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2"/>
  <workbookPr/>
  <mc:AlternateContent xmlns:mc="http://schemas.openxmlformats.org/markup-compatibility/2006">
    <mc:Choice Requires="x15">
      <x15ac:absPath xmlns:x15ac="http://schemas.microsoft.com/office/spreadsheetml/2010/11/ac" url="/Users/ncw5167/Desktop/"/>
    </mc:Choice>
  </mc:AlternateContent>
  <xr:revisionPtr revIDLastSave="0" documentId="13_ncr:1_{AD466A83-AC69-A742-9416-B1398A049A3F}" xr6:coauthVersionLast="47" xr6:coauthVersionMax="47" xr10:uidLastSave="{00000000-0000-0000-0000-000000000000}"/>
  <bookViews>
    <workbookView xWindow="38280" yWindow="4280" windowWidth="29400" windowHeight="16620" activeTab="1" xr2:uid="{00000000-000D-0000-FFFF-FFFF00000000}"/>
  </bookViews>
  <sheets>
    <sheet name="Full Dataset 27June2023" sheetId="5" r:id="rId1"/>
    <sheet name="Subset n=1000 Awards" sheetId="1" r:id="rId2"/>
    <sheet name="Inclusion Criteria n=574" sheetId="3" r:id="rId3"/>
    <sheet name="Rationale n=24" sheetId="6" r:id="rId4"/>
  </sheets>
  <definedNames>
    <definedName name="_xlnm._FilterDatabase" localSheetId="2" hidden="1">'Inclusion Criteria n=574'!$AZ$1:$AZ$668</definedName>
    <definedName name="_xlnm._FilterDatabase" localSheetId="3" hidden="1">'Rationale n=24'!$B$1:$B$27</definedName>
    <definedName name="_xlnm._FilterDatabase" localSheetId="1" hidden="1">'Subset n=1000 Awards'!$AW$1:$AW$2004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rWkNIHadJzIP4c6mM/bZTjBJAksj1AvOCRpSZ84CtfM="/>
    </ext>
  </extLst>
</workbook>
</file>

<file path=xl/calcChain.xml><?xml version="1.0" encoding="utf-8"?>
<calcChain xmlns="http://schemas.openxmlformats.org/spreadsheetml/2006/main">
  <c r="A7748" i="5" l="1"/>
  <c r="A7747" i="5"/>
  <c r="A7746" i="5"/>
  <c r="A7745" i="5"/>
  <c r="A7744" i="5"/>
  <c r="A7743" i="5"/>
  <c r="A7742" i="5"/>
  <c r="A7741" i="5"/>
  <c r="A7740" i="5"/>
  <c r="A7739" i="5"/>
  <c r="A7738" i="5"/>
  <c r="A7737" i="5"/>
  <c r="A7736" i="5"/>
  <c r="A7735" i="5"/>
  <c r="A7734" i="5"/>
  <c r="A7733" i="5"/>
  <c r="A7732" i="5"/>
  <c r="A7731" i="5"/>
  <c r="A7730" i="5"/>
  <c r="A7729" i="5"/>
  <c r="A7728" i="5"/>
  <c r="A7727" i="5"/>
  <c r="A7726" i="5"/>
  <c r="A7725" i="5"/>
  <c r="A7724" i="5"/>
  <c r="A7723" i="5"/>
  <c r="A7722" i="5"/>
  <c r="A7721" i="5"/>
  <c r="A7720" i="5"/>
  <c r="A7719" i="5"/>
  <c r="A7718" i="5"/>
  <c r="A7717" i="5"/>
  <c r="A7716" i="5"/>
  <c r="A7715" i="5"/>
  <c r="A7714" i="5"/>
  <c r="A7713" i="5"/>
  <c r="A7712" i="5"/>
  <c r="A7711" i="5"/>
  <c r="A7710" i="5"/>
  <c r="A7709" i="5"/>
  <c r="A7708" i="5"/>
  <c r="A7707" i="5"/>
  <c r="A7706" i="5"/>
  <c r="A7705" i="5"/>
  <c r="A7704" i="5"/>
  <c r="A7703" i="5"/>
  <c r="A7702" i="5"/>
  <c r="A7701" i="5"/>
  <c r="A7700" i="5"/>
  <c r="A7699" i="5"/>
  <c r="A7698" i="5"/>
  <c r="A7697" i="5"/>
  <c r="A7696" i="5"/>
  <c r="A7695" i="5"/>
  <c r="A7694" i="5"/>
  <c r="A7693" i="5"/>
  <c r="A7692" i="5"/>
  <c r="A7691" i="5"/>
  <c r="A7690" i="5"/>
  <c r="A7689" i="5"/>
  <c r="A7688" i="5"/>
  <c r="A7687" i="5"/>
  <c r="A7686" i="5"/>
  <c r="A7685" i="5"/>
  <c r="A7684" i="5"/>
  <c r="A7683" i="5"/>
  <c r="A7682" i="5"/>
  <c r="A7681" i="5"/>
  <c r="A7680" i="5"/>
  <c r="A7679" i="5"/>
  <c r="A7678" i="5"/>
  <c r="A7677" i="5"/>
  <c r="A7676" i="5"/>
  <c r="A7675" i="5"/>
  <c r="A7674" i="5"/>
  <c r="A7673" i="5"/>
  <c r="A7672" i="5"/>
  <c r="A7671" i="5"/>
  <c r="A7670" i="5"/>
  <c r="A7669" i="5"/>
  <c r="A7668" i="5"/>
  <c r="A7667" i="5"/>
  <c r="A7666" i="5"/>
  <c r="A7665" i="5"/>
  <c r="A7664" i="5"/>
  <c r="A7663" i="5"/>
  <c r="A7662" i="5"/>
  <c r="A7661" i="5"/>
  <c r="A7660" i="5"/>
  <c r="A7659" i="5"/>
  <c r="A7658" i="5"/>
  <c r="A7657" i="5"/>
  <c r="A7656" i="5"/>
  <c r="A7655" i="5"/>
  <c r="A7654" i="5"/>
  <c r="A7653" i="5"/>
  <c r="A7652" i="5"/>
  <c r="A7651" i="5"/>
  <c r="A7650" i="5"/>
  <c r="A7649" i="5"/>
  <c r="A7648" i="5"/>
  <c r="A7647" i="5"/>
  <c r="A7646" i="5"/>
  <c r="A7645" i="5"/>
  <c r="A7644" i="5"/>
  <c r="A7643" i="5"/>
  <c r="A7642" i="5"/>
  <c r="A7641" i="5"/>
  <c r="A7640" i="5"/>
  <c r="A7639" i="5"/>
  <c r="A7638" i="5"/>
  <c r="A7637" i="5"/>
  <c r="A7636" i="5"/>
  <c r="A7635" i="5"/>
  <c r="A7634" i="5"/>
  <c r="A7633" i="5"/>
  <c r="A7632" i="5"/>
  <c r="A7631" i="5"/>
  <c r="A7630" i="5"/>
  <c r="A7629" i="5"/>
  <c r="A7628" i="5"/>
  <c r="A7627" i="5"/>
  <c r="A7626" i="5"/>
  <c r="A7625" i="5"/>
  <c r="A7624" i="5"/>
  <c r="A7623" i="5"/>
  <c r="A7622" i="5"/>
  <c r="A7621" i="5"/>
  <c r="A7620" i="5"/>
  <c r="A7619" i="5"/>
  <c r="A7618" i="5"/>
  <c r="A7617" i="5"/>
  <c r="A7616" i="5"/>
  <c r="A7615" i="5"/>
  <c r="A7614" i="5"/>
  <c r="A7613" i="5"/>
  <c r="A7612" i="5"/>
  <c r="A7611" i="5"/>
  <c r="A7610" i="5"/>
  <c r="A7609" i="5"/>
  <c r="A7608" i="5"/>
  <c r="A7607" i="5"/>
  <c r="A7606" i="5"/>
  <c r="A7605" i="5"/>
  <c r="A7604" i="5"/>
  <c r="A7603" i="5"/>
  <c r="A7602" i="5"/>
  <c r="A7601" i="5"/>
  <c r="A7600" i="5"/>
  <c r="A7599" i="5"/>
  <c r="A7598" i="5"/>
  <c r="A7597" i="5"/>
  <c r="A7596" i="5"/>
  <c r="A7595" i="5"/>
  <c r="A7594" i="5"/>
  <c r="A7593" i="5"/>
  <c r="A7592" i="5"/>
  <c r="A7591" i="5"/>
  <c r="A7590" i="5"/>
  <c r="A7589" i="5"/>
  <c r="A7588" i="5"/>
  <c r="A7587" i="5"/>
  <c r="A7586" i="5"/>
  <c r="A7585" i="5"/>
  <c r="A7584" i="5"/>
  <c r="A7583" i="5"/>
  <c r="A7582" i="5"/>
  <c r="A7581" i="5"/>
  <c r="A7580" i="5"/>
  <c r="A7579" i="5"/>
  <c r="A7578" i="5"/>
  <c r="A7577" i="5"/>
  <c r="A7576" i="5"/>
  <c r="A7575" i="5"/>
  <c r="A7574" i="5"/>
  <c r="A7573" i="5"/>
  <c r="A7572" i="5"/>
  <c r="A7571" i="5"/>
  <c r="A7570" i="5"/>
  <c r="A7569" i="5"/>
  <c r="A7568" i="5"/>
  <c r="A7567" i="5"/>
  <c r="A7566" i="5"/>
  <c r="A7565" i="5"/>
  <c r="A7564" i="5"/>
  <c r="A7563" i="5"/>
  <c r="A7562" i="5"/>
  <c r="A7561" i="5"/>
  <c r="A7560" i="5"/>
  <c r="A7559" i="5"/>
  <c r="A7558" i="5"/>
  <c r="A7557" i="5"/>
  <c r="A7556" i="5"/>
  <c r="A7555" i="5"/>
  <c r="A7554" i="5"/>
  <c r="A7553" i="5"/>
  <c r="A7552" i="5"/>
  <c r="A7551" i="5"/>
  <c r="A7550" i="5"/>
  <c r="A7549" i="5"/>
  <c r="A7548" i="5"/>
  <c r="A7547" i="5"/>
  <c r="A7546" i="5"/>
  <c r="A7545" i="5"/>
  <c r="A7544" i="5"/>
  <c r="A7543" i="5"/>
  <c r="A7542" i="5"/>
  <c r="A7541" i="5"/>
  <c r="A7540" i="5"/>
  <c r="A7539" i="5"/>
  <c r="A7538" i="5"/>
  <c r="A7537" i="5"/>
  <c r="A7536" i="5"/>
  <c r="A7535" i="5"/>
  <c r="A7534" i="5"/>
  <c r="A7533" i="5"/>
  <c r="A7532" i="5"/>
  <c r="A7531" i="5"/>
  <c r="A7530" i="5"/>
  <c r="A7529" i="5"/>
  <c r="A7528" i="5"/>
  <c r="A7527" i="5"/>
  <c r="A7526" i="5"/>
  <c r="A7525" i="5"/>
  <c r="A7524" i="5"/>
  <c r="A7523" i="5"/>
  <c r="A7522" i="5"/>
  <c r="A7521" i="5"/>
  <c r="A7520" i="5"/>
  <c r="A7519" i="5"/>
  <c r="A7518" i="5"/>
  <c r="A7517" i="5"/>
  <c r="A7516" i="5"/>
  <c r="A7515" i="5"/>
  <c r="A7514" i="5"/>
  <c r="A7513" i="5"/>
  <c r="A7512" i="5"/>
  <c r="A7511" i="5"/>
  <c r="A7510" i="5"/>
  <c r="A7509" i="5"/>
  <c r="A7508" i="5"/>
  <c r="A7507" i="5"/>
  <c r="A7506" i="5"/>
  <c r="A7505" i="5"/>
  <c r="A7504" i="5"/>
  <c r="A7503" i="5"/>
  <c r="A7502" i="5"/>
  <c r="A7501" i="5"/>
  <c r="A7500" i="5"/>
  <c r="A7499" i="5"/>
  <c r="A7498" i="5"/>
  <c r="A7497" i="5"/>
  <c r="A7496" i="5"/>
  <c r="A7495" i="5"/>
  <c r="A7494" i="5"/>
  <c r="A7493" i="5"/>
  <c r="A7492" i="5"/>
  <c r="A7491" i="5"/>
  <c r="A7490" i="5"/>
  <c r="A7489" i="5"/>
  <c r="A7488" i="5"/>
  <c r="A7487" i="5"/>
  <c r="A7486" i="5"/>
  <c r="A7485" i="5"/>
  <c r="A7484" i="5"/>
  <c r="A7483" i="5"/>
  <c r="A7482" i="5"/>
  <c r="A7481" i="5"/>
  <c r="A7480" i="5"/>
  <c r="A7479" i="5"/>
  <c r="A7478" i="5"/>
  <c r="A7477" i="5"/>
  <c r="A7476" i="5"/>
  <c r="A7475" i="5"/>
  <c r="A7474" i="5"/>
  <c r="A7473" i="5"/>
  <c r="A7472" i="5"/>
  <c r="A7471" i="5"/>
  <c r="A7470" i="5"/>
  <c r="A7469" i="5"/>
  <c r="A7468" i="5"/>
  <c r="A7467" i="5"/>
  <c r="A7466" i="5"/>
  <c r="A7465" i="5"/>
  <c r="A7464" i="5"/>
  <c r="A7463" i="5"/>
  <c r="A7462" i="5"/>
  <c r="A7461" i="5"/>
  <c r="A7460" i="5"/>
  <c r="A7459" i="5"/>
  <c r="A7458" i="5"/>
  <c r="A7457" i="5"/>
  <c r="A7456" i="5"/>
  <c r="A7455" i="5"/>
  <c r="A7454" i="5"/>
  <c r="A7453" i="5"/>
  <c r="A7452" i="5"/>
  <c r="A7451" i="5"/>
  <c r="A7450" i="5"/>
  <c r="A7449" i="5"/>
  <c r="A7448" i="5"/>
  <c r="A7447" i="5"/>
  <c r="A7446" i="5"/>
  <c r="A7445" i="5"/>
  <c r="A7444" i="5"/>
  <c r="A7443" i="5"/>
  <c r="A7442" i="5"/>
  <c r="A7441" i="5"/>
  <c r="A7440" i="5"/>
  <c r="A7439" i="5"/>
  <c r="A7438" i="5"/>
  <c r="A7437" i="5"/>
  <c r="A7436" i="5"/>
  <c r="A7435" i="5"/>
  <c r="A7434" i="5"/>
  <c r="A7433" i="5"/>
  <c r="A7432" i="5"/>
  <c r="A7431" i="5"/>
  <c r="A7430" i="5"/>
  <c r="A7429" i="5"/>
  <c r="A7428" i="5"/>
  <c r="A7427" i="5"/>
  <c r="A7426" i="5"/>
  <c r="A7425" i="5"/>
  <c r="A7424" i="5"/>
  <c r="A7423" i="5"/>
  <c r="A7422" i="5"/>
  <c r="A7421" i="5"/>
  <c r="A7420" i="5"/>
  <c r="A7419" i="5"/>
  <c r="A7418" i="5"/>
  <c r="A7417" i="5"/>
  <c r="A7416" i="5"/>
  <c r="A7415" i="5"/>
  <c r="A7414" i="5"/>
  <c r="A7413" i="5"/>
  <c r="A7412" i="5"/>
  <c r="A7411" i="5"/>
  <c r="A7410" i="5"/>
  <c r="A7409" i="5"/>
  <c r="A7408" i="5"/>
  <c r="A7407" i="5"/>
  <c r="A7406" i="5"/>
  <c r="A7405" i="5"/>
  <c r="A7404" i="5"/>
  <c r="A7403" i="5"/>
  <c r="A7402" i="5"/>
  <c r="A7401" i="5"/>
  <c r="A7400" i="5"/>
  <c r="A7399" i="5"/>
  <c r="A7398" i="5"/>
  <c r="A7397" i="5"/>
  <c r="A7396" i="5"/>
  <c r="A7395" i="5"/>
  <c r="A7394" i="5"/>
  <c r="A7393" i="5"/>
  <c r="A7392" i="5"/>
  <c r="A7391" i="5"/>
  <c r="A7390" i="5"/>
  <c r="A7389" i="5"/>
  <c r="A7388" i="5"/>
  <c r="A7387" i="5"/>
  <c r="A7386" i="5"/>
  <c r="A7385" i="5"/>
  <c r="A7384" i="5"/>
  <c r="A7383" i="5"/>
  <c r="A7382" i="5"/>
  <c r="A7381" i="5"/>
  <c r="A7380" i="5"/>
  <c r="A7379" i="5"/>
  <c r="A7378" i="5"/>
  <c r="A7377" i="5"/>
  <c r="A7376" i="5"/>
  <c r="A7375" i="5"/>
  <c r="A7374" i="5"/>
  <c r="A7373" i="5"/>
  <c r="A7372" i="5"/>
  <c r="A7371" i="5"/>
  <c r="A7370" i="5"/>
  <c r="A7369" i="5"/>
  <c r="A7368" i="5"/>
  <c r="A7367" i="5"/>
  <c r="A7366" i="5"/>
  <c r="A7365" i="5"/>
  <c r="A7364" i="5"/>
  <c r="A7363" i="5"/>
  <c r="A7362" i="5"/>
  <c r="A7361" i="5"/>
  <c r="A7360" i="5"/>
  <c r="A7359" i="5"/>
  <c r="A7358" i="5"/>
  <c r="A7357" i="5"/>
  <c r="A7356" i="5"/>
  <c r="A7355" i="5"/>
  <c r="A7354" i="5"/>
  <c r="A7353" i="5"/>
  <c r="A7352" i="5"/>
  <c r="A7351" i="5"/>
  <c r="A7350" i="5"/>
  <c r="A7349" i="5"/>
  <c r="A7348" i="5"/>
  <c r="A7347" i="5"/>
  <c r="A7346" i="5"/>
  <c r="A7345" i="5"/>
  <c r="A7344" i="5"/>
  <c r="A7343" i="5"/>
  <c r="A7342" i="5"/>
  <c r="A7341" i="5"/>
  <c r="A7340" i="5"/>
  <c r="A7339" i="5"/>
  <c r="A7338" i="5"/>
  <c r="A7337" i="5"/>
  <c r="A7336" i="5"/>
  <c r="A7335" i="5"/>
  <c r="A7334" i="5"/>
  <c r="A7333" i="5"/>
  <c r="A7332" i="5"/>
  <c r="A7331" i="5"/>
  <c r="A7330" i="5"/>
  <c r="A7329" i="5"/>
  <c r="A7328" i="5"/>
  <c r="A7327" i="5"/>
  <c r="A7326" i="5"/>
  <c r="A7325" i="5"/>
  <c r="A7324" i="5"/>
  <c r="A7323" i="5"/>
  <c r="A7322" i="5"/>
  <c r="A7321" i="5"/>
  <c r="A7320" i="5"/>
  <c r="A7319" i="5"/>
  <c r="A7318" i="5"/>
  <c r="A7317" i="5"/>
  <c r="A7316" i="5"/>
  <c r="A7315" i="5"/>
  <c r="A7314" i="5"/>
  <c r="A7313" i="5"/>
  <c r="A7312" i="5"/>
  <c r="A7311" i="5"/>
  <c r="A7310" i="5"/>
  <c r="A7309" i="5"/>
  <c r="A7308" i="5"/>
  <c r="A7307" i="5"/>
  <c r="A7306" i="5"/>
  <c r="A7305" i="5"/>
  <c r="A7304" i="5"/>
  <c r="A7303" i="5"/>
  <c r="A7302" i="5"/>
  <c r="A7301" i="5"/>
  <c r="A7300" i="5"/>
  <c r="A7299" i="5"/>
  <c r="A7298" i="5"/>
  <c r="A7297" i="5"/>
  <c r="A7296" i="5"/>
  <c r="A7295" i="5"/>
  <c r="A7294" i="5"/>
  <c r="A7293" i="5"/>
  <c r="A7292" i="5"/>
  <c r="A7291" i="5"/>
  <c r="A7290" i="5"/>
  <c r="A7289" i="5"/>
  <c r="A7288" i="5"/>
  <c r="A7287" i="5"/>
  <c r="A7286" i="5"/>
  <c r="A7285" i="5"/>
  <c r="A7284" i="5"/>
  <c r="A7283" i="5"/>
  <c r="A7282" i="5"/>
  <c r="A7281" i="5"/>
  <c r="A7280" i="5"/>
  <c r="A7279" i="5"/>
  <c r="A7278" i="5"/>
  <c r="A7277" i="5"/>
  <c r="A7276" i="5"/>
  <c r="A7275" i="5"/>
  <c r="A7274" i="5"/>
  <c r="A7273" i="5"/>
  <c r="A7272" i="5"/>
  <c r="A7271" i="5"/>
  <c r="A7270" i="5"/>
  <c r="A7269" i="5"/>
  <c r="A7268" i="5"/>
  <c r="A7267" i="5"/>
  <c r="A7266" i="5"/>
  <c r="A7265" i="5"/>
  <c r="A7264" i="5"/>
  <c r="A7263" i="5"/>
  <c r="A7262" i="5"/>
  <c r="A7261" i="5"/>
  <c r="A7260" i="5"/>
  <c r="A7259" i="5"/>
  <c r="A7258" i="5"/>
  <c r="A7257" i="5"/>
  <c r="A7256" i="5"/>
  <c r="A7255" i="5"/>
  <c r="A7254" i="5"/>
  <c r="A7253" i="5"/>
  <c r="A7252" i="5"/>
  <c r="A7251" i="5"/>
  <c r="A7250" i="5"/>
  <c r="A7249" i="5"/>
  <c r="A7248" i="5"/>
  <c r="A7247" i="5"/>
  <c r="A7246" i="5"/>
  <c r="A7245" i="5"/>
  <c r="A7244" i="5"/>
  <c r="A7243" i="5"/>
  <c r="A7242" i="5"/>
  <c r="A7241" i="5"/>
  <c r="A7240" i="5"/>
  <c r="A7239" i="5"/>
  <c r="A7238" i="5"/>
  <c r="A7237" i="5"/>
  <c r="A7236" i="5"/>
  <c r="A7235" i="5"/>
  <c r="A7234" i="5"/>
  <c r="A7233" i="5"/>
  <c r="A7232" i="5"/>
  <c r="A7231" i="5"/>
  <c r="A7230" i="5"/>
  <c r="A7229" i="5"/>
  <c r="A7228" i="5"/>
  <c r="A7227" i="5"/>
  <c r="A7226" i="5"/>
  <c r="A7225" i="5"/>
  <c r="A7224" i="5"/>
  <c r="A7223" i="5"/>
  <c r="A7222" i="5"/>
  <c r="A7221" i="5"/>
  <c r="A7220" i="5"/>
  <c r="A7219" i="5"/>
  <c r="A7218" i="5"/>
  <c r="A7217" i="5"/>
  <c r="A7216" i="5"/>
  <c r="A7215" i="5"/>
  <c r="A7214" i="5"/>
  <c r="A7213" i="5"/>
  <c r="A7212" i="5"/>
  <c r="A7211" i="5"/>
  <c r="A7210" i="5"/>
  <c r="A7209" i="5"/>
  <c r="A7208" i="5"/>
  <c r="A7207" i="5"/>
  <c r="A7206" i="5"/>
  <c r="A7205" i="5"/>
  <c r="A7204" i="5"/>
  <c r="A7203" i="5"/>
  <c r="A7202" i="5"/>
  <c r="A7201" i="5"/>
  <c r="A7200" i="5"/>
  <c r="A7199" i="5"/>
  <c r="A7198" i="5"/>
  <c r="A7197" i="5"/>
  <c r="A7196" i="5"/>
  <c r="A7195" i="5"/>
  <c r="A7194" i="5"/>
  <c r="A7193" i="5"/>
  <c r="A7192" i="5"/>
  <c r="A7191" i="5"/>
  <c r="A7190" i="5"/>
  <c r="A7189" i="5"/>
  <c r="A7188" i="5"/>
  <c r="A7187" i="5"/>
  <c r="A7186" i="5"/>
  <c r="A7185" i="5"/>
  <c r="A7184" i="5"/>
  <c r="A7183" i="5"/>
  <c r="A7182" i="5"/>
  <c r="A7181" i="5"/>
  <c r="A7180" i="5"/>
  <c r="A7179" i="5"/>
  <c r="A7178" i="5"/>
  <c r="A7177" i="5"/>
  <c r="A7176" i="5"/>
  <c r="A7175" i="5"/>
  <c r="A7174" i="5"/>
  <c r="A7173" i="5"/>
  <c r="A7172" i="5"/>
  <c r="A7171" i="5"/>
  <c r="A7170" i="5"/>
  <c r="A7169" i="5"/>
  <c r="A7168" i="5"/>
  <c r="A7167" i="5"/>
  <c r="A7166" i="5"/>
  <c r="A7165" i="5"/>
  <c r="A7164" i="5"/>
  <c r="A7163" i="5"/>
  <c r="A7162" i="5"/>
  <c r="A7161" i="5"/>
  <c r="A7160" i="5"/>
  <c r="A7159" i="5"/>
  <c r="A7158" i="5"/>
  <c r="A7157" i="5"/>
  <c r="A7156" i="5"/>
  <c r="A7155" i="5"/>
  <c r="A7154" i="5"/>
  <c r="A7153" i="5"/>
  <c r="A7152" i="5"/>
  <c r="A7151" i="5"/>
  <c r="A7150" i="5"/>
  <c r="A7149" i="5"/>
  <c r="A7148" i="5"/>
  <c r="A7147" i="5"/>
  <c r="A7146" i="5"/>
  <c r="A7145" i="5"/>
  <c r="A7144" i="5"/>
  <c r="A7143" i="5"/>
  <c r="A7142" i="5"/>
  <c r="A7141" i="5"/>
  <c r="A7140" i="5"/>
  <c r="A7139" i="5"/>
  <c r="A7138" i="5"/>
  <c r="A7137" i="5"/>
  <c r="A7136" i="5"/>
  <c r="A7135" i="5"/>
  <c r="A7134" i="5"/>
  <c r="A7133" i="5"/>
  <c r="A7132" i="5"/>
  <c r="A7131" i="5"/>
  <c r="A7130" i="5"/>
  <c r="A7129" i="5"/>
  <c r="A7128" i="5"/>
  <c r="A7127" i="5"/>
  <c r="A7126" i="5"/>
  <c r="A7125" i="5"/>
  <c r="A7124" i="5"/>
  <c r="A7123" i="5"/>
  <c r="A7122" i="5"/>
  <c r="A7121" i="5"/>
  <c r="A7120" i="5"/>
  <c r="A7119" i="5"/>
  <c r="A7118" i="5"/>
  <c r="A7117" i="5"/>
  <c r="A7116" i="5"/>
  <c r="A7115" i="5"/>
  <c r="A7114" i="5"/>
  <c r="A7113" i="5"/>
  <c r="A7112" i="5"/>
  <c r="A7111" i="5"/>
  <c r="A7110" i="5"/>
  <c r="A7109" i="5"/>
  <c r="A7108" i="5"/>
  <c r="A7107" i="5"/>
  <c r="A7106" i="5"/>
  <c r="A7105" i="5"/>
  <c r="A7104" i="5"/>
  <c r="A7103" i="5"/>
  <c r="A7102" i="5"/>
  <c r="A7101" i="5"/>
  <c r="A7100" i="5"/>
  <c r="A7099" i="5"/>
  <c r="A7098" i="5"/>
  <c r="A7097" i="5"/>
  <c r="A7096" i="5"/>
  <c r="A7095" i="5"/>
  <c r="A7094" i="5"/>
  <c r="A7093" i="5"/>
  <c r="A7092" i="5"/>
  <c r="A7091" i="5"/>
  <c r="A7090" i="5"/>
  <c r="A7089" i="5"/>
  <c r="A7088" i="5"/>
  <c r="A7087" i="5"/>
  <c r="A7086" i="5"/>
  <c r="A7085" i="5"/>
  <c r="A7084" i="5"/>
  <c r="A7083" i="5"/>
  <c r="A7082" i="5"/>
  <c r="A7081" i="5"/>
  <c r="A7080" i="5"/>
  <c r="A7079" i="5"/>
  <c r="A7078" i="5"/>
  <c r="A7077" i="5"/>
  <c r="A7076" i="5"/>
  <c r="A7075" i="5"/>
  <c r="A7074" i="5"/>
  <c r="A7073" i="5"/>
  <c r="A7072" i="5"/>
  <c r="A7071" i="5"/>
  <c r="A7070" i="5"/>
  <c r="A7069" i="5"/>
  <c r="A7068" i="5"/>
  <c r="A7067" i="5"/>
  <c r="A7066" i="5"/>
  <c r="A7065" i="5"/>
  <c r="A7064" i="5"/>
  <c r="A7063" i="5"/>
  <c r="A7062" i="5"/>
  <c r="A7061" i="5"/>
  <c r="A7060" i="5"/>
  <c r="A7059" i="5"/>
  <c r="A7058" i="5"/>
  <c r="A7057" i="5"/>
  <c r="A7056" i="5"/>
  <c r="A7055" i="5"/>
  <c r="A7054" i="5"/>
  <c r="A7053" i="5"/>
  <c r="A7052" i="5"/>
  <c r="A7051" i="5"/>
  <c r="A7050" i="5"/>
  <c r="A7049" i="5"/>
  <c r="A7048" i="5"/>
  <c r="A7047" i="5"/>
  <c r="A7046" i="5"/>
  <c r="A7045" i="5"/>
  <c r="A7044" i="5"/>
  <c r="A7043" i="5"/>
  <c r="A7042" i="5"/>
  <c r="A7041" i="5"/>
  <c r="A7040" i="5"/>
  <c r="A7039" i="5"/>
  <c r="A7038" i="5"/>
  <c r="A7037" i="5"/>
  <c r="A7036" i="5"/>
  <c r="A7035" i="5"/>
  <c r="A7034" i="5"/>
  <c r="A7033" i="5"/>
  <c r="A7032" i="5"/>
  <c r="A7031" i="5"/>
  <c r="A7030" i="5"/>
  <c r="A7029" i="5"/>
  <c r="A7028" i="5"/>
  <c r="A7027" i="5"/>
  <c r="A7026" i="5"/>
  <c r="A7025" i="5"/>
  <c r="A7024" i="5"/>
  <c r="A7023" i="5"/>
  <c r="A7022" i="5"/>
  <c r="A7021" i="5"/>
  <c r="A7020" i="5"/>
  <c r="A7019" i="5"/>
  <c r="A7018" i="5"/>
  <c r="A7017" i="5"/>
  <c r="A7016" i="5"/>
  <c r="A7015" i="5"/>
  <c r="A7014" i="5"/>
  <c r="A7013" i="5"/>
  <c r="A7012" i="5"/>
  <c r="A7011" i="5"/>
  <c r="A7010" i="5"/>
  <c r="A7009" i="5"/>
  <c r="A7008" i="5"/>
  <c r="A7007" i="5"/>
  <c r="A7006" i="5"/>
  <c r="A7005" i="5"/>
  <c r="A7004" i="5"/>
  <c r="A7003" i="5"/>
  <c r="A7002" i="5"/>
  <c r="A7001" i="5"/>
  <c r="A7000" i="5"/>
  <c r="A6999" i="5"/>
  <c r="A6998" i="5"/>
  <c r="A6997" i="5"/>
  <c r="A6996" i="5"/>
  <c r="A6995" i="5"/>
  <c r="A6994" i="5"/>
  <c r="A6993" i="5"/>
  <c r="A6992" i="5"/>
  <c r="A6991" i="5"/>
  <c r="A6990" i="5"/>
  <c r="A6989" i="5"/>
  <c r="A6988" i="5"/>
  <c r="A6987" i="5"/>
  <c r="A6986" i="5"/>
  <c r="A6985" i="5"/>
  <c r="A6984" i="5"/>
  <c r="A6983" i="5"/>
  <c r="A6982" i="5"/>
  <c r="A6981" i="5"/>
  <c r="A6980" i="5"/>
  <c r="A6979" i="5"/>
  <c r="A6978" i="5"/>
  <c r="A6977" i="5"/>
  <c r="A6976" i="5"/>
  <c r="A6975" i="5"/>
  <c r="A6974" i="5"/>
  <c r="A6973" i="5"/>
  <c r="A6972" i="5"/>
  <c r="A6971" i="5"/>
  <c r="A6970" i="5"/>
  <c r="A6969" i="5"/>
  <c r="A6968" i="5"/>
  <c r="A6967" i="5"/>
  <c r="A6966" i="5"/>
  <c r="A6965" i="5"/>
  <c r="A6964" i="5"/>
  <c r="A6963" i="5"/>
  <c r="A6962" i="5"/>
  <c r="A6961" i="5"/>
  <c r="A6960" i="5"/>
  <c r="A6959" i="5"/>
  <c r="A6958" i="5"/>
  <c r="A6957" i="5"/>
  <c r="A6956" i="5"/>
  <c r="A6955" i="5"/>
  <c r="A6954" i="5"/>
  <c r="A6953" i="5"/>
  <c r="A6952" i="5"/>
  <c r="A6951" i="5"/>
  <c r="A6950" i="5"/>
  <c r="A6949" i="5"/>
  <c r="A6948" i="5"/>
  <c r="A6947" i="5"/>
  <c r="A6946" i="5"/>
  <c r="A6945" i="5"/>
  <c r="A6944" i="5"/>
  <c r="A6943" i="5"/>
  <c r="A6942" i="5"/>
  <c r="A6941" i="5"/>
  <c r="A6940" i="5"/>
  <c r="A6939" i="5"/>
  <c r="A6938" i="5"/>
  <c r="A6937" i="5"/>
  <c r="A6936" i="5"/>
  <c r="A6935" i="5"/>
  <c r="A6934" i="5"/>
  <c r="A6933" i="5"/>
  <c r="A6932" i="5"/>
  <c r="A6931" i="5"/>
  <c r="A6930" i="5"/>
  <c r="A6929" i="5"/>
  <c r="A6928" i="5"/>
  <c r="A6927" i="5"/>
  <c r="A6926" i="5"/>
  <c r="A6925" i="5"/>
  <c r="A6924" i="5"/>
  <c r="A6923" i="5"/>
  <c r="A6922" i="5"/>
  <c r="A6921" i="5"/>
  <c r="A6920" i="5"/>
  <c r="A6919" i="5"/>
  <c r="A6918" i="5"/>
  <c r="A6917" i="5"/>
  <c r="A6916" i="5"/>
  <c r="A6915" i="5"/>
  <c r="A6914" i="5"/>
  <c r="A6913" i="5"/>
  <c r="A6912" i="5"/>
  <c r="A6911" i="5"/>
  <c r="A6910" i="5"/>
  <c r="A6909" i="5"/>
  <c r="A6908" i="5"/>
  <c r="A6907" i="5"/>
  <c r="A6906" i="5"/>
  <c r="A6905" i="5"/>
  <c r="A6904" i="5"/>
  <c r="A6903" i="5"/>
  <c r="A6902" i="5"/>
  <c r="A6901" i="5"/>
  <c r="A6900" i="5"/>
  <c r="A6899" i="5"/>
  <c r="A6898" i="5"/>
  <c r="A6897" i="5"/>
  <c r="A6896" i="5"/>
  <c r="A6895" i="5"/>
  <c r="A6894" i="5"/>
  <c r="A6893" i="5"/>
  <c r="A6892" i="5"/>
  <c r="A6891" i="5"/>
  <c r="A6890" i="5"/>
  <c r="A6889" i="5"/>
  <c r="A6888" i="5"/>
  <c r="A6887" i="5"/>
  <c r="A6886" i="5"/>
  <c r="A6885" i="5"/>
  <c r="A6884" i="5"/>
  <c r="A6883" i="5"/>
  <c r="A6882" i="5"/>
  <c r="A6881" i="5"/>
  <c r="A6880" i="5"/>
  <c r="A6879" i="5"/>
  <c r="A6878" i="5"/>
  <c r="A6877" i="5"/>
  <c r="A6876" i="5"/>
  <c r="A6875" i="5"/>
  <c r="A6874" i="5"/>
  <c r="A6873" i="5"/>
  <c r="A6872" i="5"/>
  <c r="A6871" i="5"/>
  <c r="A6870" i="5"/>
  <c r="A6869" i="5"/>
  <c r="A6868" i="5"/>
  <c r="A6867" i="5"/>
  <c r="A6866" i="5"/>
  <c r="A6865" i="5"/>
  <c r="A6864" i="5"/>
  <c r="A6863" i="5"/>
  <c r="A6862" i="5"/>
  <c r="A6861" i="5"/>
  <c r="A6860" i="5"/>
  <c r="A6859" i="5"/>
  <c r="A6858" i="5"/>
  <c r="A6857" i="5"/>
  <c r="A6856" i="5"/>
  <c r="A6855" i="5"/>
  <c r="A6854" i="5"/>
  <c r="A6853" i="5"/>
  <c r="A6852" i="5"/>
  <c r="A6851" i="5"/>
  <c r="A6850" i="5"/>
  <c r="A6849" i="5"/>
  <c r="A6848" i="5"/>
  <c r="A6847" i="5"/>
  <c r="A6846" i="5"/>
  <c r="A6845" i="5"/>
  <c r="A6844" i="5"/>
  <c r="A6843" i="5"/>
  <c r="A6842" i="5"/>
  <c r="A6841" i="5"/>
  <c r="A6840" i="5"/>
  <c r="A6839" i="5"/>
  <c r="A6838" i="5"/>
  <c r="A6837" i="5"/>
  <c r="A6836" i="5"/>
  <c r="A6835" i="5"/>
  <c r="A6834" i="5"/>
  <c r="A6833" i="5"/>
  <c r="A6832" i="5"/>
  <c r="A6831" i="5"/>
  <c r="A6830" i="5"/>
  <c r="A6829" i="5"/>
  <c r="A6828" i="5"/>
  <c r="A6827" i="5"/>
  <c r="A6826" i="5"/>
  <c r="A6825" i="5"/>
  <c r="A6824" i="5"/>
  <c r="A6823" i="5"/>
  <c r="A6822" i="5"/>
  <c r="A6821" i="5"/>
  <c r="A6820" i="5"/>
  <c r="A6819" i="5"/>
  <c r="A6818" i="5"/>
  <c r="A6817" i="5"/>
  <c r="A6816" i="5"/>
  <c r="A6815" i="5"/>
  <c r="A6814" i="5"/>
  <c r="A6813" i="5"/>
  <c r="A6812" i="5"/>
  <c r="A6811" i="5"/>
  <c r="A6810" i="5"/>
  <c r="A6809" i="5"/>
  <c r="A6808" i="5"/>
  <c r="A6807" i="5"/>
  <c r="A6806" i="5"/>
  <c r="A6805" i="5"/>
  <c r="A6804" i="5"/>
  <c r="A6803" i="5"/>
  <c r="A6802" i="5"/>
  <c r="A6801" i="5"/>
  <c r="A6800" i="5"/>
  <c r="A6799" i="5"/>
  <c r="A6798" i="5"/>
  <c r="A6797" i="5"/>
  <c r="A6796" i="5"/>
  <c r="A6795" i="5"/>
  <c r="A6794" i="5"/>
  <c r="A6793" i="5"/>
  <c r="A6792" i="5"/>
  <c r="A6791" i="5"/>
  <c r="A6790" i="5"/>
  <c r="A6789" i="5"/>
  <c r="A6788" i="5"/>
  <c r="A6787" i="5"/>
  <c r="A6786" i="5"/>
  <c r="A6785" i="5"/>
  <c r="A6784" i="5"/>
  <c r="A6783" i="5"/>
  <c r="A6782" i="5"/>
  <c r="A6781" i="5"/>
  <c r="A6780" i="5"/>
  <c r="A6779" i="5"/>
  <c r="A6778" i="5"/>
  <c r="A6777" i="5"/>
  <c r="A6776" i="5"/>
  <c r="A6775" i="5"/>
  <c r="A6774" i="5"/>
  <c r="A6773" i="5"/>
  <c r="A6772" i="5"/>
  <c r="A6771" i="5"/>
  <c r="A6770" i="5"/>
  <c r="A6769" i="5"/>
  <c r="A6768" i="5"/>
  <c r="A6767" i="5"/>
  <c r="A6766" i="5"/>
  <c r="A6765" i="5"/>
  <c r="A6764" i="5"/>
  <c r="A6763" i="5"/>
  <c r="A6762" i="5"/>
  <c r="A6761" i="5"/>
  <c r="A6760" i="5"/>
  <c r="A6759" i="5"/>
  <c r="A6758" i="5"/>
  <c r="A6757" i="5"/>
  <c r="A6756" i="5"/>
  <c r="A6755" i="5"/>
  <c r="A6754" i="5"/>
  <c r="A6753" i="5"/>
  <c r="A6752" i="5"/>
  <c r="A6751" i="5"/>
  <c r="A6750" i="5"/>
  <c r="A6749" i="5"/>
  <c r="A6748" i="5"/>
  <c r="A6747" i="5"/>
  <c r="A6746" i="5"/>
  <c r="A6745" i="5"/>
  <c r="A6744" i="5"/>
  <c r="A6743" i="5"/>
  <c r="A6742" i="5"/>
  <c r="A6741" i="5"/>
  <c r="A6740" i="5"/>
  <c r="A6739" i="5"/>
  <c r="A6738" i="5"/>
  <c r="A6737" i="5"/>
  <c r="A6736" i="5"/>
  <c r="A6735" i="5"/>
  <c r="A6734" i="5"/>
  <c r="A6733" i="5"/>
  <c r="A6732" i="5"/>
  <c r="A6731" i="5"/>
  <c r="A6730" i="5"/>
  <c r="A6729" i="5"/>
  <c r="A6728" i="5"/>
  <c r="A6727" i="5"/>
  <c r="A6726" i="5"/>
  <c r="A6725" i="5"/>
  <c r="A6724" i="5"/>
  <c r="A6723" i="5"/>
  <c r="A6722" i="5"/>
  <c r="A6721" i="5"/>
  <c r="A6720" i="5"/>
  <c r="A6719" i="5"/>
  <c r="A6718" i="5"/>
  <c r="A6717" i="5"/>
  <c r="A6716" i="5"/>
  <c r="A6715" i="5"/>
  <c r="A6714" i="5"/>
  <c r="A6713" i="5"/>
  <c r="A6712" i="5"/>
  <c r="A6711" i="5"/>
  <c r="A6710" i="5"/>
  <c r="A6709" i="5"/>
  <c r="A6708" i="5"/>
  <c r="A6707" i="5"/>
  <c r="A6706" i="5"/>
  <c r="A6705" i="5"/>
  <c r="A6704" i="5"/>
  <c r="A6703" i="5"/>
  <c r="A6702" i="5"/>
  <c r="A6701" i="5"/>
  <c r="A6700" i="5"/>
  <c r="A6699" i="5"/>
  <c r="A6698" i="5"/>
  <c r="A6697" i="5"/>
  <c r="A6696" i="5"/>
  <c r="A6695" i="5"/>
  <c r="A6694" i="5"/>
  <c r="A6693" i="5"/>
  <c r="A6692" i="5"/>
  <c r="A6691" i="5"/>
  <c r="A6690" i="5"/>
  <c r="A6689" i="5"/>
  <c r="A6688" i="5"/>
  <c r="A6687" i="5"/>
  <c r="A6686" i="5"/>
  <c r="A6685" i="5"/>
  <c r="A6684" i="5"/>
  <c r="A6683" i="5"/>
  <c r="A6682" i="5"/>
  <c r="A6681" i="5"/>
  <c r="A6680" i="5"/>
  <c r="A6679" i="5"/>
  <c r="A6678" i="5"/>
  <c r="A6677" i="5"/>
  <c r="A6676" i="5"/>
  <c r="A6675" i="5"/>
  <c r="A6674" i="5"/>
  <c r="A6673" i="5"/>
  <c r="A6672" i="5"/>
  <c r="A6671" i="5"/>
  <c r="A6670" i="5"/>
  <c r="A6669" i="5"/>
  <c r="A6668" i="5"/>
  <c r="A6667" i="5"/>
  <c r="A6666" i="5"/>
  <c r="A6665" i="5"/>
  <c r="A6664" i="5"/>
  <c r="A6663" i="5"/>
  <c r="A6662" i="5"/>
  <c r="A6661" i="5"/>
  <c r="A6660" i="5"/>
  <c r="A6659" i="5"/>
  <c r="A6658" i="5"/>
  <c r="A6657" i="5"/>
  <c r="A6656" i="5"/>
  <c r="A6655" i="5"/>
  <c r="A6654" i="5"/>
  <c r="A6653" i="5"/>
  <c r="A6652" i="5"/>
  <c r="A6651" i="5"/>
  <c r="A6650" i="5"/>
  <c r="A6649" i="5"/>
  <c r="A6648" i="5"/>
  <c r="A6647" i="5"/>
  <c r="A6646" i="5"/>
  <c r="A6645" i="5"/>
  <c r="A6644" i="5"/>
  <c r="A6643" i="5"/>
  <c r="A6642" i="5"/>
  <c r="A6641" i="5"/>
  <c r="A6640" i="5"/>
  <c r="A6639" i="5"/>
  <c r="A6638" i="5"/>
  <c r="A6637" i="5"/>
  <c r="A6636" i="5"/>
  <c r="A6635" i="5"/>
  <c r="A6634" i="5"/>
  <c r="A6633" i="5"/>
  <c r="A6632" i="5"/>
  <c r="A6631" i="5"/>
  <c r="A6630" i="5"/>
  <c r="A6629" i="5"/>
  <c r="A6628" i="5"/>
  <c r="A6627" i="5"/>
  <c r="A6626" i="5"/>
  <c r="A6625" i="5"/>
  <c r="A6624" i="5"/>
  <c r="A6623" i="5"/>
  <c r="A6622" i="5"/>
  <c r="A6621" i="5"/>
  <c r="A6620" i="5"/>
  <c r="A6619" i="5"/>
  <c r="A6618" i="5"/>
  <c r="A6617" i="5"/>
  <c r="A6616" i="5"/>
  <c r="A6615" i="5"/>
  <c r="A6614" i="5"/>
  <c r="A6613" i="5"/>
  <c r="A6612" i="5"/>
  <c r="A6611" i="5"/>
  <c r="A6610" i="5"/>
  <c r="A6609" i="5"/>
  <c r="A6608" i="5"/>
  <c r="A6607" i="5"/>
  <c r="A6606" i="5"/>
  <c r="A6605" i="5"/>
  <c r="A6604" i="5"/>
  <c r="A6603" i="5"/>
  <c r="A6602" i="5"/>
  <c r="A6601" i="5"/>
  <c r="A6600" i="5"/>
  <c r="A6599" i="5"/>
  <c r="A6598" i="5"/>
  <c r="A6597" i="5"/>
  <c r="A6596" i="5"/>
  <c r="A6595" i="5"/>
  <c r="A6594" i="5"/>
  <c r="A6593" i="5"/>
  <c r="A6592" i="5"/>
  <c r="A6591" i="5"/>
  <c r="A6590" i="5"/>
  <c r="A6589" i="5"/>
  <c r="A6588" i="5"/>
  <c r="A6587" i="5"/>
  <c r="A6586" i="5"/>
  <c r="A6585" i="5"/>
  <c r="A6584" i="5"/>
  <c r="A6583" i="5"/>
  <c r="A6582" i="5"/>
  <c r="A6581" i="5"/>
  <c r="A6580" i="5"/>
  <c r="A6579" i="5"/>
  <c r="A6578" i="5"/>
  <c r="A6577" i="5"/>
  <c r="A6576" i="5"/>
  <c r="A6575" i="5"/>
  <c r="A6574" i="5"/>
  <c r="A6573" i="5"/>
  <c r="A6572" i="5"/>
  <c r="A6571" i="5"/>
  <c r="A6570" i="5"/>
  <c r="A6569" i="5"/>
  <c r="A6568" i="5"/>
  <c r="A6567" i="5"/>
  <c r="A6566" i="5"/>
  <c r="A6565" i="5"/>
  <c r="A6564" i="5"/>
  <c r="A6563" i="5"/>
  <c r="A6562" i="5"/>
  <c r="A6561" i="5"/>
  <c r="A6560" i="5"/>
  <c r="A6559" i="5"/>
  <c r="A6558" i="5"/>
  <c r="A6557" i="5"/>
  <c r="A6556" i="5"/>
  <c r="A6555" i="5"/>
  <c r="A6554" i="5"/>
  <c r="A6553" i="5"/>
  <c r="A6552" i="5"/>
  <c r="A6551" i="5"/>
  <c r="A6550" i="5"/>
  <c r="A6549" i="5"/>
  <c r="A6548" i="5"/>
  <c r="A6547" i="5"/>
  <c r="A6546" i="5"/>
  <c r="A6545" i="5"/>
  <c r="A6544" i="5"/>
  <c r="A6543" i="5"/>
  <c r="A6542" i="5"/>
  <c r="A6541" i="5"/>
  <c r="A6540" i="5"/>
  <c r="A6539" i="5"/>
  <c r="A6538" i="5"/>
  <c r="A6537" i="5"/>
  <c r="A6536" i="5"/>
  <c r="A6535" i="5"/>
  <c r="A6534" i="5"/>
  <c r="A6533" i="5"/>
  <c r="A6532" i="5"/>
  <c r="A6531" i="5"/>
  <c r="A6530" i="5"/>
  <c r="A6529" i="5"/>
  <c r="A6528" i="5"/>
  <c r="A6527" i="5"/>
  <c r="A6526" i="5"/>
  <c r="A6525" i="5"/>
  <c r="A6524" i="5"/>
  <c r="A6523" i="5"/>
  <c r="A6522" i="5"/>
  <c r="A6521" i="5"/>
  <c r="A6520" i="5"/>
  <c r="A6519" i="5"/>
  <c r="A6518" i="5"/>
  <c r="A6517" i="5"/>
  <c r="A6516" i="5"/>
  <c r="A6515" i="5"/>
  <c r="A6514" i="5"/>
  <c r="A6513" i="5"/>
  <c r="A6512" i="5"/>
  <c r="A6511" i="5"/>
  <c r="A6510" i="5"/>
  <c r="A6509" i="5"/>
  <c r="A6508" i="5"/>
  <c r="A6507" i="5"/>
  <c r="A6506" i="5"/>
  <c r="A6505" i="5"/>
  <c r="A6504" i="5"/>
  <c r="A6503" i="5"/>
  <c r="A6502" i="5"/>
  <c r="A6501" i="5"/>
  <c r="A6500" i="5"/>
  <c r="A6499" i="5"/>
  <c r="A6498" i="5"/>
  <c r="A6497" i="5"/>
  <c r="A6496" i="5"/>
  <c r="A6495" i="5"/>
  <c r="A6494" i="5"/>
  <c r="A6493" i="5"/>
  <c r="A6492" i="5"/>
  <c r="A6491" i="5"/>
  <c r="A6490" i="5"/>
  <c r="A6489" i="5"/>
  <c r="A6488" i="5"/>
  <c r="A6487" i="5"/>
  <c r="A6486" i="5"/>
  <c r="A6485" i="5"/>
  <c r="A6484" i="5"/>
  <c r="A6483" i="5"/>
  <c r="A6482" i="5"/>
  <c r="A6481" i="5"/>
  <c r="A6480" i="5"/>
  <c r="A6479" i="5"/>
  <c r="A6478" i="5"/>
  <c r="A6477" i="5"/>
  <c r="A6476" i="5"/>
  <c r="A6475" i="5"/>
  <c r="A6474" i="5"/>
  <c r="A6473" i="5"/>
  <c r="A6472" i="5"/>
  <c r="A6471" i="5"/>
  <c r="A6470" i="5"/>
  <c r="A6469" i="5"/>
  <c r="A6468" i="5"/>
  <c r="A6467" i="5"/>
  <c r="A6466" i="5"/>
  <c r="A6465" i="5"/>
  <c r="A6464" i="5"/>
  <c r="A6463" i="5"/>
  <c r="A6462" i="5"/>
  <c r="A6461" i="5"/>
  <c r="A6460" i="5"/>
  <c r="A6459" i="5"/>
  <c r="A6458" i="5"/>
  <c r="A6457" i="5"/>
  <c r="A6456" i="5"/>
  <c r="A6455" i="5"/>
  <c r="A6454" i="5"/>
  <c r="A6453" i="5"/>
  <c r="A6452" i="5"/>
  <c r="A6451" i="5"/>
  <c r="A6450" i="5"/>
  <c r="A6449" i="5"/>
  <c r="A6448" i="5"/>
  <c r="A6447" i="5"/>
  <c r="A6446" i="5"/>
  <c r="A6445" i="5"/>
  <c r="A6444" i="5"/>
  <c r="A6443" i="5"/>
  <c r="A6442" i="5"/>
  <c r="A6441" i="5"/>
  <c r="A6440" i="5"/>
  <c r="A6439" i="5"/>
  <c r="A6438" i="5"/>
  <c r="A6437" i="5"/>
  <c r="A6436" i="5"/>
  <c r="A6435" i="5"/>
  <c r="A6434" i="5"/>
  <c r="A6433" i="5"/>
  <c r="A6432" i="5"/>
  <c r="A6431" i="5"/>
  <c r="A6430" i="5"/>
  <c r="A6429" i="5"/>
  <c r="A6428" i="5"/>
  <c r="A6427" i="5"/>
  <c r="A6426" i="5"/>
  <c r="A6425" i="5"/>
  <c r="A6424" i="5"/>
  <c r="A6423" i="5"/>
  <c r="A6422" i="5"/>
  <c r="A6421" i="5"/>
  <c r="A6420" i="5"/>
  <c r="A6419" i="5"/>
  <c r="A6418" i="5"/>
  <c r="A6417" i="5"/>
  <c r="A6416" i="5"/>
  <c r="A6415" i="5"/>
  <c r="A6414" i="5"/>
  <c r="A6413" i="5"/>
  <c r="A6412" i="5"/>
  <c r="A6411" i="5"/>
  <c r="A6410" i="5"/>
  <c r="A6409" i="5"/>
  <c r="A6408" i="5"/>
  <c r="A6407" i="5"/>
  <c r="A6406" i="5"/>
  <c r="A6405" i="5"/>
  <c r="A6404" i="5"/>
  <c r="A6403" i="5"/>
  <c r="A6402" i="5"/>
  <c r="A6401" i="5"/>
  <c r="A6400" i="5"/>
  <c r="A6399" i="5"/>
  <c r="A6398" i="5"/>
  <c r="A6397" i="5"/>
  <c r="A6396" i="5"/>
  <c r="A6395" i="5"/>
  <c r="A6394" i="5"/>
  <c r="A6393" i="5"/>
  <c r="A6392" i="5"/>
  <c r="A6391" i="5"/>
  <c r="A6390" i="5"/>
  <c r="A6389" i="5"/>
  <c r="A6388" i="5"/>
  <c r="A6387" i="5"/>
  <c r="A6386" i="5"/>
  <c r="A6385" i="5"/>
  <c r="A6384" i="5"/>
  <c r="A6383" i="5"/>
  <c r="A6382" i="5"/>
  <c r="A6381" i="5"/>
  <c r="A6380" i="5"/>
  <c r="A6379" i="5"/>
  <c r="A6378" i="5"/>
  <c r="A6377" i="5"/>
  <c r="A6376" i="5"/>
  <c r="A6375" i="5"/>
  <c r="A6374" i="5"/>
  <c r="A6373" i="5"/>
  <c r="A6372" i="5"/>
  <c r="A6371" i="5"/>
  <c r="A6370" i="5"/>
  <c r="A6369" i="5"/>
  <c r="A6368" i="5"/>
  <c r="A6367" i="5"/>
  <c r="A6366" i="5"/>
  <c r="A6365" i="5"/>
  <c r="A6364" i="5"/>
  <c r="A6363" i="5"/>
  <c r="A6362" i="5"/>
  <c r="A6361" i="5"/>
  <c r="A6360" i="5"/>
  <c r="A6359" i="5"/>
  <c r="A6358" i="5"/>
  <c r="A6357" i="5"/>
  <c r="A6356" i="5"/>
  <c r="A6355" i="5"/>
  <c r="A6354" i="5"/>
  <c r="A6353" i="5"/>
  <c r="A6352" i="5"/>
  <c r="A6351" i="5"/>
  <c r="A6350" i="5"/>
  <c r="A6349" i="5"/>
  <c r="A6348" i="5"/>
  <c r="A6347" i="5"/>
  <c r="A6346" i="5"/>
  <c r="A6345" i="5"/>
  <c r="A6344" i="5"/>
  <c r="A6343" i="5"/>
  <c r="A6342" i="5"/>
  <c r="A6341" i="5"/>
  <c r="A6340" i="5"/>
  <c r="A6339" i="5"/>
  <c r="A6338" i="5"/>
  <c r="A6337" i="5"/>
  <c r="A6336" i="5"/>
  <c r="A6335" i="5"/>
  <c r="A6334" i="5"/>
  <c r="A6333" i="5"/>
  <c r="A6332" i="5"/>
  <c r="A6331" i="5"/>
  <c r="A6330" i="5"/>
  <c r="A6329" i="5"/>
  <c r="A6328" i="5"/>
  <c r="A6327" i="5"/>
  <c r="A6326" i="5"/>
  <c r="A6325" i="5"/>
  <c r="A6324" i="5"/>
  <c r="A6323" i="5"/>
  <c r="A6322" i="5"/>
  <c r="A6321" i="5"/>
  <c r="A6320" i="5"/>
  <c r="A6319" i="5"/>
  <c r="A6318" i="5"/>
  <c r="A6317" i="5"/>
  <c r="A6316" i="5"/>
  <c r="A6315" i="5"/>
  <c r="A6314" i="5"/>
  <c r="A6313" i="5"/>
  <c r="A6312" i="5"/>
  <c r="A6311" i="5"/>
  <c r="A6310" i="5"/>
  <c r="A6309" i="5"/>
  <c r="A6308" i="5"/>
  <c r="A6307" i="5"/>
  <c r="A6306" i="5"/>
  <c r="A6305" i="5"/>
  <c r="A6304" i="5"/>
  <c r="A6303" i="5"/>
  <c r="A6302" i="5"/>
  <c r="A6301" i="5"/>
  <c r="A6300" i="5"/>
  <c r="A6299" i="5"/>
  <c r="A6298" i="5"/>
  <c r="A6297" i="5"/>
  <c r="A6296" i="5"/>
  <c r="A6295" i="5"/>
  <c r="A6294" i="5"/>
  <c r="A6293" i="5"/>
  <c r="A6292" i="5"/>
  <c r="A6291" i="5"/>
  <c r="A6290" i="5"/>
  <c r="A6289" i="5"/>
  <c r="A6288" i="5"/>
  <c r="A6287" i="5"/>
  <c r="A6286" i="5"/>
  <c r="A6285" i="5"/>
  <c r="A6284" i="5"/>
  <c r="A6283" i="5"/>
  <c r="A6282" i="5"/>
  <c r="A6281" i="5"/>
  <c r="A6280" i="5"/>
  <c r="A6279" i="5"/>
  <c r="A6278" i="5"/>
  <c r="A6277" i="5"/>
  <c r="A6276" i="5"/>
  <c r="A6275" i="5"/>
  <c r="A6274" i="5"/>
  <c r="A6273" i="5"/>
  <c r="A6272" i="5"/>
  <c r="A6271" i="5"/>
  <c r="A6270" i="5"/>
  <c r="A6269" i="5"/>
  <c r="A6268" i="5"/>
  <c r="A6267" i="5"/>
  <c r="A6266" i="5"/>
  <c r="A6265" i="5"/>
  <c r="A6264" i="5"/>
  <c r="A6263" i="5"/>
  <c r="A6262" i="5"/>
  <c r="A6261" i="5"/>
  <c r="A6260" i="5"/>
  <c r="A6259" i="5"/>
  <c r="A6258" i="5"/>
  <c r="A6257" i="5"/>
  <c r="A6256" i="5"/>
  <c r="A6255" i="5"/>
  <c r="A6254" i="5"/>
  <c r="A6253" i="5"/>
  <c r="A6252" i="5"/>
  <c r="A6251" i="5"/>
  <c r="A6250" i="5"/>
  <c r="A6249" i="5"/>
  <c r="A6248" i="5"/>
  <c r="A6247" i="5"/>
  <c r="A6246" i="5"/>
  <c r="A6245" i="5"/>
  <c r="A6244" i="5"/>
  <c r="A6243" i="5"/>
  <c r="A6242" i="5"/>
  <c r="A6241" i="5"/>
  <c r="A6240" i="5"/>
  <c r="A6239" i="5"/>
  <c r="A6238" i="5"/>
  <c r="A6237" i="5"/>
  <c r="A6236" i="5"/>
  <c r="A6235" i="5"/>
  <c r="A6234" i="5"/>
  <c r="A6233" i="5"/>
  <c r="A6232" i="5"/>
  <c r="A6231" i="5"/>
  <c r="A6230" i="5"/>
  <c r="A6229" i="5"/>
  <c r="A6228" i="5"/>
  <c r="A6227" i="5"/>
  <c r="A6226" i="5"/>
  <c r="A6225" i="5"/>
  <c r="A6224" i="5"/>
  <c r="A6223" i="5"/>
  <c r="A6222" i="5"/>
  <c r="A6221" i="5"/>
  <c r="A6220" i="5"/>
  <c r="A6219" i="5"/>
  <c r="A6218" i="5"/>
  <c r="A6217" i="5"/>
  <c r="A6216" i="5"/>
  <c r="A6215" i="5"/>
  <c r="A6214" i="5"/>
  <c r="A6213" i="5"/>
  <c r="A6212" i="5"/>
  <c r="A6211" i="5"/>
  <c r="A6210" i="5"/>
  <c r="A6209" i="5"/>
  <c r="A6208" i="5"/>
  <c r="A6207" i="5"/>
  <c r="A6206" i="5"/>
  <c r="A6205" i="5"/>
  <c r="A6204" i="5"/>
  <c r="A6203" i="5"/>
  <c r="A6202" i="5"/>
  <c r="A6201" i="5"/>
  <c r="A6200" i="5"/>
  <c r="A6199" i="5"/>
  <c r="A6198" i="5"/>
  <c r="A6197" i="5"/>
  <c r="A6196" i="5"/>
  <c r="A6195" i="5"/>
  <c r="A6194" i="5"/>
  <c r="A6193" i="5"/>
  <c r="A6192" i="5"/>
  <c r="A6191" i="5"/>
  <c r="A6190" i="5"/>
  <c r="A6189" i="5"/>
  <c r="A6188" i="5"/>
  <c r="A6187" i="5"/>
  <c r="A6186" i="5"/>
  <c r="A6185" i="5"/>
  <c r="A6184" i="5"/>
  <c r="A6183" i="5"/>
  <c r="A6182" i="5"/>
  <c r="A6181" i="5"/>
  <c r="A6180" i="5"/>
  <c r="A6179" i="5"/>
  <c r="A6178" i="5"/>
  <c r="A6177" i="5"/>
  <c r="A6176" i="5"/>
  <c r="A6175" i="5"/>
  <c r="A6174" i="5"/>
  <c r="A6173" i="5"/>
  <c r="A6172" i="5"/>
  <c r="A6171" i="5"/>
  <c r="A6170" i="5"/>
  <c r="A6169" i="5"/>
  <c r="A6168" i="5"/>
  <c r="A6167" i="5"/>
  <c r="A6166" i="5"/>
  <c r="A6165" i="5"/>
  <c r="A6164" i="5"/>
  <c r="A6163" i="5"/>
  <c r="A6162" i="5"/>
  <c r="A6161" i="5"/>
  <c r="A6160" i="5"/>
  <c r="A6159" i="5"/>
  <c r="A6158" i="5"/>
  <c r="A6157" i="5"/>
  <c r="A6156" i="5"/>
  <c r="A6155" i="5"/>
  <c r="A6154" i="5"/>
  <c r="A6153" i="5"/>
  <c r="A6152" i="5"/>
  <c r="A6151" i="5"/>
  <c r="A6150" i="5"/>
  <c r="A6149" i="5"/>
  <c r="A6148" i="5"/>
  <c r="A6147" i="5"/>
  <c r="A6146" i="5"/>
  <c r="A6145" i="5"/>
  <c r="A6144" i="5"/>
  <c r="A6143" i="5"/>
  <c r="A6142" i="5"/>
  <c r="A6141" i="5"/>
  <c r="A6140" i="5"/>
  <c r="A6139" i="5"/>
  <c r="A6138" i="5"/>
  <c r="A6137" i="5"/>
  <c r="A6136" i="5"/>
  <c r="A6135" i="5"/>
  <c r="A6134" i="5"/>
  <c r="A6133" i="5"/>
  <c r="A6132" i="5"/>
  <c r="A6131" i="5"/>
  <c r="A6130" i="5"/>
  <c r="A6129" i="5"/>
  <c r="A6128" i="5"/>
  <c r="A6127" i="5"/>
  <c r="A6126" i="5"/>
  <c r="A6125" i="5"/>
  <c r="A6124" i="5"/>
  <c r="A6123" i="5"/>
  <c r="A6122" i="5"/>
  <c r="A6121" i="5"/>
  <c r="A6120" i="5"/>
  <c r="A6119" i="5"/>
  <c r="A6118" i="5"/>
  <c r="A6117" i="5"/>
  <c r="A6116" i="5"/>
  <c r="A6115" i="5"/>
  <c r="A6114" i="5"/>
  <c r="A6113" i="5"/>
  <c r="A6112" i="5"/>
  <c r="A6111" i="5"/>
  <c r="A6110" i="5"/>
  <c r="A6109" i="5"/>
  <c r="A6108" i="5"/>
  <c r="A6107" i="5"/>
  <c r="A6106" i="5"/>
  <c r="A6105" i="5"/>
  <c r="A6104" i="5"/>
  <c r="A6103" i="5"/>
  <c r="A6102" i="5"/>
  <c r="A6101" i="5"/>
  <c r="A6100" i="5"/>
  <c r="A6099" i="5"/>
  <c r="A6098" i="5"/>
  <c r="A6097" i="5"/>
  <c r="A6096" i="5"/>
  <c r="A6095" i="5"/>
  <c r="A6094" i="5"/>
  <c r="A6093" i="5"/>
  <c r="A6092" i="5"/>
  <c r="A6091" i="5"/>
  <c r="A6090" i="5"/>
  <c r="A6089" i="5"/>
  <c r="A6088" i="5"/>
  <c r="A6087" i="5"/>
  <c r="A6086" i="5"/>
  <c r="A6085" i="5"/>
  <c r="A6084" i="5"/>
  <c r="A6083" i="5"/>
  <c r="A6082" i="5"/>
  <c r="A6081" i="5"/>
  <c r="A6080" i="5"/>
  <c r="A6079" i="5"/>
  <c r="A6078" i="5"/>
  <c r="A6077" i="5"/>
  <c r="A6076" i="5"/>
  <c r="A6075" i="5"/>
  <c r="A6074" i="5"/>
  <c r="A6073" i="5"/>
  <c r="A6072" i="5"/>
  <c r="A6071" i="5"/>
  <c r="A6070" i="5"/>
  <c r="A6069" i="5"/>
  <c r="A6068" i="5"/>
  <c r="A6067" i="5"/>
  <c r="A6066" i="5"/>
  <c r="A6065" i="5"/>
  <c r="A6064" i="5"/>
  <c r="A6063" i="5"/>
  <c r="A6062" i="5"/>
  <c r="A6061" i="5"/>
  <c r="A6060" i="5"/>
  <c r="A6059" i="5"/>
  <c r="A6058" i="5"/>
  <c r="A6057" i="5"/>
  <c r="A6056" i="5"/>
  <c r="A6055" i="5"/>
  <c r="A6054" i="5"/>
  <c r="A6053" i="5"/>
  <c r="A6052" i="5"/>
  <c r="A6051" i="5"/>
  <c r="A6050" i="5"/>
  <c r="A6049" i="5"/>
  <c r="A6048" i="5"/>
  <c r="A6047" i="5"/>
  <c r="A6046" i="5"/>
  <c r="A6045" i="5"/>
  <c r="A6044" i="5"/>
  <c r="A6043" i="5"/>
  <c r="A6042" i="5"/>
  <c r="A6041" i="5"/>
  <c r="A6040" i="5"/>
  <c r="A6039" i="5"/>
  <c r="A6038" i="5"/>
  <c r="A6037" i="5"/>
  <c r="A6036" i="5"/>
  <c r="A6035" i="5"/>
  <c r="A6034" i="5"/>
  <c r="A6033" i="5"/>
  <c r="A6032" i="5"/>
  <c r="A6031" i="5"/>
  <c r="A6030" i="5"/>
  <c r="A6029" i="5"/>
  <c r="A6028" i="5"/>
  <c r="A6027" i="5"/>
  <c r="A6026" i="5"/>
  <c r="A6025" i="5"/>
  <c r="A6024" i="5"/>
  <c r="A6023" i="5"/>
  <c r="A6022" i="5"/>
  <c r="A6021" i="5"/>
  <c r="A6020" i="5"/>
  <c r="A6019" i="5"/>
  <c r="A6018" i="5"/>
  <c r="A6017" i="5"/>
  <c r="A6016" i="5"/>
  <c r="A6015" i="5"/>
  <c r="A6014" i="5"/>
  <c r="A6013" i="5"/>
  <c r="A6012" i="5"/>
  <c r="A6011" i="5"/>
  <c r="A6010" i="5"/>
  <c r="A6009" i="5"/>
  <c r="A6008" i="5"/>
  <c r="A6007" i="5"/>
  <c r="A6006" i="5"/>
  <c r="A6005" i="5"/>
  <c r="A6004" i="5"/>
  <c r="A6003" i="5"/>
  <c r="A6002" i="5"/>
  <c r="A6001" i="5"/>
  <c r="A6000" i="5"/>
  <c r="A5999" i="5"/>
  <c r="A5998" i="5"/>
  <c r="A5997" i="5"/>
  <c r="A5996" i="5"/>
  <c r="A5995" i="5"/>
  <c r="A5994" i="5"/>
  <c r="A5993" i="5"/>
  <c r="A5992" i="5"/>
  <c r="A5991" i="5"/>
  <c r="A5990" i="5"/>
  <c r="A5989" i="5"/>
  <c r="A5988" i="5"/>
  <c r="A5987" i="5"/>
  <c r="A5986" i="5"/>
  <c r="A5985" i="5"/>
  <c r="A5984" i="5"/>
  <c r="A5983" i="5"/>
  <c r="A5982" i="5"/>
  <c r="A5981" i="5"/>
  <c r="A5980" i="5"/>
  <c r="A5979" i="5"/>
  <c r="A5978" i="5"/>
  <c r="A5977" i="5"/>
  <c r="A5976" i="5"/>
  <c r="A5975" i="5"/>
  <c r="A5974" i="5"/>
  <c r="A5973" i="5"/>
  <c r="A5972" i="5"/>
  <c r="A5971" i="5"/>
  <c r="A5970" i="5"/>
  <c r="A5969" i="5"/>
  <c r="A5968" i="5"/>
  <c r="A5967" i="5"/>
  <c r="A5966" i="5"/>
  <c r="A5965" i="5"/>
  <c r="A5964" i="5"/>
  <c r="A5963" i="5"/>
  <c r="A5962" i="5"/>
  <c r="A5961" i="5"/>
  <c r="A5960" i="5"/>
  <c r="A5959" i="5"/>
  <c r="A5958" i="5"/>
  <c r="A5957" i="5"/>
  <c r="A5956" i="5"/>
  <c r="A5955" i="5"/>
  <c r="A5954" i="5"/>
  <c r="A5953" i="5"/>
  <c r="A5952" i="5"/>
  <c r="A5951" i="5"/>
  <c r="A5950" i="5"/>
  <c r="A5949" i="5"/>
  <c r="A5948" i="5"/>
  <c r="A5947" i="5"/>
  <c r="A5946" i="5"/>
  <c r="A5945" i="5"/>
  <c r="A5944" i="5"/>
  <c r="A5943" i="5"/>
  <c r="A5942" i="5"/>
  <c r="A5941" i="5"/>
  <c r="A5940" i="5"/>
  <c r="A5939" i="5"/>
  <c r="A5938" i="5"/>
  <c r="A5937" i="5"/>
  <c r="A5936" i="5"/>
  <c r="A5935" i="5"/>
  <c r="A5934" i="5"/>
  <c r="A5933" i="5"/>
  <c r="A5932" i="5"/>
  <c r="A5931" i="5"/>
  <c r="A5930" i="5"/>
  <c r="A5929" i="5"/>
  <c r="A5928" i="5"/>
  <c r="A5927" i="5"/>
  <c r="A5926" i="5"/>
  <c r="A5925" i="5"/>
  <c r="A5924" i="5"/>
  <c r="A5923" i="5"/>
  <c r="A5922" i="5"/>
  <c r="A5921" i="5"/>
  <c r="A5920" i="5"/>
  <c r="A5919" i="5"/>
  <c r="A5918" i="5"/>
  <c r="A5917" i="5"/>
  <c r="A5916" i="5"/>
  <c r="A5915" i="5"/>
  <c r="A5914" i="5"/>
  <c r="A5913" i="5"/>
  <c r="A5912" i="5"/>
  <c r="A5911" i="5"/>
  <c r="A5910" i="5"/>
  <c r="A5909" i="5"/>
  <c r="A5908" i="5"/>
  <c r="A5907" i="5"/>
  <c r="A5906" i="5"/>
  <c r="A5905" i="5"/>
  <c r="A5904" i="5"/>
  <c r="A5903" i="5"/>
  <c r="A5902" i="5"/>
  <c r="A5901" i="5"/>
  <c r="A5900" i="5"/>
  <c r="A5899" i="5"/>
  <c r="A5898" i="5"/>
  <c r="A5897" i="5"/>
  <c r="A5896" i="5"/>
  <c r="A5895" i="5"/>
  <c r="A5894" i="5"/>
  <c r="A5893" i="5"/>
  <c r="A5892" i="5"/>
  <c r="A5891" i="5"/>
  <c r="A5890" i="5"/>
  <c r="A5889" i="5"/>
  <c r="A5888" i="5"/>
  <c r="A5887" i="5"/>
  <c r="A5886" i="5"/>
  <c r="A5885" i="5"/>
  <c r="A5884" i="5"/>
  <c r="A5883" i="5"/>
  <c r="A5882" i="5"/>
  <c r="A5881" i="5"/>
  <c r="A5880" i="5"/>
  <c r="A5879" i="5"/>
  <c r="A5878" i="5"/>
  <c r="A5877" i="5"/>
  <c r="A5876" i="5"/>
  <c r="A5875" i="5"/>
  <c r="A5874" i="5"/>
  <c r="A5873" i="5"/>
  <c r="A5872" i="5"/>
  <c r="A5871" i="5"/>
  <c r="A5870" i="5"/>
  <c r="A5869" i="5"/>
  <c r="A5868" i="5"/>
  <c r="A5867" i="5"/>
  <c r="A5866" i="5"/>
  <c r="A5865" i="5"/>
  <c r="A5864" i="5"/>
  <c r="A5863" i="5"/>
  <c r="A5862" i="5"/>
  <c r="A5861" i="5"/>
  <c r="A5860" i="5"/>
  <c r="A5859" i="5"/>
  <c r="A5858" i="5"/>
  <c r="A5857" i="5"/>
  <c r="A5856" i="5"/>
  <c r="A5855" i="5"/>
  <c r="A5854" i="5"/>
  <c r="A5853" i="5"/>
  <c r="A5852" i="5"/>
  <c r="A5851" i="5"/>
  <c r="A5850" i="5"/>
  <c r="A5849" i="5"/>
  <c r="A5848" i="5"/>
  <c r="A5847" i="5"/>
  <c r="A5846" i="5"/>
  <c r="A5845" i="5"/>
  <c r="A5844" i="5"/>
  <c r="A5843" i="5"/>
  <c r="A5842" i="5"/>
  <c r="A5841" i="5"/>
  <c r="A5840" i="5"/>
  <c r="A5839" i="5"/>
  <c r="A5838" i="5"/>
  <c r="A5837" i="5"/>
  <c r="A5836" i="5"/>
  <c r="A5835" i="5"/>
  <c r="A5834" i="5"/>
  <c r="A5833" i="5"/>
  <c r="A5832" i="5"/>
  <c r="A5831" i="5"/>
  <c r="A5830" i="5"/>
  <c r="A5829" i="5"/>
  <c r="A5828" i="5"/>
  <c r="A5827" i="5"/>
  <c r="A5826" i="5"/>
  <c r="A5825" i="5"/>
  <c r="A5824" i="5"/>
  <c r="A5823" i="5"/>
  <c r="A5822" i="5"/>
  <c r="A5821" i="5"/>
  <c r="A5820" i="5"/>
  <c r="A5819" i="5"/>
  <c r="A5818" i="5"/>
  <c r="A5817" i="5"/>
  <c r="A5816" i="5"/>
  <c r="A5815" i="5"/>
  <c r="A5814" i="5"/>
  <c r="A5813" i="5"/>
  <c r="A5812" i="5"/>
  <c r="A5811" i="5"/>
  <c r="A5810" i="5"/>
  <c r="A5809" i="5"/>
  <c r="A5808" i="5"/>
  <c r="A5807" i="5"/>
  <c r="A5806" i="5"/>
  <c r="A5805" i="5"/>
  <c r="A5804" i="5"/>
  <c r="A5803" i="5"/>
  <c r="A5802" i="5"/>
  <c r="A5801" i="5"/>
  <c r="A5800" i="5"/>
  <c r="A5799" i="5"/>
  <c r="A5798" i="5"/>
  <c r="A5797" i="5"/>
  <c r="A5796" i="5"/>
  <c r="A5795" i="5"/>
  <c r="A5794" i="5"/>
  <c r="A5793" i="5"/>
  <c r="A5792" i="5"/>
  <c r="A5791" i="5"/>
  <c r="A5790" i="5"/>
  <c r="A5789" i="5"/>
  <c r="A5788" i="5"/>
  <c r="A5787" i="5"/>
  <c r="A5786" i="5"/>
  <c r="A5785" i="5"/>
  <c r="A5784" i="5"/>
  <c r="A5783" i="5"/>
  <c r="A5782" i="5"/>
  <c r="A5781" i="5"/>
  <c r="A5780" i="5"/>
  <c r="A5779" i="5"/>
  <c r="A5778" i="5"/>
  <c r="A5777" i="5"/>
  <c r="A5776" i="5"/>
  <c r="A5775" i="5"/>
  <c r="A5774" i="5"/>
  <c r="A5773" i="5"/>
  <c r="A5772" i="5"/>
  <c r="A5771" i="5"/>
  <c r="A5770" i="5"/>
  <c r="A5769" i="5"/>
  <c r="A5768" i="5"/>
  <c r="A5767" i="5"/>
  <c r="A5766" i="5"/>
  <c r="A5765" i="5"/>
  <c r="A5764" i="5"/>
  <c r="A5763" i="5"/>
  <c r="A5762" i="5"/>
  <c r="A5761" i="5"/>
  <c r="A5760" i="5"/>
  <c r="A5759" i="5"/>
  <c r="A5758" i="5"/>
  <c r="A5757" i="5"/>
  <c r="A5756" i="5"/>
  <c r="A5755" i="5"/>
  <c r="A5754" i="5"/>
  <c r="A5753" i="5"/>
  <c r="A5752" i="5"/>
  <c r="A5751" i="5"/>
  <c r="A5750" i="5"/>
  <c r="A5749" i="5"/>
  <c r="A5748" i="5"/>
  <c r="A5747" i="5"/>
  <c r="A5746" i="5"/>
  <c r="A5745" i="5"/>
  <c r="A5744" i="5"/>
  <c r="A5743" i="5"/>
  <c r="A5742" i="5"/>
  <c r="A5741" i="5"/>
  <c r="A5740" i="5"/>
  <c r="A5739" i="5"/>
  <c r="A5738" i="5"/>
  <c r="A5737" i="5"/>
  <c r="A5736" i="5"/>
  <c r="A5735" i="5"/>
  <c r="A5734" i="5"/>
  <c r="A5733" i="5"/>
  <c r="A5732" i="5"/>
  <c r="A5731" i="5"/>
  <c r="A5730" i="5"/>
  <c r="A5729" i="5"/>
  <c r="A5728" i="5"/>
  <c r="A5727" i="5"/>
  <c r="A5726" i="5"/>
  <c r="A5725" i="5"/>
  <c r="A5724" i="5"/>
  <c r="A5723" i="5"/>
  <c r="A5722" i="5"/>
  <c r="A5721" i="5"/>
  <c r="A5720" i="5"/>
  <c r="A5719" i="5"/>
  <c r="A5718" i="5"/>
  <c r="A5717" i="5"/>
  <c r="A5716" i="5"/>
  <c r="A5715" i="5"/>
  <c r="A5714" i="5"/>
  <c r="A5713" i="5"/>
  <c r="A5712" i="5"/>
  <c r="A5711" i="5"/>
  <c r="A5710" i="5"/>
  <c r="A5709" i="5"/>
  <c r="A5708" i="5"/>
  <c r="A5707" i="5"/>
  <c r="A5706" i="5"/>
  <c r="A5705" i="5"/>
  <c r="A5704" i="5"/>
  <c r="A5703" i="5"/>
  <c r="A5702" i="5"/>
  <c r="A5701" i="5"/>
  <c r="A5700" i="5"/>
  <c r="A5699" i="5"/>
  <c r="A5698" i="5"/>
  <c r="A5697" i="5"/>
  <c r="A5696" i="5"/>
  <c r="A5695" i="5"/>
  <c r="A5694" i="5"/>
  <c r="A5693" i="5"/>
  <c r="A5692" i="5"/>
  <c r="A5691" i="5"/>
  <c r="A5690" i="5"/>
  <c r="A5689" i="5"/>
  <c r="A5688" i="5"/>
  <c r="A5687" i="5"/>
  <c r="A5686" i="5"/>
  <c r="A5685" i="5"/>
  <c r="A5684" i="5"/>
  <c r="A5683" i="5"/>
  <c r="A5682" i="5"/>
  <c r="A5681" i="5"/>
  <c r="A5680" i="5"/>
  <c r="A5679" i="5"/>
  <c r="A5678" i="5"/>
  <c r="A5677" i="5"/>
  <c r="A5676" i="5"/>
  <c r="A5675" i="5"/>
  <c r="A5674" i="5"/>
  <c r="A5673" i="5"/>
  <c r="A5672" i="5"/>
  <c r="A5671" i="5"/>
  <c r="A5670" i="5"/>
  <c r="A5669" i="5"/>
  <c r="A5668" i="5"/>
  <c r="A5667" i="5"/>
  <c r="A5666" i="5"/>
  <c r="A5665" i="5"/>
  <c r="A5664" i="5"/>
  <c r="A5663" i="5"/>
  <c r="A5662" i="5"/>
  <c r="A5661" i="5"/>
  <c r="A5660" i="5"/>
  <c r="A5659" i="5"/>
  <c r="A5658" i="5"/>
  <c r="A5657" i="5"/>
  <c r="A5656" i="5"/>
  <c r="A5655" i="5"/>
  <c r="A5654" i="5"/>
  <c r="A5653" i="5"/>
  <c r="A5652" i="5"/>
  <c r="A5651" i="5"/>
  <c r="A5650" i="5"/>
  <c r="A5649" i="5"/>
  <c r="A5648" i="5"/>
  <c r="A5647" i="5"/>
  <c r="A5646" i="5"/>
  <c r="A5645" i="5"/>
  <c r="A5644" i="5"/>
  <c r="A5643" i="5"/>
  <c r="A5642" i="5"/>
  <c r="A5641" i="5"/>
  <c r="A5640" i="5"/>
  <c r="A5639" i="5"/>
  <c r="A5638" i="5"/>
  <c r="A5637" i="5"/>
  <c r="A5636" i="5"/>
  <c r="A5635" i="5"/>
  <c r="A5634" i="5"/>
  <c r="A5633" i="5"/>
  <c r="A5632" i="5"/>
  <c r="A5631" i="5"/>
  <c r="A5630" i="5"/>
  <c r="A5629" i="5"/>
  <c r="A5628" i="5"/>
  <c r="A5627" i="5"/>
  <c r="A5626" i="5"/>
  <c r="A5625" i="5"/>
  <c r="A5624" i="5"/>
  <c r="A5623" i="5"/>
  <c r="A5622" i="5"/>
  <c r="A5621" i="5"/>
  <c r="A5620" i="5"/>
  <c r="A5619" i="5"/>
  <c r="A5618" i="5"/>
  <c r="A5617" i="5"/>
  <c r="A5616" i="5"/>
  <c r="A5615" i="5"/>
  <c r="A5614" i="5"/>
  <c r="A5613" i="5"/>
  <c r="A5612" i="5"/>
  <c r="A5611" i="5"/>
  <c r="A5610" i="5"/>
  <c r="A5609" i="5"/>
  <c r="A5608" i="5"/>
  <c r="A5607" i="5"/>
  <c r="A5606" i="5"/>
  <c r="A5605" i="5"/>
  <c r="A5604" i="5"/>
  <c r="A5603" i="5"/>
  <c r="A5602" i="5"/>
  <c r="A5601" i="5"/>
  <c r="A5600" i="5"/>
  <c r="A5599" i="5"/>
  <c r="A5598" i="5"/>
  <c r="A5597" i="5"/>
  <c r="A5596" i="5"/>
  <c r="A5595" i="5"/>
  <c r="A5594" i="5"/>
  <c r="A5593" i="5"/>
  <c r="A5592" i="5"/>
  <c r="A5591" i="5"/>
  <c r="A5590" i="5"/>
  <c r="A5589" i="5"/>
  <c r="A5588" i="5"/>
  <c r="A5587" i="5"/>
  <c r="A5586" i="5"/>
  <c r="A5585" i="5"/>
  <c r="A5584" i="5"/>
  <c r="A5583" i="5"/>
  <c r="A5582" i="5"/>
  <c r="A5581" i="5"/>
  <c r="A5580" i="5"/>
  <c r="A5579" i="5"/>
  <c r="A5578" i="5"/>
  <c r="A5577" i="5"/>
  <c r="A5576" i="5"/>
  <c r="A5575" i="5"/>
  <c r="A5574" i="5"/>
  <c r="A5573" i="5"/>
  <c r="A5572" i="5"/>
  <c r="A5571" i="5"/>
  <c r="A5570" i="5"/>
  <c r="A5569" i="5"/>
  <c r="A5568" i="5"/>
  <c r="A5567" i="5"/>
  <c r="A5566" i="5"/>
  <c r="A5565" i="5"/>
  <c r="A5564" i="5"/>
  <c r="A5563" i="5"/>
  <c r="A5562" i="5"/>
  <c r="A5561" i="5"/>
  <c r="A5560" i="5"/>
  <c r="A5559" i="5"/>
  <c r="A5558" i="5"/>
  <c r="A5557" i="5"/>
  <c r="A5556" i="5"/>
  <c r="A5555" i="5"/>
  <c r="A5554" i="5"/>
  <c r="A5553" i="5"/>
  <c r="A5552" i="5"/>
  <c r="A5551" i="5"/>
  <c r="A5550" i="5"/>
  <c r="A5549" i="5"/>
  <c r="A5548" i="5"/>
  <c r="A5547" i="5"/>
  <c r="A5546" i="5"/>
  <c r="A5545" i="5"/>
  <c r="A5544" i="5"/>
  <c r="A5543" i="5"/>
  <c r="A5542" i="5"/>
  <c r="A5541" i="5"/>
  <c r="A5540" i="5"/>
  <c r="A5539" i="5"/>
  <c r="A5538" i="5"/>
  <c r="A5537" i="5"/>
  <c r="A5536" i="5"/>
  <c r="A5535" i="5"/>
  <c r="A5534" i="5"/>
  <c r="A5533" i="5"/>
  <c r="A5532" i="5"/>
  <c r="A5531" i="5"/>
  <c r="A5530" i="5"/>
  <c r="A5529" i="5"/>
  <c r="A5528" i="5"/>
  <c r="A5527" i="5"/>
  <c r="A5526" i="5"/>
  <c r="A5525" i="5"/>
  <c r="A5524" i="5"/>
  <c r="A5523" i="5"/>
  <c r="A5522" i="5"/>
  <c r="A5521" i="5"/>
  <c r="A5520" i="5"/>
  <c r="A5519" i="5"/>
  <c r="A5518" i="5"/>
  <c r="A5517" i="5"/>
  <c r="A5516" i="5"/>
  <c r="A5515" i="5"/>
  <c r="A5514" i="5"/>
  <c r="A5513" i="5"/>
  <c r="A5512" i="5"/>
  <c r="A5511" i="5"/>
  <c r="A5510" i="5"/>
  <c r="A5509" i="5"/>
  <c r="A5508" i="5"/>
  <c r="A5507" i="5"/>
  <c r="A5506" i="5"/>
  <c r="A5505" i="5"/>
  <c r="A5504" i="5"/>
  <c r="A5503" i="5"/>
  <c r="A5502" i="5"/>
  <c r="A5501" i="5"/>
  <c r="A5500" i="5"/>
  <c r="A5499" i="5"/>
  <c r="A5498" i="5"/>
  <c r="A5497" i="5"/>
  <c r="A5496" i="5"/>
  <c r="A5495" i="5"/>
  <c r="A5494" i="5"/>
  <c r="A5493" i="5"/>
  <c r="A5492" i="5"/>
  <c r="A5491" i="5"/>
  <c r="A5490" i="5"/>
  <c r="A5489" i="5"/>
  <c r="A5488" i="5"/>
  <c r="A5487" i="5"/>
  <c r="A5486" i="5"/>
  <c r="A5485" i="5"/>
  <c r="A5484" i="5"/>
  <c r="A5483" i="5"/>
  <c r="A5482" i="5"/>
  <c r="A5481" i="5"/>
  <c r="A5480" i="5"/>
  <c r="A5479" i="5"/>
  <c r="A5478" i="5"/>
  <c r="A5477" i="5"/>
  <c r="A5476" i="5"/>
  <c r="A5475" i="5"/>
  <c r="A5474" i="5"/>
  <c r="A5473" i="5"/>
  <c r="A5472" i="5"/>
  <c r="A5471" i="5"/>
  <c r="A5470" i="5"/>
  <c r="A5469" i="5"/>
  <c r="A5468" i="5"/>
  <c r="A5467" i="5"/>
  <c r="A5466" i="5"/>
  <c r="A5465" i="5"/>
  <c r="A5464" i="5"/>
  <c r="A5463" i="5"/>
  <c r="A5462" i="5"/>
  <c r="A5461" i="5"/>
  <c r="A5460" i="5"/>
  <c r="A5459" i="5"/>
  <c r="A5458" i="5"/>
  <c r="A5457" i="5"/>
  <c r="A5456" i="5"/>
  <c r="A5455" i="5"/>
  <c r="A5454" i="5"/>
  <c r="A5453" i="5"/>
  <c r="A5452" i="5"/>
  <c r="A5451" i="5"/>
  <c r="A5450" i="5"/>
  <c r="A5449" i="5"/>
  <c r="A5448" i="5"/>
  <c r="A5447" i="5"/>
  <c r="A5446" i="5"/>
  <c r="A5445" i="5"/>
  <c r="A5444" i="5"/>
  <c r="A5443" i="5"/>
  <c r="A5442" i="5"/>
  <c r="A5441" i="5"/>
  <c r="A5440" i="5"/>
  <c r="A5439" i="5"/>
  <c r="A5438" i="5"/>
  <c r="A5437" i="5"/>
  <c r="A5436" i="5"/>
  <c r="A5435" i="5"/>
  <c r="A5434" i="5"/>
  <c r="A5433" i="5"/>
  <c r="A5432" i="5"/>
  <c r="A5431" i="5"/>
  <c r="A5430" i="5"/>
  <c r="A5429" i="5"/>
  <c r="A5428" i="5"/>
  <c r="A5427" i="5"/>
  <c r="A5426" i="5"/>
  <c r="A5425" i="5"/>
  <c r="A5424" i="5"/>
  <c r="A5423" i="5"/>
  <c r="A5422" i="5"/>
  <c r="A5421" i="5"/>
  <c r="A5420" i="5"/>
  <c r="A5419" i="5"/>
  <c r="A5418" i="5"/>
  <c r="A5417" i="5"/>
  <c r="A5416" i="5"/>
  <c r="A5415" i="5"/>
  <c r="A5414" i="5"/>
  <c r="A5413" i="5"/>
  <c r="A5412" i="5"/>
  <c r="A5411" i="5"/>
  <c r="A5410" i="5"/>
  <c r="A5409" i="5"/>
  <c r="A5408" i="5"/>
  <c r="A5407" i="5"/>
  <c r="A5406" i="5"/>
  <c r="A5405" i="5"/>
  <c r="A5404" i="5"/>
  <c r="A5403" i="5"/>
  <c r="A5402" i="5"/>
  <c r="A5401" i="5"/>
  <c r="A5400" i="5"/>
  <c r="A5399" i="5"/>
  <c r="A5398" i="5"/>
  <c r="A5397" i="5"/>
  <c r="A5396" i="5"/>
  <c r="A5395" i="5"/>
  <c r="A5394" i="5"/>
  <c r="A5393" i="5"/>
  <c r="A5392" i="5"/>
  <c r="A5391" i="5"/>
  <c r="A5390" i="5"/>
  <c r="A5389" i="5"/>
  <c r="A5388" i="5"/>
  <c r="A5387" i="5"/>
  <c r="A5386" i="5"/>
  <c r="A5385" i="5"/>
  <c r="A5384" i="5"/>
  <c r="A5383" i="5"/>
  <c r="A5382" i="5"/>
  <c r="A5381" i="5"/>
  <c r="A5380" i="5"/>
  <c r="A5379" i="5"/>
  <c r="A5378" i="5"/>
  <c r="A5377" i="5"/>
  <c r="A5376" i="5"/>
  <c r="A5375" i="5"/>
  <c r="A5374" i="5"/>
  <c r="A5373" i="5"/>
  <c r="A5372" i="5"/>
  <c r="A5371" i="5"/>
  <c r="A5370" i="5"/>
  <c r="A5369" i="5"/>
  <c r="A5368" i="5"/>
  <c r="A5367" i="5"/>
  <c r="A5366" i="5"/>
  <c r="A5365" i="5"/>
  <c r="A5364" i="5"/>
  <c r="A5363" i="5"/>
  <c r="A5362" i="5"/>
  <c r="A5361" i="5"/>
  <c r="A5360" i="5"/>
  <c r="A5359" i="5"/>
  <c r="A5358" i="5"/>
  <c r="A5357" i="5"/>
  <c r="A5356" i="5"/>
  <c r="A5355" i="5"/>
  <c r="A5354" i="5"/>
  <c r="A5353" i="5"/>
  <c r="A5352" i="5"/>
  <c r="A5351" i="5"/>
  <c r="A5350" i="5"/>
  <c r="A5349" i="5"/>
  <c r="A5348" i="5"/>
  <c r="A5347" i="5"/>
  <c r="A5346" i="5"/>
  <c r="A5345" i="5"/>
  <c r="A5344" i="5"/>
  <c r="A5343" i="5"/>
  <c r="A5342" i="5"/>
  <c r="A5341" i="5"/>
  <c r="A5340" i="5"/>
  <c r="A5339" i="5"/>
  <c r="A5338" i="5"/>
  <c r="A5337" i="5"/>
  <c r="A5336" i="5"/>
  <c r="A5335" i="5"/>
  <c r="A5334" i="5"/>
  <c r="A5333" i="5"/>
  <c r="A5332" i="5"/>
  <c r="A5331" i="5"/>
  <c r="A5330" i="5"/>
  <c r="A5329" i="5"/>
  <c r="A5328" i="5"/>
  <c r="A5327" i="5"/>
  <c r="A5326" i="5"/>
  <c r="A5325" i="5"/>
  <c r="A5324" i="5"/>
  <c r="A5323" i="5"/>
  <c r="A5322" i="5"/>
  <c r="A5321" i="5"/>
  <c r="A5320" i="5"/>
  <c r="A5319" i="5"/>
  <c r="A5318" i="5"/>
  <c r="A5317" i="5"/>
  <c r="A5316" i="5"/>
  <c r="A5315" i="5"/>
  <c r="A5314" i="5"/>
  <c r="A5313" i="5"/>
  <c r="A5312" i="5"/>
  <c r="A5311" i="5"/>
  <c r="A5310" i="5"/>
  <c r="A5309" i="5"/>
  <c r="A5308" i="5"/>
  <c r="A5307" i="5"/>
  <c r="A5306" i="5"/>
  <c r="A5305" i="5"/>
  <c r="A5304" i="5"/>
  <c r="A5303" i="5"/>
  <c r="A5302" i="5"/>
  <c r="A5301" i="5"/>
  <c r="A5300" i="5"/>
  <c r="A5299" i="5"/>
  <c r="A5298" i="5"/>
  <c r="A5297" i="5"/>
  <c r="A5296" i="5"/>
  <c r="A5295" i="5"/>
  <c r="A5294" i="5"/>
  <c r="A5293" i="5"/>
  <c r="A5292" i="5"/>
  <c r="A5291" i="5"/>
  <c r="A5290" i="5"/>
  <c r="A5289" i="5"/>
  <c r="A5288" i="5"/>
  <c r="A5287" i="5"/>
  <c r="A5286" i="5"/>
  <c r="A5285" i="5"/>
  <c r="A5284" i="5"/>
  <c r="A5283" i="5"/>
  <c r="A5282" i="5"/>
  <c r="A5281" i="5"/>
  <c r="A5280" i="5"/>
  <c r="A5279" i="5"/>
  <c r="A5278" i="5"/>
  <c r="A5277" i="5"/>
  <c r="A5276" i="5"/>
  <c r="A5275" i="5"/>
  <c r="A5274" i="5"/>
  <c r="A5273" i="5"/>
  <c r="A5272" i="5"/>
  <c r="A5271" i="5"/>
  <c r="A5270" i="5"/>
  <c r="A5269" i="5"/>
  <c r="A5268" i="5"/>
  <c r="A5267" i="5"/>
  <c r="A5266" i="5"/>
  <c r="A5265" i="5"/>
  <c r="A5264" i="5"/>
  <c r="A5263" i="5"/>
  <c r="A5262" i="5"/>
  <c r="A5261" i="5"/>
  <c r="A5260" i="5"/>
  <c r="A5259" i="5"/>
  <c r="A5258" i="5"/>
  <c r="A5257" i="5"/>
  <c r="A5256" i="5"/>
  <c r="A5255" i="5"/>
  <c r="A5254" i="5"/>
  <c r="A5253" i="5"/>
  <c r="A5252" i="5"/>
  <c r="A5251" i="5"/>
  <c r="A5250" i="5"/>
  <c r="A5249" i="5"/>
  <c r="A5248" i="5"/>
  <c r="A5247" i="5"/>
  <c r="A5246" i="5"/>
  <c r="A5245" i="5"/>
  <c r="A5244" i="5"/>
  <c r="A5243" i="5"/>
  <c r="A5242" i="5"/>
  <c r="A5241" i="5"/>
  <c r="A5240" i="5"/>
  <c r="A5239" i="5"/>
  <c r="A5238" i="5"/>
  <c r="A5237" i="5"/>
  <c r="A5236" i="5"/>
  <c r="A5235" i="5"/>
  <c r="A5234" i="5"/>
  <c r="A5233" i="5"/>
  <c r="A5232" i="5"/>
  <c r="A5231" i="5"/>
  <c r="A5230" i="5"/>
  <c r="A5229" i="5"/>
  <c r="A5228" i="5"/>
  <c r="A5227" i="5"/>
  <c r="A5226" i="5"/>
  <c r="A5225" i="5"/>
  <c r="A5224" i="5"/>
  <c r="A5223" i="5"/>
  <c r="A5222" i="5"/>
  <c r="A5221" i="5"/>
  <c r="A5220" i="5"/>
  <c r="A5219" i="5"/>
  <c r="A5218" i="5"/>
  <c r="A5217" i="5"/>
  <c r="A5216" i="5"/>
  <c r="A5215" i="5"/>
  <c r="A5214" i="5"/>
  <c r="A5213" i="5"/>
  <c r="A5212" i="5"/>
  <c r="A5211" i="5"/>
  <c r="A5210" i="5"/>
  <c r="A5209" i="5"/>
  <c r="A5208" i="5"/>
  <c r="A5207" i="5"/>
  <c r="A5206" i="5"/>
  <c r="A5205" i="5"/>
  <c r="A5204" i="5"/>
  <c r="A5203" i="5"/>
  <c r="A5202" i="5"/>
  <c r="A5201" i="5"/>
  <c r="A5200" i="5"/>
  <c r="A5199" i="5"/>
  <c r="A5198" i="5"/>
  <c r="A5197" i="5"/>
  <c r="A5196" i="5"/>
  <c r="A5195" i="5"/>
  <c r="A5194" i="5"/>
  <c r="A5193" i="5"/>
  <c r="A5192" i="5"/>
  <c r="A5191" i="5"/>
  <c r="A5190" i="5"/>
  <c r="A5189" i="5"/>
  <c r="A5188" i="5"/>
  <c r="A5187" i="5"/>
  <c r="A5186" i="5"/>
  <c r="A5185" i="5"/>
  <c r="A5184" i="5"/>
  <c r="A5183" i="5"/>
  <c r="A5182" i="5"/>
  <c r="A5181" i="5"/>
  <c r="A5180" i="5"/>
  <c r="A5179" i="5"/>
  <c r="A5178" i="5"/>
  <c r="A5177" i="5"/>
  <c r="A5176" i="5"/>
  <c r="A5175" i="5"/>
  <c r="A5174" i="5"/>
  <c r="A5173" i="5"/>
  <c r="A5172" i="5"/>
  <c r="A5171" i="5"/>
  <c r="A5170" i="5"/>
  <c r="A5169" i="5"/>
  <c r="A5168" i="5"/>
  <c r="A5167" i="5"/>
  <c r="A5166" i="5"/>
  <c r="A5165" i="5"/>
  <c r="A5164" i="5"/>
  <c r="A5163" i="5"/>
  <c r="A5162" i="5"/>
  <c r="A5161" i="5"/>
  <c r="A5160" i="5"/>
  <c r="A5159" i="5"/>
  <c r="A5158" i="5"/>
  <c r="A5157" i="5"/>
  <c r="A5156" i="5"/>
  <c r="A5155" i="5"/>
  <c r="A5154" i="5"/>
  <c r="A5153" i="5"/>
  <c r="A5152" i="5"/>
  <c r="A5151" i="5"/>
  <c r="A5150" i="5"/>
  <c r="A5149" i="5"/>
  <c r="A5148" i="5"/>
  <c r="A5147" i="5"/>
  <c r="A5146" i="5"/>
  <c r="A5145" i="5"/>
  <c r="A5144" i="5"/>
  <c r="A5143" i="5"/>
  <c r="A5142" i="5"/>
  <c r="A5141" i="5"/>
  <c r="A5140" i="5"/>
  <c r="A5139" i="5"/>
  <c r="A5138" i="5"/>
  <c r="A5137" i="5"/>
  <c r="A5136" i="5"/>
  <c r="A5135" i="5"/>
  <c r="A5134" i="5"/>
  <c r="A5133" i="5"/>
  <c r="A5132" i="5"/>
  <c r="A5131" i="5"/>
  <c r="A5130" i="5"/>
  <c r="A5129" i="5"/>
  <c r="A5128" i="5"/>
  <c r="A5127" i="5"/>
  <c r="A5126" i="5"/>
  <c r="A5125" i="5"/>
  <c r="A5124" i="5"/>
  <c r="A5123" i="5"/>
  <c r="A5122" i="5"/>
  <c r="A5121" i="5"/>
  <c r="A5120" i="5"/>
  <c r="A5119" i="5"/>
  <c r="A5118" i="5"/>
  <c r="A5117" i="5"/>
  <c r="A5116" i="5"/>
  <c r="A5115" i="5"/>
  <c r="A5114" i="5"/>
  <c r="A5113" i="5"/>
  <c r="A5112" i="5"/>
  <c r="A5111" i="5"/>
  <c r="A5110" i="5"/>
  <c r="A5109" i="5"/>
  <c r="A5108" i="5"/>
  <c r="A5107" i="5"/>
  <c r="A5106" i="5"/>
  <c r="A5105" i="5"/>
  <c r="A5104" i="5"/>
  <c r="A5103" i="5"/>
  <c r="A5102" i="5"/>
  <c r="A5101" i="5"/>
  <c r="A5100" i="5"/>
  <c r="A5099" i="5"/>
  <c r="A5098" i="5"/>
  <c r="A5097" i="5"/>
  <c r="A5096" i="5"/>
  <c r="A5095" i="5"/>
  <c r="A5094" i="5"/>
  <c r="A5093" i="5"/>
  <c r="A5092" i="5"/>
  <c r="A5091" i="5"/>
  <c r="A5090" i="5"/>
  <c r="A5089" i="5"/>
  <c r="A5088" i="5"/>
  <c r="A5087" i="5"/>
  <c r="A5086" i="5"/>
  <c r="A5085" i="5"/>
  <c r="A5084" i="5"/>
  <c r="A5083" i="5"/>
  <c r="A5082" i="5"/>
  <c r="A5081" i="5"/>
  <c r="A5080" i="5"/>
  <c r="A5079" i="5"/>
  <c r="A5078" i="5"/>
  <c r="A5077" i="5"/>
  <c r="A5076" i="5"/>
  <c r="A5075" i="5"/>
  <c r="A5074" i="5"/>
  <c r="A5073" i="5"/>
  <c r="A5072" i="5"/>
  <c r="A5071" i="5"/>
  <c r="A5070" i="5"/>
  <c r="A5069" i="5"/>
  <c r="A5068" i="5"/>
  <c r="A5067" i="5"/>
  <c r="A5066" i="5"/>
  <c r="A5065" i="5"/>
  <c r="A5064" i="5"/>
  <c r="A5063" i="5"/>
  <c r="A5062" i="5"/>
  <c r="A5061" i="5"/>
  <c r="A5060" i="5"/>
  <c r="A5059" i="5"/>
  <c r="A5058" i="5"/>
  <c r="A5057" i="5"/>
  <c r="A5056" i="5"/>
  <c r="A5055" i="5"/>
  <c r="A5054" i="5"/>
  <c r="A5053" i="5"/>
  <c r="A5052" i="5"/>
  <c r="A5051" i="5"/>
  <c r="A5050" i="5"/>
  <c r="A5049" i="5"/>
  <c r="A5048" i="5"/>
  <c r="A5047" i="5"/>
  <c r="A5046" i="5"/>
  <c r="A5045" i="5"/>
  <c r="A5044" i="5"/>
  <c r="A5043" i="5"/>
  <c r="A5042" i="5"/>
  <c r="A5041" i="5"/>
  <c r="A5040" i="5"/>
  <c r="A5039" i="5"/>
  <c r="A5038" i="5"/>
  <c r="A5037" i="5"/>
  <c r="A5036" i="5"/>
  <c r="A5035" i="5"/>
  <c r="A5034" i="5"/>
  <c r="A5033" i="5"/>
  <c r="A5032" i="5"/>
  <c r="A5031" i="5"/>
  <c r="A5030" i="5"/>
  <c r="A5029" i="5"/>
  <c r="A5028" i="5"/>
  <c r="A5027" i="5"/>
  <c r="A5026" i="5"/>
  <c r="A5025" i="5"/>
  <c r="A5024" i="5"/>
  <c r="A5023" i="5"/>
  <c r="A5022" i="5"/>
  <c r="A5021" i="5"/>
  <c r="A5020" i="5"/>
  <c r="A5019" i="5"/>
  <c r="A5018" i="5"/>
  <c r="A5017" i="5"/>
  <c r="A5016" i="5"/>
  <c r="A5015" i="5"/>
  <c r="A5014" i="5"/>
  <c r="A5013" i="5"/>
  <c r="A5012" i="5"/>
  <c r="A5011" i="5"/>
  <c r="A5010" i="5"/>
  <c r="A5009" i="5"/>
  <c r="A5008" i="5"/>
  <c r="A5007" i="5"/>
  <c r="A5006" i="5"/>
  <c r="A5005" i="5"/>
  <c r="A5004" i="5"/>
  <c r="A5003" i="5"/>
  <c r="A5002" i="5"/>
  <c r="A5001" i="5"/>
  <c r="A5000" i="5"/>
  <c r="A4999" i="5"/>
  <c r="A4998" i="5"/>
  <c r="A4997" i="5"/>
  <c r="A4996" i="5"/>
  <c r="A4995" i="5"/>
  <c r="A4994" i="5"/>
  <c r="A4993" i="5"/>
  <c r="A4992" i="5"/>
  <c r="A4991" i="5"/>
  <c r="A4990" i="5"/>
  <c r="A4989" i="5"/>
  <c r="A4988" i="5"/>
  <c r="A4987" i="5"/>
  <c r="A4986" i="5"/>
  <c r="A4985" i="5"/>
  <c r="A4984" i="5"/>
  <c r="A4983" i="5"/>
  <c r="A4982" i="5"/>
  <c r="A4981" i="5"/>
  <c r="A4980" i="5"/>
  <c r="A4979" i="5"/>
  <c r="A4978" i="5"/>
  <c r="A4977" i="5"/>
  <c r="A4976" i="5"/>
  <c r="A4975" i="5"/>
  <c r="A4974" i="5"/>
  <c r="A4973" i="5"/>
  <c r="A4972" i="5"/>
  <c r="A4971" i="5"/>
  <c r="A4970" i="5"/>
  <c r="A4969" i="5"/>
  <c r="A4968" i="5"/>
  <c r="A4967" i="5"/>
  <c r="A4966" i="5"/>
  <c r="A4965" i="5"/>
  <c r="A4964" i="5"/>
  <c r="A4963" i="5"/>
  <c r="A4962" i="5"/>
  <c r="A4961" i="5"/>
  <c r="A4960" i="5"/>
  <c r="A4959" i="5"/>
  <c r="A4958" i="5"/>
  <c r="A4957" i="5"/>
  <c r="A4956" i="5"/>
  <c r="A4955" i="5"/>
  <c r="A4954" i="5"/>
  <c r="A4953" i="5"/>
  <c r="A4952" i="5"/>
  <c r="A4951" i="5"/>
  <c r="A4950" i="5"/>
  <c r="A4949" i="5"/>
  <c r="A4948" i="5"/>
  <c r="A4947" i="5"/>
  <c r="A4946" i="5"/>
  <c r="A4945" i="5"/>
  <c r="A4944" i="5"/>
  <c r="A4943" i="5"/>
  <c r="A4942" i="5"/>
  <c r="A4941" i="5"/>
  <c r="A4940" i="5"/>
  <c r="A4939" i="5"/>
  <c r="A4938" i="5"/>
  <c r="A4937" i="5"/>
  <c r="A4936" i="5"/>
  <c r="A4935" i="5"/>
  <c r="A4934" i="5"/>
  <c r="A4933" i="5"/>
  <c r="A4932" i="5"/>
  <c r="A4931" i="5"/>
  <c r="A4930" i="5"/>
  <c r="A4929" i="5"/>
  <c r="A4928" i="5"/>
  <c r="A4927" i="5"/>
  <c r="A4926" i="5"/>
  <c r="A4925" i="5"/>
  <c r="A4924" i="5"/>
  <c r="A4923" i="5"/>
  <c r="A4922" i="5"/>
  <c r="A4921" i="5"/>
  <c r="A4920" i="5"/>
  <c r="A4919" i="5"/>
  <c r="A4918" i="5"/>
  <c r="A4917" i="5"/>
  <c r="A4916" i="5"/>
  <c r="A4915" i="5"/>
  <c r="A4914" i="5"/>
  <c r="A4913" i="5"/>
  <c r="A4912" i="5"/>
  <c r="A4911" i="5"/>
  <c r="A4910" i="5"/>
  <c r="A4909" i="5"/>
  <c r="A4908" i="5"/>
  <c r="A4907" i="5"/>
  <c r="A4906" i="5"/>
  <c r="A4905" i="5"/>
  <c r="A4904" i="5"/>
  <c r="A4903" i="5"/>
  <c r="A4902" i="5"/>
  <c r="A4901" i="5"/>
  <c r="A4900" i="5"/>
  <c r="A4899" i="5"/>
  <c r="A4898" i="5"/>
  <c r="A4897" i="5"/>
  <c r="A4896" i="5"/>
  <c r="A4895" i="5"/>
  <c r="A4894" i="5"/>
  <c r="A4893" i="5"/>
  <c r="A4892" i="5"/>
  <c r="A4891" i="5"/>
  <c r="A4890" i="5"/>
  <c r="A4889" i="5"/>
  <c r="A4888" i="5"/>
  <c r="A4887" i="5"/>
  <c r="A4886" i="5"/>
  <c r="A4885" i="5"/>
  <c r="A4884" i="5"/>
  <c r="A4883" i="5"/>
  <c r="A4882" i="5"/>
  <c r="A4881" i="5"/>
  <c r="A4880" i="5"/>
  <c r="A4879" i="5"/>
  <c r="A4878" i="5"/>
  <c r="A4877" i="5"/>
  <c r="A4876" i="5"/>
  <c r="A4875" i="5"/>
  <c r="A4874" i="5"/>
  <c r="A4873" i="5"/>
  <c r="A4872" i="5"/>
  <c r="A4871" i="5"/>
  <c r="A4870" i="5"/>
  <c r="A4869" i="5"/>
  <c r="A4868" i="5"/>
  <c r="A4867" i="5"/>
  <c r="A4866" i="5"/>
  <c r="A4865" i="5"/>
  <c r="A4864" i="5"/>
  <c r="A4863" i="5"/>
  <c r="A4862" i="5"/>
  <c r="A4861" i="5"/>
  <c r="A4860" i="5"/>
  <c r="A4859" i="5"/>
  <c r="A4858" i="5"/>
  <c r="A4857" i="5"/>
  <c r="A4856" i="5"/>
  <c r="A4855" i="5"/>
  <c r="A4854" i="5"/>
  <c r="A4853" i="5"/>
  <c r="A4852" i="5"/>
  <c r="A4851" i="5"/>
  <c r="A4850" i="5"/>
  <c r="A4849" i="5"/>
  <c r="A4848" i="5"/>
  <c r="A4847" i="5"/>
  <c r="A4846" i="5"/>
  <c r="A4845" i="5"/>
  <c r="A4844" i="5"/>
  <c r="A4843" i="5"/>
  <c r="A4842" i="5"/>
  <c r="A4841" i="5"/>
  <c r="A4840" i="5"/>
  <c r="A4839" i="5"/>
  <c r="A4838" i="5"/>
  <c r="A4837" i="5"/>
  <c r="A4836" i="5"/>
  <c r="A4835" i="5"/>
  <c r="A4834" i="5"/>
  <c r="A4833" i="5"/>
  <c r="A4832" i="5"/>
  <c r="A4831" i="5"/>
  <c r="A4830" i="5"/>
  <c r="A4829" i="5"/>
  <c r="A4828" i="5"/>
  <c r="A4827" i="5"/>
  <c r="A4826" i="5"/>
  <c r="A4825" i="5"/>
  <c r="A4824" i="5"/>
  <c r="A4823" i="5"/>
  <c r="A4822" i="5"/>
  <c r="A4821" i="5"/>
  <c r="A4820" i="5"/>
  <c r="A4819" i="5"/>
  <c r="A4818" i="5"/>
  <c r="A4817" i="5"/>
  <c r="A4816" i="5"/>
  <c r="A4815" i="5"/>
  <c r="A4814" i="5"/>
  <c r="A4813" i="5"/>
  <c r="A4812" i="5"/>
  <c r="A4811" i="5"/>
  <c r="A4810" i="5"/>
  <c r="A4809" i="5"/>
  <c r="A4808" i="5"/>
  <c r="A4807" i="5"/>
  <c r="A4806" i="5"/>
  <c r="A4805" i="5"/>
  <c r="A4804" i="5"/>
  <c r="A4803" i="5"/>
  <c r="A4802" i="5"/>
  <c r="A4801" i="5"/>
  <c r="A4800" i="5"/>
  <c r="A4799" i="5"/>
  <c r="A4798" i="5"/>
  <c r="A4797" i="5"/>
  <c r="A4796" i="5"/>
  <c r="A4795" i="5"/>
  <c r="A4794" i="5"/>
  <c r="A4793" i="5"/>
  <c r="A4792" i="5"/>
  <c r="A4791" i="5"/>
  <c r="A4790" i="5"/>
  <c r="A4789" i="5"/>
  <c r="A4788" i="5"/>
  <c r="A4787" i="5"/>
  <c r="A4786" i="5"/>
  <c r="A4785" i="5"/>
  <c r="A4784" i="5"/>
  <c r="A4783" i="5"/>
  <c r="A4782" i="5"/>
  <c r="A4781" i="5"/>
  <c r="A4780" i="5"/>
  <c r="A4779" i="5"/>
  <c r="A4778" i="5"/>
  <c r="A4777" i="5"/>
  <c r="A4776" i="5"/>
  <c r="A4775" i="5"/>
  <c r="A4774" i="5"/>
  <c r="A4773" i="5"/>
  <c r="A4772" i="5"/>
  <c r="A4771" i="5"/>
  <c r="A4770" i="5"/>
  <c r="A4769" i="5"/>
  <c r="A4768" i="5"/>
  <c r="A4767" i="5"/>
  <c r="A4766" i="5"/>
  <c r="A4765" i="5"/>
  <c r="A4764" i="5"/>
  <c r="A4763" i="5"/>
  <c r="A4762" i="5"/>
  <c r="A4761" i="5"/>
  <c r="A4760" i="5"/>
  <c r="A4759" i="5"/>
  <c r="A4758" i="5"/>
  <c r="A4757" i="5"/>
  <c r="A4756" i="5"/>
  <c r="A4755" i="5"/>
  <c r="A4754" i="5"/>
  <c r="A4753" i="5"/>
  <c r="A4752" i="5"/>
  <c r="A4751" i="5"/>
  <c r="A4750" i="5"/>
  <c r="A4749" i="5"/>
  <c r="A4748" i="5"/>
  <c r="A4747" i="5"/>
  <c r="A4746" i="5"/>
  <c r="A4745" i="5"/>
  <c r="A4744" i="5"/>
  <c r="A4743" i="5"/>
  <c r="A4742" i="5"/>
  <c r="A4741" i="5"/>
  <c r="A4740" i="5"/>
  <c r="A4739" i="5"/>
  <c r="A4738" i="5"/>
  <c r="A4737" i="5"/>
  <c r="A4736" i="5"/>
  <c r="A4735" i="5"/>
  <c r="A4734" i="5"/>
  <c r="A4733" i="5"/>
  <c r="A4732" i="5"/>
  <c r="A4731" i="5"/>
  <c r="A4730" i="5"/>
  <c r="A4729" i="5"/>
  <c r="A4728" i="5"/>
  <c r="A4727" i="5"/>
  <c r="A4726" i="5"/>
  <c r="A4725" i="5"/>
  <c r="A4724" i="5"/>
  <c r="A4723" i="5"/>
  <c r="A4722" i="5"/>
  <c r="A4721" i="5"/>
  <c r="A4720" i="5"/>
  <c r="A4719" i="5"/>
  <c r="A4718" i="5"/>
  <c r="A4717" i="5"/>
  <c r="A4716" i="5"/>
  <c r="A4715" i="5"/>
  <c r="A4714" i="5"/>
  <c r="A4713" i="5"/>
  <c r="A4712" i="5"/>
  <c r="A4711" i="5"/>
  <c r="A4710" i="5"/>
  <c r="A4709" i="5"/>
  <c r="A4708" i="5"/>
  <c r="A4707" i="5"/>
  <c r="A4706" i="5"/>
  <c r="A4705" i="5"/>
  <c r="A4704" i="5"/>
  <c r="A4703" i="5"/>
  <c r="A4702" i="5"/>
  <c r="A4701" i="5"/>
  <c r="A4700" i="5"/>
  <c r="A4699" i="5"/>
  <c r="A4698" i="5"/>
  <c r="A4697" i="5"/>
  <c r="A4696" i="5"/>
  <c r="A4695" i="5"/>
  <c r="A4694" i="5"/>
  <c r="A4693" i="5"/>
  <c r="A4692" i="5"/>
  <c r="A4691" i="5"/>
  <c r="A4690" i="5"/>
  <c r="A4689" i="5"/>
  <c r="A4688" i="5"/>
  <c r="A4687" i="5"/>
  <c r="A4686" i="5"/>
  <c r="A4685" i="5"/>
  <c r="A4684" i="5"/>
  <c r="A4683" i="5"/>
  <c r="A4682" i="5"/>
  <c r="A4681" i="5"/>
  <c r="A4680" i="5"/>
  <c r="A4679" i="5"/>
  <c r="A4678" i="5"/>
  <c r="A4677" i="5"/>
  <c r="A4676" i="5"/>
  <c r="A4675" i="5"/>
  <c r="A4674" i="5"/>
  <c r="A4673" i="5"/>
  <c r="A4672" i="5"/>
  <c r="A4671" i="5"/>
  <c r="A4670" i="5"/>
  <c r="A4669" i="5"/>
  <c r="A4668" i="5"/>
  <c r="A4667" i="5"/>
  <c r="A4666" i="5"/>
  <c r="A4665" i="5"/>
  <c r="A4664" i="5"/>
  <c r="A4663" i="5"/>
  <c r="A4662" i="5"/>
  <c r="A4661" i="5"/>
  <c r="A4660" i="5"/>
  <c r="A4659" i="5"/>
  <c r="A4658" i="5"/>
  <c r="A4657" i="5"/>
  <c r="A4656" i="5"/>
  <c r="A4655" i="5"/>
  <c r="A4654" i="5"/>
  <c r="A4653" i="5"/>
  <c r="A4652" i="5"/>
  <c r="A4651" i="5"/>
  <c r="A4650" i="5"/>
  <c r="A4649" i="5"/>
  <c r="A4648" i="5"/>
  <c r="A4647" i="5"/>
  <c r="A4646" i="5"/>
  <c r="A4645" i="5"/>
  <c r="A4644" i="5"/>
  <c r="A4643" i="5"/>
  <c r="A4642" i="5"/>
  <c r="A4641" i="5"/>
  <c r="A4640" i="5"/>
  <c r="A4639" i="5"/>
  <c r="A4638" i="5"/>
  <c r="A4637" i="5"/>
  <c r="A4636" i="5"/>
  <c r="A4635" i="5"/>
  <c r="A4634" i="5"/>
  <c r="A4633" i="5"/>
  <c r="A4632" i="5"/>
  <c r="A4631" i="5"/>
  <c r="A4630" i="5"/>
  <c r="A4629" i="5"/>
  <c r="A4628" i="5"/>
  <c r="A4627" i="5"/>
  <c r="A4626" i="5"/>
  <c r="A4625" i="5"/>
  <c r="A4624" i="5"/>
  <c r="A4623" i="5"/>
  <c r="A4622" i="5"/>
  <c r="A4621" i="5"/>
  <c r="A4620" i="5"/>
  <c r="A4619" i="5"/>
  <c r="A4618" i="5"/>
  <c r="A4617" i="5"/>
  <c r="A4616" i="5"/>
  <c r="A4615" i="5"/>
  <c r="A4614" i="5"/>
  <c r="A4613" i="5"/>
  <c r="A4612" i="5"/>
  <c r="A4611" i="5"/>
  <c r="A4610" i="5"/>
  <c r="A4609" i="5"/>
  <c r="A4608" i="5"/>
  <c r="A4607" i="5"/>
  <c r="A4606" i="5"/>
  <c r="A4605" i="5"/>
  <c r="A4604" i="5"/>
  <c r="A4603" i="5"/>
  <c r="A4602" i="5"/>
  <c r="A4601" i="5"/>
  <c r="A4600" i="5"/>
  <c r="A4599" i="5"/>
  <c r="A4598" i="5"/>
  <c r="A4597" i="5"/>
  <c r="A4596" i="5"/>
  <c r="A4595" i="5"/>
  <c r="A4594" i="5"/>
  <c r="A4593" i="5"/>
  <c r="A4592" i="5"/>
  <c r="A4591" i="5"/>
  <c r="A4590" i="5"/>
  <c r="A4589" i="5"/>
  <c r="A4588" i="5"/>
  <c r="A4587" i="5"/>
  <c r="A4586" i="5"/>
  <c r="A4585" i="5"/>
  <c r="A4584" i="5"/>
  <c r="A4583" i="5"/>
  <c r="A4582" i="5"/>
  <c r="A4581" i="5"/>
  <c r="A4580" i="5"/>
  <c r="A4579" i="5"/>
  <c r="A4578" i="5"/>
  <c r="A4577" i="5"/>
  <c r="A4576" i="5"/>
  <c r="A4575" i="5"/>
  <c r="A4574" i="5"/>
  <c r="A4573" i="5"/>
  <c r="A4572" i="5"/>
  <c r="A4571" i="5"/>
  <c r="A4570" i="5"/>
  <c r="A4569" i="5"/>
  <c r="A4568" i="5"/>
  <c r="A4567" i="5"/>
  <c r="A4566" i="5"/>
  <c r="A4565" i="5"/>
  <c r="A4564" i="5"/>
  <c r="A4563" i="5"/>
  <c r="A4562" i="5"/>
  <c r="A4561" i="5"/>
  <c r="A4560" i="5"/>
  <c r="A4559" i="5"/>
  <c r="A4558" i="5"/>
  <c r="A4557" i="5"/>
  <c r="A4556" i="5"/>
  <c r="A4555" i="5"/>
  <c r="A4554" i="5"/>
  <c r="A4553" i="5"/>
  <c r="A4552" i="5"/>
  <c r="A4551" i="5"/>
  <c r="A4550" i="5"/>
  <c r="A4549" i="5"/>
  <c r="A4548" i="5"/>
  <c r="A4547" i="5"/>
  <c r="A4546" i="5"/>
  <c r="A4545" i="5"/>
  <c r="A4544" i="5"/>
  <c r="A4543" i="5"/>
  <c r="A4542" i="5"/>
  <c r="A4541" i="5"/>
  <c r="A4540" i="5"/>
  <c r="A4539" i="5"/>
  <c r="A4538" i="5"/>
  <c r="A4537" i="5"/>
  <c r="A4536" i="5"/>
  <c r="A4535" i="5"/>
  <c r="A4534" i="5"/>
  <c r="A4533" i="5"/>
  <c r="A4532" i="5"/>
  <c r="A4531" i="5"/>
  <c r="A4530" i="5"/>
  <c r="A4529" i="5"/>
  <c r="A4528" i="5"/>
  <c r="A4527" i="5"/>
  <c r="A4526" i="5"/>
  <c r="A4525" i="5"/>
  <c r="A4524" i="5"/>
  <c r="A4523" i="5"/>
  <c r="A4522" i="5"/>
  <c r="A4521" i="5"/>
  <c r="A4520" i="5"/>
  <c r="A4519" i="5"/>
  <c r="A4518" i="5"/>
  <c r="A4517" i="5"/>
  <c r="A4516" i="5"/>
  <c r="A4515" i="5"/>
  <c r="A4514" i="5"/>
  <c r="A4513" i="5"/>
  <c r="A4512" i="5"/>
  <c r="A4511" i="5"/>
  <c r="A4510" i="5"/>
  <c r="A4509" i="5"/>
  <c r="A4508" i="5"/>
  <c r="A4507" i="5"/>
  <c r="A4506" i="5"/>
  <c r="A4505" i="5"/>
  <c r="A4504" i="5"/>
  <c r="A4503" i="5"/>
  <c r="A4502" i="5"/>
  <c r="A4501" i="5"/>
  <c r="A4500" i="5"/>
  <c r="A4499" i="5"/>
  <c r="A4498" i="5"/>
  <c r="A4497" i="5"/>
  <c r="A4496" i="5"/>
  <c r="A4495" i="5"/>
  <c r="A4494" i="5"/>
  <c r="A4493" i="5"/>
  <c r="A4492" i="5"/>
  <c r="A4491" i="5"/>
  <c r="A4490" i="5"/>
  <c r="A4489" i="5"/>
  <c r="A4488" i="5"/>
  <c r="A4487" i="5"/>
  <c r="A4486" i="5"/>
  <c r="A4485" i="5"/>
  <c r="A4484" i="5"/>
  <c r="A4483" i="5"/>
  <c r="A4482" i="5"/>
  <c r="A4481" i="5"/>
  <c r="A4480" i="5"/>
  <c r="A4479" i="5"/>
  <c r="A4478" i="5"/>
  <c r="A4477" i="5"/>
  <c r="A4476" i="5"/>
  <c r="A4475" i="5"/>
  <c r="A4474" i="5"/>
  <c r="A4473" i="5"/>
  <c r="A4472" i="5"/>
  <c r="A4471" i="5"/>
  <c r="A4470" i="5"/>
  <c r="A4469" i="5"/>
  <c r="A4468" i="5"/>
  <c r="A4467" i="5"/>
  <c r="A4466" i="5"/>
  <c r="A4465" i="5"/>
  <c r="A4464" i="5"/>
  <c r="A4463" i="5"/>
  <c r="A4462" i="5"/>
  <c r="A4461" i="5"/>
  <c r="A4460" i="5"/>
  <c r="A4459" i="5"/>
  <c r="A4458" i="5"/>
  <c r="A4457" i="5"/>
  <c r="A4456" i="5"/>
  <c r="A4455" i="5"/>
  <c r="A4454" i="5"/>
  <c r="A4453" i="5"/>
  <c r="A4452" i="5"/>
  <c r="A4451" i="5"/>
  <c r="A4450" i="5"/>
  <c r="A4449" i="5"/>
  <c r="A4448" i="5"/>
  <c r="A4447" i="5"/>
  <c r="A4446" i="5"/>
  <c r="A4445" i="5"/>
  <c r="A4444" i="5"/>
  <c r="A4443" i="5"/>
  <c r="A4442" i="5"/>
  <c r="A4441" i="5"/>
  <c r="A4440" i="5"/>
  <c r="A4439" i="5"/>
  <c r="A4438" i="5"/>
  <c r="A4437" i="5"/>
  <c r="A4436" i="5"/>
  <c r="A4435" i="5"/>
  <c r="A4434" i="5"/>
  <c r="A4433" i="5"/>
  <c r="A4432" i="5"/>
  <c r="A4431" i="5"/>
  <c r="A4430" i="5"/>
  <c r="A4429" i="5"/>
  <c r="A4428" i="5"/>
  <c r="A4427" i="5"/>
  <c r="A4426" i="5"/>
  <c r="A4425" i="5"/>
  <c r="A4424" i="5"/>
  <c r="A4423" i="5"/>
  <c r="A4422" i="5"/>
  <c r="A4421" i="5"/>
  <c r="A4420" i="5"/>
  <c r="A4419" i="5"/>
  <c r="A4418" i="5"/>
  <c r="A4417" i="5"/>
  <c r="A4416" i="5"/>
  <c r="A4415" i="5"/>
  <c r="A4414" i="5"/>
  <c r="A4413" i="5"/>
  <c r="A4412" i="5"/>
  <c r="A4411" i="5"/>
  <c r="A4410" i="5"/>
  <c r="A4409" i="5"/>
  <c r="A4408" i="5"/>
  <c r="A4407" i="5"/>
  <c r="A4406" i="5"/>
  <c r="A4405" i="5"/>
  <c r="A4404" i="5"/>
  <c r="A4403" i="5"/>
  <c r="A4402" i="5"/>
  <c r="A4401" i="5"/>
  <c r="A4400" i="5"/>
  <c r="A4399" i="5"/>
  <c r="A4398" i="5"/>
  <c r="A4397" i="5"/>
  <c r="A4396" i="5"/>
  <c r="A4395" i="5"/>
  <c r="A4394" i="5"/>
  <c r="A4393" i="5"/>
  <c r="A4392" i="5"/>
  <c r="A4391" i="5"/>
  <c r="A4390" i="5"/>
  <c r="A4389" i="5"/>
  <c r="A4388" i="5"/>
  <c r="A4387" i="5"/>
  <c r="A4386" i="5"/>
  <c r="A4385" i="5"/>
  <c r="A4384" i="5"/>
  <c r="A4383" i="5"/>
  <c r="A4382" i="5"/>
  <c r="A4381" i="5"/>
  <c r="A4380" i="5"/>
  <c r="A4379" i="5"/>
  <c r="A4378" i="5"/>
  <c r="A4377" i="5"/>
  <c r="A4376" i="5"/>
  <c r="A4375" i="5"/>
  <c r="A4374" i="5"/>
  <c r="A4373" i="5"/>
  <c r="A4372" i="5"/>
  <c r="A4371" i="5"/>
  <c r="A4370" i="5"/>
  <c r="A4369" i="5"/>
  <c r="A4368" i="5"/>
  <c r="A4367" i="5"/>
  <c r="A4366" i="5"/>
  <c r="A4365" i="5"/>
  <c r="A4364" i="5"/>
  <c r="A4363" i="5"/>
  <c r="A4362" i="5"/>
  <c r="A4361" i="5"/>
  <c r="A4360" i="5"/>
  <c r="A4359" i="5"/>
  <c r="A4358" i="5"/>
  <c r="A4357" i="5"/>
  <c r="A4356" i="5"/>
  <c r="A4355" i="5"/>
  <c r="A4354" i="5"/>
  <c r="A4353" i="5"/>
  <c r="A4352" i="5"/>
  <c r="A4351" i="5"/>
  <c r="A4350" i="5"/>
  <c r="A4349" i="5"/>
  <c r="A4348" i="5"/>
  <c r="A4347" i="5"/>
  <c r="A4346" i="5"/>
  <c r="A4345" i="5"/>
  <c r="A4344" i="5"/>
  <c r="A4343" i="5"/>
  <c r="A4342" i="5"/>
  <c r="A4341" i="5"/>
  <c r="A4340" i="5"/>
  <c r="A4339" i="5"/>
  <c r="A4338" i="5"/>
  <c r="A4337" i="5"/>
  <c r="A4336" i="5"/>
  <c r="A4335" i="5"/>
  <c r="A4334" i="5"/>
  <c r="A4333" i="5"/>
  <c r="A4332" i="5"/>
  <c r="A4331" i="5"/>
  <c r="A4330" i="5"/>
  <c r="A4329" i="5"/>
  <c r="A4328" i="5"/>
  <c r="A4327" i="5"/>
  <c r="A4326" i="5"/>
  <c r="A4325" i="5"/>
  <c r="A4324" i="5"/>
  <c r="A4323" i="5"/>
  <c r="A4322" i="5"/>
  <c r="A4321" i="5"/>
  <c r="A4320" i="5"/>
  <c r="A4319" i="5"/>
  <c r="A4318" i="5"/>
  <c r="A4317" i="5"/>
  <c r="A4316" i="5"/>
  <c r="A4315" i="5"/>
  <c r="A4314" i="5"/>
  <c r="A4313" i="5"/>
  <c r="A4312" i="5"/>
  <c r="A4311" i="5"/>
  <c r="A4310" i="5"/>
  <c r="A4309" i="5"/>
  <c r="A4308" i="5"/>
  <c r="A4307" i="5"/>
  <c r="A4306" i="5"/>
  <c r="A4305" i="5"/>
  <c r="A4304" i="5"/>
  <c r="A4303" i="5"/>
  <c r="A4302" i="5"/>
  <c r="A4301" i="5"/>
  <c r="A4300" i="5"/>
  <c r="A4299" i="5"/>
  <c r="A4298" i="5"/>
  <c r="A4297" i="5"/>
  <c r="A4296" i="5"/>
  <c r="A4295" i="5"/>
  <c r="A4294" i="5"/>
  <c r="A4293" i="5"/>
  <c r="A4292" i="5"/>
  <c r="A4291" i="5"/>
  <c r="A4290" i="5"/>
  <c r="A4289" i="5"/>
  <c r="A4288" i="5"/>
  <c r="A4287" i="5"/>
  <c r="A4286" i="5"/>
  <c r="A4285" i="5"/>
  <c r="A4284" i="5"/>
  <c r="A4283" i="5"/>
  <c r="A4282" i="5"/>
  <c r="A4281" i="5"/>
  <c r="A4280" i="5"/>
  <c r="A4279" i="5"/>
  <c r="A4278" i="5"/>
  <c r="A4277" i="5"/>
  <c r="A4276" i="5"/>
  <c r="A4275" i="5"/>
  <c r="A4274" i="5"/>
  <c r="A4273" i="5"/>
  <c r="A4272" i="5"/>
  <c r="A4271" i="5"/>
  <c r="A4270" i="5"/>
  <c r="A4269" i="5"/>
  <c r="A4268" i="5"/>
  <c r="A4267" i="5"/>
  <c r="A4266" i="5"/>
  <c r="A4265" i="5"/>
  <c r="A4264" i="5"/>
  <c r="A4263" i="5"/>
  <c r="A4262" i="5"/>
  <c r="A4261" i="5"/>
  <c r="A4260" i="5"/>
  <c r="A4259" i="5"/>
  <c r="A4258" i="5"/>
  <c r="A4257" i="5"/>
  <c r="A4256" i="5"/>
  <c r="A4255" i="5"/>
  <c r="A4254" i="5"/>
  <c r="A4253" i="5"/>
  <c r="A4252" i="5"/>
  <c r="A4251" i="5"/>
  <c r="A4250" i="5"/>
  <c r="A4249" i="5"/>
  <c r="A4248" i="5"/>
  <c r="A4247" i="5"/>
  <c r="A4246" i="5"/>
  <c r="A4245" i="5"/>
  <c r="A4244" i="5"/>
  <c r="A4243" i="5"/>
  <c r="A4242" i="5"/>
  <c r="A4241" i="5"/>
  <c r="A4240" i="5"/>
  <c r="A4239" i="5"/>
  <c r="A4238" i="5"/>
  <c r="A4237" i="5"/>
  <c r="A4236" i="5"/>
  <c r="A4235" i="5"/>
  <c r="A4234" i="5"/>
  <c r="A4233" i="5"/>
  <c r="A4232" i="5"/>
  <c r="A4231" i="5"/>
  <c r="A4230" i="5"/>
  <c r="A4229" i="5"/>
  <c r="A4228" i="5"/>
  <c r="A4227" i="5"/>
  <c r="A4226" i="5"/>
  <c r="A4225" i="5"/>
  <c r="A4224" i="5"/>
  <c r="A4223" i="5"/>
  <c r="A4222" i="5"/>
  <c r="A4221" i="5"/>
  <c r="A4220" i="5"/>
  <c r="A4219" i="5"/>
  <c r="A4218" i="5"/>
  <c r="A4217" i="5"/>
  <c r="A4216" i="5"/>
  <c r="A4215" i="5"/>
  <c r="A4214" i="5"/>
  <c r="A4213" i="5"/>
  <c r="A4212" i="5"/>
  <c r="A4211" i="5"/>
  <c r="A4210" i="5"/>
  <c r="A4209" i="5"/>
  <c r="A4208" i="5"/>
  <c r="A4207" i="5"/>
  <c r="A4206" i="5"/>
  <c r="A4205" i="5"/>
  <c r="A4204" i="5"/>
  <c r="A4203" i="5"/>
  <c r="A4202" i="5"/>
  <c r="A4201" i="5"/>
  <c r="A4200" i="5"/>
  <c r="A4199" i="5"/>
  <c r="A4198" i="5"/>
  <c r="A4197" i="5"/>
  <c r="A4196" i="5"/>
  <c r="A4195" i="5"/>
  <c r="A4194" i="5"/>
  <c r="A4193" i="5"/>
  <c r="A4192" i="5"/>
  <c r="A4191" i="5"/>
  <c r="A4190" i="5"/>
  <c r="A4189" i="5"/>
  <c r="A4188" i="5"/>
  <c r="A4187" i="5"/>
  <c r="A4186" i="5"/>
  <c r="A4185" i="5"/>
  <c r="A4184" i="5"/>
  <c r="A4183" i="5"/>
  <c r="A4182" i="5"/>
  <c r="A4181" i="5"/>
  <c r="A4180" i="5"/>
  <c r="A4179" i="5"/>
  <c r="A4178" i="5"/>
  <c r="A4177" i="5"/>
  <c r="A4176" i="5"/>
  <c r="A4175" i="5"/>
  <c r="A4174" i="5"/>
  <c r="A4173" i="5"/>
  <c r="A4172" i="5"/>
  <c r="A4171" i="5"/>
  <c r="A4170" i="5"/>
  <c r="A4169" i="5"/>
  <c r="A4168" i="5"/>
  <c r="A4167" i="5"/>
  <c r="A4166" i="5"/>
  <c r="A4165" i="5"/>
  <c r="A4164" i="5"/>
  <c r="A4163" i="5"/>
  <c r="A4162" i="5"/>
  <c r="A4161" i="5"/>
  <c r="A4160" i="5"/>
  <c r="A4159" i="5"/>
  <c r="A4158" i="5"/>
  <c r="A4157" i="5"/>
  <c r="A4156" i="5"/>
  <c r="A4155" i="5"/>
  <c r="A4154" i="5"/>
  <c r="A4153" i="5"/>
  <c r="A4152" i="5"/>
  <c r="A4151" i="5"/>
  <c r="A4150" i="5"/>
  <c r="A4149" i="5"/>
  <c r="A4148" i="5"/>
  <c r="A4147" i="5"/>
  <c r="A4146" i="5"/>
  <c r="A4145" i="5"/>
  <c r="A4144" i="5"/>
  <c r="A4143" i="5"/>
  <c r="A4142" i="5"/>
  <c r="A4141" i="5"/>
  <c r="A4140" i="5"/>
  <c r="A4139" i="5"/>
  <c r="A4138" i="5"/>
  <c r="A4137" i="5"/>
  <c r="A4136" i="5"/>
  <c r="A4135" i="5"/>
  <c r="A4134" i="5"/>
  <c r="A4133" i="5"/>
  <c r="A4132" i="5"/>
  <c r="A4131" i="5"/>
  <c r="A4130" i="5"/>
  <c r="A4129" i="5"/>
  <c r="A4128" i="5"/>
  <c r="A4127" i="5"/>
  <c r="A4126" i="5"/>
  <c r="A4125" i="5"/>
  <c r="A4124" i="5"/>
  <c r="A4123" i="5"/>
  <c r="A4122" i="5"/>
  <c r="A4121" i="5"/>
  <c r="A4120" i="5"/>
  <c r="A4119" i="5"/>
  <c r="A4118" i="5"/>
  <c r="A4117" i="5"/>
  <c r="A4116" i="5"/>
  <c r="A4115" i="5"/>
  <c r="A4114" i="5"/>
  <c r="A4113" i="5"/>
  <c r="A4112" i="5"/>
  <c r="A4111" i="5"/>
  <c r="A4110" i="5"/>
  <c r="A4109" i="5"/>
  <c r="A4108" i="5"/>
  <c r="A4107" i="5"/>
  <c r="A4106" i="5"/>
  <c r="A4105" i="5"/>
  <c r="A4104" i="5"/>
  <c r="A4103" i="5"/>
  <c r="A4102" i="5"/>
  <c r="A4101" i="5"/>
  <c r="A4100" i="5"/>
  <c r="A4099" i="5"/>
  <c r="A4098" i="5"/>
  <c r="A4097" i="5"/>
  <c r="A4096" i="5"/>
  <c r="A4095" i="5"/>
  <c r="A4094" i="5"/>
  <c r="A4093" i="5"/>
  <c r="A4092" i="5"/>
  <c r="A4091" i="5"/>
  <c r="A4090" i="5"/>
  <c r="A4089" i="5"/>
  <c r="A4088" i="5"/>
  <c r="A4087" i="5"/>
  <c r="A4086" i="5"/>
  <c r="A4085" i="5"/>
  <c r="A4084" i="5"/>
  <c r="A4083" i="5"/>
  <c r="A4082" i="5"/>
  <c r="A4081" i="5"/>
  <c r="A4080" i="5"/>
  <c r="A4079" i="5"/>
  <c r="A4078" i="5"/>
  <c r="A4077" i="5"/>
  <c r="A4076" i="5"/>
  <c r="A4075" i="5"/>
  <c r="A4074" i="5"/>
  <c r="A4073" i="5"/>
  <c r="A4072" i="5"/>
  <c r="A4071" i="5"/>
  <c r="A4070" i="5"/>
  <c r="A4069" i="5"/>
  <c r="A4068" i="5"/>
  <c r="A4067" i="5"/>
  <c r="A4066" i="5"/>
  <c r="A4065" i="5"/>
  <c r="A4064" i="5"/>
  <c r="A4063" i="5"/>
  <c r="A4062" i="5"/>
  <c r="A4061" i="5"/>
  <c r="A4060" i="5"/>
  <c r="A4059" i="5"/>
  <c r="A4058" i="5"/>
  <c r="A4057" i="5"/>
  <c r="A4056" i="5"/>
  <c r="A4055" i="5"/>
  <c r="A4054" i="5"/>
  <c r="A4053" i="5"/>
  <c r="A4052" i="5"/>
  <c r="A4051" i="5"/>
  <c r="A4050" i="5"/>
  <c r="A4049" i="5"/>
  <c r="A4048" i="5"/>
  <c r="A4047" i="5"/>
  <c r="A4046" i="5"/>
  <c r="A4045" i="5"/>
  <c r="A4044" i="5"/>
  <c r="A4043" i="5"/>
  <c r="A4042" i="5"/>
  <c r="A4041" i="5"/>
  <c r="A4040" i="5"/>
  <c r="A4039" i="5"/>
  <c r="A4038" i="5"/>
  <c r="A4037" i="5"/>
  <c r="A4036" i="5"/>
  <c r="A4035" i="5"/>
  <c r="A4034" i="5"/>
  <c r="A4033" i="5"/>
  <c r="A4032" i="5"/>
  <c r="A4031" i="5"/>
  <c r="A4030" i="5"/>
  <c r="A4029" i="5"/>
  <c r="A4028" i="5"/>
  <c r="A4027" i="5"/>
  <c r="A4026" i="5"/>
  <c r="A4025" i="5"/>
  <c r="A4024" i="5"/>
  <c r="A4023" i="5"/>
  <c r="A4022" i="5"/>
  <c r="A4021" i="5"/>
  <c r="A4020" i="5"/>
  <c r="A4019" i="5"/>
  <c r="A4018" i="5"/>
  <c r="A4017" i="5"/>
  <c r="A4016" i="5"/>
  <c r="A4015" i="5"/>
  <c r="A4014" i="5"/>
  <c r="A4013" i="5"/>
  <c r="A4012" i="5"/>
  <c r="A4011" i="5"/>
  <c r="A4010" i="5"/>
  <c r="A4009" i="5"/>
  <c r="A4008" i="5"/>
  <c r="A4007" i="5"/>
  <c r="A4006" i="5"/>
  <c r="A4005" i="5"/>
  <c r="A4004" i="5"/>
  <c r="A4003" i="5"/>
  <c r="A4002" i="5"/>
  <c r="A4001" i="5"/>
  <c r="A4000" i="5"/>
  <c r="A3999" i="5"/>
  <c r="A3998" i="5"/>
  <c r="A3997" i="5"/>
  <c r="A3996" i="5"/>
  <c r="A3995" i="5"/>
  <c r="A3994" i="5"/>
  <c r="A3993" i="5"/>
  <c r="A3992" i="5"/>
  <c r="A3991" i="5"/>
  <c r="A3990" i="5"/>
  <c r="A3989" i="5"/>
  <c r="A3988" i="5"/>
  <c r="A3987" i="5"/>
  <c r="A3986" i="5"/>
  <c r="A3985" i="5"/>
  <c r="A3984" i="5"/>
  <c r="A3983" i="5"/>
  <c r="A3982" i="5"/>
  <c r="A3981" i="5"/>
  <c r="A3980" i="5"/>
  <c r="A3979" i="5"/>
  <c r="A3978" i="5"/>
  <c r="A3977" i="5"/>
  <c r="A3976" i="5"/>
  <c r="A3975" i="5"/>
  <c r="A3974" i="5"/>
  <c r="A3973" i="5"/>
  <c r="A3972" i="5"/>
  <c r="A3971" i="5"/>
  <c r="A3970" i="5"/>
  <c r="A3969" i="5"/>
  <c r="A3968" i="5"/>
  <c r="A3967" i="5"/>
  <c r="A3966" i="5"/>
  <c r="A3965" i="5"/>
  <c r="A3964" i="5"/>
  <c r="A3963" i="5"/>
  <c r="A3962" i="5"/>
  <c r="A3961" i="5"/>
  <c r="A3960" i="5"/>
  <c r="A3959" i="5"/>
  <c r="A3958" i="5"/>
  <c r="A3957" i="5"/>
  <c r="A3956" i="5"/>
  <c r="A3955" i="5"/>
  <c r="A3954" i="5"/>
  <c r="A3953" i="5"/>
  <c r="A3952" i="5"/>
  <c r="A3951" i="5"/>
  <c r="A3950" i="5"/>
  <c r="A3949" i="5"/>
  <c r="A3948" i="5"/>
  <c r="A3947" i="5"/>
  <c r="A3946" i="5"/>
  <c r="A3945" i="5"/>
  <c r="A3944" i="5"/>
  <c r="A3943" i="5"/>
  <c r="A3942" i="5"/>
  <c r="A3941" i="5"/>
  <c r="A3940" i="5"/>
  <c r="A3939" i="5"/>
  <c r="A3938" i="5"/>
  <c r="A3937" i="5"/>
  <c r="A3936" i="5"/>
  <c r="A3935" i="5"/>
  <c r="A3934" i="5"/>
  <c r="A3933" i="5"/>
  <c r="A3932" i="5"/>
  <c r="A3931" i="5"/>
  <c r="A3930" i="5"/>
  <c r="A3929" i="5"/>
  <c r="A3928" i="5"/>
  <c r="A3927" i="5"/>
  <c r="A3926" i="5"/>
  <c r="A3925" i="5"/>
  <c r="A3924" i="5"/>
  <c r="A3923" i="5"/>
  <c r="A3922" i="5"/>
  <c r="A3921" i="5"/>
  <c r="A3920" i="5"/>
  <c r="A3919" i="5"/>
  <c r="A3918" i="5"/>
  <c r="A3917" i="5"/>
  <c r="A3916" i="5"/>
  <c r="A3915" i="5"/>
  <c r="A3914" i="5"/>
  <c r="A3913" i="5"/>
  <c r="A3912" i="5"/>
  <c r="A3911" i="5"/>
  <c r="A3910" i="5"/>
  <c r="A3909" i="5"/>
  <c r="A3908" i="5"/>
  <c r="A3907" i="5"/>
  <c r="A3906" i="5"/>
  <c r="A3905" i="5"/>
  <c r="A3904" i="5"/>
  <c r="A3903" i="5"/>
  <c r="A3902" i="5"/>
  <c r="A3901" i="5"/>
  <c r="A3900" i="5"/>
  <c r="A3899" i="5"/>
  <c r="A3898" i="5"/>
  <c r="A3897" i="5"/>
  <c r="A3896" i="5"/>
  <c r="A3895" i="5"/>
  <c r="A3894" i="5"/>
  <c r="A3893" i="5"/>
  <c r="A3892" i="5"/>
  <c r="A3891" i="5"/>
  <c r="A3890" i="5"/>
  <c r="A3889" i="5"/>
  <c r="A3888" i="5"/>
  <c r="A3887" i="5"/>
  <c r="A3886" i="5"/>
  <c r="A3885" i="5"/>
  <c r="A3884" i="5"/>
  <c r="A3883" i="5"/>
  <c r="A3882" i="5"/>
  <c r="A3881" i="5"/>
  <c r="A3880" i="5"/>
  <c r="A3879" i="5"/>
  <c r="A3878" i="5"/>
  <c r="A3877" i="5"/>
  <c r="A3876" i="5"/>
  <c r="A3875" i="5"/>
  <c r="A3874" i="5"/>
  <c r="A3873" i="5"/>
  <c r="A3872" i="5"/>
  <c r="A3871" i="5"/>
  <c r="A3870" i="5"/>
  <c r="A3869" i="5"/>
  <c r="A3868" i="5"/>
  <c r="A3867" i="5"/>
  <c r="A3866" i="5"/>
  <c r="A3865" i="5"/>
  <c r="A3864" i="5"/>
  <c r="A3863" i="5"/>
  <c r="A3862" i="5"/>
  <c r="A3861" i="5"/>
  <c r="A3860" i="5"/>
  <c r="A3859" i="5"/>
  <c r="A3858" i="5"/>
  <c r="A3857" i="5"/>
  <c r="A3856" i="5"/>
  <c r="A3855" i="5"/>
  <c r="A3854" i="5"/>
  <c r="A3853" i="5"/>
  <c r="A3852" i="5"/>
  <c r="A3851" i="5"/>
  <c r="A3850" i="5"/>
  <c r="A3849" i="5"/>
  <c r="A3848" i="5"/>
  <c r="A3847" i="5"/>
  <c r="A3846" i="5"/>
  <c r="A3845" i="5"/>
  <c r="A3844" i="5"/>
  <c r="A3843" i="5"/>
  <c r="A3842" i="5"/>
  <c r="A3841" i="5"/>
  <c r="A3840" i="5"/>
  <c r="A3839" i="5"/>
  <c r="A3838" i="5"/>
  <c r="A3837" i="5"/>
  <c r="A3836" i="5"/>
  <c r="A3835" i="5"/>
  <c r="A3834" i="5"/>
  <c r="A3833" i="5"/>
  <c r="A3832" i="5"/>
  <c r="A3831" i="5"/>
  <c r="A3830" i="5"/>
  <c r="A3829" i="5"/>
  <c r="A3828" i="5"/>
  <c r="A3827" i="5"/>
  <c r="A3826" i="5"/>
  <c r="A3825" i="5"/>
  <c r="A3824" i="5"/>
  <c r="A3823" i="5"/>
  <c r="A3822" i="5"/>
  <c r="A3821" i="5"/>
  <c r="A3820" i="5"/>
  <c r="A3819" i="5"/>
  <c r="A3818" i="5"/>
  <c r="A3817" i="5"/>
  <c r="A3816" i="5"/>
  <c r="A3815" i="5"/>
  <c r="A3814" i="5"/>
  <c r="A3813" i="5"/>
  <c r="A3812" i="5"/>
  <c r="A3811" i="5"/>
  <c r="A3810" i="5"/>
  <c r="A3809" i="5"/>
  <c r="A3808" i="5"/>
  <c r="A3807" i="5"/>
  <c r="A3806" i="5"/>
  <c r="A3805" i="5"/>
  <c r="A3804" i="5"/>
  <c r="A3803" i="5"/>
  <c r="A3802" i="5"/>
  <c r="A3801" i="5"/>
  <c r="A3800" i="5"/>
  <c r="A3799" i="5"/>
  <c r="A3798" i="5"/>
  <c r="A3797" i="5"/>
  <c r="A3796" i="5"/>
  <c r="A3795" i="5"/>
  <c r="A3794" i="5"/>
  <c r="A3793" i="5"/>
  <c r="A3792" i="5"/>
  <c r="A3791" i="5"/>
  <c r="A3790" i="5"/>
  <c r="A3789" i="5"/>
  <c r="A3788" i="5"/>
  <c r="A3787" i="5"/>
  <c r="A3786" i="5"/>
  <c r="A3785" i="5"/>
  <c r="A3784" i="5"/>
  <c r="A3783" i="5"/>
  <c r="A3782" i="5"/>
  <c r="A3781" i="5"/>
  <c r="A3780" i="5"/>
  <c r="A3779" i="5"/>
  <c r="A3778" i="5"/>
  <c r="A3777" i="5"/>
  <c r="A3776" i="5"/>
  <c r="A3775" i="5"/>
  <c r="A3774" i="5"/>
  <c r="A3773" i="5"/>
  <c r="A3772" i="5"/>
  <c r="A3771" i="5"/>
  <c r="A3770" i="5"/>
  <c r="A3769" i="5"/>
  <c r="A3768" i="5"/>
  <c r="A3767" i="5"/>
  <c r="A3766" i="5"/>
  <c r="A3765" i="5"/>
  <c r="A3764" i="5"/>
  <c r="A3763" i="5"/>
  <c r="A3762" i="5"/>
  <c r="A3761" i="5"/>
  <c r="A3760" i="5"/>
  <c r="A3759" i="5"/>
  <c r="A3758" i="5"/>
  <c r="A3757" i="5"/>
  <c r="A3756" i="5"/>
  <c r="A3755" i="5"/>
  <c r="A3754" i="5"/>
  <c r="A3753" i="5"/>
  <c r="A3752" i="5"/>
  <c r="A3751" i="5"/>
  <c r="A3750" i="5"/>
  <c r="A3749" i="5"/>
  <c r="A3748" i="5"/>
  <c r="A3747" i="5"/>
  <c r="A3746" i="5"/>
  <c r="A3745" i="5"/>
  <c r="A3744" i="5"/>
  <c r="A3743" i="5"/>
  <c r="A3742" i="5"/>
  <c r="A3741" i="5"/>
  <c r="A3740" i="5"/>
  <c r="A3739" i="5"/>
  <c r="A3738" i="5"/>
  <c r="A3737" i="5"/>
  <c r="A3736" i="5"/>
  <c r="A3735" i="5"/>
  <c r="A3734" i="5"/>
  <c r="A3733" i="5"/>
  <c r="A3732" i="5"/>
  <c r="A3731" i="5"/>
  <c r="A3730" i="5"/>
  <c r="A3729" i="5"/>
  <c r="A3728" i="5"/>
  <c r="A3727" i="5"/>
  <c r="A3726" i="5"/>
  <c r="A3725" i="5"/>
  <c r="A3724" i="5"/>
  <c r="A3723" i="5"/>
  <c r="A3722" i="5"/>
  <c r="A3721" i="5"/>
  <c r="A3720" i="5"/>
  <c r="A3719" i="5"/>
  <c r="A3718" i="5"/>
  <c r="A3717" i="5"/>
  <c r="A3716" i="5"/>
  <c r="A3715" i="5"/>
  <c r="A3714" i="5"/>
  <c r="A3713" i="5"/>
  <c r="A3712" i="5"/>
  <c r="A3711" i="5"/>
  <c r="A3710" i="5"/>
  <c r="A3709" i="5"/>
  <c r="A3708" i="5"/>
  <c r="A3707" i="5"/>
  <c r="A3706" i="5"/>
  <c r="A3705" i="5"/>
  <c r="A3704" i="5"/>
  <c r="A3703" i="5"/>
  <c r="A3702" i="5"/>
  <c r="A3701" i="5"/>
  <c r="A3700" i="5"/>
  <c r="A3699" i="5"/>
  <c r="A3698" i="5"/>
  <c r="A3697" i="5"/>
  <c r="A3696" i="5"/>
  <c r="A3695" i="5"/>
  <c r="A3694" i="5"/>
  <c r="A3693" i="5"/>
  <c r="A3692" i="5"/>
  <c r="A3691" i="5"/>
  <c r="A3690" i="5"/>
  <c r="A3689" i="5"/>
  <c r="A3688" i="5"/>
  <c r="A3687" i="5"/>
  <c r="A3686" i="5"/>
  <c r="A3685" i="5"/>
  <c r="A3684" i="5"/>
  <c r="A3683" i="5"/>
  <c r="A3682" i="5"/>
  <c r="A3681" i="5"/>
  <c r="A3680" i="5"/>
  <c r="A3679" i="5"/>
  <c r="A3678" i="5"/>
  <c r="A3677" i="5"/>
  <c r="A3676" i="5"/>
  <c r="A3675" i="5"/>
  <c r="A3674" i="5"/>
  <c r="A3673" i="5"/>
  <c r="A3672" i="5"/>
  <c r="A3671" i="5"/>
  <c r="A3670" i="5"/>
  <c r="A3669" i="5"/>
  <c r="A3668" i="5"/>
  <c r="A3667" i="5"/>
  <c r="A3666" i="5"/>
  <c r="A3665" i="5"/>
  <c r="A3664" i="5"/>
  <c r="A3663" i="5"/>
  <c r="A3662" i="5"/>
  <c r="A3661" i="5"/>
  <c r="A3660" i="5"/>
  <c r="A3659" i="5"/>
  <c r="A3658" i="5"/>
  <c r="A3657" i="5"/>
  <c r="A3656" i="5"/>
  <c r="A3655" i="5"/>
  <c r="A3654" i="5"/>
  <c r="A3653" i="5"/>
  <c r="A3652" i="5"/>
  <c r="A3651" i="5"/>
  <c r="A3650" i="5"/>
  <c r="A3649" i="5"/>
  <c r="A3648" i="5"/>
  <c r="A3647" i="5"/>
  <c r="A3646" i="5"/>
  <c r="A3645" i="5"/>
  <c r="A3644" i="5"/>
  <c r="A3643" i="5"/>
  <c r="A3642" i="5"/>
  <c r="A3641" i="5"/>
  <c r="A3640" i="5"/>
  <c r="A3639" i="5"/>
  <c r="A3638" i="5"/>
  <c r="A3637" i="5"/>
  <c r="A3636" i="5"/>
  <c r="A3635" i="5"/>
  <c r="A3634" i="5"/>
  <c r="A3633" i="5"/>
  <c r="A3632" i="5"/>
  <c r="A3631" i="5"/>
  <c r="A3630" i="5"/>
  <c r="A3629" i="5"/>
  <c r="A3628" i="5"/>
  <c r="A3627" i="5"/>
  <c r="A3626" i="5"/>
  <c r="A3625" i="5"/>
  <c r="A3624" i="5"/>
  <c r="A3623" i="5"/>
  <c r="A3622" i="5"/>
  <c r="A3621" i="5"/>
  <c r="A3620" i="5"/>
  <c r="A3619" i="5"/>
  <c r="A3618" i="5"/>
  <c r="A3617" i="5"/>
  <c r="A3616" i="5"/>
  <c r="A3615" i="5"/>
  <c r="A3614" i="5"/>
  <c r="A3613" i="5"/>
  <c r="A3612" i="5"/>
  <c r="A3611" i="5"/>
  <c r="A3610" i="5"/>
  <c r="A3609" i="5"/>
  <c r="A3608" i="5"/>
  <c r="A3607" i="5"/>
  <c r="A3606" i="5"/>
  <c r="A3605" i="5"/>
  <c r="A3604" i="5"/>
  <c r="A3603" i="5"/>
  <c r="A3602" i="5"/>
  <c r="A3601" i="5"/>
  <c r="A3600" i="5"/>
  <c r="A3599" i="5"/>
  <c r="A3598" i="5"/>
  <c r="A3597" i="5"/>
  <c r="A3596" i="5"/>
  <c r="A3595" i="5"/>
  <c r="A3594" i="5"/>
  <c r="A3593" i="5"/>
  <c r="A3592" i="5"/>
  <c r="A3591" i="5"/>
  <c r="A3590" i="5"/>
  <c r="A3589" i="5"/>
  <c r="A3588" i="5"/>
  <c r="A3587" i="5"/>
  <c r="A3586" i="5"/>
  <c r="A3585" i="5"/>
  <c r="A3584" i="5"/>
  <c r="A3583" i="5"/>
  <c r="A3582" i="5"/>
  <c r="A3581" i="5"/>
  <c r="A3580" i="5"/>
  <c r="A3579" i="5"/>
  <c r="A3578" i="5"/>
  <c r="A3577" i="5"/>
  <c r="A3576" i="5"/>
  <c r="A3575" i="5"/>
  <c r="A3574" i="5"/>
  <c r="A3573" i="5"/>
  <c r="A3572" i="5"/>
  <c r="A3571" i="5"/>
  <c r="A3570" i="5"/>
  <c r="A3569" i="5"/>
  <c r="A3568" i="5"/>
  <c r="A3567" i="5"/>
  <c r="A3566" i="5"/>
  <c r="A3565" i="5"/>
  <c r="A3564" i="5"/>
  <c r="A3563" i="5"/>
  <c r="A3562" i="5"/>
  <c r="A3561" i="5"/>
  <c r="A3560" i="5"/>
  <c r="A3559" i="5"/>
  <c r="A3558" i="5"/>
  <c r="A3557" i="5"/>
  <c r="A3556" i="5"/>
  <c r="A3555" i="5"/>
  <c r="A3554" i="5"/>
  <c r="A3553" i="5"/>
  <c r="A3552" i="5"/>
  <c r="A3551" i="5"/>
  <c r="A3550" i="5"/>
  <c r="A3549" i="5"/>
  <c r="A3548" i="5"/>
  <c r="A3547" i="5"/>
  <c r="A3546" i="5"/>
  <c r="A3545" i="5"/>
  <c r="A3544" i="5"/>
  <c r="A3543" i="5"/>
  <c r="A3542" i="5"/>
  <c r="A3541" i="5"/>
  <c r="A3540" i="5"/>
  <c r="A3539" i="5"/>
  <c r="A3538" i="5"/>
  <c r="A3537" i="5"/>
  <c r="A3536" i="5"/>
  <c r="A3535" i="5"/>
  <c r="A3534" i="5"/>
  <c r="A3533" i="5"/>
  <c r="A3532" i="5"/>
  <c r="A3531" i="5"/>
  <c r="A3530" i="5"/>
  <c r="A3529" i="5"/>
  <c r="A3528" i="5"/>
  <c r="A3527" i="5"/>
  <c r="A3526" i="5"/>
  <c r="A3525" i="5"/>
  <c r="A3524" i="5"/>
  <c r="A3523" i="5"/>
  <c r="A3522" i="5"/>
  <c r="A3521" i="5"/>
  <c r="A3520" i="5"/>
  <c r="A3519" i="5"/>
  <c r="A3518" i="5"/>
  <c r="A3517" i="5"/>
  <c r="A3516" i="5"/>
  <c r="A3515" i="5"/>
  <c r="A3514" i="5"/>
  <c r="A3513" i="5"/>
  <c r="A3512" i="5"/>
  <c r="A3511" i="5"/>
  <c r="A3510" i="5"/>
  <c r="A3509" i="5"/>
  <c r="A3508" i="5"/>
  <c r="A3507" i="5"/>
  <c r="A3506" i="5"/>
  <c r="A3505" i="5"/>
  <c r="A3504" i="5"/>
  <c r="A3503" i="5"/>
  <c r="A3502" i="5"/>
  <c r="A3501" i="5"/>
  <c r="A3500" i="5"/>
  <c r="A3499" i="5"/>
  <c r="A3498" i="5"/>
  <c r="A3497" i="5"/>
  <c r="A3496" i="5"/>
  <c r="A3495" i="5"/>
  <c r="A3494" i="5"/>
  <c r="A3493" i="5"/>
  <c r="A3492" i="5"/>
  <c r="A3491" i="5"/>
  <c r="A3490" i="5"/>
  <c r="A3489" i="5"/>
  <c r="A3488" i="5"/>
  <c r="A3487" i="5"/>
  <c r="A3486" i="5"/>
  <c r="A3485" i="5"/>
  <c r="A3484" i="5"/>
  <c r="A3483" i="5"/>
  <c r="A3482" i="5"/>
  <c r="A3481" i="5"/>
  <c r="A3480" i="5"/>
  <c r="A3479" i="5"/>
  <c r="A3478" i="5"/>
  <c r="A3477" i="5"/>
  <c r="A3476" i="5"/>
  <c r="A3475" i="5"/>
  <c r="A3474" i="5"/>
  <c r="A3473" i="5"/>
  <c r="A3472" i="5"/>
  <c r="A3471" i="5"/>
  <c r="A3470" i="5"/>
  <c r="A3469" i="5"/>
  <c r="A3468" i="5"/>
  <c r="A3467" i="5"/>
  <c r="A3466" i="5"/>
  <c r="A3465" i="5"/>
  <c r="A3464" i="5"/>
  <c r="A3463" i="5"/>
  <c r="A3462" i="5"/>
  <c r="A3461" i="5"/>
  <c r="A3460" i="5"/>
  <c r="A3459" i="5"/>
  <c r="A3458" i="5"/>
  <c r="A3457" i="5"/>
  <c r="A3456" i="5"/>
  <c r="A3455" i="5"/>
  <c r="A3454" i="5"/>
  <c r="A3453" i="5"/>
  <c r="A3452" i="5"/>
  <c r="A3451" i="5"/>
  <c r="A3450" i="5"/>
  <c r="A3449" i="5"/>
  <c r="A3448" i="5"/>
  <c r="A3447" i="5"/>
  <c r="A3446" i="5"/>
  <c r="A3445" i="5"/>
  <c r="A3444" i="5"/>
  <c r="A3443" i="5"/>
  <c r="A3442" i="5"/>
  <c r="A3441" i="5"/>
  <c r="A3440" i="5"/>
  <c r="A3439" i="5"/>
  <c r="A3438" i="5"/>
  <c r="A3437" i="5"/>
  <c r="A3436" i="5"/>
  <c r="A3435" i="5"/>
  <c r="A3434" i="5"/>
  <c r="A3433" i="5"/>
  <c r="A3432" i="5"/>
  <c r="A3431" i="5"/>
  <c r="A3430" i="5"/>
  <c r="A3429" i="5"/>
  <c r="A3428" i="5"/>
  <c r="A3427" i="5"/>
  <c r="A3426" i="5"/>
  <c r="A3425" i="5"/>
  <c r="A3424" i="5"/>
  <c r="A3423" i="5"/>
  <c r="A3422" i="5"/>
  <c r="A3421" i="5"/>
  <c r="A3420" i="5"/>
  <c r="A3419" i="5"/>
  <c r="A3418" i="5"/>
  <c r="A3417" i="5"/>
  <c r="A3416" i="5"/>
  <c r="A3415" i="5"/>
  <c r="A3414" i="5"/>
  <c r="A3413" i="5"/>
  <c r="A3412" i="5"/>
  <c r="A3411" i="5"/>
  <c r="A3410" i="5"/>
  <c r="A3409" i="5"/>
  <c r="A3408" i="5"/>
  <c r="A3407" i="5"/>
  <c r="A3406" i="5"/>
  <c r="A3405" i="5"/>
  <c r="A3404" i="5"/>
  <c r="A3403" i="5"/>
  <c r="A3402" i="5"/>
  <c r="A3401" i="5"/>
  <c r="A3400" i="5"/>
  <c r="A3399" i="5"/>
  <c r="A3398" i="5"/>
  <c r="A3397" i="5"/>
  <c r="A3396" i="5"/>
  <c r="A3395" i="5"/>
  <c r="A3394" i="5"/>
  <c r="A3393" i="5"/>
  <c r="A3392" i="5"/>
  <c r="A3391" i="5"/>
  <c r="A3390" i="5"/>
  <c r="A3389" i="5"/>
  <c r="A3388" i="5"/>
  <c r="A3387" i="5"/>
  <c r="A3386" i="5"/>
  <c r="A3385" i="5"/>
  <c r="A3384" i="5"/>
  <c r="A3383" i="5"/>
  <c r="A3382" i="5"/>
  <c r="A3381" i="5"/>
  <c r="A3380" i="5"/>
  <c r="A3379" i="5"/>
  <c r="A3378" i="5"/>
  <c r="A3377" i="5"/>
  <c r="A3376" i="5"/>
  <c r="A3375" i="5"/>
  <c r="A3374" i="5"/>
  <c r="A3373" i="5"/>
  <c r="A3372" i="5"/>
  <c r="A3371" i="5"/>
  <c r="A3370" i="5"/>
  <c r="A3369" i="5"/>
  <c r="A3368" i="5"/>
  <c r="A3367" i="5"/>
  <c r="A3366" i="5"/>
  <c r="A3365" i="5"/>
  <c r="A3364" i="5"/>
  <c r="A3363" i="5"/>
  <c r="A3362" i="5"/>
  <c r="A3361" i="5"/>
  <c r="A3360" i="5"/>
  <c r="A3359" i="5"/>
  <c r="A3358" i="5"/>
  <c r="A3357" i="5"/>
  <c r="A3356" i="5"/>
  <c r="A3355" i="5"/>
  <c r="A3354" i="5"/>
  <c r="A3353" i="5"/>
  <c r="A3352" i="5"/>
  <c r="A3351" i="5"/>
  <c r="A3350" i="5"/>
  <c r="A3349" i="5"/>
  <c r="A3348" i="5"/>
  <c r="A3347" i="5"/>
  <c r="A3346" i="5"/>
  <c r="A3345" i="5"/>
  <c r="A3344" i="5"/>
  <c r="A3343" i="5"/>
  <c r="A3342" i="5"/>
  <c r="A3341" i="5"/>
  <c r="A3340" i="5"/>
  <c r="A3339" i="5"/>
  <c r="A3338" i="5"/>
  <c r="A3337" i="5"/>
  <c r="A3336" i="5"/>
  <c r="A3335" i="5"/>
  <c r="A3334" i="5"/>
  <c r="A3333" i="5"/>
  <c r="A3332" i="5"/>
  <c r="A3331" i="5"/>
  <c r="A3330" i="5"/>
  <c r="A3329" i="5"/>
  <c r="A3328" i="5"/>
  <c r="A3327" i="5"/>
  <c r="A3326" i="5"/>
  <c r="A3325" i="5"/>
  <c r="A3324" i="5"/>
  <c r="A3323" i="5"/>
  <c r="A3322" i="5"/>
  <c r="A3321" i="5"/>
  <c r="A3320" i="5"/>
  <c r="A3319" i="5"/>
  <c r="A3318" i="5"/>
  <c r="A3317" i="5"/>
  <c r="A3316" i="5"/>
  <c r="A3315" i="5"/>
  <c r="A3314" i="5"/>
  <c r="A3313" i="5"/>
  <c r="A3312" i="5"/>
  <c r="A3311" i="5"/>
  <c r="A3310" i="5"/>
  <c r="A3309" i="5"/>
  <c r="A3308" i="5"/>
  <c r="A3307" i="5"/>
  <c r="A3306" i="5"/>
  <c r="A3305" i="5"/>
  <c r="A3304" i="5"/>
  <c r="A3303" i="5"/>
  <c r="A3302" i="5"/>
  <c r="A3301" i="5"/>
  <c r="A3300" i="5"/>
  <c r="A3299" i="5"/>
  <c r="A3298" i="5"/>
  <c r="A3297" i="5"/>
  <c r="A3296" i="5"/>
  <c r="A3295" i="5"/>
  <c r="A3294" i="5"/>
  <c r="A3293" i="5"/>
  <c r="A3292" i="5"/>
  <c r="A3291" i="5"/>
  <c r="A3290" i="5"/>
  <c r="A3289" i="5"/>
  <c r="A3288" i="5"/>
  <c r="A3287" i="5"/>
  <c r="A3286" i="5"/>
  <c r="A3285" i="5"/>
  <c r="A3284" i="5"/>
  <c r="A3283" i="5"/>
  <c r="A3282" i="5"/>
  <c r="A3281" i="5"/>
  <c r="A3280" i="5"/>
  <c r="A3279" i="5"/>
  <c r="A3278" i="5"/>
  <c r="A3277" i="5"/>
  <c r="A3276" i="5"/>
  <c r="A3275" i="5"/>
  <c r="A3274" i="5"/>
  <c r="A3273" i="5"/>
  <c r="A3272" i="5"/>
  <c r="A3271" i="5"/>
  <c r="A3270" i="5"/>
  <c r="A3269" i="5"/>
  <c r="A3268" i="5"/>
  <c r="A3267" i="5"/>
  <c r="A3266" i="5"/>
  <c r="A3265" i="5"/>
  <c r="A3264" i="5"/>
  <c r="A3263" i="5"/>
  <c r="A3262" i="5"/>
  <c r="A3261" i="5"/>
  <c r="A3260" i="5"/>
  <c r="A3259" i="5"/>
  <c r="A3258" i="5"/>
  <c r="A3257" i="5"/>
  <c r="A3256" i="5"/>
  <c r="A3255" i="5"/>
  <c r="A3254" i="5"/>
  <c r="A3253" i="5"/>
  <c r="A3252" i="5"/>
  <c r="A3251" i="5"/>
  <c r="A3250" i="5"/>
  <c r="A3249" i="5"/>
  <c r="A3248" i="5"/>
  <c r="A3247" i="5"/>
  <c r="A3246" i="5"/>
  <c r="A3245" i="5"/>
  <c r="A3244" i="5"/>
  <c r="A3243" i="5"/>
  <c r="A3242" i="5"/>
  <c r="A3241" i="5"/>
  <c r="A3240" i="5"/>
  <c r="A3239" i="5"/>
  <c r="A3238" i="5"/>
  <c r="A3237" i="5"/>
  <c r="A3236" i="5"/>
  <c r="A3235" i="5"/>
  <c r="A3234" i="5"/>
  <c r="A3233" i="5"/>
  <c r="A3232" i="5"/>
  <c r="A3231" i="5"/>
  <c r="A3230" i="5"/>
  <c r="A3229" i="5"/>
  <c r="A3228" i="5"/>
  <c r="A3227" i="5"/>
  <c r="A3226" i="5"/>
  <c r="A3225" i="5"/>
  <c r="A3224" i="5"/>
  <c r="A3223" i="5"/>
  <c r="A3222" i="5"/>
  <c r="A3221" i="5"/>
  <c r="A3220" i="5"/>
  <c r="A3219" i="5"/>
  <c r="A3218" i="5"/>
  <c r="A3217" i="5"/>
  <c r="A3216" i="5"/>
  <c r="A3215" i="5"/>
  <c r="A3214" i="5"/>
  <c r="A3213" i="5"/>
  <c r="A3212" i="5"/>
  <c r="A3211" i="5"/>
  <c r="A3210" i="5"/>
  <c r="A3209" i="5"/>
  <c r="A3208" i="5"/>
  <c r="A3207" i="5"/>
  <c r="A3206" i="5"/>
  <c r="A3205" i="5"/>
  <c r="A3204" i="5"/>
  <c r="A3203" i="5"/>
  <c r="A3202" i="5"/>
  <c r="A3201" i="5"/>
  <c r="A3200" i="5"/>
  <c r="A3199" i="5"/>
  <c r="A3198" i="5"/>
  <c r="A3197" i="5"/>
  <c r="A3196" i="5"/>
  <c r="A3195" i="5"/>
  <c r="A3194" i="5"/>
  <c r="A3193" i="5"/>
  <c r="A3192" i="5"/>
  <c r="A3191" i="5"/>
  <c r="A3190" i="5"/>
  <c r="A3189" i="5"/>
  <c r="A3188" i="5"/>
  <c r="A3187" i="5"/>
  <c r="A3186" i="5"/>
  <c r="A3185" i="5"/>
  <c r="A3184" i="5"/>
  <c r="A3183" i="5"/>
  <c r="A3182" i="5"/>
  <c r="A3181" i="5"/>
  <c r="A3180" i="5"/>
  <c r="A3179" i="5"/>
  <c r="A3178" i="5"/>
  <c r="A3177" i="5"/>
  <c r="A3176" i="5"/>
  <c r="A3175" i="5"/>
  <c r="A3174" i="5"/>
  <c r="A3173" i="5"/>
  <c r="A3172" i="5"/>
  <c r="A3171" i="5"/>
  <c r="A3170" i="5"/>
  <c r="A3169" i="5"/>
  <c r="A3168" i="5"/>
  <c r="A3167" i="5"/>
  <c r="A3166" i="5"/>
  <c r="A3165" i="5"/>
  <c r="A3164" i="5"/>
  <c r="A3163" i="5"/>
  <c r="A3162" i="5"/>
  <c r="A3161" i="5"/>
  <c r="A3160" i="5"/>
  <c r="A3159" i="5"/>
  <c r="A3158" i="5"/>
  <c r="A3157" i="5"/>
  <c r="A3156" i="5"/>
  <c r="A3155" i="5"/>
  <c r="A3154" i="5"/>
  <c r="A3153" i="5"/>
  <c r="A3152" i="5"/>
  <c r="A3151" i="5"/>
  <c r="A3150" i="5"/>
  <c r="A3149" i="5"/>
  <c r="A3148" i="5"/>
  <c r="A3147" i="5"/>
  <c r="A3146" i="5"/>
  <c r="A3145" i="5"/>
  <c r="A3144" i="5"/>
  <c r="A3143" i="5"/>
  <c r="A3142" i="5"/>
  <c r="A3141" i="5"/>
  <c r="A3140" i="5"/>
  <c r="A3139" i="5"/>
  <c r="A3138" i="5"/>
  <c r="A3137" i="5"/>
  <c r="A3136" i="5"/>
  <c r="A3135" i="5"/>
  <c r="A3134" i="5"/>
  <c r="A3133" i="5"/>
  <c r="A3132" i="5"/>
  <c r="A3131" i="5"/>
  <c r="A3130" i="5"/>
  <c r="A3129" i="5"/>
  <c r="A3128" i="5"/>
  <c r="A3127" i="5"/>
  <c r="A3126" i="5"/>
  <c r="A3125" i="5"/>
  <c r="A3124" i="5"/>
  <c r="A3123" i="5"/>
  <c r="A3122" i="5"/>
  <c r="A3121" i="5"/>
  <c r="A3120" i="5"/>
  <c r="A3119" i="5"/>
  <c r="A3118" i="5"/>
  <c r="A3117" i="5"/>
  <c r="A3116" i="5"/>
  <c r="A3115" i="5"/>
  <c r="A3114" i="5"/>
  <c r="A3113" i="5"/>
  <c r="A3112" i="5"/>
  <c r="A3111" i="5"/>
  <c r="A3110" i="5"/>
  <c r="A3109" i="5"/>
  <c r="A3108" i="5"/>
  <c r="A3107" i="5"/>
  <c r="A3106" i="5"/>
  <c r="A3105" i="5"/>
  <c r="A3104" i="5"/>
  <c r="A3103" i="5"/>
  <c r="A3102" i="5"/>
  <c r="A3101" i="5"/>
  <c r="A3100" i="5"/>
  <c r="A3099" i="5"/>
  <c r="A3098" i="5"/>
  <c r="A3097" i="5"/>
  <c r="A3096" i="5"/>
  <c r="A3095" i="5"/>
  <c r="A3094" i="5"/>
  <c r="A3093" i="5"/>
  <c r="A3092" i="5"/>
  <c r="A3091" i="5"/>
  <c r="A3090" i="5"/>
  <c r="A3089" i="5"/>
  <c r="A3088" i="5"/>
  <c r="A3087" i="5"/>
  <c r="A3086" i="5"/>
  <c r="A3085" i="5"/>
  <c r="A3084" i="5"/>
  <c r="A3083" i="5"/>
  <c r="A3082" i="5"/>
  <c r="A3081" i="5"/>
  <c r="A3080" i="5"/>
  <c r="A3079" i="5"/>
  <c r="A3078" i="5"/>
  <c r="A3077" i="5"/>
  <c r="A3076" i="5"/>
  <c r="A3075" i="5"/>
  <c r="A3074" i="5"/>
  <c r="A3073" i="5"/>
  <c r="A3072" i="5"/>
  <c r="A3071" i="5"/>
  <c r="A3070" i="5"/>
  <c r="A3069" i="5"/>
  <c r="A3068" i="5"/>
  <c r="A3067" i="5"/>
  <c r="A3066" i="5"/>
  <c r="A3065" i="5"/>
  <c r="A3064" i="5"/>
  <c r="A3063" i="5"/>
  <c r="A3062" i="5"/>
  <c r="A3061" i="5"/>
  <c r="A3060" i="5"/>
  <c r="A3059" i="5"/>
  <c r="A3058" i="5"/>
  <c r="A3057" i="5"/>
  <c r="A3056" i="5"/>
  <c r="A3055" i="5"/>
  <c r="A3054" i="5"/>
  <c r="A3053" i="5"/>
  <c r="A3052" i="5"/>
  <c r="A3051" i="5"/>
  <c r="A3050" i="5"/>
  <c r="A3049" i="5"/>
  <c r="A3048" i="5"/>
  <c r="A3047" i="5"/>
  <c r="A3046" i="5"/>
  <c r="A3045" i="5"/>
  <c r="A3044" i="5"/>
  <c r="A3043" i="5"/>
  <c r="A3042" i="5"/>
  <c r="A3041" i="5"/>
  <c r="A3040" i="5"/>
  <c r="A3039" i="5"/>
  <c r="A3038" i="5"/>
  <c r="A3037" i="5"/>
  <c r="A3036" i="5"/>
  <c r="A3035" i="5"/>
  <c r="A3034" i="5"/>
  <c r="A3033" i="5"/>
  <c r="A3032" i="5"/>
  <c r="A3031" i="5"/>
  <c r="A3030" i="5"/>
  <c r="A3029" i="5"/>
  <c r="A3028" i="5"/>
  <c r="A3027" i="5"/>
  <c r="A3026" i="5"/>
  <c r="A3025" i="5"/>
  <c r="A3024" i="5"/>
  <c r="A3023" i="5"/>
  <c r="A3022" i="5"/>
  <c r="A3021" i="5"/>
  <c r="A3020" i="5"/>
  <c r="A3019" i="5"/>
  <c r="A3018" i="5"/>
  <c r="A3017" i="5"/>
  <c r="A3016" i="5"/>
  <c r="A3015" i="5"/>
  <c r="A3014" i="5"/>
  <c r="A3013" i="5"/>
  <c r="A3012" i="5"/>
  <c r="A3011" i="5"/>
  <c r="A3010" i="5"/>
  <c r="A3009" i="5"/>
  <c r="A3008" i="5"/>
  <c r="A3007" i="5"/>
  <c r="A3006" i="5"/>
  <c r="A3005" i="5"/>
  <c r="A3004" i="5"/>
  <c r="A3003" i="5"/>
  <c r="A3002" i="5"/>
  <c r="A3001" i="5"/>
  <c r="A3000" i="5"/>
  <c r="A2999" i="5"/>
  <c r="A2998" i="5"/>
  <c r="A2997" i="5"/>
  <c r="A2996" i="5"/>
  <c r="A2995" i="5"/>
  <c r="A2994" i="5"/>
  <c r="A2993" i="5"/>
  <c r="A2992" i="5"/>
  <c r="A2991" i="5"/>
  <c r="A2990" i="5"/>
  <c r="A2989" i="5"/>
  <c r="A2988" i="5"/>
  <c r="A2987" i="5"/>
  <c r="A2986" i="5"/>
  <c r="A2985" i="5"/>
  <c r="A2984" i="5"/>
  <c r="A2983" i="5"/>
  <c r="A2982" i="5"/>
  <c r="A2981" i="5"/>
  <c r="A2980" i="5"/>
  <c r="A2979" i="5"/>
  <c r="A2978" i="5"/>
  <c r="A2977" i="5"/>
  <c r="A2976" i="5"/>
  <c r="A2975" i="5"/>
  <c r="A2974" i="5"/>
  <c r="A2973" i="5"/>
  <c r="A2972" i="5"/>
  <c r="A2971" i="5"/>
  <c r="A2970" i="5"/>
  <c r="A2969" i="5"/>
  <c r="A2968" i="5"/>
  <c r="A2967" i="5"/>
  <c r="A2966" i="5"/>
  <c r="A2965" i="5"/>
  <c r="A2964" i="5"/>
  <c r="A2963" i="5"/>
  <c r="A2962" i="5"/>
  <c r="A2961" i="5"/>
  <c r="A2960" i="5"/>
  <c r="A2959" i="5"/>
  <c r="A2958" i="5"/>
  <c r="A2957" i="5"/>
  <c r="A2956" i="5"/>
  <c r="A2955" i="5"/>
  <c r="A2954" i="5"/>
  <c r="A2953" i="5"/>
  <c r="A2952" i="5"/>
  <c r="A2951" i="5"/>
  <c r="A2950" i="5"/>
  <c r="A2949" i="5"/>
  <c r="A2948" i="5"/>
  <c r="A2947" i="5"/>
  <c r="A2946" i="5"/>
  <c r="A2945" i="5"/>
  <c r="A2944" i="5"/>
  <c r="A2943" i="5"/>
  <c r="A2942" i="5"/>
  <c r="A2941" i="5"/>
  <c r="A2940" i="5"/>
  <c r="A2939" i="5"/>
  <c r="A2938" i="5"/>
  <c r="A2937" i="5"/>
  <c r="A2936" i="5"/>
  <c r="A2935" i="5"/>
  <c r="A2934" i="5"/>
  <c r="A2933" i="5"/>
  <c r="A2932" i="5"/>
  <c r="A2931" i="5"/>
  <c r="A2930" i="5"/>
  <c r="A2929" i="5"/>
  <c r="A2928" i="5"/>
  <c r="A2927" i="5"/>
  <c r="A2926" i="5"/>
  <c r="A2925" i="5"/>
  <c r="A2924" i="5"/>
  <c r="A2923" i="5"/>
  <c r="A2922" i="5"/>
  <c r="A2921" i="5"/>
  <c r="A2920" i="5"/>
  <c r="A2919" i="5"/>
  <c r="A2918" i="5"/>
  <c r="A2917" i="5"/>
  <c r="A2916" i="5"/>
  <c r="A2915" i="5"/>
  <c r="A2914" i="5"/>
  <c r="A2913" i="5"/>
  <c r="A2912" i="5"/>
  <c r="A2911" i="5"/>
  <c r="A2910" i="5"/>
  <c r="A2909" i="5"/>
  <c r="A2908" i="5"/>
  <c r="A2907" i="5"/>
  <c r="A2906" i="5"/>
  <c r="A2905" i="5"/>
  <c r="A2904" i="5"/>
  <c r="A2903" i="5"/>
  <c r="A2902" i="5"/>
  <c r="A2901" i="5"/>
  <c r="A2900" i="5"/>
  <c r="A2899" i="5"/>
  <c r="A2898" i="5"/>
  <c r="A2897" i="5"/>
  <c r="A2896" i="5"/>
  <c r="A2895" i="5"/>
  <c r="A2894" i="5"/>
  <c r="A2893" i="5"/>
  <c r="A2892" i="5"/>
  <c r="A2891" i="5"/>
  <c r="A2890" i="5"/>
  <c r="A2889" i="5"/>
  <c r="A2888" i="5"/>
  <c r="A2887" i="5"/>
  <c r="A2886" i="5"/>
  <c r="A2885" i="5"/>
  <c r="A2884" i="5"/>
  <c r="A2883" i="5"/>
  <c r="A2882" i="5"/>
  <c r="A2881" i="5"/>
  <c r="A2880" i="5"/>
  <c r="A2879" i="5"/>
  <c r="A2878" i="5"/>
  <c r="A2877" i="5"/>
  <c r="A2876" i="5"/>
  <c r="A2875" i="5"/>
  <c r="A2874" i="5"/>
  <c r="A2873" i="5"/>
  <c r="A2872" i="5"/>
  <c r="A2871" i="5"/>
  <c r="A2870" i="5"/>
  <c r="A2869" i="5"/>
  <c r="A2868" i="5"/>
  <c r="A2867" i="5"/>
  <c r="A2866" i="5"/>
  <c r="A2865" i="5"/>
  <c r="A2864" i="5"/>
  <c r="A2863" i="5"/>
  <c r="A2862" i="5"/>
  <c r="A2861" i="5"/>
  <c r="A2860" i="5"/>
  <c r="A2859" i="5"/>
  <c r="A2858" i="5"/>
  <c r="A2857" i="5"/>
  <c r="A2856" i="5"/>
  <c r="A2855" i="5"/>
  <c r="A2854" i="5"/>
  <c r="A2853" i="5"/>
  <c r="A2852" i="5"/>
  <c r="A2851" i="5"/>
  <c r="A2850" i="5"/>
  <c r="A2849" i="5"/>
  <c r="A2848" i="5"/>
  <c r="A2847" i="5"/>
  <c r="A2846" i="5"/>
  <c r="A2845" i="5"/>
  <c r="A2844" i="5"/>
  <c r="A2843" i="5"/>
  <c r="A2842" i="5"/>
  <c r="A2841" i="5"/>
  <c r="A2840" i="5"/>
  <c r="A2839" i="5"/>
  <c r="A2838" i="5"/>
  <c r="A2837" i="5"/>
  <c r="A2836" i="5"/>
  <c r="A2835" i="5"/>
  <c r="A2834" i="5"/>
  <c r="A2833" i="5"/>
  <c r="A2832" i="5"/>
  <c r="A2831" i="5"/>
  <c r="A2830" i="5"/>
  <c r="A2829" i="5"/>
  <c r="A2828" i="5"/>
  <c r="A2827" i="5"/>
  <c r="A2826" i="5"/>
  <c r="A2825" i="5"/>
  <c r="A2824" i="5"/>
  <c r="A2823" i="5"/>
  <c r="A2822" i="5"/>
  <c r="A2821" i="5"/>
  <c r="A2820" i="5"/>
  <c r="A2819" i="5"/>
  <c r="A2818" i="5"/>
  <c r="A2817" i="5"/>
  <c r="A2816" i="5"/>
  <c r="A2815" i="5"/>
  <c r="A2814" i="5"/>
  <c r="A2813" i="5"/>
  <c r="A2812" i="5"/>
  <c r="A2811" i="5"/>
  <c r="A2810" i="5"/>
  <c r="A2809" i="5"/>
  <c r="A2808" i="5"/>
  <c r="A2807" i="5"/>
  <c r="A2806" i="5"/>
  <c r="A2805" i="5"/>
  <c r="A2804" i="5"/>
  <c r="A2803" i="5"/>
  <c r="A2802" i="5"/>
  <c r="A2801" i="5"/>
  <c r="A2800" i="5"/>
  <c r="A2799" i="5"/>
  <c r="A2798" i="5"/>
  <c r="A2797" i="5"/>
  <c r="A2796" i="5"/>
  <c r="A2795" i="5"/>
  <c r="A2794" i="5"/>
  <c r="A2793" i="5"/>
  <c r="A2792" i="5"/>
  <c r="A2791" i="5"/>
  <c r="A2790" i="5"/>
  <c r="A2789" i="5"/>
  <c r="A2788" i="5"/>
  <c r="A2787" i="5"/>
  <c r="A2786" i="5"/>
  <c r="A2785" i="5"/>
  <c r="A2784" i="5"/>
  <c r="A2783" i="5"/>
  <c r="A2782" i="5"/>
  <c r="A2781" i="5"/>
  <c r="A2780" i="5"/>
  <c r="A2779" i="5"/>
  <c r="A2778" i="5"/>
  <c r="A2777" i="5"/>
  <c r="A2776" i="5"/>
  <c r="A2775" i="5"/>
  <c r="A2774" i="5"/>
  <c r="A2773" i="5"/>
  <c r="A2772" i="5"/>
  <c r="A2771" i="5"/>
  <c r="A2770" i="5"/>
  <c r="A2769" i="5"/>
  <c r="A2768" i="5"/>
  <c r="A2767" i="5"/>
  <c r="A2766" i="5"/>
  <c r="A2765" i="5"/>
  <c r="A2764" i="5"/>
  <c r="A2763" i="5"/>
  <c r="A2762" i="5"/>
  <c r="A2761" i="5"/>
  <c r="A2760" i="5"/>
  <c r="A2759" i="5"/>
  <c r="A2758" i="5"/>
  <c r="A2757" i="5"/>
  <c r="A2756" i="5"/>
  <c r="A2755" i="5"/>
  <c r="A2754" i="5"/>
  <c r="A2753" i="5"/>
  <c r="A2752" i="5"/>
  <c r="A2751" i="5"/>
  <c r="A2750" i="5"/>
  <c r="A2749" i="5"/>
  <c r="A2748" i="5"/>
  <c r="A2747" i="5"/>
  <c r="A2746" i="5"/>
  <c r="A2745" i="5"/>
  <c r="A2744" i="5"/>
  <c r="A2743" i="5"/>
  <c r="A2742" i="5"/>
  <c r="A2741" i="5"/>
  <c r="A2740" i="5"/>
  <c r="A2739" i="5"/>
  <c r="A2738" i="5"/>
  <c r="A2737" i="5"/>
  <c r="A2736" i="5"/>
  <c r="A2735" i="5"/>
  <c r="A2734" i="5"/>
  <c r="A2733" i="5"/>
  <c r="A2732" i="5"/>
  <c r="A2731" i="5"/>
  <c r="A2730" i="5"/>
  <c r="A2729" i="5"/>
  <c r="A2728" i="5"/>
  <c r="A2727" i="5"/>
  <c r="A2726" i="5"/>
  <c r="A2725" i="5"/>
  <c r="A2724" i="5"/>
  <c r="A2723" i="5"/>
  <c r="A2722" i="5"/>
  <c r="A2721" i="5"/>
  <c r="A2720" i="5"/>
  <c r="A2719" i="5"/>
  <c r="A2718" i="5"/>
  <c r="A2717" i="5"/>
  <c r="A2716" i="5"/>
  <c r="A2715" i="5"/>
  <c r="A2714" i="5"/>
  <c r="A2713" i="5"/>
  <c r="A2712" i="5"/>
  <c r="A2711" i="5"/>
  <c r="A2710" i="5"/>
  <c r="A2709" i="5"/>
  <c r="A2708" i="5"/>
  <c r="A2707" i="5"/>
  <c r="A2706" i="5"/>
  <c r="A2705" i="5"/>
  <c r="A2704" i="5"/>
  <c r="A2703" i="5"/>
  <c r="A2702" i="5"/>
  <c r="A2701" i="5"/>
  <c r="A2700" i="5"/>
  <c r="A2699" i="5"/>
  <c r="A2698" i="5"/>
  <c r="A2697" i="5"/>
  <c r="A2696" i="5"/>
  <c r="A2695" i="5"/>
  <c r="A2694" i="5"/>
  <c r="A2693" i="5"/>
  <c r="A2692" i="5"/>
  <c r="A2691" i="5"/>
  <c r="A2690" i="5"/>
  <c r="A2689" i="5"/>
  <c r="A2688" i="5"/>
  <c r="A2687" i="5"/>
  <c r="A2686" i="5"/>
  <c r="A2685" i="5"/>
  <c r="A2684" i="5"/>
  <c r="A2683" i="5"/>
  <c r="A2682" i="5"/>
  <c r="A2681" i="5"/>
  <c r="A2680" i="5"/>
  <c r="A2679" i="5"/>
  <c r="A2678" i="5"/>
  <c r="A2677" i="5"/>
  <c r="A2676" i="5"/>
  <c r="A2675" i="5"/>
  <c r="A2674" i="5"/>
  <c r="A2673" i="5"/>
  <c r="A2672" i="5"/>
  <c r="A2671" i="5"/>
  <c r="A2670" i="5"/>
  <c r="A2669" i="5"/>
  <c r="A2668" i="5"/>
  <c r="A2667" i="5"/>
  <c r="A2666" i="5"/>
  <c r="A2665" i="5"/>
  <c r="A2664" i="5"/>
  <c r="A2663" i="5"/>
  <c r="A2662" i="5"/>
  <c r="A2661" i="5"/>
  <c r="A2660" i="5"/>
  <c r="A2659" i="5"/>
  <c r="A2658" i="5"/>
  <c r="A2657" i="5"/>
  <c r="A2656" i="5"/>
  <c r="A2655" i="5"/>
  <c r="A2654" i="5"/>
  <c r="A2653" i="5"/>
  <c r="A2652" i="5"/>
  <c r="A2651" i="5"/>
  <c r="A2650" i="5"/>
  <c r="A2649" i="5"/>
  <c r="A2648" i="5"/>
  <c r="A2647" i="5"/>
  <c r="A2646" i="5"/>
  <c r="A2645" i="5"/>
  <c r="A2644" i="5"/>
  <c r="A2643" i="5"/>
  <c r="A2642" i="5"/>
  <c r="A2641" i="5"/>
  <c r="A2640" i="5"/>
  <c r="A2639" i="5"/>
  <c r="A2638" i="5"/>
  <c r="A2637" i="5"/>
  <c r="A2636" i="5"/>
  <c r="A2635" i="5"/>
  <c r="A2634" i="5"/>
  <c r="A2633" i="5"/>
  <c r="A2632" i="5"/>
  <c r="A2631" i="5"/>
  <c r="A2630" i="5"/>
  <c r="A2629" i="5"/>
  <c r="A2628" i="5"/>
  <c r="A2627" i="5"/>
  <c r="A2626" i="5"/>
  <c r="A2625" i="5"/>
  <c r="A2624" i="5"/>
  <c r="A2623" i="5"/>
  <c r="A2622" i="5"/>
  <c r="A2621" i="5"/>
  <c r="A2620" i="5"/>
  <c r="A2619" i="5"/>
  <c r="A2618" i="5"/>
  <c r="A2617" i="5"/>
  <c r="A2616" i="5"/>
  <c r="A2615" i="5"/>
  <c r="A2614" i="5"/>
  <c r="A2613" i="5"/>
  <c r="A2612" i="5"/>
  <c r="A2611" i="5"/>
  <c r="A2610" i="5"/>
  <c r="A2609" i="5"/>
  <c r="A2608" i="5"/>
  <c r="A2607" i="5"/>
  <c r="A2606" i="5"/>
  <c r="A2605" i="5"/>
  <c r="A2604" i="5"/>
  <c r="A2603" i="5"/>
  <c r="A2602" i="5"/>
  <c r="A2601" i="5"/>
  <c r="A2600" i="5"/>
  <c r="A2599" i="5"/>
  <c r="A2598" i="5"/>
  <c r="A2597" i="5"/>
  <c r="A2596" i="5"/>
  <c r="A2595" i="5"/>
  <c r="A2594" i="5"/>
  <c r="A2593" i="5"/>
  <c r="A2592" i="5"/>
  <c r="A2591" i="5"/>
  <c r="A2590" i="5"/>
  <c r="A2589" i="5"/>
  <c r="A2588" i="5"/>
  <c r="A2587" i="5"/>
  <c r="A2586" i="5"/>
  <c r="A2585" i="5"/>
  <c r="A2584" i="5"/>
  <c r="A2583" i="5"/>
  <c r="A2582" i="5"/>
  <c r="A2581" i="5"/>
  <c r="A2580" i="5"/>
  <c r="A2579" i="5"/>
  <c r="A2578" i="5"/>
  <c r="A2577" i="5"/>
  <c r="A2576" i="5"/>
  <c r="A2575" i="5"/>
  <c r="A2574" i="5"/>
  <c r="A2573" i="5"/>
  <c r="A2572" i="5"/>
  <c r="A2571" i="5"/>
  <c r="A2570" i="5"/>
  <c r="A2569" i="5"/>
  <c r="A2568" i="5"/>
  <c r="A2567" i="5"/>
  <c r="A2566" i="5"/>
  <c r="A2565" i="5"/>
  <c r="A2564" i="5"/>
  <c r="A2563" i="5"/>
  <c r="A2562" i="5"/>
  <c r="A2561" i="5"/>
  <c r="A2560" i="5"/>
  <c r="A2559" i="5"/>
  <c r="A2558" i="5"/>
  <c r="A2557" i="5"/>
  <c r="A2556" i="5"/>
  <c r="A2555" i="5"/>
  <c r="A2554" i="5"/>
  <c r="A2553" i="5"/>
  <c r="A2552" i="5"/>
  <c r="A2551" i="5"/>
  <c r="A2550" i="5"/>
  <c r="A2549" i="5"/>
  <c r="A2548" i="5"/>
  <c r="A2547" i="5"/>
  <c r="A2546" i="5"/>
  <c r="A2545" i="5"/>
  <c r="A2544" i="5"/>
  <c r="A2543" i="5"/>
  <c r="A2542" i="5"/>
  <c r="A2541" i="5"/>
  <c r="A2540" i="5"/>
  <c r="A2539" i="5"/>
  <c r="A2538" i="5"/>
  <c r="A2537" i="5"/>
  <c r="A2536" i="5"/>
  <c r="A2535" i="5"/>
  <c r="A2534" i="5"/>
  <c r="A2533" i="5"/>
  <c r="A2532" i="5"/>
  <c r="A2531" i="5"/>
  <c r="A2530" i="5"/>
  <c r="A2529" i="5"/>
  <c r="A2528" i="5"/>
  <c r="A2527" i="5"/>
  <c r="A2526" i="5"/>
  <c r="A2525" i="5"/>
  <c r="A2524" i="5"/>
  <c r="A2523" i="5"/>
  <c r="A2522" i="5"/>
  <c r="A2521" i="5"/>
  <c r="A2520" i="5"/>
  <c r="A2519" i="5"/>
  <c r="A2518" i="5"/>
  <c r="A2517" i="5"/>
  <c r="A2516" i="5"/>
  <c r="A2515" i="5"/>
  <c r="A2514" i="5"/>
  <c r="A2513" i="5"/>
  <c r="A2512" i="5"/>
  <c r="A2511" i="5"/>
  <c r="A2510" i="5"/>
  <c r="A2509" i="5"/>
  <c r="A2508" i="5"/>
  <c r="A2507" i="5"/>
  <c r="A2506" i="5"/>
  <c r="A2505" i="5"/>
  <c r="A2504" i="5"/>
  <c r="A2503" i="5"/>
  <c r="A2502" i="5"/>
  <c r="A2501" i="5"/>
  <c r="A2500" i="5"/>
  <c r="A2499" i="5"/>
  <c r="A2498" i="5"/>
  <c r="A2497" i="5"/>
  <c r="A2496" i="5"/>
  <c r="A2495" i="5"/>
  <c r="A2494" i="5"/>
  <c r="A2493" i="5"/>
  <c r="A2492" i="5"/>
  <c r="A2491" i="5"/>
  <c r="A2490" i="5"/>
  <c r="A2489" i="5"/>
  <c r="A2488" i="5"/>
  <c r="A2487" i="5"/>
  <c r="A2486" i="5"/>
  <c r="A2485" i="5"/>
  <c r="A2484" i="5"/>
  <c r="A2483" i="5"/>
  <c r="A2482" i="5"/>
  <c r="A2481" i="5"/>
  <c r="A2480" i="5"/>
  <c r="A2479" i="5"/>
  <c r="A2478" i="5"/>
  <c r="A2477" i="5"/>
  <c r="A2476" i="5"/>
  <c r="A2475" i="5"/>
  <c r="A2474" i="5"/>
  <c r="A2473" i="5"/>
  <c r="A2472" i="5"/>
  <c r="A2471" i="5"/>
  <c r="A2470" i="5"/>
  <c r="A2469" i="5"/>
  <c r="A2468" i="5"/>
  <c r="A2467" i="5"/>
  <c r="A2466" i="5"/>
  <c r="A2465" i="5"/>
  <c r="A2464" i="5"/>
  <c r="A2463" i="5"/>
  <c r="A2462" i="5"/>
  <c r="A2461" i="5"/>
  <c r="A2460" i="5"/>
  <c r="A2459" i="5"/>
  <c r="A2458" i="5"/>
  <c r="A2457" i="5"/>
  <c r="A2456" i="5"/>
  <c r="A2455" i="5"/>
  <c r="A2454" i="5"/>
  <c r="A2453" i="5"/>
  <c r="A2452" i="5"/>
  <c r="A2451" i="5"/>
  <c r="A2450" i="5"/>
  <c r="A2449" i="5"/>
  <c r="A2448" i="5"/>
  <c r="A2447" i="5"/>
  <c r="A2446" i="5"/>
  <c r="A2445" i="5"/>
  <c r="A2444" i="5"/>
  <c r="A2443" i="5"/>
  <c r="A2442" i="5"/>
  <c r="A2441" i="5"/>
  <c r="A2440" i="5"/>
  <c r="A2439" i="5"/>
  <c r="A2438" i="5"/>
  <c r="A2437" i="5"/>
  <c r="A2436" i="5"/>
  <c r="A2435" i="5"/>
  <c r="A2434" i="5"/>
  <c r="A2433" i="5"/>
  <c r="A2432" i="5"/>
  <c r="A2431" i="5"/>
  <c r="A2430" i="5"/>
  <c r="A2429" i="5"/>
  <c r="A2428" i="5"/>
  <c r="A2427" i="5"/>
  <c r="A2426" i="5"/>
  <c r="A2425" i="5"/>
  <c r="A2424" i="5"/>
  <c r="A2423" i="5"/>
  <c r="A2422" i="5"/>
  <c r="A2421" i="5"/>
  <c r="A2420" i="5"/>
  <c r="A2419" i="5"/>
  <c r="A2418" i="5"/>
  <c r="A2417" i="5"/>
  <c r="A2416" i="5"/>
  <c r="A2415" i="5"/>
  <c r="A2414" i="5"/>
  <c r="A2413" i="5"/>
  <c r="A2412" i="5"/>
  <c r="A2411" i="5"/>
  <c r="A2410" i="5"/>
  <c r="A2409" i="5"/>
  <c r="A2408" i="5"/>
  <c r="A2407" i="5"/>
  <c r="A2406" i="5"/>
  <c r="A2405" i="5"/>
  <c r="A2404" i="5"/>
  <c r="A2403" i="5"/>
  <c r="A2402" i="5"/>
  <c r="A2401" i="5"/>
  <c r="A2400" i="5"/>
  <c r="A2399" i="5"/>
  <c r="A2398" i="5"/>
  <c r="A2397" i="5"/>
  <c r="A2396" i="5"/>
  <c r="A2395" i="5"/>
  <c r="A2394" i="5"/>
  <c r="A2393" i="5"/>
  <c r="A2392" i="5"/>
  <c r="A2391" i="5"/>
  <c r="A2390" i="5"/>
  <c r="A2389" i="5"/>
  <c r="A2388" i="5"/>
  <c r="A2387" i="5"/>
  <c r="A2386" i="5"/>
  <c r="A2385" i="5"/>
  <c r="A2384" i="5"/>
  <c r="A2383" i="5"/>
  <c r="A2382" i="5"/>
  <c r="A2381" i="5"/>
  <c r="A2380" i="5"/>
  <c r="A2379" i="5"/>
  <c r="A2378" i="5"/>
  <c r="A2377" i="5"/>
  <c r="A2376" i="5"/>
  <c r="A2375" i="5"/>
  <c r="A2374" i="5"/>
  <c r="A2373" i="5"/>
  <c r="A2372" i="5"/>
  <c r="A2371" i="5"/>
  <c r="A2370" i="5"/>
  <c r="A2369" i="5"/>
  <c r="A2368" i="5"/>
  <c r="A2367" i="5"/>
  <c r="A2366" i="5"/>
  <c r="A2365" i="5"/>
  <c r="A2364" i="5"/>
  <c r="A2363" i="5"/>
  <c r="A2362" i="5"/>
  <c r="A2361" i="5"/>
  <c r="A2360" i="5"/>
  <c r="A2359" i="5"/>
  <c r="A2358" i="5"/>
  <c r="A2357" i="5"/>
  <c r="A2356" i="5"/>
  <c r="A2355" i="5"/>
  <c r="A2354" i="5"/>
  <c r="A2353" i="5"/>
  <c r="A2352" i="5"/>
  <c r="A2351" i="5"/>
  <c r="A2350" i="5"/>
  <c r="A2349" i="5"/>
  <c r="A2348" i="5"/>
  <c r="A2347" i="5"/>
  <c r="A2346" i="5"/>
  <c r="A2345" i="5"/>
  <c r="A2344" i="5"/>
  <c r="A2343" i="5"/>
  <c r="A2342" i="5"/>
  <c r="A2341" i="5"/>
  <c r="A2340" i="5"/>
  <c r="A2339" i="5"/>
  <c r="A2338" i="5"/>
  <c r="A2337" i="5"/>
  <c r="A2336" i="5"/>
  <c r="A2335" i="5"/>
  <c r="A2334" i="5"/>
  <c r="A2333" i="5"/>
  <c r="A2332" i="5"/>
  <c r="A2331" i="5"/>
  <c r="A2330" i="5"/>
  <c r="A2329" i="5"/>
  <c r="A2328" i="5"/>
  <c r="A2327" i="5"/>
  <c r="A2326" i="5"/>
  <c r="A2325" i="5"/>
  <c r="A2324" i="5"/>
  <c r="A2323" i="5"/>
  <c r="A2322" i="5"/>
  <c r="A2321" i="5"/>
  <c r="A2320" i="5"/>
  <c r="A2319" i="5"/>
  <c r="A2318" i="5"/>
  <c r="A2317" i="5"/>
  <c r="A2316" i="5"/>
  <c r="A2315" i="5"/>
  <c r="A2314" i="5"/>
  <c r="A2313" i="5"/>
  <c r="A2312" i="5"/>
  <c r="A2311" i="5"/>
  <c r="A2310" i="5"/>
  <c r="A2309" i="5"/>
  <c r="A2308" i="5"/>
  <c r="A2307" i="5"/>
  <c r="A2306" i="5"/>
  <c r="A2305" i="5"/>
  <c r="A2304" i="5"/>
  <c r="A2303" i="5"/>
  <c r="A2302" i="5"/>
  <c r="A2301" i="5"/>
  <c r="A2300" i="5"/>
  <c r="A2299" i="5"/>
  <c r="A2298" i="5"/>
  <c r="A2297" i="5"/>
  <c r="A2296" i="5"/>
  <c r="A2295" i="5"/>
  <c r="A2294" i="5"/>
  <c r="A2293" i="5"/>
  <c r="A2292" i="5"/>
  <c r="A2291" i="5"/>
  <c r="A2290" i="5"/>
  <c r="A2289" i="5"/>
  <c r="A2288" i="5"/>
  <c r="A2287" i="5"/>
  <c r="A2286" i="5"/>
  <c r="A2285" i="5"/>
  <c r="A2284" i="5"/>
  <c r="A2283" i="5"/>
  <c r="A2282" i="5"/>
  <c r="A2281" i="5"/>
  <c r="A2280" i="5"/>
  <c r="A2279" i="5"/>
  <c r="A2278" i="5"/>
  <c r="A2277" i="5"/>
  <c r="A2276" i="5"/>
  <c r="A2275" i="5"/>
  <c r="A2274" i="5"/>
  <c r="A2273" i="5"/>
  <c r="A2272" i="5"/>
  <c r="A2271" i="5"/>
  <c r="A2270" i="5"/>
  <c r="A2269" i="5"/>
  <c r="A2268" i="5"/>
  <c r="A2267" i="5"/>
  <c r="A2266" i="5"/>
  <c r="A2265" i="5"/>
  <c r="A2264" i="5"/>
  <c r="A2263" i="5"/>
  <c r="A2262" i="5"/>
  <c r="A2261" i="5"/>
  <c r="A2260" i="5"/>
  <c r="A2259" i="5"/>
  <c r="A2258" i="5"/>
  <c r="A2257" i="5"/>
  <c r="A2256" i="5"/>
  <c r="A2255" i="5"/>
  <c r="A2254" i="5"/>
  <c r="A2253" i="5"/>
  <c r="A2252" i="5"/>
  <c r="A2251" i="5"/>
  <c r="A2250" i="5"/>
  <c r="A2249" i="5"/>
  <c r="A2248" i="5"/>
  <c r="A2247" i="5"/>
  <c r="A2246" i="5"/>
  <c r="A2245" i="5"/>
  <c r="A2244" i="5"/>
  <c r="A2243" i="5"/>
  <c r="A2242" i="5"/>
  <c r="A2241" i="5"/>
  <c r="A2240" i="5"/>
  <c r="A2239" i="5"/>
  <c r="A2238" i="5"/>
  <c r="A2237" i="5"/>
  <c r="A2236" i="5"/>
  <c r="A2235" i="5"/>
  <c r="A2234" i="5"/>
  <c r="A2233" i="5"/>
  <c r="A2232" i="5"/>
  <c r="A2231" i="5"/>
  <c r="A2230" i="5"/>
  <c r="A2229" i="5"/>
  <c r="A2228" i="5"/>
  <c r="A2227" i="5"/>
  <c r="A2226" i="5"/>
  <c r="A2225" i="5"/>
  <c r="A2224" i="5"/>
  <c r="A2223" i="5"/>
  <c r="A2222" i="5"/>
  <c r="A2221" i="5"/>
  <c r="A2220" i="5"/>
  <c r="A2219" i="5"/>
  <c r="A2218" i="5"/>
  <c r="A2217" i="5"/>
  <c r="A2216" i="5"/>
  <c r="A2215" i="5"/>
  <c r="A2214" i="5"/>
  <c r="A2213" i="5"/>
  <c r="A2212" i="5"/>
  <c r="A2211" i="5"/>
  <c r="A2210" i="5"/>
  <c r="A2209" i="5"/>
  <c r="A2208" i="5"/>
  <c r="A2207" i="5"/>
  <c r="A2206" i="5"/>
  <c r="A2205" i="5"/>
  <c r="A2204" i="5"/>
  <c r="A2203" i="5"/>
  <c r="A2202" i="5"/>
  <c r="A2201" i="5"/>
  <c r="A2200" i="5"/>
  <c r="A2199" i="5"/>
  <c r="A2198" i="5"/>
  <c r="A2197" i="5"/>
  <c r="A2196" i="5"/>
  <c r="A2195" i="5"/>
  <c r="A2194" i="5"/>
  <c r="A2193" i="5"/>
  <c r="A2192" i="5"/>
  <c r="A2191" i="5"/>
  <c r="A2190" i="5"/>
  <c r="A2189" i="5"/>
  <c r="A2188" i="5"/>
  <c r="A2187" i="5"/>
  <c r="A2186" i="5"/>
  <c r="A2185" i="5"/>
  <c r="A2184" i="5"/>
  <c r="A2183" i="5"/>
  <c r="A2182" i="5"/>
  <c r="A2181" i="5"/>
  <c r="A2180" i="5"/>
  <c r="A2179" i="5"/>
  <c r="A2178" i="5"/>
  <c r="A2177" i="5"/>
  <c r="A2176" i="5"/>
  <c r="A2175" i="5"/>
  <c r="A2174" i="5"/>
  <c r="A2173" i="5"/>
  <c r="A2172" i="5"/>
  <c r="A2171" i="5"/>
  <c r="A2170" i="5"/>
  <c r="A2169" i="5"/>
  <c r="A2168" i="5"/>
  <c r="A2167" i="5"/>
  <c r="A2166" i="5"/>
  <c r="A2165" i="5"/>
  <c r="A2164" i="5"/>
  <c r="A2163" i="5"/>
  <c r="A2162" i="5"/>
  <c r="A2161" i="5"/>
  <c r="A2160" i="5"/>
  <c r="A2159" i="5"/>
  <c r="A2158" i="5"/>
  <c r="A2157" i="5"/>
  <c r="A2156" i="5"/>
  <c r="A2155" i="5"/>
  <c r="A2154" i="5"/>
  <c r="A2153" i="5"/>
  <c r="A2152" i="5"/>
  <c r="A2151" i="5"/>
  <c r="A2150" i="5"/>
  <c r="A2149" i="5"/>
  <c r="A2148" i="5"/>
  <c r="A2147" i="5"/>
  <c r="A2146" i="5"/>
  <c r="A2145" i="5"/>
  <c r="A2144" i="5"/>
  <c r="A2143" i="5"/>
  <c r="A2142" i="5"/>
  <c r="A2141" i="5"/>
  <c r="A2140" i="5"/>
  <c r="A2139" i="5"/>
  <c r="A2138" i="5"/>
  <c r="A2137" i="5"/>
  <c r="A2136" i="5"/>
  <c r="A2135" i="5"/>
  <c r="A2134" i="5"/>
  <c r="A2133" i="5"/>
  <c r="A2132" i="5"/>
  <c r="A2131" i="5"/>
  <c r="A2130" i="5"/>
  <c r="A2129" i="5"/>
  <c r="A2128" i="5"/>
  <c r="A2127" i="5"/>
  <c r="A2126" i="5"/>
  <c r="A2125" i="5"/>
  <c r="A2124" i="5"/>
  <c r="A2123" i="5"/>
  <c r="A2122" i="5"/>
  <c r="A2121" i="5"/>
  <c r="A2120" i="5"/>
  <c r="A2119" i="5"/>
  <c r="A2118" i="5"/>
  <c r="A2117" i="5"/>
  <c r="A2116" i="5"/>
  <c r="A2115" i="5"/>
  <c r="A2114" i="5"/>
  <c r="A2113" i="5"/>
  <c r="A2112" i="5"/>
  <c r="A2111" i="5"/>
  <c r="A2110" i="5"/>
  <c r="A2109" i="5"/>
  <c r="A2108" i="5"/>
  <c r="A2107" i="5"/>
  <c r="A2106" i="5"/>
  <c r="A2105" i="5"/>
  <c r="A2104" i="5"/>
  <c r="A2103" i="5"/>
  <c r="A2102" i="5"/>
  <c r="A2101" i="5"/>
  <c r="A2100" i="5"/>
  <c r="A2099" i="5"/>
  <c r="A2098" i="5"/>
  <c r="A2097" i="5"/>
  <c r="A2096" i="5"/>
  <c r="A2095" i="5"/>
  <c r="A2094" i="5"/>
  <c r="A2093" i="5"/>
  <c r="A2092" i="5"/>
  <c r="A2091" i="5"/>
  <c r="A2090" i="5"/>
  <c r="A2089" i="5"/>
  <c r="A2088" i="5"/>
  <c r="A2087" i="5"/>
  <c r="A2086" i="5"/>
  <c r="A2085" i="5"/>
  <c r="A2084" i="5"/>
  <c r="A2083" i="5"/>
  <c r="A2082" i="5"/>
  <c r="A2081" i="5"/>
  <c r="A2080" i="5"/>
  <c r="A2079" i="5"/>
  <c r="A2078" i="5"/>
  <c r="A2077" i="5"/>
  <c r="A2076" i="5"/>
  <c r="A2075" i="5"/>
  <c r="A2074" i="5"/>
  <c r="A2073" i="5"/>
  <c r="A2072" i="5"/>
  <c r="A2071" i="5"/>
  <c r="A2070" i="5"/>
  <c r="A2069" i="5"/>
  <c r="A2068" i="5"/>
  <c r="A2067" i="5"/>
  <c r="A2066" i="5"/>
  <c r="A2065" i="5"/>
  <c r="A2064" i="5"/>
  <c r="A2063" i="5"/>
  <c r="A2062" i="5"/>
  <c r="A2061" i="5"/>
  <c r="A2060" i="5"/>
  <c r="A2059" i="5"/>
  <c r="A2058" i="5"/>
  <c r="A2057" i="5"/>
  <c r="A2056" i="5"/>
  <c r="A2055" i="5"/>
  <c r="A2054" i="5"/>
  <c r="A2053" i="5"/>
  <c r="A2052" i="5"/>
  <c r="A2051" i="5"/>
  <c r="A2050" i="5"/>
  <c r="A2049" i="5"/>
  <c r="A2048" i="5"/>
  <c r="A2047" i="5"/>
  <c r="A2046" i="5"/>
  <c r="A2045" i="5"/>
  <c r="A2044" i="5"/>
  <c r="A2043" i="5"/>
  <c r="A2042" i="5"/>
  <c r="A2041" i="5"/>
  <c r="A2040" i="5"/>
  <c r="A2039" i="5"/>
  <c r="A2038" i="5"/>
  <c r="A2037" i="5"/>
  <c r="A2036" i="5"/>
  <c r="A2035" i="5"/>
  <c r="A2034" i="5"/>
  <c r="A2033" i="5"/>
  <c r="A2032" i="5"/>
  <c r="A2031" i="5"/>
  <c r="A2030" i="5"/>
  <c r="A2029" i="5"/>
  <c r="A2028" i="5"/>
  <c r="A2027" i="5"/>
  <c r="A2026" i="5"/>
  <c r="A2025" i="5"/>
  <c r="A2024" i="5"/>
  <c r="A2023" i="5"/>
  <c r="A2022" i="5"/>
  <c r="A2021" i="5"/>
  <c r="A2020" i="5"/>
  <c r="A2019" i="5"/>
  <c r="A2018" i="5"/>
  <c r="A2017" i="5"/>
  <c r="A2016" i="5"/>
  <c r="A2015" i="5"/>
  <c r="A2014" i="5"/>
  <c r="A2013" i="5"/>
  <c r="A2012" i="5"/>
  <c r="A2011" i="5"/>
  <c r="A2010" i="5"/>
  <c r="A2009" i="5"/>
  <c r="A2008" i="5"/>
  <c r="A2007" i="5"/>
  <c r="A2006" i="5"/>
  <c r="A2005" i="5"/>
  <c r="A2004" i="5"/>
  <c r="A2003" i="5"/>
  <c r="A2002" i="5"/>
  <c r="A2001" i="5"/>
  <c r="A2000" i="5"/>
  <c r="A1999" i="5"/>
  <c r="A1998" i="5"/>
  <c r="A1997" i="5"/>
  <c r="A1996" i="5"/>
  <c r="A1995" i="5"/>
  <c r="A1994" i="5"/>
  <c r="A1993" i="5"/>
  <c r="A1992" i="5"/>
  <c r="A1991" i="5"/>
  <c r="A1990" i="5"/>
  <c r="A1989" i="5"/>
  <c r="A1988" i="5"/>
  <c r="A1987" i="5"/>
  <c r="A1986" i="5"/>
  <c r="A1985" i="5"/>
  <c r="A1984" i="5"/>
  <c r="A1983" i="5"/>
  <c r="A1982" i="5"/>
  <c r="A1981" i="5"/>
  <c r="A1980" i="5"/>
  <c r="A1979" i="5"/>
  <c r="A1978" i="5"/>
  <c r="A1977" i="5"/>
  <c r="A1976" i="5"/>
  <c r="A1975" i="5"/>
  <c r="A1974" i="5"/>
  <c r="A1973" i="5"/>
  <c r="A1972" i="5"/>
  <c r="A1971" i="5"/>
  <c r="A1970" i="5"/>
  <c r="A1969" i="5"/>
  <c r="A1968" i="5"/>
  <c r="A1967" i="5"/>
  <c r="A1966" i="5"/>
  <c r="A1965" i="5"/>
  <c r="A1964" i="5"/>
  <c r="A1963" i="5"/>
  <c r="A1962" i="5"/>
  <c r="A1961" i="5"/>
  <c r="A1960" i="5"/>
  <c r="A1959" i="5"/>
  <c r="A1958" i="5"/>
  <c r="A1957" i="5"/>
  <c r="A1956" i="5"/>
  <c r="A1955" i="5"/>
  <c r="A1954" i="5"/>
  <c r="A1953" i="5"/>
  <c r="A1952" i="5"/>
  <c r="A1951" i="5"/>
  <c r="A1950" i="5"/>
  <c r="A1949" i="5"/>
  <c r="A1948" i="5"/>
  <c r="A1947" i="5"/>
  <c r="A1946" i="5"/>
  <c r="A1945" i="5"/>
  <c r="A1944" i="5"/>
  <c r="A1943" i="5"/>
  <c r="A1942" i="5"/>
  <c r="A1941" i="5"/>
  <c r="A1940" i="5"/>
  <c r="A1939" i="5"/>
  <c r="A1938" i="5"/>
  <c r="A1937" i="5"/>
  <c r="A1936" i="5"/>
  <c r="A1935" i="5"/>
  <c r="A1934" i="5"/>
  <c r="A1933" i="5"/>
  <c r="A1932" i="5"/>
  <c r="A1931" i="5"/>
  <c r="A1930" i="5"/>
  <c r="A1929" i="5"/>
  <c r="A1928" i="5"/>
  <c r="A1927" i="5"/>
  <c r="A1926" i="5"/>
  <c r="A1925" i="5"/>
  <c r="A1924" i="5"/>
  <c r="A1923" i="5"/>
  <c r="A1922" i="5"/>
  <c r="A1921" i="5"/>
  <c r="A1920" i="5"/>
  <c r="A1919" i="5"/>
  <c r="A1918" i="5"/>
  <c r="A1917" i="5"/>
  <c r="A1916" i="5"/>
  <c r="A1915" i="5"/>
  <c r="A1914" i="5"/>
  <c r="A1913" i="5"/>
  <c r="A1912" i="5"/>
  <c r="A1911" i="5"/>
  <c r="A1910" i="5"/>
  <c r="A1909" i="5"/>
  <c r="A1908" i="5"/>
  <c r="A1907" i="5"/>
  <c r="A1906" i="5"/>
  <c r="A1905" i="5"/>
  <c r="A1904" i="5"/>
  <c r="A1903" i="5"/>
  <c r="A1902" i="5"/>
  <c r="A1901" i="5"/>
  <c r="A1900" i="5"/>
  <c r="A1899" i="5"/>
  <c r="A1898" i="5"/>
  <c r="A1897" i="5"/>
  <c r="A1896" i="5"/>
  <c r="A1895" i="5"/>
  <c r="A1894" i="5"/>
  <c r="A1893" i="5"/>
  <c r="A1892" i="5"/>
  <c r="A1891" i="5"/>
  <c r="A1890" i="5"/>
  <c r="A1889" i="5"/>
  <c r="A1888" i="5"/>
  <c r="A1887" i="5"/>
  <c r="A1886" i="5"/>
  <c r="A1885" i="5"/>
  <c r="A1884" i="5"/>
  <c r="A1883" i="5"/>
  <c r="A1882" i="5"/>
  <c r="A1881" i="5"/>
  <c r="A1880" i="5"/>
  <c r="A1879" i="5"/>
  <c r="A1878" i="5"/>
  <c r="A1877" i="5"/>
  <c r="A1876" i="5"/>
  <c r="A1875" i="5"/>
  <c r="A1874" i="5"/>
  <c r="A1873" i="5"/>
  <c r="A1872" i="5"/>
  <c r="A1871" i="5"/>
  <c r="A1870" i="5"/>
  <c r="A1869" i="5"/>
  <c r="A1868" i="5"/>
  <c r="A1867" i="5"/>
  <c r="A1866" i="5"/>
  <c r="A1865" i="5"/>
  <c r="A1864" i="5"/>
  <c r="A1863" i="5"/>
  <c r="A1862" i="5"/>
  <c r="A1861" i="5"/>
  <c r="A1860" i="5"/>
  <c r="A1859" i="5"/>
  <c r="A1858" i="5"/>
  <c r="A1857" i="5"/>
  <c r="A1856" i="5"/>
  <c r="A1855" i="5"/>
  <c r="A1854" i="5"/>
  <c r="A1853" i="5"/>
  <c r="A1852" i="5"/>
  <c r="A1851" i="5"/>
  <c r="A1850" i="5"/>
  <c r="A1849" i="5"/>
  <c r="A1848" i="5"/>
  <c r="A1847" i="5"/>
  <c r="A1846" i="5"/>
  <c r="A1845" i="5"/>
  <c r="A1844" i="5"/>
  <c r="A1843" i="5"/>
  <c r="A1842" i="5"/>
  <c r="A1841" i="5"/>
  <c r="A1840" i="5"/>
  <c r="A1839" i="5"/>
  <c r="A1838" i="5"/>
  <c r="A1837" i="5"/>
  <c r="A1836" i="5"/>
  <c r="A1835" i="5"/>
  <c r="A1834" i="5"/>
  <c r="A1833" i="5"/>
  <c r="A1832" i="5"/>
  <c r="A1831" i="5"/>
  <c r="A1830" i="5"/>
  <c r="A1829" i="5"/>
  <c r="A1828" i="5"/>
  <c r="A1827" i="5"/>
  <c r="A1826" i="5"/>
  <c r="A1825" i="5"/>
  <c r="A1824" i="5"/>
  <c r="A1823" i="5"/>
  <c r="A1822" i="5"/>
  <c r="A1821" i="5"/>
  <c r="A1820" i="5"/>
  <c r="A1819" i="5"/>
  <c r="A1818" i="5"/>
  <c r="A1817" i="5"/>
  <c r="A1816" i="5"/>
  <c r="A1815" i="5"/>
  <c r="A1814" i="5"/>
  <c r="A1813" i="5"/>
  <c r="A1812" i="5"/>
  <c r="A1811" i="5"/>
  <c r="A1810" i="5"/>
  <c r="A1809" i="5"/>
  <c r="A1808" i="5"/>
  <c r="A1807" i="5"/>
  <c r="A1806" i="5"/>
  <c r="A1805" i="5"/>
  <c r="A1804" i="5"/>
  <c r="A1803" i="5"/>
  <c r="A1802" i="5"/>
  <c r="A1801" i="5"/>
  <c r="A1800" i="5"/>
  <c r="A1799" i="5"/>
  <c r="A1798" i="5"/>
  <c r="A1797" i="5"/>
  <c r="A1796" i="5"/>
  <c r="A1795" i="5"/>
  <c r="A1794" i="5"/>
  <c r="A1793" i="5"/>
  <c r="A1792" i="5"/>
  <c r="A1791" i="5"/>
  <c r="A1790" i="5"/>
  <c r="A1789" i="5"/>
  <c r="A1788" i="5"/>
  <c r="A1787" i="5"/>
  <c r="A1786" i="5"/>
  <c r="A1785" i="5"/>
  <c r="A1784" i="5"/>
  <c r="A1783" i="5"/>
  <c r="A1782" i="5"/>
  <c r="A1781" i="5"/>
  <c r="A1780" i="5"/>
  <c r="A1779" i="5"/>
  <c r="A1778" i="5"/>
  <c r="A1777" i="5"/>
  <c r="A1776" i="5"/>
  <c r="A1775" i="5"/>
  <c r="A1774" i="5"/>
  <c r="A1773" i="5"/>
  <c r="A1772" i="5"/>
  <c r="A1771" i="5"/>
  <c r="A1770" i="5"/>
  <c r="A1769" i="5"/>
  <c r="A1768" i="5"/>
  <c r="A1767" i="5"/>
  <c r="A1766" i="5"/>
  <c r="A1765" i="5"/>
  <c r="A1764" i="5"/>
  <c r="A1763" i="5"/>
  <c r="A1762" i="5"/>
  <c r="A1761" i="5"/>
  <c r="A1760" i="5"/>
  <c r="A1759" i="5"/>
  <c r="A1758" i="5"/>
  <c r="A1757" i="5"/>
  <c r="A1756" i="5"/>
  <c r="A1755" i="5"/>
  <c r="A1754" i="5"/>
  <c r="A1753" i="5"/>
  <c r="A1752" i="5"/>
  <c r="A1751" i="5"/>
  <c r="A1750" i="5"/>
  <c r="A1749" i="5"/>
  <c r="A1748" i="5"/>
  <c r="A1747" i="5"/>
  <c r="A1746" i="5"/>
  <c r="A1745" i="5"/>
  <c r="A1744" i="5"/>
  <c r="A1743" i="5"/>
  <c r="A1742" i="5"/>
  <c r="A1741" i="5"/>
  <c r="A1740" i="5"/>
  <c r="A1739" i="5"/>
  <c r="A1738" i="5"/>
  <c r="A1737" i="5"/>
  <c r="A1736" i="5"/>
  <c r="A1735" i="5"/>
  <c r="A1734" i="5"/>
  <c r="A1733" i="5"/>
  <c r="A1732" i="5"/>
  <c r="A1731" i="5"/>
  <c r="A1730" i="5"/>
  <c r="A1729" i="5"/>
  <c r="A1728" i="5"/>
  <c r="A1727" i="5"/>
  <c r="A1726" i="5"/>
  <c r="A1725" i="5"/>
  <c r="A1724" i="5"/>
  <c r="A1723" i="5"/>
  <c r="A1722" i="5"/>
  <c r="A1721" i="5"/>
  <c r="A1720" i="5"/>
  <c r="A1719" i="5"/>
  <c r="A1718" i="5"/>
  <c r="A1717" i="5"/>
  <c r="A1716" i="5"/>
  <c r="A1715" i="5"/>
  <c r="A1714" i="5"/>
  <c r="A1713" i="5"/>
  <c r="A1712" i="5"/>
  <c r="A1711" i="5"/>
  <c r="A1710" i="5"/>
  <c r="A1709" i="5"/>
  <c r="A1708" i="5"/>
  <c r="A1707" i="5"/>
  <c r="A1706" i="5"/>
  <c r="A1705" i="5"/>
  <c r="A1704" i="5"/>
  <c r="A1703" i="5"/>
  <c r="A1702" i="5"/>
  <c r="A1701" i="5"/>
  <c r="A1700" i="5"/>
  <c r="A1699" i="5"/>
  <c r="A1698" i="5"/>
  <c r="A1697" i="5"/>
  <c r="A1696" i="5"/>
  <c r="A1695" i="5"/>
  <c r="A1694" i="5"/>
  <c r="A1693" i="5"/>
  <c r="A1692" i="5"/>
  <c r="A1691" i="5"/>
  <c r="A1690" i="5"/>
  <c r="A1689" i="5"/>
  <c r="A1688" i="5"/>
  <c r="A1687" i="5"/>
  <c r="A1686" i="5"/>
  <c r="A1685" i="5"/>
  <c r="A1684" i="5"/>
  <c r="A1683" i="5"/>
  <c r="A1682" i="5"/>
  <c r="A1681" i="5"/>
  <c r="A1680" i="5"/>
  <c r="A1679" i="5"/>
  <c r="A1678" i="5"/>
  <c r="A1677" i="5"/>
  <c r="A1676" i="5"/>
  <c r="A1675" i="5"/>
  <c r="A1674" i="5"/>
  <c r="A1673" i="5"/>
  <c r="A1672" i="5"/>
  <c r="A1671" i="5"/>
  <c r="A1670" i="5"/>
  <c r="A1669" i="5"/>
  <c r="A1668" i="5"/>
  <c r="A1667" i="5"/>
  <c r="A1666" i="5"/>
  <c r="A1665" i="5"/>
  <c r="A1664" i="5"/>
  <c r="A1663" i="5"/>
  <c r="A1662" i="5"/>
  <c r="A1661" i="5"/>
  <c r="A1660" i="5"/>
  <c r="A1659" i="5"/>
  <c r="A1658" i="5"/>
  <c r="A1657" i="5"/>
  <c r="A1656" i="5"/>
  <c r="A1655" i="5"/>
  <c r="A1654" i="5"/>
  <c r="A1653" i="5"/>
  <c r="A1652" i="5"/>
  <c r="A1651" i="5"/>
  <c r="A1650" i="5"/>
  <c r="A1649" i="5"/>
  <c r="A1648" i="5"/>
  <c r="A1647" i="5"/>
  <c r="A1646" i="5"/>
  <c r="A1645" i="5"/>
  <c r="A1644" i="5"/>
  <c r="A1643" i="5"/>
  <c r="A1642" i="5"/>
  <c r="A1641" i="5"/>
  <c r="A1640" i="5"/>
  <c r="A1639" i="5"/>
  <c r="A1638" i="5"/>
  <c r="A1637" i="5"/>
  <c r="A1636" i="5"/>
  <c r="A1635" i="5"/>
  <c r="A1634" i="5"/>
  <c r="A1633" i="5"/>
  <c r="A1632" i="5"/>
  <c r="A1631" i="5"/>
  <c r="A1630" i="5"/>
  <c r="A1629" i="5"/>
  <c r="A1628" i="5"/>
  <c r="A1627" i="5"/>
  <c r="A1626" i="5"/>
  <c r="A1625" i="5"/>
  <c r="A1624" i="5"/>
  <c r="A1623" i="5"/>
  <c r="A1622" i="5"/>
  <c r="A1621" i="5"/>
  <c r="A1620" i="5"/>
  <c r="A1619" i="5"/>
  <c r="A1618" i="5"/>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AL578" i="3"/>
  <c r="AJ577" i="3"/>
  <c r="BB576" i="3"/>
  <c r="BA576" i="3"/>
  <c r="AZ576" i="3"/>
  <c r="AY576" i="3"/>
  <c r="AX576" i="3"/>
  <c r="AW576" i="3"/>
  <c r="AV576" i="3"/>
  <c r="AU576" i="3"/>
  <c r="AK576" i="3"/>
  <c r="AT575" i="3"/>
  <c r="A575" i="3"/>
  <c r="AT574" i="3"/>
  <c r="A574" i="3"/>
  <c r="AT573" i="3"/>
  <c r="A573" i="3"/>
  <c r="AT572" i="3"/>
  <c r="A572" i="3"/>
  <c r="AT571" i="3"/>
  <c r="A571" i="3"/>
  <c r="AT570" i="3"/>
  <c r="A570" i="3"/>
  <c r="AT569" i="3"/>
  <c r="A569" i="3"/>
  <c r="AT568" i="3"/>
  <c r="A568" i="3"/>
  <c r="AT567" i="3"/>
  <c r="A567" i="3"/>
  <c r="AT566" i="3"/>
  <c r="A566" i="3"/>
  <c r="AT565" i="3"/>
  <c r="A565" i="3"/>
  <c r="AT564" i="3"/>
  <c r="A564" i="3"/>
  <c r="AT563" i="3"/>
  <c r="A563" i="3"/>
  <c r="AT562" i="3"/>
  <c r="A562" i="3"/>
  <c r="AT561" i="3"/>
  <c r="A561" i="3"/>
  <c r="AT560" i="3"/>
  <c r="A560" i="3"/>
  <c r="AT559" i="3"/>
  <c r="A559" i="3"/>
  <c r="AT558" i="3"/>
  <c r="A558" i="3"/>
  <c r="AT557" i="3"/>
  <c r="A557" i="3"/>
  <c r="AT556" i="3"/>
  <c r="A556" i="3"/>
  <c r="AT555" i="3"/>
  <c r="A555" i="3"/>
  <c r="AT554" i="3"/>
  <c r="A554" i="3"/>
  <c r="AT553" i="3"/>
  <c r="A553" i="3"/>
  <c r="AT552" i="3"/>
  <c r="A552" i="3"/>
  <c r="AT551" i="3"/>
  <c r="A551" i="3"/>
  <c r="AT550" i="3"/>
  <c r="A550" i="3"/>
  <c r="AT549" i="3"/>
  <c r="A549" i="3"/>
  <c r="AT548" i="3"/>
  <c r="A548" i="3"/>
  <c r="AT547" i="3"/>
  <c r="A547" i="3"/>
  <c r="AT546" i="3"/>
  <c r="A546" i="3"/>
  <c r="AT545" i="3"/>
  <c r="A545" i="3"/>
  <c r="AT544" i="3"/>
  <c r="A544" i="3"/>
  <c r="AT543" i="3"/>
  <c r="A543" i="3"/>
  <c r="AT542" i="3"/>
  <c r="A542" i="3"/>
  <c r="AT541" i="3"/>
  <c r="A541" i="3"/>
  <c r="AT540" i="3"/>
  <c r="A540" i="3"/>
  <c r="AT539" i="3"/>
  <c r="A539" i="3"/>
  <c r="AT538" i="3"/>
  <c r="A538" i="3"/>
  <c r="AT537" i="3"/>
  <c r="A537" i="3"/>
  <c r="AT536" i="3"/>
  <c r="A536" i="3"/>
  <c r="AT535" i="3"/>
  <c r="A535" i="3"/>
  <c r="AT534" i="3"/>
  <c r="A534" i="3"/>
  <c r="AT533" i="3"/>
  <c r="A533" i="3"/>
  <c r="AT532" i="3"/>
  <c r="A532" i="3"/>
  <c r="AT531" i="3"/>
  <c r="A531" i="3"/>
  <c r="AT530" i="3"/>
  <c r="A530" i="3"/>
  <c r="AT529" i="3"/>
  <c r="A529" i="3"/>
  <c r="AT528" i="3"/>
  <c r="A528" i="3"/>
  <c r="AT527" i="3"/>
  <c r="A527" i="3"/>
  <c r="AT526" i="3"/>
  <c r="A526" i="3"/>
  <c r="AT525" i="3"/>
  <c r="A525" i="3"/>
  <c r="AT524" i="3"/>
  <c r="A524" i="3"/>
  <c r="AT523" i="3"/>
  <c r="A523" i="3"/>
  <c r="AT522" i="3"/>
  <c r="A522" i="3"/>
  <c r="AT521" i="3"/>
  <c r="A521" i="3"/>
  <c r="AT520" i="3"/>
  <c r="A520" i="3"/>
  <c r="AT519" i="3"/>
  <c r="A519" i="3"/>
  <c r="AT518" i="3"/>
  <c r="A518" i="3"/>
  <c r="AT517" i="3"/>
  <c r="A517" i="3"/>
  <c r="AT516" i="3"/>
  <c r="A516" i="3"/>
  <c r="AT515" i="3"/>
  <c r="A515" i="3"/>
  <c r="AT514" i="3"/>
  <c r="A514" i="3"/>
  <c r="AT513" i="3"/>
  <c r="A513" i="3"/>
  <c r="AT512" i="3"/>
  <c r="A512" i="3"/>
  <c r="AT511" i="3"/>
  <c r="A511" i="3"/>
  <c r="AT510" i="3"/>
  <c r="A510" i="3"/>
  <c r="AT509" i="3"/>
  <c r="A509" i="3"/>
  <c r="AT508" i="3"/>
  <c r="A508" i="3"/>
  <c r="AT507" i="3"/>
  <c r="A507" i="3"/>
  <c r="AT506" i="3"/>
  <c r="A506" i="3"/>
  <c r="AT505" i="3"/>
  <c r="A505" i="3"/>
  <c r="AT504" i="3"/>
  <c r="A504" i="3"/>
  <c r="AT503" i="3"/>
  <c r="A503" i="3"/>
  <c r="AT502" i="3"/>
  <c r="A502" i="3"/>
  <c r="AT501" i="3"/>
  <c r="A501" i="3"/>
  <c r="AT500" i="3"/>
  <c r="A500" i="3"/>
  <c r="AT499" i="3"/>
  <c r="A499" i="3"/>
  <c r="AT498" i="3"/>
  <c r="A498" i="3"/>
  <c r="AT497" i="3"/>
  <c r="A497" i="3"/>
  <c r="AT496" i="3"/>
  <c r="A496" i="3"/>
  <c r="AT495" i="3"/>
  <c r="A495" i="3"/>
  <c r="AT494" i="3"/>
  <c r="A494" i="3"/>
  <c r="AT493" i="3"/>
  <c r="A493" i="3"/>
  <c r="AT492" i="3"/>
  <c r="A492" i="3"/>
  <c r="AT491" i="3"/>
  <c r="A491" i="3"/>
  <c r="AT490" i="3"/>
  <c r="A490" i="3"/>
  <c r="AT489" i="3"/>
  <c r="A489" i="3"/>
  <c r="AT488" i="3"/>
  <c r="A488" i="3"/>
  <c r="AT487" i="3"/>
  <c r="A487" i="3"/>
  <c r="AT486" i="3"/>
  <c r="A486" i="3"/>
  <c r="AT485" i="3"/>
  <c r="A485" i="3"/>
  <c r="AT484" i="3"/>
  <c r="A484" i="3"/>
  <c r="AT483" i="3"/>
  <c r="A483" i="3"/>
  <c r="AT482" i="3"/>
  <c r="A482" i="3"/>
  <c r="AT481" i="3"/>
  <c r="A481" i="3"/>
  <c r="AT480" i="3"/>
  <c r="A480" i="3"/>
  <c r="AT479" i="3"/>
  <c r="A479" i="3"/>
  <c r="AT478" i="3"/>
  <c r="A478" i="3"/>
  <c r="AT477" i="3"/>
  <c r="A477" i="3"/>
  <c r="AT476" i="3"/>
  <c r="A476" i="3"/>
  <c r="AT475" i="3"/>
  <c r="A475" i="3"/>
  <c r="AT474" i="3"/>
  <c r="A474" i="3"/>
  <c r="AT473" i="3"/>
  <c r="A473" i="3"/>
  <c r="AT472" i="3"/>
  <c r="A472" i="3"/>
  <c r="AT471" i="3"/>
  <c r="A471" i="3"/>
  <c r="AT470" i="3"/>
  <c r="A470" i="3"/>
  <c r="AT469" i="3"/>
  <c r="A469" i="3"/>
  <c r="AT468" i="3"/>
  <c r="A468" i="3"/>
  <c r="AT467" i="3"/>
  <c r="A467" i="3"/>
  <c r="AT466" i="3"/>
  <c r="A466" i="3"/>
  <c r="AT465" i="3"/>
  <c r="A465" i="3"/>
  <c r="AT464" i="3"/>
  <c r="A464" i="3"/>
  <c r="AT463" i="3"/>
  <c r="A463" i="3"/>
  <c r="AT462" i="3"/>
  <c r="A462" i="3"/>
  <c r="AT461" i="3"/>
  <c r="A461" i="3"/>
  <c r="AT460" i="3"/>
  <c r="A460" i="3"/>
  <c r="AT459" i="3"/>
  <c r="A459" i="3"/>
  <c r="AT458" i="3"/>
  <c r="A458" i="3"/>
  <c r="AT457" i="3"/>
  <c r="A457" i="3"/>
  <c r="AT456" i="3"/>
  <c r="A456" i="3"/>
  <c r="AT455" i="3"/>
  <c r="A455" i="3"/>
  <c r="AT454" i="3"/>
  <c r="A454" i="3"/>
  <c r="AT453" i="3"/>
  <c r="A453" i="3"/>
  <c r="AT452" i="3"/>
  <c r="A452" i="3"/>
  <c r="AT451" i="3"/>
  <c r="A451" i="3"/>
  <c r="AT450" i="3"/>
  <c r="A450" i="3"/>
  <c r="AT449" i="3"/>
  <c r="A449" i="3"/>
  <c r="AT448" i="3"/>
  <c r="A448" i="3"/>
  <c r="AT447" i="3"/>
  <c r="A447" i="3"/>
  <c r="AT446" i="3"/>
  <c r="A446" i="3"/>
  <c r="AT445" i="3"/>
  <c r="A445" i="3"/>
  <c r="AT444" i="3"/>
  <c r="A444" i="3"/>
  <c r="AT443" i="3"/>
  <c r="A443" i="3"/>
  <c r="AT442" i="3"/>
  <c r="A442" i="3"/>
  <c r="AT441" i="3"/>
  <c r="A441" i="3"/>
  <c r="AT440" i="3"/>
  <c r="A440" i="3"/>
  <c r="AT439" i="3"/>
  <c r="A439" i="3"/>
  <c r="AT438" i="3"/>
  <c r="A438" i="3"/>
  <c r="AT437" i="3"/>
  <c r="A437" i="3"/>
  <c r="AT436" i="3"/>
  <c r="A436" i="3"/>
  <c r="AT435" i="3"/>
  <c r="A435" i="3"/>
  <c r="AT434" i="3"/>
  <c r="A434" i="3"/>
  <c r="AT433" i="3"/>
  <c r="A433" i="3"/>
  <c r="AT432" i="3"/>
  <c r="A432" i="3"/>
  <c r="AT431" i="3"/>
  <c r="A431" i="3"/>
  <c r="AT430" i="3"/>
  <c r="A430" i="3"/>
  <c r="AT429" i="3"/>
  <c r="A429" i="3"/>
  <c r="AT428" i="3"/>
  <c r="A428" i="3"/>
  <c r="AT427" i="3"/>
  <c r="A427" i="3"/>
  <c r="AT426" i="3"/>
  <c r="A426" i="3"/>
  <c r="AT425" i="3"/>
  <c r="A425" i="3"/>
  <c r="AT424" i="3"/>
  <c r="A424" i="3"/>
  <c r="AT423" i="3"/>
  <c r="A423" i="3"/>
  <c r="AT422" i="3"/>
  <c r="A422" i="3"/>
  <c r="AT421" i="3"/>
  <c r="A421" i="3"/>
  <c r="AT420" i="3"/>
  <c r="A420" i="3"/>
  <c r="AT419" i="3"/>
  <c r="A419" i="3"/>
  <c r="AT418" i="3"/>
  <c r="A418" i="3"/>
  <c r="AT417" i="3"/>
  <c r="A417" i="3"/>
  <c r="AT416" i="3"/>
  <c r="A416" i="3"/>
  <c r="AT415" i="3"/>
  <c r="A415" i="3"/>
  <c r="AT414" i="3"/>
  <c r="A414" i="3"/>
  <c r="AT413" i="3"/>
  <c r="A413" i="3"/>
  <c r="AT412" i="3"/>
  <c r="A412" i="3"/>
  <c r="AT411" i="3"/>
  <c r="A411" i="3"/>
  <c r="AT410" i="3"/>
  <c r="A410" i="3"/>
  <c r="AT409" i="3"/>
  <c r="A409" i="3"/>
  <c r="AT408" i="3"/>
  <c r="A408" i="3"/>
  <c r="AT407" i="3"/>
  <c r="A407" i="3"/>
  <c r="AT406" i="3"/>
  <c r="A406" i="3"/>
  <c r="AT405" i="3"/>
  <c r="A405" i="3"/>
  <c r="AT404" i="3"/>
  <c r="A404" i="3"/>
  <c r="AT403" i="3"/>
  <c r="A403" i="3"/>
  <c r="AT402" i="3"/>
  <c r="A402" i="3"/>
  <c r="AT401" i="3"/>
  <c r="A401" i="3"/>
  <c r="AT400" i="3"/>
  <c r="A400" i="3"/>
  <c r="AT399" i="3"/>
  <c r="A399" i="3"/>
  <c r="AT398" i="3"/>
  <c r="A398" i="3"/>
  <c r="AT397" i="3"/>
  <c r="A397" i="3"/>
  <c r="AT396" i="3"/>
  <c r="A396" i="3"/>
  <c r="AT395" i="3"/>
  <c r="A395" i="3"/>
  <c r="AT394" i="3"/>
  <c r="A394" i="3"/>
  <c r="AT393" i="3"/>
  <c r="A393" i="3"/>
  <c r="AT392" i="3"/>
  <c r="A392" i="3"/>
  <c r="AT391" i="3"/>
  <c r="A391" i="3"/>
  <c r="AT390" i="3"/>
  <c r="A390" i="3"/>
  <c r="AT389" i="3"/>
  <c r="A389" i="3"/>
  <c r="AT388" i="3"/>
  <c r="A388" i="3"/>
  <c r="AT387" i="3"/>
  <c r="A387" i="3"/>
  <c r="AT386" i="3"/>
  <c r="A386" i="3"/>
  <c r="AT385" i="3"/>
  <c r="A385" i="3"/>
  <c r="AT384" i="3"/>
  <c r="A384" i="3"/>
  <c r="AT383" i="3"/>
  <c r="A383" i="3"/>
  <c r="AT382" i="3"/>
  <c r="A382" i="3"/>
  <c r="AT381" i="3"/>
  <c r="A381" i="3"/>
  <c r="AT380" i="3"/>
  <c r="A380" i="3"/>
  <c r="AT379" i="3"/>
  <c r="A379" i="3"/>
  <c r="AT378" i="3"/>
  <c r="A378" i="3"/>
  <c r="AT377" i="3"/>
  <c r="A377" i="3"/>
  <c r="AT376" i="3"/>
  <c r="A376" i="3"/>
  <c r="AT375" i="3"/>
  <c r="A375" i="3"/>
  <c r="AT374" i="3"/>
  <c r="A374" i="3"/>
  <c r="AT373" i="3"/>
  <c r="A373" i="3"/>
  <c r="AT372" i="3"/>
  <c r="A372" i="3"/>
  <c r="AT371" i="3"/>
  <c r="A371" i="3"/>
  <c r="AT370" i="3"/>
  <c r="A370" i="3"/>
  <c r="AT369" i="3"/>
  <c r="A369" i="3"/>
  <c r="AT368" i="3"/>
  <c r="A368" i="3"/>
  <c r="AT367" i="3"/>
  <c r="A367" i="3"/>
  <c r="AT366" i="3"/>
  <c r="A366" i="3"/>
  <c r="AT365" i="3"/>
  <c r="A365" i="3"/>
  <c r="AT364" i="3"/>
  <c r="A364" i="3"/>
  <c r="AT363" i="3"/>
  <c r="A363" i="3"/>
  <c r="AT362" i="3"/>
  <c r="A362" i="3"/>
  <c r="AT361" i="3"/>
  <c r="A361" i="3"/>
  <c r="AT360" i="3"/>
  <c r="A360" i="3"/>
  <c r="AT359" i="3"/>
  <c r="A359" i="3"/>
  <c r="AT358" i="3"/>
  <c r="A358" i="3"/>
  <c r="AT357" i="3"/>
  <c r="A357" i="3"/>
  <c r="AT356" i="3"/>
  <c r="A356" i="3"/>
  <c r="AT355" i="3"/>
  <c r="A355" i="3"/>
  <c r="AT354" i="3"/>
  <c r="A354" i="3"/>
  <c r="AT353" i="3"/>
  <c r="A353" i="3"/>
  <c r="AT352" i="3"/>
  <c r="A352" i="3"/>
  <c r="AT351" i="3"/>
  <c r="A351" i="3"/>
  <c r="AT350" i="3"/>
  <c r="A350" i="3"/>
  <c r="AT349" i="3"/>
  <c r="A349" i="3"/>
  <c r="AT348" i="3"/>
  <c r="A348" i="3"/>
  <c r="AT347" i="3"/>
  <c r="A347" i="3"/>
  <c r="AT346" i="3"/>
  <c r="A346" i="3"/>
  <c r="AT345" i="3"/>
  <c r="A345" i="3"/>
  <c r="AT344" i="3"/>
  <c r="A344" i="3"/>
  <c r="AT343" i="3"/>
  <c r="A343" i="3"/>
  <c r="AT342" i="3"/>
  <c r="A342" i="3"/>
  <c r="AT341" i="3"/>
  <c r="A341" i="3"/>
  <c r="AT340" i="3"/>
  <c r="A340" i="3"/>
  <c r="AT339" i="3"/>
  <c r="A339" i="3"/>
  <c r="AT338" i="3"/>
  <c r="A338" i="3"/>
  <c r="AT337" i="3"/>
  <c r="A337" i="3"/>
  <c r="AT336" i="3"/>
  <c r="A336" i="3"/>
  <c r="AT335" i="3"/>
  <c r="A335" i="3"/>
  <c r="AT334" i="3"/>
  <c r="A334" i="3"/>
  <c r="AT333" i="3"/>
  <c r="A333" i="3"/>
  <c r="AT332" i="3"/>
  <c r="A332" i="3"/>
  <c r="AT331" i="3"/>
  <c r="A331" i="3"/>
  <c r="AT330" i="3"/>
  <c r="A330" i="3"/>
  <c r="AT329" i="3"/>
  <c r="A329" i="3"/>
  <c r="AT328" i="3"/>
  <c r="A328" i="3"/>
  <c r="AT327" i="3"/>
  <c r="A327" i="3"/>
  <c r="AT326" i="3"/>
  <c r="A326" i="3"/>
  <c r="AT325" i="3"/>
  <c r="A325" i="3"/>
  <c r="AT324" i="3"/>
  <c r="A324" i="3"/>
  <c r="AT323" i="3"/>
  <c r="A323" i="3"/>
  <c r="AT322" i="3"/>
  <c r="A322" i="3"/>
  <c r="AT321" i="3"/>
  <c r="A321" i="3"/>
  <c r="AT320" i="3"/>
  <c r="A320" i="3"/>
  <c r="AT319" i="3"/>
  <c r="A319" i="3"/>
  <c r="AT318" i="3"/>
  <c r="A318" i="3"/>
  <c r="AT317" i="3"/>
  <c r="A317" i="3"/>
  <c r="AT316" i="3"/>
  <c r="A316" i="3"/>
  <c r="AT315" i="3"/>
  <c r="A315" i="3"/>
  <c r="AT314" i="3"/>
  <c r="A314" i="3"/>
  <c r="AT313" i="3"/>
  <c r="A313" i="3"/>
  <c r="AT312" i="3"/>
  <c r="A312" i="3"/>
  <c r="AT311" i="3"/>
  <c r="A311" i="3"/>
  <c r="AT310" i="3"/>
  <c r="A310" i="3"/>
  <c r="AT309" i="3"/>
  <c r="A309" i="3"/>
  <c r="AT308" i="3"/>
  <c r="A308" i="3"/>
  <c r="AT307" i="3"/>
  <c r="A307" i="3"/>
  <c r="AT306" i="3"/>
  <c r="A306" i="3"/>
  <c r="AT305" i="3"/>
  <c r="A305" i="3"/>
  <c r="AT304" i="3"/>
  <c r="A304" i="3"/>
  <c r="AT303" i="3"/>
  <c r="A303" i="3"/>
  <c r="AT302" i="3"/>
  <c r="A302" i="3"/>
  <c r="AT301" i="3"/>
  <c r="A301" i="3"/>
  <c r="AT300" i="3"/>
  <c r="A300" i="3"/>
  <c r="AT299" i="3"/>
  <c r="A299" i="3"/>
  <c r="AT298" i="3"/>
  <c r="A298" i="3"/>
  <c r="AT297" i="3"/>
  <c r="A297" i="3"/>
  <c r="AT296" i="3"/>
  <c r="A296" i="3"/>
  <c r="AT295" i="3"/>
  <c r="A295" i="3"/>
  <c r="AT294" i="3"/>
  <c r="A294" i="3"/>
  <c r="AT293" i="3"/>
  <c r="A293" i="3"/>
  <c r="AT292" i="3"/>
  <c r="A292" i="3"/>
  <c r="AT291" i="3"/>
  <c r="A291" i="3"/>
  <c r="AT290" i="3"/>
  <c r="A290" i="3"/>
  <c r="AT289" i="3"/>
  <c r="A289" i="3"/>
  <c r="AT288" i="3"/>
  <c r="A288" i="3"/>
  <c r="AT287" i="3"/>
  <c r="A287" i="3"/>
  <c r="AT286" i="3"/>
  <c r="A286" i="3"/>
  <c r="AT285" i="3"/>
  <c r="A285" i="3"/>
  <c r="AT284" i="3"/>
  <c r="A284" i="3"/>
  <c r="AT283" i="3"/>
  <c r="A283" i="3"/>
  <c r="AT282" i="3"/>
  <c r="A282" i="3"/>
  <c r="AT281" i="3"/>
  <c r="A281" i="3"/>
  <c r="AT280" i="3"/>
  <c r="A280" i="3"/>
  <c r="AT279" i="3"/>
  <c r="A279" i="3"/>
  <c r="AT278" i="3"/>
  <c r="A278" i="3"/>
  <c r="AT277" i="3"/>
  <c r="A277" i="3"/>
  <c r="AT276" i="3"/>
  <c r="A276" i="3"/>
  <c r="AT275" i="3"/>
  <c r="A275" i="3"/>
  <c r="AT274" i="3"/>
  <c r="A274" i="3"/>
  <c r="AT273" i="3"/>
  <c r="A273" i="3"/>
  <c r="AT272" i="3"/>
  <c r="A272" i="3"/>
  <c r="AT271" i="3"/>
  <c r="A271" i="3"/>
  <c r="AT270" i="3"/>
  <c r="A270" i="3"/>
  <c r="AT269" i="3"/>
  <c r="A269" i="3"/>
  <c r="AT268" i="3"/>
  <c r="A268" i="3"/>
  <c r="AT267" i="3"/>
  <c r="A267" i="3"/>
  <c r="AT266" i="3"/>
  <c r="A266" i="3"/>
  <c r="AT265" i="3"/>
  <c r="A265" i="3"/>
  <c r="AT264" i="3"/>
  <c r="A264" i="3"/>
  <c r="AT263" i="3"/>
  <c r="A263" i="3"/>
  <c r="AT262" i="3"/>
  <c r="A262" i="3"/>
  <c r="AT261" i="3"/>
  <c r="A261" i="3"/>
  <c r="AT260" i="3"/>
  <c r="A260" i="3"/>
  <c r="AT259" i="3"/>
  <c r="A259" i="3"/>
  <c r="AT258" i="3"/>
  <c r="A258" i="3"/>
  <c r="AT257" i="3"/>
  <c r="A257" i="3"/>
  <c r="AT256" i="3"/>
  <c r="A256" i="3"/>
  <c r="AT255" i="3"/>
  <c r="A255" i="3"/>
  <c r="AT254" i="3"/>
  <c r="A254" i="3"/>
  <c r="AT253" i="3"/>
  <c r="A253" i="3"/>
  <c r="AT252" i="3"/>
  <c r="A252" i="3"/>
  <c r="AT251" i="3"/>
  <c r="A251" i="3"/>
  <c r="AT250" i="3"/>
  <c r="A250" i="3"/>
  <c r="AT249" i="3"/>
  <c r="A249" i="3"/>
  <c r="AT248" i="3"/>
  <c r="A248" i="3"/>
  <c r="AT247" i="3"/>
  <c r="A247" i="3"/>
  <c r="AT246" i="3"/>
  <c r="A246" i="3"/>
  <c r="AT245" i="3"/>
  <c r="A245" i="3"/>
  <c r="AT244" i="3"/>
  <c r="A244" i="3"/>
  <c r="AT243" i="3"/>
  <c r="A243" i="3"/>
  <c r="AT242" i="3"/>
  <c r="A242" i="3"/>
  <c r="AT241" i="3"/>
  <c r="A241" i="3"/>
  <c r="AT240" i="3"/>
  <c r="A240" i="3"/>
  <c r="AT239" i="3"/>
  <c r="A239" i="3"/>
  <c r="AT238" i="3"/>
  <c r="A238" i="3"/>
  <c r="AT237" i="3"/>
  <c r="A237" i="3"/>
  <c r="AT236" i="3"/>
  <c r="A236" i="3"/>
  <c r="AT235" i="3"/>
  <c r="A235" i="3"/>
  <c r="AT234" i="3"/>
  <c r="A234" i="3"/>
  <c r="AT233" i="3"/>
  <c r="A233" i="3"/>
  <c r="AT232" i="3"/>
  <c r="A232" i="3"/>
  <c r="AT231" i="3"/>
  <c r="A231" i="3"/>
  <c r="AT230" i="3"/>
  <c r="A230" i="3"/>
  <c r="AT229" i="3"/>
  <c r="A229" i="3"/>
  <c r="AT228" i="3"/>
  <c r="A228" i="3"/>
  <c r="AT227" i="3"/>
  <c r="A227" i="3"/>
  <c r="AT226" i="3"/>
  <c r="A226" i="3"/>
  <c r="AT225" i="3"/>
  <c r="A225" i="3"/>
  <c r="AT224" i="3"/>
  <c r="A224" i="3"/>
  <c r="AT223" i="3"/>
  <c r="A223" i="3"/>
  <c r="AT222" i="3"/>
  <c r="A222" i="3"/>
  <c r="AT221" i="3"/>
  <c r="A221" i="3"/>
  <c r="AT220" i="3"/>
  <c r="A220" i="3"/>
  <c r="AT219" i="3"/>
  <c r="A219" i="3"/>
  <c r="AT218" i="3"/>
  <c r="A218" i="3"/>
  <c r="AT217" i="3"/>
  <c r="A217" i="3"/>
  <c r="AT216" i="3"/>
  <c r="A216" i="3"/>
  <c r="AT215" i="3"/>
  <c r="A215" i="3"/>
  <c r="AT214" i="3"/>
  <c r="A214" i="3"/>
  <c r="AT213" i="3"/>
  <c r="A213" i="3"/>
  <c r="AT212" i="3"/>
  <c r="A212" i="3"/>
  <c r="AT211" i="3"/>
  <c r="A211" i="3"/>
  <c r="AT210" i="3"/>
  <c r="A210" i="3"/>
  <c r="AT209" i="3"/>
  <c r="A209" i="3"/>
  <c r="AT208" i="3"/>
  <c r="A208" i="3"/>
  <c r="AT207" i="3"/>
  <c r="A207" i="3"/>
  <c r="AT206" i="3"/>
  <c r="A206" i="3"/>
  <c r="AT205" i="3"/>
  <c r="A205" i="3"/>
  <c r="AT204" i="3"/>
  <c r="A204" i="3"/>
  <c r="AT203" i="3"/>
  <c r="A203" i="3"/>
  <c r="AT202" i="3"/>
  <c r="A202" i="3"/>
  <c r="AT201" i="3"/>
  <c r="A201" i="3"/>
  <c r="AT200" i="3"/>
  <c r="A200" i="3"/>
  <c r="AT199" i="3"/>
  <c r="A199" i="3"/>
  <c r="AT198" i="3"/>
  <c r="A198" i="3"/>
  <c r="AT197" i="3"/>
  <c r="A197" i="3"/>
  <c r="AT196" i="3"/>
  <c r="A196" i="3"/>
  <c r="AT195" i="3"/>
  <c r="A195" i="3"/>
  <c r="AT194" i="3"/>
  <c r="A194" i="3"/>
  <c r="AT193" i="3"/>
  <c r="A193" i="3"/>
  <c r="AT192" i="3"/>
  <c r="A192" i="3"/>
  <c r="AT191" i="3"/>
  <c r="A191" i="3"/>
  <c r="AT190" i="3"/>
  <c r="A190" i="3"/>
  <c r="AT189" i="3"/>
  <c r="A189" i="3"/>
  <c r="AT188" i="3"/>
  <c r="A188" i="3"/>
  <c r="AT187" i="3"/>
  <c r="A187" i="3"/>
  <c r="AT186" i="3"/>
  <c r="A186" i="3"/>
  <c r="AT185" i="3"/>
  <c r="A185" i="3"/>
  <c r="AT184" i="3"/>
  <c r="A184" i="3"/>
  <c r="AT183" i="3"/>
  <c r="A183" i="3"/>
  <c r="AT182" i="3"/>
  <c r="A182" i="3"/>
  <c r="AT181" i="3"/>
  <c r="A181" i="3"/>
  <c r="AT180" i="3"/>
  <c r="A180" i="3"/>
  <c r="AT179" i="3"/>
  <c r="A179" i="3"/>
  <c r="AT178" i="3"/>
  <c r="A178" i="3"/>
  <c r="AT177" i="3"/>
  <c r="A177" i="3"/>
  <c r="AT176" i="3"/>
  <c r="A176" i="3"/>
  <c r="AT175" i="3"/>
  <c r="A175" i="3"/>
  <c r="AT174" i="3"/>
  <c r="A174" i="3"/>
  <c r="AT173" i="3"/>
  <c r="A173" i="3"/>
  <c r="AT172" i="3"/>
  <c r="A172" i="3"/>
  <c r="AT171" i="3"/>
  <c r="A171" i="3"/>
  <c r="AT170" i="3"/>
  <c r="A170" i="3"/>
  <c r="AT169" i="3"/>
  <c r="A169" i="3"/>
  <c r="AT168" i="3"/>
  <c r="A168" i="3"/>
  <c r="AT167" i="3"/>
  <c r="A167" i="3"/>
  <c r="AT166" i="3"/>
  <c r="A166" i="3"/>
  <c r="AT165" i="3"/>
  <c r="A165" i="3"/>
  <c r="AT164" i="3"/>
  <c r="A164" i="3"/>
  <c r="AT163" i="3"/>
  <c r="A163" i="3"/>
  <c r="AT162" i="3"/>
  <c r="A162" i="3"/>
  <c r="AT161" i="3"/>
  <c r="A161" i="3"/>
  <c r="AT160" i="3"/>
  <c r="A160" i="3"/>
  <c r="AT159" i="3"/>
  <c r="A159" i="3"/>
  <c r="AT158" i="3"/>
  <c r="A158" i="3"/>
  <c r="AT157" i="3"/>
  <c r="A157" i="3"/>
  <c r="AT156" i="3"/>
  <c r="A156" i="3"/>
  <c r="AT155" i="3"/>
  <c r="A155" i="3"/>
  <c r="AT154" i="3"/>
  <c r="A154" i="3"/>
  <c r="AT153" i="3"/>
  <c r="A153" i="3"/>
  <c r="AT152" i="3"/>
  <c r="A152" i="3"/>
  <c r="AT151" i="3"/>
  <c r="A151" i="3"/>
  <c r="AT150" i="3"/>
  <c r="A150" i="3"/>
  <c r="AT149" i="3"/>
  <c r="A149" i="3"/>
  <c r="AT148" i="3"/>
  <c r="A148" i="3"/>
  <c r="AT147" i="3"/>
  <c r="A147" i="3"/>
  <c r="AT146" i="3"/>
  <c r="A146" i="3"/>
  <c r="AT145" i="3"/>
  <c r="A145" i="3"/>
  <c r="AT144" i="3"/>
  <c r="A144" i="3"/>
  <c r="AT143" i="3"/>
  <c r="A143" i="3"/>
  <c r="AT142" i="3"/>
  <c r="A142" i="3"/>
  <c r="AT141" i="3"/>
  <c r="A141" i="3"/>
  <c r="AT140" i="3"/>
  <c r="A140" i="3"/>
  <c r="AT139" i="3"/>
  <c r="A139" i="3"/>
  <c r="AT138" i="3"/>
  <c r="A138" i="3"/>
  <c r="AT137" i="3"/>
  <c r="A137" i="3"/>
  <c r="AT136" i="3"/>
  <c r="A136" i="3"/>
  <c r="AT135" i="3"/>
  <c r="A135" i="3"/>
  <c r="AT134" i="3"/>
  <c r="A134" i="3"/>
  <c r="AT133" i="3"/>
  <c r="A133" i="3"/>
  <c r="AT132" i="3"/>
  <c r="A132" i="3"/>
  <c r="AT131" i="3"/>
  <c r="A131" i="3"/>
  <c r="AT130" i="3"/>
  <c r="A130" i="3"/>
  <c r="AT129" i="3"/>
  <c r="A129" i="3"/>
  <c r="AT128" i="3"/>
  <c r="A128" i="3"/>
  <c r="AT127" i="3"/>
  <c r="A127" i="3"/>
  <c r="AT126" i="3"/>
  <c r="A126" i="3"/>
  <c r="AT125" i="3"/>
  <c r="A125" i="3"/>
  <c r="AT124" i="3"/>
  <c r="A124" i="3"/>
  <c r="AT123" i="3"/>
  <c r="A123" i="3"/>
  <c r="AT122" i="3"/>
  <c r="A122" i="3"/>
  <c r="AT121" i="3"/>
  <c r="A121" i="3"/>
  <c r="AT120" i="3"/>
  <c r="A120" i="3"/>
  <c r="AT119" i="3"/>
  <c r="A119" i="3"/>
  <c r="AT118" i="3"/>
  <c r="A118" i="3"/>
  <c r="AT117" i="3"/>
  <c r="A117" i="3"/>
  <c r="AT116" i="3"/>
  <c r="A116" i="3"/>
  <c r="AT115" i="3"/>
  <c r="A115" i="3"/>
  <c r="AT114" i="3"/>
  <c r="A114" i="3"/>
  <c r="AT113" i="3"/>
  <c r="A113" i="3"/>
  <c r="AT112" i="3"/>
  <c r="A112" i="3"/>
  <c r="AT111" i="3"/>
  <c r="A111" i="3"/>
  <c r="AT110" i="3"/>
  <c r="A110" i="3"/>
  <c r="AT109" i="3"/>
  <c r="A109" i="3"/>
  <c r="AT108" i="3"/>
  <c r="A108" i="3"/>
  <c r="AT107" i="3"/>
  <c r="A107" i="3"/>
  <c r="AT106" i="3"/>
  <c r="A106" i="3"/>
  <c r="AT105" i="3"/>
  <c r="A105" i="3"/>
  <c r="AT104" i="3"/>
  <c r="A104" i="3"/>
  <c r="AT103" i="3"/>
  <c r="A103" i="3"/>
  <c r="AT102" i="3"/>
  <c r="A102" i="3"/>
  <c r="AT101" i="3"/>
  <c r="A101" i="3"/>
  <c r="AT100" i="3"/>
  <c r="A100" i="3"/>
  <c r="AT99" i="3"/>
  <c r="A99" i="3"/>
  <c r="AT98" i="3"/>
  <c r="A98" i="3"/>
  <c r="AT97" i="3"/>
  <c r="A97" i="3"/>
  <c r="AT96" i="3"/>
  <c r="A96" i="3"/>
  <c r="AT95" i="3"/>
  <c r="A95" i="3"/>
  <c r="AT94" i="3"/>
  <c r="A94" i="3"/>
  <c r="AT93" i="3"/>
  <c r="A93" i="3"/>
  <c r="AT92" i="3"/>
  <c r="A92" i="3"/>
  <c r="AT91" i="3"/>
  <c r="A91" i="3"/>
  <c r="AT90" i="3"/>
  <c r="A90" i="3"/>
  <c r="AT89" i="3"/>
  <c r="A89" i="3"/>
  <c r="AT88" i="3"/>
  <c r="A88" i="3"/>
  <c r="AT87" i="3"/>
  <c r="A87" i="3"/>
  <c r="AT86" i="3"/>
  <c r="A86" i="3"/>
  <c r="AT85" i="3"/>
  <c r="A85" i="3"/>
  <c r="AT84" i="3"/>
  <c r="A84" i="3"/>
  <c r="AT83" i="3"/>
  <c r="A83" i="3"/>
  <c r="AT82" i="3"/>
  <c r="A82" i="3"/>
  <c r="AT81" i="3"/>
  <c r="A81" i="3"/>
  <c r="AT80" i="3"/>
  <c r="A80" i="3"/>
  <c r="AT79" i="3"/>
  <c r="A79" i="3"/>
  <c r="AT78" i="3"/>
  <c r="A78" i="3"/>
  <c r="AT77" i="3"/>
  <c r="A77" i="3"/>
  <c r="AT76" i="3"/>
  <c r="A76" i="3"/>
  <c r="AT75" i="3"/>
  <c r="A75" i="3"/>
  <c r="AT74" i="3"/>
  <c r="A74" i="3"/>
  <c r="AT73" i="3"/>
  <c r="A73" i="3"/>
  <c r="AT72" i="3"/>
  <c r="A72" i="3"/>
  <c r="AT71" i="3"/>
  <c r="A71" i="3"/>
  <c r="AT70" i="3"/>
  <c r="A70" i="3"/>
  <c r="AT69" i="3"/>
  <c r="A69" i="3"/>
  <c r="AT68" i="3"/>
  <c r="A68" i="3"/>
  <c r="AT67" i="3"/>
  <c r="A67" i="3"/>
  <c r="AT66" i="3"/>
  <c r="A66" i="3"/>
  <c r="AT65" i="3"/>
  <c r="A65" i="3"/>
  <c r="AT64" i="3"/>
  <c r="A64" i="3"/>
  <c r="AT63" i="3"/>
  <c r="A63" i="3"/>
  <c r="AT62" i="3"/>
  <c r="A62" i="3"/>
  <c r="AT61" i="3"/>
  <c r="A61" i="3"/>
  <c r="AT60" i="3"/>
  <c r="A60" i="3"/>
  <c r="AT59" i="3"/>
  <c r="A59" i="3"/>
  <c r="AT58" i="3"/>
  <c r="A58" i="3"/>
  <c r="AT57" i="3"/>
  <c r="A57" i="3"/>
  <c r="AT56" i="3"/>
  <c r="A56" i="3"/>
  <c r="AT55" i="3"/>
  <c r="A55" i="3"/>
  <c r="AT54" i="3"/>
  <c r="A54" i="3"/>
  <c r="AT53" i="3"/>
  <c r="A53" i="3"/>
  <c r="AT52" i="3"/>
  <c r="A52" i="3"/>
  <c r="AT51" i="3"/>
  <c r="A51" i="3"/>
  <c r="AT50" i="3"/>
  <c r="A50" i="3"/>
  <c r="AT49" i="3"/>
  <c r="A49" i="3"/>
  <c r="AT48" i="3"/>
  <c r="A48" i="3"/>
  <c r="AT47" i="3"/>
  <c r="A47" i="3"/>
  <c r="AT46" i="3"/>
  <c r="A46" i="3"/>
  <c r="AT45" i="3"/>
  <c r="A45" i="3"/>
  <c r="AT44" i="3"/>
  <c r="A44" i="3"/>
  <c r="AT43" i="3"/>
  <c r="A43" i="3"/>
  <c r="AT42" i="3"/>
  <c r="A42" i="3"/>
  <c r="AT41" i="3"/>
  <c r="A41" i="3"/>
  <c r="AT40" i="3"/>
  <c r="A40" i="3"/>
  <c r="AT39" i="3"/>
  <c r="A39" i="3"/>
  <c r="AT38" i="3"/>
  <c r="A38" i="3"/>
  <c r="AT37" i="3"/>
  <c r="A37" i="3"/>
  <c r="AT36" i="3"/>
  <c r="A36" i="3"/>
  <c r="AT35" i="3"/>
  <c r="A35" i="3"/>
  <c r="AT34" i="3"/>
  <c r="A34" i="3"/>
  <c r="AT33" i="3"/>
  <c r="A33" i="3"/>
  <c r="AT32" i="3"/>
  <c r="A32" i="3"/>
  <c r="AT31" i="3"/>
  <c r="A31" i="3"/>
  <c r="AT30" i="3"/>
  <c r="A30" i="3"/>
  <c r="AT29" i="3"/>
  <c r="A29" i="3"/>
  <c r="AT28" i="3"/>
  <c r="A28" i="3"/>
  <c r="AT27" i="3"/>
  <c r="A27" i="3"/>
  <c r="AT26" i="3"/>
  <c r="A26" i="3"/>
  <c r="AT25" i="3"/>
  <c r="A25" i="3"/>
  <c r="AT24" i="3"/>
  <c r="A24" i="3"/>
  <c r="AT23" i="3"/>
  <c r="A23" i="3"/>
  <c r="AT22" i="3"/>
  <c r="A22" i="3"/>
  <c r="AT21" i="3"/>
  <c r="A21" i="3"/>
  <c r="AT20" i="3"/>
  <c r="A20" i="3"/>
  <c r="AT19" i="3"/>
  <c r="A19" i="3"/>
  <c r="AT18" i="3"/>
  <c r="A18" i="3"/>
  <c r="AT17" i="3"/>
  <c r="A17" i="3"/>
  <c r="AT16" i="3"/>
  <c r="A16" i="3"/>
  <c r="AT15" i="3"/>
  <c r="A15" i="3"/>
  <c r="AT14" i="3"/>
  <c r="A14" i="3"/>
  <c r="AT13" i="3"/>
  <c r="A13" i="3"/>
  <c r="AT12" i="3"/>
  <c r="A12" i="3"/>
  <c r="AT11" i="3"/>
  <c r="A11" i="3"/>
  <c r="AT10" i="3"/>
  <c r="A10" i="3"/>
  <c r="AT9" i="3"/>
  <c r="A9" i="3"/>
  <c r="AT8" i="3"/>
  <c r="A8" i="3"/>
  <c r="AT7" i="3"/>
  <c r="A7" i="3"/>
  <c r="AT6" i="3"/>
  <c r="A6" i="3"/>
  <c r="AT5" i="3"/>
  <c r="A5" i="3"/>
  <c r="AT4" i="3"/>
  <c r="A4" i="3"/>
  <c r="AT3" i="3"/>
  <c r="A3" i="3"/>
  <c r="AT2" i="3"/>
  <c r="A2" i="3"/>
  <c r="AT1018" i="1"/>
  <c r="AS1017" i="1"/>
  <c r="AT1017" i="1" s="1"/>
  <c r="AS1016" i="1"/>
  <c r="AT1016" i="1" s="1"/>
  <c r="AS1015" i="1"/>
  <c r="AT1015" i="1" s="1"/>
  <c r="AT1013" i="1"/>
  <c r="AS1012" i="1"/>
  <c r="AT1012" i="1" s="1"/>
  <c r="AS1011" i="1"/>
  <c r="AT1011" i="1" s="1"/>
  <c r="AS1010" i="1"/>
  <c r="AS1008" i="1"/>
  <c r="AT1008" i="1" s="1"/>
  <c r="AS1007" i="1"/>
  <c r="AT1007" i="1" s="1"/>
  <c r="AS1006" i="1"/>
  <c r="AT1006" i="1" s="1"/>
  <c r="AQ1003" i="1"/>
  <c r="AY1002" i="1"/>
  <c r="AX1002" i="1"/>
  <c r="AW1002" i="1"/>
  <c r="AV1002" i="1"/>
  <c r="AU1002" i="1"/>
  <c r="AT1002" i="1"/>
  <c r="AS1002" i="1"/>
  <c r="AR1002" i="1"/>
  <c r="AP1002" i="1"/>
  <c r="AI1002" i="1"/>
  <c r="AQ1001" i="1"/>
  <c r="A1001" i="1"/>
  <c r="AQ1000" i="1"/>
  <c r="A1000" i="1"/>
  <c r="AQ999" i="1"/>
  <c r="A999" i="1"/>
  <c r="AQ998" i="1"/>
  <c r="A998" i="1"/>
  <c r="AQ997" i="1"/>
  <c r="A997" i="1"/>
  <c r="AQ996" i="1"/>
  <c r="A996" i="1"/>
  <c r="AQ995" i="1"/>
  <c r="A995" i="1"/>
  <c r="AQ994" i="1"/>
  <c r="A994" i="1"/>
  <c r="AQ993" i="1"/>
  <c r="A993" i="1"/>
  <c r="AQ992" i="1"/>
  <c r="A992" i="1"/>
  <c r="AQ991" i="1"/>
  <c r="A991" i="1"/>
  <c r="AQ990" i="1"/>
  <c r="A990" i="1"/>
  <c r="AQ989" i="1"/>
  <c r="A989" i="1"/>
  <c r="AQ988" i="1"/>
  <c r="A988" i="1"/>
  <c r="AQ987" i="1"/>
  <c r="A987" i="1"/>
  <c r="AQ986" i="1"/>
  <c r="A986" i="1"/>
  <c r="AQ985" i="1"/>
  <c r="A985" i="1"/>
  <c r="AQ984" i="1"/>
  <c r="A984" i="1"/>
  <c r="AQ983" i="1"/>
  <c r="A983" i="1"/>
  <c r="AQ982" i="1"/>
  <c r="A982" i="1"/>
  <c r="AQ981" i="1"/>
  <c r="A981" i="1"/>
  <c r="AQ980" i="1"/>
  <c r="A980" i="1"/>
  <c r="AQ979" i="1"/>
  <c r="A979" i="1"/>
  <c r="AQ978" i="1"/>
  <c r="A978" i="1"/>
  <c r="AQ977" i="1"/>
  <c r="A977" i="1"/>
  <c r="AQ976" i="1"/>
  <c r="A976" i="1"/>
  <c r="AQ975" i="1"/>
  <c r="A975" i="1"/>
  <c r="AQ974" i="1"/>
  <c r="A974" i="1"/>
  <c r="AQ973" i="1"/>
  <c r="A973" i="1"/>
  <c r="AQ972" i="1"/>
  <c r="A972" i="1"/>
  <c r="AQ971" i="1"/>
  <c r="A971" i="1"/>
  <c r="AQ970" i="1"/>
  <c r="A970" i="1"/>
  <c r="AQ969" i="1"/>
  <c r="A969" i="1"/>
  <c r="AQ968" i="1"/>
  <c r="A968" i="1"/>
  <c r="AQ967" i="1"/>
  <c r="A967" i="1"/>
  <c r="AQ966" i="1"/>
  <c r="A966" i="1"/>
  <c r="AQ965" i="1"/>
  <c r="A965" i="1"/>
  <c r="AQ964" i="1"/>
  <c r="A964" i="1"/>
  <c r="AQ963" i="1"/>
  <c r="A963" i="1"/>
  <c r="AQ962" i="1"/>
  <c r="A962" i="1"/>
  <c r="AQ961" i="1"/>
  <c r="A961" i="1"/>
  <c r="AQ960" i="1"/>
  <c r="A960" i="1"/>
  <c r="AQ959" i="1"/>
  <c r="A959" i="1"/>
  <c r="AQ958" i="1"/>
  <c r="A958" i="1"/>
  <c r="AQ957" i="1"/>
  <c r="A957" i="1"/>
  <c r="AQ956" i="1"/>
  <c r="A956" i="1"/>
  <c r="AQ955" i="1"/>
  <c r="A955" i="1"/>
  <c r="AQ954" i="1"/>
  <c r="A954" i="1"/>
  <c r="AQ953" i="1"/>
  <c r="A953" i="1"/>
  <c r="AQ952" i="1"/>
  <c r="A952" i="1"/>
  <c r="AQ951" i="1"/>
  <c r="A951" i="1"/>
  <c r="AQ950" i="1"/>
  <c r="A950" i="1"/>
  <c r="AQ949" i="1"/>
  <c r="A949" i="1"/>
  <c r="AQ948" i="1"/>
  <c r="A948" i="1"/>
  <c r="AQ947" i="1"/>
  <c r="A947" i="1"/>
  <c r="AQ946" i="1"/>
  <c r="A946" i="1"/>
  <c r="AQ945" i="1"/>
  <c r="A945" i="1"/>
  <c r="AQ944" i="1"/>
  <c r="A944" i="1"/>
  <c r="AQ943" i="1"/>
  <c r="A943" i="1"/>
  <c r="AQ942" i="1"/>
  <c r="A942" i="1"/>
  <c r="AQ941" i="1"/>
  <c r="A941" i="1"/>
  <c r="AQ940" i="1"/>
  <c r="A940" i="1"/>
  <c r="AQ939" i="1"/>
  <c r="A939" i="1"/>
  <c r="AQ938" i="1"/>
  <c r="A938" i="1"/>
  <c r="AQ937" i="1"/>
  <c r="A937" i="1"/>
  <c r="AQ936" i="1"/>
  <c r="A936" i="1"/>
  <c r="AQ935" i="1"/>
  <c r="A935" i="1"/>
  <c r="AQ934" i="1"/>
  <c r="A934" i="1"/>
  <c r="AQ933" i="1"/>
  <c r="A933" i="1"/>
  <c r="AQ932" i="1"/>
  <c r="A932" i="1"/>
  <c r="AQ931" i="1"/>
  <c r="A931" i="1"/>
  <c r="AQ930" i="1"/>
  <c r="A930" i="1"/>
  <c r="AQ929" i="1"/>
  <c r="A929" i="1"/>
  <c r="AQ928" i="1"/>
  <c r="A928" i="1"/>
  <c r="AQ927" i="1"/>
  <c r="A927" i="1"/>
  <c r="AQ926" i="1"/>
  <c r="A926" i="1"/>
  <c r="AQ925" i="1"/>
  <c r="A925" i="1"/>
  <c r="AQ924" i="1"/>
  <c r="A924" i="1"/>
  <c r="AQ923" i="1"/>
  <c r="A923" i="1"/>
  <c r="AQ922" i="1"/>
  <c r="A922" i="1"/>
  <c r="AQ921" i="1"/>
  <c r="A921" i="1"/>
  <c r="AQ920" i="1"/>
  <c r="A920" i="1"/>
  <c r="AQ919" i="1"/>
  <c r="A919" i="1"/>
  <c r="AQ918" i="1"/>
  <c r="A918" i="1"/>
  <c r="AQ917" i="1"/>
  <c r="A917" i="1"/>
  <c r="AQ916" i="1"/>
  <c r="A916" i="1"/>
  <c r="AQ915" i="1"/>
  <c r="A915" i="1"/>
  <c r="AQ914" i="1"/>
  <c r="A914" i="1"/>
  <c r="AQ913" i="1"/>
  <c r="A913" i="1"/>
  <c r="AQ912" i="1"/>
  <c r="A912" i="1"/>
  <c r="AQ911" i="1"/>
  <c r="A911" i="1"/>
  <c r="AQ910" i="1"/>
  <c r="A910" i="1"/>
  <c r="AQ909" i="1"/>
  <c r="A909" i="1"/>
  <c r="AQ908" i="1"/>
  <c r="A908" i="1"/>
  <c r="AQ907" i="1"/>
  <c r="A907" i="1"/>
  <c r="AQ906" i="1"/>
  <c r="A906" i="1"/>
  <c r="AQ905" i="1"/>
  <c r="A905" i="1"/>
  <c r="AQ904" i="1"/>
  <c r="A904" i="1"/>
  <c r="AQ903" i="1"/>
  <c r="A903" i="1"/>
  <c r="AQ902" i="1"/>
  <c r="A902" i="1"/>
  <c r="AQ901" i="1"/>
  <c r="A901" i="1"/>
  <c r="AQ900" i="1"/>
  <c r="A900" i="1"/>
  <c r="AQ899" i="1"/>
  <c r="A899" i="1"/>
  <c r="AQ898" i="1"/>
  <c r="A898" i="1"/>
  <c r="AQ897" i="1"/>
  <c r="A897" i="1"/>
  <c r="AQ896" i="1"/>
  <c r="A896" i="1"/>
  <c r="AQ895" i="1"/>
  <c r="A895" i="1"/>
  <c r="AQ894" i="1"/>
  <c r="A894" i="1"/>
  <c r="AQ893" i="1"/>
  <c r="A893" i="1"/>
  <c r="AQ892" i="1"/>
  <c r="A892" i="1"/>
  <c r="AQ891" i="1"/>
  <c r="A891" i="1"/>
  <c r="AQ890" i="1"/>
  <c r="A890" i="1"/>
  <c r="AQ889" i="1"/>
  <c r="A889" i="1"/>
  <c r="AQ888" i="1"/>
  <c r="A888" i="1"/>
  <c r="AQ887" i="1"/>
  <c r="A887" i="1"/>
  <c r="AQ886" i="1"/>
  <c r="A886" i="1"/>
  <c r="AQ885" i="1"/>
  <c r="A885" i="1"/>
  <c r="AQ884" i="1"/>
  <c r="A884" i="1"/>
  <c r="AQ883" i="1"/>
  <c r="A883" i="1"/>
  <c r="AQ882" i="1"/>
  <c r="A882" i="1"/>
  <c r="AQ881" i="1"/>
  <c r="A881" i="1"/>
  <c r="AQ880" i="1"/>
  <c r="A880" i="1"/>
  <c r="AQ879" i="1"/>
  <c r="A879" i="1"/>
  <c r="AQ878" i="1"/>
  <c r="A878" i="1"/>
  <c r="AQ877" i="1"/>
  <c r="A877" i="1"/>
  <c r="AQ876" i="1"/>
  <c r="A876" i="1"/>
  <c r="AQ875" i="1"/>
  <c r="A875" i="1"/>
  <c r="AQ874" i="1"/>
  <c r="A874" i="1"/>
  <c r="AQ873" i="1"/>
  <c r="A873" i="1"/>
  <c r="AQ872" i="1"/>
  <c r="A872" i="1"/>
  <c r="AQ871" i="1"/>
  <c r="A871" i="1"/>
  <c r="AQ870" i="1"/>
  <c r="A870" i="1"/>
  <c r="AQ869" i="1"/>
  <c r="A869" i="1"/>
  <c r="AQ868" i="1"/>
  <c r="A868" i="1"/>
  <c r="AQ867" i="1"/>
  <c r="A867" i="1"/>
  <c r="AQ866" i="1"/>
  <c r="A866" i="1"/>
  <c r="AQ865" i="1"/>
  <c r="A865" i="1"/>
  <c r="AQ864" i="1"/>
  <c r="A864" i="1"/>
  <c r="AQ863" i="1"/>
  <c r="A863" i="1"/>
  <c r="AQ862" i="1"/>
  <c r="A862" i="1"/>
  <c r="AQ861" i="1"/>
  <c r="A861" i="1"/>
  <c r="AQ860" i="1"/>
  <c r="A860" i="1"/>
  <c r="AQ859" i="1"/>
  <c r="A859" i="1"/>
  <c r="AQ858" i="1"/>
  <c r="A858" i="1"/>
  <c r="AQ857" i="1"/>
  <c r="A857" i="1"/>
  <c r="AQ856" i="1"/>
  <c r="A856" i="1"/>
  <c r="AQ855" i="1"/>
  <c r="A855" i="1"/>
  <c r="AQ854" i="1"/>
  <c r="A854" i="1"/>
  <c r="AQ853" i="1"/>
  <c r="A853" i="1"/>
  <c r="AQ852" i="1"/>
  <c r="A852" i="1"/>
  <c r="AQ851" i="1"/>
  <c r="A851" i="1"/>
  <c r="AQ850" i="1"/>
  <c r="A850" i="1"/>
  <c r="AQ849" i="1"/>
  <c r="A849" i="1"/>
  <c r="AQ848" i="1"/>
  <c r="A848" i="1"/>
  <c r="AQ847" i="1"/>
  <c r="A847" i="1"/>
  <c r="AQ846" i="1"/>
  <c r="A846" i="1"/>
  <c r="AQ845" i="1"/>
  <c r="A845" i="1"/>
  <c r="AQ844" i="1"/>
  <c r="A844" i="1"/>
  <c r="AQ843" i="1"/>
  <c r="A843" i="1"/>
  <c r="AQ842" i="1"/>
  <c r="A842" i="1"/>
  <c r="AQ841" i="1"/>
  <c r="A841" i="1"/>
  <c r="AQ840" i="1"/>
  <c r="A840" i="1"/>
  <c r="AQ839" i="1"/>
  <c r="A839" i="1"/>
  <c r="AQ838" i="1"/>
  <c r="A838" i="1"/>
  <c r="AQ837" i="1"/>
  <c r="A837" i="1"/>
  <c r="AQ836" i="1"/>
  <c r="A836" i="1"/>
  <c r="AQ835" i="1"/>
  <c r="A835" i="1"/>
  <c r="AQ834" i="1"/>
  <c r="A834" i="1"/>
  <c r="AQ833" i="1"/>
  <c r="A833" i="1"/>
  <c r="AQ832" i="1"/>
  <c r="A832" i="1"/>
  <c r="AQ831" i="1"/>
  <c r="A831" i="1"/>
  <c r="AQ830" i="1"/>
  <c r="A830" i="1"/>
  <c r="AQ829" i="1"/>
  <c r="A829" i="1"/>
  <c r="AQ828" i="1"/>
  <c r="A828" i="1"/>
  <c r="AQ827" i="1"/>
  <c r="A827" i="1"/>
  <c r="AQ826" i="1"/>
  <c r="A826" i="1"/>
  <c r="AQ825" i="1"/>
  <c r="A825" i="1"/>
  <c r="AQ824" i="1"/>
  <c r="A824" i="1"/>
  <c r="AQ823" i="1"/>
  <c r="A823" i="1"/>
  <c r="AQ822" i="1"/>
  <c r="A822" i="1"/>
  <c r="AQ821" i="1"/>
  <c r="A821" i="1"/>
  <c r="AQ820" i="1"/>
  <c r="A820" i="1"/>
  <c r="AQ819" i="1"/>
  <c r="A819" i="1"/>
  <c r="AQ818" i="1"/>
  <c r="A818" i="1"/>
  <c r="AQ817" i="1"/>
  <c r="A817" i="1"/>
  <c r="AQ816" i="1"/>
  <c r="A816" i="1"/>
  <c r="AQ815" i="1"/>
  <c r="A815" i="1"/>
  <c r="AQ814" i="1"/>
  <c r="A814" i="1"/>
  <c r="AQ813" i="1"/>
  <c r="A813" i="1"/>
  <c r="AQ812" i="1"/>
  <c r="A812" i="1"/>
  <c r="AQ811" i="1"/>
  <c r="A811" i="1"/>
  <c r="AQ810" i="1"/>
  <c r="A810" i="1"/>
  <c r="AQ809" i="1"/>
  <c r="A809" i="1"/>
  <c r="AQ808" i="1"/>
  <c r="A808" i="1"/>
  <c r="AQ807" i="1"/>
  <c r="A807" i="1"/>
  <c r="AQ806" i="1"/>
  <c r="A806" i="1"/>
  <c r="AQ805" i="1"/>
  <c r="A805" i="1"/>
  <c r="AQ804" i="1"/>
  <c r="A804" i="1"/>
  <c r="AQ803" i="1"/>
  <c r="A803" i="1"/>
  <c r="AQ802" i="1"/>
  <c r="A802" i="1"/>
  <c r="AQ801" i="1"/>
  <c r="A801" i="1"/>
  <c r="AQ800" i="1"/>
  <c r="A800" i="1"/>
  <c r="AQ799" i="1"/>
  <c r="A799" i="1"/>
  <c r="AQ798" i="1"/>
  <c r="A798" i="1"/>
  <c r="AQ797" i="1"/>
  <c r="A797" i="1"/>
  <c r="AQ796" i="1"/>
  <c r="A796" i="1"/>
  <c r="AQ795" i="1"/>
  <c r="A795" i="1"/>
  <c r="AQ794" i="1"/>
  <c r="A794" i="1"/>
  <c r="AQ793" i="1"/>
  <c r="A793" i="1"/>
  <c r="AQ792" i="1"/>
  <c r="A792" i="1"/>
  <c r="AQ791" i="1"/>
  <c r="A791" i="1"/>
  <c r="AQ790" i="1"/>
  <c r="A790" i="1"/>
  <c r="AQ789" i="1"/>
  <c r="A789" i="1"/>
  <c r="AQ788" i="1"/>
  <c r="A788" i="1"/>
  <c r="AQ787" i="1"/>
  <c r="A787" i="1"/>
  <c r="AQ786" i="1"/>
  <c r="A786" i="1"/>
  <c r="AQ785" i="1"/>
  <c r="A785" i="1"/>
  <c r="AQ784" i="1"/>
  <c r="A784" i="1"/>
  <c r="AQ783" i="1"/>
  <c r="A783" i="1"/>
  <c r="AQ782" i="1"/>
  <c r="A782" i="1"/>
  <c r="AQ781" i="1"/>
  <c r="A781" i="1"/>
  <c r="AQ780" i="1"/>
  <c r="A780" i="1"/>
  <c r="AQ779" i="1"/>
  <c r="A779" i="1"/>
  <c r="AQ778" i="1"/>
  <c r="A778" i="1"/>
  <c r="AQ777" i="1"/>
  <c r="A777" i="1"/>
  <c r="AQ776" i="1"/>
  <c r="A776" i="1"/>
  <c r="AQ775" i="1"/>
  <c r="A775" i="1"/>
  <c r="AQ774" i="1"/>
  <c r="A774" i="1"/>
  <c r="AQ773" i="1"/>
  <c r="A773" i="1"/>
  <c r="AQ772" i="1"/>
  <c r="A772" i="1"/>
  <c r="AQ771" i="1"/>
  <c r="A771" i="1"/>
  <c r="AQ770" i="1"/>
  <c r="A770" i="1"/>
  <c r="AQ769" i="1"/>
  <c r="A769" i="1"/>
  <c r="AQ768" i="1"/>
  <c r="A768" i="1"/>
  <c r="AQ767" i="1"/>
  <c r="A767" i="1"/>
  <c r="AQ766" i="1"/>
  <c r="A766" i="1"/>
  <c r="AQ765" i="1"/>
  <c r="A765" i="1"/>
  <c r="AQ764" i="1"/>
  <c r="A764" i="1"/>
  <c r="AQ763" i="1"/>
  <c r="A763" i="1"/>
  <c r="AQ762" i="1"/>
  <c r="A762" i="1"/>
  <c r="AQ761" i="1"/>
  <c r="A761" i="1"/>
  <c r="AQ760" i="1"/>
  <c r="A760" i="1"/>
  <c r="AQ759" i="1"/>
  <c r="A759" i="1"/>
  <c r="AQ758" i="1"/>
  <c r="A758" i="1"/>
  <c r="AQ757" i="1"/>
  <c r="A757" i="1"/>
  <c r="AQ756" i="1"/>
  <c r="A756" i="1"/>
  <c r="AQ755" i="1"/>
  <c r="A755" i="1"/>
  <c r="AQ754" i="1"/>
  <c r="A754" i="1"/>
  <c r="AQ753" i="1"/>
  <c r="A753" i="1"/>
  <c r="AQ752" i="1"/>
  <c r="A752" i="1"/>
  <c r="AQ751" i="1"/>
  <c r="A751" i="1"/>
  <c r="AQ750" i="1"/>
  <c r="A750" i="1"/>
  <c r="AQ749" i="1"/>
  <c r="A749" i="1"/>
  <c r="AQ748" i="1"/>
  <c r="A748" i="1"/>
  <c r="AQ747" i="1"/>
  <c r="A747" i="1"/>
  <c r="AQ746" i="1"/>
  <c r="A746" i="1"/>
  <c r="AQ745" i="1"/>
  <c r="A745" i="1"/>
  <c r="AQ744" i="1"/>
  <c r="A744" i="1"/>
  <c r="AQ743" i="1"/>
  <c r="A743" i="1"/>
  <c r="AQ742" i="1"/>
  <c r="A742" i="1"/>
  <c r="AQ741" i="1"/>
  <c r="A741" i="1"/>
  <c r="AQ740" i="1"/>
  <c r="A740" i="1"/>
  <c r="AQ739" i="1"/>
  <c r="A739" i="1"/>
  <c r="AQ738" i="1"/>
  <c r="A738" i="1"/>
  <c r="AQ737" i="1"/>
  <c r="A737" i="1"/>
  <c r="AQ736" i="1"/>
  <c r="A736" i="1"/>
  <c r="AQ735" i="1"/>
  <c r="A735" i="1"/>
  <c r="AQ734" i="1"/>
  <c r="A734" i="1"/>
  <c r="AQ733" i="1"/>
  <c r="A733" i="1"/>
  <c r="AQ732" i="1"/>
  <c r="A732" i="1"/>
  <c r="AQ731" i="1"/>
  <c r="A731" i="1"/>
  <c r="AQ730" i="1"/>
  <c r="A730" i="1"/>
  <c r="AQ729" i="1"/>
  <c r="A729" i="1"/>
  <c r="AQ728" i="1"/>
  <c r="A728" i="1"/>
  <c r="AQ727" i="1"/>
  <c r="A727" i="1"/>
  <c r="AQ726" i="1"/>
  <c r="A726" i="1"/>
  <c r="AQ725" i="1"/>
  <c r="A725" i="1"/>
  <c r="AQ724" i="1"/>
  <c r="A724" i="1"/>
  <c r="AQ723" i="1"/>
  <c r="A723" i="1"/>
  <c r="AQ722" i="1"/>
  <c r="A722" i="1"/>
  <c r="AQ721" i="1"/>
  <c r="A721" i="1"/>
  <c r="AQ720" i="1"/>
  <c r="A720" i="1"/>
  <c r="AQ719" i="1"/>
  <c r="A719" i="1"/>
  <c r="AQ718" i="1"/>
  <c r="A718" i="1"/>
  <c r="AQ717" i="1"/>
  <c r="A717" i="1"/>
  <c r="AQ716" i="1"/>
  <c r="A716" i="1"/>
  <c r="AQ715" i="1"/>
  <c r="A715" i="1"/>
  <c r="AQ714" i="1"/>
  <c r="A714" i="1"/>
  <c r="AQ713" i="1"/>
  <c r="A713" i="1"/>
  <c r="AQ712" i="1"/>
  <c r="A712" i="1"/>
  <c r="AQ711" i="1"/>
  <c r="A711" i="1"/>
  <c r="AQ710" i="1"/>
  <c r="A710" i="1"/>
  <c r="AQ709" i="1"/>
  <c r="A709" i="1"/>
  <c r="AQ708" i="1"/>
  <c r="A708" i="1"/>
  <c r="AQ707" i="1"/>
  <c r="A707" i="1"/>
  <c r="AQ706" i="1"/>
  <c r="A706" i="1"/>
  <c r="AQ705" i="1"/>
  <c r="A705" i="1"/>
  <c r="AQ704" i="1"/>
  <c r="A704" i="1"/>
  <c r="AQ703" i="1"/>
  <c r="A703" i="1"/>
  <c r="AQ702" i="1"/>
  <c r="A702" i="1"/>
  <c r="AQ701" i="1"/>
  <c r="A701" i="1"/>
  <c r="AQ700" i="1"/>
  <c r="A700" i="1"/>
  <c r="AQ699" i="1"/>
  <c r="A699" i="1"/>
  <c r="AQ698" i="1"/>
  <c r="A698" i="1"/>
  <c r="AQ697" i="1"/>
  <c r="A697" i="1"/>
  <c r="AQ696" i="1"/>
  <c r="A696" i="1"/>
  <c r="AQ695" i="1"/>
  <c r="A695" i="1"/>
  <c r="AQ694" i="1"/>
  <c r="A694" i="1"/>
  <c r="AQ693" i="1"/>
  <c r="A693" i="1"/>
  <c r="AQ692" i="1"/>
  <c r="A692" i="1"/>
  <c r="AQ691" i="1"/>
  <c r="A691" i="1"/>
  <c r="AQ690" i="1"/>
  <c r="A690" i="1"/>
  <c r="AQ689" i="1"/>
  <c r="A689" i="1"/>
  <c r="AQ688" i="1"/>
  <c r="A688" i="1"/>
  <c r="AQ687" i="1"/>
  <c r="A687" i="1"/>
  <c r="AQ686" i="1"/>
  <c r="A686" i="1"/>
  <c r="AQ685" i="1"/>
  <c r="A685" i="1"/>
  <c r="AQ684" i="1"/>
  <c r="A684" i="1"/>
  <c r="AQ683" i="1"/>
  <c r="A683" i="1"/>
  <c r="AQ682" i="1"/>
  <c r="A682" i="1"/>
  <c r="AQ681" i="1"/>
  <c r="A681" i="1"/>
  <c r="AQ680" i="1"/>
  <c r="A680" i="1"/>
  <c r="AQ679" i="1"/>
  <c r="A679" i="1"/>
  <c r="AQ678" i="1"/>
  <c r="A678" i="1"/>
  <c r="AQ677" i="1"/>
  <c r="A677" i="1"/>
  <c r="AQ676" i="1"/>
  <c r="A676" i="1"/>
  <c r="AQ675" i="1"/>
  <c r="A675" i="1"/>
  <c r="AQ674" i="1"/>
  <c r="A674" i="1"/>
  <c r="AQ673" i="1"/>
  <c r="A673" i="1"/>
  <c r="AQ672" i="1"/>
  <c r="A672" i="1"/>
  <c r="AQ671" i="1"/>
  <c r="A671" i="1"/>
  <c r="AQ670" i="1"/>
  <c r="A670" i="1"/>
  <c r="AQ669" i="1"/>
  <c r="A669" i="1"/>
  <c r="AQ668" i="1"/>
  <c r="A668" i="1"/>
  <c r="AQ667" i="1"/>
  <c r="A667" i="1"/>
  <c r="AQ666" i="1"/>
  <c r="A666" i="1"/>
  <c r="AQ665" i="1"/>
  <c r="A665" i="1"/>
  <c r="AQ664" i="1"/>
  <c r="A664" i="1"/>
  <c r="AQ663" i="1"/>
  <c r="A663" i="1"/>
  <c r="AQ662" i="1"/>
  <c r="A662" i="1"/>
  <c r="AQ661" i="1"/>
  <c r="A661" i="1"/>
  <c r="AQ660" i="1"/>
  <c r="A660" i="1"/>
  <c r="AQ659" i="1"/>
  <c r="A659" i="1"/>
  <c r="AQ658" i="1"/>
  <c r="A658" i="1"/>
  <c r="AQ657" i="1"/>
  <c r="A657" i="1"/>
  <c r="AQ656" i="1"/>
  <c r="A656" i="1"/>
  <c r="AQ655" i="1"/>
  <c r="A655" i="1"/>
  <c r="AQ654" i="1"/>
  <c r="A654" i="1"/>
  <c r="AQ653" i="1"/>
  <c r="A653" i="1"/>
  <c r="AQ652" i="1"/>
  <c r="A652" i="1"/>
  <c r="AQ651" i="1"/>
  <c r="A651" i="1"/>
  <c r="AQ650" i="1"/>
  <c r="A650" i="1"/>
  <c r="AQ649" i="1"/>
  <c r="A649" i="1"/>
  <c r="AQ648" i="1"/>
  <c r="A648" i="1"/>
  <c r="AQ647" i="1"/>
  <c r="A647" i="1"/>
  <c r="AQ646" i="1"/>
  <c r="A646" i="1"/>
  <c r="AQ645" i="1"/>
  <c r="A645" i="1"/>
  <c r="AQ644" i="1"/>
  <c r="A644" i="1"/>
  <c r="AQ643" i="1"/>
  <c r="A643" i="1"/>
  <c r="AQ642" i="1"/>
  <c r="A642" i="1"/>
  <c r="AQ641" i="1"/>
  <c r="A641" i="1"/>
  <c r="AQ640" i="1"/>
  <c r="A640" i="1"/>
  <c r="AQ639" i="1"/>
  <c r="A639" i="1"/>
  <c r="AQ638" i="1"/>
  <c r="A638" i="1"/>
  <c r="AQ637" i="1"/>
  <c r="A637" i="1"/>
  <c r="AQ636" i="1"/>
  <c r="A636" i="1"/>
  <c r="AQ635" i="1"/>
  <c r="A635" i="1"/>
  <c r="AQ634" i="1"/>
  <c r="A634" i="1"/>
  <c r="AQ633" i="1"/>
  <c r="A633" i="1"/>
  <c r="AQ632" i="1"/>
  <c r="A632" i="1"/>
  <c r="AQ631" i="1"/>
  <c r="A631" i="1"/>
  <c r="AQ630" i="1"/>
  <c r="A630" i="1"/>
  <c r="AQ629" i="1"/>
  <c r="A629" i="1"/>
  <c r="AQ628" i="1"/>
  <c r="A628" i="1"/>
  <c r="AQ627" i="1"/>
  <c r="A627" i="1"/>
  <c r="AQ626" i="1"/>
  <c r="A626" i="1"/>
  <c r="AQ625" i="1"/>
  <c r="A625" i="1"/>
  <c r="AQ624" i="1"/>
  <c r="A624" i="1"/>
  <c r="AQ623" i="1"/>
  <c r="A623" i="1"/>
  <c r="AQ622" i="1"/>
  <c r="A622" i="1"/>
  <c r="AQ621" i="1"/>
  <c r="A621" i="1"/>
  <c r="AQ620" i="1"/>
  <c r="A620" i="1"/>
  <c r="AQ619" i="1"/>
  <c r="A619" i="1"/>
  <c r="AQ618" i="1"/>
  <c r="A618" i="1"/>
  <c r="AQ617" i="1"/>
  <c r="A617" i="1"/>
  <c r="AQ616" i="1"/>
  <c r="A616" i="1"/>
  <c r="AQ615" i="1"/>
  <c r="A615" i="1"/>
  <c r="AQ614" i="1"/>
  <c r="A614" i="1"/>
  <c r="AQ613" i="1"/>
  <c r="A613" i="1"/>
  <c r="AQ612" i="1"/>
  <c r="A612" i="1"/>
  <c r="AQ611" i="1"/>
  <c r="A611" i="1"/>
  <c r="AQ610" i="1"/>
  <c r="A610" i="1"/>
  <c r="AQ609" i="1"/>
  <c r="A609" i="1"/>
  <c r="AQ608" i="1"/>
  <c r="A608" i="1"/>
  <c r="AQ607" i="1"/>
  <c r="A607" i="1"/>
  <c r="AQ606" i="1"/>
  <c r="A606" i="1"/>
  <c r="AQ605" i="1"/>
  <c r="A605" i="1"/>
  <c r="AQ604" i="1"/>
  <c r="A604" i="1"/>
  <c r="AQ603" i="1"/>
  <c r="A603" i="1"/>
  <c r="AQ602" i="1"/>
  <c r="A602" i="1"/>
  <c r="AQ601" i="1"/>
  <c r="A601" i="1"/>
  <c r="AQ600" i="1"/>
  <c r="A600" i="1"/>
  <c r="AQ599" i="1"/>
  <c r="A599" i="1"/>
  <c r="AQ598" i="1"/>
  <c r="A598" i="1"/>
  <c r="AQ597" i="1"/>
  <c r="A597" i="1"/>
  <c r="AQ596" i="1"/>
  <c r="A596" i="1"/>
  <c r="AQ595" i="1"/>
  <c r="A595" i="1"/>
  <c r="AQ594" i="1"/>
  <c r="A594" i="1"/>
  <c r="AQ593" i="1"/>
  <c r="A593" i="1"/>
  <c r="AQ592" i="1"/>
  <c r="A592" i="1"/>
  <c r="AQ591" i="1"/>
  <c r="A591" i="1"/>
  <c r="AQ590" i="1"/>
  <c r="A590" i="1"/>
  <c r="AQ589" i="1"/>
  <c r="A589" i="1"/>
  <c r="AQ588" i="1"/>
  <c r="A588" i="1"/>
  <c r="AQ587" i="1"/>
  <c r="A587" i="1"/>
  <c r="AQ586" i="1"/>
  <c r="A586" i="1"/>
  <c r="AQ585" i="1"/>
  <c r="A585" i="1"/>
  <c r="AQ584" i="1"/>
  <c r="A584" i="1"/>
  <c r="AQ583" i="1"/>
  <c r="A583" i="1"/>
  <c r="AQ582" i="1"/>
  <c r="A582" i="1"/>
  <c r="AQ581" i="1"/>
  <c r="A581" i="1"/>
  <c r="AQ580" i="1"/>
  <c r="A580" i="1"/>
  <c r="AQ579" i="1"/>
  <c r="A579" i="1"/>
  <c r="AQ578" i="1"/>
  <c r="A578" i="1"/>
  <c r="AQ577" i="1"/>
  <c r="A577" i="1"/>
  <c r="AQ576" i="1"/>
  <c r="A576" i="1"/>
  <c r="AQ575" i="1"/>
  <c r="A575" i="1"/>
  <c r="AQ574" i="1"/>
  <c r="A574" i="1"/>
  <c r="AQ573" i="1"/>
  <c r="A573" i="1"/>
  <c r="AQ572" i="1"/>
  <c r="A572" i="1"/>
  <c r="AQ571" i="1"/>
  <c r="A571" i="1"/>
  <c r="AQ570" i="1"/>
  <c r="A570" i="1"/>
  <c r="AQ569" i="1"/>
  <c r="A569" i="1"/>
  <c r="AQ568" i="1"/>
  <c r="A568" i="1"/>
  <c r="AQ567" i="1"/>
  <c r="A567" i="1"/>
  <c r="AQ566" i="1"/>
  <c r="A566" i="1"/>
  <c r="AQ565" i="1"/>
  <c r="A565" i="1"/>
  <c r="AQ564" i="1"/>
  <c r="A564" i="1"/>
  <c r="AQ563" i="1"/>
  <c r="A563" i="1"/>
  <c r="AQ562" i="1"/>
  <c r="A562" i="1"/>
  <c r="AQ561" i="1"/>
  <c r="A561" i="1"/>
  <c r="AQ560" i="1"/>
  <c r="A560" i="1"/>
  <c r="AQ559" i="1"/>
  <c r="A559" i="1"/>
  <c r="AQ558" i="1"/>
  <c r="A558" i="1"/>
  <c r="AQ557" i="1"/>
  <c r="A557" i="1"/>
  <c r="AQ556" i="1"/>
  <c r="A556" i="1"/>
  <c r="AQ555" i="1"/>
  <c r="A555" i="1"/>
  <c r="AQ554" i="1"/>
  <c r="A554" i="1"/>
  <c r="AQ553" i="1"/>
  <c r="A553" i="1"/>
  <c r="AQ552" i="1"/>
  <c r="A552" i="1"/>
  <c r="AQ551" i="1"/>
  <c r="A551" i="1"/>
  <c r="AQ550" i="1"/>
  <c r="A550" i="1"/>
  <c r="AQ549" i="1"/>
  <c r="A549" i="1"/>
  <c r="AQ548" i="1"/>
  <c r="A548" i="1"/>
  <c r="AQ547" i="1"/>
  <c r="A547" i="1"/>
  <c r="AQ546" i="1"/>
  <c r="A546" i="1"/>
  <c r="AQ545" i="1"/>
  <c r="A545" i="1"/>
  <c r="AQ544" i="1"/>
  <c r="A544" i="1"/>
  <c r="AQ543" i="1"/>
  <c r="A543" i="1"/>
  <c r="AQ542" i="1"/>
  <c r="A542" i="1"/>
  <c r="AQ541" i="1"/>
  <c r="A541" i="1"/>
  <c r="AQ540" i="1"/>
  <c r="A540" i="1"/>
  <c r="AQ539" i="1"/>
  <c r="A539" i="1"/>
  <c r="AQ538" i="1"/>
  <c r="A538" i="1"/>
  <c r="AQ537" i="1"/>
  <c r="A537" i="1"/>
  <c r="AQ536" i="1"/>
  <c r="A536" i="1"/>
  <c r="AQ535" i="1"/>
  <c r="A535" i="1"/>
  <c r="AQ534" i="1"/>
  <c r="A534" i="1"/>
  <c r="AQ533" i="1"/>
  <c r="A533" i="1"/>
  <c r="AQ532" i="1"/>
  <c r="A532" i="1"/>
  <c r="AQ531" i="1"/>
  <c r="A531" i="1"/>
  <c r="AQ530" i="1"/>
  <c r="A530" i="1"/>
  <c r="AQ529" i="1"/>
  <c r="A529" i="1"/>
  <c r="AQ528" i="1"/>
  <c r="A528" i="1"/>
  <c r="AQ527" i="1"/>
  <c r="A527" i="1"/>
  <c r="AQ526" i="1"/>
  <c r="A526" i="1"/>
  <c r="AQ525" i="1"/>
  <c r="A525" i="1"/>
  <c r="AQ524" i="1"/>
  <c r="A524" i="1"/>
  <c r="AQ523" i="1"/>
  <c r="A523" i="1"/>
  <c r="AQ522" i="1"/>
  <c r="A522" i="1"/>
  <c r="AQ521" i="1"/>
  <c r="A521" i="1"/>
  <c r="AQ520" i="1"/>
  <c r="A520" i="1"/>
  <c r="AQ519" i="1"/>
  <c r="A519" i="1"/>
  <c r="AQ518" i="1"/>
  <c r="A518" i="1"/>
  <c r="AQ517" i="1"/>
  <c r="A517" i="1"/>
  <c r="AQ516" i="1"/>
  <c r="A516" i="1"/>
  <c r="AQ515" i="1"/>
  <c r="A515" i="1"/>
  <c r="AQ514" i="1"/>
  <c r="A514" i="1"/>
  <c r="AQ513" i="1"/>
  <c r="A513" i="1"/>
  <c r="AQ512" i="1"/>
  <c r="A512" i="1"/>
  <c r="AQ511" i="1"/>
  <c r="A511" i="1"/>
  <c r="AQ510" i="1"/>
  <c r="A510" i="1"/>
  <c r="AQ509" i="1"/>
  <c r="A509" i="1"/>
  <c r="AQ508" i="1"/>
  <c r="A508" i="1"/>
  <c r="AQ507" i="1"/>
  <c r="A507" i="1"/>
  <c r="AQ506" i="1"/>
  <c r="A506" i="1"/>
  <c r="AQ505" i="1"/>
  <c r="A505" i="1"/>
  <c r="AQ504" i="1"/>
  <c r="A504" i="1"/>
  <c r="AQ503" i="1"/>
  <c r="A503" i="1"/>
  <c r="AQ502" i="1"/>
  <c r="A502" i="1"/>
  <c r="AQ501" i="1"/>
  <c r="A501" i="1"/>
  <c r="AQ500" i="1"/>
  <c r="A500" i="1"/>
  <c r="AQ499" i="1"/>
  <c r="A499" i="1"/>
  <c r="AQ498" i="1"/>
  <c r="A498" i="1"/>
  <c r="AQ497" i="1"/>
  <c r="A497" i="1"/>
  <c r="AQ496" i="1"/>
  <c r="A496" i="1"/>
  <c r="AQ495" i="1"/>
  <c r="A495" i="1"/>
  <c r="AQ494" i="1"/>
  <c r="A494" i="1"/>
  <c r="AQ493" i="1"/>
  <c r="A493" i="1"/>
  <c r="AQ492" i="1"/>
  <c r="A492" i="1"/>
  <c r="AQ491" i="1"/>
  <c r="A491" i="1"/>
  <c r="AQ490" i="1"/>
  <c r="A490" i="1"/>
  <c r="AQ489" i="1"/>
  <c r="A489" i="1"/>
  <c r="AQ488" i="1"/>
  <c r="A488" i="1"/>
  <c r="AQ487" i="1"/>
  <c r="A487" i="1"/>
  <c r="AQ486" i="1"/>
  <c r="A486" i="1"/>
  <c r="AQ485" i="1"/>
  <c r="A485" i="1"/>
  <c r="AQ484" i="1"/>
  <c r="A484" i="1"/>
  <c r="AQ483" i="1"/>
  <c r="A483" i="1"/>
  <c r="AQ482" i="1"/>
  <c r="A482" i="1"/>
  <c r="AQ481" i="1"/>
  <c r="A481" i="1"/>
  <c r="AQ480" i="1"/>
  <c r="A480" i="1"/>
  <c r="AQ479" i="1"/>
  <c r="A479" i="1"/>
  <c r="AQ478" i="1"/>
  <c r="A478" i="1"/>
  <c r="AQ477" i="1"/>
  <c r="A477" i="1"/>
  <c r="AQ476" i="1"/>
  <c r="A476" i="1"/>
  <c r="AQ475" i="1"/>
  <c r="A475" i="1"/>
  <c r="AQ474" i="1"/>
  <c r="A474" i="1"/>
  <c r="AQ473" i="1"/>
  <c r="A473" i="1"/>
  <c r="AQ472" i="1"/>
  <c r="A472" i="1"/>
  <c r="AQ471" i="1"/>
  <c r="A471" i="1"/>
  <c r="AQ470" i="1"/>
  <c r="A470" i="1"/>
  <c r="AQ469" i="1"/>
  <c r="A469" i="1"/>
  <c r="AQ468" i="1"/>
  <c r="A468" i="1"/>
  <c r="AQ467" i="1"/>
  <c r="A467" i="1"/>
  <c r="AQ466" i="1"/>
  <c r="A466" i="1"/>
  <c r="AQ465" i="1"/>
  <c r="A465" i="1"/>
  <c r="AQ464" i="1"/>
  <c r="A464" i="1"/>
  <c r="AQ463" i="1"/>
  <c r="A463" i="1"/>
  <c r="AQ462" i="1"/>
  <c r="A462" i="1"/>
  <c r="AQ461" i="1"/>
  <c r="A461" i="1"/>
  <c r="AQ460" i="1"/>
  <c r="A460" i="1"/>
  <c r="AQ459" i="1"/>
  <c r="A459" i="1"/>
  <c r="AQ458" i="1"/>
  <c r="A458" i="1"/>
  <c r="AQ457" i="1"/>
  <c r="A457" i="1"/>
  <c r="AQ456" i="1"/>
  <c r="A456" i="1"/>
  <c r="AQ455" i="1"/>
  <c r="A455" i="1"/>
  <c r="AQ454" i="1"/>
  <c r="A454" i="1"/>
  <c r="AQ453" i="1"/>
  <c r="A453" i="1"/>
  <c r="AQ452" i="1"/>
  <c r="A452" i="1"/>
  <c r="AQ451" i="1"/>
  <c r="A451" i="1"/>
  <c r="AQ450" i="1"/>
  <c r="A450" i="1"/>
  <c r="AQ449" i="1"/>
  <c r="A449" i="1"/>
  <c r="AQ448" i="1"/>
  <c r="A448" i="1"/>
  <c r="AQ447" i="1"/>
  <c r="A447" i="1"/>
  <c r="AQ446" i="1"/>
  <c r="A446" i="1"/>
  <c r="AQ445" i="1"/>
  <c r="A445" i="1"/>
  <c r="AQ444" i="1"/>
  <c r="A444" i="1"/>
  <c r="AQ443" i="1"/>
  <c r="A443" i="1"/>
  <c r="AQ442" i="1"/>
  <c r="A442" i="1"/>
  <c r="AQ441" i="1"/>
  <c r="A441" i="1"/>
  <c r="AQ440" i="1"/>
  <c r="A440" i="1"/>
  <c r="AQ439" i="1"/>
  <c r="A439" i="1"/>
  <c r="AQ438" i="1"/>
  <c r="A438" i="1"/>
  <c r="AQ437" i="1"/>
  <c r="A437" i="1"/>
  <c r="AQ436" i="1"/>
  <c r="A436" i="1"/>
  <c r="AQ435" i="1"/>
  <c r="A435" i="1"/>
  <c r="AQ434" i="1"/>
  <c r="A434" i="1"/>
  <c r="AQ433" i="1"/>
  <c r="A433" i="1"/>
  <c r="AQ432" i="1"/>
  <c r="A432" i="1"/>
  <c r="AQ431" i="1"/>
  <c r="A431" i="1"/>
  <c r="AQ430" i="1"/>
  <c r="A430" i="1"/>
  <c r="AQ429" i="1"/>
  <c r="A429" i="1"/>
  <c r="AQ428" i="1"/>
  <c r="A428" i="1"/>
  <c r="AQ427" i="1"/>
  <c r="A427" i="1"/>
  <c r="AQ426" i="1"/>
  <c r="A426" i="1"/>
  <c r="AQ425" i="1"/>
  <c r="A425" i="1"/>
  <c r="AQ424" i="1"/>
  <c r="A424" i="1"/>
  <c r="AQ423" i="1"/>
  <c r="A423" i="1"/>
  <c r="AQ422" i="1"/>
  <c r="A422" i="1"/>
  <c r="AQ421" i="1"/>
  <c r="A421" i="1"/>
  <c r="AQ420" i="1"/>
  <c r="A420" i="1"/>
  <c r="AQ419" i="1"/>
  <c r="A419" i="1"/>
  <c r="AQ418" i="1"/>
  <c r="A418" i="1"/>
  <c r="AQ417" i="1"/>
  <c r="A417" i="1"/>
  <c r="AQ416" i="1"/>
  <c r="A416" i="1"/>
  <c r="AQ415" i="1"/>
  <c r="A415" i="1"/>
  <c r="AQ414" i="1"/>
  <c r="A414" i="1"/>
  <c r="AQ413" i="1"/>
  <c r="A413" i="1"/>
  <c r="AQ412" i="1"/>
  <c r="A412" i="1"/>
  <c r="AQ411" i="1"/>
  <c r="A411" i="1"/>
  <c r="AQ410" i="1"/>
  <c r="A410" i="1"/>
  <c r="AQ409" i="1"/>
  <c r="A409" i="1"/>
  <c r="AQ408" i="1"/>
  <c r="A408" i="1"/>
  <c r="AQ407" i="1"/>
  <c r="A407" i="1"/>
  <c r="AQ406" i="1"/>
  <c r="A406" i="1"/>
  <c r="AQ405" i="1"/>
  <c r="A405" i="1"/>
  <c r="AQ404" i="1"/>
  <c r="A404" i="1"/>
  <c r="AQ403" i="1"/>
  <c r="A403" i="1"/>
  <c r="AQ402" i="1"/>
  <c r="A402" i="1"/>
  <c r="AQ401" i="1"/>
  <c r="A401" i="1"/>
  <c r="AQ400" i="1"/>
  <c r="A400" i="1"/>
  <c r="AQ399" i="1"/>
  <c r="A399" i="1"/>
  <c r="AQ398" i="1"/>
  <c r="A398" i="1"/>
  <c r="AQ397" i="1"/>
  <c r="A397" i="1"/>
  <c r="AQ396" i="1"/>
  <c r="A396" i="1"/>
  <c r="AQ395" i="1"/>
  <c r="A395" i="1"/>
  <c r="AQ394" i="1"/>
  <c r="A394" i="1"/>
  <c r="AQ393" i="1"/>
  <c r="A393" i="1"/>
  <c r="AQ392" i="1"/>
  <c r="A392" i="1"/>
  <c r="AQ391" i="1"/>
  <c r="A391" i="1"/>
  <c r="AQ390" i="1"/>
  <c r="A390" i="1"/>
  <c r="AQ389" i="1"/>
  <c r="A389" i="1"/>
  <c r="AQ388" i="1"/>
  <c r="A388" i="1"/>
  <c r="AQ387" i="1"/>
  <c r="A387" i="1"/>
  <c r="AQ386" i="1"/>
  <c r="A386" i="1"/>
  <c r="AQ385" i="1"/>
  <c r="A385" i="1"/>
  <c r="AQ384" i="1"/>
  <c r="A384" i="1"/>
  <c r="AQ383" i="1"/>
  <c r="A383" i="1"/>
  <c r="AQ382" i="1"/>
  <c r="A382" i="1"/>
  <c r="AQ381" i="1"/>
  <c r="A381" i="1"/>
  <c r="AQ380" i="1"/>
  <c r="A380" i="1"/>
  <c r="AQ379" i="1"/>
  <c r="A379" i="1"/>
  <c r="AQ378" i="1"/>
  <c r="A378" i="1"/>
  <c r="AQ377" i="1"/>
  <c r="A377" i="1"/>
  <c r="AQ376" i="1"/>
  <c r="A376" i="1"/>
  <c r="AQ375" i="1"/>
  <c r="A375" i="1"/>
  <c r="AQ374" i="1"/>
  <c r="A374" i="1"/>
  <c r="AQ373" i="1"/>
  <c r="A373" i="1"/>
  <c r="AQ372" i="1"/>
  <c r="A372" i="1"/>
  <c r="AQ371" i="1"/>
  <c r="A371" i="1"/>
  <c r="AQ370" i="1"/>
  <c r="A370" i="1"/>
  <c r="AQ369" i="1"/>
  <c r="A369" i="1"/>
  <c r="AQ368" i="1"/>
  <c r="A368" i="1"/>
  <c r="AQ367" i="1"/>
  <c r="A367" i="1"/>
  <c r="AQ366" i="1"/>
  <c r="A366" i="1"/>
  <c r="AQ365" i="1"/>
  <c r="A365" i="1"/>
  <c r="AQ364" i="1"/>
  <c r="A364" i="1"/>
  <c r="AQ363" i="1"/>
  <c r="A363" i="1"/>
  <c r="AQ362" i="1"/>
  <c r="A362" i="1"/>
  <c r="AQ361" i="1"/>
  <c r="A361" i="1"/>
  <c r="AQ360" i="1"/>
  <c r="A360" i="1"/>
  <c r="AQ359" i="1"/>
  <c r="A359" i="1"/>
  <c r="AQ358" i="1"/>
  <c r="A358" i="1"/>
  <c r="AQ357" i="1"/>
  <c r="A357" i="1"/>
  <c r="AQ356" i="1"/>
  <c r="A356" i="1"/>
  <c r="AQ355" i="1"/>
  <c r="A355" i="1"/>
  <c r="AQ354" i="1"/>
  <c r="A354" i="1"/>
  <c r="AQ353" i="1"/>
  <c r="A353" i="1"/>
  <c r="AQ352" i="1"/>
  <c r="A352" i="1"/>
  <c r="AQ351" i="1"/>
  <c r="A351" i="1"/>
  <c r="AQ350" i="1"/>
  <c r="A350" i="1"/>
  <c r="AQ349" i="1"/>
  <c r="A349" i="1"/>
  <c r="AQ348" i="1"/>
  <c r="A348" i="1"/>
  <c r="AQ347" i="1"/>
  <c r="A347" i="1"/>
  <c r="AQ346" i="1"/>
  <c r="A346" i="1"/>
  <c r="AQ345" i="1"/>
  <c r="A345" i="1"/>
  <c r="AQ344" i="1"/>
  <c r="A344" i="1"/>
  <c r="AQ343" i="1"/>
  <c r="A343" i="1"/>
  <c r="AQ342" i="1"/>
  <c r="A342" i="1"/>
  <c r="AQ341" i="1"/>
  <c r="A341" i="1"/>
  <c r="AQ340" i="1"/>
  <c r="A340" i="1"/>
  <c r="AQ339" i="1"/>
  <c r="A339" i="1"/>
  <c r="AQ338" i="1"/>
  <c r="A338" i="1"/>
  <c r="AQ337" i="1"/>
  <c r="A337" i="1"/>
  <c r="AQ336" i="1"/>
  <c r="A336" i="1"/>
  <c r="AQ335" i="1"/>
  <c r="A335" i="1"/>
  <c r="AQ334" i="1"/>
  <c r="A334" i="1"/>
  <c r="AQ333" i="1"/>
  <c r="A333" i="1"/>
  <c r="AQ332" i="1"/>
  <c r="A332" i="1"/>
  <c r="AQ331" i="1"/>
  <c r="A331" i="1"/>
  <c r="AQ330" i="1"/>
  <c r="A330" i="1"/>
  <c r="AQ329" i="1"/>
  <c r="A329" i="1"/>
  <c r="AQ328" i="1"/>
  <c r="A328" i="1"/>
  <c r="AQ327" i="1"/>
  <c r="A327" i="1"/>
  <c r="AQ326" i="1"/>
  <c r="A326" i="1"/>
  <c r="AQ325" i="1"/>
  <c r="A325" i="1"/>
  <c r="AQ324" i="1"/>
  <c r="A324" i="1"/>
  <c r="AQ323" i="1"/>
  <c r="A323" i="1"/>
  <c r="AQ322" i="1"/>
  <c r="A322" i="1"/>
  <c r="AQ321" i="1"/>
  <c r="A321" i="1"/>
  <c r="AQ320" i="1"/>
  <c r="A320" i="1"/>
  <c r="AQ319" i="1"/>
  <c r="A319" i="1"/>
  <c r="AQ318" i="1"/>
  <c r="A318" i="1"/>
  <c r="AQ317" i="1"/>
  <c r="A317" i="1"/>
  <c r="AQ316" i="1"/>
  <c r="A316" i="1"/>
  <c r="AQ315" i="1"/>
  <c r="A315" i="1"/>
  <c r="AQ314" i="1"/>
  <c r="A314" i="1"/>
  <c r="AQ313" i="1"/>
  <c r="A313" i="1"/>
  <c r="AQ312" i="1"/>
  <c r="A312" i="1"/>
  <c r="AQ311" i="1"/>
  <c r="A311" i="1"/>
  <c r="AQ310" i="1"/>
  <c r="A310" i="1"/>
  <c r="AQ309" i="1"/>
  <c r="A309" i="1"/>
  <c r="AQ308" i="1"/>
  <c r="A308" i="1"/>
  <c r="AQ307" i="1"/>
  <c r="A307" i="1"/>
  <c r="AQ306" i="1"/>
  <c r="A306" i="1"/>
  <c r="AQ305" i="1"/>
  <c r="A305" i="1"/>
  <c r="AQ304" i="1"/>
  <c r="A304" i="1"/>
  <c r="AQ303" i="1"/>
  <c r="A303" i="1"/>
  <c r="AQ302" i="1"/>
  <c r="A302" i="1"/>
  <c r="AQ301" i="1"/>
  <c r="A301" i="1"/>
  <c r="AQ300" i="1"/>
  <c r="A300" i="1"/>
  <c r="AQ299" i="1"/>
  <c r="A299" i="1"/>
  <c r="AQ298" i="1"/>
  <c r="A298" i="1"/>
  <c r="AQ297" i="1"/>
  <c r="A297" i="1"/>
  <c r="AQ296" i="1"/>
  <c r="A296" i="1"/>
  <c r="AQ295" i="1"/>
  <c r="A295" i="1"/>
  <c r="AQ294" i="1"/>
  <c r="A294" i="1"/>
  <c r="AQ293" i="1"/>
  <c r="A293" i="1"/>
  <c r="AQ292" i="1"/>
  <c r="A292" i="1"/>
  <c r="AQ291" i="1"/>
  <c r="A291" i="1"/>
  <c r="AQ290" i="1"/>
  <c r="A290" i="1"/>
  <c r="AQ289" i="1"/>
  <c r="A289" i="1"/>
  <c r="AQ288" i="1"/>
  <c r="A288" i="1"/>
  <c r="AQ287" i="1"/>
  <c r="A287" i="1"/>
  <c r="AQ286" i="1"/>
  <c r="A286" i="1"/>
  <c r="AQ285" i="1"/>
  <c r="A285" i="1"/>
  <c r="AQ284" i="1"/>
  <c r="A284" i="1"/>
  <c r="AQ283" i="1"/>
  <c r="A283" i="1"/>
  <c r="AQ282" i="1"/>
  <c r="A282" i="1"/>
  <c r="AQ281" i="1"/>
  <c r="A281" i="1"/>
  <c r="AQ280" i="1"/>
  <c r="A280" i="1"/>
  <c r="AQ279" i="1"/>
  <c r="A279" i="1"/>
  <c r="AQ278" i="1"/>
  <c r="A278" i="1"/>
  <c r="AQ277" i="1"/>
  <c r="A277" i="1"/>
  <c r="AQ276" i="1"/>
  <c r="A276" i="1"/>
  <c r="AQ275" i="1"/>
  <c r="A275" i="1"/>
  <c r="AQ274" i="1"/>
  <c r="A274" i="1"/>
  <c r="AQ273" i="1"/>
  <c r="A273" i="1"/>
  <c r="AQ272" i="1"/>
  <c r="A272" i="1"/>
  <c r="AQ271" i="1"/>
  <c r="A271" i="1"/>
  <c r="AQ270" i="1"/>
  <c r="A270" i="1"/>
  <c r="AQ269" i="1"/>
  <c r="A269" i="1"/>
  <c r="AQ268" i="1"/>
  <c r="A268" i="1"/>
  <c r="AQ267" i="1"/>
  <c r="A267" i="1"/>
  <c r="AQ266" i="1"/>
  <c r="A266" i="1"/>
  <c r="AQ265" i="1"/>
  <c r="A265" i="1"/>
  <c r="AQ264" i="1"/>
  <c r="A264" i="1"/>
  <c r="AQ263" i="1"/>
  <c r="A263" i="1"/>
  <c r="AQ262" i="1"/>
  <c r="A262" i="1"/>
  <c r="AQ261" i="1"/>
  <c r="A261" i="1"/>
  <c r="AQ260" i="1"/>
  <c r="A260" i="1"/>
  <c r="AQ259" i="1"/>
  <c r="A259" i="1"/>
  <c r="AQ258" i="1"/>
  <c r="A258" i="1"/>
  <c r="AQ257" i="1"/>
  <c r="A257" i="1"/>
  <c r="AQ256" i="1"/>
  <c r="A256" i="1"/>
  <c r="AQ255" i="1"/>
  <c r="A255" i="1"/>
  <c r="AQ254" i="1"/>
  <c r="A254" i="1"/>
  <c r="AQ253" i="1"/>
  <c r="A253" i="1"/>
  <c r="AQ252" i="1"/>
  <c r="A252" i="1"/>
  <c r="AQ251" i="1"/>
  <c r="A251" i="1"/>
  <c r="AQ250" i="1"/>
  <c r="A250" i="1"/>
  <c r="AQ249" i="1"/>
  <c r="A249" i="1"/>
  <c r="AQ248" i="1"/>
  <c r="A248" i="1"/>
  <c r="AQ247" i="1"/>
  <c r="A247" i="1"/>
  <c r="AQ246" i="1"/>
  <c r="A246" i="1"/>
  <c r="AQ245" i="1"/>
  <c r="A245" i="1"/>
  <c r="AQ244" i="1"/>
  <c r="A244" i="1"/>
  <c r="AQ243" i="1"/>
  <c r="A243" i="1"/>
  <c r="AQ242" i="1"/>
  <c r="A242" i="1"/>
  <c r="AQ241" i="1"/>
  <c r="A241" i="1"/>
  <c r="AQ240" i="1"/>
  <c r="A240" i="1"/>
  <c r="AQ239" i="1"/>
  <c r="A239" i="1"/>
  <c r="AQ238" i="1"/>
  <c r="A238" i="1"/>
  <c r="AQ237" i="1"/>
  <c r="A237" i="1"/>
  <c r="AQ236" i="1"/>
  <c r="A236" i="1"/>
  <c r="AQ235" i="1"/>
  <c r="A235" i="1"/>
  <c r="AQ234" i="1"/>
  <c r="A234" i="1"/>
  <c r="AQ233" i="1"/>
  <c r="A233" i="1"/>
  <c r="AQ232" i="1"/>
  <c r="A232" i="1"/>
  <c r="AQ231" i="1"/>
  <c r="A231" i="1"/>
  <c r="AQ230" i="1"/>
  <c r="A230" i="1"/>
  <c r="AQ229" i="1"/>
  <c r="A229" i="1"/>
  <c r="AQ228" i="1"/>
  <c r="A228" i="1"/>
  <c r="AQ227" i="1"/>
  <c r="A227" i="1"/>
  <c r="AQ226" i="1"/>
  <c r="A226" i="1"/>
  <c r="AQ225" i="1"/>
  <c r="A225" i="1"/>
  <c r="AQ224" i="1"/>
  <c r="A224" i="1"/>
  <c r="AQ223" i="1"/>
  <c r="A223" i="1"/>
  <c r="AQ222" i="1"/>
  <c r="A222" i="1"/>
  <c r="AQ221" i="1"/>
  <c r="A221" i="1"/>
  <c r="AQ220" i="1"/>
  <c r="A220" i="1"/>
  <c r="AQ219" i="1"/>
  <c r="A219" i="1"/>
  <c r="AQ218" i="1"/>
  <c r="A218" i="1"/>
  <c r="AQ217" i="1"/>
  <c r="A217" i="1"/>
  <c r="AQ216" i="1"/>
  <c r="A216" i="1"/>
  <c r="AQ215" i="1"/>
  <c r="A215" i="1"/>
  <c r="AQ214" i="1"/>
  <c r="A214" i="1"/>
  <c r="AQ213" i="1"/>
  <c r="A213" i="1"/>
  <c r="AQ212" i="1"/>
  <c r="A212" i="1"/>
  <c r="AQ211" i="1"/>
  <c r="A211" i="1"/>
  <c r="AQ210" i="1"/>
  <c r="A210" i="1"/>
  <c r="AQ209" i="1"/>
  <c r="A209" i="1"/>
  <c r="AQ208" i="1"/>
  <c r="A208" i="1"/>
  <c r="AQ207" i="1"/>
  <c r="A207" i="1"/>
  <c r="AQ206" i="1"/>
  <c r="A206" i="1"/>
  <c r="AQ205" i="1"/>
  <c r="A205" i="1"/>
  <c r="AQ204" i="1"/>
  <c r="A204" i="1"/>
  <c r="AQ203" i="1"/>
  <c r="A203" i="1"/>
  <c r="AQ202" i="1"/>
  <c r="A202" i="1"/>
  <c r="AQ201" i="1"/>
  <c r="A201" i="1"/>
  <c r="AQ200" i="1"/>
  <c r="A200" i="1"/>
  <c r="AQ199" i="1"/>
  <c r="A199" i="1"/>
  <c r="AQ198" i="1"/>
  <c r="A198" i="1"/>
  <c r="AQ197" i="1"/>
  <c r="A197" i="1"/>
  <c r="AQ196" i="1"/>
  <c r="A196" i="1"/>
  <c r="AQ195" i="1"/>
  <c r="A195" i="1"/>
  <c r="AQ194" i="1"/>
  <c r="A194" i="1"/>
  <c r="AQ193" i="1"/>
  <c r="A193" i="1"/>
  <c r="AQ192" i="1"/>
  <c r="A192" i="1"/>
  <c r="AQ191" i="1"/>
  <c r="A191" i="1"/>
  <c r="AQ190" i="1"/>
  <c r="A190" i="1"/>
  <c r="AQ189" i="1"/>
  <c r="A189" i="1"/>
  <c r="AQ188" i="1"/>
  <c r="A188" i="1"/>
  <c r="AQ187" i="1"/>
  <c r="A187" i="1"/>
  <c r="AQ186" i="1"/>
  <c r="A186" i="1"/>
  <c r="AQ185" i="1"/>
  <c r="A185" i="1"/>
  <c r="AQ184" i="1"/>
  <c r="A184" i="1"/>
  <c r="AQ183" i="1"/>
  <c r="A183" i="1"/>
  <c r="AQ182" i="1"/>
  <c r="A182" i="1"/>
  <c r="AQ181" i="1"/>
  <c r="A181" i="1"/>
  <c r="AQ180" i="1"/>
  <c r="A180" i="1"/>
  <c r="AQ179" i="1"/>
  <c r="A179" i="1"/>
  <c r="AQ178" i="1"/>
  <c r="A178" i="1"/>
  <c r="AQ177" i="1"/>
  <c r="A177" i="1"/>
  <c r="AQ176" i="1"/>
  <c r="A176" i="1"/>
  <c r="AQ175" i="1"/>
  <c r="A175" i="1"/>
  <c r="AQ174" i="1"/>
  <c r="A174" i="1"/>
  <c r="AQ173" i="1"/>
  <c r="A173" i="1"/>
  <c r="AQ172" i="1"/>
  <c r="A172" i="1"/>
  <c r="AQ171" i="1"/>
  <c r="A171" i="1"/>
  <c r="AQ170" i="1"/>
  <c r="A170" i="1"/>
  <c r="AQ169" i="1"/>
  <c r="A169" i="1"/>
  <c r="AQ168" i="1"/>
  <c r="A168" i="1"/>
  <c r="AQ167" i="1"/>
  <c r="A167" i="1"/>
  <c r="AQ166" i="1"/>
  <c r="A166" i="1"/>
  <c r="AQ165" i="1"/>
  <c r="A165" i="1"/>
  <c r="AQ164" i="1"/>
  <c r="A164" i="1"/>
  <c r="AQ163" i="1"/>
  <c r="A163" i="1"/>
  <c r="AQ162" i="1"/>
  <c r="A162" i="1"/>
  <c r="AQ161" i="1"/>
  <c r="A161" i="1"/>
  <c r="AQ160" i="1"/>
  <c r="A160" i="1"/>
  <c r="AQ159" i="1"/>
  <c r="A159" i="1"/>
  <c r="AQ158" i="1"/>
  <c r="A158" i="1"/>
  <c r="AQ157" i="1"/>
  <c r="A157" i="1"/>
  <c r="AQ156" i="1"/>
  <c r="A156" i="1"/>
  <c r="AQ155" i="1"/>
  <c r="A155" i="1"/>
  <c r="AQ154" i="1"/>
  <c r="A154" i="1"/>
  <c r="AQ153" i="1"/>
  <c r="A153" i="1"/>
  <c r="AQ152" i="1"/>
  <c r="A152" i="1"/>
  <c r="AQ151" i="1"/>
  <c r="A151" i="1"/>
  <c r="AQ150" i="1"/>
  <c r="A150" i="1"/>
  <c r="AQ149" i="1"/>
  <c r="A149" i="1"/>
  <c r="AQ148" i="1"/>
  <c r="A148" i="1"/>
  <c r="AQ147" i="1"/>
  <c r="A147" i="1"/>
  <c r="AQ146" i="1"/>
  <c r="A146" i="1"/>
  <c r="AQ145" i="1"/>
  <c r="A145" i="1"/>
  <c r="AQ144" i="1"/>
  <c r="A144" i="1"/>
  <c r="AQ143" i="1"/>
  <c r="A143" i="1"/>
  <c r="AQ142" i="1"/>
  <c r="A142" i="1"/>
  <c r="AQ141" i="1"/>
  <c r="A141" i="1"/>
  <c r="AQ140" i="1"/>
  <c r="A140" i="1"/>
  <c r="AQ139" i="1"/>
  <c r="A139" i="1"/>
  <c r="AQ138" i="1"/>
  <c r="A138" i="1"/>
  <c r="AQ137" i="1"/>
  <c r="A137" i="1"/>
  <c r="AQ136" i="1"/>
  <c r="A136" i="1"/>
  <c r="AQ135" i="1"/>
  <c r="A135" i="1"/>
  <c r="AQ134" i="1"/>
  <c r="A134" i="1"/>
  <c r="AQ133" i="1"/>
  <c r="A133" i="1"/>
  <c r="AQ132" i="1"/>
  <c r="A132" i="1"/>
  <c r="AQ131" i="1"/>
  <c r="A131" i="1"/>
  <c r="AQ130" i="1"/>
  <c r="A130" i="1"/>
  <c r="AQ129" i="1"/>
  <c r="A129" i="1"/>
  <c r="AQ128" i="1"/>
  <c r="A128" i="1"/>
  <c r="AQ127" i="1"/>
  <c r="A127" i="1"/>
  <c r="AQ126" i="1"/>
  <c r="A126" i="1"/>
  <c r="AQ125" i="1"/>
  <c r="A125" i="1"/>
  <c r="AQ124" i="1"/>
  <c r="A124" i="1"/>
  <c r="AQ123" i="1"/>
  <c r="A123" i="1"/>
  <c r="AQ122" i="1"/>
  <c r="A122" i="1"/>
  <c r="AQ121" i="1"/>
  <c r="A121" i="1"/>
  <c r="AQ120" i="1"/>
  <c r="A120" i="1"/>
  <c r="AQ119" i="1"/>
  <c r="A119" i="1"/>
  <c r="AQ118" i="1"/>
  <c r="A118" i="1"/>
  <c r="AQ117" i="1"/>
  <c r="A117" i="1"/>
  <c r="AQ116" i="1"/>
  <c r="A116" i="1"/>
  <c r="AQ115" i="1"/>
  <c r="A115" i="1"/>
  <c r="AQ114" i="1"/>
  <c r="A114" i="1"/>
  <c r="AQ113" i="1"/>
  <c r="A113" i="1"/>
  <c r="AQ112" i="1"/>
  <c r="A112" i="1"/>
  <c r="AQ111" i="1"/>
  <c r="A111" i="1"/>
  <c r="AQ110" i="1"/>
  <c r="A110" i="1"/>
  <c r="AQ109" i="1"/>
  <c r="A109" i="1"/>
  <c r="AQ108" i="1"/>
  <c r="A108" i="1"/>
  <c r="AQ107" i="1"/>
  <c r="A107" i="1"/>
  <c r="AQ106" i="1"/>
  <c r="A106" i="1"/>
  <c r="AQ105" i="1"/>
  <c r="A105" i="1"/>
  <c r="AQ104" i="1"/>
  <c r="A104" i="1"/>
  <c r="AQ103" i="1"/>
  <c r="A103" i="1"/>
  <c r="AQ102" i="1"/>
  <c r="A102" i="1"/>
  <c r="AQ101" i="1"/>
  <c r="A101" i="1"/>
  <c r="AQ100" i="1"/>
  <c r="A100" i="1"/>
  <c r="AQ99" i="1"/>
  <c r="A99" i="1"/>
  <c r="AQ98" i="1"/>
  <c r="A98" i="1"/>
  <c r="AQ97" i="1"/>
  <c r="A97" i="1"/>
  <c r="AQ96" i="1"/>
  <c r="A96" i="1"/>
  <c r="AQ95" i="1"/>
  <c r="A95" i="1"/>
  <c r="AQ94" i="1"/>
  <c r="A94" i="1"/>
  <c r="AQ93" i="1"/>
  <c r="A93" i="1"/>
  <c r="AQ92" i="1"/>
  <c r="A92" i="1"/>
  <c r="AQ91" i="1"/>
  <c r="A91" i="1"/>
  <c r="AQ90" i="1"/>
  <c r="A90" i="1"/>
  <c r="AQ89" i="1"/>
  <c r="A89" i="1"/>
  <c r="AQ88" i="1"/>
  <c r="A88" i="1"/>
  <c r="AQ87" i="1"/>
  <c r="A87" i="1"/>
  <c r="AQ86" i="1"/>
  <c r="A86" i="1"/>
  <c r="AQ85" i="1"/>
  <c r="A85" i="1"/>
  <c r="AQ84" i="1"/>
  <c r="A84" i="1"/>
  <c r="AQ83" i="1"/>
  <c r="A83" i="1"/>
  <c r="AQ82" i="1"/>
  <c r="A82" i="1"/>
  <c r="AQ81" i="1"/>
  <c r="A81" i="1"/>
  <c r="AQ80" i="1"/>
  <c r="A80" i="1"/>
  <c r="AQ79" i="1"/>
  <c r="A79" i="1"/>
  <c r="AQ78" i="1"/>
  <c r="A78" i="1"/>
  <c r="AQ77" i="1"/>
  <c r="A77" i="1"/>
  <c r="AQ76" i="1"/>
  <c r="A76" i="1"/>
  <c r="AQ75" i="1"/>
  <c r="A75" i="1"/>
  <c r="AQ74" i="1"/>
  <c r="A74" i="1"/>
  <c r="AQ73" i="1"/>
  <c r="A73" i="1"/>
  <c r="AQ72" i="1"/>
  <c r="A72" i="1"/>
  <c r="AQ71" i="1"/>
  <c r="A71" i="1"/>
  <c r="AQ70" i="1"/>
  <c r="A70" i="1"/>
  <c r="AQ69" i="1"/>
  <c r="A69" i="1"/>
  <c r="AQ68" i="1"/>
  <c r="A68" i="1"/>
  <c r="AQ67" i="1"/>
  <c r="A67" i="1"/>
  <c r="AQ66" i="1"/>
  <c r="A66" i="1"/>
  <c r="AQ65" i="1"/>
  <c r="A65" i="1"/>
  <c r="AQ64" i="1"/>
  <c r="A64" i="1"/>
  <c r="AQ63" i="1"/>
  <c r="A63" i="1"/>
  <c r="AQ62" i="1"/>
  <c r="A62" i="1"/>
  <c r="AQ61" i="1"/>
  <c r="A61" i="1"/>
  <c r="AQ60" i="1"/>
  <c r="A60" i="1"/>
  <c r="AQ59" i="1"/>
  <c r="A59" i="1"/>
  <c r="AQ58" i="1"/>
  <c r="A58" i="1"/>
  <c r="AQ57" i="1"/>
  <c r="A57" i="1"/>
  <c r="AQ56" i="1"/>
  <c r="A56" i="1"/>
  <c r="AQ55" i="1"/>
  <c r="A55" i="1"/>
  <c r="AQ54" i="1"/>
  <c r="A54" i="1"/>
  <c r="AQ53" i="1"/>
  <c r="A53" i="1"/>
  <c r="AQ52" i="1"/>
  <c r="A52" i="1"/>
  <c r="AQ51" i="1"/>
  <c r="A51" i="1"/>
  <c r="AQ50" i="1"/>
  <c r="A50" i="1"/>
  <c r="AQ49" i="1"/>
  <c r="A49" i="1"/>
  <c r="AQ48" i="1"/>
  <c r="A48" i="1"/>
  <c r="AQ47" i="1"/>
  <c r="A47" i="1"/>
  <c r="AQ46" i="1"/>
  <c r="A46" i="1"/>
  <c r="AQ45" i="1"/>
  <c r="A45" i="1"/>
  <c r="AQ44" i="1"/>
  <c r="A44" i="1"/>
  <c r="AQ43" i="1"/>
  <c r="A43" i="1"/>
  <c r="AQ42" i="1"/>
  <c r="A42" i="1"/>
  <c r="AQ41" i="1"/>
  <c r="A41" i="1"/>
  <c r="AQ40" i="1"/>
  <c r="A40" i="1"/>
  <c r="AQ39" i="1"/>
  <c r="A39" i="1"/>
  <c r="AQ38" i="1"/>
  <c r="A38" i="1"/>
  <c r="AQ37" i="1"/>
  <c r="A37" i="1"/>
  <c r="AQ36" i="1"/>
  <c r="A36" i="1"/>
  <c r="AQ35" i="1"/>
  <c r="A35" i="1"/>
  <c r="AQ34" i="1"/>
  <c r="A34" i="1"/>
  <c r="AQ33" i="1"/>
  <c r="A33" i="1"/>
  <c r="AQ32" i="1"/>
  <c r="A32" i="1"/>
  <c r="AQ31" i="1"/>
  <c r="A31" i="1"/>
  <c r="AQ30" i="1"/>
  <c r="A30" i="1"/>
  <c r="AQ29" i="1"/>
  <c r="A29" i="1"/>
  <c r="AQ28" i="1"/>
  <c r="A28" i="1"/>
  <c r="AQ27" i="1"/>
  <c r="A27" i="1"/>
  <c r="AQ26" i="1"/>
  <c r="A26" i="1"/>
  <c r="AQ25" i="1"/>
  <c r="A25" i="1"/>
  <c r="AQ24" i="1"/>
  <c r="A24" i="1"/>
  <c r="AQ23" i="1"/>
  <c r="A23" i="1"/>
  <c r="AQ22" i="1"/>
  <c r="A22" i="1"/>
  <c r="AQ21" i="1"/>
  <c r="A21" i="1"/>
  <c r="AQ20" i="1"/>
  <c r="A20" i="1"/>
  <c r="AQ19" i="1"/>
  <c r="A19" i="1"/>
  <c r="AQ18" i="1"/>
  <c r="A18" i="1"/>
  <c r="AQ17" i="1"/>
  <c r="A17" i="1"/>
  <c r="AQ16" i="1"/>
  <c r="A16" i="1"/>
  <c r="AQ15" i="1"/>
  <c r="A15" i="1"/>
  <c r="AQ14" i="1"/>
  <c r="A14" i="1"/>
  <c r="AQ13" i="1"/>
  <c r="A13" i="1"/>
  <c r="AQ12" i="1"/>
  <c r="A12" i="1"/>
  <c r="AQ11" i="1"/>
  <c r="A11" i="1"/>
  <c r="AQ10" i="1"/>
  <c r="A10" i="1"/>
  <c r="AQ9" i="1"/>
  <c r="A9" i="1"/>
  <c r="AQ8" i="1"/>
  <c r="A8" i="1"/>
  <c r="AQ7" i="1"/>
  <c r="A7" i="1"/>
  <c r="AQ6" i="1"/>
  <c r="A6" i="1"/>
  <c r="AQ5" i="1"/>
  <c r="A5" i="1"/>
  <c r="AQ4" i="1"/>
  <c r="A4" i="1"/>
  <c r="AQ3" i="1"/>
  <c r="A3" i="1"/>
  <c r="AQ2" i="1"/>
  <c r="A2" i="1"/>
  <c r="AS1014" i="1" l="1"/>
  <c r="AT1014" i="1" s="1"/>
  <c r="AV1003" i="1"/>
  <c r="AR1003" i="1"/>
  <c r="AS1003" i="1"/>
  <c r="AS1024" i="1"/>
  <c r="AT1024" i="1" s="1"/>
  <c r="AW1003" i="1"/>
  <c r="AU1003" i="1"/>
  <c r="AT1003" i="1"/>
  <c r="AX1003" i="1"/>
  <c r="AT1010" i="1"/>
  <c r="AS1021" i="1"/>
  <c r="AT1021" i="1" s="1"/>
  <c r="AK1002" i="1"/>
  <c r="AS1009" i="1"/>
  <c r="AT1009" i="1" s="1"/>
  <c r="AS1022" i="1"/>
  <c r="AT1022" i="1" s="1"/>
  <c r="AY1003" i="1"/>
  <c r="AS1019" i="1"/>
  <c r="AT1019" i="1" s="1"/>
  <c r="AS1023" i="1"/>
  <c r="AT1023" i="1" s="1"/>
  <c r="AS1020" i="1"/>
  <c r="AS1025" i="1" l="1"/>
  <c r="AT1025" i="1" s="1"/>
  <c r="AT1020" i="1"/>
</calcChain>
</file>

<file path=xl/sharedStrings.xml><?xml version="1.0" encoding="utf-8"?>
<sst xmlns="http://schemas.openxmlformats.org/spreadsheetml/2006/main" count="154905" uniqueCount="21750">
  <si>
    <t>Randomizer</t>
  </si>
  <si>
    <t>Administering IC</t>
  </si>
  <si>
    <t>Application ID</t>
  </si>
  <si>
    <t>Award Notice Date</t>
  </si>
  <si>
    <t>FOA</t>
  </si>
  <si>
    <t>Type</t>
  </si>
  <si>
    <t>Activity</t>
  </si>
  <si>
    <t>IC</t>
  </si>
  <si>
    <t>Serial Number</t>
  </si>
  <si>
    <t>Support Year</t>
  </si>
  <si>
    <t>Project Start Date</t>
  </si>
  <si>
    <t>Project End Date</t>
  </si>
  <si>
    <t>Study Section</t>
  </si>
  <si>
    <t>Contact PI / Project Leader</t>
  </si>
  <si>
    <t>PI First Name</t>
  </si>
  <si>
    <t xml:space="preserve">PI Reliability Score </t>
  </si>
  <si>
    <t>Other PI or Project Leader(s)</t>
  </si>
  <si>
    <t>Congressional District</t>
  </si>
  <si>
    <t>Organization Name</t>
  </si>
  <si>
    <t>Organization City</t>
  </si>
  <si>
    <t>Organization State</t>
  </si>
  <si>
    <t>Organization Type</t>
  </si>
  <si>
    <t>Funding Mechanism</t>
  </si>
  <si>
    <t>Fiscal Year</t>
  </si>
  <si>
    <t>Total Cost</t>
  </si>
  <si>
    <t>Total Cost (Sub Projects)</t>
  </si>
  <si>
    <t>Funding IC(s)</t>
  </si>
  <si>
    <t>Direct Cost IC</t>
  </si>
  <si>
    <t>InDirect Cost IC</t>
  </si>
  <si>
    <t>NIH COVID-19 Response</t>
  </si>
  <si>
    <t>Project Title</t>
  </si>
  <si>
    <t>Total Cost IC</t>
  </si>
  <si>
    <t xml:space="preserve">Coder </t>
  </si>
  <si>
    <t>PMID</t>
  </si>
  <si>
    <t>Publication Year</t>
  </si>
  <si>
    <t>Human / Vertebrate Subjects</t>
  </si>
  <si>
    <t xml:space="preserve">Journal </t>
  </si>
  <si>
    <t xml:space="preserve">First Author </t>
  </si>
  <si>
    <t>First Author Gender</t>
  </si>
  <si>
    <t xml:space="preserve">First Author Reliability Score </t>
  </si>
  <si>
    <t xml:space="preserve">Last Author </t>
  </si>
  <si>
    <t xml:space="preserve">Last Author Gender </t>
  </si>
  <si>
    <t>Last Author Reliability Score</t>
  </si>
  <si>
    <t>Author Dyad</t>
  </si>
  <si>
    <t>Males</t>
  </si>
  <si>
    <t>Females</t>
  </si>
  <si>
    <t>Both</t>
  </si>
  <si>
    <t>N of each sex provided</t>
  </si>
  <si>
    <t>Analyzed by Sex</t>
  </si>
  <si>
    <t>Provide rationale for single sex use or analyses</t>
  </si>
  <si>
    <t>Single Sex Study</t>
  </si>
  <si>
    <t>Sex not specified</t>
  </si>
  <si>
    <t xml:space="preserve">Human / Non-Human </t>
  </si>
  <si>
    <t>Method Excerpt</t>
  </si>
  <si>
    <t>Notes:</t>
  </si>
  <si>
    <t>NINDS</t>
  </si>
  <si>
    <t>PA-13-302</t>
  </si>
  <si>
    <t>5R01NS062972-10</t>
  </si>
  <si>
    <t>R01</t>
  </si>
  <si>
    <t>NS</t>
  </si>
  <si>
    <t>Molecular Neurogenetics Study Section[MNG]</t>
  </si>
  <si>
    <t>ANDREW</t>
  </si>
  <si>
    <t>male</t>
  </si>
  <si>
    <t>Not Applicable</t>
  </si>
  <si>
    <t>JOHNS HOPKINS UNIVERSITY</t>
  </si>
  <si>
    <t>BALTIMORE</t>
  </si>
  <si>
    <t>MD</t>
  </si>
  <si>
    <t>SCHOOLS OF MEDICINE</t>
  </si>
  <si>
    <t>Non-SBIR/STTR</t>
  </si>
  <si>
    <t xml:space="preserve"> </t>
  </si>
  <si>
    <t>Development of a Neuronal Regulatory Lexicon</t>
  </si>
  <si>
    <t>BMC Genomics</t>
  </si>
  <si>
    <t xml:space="preserve">Rachel </t>
  </si>
  <si>
    <t>female</t>
  </si>
  <si>
    <t>Andrew</t>
  </si>
  <si>
    <t>NIA</t>
  </si>
  <si>
    <t>PA-11-260</t>
  </si>
  <si>
    <t>5R01AG044368-05</t>
  </si>
  <si>
    <t>AG</t>
  </si>
  <si>
    <t>Community Influences on Health Behavior Study Section[CIHB]</t>
  </si>
  <si>
    <t>KEMP, CANDACE LYNN</t>
  </si>
  <si>
    <t>CANDACE</t>
  </si>
  <si>
    <t>GEORGIA STATE UNIVERSITY</t>
  </si>
  <si>
    <t>ATLANTA</t>
  </si>
  <si>
    <t>GA</t>
  </si>
  <si>
    <t>SCHOOLS OF ARTS AND SCIENCES</t>
  </si>
  <si>
    <t>Convoys of Care: Developing Collaborative Care Partnerships in Assisted Living</t>
  </si>
  <si>
    <t>Gerontol Geriatr Med.</t>
  </si>
  <si>
    <t xml:space="preserve">Jennifer </t>
  </si>
  <si>
    <t xml:space="preserve"> Kallol </t>
  </si>
  <si>
    <t xml:space="preserve">Human </t>
  </si>
  <si>
    <t xml:space="preserve">Description of sample size by sex in Table 1. </t>
  </si>
  <si>
    <t>NICHD</t>
  </si>
  <si>
    <t>PA-13-100</t>
  </si>
  <si>
    <t>5R01HD079422-04</t>
  </si>
  <si>
    <t>HD</t>
  </si>
  <si>
    <t>Community-Level Health Promotion Study Section[CLHP]</t>
  </si>
  <si>
    <t>BEETS, MICHAEL W</t>
  </si>
  <si>
    <t>MICHAEL</t>
  </si>
  <si>
    <t>UNIVERSITY OF SOUTH CAROLINA AT COLUMBIA</t>
  </si>
  <si>
    <t>COLUMBIA</t>
  </si>
  <si>
    <t>SC</t>
  </si>
  <si>
    <t>SCHOOLS OF PUBLIC HEALTH</t>
  </si>
  <si>
    <t>Policy to Practice: Statewide Rollout of YMCA Childhood Obesity Standards</t>
  </si>
  <si>
    <t>BMC Public Health</t>
  </si>
  <si>
    <t xml:space="preserve">Michael </t>
  </si>
  <si>
    <t>Aaron</t>
  </si>
  <si>
    <t>Human</t>
  </si>
  <si>
    <t>Gender reported in Table 1.  Changes in moderate-to-vigorous physical activity minutes per day for boys and girls by afterschool program from 2015, 2016, and 2017</t>
  </si>
  <si>
    <t>NEI</t>
  </si>
  <si>
    <t>PA-18-590</t>
  </si>
  <si>
    <t>7R01EY024623-05</t>
  </si>
  <si>
    <t>EY</t>
  </si>
  <si>
    <t>Language and Communication Study Section[LCOM]</t>
  </si>
  <si>
    <t>BOSWORTH, RAIN G</t>
  </si>
  <si>
    <t>RAIN</t>
  </si>
  <si>
    <t>unknown</t>
  </si>
  <si>
    <t>DOBKINS, KAREN R</t>
  </si>
  <si>
    <t>ROCHESTER INSTITUTE OF TECHNOLOGY</t>
  </si>
  <si>
    <t>ROCHESTER</t>
  </si>
  <si>
    <t>NY</t>
  </si>
  <si>
    <t>Domestic Higher Education</t>
  </si>
  <si>
    <t>Impact of Deafness and Language Experience on Visual Development</t>
  </si>
  <si>
    <t>Dev Sci</t>
  </si>
  <si>
    <t>Rain</t>
  </si>
  <si>
    <t>Adam</t>
  </si>
  <si>
    <t>Table 1. Demographics of the participants with age in years. Female/Male	5/11	7/3	8/7	10/10</t>
  </si>
  <si>
    <t>NIMH</t>
  </si>
  <si>
    <t>PA-11-275</t>
  </si>
  <si>
    <t>5R01MH098729-05</t>
  </si>
  <si>
    <t>MH</t>
  </si>
  <si>
    <t>Behavioral and Social Consequences of HIV/AIDS Study Section[BSCH]</t>
  </si>
  <si>
    <t>KELLY, JEFFREY A</t>
  </si>
  <si>
    <t>JEFFREY</t>
  </si>
  <si>
    <t>AMIRKHANIAN, YURI A</t>
  </si>
  <si>
    <t>MEDICAL COLLEGE OF WISCONSIN</t>
  </si>
  <si>
    <t>MILWAUKEE</t>
  </si>
  <si>
    <t>WI</t>
  </si>
  <si>
    <t>Social Network Intervention to Engage Out-of-Care PLH Into Treatment</t>
  </si>
  <si>
    <t>Nutrients</t>
  </si>
  <si>
    <t>Catherine</t>
  </si>
  <si>
    <t>Adeline</t>
  </si>
  <si>
    <t xml:space="preserve">We conducted a prospective cluster randomized controlled 2 × 2 factorial design to assess the impact of ASHA-supported interventions and selected nutritional components on key disease-related outcomes in HIV-positive WLA (women living with HIV/AIDS) in India (n = 600) over a six-month period. </t>
  </si>
  <si>
    <t>5R01MH098023-05</t>
  </si>
  <si>
    <t>Special Emphasis Panel[ZRG1-IFCN-Q(02)M]</t>
  </si>
  <si>
    <t xml:space="preserve">HSU, MING </t>
  </si>
  <si>
    <t>MING</t>
  </si>
  <si>
    <t>UNIVERSITY OF CALIFORNIA BERKELEY</t>
  </si>
  <si>
    <t>BERKELEY</t>
  </si>
  <si>
    <t>CA</t>
  </si>
  <si>
    <t>SCH OF BUSINESS/PUBLIC ADMIN</t>
  </si>
  <si>
    <t>Neurobiological Substrates of Social Behavior: A Neuroeconomic Framework</t>
  </si>
  <si>
    <t>Proc Natl Acad Sci U S A</t>
  </si>
  <si>
    <t>Kenji</t>
  </si>
  <si>
    <t>Adrianna</t>
  </si>
  <si>
    <t>A total of 43 healthy people provided informed consent in accordance with the Declaration of Helsinki and participated in the experiment. Data from one participant were removed because of image artifacts, and data from an additional 10 participants were removed because of excessive motion (showing frame-wise or cumulative displacement of &gt;2 mm in translation or &gt;2.5 degrees in rotation), leaving data from 32 participants for analysis (22 women and 10 men, 18–64 years old, mean age [SD] = 27.5 [11.4]).</t>
  </si>
  <si>
    <t>NIMHD</t>
  </si>
  <si>
    <t>5R01MD010445-03</t>
  </si>
  <si>
    <t>Health Disparities and Equity Promotion Study Section[HDEP]</t>
  </si>
  <si>
    <t>JAMES, AIMEE S</t>
  </si>
  <si>
    <t>AIMEE</t>
  </si>
  <si>
    <t>WASHINGTON UNIVERSITY</t>
  </si>
  <si>
    <t>SAINT LOUIS</t>
  </si>
  <si>
    <t>MO</t>
  </si>
  <si>
    <t>Understanding and addressing cost related nonadherence to medication: a mixed method multi-phase study</t>
  </si>
  <si>
    <t>JW</t>
  </si>
  <si>
    <t>J Gen Intern Med</t>
  </si>
  <si>
    <t>Cynthia</t>
  </si>
  <si>
    <t>Aimee</t>
  </si>
  <si>
    <t>Table 1 Bivariate comparison of survey participants with and without self-reported diabetes (n = 270) in St. Louis, MO, 2016–2017 54 (66.7)	107 (56.6)</t>
  </si>
  <si>
    <t>5R01HD086120-02</t>
  </si>
  <si>
    <t>Infectious Diseases, Reproductive Health, Asthma and Pulmonary Conditions Study Section[IRAP]</t>
  </si>
  <si>
    <t xml:space="preserve">AGOPIAN, A.J. </t>
  </si>
  <si>
    <t>A.J.</t>
  </si>
  <si>
    <t>UNIVERSITY OF TEXAS HLTH SCI CTR HOUSTON</t>
  </si>
  <si>
    <t>HOUSTON</t>
  </si>
  <si>
    <t>TX</t>
  </si>
  <si>
    <t>Do Cesarean Deliveries Reduce Mortality in Infants with Birth Defects?</t>
  </si>
  <si>
    <t>Birth Defects Res.</t>
  </si>
  <si>
    <t>Renata</t>
  </si>
  <si>
    <t>AJ</t>
  </si>
  <si>
    <t>Mothers must reside in Texas at the time of delivery to be included in the TBDR.</t>
  </si>
  <si>
    <t>NIDCR</t>
  </si>
  <si>
    <t>PAR-11-130</t>
  </si>
  <si>
    <t>5R01DE023730-05</t>
  </si>
  <si>
    <t>DE</t>
  </si>
  <si>
    <t>Special Emphasis Panel[ZRG1-CB-Z(55)R]</t>
  </si>
  <si>
    <t>DHAKA, AJAY K</t>
  </si>
  <si>
    <t>AJAY</t>
  </si>
  <si>
    <t>UNIVERSITY OF WASHINGTON</t>
  </si>
  <si>
    <t>SEATTLE</t>
  </si>
  <si>
    <t>WA</t>
  </si>
  <si>
    <t>A genetic screen for modulators of nociception</t>
  </si>
  <si>
    <t>MVP</t>
  </si>
  <si>
    <t>eLife.</t>
  </si>
  <si>
    <t>Kali</t>
  </si>
  <si>
    <t>Ajay</t>
  </si>
  <si>
    <t>Non-Human</t>
  </si>
  <si>
    <t>Adult Zebrafish (Danio rerio) were raised with constant filtration, temperature control (28.5 ± 2°C), illumination (14 hr:10 hr light-dark cycle, lights on at 9:00 AM), and feeding. Embryonic and larval zebrafish were raised in petri dishes. All mice used for behavior tests were age, sex and body weight matched.</t>
  </si>
  <si>
    <t>NCI</t>
  </si>
  <si>
    <t>5R01CA182840-05</t>
  </si>
  <si>
    <t>Instrumentation and Systems Development Study Section[ISD]</t>
  </si>
  <si>
    <t>JOHN</t>
  </si>
  <si>
    <t>DUQUESNE UNIVERSITY</t>
  </si>
  <si>
    <t>PITTSBURGH</t>
  </si>
  <si>
    <t>PA</t>
  </si>
  <si>
    <t>UNIVERSITY-WIDE</t>
  </si>
  <si>
    <t>Photoacoustic detection, capture, and analysis of circulating melanoma cells</t>
  </si>
  <si>
    <t>Lasers Surg Med.</t>
  </si>
  <si>
    <t>Robert</t>
  </si>
  <si>
    <t>John</t>
  </si>
  <si>
    <t>PA-13-118</t>
  </si>
  <si>
    <t>5R01DE024522-04</t>
  </si>
  <si>
    <t>ZDE1-VH(28)</t>
  </si>
  <si>
    <t>RAPHAEL, KAREN G.</t>
  </si>
  <si>
    <t>KAREN</t>
  </si>
  <si>
    <t>NEW YORK UNIVERSITY</t>
  </si>
  <si>
    <t>NEW YORK</t>
  </si>
  <si>
    <t>SCHOOLS OF DENTISTRY/ORAL HYGN</t>
  </si>
  <si>
    <t>Preliminary Safety Study of Botulinum Toxin for Treatment of Myofascial TMJD Pain</t>
  </si>
  <si>
    <t>J Oral Rehabil.</t>
  </si>
  <si>
    <t>Karen</t>
  </si>
  <si>
    <t>Alan</t>
  </si>
  <si>
    <t>Cohorts consisted of women whose treatment charts indicated a diagnosis of myofascial TMJD: 35 received at least 2 Btx treatment cycles; 44 received none.</t>
  </si>
  <si>
    <t>5R01EY022428-05</t>
  </si>
  <si>
    <t>Mechanisms of Sensory, Perceptual, and Cognitive Processes Study Section[SPC]</t>
  </si>
  <si>
    <t>ANTHONY</t>
  </si>
  <si>
    <t>Visual pattern representation in extrastriate cortex</t>
  </si>
  <si>
    <t>Nat Commun.</t>
  </si>
  <si>
    <t>Corey</t>
  </si>
  <si>
    <t>Eero</t>
  </si>
  <si>
    <t>5R01DE023304-05</t>
  </si>
  <si>
    <t>Special Emphasis Panel[ZRG1-MOSS-B(02)M]</t>
  </si>
  <si>
    <t>JANINA</t>
  </si>
  <si>
    <t>VIRGINIA COMMONWEALTH UNIVERSITY</t>
  </si>
  <si>
    <t>RICHMOND</t>
  </si>
  <si>
    <t>VA</t>
  </si>
  <si>
    <t>Nitrosative stress defenses in periodontopathogen Porphyromonas gingivalis</t>
  </si>
  <si>
    <t>Microorganisms</t>
  </si>
  <si>
    <t>Mariko</t>
  </si>
  <si>
    <t>Janina</t>
  </si>
  <si>
    <t>NHLBI</t>
  </si>
  <si>
    <t>5R01HL073986-13</t>
  </si>
  <si>
    <t>HL</t>
  </si>
  <si>
    <t>Special Emphasis Panel[ZRG1-VH-N(02)]</t>
  </si>
  <si>
    <t>FELDER, ROBERT B</t>
  </si>
  <si>
    <t>ROBERT</t>
  </si>
  <si>
    <t>UNIVERSITY OF IOWA</t>
  </si>
  <si>
    <t>IOWA CITY</t>
  </si>
  <si>
    <t>IA</t>
  </si>
  <si>
    <t>Cytokines and Sympathetic Activation in Heart Failure</t>
  </si>
  <si>
    <t>Cell Mol Neurobiol.</t>
  </si>
  <si>
    <t>Baojian</t>
  </si>
  <si>
    <t>A total of one hundred seven male rats were used for the experiments.</t>
  </si>
  <si>
    <t>NIGMS</t>
  </si>
  <si>
    <t>5R01GM105691-04</t>
  </si>
  <si>
    <t>GM</t>
  </si>
  <si>
    <t>Therapeutic Approaches to Genetic Diseases Study Section[TAG]</t>
  </si>
  <si>
    <t>BARRY</t>
  </si>
  <si>
    <t>FRED HUTCHINSON CANCER RESEARCH CENTER</t>
  </si>
  <si>
    <t>Research Institutes</t>
  </si>
  <si>
    <t>MegaTALS: hyperspecific reagents for targeted gene modification and correction</t>
  </si>
  <si>
    <t xml:space="preserve">Nucleic Acids Res. </t>
  </si>
  <si>
    <t>Betty</t>
  </si>
  <si>
    <t>Brett</t>
  </si>
  <si>
    <t>RFA-AG-15-015</t>
  </si>
  <si>
    <t>5R01AG051158-03</t>
  </si>
  <si>
    <t>ZAG1-ZIJ-4(M1)</t>
  </si>
  <si>
    <t xml:space="preserve">WONG, REBECA </t>
  </si>
  <si>
    <t>REBECA</t>
  </si>
  <si>
    <t>UNIVERSITY OF TEXAS MED BR GALVESTON</t>
  </si>
  <si>
    <t>GALVESTON</t>
  </si>
  <si>
    <t>MHAS Cognitive Aging Ancillary Study</t>
  </si>
  <si>
    <t>Alzheimers Dement.</t>
  </si>
  <si>
    <t>Lindsay</t>
  </si>
  <si>
    <t>Alden</t>
  </si>
  <si>
    <t>This study identifies important heterogeneity in the association between lifetime occupational skill and later‐life cognitive function in men and women living in four diverse high‐ and middle‐income countries.</t>
  </si>
  <si>
    <t>5R01HL121214-05</t>
  </si>
  <si>
    <t>Atherosclerosis and Inflammation of the Cardiovascular System Study Section[AICS]</t>
  </si>
  <si>
    <t xml:space="preserve">TANG, CHONGREN </t>
  </si>
  <si>
    <t>CHONGREN</t>
  </si>
  <si>
    <t>Regulation of ABCA1 functions by JAK2/STAT3 pathway</t>
  </si>
  <si>
    <t>J Lipid Res</t>
  </si>
  <si>
    <t>Nathalie</t>
  </si>
  <si>
    <t>Aldons</t>
  </si>
  <si>
    <t>Mice were housed (1–3 per cage) in a pathogen-free barrier facility (22°C) with a 12 h light/dark cycle with free access to food and water. All the strains were a fed low-fat diet (Wayne Rodent BLOX 8604; Harlan Teklad Laboratory). Mice (60–80 days old) were fasted for 16 h at 7:00 PM and euthanized at 9:00 AM the following morning.</t>
  </si>
  <si>
    <t>NIAID</t>
  </si>
  <si>
    <t>PA-16-285</t>
  </si>
  <si>
    <t>7R01AI100987-05</t>
  </si>
  <si>
    <t>AI</t>
  </si>
  <si>
    <t>Special Emphasis Panel[ZRG1-IDM-S(02)M]</t>
  </si>
  <si>
    <t xml:space="preserve">MCFADDEN, GRANT </t>
  </si>
  <si>
    <t>GRANT</t>
  </si>
  <si>
    <t>ARIZONA STATE UNIVERSITY-TEMPE CAMPUS</t>
  </si>
  <si>
    <t>TEMPE</t>
  </si>
  <si>
    <t>AZ</t>
  </si>
  <si>
    <t>ORGANIZED RESEARCH UNITS</t>
  </si>
  <si>
    <t>Manipulation of inflammasomes and NF-kB signaling in human myeloid cells by Myxom</t>
  </si>
  <si>
    <t xml:space="preserve">Front Cardiovasc Med </t>
  </si>
  <si>
    <t xml:space="preserve">Qiuyun </t>
  </si>
  <si>
    <t xml:space="preserve">Alexandra </t>
  </si>
  <si>
    <t xml:space="preserve">Non-Human </t>
  </si>
  <si>
    <t xml:space="preserve">Eighteen wild-type female C57BL6/J mice aged 6–8 weeks old were treated with pristane. Female mice are reported in prior studies to be preferred for the development of DAH model (13, 27). </t>
  </si>
  <si>
    <t>NIDDK</t>
  </si>
  <si>
    <t>5R01DK095728-04</t>
  </si>
  <si>
    <t>DK</t>
  </si>
  <si>
    <t>Special Emphasis Panel[ZRG1-SBIB-Z(03)S]</t>
  </si>
  <si>
    <t>BOGDANOV, ALEXEI A</t>
  </si>
  <si>
    <t>ALEXEI</t>
  </si>
  <si>
    <t>UNIV OF MASSACHUSETTS MED SCH WORCESTER</t>
  </si>
  <si>
    <t>WORCESTER</t>
  </si>
  <si>
    <t>MA</t>
  </si>
  <si>
    <t>Molecular fluorescence lifetime sensor of pro-inflammatory signaling in diabetes</t>
  </si>
  <si>
    <t xml:space="preserve">Radiol Imaging Cancer. </t>
  </si>
  <si>
    <t xml:space="preserve">Tobais </t>
  </si>
  <si>
    <t xml:space="preserve">Alexei </t>
  </si>
  <si>
    <t>Rowett nude rats (male and female rats; age, 3–4 weeks)</t>
  </si>
  <si>
    <t>5R01DK025861-39</t>
  </si>
  <si>
    <t>Synapses, Cytoskeleton and Trafficking Study Section[SYN]</t>
  </si>
  <si>
    <t>THOMAS</t>
  </si>
  <si>
    <t>UNIVERSITY OF WISCONSIN-MADISON</t>
  </si>
  <si>
    <t>MADISON</t>
  </si>
  <si>
    <t>EARTH SCIENCES/RESOURCES</t>
  </si>
  <si>
    <t>Stages of Regulated Exocytosis</t>
  </si>
  <si>
    <t>J Cell Biol.</t>
  </si>
  <si>
    <t>Scott</t>
  </si>
  <si>
    <t>Thomas</t>
  </si>
  <si>
    <t>NIBIB</t>
  </si>
  <si>
    <t>PAR-13-137</t>
  </si>
  <si>
    <t>5R01EB020644-04</t>
  </si>
  <si>
    <t>EB</t>
  </si>
  <si>
    <t>Biomedical Imaging Technology A Study Section[BMIT-A]</t>
  </si>
  <si>
    <t>KENN</t>
  </si>
  <si>
    <t>UNIVERSITY OF MICHIGAN AT ANN ARBOR</t>
  </si>
  <si>
    <t>ANN ARBOR</t>
  </si>
  <si>
    <t>MI</t>
  </si>
  <si>
    <t>BIOMED ENGR/COL ENGR/ENGR STA</t>
  </si>
  <si>
    <t>Multi-Photon endomicroscope for real-time in vivo vertical sectioning</t>
  </si>
  <si>
    <t>IEEE ASME Trans Mechatron.</t>
  </si>
  <si>
    <t>Mayur</t>
  </si>
  <si>
    <t>Kenn</t>
  </si>
  <si>
    <t>PAR-13-114</t>
  </si>
  <si>
    <t>5R01DK102325-04</t>
  </si>
  <si>
    <t>Special Emphasis Panel[ZRG1-CB-J(55)R]</t>
  </si>
  <si>
    <t>LERMAN, LILACH O</t>
  </si>
  <si>
    <t>LILACH</t>
  </si>
  <si>
    <t>MAYO CLINIC ROCHESTER</t>
  </si>
  <si>
    <t>MN</t>
  </si>
  <si>
    <t>Other Domestic Non-Profits</t>
  </si>
  <si>
    <t>MSC-derived microvesicles in metabolic syndrome and renovascular disease</t>
  </si>
  <si>
    <t>J Cardiovasc Transl Res</t>
  </si>
  <si>
    <t>Rahele</t>
  </si>
  <si>
    <t>Alfonso</t>
  </si>
  <si>
    <t>We studied 24 female domestic pigs after 16 weeks of observation (Figure S1).</t>
  </si>
  <si>
    <t>5R01HD073180-05</t>
  </si>
  <si>
    <t>Musculoskeletal Rehabilitation Sciences Study Section[MRS]</t>
  </si>
  <si>
    <t>SAMUEL</t>
  </si>
  <si>
    <t>UNIVERSITY OF CALIFORNIA, SAN DIEGO</t>
  </si>
  <si>
    <t>LA JOLLA</t>
  </si>
  <si>
    <t>The Physiological Basis of Rotator Cuff Muscle Rehabilitation</t>
  </si>
  <si>
    <t>J Orthop Res.</t>
  </si>
  <si>
    <t>Michael</t>
  </si>
  <si>
    <t>Samuel</t>
  </si>
  <si>
    <t>5R01HD076259-06</t>
  </si>
  <si>
    <t>Pregnancy and Neonatology Study Section[PN]</t>
  </si>
  <si>
    <t xml:space="preserve">MALOYAN, ALINA </t>
  </si>
  <si>
    <t>ALINA</t>
  </si>
  <si>
    <t xml:space="preserve">MYATT, LESLIE </t>
  </si>
  <si>
    <t>OREGON HEALTH &amp; SCIENCE UNIVERSITY</t>
  </si>
  <si>
    <t>PORTLAND</t>
  </si>
  <si>
    <t>OR</t>
  </si>
  <si>
    <t>Role of miR-210 in placental mitochondrial metabolism</t>
  </si>
  <si>
    <t>NCW</t>
  </si>
  <si>
    <t>J Dev Orig Health Dis</t>
  </si>
  <si>
    <t>Matthew</t>
  </si>
  <si>
    <t>Alina</t>
  </si>
  <si>
    <t>Maternal blood, cord blood, and placentas were collected from labor and delivery units at the University of Texas Health San Antonio and Oregon Health &amp; Science University under protocols approved by the respective Institutional Review Boards and with informed consent from the patients.</t>
  </si>
  <si>
    <t>RFA-CA-13-018</t>
  </si>
  <si>
    <t>5R01CA190121-05</t>
  </si>
  <si>
    <t>ZCA1-RPRB-M(A1)</t>
  </si>
  <si>
    <t>ROEL</t>
  </si>
  <si>
    <t>JACKSON LABORATORY</t>
  </si>
  <si>
    <t>BAR HARBOR</t>
  </si>
  <si>
    <t>ME</t>
  </si>
  <si>
    <t>(PQ #4) Single cell barcoding for studies of study clonal evolution in glioblastoma</t>
  </si>
  <si>
    <t>Jie</t>
  </si>
  <si>
    <t>Eric</t>
  </si>
  <si>
    <t>5R01GM103842-06</t>
  </si>
  <si>
    <t>Surgery, Anesthesiology and Trauma Study Section[SAT]</t>
  </si>
  <si>
    <t>RICHARD</t>
  </si>
  <si>
    <t>COLUMBIA UNIVERSITY HEALTH SCIENCES</t>
  </si>
  <si>
    <t>Carbon monoxide exposure and anesthesia-induced neurotoxicity</t>
  </si>
  <si>
    <t>NA</t>
  </si>
  <si>
    <t>J Neurosurg Anesthesiol</t>
  </si>
  <si>
    <t>Jennifer</t>
  </si>
  <si>
    <t>Richard</t>
  </si>
  <si>
    <t>5R01GM057720-48</t>
  </si>
  <si>
    <t>Prokaryotic Cell and Molecular Biology Study Section[PCMB]</t>
  </si>
  <si>
    <t>DAVID</t>
  </si>
  <si>
    <t>RBHS-NEW JERSEY MEDICAL SCHOOL</t>
  </si>
  <si>
    <t>NEWARK</t>
  </si>
  <si>
    <t>NJ</t>
  </si>
  <si>
    <t>Regulation of genetic competence in Bacillus subtilis</t>
  </si>
  <si>
    <t>Nat Commun</t>
  </si>
  <si>
    <t>Ishtiyaq</t>
  </si>
  <si>
    <t>NIDA</t>
  </si>
  <si>
    <t>5R01DA040694-04</t>
  </si>
  <si>
    <t>DA</t>
  </si>
  <si>
    <t>ASHFORD, KRISTIN H.</t>
  </si>
  <si>
    <t>KRISTIN</t>
  </si>
  <si>
    <t>UNIVERSITY OF KENTUCKY</t>
  </si>
  <si>
    <t>LEXINGTON</t>
  </si>
  <si>
    <t>KY</t>
  </si>
  <si>
    <t>SCHOOLS OF NURSING</t>
  </si>
  <si>
    <t>The impact of electronic cigarettes (e-cigs) on perinatal immune responsiveness and birth outcomes in Appalachia</t>
  </si>
  <si>
    <t>Matern Child Health J</t>
  </si>
  <si>
    <t xml:space="preserve">Kristin </t>
  </si>
  <si>
    <t>Alison</t>
  </si>
  <si>
    <t>This longitudinal study of perinatal tobacco users recruited pregnant women (n = 278) from academic and private prenatal clinics in Kentucky in the first or second trimester of pregnancy from January 2016 to March 2020 via two methods: 1) women were identified during their regularly scheduled obstetric screening appointments, and 2) women proactively responded to posted study flyers</t>
  </si>
  <si>
    <t>RFA-HL-14-023</t>
  </si>
  <si>
    <t>5R01HL125059-03</t>
  </si>
  <si>
    <t>ZHL1-CSR-F(M1)</t>
  </si>
  <si>
    <t>WEISS, ROBERT G</t>
  </si>
  <si>
    <t>Inflammatory Pathogenesis of Coronary Atherosclerosis in HIV</t>
  </si>
  <si>
    <t>J Acquir Immune Defic Syndr.</t>
  </si>
  <si>
    <t xml:space="preserve">Erin </t>
  </si>
  <si>
    <t xml:space="preserve">Allison </t>
  </si>
  <si>
    <t>Description of N by Sex in Table 1. PLWH without any history of coronary artery disease were prospectively recruited from outpatient clinics at the Johns Hopkins Hospital and University of Maryland based on known HIV positive serostatus and stable ART regimen and were screened for contraindications to MRI. Models adjusted for sex, "Analyses of waist/hip ratio separated by sex did not reveal significant associations with CEF, however the sample size of women with measured waist/hip ratio and CEF was limited at 15 participants." -- in Discussion</t>
  </si>
  <si>
    <t>5R01MH103716-05</t>
  </si>
  <si>
    <t>Pathophysiological Basis of Mental Disorders and Addictions Study Section[PMDA]</t>
  </si>
  <si>
    <t>LAW, AMANDA JAYNE</t>
  </si>
  <si>
    <t>AMANDA</t>
  </si>
  <si>
    <t>UNIVERSITY OF COLORADO DENVER</t>
  </si>
  <si>
    <t>Aurora</t>
  </si>
  <si>
    <t>CO</t>
  </si>
  <si>
    <t>Targets for treating schizophrenia: AKT in neurodevelopment and cognition.</t>
  </si>
  <si>
    <t>Mol Psychiatry</t>
  </si>
  <si>
    <t>Sara</t>
  </si>
  <si>
    <t>Amanda</t>
  </si>
  <si>
    <t>3-month-old male Akt2 HET, KO and WT littermate mice were used for behavioral analyses and subsequently euthanized at 4–5 months of age for collection of brain tissue for biochemical analyses.</t>
  </si>
  <si>
    <t>5R01AG045541-05</t>
  </si>
  <si>
    <t>Hypertension and Microcirculation Study Section[HM]</t>
  </si>
  <si>
    <t>RUTLEDGE, JOHN CALVERT</t>
  </si>
  <si>
    <t>VILLABLANCA, AMPARO C</t>
  </si>
  <si>
    <t>UNIVERSITY OF CALIFORNIA AT DAVIS</t>
  </si>
  <si>
    <t>DAVIS</t>
  </si>
  <si>
    <t>Role of lipid droplets in neurovascular inflammation</t>
  </si>
  <si>
    <t>Int J Mol Sci.</t>
  </si>
  <si>
    <t>Saivageethi</t>
  </si>
  <si>
    <t>Unknown</t>
  </si>
  <si>
    <t>Amparo</t>
  </si>
  <si>
    <t>The dietary treatment resulted in female mice weighing less than male mice for all baseline and post diet comparisons. This suggests that the effect of the hyperlipidemic diet is fundamentally different at the genome level in male and female WT and LDL-R −/− mice. WT female mice on the WD did not perform significantly different from WT female mice on the CD (48.4 ± 3.0 % alternation triplets vs 46.2% ± 5.3 % alternation triplets, respectively, p = ns). In contrast, female LDL-R −/− mice on the WD averaged statistically fewer alternation triplets</t>
  </si>
  <si>
    <t>5R01HL070653-12</t>
  </si>
  <si>
    <t xml:space="preserve">HUANG, AN </t>
  </si>
  <si>
    <t>AN</t>
  </si>
  <si>
    <t>NEW YORK MEDICAL COLLEGE</t>
  </si>
  <si>
    <t>VALHALLA</t>
  </si>
  <si>
    <t>Estrogen and EDHF in NO deficiency</t>
  </si>
  <si>
    <t>Proc Natl Acad Sci U S A.</t>
  </si>
  <si>
    <t>Yang-Ming</t>
  </si>
  <si>
    <t>An</t>
  </si>
  <si>
    <t>Our data strongly confirm that the increase in CG methylation of the Ephx2 promoter, as a function of in vivo (intact female and OVE vessels) and in vitro (17β-E2–treated male vessels) stimulation with estrogen, is causative of silencing the Ephx2 gene.</t>
  </si>
  <si>
    <t>5R01HD078376-06</t>
  </si>
  <si>
    <t>mTOR as a trophoblast folate sensor</t>
  </si>
  <si>
    <t>Obstet Gynecol Clin North Am.</t>
  </si>
  <si>
    <t>Jerad</t>
  </si>
  <si>
    <t>PAR-09-247</t>
  </si>
  <si>
    <t>5R01DK097053-05</t>
  </si>
  <si>
    <t>ZDK1-GRB-R(O4)S</t>
  </si>
  <si>
    <t>BECK, LAURENCE H</t>
  </si>
  <si>
    <t>LAURENCE</t>
  </si>
  <si>
    <t>BOSTON MEDICAL CENTER</t>
  </si>
  <si>
    <t>BOSTON</t>
  </si>
  <si>
    <t>Independent Hospitals</t>
  </si>
  <si>
    <t>Redefining membranous nephropathy by autoantibody-specific subclassification</t>
  </si>
  <si>
    <t>J Clin Invest.</t>
  </si>
  <si>
    <t>George</t>
  </si>
  <si>
    <t>Andreas</t>
  </si>
  <si>
    <t xml:space="preserve">Description of size by sex provided in Supplemental Table 2. Human sera for the initial experiments were obtained from the biobank of the Division of Nephrology, University Hospital of Zurich. Human kidney biopsy samples from patients with membranous nephropathy and patients with other diseases were obtained from the biobank of the Division of Nephrology mentioned above; patients with a positive result (i.e., a statistically significant decrease of synaptopodin and NEPH1 by more than 25% in 3 independent experiments) in the cellular complement assay (n = 10) were compared with age- and sex-matched healthy controls (n = 39). The box shows median and IQR, the whiskers minimum and maximum values, *P &lt; 0.05 adjusted for residual confounding by differences in age and sex. </t>
  </si>
  <si>
    <t>5R01NS085239-04</t>
  </si>
  <si>
    <t>Biophysics of Neural Systems Study Section[BPNS]</t>
  </si>
  <si>
    <t>CORNELL UNIVERSITY</t>
  </si>
  <si>
    <t>ITHACA</t>
  </si>
  <si>
    <t>SCHOOLS OF VETERINARY MEDICINE</t>
  </si>
  <si>
    <t>Structure, Activation, and Modulation of AMPA/Glutamate Receptors</t>
  </si>
  <si>
    <t>J Gen Physiol.</t>
  </si>
  <si>
    <t>Edward</t>
  </si>
  <si>
    <t>Linda</t>
  </si>
  <si>
    <t>5R01CA173200-06</t>
  </si>
  <si>
    <t>Basic Mechanisms  of Cancer Therapeutics Study Section[BMCT]</t>
  </si>
  <si>
    <t>KRAFT, ANDREW S</t>
  </si>
  <si>
    <t>UNIVERSITY OF ARIZONA</t>
  </si>
  <si>
    <t>TUCSON</t>
  </si>
  <si>
    <t>Targeting the Pim 1 Protein Kinase to Overcome Resistance to AKT Inhibitors</t>
  </si>
  <si>
    <t>Neha</t>
  </si>
  <si>
    <t xml:space="preserve">Totally, 500,000 cells derived from OWCM-155 NEPC organoids (shSCR and shH19 groups, n = 4 mice per group) were injected with Matrigel (Corning) 1:1 subcutaneously into NOD SCID gamma (NOD.Cg-Prkdcscid Il2rgtm1Wjl/SzJ) male mice (Jackson Laboratories, Bar Harbor, Maine). </t>
  </si>
  <si>
    <t>5R01AI103267-05</t>
  </si>
  <si>
    <t>Bacterial Pathogenesis Study Section[BACP]</t>
  </si>
  <si>
    <t>THOMPSON, STUART A</t>
  </si>
  <si>
    <t>STUART</t>
  </si>
  <si>
    <t>AUGUSTA UNIVERSITY</t>
  </si>
  <si>
    <t>AUGUSTA</t>
  </si>
  <si>
    <t>Coordinated stationary phase control of Campylobacter motility and biofilm</t>
  </si>
  <si>
    <t>J Investig Med.</t>
  </si>
  <si>
    <t>Stefanie</t>
  </si>
  <si>
    <t>The groups did not differ by gender, race, or age.</t>
  </si>
  <si>
    <t>5R01GM113013-04</t>
  </si>
  <si>
    <t>Cellular Signaling and Regulatory Systems Study Section[CSRS]</t>
  </si>
  <si>
    <t>XUEJUN</t>
  </si>
  <si>
    <t>SLOAN-KETTERING INST CAN RESEARCH</t>
  </si>
  <si>
    <t>Role of the ULK1 Complex in Autophagy</t>
  </si>
  <si>
    <t>Protein Cell.</t>
  </si>
  <si>
    <t>Yan</t>
  </si>
  <si>
    <t>Xuejun</t>
  </si>
  <si>
    <t>5R01DK098056-04</t>
  </si>
  <si>
    <t>Special Emphasis Panel[ZRG1-EMNR-T(02)M]</t>
  </si>
  <si>
    <t>BLANDINE</t>
  </si>
  <si>
    <t>Long term change of GLP-1 insulinotropic effect after GBP surgery</t>
  </si>
  <si>
    <t>Diabetologia</t>
  </si>
  <si>
    <t>Blandine</t>
  </si>
  <si>
    <t>RFA-EB-15-006</t>
  </si>
  <si>
    <t>5R01EB022872-03</t>
  </si>
  <si>
    <t>Special Emphasis Panel[ZRG1-ETTN-B(90)S]</t>
  </si>
  <si>
    <t>ILYA</t>
  </si>
  <si>
    <t>EMORY UNIVERSITY</t>
  </si>
  <si>
    <t>Neural mechanisms and behavioral consequences of non-Gaussian likelihoods in sensorimotor learning</t>
  </si>
  <si>
    <t>Elife</t>
  </si>
  <si>
    <t>James</t>
  </si>
  <si>
    <t>5R01AG045611-05</t>
  </si>
  <si>
    <t>Clinical Neuroscience and Neurodegeneration Study Section[CNN]</t>
  </si>
  <si>
    <t>RABINOVICI, GIL DAN</t>
  </si>
  <si>
    <t>GIL</t>
  </si>
  <si>
    <t>UNIVERSITY OF CALIFORNIA, SAN FRANCISCO</t>
  </si>
  <si>
    <t>SAN FRANCISCO</t>
  </si>
  <si>
    <t>Early Age-of-Onset AD: Clinical Heterogeneity and Network Degeneration</t>
  </si>
  <si>
    <t>Alzheimers Res Ther.</t>
  </si>
  <si>
    <t>Ellen</t>
  </si>
  <si>
    <t>Anke</t>
  </si>
  <si>
    <t>Demographic and pathological characteristics of participants by diagnostic group, Sex, no. of females, %</t>
  </si>
  <si>
    <t>5R01AI082020-09</t>
  </si>
  <si>
    <t>Special Emphasis Panel[ZRG1-IMM-N(52)]</t>
  </si>
  <si>
    <t>FREDERIC</t>
  </si>
  <si>
    <t>UNIVERSITY OF PENNSYLVANIA</t>
  </si>
  <si>
    <t>PHILADELPHIA</t>
  </si>
  <si>
    <t>Massively Parallel Analysis of Integration in Therapeutic Gene Transfer</t>
  </si>
  <si>
    <t>Viruses</t>
  </si>
  <si>
    <t>Hannah</t>
  </si>
  <si>
    <t>Stephen</t>
  </si>
  <si>
    <t>5R01DE024327-05</t>
  </si>
  <si>
    <t>Oral, Dental and Craniofacial Sciences Study Section[ODCS]</t>
  </si>
  <si>
    <t>GRIFFEN, ANN L</t>
  </si>
  <si>
    <t>ANN</t>
  </si>
  <si>
    <t>LEYS, EUGENE J</t>
  </si>
  <si>
    <t>OHIO STATE UNIVERSITY</t>
  </si>
  <si>
    <t>COLUMBUS</t>
  </si>
  <si>
    <t>OH</t>
  </si>
  <si>
    <t>Acquisition of the Human Oral Microbiome</t>
  </si>
  <si>
    <t>Microbiome.</t>
  </si>
  <si>
    <t>Chiranjit</t>
  </si>
  <si>
    <t>Ann</t>
  </si>
  <si>
    <t xml:space="preserve">Adoptive and biological mother-child dyads were enrolled to allow determination of the effect of genetic relatedness on the fidelity of oral bacterial transmission. Only genetic birth mothers were included in the biological group, and fathers and siblings from this group were also sampled when available. </t>
  </si>
  <si>
    <t>5R01DK095817-04</t>
  </si>
  <si>
    <t>Urologic and Genitourinary Physiology and Pathology[UGPP]</t>
  </si>
  <si>
    <t>MALYKHINA, ANNA P</t>
  </si>
  <si>
    <t>ANNA</t>
  </si>
  <si>
    <t>Role of Mechanotransduction in detrusor over activity</t>
  </si>
  <si>
    <t>Am J Physiol Renal Physiol</t>
  </si>
  <si>
    <t>Anna</t>
  </si>
  <si>
    <t xml:space="preserve">Balanced numbers of males (total N = 102) and females (total N = 104) were included in each age/genotype group (Supplemental Table S1). </t>
  </si>
  <si>
    <t>5R01CA072038-20</t>
  </si>
  <si>
    <t>Special Emphasis Panel[ZRG1-BMCT-C(01)S]</t>
  </si>
  <si>
    <t>SUZANNE</t>
  </si>
  <si>
    <t>BAYLOR COLLEGE OF MEDICINE</t>
  </si>
  <si>
    <t>Integration of Predictive Biomarkers of Hormone Resistance in Breast Cancer</t>
  </si>
  <si>
    <t xml:space="preserve">NA </t>
  </si>
  <si>
    <t>Br J Cancer</t>
  </si>
  <si>
    <t>Sarah</t>
  </si>
  <si>
    <t>Suzanne</t>
  </si>
  <si>
    <t>5R01HL118758-04</t>
  </si>
  <si>
    <t>Special Emphasis Panel[ZRG1-CVRS-H(02)M]</t>
  </si>
  <si>
    <t>SPERLING, ANNE I.</t>
  </si>
  <si>
    <t>ANNE</t>
  </si>
  <si>
    <t>NOBREGA, MARCELO A.</t>
  </si>
  <si>
    <t>UNIVERSITY OF CHICAGO</t>
  </si>
  <si>
    <t>CHICAGO</t>
  </si>
  <si>
    <t>IL</t>
  </si>
  <si>
    <t>Functional Genomics of IL-33 expression and asthma risk</t>
  </si>
  <si>
    <t>JCI Insight</t>
  </si>
  <si>
    <t>Daniel</t>
  </si>
  <si>
    <t>Anne</t>
  </si>
  <si>
    <t>In all experiments, mice were matched for sex and age and blinded by ear tagging. Data represent 1 experiment with n ≥ 4 mice per group and a total of n = 21</t>
  </si>
  <si>
    <t>5R01GM088313-09</t>
  </si>
  <si>
    <t>Nuclear and Cytoplasmic Structure/Function and Dynamics Study Section[NCSD]</t>
  </si>
  <si>
    <t>IAIN</t>
  </si>
  <si>
    <t>WHITEHEAD INSTITUTE FOR BIOMEDICAL RES</t>
  </si>
  <si>
    <t>CAMBRIDGE</t>
  </si>
  <si>
    <t>Molecular Analysis of the Kinetochore-Microtubule Interface</t>
  </si>
  <si>
    <t xml:space="preserve">Curr Biol. </t>
  </si>
  <si>
    <t>Chu</t>
  </si>
  <si>
    <t>Ajit</t>
  </si>
  <si>
    <t>5R01CA087472-19</t>
  </si>
  <si>
    <t>PAMELA</t>
  </si>
  <si>
    <t>Analysis of Tobacco Industry Documents</t>
  </si>
  <si>
    <t>Am J Public Health</t>
  </si>
  <si>
    <t>Joanna</t>
  </si>
  <si>
    <t>5R01AG044292-05</t>
  </si>
  <si>
    <t>Adult Psychopathology and Disorders of Aging Study Section[APDA]</t>
  </si>
  <si>
    <t>JAGUST, WILLIAM J.</t>
  </si>
  <si>
    <t>WILLIAM</t>
  </si>
  <si>
    <t>UNIVERSITY OF CALIF-LAWRENC BERKELEY LAB</t>
  </si>
  <si>
    <t>Aging Brain, Cognition, and Dopamine</t>
  </si>
  <si>
    <t>Mol Psychiatry.</t>
  </si>
  <si>
    <t>Teodora</t>
  </si>
  <si>
    <t>Forty-nine cognitively normal older adults are included in the current analyses and were part of the Berkeley Aging Cohort Study (mean age = 77.10, standard deviation (SD) = 5.98, range = 62-85, 29 female). Exploratory analyses revealed nuanced effects of sex within the older adult group. Older adult females showed the highest DRN synthesis capacity and exhibited the strongest relationships between entorhinal cortex tau pathology and increasing depression symptoms. "There was no main effect of sex"</t>
  </si>
  <si>
    <t>PA-14-156</t>
  </si>
  <si>
    <t>5R01GM114267-04</t>
  </si>
  <si>
    <t>Biodata Management and Analysis Study Section[BDMA]</t>
  </si>
  <si>
    <t>HECTOR</t>
  </si>
  <si>
    <t>UNIV OF MARYLAND, COLLEGE PARK</t>
  </si>
  <si>
    <t>COLLEGE PARK</t>
  </si>
  <si>
    <t>Integrative Visual and Computational Exploratory Analysis of Genomics Data</t>
  </si>
  <si>
    <t>Biostatistics</t>
  </si>
  <si>
    <t>Theresa</t>
  </si>
  <si>
    <t>Hector</t>
  </si>
  <si>
    <t>NINR</t>
  </si>
  <si>
    <t>5R01NR014851-05</t>
  </si>
  <si>
    <t>NR</t>
  </si>
  <si>
    <t>NORRIS, ANNE E</t>
  </si>
  <si>
    <t>UNIVERSITY OF MIAMI CORAL GABLES</t>
  </si>
  <si>
    <t>CORAL GABLES</t>
  </si>
  <si>
    <t>FL</t>
  </si>
  <si>
    <t>A Novel Pregnancy Prevention Intervention for Latino Middle School Girls</t>
  </si>
  <si>
    <t>Int J Hum Comput Interact</t>
  </si>
  <si>
    <t>Yui</t>
  </si>
  <si>
    <t xml:space="preserve">This study aimed to assess how a sample of middle school girls displayed behavioral and cognitive indicators of engagement when interacting with avatars representing game characters that were controlled by a human digital puppeteer. </t>
  </si>
  <si>
    <t>5R01EY024567-06</t>
  </si>
  <si>
    <t>Neurotransporters, Receptors, and Calcium Signaling Study Section[NTRC]</t>
  </si>
  <si>
    <t>GREGORY</t>
  </si>
  <si>
    <t>DUKE UNIVERSITY</t>
  </si>
  <si>
    <t>DURHAM</t>
  </si>
  <si>
    <t>NC</t>
  </si>
  <si>
    <t>Light Adaptation and Circadian Modulation</t>
  </si>
  <si>
    <t>Kiersten</t>
  </si>
  <si>
    <t>Greg</t>
  </si>
  <si>
    <t>RFA-NR-13-002</t>
  </si>
  <si>
    <t>5R01NR014800-05</t>
  </si>
  <si>
    <t>ZNR1-REV-T(16)</t>
  </si>
  <si>
    <t>DUNLOP, ANNE LANG</t>
  </si>
  <si>
    <t>CORWIN, ELIZABETH JEANNE</t>
  </si>
  <si>
    <t>Biobehavioral Determinants of the Microbiome and Preterm Birth in Black Women</t>
  </si>
  <si>
    <t xml:space="preserve">Sci Total Environ </t>
  </si>
  <si>
    <t xml:space="preserve">Stephanie </t>
  </si>
  <si>
    <t xml:space="preserve">Anne </t>
  </si>
  <si>
    <t xml:space="preserve">348 participants from the Atlanta African American Maternal-Child cohort were included in this study.  Infant sex reported in Table 1. Study focused primarily on maternal outcomes. </t>
  </si>
  <si>
    <t>5R01DK071085-10</t>
  </si>
  <si>
    <t>KANAI, ANTHONY JOHN</t>
  </si>
  <si>
    <t>UNIVERSITY OF PITTSBURGH AT PITTSBURGH</t>
  </si>
  <si>
    <t>Roles of Nitric Oxide and Superoxide in Cystitis</t>
  </si>
  <si>
    <t>J Pathol</t>
  </si>
  <si>
    <t>Irina</t>
  </si>
  <si>
    <t>Anthony</t>
  </si>
  <si>
    <t xml:space="preserve">Male adult (2–12 months old) and aged (24–30 months old) C57Bl/6 mice were obtained from the National Institute of Aging colony or purchased from The Jackson Laboratory (Bar Harbor, ME, USA). </t>
  </si>
  <si>
    <t>5R01CA175761-05</t>
  </si>
  <si>
    <t>Cancer Molecular Pathobiology Study Section[CAMP]</t>
  </si>
  <si>
    <t>PERKINS, ARCHIBALD S.</t>
  </si>
  <si>
    <t>ARCHIBALD</t>
  </si>
  <si>
    <t>UNIVERSITY OF ROCHESTER</t>
  </si>
  <si>
    <t>SCHOOL OF MEDICINE &amp; DENTISTRY</t>
  </si>
  <si>
    <t>Function of the PR domain of the MDSI-EVI1 in MLL fusion protein leukemogenesis</t>
  </si>
  <si>
    <t>Cell Rep</t>
  </si>
  <si>
    <t>Yi</t>
  </si>
  <si>
    <t>Archibald</t>
  </si>
  <si>
    <t>Mds1lacZ mice have been described previously (Zhang et al., 2011). Mds1CreERT2 (also referred to as Mds1m2) mice were generated as described below. Rosa26-YFP reporter mice (Srinivas et al., 2001) Gt(ROSA)26Sortm1(EYFP)Cos/J, Stock No: 006148, abbreviated Rosa26YFP) and C57BL/6 were obtained from Jackson Labs. Both female and male embryos and adults were analyzed in these experiments.</t>
  </si>
  <si>
    <t>5R01MH099167-05</t>
  </si>
  <si>
    <t>Neural Basis of Psychopathology, Addictions and Sleep Disorders Study Section[NPAS]</t>
  </si>
  <si>
    <t>VOINESKOS, ARISTOTLE NICHOLAS</t>
  </si>
  <si>
    <t>ARISTOTLE</t>
  </si>
  <si>
    <t>n/a</t>
  </si>
  <si>
    <t>CENTRE FOR ADDICTION AND MENTAL HEALTH</t>
  </si>
  <si>
    <t>TORONTO</t>
  </si>
  <si>
    <t>ON</t>
  </si>
  <si>
    <t>Unavailable</t>
  </si>
  <si>
    <t>Effects of Maintenance Treatment with Olanzapine vs. Placebo on Brain Structure</t>
  </si>
  <si>
    <t>Neuropsychopharmacology.</t>
  </si>
  <si>
    <t>Nicholas</t>
  </si>
  <si>
    <t>Aristotle</t>
  </si>
  <si>
    <t>Table 1 (a) Characteristics of patients and healthy controls and (b) comparison of key patient variables at the acute phase and time of scanning. Sex (n)</t>
  </si>
  <si>
    <t>NIDCD</t>
  </si>
  <si>
    <t>5R01DC009410-10</t>
  </si>
  <si>
    <t>DC</t>
  </si>
  <si>
    <t>Genetics of Health and Disease Study Section[GHD]</t>
  </si>
  <si>
    <t>DONNA</t>
  </si>
  <si>
    <t>Developmental Mechanisms of the Chromodomain Gene Chd7</t>
  </si>
  <si>
    <t>Hear Res.</t>
  </si>
  <si>
    <t>Sungsu</t>
  </si>
  <si>
    <t>Yehoash</t>
  </si>
  <si>
    <t>5R01EY023839-04</t>
  </si>
  <si>
    <t>ANDREI</t>
  </si>
  <si>
    <t xml:space="preserve">Genetics of refractive error development </t>
  </si>
  <si>
    <t>Exp Eye Res.</t>
  </si>
  <si>
    <t>Jody</t>
  </si>
  <si>
    <t>Andrei</t>
  </si>
  <si>
    <t>5R01CA086978-15</t>
  </si>
  <si>
    <t>Chemo/Dietary Prevention Study Section[CDP]</t>
  </si>
  <si>
    <t>SAMSON</t>
  </si>
  <si>
    <t>Molecular mechanism of diet-induced carcinogenesis</t>
  </si>
  <si>
    <t xml:space="preserve">Mol Cancer Ther. </t>
  </si>
  <si>
    <t>Cho-Hao</t>
  </si>
  <si>
    <t>Kalpana</t>
  </si>
  <si>
    <t>PAR-12-278</t>
  </si>
  <si>
    <t>5R01MH102324-05</t>
  </si>
  <si>
    <t>Special Emphasis Panel[ZRG1-BBBP-X(60)C]</t>
  </si>
  <si>
    <t>1/3 - Social Processes Initiative in Neurobiology of the Schizophrenia(s)</t>
  </si>
  <si>
    <t>Hum Brain Mapp.</t>
  </si>
  <si>
    <t xml:space="preserve">All sites had approval from their local research ethics boards, and all participants in all samples signed informed consent. Demographic details for each cohort are summarized in Table 1. ...effects of SSD diagnosis were calculated in our sample of n = 203 SSD participants and n = 203 HC, using a linear model, with additional covariates of age, sex, site, and motion during the scan (mean framewise displacement). </t>
  </si>
  <si>
    <t>5R01CA142989-07</t>
  </si>
  <si>
    <t>DURKIN, ANTHONY J</t>
  </si>
  <si>
    <t>UNIVERSITY OF CALIFORNIA-IRVINE</t>
  </si>
  <si>
    <t>IRVINE</t>
  </si>
  <si>
    <t>Developing DOSI Technology for Monitoring Response To Breast Cancer Chemotherapy</t>
  </si>
  <si>
    <t>J Biomed Opt.</t>
  </si>
  <si>
    <t>Jeffery</t>
  </si>
  <si>
    <t>Arjun</t>
  </si>
  <si>
    <t>The 212 subjects were women between the ages of 20 and 77 with breast lesions of at least 1 cm in length along the greatest dimension.</t>
  </si>
  <si>
    <t>PA-10-067</t>
  </si>
  <si>
    <t>5R01CA153354-06</t>
  </si>
  <si>
    <t>Molecular Oncogenesis Study Section[MONC]</t>
  </si>
  <si>
    <t>CHANGYAN</t>
  </si>
  <si>
    <t>NORTHEASTERN UNIVERSITY</t>
  </si>
  <si>
    <t>SCHOOLS OF PHARMACY</t>
  </si>
  <si>
    <t>Study of Anti-Survival signals in NF1</t>
  </si>
  <si>
    <t>Oncotarget</t>
  </si>
  <si>
    <t>Byeong Hyuk</t>
  </si>
  <si>
    <t>Wei</t>
  </si>
  <si>
    <t>5R01AG026463-09</t>
  </si>
  <si>
    <t>Neurological, Aging and Musculoskeletal Epidemiology Study Section[NAME]</t>
  </si>
  <si>
    <t>CAULEY, JANE ANN</t>
  </si>
  <si>
    <t>JANE</t>
  </si>
  <si>
    <t>Bone Strength Through the Menopausal Transition: Trabecular Bone Score</t>
  </si>
  <si>
    <t>Osteoporos Int.</t>
  </si>
  <si>
    <t>Albert</t>
  </si>
  <si>
    <t xml:space="preserve">Arun </t>
  </si>
  <si>
    <t>This was a cross-sectional analysis of baseline data collected from 42- to 52-year-old, pre- and perimenopausal participants in the Study of Women’s Health Across the Nation (SWAN) TBS Study.</t>
  </si>
  <si>
    <t>PAR-09-218</t>
  </si>
  <si>
    <t>5R01CA172211-05</t>
  </si>
  <si>
    <t>Drug Discovery and Molecular Pharmacology Study Section[DMP]</t>
  </si>
  <si>
    <t>GUANGHUA</t>
  </si>
  <si>
    <t>UT SOUTHWESTERN MEDICAL CENTER</t>
  </si>
  <si>
    <t>DALLAS</t>
  </si>
  <si>
    <t>Integrative Analysis to Identify Therapeutic Targets for Lung Cancer</t>
  </si>
  <si>
    <t>Front Genet.</t>
  </si>
  <si>
    <t>Shen</t>
  </si>
  <si>
    <t>Yang</t>
  </si>
  <si>
    <t>5R01CA181808-05</t>
  </si>
  <si>
    <t>Molecular and Cellular Endocrinology Study Section[MCE]</t>
  </si>
  <si>
    <t>JOANNE</t>
  </si>
  <si>
    <t>Steroid Hormones Regulate Ovarian Cancer Progression and Metastasis</t>
  </si>
  <si>
    <t>Biol Reprod.</t>
  </si>
  <si>
    <t>JoAnne</t>
  </si>
  <si>
    <t>Rainer</t>
  </si>
  <si>
    <t>5R01DK102532-03</t>
  </si>
  <si>
    <t>Special Emphasis Panel[ZRG1-RPHB-W(02)M]</t>
  </si>
  <si>
    <t>GEARHARDT, ASHLEY NICOLE</t>
  </si>
  <si>
    <t>ASHLEY</t>
  </si>
  <si>
    <t>Food Marketing Vulnerability and Increased Risk for Weight Gain in Adolescents</t>
  </si>
  <si>
    <t>Julia</t>
  </si>
  <si>
    <t>Ashley</t>
  </si>
  <si>
    <t>Table 1 Adolescent Participant Demographics, Descriptives, and Sample Size at Each Wave (N = 127). Gender</t>
  </si>
  <si>
    <t>5R01EY020976-07</t>
  </si>
  <si>
    <t>Bioengineering of Neuroscience, Vision and Low Vision Technologies Study Section[BNVT]</t>
  </si>
  <si>
    <t>DENNIS</t>
  </si>
  <si>
    <t>SCHOOLS OF OPTOMETRY/OPHT TECH</t>
  </si>
  <si>
    <t>A New Approach to Restoring Visual Acuity and Stereopsis in Adults with Amblyopia</t>
  </si>
  <si>
    <t>Vision Res.</t>
  </si>
  <si>
    <t>Dennis</t>
  </si>
  <si>
    <t>5R01HL074175-13</t>
  </si>
  <si>
    <t>Special Emphasis Panel[ZRG1-CVRS-H(02)]</t>
  </si>
  <si>
    <t>BRUCE</t>
  </si>
  <si>
    <t>DARTMOUTH COLLEGE</t>
  </si>
  <si>
    <t>HANOVER</t>
  </si>
  <si>
    <t>NH</t>
  </si>
  <si>
    <t>Role of Virulence Factors in Pseudomonas-Host Interactions</t>
  </si>
  <si>
    <t>mSystems</t>
  </si>
  <si>
    <t>Zhongyou</t>
  </si>
  <si>
    <t>5R01CA031798-38</t>
  </si>
  <si>
    <t>Cellular and Molecular Immunology - A Study Section[CMIA]</t>
  </si>
  <si>
    <t>TIMOTHY</t>
  </si>
  <si>
    <t>BOSTON CHILDREN'S HOSPITAL</t>
  </si>
  <si>
    <t>Lymphocyte Function Associated Antigens</t>
  </si>
  <si>
    <t>Friedrich</t>
  </si>
  <si>
    <t>PA-13-292</t>
  </si>
  <si>
    <t>5R01DE026136-03</t>
  </si>
  <si>
    <t>Health Services Organization and Delivery Study Section[HSOD]</t>
  </si>
  <si>
    <t>STEIN, BRADLEY D</t>
  </si>
  <si>
    <t>BRADLEY</t>
  </si>
  <si>
    <t>RAND CORPORATION</t>
  </si>
  <si>
    <t>SANTA MONICA</t>
  </si>
  <si>
    <t>Role of Non-Dental Providers in Reducing Disparities in Early Childhood Oral Health: Impact of State Medicaid Policies</t>
  </si>
  <si>
    <t>Am J Manag Care</t>
  </si>
  <si>
    <t>Annie</t>
  </si>
  <si>
    <t>Table: Characteristics of Study Sample: Pooled Sample of Well-Child Visits for Medicaid-Enrolled Children Aged 6 Months to 3.5 Years in Florida, 2009-2012a, Female, %: Visits paid by FFS 50.59. Visits paid by CMC 50.65.</t>
  </si>
  <si>
    <t>5R01GM110227-04</t>
  </si>
  <si>
    <t>Pathogenic Eukaryotes Study Section[PTHE]</t>
  </si>
  <si>
    <t>NOREEN</t>
  </si>
  <si>
    <t>STATE UNIVERSITY OF NEW YORK AT BUFFALO</t>
  </si>
  <si>
    <t>AMHERST</t>
  </si>
  <si>
    <t>Ribosomal biogenesis in trypanosomes</t>
  </si>
  <si>
    <t>mSphere</t>
  </si>
  <si>
    <t>Constance</t>
  </si>
  <si>
    <t>Noreen</t>
  </si>
  <si>
    <t>7R01CA178613-05</t>
  </si>
  <si>
    <t>Cancer Immunopathology and Immunotherapy Study Section[CII]</t>
  </si>
  <si>
    <t>KIM, YOUNG J.</t>
  </si>
  <si>
    <t>YOUNG</t>
  </si>
  <si>
    <t>VANDERBILT UNIVERSITY MEDICAL CENTER</t>
  </si>
  <si>
    <t>NASHVILLE</t>
  </si>
  <si>
    <t>TN</t>
  </si>
  <si>
    <t>Cyclic Dinucleotides in Combinatorial Immunotherapy for Cancer</t>
  </si>
  <si>
    <t>Clin Cancer Res.</t>
  </si>
  <si>
    <t>Athanassios</t>
  </si>
  <si>
    <t>Patient demographics listed in Table 1 with numbers of male and female included.</t>
  </si>
  <si>
    <t>5R01EY017182-09</t>
  </si>
  <si>
    <t>Diseases and Pathophysiology of the Visual System Study Section[DPVS]</t>
  </si>
  <si>
    <t>AMBATI, BALAMURALI K</t>
  </si>
  <si>
    <t>BALAMURALI</t>
  </si>
  <si>
    <t>UNIVERSITY OF UTAH</t>
  </si>
  <si>
    <t>SALT LAKE CITY</t>
  </si>
  <si>
    <t>UT</t>
  </si>
  <si>
    <t>Intraceptor Interference of VEGF in Ocular Angiogenesis</t>
  </si>
  <si>
    <t>Int J Mol Sci</t>
  </si>
  <si>
    <t>Lara</t>
  </si>
  <si>
    <t>Balamurali</t>
  </si>
  <si>
    <t xml:space="preserve">All mice (both males and females) were between 8 and 12 weeks old at the time of injection and comparisons were always performed on mice injected on the same day (i.e., no inter-experimental comparisons). </t>
  </si>
  <si>
    <t>5R01CA109298-13</t>
  </si>
  <si>
    <t>Biobehavioral Mechanisms of Emotion, Stress and Health Study Section[MESH]</t>
  </si>
  <si>
    <t>SOOD, ANIL K</t>
  </si>
  <si>
    <t>ANIL</t>
  </si>
  <si>
    <t>UNIVERSITY OF TX MD ANDERSON CAN CTR</t>
  </si>
  <si>
    <t>HOSPITALS</t>
  </si>
  <si>
    <t>Ovarian Cancer: Mechanisms of Neuroendocrine Regulation</t>
  </si>
  <si>
    <t>Brain Behav Immun.</t>
  </si>
  <si>
    <t>Susan</t>
  </si>
  <si>
    <t>Benjamin</t>
  </si>
  <si>
    <t>Women with suspected ovarian cancer were prospectively recruited at their initial clinic visit at two Midwestern academic medical centers and one academic medical center in the Southeastern United States as part of a larger study of biobehavioral factors in ovarian cancer.</t>
  </si>
  <si>
    <t>5R01MH101491-05</t>
  </si>
  <si>
    <t>Developmental Brain Disorders Study Section[DBD]</t>
  </si>
  <si>
    <t>WOOD, MARCELO ANDRES</t>
  </si>
  <si>
    <t>MARCELO</t>
  </si>
  <si>
    <t>LYNCH, GARY S</t>
  </si>
  <si>
    <t>Role of neuron-specific nucleosome remodeling in intellectual disability</t>
  </si>
  <si>
    <t>J Physiol.</t>
  </si>
  <si>
    <t>Julian</t>
  </si>
  <si>
    <t>All studies used male C57/BL6 mice of 2−4 months of age.</t>
  </si>
  <si>
    <t>5R01DC005775-15</t>
  </si>
  <si>
    <t>Auditory System Study Section[AUD]</t>
  </si>
  <si>
    <t xml:space="preserve">DELGUTTE, BERTRAND </t>
  </si>
  <si>
    <t>BERTRAND</t>
  </si>
  <si>
    <t>MASSACHUSETTS EYE AND EAR INFIRMARY</t>
  </si>
  <si>
    <t>Bilateral Cochlear Implants: Physiology and Psychophysics</t>
  </si>
  <si>
    <t>J Acoust Soc Am.</t>
  </si>
  <si>
    <t>Martin</t>
  </si>
  <si>
    <t>Bernhard</t>
  </si>
  <si>
    <t>Five post-lingually deafened CI listeners participated. Their etiological details are listed in Table I. All participants had 12-channel CIs manufactured by MED-EL Corp. (Innsbruck, Austria). Description of sample size by sex provided in Table 1.</t>
  </si>
  <si>
    <t>5R01DK056754-18</t>
  </si>
  <si>
    <t>Gastrointestinal Mucosal Pathobiology Study Section[GMPB]</t>
  </si>
  <si>
    <t>MCCORMICK, BETH A</t>
  </si>
  <si>
    <t>BETH</t>
  </si>
  <si>
    <t>Intestinal Inflammation Orchestrated by Pathogens</t>
  </si>
  <si>
    <t>J Gerontol A Biol Sci Med Sci</t>
  </si>
  <si>
    <t>Beth</t>
  </si>
  <si>
    <t>Table 1. Demographics and Clinical Scores by Nursing Home Site: Male 0 (0.0)	4 (20.0)	15 (38.5)	8 (15.7)	3 (14.3)</t>
  </si>
  <si>
    <t>RFA-DA-13-008</t>
  </si>
  <si>
    <t>5R01DA036298-05</t>
  </si>
  <si>
    <t>ZDA1-NXR-B(12)S</t>
  </si>
  <si>
    <t>JEROME</t>
  </si>
  <si>
    <t>BETH ISRAEL DEACONESS MEDICAL CENTER</t>
  </si>
  <si>
    <t>Novel Strategies to Antagonize Cocaine-Enhanced HIV Pathobiology</t>
  </si>
  <si>
    <t>FEBS Lett.</t>
  </si>
  <si>
    <t>Rutuja</t>
  </si>
  <si>
    <t>Anil</t>
  </si>
  <si>
    <t>5R01MH100688-05</t>
  </si>
  <si>
    <t>SATINDER</t>
  </si>
  <si>
    <t>YALE UNIVERSITY</t>
  </si>
  <si>
    <t>NEW HAVEN</t>
  </si>
  <si>
    <t>CT</t>
  </si>
  <si>
    <t>Structure and Function of a Serotonin Transporter</t>
  </si>
  <si>
    <t>ACS Chem Neurosci.</t>
  </si>
  <si>
    <t>Rachel</t>
  </si>
  <si>
    <t>Lei</t>
  </si>
  <si>
    <t>NIEHS</t>
  </si>
  <si>
    <t>5R01ES022936-06</t>
  </si>
  <si>
    <t>ES</t>
  </si>
  <si>
    <t>Special Emphasis Panel[ZRG1-DKUS-C(90)S]</t>
  </si>
  <si>
    <t>MCLAUGHLIN, BETHANN M</t>
  </si>
  <si>
    <t>BETHANN</t>
  </si>
  <si>
    <t>ASK signalosomes and environmental sensing</t>
  </si>
  <si>
    <t>J Neurosci.</t>
  </si>
  <si>
    <t>Britney</t>
  </si>
  <si>
    <t>BethAnn</t>
  </si>
  <si>
    <t>Whole-brain lysates from WT and CHIP KO mice (4 male, 4 female for each genotype) were analyzed by LC-MS/MS. Statistical analysis by two-way ANOVA revealed no significant sex–genotype interaction for these proteins.</t>
  </si>
  <si>
    <t>PAR-14-284</t>
  </si>
  <si>
    <t>5R01CA201226-03</t>
  </si>
  <si>
    <t>Special Emphasis Panel[ZRG1-BST-F(55)R]</t>
  </si>
  <si>
    <t>DOUGLAS</t>
  </si>
  <si>
    <t>MAYO CLINIC ARIZONA</t>
  </si>
  <si>
    <t>SCOTTSDALE</t>
  </si>
  <si>
    <t>High Throughput Screening to Discover Chemical Inhibitors of Quiescin Sulfhydryl Oxidase 1</t>
  </si>
  <si>
    <t>Mol Cancer Ther.</t>
  </si>
  <si>
    <t>Amber</t>
  </si>
  <si>
    <t>Douglas</t>
  </si>
  <si>
    <t>5R01GM102358-05</t>
  </si>
  <si>
    <t>Synthetic and Biological Chemistry A Study Section[SBCA]</t>
  </si>
  <si>
    <t>DONALD</t>
  </si>
  <si>
    <t>At-Large</t>
  </si>
  <si>
    <t>UNIVERSITY OF DELAWARE</t>
  </si>
  <si>
    <t>Transition Metal Catalyzed Methods for Preparing Nitroalkanes and Alkyl Amines</t>
  </si>
  <si>
    <t>J Am Chem Soc.</t>
  </si>
  <si>
    <t>Sina</t>
  </si>
  <si>
    <t>Donald</t>
  </si>
  <si>
    <t>5R01GM100164-04</t>
  </si>
  <si>
    <t>Molecular Genetics A Study Section[MGA]</t>
  </si>
  <si>
    <t>PAUL</t>
  </si>
  <si>
    <t>Breaking Nucleosomal Symmetry</t>
  </si>
  <si>
    <t>Curr Genet.</t>
  </si>
  <si>
    <t>Yuichi</t>
  </si>
  <si>
    <t>Paul</t>
  </si>
  <si>
    <t>PA-14-078</t>
  </si>
  <si>
    <t>5R01EY023322-06</t>
  </si>
  <si>
    <t xml:space="preserve">JAZAYERI, MEHRDAD </t>
  </si>
  <si>
    <t>MEHRDAD</t>
  </si>
  <si>
    <t>MASSACHUSETTS INSTITUTE OF TECHNOLOGY</t>
  </si>
  <si>
    <t>Neural mechanisms of color</t>
  </si>
  <si>
    <t>Curr Biol.</t>
  </si>
  <si>
    <t>Isabelle</t>
  </si>
  <si>
    <t>Bevil</t>
  </si>
  <si>
    <t>This study examined neurotypical human participants (N=18, age 19–37 years, 11 female) using MEG.</t>
  </si>
  <si>
    <t>5R01DK104698-04</t>
  </si>
  <si>
    <t>WARNER, BRAD WAYNE</t>
  </si>
  <si>
    <t>BRAD</t>
  </si>
  <si>
    <t>ANGIOGENESIS IN INTESTINAL ADAPTATION</t>
  </si>
  <si>
    <t>J Surg Res.</t>
  </si>
  <si>
    <t>Maria</t>
  </si>
  <si>
    <t>Brad</t>
  </si>
  <si>
    <t>All 30 mice in the 10-week cohort were included in the survival analysis. However, only data from male C57BL/6 mice that underwent surgery at the eighth week of life were included in experimental quantification assessments, as an age and gender matched cohort to the proximal SBR group</t>
  </si>
  <si>
    <t>5R01EB020892-04</t>
  </si>
  <si>
    <t>Special Emphasis Panel[ZRG1-EBIT-J(09)F]</t>
  </si>
  <si>
    <t>WEI</t>
  </si>
  <si>
    <t>COLUMBIA UNIV NEW YORK MORNINGSIDE</t>
  </si>
  <si>
    <t>GRADUATE SCHOOLS</t>
  </si>
  <si>
    <t>Optical imaging of small bio-molecules in living cells and tissues by nonlinear Raman microscopy coupled with vibrational tags</t>
  </si>
  <si>
    <t>Konstanze</t>
  </si>
  <si>
    <t>Lars</t>
  </si>
  <si>
    <t>5R01AG044424-04</t>
  </si>
  <si>
    <t>Aging Systems and Geriatrics Study Section[ASG]</t>
  </si>
  <si>
    <t>CLARK, BRIAN C</t>
  </si>
  <si>
    <t>BRIAN</t>
  </si>
  <si>
    <t>OHIO UNIVERSITY ATHENS</t>
  </si>
  <si>
    <t>ATHENS</t>
  </si>
  <si>
    <t>SCHOOLS OF OSTEOPATHIC MEDICINE</t>
  </si>
  <si>
    <t>Neural mechanisms of dynapenia</t>
  </si>
  <si>
    <t xml:space="preserve">Aging Clin Exp Res. </t>
  </si>
  <si>
    <t>David</t>
  </si>
  <si>
    <t>Brian</t>
  </si>
  <si>
    <t>Participants were 77 older adults (OA; 73.4 ± 5.2 years; 50 women)</t>
  </si>
  <si>
    <t>5R01MH103322-04</t>
  </si>
  <si>
    <t>Biobehavioral Regulation, Learning and Ethology Study Section[BRLE]</t>
  </si>
  <si>
    <t>TRAINOR, BRIAN C</t>
  </si>
  <si>
    <t>Kappa opioid receptor and social stress in males and females</t>
  </si>
  <si>
    <t>Biol Psychiatry.</t>
  </si>
  <si>
    <t>Alexia</t>
  </si>
  <si>
    <t>We demonstrate that social defeat stress in female California mice induces broad patterns of transcriptional changes in the NAc that are correlated with transcriptional patterns reported in postmortem NAc samples collected from women diagnosed with depression. This finding suggests a strong translational potential for female California mice in studying biological mechanisms related to depression and anxiety that are relevant for women.</t>
  </si>
  <si>
    <t>PA-10-006</t>
  </si>
  <si>
    <t>5R01NS042595-15</t>
  </si>
  <si>
    <t>Somatosensory and Chemosensory Systems Study Section[SCS]</t>
  </si>
  <si>
    <t>GEREAU, ROBERT W</t>
  </si>
  <si>
    <t>MECHANISMS OF PERIPHERAL MGLUR MODULATION OF NOCICEPTION</t>
  </si>
  <si>
    <t xml:space="preserve">J Allergy Clin Immunol. </t>
  </si>
  <si>
    <t xml:space="preserve">Mice were generated to conditionally delete IL-33R from sensory neurons. </t>
  </si>
  <si>
    <t>PAS-13-031</t>
  </si>
  <si>
    <t>5R01DK099335-04</t>
  </si>
  <si>
    <t>Molecular and Cellular Hematology Study Section[MCH]</t>
  </si>
  <si>
    <t>TANNISHTHA</t>
  </si>
  <si>
    <t>Molecular Determinants of Asymmetric Division</t>
  </si>
  <si>
    <t xml:space="preserve">Nat Rev Cancer. </t>
  </si>
  <si>
    <t>Nikki</t>
  </si>
  <si>
    <t>Tannishtha</t>
  </si>
  <si>
    <t>5R01CA175795-04</t>
  </si>
  <si>
    <t>Developmental Therapeutics Study Section[DT]</t>
  </si>
  <si>
    <t>KAH-WHYE</t>
  </si>
  <si>
    <t>Intravenous Administration of Vesicular Stomatitis Vectors</t>
  </si>
  <si>
    <t>Mol Ther Oncolytics</t>
  </si>
  <si>
    <t>Bolni</t>
  </si>
  <si>
    <t>Mitesh</t>
  </si>
  <si>
    <t>PAR-13-080</t>
  </si>
  <si>
    <t>5R01DA032550-06</t>
  </si>
  <si>
    <t>Special Emphasis Panel[ZRG1-PSE-P(07)R]</t>
  </si>
  <si>
    <t>REBOUSSIN, BETH A.</t>
  </si>
  <si>
    <t>WAKE FOREST UNIVERSITY HEALTH SCIENCES</t>
  </si>
  <si>
    <t>WINSTON-SALEM</t>
  </si>
  <si>
    <t>Multilevel Moderators of Drugs, Violence, Poverty and HIV Among Black Youth and Young Adults Living in Baltimore</t>
  </si>
  <si>
    <t>J Clin Child Adolesc Psychol</t>
  </si>
  <si>
    <t>Jill</t>
  </si>
  <si>
    <t>Brion</t>
  </si>
  <si>
    <t>Table 1. Sample Characteristics (N=1,585); Sex: Male, 740 (46.7%); Female, 845 (53.3%)</t>
  </si>
  <si>
    <t>5R01HL114016-05</t>
  </si>
  <si>
    <t>ROLLMAN, BRUCE LAWRENCE</t>
  </si>
  <si>
    <t>Blended Collaborative Care for Heart Failure and Co-Morbid Depression</t>
  </si>
  <si>
    <t>Psychosom Med.</t>
  </si>
  <si>
    <t>Bruce</t>
  </si>
  <si>
    <t>Table 1. Patient characteristics by accelerometer data status; Male, % (n) The 222 participants with sufficient accelerometer data included in this study (Table 1) had a median age of 64 years, 43% were women</t>
  </si>
  <si>
    <t>5R01NS065838-09</t>
  </si>
  <si>
    <t>Acute Neural Injury and Epilepsy Study Section[ANIE]</t>
  </si>
  <si>
    <t>MCDONALD, CARRIE R</t>
  </si>
  <si>
    <t>CARRIE</t>
  </si>
  <si>
    <t>Multimodal imaging of cognitive networks in epilepsy: Implications for surgery</t>
  </si>
  <si>
    <t>Neuropsychology</t>
  </si>
  <si>
    <t>Carrie</t>
  </si>
  <si>
    <t xml:space="preserve">Neuropsychological data from a total of 2,485 patients were collected from across the six epilepsy cohorts. Fifty-five percent of the patients were female and 88% were white. </t>
  </si>
  <si>
    <t>5R01DK031405-37</t>
  </si>
  <si>
    <t>Cellular Aspects of Diabetes and Obesity Study Section[CADO]</t>
  </si>
  <si>
    <t>SPIEGELMAN, BRUCE M.</t>
  </si>
  <si>
    <t>DANA-FARBER CANCER INST</t>
  </si>
  <si>
    <t>Control of Adipocyte Gene Expression and Physiology</t>
  </si>
  <si>
    <t>Cell Metab.</t>
  </si>
  <si>
    <t>Melanie</t>
  </si>
  <si>
    <t>Wild-type, 8 week old, male mice for exercise experiments and cold adaptation studies were obtained from The Jackson Laboratory. Transgenic MCK-PGC1α and control mice were mixed gender and 8 weeks old.</t>
  </si>
  <si>
    <t>PA-11-014</t>
  </si>
  <si>
    <t>5R01MH100628-05</t>
  </si>
  <si>
    <t>Special Emphasis Panel[ZRG1-AARR-C(02)M]</t>
  </si>
  <si>
    <t>LENA</t>
  </si>
  <si>
    <t>RUSH UNIVERSITY MEDICAL CENTER</t>
  </si>
  <si>
    <t>HIV latency in astrocytes</t>
  </si>
  <si>
    <t>Retrovirology</t>
  </si>
  <si>
    <t>Angela</t>
  </si>
  <si>
    <t>Lena</t>
  </si>
  <si>
    <t>6R01EY016774-11</t>
  </si>
  <si>
    <t xml:space="preserve">KOHN, ADAM </t>
  </si>
  <si>
    <t>ADAM</t>
  </si>
  <si>
    <t>ALBERT EINSTEIN COLLEGE OF MEDICINE</t>
  </si>
  <si>
    <t>BRONX</t>
  </si>
  <si>
    <t>Visual Cortical Adaptation</t>
  </si>
  <si>
    <t>João</t>
  </si>
  <si>
    <t>Byron</t>
  </si>
  <si>
    <t xml:space="preserve">Briefly, animals (macaca fascicularis, male, 2–3 years old) were anesthetized with ketamine (10 mg/kg) and maintained on isoflurane (1–2%) during surgery. </t>
  </si>
  <si>
    <t>FDA</t>
  </si>
  <si>
    <t>RFA-FD-11-001</t>
  </si>
  <si>
    <t>5R01FD004086-04</t>
  </si>
  <si>
    <t>FD</t>
  </si>
  <si>
    <t>ZFD1-OPD-N(S1)1</t>
  </si>
  <si>
    <t>FURUTA, GLENN T</t>
  </si>
  <si>
    <t>GLENN</t>
  </si>
  <si>
    <t>ACKERMAN, STEVEN JULES</t>
  </si>
  <si>
    <t>Phase 2 Study of Esophageal String Test in Diagnosing Eosinophilic Esophagitis</t>
  </si>
  <si>
    <t>J Allergy Clin Immunol.</t>
  </si>
  <si>
    <t>Calies</t>
  </si>
  <si>
    <t>Forty patients (68% male) were enrolled (mean age, 12.5 years).</t>
  </si>
  <si>
    <t>5R01CA077325-19</t>
  </si>
  <si>
    <t>Molecular Genetics B Study Section[MGB]</t>
  </si>
  <si>
    <t>SCRIPPS RESEARCH INSTITUTE, THE</t>
  </si>
  <si>
    <t>Double-Strand Break Repair and Genome Stability</t>
  </si>
  <si>
    <t>Mol Cell Biol</t>
  </si>
  <si>
    <t xml:space="preserve">Martina </t>
  </si>
  <si>
    <t>5R01CA172480-05</t>
  </si>
  <si>
    <t>JIANJUN</t>
  </si>
  <si>
    <t>WAYNE STATE UNIVERSITY</t>
  </si>
  <si>
    <t>DETROIT</t>
  </si>
  <si>
    <t>A stem cell strategy to induce tumor stasis and inhibit metastasis of breast canc</t>
  </si>
  <si>
    <t>Semin Cancer Biol</t>
  </si>
  <si>
    <t xml:space="preserve">Huanjie </t>
  </si>
  <si>
    <t xml:space="preserve">Ping </t>
  </si>
  <si>
    <t>PAR-13-187</t>
  </si>
  <si>
    <t>5R01MH104235-04</t>
  </si>
  <si>
    <t>Mental Health Services Study Section[SERV]</t>
  </si>
  <si>
    <t>CARTER, CAMERON S.</t>
  </si>
  <si>
    <t>CAMERON</t>
  </si>
  <si>
    <t>Reducing Duration of Untreated Psychosis Through Rapid Identification and Engagem</t>
  </si>
  <si>
    <t>JAMA Psychiatry</t>
  </si>
  <si>
    <t>Tara</t>
  </si>
  <si>
    <t xml:space="preserve">Cameron </t>
  </si>
  <si>
    <t xml:space="preserve">The Table contains descriptive statistics for the 303 individuals who completed a telephone interview (mean [SD] age, 17.09 years [4.57]; 178 [58.7%] female individuals). Individuals in the active screening group were 1.6 years older (t = –2.62, P = .009), included 14.2% more female individuals (χ2 = 4.02, P = .05), </t>
  </si>
  <si>
    <t>5R01GM106416-04</t>
  </si>
  <si>
    <t>Special Emphasis Panel[ZRG1-BCMB-S(02)M]</t>
  </si>
  <si>
    <t>TATIANA</t>
  </si>
  <si>
    <t>Epigenetic regulation by PHF1</t>
  </si>
  <si>
    <t>Excluded</t>
  </si>
  <si>
    <t xml:space="preserve">Yi </t>
  </si>
  <si>
    <t xml:space="preserve">Tatiana </t>
  </si>
  <si>
    <t>5R01NS081055-05</t>
  </si>
  <si>
    <t>Brain Injury and Neurovascular Pathologies Study Section[BINP]</t>
  </si>
  <si>
    <t>STANLEY</t>
  </si>
  <si>
    <t>UNIVERSITY OF CALIFORNIA LOS ANGELES</t>
  </si>
  <si>
    <t>LOS ANGELES</t>
  </si>
  <si>
    <t>Molecular Signaling within a Regenerative Neurovascular Niche after Stroke</t>
  </si>
  <si>
    <t xml:space="preserve">Stroke </t>
  </si>
  <si>
    <t>Zaal</t>
  </si>
  <si>
    <t>5R01GM118524-03</t>
  </si>
  <si>
    <t>Macromolecular Structure and Function C Study Section[MSFC]</t>
  </si>
  <si>
    <t>NILS</t>
  </si>
  <si>
    <t>Cotranscriptional folding of single riboswitches</t>
  </si>
  <si>
    <t xml:space="preserve">Rajeev </t>
  </si>
  <si>
    <t xml:space="preserve">Nils </t>
  </si>
  <si>
    <t>5R01MH103799-04</t>
  </si>
  <si>
    <t>ZMH1-ERB-I(06)</t>
  </si>
  <si>
    <t>RIDDLE, MARK A</t>
  </si>
  <si>
    <t>MARK</t>
  </si>
  <si>
    <t>GINSBURG, GOLDA SUSAN</t>
  </si>
  <si>
    <t>Child Anxiety Prevention Study Long term Extension</t>
  </si>
  <si>
    <t>Anxiety Stress Coping</t>
  </si>
  <si>
    <t>Carissa</t>
  </si>
  <si>
    <t>Participants were one-hundred thirty-six at-risk youth (M age = 8.69, 84.6% Caucasian; 55.9% female), each of whom had a parent with an anxiety disorder</t>
  </si>
  <si>
    <t>5R01DK043748-25</t>
  </si>
  <si>
    <t>Integrative Physiology of Obesity and Diabetes Study Section[IPOD]</t>
  </si>
  <si>
    <t>MCGUINNESS, OWEN P</t>
  </si>
  <si>
    <t>OWEN</t>
  </si>
  <si>
    <t>VANDERBILT UNIVERSITY</t>
  </si>
  <si>
    <t>Nashville</t>
  </si>
  <si>
    <t>Nutrition Infection and Hepatic Carbohydrate Metabolism</t>
  </si>
  <si>
    <t>Open Biol.</t>
  </si>
  <si>
    <t>Kevin</t>
  </si>
  <si>
    <t>Carl</t>
  </si>
  <si>
    <t>Only male mice used in each study</t>
  </si>
  <si>
    <t>5R01GM064664-12</t>
  </si>
  <si>
    <t>Structure and Mechanism of the Flagellar Switch</t>
  </si>
  <si>
    <t>J Bacteriol.</t>
  </si>
  <si>
    <t>Elizabeth</t>
  </si>
  <si>
    <t>5R01HL096750-08</t>
  </si>
  <si>
    <t>Respiratory Integrative Biology and Translational Research Study Section[RIBT]</t>
  </si>
  <si>
    <t>SIECK, GARY C.</t>
  </si>
  <si>
    <t>GARY</t>
  </si>
  <si>
    <t>MANTILLA, CARLOS B</t>
  </si>
  <si>
    <t>Recovery of Respiratory Function After Spinal Cord Injury</t>
  </si>
  <si>
    <t>Exp Neurol.</t>
  </si>
  <si>
    <t>Sabhya</t>
  </si>
  <si>
    <t>Carlos</t>
  </si>
  <si>
    <t>A total of 27 adult (12 weeks) male Sprague-Dawley rats (280–300g) obtained from Envigo (Hsd:Sprague Dawley® SD, Indianapolis, IN) were randomly assigned to a control, uninjured group or to C2SH surgery and followed for 3 or 21 days afterwards (3DSH and 21DSH, respectively).</t>
  </si>
  <si>
    <t>7R01HL104199-08</t>
  </si>
  <si>
    <t>Special Emphasis Panel[ZRG1-PSE-K(90)S]</t>
  </si>
  <si>
    <t>RODRIGUEZ, CARLOS JOSE</t>
  </si>
  <si>
    <t>CARLOS</t>
  </si>
  <si>
    <t>Epidemiologic Determinants of Cardiac and Vascular Function among Hispanics (ECHO-SOL 2)</t>
  </si>
  <si>
    <t>JACC Heart Fail</t>
  </si>
  <si>
    <t>Toshiki</t>
  </si>
  <si>
    <t>the average age of the study population at baseline was 56.4 years, and 54.6% were female,  Sex showed a statistically nonsignificant trend (P = 0.06) toward being protective for women, with female individuals having lower proportions of pre-HF at baseline and follow-up compared to male subjects.</t>
  </si>
  <si>
    <t>NIAMS</t>
  </si>
  <si>
    <t>5R01AR064755-05</t>
  </si>
  <si>
    <t>AR</t>
  </si>
  <si>
    <t>Skeletal Biology Development and Disease Study Section[SBDD]</t>
  </si>
  <si>
    <t>GABRIEL</t>
  </si>
  <si>
    <t>NLRP3 inflammasome Regulation of Bone Resorption</t>
  </si>
  <si>
    <t xml:space="preserve">Bone Res. </t>
  </si>
  <si>
    <t>Manoj</t>
  </si>
  <si>
    <t>Yousef</t>
  </si>
  <si>
    <t>5R01DK101941-03</t>
  </si>
  <si>
    <t>Clinical and Integrative Diabetes and Obesity Study Section[CIDO]</t>
  </si>
  <si>
    <t>ABHIMANYU</t>
  </si>
  <si>
    <t>Phase 2 Study of Obeticholic Acid for Lipodystrophy Patients</t>
  </si>
  <si>
    <t>J Clin Endocrinol Metab.</t>
  </si>
  <si>
    <t>Rebecca</t>
  </si>
  <si>
    <t>Tohru</t>
  </si>
  <si>
    <t>5R01AG043471-06</t>
  </si>
  <si>
    <t>GRIJALVA, CARLOS G</t>
  </si>
  <si>
    <t>Opioid selection and the risk of serious infections in older adults</t>
  </si>
  <si>
    <t>Am J Perinatol</t>
  </si>
  <si>
    <t>Arlyn</t>
  </si>
  <si>
    <t>In a retrospective cohort study of live births among women enrolled in Tennessee Medicaid (TennCare) between 2007 and 2015, we compared women who filled two or more postpartum outpatient opioid prescriptions (up to 41 days of postdelivery discharge) to women who filled one or fewer opioid prescription.</t>
  </si>
  <si>
    <t>5R01CA193497-03</t>
  </si>
  <si>
    <t>Integrative Nutrition and Metabolic Processes Study Section[INMP]</t>
  </si>
  <si>
    <t xml:space="preserve">DIAMOND, ALAN </t>
  </si>
  <si>
    <t>ALAN</t>
  </si>
  <si>
    <t>PRINS, GAIL S</t>
  </si>
  <si>
    <t>UNIVERSITY OF ILLINOIS AT CHICAGO</t>
  </si>
  <si>
    <t>Chicago</t>
  </si>
  <si>
    <t>The role of MnSOD allelic variations in prostate cancer etiology and outcome</t>
  </si>
  <si>
    <t>JPEN J Parenter Enteral Nutr.</t>
  </si>
  <si>
    <t>Liam</t>
  </si>
  <si>
    <t>Carol</t>
  </si>
  <si>
    <t>Demographic and severity of illness characteristics at baseline stratified by genotype listed in Table 1</t>
  </si>
  <si>
    <t>5R01HL094414-10</t>
  </si>
  <si>
    <t>Electrical Signaling, Ion Transport, and Arrhythmias Study Section[ESTA]</t>
  </si>
  <si>
    <t>ROBIN</t>
  </si>
  <si>
    <t>CEDARS-SINAI MEDICAL CENTER</t>
  </si>
  <si>
    <t>Novel Mechanisms of Cardiac Ion Channel Regulation</t>
  </si>
  <si>
    <t>Daisuke</t>
  </si>
  <si>
    <t>Robin</t>
  </si>
  <si>
    <t>5R01AR048266-15</t>
  </si>
  <si>
    <t>Arthritis, Connective Tissue and Skin Study Section[ACTS]</t>
  </si>
  <si>
    <t>Mechanisms of desmosome regulation and disassembly in the skin disease Pemphigus</t>
  </si>
  <si>
    <t>J Cell Sci.</t>
  </si>
  <si>
    <t>Volker</t>
  </si>
  <si>
    <t>Jens</t>
  </si>
  <si>
    <t>5R01DK107652-03</t>
  </si>
  <si>
    <t>RANDY</t>
  </si>
  <si>
    <t>Molecular mechanism for bariatric surgery on obesity and diabetes</t>
  </si>
  <si>
    <t>Jae Hoon</t>
  </si>
  <si>
    <t>Randy</t>
  </si>
  <si>
    <t>5R01GM114210-04</t>
  </si>
  <si>
    <t>MURALI</t>
  </si>
  <si>
    <t>NORTHWESTERN UNIVERSITY AT CHICAGO</t>
  </si>
  <si>
    <t>Activation Mechanisms of Store-Operated Calcium Channels</t>
  </si>
  <si>
    <t xml:space="preserve">J Gen Physiol. </t>
  </si>
  <si>
    <t>Megumi</t>
  </si>
  <si>
    <t>Murali</t>
  </si>
  <si>
    <t>RFA-MH-14-214</t>
  </si>
  <si>
    <t>5R01MH105368-04</t>
  </si>
  <si>
    <t>ZMH1-ERB-R(02)</t>
  </si>
  <si>
    <t xml:space="preserve">BARNEA, GILAD </t>
  </si>
  <si>
    <t>GILAD</t>
  </si>
  <si>
    <t>BROWN UNIVERSITY</t>
  </si>
  <si>
    <t>PROVIDENCE</t>
  </si>
  <si>
    <t>RI</t>
  </si>
  <si>
    <t>Functional mapping of mammalian neural circuits</t>
  </si>
  <si>
    <t>Nathaniel</t>
  </si>
  <si>
    <t>Gilad</t>
  </si>
  <si>
    <t>5R01GM108785-04</t>
  </si>
  <si>
    <t>Molecular and Integrative Signal Transduction Study Section[MIST]</t>
  </si>
  <si>
    <t>LINDA</t>
  </si>
  <si>
    <t>SIGNAL TRANSDUCTION BY ERBB2/ERBB3 OLIGOMERS</t>
  </si>
  <si>
    <t>J Biol Chem.</t>
  </si>
  <si>
    <t>PAR-12-250</t>
  </si>
  <si>
    <t>5R01GM116657-04</t>
  </si>
  <si>
    <t>Special Emphasis Panel[ZRG1-GGG-A(50)R]</t>
  </si>
  <si>
    <t>SERGEI</t>
  </si>
  <si>
    <t>ICAHN SCHOOL OF MEDICINE AT MOUNT SINAI</t>
  </si>
  <si>
    <t>Nanobodies as markers and tools for studies of Xenopus embryonic development</t>
  </si>
  <si>
    <t>PLoS One.</t>
  </si>
  <si>
    <t>Keiji</t>
  </si>
  <si>
    <t>Sergei</t>
  </si>
  <si>
    <t>5R01DC013087-05</t>
  </si>
  <si>
    <t>CATHERINE</t>
  </si>
  <si>
    <t>HARVARD UNIVERSITY</t>
  </si>
  <si>
    <t>Sensory processing of social and defensive chemosignals</t>
  </si>
  <si>
    <t>Curr Opin Neurobiol.</t>
  </si>
  <si>
    <t>Johannes</t>
  </si>
  <si>
    <t>5R01HD072468-06</t>
  </si>
  <si>
    <t>Special Emphasis Panel[ZRG1-RPHB-G(90)S]</t>
  </si>
  <si>
    <t>NOLL, JENNIE G</t>
  </si>
  <si>
    <t>JENNIE</t>
  </si>
  <si>
    <t>PENNSYLVANIA STATE UNIVERSITY, THE</t>
  </si>
  <si>
    <t>UNIVERSITY PARK</t>
  </si>
  <si>
    <t>SCH ALLIED HEALTH PROFESSIONS</t>
  </si>
  <si>
    <t>Health &amp; wellbeing of sexually abused females &amp; offspring: 25 and 27 yr. followup</t>
  </si>
  <si>
    <t>J Gerontol B Psychol Sci Soc Sci</t>
  </si>
  <si>
    <t>Chad</t>
  </si>
  <si>
    <t>Data were drawn from the Female Growth and Development Study (n = 86), a 30-year prospective cohort study of females exposed to substantiated child sexual abuse (CSA), a severe ELA, and a non-CSA comparison condition</t>
  </si>
  <si>
    <t>5R01AR056439-08</t>
  </si>
  <si>
    <t>Special Emphasis Panel[ZRG1-MOSS-T(02)S]</t>
  </si>
  <si>
    <t>BOGI</t>
  </si>
  <si>
    <t>Circadian Clock Regulation in Skin</t>
  </si>
  <si>
    <t>Stem Cells</t>
  </si>
  <si>
    <t>Bogi</t>
  </si>
  <si>
    <t>Satya</t>
  </si>
  <si>
    <t>5R01MH080047-10</t>
  </si>
  <si>
    <t>RYOHEI</t>
  </si>
  <si>
    <t>MAX PLANCK FLORIDA CORPORATION</t>
  </si>
  <si>
    <t>JUPITER</t>
  </si>
  <si>
    <t>Mechanisms of Ras Signaling in Single Synapses</t>
  </si>
  <si>
    <t>Methods Mol Biol.</t>
  </si>
  <si>
    <t>Bryce</t>
  </si>
  <si>
    <t>Jun</t>
  </si>
  <si>
    <t>5R01GM084465-08</t>
  </si>
  <si>
    <t>ANINDYA</t>
  </si>
  <si>
    <t>UNIVERSITY OF VIRGINIA</t>
  </si>
  <si>
    <t>CHARLOTTESVILLE</t>
  </si>
  <si>
    <t>Regulation of TIP60 by the ubiquitin-proteasome pathway</t>
  </si>
  <si>
    <t>RNA</t>
  </si>
  <si>
    <t>Canan</t>
  </si>
  <si>
    <t>Anindya</t>
  </si>
  <si>
    <t>5R01CA197801-03</t>
  </si>
  <si>
    <t>Cancer Genetics Study Section[CG]</t>
  </si>
  <si>
    <t>COLORADO STATE UNIVERSITY</t>
  </si>
  <si>
    <t>FORT COLLINS</t>
  </si>
  <si>
    <t>Identification of Loci Modifying Atm Lymphomagenesis</t>
  </si>
  <si>
    <t xml:space="preserve">J Clin Pharmacol </t>
  </si>
  <si>
    <t xml:space="preserve">Anna </t>
  </si>
  <si>
    <t xml:space="preserve">Brian </t>
  </si>
  <si>
    <t>5R01CA176078-05</t>
  </si>
  <si>
    <t>SELVENDIRAN</t>
  </si>
  <si>
    <t>Dissecting the role of STAT3 and targeting ovarian cancer</t>
  </si>
  <si>
    <t>Cancer Res.</t>
  </si>
  <si>
    <t>Karuppaiyah</t>
  </si>
  <si>
    <t>5R01CA047135-27</t>
  </si>
  <si>
    <t>PHIL</t>
  </si>
  <si>
    <t>UNIVERSITY OF CALIFORNIA SANTA CRUZ</t>
  </si>
  <si>
    <t>SANTA CRUZ</t>
  </si>
  <si>
    <t>Merging Marine-Derived Cytotoxic Natural Products With Experimental Therapeutics</t>
  </si>
  <si>
    <t>ISME Commun.</t>
  </si>
  <si>
    <t>Eike</t>
  </si>
  <si>
    <t>Jorn</t>
  </si>
  <si>
    <t>5R01EB016728-04</t>
  </si>
  <si>
    <t>Biomedical Imaging Technology B Study Section[BMIT-B]</t>
  </si>
  <si>
    <t xml:space="preserve">GRISWOLD, MARK </t>
  </si>
  <si>
    <t xml:space="preserve">GULANI, VIKAS </t>
  </si>
  <si>
    <t>CASE WESTERN RESERVE UNIVERSITY</t>
  </si>
  <si>
    <t>CLEVELAND</t>
  </si>
  <si>
    <t>Optimization of MR Fingerprinting (MRF) for Quantitative MRI</t>
  </si>
  <si>
    <t>Eur Radiol</t>
  </si>
  <si>
    <t>Charit</t>
  </si>
  <si>
    <t>Chaitra</t>
  </si>
  <si>
    <t xml:space="preserve">3D MRF acquisition was performed on 78 patients with newly diagnosed brain tumors including 33 glioblastomas (grade IV), 6 grade III gliomas, 12 grade II gliomas, and 27 patients with brain metastases. </t>
  </si>
  <si>
    <t>5R01DE014605-16</t>
  </si>
  <si>
    <t>SILVIA</t>
  </si>
  <si>
    <t>UNIVERSITY OF LOUISVILLE</t>
  </si>
  <si>
    <t>LOUISVILLE</t>
  </si>
  <si>
    <t>Inter-kingdom signaling by A. actinomycetemcomitans</t>
  </si>
  <si>
    <t>Immunol Rev.</t>
  </si>
  <si>
    <t>Silvia</t>
  </si>
  <si>
    <t>5R01GM105718-05</t>
  </si>
  <si>
    <t>Membrane Biology and Protein Processing Study Section[MBPP]</t>
  </si>
  <si>
    <t>SHAWN</t>
  </si>
  <si>
    <t>Molecular mechanisms that match lysosome function to cellular demand</t>
  </si>
  <si>
    <t>Gabriel</t>
  </si>
  <si>
    <t>Shawn</t>
  </si>
  <si>
    <t>5R01DK102427-04</t>
  </si>
  <si>
    <t xml:space="preserve">TAI, CHANGFENG </t>
  </si>
  <si>
    <t>CHANGFENG</t>
  </si>
  <si>
    <t>Neurotransmitter Receptors Involved in Neuromodulation of Bladder Overactivity</t>
  </si>
  <si>
    <t xml:space="preserve">J Neurophysiol. </t>
  </si>
  <si>
    <t>Changfeng</t>
  </si>
  <si>
    <t>A total of seven cats (4 female and 3 male, 2.8–4.2 kg) were used in this study.</t>
  </si>
  <si>
    <t>5R01DA035025-05</t>
  </si>
  <si>
    <t>Neurobiology of Motivated Behavior Study Section[NMB]</t>
  </si>
  <si>
    <t>ZUKER, CHARLES S</t>
  </si>
  <si>
    <t>CHARLES</t>
  </si>
  <si>
    <t>Brain Circuits Mediating Motivated Behaviors</t>
  </si>
  <si>
    <t>Nature</t>
  </si>
  <si>
    <t>Li</t>
  </si>
  <si>
    <t>Charles</t>
  </si>
  <si>
    <t>Seven- to nine-week-old male C57BL/6J mice and B6.Cg-Gt(ROSA)26Sortm9(CAG-tdTomato)Hze/J mice (Ai9)30 were used for viral injections.</t>
  </si>
  <si>
    <t>RFA-CA-12-021</t>
  </si>
  <si>
    <t>5R01CA185404-04</t>
  </si>
  <si>
    <t>ZCA1-SRLB-C(J1)</t>
  </si>
  <si>
    <t>LANI</t>
  </si>
  <si>
    <t>(PQD1) An Iterative Approach for Overcoming Evolving Targeted Therapy Resistance</t>
  </si>
  <si>
    <t xml:space="preserve">Cell Syst. </t>
  </si>
  <si>
    <t>Leanna</t>
  </si>
  <si>
    <t xml:space="preserve">Steven </t>
  </si>
  <si>
    <t>PA-12-271</t>
  </si>
  <si>
    <t>5R01AG046920-05</t>
  </si>
  <si>
    <t>PETERSON, CHARLOTTE A.</t>
  </si>
  <si>
    <t>CHARLOTTE</t>
  </si>
  <si>
    <t>BAMMAN, MARCAS M; KERN, PHILIP A</t>
  </si>
  <si>
    <t>Novel Actions of Metformin to Augment Resistance Training Adaptations in Older Ad</t>
  </si>
  <si>
    <t>J Appl Physiol (1985)</t>
  </si>
  <si>
    <t>Charlotte</t>
  </si>
  <si>
    <t xml:space="preserve">This cohort was 98% Caucasian, 60% female, with a mean age of 70.8 ± 4.5 yr. </t>
  </si>
  <si>
    <t>PAR-11-301</t>
  </si>
  <si>
    <t>5R01HD076901-05</t>
  </si>
  <si>
    <t>Special Emphasis Panel[ZRG1-ETTN-B(50)R]</t>
  </si>
  <si>
    <t xml:space="preserve">RANGARAMANUJAM, KANNAN </t>
  </si>
  <si>
    <t>KANNAN</t>
  </si>
  <si>
    <t>Postnatal combination therapy for cerebral palsy</t>
  </si>
  <si>
    <t>Biomacromolecules</t>
  </si>
  <si>
    <t>Rishi</t>
  </si>
  <si>
    <t>Rangaramanujam</t>
  </si>
  <si>
    <t>5R01EY025540-04</t>
  </si>
  <si>
    <t>Biology of the Visual System Study Section[BVS]</t>
  </si>
  <si>
    <t>JESSICA</t>
  </si>
  <si>
    <t>NEW YORK UNIVERSITY SCHOOL OF MEDICINE</t>
  </si>
  <si>
    <t>Cell adhesion molecules in visual system assembly</t>
  </si>
  <si>
    <t>Jacob</t>
  </si>
  <si>
    <t>Victor</t>
  </si>
  <si>
    <t>5R01HD076839-05</t>
  </si>
  <si>
    <t>JULIE</t>
  </si>
  <si>
    <t>STANFORD UNIVERSITY</t>
  </si>
  <si>
    <t>STANFORD</t>
  </si>
  <si>
    <t>Biochemical predictions of regulatory elements and XenMINE for Xenopus</t>
  </si>
  <si>
    <t>Nat Methods.</t>
  </si>
  <si>
    <t>Thorsten</t>
  </si>
  <si>
    <t>PA-11-063</t>
  </si>
  <si>
    <t>5R01HL112756-05</t>
  </si>
  <si>
    <t xml:space="preserve">CROWLEY MCWILLIAM, STEPHANIE </t>
  </si>
  <si>
    <t>STEPHANIE</t>
  </si>
  <si>
    <t>Teen School-Night Sleep Extension: An Intervention Targeting the Circadian System</t>
  </si>
  <si>
    <t xml:space="preserve">Sleep </t>
  </si>
  <si>
    <t xml:space="preserve">Charmaine </t>
  </si>
  <si>
    <t xml:space="preserve">A total of 47 participants completed the study (see Figure 1). One male participant in the Control group was excluded from the analysis because there was no clear rise in his baseline melatonin profile. [Description of sample size by sex in Table 1]. Sex differences in main outcomes at baseline and changes from baseline were tested, but not observed. </t>
  </si>
  <si>
    <t>5R01GM107417-04</t>
  </si>
  <si>
    <t>Nanotechnology Study Section[NANO]</t>
  </si>
  <si>
    <t>RUBEN</t>
  </si>
  <si>
    <t>Studies of Riboswitch-Mediated Transcriptional Control Using Single-Molecule Fiel</t>
  </si>
  <si>
    <t>Sukjin</t>
  </si>
  <si>
    <t>Ruben</t>
  </si>
  <si>
    <t>5R01GM115129-04</t>
  </si>
  <si>
    <t>Special Emphasis Panel[ZRG1-EMNR-S(02)]</t>
  </si>
  <si>
    <t>JARED</t>
  </si>
  <si>
    <t>An Interdisciplinary Approach to Stress-Induced Mitochondrial Quality Control</t>
  </si>
  <si>
    <t>Jared</t>
  </si>
  <si>
    <t>RFA-AG-14-002</t>
  </si>
  <si>
    <t>5R01AG047664-05</t>
  </si>
  <si>
    <t>ZAG1-ZIJ-5(J3)</t>
  </si>
  <si>
    <t xml:space="preserve">GRADINARU, VIVIANA </t>
  </si>
  <si>
    <t>VIVIANA</t>
  </si>
  <si>
    <t>CALIFORNIA INSTITUTE OF TECHNOLOGY</t>
  </si>
  <si>
    <t>PASADENA</t>
  </si>
  <si>
    <t>Intact Circuit Assessment of Aging Dopamine Neurons vis Optogenetics and CLARITY</t>
  </si>
  <si>
    <t>Acta Pharmacol Sin</t>
  </si>
  <si>
    <t xml:space="preserve">Jiang-Peng </t>
  </si>
  <si>
    <t xml:space="preserve">Cheng </t>
  </si>
  <si>
    <t>We used wild-type male Long-Evans rats from Charles River Laboratory (South San Francisco, CA, USA) and C57BL6 mice from Jinan Pengyue Laboratory Animal Breeding Co. Ltd. (Jinan, Shandong, China).</t>
  </si>
  <si>
    <t>5R01DC002396-22</t>
  </si>
  <si>
    <t>LEONARD</t>
  </si>
  <si>
    <t>SOUTHERN ILLINOIS UNIVERSITY SCH OF MED</t>
  </si>
  <si>
    <t>SPRINGFIELD</t>
  </si>
  <si>
    <t>Endogenous Modulation of Cochlear Injury</t>
  </si>
  <si>
    <t>Antioxid Redox Signal</t>
  </si>
  <si>
    <t>Vickram</t>
  </si>
  <si>
    <t>Debashree</t>
  </si>
  <si>
    <t>5R01HL118376-05</t>
  </si>
  <si>
    <t>Special Emphasis Panel[ZRG1-VH-B(02)]</t>
  </si>
  <si>
    <t xml:space="preserve">PULAKAT, LAKSHMIDEVI </t>
  </si>
  <si>
    <t>LAKSHMIDEVI</t>
  </si>
  <si>
    <t>UNIVERSITY OF MISSOURI-COLUMBIA</t>
  </si>
  <si>
    <t>The mTORCI-miR-29-AT2R axis in cardiovascular diseases</t>
  </si>
  <si>
    <t>J Cell Mol Med.</t>
  </si>
  <si>
    <t>Neekun</t>
  </si>
  <si>
    <t>Chetan</t>
  </si>
  <si>
    <t>Eight‐week‐old male Apoe−/− (B6.129P2, stock no. 002052) mice were purchased from the Jackson Laboratory. Male mice were preferred for these studies because of high incidence of AngII‐induced AAA as described.</t>
  </si>
  <si>
    <t>5R01DK101251-03</t>
  </si>
  <si>
    <t>BLANER, WILLIAM S</t>
  </si>
  <si>
    <t>HARRISON, EARL HOWARD</t>
  </si>
  <si>
    <t>Vitamin A Homeostasis: Retinyl Ester Stores</t>
  </si>
  <si>
    <t>Am J Physiol Heart Circ Physiol.</t>
  </si>
  <si>
    <t>Lea</t>
  </si>
  <si>
    <t xml:space="preserve">Christian </t>
  </si>
  <si>
    <t>Lrat germline knockout mice (Lrat−/−) and wild-type littermate controls were used for the studies performed. Another limitation is that only male mice have been investigated in the present study.</t>
  </si>
  <si>
    <t>RFA-GM-14-013</t>
  </si>
  <si>
    <t>5R01GM094573-07</t>
  </si>
  <si>
    <t>ZGM1-TWD-7(IN)</t>
  </si>
  <si>
    <t>ANGELA</t>
  </si>
  <si>
    <t>What Matters In Mentoring? Effect Of Mentor Cultural Awareness On Mentee Outcomes</t>
  </si>
  <si>
    <t>UI J</t>
  </si>
  <si>
    <t>Sherilynn</t>
  </si>
  <si>
    <t>Christine</t>
  </si>
  <si>
    <t>5R01DK099510-05</t>
  </si>
  <si>
    <t>Development - 1 Study Section[DEV1]</t>
  </si>
  <si>
    <t>JUNHAO</t>
  </si>
  <si>
    <t>Growth and patterning in the gut mesenchyme</t>
  </si>
  <si>
    <t>Cell Stem Cell.</t>
  </si>
  <si>
    <t>Qi</t>
  </si>
  <si>
    <t>Junhao</t>
  </si>
  <si>
    <t>5R01NS060926-09</t>
  </si>
  <si>
    <t>Chronic Dysfunction and Integrative Neurodegeneration Study Section[CDIN]</t>
  </si>
  <si>
    <t>DIDONATO, CHRISTINE J.</t>
  </si>
  <si>
    <t>CHRISTINE</t>
  </si>
  <si>
    <t>LURIE CHILDREN'S HOSPITAL OF CHICAGO</t>
  </si>
  <si>
    <t>Spinal muscular atrophy: inducing SMN expression</t>
  </si>
  <si>
    <t>Exp Neurol</t>
  </si>
  <si>
    <t>Emily</t>
  </si>
  <si>
    <t>Both male and female mice were included in experiments. However, more male mice homozygous for the Trp53 null allele were included compared to females of the same genotype, due to sex ratio distortion arising from embryonic-lethal developmental defects common to female Trp53 null mice (Hu et al., 2008).</t>
  </si>
  <si>
    <t>PA-12-127</t>
  </si>
  <si>
    <t>5R01DA035879-05</t>
  </si>
  <si>
    <t>Risk, Prevention and Intervention for Addictions Study Section[RPIA]</t>
  </si>
  <si>
    <t>SCOTT, CHRISTY K</t>
  </si>
  <si>
    <t>CHRISTY</t>
  </si>
  <si>
    <t>CHESTNUT HEALTH SYSTEMS, INC.</t>
  </si>
  <si>
    <t>BLOOMINGTON</t>
  </si>
  <si>
    <t>Using Smartphones to Provide Recovery Support Services</t>
  </si>
  <si>
    <t>J Subst Abuse Treat</t>
  </si>
  <si>
    <t>Christy</t>
  </si>
  <si>
    <t xml:space="preserve">Participants were predominately male (61%), African American (70%), had a mean age of 44, had a high school degree or equivalent (67%), and had used alcohol and/or other drugs on 13 or more of the 90 days prior to randomization (60%; which may include pre-, during, and post-treatment). </t>
  </si>
  <si>
    <t>5R01CA174779-04</t>
  </si>
  <si>
    <t>Biostatistical Methods and Research Design Study Section[BMRD]</t>
  </si>
  <si>
    <t>SUMITHRA</t>
  </si>
  <si>
    <t>Methodology for development, validation, and use of novel endpoints in oncology</t>
  </si>
  <si>
    <t>Sumithra</t>
  </si>
  <si>
    <t>RFA-RM-14-003</t>
  </si>
  <si>
    <t>5R01ES026877-04</t>
  </si>
  <si>
    <t>Special Emphasis Panel[ZRG1-BCMB-A(51)]</t>
  </si>
  <si>
    <t xml:space="preserve">DOLINOY, DANA </t>
  </si>
  <si>
    <t>DANA</t>
  </si>
  <si>
    <t>Development of piRNAs for target-specific methylation</t>
  </si>
  <si>
    <t xml:space="preserve">Epigenetics </t>
  </si>
  <si>
    <t xml:space="preserve">Mathia </t>
  </si>
  <si>
    <t xml:space="preserve">Christopher </t>
  </si>
  <si>
    <t>Wild type male mice (n = 29) were 6–8 weeks of age before the start of DAC exposure. Male and female Avy/a mice (n = 15) were 6–8 weeks of age, ranging in coat colour from pseudoagouti to yellow phenotype at the start of DAC exposure. Discussion: Our treatment took place in adult male mice, which may explain differences from literature</t>
  </si>
  <si>
    <t>5R01MH097695-05</t>
  </si>
  <si>
    <t xml:space="preserve">CONSTANTINIDIS, CHRISTOS </t>
  </si>
  <si>
    <t>CHRISTOS</t>
  </si>
  <si>
    <t>BLAKE, DAVID T</t>
  </si>
  <si>
    <t>NEUROMODULATOR INFLUENCES ON PREFRONTAL CORTICAL FUNCTION</t>
  </si>
  <si>
    <t>eNeuro.</t>
  </si>
  <si>
    <t>Balbir</t>
  </si>
  <si>
    <t>Christos</t>
  </si>
  <si>
    <t>Two male, rhesus monkeys (Macaca mulatta) aged 12–13 years old, and weighing 7–10 kg were used in this study.</t>
  </si>
  <si>
    <t>5R01DK058913-14</t>
  </si>
  <si>
    <t>Clinical, Integrative and Molecular Gastroenterology Study Section[CIMG]</t>
  </si>
  <si>
    <t xml:space="preserve">OWYANG, CHUNG </t>
  </si>
  <si>
    <t>CHUNG</t>
  </si>
  <si>
    <t>High Fat Feeding Promotes Malfunction of the Nodose Ganglia through Upregulation</t>
  </si>
  <si>
    <t>FASEB J.</t>
  </si>
  <si>
    <t>Xu</t>
  </si>
  <si>
    <t>Chung</t>
  </si>
  <si>
    <t xml:space="preserve">Male Sprague Dawley rats (200–250 g; Sino‐British SIPPR/BK Lab Animal Ltd, Shanghai, China) were used for all animal experiments. Table 1 (Baseline demographic information for GERD patients and healthy controls) includes gender breakdown of patients. </t>
  </si>
  <si>
    <t>5R01HL125863-04</t>
  </si>
  <si>
    <t>Clinical and Integrative Cardiovascular Sciences Study Section[CICS]</t>
  </si>
  <si>
    <t>BJORKEGREN, JOHAN M</t>
  </si>
  <si>
    <t>JOHAN</t>
  </si>
  <si>
    <t>Toward Diagnostics and Therapies of Molecular Subcategories of CAD</t>
  </si>
  <si>
    <t>Nat Genet.</t>
  </si>
  <si>
    <t>Clint</t>
  </si>
  <si>
    <t>Description of human subjects provided in Supplemental Table 1</t>
  </si>
  <si>
    <t>5R01DA019631-10</t>
  </si>
  <si>
    <t>COLDER, CRAIG R</t>
  </si>
  <si>
    <t>CRAIG</t>
  </si>
  <si>
    <t>Internalizing problems, motivation, peers, &amp; development of adolescent drug use</t>
  </si>
  <si>
    <t>Psychol Addict Behav.</t>
  </si>
  <si>
    <t>Michelle</t>
  </si>
  <si>
    <t>Craig</t>
  </si>
  <si>
    <t>Families comprised 387 adolescents (55% female, 83% White) recruited for a longitudinal study.</t>
  </si>
  <si>
    <t>5R01GM029860-36</t>
  </si>
  <si>
    <t>Intercellular Interactions Study Section[ICI]</t>
  </si>
  <si>
    <t>KEITH</t>
  </si>
  <si>
    <t>UNIV OF NORTH CAROLINA CHAPEL HILL</t>
  </si>
  <si>
    <t>CHAPEL HILL</t>
  </si>
  <si>
    <t>Cell Adhesion and the Regulation of Rho GTPases</t>
  </si>
  <si>
    <t xml:space="preserve">Philos Trans R Soc Lond B Biol Sci. </t>
  </si>
  <si>
    <t xml:space="preserve">Keith </t>
  </si>
  <si>
    <t>5R01CA190779-03</t>
  </si>
  <si>
    <t>Special Emphasis Panel[ZRG1-BCHI-Q(04)]</t>
  </si>
  <si>
    <t>YEHOSHUA</t>
  </si>
  <si>
    <t>NEW JERSEY INSTITUTE OF TECHNOLOGY</t>
  </si>
  <si>
    <t>A family-based framework of quality assurance for biomedical ontologies</t>
  </si>
  <si>
    <t>BMC Med Inform Decis Mak.</t>
  </si>
  <si>
    <t>Ling</t>
  </si>
  <si>
    <t>Yehoshua</t>
  </si>
  <si>
    <t>NHGRI</t>
  </si>
  <si>
    <t>RFA-HG-13-005</t>
  </si>
  <si>
    <t>5R01HG003709-13</t>
  </si>
  <si>
    <t>HG</t>
  </si>
  <si>
    <t>ZHG1-HGR-N(M1)</t>
  </si>
  <si>
    <t>M.</t>
  </si>
  <si>
    <t>Single-Molecule DNA Sequencing with Engineered Nanopores</t>
  </si>
  <si>
    <t xml:space="preserve">Curr Opin Chem Biol. </t>
  </si>
  <si>
    <t>Mariam</t>
  </si>
  <si>
    <t>Hagan</t>
  </si>
  <si>
    <t>5R01EY024732-03</t>
  </si>
  <si>
    <t>DOWNS, J CRAWFORD</t>
  </si>
  <si>
    <t>J</t>
  </si>
  <si>
    <t>UNIVERSITY OF ALABAMA AT BIRMINGHAM</t>
  </si>
  <si>
    <t>BIRMINGHAM</t>
  </si>
  <si>
    <t>AL</t>
  </si>
  <si>
    <t>IOP and OPP Fluctuation as Risk Factors for Glaucoma</t>
  </si>
  <si>
    <t>Invest Ophthalmol Vis Sci.</t>
  </si>
  <si>
    <t xml:space="preserve">Jessica </t>
  </si>
  <si>
    <t>Crawford</t>
  </si>
  <si>
    <t xml:space="preserve">Four male rhesus macaques, aged 4.5 to 6.5 years old (Table 1), with no ocular abnormalities were used in this study, but only three of the four were available for body position testing, and three were used for hydrostatic indifference point testing. </t>
  </si>
  <si>
    <t>5R01CA186769-05</t>
  </si>
  <si>
    <t>RAOUL</t>
  </si>
  <si>
    <t>Photonic Nanosonophores for Functional and Structural Imaging</t>
  </si>
  <si>
    <t>Entropy (Basel)</t>
  </si>
  <si>
    <t>Argyris</t>
  </si>
  <si>
    <t>Raoul</t>
  </si>
  <si>
    <t>5R01DK046950-21</t>
  </si>
  <si>
    <t>Kidney Molecular Biology and Genitourinary Organ Development[KMBD]</t>
  </si>
  <si>
    <t>HENRY</t>
  </si>
  <si>
    <t>ROSALIND FRANKLIN UNIV OF MEDICINE &amp; SCI</t>
  </si>
  <si>
    <t>NORTH CHICAGO</t>
  </si>
  <si>
    <t>Molecular Cloning of Epithelial K Channels</t>
  </si>
  <si>
    <t>Med Hypotheses</t>
  </si>
  <si>
    <t>Henry</t>
  </si>
  <si>
    <t>5R01GM111378-04</t>
  </si>
  <si>
    <t>DAMLA</t>
  </si>
  <si>
    <t>A unified longitudinal functional data framework for the analysis of complex biomedical data</t>
  </si>
  <si>
    <t>Donatello</t>
  </si>
  <si>
    <t>5R01GM114162-04</t>
  </si>
  <si>
    <t>Cancer Etiology Study Section[CE]</t>
  </si>
  <si>
    <t>MATHEW</t>
  </si>
  <si>
    <t>Control of genetic and epigenetic instabilities by lincRNA genes</t>
  </si>
  <si>
    <t>Mathew</t>
  </si>
  <si>
    <t>5R01GM107846-04</t>
  </si>
  <si>
    <t>Special Emphasis Panel[ZRG1-SBIB-X(02)M]</t>
  </si>
  <si>
    <t xml:space="preserve">SZABO, CSABA </t>
  </si>
  <si>
    <t>CSABA</t>
  </si>
  <si>
    <t>Regulation of cellular bioenergetics by hydrogen sulfide</t>
  </si>
  <si>
    <t>Shock</t>
  </si>
  <si>
    <t>Akbar</t>
  </si>
  <si>
    <t>Csaba</t>
  </si>
  <si>
    <t>C57/BL6 (male &amp; female, 2 months old) were purchased from Jackson Laboratories. As discussed in our position paper [20], in many experimental models, the beneficial effects of pharmacological PARP inhibition or genetic PARP deficiency are gender-dependent, with the effects diminishing or non-existent in female animals.</t>
  </si>
  <si>
    <t>5R01DK093592-04</t>
  </si>
  <si>
    <t>Nursing and Related Clinical Sciences Study Section[NRCS]</t>
  </si>
  <si>
    <t>RUSSELL, CYNTHIA LORRAINE</t>
  </si>
  <si>
    <t>CYNTHIA</t>
  </si>
  <si>
    <t>HATHAWAY, DONNA K</t>
  </si>
  <si>
    <t>UNIVERSITY OF MISSOURI KANSAS CITY</t>
  </si>
  <si>
    <t>KANSAS CITY</t>
  </si>
  <si>
    <t>System CHANGE: An RCT for Medication Adherence in Kidney Transplant Recipients</t>
  </si>
  <si>
    <t>J Healthc Qual.</t>
  </si>
  <si>
    <t>Potential participants were filtered from a list of kidney transplant recipients from multiple transplant centers.</t>
  </si>
  <si>
    <t>5R01ES022250-06</t>
  </si>
  <si>
    <t>KIM, DAE JOON</t>
  </si>
  <si>
    <t>DAE</t>
  </si>
  <si>
    <t>UNIVERSITY OF TEXAS RIO GRANDE VALLEY</t>
  </si>
  <si>
    <t>EDINBURG</t>
  </si>
  <si>
    <t>The role of TC-PTP in skin carcinogenesis</t>
  </si>
  <si>
    <t>Oncogene</t>
  </si>
  <si>
    <t>Mihwa</t>
  </si>
  <si>
    <t>Dae Joon</t>
  </si>
  <si>
    <t>All experiments were performed using 6–8 weeks old female mice, unless otherwise indicated.</t>
  </si>
  <si>
    <t>PA-12-153</t>
  </si>
  <si>
    <t>5R01ES023563-05</t>
  </si>
  <si>
    <t xml:space="preserve">SYMANSKI, ELAINE </t>
  </si>
  <si>
    <t>ELAINE</t>
  </si>
  <si>
    <t>Sustainable Solutions to Metal Air Pollution in Disadvantaged Neighborhoods</t>
  </si>
  <si>
    <t>Disaster Med Public Health Prep</t>
  </si>
  <si>
    <t>Elaine</t>
  </si>
  <si>
    <t>Daisy</t>
  </si>
  <si>
    <t>Participants completed self-administered questionnaires about demographics, flood-related exposures, and health outcomes; provided nasal, oral, and fecal samples for microbiome analyses; and wore silicone wristbands as passive personal samplers to assess exposure to over 1500 chemicals.</t>
  </si>
  <si>
    <t>5R01NS092798-04</t>
  </si>
  <si>
    <t>Cellular and Molecular Biology of Glia Study Section[CMBG]</t>
  </si>
  <si>
    <t>TERRY</t>
  </si>
  <si>
    <t>Regulation of Glial Cell Size</t>
  </si>
  <si>
    <t>Development</t>
  </si>
  <si>
    <t>Jessica</t>
  </si>
  <si>
    <t>Terry</t>
  </si>
  <si>
    <t>5R01EB019018-04</t>
  </si>
  <si>
    <t>DANIEL</t>
  </si>
  <si>
    <t>Imaging Brain Metabolism Using MRS of Hyperpolarized 13C-Pyruvate</t>
  </si>
  <si>
    <t>Magn Reson Med.</t>
  </si>
  <si>
    <t>Keshav</t>
  </si>
  <si>
    <t>NIAAA</t>
  </si>
  <si>
    <t>5R01AA021465-05</t>
  </si>
  <si>
    <t>AA</t>
  </si>
  <si>
    <t>Neurotoxicology and Alcohol Study Section[NAL]</t>
  </si>
  <si>
    <t>BONTHIUS, DANIEL J.</t>
  </si>
  <si>
    <t>NO-mediated neuroprotection against alcohol: mechanism and potential therapy</t>
  </si>
  <si>
    <t>Alcohol</t>
  </si>
  <si>
    <t>Dylan</t>
  </si>
  <si>
    <t>Non-human</t>
  </si>
  <si>
    <t xml:space="preserve">Both male and female mice were used. As there were no statistical differences between sexes for any of the experimental outcomes, male and female data were combined. </t>
  </si>
  <si>
    <t>5R01HL125815-04</t>
  </si>
  <si>
    <t>Vascular Cell and Molecular Biology Study Section[VCMB]</t>
  </si>
  <si>
    <t xml:space="preserve">GREIF, DANIEL </t>
  </si>
  <si>
    <t>Pathological arterial muscularization and the role of integrins</t>
  </si>
  <si>
    <t>Nat Aging</t>
  </si>
  <si>
    <t>Inamul</t>
  </si>
  <si>
    <t xml:space="preserve">Experiments with Myh11-CreERT2 mice were restricted to males as this transgene is incorporated on the Y chromosome59. Otherwise, studies utilized both male and female adult mice. Young (3-month-old) or aged (18-month-old) mice were used for most of the experiments. </t>
  </si>
  <si>
    <t>5R01GM047607-25</t>
  </si>
  <si>
    <t>CHRISTOPHER</t>
  </si>
  <si>
    <t>UPSTATE MEDICAL UNIVERSITY</t>
  </si>
  <si>
    <t>SYRACUSE</t>
  </si>
  <si>
    <t>Structure and Function of Paxillin</t>
  </si>
  <si>
    <t>Mol Biol Cell.</t>
  </si>
  <si>
    <t>Christopher</t>
  </si>
  <si>
    <t>5R01HL115145-05</t>
  </si>
  <si>
    <t>SIDDHARTHA</t>
  </si>
  <si>
    <t>Yes1 as a quiescence regulator in hematopoietic stem cells</t>
  </si>
  <si>
    <t>Xiaowei</t>
  </si>
  <si>
    <t>Timothy</t>
  </si>
  <si>
    <t>5R01HL118183-05</t>
  </si>
  <si>
    <t xml:space="preserve">CIHAKOVA, DANIELA </t>
  </si>
  <si>
    <t>DANIELA</t>
  </si>
  <si>
    <t>Myeloid Cells are Critical in Inflammatory Heart Disease</t>
  </si>
  <si>
    <t>Arthritis Rheumatol</t>
  </si>
  <si>
    <t>Megan</t>
  </si>
  <si>
    <t>Daniela</t>
  </si>
  <si>
    <t>Data are representative of two independent experiments, and (B–J) 15 mice per group (n = 6 male and n = 9 female Lyzcre mice, and n = 7 male and n = 8 female LyzcrePD-L1fl/fl mice) or (K and L) 4 mice per group were tested.</t>
  </si>
  <si>
    <t>5R01CA167967-05</t>
  </si>
  <si>
    <t>Cancer Biomarkers Study Section[CBSS]</t>
  </si>
  <si>
    <t>HOON, DAVE S B</t>
  </si>
  <si>
    <t>DAVE</t>
  </si>
  <si>
    <t>SAINT JOHN'S CANCER INSTITUTE</t>
  </si>
  <si>
    <t>Identification of Melanoma Brain Metastasis Tumor Biomarkers</t>
  </si>
  <si>
    <t>Cancers (Basel).</t>
  </si>
  <si>
    <t>Romela</t>
  </si>
  <si>
    <t>Dave</t>
  </si>
  <si>
    <t>Multivariable survival analyses by stepwise Cox proportional hazards analysis were carried out using known prognostic covariates (i.e., age, sex, Breslow thickness, site of primary lesion, ulceration, and number of positive lymph nodes).</t>
  </si>
  <si>
    <t>5R01NS084823-05</t>
  </si>
  <si>
    <t>Special Emphasis Panel[ZRG1-VH-B(03)]</t>
  </si>
  <si>
    <t xml:space="preserve">LOMINADZE, DAVID </t>
  </si>
  <si>
    <t>TYAGI, SURESH C.</t>
  </si>
  <si>
    <t>Mechanisms of Homocysteine-Induced Fibrinogen-Amyloid Plaque Formation</t>
  </si>
  <si>
    <t>Brain Res.</t>
  </si>
  <si>
    <t>Nino</t>
  </si>
  <si>
    <t>Twelve-week-old male wild-type (WT) C57BL/6J mice obtained from the Jackson Laboratory (Bar Harbor, ME) were used in the study.</t>
  </si>
  <si>
    <t>5R01GM075965-12</t>
  </si>
  <si>
    <t>Macromolecular Structure and Function B Study Section[MSFB]</t>
  </si>
  <si>
    <t>LOUIS</t>
  </si>
  <si>
    <t>Enhancement of Cellular DNA Flexibility</t>
  </si>
  <si>
    <t>Nucleic Acids Res.</t>
  </si>
  <si>
    <t>Louis</t>
  </si>
  <si>
    <t>RFA-OD-15-005</t>
  </si>
  <si>
    <t>5R01ES027232-03</t>
  </si>
  <si>
    <t>Special Emphasis Panel[ZRG1-AARR-G(51)R]</t>
  </si>
  <si>
    <t>OD</t>
  </si>
  <si>
    <t>Vapor and particulate phase smoke components and cardiovascular dysfunction</t>
  </si>
  <si>
    <t>Aerosol Sci Technol.</t>
  </si>
  <si>
    <t>Véronique</t>
  </si>
  <si>
    <t>5R01CA172379-05</t>
  </si>
  <si>
    <t>CHUNMING</t>
  </si>
  <si>
    <t>Novel resveratrol analogs and colorectal cancer treatment</t>
  </si>
  <si>
    <t>Lichao</t>
  </si>
  <si>
    <t>Chunming</t>
  </si>
  <si>
    <t>5R01CA083115-15</t>
  </si>
  <si>
    <t>Epidemiology of Cancer Study Section[EPIC]</t>
  </si>
  <si>
    <t>KANETSKY, PETER A</t>
  </si>
  <si>
    <t>PETER</t>
  </si>
  <si>
    <t>BISHOP, DAVID TIMOTHY; ELDER, DAVID ERIC</t>
  </si>
  <si>
    <t>H. LEE MOFFITT CANCER CTR &amp; RES INST</t>
  </si>
  <si>
    <t>TAMPA</t>
  </si>
  <si>
    <t>Genetic Epidemiology of Melanoma (GenoMel)</t>
  </si>
  <si>
    <t>Sofia</t>
  </si>
  <si>
    <t xml:space="preserve">Table 1 Clinical characteristics of participants in Leeds melanoma cohort [21], whose primary tumours were sequenced as part of this project. Sex: Female 263 (50%)         Male 261 (50%)      </t>
  </si>
  <si>
    <t>RFA-MH-14-170</t>
  </si>
  <si>
    <t>5R01MH104145-06</t>
  </si>
  <si>
    <t>Special Emphasis Panel[ZRG1-AARR-D(50)R]</t>
  </si>
  <si>
    <t>VOLSKY, DAVID J</t>
  </si>
  <si>
    <t>CNS Reservoirs of HIV in a Mouse Model of HIV Infection and Cognitive Impairment:</t>
  </si>
  <si>
    <t>Sci Rep</t>
  </si>
  <si>
    <t>Boe-Hyun</t>
  </si>
  <si>
    <t>Cohorts of 6–8-week-old male C57BL/6 mice and mixed-sex cohorts of CCL2KO mice at an approximate 1:1 ratio were used.</t>
  </si>
  <si>
    <t>5R01CA073808-22</t>
  </si>
  <si>
    <t>Macromolecular Structure and Function E Study Section[MSFE]</t>
  </si>
  <si>
    <t>RONALD</t>
  </si>
  <si>
    <t>Ribonucleases in Cancer Chemotherapy</t>
  </si>
  <si>
    <t>Joomyung</t>
  </si>
  <si>
    <t>Ronald</t>
  </si>
  <si>
    <t>5R01NS090934-23</t>
  </si>
  <si>
    <t>Cellular and Molecular Biology of Neurodegeneration Study Section[CMND]</t>
  </si>
  <si>
    <t>HOLTZMAN, DAVID M.</t>
  </si>
  <si>
    <t>Effect of APOE on CNS Neurons:  Role of LRP</t>
  </si>
  <si>
    <t>Neuron</t>
  </si>
  <si>
    <t>Alexandra</t>
  </si>
  <si>
    <t>Only male mice were used in this study unless stated otherwise in text or figure legends, Male P301S/ApoE4 mice were reported previously to develop significantly higher levels of neurodegeneration and tau pathology by 9.5 months of age.</t>
  </si>
  <si>
    <t>RFA-HL-15-023</t>
  </si>
  <si>
    <t>5R01HL130750-04</t>
  </si>
  <si>
    <t>ZHL1-CSR-Q(S1)</t>
  </si>
  <si>
    <t>HARRISON, SHANNON TAKALA</t>
  </si>
  <si>
    <t>SHANNON</t>
  </si>
  <si>
    <t>FISHER, STEVEN A.</t>
  </si>
  <si>
    <t>UNIVERSITY OF MARYLAND BALTIMORE</t>
  </si>
  <si>
    <t>Variant surface antigens in cerebral malaria pathogenesis</t>
  </si>
  <si>
    <t>Kieran</t>
  </si>
  <si>
    <t>Table 1 Characteristics of study participants: Participant’s sex: Male	72 (53%), Female	64 (47%)</t>
  </si>
  <si>
    <t>PA-09-226</t>
  </si>
  <si>
    <t>5R01DK096238-05</t>
  </si>
  <si>
    <t>Early Validation of Urinary Biomarkers of Renal Obstruction</t>
  </si>
  <si>
    <t xml:space="preserve">J Proteome Res. </t>
  </si>
  <si>
    <t>Haiying</t>
  </si>
  <si>
    <t>5R01NS087542-05</t>
  </si>
  <si>
    <t>Special Emphasis Panel[ZRG1-IFCN-B(02)M]</t>
  </si>
  <si>
    <t>MCKEMY, DAVID D</t>
  </si>
  <si>
    <t>UNIVERSITY OF SOUTHERN CALIFORNIA</t>
  </si>
  <si>
    <t>Los Angeles</t>
  </si>
  <si>
    <t>Nerve conduction block in cold-responsive sensory neurons</t>
  </si>
  <si>
    <t>Pain</t>
  </si>
  <si>
    <t>Shanni</t>
  </si>
  <si>
    <t xml:space="preserve">Mice greater than 8 weeks old were used in all experiments and equal numbers of male and female mice were used unless otherwise indicated. </t>
  </si>
  <si>
    <t>5R01EY012793-18</t>
  </si>
  <si>
    <t>Special Emphasis Panel[ZRG1-MDCN-C(04)M]</t>
  </si>
  <si>
    <t>BERSON, DAVID M.</t>
  </si>
  <si>
    <t>Structure and Function of Mammalian Ganglion Cells</t>
  </si>
  <si>
    <t>J Comp Neurol</t>
  </si>
  <si>
    <t>Ryan</t>
  </si>
  <si>
    <t>Both male and female mice were used in this study; data were pooled between sexes.</t>
  </si>
  <si>
    <t>5R01HL127151-04</t>
  </si>
  <si>
    <t>PINSKY, DAVID J.</t>
  </si>
  <si>
    <t>Thrombo-Inflammatory Role of CD39 In Vascular Stasis</t>
  </si>
  <si>
    <t>Arterioscler Thromb Vasc Biol.</t>
  </si>
  <si>
    <t>Nadia</t>
  </si>
  <si>
    <t>Approximately 325 genetically engineered male mice were used for the data presented. Our studies comply with the recommendations of the Arteriosclerosis, Thrombosis, and Vascular Biology (ATVB) Council on considering sex in arterial pathology and on experimental atherosclerosis studies.8, 9 While this study did not focus on the effect of sex on aortic plaque burden, prior studies have suggested the possibility of increased atherosclerosis in young female apoE−/− mice compared with males, and others (more relevant to this study on aging) suggesting no difference (n = 5 per group) or greater aortic lipid accumulation (n not specified) in aged apoE−/− male mice compared to female mice.</t>
  </si>
  <si>
    <t>5R01AI106786-05</t>
  </si>
  <si>
    <t>HARVARD SCHOOL OF PUBLIC HEALTH</t>
  </si>
  <si>
    <t>Ecological and genetic contributions to the spread of resistance in pneumococcus</t>
  </si>
  <si>
    <t>ISME J.</t>
  </si>
  <si>
    <t>Gabrielle</t>
  </si>
  <si>
    <t>5R01AG045775-04</t>
  </si>
  <si>
    <t xml:space="preserve">ESTUS, STEVEN </t>
  </si>
  <si>
    <t>STEVEN</t>
  </si>
  <si>
    <t>Translating CD33 genetic mechanism into a novel Alzheimers therapeutic</t>
  </si>
  <si>
    <t>Neurobiol Aging</t>
  </si>
  <si>
    <t xml:space="preserve">Yuriko </t>
  </si>
  <si>
    <t xml:space="preserve">David </t>
  </si>
  <si>
    <t>Data were included from 763 subjects aged 65 years or older who had both gene expression data from blood (Affymetrix Human Genome U219 Array platform) and whole genome sequencing (WGS) data available. An analysis of covariance (ANCOVA) with age at the death and sex as covariates was applied to test for statistical significance.</t>
  </si>
  <si>
    <t>5R01GM053655-21</t>
  </si>
  <si>
    <t>Special Emphasis Panel[ZRG1-GGG-F(02)M]</t>
  </si>
  <si>
    <t>ARLEN</t>
  </si>
  <si>
    <t>UNIVERSITY OF TEXAS AT AUSTIN</t>
  </si>
  <si>
    <t>AUSTIN</t>
  </si>
  <si>
    <t>Maturation of the Large Ribosomal Subunit in Yeast</t>
  </si>
  <si>
    <t>PLoS Genet.</t>
  </si>
  <si>
    <t>Joshua</t>
  </si>
  <si>
    <t>Arlen</t>
  </si>
  <si>
    <t>5R01EY025307-03</t>
  </si>
  <si>
    <t>Special Emphasis Panel[ZRG1-CB-G(02)M]</t>
  </si>
  <si>
    <t>NICKLA, DEBORA L</t>
  </si>
  <si>
    <t>DEBORA</t>
  </si>
  <si>
    <t>NEW ENGLAND COLLEGE OF OPTOMETRY</t>
  </si>
  <si>
    <t>Vision, eye growth rhythms and retinal signals in refractive development</t>
  </si>
  <si>
    <t xml:space="preserve">Scientific Reports </t>
  </si>
  <si>
    <t xml:space="preserve">Richard </t>
  </si>
  <si>
    <t xml:space="preserve">Debora </t>
  </si>
  <si>
    <t>this study contained 18 female and 18 male birds overall, but the female/male numbers varied at individual times. Consequently, sex was included as a factor in the statistical model, thereby removing it as a source of variation when examining the factors of primary interest.</t>
  </si>
  <si>
    <t>5R01HD034915-18</t>
  </si>
  <si>
    <t>Cellular, Molecular and Integrative Reproduction Study Section[CMIR]</t>
  </si>
  <si>
    <t>WOLGEMUTH, DEBRA J.</t>
  </si>
  <si>
    <t>DEBRA</t>
  </si>
  <si>
    <t>Role of Cyclin A's in mammalian gametogenesis</t>
  </si>
  <si>
    <t>Cell Cycle</t>
  </si>
  <si>
    <t>Fanhua</t>
  </si>
  <si>
    <t>Debra</t>
  </si>
  <si>
    <t>Vasa-Cre male mice [16] were obtained from The Jackson Labs (FVB-Tg(Ddx4-cre)1Dcas/J; catalog # 006954).</t>
  </si>
  <si>
    <t>5R01GM088242-10</t>
  </si>
  <si>
    <t>Regulation of heterotrimeric G proteins by non-receptor activators</t>
  </si>
  <si>
    <t>Structure</t>
  </si>
  <si>
    <t>Makaía</t>
  </si>
  <si>
    <t>Gregory</t>
  </si>
  <si>
    <t>5R01GM107264-04</t>
  </si>
  <si>
    <t>Modeling and Analysis of Biological Systems Study Section[MABS]</t>
  </si>
  <si>
    <t>QING</t>
  </si>
  <si>
    <t>Stochastic Dynamics and Noise Control in Patterning Systems</t>
  </si>
  <si>
    <t>Discrete Continuous Dyn Syst Ser B.</t>
  </si>
  <si>
    <t>Yuchi</t>
  </si>
  <si>
    <t>Qing</t>
  </si>
  <si>
    <t>6R01HL127700-06</t>
  </si>
  <si>
    <t>SIBINGA, NICHOLAS E</t>
  </si>
  <si>
    <t>NICHOLAS</t>
  </si>
  <si>
    <t>Colony stimulating factor-1 in graft vascular disease</t>
  </si>
  <si>
    <t>Dario</t>
  </si>
  <si>
    <t>5R01EB018849-04</t>
  </si>
  <si>
    <t>Special Emphasis Panel[ZRG1-SBIB-Q(80)S]</t>
  </si>
  <si>
    <t>ALLISON</t>
  </si>
  <si>
    <t>Ultrasound-Guided Robotic Needle Steering for Ablation of Liver Cancer</t>
  </si>
  <si>
    <t xml:space="preserve">Ann Biomed Eng. </t>
  </si>
  <si>
    <t>Tania</t>
  </si>
  <si>
    <t>Allison</t>
  </si>
  <si>
    <t>5R01HL118049-05</t>
  </si>
  <si>
    <t xml:space="preserve">VOORA, DEEPAK </t>
  </si>
  <si>
    <t>DEEPAK</t>
  </si>
  <si>
    <t>Development Of Prognostic Platelet RNA Biomarkers To Tailor Antiplatelet Therapy</t>
  </si>
  <si>
    <t>Cardiovasc Res</t>
  </si>
  <si>
    <t xml:space="preserve">Kevin </t>
  </si>
  <si>
    <t xml:space="preserve">Deepak </t>
  </si>
  <si>
    <t xml:space="preserve">We recruited male and female patients from multiple ethnic groups with specific disease profiles: healthy volunteers and patients with diabetes mellitus. Description of sample by sex can be found in Table 1. To determine the extent to which ARS scores differed by demographic characteristics, we modelled ARS score as a function of age, sex, and race while also controlling for the presence of diabetes and antiplatelet drug exposure. </t>
  </si>
  <si>
    <t>5R01HD076450-05</t>
  </si>
  <si>
    <t>Integrative and Clinical Endocrinology and Reproduction Study Section[ICER]</t>
  </si>
  <si>
    <t>VARGHEESE</t>
  </si>
  <si>
    <t>UNIVERSITY OF KANSAS MEDICAL CENTER</t>
  </si>
  <si>
    <t>KS</t>
  </si>
  <si>
    <t>The role of REST in the pathogenesis of uterine fibroids</t>
  </si>
  <si>
    <t>BMC Cancer</t>
  </si>
  <si>
    <t>Vargheese</t>
  </si>
  <si>
    <t>5R01DK083289-10</t>
  </si>
  <si>
    <t>FRANKLIN</t>
  </si>
  <si>
    <t>Branching Morphogenesis of Urinary Epithelia: from Genes to Cellular Behaviors</t>
  </si>
  <si>
    <t>Frank</t>
  </si>
  <si>
    <t>5R01AR062991-05</t>
  </si>
  <si>
    <t>KATALIN</t>
  </si>
  <si>
    <t>Identification of Genetic and Epigenetic Alterations in Spondyloarthritis</t>
  </si>
  <si>
    <t>Biomedicines</t>
  </si>
  <si>
    <t>Adrienn</t>
  </si>
  <si>
    <t>RFA-HG-13-013</t>
  </si>
  <si>
    <t>5R01HG008146-03</t>
  </si>
  <si>
    <t>ZHG1-HGR-M(J1)</t>
  </si>
  <si>
    <t>GEORGIA INSTITUTE OF TECHNOLOGY</t>
  </si>
  <si>
    <t>eQTL mega-analysis for functional assessment of multi-enhancer gene regulation</t>
  </si>
  <si>
    <t>Bioinformatics</t>
  </si>
  <si>
    <t>PA-16-160</t>
  </si>
  <si>
    <t>5R01GM082989-11</t>
  </si>
  <si>
    <t>BEN</t>
  </si>
  <si>
    <t>Centromere Identity and Function</t>
  </si>
  <si>
    <t>Ronen</t>
  </si>
  <si>
    <t>5R01GM067169-13</t>
  </si>
  <si>
    <t>Macromolecular Structure and Function A Study Section[MSFA]</t>
  </si>
  <si>
    <t>CHRISTOPH</t>
  </si>
  <si>
    <t>Molecular Tools to Illuminate Copper Transport and Homeostasis</t>
  </si>
  <si>
    <t xml:space="preserve">Léo </t>
  </si>
  <si>
    <t>Philippe</t>
  </si>
  <si>
    <t>PA-13-363</t>
  </si>
  <si>
    <t>5R01HD086761-03</t>
  </si>
  <si>
    <t>Social Psychology, Personality and Interpersonal Processes Study Section[SPIP]</t>
  </si>
  <si>
    <t>DUSTIN</t>
  </si>
  <si>
    <t>Psychological and socio-contextual factors in gun carrying and firearm violence</t>
  </si>
  <si>
    <t>J Clin Child Adolesc Psychol.</t>
  </si>
  <si>
    <t>Dustin</t>
  </si>
  <si>
    <t>RFA-AI-13-012</t>
  </si>
  <si>
    <t>5R01AI111936-04</t>
  </si>
  <si>
    <t>ZAI1-RB-A(J1)</t>
  </si>
  <si>
    <t>PASSMORE, JO-ANN SHELLEY</t>
  </si>
  <si>
    <t>JO-ANN</t>
  </si>
  <si>
    <t>CENTRE/AIDS PROGRAMME/RES/SOUTH AFRICA</t>
  </si>
  <si>
    <t>Durban</t>
  </si>
  <si>
    <t>Inflammation and HIV risk: understanding partial Tenofovir efficacy in CAPRISA004</t>
  </si>
  <si>
    <t>Sci Rep.</t>
  </si>
  <si>
    <t>Parveen</t>
  </si>
  <si>
    <t>Derseree</t>
  </si>
  <si>
    <t>This is a retrospective sub-study of N = 132 women from the CAPRISA 004 and CAPRISA 008 clinical trial studies. Cervico-vaginal lavage (CVL) samples were obtained at the pre-infection timepoint from women who subsequently became HIV-infected (cases, n = 66) and women who remained uninfected (controls, n = 66).</t>
  </si>
  <si>
    <t>5R01HL124245-04</t>
  </si>
  <si>
    <t>Special Emphasis Panel[ZRG1-CVRS-P(02)]</t>
  </si>
  <si>
    <t xml:space="preserve">DESCHENES, ISABELLE </t>
  </si>
  <si>
    <t>ISABELLE</t>
  </si>
  <si>
    <t>Genotype-Phenotype Discordance in Long QT Syndrome</t>
  </si>
  <si>
    <t>Naunyn Schmiedebergs Arch Pharmacol</t>
  </si>
  <si>
    <t>Ingo</t>
  </si>
  <si>
    <t>Dierk</t>
  </si>
  <si>
    <t>A total of 5 patients (mean age, 69 ± 4.1 years; male/female, 4/1) with sinus rhythm (SR) undergoing open heart surgery for coronary artery bypass grafting and/or valve replacement were included</t>
  </si>
  <si>
    <t>5R01CA100062-14</t>
  </si>
  <si>
    <t>GABRILOVICH, DMITRY I</t>
  </si>
  <si>
    <t>DMITRY</t>
  </si>
  <si>
    <t>WISTAR INSTITUTE</t>
  </si>
  <si>
    <t>Mechanism of myeloid cell defect in cancer</t>
  </si>
  <si>
    <t>J Clin Invest</t>
  </si>
  <si>
    <t xml:space="preserve">Evgenii </t>
  </si>
  <si>
    <t>Dmitry</t>
  </si>
  <si>
    <t xml:space="preserve">C57BL/6 mice (male and female, 6–10 weeks old) were obtained from Charles River or from Envigo. </t>
  </si>
  <si>
    <t>5R01HL122599-03</t>
  </si>
  <si>
    <t>Cardiovascular Differentiation and Development Study Section[CDD]</t>
  </si>
  <si>
    <t>NATHAN</t>
  </si>
  <si>
    <t>Flt4 signaling in vascular and lymphatic development</t>
  </si>
  <si>
    <t>Circ Res.</t>
  </si>
  <si>
    <t>Nathan</t>
  </si>
  <si>
    <t>PAR-12-198</t>
  </si>
  <si>
    <t>5R01HL121330-05</t>
  </si>
  <si>
    <t>Kidney, Nutrition, Obesity and Diabetes Study Section[KNOD]</t>
  </si>
  <si>
    <t xml:space="preserve">HEDEKER, DONALD </t>
  </si>
  <si>
    <t>DUNTON, GENEVIEVE FRIDLUND</t>
  </si>
  <si>
    <t>Novel Statistical Models for EMA Studies of Physical Activity</t>
  </si>
  <si>
    <t>J Behav Med.</t>
  </si>
  <si>
    <t>Genevieve</t>
  </si>
  <si>
    <t>Approximately half were female (54.3%) esults indicated that the interaction of sex by subject-level mean in positive affect (i.e., random intercept) was significant, suggesting that boys with higher subject-level mean levels of positive affect are less physically active, whereas subject-level mean positive affect was unrelated to daily MVPA in females (see Fig. 3)</t>
  </si>
  <si>
    <t>5R01DA034721-05</t>
  </si>
  <si>
    <t>LYSLE, DONALD T</t>
  </si>
  <si>
    <t>FUCHS LOKENSGARD, RITA A</t>
  </si>
  <si>
    <t>Role of IL-1 in Heroin's Immune and Motivational Effects</t>
  </si>
  <si>
    <t>Psychopharmacology (Berl)</t>
  </si>
  <si>
    <t>Shveta</t>
  </si>
  <si>
    <t>Adult female and male Sprague–Dawley rats (225–250 g, Charles River Laboratories, Raleigh, NC, USA) were individually housed under a reversed 12-h light/dark cycle.</t>
  </si>
  <si>
    <t>5R01CA174643-10</t>
  </si>
  <si>
    <t>Special Emphasis Panel[ZRG1-OBT-S(02)M]</t>
  </si>
  <si>
    <t>MCDONNELL, DONALD P</t>
  </si>
  <si>
    <t>The role of ERRalpha/PGC-1 in disease pathogenesis</t>
  </si>
  <si>
    <t>Cell Rep.</t>
  </si>
  <si>
    <t xml:space="preserve">Sunghee </t>
  </si>
  <si>
    <t xml:space="preserve">Donald </t>
  </si>
  <si>
    <t xml:space="preserve">MDA436 cells (2.5 × 106) in 50% Matrigel (BD Biosciences) were injected into the mammary fat pad of 8-week-old female NOD.SCID.gamma (NSG) mice. </t>
  </si>
  <si>
    <t>5R01CA190612-06</t>
  </si>
  <si>
    <t>Special Emphasis Panel[ZRG1-PSE-Q(90)S]</t>
  </si>
  <si>
    <t>WILSON, KEITH T.</t>
  </si>
  <si>
    <t xml:space="preserve">MORGAN, DOUGLAS </t>
  </si>
  <si>
    <t>Targeted chemoprevention of gastric carcinogenesis in high risk populations</t>
  </si>
  <si>
    <t>Samara</t>
  </si>
  <si>
    <t>Table 1 The characteristics of the gastric cancer cases and population controls: Sex: female, male</t>
  </si>
  <si>
    <t>5R01GM113172-04</t>
  </si>
  <si>
    <t>TRUSTEES OF INDIANA UNIVERSITY</t>
  </si>
  <si>
    <t>IN</t>
  </si>
  <si>
    <t>Dynamics of bacterial peptidoglycan synthesis</t>
  </si>
  <si>
    <t>Microbiol Spectr.</t>
  </si>
  <si>
    <t>Felix</t>
  </si>
  <si>
    <t>5R01HD052762-10</t>
  </si>
  <si>
    <t>Social Sciences and Population Studies Study Section[SSPS]</t>
  </si>
  <si>
    <t xml:space="preserve">THOMAS, DUNCAN </t>
  </si>
  <si>
    <t>DUNCAN</t>
  </si>
  <si>
    <t>FRANKENBERG, ELIZABETH A</t>
  </si>
  <si>
    <t>Longer Term Effects of a Natural Disaster on Health and Socio-Economic Status</t>
  </si>
  <si>
    <t>J Dev Econ.</t>
  </si>
  <si>
    <t>Duncan</t>
  </si>
  <si>
    <t xml:space="preserve">Table 7. Estimated impact of tsunami exposures on risk instrument responses at 1-year, by pre-tsunami demographic and socioeconomic characteristics. Sample of 9860 baseline respondents who completed the risk instrument in 1-year, 2-year, and 5-year follow-up rounds., Sub-group	Female	Male	</t>
  </si>
  <si>
    <t>5R01HG006851-06</t>
  </si>
  <si>
    <t>KEVIN</t>
  </si>
  <si>
    <t>UNIVERSITY OF MINNESOTA</t>
  </si>
  <si>
    <t>MINNEAPOLIS</t>
  </si>
  <si>
    <t>Dynamics of DNA Barcodes in Nanochannels</t>
  </si>
  <si>
    <t xml:space="preserve">Phys Rev E. </t>
  </si>
  <si>
    <t>Aditya</t>
  </si>
  <si>
    <t>5R01DK100796-05</t>
  </si>
  <si>
    <t>SAZONOV, EDWARD S</t>
  </si>
  <si>
    <t>EDWARD</t>
  </si>
  <si>
    <t>MCCRORY, MEGAN A</t>
  </si>
  <si>
    <t>UNIVERSITY OF ALABAMA IN TUSCALOOSA</t>
  </si>
  <si>
    <t>TUSCALOOSA</t>
  </si>
  <si>
    <t>Assessing Food Intake with the Automatic Ingestion Monitor</t>
  </si>
  <si>
    <t>Tonmoy</t>
  </si>
  <si>
    <t xml:space="preserve">30 participants (20 males and 10 females, mean SD age of 23.5±4.9 years, range 18−39 years, and mean body mass index (BMI) 23.08±3.11kg/m2) were recruited. </t>
  </si>
  <si>
    <t>PAR-12-060</t>
  </si>
  <si>
    <t>5R01GM110119-03</t>
  </si>
  <si>
    <t>Special Emphasis Panel[ZRG1-MDCN-C(58)R]</t>
  </si>
  <si>
    <t>HAROLD</t>
  </si>
  <si>
    <t>OYAGEN, INC.</t>
  </si>
  <si>
    <t>Domestic For-Profits</t>
  </si>
  <si>
    <t>Discovery of Chemical Probes for RNA-Binding Protein Host Defense Factors</t>
  </si>
  <si>
    <t>Methods</t>
  </si>
  <si>
    <t>Bogdan</t>
  </si>
  <si>
    <t>Harold</t>
  </si>
  <si>
    <t>5R01MH099110-05</t>
  </si>
  <si>
    <t>Behavioral Genetics and Epidemiology Study Section[BGES]</t>
  </si>
  <si>
    <t xml:space="preserve">VAN DEN OORD, EDWIN </t>
  </si>
  <si>
    <t>EDWIN</t>
  </si>
  <si>
    <t>A longitudinal methylome study to detect biomarkers predicting MDD trajectories</t>
  </si>
  <si>
    <t>J Child Psychol Psychiatry</t>
  </si>
  <si>
    <t>Edwin</t>
  </si>
  <si>
    <t>We observed more depression symptoms in girls and a comparable distribution of observations across the Tanner stages across the entire age range. We found highly significant differences in levels of sex steroids between boys and girls but levels of trauma did not differ significantly between boys and girls. The sex differences in cell-type composition were substantial.</t>
  </si>
  <si>
    <t>5R01AA023260-05</t>
  </si>
  <si>
    <t>Special Emphasis Panel[ZRG1-RPIA-N(09)]</t>
  </si>
  <si>
    <t xml:space="preserve">MILLER, ELIZABETH </t>
  </si>
  <si>
    <t>ELIZABETH</t>
  </si>
  <si>
    <t>College Health Center-based Alcohol and Sexual Violence Intervention</t>
  </si>
  <si>
    <t>J Adv Nurs.</t>
  </si>
  <si>
    <t>The sample consisted of 1788 participants with an average age of 20.11 years. About 73.3% (n = 1308) of participants were AFAB and 26.8 % (n = 477) were AMAB. Of AFAB participants, 12 identified as male, transgender male, non-binary or none, and of AMAB participants, one identified as a transgender female.</t>
  </si>
  <si>
    <t>5R01CA174205-05</t>
  </si>
  <si>
    <t>Tumor Cell Biology Study Section[TCB]</t>
  </si>
  <si>
    <t>EKLUND, ELIZABETH ANN</t>
  </si>
  <si>
    <t>The role of ICSBP in the pathogenesis of chronic myeloid leukemia</t>
  </si>
  <si>
    <t>Leukemia</t>
  </si>
  <si>
    <t>Weiqi</t>
  </si>
  <si>
    <t xml:space="preserve">Equal numbers of male and female mice were used. </t>
  </si>
  <si>
    <t>5R01GM068095-10</t>
  </si>
  <si>
    <t>Cellular and Molecular Immunology - B Study Section[CMIB]</t>
  </si>
  <si>
    <t xml:space="preserve">HSU, ELLEN </t>
  </si>
  <si>
    <t>ELLEN</t>
  </si>
  <si>
    <t>SUNY DOWNSTATE MEDICAL CENTER</t>
  </si>
  <si>
    <t>BROOKLYN</t>
  </si>
  <si>
    <t>Immunoglobulin gene expression and recombinational events in the nurse shark</t>
  </si>
  <si>
    <t>Eur J Immunol.</t>
  </si>
  <si>
    <t>Kamala</t>
  </si>
  <si>
    <t xml:space="preserve">The specimens were sampled for gonad stage and fin spines. efish1 was female and efish2 male, both estimated to be 3–4 years of age, and slices of spleen and liver were placed in RNAlater (Ambion). </t>
  </si>
  <si>
    <t>5R01AG041780-05</t>
  </si>
  <si>
    <t xml:space="preserve">MODY, LONA </t>
  </si>
  <si>
    <t>LONA</t>
  </si>
  <si>
    <t>Pathway from Functional Disability to Antimicrobial Resistance in Nursing Homes</t>
  </si>
  <si>
    <t>J Am Geriatr Soc.</t>
  </si>
  <si>
    <t xml:space="preserve">Lona </t>
  </si>
  <si>
    <t xml:space="preserve">Emily </t>
  </si>
  <si>
    <t>Descriptiof N by Sex in Table 1. Any patient diagnosed with recent (≤14 days) COVID‐19 infection was enrolled in this prospective cohort study to evaluate environmental contamination. Minimum Data Set (MDS) assessments, or NH provider notes, and included: age; sex; race; ethnicity; short‐ or long‐stay patient designation</t>
  </si>
  <si>
    <t>5R01GM084198-08</t>
  </si>
  <si>
    <t>RUEYLING</t>
  </si>
  <si>
    <t>REPROGRAMMING BY mRNA CLEARANCE:  THE MAT-TO-ZYG TRANSITION</t>
  </si>
  <si>
    <t>Esmaeil</t>
  </si>
  <si>
    <t>Hamid</t>
  </si>
  <si>
    <t>5R01HL113395-05</t>
  </si>
  <si>
    <t>Lung Cellular, Molecular, and Immunobiology Study Section[LCMI]</t>
  </si>
  <si>
    <t>THOMPSON, EMMA E</t>
  </si>
  <si>
    <t>EMMA</t>
  </si>
  <si>
    <t>Dissecting the Genetic Architecture of Airway Hyperresponsiveness</t>
  </si>
  <si>
    <t xml:space="preserve">Sci Rep. </t>
  </si>
  <si>
    <t>Emma</t>
  </si>
  <si>
    <t>Importantly, GEMMA allows inclusion of a genetic relatedness matrix (GRM) based on identity by descent (IBD) to account for the inbreeding and relatedness (population structure) in the sample (n = 112 paired samples, 46 males, 66 females).</t>
  </si>
  <si>
    <t>5R01EY008368-28</t>
  </si>
  <si>
    <t>BEYER, ERIC C</t>
  </si>
  <si>
    <t>ERIC</t>
  </si>
  <si>
    <t>Biology of Lens Intercellular Communication</t>
  </si>
  <si>
    <t>Biomolecules</t>
  </si>
  <si>
    <t>Oscar</t>
  </si>
  <si>
    <t xml:space="preserve">Cx50D47A (also known as No2 or ENU-326) mutant mice [17] were maintained in the C3H strain as previously reported [13]. </t>
  </si>
  <si>
    <t>5R01DC012567-05</t>
  </si>
  <si>
    <t>Regeneration in the olfactory system</t>
  </si>
  <si>
    <t xml:space="preserve">Front Neurosci. </t>
  </si>
  <si>
    <t>Stuart</t>
  </si>
  <si>
    <t>5R01GM108975-05</t>
  </si>
  <si>
    <t>Cellular Mechanisms in Aging and Development Study Section[CMAD]</t>
  </si>
  <si>
    <t>OLEH</t>
  </si>
  <si>
    <t>UNIVERSITY OF NEBRASKA LINCOLN</t>
  </si>
  <si>
    <t>LINCOLN</t>
  </si>
  <si>
    <t>NE</t>
  </si>
  <si>
    <t>A Conserved Metalloprotease Required for Mitochondrial Maintenance and Protection</t>
  </si>
  <si>
    <t>STAR Protoc.</t>
  </si>
  <si>
    <t>Gunjan</t>
  </si>
  <si>
    <t>Oleh</t>
  </si>
  <si>
    <t>5R01CA163722-05</t>
  </si>
  <si>
    <t>VAN MEIR, ERWIN G</t>
  </si>
  <si>
    <t>ERWIN</t>
  </si>
  <si>
    <t>Defining mechanisms of extracellular communication for cancer therapy</t>
  </si>
  <si>
    <t>Satoru</t>
  </si>
  <si>
    <t>Erwin</t>
  </si>
  <si>
    <t>For radiation experiments, 1000 viable mouse GSCs or 500,000 viable human GSCs were injected into the right forebrain of C57BL/6 mice (Charles River, age 5–6 weeks, female) or homozygous outbred athymic nude mice (J:NU, Jackson Laboratories, stock no: 007850, age 5–6 weeks, female).The collection of human samples was performed through IRB-approved protocols at Emory University or the University of Alabama at Birmingham.</t>
  </si>
  <si>
    <t>RFA-CA-12-017</t>
  </si>
  <si>
    <t>5R01CA184926-04</t>
  </si>
  <si>
    <t>ZCA1-SRLB-R(J1)</t>
  </si>
  <si>
    <t>JAFFEE, ELIZABETH M.</t>
  </si>
  <si>
    <t>(PQB-3) Driver gene-induced inflammation in pancreatic cancer development</t>
  </si>
  <si>
    <t xml:space="preserve">Cancer Immunol Res. </t>
  </si>
  <si>
    <t>Dimitrios</t>
  </si>
  <si>
    <t>Evanthia</t>
  </si>
  <si>
    <t xml:space="preserve">NT2.5 is a rat HER-2/neu–expressing mouse mammary tumor cell line established from spontaneous mammary tumors in female NeuN mice </t>
  </si>
  <si>
    <t>5R01GM114297-04</t>
  </si>
  <si>
    <t>ENAMUL</t>
  </si>
  <si>
    <t>Phytochrome-mediated light signaling in plants</t>
  </si>
  <si>
    <t>Genome Biol.</t>
  </si>
  <si>
    <t>Runxuan</t>
  </si>
  <si>
    <t>5R01HL079585-12</t>
  </si>
  <si>
    <t>KATHLEEN</t>
  </si>
  <si>
    <t>Biogenesis and Regulation of Human Telomerase</t>
  </si>
  <si>
    <t>Dirk</t>
  </si>
  <si>
    <t>5R01NS085002-05</t>
  </si>
  <si>
    <t>SOROND, FARZANEH A</t>
  </si>
  <si>
    <t>FARZANEH</t>
  </si>
  <si>
    <t>Cerebral Small Vessels in Motor and Cognitive Decline</t>
  </si>
  <si>
    <t xml:space="preserve">J Magn Reson Imaging. </t>
  </si>
  <si>
    <t>Simin</t>
  </si>
  <si>
    <t>Farzaneh</t>
  </si>
  <si>
    <t>Participants consisted of 25 middle age volunteers (56 ± 4 years old, 44% female) from the Coronary Artery Risk Development in Young Adults (CARDIA) cohort.</t>
  </si>
  <si>
    <t>5R01DK103581-04</t>
  </si>
  <si>
    <t>LIN, FENG C</t>
  </si>
  <si>
    <t>FENG</t>
  </si>
  <si>
    <t>HAMILTON, THOMAS A.</t>
  </si>
  <si>
    <t>CLEVELAND CLINIC LERNER COM-CWRU</t>
  </si>
  <si>
    <t>Local inhibition of complement to improve MSC-based therapy for diabetes</t>
  </si>
  <si>
    <t>Lingjun</t>
  </si>
  <si>
    <t>Feng</t>
  </si>
  <si>
    <t xml:space="preserve">Both </t>
  </si>
  <si>
    <t>Table 1 Information of patients studied in this project. [Patient sex documented in table]</t>
  </si>
  <si>
    <t>5R01GM108872-04</t>
  </si>
  <si>
    <t>DALE</t>
  </si>
  <si>
    <t>SAINT LOUIS UNIVERSITY</t>
  </si>
  <si>
    <t>Cohesin Polycomb Interactions in Gene Regulation</t>
  </si>
  <si>
    <t>Trends Genet.</t>
  </si>
  <si>
    <t>Dale</t>
  </si>
  <si>
    <t>5R01CA181183-05</t>
  </si>
  <si>
    <t xml:space="preserve">NUCERA, CARMELO </t>
  </si>
  <si>
    <t>CARMELO</t>
  </si>
  <si>
    <t>BRAFV600E and VEGFR2 synergize to trigger papillary thyroid cancer progression</t>
  </si>
  <si>
    <t xml:space="preserve">Asumi </t>
  </si>
  <si>
    <t xml:space="preserve">Carmelo </t>
  </si>
  <si>
    <t xml:space="preserve">The studied specimens were obtained from patients of University of Massachusetts (UMass) Memorial Health Care with PTC who were diagnosed in UMass. For all patients we used discarded and unidentified tissues (institutional review board-approved exemption 4 protocol, BIDMC, Boston, MA). Cell Culture - KTC1 was established from the metastatic pleural effusion from recurrent and radio-iodine (RAI)-refractory PTC in a 60-year-old male patient. </t>
  </si>
  <si>
    <t>5R01GM113886-05</t>
  </si>
  <si>
    <t>Special Emphasis Panel[ZRG1-AARR-J(02)M]</t>
  </si>
  <si>
    <t>LUBBERTUS</t>
  </si>
  <si>
    <t>Impact of HERV-K expression on HIV-1 life cycle</t>
  </si>
  <si>
    <t>PLoS Pathog.</t>
  </si>
  <si>
    <t>Denise</t>
  </si>
  <si>
    <t>Viviana</t>
  </si>
  <si>
    <t>5R01DK080955-09</t>
  </si>
  <si>
    <t>Special Emphasis Panel[ZRG1-CADO-Q(08)F]</t>
  </si>
  <si>
    <t>PAPA, FEROZ R</t>
  </si>
  <si>
    <t>FEROZ</t>
  </si>
  <si>
    <t>Cytoprotection of Beta Cells Through Modulation of Ire1Alpha Function</t>
  </si>
  <si>
    <t>Cell Metab</t>
  </si>
  <si>
    <t>Shuhei</t>
  </si>
  <si>
    <t>Feroz</t>
  </si>
  <si>
    <t xml:space="preserve">Female NOD and NOD.SCID.IL2Rγ-null (NSG) mice were obtained from Taconic and Jackson Laboratories, respectively. Male C57BL/6 “Akita” Ins2 WT/C96Y (Ins2+/Akita) mice were obtained from Jackson Laboratories. </t>
  </si>
  <si>
    <t>5R01CA174976-05</t>
  </si>
  <si>
    <t>Radiation Therapeutics and Biology Study Section[RTB]</t>
  </si>
  <si>
    <t xml:space="preserve">MAITY, AMIT </t>
  </si>
  <si>
    <t>AMIT</t>
  </si>
  <si>
    <t xml:space="preserve">LIN, ALEXANDER </t>
  </si>
  <si>
    <t>Using 18F-EF5 PET to measure hypoxia modulation by Nelfinavir in larynx cancer</t>
  </si>
  <si>
    <t>Cancer.</t>
  </si>
  <si>
    <t>Arlene</t>
  </si>
  <si>
    <t>Fiona</t>
  </si>
  <si>
    <t xml:space="preserve">Thirteen patients with biopsy‐proven, locally advanced carcinoma of the cervix were enrolled from January 2012 to June 2016. </t>
  </si>
  <si>
    <t>RFA-CA-13-020</t>
  </si>
  <si>
    <t>5R01CA190040-04</t>
  </si>
  <si>
    <t>ZCA1-GRB-P(A1)</t>
  </si>
  <si>
    <t>MELTZER, STEPHEN J</t>
  </si>
  <si>
    <t>STEPHEN</t>
  </si>
  <si>
    <t xml:space="preserve">SELARU, FLORIN </t>
  </si>
  <si>
    <t>(PQC-1) Driver Events In IBD-Associated Neoplastic Progression</t>
  </si>
  <si>
    <t>Gastroenterology</t>
  </si>
  <si>
    <t xml:space="preserve">Ling </t>
  </si>
  <si>
    <t xml:space="preserve">Florin </t>
  </si>
  <si>
    <t xml:space="preserve">Five- to 8-week-old male and female C57BL/6J mice were injected subcutaneously with increasing doses of free drug or Sul-NC until visible toxicity and/or mortality was observed; Yorkshire pigs (Sus scrofa domestica, female, 35–50 kg) </t>
  </si>
  <si>
    <t>5R01DK099512-04</t>
  </si>
  <si>
    <t>SCHEER, FRANK A</t>
  </si>
  <si>
    <t>FRANK</t>
  </si>
  <si>
    <t>BRIGHAM AND WOMEN'S HOSPITAL</t>
  </si>
  <si>
    <t>Meal Time Effects on Metabolic Health.</t>
  </si>
  <si>
    <t>Obesity (Silver Spring)</t>
  </si>
  <si>
    <t>Marta</t>
  </si>
  <si>
    <t>TABLE 1. General characteristics of the adults enrolled in the four cohorts with subjective measures of chronotype (by Morning Evening Questionnaire [MEQ]) and in the subsample with objective measures of chronotype (by DLMO); Sex, n%</t>
  </si>
  <si>
    <t>5R01NS064607-10</t>
  </si>
  <si>
    <t>Special Emphasis Panel[ZRG1-OTC-Y(02)M]</t>
  </si>
  <si>
    <t>BALVEEN</t>
  </si>
  <si>
    <t>OV therapy induced changes in tumor secretome and their impact on therapy</t>
  </si>
  <si>
    <t>Bangxing</t>
  </si>
  <si>
    <t>Balveen</t>
  </si>
  <si>
    <t>5R01CA163662-05</t>
  </si>
  <si>
    <t>Tumor Progression and Metastasis Study Section[TPM]</t>
  </si>
  <si>
    <t>Signaling role of syndecans in HER2+ and triple negative breast cancer</t>
  </si>
  <si>
    <t>DeannaLee</t>
  </si>
  <si>
    <t>PA-13-236</t>
  </si>
  <si>
    <t>5R01AR066601-05</t>
  </si>
  <si>
    <t>KWOH, C KENT</t>
  </si>
  <si>
    <t>C</t>
  </si>
  <si>
    <t xml:space="preserve">GUERMAZI, ALI </t>
  </si>
  <si>
    <t>Risk of Incident Knee OA &amp; Clinical Outcomes Based on Imaging Biomarkers</t>
  </si>
  <si>
    <t>Arthritis Care Res (Hoboken)</t>
  </si>
  <si>
    <t xml:space="preserve">The mean ± SD age of participants was 60.4 ± 8.5 years, and participants were predominantly female (67.4%) and overweight (mean ± SD body mass index 28.8 ± 4.4). </t>
  </si>
  <si>
    <t>PAR-14-279</t>
  </si>
  <si>
    <t>5R01MH108173-03</t>
  </si>
  <si>
    <t>GRIFFIN, PATRICK ROBERT</t>
  </si>
  <si>
    <t>PATRICK</t>
  </si>
  <si>
    <t>KAMENECKA, THEODORE M</t>
  </si>
  <si>
    <t>SCRIPPS FLORIDA</t>
  </si>
  <si>
    <t>Development of RORbeta-selective modulators as in vivo probes</t>
  </si>
  <si>
    <t xml:space="preserve">Bioorg Med Chem Lett. </t>
  </si>
  <si>
    <t>Christelle</t>
  </si>
  <si>
    <t>Theodore</t>
  </si>
  <si>
    <t>5R01HL115282-05</t>
  </si>
  <si>
    <t>Myocardial Ischemia and Metabolism Study Section[MIM]</t>
  </si>
  <si>
    <t>WORCESTER POLYTECHNIC INSTITUTE</t>
  </si>
  <si>
    <t>Biological sutures to enhance progenitor cell delivery and retention in the heart</t>
  </si>
  <si>
    <t xml:space="preserve">J Biomed Mater Res A. </t>
  </si>
  <si>
    <t>5R01GM111566-05</t>
  </si>
  <si>
    <t>UNIVERSITY OF ILLINOIS AT URBANA-CHAMPAIGN</t>
  </si>
  <si>
    <t>CHAMPAIGN</t>
  </si>
  <si>
    <t>Stress-induced phenotypic plasticity in C. elegans</t>
  </si>
  <si>
    <t>5R01AR042047-23</t>
  </si>
  <si>
    <t>PIERRE</t>
  </si>
  <si>
    <t>The Structural Support Role of Keratins in Skin</t>
  </si>
  <si>
    <t>Curr Opin Cell Biol.</t>
  </si>
  <si>
    <t>Pierre</t>
  </si>
  <si>
    <t>5R01HL119337-04</t>
  </si>
  <si>
    <t>Special Emphasis Panel[ZRG1-CVRS-B(02)]</t>
  </si>
  <si>
    <t>JOYNER, MICHAEL J</t>
  </si>
  <si>
    <t>DINENNO, FRANK A</t>
  </si>
  <si>
    <t>Exercise Hyperemia in Humans</t>
  </si>
  <si>
    <t>J Appl Physiol (1985).</t>
  </si>
  <si>
    <t>Janée</t>
  </si>
  <si>
    <t xml:space="preserve">After providing written, informed consent, 13 healthy volunteers (6 women, 7 men; 24 ± 0.7 yr old, 26 ± 2% body fat; means ± SE) completed the study. </t>
  </si>
  <si>
    <t>5R01DA034975-05</t>
  </si>
  <si>
    <t>Special Emphasis Panel[ZRG1-IFCN-B(03)M]</t>
  </si>
  <si>
    <t xml:space="preserve">PORRECA, FRANK </t>
  </si>
  <si>
    <t>Brain reward circuits and relief of ongoing pain</t>
  </si>
  <si>
    <t>Male, Sprague Dawley rats (Harlan Laboratories Inc., Indianapolis, IN) weighing 250 to 350 g were housed in climate-controlled rooms on a 12-hour light–dark cycle.</t>
  </si>
  <si>
    <t>1R01GM121062-01A1</t>
  </si>
  <si>
    <t>Special Emphasis Panel[ZRG1-CB-T(02)M]</t>
  </si>
  <si>
    <t>HIRONORI</t>
  </si>
  <si>
    <t>ROCKEFELLER UNIVERSITY</t>
  </si>
  <si>
    <t>Mechanisms that maintain human centromere integrity</t>
  </si>
  <si>
    <t>Simona</t>
  </si>
  <si>
    <t>Daniele</t>
  </si>
  <si>
    <t>5R01CA173687-05</t>
  </si>
  <si>
    <t xml:space="preserve">OGRETMEN, BESIM </t>
  </si>
  <si>
    <t>BESIM</t>
  </si>
  <si>
    <t>MEDICAL UNIVERSITY OF SOUTH CAROLINA</t>
  </si>
  <si>
    <t>CHARLESTON</t>
  </si>
  <si>
    <t>Mechanisms of sphingolipid analogue drug FTY720-mediated NSCLC tumor suppression</t>
  </si>
  <si>
    <t>Wing-Kee</t>
  </si>
  <si>
    <t xml:space="preserve">Analysis of gene expression patterns in normal and human kidney cancer tissues was performed using freely accessible databases through the Xena platform from the University of California, Santa Cruz (UCSC) (42). Data for normal tissues from noncancer patients were analyzed from the Genotype Tissue Expression project, and data for normal tumor-adjacent and tumor tissues were analyzed from The Cancer Genome Atlas using a filter for kidney. </t>
  </si>
  <si>
    <t>5R01HL127640-04</t>
  </si>
  <si>
    <t>CONLON, FRANK LEO</t>
  </si>
  <si>
    <t>CRISTEA, ILEANA M.</t>
  </si>
  <si>
    <t>Functional investigation of the TBX20 cardiac interactome</t>
  </si>
  <si>
    <t>Whitney</t>
  </si>
  <si>
    <t>Male and female mice were used in experiments.</t>
  </si>
  <si>
    <t>5R01NS083848-05</t>
  </si>
  <si>
    <t>CEPKO, CONSTANCE L</t>
  </si>
  <si>
    <t>CONSTANCE</t>
  </si>
  <si>
    <t>HARVARD MEDICAL SCHOOL</t>
  </si>
  <si>
    <t>Development of novel transsynaptic tracers for use in the central nervous system</t>
  </si>
  <si>
    <t>J Neurosci</t>
  </si>
  <si>
    <t>William</t>
  </si>
  <si>
    <t>Fred</t>
  </si>
  <si>
    <t>All experiments were performed using mice of either sex after weaning, typically around 2-3 months of age.</t>
  </si>
  <si>
    <t>5R01NS062703-08</t>
  </si>
  <si>
    <t>Clinical Neuroimmunology and Brain Tumors Study Section[CNBT]</t>
  </si>
  <si>
    <t>JOHN, GARETH R</t>
  </si>
  <si>
    <t>GARETH</t>
  </si>
  <si>
    <t>Reactive astrocytes control leukocyte and humoral trafficking into the CNS</t>
  </si>
  <si>
    <t>Sam</t>
  </si>
  <si>
    <t>Gareth</t>
  </si>
  <si>
    <t>The same number of images was quantified from at least 5 animals per condition per genotype per time point and 5 age- and sex-matched normal controls unless otherwise indicated...Mice (female, 10–12 weeks old, at least 10 per group, on the C57BL/6 background) were injected s.c. with 0.1 cc of MOG</t>
  </si>
  <si>
    <t>5R01DC010014-11</t>
  </si>
  <si>
    <t>JAY</t>
  </si>
  <si>
    <t>Perceptual Coding and Modulation of Odor Objects in the Human Brain</t>
  </si>
  <si>
    <t>Behav Neurosci.</t>
  </si>
  <si>
    <t>Clara</t>
  </si>
  <si>
    <t>Jay</t>
  </si>
  <si>
    <t>5R01GM115562-04</t>
  </si>
  <si>
    <t>Genetic Variation and Evolution Study Section[GVE]</t>
  </si>
  <si>
    <t>Elucidating Mechanisms of Adaptive Change Using Outbred Recombining Yeast</t>
  </si>
  <si>
    <t>Khoi</t>
  </si>
  <si>
    <t>5R01HL117641-04</t>
  </si>
  <si>
    <t>Cardiac Contractility, Hypertrophy, and Failure Study Section[CCHF]</t>
  </si>
  <si>
    <t>XANDER</t>
  </si>
  <si>
    <t>Determining the Role of Junctophilin-2 in Cardiac Disease</t>
  </si>
  <si>
    <t>Physiol Rev.</t>
  </si>
  <si>
    <t>Stephan</t>
  </si>
  <si>
    <t>Xander</t>
  </si>
  <si>
    <t>5R01HL122340-04</t>
  </si>
  <si>
    <t>EMALA, CHARLES W</t>
  </si>
  <si>
    <t>Targeting airway smooth muscle chloride fluxes for bronchorelaxation</t>
  </si>
  <si>
    <t xml:space="preserve">Am J Respir Cell Mol Biol. </t>
  </si>
  <si>
    <t>Jose</t>
  </si>
  <si>
    <t>Gene</t>
  </si>
  <si>
    <t>C57BL/6J mice were used for peripheral airway luminal area studies, and transgenic mice globally and constitutively expressing the fluorescent intracellular Ca2+ indicator</t>
  </si>
  <si>
    <t>5R01NS087068-04</t>
  </si>
  <si>
    <t>Special Emphasis Panel[ZRG1-MDCN-T(91)S]</t>
  </si>
  <si>
    <t>USACHEV, YURIY M</t>
  </si>
  <si>
    <t>YURIY</t>
  </si>
  <si>
    <t>Mitochondria fission and fusion (MFF)-dependent mechanisms in neuronal toxicity</t>
  </si>
  <si>
    <t>Cell Calcium</t>
  </si>
  <si>
    <t>Alex</t>
  </si>
  <si>
    <t>Georgina</t>
  </si>
  <si>
    <t>Naïve, non-head-fixed C57BL/6J male and female mice (5–7 months old) were also used for a subset of experiments.</t>
  </si>
  <si>
    <t>5R01MH102263-05</t>
  </si>
  <si>
    <t>ZMH1-ERB-K(04)</t>
  </si>
  <si>
    <t>JOSEPH</t>
  </si>
  <si>
    <t>SCHOOLS OF SOCIAL WELFARE/WORK</t>
  </si>
  <si>
    <t>1/2 Multi-site systems intervention for unemployed persons with social anxiety</t>
  </si>
  <si>
    <t>Contemp Clin Trials Commun.</t>
  </si>
  <si>
    <t>Joseph</t>
  </si>
  <si>
    <t>PA-12-208</t>
  </si>
  <si>
    <t>5R01DK092661-06</t>
  </si>
  <si>
    <t>Special Emphasis Panel[ZRG1-CADO-H(02)M]</t>
  </si>
  <si>
    <t xml:space="preserve">BOGAN, JONATHAN </t>
  </si>
  <si>
    <t>JONATHAN</t>
  </si>
  <si>
    <t>Vesicle Translocation and the Metabolic Syndrome</t>
  </si>
  <si>
    <t>Rafael</t>
  </si>
  <si>
    <t>Gerald</t>
  </si>
  <si>
    <t xml:space="preserve">Male C57BL6 mice (10–12 weeks) acquired from The Jackson Laboratory (USA) were housed in the Yale Animal Resources Center in individual cages at 23°C under 12 h light (7:00 hours to 19:00 hours)/12 h dark cycles (19:00 hours to 7:00 hours). </t>
  </si>
  <si>
    <t>RFA-GM-15-570</t>
  </si>
  <si>
    <t>5R01GM117592-04</t>
  </si>
  <si>
    <t>ZGM1-BBCB-5(BM)</t>
  </si>
  <si>
    <t>VLADIMIR</t>
  </si>
  <si>
    <t>Topological methods for uncovering hidden low-dimensional and low-rank structure in biological networks</t>
  </si>
  <si>
    <t>Discrete Comput Geom.</t>
  </si>
  <si>
    <t>Joahua</t>
  </si>
  <si>
    <t>Bill</t>
  </si>
  <si>
    <t>7R01MH103291-05</t>
  </si>
  <si>
    <t>Child Psychopathology and Developmental Disabilities Study Section[CPDD]</t>
  </si>
  <si>
    <t xml:space="preserve">MCLAUGHLIN, KATIE </t>
  </si>
  <si>
    <t>KATIE</t>
  </si>
  <si>
    <t>Child Trauma and the Development of Neural Systems Underlying Emotion Regulation</t>
  </si>
  <si>
    <t>Dev Sci.</t>
  </si>
  <si>
    <t>Giovanni</t>
  </si>
  <si>
    <t>A total of 2,511 children/adolescents and their parents were assessed at two time points through questionnaires and interviews about the history of exposure to adversities and psychopathology. Among those, 1375 (54.8%) were male, and 1256 (50.1%) were from the city of São Paulo.</t>
  </si>
  <si>
    <t>6R01CA082621-21</t>
  </si>
  <si>
    <t>ISRAEL</t>
  </si>
  <si>
    <t>Proton-coupled folate/antifolate transport</t>
  </si>
  <si>
    <t>He-Qin</t>
  </si>
  <si>
    <t>Rongbao</t>
  </si>
  <si>
    <t>5R01MH099921-05</t>
  </si>
  <si>
    <t>NeuroAIDS and other End-Organ Diseases Study Section[NAED]</t>
  </si>
  <si>
    <t xml:space="preserve">SCHIFITTO, GIOVANNI </t>
  </si>
  <si>
    <t>GIOVANNI</t>
  </si>
  <si>
    <t>Chronic Exposure to cART Predispose Older HIV Infected Individuals to CNS Injury?</t>
  </si>
  <si>
    <t xml:space="preserve">Neurology. </t>
  </si>
  <si>
    <t>Miriam</t>
  </si>
  <si>
    <t>The PWH and HC groups differed on several important demographic variables including sex, race, and education. While all the norms were age corrected, only some of them adjusted for variables such as sex and race.</t>
  </si>
  <si>
    <t>5R01HD076140-05</t>
  </si>
  <si>
    <t>TUFTS UNIVERSITY MEDFORD</t>
  </si>
  <si>
    <t>Boston</t>
  </si>
  <si>
    <t>A Molecular Assessment of the Consequences of Preterm Birth</t>
  </si>
  <si>
    <t xml:space="preserve">PLoS One. </t>
  </si>
  <si>
    <t>Diana</t>
  </si>
  <si>
    <t>Donna</t>
  </si>
  <si>
    <t>RFA-HL-13-013</t>
  </si>
  <si>
    <t>5R01HL120690-04</t>
  </si>
  <si>
    <t>ZHL1-CSR-P(S1)</t>
  </si>
  <si>
    <t xml:space="preserve">CORBIE, GISELLE </t>
  </si>
  <si>
    <t>GISELLE</t>
  </si>
  <si>
    <t xml:space="preserve">WYNN, MYSHA </t>
  </si>
  <si>
    <t>Reducing Cardiovascular Disease Risk Factors in Rural Communities in NC</t>
  </si>
  <si>
    <t>J Public Health Manag Pract</t>
  </si>
  <si>
    <t>Leah</t>
  </si>
  <si>
    <t>Giselle</t>
  </si>
  <si>
    <t xml:space="preserve">We interviewed 28 of 31 program participants: nine were Youth Connect (75% participation), thirteen were MAPSCorps (100% participation), and six were Program Leader participants (100% participation). All but two participants self-identified as Black, two thirds identified as female (67%) and Program Leaders were older than youth participants in both tracks </t>
  </si>
  <si>
    <t>5R01DA022727-11</t>
  </si>
  <si>
    <t>MATTHEW</t>
  </si>
  <si>
    <t>THOMAS JEFFERSON UNIVERSITY</t>
  </si>
  <si>
    <t>Cell-Contact Mediated Mechanisms Assembling Synapses</t>
  </si>
  <si>
    <t>Neuroscience</t>
  </si>
  <si>
    <t>Halley</t>
  </si>
  <si>
    <t>5R01HL095685-10</t>
  </si>
  <si>
    <t xml:space="preserve">MOHI, GOLAM </t>
  </si>
  <si>
    <t>GOLAM</t>
  </si>
  <si>
    <t>Role of JAK2V617F in the Pathogenesis of Myeloproliferative Neoplasms</t>
  </si>
  <si>
    <t>Blood Cancer J.</t>
  </si>
  <si>
    <t>Yue</t>
  </si>
  <si>
    <t>Golam</t>
  </si>
  <si>
    <t>Conditional Jak2V617F knock-in [2], Srsf2P95H knock-in [16] and Mx1Cre transgenic [18] mice were previously reported. All mice were on a C57BL/6 background. Mx1Cre expression was induced by intraperitoneal injection of three doses of 300 μg of polyinosine-polycytosine (pI-pC) at 4 weeks after birth. Wild type C57BL/6 and UBC-GFP mice were purchased from the Jackson Laboratory.</t>
  </si>
  <si>
    <t>5R01GM027870-37</t>
  </si>
  <si>
    <t>Roles of Molecular Chaperones in Mitochondrial Function</t>
  </si>
  <si>
    <t>Om</t>
  </si>
  <si>
    <t>5R01GM107487-05</t>
  </si>
  <si>
    <t>Macromolecular Structure and Function D Study Section[MSFD]</t>
  </si>
  <si>
    <t>JEREMY</t>
  </si>
  <si>
    <t>KANSAS STATE UNIVERSITY</t>
  </si>
  <si>
    <t>MANHATTAN</t>
  </si>
  <si>
    <t>Theoretical and computational modeling of amyloid aggregation</t>
  </si>
  <si>
    <t xml:space="preserve">Biophys J. </t>
  </si>
  <si>
    <t>Tam</t>
  </si>
  <si>
    <t>Jeremy</t>
  </si>
  <si>
    <t>7R01ES020900-05</t>
  </si>
  <si>
    <t>KENNEDY, GREGORY DEAN</t>
  </si>
  <si>
    <t>The Role of Aryl Hyrocarbon Receptor in Colon Tumorigenesis</t>
  </si>
  <si>
    <t>Approximately equal numbers of males (n=130) and females (n=129) were enrolled in all of the patient groups</t>
  </si>
  <si>
    <t>5R01CA175231-05</t>
  </si>
  <si>
    <t>Psychosocial Risk and Disease Prevention Study Section[PRDP]</t>
  </si>
  <si>
    <t>GELLER, ALAN CHARLES</t>
  </si>
  <si>
    <t>Reducing Skin Cancer Risk in Childhood Cancer Survivors</t>
  </si>
  <si>
    <t>J Clin Oncol</t>
  </si>
  <si>
    <t>Among participants randomly assigned, 53% were female and 74% reported fair skin type (Table ​(Table1).1).</t>
  </si>
  <si>
    <t>5R01GM061672-16</t>
  </si>
  <si>
    <t>ISWAR</t>
  </si>
  <si>
    <t>Regulation of Cell and Organ Size in Vivo</t>
  </si>
  <si>
    <t>Iswar</t>
  </si>
  <si>
    <t>5R01HL122328-04</t>
  </si>
  <si>
    <t>MILLER, GREGORY EVAN</t>
  </si>
  <si>
    <t>NORTHWESTERN UNIVERSITY</t>
  </si>
  <si>
    <t>Childhood Origins of CHD Disparities: Neural &amp; Immune Pathways</t>
  </si>
  <si>
    <t>Brain Behav Immun</t>
  </si>
  <si>
    <t>Phoebe</t>
  </si>
  <si>
    <t xml:space="preserve">Participants were 242 adolescents aged 15 years (63 % female, 38 % Black). </t>
  </si>
  <si>
    <t>PA-11-148</t>
  </si>
  <si>
    <t>5R01EB019449-04</t>
  </si>
  <si>
    <t>Enabling Bioanalytical and Imaging Technologies Study Section[EBIT]</t>
  </si>
  <si>
    <t>AARON</t>
  </si>
  <si>
    <t>UNIVERSITY OF NEBRASKA MEDICAL CENTER</t>
  </si>
  <si>
    <t>OMAHA</t>
  </si>
  <si>
    <t>Hyaluronic Acid Based Nanoparticles for Targeted Image-Guided Tumor Surgery</t>
  </si>
  <si>
    <t>ACS Omega</t>
  </si>
  <si>
    <t>Deep</t>
  </si>
  <si>
    <t>PAR-14-810</t>
  </si>
  <si>
    <t>5R01GM113233-04</t>
  </si>
  <si>
    <t>Special Emphasis Panel[ZRG1-IDM-U(55)R]</t>
  </si>
  <si>
    <t>WARGO, ANDREW R</t>
  </si>
  <si>
    <t>VIRGINIA INSTITUTE OF MARINE SCIENCE</t>
  </si>
  <si>
    <t>GLOUCESTER POINT</t>
  </si>
  <si>
    <t>The Impacts of Host Vaccination and Genetic Resistance on Pathogen Transmission</t>
  </si>
  <si>
    <t>Front Immunol.</t>
  </si>
  <si>
    <t>Two all-female rainbow trout lines were evaluated in this study;</t>
  </si>
  <si>
    <t>PAR-12-265</t>
  </si>
  <si>
    <t>5R01DK099098-05</t>
  </si>
  <si>
    <t>ZDK1-GRB-D(M1)S</t>
  </si>
  <si>
    <t>CHEUNG, ALFRED K</t>
  </si>
  <si>
    <t>ALFRED</t>
  </si>
  <si>
    <t>Pathophysiological role of prorenin in CKD</t>
  </si>
  <si>
    <t>Am J Nephrol.</t>
  </si>
  <si>
    <t xml:space="preserve">Monique </t>
  </si>
  <si>
    <t>GroupAuthor</t>
  </si>
  <si>
    <t xml:space="preserve">CRIC in an ongoing observational cohort study that enrolled 3,939 individuals aged 21–74 years at seven U.S. clinical centers between 2003 and 2008. Eligible participants were individuals whose estimated glomerular filtration rate (eGFR) fell within age-dependent limits representing mild-to-moderate CKD severity. Female sex and race remained significantly associated with lower prorenin values. For renin, age, female sex, race all remained significantly associated with lower concentrations. </t>
  </si>
  <si>
    <t>PAR-15-804</t>
  </si>
  <si>
    <t>5R01MH109180-04</t>
  </si>
  <si>
    <t>Special Emphasis Panel[ZRG1-IFCN-B(50)R]</t>
  </si>
  <si>
    <t>ROOZBEH</t>
  </si>
  <si>
    <t>CRCNS:  Neural coding and computation in large ensembles in prefrontal cortex</t>
  </si>
  <si>
    <t>Annu Rev Physiol.</t>
  </si>
  <si>
    <t>Gouki</t>
  </si>
  <si>
    <t>Rooozbeh</t>
  </si>
  <si>
    <t>5R01NS089694-05</t>
  </si>
  <si>
    <t>NEWMAN, NANCY J</t>
  </si>
  <si>
    <t>NANCY</t>
  </si>
  <si>
    <t>Ocular Fundus Abnormalities for Acute Risk Stratification in TIA and Minor Stroke</t>
  </si>
  <si>
    <t>Am J Ophthalmol</t>
  </si>
  <si>
    <t>Approximately 80% of patients were male and aged between 18 and 60 years.</t>
  </si>
  <si>
    <t>RFA-HL-14-004</t>
  </si>
  <si>
    <t>5R01HL119153-04</t>
  </si>
  <si>
    <t>ZHL1-CSR-I(F2)</t>
  </si>
  <si>
    <t>REYNOLDS, HARMONY R.</t>
  </si>
  <si>
    <t>HARMONY</t>
  </si>
  <si>
    <t>CIAO-ISCHEMIA - Resubmission - 1</t>
  </si>
  <si>
    <t>J Am Soc Echocardiogr</t>
  </si>
  <si>
    <t>Esther</t>
  </si>
  <si>
    <t xml:space="preserve">Among the 144 included individuals, 67% (n = 97) were female with a median age of 61 years (Table 1). </t>
  </si>
  <si>
    <t>5R01HL124262-04</t>
  </si>
  <si>
    <t>PERLIS, ROY H.</t>
  </si>
  <si>
    <t>ROY</t>
  </si>
  <si>
    <t>NEWTON-CHEH, CHRISTOPHER HOLMES</t>
  </si>
  <si>
    <t>MASSACHUSETTS GENERAL HOSPITAL</t>
  </si>
  <si>
    <t>Genetics of Cardiotoxic Drug Response to Psychiatric Therapy</t>
  </si>
  <si>
    <t>Circulation</t>
  </si>
  <si>
    <t>Krishna</t>
  </si>
  <si>
    <t>Table 1. Baseline characteristics of UK Biobank samples by heart failure status. All-cause HF: 5,151 (69.8%), NICM (n = 2,038): 1,324 (65.0%)</t>
  </si>
  <si>
    <t>5R01EY024327-04</t>
  </si>
  <si>
    <t>LAURIE, GORDON WILLIAM</t>
  </si>
  <si>
    <t>GORDON</t>
  </si>
  <si>
    <t>Lacritin Regulated Ocular Surface Homeostasis</t>
  </si>
  <si>
    <t>Cornea</t>
  </si>
  <si>
    <t>Female patients comprised 96% of the subjects.</t>
  </si>
  <si>
    <t>5R01CA043054-31</t>
  </si>
  <si>
    <t>JEAN</t>
  </si>
  <si>
    <t>Nuclear Function of Abl in DNA Damage Response</t>
  </si>
  <si>
    <t xml:space="preserve">Yale J Biol Med. </t>
  </si>
  <si>
    <t>Jean</t>
  </si>
  <si>
    <t>5R01NS094211-04</t>
  </si>
  <si>
    <t>Neuroendocrinology, Neuroimmunology, Rhythms and Sleep Study Section[NNRS]</t>
  </si>
  <si>
    <t>DE LA IGLESIA, HORACIO O</t>
  </si>
  <si>
    <t>HORACIO</t>
  </si>
  <si>
    <t>Role of GABA on circadian and homeostatic regulation of sleep</t>
  </si>
  <si>
    <t>J Neuroinflammation.</t>
  </si>
  <si>
    <t>Macarena</t>
  </si>
  <si>
    <t>Gwenn</t>
  </si>
  <si>
    <t>There was no influence of sex on survival of APP/PS1 line with inducible knock-out of miR-155 in microglia or with developmental loss of miR-155 in all CX3CR1-expressing cells. There was no sex-specific difference in survival observed within genotypes. Since senescence and inflammatory expression profiles are increase with age and are brain region- and sex-specific</t>
  </si>
  <si>
    <t>5R01NS092835-04</t>
  </si>
  <si>
    <t>Hypersensitivity, Autoimmune, and Immune-mediated Diseases Study Section[HAI]</t>
  </si>
  <si>
    <t>HAUSER, STEPHEN L</t>
  </si>
  <si>
    <t>Disease relevance of CD20 expression on T cells in multiple sclerosis patients</t>
  </si>
  <si>
    <t>Neurol Neuroimmunol Neuroinflamm</t>
  </si>
  <si>
    <t>Christian</t>
  </si>
  <si>
    <r>
      <t xml:space="preserve">Table 1. Baseline Demographics and Disease Characteristics and Treatment Response of Patients Included in the Immune Response Repertoire Analysis: </t>
    </r>
    <r>
      <rPr>
        <u/>
        <sz val="12"/>
        <color rgb="FF1155CC"/>
        <rFont val="Calibri"/>
        <family val="2"/>
      </rPr>
      <t>table image link</t>
    </r>
  </si>
  <si>
    <t>5R01HL122742-05</t>
  </si>
  <si>
    <t>ASHOK</t>
  </si>
  <si>
    <t>Aldosterone Synthase &amp; Hypertension</t>
  </si>
  <si>
    <t>Brahmaraju</t>
  </si>
  <si>
    <t>Ashok</t>
  </si>
  <si>
    <t>5R01AG047859-04</t>
  </si>
  <si>
    <t>WOLFF, JENNIFER L.</t>
  </si>
  <si>
    <t>JENNIFER</t>
  </si>
  <si>
    <t>Prognostic Significance of Family Caregiver Factors for Older Adult Health Events</t>
  </si>
  <si>
    <t xml:space="preserve">J Am Med Dir Assoc. </t>
  </si>
  <si>
    <t>Yoon Jae</t>
  </si>
  <si>
    <t>Halima</t>
  </si>
  <si>
    <t>The mean age overall was 80.4 years (SD 9.7) and 70.5% were female.</t>
  </si>
  <si>
    <t>5R01GM041347-29</t>
  </si>
  <si>
    <t>Biochemical Mechanisms and Function of DNA Helicases</t>
  </si>
  <si>
    <t>Trends Biochem Sci.</t>
  </si>
  <si>
    <t>Jason</t>
  </si>
  <si>
    <t>5R01GM108703-04</t>
  </si>
  <si>
    <t>BURCKHARD</t>
  </si>
  <si>
    <t>Developing a synthetic evolution approach to create de novo enzymes</t>
  </si>
  <si>
    <t>Cher</t>
  </si>
  <si>
    <t>Burckhard</t>
  </si>
  <si>
    <t>5R01CA167289-05</t>
  </si>
  <si>
    <t>SNOECK, HANS-WILLEM E</t>
  </si>
  <si>
    <t>HANS-WILLEM</t>
  </si>
  <si>
    <t>Mechanism of action of Prdm16 in hematopoietic stem cells</t>
  </si>
  <si>
    <t>Hans-Willem</t>
  </si>
  <si>
    <t>C57BL/6J mice (CD45.2) and competitor B6.SJL-PtprcaPep3b/BoyJ (CD45.1) mice were purchased from The Jackson Laboratory.</t>
  </si>
  <si>
    <t>5R01DK054921-19</t>
  </si>
  <si>
    <t>Hepatobiliary Pathophysiology Study Section[HBPP]</t>
  </si>
  <si>
    <t>ALBRECHT, JEFFREY H</t>
  </si>
  <si>
    <t>Cyclin D1/CDK4 Complex in Hepatocyte Proliferation</t>
  </si>
  <si>
    <t>Science</t>
  </si>
  <si>
    <t>Yonglong</t>
  </si>
  <si>
    <t>Hao</t>
  </si>
  <si>
    <t>5-10 male and 5-10 female mice were used in all experiments. F</t>
  </si>
  <si>
    <t>5R01HL086680-10</t>
  </si>
  <si>
    <t>Special Emphasis Panel[ZRG1-CVRS-G(03)M]</t>
  </si>
  <si>
    <t>NOZIK, EVA S.</t>
  </si>
  <si>
    <t>EVA</t>
  </si>
  <si>
    <t>Impact of Insufficient Vascular EC-SOD in Pulmonary Hypertension</t>
  </si>
  <si>
    <t>Matrix Biol.</t>
  </si>
  <si>
    <t xml:space="preserve">Victor </t>
  </si>
  <si>
    <t>Harry</t>
  </si>
  <si>
    <t xml:space="preserve">N by sex provided for Human Subjects in supplementary materials. N by sex for rodents not provided: Sex-based analyses statement: "No differences were noted between male and female mice (data not shown)" "For right heart catheterization, mice and rats were anesthetized with continuous inhalation of 1.5 – 2.0% isoflurane under a nosecone. The rodents were euthanized in a carbon dioxide chamber followed by cervical dislocation and bilateral thoracotomy" </t>
  </si>
  <si>
    <t>5R01AG020642-15</t>
  </si>
  <si>
    <t>VALTER</t>
  </si>
  <si>
    <t>OTHER SPECIALIZED SCHOOLS</t>
  </si>
  <si>
    <t>Role of Longevity Regulatory Pathways in Age-dependent Macro-molecular Damage in</t>
  </si>
  <si>
    <t>Trends Cancer.</t>
  </si>
  <si>
    <t>Olga</t>
  </si>
  <si>
    <t>Valter</t>
  </si>
  <si>
    <t>5R01DK093938-05</t>
  </si>
  <si>
    <t>BOSWORTH, HAYDEN B</t>
  </si>
  <si>
    <t>HAYDEN</t>
  </si>
  <si>
    <t>DIAMANTIDIS, CLARISSA JONAS</t>
  </si>
  <si>
    <t>Multi-factorial Intervention to Slow Progression of Diabetic Kidney Disease</t>
  </si>
  <si>
    <t xml:space="preserve">J Gen Intern Med. </t>
  </si>
  <si>
    <t>Hayden</t>
  </si>
  <si>
    <t>Most participants were black (51%) and male (61%). Due to a small sample, models were not adjusted for potential measured confounders (e.g., age, sex, comorbidities, change in underlying A1c control, and/or diabetes progression).</t>
  </si>
  <si>
    <t>5R01CA095277-15</t>
  </si>
  <si>
    <t>FORD, HEIDE L.</t>
  </si>
  <si>
    <t>HEIDE</t>
  </si>
  <si>
    <t>Role of Six1 and the miR106b 25 cluster in EMT and Tumor Progression</t>
  </si>
  <si>
    <t>Heide</t>
  </si>
  <si>
    <t xml:space="preserve">Tail vein injections were performed in 6–8 week old female immunodeficient NOD-scid-gamma (for MDA-MB-231) and BALB/c mice (for 4T07) (Jackson Laboratories). </t>
  </si>
  <si>
    <t>PA-11-271</t>
  </si>
  <si>
    <t>5R01MH105313-03</t>
  </si>
  <si>
    <t>Behavioral and Social Science Approaches to Preventing HIV/AIDS Study Section[BSPH]</t>
  </si>
  <si>
    <t>KENNEDY, CAITLIN E</t>
  </si>
  <si>
    <t>CAITLIN</t>
  </si>
  <si>
    <t>Understanding HIV risk and service use in hotspot Ugandan fishing communities</t>
  </si>
  <si>
    <t>J Int AIDS Soc</t>
  </si>
  <si>
    <t>Rocio</t>
  </si>
  <si>
    <t>Helena</t>
  </si>
  <si>
    <t>Table 1 Participant characteristics by sex and HIV status</t>
  </si>
  <si>
    <t>PAS-15-029</t>
  </si>
  <si>
    <t>5R01MH109341-03</t>
  </si>
  <si>
    <t>MOLLIE</t>
  </si>
  <si>
    <t>Mechanisms and Functions of NF-kB-Regulated Neuronal Gene Expression</t>
  </si>
  <si>
    <t>Cells</t>
  </si>
  <si>
    <t xml:space="preserve">William </t>
  </si>
  <si>
    <t xml:space="preserve">Mollie </t>
  </si>
  <si>
    <t>5R01EY024564-04</t>
  </si>
  <si>
    <t>Gene and Drug Delivery Systems Study Section[GDD]</t>
  </si>
  <si>
    <t xml:space="preserve">LI, QIUHONG </t>
  </si>
  <si>
    <t>QIUHONG</t>
  </si>
  <si>
    <t xml:space="preserve">DANIELL, HENRY </t>
  </si>
  <si>
    <t>UNIVERSITY OF FLORIDA</t>
  </si>
  <si>
    <t>GAINESVILLE</t>
  </si>
  <si>
    <t>Oral therapy for diabetic retinopathy using ACE2/Ang1-7 bioencapsulated in plant cells</t>
  </si>
  <si>
    <t>Plant Biotechnol J</t>
  </si>
  <si>
    <t>Aparajitha</t>
  </si>
  <si>
    <t xml:space="preserve">To determine potential toxicity of the lettuce chloroplast-derived CTB-FIX in rats, a single oral dose range-finding toxicity study was performed in male Sprague Dawley rats (7–8 weeks old, ˜186–207 g weight)...A combined single oral dose toxicity and pharmacokinetics study was performed in 9- to 10-month-old haemostatically normal male Beagle dogs (n = 2 per group). </t>
  </si>
  <si>
    <t>5R01AI101407-05</t>
  </si>
  <si>
    <t xml:space="preserve">CHI, HONGBO </t>
  </si>
  <si>
    <t>HONGBO</t>
  </si>
  <si>
    <t>ST. JUDE CHILDREN'S RESEARCH HOSPITAL</t>
  </si>
  <si>
    <t>MEMPHIS</t>
  </si>
  <si>
    <t>mTOR signaling in T cell quiescence</t>
  </si>
  <si>
    <t>Cell Res.</t>
  </si>
  <si>
    <t>Yanyan</t>
  </si>
  <si>
    <t>Hongbo</t>
  </si>
  <si>
    <t>C57BL/6, CD45.1+, Rag1−/−, OT-II, Thy1.1+, Stk11fl, Mtorfl, Hif1afl, Prkaa1fl, Prkaa2fl, Foxp3DTR, Il17ra−/− and CD11c-Cre mice were purchased from The Jackson Laboratory. Foxp3YFP-Cre mice were a gift from A. Rudensky.</t>
  </si>
  <si>
    <t>5R01HL119968-05</t>
  </si>
  <si>
    <t>Special Emphasis Panel[ZRG1-VH-B(90)]</t>
  </si>
  <si>
    <t xml:space="preserve">CAI, HUA LINDA </t>
  </si>
  <si>
    <t>HUA</t>
  </si>
  <si>
    <t>Endothelium-Myocardium Interaction in Netrin-1 Induced Cardioprotection</t>
  </si>
  <si>
    <t>Redox Biol.</t>
  </si>
  <si>
    <t>Kai</t>
  </si>
  <si>
    <t>Hua</t>
  </si>
  <si>
    <t>Male apoE null mice of 6–8 months old were used for experimentation.</t>
  </si>
  <si>
    <t>5R01MH104261-05</t>
  </si>
  <si>
    <t xml:space="preserve">AKIL, HUDA </t>
  </si>
  <si>
    <t>HUDA</t>
  </si>
  <si>
    <t>WATSON, STANLEY J</t>
  </si>
  <si>
    <t>Can Affective Resilience be Enhanced? A Developmental and Epigenetic Approach</t>
  </si>
  <si>
    <t>Transl Psychiatry</t>
  </si>
  <si>
    <t>Pamela</t>
  </si>
  <si>
    <t>Huda</t>
  </si>
  <si>
    <t xml:space="preserve">Subjects were male Sprague Dawley rats acquired from our in-house breeding colony at the Michigan Neuroscience Institute (generations 52–65). </t>
  </si>
  <si>
    <t>5R01HL118305-04</t>
  </si>
  <si>
    <t>Special Emphasis Panel[ZRG1-PSE-S(03)M]</t>
  </si>
  <si>
    <t>RAO, DABEERU C</t>
  </si>
  <si>
    <t>DABEERU</t>
  </si>
  <si>
    <t>A Multi-Ethnic Study of Gene-Lifestyle Interactions in Cardiovascular Traits</t>
  </si>
  <si>
    <t>Eur J Hum Genet.</t>
  </si>
  <si>
    <t>Vincent</t>
  </si>
  <si>
    <t>Hugues</t>
  </si>
  <si>
    <t>Both the CHARGE cohorts and the UK Biobank included more women than men, 59.1% and 54.2%, respectively. Demographic characteristics of participants are shown in Table S1.</t>
  </si>
  <si>
    <t>5R01NS087169-06</t>
  </si>
  <si>
    <t xml:space="preserve">LO, HUI-WEN </t>
  </si>
  <si>
    <t>HUI-WEN</t>
  </si>
  <si>
    <t>Truncated  GLI1 In Glioblastoma</t>
  </si>
  <si>
    <t>Cancer Lett</t>
  </si>
  <si>
    <t>Sherona</t>
  </si>
  <si>
    <t>Hui-Wen</t>
  </si>
  <si>
    <t>Briefly, athymic female mice 5–6 weeks of age were anesthetized with ketamine/xylazine and isogenic SKBRM cells and astrocytes were stereotactically implanted into the right frontal lobe of the brain.</t>
  </si>
  <si>
    <t>5R01CA167511-05</t>
  </si>
  <si>
    <t>Clinical Oncology Study Section[CONC]</t>
  </si>
  <si>
    <t>ALEXANDER</t>
  </si>
  <si>
    <t>Translation of Novel Therapeutic Targets in Multiple Myeloma</t>
  </si>
  <si>
    <t>Protein Expr Purif</t>
  </si>
  <si>
    <t xml:space="preserve">Tien </t>
  </si>
  <si>
    <t xml:space="preserve">Petra </t>
  </si>
  <si>
    <t>PA-10-255</t>
  </si>
  <si>
    <t>5R01AA021973-05</t>
  </si>
  <si>
    <t xml:space="preserve">BRUCE, JACQUELINE </t>
  </si>
  <si>
    <t>JACQUELINE</t>
  </si>
  <si>
    <t>OREGON SOCIAL LEARNING CENTER, INC.</t>
  </si>
  <si>
    <t>EUGENE</t>
  </si>
  <si>
    <t>The Role of Risk Taking and Inhibitory Control on Alcohol Use in Maltreated Youth</t>
  </si>
  <si>
    <t xml:space="preserve">Dev Psychopathol. </t>
  </si>
  <si>
    <t>Jacqueline</t>
  </si>
  <si>
    <t>Hyoun</t>
  </si>
  <si>
    <t>Table 1 Descriptive Statistics for Adolescent Characteristics by Group, Gender (% male)</t>
  </si>
  <si>
    <t>5R01DE018401-08</t>
  </si>
  <si>
    <t>Special Emphasis Panel[ZRG1-MOSS-T(03)M]</t>
  </si>
  <si>
    <t xml:space="preserve">JIANG, RULANG </t>
  </si>
  <si>
    <t>RULANG</t>
  </si>
  <si>
    <t>CINCINNATI CHILDRENS HOSP MED CTR</t>
  </si>
  <si>
    <t>CINCINNATI</t>
  </si>
  <si>
    <t>Molecular Patterning of Mammalian Dentition</t>
  </si>
  <si>
    <t>J Dent Res</t>
  </si>
  <si>
    <t>Jung-Mi</t>
  </si>
  <si>
    <t>Hyuk-Jae</t>
  </si>
  <si>
    <t>Msx1+/−, Sostdc1+/−, and Dkk2+/− mice were used for generating compound mutants (Satokata and Maas 1994; Li et al. 2005; Ahn et al. 2010). Mice were maintained in a CD1 outbred background. A total of 178 mouse samples were used. At least 3 mice, male and female, from embryonic day 12.5 (E12.5) to birth were examined per experiment.</t>
  </si>
  <si>
    <t>5R01HL122300-05</t>
  </si>
  <si>
    <t>Special Emphasis Panel[ZRG1-HAI-D(08)F]</t>
  </si>
  <si>
    <t>LEWKOWICH, IAN PAUL</t>
  </si>
  <si>
    <t>IAN</t>
  </si>
  <si>
    <t>Mechanisms of IL-17A-mediated enhancement of asthma severity</t>
  </si>
  <si>
    <t>Clin Exp Allergy.</t>
  </si>
  <si>
    <t>Jaclyn</t>
  </si>
  <si>
    <t>Ian</t>
  </si>
  <si>
    <t>Among the three severity groups, no differences were observed in age, sex, race, peripheral eosinophils or neutrophils, smoking or ECAT levels</t>
  </si>
  <si>
    <t>5R01AA012439-15</t>
  </si>
  <si>
    <t>Special Emphasis Panel[ZRG1-IFCN-Q(03)M]</t>
  </si>
  <si>
    <t>DEBORAH</t>
  </si>
  <si>
    <t>Neurosteroid Modulation of Ethanol Withdrawal Severity</t>
  </si>
  <si>
    <t>Alcohol Res.</t>
  </si>
  <si>
    <t xml:space="preserve">Deborah </t>
  </si>
  <si>
    <t>PA-15-261</t>
  </si>
  <si>
    <t>5R01HD090468-02</t>
  </si>
  <si>
    <t>MEYER, ILAN H</t>
  </si>
  <si>
    <t>ILAN</t>
  </si>
  <si>
    <t>SCHOOLS OF LAW OR CRIMINOLOGY</t>
  </si>
  <si>
    <t>U.S. Transgender Population Health Survey</t>
  </si>
  <si>
    <t>Psychiatry Res</t>
  </si>
  <si>
    <t>Ilan</t>
  </si>
  <si>
    <t>Table 1. Demographic comparisons by gender identity (N = 1436). Transgender Adults (n = 274); Cisgender Adults (n = 1162); Transgender Men (n = 78); Transgender Women (n = 120); Transgender Nonbinary People (n = 76)</t>
  </si>
  <si>
    <t>5R01CA160436-06</t>
  </si>
  <si>
    <t xml:space="preserve">KHAZAIE, KHASHAYARSHA </t>
  </si>
  <si>
    <t>KHASHAYARSHA</t>
  </si>
  <si>
    <t>Pro-inflammatory T-regulatory Cells in Colon Cancer</t>
  </si>
  <si>
    <t>Front Oncol.</t>
  </si>
  <si>
    <t>Mohammed</t>
  </si>
  <si>
    <t>Iradj</t>
  </si>
  <si>
    <t>Male and female specified in Table 4. No analysis found</t>
  </si>
  <si>
    <t>5R01EY014362-15</t>
  </si>
  <si>
    <t>Toll Like Receptors in Bacterial Keratitis</t>
  </si>
  <si>
    <t xml:space="preserve">Immunol Rev. </t>
  </si>
  <si>
    <t xml:space="preserve">Eric </t>
  </si>
  <si>
    <t>5R01AI110297-05</t>
  </si>
  <si>
    <t>AIDS Molecular and Cellular Biology Study Section[AMCB]</t>
  </si>
  <si>
    <t>CHEN, IRVIN S.Y.</t>
  </si>
  <si>
    <t>IRVIN</t>
  </si>
  <si>
    <t>Hematopoietic stem/progenitor cell reservoirs</t>
  </si>
  <si>
    <t>Stem Cell Res Ther.</t>
  </si>
  <si>
    <t>Gajendra</t>
  </si>
  <si>
    <t>Irvin</t>
  </si>
  <si>
    <t>NOD.Cg-PrkdcscidIl2rgtm1Wjl/SzJ (NSG) mice, 6–8 week old, were myeloablated 1 day before transplant by intraperitoneal (i.p.) injection with 10 mg/kg of 6-thioguanine...</t>
  </si>
  <si>
    <t>7R01EB016629-06</t>
  </si>
  <si>
    <t>HIRSCHI, KAREN KEMPER</t>
  </si>
  <si>
    <t>Neurovascular Regeneration</t>
  </si>
  <si>
    <t>Cell Mol Life Sci.</t>
  </si>
  <si>
    <t>Ana</t>
  </si>
  <si>
    <t>Isabel</t>
  </si>
  <si>
    <t xml:space="preserve">Cdkn1b mice (p27KO) [19] were obtained from Jackson Laboratory and maintained on a C57BL/6 J background. Cdkn1b−/−;Sox2± mice [62], their control littermates (Cdkn1b+/+;Sox2+/+, Cdkn1b−/−;Sox2+/+) and Rosa26R-loxP-STOP-loxP-Sox2-GFP mice (for Sox2 overexpression) [36] were maintained on mixed backgrounds. </t>
  </si>
  <si>
    <t>5R01HL117037-05</t>
  </si>
  <si>
    <t>TAYLOR, J ANDREW</t>
  </si>
  <si>
    <t>SPAULDING REHABILITATION HOSPITAL</t>
  </si>
  <si>
    <t>CHARLESTOWN</t>
  </si>
  <si>
    <t>HYBRID-FES EXERCISE TO PREVENT CARDIOVASCULAR DECLINES IN ACUTE SPINAL CORD INJUR</t>
  </si>
  <si>
    <t>Arch Phys Med Rehabil.</t>
  </si>
  <si>
    <t>Volunteers (N=27; 5 women, 22 men) who were &lt;24 months post SCI</t>
  </si>
  <si>
    <t>5R01GM108803-04</t>
  </si>
  <si>
    <t>ANASTASIA</t>
  </si>
  <si>
    <t>Inter and intra-cellular trafficking pathways for natural and therapeutic RNAs</t>
  </si>
  <si>
    <t>iScience</t>
  </si>
  <si>
    <t>Reka</t>
  </si>
  <si>
    <t xml:space="preserve">Anastasia </t>
  </si>
  <si>
    <t>PAR-13-392</t>
  </si>
  <si>
    <t>5R01MH105527-03</t>
  </si>
  <si>
    <t>Special Emphasis Panel[ZRG1-IMST-D(55)R]</t>
  </si>
  <si>
    <t>MICHAELSON, JACOB JAMES</t>
  </si>
  <si>
    <t>JACOB</t>
  </si>
  <si>
    <t>Estimating the impact of genetic variants on the brain in space and time</t>
  </si>
  <si>
    <t>Taylor</t>
  </si>
  <si>
    <t>The final sample size of N = 6064 was composed of N = 1177 females and N = 4887 males.</t>
  </si>
  <si>
    <t>5R01MH100219-05</t>
  </si>
  <si>
    <t>Vitamin-D- PRODH- &amp; DTNBP1-Induced Hyperprolinemia:Schizophrenia Risk &amp; Treatment</t>
  </si>
  <si>
    <t>5R01CA175754-05</t>
  </si>
  <si>
    <t>JAMES</t>
  </si>
  <si>
    <t>Evaluation of the BAP1 tumor suppressor gene in renal cell carcinoma</t>
  </si>
  <si>
    <t>Cancer Discov</t>
  </si>
  <si>
    <t xml:space="preserve">Michele </t>
  </si>
  <si>
    <t xml:space="preserve">Giovanni </t>
  </si>
  <si>
    <t>5R01DE025167-05</t>
  </si>
  <si>
    <t>AIDS Discovery and Development of Therapeutics Study Section[ADDT]</t>
  </si>
  <si>
    <t>BURTON, DENNIS R.</t>
  </si>
  <si>
    <t>Genomic modification with purified nuclease proteins for HIV-1 therapy</t>
  </si>
  <si>
    <t>Deli</t>
  </si>
  <si>
    <t>All experiments were carried out in wild type or pAlb 3-month-old female C57BL/6J (CD45.1/Ly5.1 or CD45.2/Ly5.2) mice bred at Scripps Research Division of Animal Resources Facility (DAR).</t>
  </si>
  <si>
    <t>5R01GM110775-04</t>
  </si>
  <si>
    <t>Special Emphasis Panel[ZRG1-BCMB-D(03)M]</t>
  </si>
  <si>
    <t>Mechanistic Studies of Flavin Dependent Thymidylate Synthase</t>
  </si>
  <si>
    <t>Methods Enzymol</t>
  </si>
  <si>
    <t xml:space="preserve">Kalani </t>
  </si>
  <si>
    <t>RFA-MD-12-003</t>
  </si>
  <si>
    <t>5R01MD007705-05</t>
  </si>
  <si>
    <t>ZMD1-MLS(01)</t>
  </si>
  <si>
    <t>HANCHATE, AMRESH D</t>
  </si>
  <si>
    <t>AMRESH</t>
  </si>
  <si>
    <t>National Estimates for Inpatient Care, Outcomes &amp; Hospital Effect among Hispanics</t>
  </si>
  <si>
    <t xml:space="preserve">JAMA Netw Open. </t>
  </si>
  <si>
    <t>Amresh</t>
  </si>
  <si>
    <t>Table 1. Characteristics of Emergency Medical Services–Transported Emergency Department Visits, 2006-2012, Female sex</t>
  </si>
  <si>
    <t>PAR-09-153</t>
  </si>
  <si>
    <t>7R01MH077178-10</t>
  </si>
  <si>
    <t>Special Emphasis Panel[ZRG1-RPHB-P(03)M]</t>
  </si>
  <si>
    <t>YOUNG, JAMI F</t>
  </si>
  <si>
    <t>JAMI</t>
  </si>
  <si>
    <t>CHILDREN'S HOSP OF PHILADELPHIA</t>
  </si>
  <si>
    <t>1/2 Bending Adolescent Depression Trajectories Through Personalized Prevention</t>
  </si>
  <si>
    <t>Jami</t>
  </si>
  <si>
    <t>Across all 4 models, we found no evidence that adolescent gender moderated the effects of risk-informed personalization on change in exposure to dependent or independent stressors (ps &gt; .27.</t>
  </si>
  <si>
    <t>5R01MH102224-05</t>
  </si>
  <si>
    <t>TREGELLAS, JASON R</t>
  </si>
  <si>
    <t>JASON</t>
  </si>
  <si>
    <t>Neuronal Effects of Exercise on Schizophrenia</t>
  </si>
  <si>
    <t>Am J Clin Nutr</t>
  </si>
  <si>
    <t xml:space="preserve">Kristina </t>
  </si>
  <si>
    <t xml:space="preserve">Jason </t>
  </si>
  <si>
    <t xml:space="preserve">A total of 47 adults 18–65 y old with BMI ≥25 kg/m2 completed the study. Of those 47 participants, 25 were randomly assigned to the active IP group and 22 to the control group; The final sample consisted of 41 participants [22 in the active group (4 males, 18 females), 19 in the control group (9 males, 10 females). Group differences in sex were assessed with a chi-square test. </t>
  </si>
  <si>
    <t>PAR-12-140</t>
  </si>
  <si>
    <t>5R01CA179243-05</t>
  </si>
  <si>
    <t>Special Emphasis Panel[ZRG1-DKUS-D(56)R]</t>
  </si>
  <si>
    <t xml:space="preserve">CHIA, NICHOLAS </t>
  </si>
  <si>
    <t>Microbial Metabolic Toxicity Drives Colon Cancer</t>
  </si>
  <si>
    <t>BMC Microbiol.</t>
  </si>
  <si>
    <t xml:space="preserve">Patricia </t>
  </si>
  <si>
    <t xml:space="preserve">Six-week old C57BL/6 N mice (N = 12; Taconic Farms, Germantown, NY) were randomly separated into two isolators (3 males/3 females per isolator) and inoculated with the B4PC2 consortium as previously described </t>
  </si>
  <si>
    <t>5R01DA036975-05</t>
  </si>
  <si>
    <t>Special Emphasis Panel[ZRG1-IFCN-C(02)M]</t>
  </si>
  <si>
    <t>DEWEY, WILLIAM L.</t>
  </si>
  <si>
    <t>AKBARALI, HAMID I</t>
  </si>
  <si>
    <t>Mechanisms of Ethanol's Reversal of Opioid Tolerance</t>
  </si>
  <si>
    <t>Neuropharmacology.</t>
  </si>
  <si>
    <t>Salvador</t>
  </si>
  <si>
    <t>Javier</t>
  </si>
  <si>
    <t>Effect of volinanserin (mg/kg) or vehicle on locomotor activity in male and female mice (10 mice per group)</t>
  </si>
  <si>
    <t>RFA-DC-13-001</t>
  </si>
  <si>
    <t>5R01DC014002-05</t>
  </si>
  <si>
    <t>ZDC1-SRB-K(13)</t>
  </si>
  <si>
    <t>RUBINSTEIN, JAY T.</t>
  </si>
  <si>
    <t>Optimization of a human vestibular prosthesis</t>
  </si>
  <si>
    <t>Audiol Neurootol.</t>
  </si>
  <si>
    <t>Full details of the etiology and clinical evaluation of the patients was published previously; Briefly here, subject VI05 was implanted in the left ear. This subject had severe-to-profound idiopathic sudden sensorineural hearing loss in the left ear with vertigo approximately 10 years prior to implantation with the device. Subsequently, she had a complaint of chronic ataxia and oscillopsia due to bilateral vestibular areflexia.</t>
  </si>
  <si>
    <t>5R01AI125982-03</t>
  </si>
  <si>
    <t>Genomics, Computational Biology and Technology Study Section[GCAT]</t>
  </si>
  <si>
    <t xml:space="preserve">SUN, YIJUN </t>
  </si>
  <si>
    <t>YIJUN</t>
  </si>
  <si>
    <t>Developing Advanced Algorithms to Address Major Computational Challenges in Current Microbiome Research</t>
  </si>
  <si>
    <t xml:space="preserve">J Periodontol. </t>
  </si>
  <si>
    <t>Ahmed</t>
  </si>
  <si>
    <t>This cross-sectional study included 1270 postmenopausal women, aged 53–81 years, who completed clinical examinations.</t>
  </si>
  <si>
    <t>5R01MH070596-11</t>
  </si>
  <si>
    <t>Neurogenesis and Cell Fate Study Section[NCF]</t>
  </si>
  <si>
    <t>HEBERT, JEAN M</t>
  </si>
  <si>
    <t>ALBERT EINSTEIN COLLEGE OF MEDICINE, INC</t>
  </si>
  <si>
    <t>Genetic analysis of forebrain patterning and neurogenesis</t>
  </si>
  <si>
    <t>Both males and females were used and showed no obvious differences; therefore, data for both were pooled.</t>
  </si>
  <si>
    <t>5R01EY018607-08</t>
  </si>
  <si>
    <t>GIDDAY, JEFFREY M</t>
  </si>
  <si>
    <t>LSU HEALTH SCIENCES CENTER</t>
  </si>
  <si>
    <t>NEW ORLEANS</t>
  </si>
  <si>
    <t>LA</t>
  </si>
  <si>
    <t>ENDOGENOUS NEUROPROTECTION IN GLAUCOMA</t>
  </si>
  <si>
    <t>Mol Vis.</t>
  </si>
  <si>
    <t>Jarrod</t>
  </si>
  <si>
    <t>Retinas from eight male and eight female 30-week-old outbred ND4 Swiss Webster mice were harvested and immediately processed for MS analysis on a Thermo Fisher (TF) Fusion Orbitrap MS.</t>
  </si>
  <si>
    <t>5R01HL123368-04</t>
  </si>
  <si>
    <t>KRONISH, IAN MATTHEW</t>
  </si>
  <si>
    <t>DAVIDSON, KARINA W.</t>
  </si>
  <si>
    <t>PTSD, Medication Adherence, and Prognosis after Acute Coronary Syndromes</t>
  </si>
  <si>
    <t xml:space="preserve">Health Psychol </t>
  </si>
  <si>
    <t>Margaret</t>
  </si>
  <si>
    <t>Of 1,741 patients with suspected ACS in the ED (Mage = 61.01 years, SD = 13.27; 47.1% women), a plurality identified as “Other” race (36.1%), Black (23.9%), and White (22.4%), and 10.3% of patients were uninsured. Lack of health insurance was associated with greater threat perceptions, b = −0.16, 95% CI [−0.26, −0.06], p = .002.</t>
  </si>
  <si>
    <t>5R01GM052022-21</t>
  </si>
  <si>
    <t xml:space="preserve">STEARNS, TIM </t>
  </si>
  <si>
    <t>TIM</t>
  </si>
  <si>
    <t>Centrosome Structure, Function and Duplication</t>
  </si>
  <si>
    <t>Eszter</t>
  </si>
  <si>
    <t>Jeffrey</t>
  </si>
  <si>
    <t>(Only info regarding samp. size) Sample-size estimation: No explicit power analysis was used during the design of the study. Biological and experimental replicates (indicated in Supplementary Table 3 in Supplementary file 1) were completed to at least an n = 3 where possible.</t>
  </si>
  <si>
    <t>5R01CA176846-05</t>
  </si>
  <si>
    <t>Oncogenic MLK3-Pak1 Signaling in ER Negative Breast Cancer</t>
  </si>
  <si>
    <t>Cancers (Basel)</t>
  </si>
  <si>
    <t xml:space="preserve">Sunil </t>
  </si>
  <si>
    <t xml:space="preserve">Ajay </t>
  </si>
  <si>
    <t>PAR-11-028</t>
  </si>
  <si>
    <t>5R01HG007644-05</t>
  </si>
  <si>
    <t>RYAN</t>
  </si>
  <si>
    <t>Powerful Simulation Tools for the Genomics Age</t>
  </si>
  <si>
    <t>Genetics</t>
  </si>
  <si>
    <t xml:space="preserve">Raul </t>
  </si>
  <si>
    <t xml:space="preserve">Jeffery </t>
  </si>
  <si>
    <t>5R01HD082203-03</t>
  </si>
  <si>
    <t>ALBERTS, JEFFREY R</t>
  </si>
  <si>
    <t>Developmental Linkage of Metabolic Homeostasis and Sociality</t>
  </si>
  <si>
    <t>Dev Psychobiol.</t>
  </si>
  <si>
    <t xml:space="preserve">Jeffrey </t>
  </si>
  <si>
    <t>We started with the ABx recipe reported by Tochitani et al. (2016), in which a combination of bacitracin, neomycin, and pimaricin were administered to pregnant C57BL/6J dams in drinking water and reported to significantly alter the maternal gut microbiome. A LME model for alpha diversity in pup fecal samples revealed main effects of sex (F1,45.3 = 9.85, ω2 = .16, p &lt; .003) and ABx treatment (F1,14.1 = 13.0, ω2 = 0.42, p &lt; .003), as well as significant sex × ABx treatment interaction (F1,45.3 = 11.5, ω2 = .18, p &lt; .002; see Table S2). We found that exposing dams to ABx during the perinatal period significantly reduced microbial alpha diversity in fecal samples both in treated dams and their untreated offspring (Fig. 2), with the latter effect being more robust in male offspring (lower panel of Fig. 2).</t>
  </si>
  <si>
    <t>5R01MH099981-05</t>
  </si>
  <si>
    <t>BERKLEY-PATTON, JANNETTE YVONNE</t>
  </si>
  <si>
    <t>JANNETTE</t>
  </si>
  <si>
    <t>ASSESSING HIV SCREENING IN AFRICAN AMERICAN CHURCHES</t>
  </si>
  <si>
    <t>AIDS Educ Prev.</t>
  </si>
  <si>
    <t>Kathryn</t>
  </si>
  <si>
    <t>TABLE 1. Characteristics of Study Participants From 14 African American Churches in Kansas City, Missouri and Kansas, by Whether They Knew Someone With HIV (N = 1,448), Sex</t>
  </si>
  <si>
    <t>5R01NS079701-05</t>
  </si>
  <si>
    <t>DELIANG</t>
  </si>
  <si>
    <t>Targeting the cholesterol metabolism to treat glioblastoma</t>
  </si>
  <si>
    <t>Cancer Commun (Lond).</t>
  </si>
  <si>
    <t xml:space="preserve">Chunming </t>
  </si>
  <si>
    <t xml:space="preserve">Deliang </t>
  </si>
  <si>
    <t>5R01DK101480-04</t>
  </si>
  <si>
    <t>KRAL, TANJA V.E.</t>
  </si>
  <si>
    <t>TANJA</t>
  </si>
  <si>
    <t>Eating Phenotypes for Childhood Obesity in the Context of Familial Obesity Risk</t>
  </si>
  <si>
    <t>Appetite</t>
  </si>
  <si>
    <t>Tanja</t>
  </si>
  <si>
    <t>Participants in this study were 212 racially/ethnically diverse boys and girls between 7 and 9 years of age and their mothers living in Philadelphia.; Table 2: Subject demographic and anthropometric characteristics and the home food environment by group, Sex, n%</t>
  </si>
  <si>
    <t>5R01DE022720-05</t>
  </si>
  <si>
    <t>MIRA</t>
  </si>
  <si>
    <t>Regulation of Candida albicans Pathogenesis by the Signaling Mucin Msb2</t>
  </si>
  <si>
    <t xml:space="preserve">Ornelia </t>
  </si>
  <si>
    <t xml:space="preserve">Mira </t>
  </si>
  <si>
    <t>5R01CA178844-05</t>
  </si>
  <si>
    <t>Engineering T Cell Receptors for Adoptive Cell Therapies</t>
  </si>
  <si>
    <t xml:space="preserve">Biochemistry </t>
  </si>
  <si>
    <t xml:space="preserve">Nishant </t>
  </si>
  <si>
    <t>5R01GM109195-04</t>
  </si>
  <si>
    <t>Reconciling Nanoceria's Jekyll and Hyde Reputation Toward Safer Nanotherapy</t>
  </si>
  <si>
    <t>Beilstein J Nanotechnol</t>
  </si>
  <si>
    <t xml:space="preserve">Matthew </t>
  </si>
  <si>
    <t xml:space="preserve">Robert </t>
  </si>
  <si>
    <t>5R01NR013473-06</t>
  </si>
  <si>
    <t>KUBIK, MARTHA Y</t>
  </si>
  <si>
    <t>MARTHA</t>
  </si>
  <si>
    <t>TEMPLE UNIV OF THE COMMONWEALTH</t>
  </si>
  <si>
    <t>School nurse-directed secondary obesity prevention for elementary school children</t>
  </si>
  <si>
    <t>J Nutr Educ Behav.</t>
  </si>
  <si>
    <t>Gina</t>
  </si>
  <si>
    <t>Child participants (n = 111) were on average 9.4 ± 0.9 years, 48% female, 41% non-Hispanic White, 20% non-Hispanic Black, 21% Hispanic, 19% other (including mixed race), and had a baseline BMI of 23.3 ± 4.7; 53% had obesity (Table 2).</t>
  </si>
  <si>
    <t>5R01DE023816-05</t>
  </si>
  <si>
    <t>Motor Function, Speech and Rehabilitation Study Section[MFSR]</t>
  </si>
  <si>
    <t>CALLUM</t>
  </si>
  <si>
    <t>Neuroplasticity and the role of sensorimotor cortex in control of orofacial funct</t>
  </si>
  <si>
    <t>Dysphagia</t>
  </si>
  <si>
    <t xml:space="preserve">Callum </t>
  </si>
  <si>
    <t xml:space="preserve">Nicholas </t>
  </si>
  <si>
    <t>5R01GM084491-09</t>
  </si>
  <si>
    <t>Molecular and neuronal mechanisms of complex behaviors</t>
  </si>
  <si>
    <t>eLife</t>
  </si>
  <si>
    <t xml:space="preserve">Shankar </t>
  </si>
  <si>
    <t>2R01NS025704-30</t>
  </si>
  <si>
    <t>Cell Biology of the Neuronal Sodium Channel</t>
  </si>
  <si>
    <t xml:space="preserve">Raymond </t>
  </si>
  <si>
    <t xml:space="preserve">Horacio </t>
  </si>
  <si>
    <t>5R01GM038323-28</t>
  </si>
  <si>
    <t>Special Emphasis Panel[ZRG1-BCMB-B(02)M]</t>
  </si>
  <si>
    <t>PURDUE UNIVERSITY</t>
  </si>
  <si>
    <t>WEST LAFAYETTE</t>
  </si>
  <si>
    <t>Trans-Membrane Signaling in the Cytochrome b6f Lipoprotein Complex</t>
  </si>
  <si>
    <t>Photosynth Res</t>
  </si>
  <si>
    <t>5R01DK099364-05</t>
  </si>
  <si>
    <t>PAUL, IAN M</t>
  </si>
  <si>
    <t>PENNSYLVANIA STATE UNIV HERSHEY MED CTR</t>
  </si>
  <si>
    <t>HERSHEY</t>
  </si>
  <si>
    <t>Effect of Birth Order and Genetics on Infant Parenting and Obesity Risk</t>
  </si>
  <si>
    <t>Acad Pediatr.</t>
  </si>
  <si>
    <t>Cara</t>
  </si>
  <si>
    <t>A purposive subsample of mothers (n = 30) who participated in the Intervention Nurses Start Infants Growing on Healthy Trajectories and SIBSIGHT studies completed retrospective semi-structured interviews designed to explore the implications of sibling influences on maternal feeding practices during infancy and toddlerhood.</t>
  </si>
  <si>
    <t>5R01DK102576-04</t>
  </si>
  <si>
    <t>Development - 2 Study Section[DEV2]</t>
  </si>
  <si>
    <t>HUAQI</t>
  </si>
  <si>
    <t>Notch signaling and fkh cooperate to maintain intestinal stem cells in Drosophila</t>
  </si>
  <si>
    <t xml:space="preserve">Dev Biol </t>
  </si>
  <si>
    <t xml:space="preserve">Qing </t>
  </si>
  <si>
    <t xml:space="preserve">Huaqi </t>
  </si>
  <si>
    <t>5R01GM105800-05</t>
  </si>
  <si>
    <t xml:space="preserve">SHIN, JEOUNG-SOOK </t>
  </si>
  <si>
    <t>JEOUNG-SOOK</t>
  </si>
  <si>
    <t>Role of MARCH1 E3 ubiquitin ligase in thymic dendritic cell function</t>
  </si>
  <si>
    <t>Sci Immunol.</t>
  </si>
  <si>
    <t>Jeoung-Sook</t>
  </si>
  <si>
    <t xml:space="preserve">Mice of both sexes were used at 5 to 12 weeks of age, except for EAE, AHR, and periodic acid–Schiff (PAS) staining experiments, in which only female mice were used. </t>
  </si>
  <si>
    <t>PA-12-111</t>
  </si>
  <si>
    <t>5R01MD009458-04</t>
  </si>
  <si>
    <t xml:space="preserve">POTEAT, PAUL </t>
  </si>
  <si>
    <t>BOSTON COLLEGE</t>
  </si>
  <si>
    <t>CHESTNUT HILL</t>
  </si>
  <si>
    <t>SCHOOLS OF EDUCATION</t>
  </si>
  <si>
    <t>Mechanisms of Health Promotion in Diverse Youth Through Gay-Straight Alliances</t>
  </si>
  <si>
    <t>Jerel</t>
  </si>
  <si>
    <t xml:space="preserve">Our primary sample for this study was a classroom-based sample of students who were not members of their school’s GSA. It included 1,362 students (Mage = 15.68, SD = 1.44) in 23 schools across Massachusetts (M = 59.30 students per school; range = 28 to 103 students). Schools generally included grades 9 through 12, although two schools extended down to grade 6. Our second sample was a GSA-based sample of 245 students (86.1% LGBQ+, 52.9% female, 74% White) and their adult advisors (n = 31, 51.6% heterosexual, 64.5% female, 93.5% White) in these same schools who were members of the school’s GSA. </t>
  </si>
  <si>
    <t>5R01GM111506-05</t>
  </si>
  <si>
    <t>Resolution Improvement for Cellular CryoEM to study Dynamic Assemblies in Cells</t>
  </si>
  <si>
    <t>Nat Methods</t>
  </si>
  <si>
    <t>Kangkang</t>
  </si>
  <si>
    <t>5R01HL126694-03</t>
  </si>
  <si>
    <t>Special Emphasis Panel[ZRG1-HDM-S(03)]</t>
  </si>
  <si>
    <t>KAHN, JEREMY M</t>
  </si>
  <si>
    <t>Novel approaches to profiling hospitals on critical illness mortality</t>
  </si>
  <si>
    <t xml:space="preserve">BMC Health Serv Res. </t>
  </si>
  <si>
    <t>Table 1 Patient characteristics by year represented as percentage of patients with given characteristic, except for age which is represented as a numerical average, Female n%</t>
  </si>
  <si>
    <t>5R01CA050286-29</t>
  </si>
  <si>
    <t>Tumor Microenvironment Study Section[TME]</t>
  </si>
  <si>
    <t>CHERESH, DAVID A</t>
  </si>
  <si>
    <t>CRAF-mediated vascular resistance to cancer therapies</t>
  </si>
  <si>
    <t xml:space="preserve">Cell Stem Cell </t>
  </si>
  <si>
    <t>Zhe</t>
  </si>
  <si>
    <t xml:space="preserve">Jeremy </t>
  </si>
  <si>
    <t>For in vivo studies, cells were intracranially implanted into age-matched female NSG mice. The 4–6 weeks old female NSG mice (NOD.Cg-PrkdcscidIl2rgtm1Wjl/SzJl, #005557) were purchased from Jackson Laboratory.</t>
  </si>
  <si>
    <t>PAR-11-299</t>
  </si>
  <si>
    <t>5R01AA021402-06</t>
  </si>
  <si>
    <t>Special Emphasis Panel[ZRG1-MDCN-P(57)R]</t>
  </si>
  <si>
    <t xml:space="preserve">CHUN, JEROLD </t>
  </si>
  <si>
    <t>JEROLD</t>
  </si>
  <si>
    <t>SANFORD BURNHAM PREBYS MEDICAL DISCOVERY INSTITUTE</t>
  </si>
  <si>
    <t>Mechanisms and consequences of CNS aneuploidies altered by fetal ethanol exposure</t>
  </si>
  <si>
    <t>Mol Brain.</t>
  </si>
  <si>
    <t>Jerold</t>
  </si>
  <si>
    <t>Embryonic day (E) 13.5 timed pregnant C57BL/J6 mice or Lpar1/Lpar2 mutant mice on a mixed background of C57BL/6J and 129/SvJ [42] were used for all in vivo and ex vivo studies.</t>
  </si>
  <si>
    <t>5R01HL114957-05</t>
  </si>
  <si>
    <t>TREIBER, FRANK A</t>
  </si>
  <si>
    <t>Smartphone Delivered Meditation for BP Control Among Prehypertensives</t>
  </si>
  <si>
    <t>JMIR Form Res</t>
  </si>
  <si>
    <t>Overall, 47% (27/57) of the participants were female and 49% (28/57) were African American.</t>
  </si>
  <si>
    <t>5R01CA172774-06</t>
  </si>
  <si>
    <t xml:space="preserve">FANG, JIA </t>
  </si>
  <si>
    <t>JIA</t>
  </si>
  <si>
    <t>ROSWELL PARK CANCER INSTITUTE CORP</t>
  </si>
  <si>
    <t>BUFFALO</t>
  </si>
  <si>
    <t>MPP8-Mediated Epigenetic Network and Its Roles in Tumor Progression</t>
  </si>
  <si>
    <t xml:space="preserve">Shuhei </t>
  </si>
  <si>
    <t>Jia</t>
  </si>
  <si>
    <t>For xenografts, ~1.25×104 Tmet373T1 cells stably expressing luciferase were resuspended in DMEM and subcutaneously injected into the left hind flank of randomized male SCID mice (C.B-Igh-1bIcrTac-Prkdcscid/Ros, 8wks).</t>
  </si>
  <si>
    <t>5R01GM112923-04</t>
  </si>
  <si>
    <t>GIDEON</t>
  </si>
  <si>
    <t>Mechanism of U1 snRNPs suppression of premature cleavage &amp;  polyadenylation</t>
  </si>
  <si>
    <t>Zhiqiang</t>
  </si>
  <si>
    <t>Gideon</t>
  </si>
  <si>
    <t>5R01GM106569-05</t>
  </si>
  <si>
    <t>Chemical biology of voltage-gated sodium and potassium channels</t>
  </si>
  <si>
    <t>J Gen Physiol</t>
  </si>
  <si>
    <t>5R01MH096773-07</t>
  </si>
  <si>
    <t>DAMIEN</t>
  </si>
  <si>
    <t>Characterizing mechanistic heterogeneity across ADHD and Autism</t>
  </si>
  <si>
    <t>Biol Psychiatry</t>
  </si>
  <si>
    <t>Leyla</t>
  </si>
  <si>
    <t>5R01GM114311-04</t>
  </si>
  <si>
    <t>CARNEGIE-MELLON UNIVERSITY</t>
  </si>
  <si>
    <t>Toward PanOmic and Personalized Association Study of Complex Diseases - A New Statistical and Computational Paradigm for Personalized Medicine</t>
  </si>
  <si>
    <t>Lancet</t>
  </si>
  <si>
    <t>Sally</t>
  </si>
  <si>
    <t>5R01DA037170-05</t>
  </si>
  <si>
    <t>Dissecting Mechanisms of GABAB-GIRK Plasticity with Psychostimulants</t>
  </si>
  <si>
    <t>Trends Pharmacol Sci</t>
  </si>
  <si>
    <t>Yulin</t>
  </si>
  <si>
    <t>5R01HL063030-13</t>
  </si>
  <si>
    <t>Special Emphasis Panel[ZRG1-CVRS-K(50)S]</t>
  </si>
  <si>
    <t>Creatine Kinase Metabolism in Failing Murine Hearts</t>
  </si>
  <si>
    <t>Licheng</t>
  </si>
  <si>
    <t xml:space="preserve">Jiadi </t>
  </si>
  <si>
    <t>The study included five adult wild-type mice (two males and three females, C57BL/6 mice), ranging from five to six month old....Informed consent was obtained from all five healthy subjects, aged between 24 and 45 y.</t>
  </si>
  <si>
    <t>5R01AR064231-05</t>
  </si>
  <si>
    <t>Non-heritable genetic diseases of the skeletal system: Pathogenesis and Treatment</t>
  </si>
  <si>
    <t>J Bone Miner Res.</t>
  </si>
  <si>
    <t>Ugur</t>
  </si>
  <si>
    <t>5R01DC015444-04</t>
  </si>
  <si>
    <t xml:space="preserve">ZUO, JIAN </t>
  </si>
  <si>
    <t>JIAN</t>
  </si>
  <si>
    <t>CREIGHTON UNIVERSITY</t>
  </si>
  <si>
    <t>Discovery of In Vivo Small Molecules for Hearing Protection Against Cisplatin and Noise</t>
  </si>
  <si>
    <t>Sci Adv.</t>
  </si>
  <si>
    <t>Sarath</t>
  </si>
  <si>
    <t>Jian</t>
  </si>
  <si>
    <t>This study used 7- to 10-week-old FVB/NJ mice obtained from The Jackson Laboratory (Bar Harbor, ME, USA), with an equal number of males and females across the experiments.</t>
  </si>
  <si>
    <t>5R01AA022292-06</t>
  </si>
  <si>
    <t xml:space="preserve">YE, JIANG-HONG </t>
  </si>
  <si>
    <t>JIANG-HONG</t>
  </si>
  <si>
    <t>Role of Rostromedial Tegmental Nucleus in alcohol addiction</t>
  </si>
  <si>
    <t>Weiyuan</t>
  </si>
  <si>
    <t>Jiang-Hong</t>
  </si>
  <si>
    <t>The rats were housed with a standard 12/12 h light/dark cycle with ad libitum food and water. We performed c-Fos immunohistochemistry and place conditioning in male rats [postnatal day (PND)60–PND70, n = 30], and electrophysiological recordings from both juvenile (PND17–PND25, n = 120) and adult (PND60–PND90, n = 40) rats of both sexes. Electrophysiological data from both the males and the females were not significantly different and therefore were pooled.</t>
  </si>
  <si>
    <t>5R01CA172603-05</t>
  </si>
  <si>
    <t xml:space="preserve">HUANG, JIAOTI </t>
  </si>
  <si>
    <t>JIAOTI</t>
  </si>
  <si>
    <t>A novel strategy to identify prostate cancer biomarkers for patient management</t>
  </si>
  <si>
    <t>Prostate Cancer Prostatic Dis.</t>
  </si>
  <si>
    <t>Yaqun</t>
  </si>
  <si>
    <t>Jiaoti</t>
  </si>
  <si>
    <t>Immunocompromised NSG (NOD.Cg-PrkdcscidIl2rgtm1Wjl/SzJ) mice were from The Jackson Laboratories. 2×106 CWRR1 or C4–2 cells in 0.1ml 1× HBSS with 50% Matrigel (Corning) were inoculated subcutaneously into the right thigh of 6–8 weeks old male NSG mouse.</t>
  </si>
  <si>
    <t>5R01HL129778-04</t>
  </si>
  <si>
    <t>Special Emphasis Panel[ZRG1-VH-D(02)]</t>
  </si>
  <si>
    <t>CHEN, YUQING EUGENE</t>
  </si>
  <si>
    <t>YUQING</t>
  </si>
  <si>
    <t>MPO, HDL Dysfunction and Cardiovascular Disease</t>
  </si>
  <si>
    <t>Atherosclerosis</t>
  </si>
  <si>
    <t>Tomonari</t>
  </si>
  <si>
    <t>Jifeng</t>
  </si>
  <si>
    <t>Male and female heterozygous apoAII KI rabbits were further bred to generate homozygous apoAII KI rabbits for the current study. Age- and sex-matched WT littermates were used as a control. Both male and female rabbits were used in the current study.</t>
  </si>
  <si>
    <t>5R01NS082283-05</t>
  </si>
  <si>
    <t>Special Emphasis Panel[ZRG1-DBD-M(08)F]</t>
  </si>
  <si>
    <t>WEIMER, JILL M</t>
  </si>
  <si>
    <t>JILL</t>
  </si>
  <si>
    <t>SANFORD RESEARCH/USD</t>
  </si>
  <si>
    <t>SIOUX FALLS</t>
  </si>
  <si>
    <t>SD</t>
  </si>
  <si>
    <t>Novel mechanisms for distal transport in developing and mature neurons</t>
  </si>
  <si>
    <t>Mol Ther.</t>
  </si>
  <si>
    <t>Tyler</t>
  </si>
  <si>
    <t>WT and homozygous Cln8 mutant mice (Cln8mnd) on C57BL/6J backgrounds were used for all studies. For this study, we delivered scAAV9.pT-MecP2.CLN8 via a single i.c.v. injection at postnatal day 1 (P1) in male and female Cln8mnd mice at a dose of 5 × 1010 viral genomes (vg) (the same dose used in our preclinical CLN6 studies)</t>
  </si>
  <si>
    <t>NCCIH</t>
  </si>
  <si>
    <t>RFA-AT-11-001</t>
  </si>
  <si>
    <t>5R01AT007701-05</t>
  </si>
  <si>
    <t>AT</t>
  </si>
  <si>
    <t>ZAT1-SM(29)</t>
  </si>
  <si>
    <t>KLUMPP, DAVID J</t>
  </si>
  <si>
    <t>Mechanisms of Probiotic Analgesia</t>
  </si>
  <si>
    <t>J Vet Intern Med.</t>
  </si>
  <si>
    <t>Jodi</t>
  </si>
  <si>
    <t>Seven were female (6 spayed and 1 intact), and 2 were castrated males; the median age was 8 years (range, 0.5‐13 years).</t>
  </si>
  <si>
    <t>5R01HL095056-09</t>
  </si>
  <si>
    <t xml:space="preserve">PAJUKANTA, PAIVI </t>
  </si>
  <si>
    <t>PAIVI</t>
  </si>
  <si>
    <t>Genomics of dyslipidemia in Mexicans</t>
  </si>
  <si>
    <t>Loïc</t>
  </si>
  <si>
    <t>Joel</t>
  </si>
  <si>
    <t>Analyses were adjusted for age, sex, 20 genotypic principal components and study-specific covariates (for example, recruitment centres).</t>
  </si>
  <si>
    <t>5R01NS079415-05</t>
  </si>
  <si>
    <t>RICHTER, JOEL D</t>
  </si>
  <si>
    <t>JOEL</t>
  </si>
  <si>
    <t>Mechanisms of Translation in the CNS</t>
  </si>
  <si>
    <t>Botao</t>
  </si>
  <si>
    <t>Adult-derived NSCs were isolated from the DG of 8- to 10-wk-old male Fmr1 KO mice and WT littermate controls based on our published method</t>
  </si>
  <si>
    <t>5R01CA143811-10</t>
  </si>
  <si>
    <t>CHERYL</t>
  </si>
  <si>
    <t>Tumor Suppressor Localization and Function at the Peroxisome</t>
  </si>
  <si>
    <t>Cheryl</t>
  </si>
  <si>
    <t>Kelvin</t>
  </si>
  <si>
    <t>5R01NS090352-05</t>
  </si>
  <si>
    <t>DARYL</t>
  </si>
  <si>
    <t>Misfolded ALS-linked Profilin-1: a novel therapeutic target</t>
  </si>
  <si>
    <t>Daryl</t>
  </si>
  <si>
    <t>RFA-MD-13-006</t>
  </si>
  <si>
    <t>5R01MD007801-05</t>
  </si>
  <si>
    <t>ZMD1-DRI(01)</t>
  </si>
  <si>
    <t>MILAM, JOEL E</t>
  </si>
  <si>
    <t>Reducing racial/ethnic inequities in childhood cancer survivorship</t>
  </si>
  <si>
    <t>Cancer Med</t>
  </si>
  <si>
    <t xml:space="preserve">Kimberly </t>
  </si>
  <si>
    <t xml:space="preserve">Joel </t>
  </si>
  <si>
    <t xml:space="preserve">Description of sample by sex can be found in Table 1. Eligibility included patients diagnosed between the ages of 0 and 19 in LA County with any type of cancer, stage 2 or greater (except for brain cancer which was stage 1 or greater). All models were adjusted for age at completion of survey, sex, SES, ethnicity and insurance status as covariates. </t>
  </si>
  <si>
    <t>RFA-RM-13-008</t>
  </si>
  <si>
    <t>5R01MH107238-05</t>
  </si>
  <si>
    <t>Dynamic mapping of the complete synaptome using recombinant probes</t>
  </si>
  <si>
    <t>Don</t>
  </si>
  <si>
    <t>5R01ES023845-04</t>
  </si>
  <si>
    <t>BARNETT, JOHN B</t>
  </si>
  <si>
    <t>WEST VIRGINIA UNIVERSITY</t>
  </si>
  <si>
    <t>MORGANTOWN</t>
  </si>
  <si>
    <t>WV</t>
  </si>
  <si>
    <t>Developmental immunotoxicity induced by prenatal cadmium exposure</t>
  </si>
  <si>
    <t>Jamie</t>
  </si>
  <si>
    <t>Weekly measurements were performed starting at 5 weeks and continuing through 18 (females) or 22 (males) weeks and the time-to-disease was noted for each animal...Male offspring developed diabetes (both treatment groups) later than the female offspring</t>
  </si>
  <si>
    <t>5R01DA009411-20</t>
  </si>
  <si>
    <t>DANI, JOHN A.</t>
  </si>
  <si>
    <t>Acute Nicotine Decreases Alcohol-induced Dopamine Response &amp; Increases Drinking</t>
  </si>
  <si>
    <t>Addict Biol</t>
  </si>
  <si>
    <t>Male Long-Evans rats (300–450 g) were housed individually and kept on a 12/12 hr light/dark cycle with food and water available ad libitum.</t>
  </si>
  <si>
    <t>5R01DA034856-05</t>
  </si>
  <si>
    <t>Special Emphasis Panel[ZRG1-MDCN-B(04)S]</t>
  </si>
  <si>
    <t>YAN</t>
  </si>
  <si>
    <t>Homeostatic Regulation and Dysregulation in Cocaine Craving</t>
  </si>
  <si>
    <t>Alexander</t>
  </si>
  <si>
    <t>Yanhua</t>
  </si>
  <si>
    <t>PAR-14-241</t>
  </si>
  <si>
    <t>5R01CA196660-03</t>
  </si>
  <si>
    <t>Special Emphasis Panel[ZRG1-OTC-W(55)R]</t>
  </si>
  <si>
    <t>MARCUS</t>
  </si>
  <si>
    <t>Congenic Mouse Medels of Melanoma for the Characterization of Tumor Immune Responses</t>
  </si>
  <si>
    <t>Cancer Cell</t>
  </si>
  <si>
    <t>Glenn</t>
  </si>
  <si>
    <t>5R01CA180279-05</t>
  </si>
  <si>
    <t>Bioengineering, Technology and Surgical Sciences Study Section[BTSS]</t>
  </si>
  <si>
    <t>ANTONIOS</t>
  </si>
  <si>
    <t>RICE UNIVERSITY</t>
  </si>
  <si>
    <t>Three-dimensional Model of Human Ewing Sarcoma</t>
  </si>
  <si>
    <t>Biomaterials</t>
  </si>
  <si>
    <t>Letitia</t>
  </si>
  <si>
    <t>Antonios</t>
  </si>
  <si>
    <t>5R01HL126600-04</t>
  </si>
  <si>
    <t>ZHL1-CSR-I(O1)</t>
  </si>
  <si>
    <t>NATIONAL JEWISH HEALTH</t>
  </si>
  <si>
    <t>DENVER</t>
  </si>
  <si>
    <t>Epigenetic Regulation of Immunity in Alpha-1 Anti-trypsin Deficiency</t>
  </si>
  <si>
    <t>Methods Mol Biol</t>
  </si>
  <si>
    <t>Laura</t>
  </si>
  <si>
    <t>5R01CA166703-05</t>
  </si>
  <si>
    <t xml:space="preserve">BAYOUTH, JOHN </t>
  </si>
  <si>
    <t>Predicting Pulmonary Function Change to Improve Radiation Planning and Outcome</t>
  </si>
  <si>
    <t>Mattison</t>
  </si>
  <si>
    <t xml:space="preserve">These pigs (referred to as groups A and B) were overall evenly split between sexes to avoid any sex-dependent bias in results. Group A had three females / two males and group B had two females / three males. </t>
  </si>
  <si>
    <t>5R01AR063710-05</t>
  </si>
  <si>
    <t>Skeletal Muscle and Exercise Physiology Study Section[SMEP]</t>
  </si>
  <si>
    <t>JUDITH</t>
  </si>
  <si>
    <t>UNIVERSITY OF CINCINNATI</t>
  </si>
  <si>
    <t>Isoform-specific roles of the Na,K-ATPase in skeletal muscle</t>
  </si>
  <si>
    <t xml:space="preserve">Judith </t>
  </si>
  <si>
    <t>Marino</t>
  </si>
  <si>
    <t>5R01CA162411-05</t>
  </si>
  <si>
    <t xml:space="preserve">TRIDANDAPANI, SUSHEELA </t>
  </si>
  <si>
    <t>SUSHEELA</t>
  </si>
  <si>
    <t>BYRD, JOHN C.</t>
  </si>
  <si>
    <t>Novel monocyte effector function in CLL immune therapy</t>
  </si>
  <si>
    <t>J Immunol.</t>
  </si>
  <si>
    <t>Giovanna</t>
  </si>
  <si>
    <t>Johnathan</t>
  </si>
  <si>
    <t>Blood samples from naïve, low-count (&lt;60,000 cells/μL) CLL patients; Mice (8-weeks-old) were housed at 5 per cage...</t>
  </si>
  <si>
    <t>5R01DK111444-02</t>
  </si>
  <si>
    <t>GRAFF, JONATHAN M</t>
  </si>
  <si>
    <t>Beige Adipocyte Development: lineage analysis and molecular characterization</t>
  </si>
  <si>
    <t>Experiments were performed on male mice at denoted ages.</t>
  </si>
  <si>
    <t>5R01HL124315-04</t>
  </si>
  <si>
    <t>Ultra-Rare Cell In Vivo Flow Cytometry</t>
  </si>
  <si>
    <t>Light Sci Appl</t>
  </si>
  <si>
    <t>Mark</t>
  </si>
  <si>
    <t>5R01GM110048-04</t>
  </si>
  <si>
    <t>AMY</t>
  </si>
  <si>
    <t>Computationally guided design of helical peptide interaction reagents</t>
  </si>
  <si>
    <t xml:space="preserve">Fiona </t>
  </si>
  <si>
    <t>Amy</t>
  </si>
  <si>
    <t>5R01GM037219-29</t>
  </si>
  <si>
    <t>MAX</t>
  </si>
  <si>
    <t>Control of Transcription Termination in E-Coli</t>
  </si>
  <si>
    <t xml:space="preserve">J Mol Biol </t>
  </si>
  <si>
    <t xml:space="preserve">Rubin </t>
  </si>
  <si>
    <t>5R01NS084545-05</t>
  </si>
  <si>
    <t>Special Emphasis Panel[ZRG1-IFCN-B(04)M]</t>
  </si>
  <si>
    <t>LEVINE, JON DAVID</t>
  </si>
  <si>
    <t>JON</t>
  </si>
  <si>
    <t>Nociceptor mechanisms in the transition from acute to chronic pain</t>
  </si>
  <si>
    <t>Dionéia</t>
  </si>
  <si>
    <t>Jon</t>
  </si>
  <si>
    <t xml:space="preserve">Experiments were performed on 260–380 g adult male Sprague Dawley rats (Charles River Laboratories). Given the large number of experiments required to establish the role of multiple Gαs in the analgesic and side effects of different doses of multiple opioid analgesics, we elected to perform experiments in female rats in a subsequent study. </t>
  </si>
  <si>
    <t>5R01EY010217-24</t>
  </si>
  <si>
    <t>HORTON, JONATHAN C</t>
  </si>
  <si>
    <t>Structural Basis of Amblyopia and Strabismus</t>
  </si>
  <si>
    <t>J Neurosci Methods.</t>
  </si>
  <si>
    <t>Jonathan</t>
  </si>
  <si>
    <t>Thirteen female C57BL/6J black mice aged 3 months weighing 20–24 g were used in this study.</t>
  </si>
  <si>
    <t>5R01MH102338-05</t>
  </si>
  <si>
    <t>Mechanisms of Neuronal Calcineurin-NFAT Synapse-to-Nucleus Signaling</t>
  </si>
  <si>
    <t xml:space="preserve">Cell Rep. </t>
  </si>
  <si>
    <t>Dipen</t>
  </si>
  <si>
    <t>Katharine</t>
  </si>
  <si>
    <t>5R01NS080177-05</t>
  </si>
  <si>
    <t>Clinical Neuroplasticity and Neurotransmitters Study Section[CNNT]</t>
  </si>
  <si>
    <t>RONA</t>
  </si>
  <si>
    <t>Mitochondrial protection in post-stroke recovery</t>
  </si>
  <si>
    <t>Noncoding RNA</t>
  </si>
  <si>
    <t>Emine</t>
  </si>
  <si>
    <t>Cristian</t>
  </si>
  <si>
    <t>5R01CA133046-10</t>
  </si>
  <si>
    <t>Novel mechanisms by which REV1 and POLZ affect response to anticancer agents</t>
  </si>
  <si>
    <t>Meredith</t>
  </si>
  <si>
    <t>Cristine</t>
  </si>
  <si>
    <t>5R01GM107145-05</t>
  </si>
  <si>
    <t>TATONETTI, NICHOLAS P</t>
  </si>
  <si>
    <t>Drug Effect Discovery Through Data Mining and Integrative Chemical Biology</t>
  </si>
  <si>
    <t>Tian</t>
  </si>
  <si>
    <t xml:space="preserve">Uprt-knockin mice were generated by standard homologous recombination in mouse embryonic stem (ES) cells (KV1 ES line, a 129B6N hybrid ES line, Columbia University Herbert Irving Comprehensive Cancer Center: Genetically Modified Mouse Models Shared Resource) and blastocyst injection of targeted ES cells into C57BL/6J blastocysts (mice from The Jackson Laboratory) to generate germline chimeras. </t>
  </si>
  <si>
    <t>6R01HL128066-06</t>
  </si>
  <si>
    <t>Special Emphasis Panel[ZRG1-VH-D(02)M]</t>
  </si>
  <si>
    <t>Allograft inflammatory factor-1 in atherosclerosis</t>
  </si>
  <si>
    <t>Biochem Pharmacol,</t>
  </si>
  <si>
    <t xml:space="preserve">Gustavo </t>
  </si>
  <si>
    <t xml:space="preserve">Jose </t>
  </si>
  <si>
    <t>Male Wistar rats (180–200 g) obtained from the colony at the University of Sao Paulo (Ribeirao Preto Campus, Brazil) were maintained on a 12-h light/dark cycle at room temperature (22–25 °C) with free access to standard rat chow and water.</t>
  </si>
  <si>
    <t>5R01HL123557-03</t>
  </si>
  <si>
    <t>OLDENBURG, AMY L</t>
  </si>
  <si>
    <t>ZDANSKI, CARLTON J</t>
  </si>
  <si>
    <t>Anatomic optical coherence tomography for quantitative bronchoscopy</t>
  </si>
  <si>
    <t>Laryngoscope</t>
  </si>
  <si>
    <t>Candace</t>
  </si>
  <si>
    <t xml:space="preserve">Four cadaveric heads (Caucasian; 2 male, 2 female; aged between 65 and 86 years) were obtained (Science Care Inc., Arizona) for study analysis. </t>
  </si>
  <si>
    <t>7R01CA207645-03</t>
  </si>
  <si>
    <t>Special Emphasis Panel[ZRG1-SBIB-D(57)R]</t>
  </si>
  <si>
    <t>OSBORNE, JOSEPH REGINALD</t>
  </si>
  <si>
    <t xml:space="preserve">EASWARAMOORTHY, BALU </t>
  </si>
  <si>
    <t>WEILL MEDICAL COLL OF CORNELL UNIV</t>
  </si>
  <si>
    <t>A new technique to make 68Ga-labeled pharmaceuticals widely available for clinical use</t>
  </si>
  <si>
    <t>Transl Oncol.</t>
  </si>
  <si>
    <t>Juana</t>
  </si>
  <si>
    <t>The inclusion criteria were as follows: (1) Adult males who were above the age of 21 years</t>
  </si>
  <si>
    <t>5R01DA036564-05</t>
  </si>
  <si>
    <t xml:space="preserve">MAO, JIANREN </t>
  </si>
  <si>
    <t>JIANREN</t>
  </si>
  <si>
    <t>Alleviating Opioid-Induced Hyperalgesia with Novel Pharmacotherapy</t>
  </si>
  <si>
    <t>Anesth Analg.</t>
  </si>
  <si>
    <t>Yinhui</t>
  </si>
  <si>
    <t xml:space="preserve">Male Sprague-Dawley rats (Charles River Laboratories, Wilmington, MA) weighing 60 ± 5 g and 3-weeks old were used. </t>
  </si>
  <si>
    <t>5R01AI041236-23</t>
  </si>
  <si>
    <t>KENNETH</t>
  </si>
  <si>
    <t>Zona Pellucida: Immunopathologic Study</t>
  </si>
  <si>
    <t>Kenneth</t>
  </si>
  <si>
    <t>5R01DK070858-09</t>
  </si>
  <si>
    <t>Molecular basis of digestive system development in Xenopus</t>
  </si>
  <si>
    <t>Ivan</t>
  </si>
  <si>
    <t>PAR-11-322</t>
  </si>
  <si>
    <t>5R01HD074559-05</t>
  </si>
  <si>
    <t>Special Emphasis Panel[ZRG1-SBIB-V(82)R]</t>
  </si>
  <si>
    <t xml:space="preserve">LEE, JOYCE </t>
  </si>
  <si>
    <t>JOYCE</t>
  </si>
  <si>
    <t>Conventional and Metabolomic Predictors of Pediatric Prediabetes &amp; Insulin Resist</t>
  </si>
  <si>
    <t>Horm Res Paediatr.</t>
  </si>
  <si>
    <t xml:space="preserve">Mary </t>
  </si>
  <si>
    <t>Joyce</t>
  </si>
  <si>
    <t>Our longitudinal cohort was a convenience sample of children with overweight/obesity (BMI percentiles ≥85th for sex/age) who were 8–17 years old at study entry and recruited from primary care clinics and pediatric specialty clinics in southeast Michigan. Stratified analyses were performed by sex and race, although the number of dysglycemia outcomes was small, limiting these subgroup analyses. Two-sided P &lt; 0.05 was considered to be statistically significant. The cohort included more females than males and one-quarter of participants were Black. We evaluated associations with age, sex, race, and ethnicity and found significant associations between age and HbA1c (ß = −0.02% (95% CI −0.04–−0.001) per year of age, P = 0.03), age and 1-h GCT (ß = 1.6 mg/dL (95% CI 0.2–2.9) per year of age, P = 0.02), and sex and 1,5-AG (22.4, SD 5.8 μg/mL in females versus 24.7, SD 6.9 μg/mL in males; P = 0.02).</t>
  </si>
  <si>
    <t>PA-12-025</t>
  </si>
  <si>
    <t>5R01GM115257-18</t>
  </si>
  <si>
    <t>KOVACS, ELIZABETH J.</t>
  </si>
  <si>
    <t>Ethanol Effects on Recovery after Injury</t>
  </si>
  <si>
    <t>Commun Biol.</t>
  </si>
  <si>
    <t>Beata</t>
  </si>
  <si>
    <t>Juan-Pablo</t>
  </si>
  <si>
    <t>Young 3–4 months old (equivalent to 20–25 human years) BALB/c and C57BL/6 female mice were obtained from The Jackson Laboratory (Bar Harbor, ME). Aged 20–22 months old (equivalent to 65–70 human years) BALB/c and C57BL/6 female mice from the National Institute of Aging (NIA) Colony (Charles River Laboratories, Wilmington, MA).</t>
  </si>
  <si>
    <t>5R01GM110092-06</t>
  </si>
  <si>
    <t>MARY</t>
  </si>
  <si>
    <t>UNIVERSITY OF GEORGIA</t>
  </si>
  <si>
    <t>Heterochromatin in the developing vertebrate embryo</t>
  </si>
  <si>
    <t xml:space="preserve">Dev Dyn. </t>
  </si>
  <si>
    <t>Bagdeser</t>
  </si>
  <si>
    <t>Mary</t>
  </si>
  <si>
    <t>5R01MH058262-17</t>
  </si>
  <si>
    <t>FORD, JUDITH M</t>
  </si>
  <si>
    <t>NORTHERN CALIFORNIA INSTITUTE/RES/EDU</t>
  </si>
  <si>
    <t>Predictive Coding Abnormalities in Psychosis: EEG and fMRI</t>
  </si>
  <si>
    <t>Biol Psychiatry Cogn Neurosci Neuroimaging.</t>
  </si>
  <si>
    <t>Samantha</t>
  </si>
  <si>
    <t>Judith</t>
  </si>
  <si>
    <t>PAR-13-293</t>
  </si>
  <si>
    <t>5R01DK104047-05</t>
  </si>
  <si>
    <t>Special Emphasis Panel[ZRG1-DKUS-L(55)R]</t>
  </si>
  <si>
    <t>Factors mediating gut microbiota dysbiosis and metabolic disease in HIV patients</t>
  </si>
  <si>
    <t xml:space="preserve">Microb Ecol. </t>
  </si>
  <si>
    <t>Kathleen</t>
  </si>
  <si>
    <t>5R01NS061841-07</t>
  </si>
  <si>
    <t>Sensorimotor Integration Study Section[SMI]</t>
  </si>
  <si>
    <t xml:space="preserve">LU, JUN </t>
  </si>
  <si>
    <t>JUN</t>
  </si>
  <si>
    <t>Neural pathway of REM sleep atonia</t>
  </si>
  <si>
    <t>CNS Neurosci Ther</t>
  </si>
  <si>
    <t>Yu Jun</t>
  </si>
  <si>
    <t xml:space="preserve">Adult male Sprague–Dawley rats (Harlan, USA; 280–320 g) were used for all rat experiments. For mouse experiments, we used adult male Vglut2‐Cre mice, Vgat‐Cre mice, and their wild‐type littermates (24–28 g). </t>
  </si>
  <si>
    <t>5R01AI101251-05</t>
  </si>
  <si>
    <t>Innate Immunity and Inflammation Study Section[III]</t>
  </si>
  <si>
    <t xml:space="preserve">LIU, KANG </t>
  </si>
  <si>
    <t>KANG</t>
  </si>
  <si>
    <t>Understand the Role of Meningeal Dendritic Cells in CNS Anti-viral Immunity</t>
  </si>
  <si>
    <t>Nat Immunol</t>
  </si>
  <si>
    <t>Jaeyop</t>
  </si>
  <si>
    <t>Kang</t>
  </si>
  <si>
    <t>For experiments, both sex of mice between 4-8 weeks were used.</t>
  </si>
  <si>
    <t>5R01NS082244-05</t>
  </si>
  <si>
    <t xml:space="preserve">LI, YUQING </t>
  </si>
  <si>
    <t>Restless Legs Syndrome: Pathophysiology using Btbd9 Conditional Knockout Mice</t>
  </si>
  <si>
    <t>Arthur</t>
  </si>
  <si>
    <t xml:space="preserve">We created two in-vivo opiate receptor knock out mouse models of RLS – a triple opiate receptor knock-out mouse and a mu opiate receptor knock-out mouse. Coder note: no description of sex </t>
  </si>
  <si>
    <t>7R01CA169200-06</t>
  </si>
  <si>
    <t xml:space="preserve">BIRRER, MICHAEL </t>
  </si>
  <si>
    <t>MOK, SAMUEL C</t>
  </si>
  <si>
    <t>The FGF18/FGFR4 amplicon: Novel therapeutic biomarkers for ovarian cancer</t>
  </si>
  <si>
    <t>Suet-Ying</t>
  </si>
  <si>
    <t>Six-week old, female nude mice were injected intraperitoneally with 6 × 106 ARK1-luc-dox-shNT cells or ARK1-luc-dox-shUCHL1 cells</t>
  </si>
  <si>
    <t>5R01NS044025-14</t>
  </si>
  <si>
    <t>ZINAIDA</t>
  </si>
  <si>
    <t>Neonatal Stroke: The Role of Microglia</t>
  </si>
  <si>
    <t>Transl Stroke Res.</t>
  </si>
  <si>
    <t xml:space="preserve">Elena </t>
  </si>
  <si>
    <t>Zinaida</t>
  </si>
  <si>
    <t>5R01CA195712-03</t>
  </si>
  <si>
    <t>Special Emphasis Panel[ZRG1-OTC-J(55)R]</t>
  </si>
  <si>
    <t xml:space="preserve">PALUCKA, ANNA KAROLINA </t>
  </si>
  <si>
    <t>FLAVELL, RICHARD A.</t>
  </si>
  <si>
    <t>Humanized mouse models to dissect in vivo the interplay between melanoma and the immune system</t>
  </si>
  <si>
    <t>Cell Rep Med.</t>
  </si>
  <si>
    <t xml:space="preserve">Jan </t>
  </si>
  <si>
    <t xml:space="preserve">Karolina </t>
  </si>
  <si>
    <t>We examined a cohort of tumor samples from 20 patients with metastatic melanoma (mostly untreated for their metastatic disease), thereby representing a failure of host immune response to control the disease (Table S1). Patient demographics found in Table S1.</t>
  </si>
  <si>
    <t>5R01MH102242-05</t>
  </si>
  <si>
    <t>FITZGERALD, KATE DIMOND</t>
  </si>
  <si>
    <t>KATE</t>
  </si>
  <si>
    <t>TAYLOR, STEPHAN F</t>
  </si>
  <si>
    <t>Neurocircuit mechanisms of OCD across the lifespan</t>
  </si>
  <si>
    <t>Kate</t>
  </si>
  <si>
    <t>Patients and control participants from 2 age groups, adolescents (13–17 years) and adults (25–45 years), were recruited from an academic medical center and from the community. Description of N by sex can be found in Table 1. Prior to treatment, there were no differences in gender, race/ethnicity, age of OCD onset, medication use, or OCD severity in adolescent or adult patients randomized to EX/RP or SMT (Table 1)</t>
  </si>
  <si>
    <t>RFA-EB-12-607</t>
  </si>
  <si>
    <t>5R01NR014756-05</t>
  </si>
  <si>
    <t>ZEB1-OSR-A(M1)S</t>
  </si>
  <si>
    <t xml:space="preserve">KAMPER, DEREK </t>
  </si>
  <si>
    <t>DEREK</t>
  </si>
  <si>
    <t>SAWICKI, GREGORY STEPHEN</t>
  </si>
  <si>
    <t>NORTH CAROLINA STATE UNIVERSITY RALEIGH</t>
  </si>
  <si>
    <t>RALEIGH</t>
  </si>
  <si>
    <t>NRI: Novel platform for rapid exploration of robotic ankle exoskeleton control st</t>
  </si>
  <si>
    <t>J Biomech</t>
  </si>
  <si>
    <t xml:space="preserve">Katherine </t>
  </si>
  <si>
    <t>Eight healthy adult participants walked on an instrumented split-belt treadmill at 0.8 m s−1 for eight seven-minute data collection conditions</t>
  </si>
  <si>
    <t>PAR-12-138</t>
  </si>
  <si>
    <t>5R01HL119099-05</t>
  </si>
  <si>
    <t>Special Emphasis Panel[ZRG1-VH-D(55)R]</t>
  </si>
  <si>
    <t>GUO-CHENG</t>
  </si>
  <si>
    <t>Systems Biology Analysis of Human Erythropoiesis</t>
  </si>
  <si>
    <t xml:space="preserve">Nat Commun. </t>
  </si>
  <si>
    <t>Hye</t>
  </si>
  <si>
    <t xml:space="preserve">Stuart </t>
  </si>
  <si>
    <t>NLM</t>
  </si>
  <si>
    <t>5R01LM010090-07</t>
  </si>
  <si>
    <t>LM</t>
  </si>
  <si>
    <t>ZLM1-ZH-C(01)</t>
  </si>
  <si>
    <t>GUERGANA</t>
  </si>
  <si>
    <t>Temporal relation discovery for clinical text</t>
  </si>
  <si>
    <t>J Biomed Inform.</t>
  </si>
  <si>
    <t>Yanjun</t>
  </si>
  <si>
    <t xml:space="preserve">Majid </t>
  </si>
  <si>
    <t>5R01DA038632-05</t>
  </si>
  <si>
    <t>Special Emphasis Panel[ZRG1-AARR-G(02)]</t>
  </si>
  <si>
    <t>JOHNSON, ERIC OTTO</t>
  </si>
  <si>
    <t>RESEARCH TRIANGLE INSTITUTE</t>
  </si>
  <si>
    <t>RESEARCH TRIANGLE PARK</t>
  </si>
  <si>
    <t>Enhancing Discovery of HIV Host Genetics using Drug Abuse and other Interactions</t>
  </si>
  <si>
    <t>Transl Psychiatry.</t>
  </si>
  <si>
    <t>Youshu</t>
  </si>
  <si>
    <t>Ke</t>
  </si>
  <si>
    <t>The MVP recruited veteran volunteers and collected data from them using questionnaires, access to their electronic medical records (EMRs), and genomic analysis of blood samples. To be consistent with previous MVP GWAS on smoking traits [10] and on alcohol traits [7, 27], we adjusted the same covariates: age, sex, and the top 10 genotype principal components (PCs) calculated by flashpca</t>
  </si>
  <si>
    <t>5R01HD076885-05</t>
  </si>
  <si>
    <t>YEATES, KEITH O</t>
  </si>
  <si>
    <t>RESEARCH INST NATIONWIDE CHILDREN'S HOSP</t>
  </si>
  <si>
    <t>Predicting Outcomes in Children with Mild Traumatic Brain Injury</t>
  </si>
  <si>
    <t>Pediatrics</t>
  </si>
  <si>
    <t>Keith</t>
  </si>
  <si>
    <t>Specifically, we combined data from 2 multisite, prospective cohort studies to capitalize on the methodological strengths of both studies, (eg, prospective recruitment, large sample sizes [ie, N &gt;200], broad age ranges [8–16.99 years], balanced sex ratios [∼60% male], and mild orthopedic injury [OI] comparison group) and used 3 complementary statistical approaches to investigate IQ score differences in children with concussion versus mild OI.</t>
  </si>
  <si>
    <t>5R01DA034047-05</t>
  </si>
  <si>
    <t>DUNN, KELLY E.</t>
  </si>
  <si>
    <t>KELLY</t>
  </si>
  <si>
    <t>Bupropion-Enhanced CM for Cocaine Dependence</t>
  </si>
  <si>
    <t>JAMA Netw Open</t>
  </si>
  <si>
    <t>Orrin</t>
  </si>
  <si>
    <t>Kelly</t>
  </si>
  <si>
    <t xml:space="preserve">Among 80 participants (42 Black [52.5% ] and 35 White [43.8%]; mean [SD] age, 45.7 (9.4) years; 52 males [65.0%]) receiving methadone for opioid use disorder, 40 participants were randomized to receive bupropion SR and 40 participants to receive placebo. </t>
  </si>
  <si>
    <t>5R01GM106075-04</t>
  </si>
  <si>
    <t>UNIVERSITY OF TEXAS HLTH SCIENCE CENTER</t>
  </si>
  <si>
    <t>SAN ANTONIO</t>
  </si>
  <si>
    <t>Evaluation of Endogenous TRP Agonists in Human Burns</t>
  </si>
  <si>
    <t>Mol Pain.</t>
  </si>
  <si>
    <t>5R01NS086104-09</t>
  </si>
  <si>
    <t>VEIT</t>
  </si>
  <si>
    <t>Neural Mechanisms of Behavioral Control</t>
  </si>
  <si>
    <t xml:space="preserve">Viet </t>
  </si>
  <si>
    <t>5R01HL132150-02</t>
  </si>
  <si>
    <t>WRIGHT, KENNETH P</t>
  </si>
  <si>
    <t>REISDORPH, NICHOLE A</t>
  </si>
  <si>
    <t>UNIVERSITY OF COLORADO</t>
  </si>
  <si>
    <t>Boulder</t>
  </si>
  <si>
    <t>Biomarkers of Insufficient Sleep and Sleepiness</t>
  </si>
  <si>
    <t>Sleep Health</t>
  </si>
  <si>
    <t xml:space="preserve">Data from 62 participants (mean age = 26.73, SD = 7.18; 46.8% female) who participated in 1 of 4 studies, including published and unpublished work,25, 26, 27 were included in the present analysis. </t>
  </si>
  <si>
    <t>5R01HL121797-04</t>
  </si>
  <si>
    <t>Special Emphasis Panel[ZRG1-CVRS-E(02)]</t>
  </si>
  <si>
    <t>VIDU</t>
  </si>
  <si>
    <t>Molecular Mechanisms of Aortic Valve Formation</t>
  </si>
  <si>
    <t>Cold Spring Harb Perspect Biol.</t>
  </si>
  <si>
    <t>Uddalak</t>
  </si>
  <si>
    <t xml:space="preserve">Vidu </t>
  </si>
  <si>
    <t>5R01CA086065-18</t>
  </si>
  <si>
    <t>IRVING</t>
  </si>
  <si>
    <t>HSC Diversity, in aging, ontogeny, and transformation</t>
  </si>
  <si>
    <t>Nat Protoc.</t>
  </si>
  <si>
    <t>Malachia</t>
  </si>
  <si>
    <t>5R01GM085105-09</t>
  </si>
  <si>
    <t>Prostaglandins in C. elegans Fertilization</t>
  </si>
  <si>
    <t>J Vis Exp.</t>
  </si>
  <si>
    <t xml:space="preserve">Muhan </t>
  </si>
  <si>
    <t>5R01GM115774-03</t>
  </si>
  <si>
    <t>CHRISTOPHER, KENNETH BRUCE</t>
  </si>
  <si>
    <t>Pharmacokinetics and metabolomics of vitamin D supplementation in critical illness</t>
  </si>
  <si>
    <t>Crit Care</t>
  </si>
  <si>
    <t>Table 1. Demographic and clinical characteristics of study patients; Female sex no. (%) VITdAL-ICU cohort 	38 (42), 	RoCI cohort	39 (43)</t>
  </si>
  <si>
    <t>5R01HL120920-04</t>
  </si>
  <si>
    <t>INDIANA UNIV-PURDUE UNIV AT INDIANAPOLIS</t>
  </si>
  <si>
    <t>INDIANAPOLIS</t>
  </si>
  <si>
    <t>Endocardial mechanisms of cardiac trabeculation and septation</t>
  </si>
  <si>
    <t>Dev Dyn.</t>
  </si>
  <si>
    <t xml:space="preserve">Chloe </t>
  </si>
  <si>
    <t xml:space="preserve">Anthony </t>
  </si>
  <si>
    <t>5R01MH104576-05</t>
  </si>
  <si>
    <t>Developmental methylomics of childhood trauma and its health consequences</t>
  </si>
  <si>
    <t>Psychol Assess.</t>
  </si>
  <si>
    <t xml:space="preserve">Kenneth </t>
  </si>
  <si>
    <t xml:space="preserve">Using data from two samples of parents of children ages 0-17 (Fast Track, FT, N=553, age=33.8, 49.2% female, 48.1% Black, 51.9% White/Other; Great Smoky Mountains Study, GSMS, N=722, age=37.2, 54.7% female, 67.6% White, 6.6% Black, 25.8% American Indian), we assess the utility of the HOME-21 with descriptive statistics and correlations with a range of demographic, family context, parenting, and child adjustment measures.  Supplemental Table 2 shows bivariate correlations between the HOME-21 score and the eight variables for which there were significant sex interactions, separately by sex to help interpret the interactions. </t>
  </si>
  <si>
    <t>5R01CA174794-05</t>
  </si>
  <si>
    <t>Behavioral Medicine, Interventions and Outcomes Study Section[BMIO]</t>
  </si>
  <si>
    <t>KRULL, KEVIN R</t>
  </si>
  <si>
    <t>SABIN, NOAH D.</t>
  </si>
  <si>
    <t>Brain Integrity in Survivors of Childhood Cancer Treated with Thoracic Radiation</t>
  </si>
  <si>
    <t>AnnaLynn</t>
  </si>
  <si>
    <t xml:space="preserve">HL survivors (n=197) and age-, sex- and race/ethnicity-frequency-matched community controls (n=199) underwent standardized neurocognitive testing...Description of N by Sex in Table 1. </t>
  </si>
  <si>
    <t>PA-12-281</t>
  </si>
  <si>
    <t>5R01DA025885-10</t>
  </si>
  <si>
    <t>LEHMAN, WAYNE E.K.</t>
  </si>
  <si>
    <t>WAYNE</t>
  </si>
  <si>
    <t>TEXAS CHRISTIAN UNIVERSITY</t>
  </si>
  <si>
    <t>FORT WORTH</t>
  </si>
  <si>
    <t>Sustainable HIV Risk Reduction Strategies for CJ Systems</t>
  </si>
  <si>
    <t>Eval Health Prof</t>
  </si>
  <si>
    <t xml:space="preserve">The Community sample consisted of 56% male and 44% female. Nearly half (49%) were African American, with 40% white; 28% identified as Hispanic. </t>
  </si>
  <si>
    <t>5R01CA195744-03</t>
  </si>
  <si>
    <t xml:space="preserve">HAIGIS, KEVIN </t>
  </si>
  <si>
    <t>Modeling KRAS genetic heterogeneity in mouse models</t>
  </si>
  <si>
    <t>Cancer Discov.</t>
  </si>
  <si>
    <t>ES cells were injected into C57BL/6J embryos in the Harvard Medical School Transgenic Mouse Core and chimeric males were backcrossed to C57BL/6 females</t>
  </si>
  <si>
    <t>PAR-14-804</t>
  </si>
  <si>
    <t>5R01DA038890-04</t>
  </si>
  <si>
    <t>BLACKWELL, KIM L</t>
  </si>
  <si>
    <t>KIM</t>
  </si>
  <si>
    <t>GEORGE MASON UNIVERSITY</t>
  </si>
  <si>
    <t>FAIRFAX</t>
  </si>
  <si>
    <t>CRCNS: US-French Collaboration: Dopamine modulation of calcium in STDP</t>
  </si>
  <si>
    <t>eNeuro</t>
  </si>
  <si>
    <t xml:space="preserve">Valerie </t>
  </si>
  <si>
    <t xml:space="preserve">Kim </t>
  </si>
  <si>
    <t>Male and female mice aged 50–100 d were anesthetized using isoflurane and brains were extracted into oxygenated, ice-cold slicing solution; Since LTP is a cellular mechanism of learning, this study investigated whether the observed behavioral differences may be associated with differences in LTP between sexes or across the estrous cycle</t>
  </si>
  <si>
    <t>PA-12-293</t>
  </si>
  <si>
    <t>5R01DA037117-05</t>
  </si>
  <si>
    <t xml:space="preserve">DOMBROWSKI, KIRK </t>
  </si>
  <si>
    <t>KIRK</t>
  </si>
  <si>
    <t>KHAN, BILAL ; REYES, JUAN C</t>
  </si>
  <si>
    <t>Injection Risk Networks in Rural Puerto Rico</t>
  </si>
  <si>
    <t xml:space="preserve">J Empir Res Hum Res Ethics. </t>
  </si>
  <si>
    <t>Roberto</t>
  </si>
  <si>
    <t>Kirk</t>
  </si>
  <si>
    <t xml:space="preserve">The sociodemographic profile of participants enrolled in the current study shows that all are males with a median age of 42.4 years and a median number of 22.5 years spent injecting drugs. Since people who inject drugs in rural Puerto Rico are overwhelmingly male, we decided not to include women in our convenience sample. </t>
  </si>
  <si>
    <t>5R01MH098454-05</t>
  </si>
  <si>
    <t>ZMH1-ERB-C(02)</t>
  </si>
  <si>
    <t>LUBY, JOAN L.</t>
  </si>
  <si>
    <t>JOAN</t>
  </si>
  <si>
    <t xml:space="preserve">BARCH, DEANNA </t>
  </si>
  <si>
    <t>A RANDOMIZED CONTROLLED TRIAL OF PCIT-ED FOR PRESCHOOL DEPRESSION</t>
  </si>
  <si>
    <t xml:space="preserve">Res Child Adolesc Psychopathol. </t>
  </si>
  <si>
    <t>Kirsten</t>
  </si>
  <si>
    <t>Preschoolers between the ages of 3.03–7.00 years (M = 5.22, SD = 1.06; 75 girls (35%)) were recruited to be part of a randomized controlled trial from day cares, preschools, primary care and mental health practices in the St. Louis metropolitan area</t>
  </si>
  <si>
    <t>PAR-13-109</t>
  </si>
  <si>
    <t>5R01HL129735-04</t>
  </si>
  <si>
    <t>Special Emphasis Panel[ZRG1-PSE-B(59)R]</t>
  </si>
  <si>
    <t xml:space="preserve">OBER, CAROLE </t>
  </si>
  <si>
    <t>CAROLE</t>
  </si>
  <si>
    <t xml:space="preserve">BISGAARD, HANS </t>
  </si>
  <si>
    <t>Prenatal Origins of Asthma</t>
  </si>
  <si>
    <t>Thorax.</t>
  </si>
  <si>
    <t>Hans</t>
  </si>
  <si>
    <t>Klaus</t>
  </si>
  <si>
    <t>This study was a single center, double-blinded, placebo controlled, parallel group study of 736 women and their children. [Note: Description of sex not inclduded, although alluded to supplemental materials "</t>
  </si>
  <si>
    <t>PAR-12-257</t>
  </si>
  <si>
    <t>5R01DK101593-05</t>
  </si>
  <si>
    <t>ZDK1-GRB-1(O6)S</t>
  </si>
  <si>
    <t>Effects of Light Rail Transit on Physical Activity:  A Natural Experiment</t>
  </si>
  <si>
    <t xml:space="preserve">J Phys Act Health. </t>
  </si>
  <si>
    <t xml:space="preserve">Jacob </t>
  </si>
  <si>
    <t>5R01HL122167-04</t>
  </si>
  <si>
    <t>ZHL1-CSR-I(M1)</t>
  </si>
  <si>
    <t xml:space="preserve">CHOCK, VALERIE </t>
  </si>
  <si>
    <t>VALERIE</t>
  </si>
  <si>
    <t>Effect of Blood Transfusion Practices on Cerebral and Somatic Oximetry</t>
  </si>
  <si>
    <t>Pediatr Res.</t>
  </si>
  <si>
    <t>Valerie</t>
  </si>
  <si>
    <t>Krisa</t>
  </si>
  <si>
    <t>Table 1: Perinatal and Neonatal Variables (N=124), Male sex, n (%): 49 (39.5); Table 2: Multivariate model for changes in NIRS measures over first week, Male sex (vs. female)...</t>
  </si>
  <si>
    <t>5R01MH104319-05</t>
  </si>
  <si>
    <t>Special Emphasis Panel[ZRG1-MDCN-G(02)M]</t>
  </si>
  <si>
    <t>HARRIS, KRISTEN M</t>
  </si>
  <si>
    <t>KRISTEN</t>
  </si>
  <si>
    <t>Synapse growth and elimination in mature CNS</t>
  </si>
  <si>
    <t>Kristen</t>
  </si>
  <si>
    <t xml:space="preserve">Hippocampal slices, 400 µm thick, were prepared from male Long–Evans rats aged 51 to 65 d (weighing 219 to 361 g). </t>
  </si>
  <si>
    <t>5R01GM054096-19</t>
  </si>
  <si>
    <t>Yeast chromatin structure and function</t>
  </si>
  <si>
    <t xml:space="preserve">Craig </t>
  </si>
  <si>
    <t>5R01AA017656-10</t>
  </si>
  <si>
    <t>Neuronal nicotine acetylcholine receptors and the response to alcohol</t>
  </si>
  <si>
    <t>Handb Exp Pharmacol.</t>
  </si>
  <si>
    <t xml:space="preserve">Paul </t>
  </si>
  <si>
    <t>5R01GM061629-19</t>
  </si>
  <si>
    <t>Drug Discovery and Mechanisms of Antimicrobial Resistance Study Section[DDR]</t>
  </si>
  <si>
    <t>SHAHRIAR</t>
  </si>
  <si>
    <t>UNIVERSITY OF NOTRE DAME</t>
  </si>
  <si>
    <t>NOTRE DAME</t>
  </si>
  <si>
    <t>Cell-Wall Recycling and Antibiotic Resistance</t>
  </si>
  <si>
    <t>ACS Chem Biol.</t>
  </si>
  <si>
    <t>Kiran</t>
  </si>
  <si>
    <t>Shahriar</t>
  </si>
  <si>
    <t>5R01DK102918-05</t>
  </si>
  <si>
    <t>O'CONNELL, KRISTEN M</t>
  </si>
  <si>
    <t>Modulation of AgRP Neuronal Excitability: Role of Diet and Body Weight</t>
  </si>
  <si>
    <t>Int J Obes (Lond)</t>
  </si>
  <si>
    <t xml:space="preserve">Austin </t>
  </si>
  <si>
    <t xml:space="preserve">Kristen </t>
  </si>
  <si>
    <t>Mice were weaned at 21 days and group housed with same-sex litter mates (n = 2–5 mice/pen). Female mice were also resistant to weight gain following SucrW consumption. Cumulative body weight curves for male mice during</t>
  </si>
  <si>
    <t>5R01GM111667-05</t>
  </si>
  <si>
    <t>IN-HYUN</t>
  </si>
  <si>
    <t>Investigation of the function of methylated DNA binding protein in reprogramming</t>
  </si>
  <si>
    <t xml:space="preserve">iScience </t>
  </si>
  <si>
    <t>Jonghun</t>
  </si>
  <si>
    <t>In-Hyun</t>
  </si>
  <si>
    <t>5R01GM123743-02</t>
  </si>
  <si>
    <t>Special Emphasis Panel[ZRG1-GGG-R(02)M]</t>
  </si>
  <si>
    <t>Structural and dynamic studies of histone tails in chromatin by magnetic resonance spectroscopy</t>
  </si>
  <si>
    <t>Wenjun</t>
  </si>
  <si>
    <t>RFA-CA-13-016</t>
  </si>
  <si>
    <t>5R01CA194461-04</t>
  </si>
  <si>
    <t>ZCA1-TCRB-U(J1)</t>
  </si>
  <si>
    <t xml:space="preserve">PARK, KWON-SIK </t>
  </si>
  <si>
    <t>KWON-SIK</t>
  </si>
  <si>
    <t>(PQ4A) Metabolic Plasticity of Pre-Malignant Cells During Tumor Progression</t>
  </si>
  <si>
    <t>Kee-Beom</t>
  </si>
  <si>
    <t>Kwon-Sik</t>
  </si>
  <si>
    <t xml:space="preserve"> Multiple cohorts of independent litters were analyzed to control for background effects, and both male and female mice were used</t>
  </si>
  <si>
    <t>7R01CA167181-06</t>
  </si>
  <si>
    <t>GUO-MIN</t>
  </si>
  <si>
    <t>Novel Mechanism of Genome Instability in Colorectal Cancer</t>
  </si>
  <si>
    <t>Sci China Life Sci.</t>
  </si>
  <si>
    <t>Jinzhen</t>
  </si>
  <si>
    <t>Guo-Min</t>
  </si>
  <si>
    <t>5R01CA181360-04</t>
  </si>
  <si>
    <t>Special Emphasis Panel[ZRG1-HDM-T(02)M]</t>
  </si>
  <si>
    <t xml:space="preserve">HANEUSE, SEBASTIEN </t>
  </si>
  <si>
    <t>SEBASTIEN</t>
  </si>
  <si>
    <t>Clustered semi-competing risks analysis in quality of end-of-life care studies</t>
  </si>
  <si>
    <t>Ann Appl Stat.</t>
  </si>
  <si>
    <t>Sebastien</t>
  </si>
  <si>
    <t>Kyu</t>
  </si>
  <si>
    <t>Data found in Table 1</t>
  </si>
  <si>
    <t>PA-10-113</t>
  </si>
  <si>
    <t>5R01DK098126-05</t>
  </si>
  <si>
    <t>Pathobiology of Kidney Disease Study Section[PBKD]</t>
  </si>
  <si>
    <t>CHUANG, PETER YENLUNG</t>
  </si>
  <si>
    <t>SIRT1 Sirtuin in Diabetic Kidney Disease</t>
  </si>
  <si>
    <t>Kidney Int</t>
  </si>
  <si>
    <t>Quan</t>
  </si>
  <si>
    <t>Kyung</t>
  </si>
  <si>
    <t xml:space="preserve">For in vivo BF175 treatments, mice received intraperitoneal injection of 0.4mg/kg of BF175 or vehicle (5% DMSO in saline) per day starting at 16 weeks of age until 22 weeks of age (n=5–9 in each group). </t>
  </si>
  <si>
    <t>5R01DA041226-03</t>
  </si>
  <si>
    <t>ZAA1-DD(03)M</t>
  </si>
  <si>
    <t>RAY, LARA A.</t>
  </si>
  <si>
    <t>LARA</t>
  </si>
  <si>
    <t>Combining varenicline and naltrexone for smoking cessation and drinking reduction</t>
  </si>
  <si>
    <t>Alcohol Clin Exp Res</t>
  </si>
  <si>
    <t xml:space="preserve">Lara </t>
  </si>
  <si>
    <t>Participants (N = 165) were mostly male (61.18%)</t>
  </si>
  <si>
    <t>5R01DA021274-12</t>
  </si>
  <si>
    <t>Special Emphasis Panel[ZRG1-BBBP-X(03)M]</t>
  </si>
  <si>
    <t>ODELL, LAURA ELENA</t>
  </si>
  <si>
    <t>LAURA</t>
  </si>
  <si>
    <t>UNIVERSITY OF TEXAS EL PASO</t>
  </si>
  <si>
    <t>EL PASO</t>
  </si>
  <si>
    <t>Sex Differences in the Mechanisms that Promote Nicotine Reward and Withdrawal</t>
  </si>
  <si>
    <t xml:space="preserve">Am J Drug Alcohol Abuse. </t>
  </si>
  <si>
    <t>Bryan</t>
  </si>
  <si>
    <t>A total of 30 adult male Wistar rats (n = 7–8 per group) were used in this report (Envigo, ndianapolis, IN, USA)</t>
  </si>
  <si>
    <t>5R01HL122392-05</t>
  </si>
  <si>
    <t>KOCHILAS, LAZAROS K.</t>
  </si>
  <si>
    <t>LAZAROS</t>
  </si>
  <si>
    <t>All Cause Mortality 1-30 Years After Interventions for Congenital Heart Diseases</t>
  </si>
  <si>
    <t>Ann Thorac Surg.</t>
  </si>
  <si>
    <t>Tawanda</t>
  </si>
  <si>
    <t>Lazaros</t>
  </si>
  <si>
    <t>Patients with WBS and those in the non-WBS group were comparable in sex distribution, birth years, and in-hospital mortality, but they were more likely to be underweight at surgery. Long-term survival was not associated with the patient’s sex, complex SVAS, presence of CoA, or coronary artery involvement.</t>
  </si>
  <si>
    <t>5R01HD072208-05</t>
  </si>
  <si>
    <t>Special Emphasis Panel[ZRG1-CFS-M(80)S]</t>
  </si>
  <si>
    <t>JASON, LEONARD A</t>
  </si>
  <si>
    <t>DE PAUL UNIVERSITY</t>
  </si>
  <si>
    <t>Pediatric CFS in a Community-Based Sample</t>
  </si>
  <si>
    <t>Chronic Illn.</t>
  </si>
  <si>
    <t>Bernardo</t>
  </si>
  <si>
    <t>Leonard</t>
  </si>
  <si>
    <t>Table 1. Demographic comparison., Gender</t>
  </si>
  <si>
    <t>5R01HL069321-13</t>
  </si>
  <si>
    <t>JOZEF</t>
  </si>
  <si>
    <t>HUDSON-ALPHA INSTITUTE FOR BIOTECHNOLOGY</t>
  </si>
  <si>
    <t>HUNTSVILLE</t>
  </si>
  <si>
    <t>Evaluation of Human Variants in Disease Models for End Stage Renal Disease</t>
  </si>
  <si>
    <t>.J Am Soc Nephrol.</t>
  </si>
  <si>
    <t xml:space="preserve">Jozef </t>
  </si>
  <si>
    <t>PAR-12-032</t>
  </si>
  <si>
    <t>5R01AI105781-05</t>
  </si>
  <si>
    <t>KATZ, BEN Z.</t>
  </si>
  <si>
    <t>A prospective study of CFS following infectious mononucleosis in college students</t>
  </si>
  <si>
    <t>J Am Coll Health.</t>
  </si>
  <si>
    <t>Of the 4,402 students, 57.7% (n = 2540) were female, 41.9% (n = 1847) were male, and 0.3% (n = 15) reported themselves as nonbinary or preferred not to disclose... Female students had 2.07 times the relative risk of the severe symptom class of men.</t>
  </si>
  <si>
    <t>5R01AG046116-05</t>
  </si>
  <si>
    <t>Special Emphasis Panel[ZRG1-BBBP-T(03)M]</t>
  </si>
  <si>
    <t>SEGERSTROM, SUZANNE C.</t>
  </si>
  <si>
    <t>CROFFORD, LESLIE J</t>
  </si>
  <si>
    <t>Pain and Well-being in Older Women: The Roles of Activity and Motivation</t>
  </si>
  <si>
    <t xml:space="preserve">Suzanne </t>
  </si>
  <si>
    <t xml:space="preserve">Leslie </t>
  </si>
  <si>
    <t>Participants were 200 midlife and older women with a mean age of 62 years. Coder note: Grant focused on women's health, title "Pain and Well-being in Older Women: The Roles of Activity and Motivation" this is why it was coded as a single sex study</t>
  </si>
  <si>
    <t>5R01DC012760-05</t>
  </si>
  <si>
    <t>Dissemination and Implementation Research in Health Study Section[DIRH]</t>
  </si>
  <si>
    <t>Implementation of Evidence-Based Practice for Benign Paroxysmal Positional Vertig</t>
  </si>
  <si>
    <t>Neurology</t>
  </si>
  <si>
    <t xml:space="preserve">Evan </t>
  </si>
  <si>
    <t>5R01HL119815-04</t>
  </si>
  <si>
    <t xml:space="preserve">LI, LI </t>
  </si>
  <si>
    <t>LI</t>
  </si>
  <si>
    <t>The Role of SM22 in the Pathogenesis of Aortic Aneurysms</t>
  </si>
  <si>
    <t>Jian-Pu</t>
  </si>
  <si>
    <t>Adult C57BL6 male mice (Jackson Laboratory) at 3–4 month old were used for carotid ligation procedures as described before</t>
  </si>
  <si>
    <t>5R01DK100500-04</t>
  </si>
  <si>
    <t xml:space="preserve">WEN, LI </t>
  </si>
  <si>
    <t>Dendritic cells in immuno-metabolic disorder in mouse and man</t>
  </si>
  <si>
    <t>Diabetes</t>
  </si>
  <si>
    <t>Sha</t>
  </si>
  <si>
    <t>Purified splenic T cells (5 × 106) from diabetic NOD mice, together with sorted splenic B cells (5 × 106) from 6–7-week-old TLR9fl/fl/CD19-Cre+ or TLR9fl/fl/CD19-Cre− NOD mice, were injected (i.v.) into 5–6-week-old female Rag−/− NOD mice.</t>
  </si>
  <si>
    <t>5R01AT008330-05</t>
  </si>
  <si>
    <t>ZAT1-SM(28)</t>
  </si>
  <si>
    <t>WEIGENSBERG, MARC J</t>
  </si>
  <si>
    <t>MARC</t>
  </si>
  <si>
    <t>Guided imagery lifestyle intervention to prevent &amp; treat obesity in Latino youth</t>
  </si>
  <si>
    <t>Psychoneuroendocrinology</t>
  </si>
  <si>
    <t>Marc</t>
  </si>
  <si>
    <t>Table 1. Participant characteristics., Gender</t>
  </si>
  <si>
    <t>5R01CA179059-05</t>
  </si>
  <si>
    <t>JERED</t>
  </si>
  <si>
    <t>Enhancement of BB2r-Targeted Radiotherapy for Prostate Cancer Utilizing Hypoxia-S</t>
  </si>
  <si>
    <t>Eur J Med Chem.</t>
  </si>
  <si>
    <t xml:space="preserve">Wei </t>
  </si>
  <si>
    <t>Jered</t>
  </si>
  <si>
    <t>5R01EY005798-29</t>
  </si>
  <si>
    <t>RICK</t>
  </si>
  <si>
    <t>UNIVERSITY OF NEW HAMPSHIRE</t>
  </si>
  <si>
    <t>cGMP and Photoreceptor Function</t>
  </si>
  <si>
    <t>Bio Protoc.</t>
  </si>
  <si>
    <t xml:space="preserve">Rick </t>
  </si>
  <si>
    <t>5R01AI076168-09</t>
  </si>
  <si>
    <t>D-peptide Inhibitors of HIV-1 Entry</t>
  </si>
  <si>
    <t>Org Biomol Chem.</t>
  </si>
  <si>
    <t xml:space="preserve">Riley </t>
  </si>
  <si>
    <t>5R01GM111658-04</t>
  </si>
  <si>
    <t>Characterization of a novel autophagy pathway</t>
  </si>
  <si>
    <t xml:space="preserve">Allyson </t>
  </si>
  <si>
    <t>PAR-13-806</t>
  </si>
  <si>
    <t>5R01DA036913-05</t>
  </si>
  <si>
    <t xml:space="preserve">KOULAKOV, ALEXEI </t>
  </si>
  <si>
    <t>ZADOR, ANTHONY M</t>
  </si>
  <si>
    <t>COLD SPRING HARBOR LABORATORY</t>
  </si>
  <si>
    <t>COLD SPRING HARBOR</t>
  </si>
  <si>
    <t>CRCNS: Theory and experiment of neural circuit mapping by DNA sequencing</t>
  </si>
  <si>
    <t>PLoS Comput Biol.</t>
  </si>
  <si>
    <t>Shuonan</t>
  </si>
  <si>
    <t>All the experimental data were obtained either using an improved version of BARseq [13] targeting 79 endogenous mRNAs in mouse visual cortex, or from a recent study [14] targeting 65 endogenous mRNAs in mouse motor cortex.</t>
  </si>
  <si>
    <t>5R01HL116452-05</t>
  </si>
  <si>
    <t>WU, CATHERINE JU-YING</t>
  </si>
  <si>
    <t>The role of the SF3B1 splicing factor in chronic lymphocytic leukemia</t>
  </si>
  <si>
    <t>Shanye</t>
  </si>
  <si>
    <t>Lili</t>
  </si>
  <si>
    <t>100 μl of blood was collected from mice via submandibular bleeds into EDTA-containing tubes to prevent clotting; All primary CLL samples were obtained from CLL Research Consortium. CLL cases provided samples after their informed consent and primary human de-identified CLL samples derived from peripheral blood mononuclear cells were used.</t>
  </si>
  <si>
    <t>7R01GM105772-06</t>
  </si>
  <si>
    <t>NATALIA</t>
  </si>
  <si>
    <t>Epigenetic control of the pluripotent state by chromatin-associated factor Dppa2</t>
  </si>
  <si>
    <t xml:space="preserve">Nat Biotechnol. </t>
  </si>
  <si>
    <t>Smita</t>
  </si>
  <si>
    <t>5R01CA163394-05</t>
  </si>
  <si>
    <t>Clinical Research and Field Studies of Infectious Diseases Study Section[CRFS]</t>
  </si>
  <si>
    <t>ZERR, DANIELLE M</t>
  </si>
  <si>
    <t>DANIELLE</t>
  </si>
  <si>
    <t>SEATTLE CHILDREN'S HOSPITAL</t>
  </si>
  <si>
    <t>Impact of chlorhexidine bathing on reducing infections in children with cancer</t>
  </si>
  <si>
    <t>Cancer</t>
  </si>
  <si>
    <t>Danielle</t>
  </si>
  <si>
    <t>Lillian</t>
  </si>
  <si>
    <t>TABLE 1 Patient Baseline Characteristics by Group. . .Male sex, no. Chlorhexidine Group: 53 (60.2%); Control Group: 51 (58.6%)</t>
  </si>
  <si>
    <t>5R01NS090913-04</t>
  </si>
  <si>
    <t>Special Emphasis Panel[ZRG1-BDCN-N(02)M]</t>
  </si>
  <si>
    <t>PHILIP</t>
  </si>
  <si>
    <t>The motor network in Parkinson's disease: mechanisms of therapy</t>
  </si>
  <si>
    <t>Front Hum Neurosci.</t>
  </si>
  <si>
    <t>Kara</t>
  </si>
  <si>
    <t xml:space="preserve">Joshua </t>
  </si>
  <si>
    <t>5R01HL122664-05</t>
  </si>
  <si>
    <t xml:space="preserve">CHANG, LIN </t>
  </si>
  <si>
    <t>LIN</t>
  </si>
  <si>
    <t>Essential role of perivascular adipose tissue in blood pressure regulation</t>
  </si>
  <si>
    <t xml:space="preserve">Pharmacol Res. </t>
  </si>
  <si>
    <t>Zhenguo</t>
  </si>
  <si>
    <t>Lin</t>
  </si>
  <si>
    <t>Wild type (WT) C57BL/6J mice were from the Jackson Laboratory (stock number 000664), the mitoNEET transgenic mice</t>
  </si>
  <si>
    <t>5R01AR064825-05</t>
  </si>
  <si>
    <t>Skeletal Biology Structure and Regeneration Study Section[SBSR]</t>
  </si>
  <si>
    <t>KANG, ANDREW H</t>
  </si>
  <si>
    <t>UNIVERSITY OF TENNESSEE HEALTH SCI CTR</t>
  </si>
  <si>
    <t>20(OH) Vit D3, T Cells, and Arthritis</t>
  </si>
  <si>
    <t>Jeoung-Eun</t>
  </si>
  <si>
    <t xml:space="preserve">Naïve CD4+ T cells were isolated by negative selection from the spleens of DR1 LAIR-1–sufficient and –deficient mice; Mice transgenic for a CII-specific TCR in the context of DR1 were developed and bred in our animal core facility as described previously (30). LAIR-1 KO (knockout) mice (16) were cross-bred to B6.DR1 transgenic mice with a B6 background for 12 generations. Genomic DNA was obtained from blood samples, and PCR was used to identify mice homozygous for either the LAIR-1−/− or LAIR+/+ and expressing the DR1 transgene. </t>
  </si>
  <si>
    <t>PA-10-239</t>
  </si>
  <si>
    <t>5R01AA021187-05</t>
  </si>
  <si>
    <t>MCEVOY, LINDA KATHLEEN</t>
  </si>
  <si>
    <t>Association of Alcohol and Nutrition with Cognition and Brain Structure in Aging</t>
  </si>
  <si>
    <t>J Alzheimers Dis</t>
  </si>
  <si>
    <t>Table 1: Baseline characteristics by multimorbidity status of participants in the Rancho Bernardo Study of Health Aging</t>
  </si>
  <si>
    <t>5R01GM093627-08</t>
  </si>
  <si>
    <t>HSIEH-WILSON, LINDA C</t>
  </si>
  <si>
    <t>A chemical approach to elucidating the structure-function relationships of chondronitin sulfate glycosaminoglycans</t>
  </si>
  <si>
    <t>Huiqian</t>
  </si>
  <si>
    <t>Could not find any information regarding sex</t>
  </si>
  <si>
    <t>5R01GM048430-24</t>
  </si>
  <si>
    <t>Greatwall Kinase and the Mitotic Control of Phosphatase Activity</t>
  </si>
  <si>
    <t>Adnan</t>
  </si>
  <si>
    <t>5R01AI072195-10</t>
  </si>
  <si>
    <t>Chitosan in Cryptococcus</t>
  </si>
  <si>
    <t>Front Fungal Biol.</t>
  </si>
  <si>
    <t>Rajendra</t>
  </si>
  <si>
    <t>5R01DK105393-05</t>
  </si>
  <si>
    <t xml:space="preserve">QI, LING </t>
  </si>
  <si>
    <t>LING</t>
  </si>
  <si>
    <t>The Role of Sel1L and ER Quality Control in Adipocytes</t>
  </si>
  <si>
    <t>Zhangsen</t>
  </si>
  <si>
    <t xml:space="preserve">Experiments were performed with age- and gendermatched littermates at the age of 8-12 weeks on low-fat diet (LFD, 13% energy derived from fat) in a temperature-controlled room on a 12-h light/dark cycle. Figure S11. (A) Growth curves of male Sel1LAdipCre (left) and Sel1LUcp1Cre (right) mice with their Sel1Lf/f littermate controls on LFD (n=8-10 mice per time point). </t>
  </si>
  <si>
    <t>5R01GM107466-05</t>
  </si>
  <si>
    <t>Regulation of Quiescence in Eukaryotic Cells</t>
  </si>
  <si>
    <t>J Mol Evol</t>
  </si>
  <si>
    <t>Pieter</t>
  </si>
  <si>
    <t>RFA-AT-14-005</t>
  </si>
  <si>
    <t>5R01AT008448-05</t>
  </si>
  <si>
    <t>ZAT1-HS(16)</t>
  </si>
  <si>
    <t>KERNS, ROBERT D</t>
  </si>
  <si>
    <t>BRANDT, CYNTHIA A.; LUTHER, STEPHEN L</t>
  </si>
  <si>
    <t>Pain Care Quality and Integrated and Complementary Health Approaches</t>
  </si>
  <si>
    <t>J Pain.</t>
  </si>
  <si>
    <t>Steven</t>
  </si>
  <si>
    <t>Veterans with mental health diagnoses were younger (average age 49.1 vs 53.0, P&lt;.001), more likely to be female (17.4% vs. 11.1%, P&lt;.001). Finally, in Model 3, we added a priori selected person-specific risk factors that may confound association between mental health diagnoses and pain care quality. These covariates included age, sex..</t>
  </si>
  <si>
    <t>RFA-AI-12-042</t>
  </si>
  <si>
    <t>5R01AI111806-05</t>
  </si>
  <si>
    <t>ZAI1-ESB-A(J1)</t>
  </si>
  <si>
    <t>MULLINS, JAMES IVAN</t>
  </si>
  <si>
    <t>Mechanisms of Formation and Persistence of Active HIV Reservoirs</t>
  </si>
  <si>
    <t>Hadega</t>
  </si>
  <si>
    <t>Lisa</t>
  </si>
  <si>
    <t xml:space="preserve">Participants’ study visits and specimen collections were as frequent as weekly for the month following enrollment, monthly for three months, at eight-week intervals through the remaining first year of observation, and then at a minimum of six-month intervals, although the frequency varied somewhat within the cohort. Table 1. Participants’ characteristics. Sex Reported in Table 1. </t>
  </si>
  <si>
    <t>5R01HL117885-05</t>
  </si>
  <si>
    <t>KRIT1/Rap1 Regulation of Vascular Homeostasis</t>
  </si>
  <si>
    <t xml:space="preserve">J Cell Sci. </t>
  </si>
  <si>
    <t>Harsha</t>
  </si>
  <si>
    <t>2R01EY020834-06A1</t>
  </si>
  <si>
    <t>Special Emphasis Panel[ZRG1-BBBP-T(02)M]</t>
  </si>
  <si>
    <t>MARTINEZ, ALEIX M</t>
  </si>
  <si>
    <t>ALEIX</t>
  </si>
  <si>
    <t>A Study of the Computational Space of Facial Expressions of Emotion</t>
  </si>
  <si>
    <t>Tuan</t>
  </si>
  <si>
    <t xml:space="preserve">Sample 1 participants were 839 individuals (473 females; median age = 35, interquartile range = 28, 45 years old) with US IP addresses recruited on Amazon Mechanical Turk. Only participants classified as master workers by Amazon’s high Human Intelligence Tasks (HIT) acceptance ratio were selected to maximize response quality, as they have been shown to pay more attention to and comply with study directions90. Sample 2 participants were 1687 individuals (963 females; median age = 35 years old, interquartile range = 29, 45 years old). </t>
  </si>
  <si>
    <t>5R01MH104284-04</t>
  </si>
  <si>
    <t>SOPHIA</t>
  </si>
  <si>
    <t>Deconstructing Psychoses Based on Patterns of Abnormal Brain Activity</t>
  </si>
  <si>
    <t>Lancet Digit Health</t>
  </si>
  <si>
    <t>Ruiyang</t>
  </si>
  <si>
    <t>5R01AI081838-09</t>
  </si>
  <si>
    <t>Hypoxia Adaptation and Fungal Virulence of Aspergillus fumigatus</t>
  </si>
  <si>
    <t>Carey</t>
  </si>
  <si>
    <t>5R01HL083237-10</t>
  </si>
  <si>
    <t>YEONG-RENN</t>
  </si>
  <si>
    <t>NORTHEAST OHIO MEDICAL UNIVERSITY</t>
  </si>
  <si>
    <t>ROOTSTOWN</t>
  </si>
  <si>
    <t>Myocardial Injury Associated with Mitochondria-Derived Oxygen Free Radical(s)</t>
  </si>
  <si>
    <t>Am J Physiol Cell Physiol</t>
  </si>
  <si>
    <t>Chwen-Lih</t>
  </si>
  <si>
    <t>Yeong-Renn</t>
  </si>
  <si>
    <t>7R01AI079411-10</t>
  </si>
  <si>
    <t>Biomedical Computing and Health Informatics Study Section[BCHI]</t>
  </si>
  <si>
    <t>UNIVERSITY OF OKLAHOMA</t>
  </si>
  <si>
    <t>NORMAN</t>
  </si>
  <si>
    <t>OK</t>
  </si>
  <si>
    <t>An Integrated System for the Epidemiological Application of Earth Observation Technologies</t>
  </si>
  <si>
    <t>Trends Parasitol.</t>
  </si>
  <si>
    <t>5R01MH102456-05</t>
  </si>
  <si>
    <t>ALEXA</t>
  </si>
  <si>
    <t>MICHIGAN STATE UNIVERSITY</t>
  </si>
  <si>
    <t>EAST LANSING</t>
  </si>
  <si>
    <t>Sex-specific regulation of social play</t>
  </si>
  <si>
    <t>MethodsX</t>
  </si>
  <si>
    <t>Christina</t>
  </si>
  <si>
    <t>Alexa</t>
  </si>
  <si>
    <t>5R01HL073085-13</t>
  </si>
  <si>
    <t>Special Emphasis Panel[ZRG1-VH-F(02)M]</t>
  </si>
  <si>
    <t>CASSIS, LISA A</t>
  </si>
  <si>
    <t>LISA</t>
  </si>
  <si>
    <t>Angiotensin - A link between obesity and hypertension</t>
  </si>
  <si>
    <t>Am J Hypertens</t>
  </si>
  <si>
    <t xml:space="preserve">Robin </t>
  </si>
  <si>
    <t xml:space="preserve">Lisa </t>
  </si>
  <si>
    <t>Male mice were used as clinical trials do not indicate sexual dimorphism of T2D</t>
  </si>
  <si>
    <t>PAR-12-267</t>
  </si>
  <si>
    <t>5R01CA179422-05</t>
  </si>
  <si>
    <t>Special Emphasis Panel[ZRG1-HDM-Q(54)R]</t>
  </si>
  <si>
    <t>BERG, CARLA J</t>
  </si>
  <si>
    <t>CARLA</t>
  </si>
  <si>
    <t>Market Research to Predict Emerging Tobacco Product Use in Diverse Young Adults</t>
  </si>
  <si>
    <t>Nicotine Tob Res</t>
  </si>
  <si>
    <t>Katelyn</t>
  </si>
  <si>
    <t>a 2-year longitudinal study of young adults; Participants reported their age, sex, sexual orientation, race, and ethnicity. Table 2: Sex included as covariate in regression model</t>
  </si>
  <si>
    <t>5R01HL109319-05</t>
  </si>
  <si>
    <t>Special Emphasis Panel[ZRG1-PSE-B(60)C]</t>
  </si>
  <si>
    <t>MEDSTAR HEALTH RESEARCH INSTITUTE</t>
  </si>
  <si>
    <t>HYATTSVILLE</t>
  </si>
  <si>
    <t>CVD in American Indians Biomarker lab and Arizona Field Center</t>
  </si>
  <si>
    <t>Cell Genom.</t>
  </si>
  <si>
    <t>Odessica</t>
  </si>
  <si>
    <t>Nora</t>
  </si>
  <si>
    <t>5R01AI079031-09</t>
  </si>
  <si>
    <t>MANSUN</t>
  </si>
  <si>
    <t>Understanding human neutralizing antibodies to hepatitis C virus</t>
  </si>
  <si>
    <t>Jordan</t>
  </si>
  <si>
    <t>Justin</t>
  </si>
  <si>
    <t>5R01CA174206-05</t>
  </si>
  <si>
    <t>Special Emphasis Panel[ZRG1-PSE-Q(02)M]</t>
  </si>
  <si>
    <t>PARMIGIANI, GIOVANNI LUIGI</t>
  </si>
  <si>
    <t>Bioinformatics Tools for Genomic Analysis of Tumor and Stromal Pathways in Cancer</t>
  </si>
  <si>
    <t>Cancer Epidemiol Biomarkers Prev</t>
  </si>
  <si>
    <t>Claire</t>
  </si>
  <si>
    <t>Lorelei</t>
  </si>
  <si>
    <t xml:space="preserve">The Health Professionals Follow-up Study (HPFS) is an ongoing prospective cohort of 51,529 US male health professionals aged 40 to 75 years at baseline in 1986. </t>
  </si>
  <si>
    <t>5R01GM116128-04</t>
  </si>
  <si>
    <t>Special Emphasis Panel[ZRG1-BCMB-D(02)M]</t>
  </si>
  <si>
    <t>SONG-I</t>
  </si>
  <si>
    <t>UNIVERSITY OF CALIFORNIA SANTA BARBARA</t>
  </si>
  <si>
    <t>SANTA BARBARA</t>
  </si>
  <si>
    <t>Role of lipid membrane and hydration on the oligomerization and function of PR and A2A</t>
  </si>
  <si>
    <t>Nat. Commun</t>
  </si>
  <si>
    <t>PAR-14-166</t>
  </si>
  <si>
    <t>5R01CA197059-03</t>
  </si>
  <si>
    <t>Special Emphasis Panel[ZRG1-SBIB-F(56)R]</t>
  </si>
  <si>
    <t>MELL, LOREN K.</t>
  </si>
  <si>
    <t>LOREN</t>
  </si>
  <si>
    <t>Effectiveness of IG-IMRT for Locally Advanced Cervix Cancer on NRG Trial CVM-1421</t>
  </si>
  <si>
    <t>Int J Radiat Oncol Biol Phys</t>
  </si>
  <si>
    <t xml:space="preserve">Casey </t>
  </si>
  <si>
    <t>Loren</t>
  </si>
  <si>
    <t>The (INTERTECC) trial was an international, multicenter randomized phase II/III trial designed to test the hypothesis that PET-BMS-IMRT would improve PFS compared to standard therapy for cervical cancer patients, by improving target coverage and tolerance to concurrent chemotherapy. Patients were recruited at participating sites in the United States, Czech Republic, United Kingdom, India, and China at the time of initial consultation.</t>
  </si>
  <si>
    <t>RFA-DE-14-001</t>
  </si>
  <si>
    <t>5R01DE024394-04</t>
  </si>
  <si>
    <t>ZDE1-RK(24)</t>
  </si>
  <si>
    <t>GUDAS, LORRAINE J</t>
  </si>
  <si>
    <t>LORRAINE</t>
  </si>
  <si>
    <t>Oral Cancer Initiating Cells: Characterization</t>
  </si>
  <si>
    <t>Cancer Biol Ther.</t>
  </si>
  <si>
    <t>Jocelin</t>
  </si>
  <si>
    <t>Lorraine</t>
  </si>
  <si>
    <t>Six-week old Kr and KrTBmi-1 (N = 10) mice were treated with 2 mg/mL doxycycline for 1 week</t>
  </si>
  <si>
    <t>5R01HL124052-04</t>
  </si>
  <si>
    <t>Special Emphasis Panel[ZRG1-CVRS-G(02)]</t>
  </si>
  <si>
    <t>UNIVERSITY OF VERMONT &amp; ST AGRIC COLLEGE</t>
  </si>
  <si>
    <t>BURLINGTON</t>
  </si>
  <si>
    <t>VT</t>
  </si>
  <si>
    <t>Personalized Mechanical Ventilation for the Injured Lung</t>
  </si>
  <si>
    <t xml:space="preserve">Comput Methods Programs Biomed. </t>
  </si>
  <si>
    <t>5R01AR065995-05</t>
  </si>
  <si>
    <t>SOSLOWSKY, LOUIS J</t>
  </si>
  <si>
    <t>BIRK, DAVID E</t>
  </si>
  <si>
    <t>Injury Response in Normal and EDS Tendons: Regulatory Roles of Collagen V</t>
  </si>
  <si>
    <t xml:space="preserve">Along with wild-type mice (WT, Jackson Labs), Col5a1flox/+ and Col5a1flox/flox mouse lines(Sun et al., 2011) were crossed with transgenic ROSA26-CreERT2 mice for use in this study (IACUC approved). This created a mouse line in which Col5a1 is globally knocked down in a hetero- (I-Col5a1+/−) or homo-zygous (I-Col5a1−/−) fashion upon administration of tamoxifen (TM) injections. </t>
  </si>
  <si>
    <t>5R01AG051752-03</t>
  </si>
  <si>
    <t>TALEGAWKAR, SAMEERA A</t>
  </si>
  <si>
    <t>SAMEERA</t>
  </si>
  <si>
    <t>GEORGE WASHINGTON UNIVERSITY</t>
  </si>
  <si>
    <t>WASHINGTON</t>
  </si>
  <si>
    <t>Associations of diet trajectories over the adult life course with cardiovascular risk factors, age-related functional declines and mortality</t>
  </si>
  <si>
    <t>Toshiko</t>
  </si>
  <si>
    <t>Luigi</t>
  </si>
  <si>
    <t>Briefly, the BLSA cohort includes community-dwelling men and women who reside primarily in the Washington DC–Baltimore area and are seen every 1–4 years from study enrollment until death. The demographic, clinical, and dietary characteristics of 806 BLSA participants are presented in Table 1.</t>
  </si>
  <si>
    <t>5R01DK107288-04</t>
  </si>
  <si>
    <t>Special Emphasis Panel[ZRG1-DKUS-L(04)]</t>
  </si>
  <si>
    <t>SHELLY</t>
  </si>
  <si>
    <t>S-Adenosylmethionine in Protein Posttranslational Modifications and HCC Treatment</t>
  </si>
  <si>
    <t>Hepatol Commun</t>
  </si>
  <si>
    <t>Bing</t>
  </si>
  <si>
    <t>Heping</t>
  </si>
  <si>
    <t>5R01MH087592-08</t>
  </si>
  <si>
    <t xml:space="preserve">DE LECEA, LUIS </t>
  </si>
  <si>
    <t>LUIS</t>
  </si>
  <si>
    <t>Optogenetic Control of Vigilance State Transition</t>
  </si>
  <si>
    <t>Sleep</t>
  </si>
  <si>
    <t>Wen-Jie</t>
  </si>
  <si>
    <t>Luis</t>
  </si>
  <si>
    <t>Mice were group housed in 2–5 per cage until the surgery, after which they were individually housed. Both male and female mice were used.</t>
  </si>
  <si>
    <t>PA-10-129</t>
  </si>
  <si>
    <t>5R01DA034547-05</t>
  </si>
  <si>
    <t>MADHAVAN</t>
  </si>
  <si>
    <t>FLORIDA INTERNATIONAL UNIVERSITY</t>
  </si>
  <si>
    <t>MIAMI</t>
  </si>
  <si>
    <t>Cocaine in the Neuropathogenesis of HIV infection: Role of HDAC2</t>
  </si>
  <si>
    <t xml:space="preserve">J Neurovirol. </t>
  </si>
  <si>
    <t>Arti</t>
  </si>
  <si>
    <t>Madhavan</t>
  </si>
  <si>
    <t>5R01GM114274-04</t>
  </si>
  <si>
    <t>Special Emphasis Panel[ZRG1-EBIT-N(09)F]</t>
  </si>
  <si>
    <t>RUDOLF</t>
  </si>
  <si>
    <t>MARINE BIOLOGICAL LABORATORY</t>
  </si>
  <si>
    <t>WOODS HOLE</t>
  </si>
  <si>
    <t>Instantaneous 3D imaging of cells and tissues using polarized light microscopy</t>
  </si>
  <si>
    <t>Plant J</t>
  </si>
  <si>
    <t>Vivian</t>
  </si>
  <si>
    <t>5R01AI102672-05</t>
  </si>
  <si>
    <t>WASHINGTON STATE UNIVERSITY</t>
  </si>
  <si>
    <t>PULLMAN</t>
  </si>
  <si>
    <t>Improved Foamy Virus Vectors for AIDS Gene Therapy</t>
  </si>
  <si>
    <t>Grant</t>
  </si>
  <si>
    <t>5R01GM112806-04</t>
  </si>
  <si>
    <t>MIGUEL</t>
  </si>
  <si>
    <t>Microvascular Thrombosis in systemic inflammation</t>
  </si>
  <si>
    <t>Thromb Haemost</t>
  </si>
  <si>
    <t>Masahiro</t>
  </si>
  <si>
    <t>Vinod</t>
  </si>
  <si>
    <t>5R01GM117839-09</t>
  </si>
  <si>
    <t>Special Emphasis Panel[ZRG1-AARR-K(03)M]</t>
  </si>
  <si>
    <t>MARKUS</t>
  </si>
  <si>
    <t>Multiscale analysis of HIV-1 assembly, release, and cell-to-cell transmission</t>
  </si>
  <si>
    <t>Markus</t>
  </si>
  <si>
    <t>PAR-12-058</t>
  </si>
  <si>
    <t>5R01CA183882-03</t>
  </si>
  <si>
    <t>Special Emphasis Panel[ZRG1-BST-U(55)R]</t>
  </si>
  <si>
    <t>HCS to Identify Inhibitors and Disruptors of AR-TIF2 Interactions</t>
  </si>
  <si>
    <t>Assay Drug Dev Technol</t>
  </si>
  <si>
    <t>5R01AI106923-05</t>
  </si>
  <si>
    <t>JEKER, LUKAS T.</t>
  </si>
  <si>
    <t>LUKAS</t>
  </si>
  <si>
    <t>UNIVERSITY HOSPITAL BASEL</t>
  </si>
  <si>
    <t>BASEL</t>
  </si>
  <si>
    <t>The Role of microRNAs in autoimmune disease</t>
  </si>
  <si>
    <t>Mara</t>
  </si>
  <si>
    <t>Lukas</t>
  </si>
  <si>
    <t xml:space="preserve">C57BL/6N (stock number 027) were purchased from The Charles River Laboratory. Foxp3K276X C57BL/6 mice (stock number 019933; The Jackson Laboratory) were a generous gift from E. Palmer (Basel University Hospital). C57BL/6 SMARTA CD45.1+ mice were obtained from the Swiss Immunological Mouse Repository. B6.129S7-Rag1tm1Mom/J mice (stock number 002216; The Jackson Laboratory) were obtained from the Swiss Immunological Mouse Repository. </t>
  </si>
  <si>
    <t>PA-11-230</t>
  </si>
  <si>
    <t>5R01DA037217-05</t>
  </si>
  <si>
    <t xml:space="preserve">DORAN, NEAL </t>
  </si>
  <si>
    <t>NEAL</t>
  </si>
  <si>
    <t>Social Cognitive Theory and Nondaily Smoking, Escalation and Desistance</t>
  </si>
  <si>
    <t>Nicotine Tob Res.</t>
  </si>
  <si>
    <t>Neal</t>
  </si>
  <si>
    <t>Lyric</t>
  </si>
  <si>
    <t>Young adults (n = 579; 52.5% male) aged 18–24 (at enrollment, M = 19.8, SD = 1.8) were recruited for a longitudinal study of intermittent cigarette smoking.</t>
  </si>
  <si>
    <t>PAR-13-364</t>
  </si>
  <si>
    <t>5R01AI120365-03</t>
  </si>
  <si>
    <t>CHAOPING</t>
  </si>
  <si>
    <t>Assay Development for Identification of HIV-1 Protease Autoprocessing Specific Inhibitors</t>
  </si>
  <si>
    <t>Emerg Infect Dis</t>
  </si>
  <si>
    <t>Carla</t>
  </si>
  <si>
    <t>Afsar</t>
  </si>
  <si>
    <t>5R01CA207416-03</t>
  </si>
  <si>
    <t>Microbiome-Targeted Probes to Eliminate Chemotherapy-Induced GI Toxicity</t>
  </si>
  <si>
    <t>Drug Metab Dispos</t>
  </si>
  <si>
    <t>Md</t>
  </si>
  <si>
    <t>Bhagwat</t>
  </si>
  <si>
    <t>5R01AR063151-05</t>
  </si>
  <si>
    <t>Exploring How Dermal Papilla Precursors Regulate Hair Follicle Formation</t>
  </si>
  <si>
    <t>Exp Dermatol</t>
  </si>
  <si>
    <t>5R01NS087990-05</t>
  </si>
  <si>
    <t>BALYASNIKOVA, IRINA V</t>
  </si>
  <si>
    <t>IRINA</t>
  </si>
  <si>
    <t>Intranasal Stem-Cell Based Therapy for Glioblastoma</t>
  </si>
  <si>
    <t xml:space="preserve">J Clin Invest. </t>
  </si>
  <si>
    <t>Jawad</t>
  </si>
  <si>
    <t>Maciej</t>
  </si>
  <si>
    <t>Six- to 8-week-old athymic, immunodeficient(nu/nu) female mice were obtained from Charles River Laboratories and maintained in a specific pathogen–free facility.</t>
  </si>
  <si>
    <t>5R01HL127659-04</t>
  </si>
  <si>
    <t>Special Emphasis Panel[ZRG1-PSE-B(02)M]</t>
  </si>
  <si>
    <t>HECKBERT, SUSAN R</t>
  </si>
  <si>
    <t>SUSAN</t>
  </si>
  <si>
    <t>Atrial fibrillation burden, vascular disease of the brain and cardiac MRI in MESA</t>
  </si>
  <si>
    <t>Alzheimers Dement</t>
  </si>
  <si>
    <t>Madalena</t>
  </si>
  <si>
    <t>MESA is an observational cohort study of subclinical cardiovascular disease that includes 6814 men and women 45 to 84 years of age and free of clinically recognized cardiovascular disease at study enrollment in 2000 to 2002, recruited at six field centers (Baltimore, Maryland; Chicago, Illinois; Forsyth County, North Carolina; Los Angeles County, California; New York, New York; and St. Paul, Minnesota).</t>
  </si>
  <si>
    <t>5R01DE022069-05</t>
  </si>
  <si>
    <t>NOVERR, MAIRI C</t>
  </si>
  <si>
    <t>MAIRI</t>
  </si>
  <si>
    <t>The role of Candida albicans biofilms in a novel rat model of denture stomatitis</t>
  </si>
  <si>
    <t>Junko</t>
  </si>
  <si>
    <t>Mairi</t>
  </si>
  <si>
    <t>Male CD hairless rats (7 weeks old) were purchased from Charles River Laboratories (Willington, MA).</t>
  </si>
  <si>
    <t>5R01HL120947-05</t>
  </si>
  <si>
    <t>Lung Injury, Repair, and Remodeling Study Section[LIRR]</t>
  </si>
  <si>
    <t xml:space="preserve">CHEN, PETER </t>
  </si>
  <si>
    <t>Syndecan-1 Regulations of Influenza Infection</t>
  </si>
  <si>
    <t>Kentaro</t>
  </si>
  <si>
    <t>Makoto</t>
  </si>
  <si>
    <t>Metabolic profiles of male Rap1ΔSF1 mice or control mice (n = 7 per group); We found no differences in body weight and adiposity between the 2 groups irrespective of age, diet, or sex</t>
  </si>
  <si>
    <t>5R01ES003154-35</t>
  </si>
  <si>
    <t>UNIVERSITY OF CONNECTICUT STORRS</t>
  </si>
  <si>
    <t>STORRS-MANSFIELD</t>
  </si>
  <si>
    <t>Electrocatalytic Studies of Toxic Pollutant Activation</t>
  </si>
  <si>
    <t>Chem Res Toxicol</t>
  </si>
  <si>
    <t>Rumasha</t>
  </si>
  <si>
    <t>5R01DE025174-05</t>
  </si>
  <si>
    <t>AIDS Clinical Studies and Epidemiology Study Section[ACE]</t>
  </si>
  <si>
    <t>CHARURAT, MANHATTAN E</t>
  </si>
  <si>
    <t>Microbiome Affects Risk of Growth in HIV-exposed but Unifected Infants-Nigeria</t>
  </si>
  <si>
    <t>Man</t>
  </si>
  <si>
    <t>Study of mother-infant pairs</t>
  </si>
  <si>
    <t>5R01GM113636-04</t>
  </si>
  <si>
    <t>Special Emphasis Panel[ZRG1-BCMB-W(02)M]</t>
  </si>
  <si>
    <t>JULIO</t>
  </si>
  <si>
    <t>Screening and selection of specific protein-protein antagonists using ultrastable microprotein scaffolds</t>
  </si>
  <si>
    <t>J Control Release</t>
  </si>
  <si>
    <t>Dipankar</t>
  </si>
  <si>
    <t>Julio</t>
  </si>
  <si>
    <t>5R01GM050016-26</t>
  </si>
  <si>
    <t>VALERIA</t>
  </si>
  <si>
    <t>Genetic Determinants of Oxygen Toxicity</t>
  </si>
  <si>
    <t>Semin Cell Dev Biol</t>
  </si>
  <si>
    <t>Valeria</t>
  </si>
  <si>
    <t>PA-09-165</t>
  </si>
  <si>
    <t>5R01AG042504-05</t>
  </si>
  <si>
    <t>SEGEV, DORRY L.</t>
  </si>
  <si>
    <t>DORRY</t>
  </si>
  <si>
    <t>Frailty and Risk Prediction in Older Adults Considering Kidney Transplantation</t>
  </si>
  <si>
    <t>Kidney360.</t>
  </si>
  <si>
    <t>The association of intermediate frailty and frailty with recovery time did not differ by sex or race (all Pinteraction=0.05).</t>
  </si>
  <si>
    <t>5R01NS061934-10</t>
  </si>
  <si>
    <t xml:space="preserve">GERZANICH, VLADIMIR </t>
  </si>
  <si>
    <t>TrpM4 channel in spinal cord injury</t>
  </si>
  <si>
    <t>Neurosci Lett.</t>
  </si>
  <si>
    <t>Seung</t>
  </si>
  <si>
    <t>Male Wistar rats, aged 11–12 weeks (300–350 gm) (Envigo, Indianapolis, IN) underwent pMCAo using intra-arterial occluders (0.39 mm; catalogue #4039PK5Re; Doccol Corp, Redlands CA) and laser Doppler flowmetry to assure &gt;75% reduction in relative cerebral blood flow, as we described [30, 31].</t>
  </si>
  <si>
    <t>7R01DA041730-04</t>
  </si>
  <si>
    <t>ZDA1-JXR-D(09)S</t>
  </si>
  <si>
    <t xml:space="preserve">PRAVETONI, MARCO </t>
  </si>
  <si>
    <t>MARCO</t>
  </si>
  <si>
    <t>Enhancing efficacy of vaccines for substance abuse through polymer-assisted delivery of immunomodulators</t>
  </si>
  <si>
    <t>J Immunol</t>
  </si>
  <si>
    <t>Bethany</t>
  </si>
  <si>
    <t>Marco</t>
  </si>
  <si>
    <t>Six- to 10-wk-old male wild-type BALB/c, C.129X1-Il4ratm1Tch/J (strain no. 007680), or J:DO diversity outbred mice (strain no. 009376) were obtained from The Jackson Laboratory (Bar Harbor, ME)</t>
  </si>
  <si>
    <t>5R01GM112050-04</t>
  </si>
  <si>
    <t>Molecular Mechanisms of Ciliary Motility</t>
  </si>
  <si>
    <t>Mol Biol Cell</t>
  </si>
  <si>
    <t>Jianfeng</t>
  </si>
  <si>
    <t>5R01DE024550-05</t>
  </si>
  <si>
    <t>BURNETT, ANDREAN LLEWELA</t>
  </si>
  <si>
    <t>ANDREAN</t>
  </si>
  <si>
    <t>Role of inflammation in resistance to EGFR inhibitors in head and neck cancer</t>
  </si>
  <si>
    <t>Orthod Craniofac Res</t>
  </si>
  <si>
    <t>Martina</t>
  </si>
  <si>
    <t>The sample included a total of 30 individuals, 17 females and 13 males.</t>
  </si>
  <si>
    <t>5R01CA172574-05</t>
  </si>
  <si>
    <t>AIMIN</t>
  </si>
  <si>
    <t>DNA Damage Checkpoint Recovery and Cancer</t>
  </si>
  <si>
    <t>Songli</t>
  </si>
  <si>
    <t>Aimin</t>
  </si>
  <si>
    <t>5R01CA176695-05</t>
  </si>
  <si>
    <t xml:space="preserve">CELLA, MARINA </t>
  </si>
  <si>
    <t>MARINA</t>
  </si>
  <si>
    <t>IL-22 IN OBESITY AND OBESITY-ASSOCIATED CANCER</t>
  </si>
  <si>
    <t>Cell</t>
  </si>
  <si>
    <t xml:space="preserve">Patrick </t>
  </si>
  <si>
    <t xml:space="preserve">Marco </t>
  </si>
  <si>
    <t xml:space="preserve">Spleens from six week old sex-matched CD57BL/6 litter-mates were dissected and strained through mesh, and purified using FACS (BD, Aria II). </t>
  </si>
  <si>
    <t>5R01HL127426-04</t>
  </si>
  <si>
    <t>RAMIREZ, MARIA ISABEL</t>
  </si>
  <si>
    <t>MARIA</t>
  </si>
  <si>
    <t>Molecular and biological function of long non-coding RNA transcripts divergent to lung development genes</t>
  </si>
  <si>
    <t>Hasmeena</t>
  </si>
  <si>
    <t>Table 1 Classification of the lung tumor samples used in the current studies*. Sex</t>
  </si>
  <si>
    <t>5R01GM057761-17</t>
  </si>
  <si>
    <t>Drug Discovery for the Nervous System Study Section[DDNS]</t>
  </si>
  <si>
    <t>JING</t>
  </si>
  <si>
    <t>Structures and Interactions of Chemokine Receptors</t>
  </si>
  <si>
    <t>Biosci Rep</t>
  </si>
  <si>
    <t>Qian</t>
  </si>
  <si>
    <t>Ziwei</t>
  </si>
  <si>
    <t>5R01CA166412-05</t>
  </si>
  <si>
    <t>KERMIT</t>
  </si>
  <si>
    <t>Muc4 Involvement in Mammary Tumor Progression</t>
  </si>
  <si>
    <t>Endocr Relat Cancer</t>
  </si>
  <si>
    <t>Kermit</t>
  </si>
  <si>
    <t>5R01HL122648-04</t>
  </si>
  <si>
    <t xml:space="preserve">KOVACS, MARIA </t>
  </si>
  <si>
    <t xml:space="preserve">MATTHEWS, KAREN </t>
  </si>
  <si>
    <t>Pediatric depression and subsequent cardiac risk factors: a longitudinal study</t>
  </si>
  <si>
    <t>Int J Behav Med</t>
  </si>
  <si>
    <t xml:space="preserve">Xiao </t>
  </si>
  <si>
    <t xml:space="preserve">Description of Sample in Table 1. Moreover, there is evidence for sex diferences in degrees of depression, adiposity, smoking, and infammation [59–62]. Therefore, we controlled for age and sex in the analyses. </t>
  </si>
  <si>
    <t>5R01DK104847-03</t>
  </si>
  <si>
    <t>Special Emphasis Panel[ZRG1-BST-C(55)R]</t>
  </si>
  <si>
    <t>DEAN</t>
  </si>
  <si>
    <t>High-Throughput Screening for Dab2 Inhibitors as Stabilizers of CFTR</t>
  </si>
  <si>
    <t>mBio</t>
  </si>
  <si>
    <t>Katrine</t>
  </si>
  <si>
    <t>5R01GM076388-13</t>
  </si>
  <si>
    <t>LEE</t>
  </si>
  <si>
    <t>Regulation of the ATR Checkpoint Kinase by DNA Damage</t>
  </si>
  <si>
    <t xml:space="preserve">Proc Natl Acad Sci U S A. </t>
  </si>
  <si>
    <t>Haibo</t>
  </si>
  <si>
    <t>5R01HL120659-05</t>
  </si>
  <si>
    <t>DEVENDRA</t>
  </si>
  <si>
    <t>EPICARDIAL ADIPOSE TISSUE, OBESITY AND INFLAMMATION IN ATHEROSCLEROSIS</t>
  </si>
  <si>
    <t>Mol Cell Biochem</t>
  </si>
  <si>
    <t>Finosh</t>
  </si>
  <si>
    <t>Devendra</t>
  </si>
  <si>
    <t>5R01GM115657-04</t>
  </si>
  <si>
    <t>JI-FANG</t>
  </si>
  <si>
    <t>Molecular mechanisms for small molecule compounds targeting SK/IK channels</t>
  </si>
  <si>
    <t>Sci Adv</t>
  </si>
  <si>
    <t>Miao</t>
  </si>
  <si>
    <t>Diomedes</t>
  </si>
  <si>
    <t>5R01MH083686-10</t>
  </si>
  <si>
    <t>Neuroscience and Ophthalmic Imaging Technologies Study Section[NOIT]</t>
  </si>
  <si>
    <t>PRINCETON UNIVERSITY</t>
  </si>
  <si>
    <t>Princeton</t>
  </si>
  <si>
    <t>Neural circuit imaging and stimulation at cellular resolution in virtual reality</t>
  </si>
  <si>
    <t>J Neurosci Methods</t>
  </si>
  <si>
    <t>5R01EY024320-04</t>
  </si>
  <si>
    <t>BURNS, MARIE E</t>
  </si>
  <si>
    <t>MARIE</t>
  </si>
  <si>
    <t>Microglial Activation during Photoreceptor Degeneration</t>
  </si>
  <si>
    <t>Kaitryn</t>
  </si>
  <si>
    <t>Marie</t>
  </si>
  <si>
    <t>Although there are some reports of potential sex differences in microglial function [36], there were no observable sex differences in immunohistochemistry, flow cytometry, or in vivo imaging experiments, so both male and female mice were used for these experiments. Only female mice were used for single-cell mRNA sequencing to avoid potential confounding sex-specific differences in gene expression.</t>
  </si>
  <si>
    <t>5R01HD075787-04</t>
  </si>
  <si>
    <t>MINNIS, ALEXANDRA M</t>
  </si>
  <si>
    <t>ALEXANDRA</t>
  </si>
  <si>
    <t>Community Violence and Reproductive Health among Youth in Salinas, California</t>
  </si>
  <si>
    <t>Deepika</t>
  </si>
  <si>
    <t>Marissa</t>
  </si>
  <si>
    <t>Twenty mothers of adolescent participants in A Crecer: the Salinas Teen Health Study (a prospective cohort study of 599 adolescents) completed semi-structured interviews in Spanish.</t>
  </si>
  <si>
    <t>5R01DC000496-29</t>
  </si>
  <si>
    <t>SHRIBERG, LAWRENCE D</t>
  </si>
  <si>
    <t>LAWRENCE</t>
  </si>
  <si>
    <t>Developmental Phonological Disorders</t>
  </si>
  <si>
    <t>Nancy</t>
  </si>
  <si>
    <t>In the present study, tongue strength and swallow pressure measurements were obtained from 324 participants (177 males and 141 females), ages 6;0–12;11 (Table 1) from 17 different states across the US.</t>
  </si>
  <si>
    <t>5R01DE021726-06</t>
  </si>
  <si>
    <t>JENS</t>
  </si>
  <si>
    <t>Pyruvate oxidase determines ecological fitness of oral streptococci</t>
  </si>
  <si>
    <t>Microbiol Spectr</t>
  </si>
  <si>
    <t>5R01HL123255-04</t>
  </si>
  <si>
    <t>Special Emphasis Panel[ZRG1-MOSS-U(82)M]</t>
  </si>
  <si>
    <t>DANUTA</t>
  </si>
  <si>
    <t>UNIVERSITY OF MIAMI SCHOOL OF MEDICINE</t>
  </si>
  <si>
    <t>Novel cardioskeletal myopathy associated with MYL2</t>
  </si>
  <si>
    <t>J Muscle Res Cell Motil</t>
  </si>
  <si>
    <t>Yoel</t>
  </si>
  <si>
    <t>Danuta</t>
  </si>
  <si>
    <t>RFA-AI-13-013</t>
  </si>
  <si>
    <t>5R01AI111539-04</t>
  </si>
  <si>
    <t>ZAI1-AWA-M(J1)</t>
  </si>
  <si>
    <t>VENATORX PHARMACEUTICALS, INC.</t>
  </si>
  <si>
    <t>MALVERN</t>
  </si>
  <si>
    <t>Broad-spectrum, Orally Bioavailable Beta-lactamase Inhibitors for Biodefense</t>
  </si>
  <si>
    <t>J Antimicrob Chemother</t>
  </si>
  <si>
    <t>Rodrigo</t>
  </si>
  <si>
    <t>Mariana</t>
  </si>
  <si>
    <t>5R01NS090911-04</t>
  </si>
  <si>
    <t>Special Emphasis Panel[ZRG1-BDCN-K(02)M]</t>
  </si>
  <si>
    <t>HUGUENARD, JOHN R</t>
  </si>
  <si>
    <t>Astrocytic Control of GABA Inhibition in Epilepsy</t>
  </si>
  <si>
    <t>Sprague-Dawley rats [Charles River Laboratories (RRID:RGD_734476), Wilmington, MA] of postnatal day 11 to 17 (P11-P17), of either sex, were used in oscillation experiments, which were performed in accordance with protocols approved by the Institutional Animal Care and Use Committee at the University of Virginia (Charlottesville, VA).</t>
  </si>
  <si>
    <t>5R01EY023555-06</t>
  </si>
  <si>
    <t xml:space="preserve">HIRATA, HARUMITSU </t>
  </si>
  <si>
    <t>HARUMITSU</t>
  </si>
  <si>
    <t>Tear hyperosmolarity, corneal nerves and dry eye disease</t>
  </si>
  <si>
    <t>Harumitsu</t>
  </si>
  <si>
    <t>Under deep isoflurane anesthesia (3%–4% in 100% O2), the male Sprague-Dawley rats (2–4 months old) were fitted with femoral venous and arterial catheters for fluid injections and blood pressure monitoring, respectively.</t>
  </si>
  <si>
    <t>5R01EB018464-04</t>
  </si>
  <si>
    <t xml:space="preserve">VINOGRADOV, SERGEI </t>
  </si>
  <si>
    <t>Dendritic upconverting nanoparticles for multiphoton imaging and sensing</t>
  </si>
  <si>
    <t>Int J Nanomedicine</t>
  </si>
  <si>
    <t>Peter</t>
  </si>
  <si>
    <t xml:space="preserve">Mark </t>
  </si>
  <si>
    <t>We used 8-week old athymic nude (nu/nu) female mice</t>
  </si>
  <si>
    <t>7R01CA175088-06</t>
  </si>
  <si>
    <t>Special Emphasis Panel[ZRG1-HDM-X(56)R]</t>
  </si>
  <si>
    <t>LUCAS, TODD WILLIAM</t>
  </si>
  <si>
    <t>TODD</t>
  </si>
  <si>
    <t>Culturally Targeted Loss Framed Messaging for Colorectal Cancer Screening in African Americans</t>
  </si>
  <si>
    <t xml:space="preserve">Olivia </t>
  </si>
  <si>
    <t xml:space="preserve">Participants were African Americans recruited from the Detroit community through community outreach, advertisements, and online recruitment via a university-hosted website. To be eligible to participate, participants must have been between 50 and 75 years and had never been screened for CRC, or were currently off schedule with recommended screening. Demographics, including a description of N by sex can be found in Table 1. </t>
  </si>
  <si>
    <t>5R01AR056672-09</t>
  </si>
  <si>
    <t>CRONSTEIN, BRUCE NEIL</t>
  </si>
  <si>
    <t>The Pharmacology of Dermal Fibrosis</t>
  </si>
  <si>
    <t>Mucosal Immunol.</t>
  </si>
  <si>
    <t xml:space="preserve">Timothy </t>
  </si>
  <si>
    <t xml:space="preserve">Martin </t>
  </si>
  <si>
    <t>On P53, P55 and P57, mice were challenged intranasally with 10ug of HDM in 50ul PBS, or with PBS alone as a negative control. On P60, mice were euthanized, blood was collected by cardiac puncture, and the lungs perfused with PBS. Gastrointestinal tract samples were snap-frozen on dry ice and stored at −80°C.</t>
  </si>
  <si>
    <t>5R01NS079569-05</t>
  </si>
  <si>
    <t>Special Emphasis Panel[ZRG1-BDCN-L(03)M]</t>
  </si>
  <si>
    <t>CITY COLLEGE OF NEW YORK</t>
  </si>
  <si>
    <t>Repairing maladaptive corticospinal tract development</t>
  </si>
  <si>
    <t>Dev Med Child Neurol</t>
  </si>
  <si>
    <t>Preston</t>
  </si>
  <si>
    <t>5R01NS086372-05</t>
  </si>
  <si>
    <t>GOULDING, MARTYN D</t>
  </si>
  <si>
    <t>MARTYN</t>
  </si>
  <si>
    <t xml:space="preserve">MA, QIUFU </t>
  </si>
  <si>
    <t>SALK INSTITUTE FOR BIOLOGICAL STUDIES</t>
  </si>
  <si>
    <t>La Jolla</t>
  </si>
  <si>
    <t>Intersectional genetic dissection of spinal circuits processing pain and itch</t>
  </si>
  <si>
    <t>Graziana</t>
  </si>
  <si>
    <t>Martyn</t>
  </si>
  <si>
    <t>6- to 8-week old mice of both sexes were used for behavioral experiments. Analysis of the behavioral data showed no gender-bias, with similar responses observed in male and female mice.</t>
  </si>
  <si>
    <t>5R01GM117650-04</t>
  </si>
  <si>
    <t>Neurobiology of the Circadian Clock</t>
  </si>
  <si>
    <t>Genome Biol Evol</t>
  </si>
  <si>
    <t>Keila</t>
  </si>
  <si>
    <t>5R01HL120960-06</t>
  </si>
  <si>
    <t>GURKA, MATTHEW JAMES</t>
  </si>
  <si>
    <t>DEBOER, MARK DANIEL</t>
  </si>
  <si>
    <t>An Ethnicity-Specific MetS Severity Score to Assess Risk: The Jackson Heart</t>
  </si>
  <si>
    <t>Nutr Res.</t>
  </si>
  <si>
    <t>Table 1. Participant Characteristics, Male; These loading factors were then used to generate equations for each sex- and racial/ethnic sub-group with weights for the individual MetS components based on how MetS was manifest in that subgroup.</t>
  </si>
  <si>
    <t>5R01GM112945-04</t>
  </si>
  <si>
    <t>Integrative informatics approach to develop safe glucocorticoid therapies</t>
  </si>
  <si>
    <t>Daria</t>
  </si>
  <si>
    <t>RFA-AI-12-038</t>
  </si>
  <si>
    <t>5R01AG048022-05</t>
  </si>
  <si>
    <t>ZAI1-LAR-I(S1)</t>
  </si>
  <si>
    <t>RONDINA, MATTHEW THOMAS</t>
  </si>
  <si>
    <t>Platelet Immune Responses in Aging and Influenza</t>
  </si>
  <si>
    <t>Blood</t>
  </si>
  <si>
    <t>Bhanu</t>
  </si>
  <si>
    <t>megakaryocytes were prepared from healthy donors, C57BL/6 wild-type (WT) or global Mnk1 KO mice....platelet phenotyping data on 154 healthy male and female donors</t>
  </si>
  <si>
    <t>5R01DC000420-27</t>
  </si>
  <si>
    <t>MIDDLEBROOKS, JOHN C</t>
  </si>
  <si>
    <t>Cortical Representation of Auditory Space</t>
  </si>
  <si>
    <t>J Assoc Res Otolaryngol</t>
  </si>
  <si>
    <t>Domestic shorthair cats (Felis catus), 9 males and 3 females, were obtained from a breeding colony at the University of California at Davis.</t>
  </si>
  <si>
    <t>5R01HL031237-32</t>
  </si>
  <si>
    <t>KUNKEL, STEVEN LYNN</t>
  </si>
  <si>
    <t>STANDIFORD, THEODORE J.</t>
  </si>
  <si>
    <t>Monokine Gene Expression/Regulation in Lung Injury</t>
  </si>
  <si>
    <t>Immunohorizons</t>
  </si>
  <si>
    <t>Soichiro</t>
  </si>
  <si>
    <t>Jaggedff mice were a gift of Dr. Julian Lewis on behalf of Cancer Research UK (17). These mice were crossed to a C57BL/6 background 10 times to ensure a consistent genetic phenotype. Mice were then crossed to the Cd11cCre-1Reiz mouse from The Jackson Laboratory (stock no. 008068) (18) to make Cd11cCre+Jaggedff mice.</t>
  </si>
  <si>
    <t>5R01GM105857-04</t>
  </si>
  <si>
    <t>SHAMIL</t>
  </si>
  <si>
    <t>Improving Polygenic Prediction using Next-Generation Data Sets</t>
  </si>
  <si>
    <t>Alkes</t>
  </si>
  <si>
    <t>PAR-13-026</t>
  </si>
  <si>
    <t>5R01HL121232-05</t>
  </si>
  <si>
    <t>Special Emphasis Panel[ZRG1-VH-F(50)]</t>
  </si>
  <si>
    <t>KOR, DARYL J</t>
  </si>
  <si>
    <t>WELSBY, IAN J</t>
  </si>
  <si>
    <t>Point-of-Care RBC Washing to Prevent Transfusion-Related Pulmonary Complications</t>
  </si>
  <si>
    <t xml:space="preserve">Vox Sang. </t>
  </si>
  <si>
    <t>Luke</t>
  </si>
  <si>
    <t>There were no clear differences in transfusion ratios based upon patient sex</t>
  </si>
  <si>
    <t>5R01NS082271-05</t>
  </si>
  <si>
    <t>KENNEDY, MATTHEW J</t>
  </si>
  <si>
    <t>Mechanisms of dendritic exocytosis</t>
  </si>
  <si>
    <t>All hippocampal neurons were derived from both male and female neonatal Sprague–Dawley rat pups</t>
  </si>
  <si>
    <t>5R01DK097708-05</t>
  </si>
  <si>
    <t>BOSTON UNIVERSITY MEDICAL CAMPUS</t>
  </si>
  <si>
    <t>Caveolae and adipocyte lipid metabolism</t>
  </si>
  <si>
    <t>5R01GM050291-23</t>
  </si>
  <si>
    <t>ARTHUR</t>
  </si>
  <si>
    <t>NMR Studies of Structure and Dynamic of Proteins</t>
  </si>
  <si>
    <t>Leemor</t>
  </si>
  <si>
    <t>5R01GM112992-03</t>
  </si>
  <si>
    <t>AJIT</t>
  </si>
  <si>
    <t>Mechanosensitive signaling of the Spindle Assembly Checkpoint</t>
  </si>
  <si>
    <t>Curr Biol</t>
  </si>
  <si>
    <t>PAR-12-036</t>
  </si>
  <si>
    <t>5R01AI097320-05</t>
  </si>
  <si>
    <t>Special Emphasis Panel[ZRG1-IMM-N(52)R]</t>
  </si>
  <si>
    <t>Pre-Clinical Development of Nuclease Mediated Gene Therapy for SCID</t>
  </si>
  <si>
    <t>Hematol Oncol Clin North Am</t>
  </si>
  <si>
    <t>Sung-Yun</t>
  </si>
  <si>
    <t>5R01NS068409-08</t>
  </si>
  <si>
    <t>FAST 3D DIMENSIONAL IMAGING OF NEURONAL ACTIVITY AND PLASTICITY</t>
  </si>
  <si>
    <t>Xitong</t>
  </si>
  <si>
    <t>RFA-AI-12-014</t>
  </si>
  <si>
    <t>5R01AI105204-05</t>
  </si>
  <si>
    <t>ZAI1-SM-M(J1)</t>
  </si>
  <si>
    <t>SCHNELL, MATTHIAS JOHANNES</t>
  </si>
  <si>
    <t>MATTHIAS</t>
  </si>
  <si>
    <t>Preclinical characterization of a multivalent killed Filovirus/Rabies vaccine</t>
  </si>
  <si>
    <t>NPJ Vaccines.</t>
  </si>
  <si>
    <t>Matthias</t>
  </si>
  <si>
    <t>Twelve cynomolgus macaques (Macaca fascicularis) were used in this study: six (two males and four females) immunized with LASSARAB and six (four males and two females) immunized with CORAVAX™, a rabies-vectored SARS-CoV-2 vaccine. Groups of 5, female C57BL/6 mice (Charles River) were immunized IM with 10 µg of LASSARAB or FILORAB1 (Rabies-based Ebola virus vaccine).</t>
  </si>
  <si>
    <t>5R01DK103585-04</t>
  </si>
  <si>
    <t xml:space="preserve">SYKES, MEGAN </t>
  </si>
  <si>
    <t>MEGAN</t>
  </si>
  <si>
    <t>Immune Response to iPSC-Derived Beta Cells in Type 1 Diabetes</t>
  </si>
  <si>
    <t>Clin Immunol</t>
  </si>
  <si>
    <t>Andrea</t>
  </si>
  <si>
    <t xml:space="preserve">Megan </t>
  </si>
  <si>
    <t>Six- to twelve-week-old female mice were sub-lethally irradiated (1.2 Gy) with an X-irradiator (RS-2000...).</t>
  </si>
  <si>
    <t>5R01DK083350-09</t>
  </si>
  <si>
    <t xml:space="preserve">WAN, MEI </t>
  </si>
  <si>
    <t>MEI</t>
  </si>
  <si>
    <t>PTH Signaling through LRP6</t>
  </si>
  <si>
    <t>Bone Res</t>
  </si>
  <si>
    <t>Mei</t>
  </si>
  <si>
    <t>Male mice were used in all experiments.</t>
  </si>
  <si>
    <t>5R01EY024285-04</t>
  </si>
  <si>
    <t>Molecular Basis for Ocular Surface Tropism in Conjunctivitis</t>
  </si>
  <si>
    <t>5R01CA187143-05</t>
  </si>
  <si>
    <t>HODA</t>
  </si>
  <si>
    <t>A Psychosocial Intervention for the Caregivers of Advanced Lung Cancer Patients</t>
  </si>
  <si>
    <t>Front Immunol</t>
  </si>
  <si>
    <t>Xiaoyu</t>
  </si>
  <si>
    <t>Warner</t>
  </si>
  <si>
    <t>5R01DA042471-03</t>
  </si>
  <si>
    <t>KASSEM, NADA OSMAN</t>
  </si>
  <si>
    <t>NADA</t>
  </si>
  <si>
    <t>SAN DIEGO STATE UNIVERSITY</t>
  </si>
  <si>
    <t>SAN DIEGO</t>
  </si>
  <si>
    <t>Assessing Toxicity of Waterpipe Tobacco Smoking in Laboratory and Naturalistic Settings</t>
  </si>
  <si>
    <t>Tob Control</t>
  </si>
  <si>
    <t>Nada</t>
  </si>
  <si>
    <t>Melbourne</t>
  </si>
  <si>
    <t>Between December 2017 and September 2018, we recruited a convenience sample of 50 WPT smokers (25 men, 25 women) from San Diego County, California</t>
  </si>
  <si>
    <t>5R01AI106734-04</t>
  </si>
  <si>
    <t>HARTL, DANIEL L</t>
  </si>
  <si>
    <t>Evolutionary medicine in the development of antimalaria drugs</t>
  </si>
  <si>
    <t>Front Nutr</t>
  </si>
  <si>
    <t>Miadiana</t>
  </si>
  <si>
    <t>Our final sample population included 779 individuals of both sexes from birth to 91 years of age that enrolled and completed the clinical aspects of the study. Table 1: Subject population description of key variables and outcomes. Sex (% female) 49.4</t>
  </si>
  <si>
    <t>5R01DK101314-04</t>
  </si>
  <si>
    <t>Special Emphasis Panel[ZRG1-DKUS-A(03)M]</t>
  </si>
  <si>
    <t>UNIVERSITY OF OREGON</t>
  </si>
  <si>
    <t>The Role of Chemotaxis in Helicobacter pylori Distribution in the Host</t>
  </si>
  <si>
    <t xml:space="preserve">mSphere </t>
  </si>
  <si>
    <t>5R01EY025022-04</t>
  </si>
  <si>
    <t>ZEY1-VSN(01)</t>
  </si>
  <si>
    <t>BATES, MICHAEL N</t>
  </si>
  <si>
    <t>Investigation of Ocular Disease and Household Fuel Use in Kaski District, Nepal</t>
  </si>
  <si>
    <t>Glob Heart</t>
  </si>
  <si>
    <t>Jasleen</t>
  </si>
  <si>
    <t>A cross-sectional study was completed in 299 females aged 40–70 years in Kaski District, Nepal, during 2017–18.</t>
  </si>
  <si>
    <t>7R01EY023629-05</t>
  </si>
  <si>
    <t>BOULTON, MICHAEL EDWIN</t>
  </si>
  <si>
    <t>GRANT, MARIA BARTOLOMEO</t>
  </si>
  <si>
    <t>OPTIMIZING SYSTEMIC STEM/PROGENITOR CELL THERAPY FOR AMD</t>
  </si>
  <si>
    <t>Graefes Arch Clin Exp Ophthalmol.</t>
  </si>
  <si>
    <t>Carolina</t>
  </si>
  <si>
    <t>Adult (8-week-old) female C57BL/6J mice and homozygous GFP transgenic (C57BL/6-Tg [UBC-GFP]) were purchased from Jackson Laboratories.</t>
  </si>
  <si>
    <t>5R01GM110083-04</t>
  </si>
  <si>
    <t>JERARD</t>
  </si>
  <si>
    <t>Studies with the human Cdc45-Mcm2-7-GINS helicase complex</t>
  </si>
  <si>
    <t>Zhen-Qiang</t>
  </si>
  <si>
    <t>5R01HD074574-04</t>
  </si>
  <si>
    <t>Function, Integration, and Rehabilitation Sciences Study Section[CHHD-K]</t>
  </si>
  <si>
    <t>SHARON</t>
  </si>
  <si>
    <t>VIRGINIA POLYTECHNIC INST AND ST UNIV</t>
  </si>
  <si>
    <t>BLACKSBURG</t>
  </si>
  <si>
    <t>Multisite RCT of 3 Neurorehabilitation Therapies for Infants with Asymmetrical CP</t>
  </si>
  <si>
    <t>Continuum (Minneap Minn)</t>
  </si>
  <si>
    <t>Waren</t>
  </si>
  <si>
    <t>Riten</t>
  </si>
  <si>
    <t>5R01HL126864-04</t>
  </si>
  <si>
    <t>Biomaterials and Biointerfaces Study Section[BMBI]</t>
  </si>
  <si>
    <t>Upstream priming of platelets for adhesion to biomaterials</t>
  </si>
  <si>
    <t>Colloids Surf B Biointerfaces</t>
  </si>
  <si>
    <t>Vladimir</t>
  </si>
  <si>
    <t>5R01EY022326-05</t>
  </si>
  <si>
    <t xml:space="preserve">PALCZEWSKI, KRZYSZTOF </t>
  </si>
  <si>
    <t>KRZYSZTOF</t>
  </si>
  <si>
    <t>Regulation of Retinal Physiology by micro-RNAs</t>
  </si>
  <si>
    <t>Human Molecular Genetics</t>
  </si>
  <si>
    <t>Dimitra</t>
  </si>
  <si>
    <t>All animals were housed under a 12 h light (20–100 lux): 12 h dark (&lt;10 lux) cycle, with food and water available ad libitum. Both sexes were used evenly for experiments.</t>
  </si>
  <si>
    <t>5R01EY012995-14</t>
  </si>
  <si>
    <t>Special Emphasis Panel[ZRG1-CB-W(02)M]</t>
  </si>
  <si>
    <t>ROBINSON, MICHAEL L</t>
  </si>
  <si>
    <t>MIAMI UNIVERSITY OXFORD</t>
  </si>
  <si>
    <t>OXFORD</t>
  </si>
  <si>
    <t>The Role of FGF Receptors in Lens Development</t>
  </si>
  <si>
    <t>Cells.</t>
  </si>
  <si>
    <t xml:space="preserve">Lens epithelial explants were established from 8-day-old (P8) mouse pups from four different genotypes. Fresh bovine vitreous humor (provided by Kaiser Meat Market, Cedar Grove, IN, USA) was collected as previously described [28] and stored at −20 °C. </t>
  </si>
  <si>
    <t>5R01HL114405-05</t>
  </si>
  <si>
    <t>HOLINSTAT, MICHAEL ALLAN</t>
  </si>
  <si>
    <t>Role of 12-lipoxygenase in platelet reactivity and type 2 diabetes mellitus</t>
  </si>
  <si>
    <t>Clin Transl Sci</t>
  </si>
  <si>
    <t>Adriana</t>
  </si>
  <si>
    <t>Healthy postmenopausal women were recruited from the Ann Arbor community and diabetic postmenopausal women were recruited from the University of Michigan Medical Center.</t>
  </si>
  <si>
    <t>5R01GM110019-04</t>
  </si>
  <si>
    <t>KEN</t>
  </si>
  <si>
    <t>Molecular mechanism of mTORC1-dependent translation and ribosome biogenesis</t>
  </si>
  <si>
    <t>Mol Cell</t>
  </si>
  <si>
    <t>Yao</t>
  </si>
  <si>
    <t>Ken</t>
  </si>
  <si>
    <t>5R01AI114401-05</t>
  </si>
  <si>
    <t>HIV/AIDS Vaccines Study Section[VACC]</t>
  </si>
  <si>
    <t>ZWICK, MICHAEL B</t>
  </si>
  <si>
    <t>Eliciting antibodies to probe native trimeric gp41 for HIV vaccine design</t>
  </si>
  <si>
    <t>J Virol</t>
  </si>
  <si>
    <t>Six New Zealand White (NZW) rabbits were immunized with a MEL formulation containing a total of 250 μg mEnv added to 100 μg CpG ODN 2007 (Invivogen) and alum (Pierce) adjuvant, with a MEL/alum ratio of 1:2 by volume.</t>
  </si>
  <si>
    <t>5R01HL079571-14</t>
  </si>
  <si>
    <t>Special Emphasis Panel[ZRG1-PSE-R(90)S]</t>
  </si>
  <si>
    <t>FEINSTEIN INSTITUTE FOR MEDICAL RESEARCH</t>
  </si>
  <si>
    <t>MANHASSET</t>
  </si>
  <si>
    <t>A Vital tool for the Study of DBA: The Diamond Blackfan Anemia Registry</t>
  </si>
  <si>
    <t>Pediatr Blood Cancer</t>
  </si>
  <si>
    <t>RFA-MH-16-310</t>
  </si>
  <si>
    <t>5R01MH109900-03</t>
  </si>
  <si>
    <t>ROEDER, KATHRYN M</t>
  </si>
  <si>
    <t>KATHRYN</t>
  </si>
  <si>
    <t>2/3 Multidimensional investigation of the etiology of autism spectrum disorder</t>
  </si>
  <si>
    <t xml:space="preserve">Jack </t>
  </si>
  <si>
    <t>ASD samples were aggregated from four independent sources: (1) previously published data from the Autism Sequencing Consortium (ASC; total n = 26,268....‘ASC B14’ included ASC samples through consortium sequencing batch 14 plus the SSC (n = 24,099; 4,632 new; 14,415 males and 9,684 females); (2) ‘ASC B15-16’ included ASC batches 15 and 16 (n = 832, all new, 500 males and 332 females)   greater proportion of female cases harbored de novo CNVs than males (6.0% versus 3.5%, OR: 1.8, P = 2.1 × 10−8, Fisher’s exact test), consistent with a female protective effect that proposes a higher burden of risk factors required for an ASD diagnosis in females</t>
  </si>
  <si>
    <t>5R01DK080157-09</t>
  </si>
  <si>
    <t>Special Emphasis Panel[ZRG1-EMNR-R(02)]</t>
  </si>
  <si>
    <t xml:space="preserve">MUSI, NICOLAS </t>
  </si>
  <si>
    <t>NICOLAS</t>
  </si>
  <si>
    <t>Role of TLR4 on insulin resistance in humans</t>
  </si>
  <si>
    <t>Michal</t>
  </si>
  <si>
    <t>To perform fluorescence-associated cell sorting (FACS), both male N/df (n = 7) and df/df (n = 7) mice were used</t>
  </si>
  <si>
    <t>7R01DC013281-06</t>
  </si>
  <si>
    <t>Special Emphasis Panel[ZRG1-AUD-M(09)F]</t>
  </si>
  <si>
    <t>HUGHES, MICHELLE L</t>
  </si>
  <si>
    <t>MICHELLE</t>
  </si>
  <si>
    <t>TELEPRACTICE FOR COCHLEAR IMPLANTS</t>
  </si>
  <si>
    <t xml:space="preserve">Ear Hear </t>
  </si>
  <si>
    <t xml:space="preserve">Michelle </t>
  </si>
  <si>
    <t>Thirty-five adults and children aged 13 years and older with CIs were enrolled.</t>
  </si>
  <si>
    <t>5R01GM071940-13</t>
  </si>
  <si>
    <t>Z</t>
  </si>
  <si>
    <t>High-Resolution CryoEM Reconstruction of Large Complexes</t>
  </si>
  <si>
    <t>Fumiaki</t>
  </si>
  <si>
    <t>Xiaojiang</t>
  </si>
  <si>
    <t>5R01GM111835-04</t>
  </si>
  <si>
    <t>Automation of Surface-Tethered Iterative Carbohydrate Synthesis (STICS)</t>
  </si>
  <si>
    <t>Synthesis (Stuttg)</t>
  </si>
  <si>
    <t>Alexei</t>
  </si>
  <si>
    <t>5R01OD015092-15</t>
  </si>
  <si>
    <t>Immunity and Host Defense Study Section[IHD]</t>
  </si>
  <si>
    <t>ZHENG</t>
  </si>
  <si>
    <t>Ag-specific gamma delta T cells and immunity to TB/AIDS-related TB</t>
  </si>
  <si>
    <t>Angew Chem Int Ed Engl</t>
  </si>
  <si>
    <t>Jiang</t>
  </si>
  <si>
    <t>Zheng</t>
  </si>
  <si>
    <t>5R01GM115931-04</t>
  </si>
  <si>
    <t>MEYER, MICHELLE MARGARET</t>
  </si>
  <si>
    <t xml:space="preserve">VAN OPIJNEN, TIM </t>
  </si>
  <si>
    <t>Evolutionary forces that maintain structured RNA regulators in commensal and pathogenic bacteria</t>
  </si>
  <si>
    <t>PLoS Genet</t>
  </si>
  <si>
    <t xml:space="preserve">Indu </t>
  </si>
  <si>
    <t xml:space="preserve">Competition assays in mouse infection model were performed essentially as previously described [64]...Using this mixture mice were infected intranasally with ~0.5–1.5 x 107 total CFU in 40 μL for lung infection, or ~5 x 107 CFU in 10 μL for nasopharynx colonization. </t>
  </si>
  <si>
    <t>5R01CA172820-05</t>
  </si>
  <si>
    <t>Medical Imaging Study Section[MEDI]</t>
  </si>
  <si>
    <t>JERRY</t>
  </si>
  <si>
    <t>Mechanism of Activity of Lonidamine</t>
  </si>
  <si>
    <t>Mol Imaging Biol</t>
  </si>
  <si>
    <t>He</t>
  </si>
  <si>
    <t>5R01HL124879-04</t>
  </si>
  <si>
    <t>Special Emphasis Panel[ZRG1-SBIB-Z(03)M]</t>
  </si>
  <si>
    <t>KATHERINE</t>
  </si>
  <si>
    <t>Image-based analysis of miRNA delivery</t>
  </si>
  <si>
    <t>Cardiovasc Eng Technol</t>
  </si>
  <si>
    <t>Jack</t>
  </si>
  <si>
    <t>Hanjoong</t>
  </si>
  <si>
    <t>5R01GM111465-04</t>
  </si>
  <si>
    <t>Synthetic and Biological Chemistry B Study Section[SBCB]</t>
  </si>
  <si>
    <t>Novel Borazines: Syntheses and Elaboration</t>
  </si>
  <si>
    <t>Adv Synth Catal</t>
  </si>
  <si>
    <t>Ayan</t>
  </si>
  <si>
    <t>Gary</t>
  </si>
  <si>
    <t>5R01NS082745-05</t>
  </si>
  <si>
    <t>NADER</t>
  </si>
  <si>
    <t>ST. JOSEPH'S HOSPITAL AND MEDICAL CENTER</t>
  </si>
  <si>
    <t>PHOENIX</t>
  </si>
  <si>
    <t>Molecular Mechanisms Underlying Glioma Invasion of the Human Subventricular Zone</t>
  </si>
  <si>
    <t>J Neurooncol</t>
  </si>
  <si>
    <t>Linpeng</t>
  </si>
  <si>
    <t>7R01GM112864-06</t>
  </si>
  <si>
    <t>WEIHANG</t>
  </si>
  <si>
    <t>LOYOLA UNIVERSITY CHICAGO</t>
  </si>
  <si>
    <t>MAYWOOD</t>
  </si>
  <si>
    <t>Mechanisms of Fork Restart in Response to Genotoxic Stress</t>
  </si>
  <si>
    <t>EMBO J</t>
  </si>
  <si>
    <t>Xinxing</t>
  </si>
  <si>
    <t>Weihang</t>
  </si>
  <si>
    <t>RFA-AA-14-004</t>
  </si>
  <si>
    <t>5R01AA023727-05</t>
  </si>
  <si>
    <t>ZAA1-DD(05)R</t>
  </si>
  <si>
    <t>KALICHMAN, SETH C</t>
  </si>
  <si>
    <t>SETH</t>
  </si>
  <si>
    <t>Comparative Effectiveness Trial for Retention-Adherence-Health</t>
  </si>
  <si>
    <t>Psychol Health Med</t>
  </si>
  <si>
    <t>Seth</t>
  </si>
  <si>
    <t>Moira</t>
  </si>
  <si>
    <t>Participants were 111 men and 55 women of an average age 45.1 (SD = 12.7, range 21 to 79 years).</t>
  </si>
  <si>
    <t>5R01MH102379-04</t>
  </si>
  <si>
    <t>BRESLAU, JOSHUA A</t>
  </si>
  <si>
    <t>JOSHUA</t>
  </si>
  <si>
    <t xml:space="preserve">YU, HAO </t>
  </si>
  <si>
    <t>INTEGRATING PHYSICAL AND MENTAL CARE FOR ADULTS WITH SERIOUS MENTAL ILLNESS</t>
  </si>
  <si>
    <t xml:space="preserve">Adm Policy Ment Health. </t>
  </si>
  <si>
    <t>Molly</t>
  </si>
  <si>
    <t>Medicaid beneficiaries ages 18 to 64 were included in the study if they had one or more mental health clinic visit(s) at one of the 115 agencies and had continuous Medicaid enrollment. Demographic characteristics included gender, race/ethnicity (white, black, Hispanic, Asian, and other/unknown), and age (at index date)...Odds ratios are adjusted for age, gender, race/ethnicity, aid category, psychiatric diagnosis, cardiovascular disease, diabetes (in the antipsychotic user analyses),</t>
  </si>
  <si>
    <t>RFA-CA-12-015</t>
  </si>
  <si>
    <t>5R01CA184779-04</t>
  </si>
  <si>
    <t>ZCA1-SRLB-2(J1)</t>
  </si>
  <si>
    <t>SAYETTE, MICHAEL ANDREW</t>
  </si>
  <si>
    <t>An Olfactory Method for Controlling Cigarette Craving</t>
  </si>
  <si>
    <t>J Abnorm Psychol</t>
  </si>
  <si>
    <t>Two hundred thirty-two smokers2 (107 female, 125 male) aged 18–55 years completed the study.</t>
  </si>
  <si>
    <t>7R01AR064831-06</t>
  </si>
  <si>
    <t xml:space="preserve">XIONG, NA </t>
  </si>
  <si>
    <t>Functional mechanisms of CCR10 in maintenance of the skin immune homeostasis</t>
  </si>
  <si>
    <t>Nat Immunol.</t>
  </si>
  <si>
    <t xml:space="preserve">Wei-Bei </t>
  </si>
  <si>
    <t xml:space="preserve">Cd1d−/− and Plzf−/− mice were crossed with Ccr10-KO/eGFP-knock-in mice to introduce one Ccr10-KO/egGFP-knock-in allele for reporting CCR10 expression with eGFP. All mice were maintained in an SPF facility (on a 12-h light/12-h dark cycle at 22 °C and 50% humidity; diet 7912 from Envigo) except the GF C57BL/6J mice, which were raised in the Pennsylvania State University Gnotobiotic Animal Research Facility. Pilot studies were performed to confirm that there were no sex differences. Randomization was applied to mouse sex. </t>
  </si>
  <si>
    <t>5R01DE024228-05</t>
  </si>
  <si>
    <t>Special Emphasis Panel[ZRG1-IDM-N(02)M]</t>
  </si>
  <si>
    <t>MAHMOUD</t>
  </si>
  <si>
    <t>Mechanism of antifungal action of Pichia proteins</t>
  </si>
  <si>
    <t>Curr Opin HIV AIDS</t>
  </si>
  <si>
    <t>Mahmoud</t>
  </si>
  <si>
    <t>PAR-14-338</t>
  </si>
  <si>
    <t>5R01AA023826-03</t>
  </si>
  <si>
    <t>WINDLE, MICHAEL T</t>
  </si>
  <si>
    <t>Maturing Out: Childhood and Adolescent Predictors of Transitions in Alcohol Use in Young</t>
  </si>
  <si>
    <t>Drug Alcohol Depend.</t>
  </si>
  <si>
    <t>The data were collected as part of a multi-wave panel design focused on risk factors and alcohol and other substance use among 1205 teens during the high-school years, with four waves of assessment at six-month intervals. Moderator effects for sex associated with the second and third hypotheses were evaluated with sex by time interactions and post hoc contrasts for specific transition points. Description of N by sex can be found in Table 1.</t>
  </si>
  <si>
    <t>5R01NS077929-05</t>
  </si>
  <si>
    <t>Neurodifferentiation, Plasticity, Regeneration and Rhythmicity Study Section[NDPR]</t>
  </si>
  <si>
    <t>Molecular Determination of in vivo Cellular Calcium Signaling During Nerve Damage</t>
  </si>
  <si>
    <t>Guoqiang</t>
  </si>
  <si>
    <t>Monica</t>
  </si>
  <si>
    <t>5R01CA181189-05</t>
  </si>
  <si>
    <t>IZABELA</t>
  </si>
  <si>
    <t>Functional Role of Bone Marrow Adipocytes in Metastatic Prostate Cancer</t>
  </si>
  <si>
    <t>Biochim Biophys Acta Mol Cell Res</t>
  </si>
  <si>
    <t>Mackenzie</t>
  </si>
  <si>
    <t>Izabela</t>
  </si>
  <si>
    <t>RFA-MH-14-060</t>
  </si>
  <si>
    <t>5R01MH104553-05</t>
  </si>
  <si>
    <t>ZMH1-ERB-I(03)</t>
  </si>
  <si>
    <t>DAUMIT, GAIL L.</t>
  </si>
  <si>
    <t>GAIL</t>
  </si>
  <si>
    <t>EVINS, A EDEN</t>
  </si>
  <si>
    <t>Trial of Integrated Smoking Cessation, Exercise, and Weight Management in SMI</t>
  </si>
  <si>
    <t xml:space="preserve">Gail </t>
  </si>
  <si>
    <t xml:space="preserve">Nae-Yuh </t>
  </si>
  <si>
    <t xml:space="preserve">Description of participant sex found in Table 1. Results: Abstinence outcomes did not differ by sex, race, psychiatric diagnosis </t>
  </si>
  <si>
    <t>5R01CA188609-05</t>
  </si>
  <si>
    <t>TULANE UNIVERSITY OF LOUISIANA</t>
  </si>
  <si>
    <t>An inevitable mechanism of resistance to androgen-directed therapy</t>
  </si>
  <si>
    <t>5R01GM113878-04</t>
  </si>
  <si>
    <t>A Novel Mechanistic Paradigm for Cross-Coupling</t>
  </si>
  <si>
    <t>Isr J Chem</t>
  </si>
  <si>
    <t>5R01HL118567-05</t>
  </si>
  <si>
    <t xml:space="preserve">WANG, NAN </t>
  </si>
  <si>
    <t>NAN</t>
  </si>
  <si>
    <t>HDL, platelet progenitors, atherosclerosis and thrombosis</t>
  </si>
  <si>
    <t>Wenli</t>
  </si>
  <si>
    <t>Nan</t>
  </si>
  <si>
    <t>This study used 6- to 9-week-old female mice.</t>
  </si>
  <si>
    <t>5R01GM107148-05</t>
  </si>
  <si>
    <t>KRISTINA</t>
  </si>
  <si>
    <t>Targeted Proteomic Approaches for Natural Product Biosynthetic Pathway Discovery</t>
  </si>
  <si>
    <t>J Proteome Res</t>
  </si>
  <si>
    <t>Hye Kyong</t>
  </si>
  <si>
    <t>Philip</t>
  </si>
  <si>
    <t>5R01ES022944-05</t>
  </si>
  <si>
    <t>PATRICIA</t>
  </si>
  <si>
    <t>Mechanisms of Telomere Resistance to DNA Lesion Removal</t>
  </si>
  <si>
    <t>Elise</t>
  </si>
  <si>
    <t>Patricia</t>
  </si>
  <si>
    <t>5R01DE017680-10</t>
  </si>
  <si>
    <t>Role of GSK3 in host inflammation</t>
  </si>
  <si>
    <t>Trends Microbiol</t>
  </si>
  <si>
    <t>PAR-11-257</t>
  </si>
  <si>
    <t>5R01HD076927-05</t>
  </si>
  <si>
    <t>Special Emphasis Panel[ZRG1-CB-J(59)R]</t>
  </si>
  <si>
    <t>UNIVERSITY OF CALIFORNIA, MERCED</t>
  </si>
  <si>
    <t>MERCED</t>
  </si>
  <si>
    <t>A Neural Development mRNA Decay Network</t>
  </si>
  <si>
    <t>Wiley Interdiscip Rev Dev Biol</t>
  </si>
  <si>
    <t>5R01NS092838-03</t>
  </si>
  <si>
    <t>PAPISOV, MIKHAIL I</t>
  </si>
  <si>
    <t>MIKHAIL</t>
  </si>
  <si>
    <t>Factors of cerebrospinal drug transport</t>
  </si>
  <si>
    <t>Front Neurosci</t>
  </si>
  <si>
    <t>Vasily</t>
  </si>
  <si>
    <t>Mikhail</t>
  </si>
  <si>
    <t>Male Sprague-Dawley CD rats (n = 8, 325 ± 76 g) were obtained from Charles River Laboratories (Shrewsbury, MA, United States). One cynomolgus (Macaca fascicularis, 7.5 kg) and one rhesus monkey (Macaca mulatta, 8.2 kg) were obtained from Northern Biomedical and were equipped with a subcutaneous injection port (P.A.S. Port Elite, Smiths Medical ASD, Inc., internal volume: 298 μl).</t>
  </si>
  <si>
    <t>5R01DK102934-05</t>
  </si>
  <si>
    <t xml:space="preserve">GAO, NAN </t>
  </si>
  <si>
    <t>RUTGERS THE STATE UNIV OF NJ NEWARK</t>
  </si>
  <si>
    <t>Endosomal Control of Microbe-Host Homeostasis</t>
  </si>
  <si>
    <t xml:space="preserve">EMBO Rep. </t>
  </si>
  <si>
    <t>Ivor</t>
  </si>
  <si>
    <t>Littermate mice were used for comparison in all experiments. For each experiment, at least three mice per group were used, and experiments were repeated for 3–5 times using different litters on independent occasions. At 3 months of age, Rab11aFl/Fl (control), Rab11aFl/Fl; Villin-CreER (aKO), Rab11b_x0001_/_x0001_ (bKO), and Rab11aFl/Fl; Rab11b_x0001_/_x0001_; Villin-CreER (DKO) mice were intraperitoneally injected with 1 mg tamoxifen</t>
  </si>
  <si>
    <t>5R01MH066332-15</t>
  </si>
  <si>
    <t>HENKEMEYER, MARK J</t>
  </si>
  <si>
    <t>Bidirectional Tyrosine Kinase Signaling</t>
  </si>
  <si>
    <t xml:space="preserve">Mol Psychiatry </t>
  </si>
  <si>
    <t>Xian-Dong</t>
  </si>
  <si>
    <t>Nan-Jie</t>
  </si>
  <si>
    <t>The test mice were habituation to an empty arena for 30 min each day for 3 consecutive days; hippocampal regions from WT and knockout mice were dissected, homogenized, and solubilized; The littermates for social behavioural test were obtained from crosses of Lnx1+/− heterozygous males with females.</t>
  </si>
  <si>
    <t>5R01GM053396-29</t>
  </si>
  <si>
    <t>Alternative Vacuolar Targeting Mechanisms in Yeast</t>
  </si>
  <si>
    <t>Autophagy</t>
  </si>
  <si>
    <t>Ben</t>
  </si>
  <si>
    <t>Jan-Hendrik</t>
  </si>
  <si>
    <t>5R01HD075865-05</t>
  </si>
  <si>
    <t xml:space="preserve">AKSHOOMOFF, NATACHA </t>
  </si>
  <si>
    <t>NATACHA</t>
  </si>
  <si>
    <t>Neural Basis of Emergent Math Difficulties in Healthy Preterm Children</t>
  </si>
  <si>
    <t xml:space="preserve">Early Hum Dev. </t>
  </si>
  <si>
    <t xml:space="preserve">Carolyn </t>
  </si>
  <si>
    <t>Natacha</t>
  </si>
  <si>
    <t>Participants were 33 healthy children born preterm (25–32 weeks gestation) and 14 children born full term selected from a larger study</t>
  </si>
  <si>
    <t>RFA-HL-14-024</t>
  </si>
  <si>
    <t>5R01HL129875-03</t>
  </si>
  <si>
    <t>ZHL1-CSR-Q(M2)</t>
  </si>
  <si>
    <t>DHILLON, NAVNEET KAUR</t>
  </si>
  <si>
    <t>NAVNEET</t>
  </si>
  <si>
    <t>Impact of Opiate abuse on HIV-mediated Pulmonary Vascular Remodeling</t>
  </si>
  <si>
    <t>Aatish</t>
  </si>
  <si>
    <t>Navneet</t>
  </si>
  <si>
    <t xml:space="preserve">The de-identified human plasma samples from PLWH abusing stimulants with (PLWH + Stimulants + PH) and without (PLWH + Stimulants) PH from the National Neuro-AIDS Tissue Consortium (NNTC) were used for small RNA seq analysis on plasma-derived EVs (n = 8). </t>
  </si>
  <si>
    <t>5R01GM059290-16</t>
  </si>
  <si>
    <t>LYNN</t>
  </si>
  <si>
    <t>Population genetics and evolution of mobile elements</t>
  </si>
  <si>
    <t>Nat Genet</t>
  </si>
  <si>
    <t>5R01HL117888-05</t>
  </si>
  <si>
    <t xml:space="preserve">MARKL, MICHAEL </t>
  </si>
  <si>
    <t xml:space="preserve">CARR, JAMES </t>
  </si>
  <si>
    <t>Comprehensive Cardiac Structure-Function Analysis in Heart Transplantation</t>
  </si>
  <si>
    <t>Pediatr Transplant</t>
  </si>
  <si>
    <t>Kae</t>
  </si>
  <si>
    <t xml:space="preserve">Nazia </t>
  </si>
  <si>
    <t>Gender  was  male  for  21  (44.7%)  and  female  for  26  (55.3%)</t>
  </si>
  <si>
    <t>7R01HL071165-14</t>
  </si>
  <si>
    <t>GEOFFREY</t>
  </si>
  <si>
    <t>Calcium regulation and dysregulation of cardiac ion channels</t>
  </si>
  <si>
    <t>Aravind</t>
  </si>
  <si>
    <t>Geoffrey</t>
  </si>
  <si>
    <t>5R01DK079902-09</t>
  </si>
  <si>
    <t>Special Emphasis Panel[ZRG1-DKUS-N(03)]</t>
  </si>
  <si>
    <t>PANDOLFINO, JOHN E</t>
  </si>
  <si>
    <t>The mechanics of symptom generation in dysphagia</t>
  </si>
  <si>
    <t>Biomech Model Mechanobiol.</t>
  </si>
  <si>
    <t>Guy</t>
  </si>
  <si>
    <t>Neelesh</t>
  </si>
  <si>
    <t>The subject cohort included 24 healthy, asymptomatic adult volunteers.</t>
  </si>
  <si>
    <t>5R01EY024071-04</t>
  </si>
  <si>
    <t>SEIDEMANN, EYAL J</t>
  </si>
  <si>
    <t>EYAL</t>
  </si>
  <si>
    <t>PRIEBE, NICHOLAS J</t>
  </si>
  <si>
    <t>Cortical mechanisms mediating visual function and behavior</t>
  </si>
  <si>
    <t>Baowang</t>
  </si>
  <si>
    <t>Three adult male macaque monkeys were trained to perform a visual fixation task. ...  All our experiments were conducted with adult C57BL/6 mice (age 5–10 wk).</t>
  </si>
  <si>
    <t>7R01HL117341-04</t>
  </si>
  <si>
    <t>MAGNESS, RONALD R</t>
  </si>
  <si>
    <t>UNIVERSITY OF SOUTH FLORIDA</t>
  </si>
  <si>
    <t>Endothelial  Function in a Model of IUGR Induced by Uterine Space Restriction</t>
  </si>
  <si>
    <t xml:space="preserve">Byron </t>
  </si>
  <si>
    <t>Patient mean age was ~ 63 years and ~ 31% were women. Table 2: Multivariable Analysis of Metformin’s Impact on Statin Persistence (Gender) variable</t>
  </si>
  <si>
    <t>5R01NS090029-04</t>
  </si>
  <si>
    <t>ANTON, EVA S</t>
  </si>
  <si>
    <t>CASPARY, TAMARA J.</t>
  </si>
  <si>
    <t>Mechanisms underlying Joubert syndrome related brain malformations</t>
  </si>
  <si>
    <t>Katlyn</t>
  </si>
  <si>
    <t>Nicolas</t>
  </si>
  <si>
    <t>Furthermore, we identify distinct lengths of cilia within specific brain regions of male and female mice. Six mice (three males, three females) were analyzed per experimental developmental condition, and 5 male mice were analyzed per experimental physiological condition with three images captured per specific brain region unless specified differently in an experiment.</t>
  </si>
  <si>
    <t>5R01NS099532-02</t>
  </si>
  <si>
    <t>POPOVICH, PHILLIP G</t>
  </si>
  <si>
    <t>PHILLIP</t>
  </si>
  <si>
    <t>Role of the spinal cord - gut - immune axis after spinal cord injury</t>
  </si>
  <si>
    <t>Eur J Immunol</t>
  </si>
  <si>
    <t>Damon</t>
  </si>
  <si>
    <t>Dana</t>
  </si>
  <si>
    <t>5R01DK101659-05</t>
  </si>
  <si>
    <t>HERNANDEZ, TERI L</t>
  </si>
  <si>
    <t>TERI</t>
  </si>
  <si>
    <t>Randomized Trial of Diet in GDM: Metabolic Consequences to Mother and Offspring</t>
  </si>
  <si>
    <t>Biol Res Nurs.</t>
  </si>
  <si>
    <t>Katherine</t>
  </si>
  <si>
    <t>Nicole</t>
  </si>
  <si>
    <t>Using Linear Mixed Models, we evaluated relationships between uterine activity measured in Montevideo units (MVU), oxytocin dose, and rate of cervical dilation normalized by labor duration.</t>
  </si>
  <si>
    <t>RFA-MH-13-110</t>
  </si>
  <si>
    <t>5R01MH101454-05</t>
  </si>
  <si>
    <t>ZMH1-ERB-L(04)</t>
  </si>
  <si>
    <t>BRENNAND, KRISTEN JENNIFER</t>
  </si>
  <si>
    <t>Contrasting causal microRNAs in forebrain and midbrain COS hiPSC neural cells</t>
  </si>
  <si>
    <t>Nikolaos</t>
  </si>
  <si>
    <t xml:space="preserve">Eight-week-old male C57BL/6J mice were obtained from The Jackson Laboratory (Bar Harbor, ME). </t>
  </si>
  <si>
    <t>5R01GM112957-04</t>
  </si>
  <si>
    <t xml:space="preserve">MAULIK, NILANJANA </t>
  </si>
  <si>
    <t>NILANJANA</t>
  </si>
  <si>
    <t>UNIVERSITY OF CONNECTICUT SCH OF MED/DNT</t>
  </si>
  <si>
    <t>FARMINGTON</t>
  </si>
  <si>
    <t>Angiogenic Regulators in Ischemic Disorders</t>
  </si>
  <si>
    <t xml:space="preserve">Microvasc Res. </t>
  </si>
  <si>
    <t>Mahesh</t>
  </si>
  <si>
    <t>Nilanjana</t>
  </si>
  <si>
    <t>Male ICR (CD1) mice between 8–12 weeks of age were purchased from Envigo (Indianapolis, IN, USA)...MK2−/− mice (Kotlyarov et al., 1999) were originally obtained as a generous donation from Dr. Gaestel ...Both Flk-1+/− and MK2−/− mice and their respective WT mice were subjected to right femoral artery ligation to create an HLI model. The animals used were grouped as follows: (i) (1) WTHLI, (2) Flk-1+/−HLI (Figure 1A); (ii) (1) WTHLI, (2) MK2−/−HLI, (Figure 2A).</t>
  </si>
  <si>
    <t>5R01DC013588-05</t>
  </si>
  <si>
    <t>COHEN, NOAM A</t>
  </si>
  <si>
    <t>NOAM</t>
  </si>
  <si>
    <t>Chronic Rhinosinusitis and genetics of bitter taste receptors</t>
  </si>
  <si>
    <t>Int Forum Allergy Rhinol.</t>
  </si>
  <si>
    <t>Noam</t>
  </si>
  <si>
    <t>subjects were prospectively enrolled from patients treated within the University of Pennsylvania Department of Otorhinolaryngology. Adult, immunocompetent subjects were included....Association between genetic variants and disease groups was analyzed by covariates sex, race, and age. Subject Characteristics -- Supp. Table 1....There is no significant association between patient cohort and patient age, sex and race.</t>
  </si>
  <si>
    <t>PAR-11-030</t>
  </si>
  <si>
    <t>5R01MH099733-05</t>
  </si>
  <si>
    <t>Special Emphasis Panel[ZRG1-AARR-F(55)R]</t>
  </si>
  <si>
    <t>WAWER, MARIA J</t>
  </si>
  <si>
    <t>SACKTOR, NED C</t>
  </si>
  <si>
    <t>FIC</t>
  </si>
  <si>
    <t>Neurologic Sequelae of HIV Subtype A and D Infection and ART Rakai Uganda</t>
  </si>
  <si>
    <t>Pragney</t>
  </si>
  <si>
    <t>Norman</t>
  </si>
  <si>
    <t xml:space="preserve">Study participants were ≥20 years old with an average age of 35.5 ± 8.5 (mean ± SD). Half (51%) of the study population were male. </t>
  </si>
  <si>
    <t>5R01HL120954-04</t>
  </si>
  <si>
    <t>MACK</t>
  </si>
  <si>
    <t>Endothelial focal adhesions in microvascular barrier dysfunction during ischemia-</t>
  </si>
  <si>
    <t>Am J Respir Cell Mol Biol</t>
  </si>
  <si>
    <t>Yonggang</t>
  </si>
  <si>
    <t>5R01MH096636-05</t>
  </si>
  <si>
    <t>HAUGHEY, NORMAN J</t>
  </si>
  <si>
    <t>Altered Amyloid Processing HIV</t>
  </si>
  <si>
    <t>Neurobiol Dis</t>
  </si>
  <si>
    <t>Sehmus</t>
  </si>
  <si>
    <t>All mice used in this study were male.</t>
  </si>
  <si>
    <t>PAR-10-234</t>
  </si>
  <si>
    <t>5R01DA021146-10</t>
  </si>
  <si>
    <t>Special Emphasis Panel[ZRG1-SBIB-N(55)R]</t>
  </si>
  <si>
    <t>ERNST, THOMAS M</t>
  </si>
  <si>
    <t>RGR-based motion tracking for real-time adaptive MR imaging and spectroscopy</t>
  </si>
  <si>
    <t>Alessandro</t>
  </si>
  <si>
    <t>Oliver</t>
  </si>
  <si>
    <t>Twenty-one healthy subjects (14 males, 31.5 ± 6.1 years, and 7 females, 27.3 ± 3.4 years), were scanned in two separate sessions, each with a duration of 75 minutes.</t>
  </si>
  <si>
    <t>5R01NS081301-05</t>
  </si>
  <si>
    <t>KARTIK</t>
  </si>
  <si>
    <t>Alterations in synaptic growth and lipid-raft organization in a fly MLIV model</t>
  </si>
  <si>
    <t>Ching-On</t>
  </si>
  <si>
    <t>PAR-11-051</t>
  </si>
  <si>
    <t>5R01HD070888-05</t>
  </si>
  <si>
    <t>Special Emphasis Panel[ZRG1-CB-L(55)R]</t>
  </si>
  <si>
    <t>KOMATSU, DAVID E</t>
  </si>
  <si>
    <t>STATE UNIVERSITY NEW YORK STONY BROOK</t>
  </si>
  <si>
    <t>STONY BROOK</t>
  </si>
  <si>
    <t>Skeletal Effects of Methylphenidate</t>
  </si>
  <si>
    <t>Curr Pharm Des</t>
  </si>
  <si>
    <t xml:space="preserve">Carly </t>
  </si>
  <si>
    <t>Panayotis</t>
  </si>
  <si>
    <t>Rats were divided into 6 groups (n=8) as follows: water/control 13 weeks; LD MP 13 weeks Tx; HD MP 13 weeks Tx; water/control 17 weeks; LD MP 13 weeks Tx with 4-weeks abstinence (ABST)...  Rats who underwent a 4-week abstinence period after exposure to chronic HD MP showed increased CB1 binding in several cortical and basal ganglia regions of the brain compared to rats with no abstinence period. Discussion: Additionally, future studies will examine the effects in females to test possible sex-dependent effects.</t>
  </si>
  <si>
    <t>5R01CA178765-05</t>
  </si>
  <si>
    <t>Transcriptional regulatory mechanisms in B cell development and leukemogenesis</t>
  </si>
  <si>
    <t>Front Cell Dev Biol</t>
  </si>
  <si>
    <t xml:space="preserve">Yi-Fan </t>
  </si>
  <si>
    <t>Xiao-Jian</t>
  </si>
  <si>
    <t>5R01CA178627-05</t>
  </si>
  <si>
    <t xml:space="preserve">LOMBERK, GWEN </t>
  </si>
  <si>
    <t>GWEN</t>
  </si>
  <si>
    <t>Novel Experimental Therapeutics for Pancreatic Cancer</t>
  </si>
  <si>
    <t>Gut</t>
  </si>
  <si>
    <t>Paola</t>
  </si>
  <si>
    <t>Male and female mice were given Tamoxifen-containing diet (Cre-active-400, Genobios) or 4-OHT intraperitoneal injections (10 mg/mL in corn oil, Sigma, 2 mg injected / animal) between 20 and 30 weeks of age to induce Cre activity</t>
  </si>
  <si>
    <t>5R01CA206493-03</t>
  </si>
  <si>
    <t>Optimization of RORgamma-specific agonists as immune activators for a new immunotherapy approach for cancer</t>
  </si>
  <si>
    <t xml:space="preserve">J Mol Biol. </t>
  </si>
  <si>
    <t>Patrick</t>
  </si>
  <si>
    <t xml:space="preserve">Balb/C female mice (age 6–8 weeks) were immunized with recombinant baculovirus expressed full-length SRC3, spleen cells were fused with Sp2/0 mouse myeloma cells and hybridomas were growth selected, cloned and screened by ELISA against the immunogen. </t>
  </si>
  <si>
    <t>5R01GM045744-27</t>
  </si>
  <si>
    <t>MITZI</t>
  </si>
  <si>
    <t>Molecular Genetics of Dosage Compensation in Drosophila</t>
  </si>
  <si>
    <t>G3 (Bethesda)</t>
  </si>
  <si>
    <t>Kyle</t>
  </si>
  <si>
    <t>Mitzi</t>
  </si>
  <si>
    <t>5R01EB007829-13</t>
  </si>
  <si>
    <t>BOTTOMLEY, PAUL A</t>
  </si>
  <si>
    <t>Advanced MRI Technology in Safety &amp; Intervention</t>
  </si>
  <si>
    <t>Xiaoyang</t>
  </si>
  <si>
    <t>ablation experiments were performed in two live pigs under general anesthesia</t>
  </si>
  <si>
    <t>5R01HL118171-05</t>
  </si>
  <si>
    <t>BEATA</t>
  </si>
  <si>
    <t>DJ-1 pathway impairment in alveolar type II cells in emphysema.</t>
  </si>
  <si>
    <t>Mucosal Immunol</t>
  </si>
  <si>
    <t>Woosuk</t>
  </si>
  <si>
    <t>Gee</t>
  </si>
  <si>
    <t>5R01HL122062-04</t>
  </si>
  <si>
    <t>SCHUMACKER, PAUL T</t>
  </si>
  <si>
    <t>Metabolic Regulation of Pulmonary Vascular Remodeling</t>
  </si>
  <si>
    <t>Am J Respir Cell Mol Biol.</t>
  </si>
  <si>
    <t>Kimberly</t>
  </si>
  <si>
    <t>ll mice were in the C57Bl/6 genetic background and were genotyped by tail-snip analysis; All mice were in the C57Bl/6 genetic background and were genotyped by tail-snip analysis (Transnetyx).</t>
  </si>
  <si>
    <t>5R01GM073960-12</t>
  </si>
  <si>
    <t>Computational Design of Protein-Protein Interactions</t>
  </si>
  <si>
    <t>5R01CA178535-05</t>
  </si>
  <si>
    <t>GAYTHER, SIMON ANDREW</t>
  </si>
  <si>
    <t>SIMON</t>
  </si>
  <si>
    <t>PHAROAH, PAUL ; RAMUS, SUSAN J</t>
  </si>
  <si>
    <t>The contribution of rare alleles to ovarian cancer in the population</t>
  </si>
  <si>
    <t>J Med Genet</t>
  </si>
  <si>
    <t>Honglin</t>
  </si>
  <si>
    <t>We sequenced the coding region of 54 candidate genes in 6385 invasive EOC cases and 6115 controls of broad European ancestry. Genes with an increased frequency of putative deleterious variants in cases versus controls were further examined in an independent set of 14 135 EOC cases and 28 655 controls from the Ovarian Cancer Association Consortium and the UK Biobank.</t>
  </si>
  <si>
    <t>5R01HL118491-05</t>
  </si>
  <si>
    <t xml:space="preserve">KAUSHAL, SUNJAY </t>
  </si>
  <si>
    <t>SUNJAY</t>
  </si>
  <si>
    <t>Biological Characterization of Cardiac Stem Cells</t>
  </si>
  <si>
    <t>All mouse studies included an equal number of male and female animals, and similar findings are reported for both sexes.</t>
  </si>
  <si>
    <t>5R01DK040344-30</t>
  </si>
  <si>
    <t xml:space="preserve">ARVAN, PETER </t>
  </si>
  <si>
    <t>Thyrocyte protein transport to the cell surface</t>
  </si>
  <si>
    <t xml:space="preserve">JCI Insight. </t>
  </si>
  <si>
    <t>Yoshiaki</t>
  </si>
  <si>
    <t xml:space="preserve">Spliced/unspliced Xbp1 mRNA quantitative reverse-transcribed PCR (qRT-PCR) is shown; each point is a different animal (both males and females were used). </t>
  </si>
  <si>
    <t>6R01GM112520-06</t>
  </si>
  <si>
    <t>GANJAM</t>
  </si>
  <si>
    <t>Integrase Binding Proteins as Drug Targets to Inhibit HIV-1 Assembly</t>
  </si>
  <si>
    <t>Liming</t>
  </si>
  <si>
    <t>Xiaoqin</t>
  </si>
  <si>
    <t>PAR-11-246</t>
  </si>
  <si>
    <t>5R01HD070792-06</t>
  </si>
  <si>
    <t>Special Emphasis Panel[ZRG1-EMNR-R(55)R]</t>
  </si>
  <si>
    <t>GIANNONE, PETER J</t>
  </si>
  <si>
    <t>BAUER, JOHN ANTHONY</t>
  </si>
  <si>
    <t>Indomethacin and delayed umbilical cord clamp for preterm infant IVH</t>
  </si>
  <si>
    <t>Elie</t>
  </si>
  <si>
    <t>Table 1 Baseline characteristics and neonatal morbidities Male 18 (69.2)</t>
  </si>
  <si>
    <t>PAR-12-259</t>
  </si>
  <si>
    <t>5R01HL120888-04</t>
  </si>
  <si>
    <t>Special Emphasis Panel[ZRG1-DKUS-E(57)]</t>
  </si>
  <si>
    <t>KING, PHILIP D</t>
  </si>
  <si>
    <t>Lymphatic Vessel Abnormalities in CM-AVM</t>
  </si>
  <si>
    <t>Genesis</t>
  </si>
  <si>
    <t xml:space="preserve">Nathaniel </t>
  </si>
  <si>
    <t>A Col4a1-P2A-eGFP allele was generated by CRISPR/Cas9 targeting and homology-directed repair in fertilized eggs of C57BL/6 X SJL F2 hybrid mice using methods described previously (Quadros et al., 2017) ... Eggs were micro-injected into C57BL76 mice to produce Col4a1-P2A-eGFP founder mice.</t>
  </si>
  <si>
    <t>7R01DA036617-06</t>
  </si>
  <si>
    <t>COLLEEN</t>
  </si>
  <si>
    <t>Longitudinal study of functional connectivity among cocaine users in treatment</t>
  </si>
  <si>
    <t>J Neurol Sci</t>
  </si>
  <si>
    <t>Lothar</t>
  </si>
  <si>
    <t>5R01CA182503-05</t>
  </si>
  <si>
    <t>BRETT</t>
  </si>
  <si>
    <t>Defining Response and Resistance to PI3K and AR inhibition in Prostate Cancer</t>
  </si>
  <si>
    <t>Ninghui</t>
  </si>
  <si>
    <t>5R01CA181178-05</t>
  </si>
  <si>
    <t xml:space="preserve">MACHIDA, YUICHI </t>
  </si>
  <si>
    <t>YUICHI</t>
  </si>
  <si>
    <t>Regulation of polymerase switching in translesion synthesis</t>
  </si>
  <si>
    <t>Cancer Res Commun.</t>
  </si>
  <si>
    <t>Specific pathogen-free C57BL/6 female and male mice were purchased from Taconic Laboratory. A total of 23 mice were exposed to BBN (14 males, 9 females), with 18 water only controls (10 males, 8 females;</t>
  </si>
  <si>
    <t>5R01ES021477-05</t>
  </si>
  <si>
    <t>GRANDJEAN, PHILIPPE ADAM</t>
  </si>
  <si>
    <t>PHILIPPE</t>
  </si>
  <si>
    <t>Glucose Metabolism in Adults Prenatally Exposed to Diabetogenic Pollutants</t>
  </si>
  <si>
    <t>Environ Res</t>
  </si>
  <si>
    <t>Damaskini</t>
  </si>
  <si>
    <t>The analysis population included 665 participants with a mean age (SD) of 27.7 (0.8) years at OGTT assessment, half of which were females (51% vs 49% males) (Table 1)</t>
  </si>
  <si>
    <t>5R01NS094566-02</t>
  </si>
  <si>
    <t>Glucocorticoids and sensory neuron plasticity</t>
  </si>
  <si>
    <t>Phillip</t>
  </si>
  <si>
    <t xml:space="preserve">Adult female MØ GR intact mice were 15.5 ± 8.9.29 weeks old and MØ GR deleted mice were 14.538 ± 6.553 weeks old at the time of baseline behavioral testing (no significant difference in age, p = 0.6932) (Fig. 2A). </t>
  </si>
  <si>
    <t>5R01DK095013-05</t>
  </si>
  <si>
    <t>JUN-YUAN</t>
  </si>
  <si>
    <t>TEXAS A&amp;M UNIVERSITY HEALTH SCIENCE CTR</t>
  </si>
  <si>
    <t>COLLEGE STATION</t>
  </si>
  <si>
    <t>Context-specific Functions of CDK8</t>
  </si>
  <si>
    <t>Adv Exp Med Biol</t>
  </si>
  <si>
    <t>Xiao</t>
  </si>
  <si>
    <t>Jun-Yuan</t>
  </si>
  <si>
    <t>5R01CA195770-05</t>
  </si>
  <si>
    <t>Tracing Cell Lineages</t>
  </si>
  <si>
    <t>RFA-AG-13-013</t>
  </si>
  <si>
    <t>5R01AG046153-05</t>
  </si>
  <si>
    <t>ZAG1-ZIJ-6(A1)</t>
  </si>
  <si>
    <t>Identification of Old-Age-Associated Alzheimer's Disease Drug Targets</t>
  </si>
  <si>
    <t>Pharmacol Ther</t>
  </si>
  <si>
    <t>Zhibin</t>
  </si>
  <si>
    <t>5R01GM013306-53</t>
  </si>
  <si>
    <t>Phosphate Activation Mechanism</t>
  </si>
  <si>
    <t>Xiang</t>
  </si>
  <si>
    <t>Huilin</t>
  </si>
  <si>
    <t>5R01GM109146-04</t>
  </si>
  <si>
    <t>Regulation of mRNA isoform fate</t>
  </si>
  <si>
    <t>Nucleic Acids Res</t>
  </si>
  <si>
    <t>5R01DA037866-05</t>
  </si>
  <si>
    <t>Social Sciences and Population Studies B Study Section[SSPB]</t>
  </si>
  <si>
    <t>MARTINS, SILVIA SABOIA</t>
  </si>
  <si>
    <t>State medical marijuana laws and NSDUH marijuana use and consequences since 2004</t>
  </si>
  <si>
    <t xml:space="preserve">Addict Behav. </t>
  </si>
  <si>
    <t>Morgan</t>
  </si>
  <si>
    <t>Pia</t>
  </si>
  <si>
    <t>The sample was 46.8 % men; 1.2 % of the overall sample identified as gay men and 1.2 % as bisexual men; gay/lesbian women constituted 1.2 % of the overall sample and bisexual women 4.1 %.; Differences emerged by gender, sexual identity, and age (Figure 1). Past-year cocaine use was higher for men compared to women (3.4 % vs 1.8 %).</t>
  </si>
  <si>
    <t>5R01NS029563-23</t>
  </si>
  <si>
    <t>Neurobiology of Learning and Memory Study Section[LAM]</t>
  </si>
  <si>
    <t>Hebbian Long-Term Potentiation and Learning in Aplysia</t>
  </si>
  <si>
    <t>5R01GM112182-09</t>
  </si>
  <si>
    <t xml:space="preserve">WU, DIANQING </t>
  </si>
  <si>
    <t>DIANQING</t>
  </si>
  <si>
    <t xml:space="preserve">HA, YA </t>
  </si>
  <si>
    <t>Mechanisms for Wnt Signaling</t>
  </si>
  <si>
    <t xml:space="preserve">Biomed Pharmacother </t>
  </si>
  <si>
    <t>Jiajia</t>
  </si>
  <si>
    <t>Sixteen patients with CRC, including 6 women and 10 men, were enrolled and pathologically diagnosed with colorectal adenocarcinoma at Ruijin Hospital, Shanghai Jiao Tong University School of Medicine from March 2018 to February 2019. MC38 colon carcinoma cells (0.5 × 106) were mixed with BD Matrigel (Matrix Growth Factor Reduced) (BD, 354230) in 100 μL and injected subcutaneously (s.c.) into the right flanks of the backs of female C57BL/6 mice (8–10 weeks old).</t>
  </si>
  <si>
    <t>RFA-AI-13-007</t>
  </si>
  <si>
    <t>5R01AI111805-04</t>
  </si>
  <si>
    <t>ZAI1-SV-A(J3)</t>
  </si>
  <si>
    <t xml:space="preserve">LUO, MA </t>
  </si>
  <si>
    <t>PLUMMER, FRANK A</t>
  </si>
  <si>
    <t>UNIVERSITY OF MANITOBA</t>
  </si>
  <si>
    <t>WINNIPEG</t>
  </si>
  <si>
    <t>MB</t>
  </si>
  <si>
    <t>A Novel HIV-1 Vaccine Targeting the 12 protease Cleavage Sites</t>
  </si>
  <si>
    <t>Emerg Microbes Infect.</t>
  </si>
  <si>
    <t>Subhra</t>
  </si>
  <si>
    <t>Qingsheng</t>
  </si>
  <si>
    <t>For the in-vivo immune response study, female BALB/c mice were purchased from Jackson Laboratory. After a week of acclimatization, the mice were immunized by intramuscular injection at the hind leg, with 0.05 mL of MEVPCS-mRNA LNPs (n = 8) and blank LNPs (n = 6) immunized on Days 0 (prime) and 14 (booster).</t>
  </si>
  <si>
    <t>5R01AR063962-05</t>
  </si>
  <si>
    <t>CLARK, RACHAEL ANN</t>
  </si>
  <si>
    <t>RACHAEL</t>
  </si>
  <si>
    <t>CTCL immunobiology: lessons from alemtuzumab</t>
  </si>
  <si>
    <t>Sci Immunol</t>
  </si>
  <si>
    <t xml:space="preserve">Tiago </t>
  </si>
  <si>
    <t xml:space="preserve">Rachael </t>
  </si>
  <si>
    <t xml:space="preserve">Blood from healthy individuals was obtained after leukapheresis. Neonatal foreskins were obtained from infants undergoing circumcision at the Brigham and Women’s Hospital. Human neonatal foreskins were grafted onto the backs of 6- to 8-week old nonobese diabetic /severe combined immunodeficient/IL-2 receptor γ chain null mice </t>
  </si>
  <si>
    <t>7R01MH066179-15</t>
  </si>
  <si>
    <t>MARVIN</t>
  </si>
  <si>
    <t>RENSSELAER POLYTECHNIC INSTITUTE</t>
  </si>
  <si>
    <t>TROY</t>
  </si>
  <si>
    <t>Neuronal Polarity and Membrane Trafficking</t>
  </si>
  <si>
    <t>Marvin</t>
  </si>
  <si>
    <t>5R01HL115294-05</t>
  </si>
  <si>
    <t>KRYN</t>
  </si>
  <si>
    <t>Chromatin Regulation of Heart Valve Development</t>
  </si>
  <si>
    <t>Kryn</t>
  </si>
  <si>
    <t>5R01AR068438-03</t>
  </si>
  <si>
    <t xml:space="preserve">GRIGGS, DAVID </t>
  </si>
  <si>
    <t>High Throughput Screening to Identify Small Molecule Rank Agonists</t>
  </si>
  <si>
    <t>J Bone Miner Res</t>
  </si>
  <si>
    <t>C57BL/6J (model 000664), IL15RA-floxed (model 022365),(46) and Lck-Cre Tg540-I (model 006889)(47) mice were purchased from The Jackson Laboratory. Mice were randomly assigned to sham surgery or OVX groups. - Menopause</t>
  </si>
  <si>
    <t>5R01CA109527-11</t>
  </si>
  <si>
    <t>GANJU, RAMESH K</t>
  </si>
  <si>
    <t>RAMESH</t>
  </si>
  <si>
    <t>Role of Slit in CXCR4-mediated breast cancer metastasis</t>
  </si>
  <si>
    <t>Mol Oncol</t>
  </si>
  <si>
    <t>Dinesh</t>
  </si>
  <si>
    <t>Ramesh</t>
  </si>
  <si>
    <t xml:space="preserve">Animal experiments were performed with the Nude male mice (Strain Foxn1 nu) obtained from targeted validation shared resources (TVSR) at the Ohio State University (OSU), USA. </t>
  </si>
  <si>
    <t>5R01MH102264-04</t>
  </si>
  <si>
    <t>HSU, DAVID TAI</t>
  </si>
  <si>
    <t>Endogenous opioid mechanisms for rejection sensitivity</t>
  </si>
  <si>
    <t>Psychiatry Res Neuroimaging</t>
  </si>
  <si>
    <t>Ramin</t>
  </si>
  <si>
    <t>All participants (n = 75, 52% female), were between the ages of 18 and 25 (average = 21.1 ± 2.2 years) and their relationship status was single, 68 were heterosexual, 4 were homosexual and 3 were bisexual.</t>
  </si>
  <si>
    <t>5R01GM117177-04</t>
  </si>
  <si>
    <t>Regulation of programmed -1 ribosomal frameshifting by micro-RNAs</t>
  </si>
  <si>
    <t>J Biol Chem</t>
  </si>
  <si>
    <t>5R01AI106859-04</t>
  </si>
  <si>
    <t>JERE</t>
  </si>
  <si>
    <t>Ehrlichia T1S Effector Regulation of Host Gene Transcription</t>
  </si>
  <si>
    <t>Madison</t>
  </si>
  <si>
    <t>Jere</t>
  </si>
  <si>
    <t>RFA-AI-12-056</t>
  </si>
  <si>
    <t>5R01AI113867-05</t>
  </si>
  <si>
    <t>ZAI1-KP-A(M1)</t>
  </si>
  <si>
    <t>Glycan dependent epitopes of HIV broadly neutralizing antibodies</t>
  </si>
  <si>
    <t>Sabyasachi</t>
  </si>
  <si>
    <t>5R01EB018306-04</t>
  </si>
  <si>
    <t>Nanotherapies for the treatment of neurodevelopmental disorders.</t>
  </si>
  <si>
    <t>Anjali</t>
  </si>
  <si>
    <t>To establish the GL261 orthotopic immunocompetent model of glioblastoma, male and female C57BL/6 (Jackson Laboratory, Bar Harbor, ME) mice of 6–8 weeks of age were intracranially implanted with the GL261 cells. The cells were brought to a concentration of 100 000 cells per 2 μL.</t>
  </si>
  <si>
    <t>5R01NS064571-09</t>
  </si>
  <si>
    <t>HOWE, CHARLES LEE</t>
  </si>
  <si>
    <t>Brain-infiltrating inflammatory monocyte responses to acute virus infection</t>
  </si>
  <si>
    <t>Ann Clin Transl Neurol</t>
  </si>
  <si>
    <t>Raquel</t>
  </si>
  <si>
    <t>Control whole blood samples for immunophenotyping were collected from two healthy donors (males, 8- and 9-years of age) processed under the same conditions used for the patient (i.e., blood held overnight in EDTA tubes at ambient temperature). Control whole blood for complete blood count and differential was collected from a healthy 5-year-old male. Control PBMCs for ex vivo stimulation were collected from a 7-year-old male under identical conditions. Healthy pediatric control serum samples were collected from 48 children (age range: 4.7–11.1 years; 27 females, 21 males).</t>
  </si>
  <si>
    <t>5R01HL091889-08</t>
  </si>
  <si>
    <t>GARCIA, JOE G. N.</t>
  </si>
  <si>
    <t>JOE</t>
  </si>
  <si>
    <t xml:space="preserve">WANG, TING </t>
  </si>
  <si>
    <t>nmMLCK Contributes to Genetic and Environmental Asthma Susceptibility</t>
  </si>
  <si>
    <t>Rasika</t>
  </si>
  <si>
    <t>Counts of subjects by sex are also included in Table S1. While sex is included as a covariate in all relevant models in our analysis, we do not specifically investigate the effect of sex on telomere length in this work</t>
  </si>
  <si>
    <t>5R01NS060677-11</t>
  </si>
  <si>
    <t>Special Emphasis Panel[ZRG1-MDCN-L(03)M]</t>
  </si>
  <si>
    <t>BALJIT</t>
  </si>
  <si>
    <t>Functions of astrocyte calcium signaling in the striatum</t>
  </si>
  <si>
    <t>Trends Neurosci</t>
  </si>
  <si>
    <t>Baljit</t>
  </si>
  <si>
    <t>5R01DK094486-07</t>
  </si>
  <si>
    <t xml:space="preserve">THADHANI, RAVI </t>
  </si>
  <si>
    <t>RAVI</t>
  </si>
  <si>
    <t>KARUMANCHI, S. ANANTH</t>
  </si>
  <si>
    <t>Redefining Vitamin D Deficiency: The Role of Bioavailable Vitamin D</t>
  </si>
  <si>
    <t>Anders</t>
  </si>
  <si>
    <t>Ravi</t>
  </si>
  <si>
    <t>Subjects were healthy 18- to 31-year-old male and female students from private universities in the Boston area.</t>
  </si>
  <si>
    <t>5R01HL117256-04</t>
  </si>
  <si>
    <t>VICTORIA</t>
  </si>
  <si>
    <t>Mechanisms of neovascularization in response to ischemia</t>
  </si>
  <si>
    <t>Angiogenesis</t>
  </si>
  <si>
    <t>Victoria</t>
  </si>
  <si>
    <t>5R01GM055632-20</t>
  </si>
  <si>
    <t>Phosphorylation of Gap Junction Proteins</t>
  </si>
  <si>
    <t>Rasha</t>
  </si>
  <si>
    <t>5R01LM011838-04</t>
  </si>
  <si>
    <t>Biomedical Informatics, Library and Data Sciences Review Committee[BLR]</t>
  </si>
  <si>
    <t>Addressing gaps in clinically useful evidence on drug-drug interactions</t>
  </si>
  <si>
    <t>Am J Health Syst Pharm</t>
  </si>
  <si>
    <t>5R01CA095684-14</t>
  </si>
  <si>
    <t xml:space="preserve">BHATIA, RAVI </t>
  </si>
  <si>
    <t>Resistance of CML Stem Cells to Imatinib (Gleevec)</t>
  </si>
  <si>
    <t xml:space="preserve">Ravi </t>
  </si>
  <si>
    <t>Mice were randomized between treatment groups based on sex and engraftment levels.</t>
  </si>
  <si>
    <t>5R01HL119248-04</t>
  </si>
  <si>
    <t xml:space="preserve">DE, SUVRANU </t>
  </si>
  <si>
    <t>SUVRANU</t>
  </si>
  <si>
    <t>Development and validation of a virtual airway skill trainer (VAST)</t>
  </si>
  <si>
    <t>Trauma Surg Acute Care Open</t>
  </si>
  <si>
    <t>Ganesh</t>
  </si>
  <si>
    <t xml:space="preserve">Twenty (n=20) (13 men and 7 women) second year and third year Texas A&amp;M College of Medicine students were recruited at the Baylor University Medical Center in Dallas for this study. </t>
  </si>
  <si>
    <t>5R01MH100972-05</t>
  </si>
  <si>
    <t>UNIVERSITY OF NORTH DAKOTA</t>
  </si>
  <si>
    <t>GRAND FORKS</t>
  </si>
  <si>
    <t>ND</t>
  </si>
  <si>
    <t>The role of novel endolysosome-dependent calcium regulatory mechanisms in HIV-1 T</t>
  </si>
  <si>
    <t>NeuroImmune Pharm Ther</t>
  </si>
  <si>
    <t>5R01AI099483-05</t>
  </si>
  <si>
    <t>Vector Biology Study Section[VB]</t>
  </si>
  <si>
    <t>RICO-HESSE, REBECCA R</t>
  </si>
  <si>
    <t>REBECCA</t>
  </si>
  <si>
    <t>Mosquito Saliva in Dengue Virus Pathogenesis</t>
  </si>
  <si>
    <t>PLoS Negl Trop Dis.</t>
  </si>
  <si>
    <t>Table 1 Hu-NSG mice used in this study., Number of males/females</t>
  </si>
  <si>
    <t>5R01AG045043-05</t>
  </si>
  <si>
    <t>SUDORE, REBECCA L</t>
  </si>
  <si>
    <t>Improving Advance Care Planning by Preparing Diverse Seniors for Decision Making</t>
  </si>
  <si>
    <t>J Am Geriatr Soc</t>
  </si>
  <si>
    <t>Lingsheng</t>
  </si>
  <si>
    <t>The mean age of surrogates was 53 years (SD ±14.5), 281 (67%) were women, 308 (73%) reported being from a minoritized group: 184 (44%) Latinx or Hispanic, 67 (16%) Black/African American, 22 (5%) Asian or Pacific Islander, 31 (7%) Multiethnic, and 4 (1%) American Indian/Alaska Native (Table 1).</t>
  </si>
  <si>
    <t>5R01HD054448-10</t>
  </si>
  <si>
    <t>FISHER, CYNTHIA L</t>
  </si>
  <si>
    <t>Verb learning and the early development of sentence comprehension</t>
  </si>
  <si>
    <t>Cogn Psychol.</t>
  </si>
  <si>
    <t>Renee</t>
  </si>
  <si>
    <t>Participants were 64 healthy term infants (32 male, M = 12 months, 15 days, range = 11 months, 20 days to 13 months, 8 days).</t>
  </si>
  <si>
    <t>5R01CA179424-04</t>
  </si>
  <si>
    <t>NEISH, ANDREW S</t>
  </si>
  <si>
    <t>JONES, RHEINALLT MELFYN</t>
  </si>
  <si>
    <t>Control of Epithelial Proliferation by the Microbiota</t>
  </si>
  <si>
    <t>Pediatr Res</t>
  </si>
  <si>
    <t>Rheinallt</t>
  </si>
  <si>
    <t xml:space="preserve">Breeding pairs of mice (one male and one female) were randomly assigned to a diet which they received during pregnancy. </t>
  </si>
  <si>
    <t>5R01GM108998-05</t>
  </si>
  <si>
    <t>Biochemistry and Biophysics of Membranes Study Section[BBM]</t>
  </si>
  <si>
    <t>TATYANA</t>
  </si>
  <si>
    <t>TEXAS A&amp;M AGRILIFE RESEARCH</t>
  </si>
  <si>
    <t>College Station</t>
  </si>
  <si>
    <t>Structural and functional studies of protein kinase C regulation</t>
  </si>
  <si>
    <t>Xiao-Ru</t>
  </si>
  <si>
    <t>Tatyana</t>
  </si>
  <si>
    <t>PAR-11-314</t>
  </si>
  <si>
    <t>5R01GM111121-04</t>
  </si>
  <si>
    <t>Special Emphasis Panel[ZRG1-HDM-Q(58)R]</t>
  </si>
  <si>
    <t>ZIMMERMAN, RICHARD K</t>
  </si>
  <si>
    <t>SMITH, KENNETH J</t>
  </si>
  <si>
    <t>Future of influenza vaccine strategies given interference and choice</t>
  </si>
  <si>
    <t>Am J Prev Med.</t>
  </si>
  <si>
    <t>This analysis examines, in individuals aged 65 years or more, tradeoffs between mitigating possible waning through a compressed vaccination schedule, where no vaccine is received before October</t>
  </si>
  <si>
    <t>5R01DC012859-05</t>
  </si>
  <si>
    <t>Neuromechanics of learned sensorimotor vocal integration</t>
  </si>
  <si>
    <t>PLoS Biol</t>
  </si>
  <si>
    <t>Sofija</t>
  </si>
  <si>
    <t>7R01NS089679-06</t>
  </si>
  <si>
    <t>Single neuron mechanisms of sensory-motor learning</t>
  </si>
  <si>
    <t>Yarden</t>
  </si>
  <si>
    <t>5R01DC012838-05</t>
  </si>
  <si>
    <t>Cochlear Neurotransmitters</t>
  </si>
  <si>
    <t>Lavinia</t>
  </si>
  <si>
    <t>5R01HL086418-10</t>
  </si>
  <si>
    <t>Special Emphasis Panel[ZRG1-BST-U(02)]</t>
  </si>
  <si>
    <t>HUMPHREY, JAY D.</t>
  </si>
  <si>
    <t>Biomechanical Simulation of Evolving Aortic Aneurysms for Designing Intervention</t>
  </si>
  <si>
    <t>J Elast</t>
  </si>
  <si>
    <t>5R01NS086839-05</t>
  </si>
  <si>
    <t>RIBERA, ANGELES BADELL</t>
  </si>
  <si>
    <t>ANGELES</t>
  </si>
  <si>
    <t>Neuronal Transdifferention in vivo: Mechanism and Potential</t>
  </si>
  <si>
    <t xml:space="preserve">Arjun </t>
  </si>
  <si>
    <t>Each experimental group contained a roughly equal distribution of male and female mice, and sex-specific differences were not analyzed in this study</t>
  </si>
  <si>
    <t>5R01MH039683-32</t>
  </si>
  <si>
    <t>BROWN, RITCHIE EDWARD</t>
  </si>
  <si>
    <t>RITCHIE</t>
  </si>
  <si>
    <t>Synaptic Basis of Sleep Cycle Control</t>
  </si>
  <si>
    <t>J Sleep Res.</t>
  </si>
  <si>
    <t>Felipe</t>
  </si>
  <si>
    <t>Adult (4–6 months) homozygous PV-Cre mice (B6.129P2-Pvalbtm1(cre)Arbr/J) were purchased from Jackson Laboratory</t>
  </si>
  <si>
    <t>5R01HL123978-05</t>
  </si>
  <si>
    <t>Special Emphasis Panel[ZRG1-HDM-X(02)]</t>
  </si>
  <si>
    <t>KLESGES, ROBERT C</t>
  </si>
  <si>
    <t>Enhancing the Efficacy of a Smoking Quit Line in the Military</t>
  </si>
  <si>
    <t>Int J Environ Res Public Health.</t>
  </si>
  <si>
    <t>Table 1 Demographic, tobacco use, and initial intervention use overall and by three-month re-engagement., Gender</t>
  </si>
  <si>
    <t>5R01GM114414-04</t>
  </si>
  <si>
    <t>Characterize the role of miR-34/449 miRNAs in regulating motile ciliogenesis</t>
  </si>
  <si>
    <t>Nat Cell Bio</t>
  </si>
  <si>
    <t>5R01EY016144-14</t>
  </si>
  <si>
    <t>GERALD</t>
  </si>
  <si>
    <t>Pathogenesis of microbial anterior eye diseases</t>
  </si>
  <si>
    <t>PLoS Pathog</t>
  </si>
  <si>
    <t>Lynne</t>
  </si>
  <si>
    <t>5R01GM080677-08</t>
  </si>
  <si>
    <t>XIAOHUA</t>
  </si>
  <si>
    <t>Role of DNA double-strand break repair in the prevention of rereplication-induced genome instability</t>
  </si>
  <si>
    <t>Shibo</t>
  </si>
  <si>
    <t>Xiaohua</t>
  </si>
  <si>
    <t>5R01EY012223-17</t>
  </si>
  <si>
    <t>NICKELLS, ROBERT W</t>
  </si>
  <si>
    <t>Molecular Mechanisms of Retinal Ganglion Cell Death</t>
  </si>
  <si>
    <t xml:space="preserve">Cell Death Dis. </t>
  </si>
  <si>
    <t xml:space="preserve">Animals were randomly distributed into treatment groups with effort to balance male to female ratios. An additional cohort of 10 uninjected DBA/2J mice was used as a naive control. Each cohort contained 5 male and 5 female mice. </t>
  </si>
  <si>
    <t>7R01EY011721-21</t>
  </si>
  <si>
    <t>JOHN, SIMON W</t>
  </si>
  <si>
    <t>Factors Determining Intraocular Pressure and Glaucoma Susceptibility</t>
  </si>
  <si>
    <t>Hum Mol Genet</t>
  </si>
  <si>
    <t xml:space="preserve">To better understand the basis for this, we performed histopathology on 3 males and 3 females at 5 weeks and 11 weeks of age, compared to wild-type littermates. </t>
  </si>
  <si>
    <t>5R01NS082304-04</t>
  </si>
  <si>
    <t xml:space="preserve">FOERSTER, BRADLEY </t>
  </si>
  <si>
    <t>WELSH, ROBERT C.</t>
  </si>
  <si>
    <t>Development of a Multi-Modal Neuroimaging Biomarker for Amyotrophic Lateral Scler</t>
  </si>
  <si>
    <t>Neuroimage</t>
  </si>
  <si>
    <t>Table 1 ALS patient demographics.</t>
  </si>
  <si>
    <t>5R01MH102377-05</t>
  </si>
  <si>
    <t xml:space="preserve">KUBICKI, MAREK </t>
  </si>
  <si>
    <t>MAREK</t>
  </si>
  <si>
    <t>Diffusion Imaging Biomarkers for Risk, Onset and Outcome in Schizophrenia</t>
  </si>
  <si>
    <t>Brain Imaging Behav</t>
  </si>
  <si>
    <t>Petra</t>
  </si>
  <si>
    <t>The final sample consisted of 12 females and 13 males (mean age 77.32 years, range 67–87, standard deviation = 4.04).</t>
  </si>
  <si>
    <t>5R01HL059658-15</t>
  </si>
  <si>
    <t>SRI INTERNATIONAL</t>
  </si>
  <si>
    <t>MENLO PARK</t>
  </si>
  <si>
    <t>Neural Gene Expression in Sleep Deprivation and Recovery</t>
  </si>
  <si>
    <t>5R01CA175058-05</t>
  </si>
  <si>
    <t>KAZUKO</t>
  </si>
  <si>
    <t>Control of Breast Cancer Metastasis by Epstein-Barr Virus microRNA</t>
  </si>
  <si>
    <t>Wiley Interdiscip Rev RNA</t>
  </si>
  <si>
    <t>Kazuko</t>
  </si>
  <si>
    <t>5R01HD038082-16</t>
  </si>
  <si>
    <t>VISCONTI, PABLO E.</t>
  </si>
  <si>
    <t>PABLO</t>
  </si>
  <si>
    <t>UNIVERSITY OF MASSACHUSETTS AMHERST</t>
  </si>
  <si>
    <t>HADLEY</t>
  </si>
  <si>
    <t>Crosstalk of Calcium and other pathways in capacitation</t>
  </si>
  <si>
    <t xml:space="preserve">Cells. </t>
  </si>
  <si>
    <t>Mammalian sperm study</t>
  </si>
  <si>
    <t>5R01AG019731-14</t>
  </si>
  <si>
    <t>Cognition and Perception Study Section[CP]</t>
  </si>
  <si>
    <t xml:space="preserve">CABEZA, ROBERTO </t>
  </si>
  <si>
    <t>ROBERTO</t>
  </si>
  <si>
    <t>Effects of Aging on Visual Memory: Neuroimaging Studies</t>
  </si>
  <si>
    <t xml:space="preserve">Lifu </t>
  </si>
  <si>
    <t xml:space="preserve">Roberto </t>
  </si>
  <si>
    <t>This left a study sample of 21 YAs (12 women, age range = 18-30 years, M = 23.5 years, SD = 3.0 years) and 20 OAs (9 women, age range = 61-82 years, M = 70.5 years, SD = 5.4 years).</t>
  </si>
  <si>
    <t>RFA-HD-14-027</t>
  </si>
  <si>
    <t>5R01HD080471-05</t>
  </si>
  <si>
    <t>ZHD1-DSR-W(52)</t>
  </si>
  <si>
    <t>SHAPIRO, ROGER L</t>
  </si>
  <si>
    <t>ROGER</t>
  </si>
  <si>
    <t>Birth Outcomes Surveillance in Botswana</t>
  </si>
  <si>
    <t>Obstet Gynecol</t>
  </si>
  <si>
    <t>Maya</t>
  </si>
  <si>
    <t>Roger</t>
  </si>
  <si>
    <t>From 1 September 2020 through 15 November 2021 we recorded a total of 20,410 individuals with a singleton delivery at the included surveillance sites (Figure 1).</t>
  </si>
  <si>
    <t>5R01AT008088-05</t>
  </si>
  <si>
    <t>Discovery and Mechanism of Antimalarial Natural Products</t>
  </si>
  <si>
    <t>Molecules</t>
  </si>
  <si>
    <t>5R01HL118989-04</t>
  </si>
  <si>
    <t xml:space="preserve">TIAN, RONG </t>
  </si>
  <si>
    <t>RONG</t>
  </si>
  <si>
    <t>Glucose And BCAA Metabolism in the Heart</t>
  </si>
  <si>
    <t>Kiyoto</t>
  </si>
  <si>
    <t xml:space="preserve">Rong </t>
  </si>
  <si>
    <t>Male mice were used in this study except otherwise specified. Ex. Pyruvate tolerance test in 6-month-old male (n = 12–14; C) or female (n = 6–7; D) KO and WT mice after intraperitoneal (i.p.) injection of 1.5 g pyruvate/kg body weight. Consistent with the in vitro results, blood glucose levels after alanine or glycerol challenge did not differ between KO and WT in both male and female mice (Figures 2K, ​,2L,2L, S2I, and S2J).</t>
  </si>
  <si>
    <t>PAR-10-038</t>
  </si>
  <si>
    <t>5R01CA160327-06</t>
  </si>
  <si>
    <t>BROWNSON, ROSS C</t>
  </si>
  <si>
    <t>ROSS</t>
  </si>
  <si>
    <t>Disseminating Evidence-Based Interventions to Control Cancer</t>
  </si>
  <si>
    <t>J Public Health Manag Pract.</t>
  </si>
  <si>
    <t>Ross</t>
  </si>
  <si>
    <t>Twenty-four participants from 14 LHDs completed interviews. Participants who held LHD director (11) or deputy/assistant director (3) positions were considered directors. The 10 practitioners in diabetes or chronic disease control held various positions: 3 health educators, 2 public health nurses, 1 registered dietitian, 1 epidemiologist, and 3 program or division managers.</t>
  </si>
  <si>
    <t>5R01NS089479-04</t>
  </si>
  <si>
    <t>ZNS1-SRB-N(06)</t>
  </si>
  <si>
    <t xml:space="preserve">LEE, SEOK-YONG </t>
  </si>
  <si>
    <t>SEOK-YONG</t>
  </si>
  <si>
    <t xml:space="preserve">JI, RU-RONG </t>
  </si>
  <si>
    <t>Development of novel therapeutics for pain and itch relief</t>
  </si>
  <si>
    <t>Neurosci Bull.</t>
  </si>
  <si>
    <t>Sangsu</t>
  </si>
  <si>
    <t>Ru-Rong</t>
  </si>
  <si>
    <t>Adult CD1 mice (8–10 weeks old, male) were obtained from Charles River Laboratories and used for PCR analysis. Male and female C57BL/6J mice aged 7 to 8 weeks (Jackson Laboratories) were used for DRG collection</t>
  </si>
  <si>
    <t>5R01CA178263-05</t>
  </si>
  <si>
    <t>REXRODE, KATHRYN M</t>
  </si>
  <si>
    <t>TAMIMI, RULLA M</t>
  </si>
  <si>
    <t>The Effects of Vitamin D on Mammographic Density and Breast Tissue</t>
  </si>
  <si>
    <t>Cancer Epidemiol Biomarkers Prev.</t>
  </si>
  <si>
    <t>Cheng</t>
  </si>
  <si>
    <t>Rulla</t>
  </si>
  <si>
    <t>Established in 1976, the NHS recruited 121,701 women, aged 30–55 years, who completed and returned an initial questionnaire. In 1989, the NHSII was initiated, which enrolled 116,429 women, ages 25–42 years, who completed and returned an initial questionnaire.</t>
  </si>
  <si>
    <t>5R01GM045162-26</t>
  </si>
  <si>
    <t>Crystallographic Studies of Electron Transfer Proteins</t>
  </si>
  <si>
    <t>Nature Communications</t>
  </si>
  <si>
    <t>Lorenz</t>
  </si>
  <si>
    <t>Erik</t>
  </si>
  <si>
    <t>5R01GM114429-04</t>
  </si>
  <si>
    <t xml:space="preserve">WANG, BAOLIN </t>
  </si>
  <si>
    <t>BAOLIN</t>
  </si>
  <si>
    <t>The role of Dzip1L in ciliogenesis and Hedgehog signaling</t>
  </si>
  <si>
    <t xml:space="preserve">Sci Transl Med. </t>
  </si>
  <si>
    <t>Katelynn</t>
  </si>
  <si>
    <t>Russell</t>
  </si>
  <si>
    <t>Black circles and squares are affected individuals, green circles and squares are individuals who exhibit minimal MVP, and white circles and squares are unaffected. Circles, female; squares, male.</t>
  </si>
  <si>
    <t>5R01DA033358-05</t>
  </si>
  <si>
    <t>BACHTELL, RYAN K</t>
  </si>
  <si>
    <t>Adenosine Receptor Involvement in Methamphetamine Reward and Relapse</t>
  </si>
  <si>
    <t>Psychopharmacology (Berl).</t>
  </si>
  <si>
    <t>A total of 188 male Sprague-Dawley rats (Envigo, Indianapolis, IN), weighing between 330 and 350 g upon arrival, were singly housed in a temperature (72 °F) and humidity (40%) controlled animal vivarium on a standard 12-h light/ 12 h dark cycle.</t>
  </si>
  <si>
    <t>5R01MH105608-04</t>
  </si>
  <si>
    <t>Special Emphasis Panel[ZRG1-BDCN-C(02)M]</t>
  </si>
  <si>
    <t xml:space="preserve">BERRETTA, SABINA </t>
  </si>
  <si>
    <t>SABINA</t>
  </si>
  <si>
    <t>MCLEAN HOSPITAL</t>
  </si>
  <si>
    <t>BELMONT</t>
  </si>
  <si>
    <t>Thalamic axonal pathways and extracellular matrix abnormalities in schizophrenia</t>
  </si>
  <si>
    <t>Eur J Neurosci.</t>
  </si>
  <si>
    <t>Sabrina</t>
  </si>
  <si>
    <t>Table 1 Demographic and tissue preservation characteristics of the human HG‐U133AB (Affymetrix) microarray dataset and independent qPCR confirmation cohort: Sex (M/F); The expression of a number of ECM‐related genes was found to be significantly different in males versus females, with no interaction between sex and diagnosis</t>
  </si>
  <si>
    <t>RFA-HD-12-196</t>
  </si>
  <si>
    <t>5R01MH100030-05</t>
  </si>
  <si>
    <t>ZHD1-DRG-H(54)R</t>
  </si>
  <si>
    <t>ROGERS, SALLY J</t>
  </si>
  <si>
    <t>SALLY</t>
  </si>
  <si>
    <t>Intervention effects of intensity and delivery style for toddlers with ASD</t>
  </si>
  <si>
    <t>Autism</t>
  </si>
  <si>
    <t>Annette</t>
  </si>
  <si>
    <t>We randomized 87 children (21 female, 66 male) age 13 to 30 months (Mean 22.9; SD 4.0) in a multi-site, randomized controlled trial</t>
  </si>
  <si>
    <t>5R01DA035207-05</t>
  </si>
  <si>
    <t>Special Emphasis Panel[ZRG1-RPIA-N(09)F]</t>
  </si>
  <si>
    <t>COMER, SANDRA D</t>
  </si>
  <si>
    <t>SANDRA</t>
  </si>
  <si>
    <t>NEW YORK STATE PSYCHIATRIC INSTITUTE DBA RESEARCH FOUNDATION FOR MENTAL HYGIENE, INC</t>
  </si>
  <si>
    <t>Risk and Benefits of Overdose Education and Naloxone Prescribing to Heroin Users</t>
  </si>
  <si>
    <t xml:space="preserve">James </t>
  </si>
  <si>
    <t>Sandra</t>
  </si>
  <si>
    <t>88 total participants (n=65 from sites in Morgantown, WV and n=23 from sites in New York City, NY) provided written informed consent to participate.</t>
  </si>
  <si>
    <t>7R01CA183869-03</t>
  </si>
  <si>
    <t>KATIYAR, SANTOSH KUMAR</t>
  </si>
  <si>
    <t>SANTOSH</t>
  </si>
  <si>
    <t>MOREHOUSE SCHOOL OF MEDICINE</t>
  </si>
  <si>
    <t>Prevention of UV-carcinogenesis through DNA methylation-dependent immunomodulation</t>
  </si>
  <si>
    <t>Ram</t>
  </si>
  <si>
    <t>Santosh</t>
  </si>
  <si>
    <t>Female C3H/HeN mice (5–6 weeks old) were purchased from Charles River Laboratory (Wilmington, MA). The breeding pairs of COX-2 deficient (+/−) mice on the 129 Ola/C57BL/6 background were kindly provided by Dr. Langenbach, National Institutes of Environmental Health Sciences (National Institutes of Health). The COX-2 deficient mice used in this study were bred using heterozygous male and female pairs in our animal resource facility as described</t>
  </si>
  <si>
    <t>RFA-NR-13-001</t>
  </si>
  <si>
    <t>5R01NR014434-05</t>
  </si>
  <si>
    <t>ZNR1-REV-T(14)</t>
  </si>
  <si>
    <t xml:space="preserve">LOEWENSTEIN, DAVID </t>
  </si>
  <si>
    <t>A Tailored Technology Intervention for Diverse Family Caregivers of AD Patients</t>
  </si>
  <si>
    <t>Aging Ment Health</t>
  </si>
  <si>
    <t xml:space="preserve">Veerawat </t>
  </si>
  <si>
    <t>Table 1. Caregiver (CG) and care recipient (CR) demographic data</t>
  </si>
  <si>
    <t>5R01AR064700-05</t>
  </si>
  <si>
    <t>MCLEAN, SAMUEL A.</t>
  </si>
  <si>
    <t>Influence of PTSD Symptoms on Chronic Pain Development after Sexual Assault</t>
  </si>
  <si>
    <t xml:space="preserve">J Pain. </t>
  </si>
  <si>
    <t>Erica</t>
  </si>
  <si>
    <t>Most participants were female (n = 234, 81%), &lt;40 years old, with BMI less than 30, and at least some college education.</t>
  </si>
  <si>
    <t>Four independent longitudinal cohort studies enrolling men and women trauma survivors (18–65 years of age) presenting to an emergency department, SA nurse examiner site, or hospital burn center within 24 hours of MVC, SA, or 72 hours of major thermal burn injury (MThBI) were used to perform the current set of analyses....Additionally, probes that overlapped with single nucleotide polymorphisms, that were located on sex chromosomes, or that mapped to multiple locations on the genome were excluded.</t>
  </si>
  <si>
    <t>5R01MH094607-05</t>
  </si>
  <si>
    <t>PUTHANVEETTIL, SATHYANARAYANAN V</t>
  </si>
  <si>
    <t>SATHYANARAYANAN</t>
  </si>
  <si>
    <t>Axonal Transport and Long-Term Memory Storage</t>
  </si>
  <si>
    <t>Sathyanarayanan</t>
  </si>
  <si>
    <t>For this study, we used C57BL6 adult male mice 8-10 weeks old provided by Jackson Laboratories. CD1 pregnant females were purchased from Charles River and Sprague Dawley pregnant females were purchased from Jackson Laboratories.</t>
  </si>
  <si>
    <t>5R01CA166172-05</t>
  </si>
  <si>
    <t>CHIOCCA, E. ANTONIO</t>
  </si>
  <si>
    <t xml:space="preserve">ANTONIO </t>
  </si>
  <si>
    <t>Indirubins: novel anti-invasive and anti-angiogenic drugs for malignant gliomas</t>
  </si>
  <si>
    <t>Mykola</t>
  </si>
  <si>
    <t>Sean</t>
  </si>
  <si>
    <t>Female C57/BL6 mice aged 8 and 28 weeks were used for the experiments and purchased from The Jackson Laboratory.</t>
  </si>
  <si>
    <t>5R01DA037618-14</t>
  </si>
  <si>
    <t>Special Emphasis Panel[ZRG1-MDCN-P(57)M]</t>
  </si>
  <si>
    <t>ZHEN</t>
  </si>
  <si>
    <t>Functions of D4 Dopamine Receptors in Prefrontal Cortex</t>
  </si>
  <si>
    <t xml:space="preserve">Mol Psychiatry. </t>
  </si>
  <si>
    <t>Zhen</t>
  </si>
  <si>
    <t>5R01GM111715-04</t>
  </si>
  <si>
    <t>ANDREAS</t>
  </si>
  <si>
    <t>Mechanisms of chromosome-scale signal propagation</t>
  </si>
  <si>
    <t>EMBO J.</t>
  </si>
  <si>
    <t>Carolyn</t>
  </si>
  <si>
    <t>5R01AI107159-05</t>
  </si>
  <si>
    <t xml:space="preserve">CROSSON, SEAN </t>
  </si>
  <si>
    <t>SEAN</t>
  </si>
  <si>
    <t>Molecular mechanism of general stress signaling in Brucella abortus</t>
  </si>
  <si>
    <t>Aretha</t>
  </si>
  <si>
    <t>Table 1. Calves utilized in the study, Sex: Bull (2), Heifer (4)</t>
  </si>
  <si>
    <t>5R01CA203809-03</t>
  </si>
  <si>
    <t>Special Emphasis Panel[ZRG1-PSE-P(55)R]</t>
  </si>
  <si>
    <t>MCCABE, SEAN ESTEBAN</t>
  </si>
  <si>
    <t>E-Cigarette Use and Longitudinal Changes in Cigarette Smoking and Health</t>
  </si>
  <si>
    <t>Ann Behav Med</t>
  </si>
  <si>
    <t>Luisa</t>
  </si>
  <si>
    <t>Table 1 Estimated Distributions of Key Study Measures for Participants Aged ≥14 Years in the PATH, Wave 4 (n = 33,197) Sex: Male        16,238 (48.2%), Female        16,914 (51.7%)</t>
  </si>
  <si>
    <t>5R01DE011723-19</t>
  </si>
  <si>
    <t>RENNY</t>
  </si>
  <si>
    <t>MAP Kinase Regulation of Osteoblast Function</t>
  </si>
  <si>
    <t>Front Dent Med.</t>
  </si>
  <si>
    <t>Renny</t>
  </si>
  <si>
    <t>Chunxi</t>
  </si>
  <si>
    <t>RFA-HD-12-206</t>
  </si>
  <si>
    <t>5R01HD074925-05</t>
  </si>
  <si>
    <t>ZHD1-DSR-W(55)R</t>
  </si>
  <si>
    <t xml:space="preserve">LINNEMAYR, SEBASTIAN </t>
  </si>
  <si>
    <t>SEBASTIAN</t>
  </si>
  <si>
    <t>Improving Drug Adherence Among Adolescents in Uganda using SMS Reminders</t>
  </si>
  <si>
    <t>Child Youth Serv Rev.</t>
  </si>
  <si>
    <t>Sebastian</t>
  </si>
  <si>
    <t>Table 1 describes the characteristics of our focus group participants (n=34), as measured in the SATA baseline survey done from July 2016 to January 2017. The average age was 19 years, and most were female (62%).</t>
  </si>
  <si>
    <t>5R01DK068429-13</t>
  </si>
  <si>
    <t>A.</t>
  </si>
  <si>
    <t>Gene Regulatory Networks in Development and Physiology</t>
  </si>
  <si>
    <t>Life Sci Alliance.</t>
  </si>
  <si>
    <t>Albertha</t>
  </si>
  <si>
    <t>Mouse or human colonic spheroids were initially passaged and expanded for downstream assays using a single batch of L-WRN CM to ensure equivalency prior to culture in one of the 14 L-WRN CM test batches</t>
  </si>
  <si>
    <t>5R01MH100900-05</t>
  </si>
  <si>
    <t>Special Emphasis Panel[ZRG1-PSE-N(02)M]</t>
  </si>
  <si>
    <t>HALLMAYER, JOACHIM F</t>
  </si>
  <si>
    <t>JOACHIM</t>
  </si>
  <si>
    <t>Integrative Molecular and Phenotype Analysis of 22q11.2 Deletion Syndrome</t>
  </si>
  <si>
    <t>Table 2. Demographics: Conditions, Polygenic Scores, and Traits, Sex, F/M, n</t>
  </si>
  <si>
    <t>5R01HL119867-05</t>
  </si>
  <si>
    <t>NADKARNI, SEEMANTINI K</t>
  </si>
  <si>
    <t>SEEMANTINI</t>
  </si>
  <si>
    <t>Blood Coagulation Monitoring at the Point of Care</t>
  </si>
  <si>
    <t>Cancer Res</t>
  </si>
  <si>
    <t>Zeinab</t>
  </si>
  <si>
    <t>Seemantini</t>
  </si>
  <si>
    <t>Fresh, excess, and de-identified human breast specimens (N=251) were collected from 126 patients undergoing breast cancer surgery (mastectomy or lumpectomy, 1 male, 125 females) and 22 patients undergoing breast reduction surgery, between March 2015 and October 2019</t>
  </si>
  <si>
    <t>RFA-MH-13-010</t>
  </si>
  <si>
    <t>5R01MH099578-05</t>
  </si>
  <si>
    <t>ZMH1-ERB-M(06)</t>
  </si>
  <si>
    <t>A Humanized Mouse Model of Astrocytic Pathology in Schizophrenia</t>
  </si>
  <si>
    <t>Brain</t>
  </si>
  <si>
    <t>Nguyen</t>
  </si>
  <si>
    <t>5R01GM115927-04</t>
  </si>
  <si>
    <t>FRANCESCA</t>
  </si>
  <si>
    <t>RNA-mediated DNA break repair</t>
  </si>
  <si>
    <t>Biology (Basel).</t>
  </si>
  <si>
    <t>Stefania</t>
  </si>
  <si>
    <t>Francesca</t>
  </si>
  <si>
    <t>5R01DC000194-34</t>
  </si>
  <si>
    <t>ROSOWSKI, JOHN J</t>
  </si>
  <si>
    <t>Structure and Function Relations in Middle-Ears</t>
  </si>
  <si>
    <t>Seok-Hyun</t>
  </si>
  <si>
    <t>Wavelength-swept optical coherence tomography (OCT) was used to scan the structure of cadaveric chinchilla ears in three dimension</t>
  </si>
  <si>
    <t>5R01AI113737-05</t>
  </si>
  <si>
    <t>ISAAC</t>
  </si>
  <si>
    <t>BRANDEIS UNIVERSITY</t>
  </si>
  <si>
    <t>WALTHAM</t>
  </si>
  <si>
    <t>Design of Immunogens to Elicit PGT122 like Antibodies</t>
  </si>
  <si>
    <t>ACS Infect Dis</t>
  </si>
  <si>
    <t>Isaac</t>
  </si>
  <si>
    <t>RFA-MH-13-030</t>
  </si>
  <si>
    <t>5R01NS084911-05</t>
  </si>
  <si>
    <t>ZMH1-ERB-M(03)</t>
  </si>
  <si>
    <t>SPUDICH, SERENA S</t>
  </si>
  <si>
    <t>SERENA</t>
  </si>
  <si>
    <t xml:space="preserve">ANANWORANICH, JINTANAT </t>
  </si>
  <si>
    <t>Therapeutic Interventions during Acute Infection to Address the CNS Reservoir for</t>
  </si>
  <si>
    <t>Clin Infect Dis.</t>
  </si>
  <si>
    <t>Serena</t>
  </si>
  <si>
    <t xml:space="preserve">At baseline, the median age was 26 years, 99% were male, and 36% were enrolled during Fiebig stage I–II. </t>
  </si>
  <si>
    <t>5R01CA187492-04</t>
  </si>
  <si>
    <t>MELNICK, ARI M.</t>
  </si>
  <si>
    <t>ARI</t>
  </si>
  <si>
    <t>MALT1 Targeted Therapy for B-Cell Lymphoma</t>
  </si>
  <si>
    <t xml:space="preserve">Marién </t>
  </si>
  <si>
    <t>Sergio</t>
  </si>
  <si>
    <t>Mouse strains were obtained from the Jackson Laboratory, including p53F, Blimp1F, IKK2caGFPstopF, Cγ1-cre, and eYFPstopF.</t>
  </si>
  <si>
    <t>5R01CA140657-10</t>
  </si>
  <si>
    <t>CARLO</t>
  </si>
  <si>
    <t>Modeling Neoplastic Progression in Barrett's Esophagus</t>
  </si>
  <si>
    <t>Carlo</t>
  </si>
  <si>
    <t>5R01HL119102-05</t>
  </si>
  <si>
    <t>Kinetic modeling and single-cell molecular mechanisms of early T-cell commitment</t>
  </si>
  <si>
    <t>NPJ Syst Biol Appl.</t>
  </si>
  <si>
    <t>Emil</t>
  </si>
  <si>
    <t>5R01HL102016-08</t>
  </si>
  <si>
    <t>FISHER, ARON B.</t>
  </si>
  <si>
    <t>ARON</t>
  </si>
  <si>
    <t>Role of Peroxiredoxin 6 in the Repair of Peroxidized Cell Membranes</t>
  </si>
  <si>
    <t>Antioxidants (Basel)</t>
  </si>
  <si>
    <t xml:space="preserve">Aron </t>
  </si>
  <si>
    <t>Shampa</t>
  </si>
  <si>
    <t>Male and female C57Bl/6 mice were obtained at approximately 8 weeks of age. Female mice exhibited indices of VILI and protection by PIP-2 (Table 5) that were not significantly different from those shown by male mice (Table 4). Injury in male and female mice was similar.</t>
  </si>
  <si>
    <t>5R01AG033727-09</t>
  </si>
  <si>
    <t>LEANNE</t>
  </si>
  <si>
    <t>Interplay Between Estrogen, GPR30 and Chymase/RAS in Diastolic Function</t>
  </si>
  <si>
    <t>Curr Opin Anaesthesiol.</t>
  </si>
  <si>
    <t>Leanne</t>
  </si>
  <si>
    <t>PA-10-100</t>
  </si>
  <si>
    <t>5R01AA022285-04</t>
  </si>
  <si>
    <t>Clinical, Treatment and Health Services Research Study Section[AA-3]</t>
  </si>
  <si>
    <t>MCKEE, SHERRY ANN</t>
  </si>
  <si>
    <t>SHERRY</t>
  </si>
  <si>
    <t>Does Guanfacine, an alpha2 adrenergic agonist, attenuate stress-induced drinking?</t>
  </si>
  <si>
    <t>Arch Womens Ment Health</t>
  </si>
  <si>
    <t>MacKenzie</t>
  </si>
  <si>
    <t>Sherry</t>
  </si>
  <si>
    <t>The final sample included 8,530 pregnant women.</t>
  </si>
  <si>
    <t>5R01GM079529-08</t>
  </si>
  <si>
    <t>Chemical Approaches to Mapping Cell Signaling Pathways</t>
  </si>
  <si>
    <t>ACS Omega.</t>
  </si>
  <si>
    <t>Pavithra</t>
  </si>
  <si>
    <t>5R01DC012552-05</t>
  </si>
  <si>
    <t xml:space="preserve">SOMEYA, SHINICHI </t>
  </si>
  <si>
    <t>SHINICHI</t>
  </si>
  <si>
    <t>Mitochondrial Thioredoxin, Caloric Restriction, and Age-related Hearing Loss</t>
  </si>
  <si>
    <t>Mi-Jung</t>
  </si>
  <si>
    <t>Shinichi</t>
  </si>
  <si>
    <t xml:space="preserve">Both male and female CBA/CaJ mice were used in the current study. Three age groups and two sex groups were used in the ABR threshold tests: 5 m (20, 10 males and 10 females), 17 m (21, 11 males and 10 females), 24 m (19, 10 males and 9 females). </t>
  </si>
  <si>
    <t>PAR-11-131</t>
  </si>
  <si>
    <t>5R01HL093766-10</t>
  </si>
  <si>
    <t>Special Emphasis Panel[ZRG1-CB-Z(56)R]</t>
  </si>
  <si>
    <t>SCOT</t>
  </si>
  <si>
    <t>Using site-specific nucleases to manipulate the zebrafish genome</t>
  </si>
  <si>
    <t>Annu Rev Biochem</t>
  </si>
  <si>
    <t>Daesik</t>
  </si>
  <si>
    <t>Jin-Soo</t>
  </si>
  <si>
    <t>5R01NS081936-05</t>
  </si>
  <si>
    <t>Special Emphasis Panel[ZRG1-BDCN-L(02)M]</t>
  </si>
  <si>
    <t xml:space="preserve">TAN, SIDHARTHA </t>
  </si>
  <si>
    <t>SIDHARTHA</t>
  </si>
  <si>
    <t>VASQUEZ VIVAR, JEANNETTE M.</t>
  </si>
  <si>
    <t>Tetrahydrobiopterin in Fetal Hypoxic Brain Injury</t>
  </si>
  <si>
    <t>Dev Neurosci.</t>
  </si>
  <si>
    <t>Zhongjie</t>
  </si>
  <si>
    <t>Sidhartha</t>
  </si>
  <si>
    <t>The percentage of females at P22 in naïve and HI were 53 and 50%, respectively; for P29 in naïve and HI, it was 56 and 64%, respectively. We did not find any statistically significant difference in sex scores, comparing HI with naïve kits (see Fig. 10). Nor did we find any interaction for sex, age, conditioning, and HI for weighted scores in any of the tests</t>
  </si>
  <si>
    <t>5R01GM111735-05</t>
  </si>
  <si>
    <t>Phosphatidylinositol 4-Phosphate Hydrolysis in Spatiotemporal Cell Signaling</t>
  </si>
  <si>
    <t>Sci Signal.</t>
  </si>
  <si>
    <t>5R01CA183857-05</t>
  </si>
  <si>
    <t>TOMLINS, SCOTT A</t>
  </si>
  <si>
    <t>SCOTT</t>
  </si>
  <si>
    <t>Exploiting drivers of androgen receptor signaling negative prostate cancer for pr</t>
  </si>
  <si>
    <t>Udit</t>
  </si>
  <si>
    <t>Simpa</t>
  </si>
  <si>
    <t>We assembled a retrospective, multi-institutional, non-consecutive cohort of men with primary prostate cancer with LN metastases.</t>
  </si>
  <si>
    <t>5R01DK105010-03</t>
  </si>
  <si>
    <t>LIECHTY, KENNETH W</t>
  </si>
  <si>
    <t>Identifying CXCR4 Receptor Agonists to Improve Diabetic Healing</t>
  </si>
  <si>
    <t>Biochem Pharmacol</t>
  </si>
  <si>
    <t>Satyamaheshwar</t>
  </si>
  <si>
    <t>Siobhan</t>
  </si>
  <si>
    <t>As previously described [17], age-matched (10-week-old) female (Db/Db) mice and heterozygous, non-diabetic (non-Db) controls from the Jackson Laboratory (Bar Harbor, ME) were approved for use in these experiments by the Institutional Animal Care and Use Committee at the University of Colorado Denver - Anschutz Medical Campus.</t>
  </si>
  <si>
    <t>5R01AI104854-05</t>
  </si>
  <si>
    <t>Vaccines Against Microbial Diseases Study Section[VMD]</t>
  </si>
  <si>
    <t>FRIEDMAN, HARVEY MICHAEL</t>
  </si>
  <si>
    <t>HARVEY</t>
  </si>
  <si>
    <t>HSV-2 immune evasion as a virulence factor</t>
  </si>
  <si>
    <t>Hum Vaccin Immunother</t>
  </si>
  <si>
    <t>Sita</t>
  </si>
  <si>
    <t xml:space="preserve">We evaluated for cross-protection by immunizing Hartley strain female guinea pigs three times at two-week intervals with the trivalent HSV-2 gC2/gD2/gE2 protein vaccine administered...Animals were infected intravaginally with 1 × 106 PFU of HSV-1 NS, a low passage clinical isolate </t>
  </si>
  <si>
    <t>5R01CA174305-05</t>
  </si>
  <si>
    <t xml:space="preserve">LI, SONG </t>
  </si>
  <si>
    <t>SONG</t>
  </si>
  <si>
    <t>Targeted Combination Therapy for Breast Cancer</t>
  </si>
  <si>
    <t>Acta Pharm Sin B.</t>
  </si>
  <si>
    <t>Pearl</t>
  </si>
  <si>
    <t>Song</t>
  </si>
  <si>
    <t xml:space="preserve">The female BALB/c mice (5–6 weeks) of 18–20 g were purchased from Charles River (Davis, CA, USA). </t>
  </si>
  <si>
    <t>5R01DK102912-04</t>
  </si>
  <si>
    <t xml:space="preserve">TOMLINSON, STEPHEN </t>
  </si>
  <si>
    <t>Antibodies and complement in ischemia reperfusion injury and regeneration</t>
  </si>
  <si>
    <t>Am J Transplant</t>
  </si>
  <si>
    <t xml:space="preserve">Chengjie </t>
  </si>
  <si>
    <t>Songqing</t>
  </si>
  <si>
    <t xml:space="preserve">Male C57BL/6 wild-type (WT), C3−/−, and C3aR−/− mice, aged 8 to 12 weeks, were used in this study. </t>
  </si>
  <si>
    <t>5R01CA190766-04</t>
  </si>
  <si>
    <t>GEORGE</t>
  </si>
  <si>
    <t>Power calculation and design issues in next-generation sequencing</t>
  </si>
  <si>
    <t xml:space="preserve">George </t>
  </si>
  <si>
    <t>5R01HD074587-05</t>
  </si>
  <si>
    <t>Special Emphasis Panel[ZRG1-SBIB-W(59)R]</t>
  </si>
  <si>
    <t xml:space="preserve">PACZESNY, SOPHIE </t>
  </si>
  <si>
    <t>SOPHIE</t>
  </si>
  <si>
    <t>RENBARGER, JAMIE L</t>
  </si>
  <si>
    <t>Bridging Pediatric and Adult Biomarkers of Graft-Versus-Host-Disease</t>
  </si>
  <si>
    <t>Sophie</t>
  </si>
  <si>
    <t xml:space="preserve">Eighty pediatric patients were prospectively accrued from 4 US academic health centers: Indiana University School of Medicine, Texas Children’s Hospital, University of Michigan, and Children’s National Medical Center. </t>
  </si>
  <si>
    <t>5R01GM108734-04</t>
  </si>
  <si>
    <t>Structural insights into SK channel gating and its regulation by membrane lipids</t>
  </si>
  <si>
    <t xml:space="preserve">Sci Adv. </t>
  </si>
  <si>
    <t xml:space="preserve">Diomedes </t>
  </si>
  <si>
    <t>5R01CA168814-05</t>
  </si>
  <si>
    <t>Translating Novel Drug-Targetable Biomarkers to Treat Graft versus Host Disease</t>
  </si>
  <si>
    <t>Pediatric patients (up to 22 years old) of any sex, race, and ethnicity undergoing HCT for any indication who fulfill clinical criteria for high-risk of SOS at enrollment (i.e., history of hepatic disease, conditioning with busulfan or total body irradiation, ≥2 HCTs) were eligible for enrollment.</t>
  </si>
  <si>
    <t>5R01DK098819-04</t>
  </si>
  <si>
    <t>DON</t>
  </si>
  <si>
    <t>The Cell and Molecular Biology of Myofibroblasts in Hepatic Fibrosis</t>
  </si>
  <si>
    <t>5R01EY022120-04</t>
  </si>
  <si>
    <t xml:space="preserve">MAJUMDAR, SOUMYAJIT </t>
  </si>
  <si>
    <t>SOUMYAJIT</t>
  </si>
  <si>
    <t>UNIVERSITY OF MISSISSIPPI</t>
  </si>
  <si>
    <t>UNIVERSITY</t>
  </si>
  <si>
    <t>MS</t>
  </si>
  <si>
    <t>Evaluation and Inhibition of Efflux Pumps Expressed on the Blood Ocular Barrier</t>
  </si>
  <si>
    <t>Pharmaceutics</t>
  </si>
  <si>
    <t>Akshaya</t>
  </si>
  <si>
    <t>Soumyajit</t>
  </si>
  <si>
    <t>For the in vivo studies, male albino New Zealand rabbits were ordered from Envigo (Indianapolis, IN, USA)</t>
  </si>
  <si>
    <t>5R01MH101533-05</t>
  </si>
  <si>
    <t>DRURY, STACY SCHMIDT</t>
  </si>
  <si>
    <t>STACY</t>
  </si>
  <si>
    <t>Setting a trajectory: biological markers of early stress and child development</t>
  </si>
  <si>
    <t>Matern Child Health J.</t>
  </si>
  <si>
    <t>Melissa</t>
  </si>
  <si>
    <t>Stacy</t>
  </si>
  <si>
    <t>This cross-sectional study was conducted among 199 racially diverse pregnant women, ages 18 to 43, recruited from clinics and ongoing university-based studies between 2012 and 2018.</t>
  </si>
  <si>
    <t>5R01MH100349-05</t>
  </si>
  <si>
    <t>LEUTGEB, JILL K</t>
  </si>
  <si>
    <t>A neuronal code for extended time in the hippocampal-entorhinal circuitry</t>
  </si>
  <si>
    <t>Stefan</t>
  </si>
  <si>
    <t>The subjects were 20 experimentally naïve, male Long–Evans rats weighing between 300 g and 350 g. Rats were housed individually on a reversed 12 h light/dark cycle</t>
  </si>
  <si>
    <t>5R01DA009397-18</t>
  </si>
  <si>
    <t>VEZINA, PAUL R</t>
  </si>
  <si>
    <t>Sensitization and Stimulant Self-Administration</t>
  </si>
  <si>
    <t>Amit</t>
  </si>
  <si>
    <t xml:space="preserve">They were bred in the Loyola University Chicago Animal Care Facility by crossing homozygous male and female mice. Only male offspring were used for testing. </t>
  </si>
  <si>
    <t>5R01CA201204-03</t>
  </si>
  <si>
    <t>JOLANTA</t>
  </si>
  <si>
    <t>Targeting protein-protein interactions of Bmi1 oncoprotein</t>
  </si>
  <si>
    <t>Bioorg Chem.</t>
  </si>
  <si>
    <t xml:space="preserve">Guang </t>
  </si>
  <si>
    <t xml:space="preserve">Jolanta </t>
  </si>
  <si>
    <t>5R01DK084842-09</t>
  </si>
  <si>
    <t>LIMESAND, SEAN W</t>
  </si>
  <si>
    <t>Prevention of fetal adrenergic signaling improves metabolic dysfunction in IUGR</t>
  </si>
  <si>
    <t>Am J Physiol Endocrinol Metab.</t>
  </si>
  <si>
    <t>Stephanie</t>
  </si>
  <si>
    <t>Table 2. Fetal characteristics Male:female ratio</t>
  </si>
  <si>
    <t>PAR-10-136</t>
  </si>
  <si>
    <t>5R01HD075669-05</t>
  </si>
  <si>
    <t>HIGGINS, STEPHEN T</t>
  </si>
  <si>
    <t>Financial Incentives for Smoking Cessation Among Disadvantaged Pregnant Women</t>
  </si>
  <si>
    <t>This randomized clinical trial included 90 pregnant individuals aged 18 years or older who were recruited nationally via social media; obstetrical clinics; and Special Supplemental Nutrition Program for Women, Infants, and Children (WIC) offices between April 2019 and May 2020.</t>
  </si>
  <si>
    <t>5R01HL116997-05</t>
  </si>
  <si>
    <t>BIN</t>
  </si>
  <si>
    <t>Mechanisms of Coronary Ostium Formation and Coronary Artery Patterning</t>
  </si>
  <si>
    <t xml:space="preserve">Excluded </t>
  </si>
  <si>
    <t>Cardiovasc Res.</t>
  </si>
  <si>
    <t>Yidong</t>
  </si>
  <si>
    <t>Bin</t>
  </si>
  <si>
    <t>PA-18-484</t>
  </si>
  <si>
    <t>2R01NS065371-10</t>
  </si>
  <si>
    <t>Molecular Neuropharmacology and Signaling Study Section[MNPS]</t>
  </si>
  <si>
    <t>TRAYNELIS, STEPHEN F</t>
  </si>
  <si>
    <t>Mechanism of action of novel subunit-selective NMDA receptor modulators</t>
  </si>
  <si>
    <t xml:space="preserve">ACS Chem Neurosci. </t>
  </si>
  <si>
    <t>Katie</t>
  </si>
  <si>
    <t xml:space="preserve">Horizontal hippocampal brain slices (300 μm) were made from C57Bl/6 mice (postnatal day 7–14) of both sexes using a vibratome (TPI, St. Louis, MO). </t>
  </si>
  <si>
    <t>5R01CA172560-05</t>
  </si>
  <si>
    <t>Mechanisms of action of the Smyd3 methyltransferase in cancer cells</t>
  </si>
  <si>
    <t>Or</t>
  </si>
  <si>
    <t>5R01CA180880-05</t>
  </si>
  <si>
    <t>Nornicotine in smokeless tobacco as a precursor for carcinogen exposure</t>
  </si>
  <si>
    <t>Sampada</t>
  </si>
  <si>
    <t xml:space="preserve">Irina </t>
  </si>
  <si>
    <t>5R01HG008150-03</t>
  </si>
  <si>
    <t>ZHG1-HGR-N(O1)</t>
  </si>
  <si>
    <t xml:space="preserve">MONTGOMERY, STEPHEN </t>
  </si>
  <si>
    <t>Predicting causal non-coding variants in a founder population</t>
  </si>
  <si>
    <t>Am J Hum Genet</t>
  </si>
  <si>
    <t>Expression values were PEER28 factor corrected (with 15 factors for tissues with ≤150 samples, 30 for tissues with &lt;250 samples, 45 for tissues with &lt;350 samples, and 60 for tissues with ≥350 samples) and adjusted for the lead cis-eQTL per gene for a given tissue as well as genotype principal components of ancestry 1–3 and sex</t>
  </si>
  <si>
    <t>5R01MH045064-23</t>
  </si>
  <si>
    <t xml:space="preserve">HINSHAW, STEPHEN </t>
  </si>
  <si>
    <t>Adult Follow-up of Girls with ADHD: Predictors, Mediators, and Mechanisms</t>
  </si>
  <si>
    <t>BMC Psychiatry</t>
  </si>
  <si>
    <t xml:space="preserve">Sinclaire </t>
  </si>
  <si>
    <t>The current data were drawn from an ongoing prospective, longitudinal study of females with and without carefully diagnosed childhood ADHD</t>
  </si>
  <si>
    <t>5R01GM044842-27</t>
  </si>
  <si>
    <t>WEBER, STEPHEN G.</t>
  </si>
  <si>
    <t>Sensitive and Selective Detection of Peptides</t>
  </si>
  <si>
    <t>A male Sprague-Dawley rat (250–350 g, Hilltop, Scottsdale, PA) was anesthetized using isoflurane (5% induct</t>
  </si>
  <si>
    <t>7R01HD071915-06</t>
  </si>
  <si>
    <t>Pediatrics Study Section[CHHD-A]</t>
  </si>
  <si>
    <t xml:space="preserve">SCHNADOWER, DAVID </t>
  </si>
  <si>
    <t>FREEDMAN, STEPHEN BRADLEY</t>
  </si>
  <si>
    <t>Impact of Emergency Department Probiotic Treatment of Pediatric Gastroenteritis</t>
  </si>
  <si>
    <t>Ann Emerg Med</t>
  </si>
  <si>
    <t xml:space="preserve">Cindy </t>
  </si>
  <si>
    <t xml:space="preserve">Stephen </t>
  </si>
  <si>
    <t>Children eligible for enrollment in either clinical trial were aged 3 to 48 months; Description of participants by sex found in Table 1. we fit logistic regression models to calculate the unadjusted and adjusted odds-ratios and 95% confidence intervals (CI) for the likelihood of receiving oral ondansetron for the following a priori identified independent variables: age, sex, duration of vomiting and diarrhea prior to randomization,</t>
  </si>
  <si>
    <t>5R01DA034527-05</t>
  </si>
  <si>
    <t>COFFIN, PHILLIP O</t>
  </si>
  <si>
    <t>BATKI, STEVEN L</t>
  </si>
  <si>
    <t>PUBLIC HEALTH FOUNDATION ENTERPRISES</t>
  </si>
  <si>
    <t>CITY OF INDUSTRY</t>
  </si>
  <si>
    <t>Mirtazapine for the treatment of methamphetamine dependence among MSM with high-r</t>
  </si>
  <si>
    <t xml:space="preserve">Of 241 persons assessed, 120 were enrolled (5 transgender women and 115 cisgender men). </t>
  </si>
  <si>
    <t>5R01CA125187-10</t>
  </si>
  <si>
    <t>Musculoskeletal Tissue Engineering Study Section[MTE]</t>
  </si>
  <si>
    <t>BUCHMAN, STEVEN R</t>
  </si>
  <si>
    <t>Translational Optimization of Bone Regeneration in the Irradiated Mandible</t>
  </si>
  <si>
    <t>Plast Reconstr Surg</t>
  </si>
  <si>
    <t>Thirty-five adult male isogenic Lewis rats weighing approximately 350 g were randomly divided into three groups</t>
  </si>
  <si>
    <t>7R01GM111716-06</t>
  </si>
  <si>
    <t>STEVE</t>
  </si>
  <si>
    <t>De novo protein neurotoxins for ion channels</t>
  </si>
  <si>
    <t>Proc Natl Acad Sci USA.</t>
  </si>
  <si>
    <t>Ruiming</t>
  </si>
  <si>
    <t>Steve</t>
  </si>
  <si>
    <t>5R01HL122144-04</t>
  </si>
  <si>
    <t>Special Emphasis Panel[ZRG1-RPHB-S(02)M]</t>
  </si>
  <si>
    <t>Cross-study analysis of coordinated randomized clinical trials for weight managem</t>
  </si>
  <si>
    <t>J Am Heart Assoc.</t>
  </si>
  <si>
    <t>Holly</t>
  </si>
  <si>
    <t>Bonnie</t>
  </si>
  <si>
    <t>5R01DC000528-27</t>
  </si>
  <si>
    <t>LEWIS, BARBARA A</t>
  </si>
  <si>
    <t>BARBARA</t>
  </si>
  <si>
    <t>Biological and Behavioral Markers of Persistent Speech Sound Disorders</t>
  </si>
  <si>
    <t>NPJ Genom Med</t>
  </si>
  <si>
    <t>Penelope</t>
  </si>
  <si>
    <t>Sudha</t>
  </si>
  <si>
    <t>Table 1 Characteristic table for CFSRS GWAS sample. Female, N (%), 194 (45%)</t>
  </si>
  <si>
    <t>5R01AI059374-09</t>
  </si>
  <si>
    <t>MITTAL, SURESH K</t>
  </si>
  <si>
    <t>SURESH</t>
  </si>
  <si>
    <t>Adenoviral Vector-based Pandemic Influenza Vaccine</t>
  </si>
  <si>
    <t>Vaccines (Basel)</t>
  </si>
  <si>
    <t>Ekramy</t>
  </si>
  <si>
    <t>Suresh</t>
  </si>
  <si>
    <t>Studies were conducted in 6- to 8-week-old BALB/c mice (Jackson Laboratory, Bar Harbor, ME, USA).</t>
  </si>
  <si>
    <t>5R01GM108744-04</t>
  </si>
  <si>
    <t>Regulation of actin during cell migration</t>
  </si>
  <si>
    <t>Junling</t>
  </si>
  <si>
    <t>5R01AA022999-06</t>
  </si>
  <si>
    <t>SMITH, SUSAN M.</t>
  </si>
  <si>
    <t>KLING, PAMELA J</t>
  </si>
  <si>
    <t>Prenatal alcohol exposure disrupts maternal-fetal iron metabolism in FASD</t>
  </si>
  <si>
    <t>Kaylee</t>
  </si>
  <si>
    <t>Nulliparous, 7-week-old female Long-Evans rats (Envigo, Indianapolis, IN, USA) were pair-housed and fed a purified, iron-sufficient diet based on AIN-76A (TD.130338, Envigo-Teklad, Madison, WI, USA; 100 mg iron per kg diet; Table S1) and validated for iron studies in rodents [28,29].</t>
  </si>
  <si>
    <t>5R01AI106676-05</t>
  </si>
  <si>
    <t>Special Emphasis Panel[ZRG1-AARR-K(02)M]</t>
  </si>
  <si>
    <t>FLEMINGTON, ERIK K</t>
  </si>
  <si>
    <t>ERIK</t>
  </si>
  <si>
    <t>Epstein Barr virus antisense transcription</t>
  </si>
  <si>
    <t>Metabolites</t>
  </si>
  <si>
    <t>Rida</t>
  </si>
  <si>
    <t>Suzana</t>
  </si>
  <si>
    <t>Mice, strain C57BL/6, male and female, were housed in microisolator cages under pathogen-free conditions at Tulane University School of Medicine.</t>
  </si>
  <si>
    <t>5R01DA038058-06</t>
  </si>
  <si>
    <t>AURELIO</t>
  </si>
  <si>
    <t>The Role of the Dopamine Transporter in Psychostimulant Abuse</t>
  </si>
  <si>
    <t>Aurelio</t>
  </si>
  <si>
    <t>5R01CA185300-03</t>
  </si>
  <si>
    <t>Assay Development for the Identification of NEDD8- activating Enzyme Inhibitors</t>
  </si>
  <si>
    <t>5R01HL040926-29</t>
  </si>
  <si>
    <t>Hemostasis and Thrombosis Study Section.  Committee was terminated on 11/30/2020. [HT]</t>
  </si>
  <si>
    <t>VERSITI WISCONSIN, INC.</t>
  </si>
  <si>
    <t>Molecular Biology and Function of PECAM-1</t>
  </si>
  <si>
    <t>Arterioscler Thromb Vasc Biol</t>
  </si>
  <si>
    <t xml:space="preserve">Danying </t>
  </si>
  <si>
    <t>5R01GM088351-08</t>
  </si>
  <si>
    <t>The mechanism of Cas9/CRISPR-initiated genome modification in human somatic cells</t>
  </si>
  <si>
    <t>5R01CA190221-04</t>
  </si>
  <si>
    <t>O'NEILL, SUZANNE C</t>
  </si>
  <si>
    <t>GEORGETOWN UNIVERSITY</t>
  </si>
  <si>
    <t>Applying Breast Density to Risk Counseling</t>
  </si>
  <si>
    <t>J Cancer Educ.</t>
  </si>
  <si>
    <t xml:space="preserve">Briefly, eligible participants were women aged 40–69 and members of Kaiser Permanente Washington, an integrated healthcare delivery system. </t>
  </si>
  <si>
    <t>5R01AI104706-06</t>
  </si>
  <si>
    <t>CASSEL, SUZANNE L.</t>
  </si>
  <si>
    <t>Mechanisms of NIrp3 inflammasome activation by mitochondrial dysfunction</t>
  </si>
  <si>
    <t>Both male and female mice (6–12 weeks of age) were used, however, mice were sex, age, and weight matched for individual experiments.</t>
  </si>
  <si>
    <t>5R01GM093030-09</t>
  </si>
  <si>
    <t>Structural homeostasis and the assembly of a bacterial nanomachine</t>
  </si>
  <si>
    <t>Reid</t>
  </si>
  <si>
    <t>5R01DK083452-09</t>
  </si>
  <si>
    <t>Special Emphasis Panel[ZRG1-IFCN-Z(02)M]</t>
  </si>
  <si>
    <t>APPLEYARD, SUZANNE M</t>
  </si>
  <si>
    <t>Integration of Peripheral and Central Appetite Signals by Brainstem Neurons</t>
  </si>
  <si>
    <t>Am J Physiol Regul Integr Comp Physiol.</t>
  </si>
  <si>
    <t>Drew</t>
  </si>
  <si>
    <t xml:space="preserve">A total of 78 mice (41 males and 37 females) were used for electrophysiological studies, and 12 mice (5 males and 7 females) were used for immunohistochemical experiments. </t>
  </si>
  <si>
    <t>5R01MH103287-05</t>
  </si>
  <si>
    <t>SHALEV, ARIEH Y</t>
  </si>
  <si>
    <t>ARIEH</t>
  </si>
  <si>
    <t>Neurobehavioral Moderators of Post-traumatic Disease Trajectories</t>
  </si>
  <si>
    <t>Ziv</t>
  </si>
  <si>
    <t>Talma</t>
  </si>
  <si>
    <t>Table 1 Participants’ demographic and clinical characteristics. Gender, n/N (%)</t>
  </si>
  <si>
    <t>5R01AI102882-05</t>
  </si>
  <si>
    <t>Special Emphasis Panel[ZRG1-AARR-E(02)M]</t>
  </si>
  <si>
    <t>DOERING, TAMARA L</t>
  </si>
  <si>
    <t>TAMARA</t>
  </si>
  <si>
    <t>HOST FACTORS IN CRYPTOCOCCAL PATHOGENESIS</t>
  </si>
  <si>
    <t>Infect Immun</t>
  </si>
  <si>
    <t>Lucy</t>
  </si>
  <si>
    <t>Tamara</t>
  </si>
  <si>
    <t>All mice were 6 to 8 weeks old at the time of infection. A/JCr mice were female; male and female mice were used for the other strains with gender and age matched to C57BL/6 controls.</t>
  </si>
  <si>
    <t>7R01HD074949-06</t>
  </si>
  <si>
    <t>FRED</t>
  </si>
  <si>
    <t>Evaluating a Youth focused economic empowerment approach to HIVTreatment</t>
  </si>
  <si>
    <t>Nhial</t>
  </si>
  <si>
    <t>5R01DK105050-03</t>
  </si>
  <si>
    <t xml:space="preserve">GRODSTEIN, FRANCINE </t>
  </si>
  <si>
    <t>FRANCINE</t>
  </si>
  <si>
    <t>Urinary Incontinence Epidemiology and Care Seeking</t>
  </si>
  <si>
    <t>Hum Mol Genet.</t>
  </si>
  <si>
    <t>Tanika</t>
  </si>
  <si>
    <t>All analyses again adjusted for sex, age, study and the top 11 ancestry PCs.</t>
  </si>
  <si>
    <t>5R01EY026609-02</t>
  </si>
  <si>
    <t xml:space="preserve">HUANG, TAOSHENG </t>
  </si>
  <si>
    <t>TAOSHENG</t>
  </si>
  <si>
    <t>SLC25A46 mutations cause optic atrophy, axonal neuropathy, and cerebellar neurodegeneration</t>
  </si>
  <si>
    <t xml:space="preserve">Mol Ther Methods Clin Dev. </t>
  </si>
  <si>
    <t xml:space="preserve">Li </t>
  </si>
  <si>
    <t xml:space="preserve">Taosheng </t>
  </si>
  <si>
    <t xml:space="preserve">We conducted electromyography (EMG) on 4-month-old males; Behavioral tests of 5-month-old female mice. Coder note: Use of both sexes but not necessarily in the same set of experiments. </t>
  </si>
  <si>
    <t>5R01EY024929-04</t>
  </si>
  <si>
    <t>SURAJ</t>
  </si>
  <si>
    <t>Childhood Cataractogenesis:  Heterogeneity of Gene Expression</t>
  </si>
  <si>
    <t>Dev Biol</t>
  </si>
  <si>
    <t>Suraj</t>
  </si>
  <si>
    <t>PA-10-158</t>
  </si>
  <si>
    <t>5R01HD078410-05</t>
  </si>
  <si>
    <t>WETHERBY, AMY M</t>
  </si>
  <si>
    <t>FLORIDA STATE UNIVERSITY</t>
  </si>
  <si>
    <t>TALLAHASSEE</t>
  </si>
  <si>
    <t>Smart Early Screening for Autism and Communication Disorders in Primary Care</t>
  </si>
  <si>
    <t>J Autism Dev Disord</t>
  </si>
  <si>
    <t>Jessie</t>
  </si>
  <si>
    <t>Table 2 Descriptive statistics of demographic and developmental characteristics by diagnosis: Sex [female, n (%)] Non-Autism: 7 (35%), Autism: 12 (71%)</t>
  </si>
  <si>
    <t>5R01HL089215-10</t>
  </si>
  <si>
    <t>Special Emphasis Panel[ZRG1-CVRS-J(03)]</t>
  </si>
  <si>
    <t>HALLSTRAND, TEAL S</t>
  </si>
  <si>
    <t>TEAL</t>
  </si>
  <si>
    <t>Secretory Phospholipase A2s in Airway Pathophysiology</t>
  </si>
  <si>
    <t>Am J Physiol Lung Cell Mol Physiol</t>
  </si>
  <si>
    <t>Teal</t>
  </si>
  <si>
    <t>Table 1. Study population characteristics Sex % Female (Number): EIB+ (n = 10), 20 (2/10); EIB− (n = 8) 37.5 (3/8)</t>
  </si>
  <si>
    <t>5R01DK071619-10</t>
  </si>
  <si>
    <t>STAPPENBECK, THADDEUS S</t>
  </si>
  <si>
    <t>THADDEUS</t>
  </si>
  <si>
    <t>RESPONSES OF INTESTINAL STEM CELLS TO EPITHELIAL INJURY</t>
  </si>
  <si>
    <t>Stem Cell Res.</t>
  </si>
  <si>
    <t>Kelli</t>
  </si>
  <si>
    <t>Thaddeus</t>
  </si>
  <si>
    <t>Colonic crypts were isolated from adult mouse or human rectal tissue and grown as three-dimensional spheroids in Matrigel as previously described (Miyoshi and Stappenbeck, 2013; VanDussen et al., 2015). The collection and use of human intestinal tissue for spheroid culture was approved by the Institutional Review Board of Washington University School of Medicine and written informed consent was obtained from the donor prior to inclusion in the study.</t>
  </si>
  <si>
    <t>5R01DK101328-05</t>
  </si>
  <si>
    <t xml:space="preserve">STAMATOYANNOPOULOS, THALIA </t>
  </si>
  <si>
    <t>THALIA</t>
  </si>
  <si>
    <t>GENOME EDITING FOR DEVELOPING A TREATMENT FOR BETA GLOBIN DISORDERS</t>
  </si>
  <si>
    <t>Nikoletta</t>
  </si>
  <si>
    <t xml:space="preserve">Thalia </t>
  </si>
  <si>
    <t>Cell engraftment was evaluated in peripheral blood monthly and multilineage reconstitution was assayed in the mouse bone marrow 16 weeks posttransplantation. At that time, the mice were euthanized; bone marrow was collected and either ex vivo cultured or assayed for hematopoietic lineage constitution, editing levels, and HbF expression.</t>
  </si>
  <si>
    <t>RFA-MH-15-600</t>
  </si>
  <si>
    <t>5R01MH107703-04</t>
  </si>
  <si>
    <t>ZMH1-ERB-L(03)</t>
  </si>
  <si>
    <t xml:space="preserve">SATTERTHWAITE, THEODORE </t>
  </si>
  <si>
    <t>THEODORE</t>
  </si>
  <si>
    <t>Longitudinal multi-modal neuroimaging of irritability in youth</t>
  </si>
  <si>
    <t>Neuropsychopharmocology</t>
  </si>
  <si>
    <t>Cedric</t>
  </si>
  <si>
    <t>A sample of 41 adolescents and young adults (28 females; mean (s.d.) age = 23.4 (3.5) years, range 17–30 years) were enrolled as part of a study of affective instability in youth.</t>
  </si>
  <si>
    <t>PAR-11-100</t>
  </si>
  <si>
    <t>5R01AG045058-05</t>
  </si>
  <si>
    <t>Special Emphasis Panel[ZRG1-BBBP-V(55)R]</t>
  </si>
  <si>
    <t>OBISESAN, THOMAS O</t>
  </si>
  <si>
    <t>HOWARD UNIVERSITY</t>
  </si>
  <si>
    <t>Genes, Exercise, Neurocognitive and Neurodegeneration: Community-Based Approach</t>
  </si>
  <si>
    <t>Dement Geriatr Cogn Disord.</t>
  </si>
  <si>
    <t>Table 2. Characteristics of participants by BP classification, Gender (% men)</t>
  </si>
  <si>
    <t>5R01GM101026-05</t>
  </si>
  <si>
    <t>HAIXIN</t>
  </si>
  <si>
    <t>WADSWORTH CENTER</t>
  </si>
  <si>
    <t>MENANDS</t>
  </si>
  <si>
    <t>Structure and Function of Primary Cilia</t>
  </si>
  <si>
    <t>Jadranka</t>
  </si>
  <si>
    <t>5R01GM115997-04</t>
  </si>
  <si>
    <t>Quantitation of Ubiquitin Dynamics and Homeostasis</t>
  </si>
  <si>
    <t>Yun-Seok</t>
  </si>
  <si>
    <t>5R01GM104249-05</t>
  </si>
  <si>
    <t>RIRIE, DOUGLAS G</t>
  </si>
  <si>
    <t>Injury Induced Afferent Activity in Pain Behavior</t>
  </si>
  <si>
    <t>Mario</t>
  </si>
  <si>
    <t>Male Fisher 344 rats (N=32, 275–300g at beginning of experiments, Harlan/Envigo, Indianapolis IN) were used for all studies.</t>
  </si>
  <si>
    <t>5R01MH063760-13</t>
  </si>
  <si>
    <t>ASHBY, F. GREGORY</t>
  </si>
  <si>
    <t>F.</t>
  </si>
  <si>
    <t xml:space="preserve">HELIE, SEBASTIEN </t>
  </si>
  <si>
    <t>The Cognitive Neuroscience of Human Category Learning</t>
  </si>
  <si>
    <t>Brain Cogn</t>
  </si>
  <si>
    <t>Fifty-nine undergraduate students were recruited for this study and were compensated with partial course credit for their participation. Participants were young adults recruited from the introductory psychology subject pool of Purdue University.</t>
  </si>
  <si>
    <t>5R01AG045231-05</t>
  </si>
  <si>
    <t xml:space="preserve">OLTMANNS, THOMAS </t>
  </si>
  <si>
    <t>Personality and Health in Later Life: Psychosocial and Biological Mechanisms</t>
  </si>
  <si>
    <t>Neuropsychol Dev Cogn B Aging Neuropsychol Cogn</t>
  </si>
  <si>
    <t>Specifically, age and monthly income were coded as what they were (continuous), sex was coded as male (1) vs. female (2), the highest educational qualification was coded as below college (1) vs. college (2), and the present legal marital status was coded as single (1) vs. married (2).</t>
  </si>
  <si>
    <t>5R01GM097241-06</t>
  </si>
  <si>
    <t>Inhibition of Prokaryote-Specific Saccharide Biosynthesis in Microbial Pathogens</t>
  </si>
  <si>
    <t>Glycobiology</t>
  </si>
  <si>
    <t>Cristina</t>
  </si>
  <si>
    <t>Barbara</t>
  </si>
  <si>
    <t>5R01DK100722-04</t>
  </si>
  <si>
    <t>FINGAR, DIANE C.</t>
  </si>
  <si>
    <t>DIANE</t>
  </si>
  <si>
    <t>Regulation of mTOR complexes (mTORCs) by directly acting kinases</t>
  </si>
  <si>
    <t>Patrice</t>
  </si>
  <si>
    <t>Male C57BL/6J mice (Jackson Laboratory) were housed under a 12:12 h light–dark cycle with free access to standard chow and water. mT/mG Cre reporter mice (70) were obtained from Jackson Laboratory (stock no.: 007676). mTORf/f mice (71) were provided by George Thomas and Sara Kozma (University of Cincinnati). Rptorf/f and Rctorf/f mice (72) were provided by Michael Hall (University of Basel).</t>
  </si>
  <si>
    <t>5R01MH101198-05</t>
  </si>
  <si>
    <t xml:space="preserve">GOLSHANI, PEYMAN </t>
  </si>
  <si>
    <t>PEYMAN</t>
  </si>
  <si>
    <t>Optogenetic treatment of social behavior in autism</t>
  </si>
  <si>
    <t>Cereb Cortex</t>
  </si>
  <si>
    <t xml:space="preserve">Shahrzad </t>
  </si>
  <si>
    <t xml:space="preserve">Thomas </t>
  </si>
  <si>
    <t>Adult GAD2Cre/Ai9Tomato male mice which express tdTomato in GABAergic neurons were injected with AAV1.Syn.GCaMP6s</t>
  </si>
  <si>
    <t>5R01GM070567-12</t>
  </si>
  <si>
    <t>Special Emphasis Panel[ZRG1-CB-F(02)M]</t>
  </si>
  <si>
    <t>JEN</t>
  </si>
  <si>
    <t>Signaling mechanisms in plant innate immunity</t>
  </si>
  <si>
    <t>Plant Cell Rep.</t>
  </si>
  <si>
    <t>Horim</t>
  </si>
  <si>
    <t>Jen</t>
  </si>
  <si>
    <t>Columbia-0 (Col-0) and Landsberg erecta (Ler) ecotypes were used as wild-type (WT) Arabidopsis plants in this study.</t>
  </si>
  <si>
    <t>5R01GM054200-23</t>
  </si>
  <si>
    <t>Special Emphasis Panel[ZRG1-OBT-J(02)M]</t>
  </si>
  <si>
    <t>TGF beta Receptors and Cell Proliferation</t>
  </si>
  <si>
    <t>Jeong-Han</t>
  </si>
  <si>
    <t>RFA-HG-15-032</t>
  </si>
  <si>
    <t>5R01HG009189-03</t>
  </si>
  <si>
    <t>Enzyme-less DNA base discrimination using solid-state nanopores with high-frequency integrated detection electronics</t>
  </si>
  <si>
    <t>J Chem Phys</t>
  </si>
  <si>
    <t>Yung-Chien</t>
  </si>
  <si>
    <t>Marija</t>
  </si>
  <si>
    <t>5R01AI015608-36</t>
  </si>
  <si>
    <t>Virology - B Study Section[VIRB]</t>
  </si>
  <si>
    <t>BRACIALE, THOMAS J</t>
  </si>
  <si>
    <t>Cytotoxic T Lymphocyte Response to Influenza Virus</t>
  </si>
  <si>
    <t>PLoS One</t>
  </si>
  <si>
    <t xml:space="preserve">Stacey </t>
  </si>
  <si>
    <t>Borh</t>
  </si>
  <si>
    <t>All mice used in experiments were between the ages of 8–12 weeks and matched for age and sex....A comparison group of BALF from healthy control children was not available for analysis since bronchoscopies were only performed when clinically indicated. The age range of these patients was 0.7 to 15.8 years (median 5.3 years); four (25%) were black and 12 (75%) were white; and 14 (87.5%) were male while two (12.5%) were female.</t>
  </si>
  <si>
    <t>5R01HL119802-05</t>
  </si>
  <si>
    <t>TAYLOR-CLARK, THOMAS EDWARD</t>
  </si>
  <si>
    <t>Mitochondrial reactive oxygen species induce airway sensory nerve activity</t>
  </si>
  <si>
    <t>BMC Res Notes</t>
  </si>
  <si>
    <t>Parmvir</t>
  </si>
  <si>
    <t>Male C57BL/6 mice (6 weeks old, 6 animals, purchased from Envigo) and male Hartley guinea pigs (6 weeks old, 3 animals, purchased from Charles River) were killed by CO2 asphyxiation followed by exsanguination.</t>
  </si>
  <si>
    <t>PAR-10-169</t>
  </si>
  <si>
    <t>5R01CA169102-06</t>
  </si>
  <si>
    <t>Special Emphasis Panel[ZRG1-SBIB-Z(57)R]</t>
  </si>
  <si>
    <t xml:space="preserve">SAWANT, AMIT </t>
  </si>
  <si>
    <t>Personalized Motion Management for truly 4D Lung Stereotactic Body Radiotherapy</t>
  </si>
  <si>
    <t>Phys Med Biol</t>
  </si>
  <si>
    <t>Maida</t>
  </si>
  <si>
    <t>Timmie</t>
  </si>
  <si>
    <t>Data from five lung cancer stereotactic body radiation therapy (SBRT) patients (four males, one female with average age of 75) was acquired under IRB approval.</t>
  </si>
  <si>
    <t>5R01HL111516-06</t>
  </si>
  <si>
    <t>JEFFERSON, ANGELA L.</t>
  </si>
  <si>
    <t>Vascular Factors Underlying Abnormal Cognitive Aging</t>
  </si>
  <si>
    <t>Table 1. Participant Characteristics Male, no. (%) 198 (59)</t>
  </si>
  <si>
    <t>5R01EY023290-05</t>
  </si>
  <si>
    <t xml:space="preserve">SOHN, JEONG-HYEON </t>
  </si>
  <si>
    <t>JEONG-HYEON</t>
  </si>
  <si>
    <t>Dysfunction of retinal neurons and circuits early in diabetic retinopathy</t>
  </si>
  <si>
    <t>Experiments were conducted on 8 months old, heterozygous male Ins2Akita diabetic mice</t>
  </si>
  <si>
    <t>5R01HD074711-05</t>
  </si>
  <si>
    <t>VELEZ EDWARDS, DIGNA R</t>
  </si>
  <si>
    <t>DIGNA</t>
  </si>
  <si>
    <t>Understanding the genetic risk underlying racial disparities in uterine fibroids</t>
  </si>
  <si>
    <t>Todd</t>
  </si>
  <si>
    <t>The UK Biobank includes ∼500,000 volunteers aged 40–69 years of age ascertained through NHS registers. We conducted MVtest by using 458,706 self-reported non-Hispanic white individuals from the UK Biobank (UKB) and adjusted for age, age2, sex, BMI, and the top 10 principal components of ancestry.</t>
  </si>
  <si>
    <t>5R01DA016017-16</t>
  </si>
  <si>
    <t xml:space="preserve">PAGE, KIMBERLY </t>
  </si>
  <si>
    <t>KIMBERLY</t>
  </si>
  <si>
    <t>UNIVERSITY OF NEW MEXICO HEALTH SCIS CTR</t>
  </si>
  <si>
    <t>ALBUQUERQUE</t>
  </si>
  <si>
    <t>NM</t>
  </si>
  <si>
    <t>Acute Hepatitis C Infection in Young Injectors</t>
  </si>
  <si>
    <t xml:space="preserve">Clin Infect Dis. </t>
  </si>
  <si>
    <t xml:space="preserve">Damien </t>
  </si>
  <si>
    <t xml:space="preserve">Todd </t>
  </si>
  <si>
    <t>Table 2. Baseline Characteristics of 32 Sequenced Injecting Partnerships (index and At-Risk Partners) in the U-Find-Out (UFO) Study</t>
  </si>
  <si>
    <t>5R01HD076983-06</t>
  </si>
  <si>
    <t>WALKER, LYNN D.</t>
  </si>
  <si>
    <t>Predicting Treatment Response in Pediatric Functional Abdominal Pain</t>
  </si>
  <si>
    <t>Lynn</t>
  </si>
  <si>
    <t>Tonya</t>
  </si>
  <si>
    <t>The final sample comprised 278 parent-adolescent dyads. Youth were predominately female (66.2%, n = 184) and Caucasian (86.0%, n = 239) with mean age 14.62 years (SD = 1.88). Most parent participants were mothers (95.3%, n = 265).</t>
  </si>
  <si>
    <t>5R01HL127413-04</t>
  </si>
  <si>
    <t>JUSTIN</t>
  </si>
  <si>
    <t>Biodegradable Mucus Penetrating DNA Nanoparticle for Gene Therapy of CF</t>
  </si>
  <si>
    <t>Namho</t>
  </si>
  <si>
    <t>Jung</t>
  </si>
  <si>
    <t>5R01NR014826-05</t>
  </si>
  <si>
    <t>REGAN, MARY J</t>
  </si>
  <si>
    <t xml:space="preserve">RAVEL, JACQUES </t>
  </si>
  <si>
    <t>Influence of Modifiable Factors on the Vaginal Microbiota and Preterm Birth</t>
  </si>
  <si>
    <t xml:space="preserve">Eldin </t>
  </si>
  <si>
    <t xml:space="preserve">Tracy </t>
  </si>
  <si>
    <t xml:space="preserve">Litter characteristics, such as intrauterine position, number of offspring, sex ratio, and resorption sites, were noted; Sex-specific effects of CST I and CST IV inoculation on body weight across development. </t>
  </si>
  <si>
    <t>5R01GM114204-03</t>
  </si>
  <si>
    <t>LI-QUN</t>
  </si>
  <si>
    <t>Nanopore single-molecule dielectrophoresis and biomedical detection</t>
  </si>
  <si>
    <t>ACS Nano.</t>
  </si>
  <si>
    <t>Li-Qun</t>
  </si>
  <si>
    <t>7R01EB020407-05</t>
  </si>
  <si>
    <t>CALHOUN, VINCE D</t>
  </si>
  <si>
    <t>VINCE</t>
  </si>
  <si>
    <t xml:space="preserve">ADALI, TULAY </t>
  </si>
  <si>
    <t>Unified multivariate data-driven solutions for static and dynamic brain connectivity</t>
  </si>
  <si>
    <t>J Magn Reson Imaging</t>
  </si>
  <si>
    <t>Chunying</t>
  </si>
  <si>
    <t>Tulay</t>
  </si>
  <si>
    <t>Specifically, the inclusion criteria for all participants were men or women of any ethnicity, ages ≥ 18 years and able to provide informed consent.; Since the PWH adaptive group were all men while the SN adaptive group had four women, we performed two-sample t-tests on the eigenvector centrality of vDMN at LD = 50% with the four women removed.</t>
  </si>
  <si>
    <t>5R01MH106842-03</t>
  </si>
  <si>
    <t xml:space="preserve">LAPPALAINEN, TUULI </t>
  </si>
  <si>
    <t>TUULI</t>
  </si>
  <si>
    <t>NEW YORK GENOME CENTER</t>
  </si>
  <si>
    <t>Statistical models for fine-mapping and interpretation of schizophrenia-associated loci</t>
  </si>
  <si>
    <t>Am J Hum Genet.</t>
  </si>
  <si>
    <t>Silva</t>
  </si>
  <si>
    <t>Tuuli</t>
  </si>
  <si>
    <t>It comprises 53% females and includes 49% ever-smokers</t>
  </si>
  <si>
    <t>5R01NS083543-05</t>
  </si>
  <si>
    <t>SHEFFIELD, VAL C.</t>
  </si>
  <si>
    <t>VAL</t>
  </si>
  <si>
    <t>Role of Neural Progenitor Cells in the Development of Neonatal Hydrocephalus</t>
  </si>
  <si>
    <t>Mol Brain</t>
  </si>
  <si>
    <t xml:space="preserve">Minati </t>
  </si>
  <si>
    <t xml:space="preserve">Val </t>
  </si>
  <si>
    <t>Both sexes of mice at 1 month of age were used in this study.</t>
  </si>
  <si>
    <t>5R01DK100422-05</t>
  </si>
  <si>
    <t xml:space="preserve">PERISSI, VALENTINA </t>
  </si>
  <si>
    <t>VALENTINA</t>
  </si>
  <si>
    <t>Ubiquitin-dependent regulation of inflammation and insulin resistance</t>
  </si>
  <si>
    <t>Mol Metab.</t>
  </si>
  <si>
    <t>Valentina</t>
  </si>
  <si>
    <t>All experiments used male mice between 6 and 8 weeks of age.</t>
  </si>
  <si>
    <t>5R01AT008099-05</t>
  </si>
  <si>
    <t>AMALA</t>
  </si>
  <si>
    <t>Mechanisms and active compounds in the cognitive effects of Centella asiatica</t>
  </si>
  <si>
    <t>Molecules.</t>
  </si>
  <si>
    <t>Armando</t>
  </si>
  <si>
    <t>Claudia</t>
  </si>
  <si>
    <t>5R01DC013329-05</t>
  </si>
  <si>
    <t>MURTHY, VENKATESH N</t>
  </si>
  <si>
    <t>VENKATESH</t>
  </si>
  <si>
    <t>Functional integration of adult-born neurons into the mammalian brain</t>
  </si>
  <si>
    <t>Jenelle</t>
  </si>
  <si>
    <t>Venkatesh</t>
  </si>
  <si>
    <t xml:space="preserve">Mice were C57BL/6J males (Jackson Laboratories) or CX3CR1-GFP heterozygotes (Jackson Laboratories stock #008451) (Jung et al., 2000) that were 8 to 12 weeks-old at the beginning of the experiment. </t>
  </si>
  <si>
    <t>5R01CA174470-26</t>
  </si>
  <si>
    <t xml:space="preserve">SPIES, THOMAS </t>
  </si>
  <si>
    <t>Stimulation of Tumorigenesis by NKG2D</t>
  </si>
  <si>
    <t>Neoplasia.</t>
  </si>
  <si>
    <t xml:space="preserve">Xin </t>
  </si>
  <si>
    <t>Veronika</t>
  </si>
  <si>
    <t>Primary EOC surgical specimens and annotated histopathology, International Federation of Gynecologists and Obstetricians (FIGO) tumor stage, and patient follow-up information were obtained from the Cooperative Human Tissue Network (www.chtn.nci.nih.gov) and the Pacific Ovarian Cancer Research Consortium Specimen Repository</t>
  </si>
  <si>
    <t>5R01CA166907-05</t>
  </si>
  <si>
    <t xml:space="preserve">RAMKUMAR, VICKRAM </t>
  </si>
  <si>
    <t>VICKRAM</t>
  </si>
  <si>
    <t>Transplatin: A Novel Agent to Mitigate Cisplatin Toxicity</t>
  </si>
  <si>
    <t xml:space="preserve">Asmita </t>
  </si>
  <si>
    <t>Adult male Wistar rats (weighing ~ 200 g) were purchased from Envigo, Indianapolis (USA) and housed at the animal facility'</t>
  </si>
  <si>
    <t>5R01GM084953-09</t>
  </si>
  <si>
    <t>Protein structure refinement through effective sampling and scoring</t>
  </si>
  <si>
    <t>Proteins.</t>
  </si>
  <si>
    <t>Lim</t>
  </si>
  <si>
    <t>5R01DK099882-04</t>
  </si>
  <si>
    <t>LEBLANC, ERIN S</t>
  </si>
  <si>
    <t>ERIN</t>
  </si>
  <si>
    <t>KAISER FOUNDATION RESEARCH INSTITUTE</t>
  </si>
  <si>
    <t>OAKLAND</t>
  </si>
  <si>
    <t>PREPARE: A randomized trial of a pre-pregnancy weight loss intervention</t>
  </si>
  <si>
    <t>J Clin Endocrinol Metab</t>
  </si>
  <si>
    <t>Erin</t>
  </si>
  <si>
    <t>We used electronic medical records (EMRs) to identify potentially eligible participants for recruitment. Between May 2015 and September 2016, we contacted all female KPNW members aged 18 to 40 years with a body mass index (BMI) greater than or equal to 27 via letters, emails, and/or text messages.</t>
  </si>
  <si>
    <t>5R01HD078545-05</t>
  </si>
  <si>
    <t>Special Emphasis Panel[ZRG1-BBBP-L(02)M]</t>
  </si>
  <si>
    <t>SLOUTSKY, VLADIMIR M</t>
  </si>
  <si>
    <t>The Development of Categorization</t>
  </si>
  <si>
    <t>Mengcun</t>
  </si>
  <si>
    <t>Final sample of Identity Judgement Experiment with adults included thirty-two young adults (15 females, 17 males; Age: M = 19.31, SD = 0.952). Final sample of Identity Judgment Experiment with children included thirty-two 5-year-olds (15 girls, 17 boys; Age: M = 5.44, SD = 0.25), including 18 White (56.25%), 2 Black or African American (6.25%), 1 Asian (3.125%), and 3 Multiracial (9.375%). In addition, there were 8 (25%) child participants whose parents did not report their race or ethnicity. Final sample of Judgment Experiment with adults included thirty-three young adults (15 females, 18 males; Age: M = 19.15, SD = 1.113), and final sample of Spatial Judgment Experiment with children included thirty-two 5-year-olds (15 girls, 17 boys; Age: M = 5.42, SD = 0.28), including 22 White (68.75%), 3 Black or African American (9.375%), 2 Asian (6.25%), and 4 Multiracial (12.5%). In addition, there was one (3.125%) child participant whose parents did not report the child's race or ethnicity.</t>
  </si>
  <si>
    <t>5R01DK098075-05</t>
  </si>
  <si>
    <t>FAWZI, WAFAIE W</t>
  </si>
  <si>
    <t>WAFAIE</t>
  </si>
  <si>
    <t>Trial of Vitamin D in HIV Progression</t>
  </si>
  <si>
    <t>HIV Med</t>
  </si>
  <si>
    <t xml:space="preserve">Ajibola </t>
  </si>
  <si>
    <t>Wafaie</t>
  </si>
  <si>
    <t>Females were 71% of the cohort (Table 1) and the median age (IQR) of participants was 39 (32–45) years.</t>
  </si>
  <si>
    <t>PAR-15-810</t>
  </si>
  <si>
    <t>5R01GM117617-04</t>
  </si>
  <si>
    <t>BLACKBURN, JASON K</t>
  </si>
  <si>
    <t>Spatio-temporally explicit estimation of R0 for pathogens with environmentally-mediated transmission</t>
  </si>
  <si>
    <t>Mov Ecol.</t>
  </si>
  <si>
    <t>Wayne</t>
  </si>
  <si>
    <t>GPS tracks collected from zebra in Etosha National Park in Namibia in 2009 and 2010. Step-selection functions were developed for the nine zebra (Equus quagga) for which GPS points were recorded during the anthrax seasons of those years</t>
  </si>
  <si>
    <t>5R01HL129179-04</t>
  </si>
  <si>
    <t xml:space="preserve">SEN GUPTA, ANIRBAN </t>
  </si>
  <si>
    <t>ANIRBAN</t>
  </si>
  <si>
    <t>Platelet-inspired Delivery System for Targeted Thrombolytic Therapy</t>
  </si>
  <si>
    <t>J Am Heart Assoc</t>
  </si>
  <si>
    <t xml:space="preserve">Lili </t>
  </si>
  <si>
    <t>Since sex hormones have a significant effect on the development of cardiovascular diseases, only male mice were used for the comparison of the role of TYMP on AMI in vivo. Some experiments that are not affected by sex hormones used both sexes, which has been indicated in the results.</t>
  </si>
  <si>
    <t>5R01GM083988-09</t>
  </si>
  <si>
    <t>Regulation of cell division by mitotic kinases</t>
  </si>
  <si>
    <t>Dev Cell.</t>
  </si>
  <si>
    <t>Prasad</t>
  </si>
  <si>
    <t>5R01MH107354-04</t>
  </si>
  <si>
    <t>YU-PING</t>
  </si>
  <si>
    <t>Integration of fMRI imaging, genomics, network and biological knowledge</t>
  </si>
  <si>
    <t>Chao-Ying</t>
  </si>
  <si>
    <t>Vince</t>
  </si>
  <si>
    <t>5R01GM114834-13</t>
  </si>
  <si>
    <t>YUKIKAZU</t>
  </si>
  <si>
    <t>Phase 3B of a 3-phase 1.3-GHz LTS/HTS NMR magnet</t>
  </si>
  <si>
    <t>IEEE Trans Appl Supercond.</t>
  </si>
  <si>
    <t>Jiho</t>
  </si>
  <si>
    <t>Yukikazu</t>
  </si>
  <si>
    <t>5R01AI028731-27</t>
  </si>
  <si>
    <t>Noncarbohydrate Approaches to Anti-AIDS Nucleosides</t>
  </si>
  <si>
    <t>ACS Med Chem Lett.</t>
  </si>
  <si>
    <t>5R01DK064913-13</t>
  </si>
  <si>
    <t>LJUBICA</t>
  </si>
  <si>
    <t>CHILDREN'S RESEARCH INSTITUTE</t>
  </si>
  <si>
    <t>N-acetylglutamate Synthase: Structure, Function &amp; Defects</t>
  </si>
  <si>
    <t>Ljubica</t>
  </si>
  <si>
    <t>Jyoti</t>
  </si>
  <si>
    <t>5R01DC013967-05</t>
  </si>
  <si>
    <t>HUBERT</t>
  </si>
  <si>
    <t>Regulation of Feeding Behavior by Brain-based Nutrient Sensors</t>
  </si>
  <si>
    <t>Hubert</t>
  </si>
  <si>
    <t>5R01GM044592-25</t>
  </si>
  <si>
    <t>Special Emphasis Panel[ZRG1-CB-R(02)M]</t>
  </si>
  <si>
    <t>KENDALL</t>
  </si>
  <si>
    <t>MECHANISM AND REGULATION OF RECEPTOR-G PROTEIN SIGNALING</t>
  </si>
  <si>
    <t>Xianqiang</t>
  </si>
  <si>
    <t>5R01HL126603-04</t>
  </si>
  <si>
    <t>TIROUVANZIAM, RABINDRA MARIE-JEAN</t>
  </si>
  <si>
    <t>RABINDRA</t>
  </si>
  <si>
    <t>Contribution of neutrophils to early airway disease in cystic fibrosis children</t>
  </si>
  <si>
    <t>Wendy</t>
  </si>
  <si>
    <t>Table 1. Cohort demographics. Sex Male (%) Female (%) 7 (44%), 9 (56%), 10 (50%), 10 (50%), 6 (43%), 8 (57%), 23 (46%), 27 (54%)</t>
  </si>
  <si>
    <t>5R01DK077704-09</t>
  </si>
  <si>
    <t>ALEEM</t>
  </si>
  <si>
    <t>Viral Hepatitis C and Lipid Homeostasis</t>
  </si>
  <si>
    <t>Mitochondrion</t>
  </si>
  <si>
    <t>Seong-Jun</t>
  </si>
  <si>
    <t>Aleem</t>
  </si>
  <si>
    <t>5R01HG009186-03</t>
  </si>
  <si>
    <t>MENI</t>
  </si>
  <si>
    <t>Direct picogram DNA and RNA sequencing using nanopore Zero-mode waveguides</t>
  </si>
  <si>
    <t>Adv Mater</t>
  </si>
  <si>
    <t>Fatemeh</t>
  </si>
  <si>
    <t>Meni</t>
  </si>
  <si>
    <t>5R01NS064516-10</t>
  </si>
  <si>
    <t>SAMIE</t>
  </si>
  <si>
    <t>Engineering RNA-activated fluorescence switches for imaging RNA and RNA biology</t>
  </si>
  <si>
    <t>Bria</t>
  </si>
  <si>
    <t>Samie</t>
  </si>
  <si>
    <t>5R01GM108962-04</t>
  </si>
  <si>
    <t>YUN</t>
  </si>
  <si>
    <t>Functional characterization of an insulin-like peptide network that regulates lea</t>
  </si>
  <si>
    <t>Shashwat</t>
  </si>
  <si>
    <t>Joy</t>
  </si>
  <si>
    <t>5R01HD073126-05</t>
  </si>
  <si>
    <t>SYMONS, FRANK J</t>
  </si>
  <si>
    <t>Intrathecal Baclofen and Pain Outcomes in Cerebral Palsy</t>
  </si>
  <si>
    <t>Dev Psychobiol</t>
  </si>
  <si>
    <t>Typically developing children (n=16, aged 2 to 5 years; 56% male, M age = 3.90, SD = 1.14) were enrolled via a university-affiliated daycare and were Caucasian (n=14), Asian (n=1), and African American (n=1).</t>
  </si>
  <si>
    <t>5R01DK095059-05</t>
  </si>
  <si>
    <t>SMOYER, WILLIAM E</t>
  </si>
  <si>
    <t>Nuclear Receptor and MAP Kinase Signaling in Podocyte Injury</t>
  </si>
  <si>
    <t>iScience.</t>
  </si>
  <si>
    <t>Sagar</t>
  </si>
  <si>
    <t>For in vivo animal studies, male Wistar outbred rats were purchased from Envigo. Rats were of 5–6 weeks of age, approximately 125-150 g at delivery.</t>
  </si>
  <si>
    <t>5R01HL127283-05</t>
  </si>
  <si>
    <t>Targeting the alpha v integrin mechanotransduction axis in IPF</t>
  </si>
  <si>
    <t>5R01HL122730-04</t>
  </si>
  <si>
    <t xml:space="preserve">BHATTACHARYA, JAHAR </t>
  </si>
  <si>
    <t>JAHAR</t>
  </si>
  <si>
    <t>Mitochondrial dynamics in acute lung injury</t>
  </si>
  <si>
    <t>Igor</t>
  </si>
  <si>
    <t>We carried out studies in male mice to establish the importance of local cellular retinoid stores within the lung alveolus for maintaining its health in the face of an acute inflammatory challenge induced by intranasal instillation of lipopolysaccharide.</t>
  </si>
  <si>
    <t>5R01EY024265-06</t>
  </si>
  <si>
    <t>Special Emphasis Panel[ZRG1-MDCN-R(04)S]</t>
  </si>
  <si>
    <t xml:space="preserve">PUTHUSSERY, TERESA </t>
  </si>
  <si>
    <t>TERESA</t>
  </si>
  <si>
    <t>Structure and Function of Primate Retinal Circuits</t>
  </si>
  <si>
    <t>Mol Ther</t>
  </si>
  <si>
    <t xml:space="preserve">Juliette </t>
  </si>
  <si>
    <t xml:space="preserve">The two macaques involved in this study were pair housed...one female (animal 1) and one male (animal 2) macaque that had received immune suppression </t>
  </si>
  <si>
    <t>7R01HL076259-13</t>
  </si>
  <si>
    <t>KONSTANTIN</t>
  </si>
  <si>
    <t>Control of Lung Permeability by Oxidized Phospholipids</t>
  </si>
  <si>
    <t>Exp Hematol Oncol.</t>
  </si>
  <si>
    <t>Briefly, pairs of wild-type (WT) zebrafish were mated, and fertilized eggs were arrayed in 96-well microtiter plates (5 embryos/well) containing 100 µL E3 water.</t>
  </si>
  <si>
    <t>5R01CA177167-05</t>
  </si>
  <si>
    <t>LESLIE</t>
  </si>
  <si>
    <t>Autophagy-independent function of Beclin 1 in Breast Cancer</t>
  </si>
  <si>
    <t>Asia</t>
  </si>
  <si>
    <t>Leslie</t>
  </si>
  <si>
    <t>5R01MH101096-05</t>
  </si>
  <si>
    <t>MOLINA, BROOKE S.G.</t>
  </si>
  <si>
    <t>BROOKE</t>
  </si>
  <si>
    <t>LADOUCEUR, CECILE D.</t>
  </si>
  <si>
    <t>Neural correlates of adult outcomes of childhood ADHD: Affect, reward and control</t>
  </si>
  <si>
    <t>J Pediatr.</t>
  </si>
  <si>
    <t>Participants were 230 children ages 5 to 12 meeting criteria for any Diagnostic and Statistical Manual of Mental Disorders(DSM)-IV ADHD subtype. uxiliary variables were female, age in years at study entry,///Description of the sample by sex can be found in Table 2. Females exhibited less reductions in z-height (r = 0.17, p &lt; .05).</t>
  </si>
  <si>
    <t>5R01HL060742-17</t>
  </si>
  <si>
    <t xml:space="preserve">RUF, WOLFRAM </t>
  </si>
  <si>
    <t>WOLFRAM</t>
  </si>
  <si>
    <t>Functional Cooperation of Tissue Factor and Integrins</t>
  </si>
  <si>
    <t xml:space="preserve">Science </t>
  </si>
  <si>
    <t xml:space="preserve">Nadine </t>
  </si>
  <si>
    <t xml:space="preserve">Wolfram </t>
  </si>
  <si>
    <t>Experiments in age- and sex-matched mice received approval...IgG was injected via jugular catheter into 8–12 week-old male mice; pregnant ProcrWT, ProcrC/S, or Procrlo mice were euthanized for scoring fetal loss macroscopically</t>
  </si>
  <si>
    <t>7R01HL122416-04</t>
  </si>
  <si>
    <t>Structure and Function of the LPLA2/LCAT Acyltransferase Family</t>
  </si>
  <si>
    <t>Biochem Biophys Rep.</t>
  </si>
  <si>
    <t>5R01NS090319-04</t>
  </si>
  <si>
    <t>Special Emphasis Panel[ZRG1-GGG-E(02)M]</t>
  </si>
  <si>
    <t>ESCAYG, ANDREW P</t>
  </si>
  <si>
    <t>GOLDIN, ALAN L</t>
  </si>
  <si>
    <t>A novel target for the treatment of temporal lobe epilepsy</t>
  </si>
  <si>
    <t>Neuropsychopharmacology</t>
  </si>
  <si>
    <t>Xiangmin</t>
  </si>
  <si>
    <t>Male and female RL/+ mutants and WT littermates (2–4 months old) were used for all seizure induction paradigms (except hyperthermia induction) and spontaneous seizure detection. Since the proband with the SCN8A R1620L mutation was reported to exhibit a range of behavioral abnormalities [20, 21], we conducted a comprehensive behavioral comparison of male RL/+ mutants and WT littermates. To determine whether we could achieve more separation between female RL/+ mutants and WT littermates, we repeated the 6 Hz paradigm at a lower current (14 mA) in a separate cohort of female mice (Fig. 3C, P ≤ 0.0001).</t>
  </si>
  <si>
    <t>5R01NS084057-05</t>
  </si>
  <si>
    <t>Neural Oxidative Metabolism and Death Study Section[NOMD]</t>
  </si>
  <si>
    <t xml:space="preserve">JIANG, XIANGNING </t>
  </si>
  <si>
    <t>XIANGNING</t>
  </si>
  <si>
    <t>Phospho-regulation of NMDA receptors in neonatal brain hypoxia-ischemia</t>
  </si>
  <si>
    <t>J Cereb Blood Flow Metab</t>
  </si>
  <si>
    <t>Fuxin</t>
  </si>
  <si>
    <t>Xiangning</t>
  </si>
  <si>
    <t>C57BL/6 mice (Charles River Laboratory, Hollister, CA) with litters were allowed food and water ad libitum. Both sexes were used on postnatal day 9 (p9).</t>
  </si>
  <si>
    <t>5R01CA166555-05</t>
  </si>
  <si>
    <t>WARREN</t>
  </si>
  <si>
    <t>Improving Melanoma Diagnosis with Pump-Probe Optical Imaging</t>
  </si>
  <si>
    <t>Transl Vis Sci Technol.</t>
  </si>
  <si>
    <t>Francisco</t>
  </si>
  <si>
    <t>Warren</t>
  </si>
  <si>
    <t>5R01GM112792-04</t>
  </si>
  <si>
    <t>MARIE-DOMINIQUE</t>
  </si>
  <si>
    <t>Molecular Regulation of Neutrophil Transcellular Migration'</t>
  </si>
  <si>
    <t>Blood.</t>
  </si>
  <si>
    <t>Marie-Dominique</t>
  </si>
  <si>
    <t>Saghi</t>
  </si>
  <si>
    <t>PAR-13-374</t>
  </si>
  <si>
    <t>5R01GM112697-05</t>
  </si>
  <si>
    <t>Special Emphasis Panel[ZRG1-HDM-Q(55)]</t>
  </si>
  <si>
    <t>MUNMUN</t>
  </si>
  <si>
    <t>Social Media Signals for Post-traumatic Stress and Anxiety in Crisis-Inflicted Communities</t>
  </si>
  <si>
    <t>JMIR Ment Health.</t>
  </si>
  <si>
    <t>Stevie</t>
  </si>
  <si>
    <t>Munmun</t>
  </si>
  <si>
    <t>5R01EB019135-04</t>
  </si>
  <si>
    <t>Measuring the Impact of Noise on CT Readers</t>
  </si>
  <si>
    <t>J Imaging Sci Technol.</t>
  </si>
  <si>
    <t>5R01CA178856-05</t>
  </si>
  <si>
    <t xml:space="preserve">HUA, XIANXIN </t>
  </si>
  <si>
    <t>XIANXIN</t>
  </si>
  <si>
    <t>Menin-mediated epigenetic tumor suppression</t>
  </si>
  <si>
    <t>Xin</t>
  </si>
  <si>
    <t>Xianxin</t>
  </si>
  <si>
    <t xml:space="preserve">NSG mice were conditioned with Busulfex (30 mg/kg) for 24 hours prior to tail injection with 2 × 107 patient-derived (PD) AML cells. Two weeks later, CAR or untransduced (UTD) T cells were administered into the mice. The recipient mice were euthanized at the experimental end point based on the protocol, and the long bones (femurs), spleens, and livers were collected for histological analysis by hematoxylin and eosin staining. </t>
  </si>
  <si>
    <t>5R01CA184867-04</t>
  </si>
  <si>
    <t xml:space="preserve">YANG, XIAOLU </t>
  </si>
  <si>
    <t>XIAOLU</t>
  </si>
  <si>
    <t>Role of p53 family proteins in glucose metabolism</t>
  </si>
  <si>
    <t>Xiaolu</t>
  </si>
  <si>
    <t xml:space="preserve">Cells (0.5 million) were injected into each of the athymic nude mice (NCr nu/nu, male and female, 6 weeks old) via tail vein (74). </t>
  </si>
  <si>
    <t>5R01GM081702-08</t>
  </si>
  <si>
    <t>Biomechanics of Bloodstream Infection</t>
  </si>
  <si>
    <t>Front Microbiol.</t>
  </si>
  <si>
    <t>J Scott</t>
  </si>
  <si>
    <t>5R01HD080699-05</t>
  </si>
  <si>
    <t>Special Emphasis Panel[ZRG1-CB-J(56)R]</t>
  </si>
  <si>
    <t>ALI</t>
  </si>
  <si>
    <t>Dissecting embryonic axis formation using micropatterned hESC colony architecture</t>
  </si>
  <si>
    <t>Tien</t>
  </si>
  <si>
    <t>5R01HL121788-05</t>
  </si>
  <si>
    <t>BROWN, ROBERT H</t>
  </si>
  <si>
    <t xml:space="preserve">LI, XINGDE </t>
  </si>
  <si>
    <t>Micro Coherence Imaging Technology for Assessing Obstructive Lung Disease in vivo</t>
  </si>
  <si>
    <t>IEEE Trans Biomed Eng</t>
  </si>
  <si>
    <t>Wu</t>
  </si>
  <si>
    <t>Xingde</t>
  </si>
  <si>
    <t>The in vivo sheep airways imaging protocol was approved by the Animal Care and Use Committee of the Johns Hopkins University. Sheep were anesthetized and OCT imaging were performed as previously reported (n=27)</t>
  </si>
  <si>
    <t>5R01AT006896-05</t>
  </si>
  <si>
    <t>ZAT1-SM(27)</t>
  </si>
  <si>
    <t>CLAUS</t>
  </si>
  <si>
    <t>Oxidative activation of the dietary cancer chemopreventive agent curcumin</t>
  </si>
  <si>
    <t>J Nutr Biochem.</t>
  </si>
  <si>
    <t>Janet</t>
  </si>
  <si>
    <t>5R01NS083385-05</t>
  </si>
  <si>
    <t>Special Emphasis Panel[ZRG1-MDCN-R(03)M]</t>
  </si>
  <si>
    <t xml:space="preserve">ZHU, XIONGWEI </t>
  </si>
  <si>
    <t>XIONGWEI</t>
  </si>
  <si>
    <t>Abnormal Mitochondrial Dynamics and Mitochondrial Dysfunction in Alzheimer's Dise</t>
  </si>
  <si>
    <t>Xiongwei</t>
  </si>
  <si>
    <t>The wild-type and transgenic Mfn2 cKO mice and Mfn2 overexpressing mice generated by our lab, as described previously, were used in this study. Four 4- to 9-week-old Mfn2 cKO mice and four wild-type mice (half male and half female for each group) were sacrificed for western blot analysis. Four 24- to 28-week-old male Mfn2 overexpressing mice and four male wild-type mice were used for western blot analysis.</t>
  </si>
  <si>
    <t>5R01AG041795-05</t>
  </si>
  <si>
    <t>DEVANAND, DAVANGERE P</t>
  </si>
  <si>
    <t>DAVANGERE</t>
  </si>
  <si>
    <t>Olfactory deficits and donepezil treatment in cognitively impaired elderly</t>
  </si>
  <si>
    <t>Alzheimers Res Ther</t>
  </si>
  <si>
    <t>Yaakov</t>
  </si>
  <si>
    <t>A total of 57 participants aged 55–80 were recruited from an ongoing study of cognitive aging; Gender described in Table 1. There were no significant differences in age or gender composition across the groups (Table ​(Table1).1). No differences were observed by age or gender on any of the experimental measures.</t>
  </si>
  <si>
    <t>PAR-12-175</t>
  </si>
  <si>
    <t>5R01HL118857-05</t>
  </si>
  <si>
    <t>Special Emphasis Panel[ZRG1-AARR-K(58)R]</t>
  </si>
  <si>
    <t>CRYSTAL, RONALD G</t>
  </si>
  <si>
    <t>HIV-related Accelerated Aging of the Airway Epithelium</t>
  </si>
  <si>
    <t>Respir Res</t>
  </si>
  <si>
    <t xml:space="preserve">Yael </t>
  </si>
  <si>
    <t>Description of sample by sex can be found in Table 1. There was no difference in the LAE ACE2 expression in all asthmatics, as a group compared to controls (all subjects, p &gt; 0.2; analyzed by sex, p &gt; 0.2, Fig. 1A, B). ICS− vs ICS+ were compared using 2-way ANCOVA (sex was a co-variant)</t>
  </si>
  <si>
    <t>5R01CA169133-05</t>
  </si>
  <si>
    <t xml:space="preserve">CUI, YAN </t>
  </si>
  <si>
    <t>P53 inactivation on MDSC development and tumor progression</t>
  </si>
  <si>
    <t>EG7 tumor tissues pooled from multiple mice were dissected and minced into small pieces and digested with 0.8 mg ml−1 Dispas...</t>
  </si>
  <si>
    <t>5R01DA035805-05</t>
  </si>
  <si>
    <t>HUANG, YANHUA H</t>
  </si>
  <si>
    <t>YANHUA</t>
  </si>
  <si>
    <t>Synaptic Reorganization in Drug Addiction</t>
  </si>
  <si>
    <t>Feifei</t>
  </si>
  <si>
    <t>ChATBAC-EGFP mice (Jackson Laboratory, stock # 007902)22 of both males and females, 6–16 weeks old, were used at the beginning of the experiments.</t>
  </si>
  <si>
    <t>5R01NR013910-05</t>
  </si>
  <si>
    <t>Special Emphasis Panel[ZRG1-RPHB-N(02)M]</t>
  </si>
  <si>
    <t>Mechanisms of Psychosocial Chronic Pain Treatments</t>
  </si>
  <si>
    <t>JAMA Intern Med.</t>
  </si>
  <si>
    <t>Francis</t>
  </si>
  <si>
    <t>RFA-EB-15-800</t>
  </si>
  <si>
    <t>7R01EY026275-04</t>
  </si>
  <si>
    <t xml:space="preserve">YE, CANG </t>
  </si>
  <si>
    <t>CANG</t>
  </si>
  <si>
    <t xml:space="preserve">SHEN, YANTAO </t>
  </si>
  <si>
    <t>NRI: A Wearable Robotic Object Manipulation Aid for the Visually Impaired</t>
  </si>
  <si>
    <t>IEEE Access</t>
  </si>
  <si>
    <t>Mehdi</t>
  </si>
  <si>
    <t>Yantao</t>
  </si>
  <si>
    <t>In this study, six participants (four males and two females) took part.</t>
  </si>
  <si>
    <t>7R01GM117624-03</t>
  </si>
  <si>
    <t>Special Emphasis Panel[ZRG1-BST-T(03)M]</t>
  </si>
  <si>
    <t xml:space="preserve">XING, YI </t>
  </si>
  <si>
    <t>YI</t>
  </si>
  <si>
    <t>ProteoSeq - An Integrative Computational Framework for Proteotranscriptomics</t>
  </si>
  <si>
    <t xml:space="preserve">Levon </t>
  </si>
  <si>
    <t>RNA-seq data from six RNA-seq replicates of the human GM12878 B-lymphocyte cell line from a European female were generated by the three labs listed in Table S1 along with their sample IDs from the ENCODE project (ENCODE: ENCSR000AED, ENCSR000AEF, and ENCSR000AEG). We also used the Geuvadis dataset containing RNA-seq and genotype data of B-lymphocyte cell lines of 445 individuals from five populations.11 Sample IDs are available in Table S1. Genotype data for these individuals were from the Phase 3 of the 1000 Genomes Project (release 05-02-2013).19</t>
  </si>
  <si>
    <t>5R01AT007083-05</t>
  </si>
  <si>
    <t>RHOADS, JON MARC</t>
  </si>
  <si>
    <t xml:space="preserve">LIU, YUYING </t>
  </si>
  <si>
    <t>Mechanisms of L. reuteri in regulating intestinal inflammation</t>
  </si>
  <si>
    <t>Erini</t>
  </si>
  <si>
    <t>Yuying</t>
  </si>
  <si>
    <t>Since the Foxp3 gene is located on the X chromosome, only males had SF features, with a 25% probability of total offspring from each litter being SF mice. SF mice were collected from at least 3 different cages per experimental group, and only male mice (either SF or WT littermates) were used in this study.</t>
  </si>
  <si>
    <t>5R01AG049970-04</t>
  </si>
  <si>
    <t>LOVASI, GINA SCHELLENBAUM</t>
  </si>
  <si>
    <t>GINA</t>
  </si>
  <si>
    <t>DREXEL UNIVERSITY</t>
  </si>
  <si>
    <t>Communities Designed to Support Cardiovascular Health for Older Adults</t>
  </si>
  <si>
    <t>Health Place</t>
  </si>
  <si>
    <t>Yvonne</t>
  </si>
  <si>
    <t>A total of 3608 (58% female, 16% African American) individuals completed repeated neuropsychological testing, including the Modified Mini-Mental State Examination (3MS), and neuroimaging via magnetic resonance imaging (MRI) of the brain (Fitzpatrick et al., 2004).</t>
  </si>
  <si>
    <t>7R01AR064850-06</t>
  </si>
  <si>
    <t>Special Emphasis Panel[ZRG1-PSE-P(02)M]</t>
  </si>
  <si>
    <t>LEE, YVONNE CLAIRE</t>
  </si>
  <si>
    <t>YVONNE</t>
  </si>
  <si>
    <t>Central Pain Mechanisms, Pain Intensity and Drug Response in Rheumatoid Arthritis</t>
  </si>
  <si>
    <t>J Rheumatol.</t>
  </si>
  <si>
    <t>Clinical characteristics of the included participants are found in Table 1. Among the 192 participants in this analysis, the majority were women (83.9%) and White (76%). T</t>
  </si>
  <si>
    <t>5R01HL128014-05</t>
  </si>
  <si>
    <t>Special Emphasis Panel[ZRG1-VH-B(03)M]</t>
  </si>
  <si>
    <t xml:space="preserve">XIE, ZHONGLIN </t>
  </si>
  <si>
    <t>ZHONGLIN</t>
  </si>
  <si>
    <t xml:space="preserve">ZOU, MING-HUI </t>
  </si>
  <si>
    <t>Suppression of Autophagy-Dependent Clearance Mitochondria in Type 2 Diabetes</t>
  </si>
  <si>
    <t>Autophagy.</t>
  </si>
  <si>
    <t>Hongmin</t>
  </si>
  <si>
    <t>Zhonglin</t>
  </si>
  <si>
    <t>To determine the role of ATG7 in angiogenesis, we generated endothelial atg7-specific knockout mice by mating female Atg7flox/flox mice with male Cdh5-Cre mice, and the offspring was genotyped by PCR. We used 8 to 10-week-old male mice for the experiment.</t>
  </si>
  <si>
    <t>5R01AR056318-10</t>
  </si>
  <si>
    <t xml:space="preserve">CHEN, ZHOUFENG </t>
  </si>
  <si>
    <t>ZHOUFENG</t>
  </si>
  <si>
    <t>Molecular Mechanisms of the Itch Sensation in the Spinal Cord</t>
  </si>
  <si>
    <t>Fang</t>
  </si>
  <si>
    <t>Zhou-Feng</t>
  </si>
  <si>
    <t>Male mice at age of 7 to 12 weeks old were used for experiments</t>
  </si>
  <si>
    <t>5R01NR016151-03</t>
  </si>
  <si>
    <t>XIANGRONG</t>
  </si>
  <si>
    <t>NRI: Collaborative Research: Quadrupedal Human-Assistive Robotic Platform (Q-HARP)</t>
  </si>
  <si>
    <t>IEEE Robot Autom Lett.</t>
  </si>
  <si>
    <t>Sanford</t>
  </si>
  <si>
    <t>PA-11-308</t>
  </si>
  <si>
    <t>5R01AA021448-04</t>
  </si>
  <si>
    <t>KERR, WILLIAM C</t>
  </si>
  <si>
    <t>PUBLIC HEALTH INSTITUTE</t>
  </si>
  <si>
    <t>Inter-Relationships Between Life-Course Alcohol Patterns and Health Conditions</t>
  </si>
  <si>
    <t>Addict Behav</t>
  </si>
  <si>
    <t xml:space="preserve">Nina </t>
  </si>
  <si>
    <t>After excluding 1,066 respondents due to age and 1,133 partially-complete respondents lacking recession data, the final analytic sample included 4,656 adults (2,946 women and 1,710 men). Tables 3 and 4 show full path models for the overall samples of men and women, respectively. Excellent model fit was achieved for both gender subgroups (see table notes). Figures 1 and 2 present overall coefficients along with results of gender-specific analyses testing differences across White, Black, and Latino subgroups.</t>
  </si>
  <si>
    <t>5R01CA178454-07</t>
  </si>
  <si>
    <t>BECKMAN RESEARCH INSTITUTE/CITY OF HOPE</t>
  </si>
  <si>
    <t>DUARTE</t>
  </si>
  <si>
    <t>The role and functional mechanism of TET1 in MLL-rearranged leukemia</t>
  </si>
  <si>
    <t>.Nat Biotechnol.</t>
  </si>
  <si>
    <t xml:space="preserve">Bin </t>
  </si>
  <si>
    <t>Jianhua</t>
  </si>
  <si>
    <t>5R01GM114949-04</t>
  </si>
  <si>
    <t>JOSE</t>
  </si>
  <si>
    <t>Copper homeostasis in the opportunistic pathogen pseudomonas aeruginosa</t>
  </si>
  <si>
    <t>J Biol Inorg Chem.</t>
  </si>
  <si>
    <t xml:space="preserve">Lorena </t>
  </si>
  <si>
    <t>5R01DA035277-05</t>
  </si>
  <si>
    <t>JOHNSON, MATTHEW WAYNE</t>
  </si>
  <si>
    <t>Development of a Prospective Memory Intervention to Reduce Drug Use and HIV Risk</t>
  </si>
  <si>
    <t xml:space="preserve">Sean </t>
  </si>
  <si>
    <t>Table 1. Participant Demographs provides a description of the sample size by gender</t>
  </si>
  <si>
    <t>PA-09-169</t>
  </si>
  <si>
    <t>5R01HD075783-05</t>
  </si>
  <si>
    <t>COKER, ANN L</t>
  </si>
  <si>
    <t>FOLLINGSTAD, DIANE RUTH</t>
  </si>
  <si>
    <t>Evaluating the long-term effects of Green Dot on teen dating violence prevention</t>
  </si>
  <si>
    <t>J Interpers Violence.</t>
  </si>
  <si>
    <t xml:space="preserve">Amy </t>
  </si>
  <si>
    <t>This cross-sectional analysis used data collected as part of a cluster-randomized control trial evaluating the effectiveness of a bystander intervention to reduce SVP in 26 Kentucky high schools (two schools in each of thirteen geographic regions across the state) from 2010-2014 (U01CE001675)....Several demographic variables were included in the survey. Sex (male or female) and grade in school (9th-12th) were analyzed as asked.</t>
  </si>
  <si>
    <t>5R01CA200817-03</t>
  </si>
  <si>
    <t xml:space="preserve">VINOGRADSKIY, YEVGENIY </t>
  </si>
  <si>
    <t>YEVGENIY</t>
  </si>
  <si>
    <t>Clinical trial personalizing radiation therapy through a novel lung function imaging modality</t>
  </si>
  <si>
    <t>Adv Radiat Oncol.</t>
  </si>
  <si>
    <t xml:space="preserve">Yevgenily </t>
  </si>
  <si>
    <t xml:space="preserve">All patients enrolled provided written informed consent for an institutional review board (IRB)–approved trial (ClinicalTrials.gov identifier: NCT02528942). The median age was 65 years (range, 45-86 years), 36 (64.3%) were female, and 20 (35.7%) were male. </t>
  </si>
  <si>
    <t>5R01EY024019-05</t>
  </si>
  <si>
    <t>SMIRNAKIS, STELIOS MANOLIS</t>
  </si>
  <si>
    <t>STELIOS</t>
  </si>
  <si>
    <t>Population receptive field analysis in subjects with area V1+ lesions.</t>
  </si>
  <si>
    <t>Charlene</t>
  </si>
  <si>
    <t>We conducted a two-center retrospective cohort study of adult patients with acute ischemic MCA stroke from the Brigham and Women’s and Massachusetts General Hospital admitted between 2006 and 2021 within 7 days of last seen well. Differences between non-HT, petechial HT, and parenchymal HT included age, female sex, hypertension, prior stroke, Hba1c, tPA, and MT (Table 1).</t>
  </si>
  <si>
    <t>5R01DK099092-04</t>
  </si>
  <si>
    <t>SZALAI, ALEXANDER J</t>
  </si>
  <si>
    <t>C-reactive protein in acute kidney injury</t>
  </si>
  <si>
    <t>Mice were at least 8 weeks old when bone marrow, spleens, and lymph nodes were harvested and both sexes were used.</t>
  </si>
  <si>
    <t>5R01CA172631-06</t>
  </si>
  <si>
    <t>Biopolymer-based strategies for local delivery of cytokine therapeutics</t>
  </si>
  <si>
    <t>Nat Comput Sci.</t>
  </si>
  <si>
    <t xml:space="preserve">Vivek </t>
  </si>
  <si>
    <t xml:space="preserve">Mahmoud </t>
  </si>
  <si>
    <t>5R01MH101162-05</t>
  </si>
  <si>
    <t>Special Emphasis Panel[ZRG1-BBBP-L(03)]</t>
  </si>
  <si>
    <t>KOENIGS, MICHAEL R.</t>
  </si>
  <si>
    <t>Prefrontal control of negative affect: A novel human lesion/fMRI approach</t>
  </si>
  <si>
    <t>Cortex.</t>
  </si>
  <si>
    <t xml:space="preserve">Lauren </t>
  </si>
  <si>
    <t>The target lesion group consisted of five adult neurosurgical patients with acquired brain lesions from meningioma growth and ultimate resection via anterior skull base craniotomy. Sample size by sex found in Table 1.</t>
  </si>
  <si>
    <t>5R01DK045788-21</t>
  </si>
  <si>
    <t>Special Emphasis Panel[ZRG1-DKUS-P(80)]</t>
  </si>
  <si>
    <t>WEINER, I. DAVID</t>
  </si>
  <si>
    <t>I.</t>
  </si>
  <si>
    <t>H/HCO3 transport in the collecting duct</t>
  </si>
  <si>
    <t>Saurabh</t>
  </si>
  <si>
    <t>Srinivasan</t>
  </si>
  <si>
    <t>All animal studies were approved by the Institutional Animal Care Use Committee (0000-1982) at the Cleveland Clinic. All human studies were approved by the Institutional Review Board (CCF IRB 08-546) at the Cleveland Clinic. Muscle responses were similar in male and female mice with RhBG...</t>
  </si>
  <si>
    <t>5R01AI040996-19</t>
  </si>
  <si>
    <t>KLEIN, BRUCE STEVEN</t>
  </si>
  <si>
    <t>Mechanisms of anti-fungal Vaccine immunity</t>
  </si>
  <si>
    <t>Cleison</t>
  </si>
  <si>
    <t>Marcel</t>
  </si>
  <si>
    <t>Male and female mice were 6–8 wk old at the time of these experiments. Primary human monocytes were isolated from buffy coats obtained after informed consent from healthy adult donors obtained from Sanquin Bloodbank (Nijmegen, the Netherlands).</t>
  </si>
  <si>
    <t>5R01AR064216-05</t>
  </si>
  <si>
    <t>Challenging Treatment Paradigms for Achilles Tendon Ruptures in an Animal Model</t>
  </si>
  <si>
    <t xml:space="preserve">Dianne </t>
  </si>
  <si>
    <t xml:space="preserve">Louis </t>
  </si>
  <si>
    <t>5R01EY015520-14</t>
  </si>
  <si>
    <t>SMITH, ROLAND THEODORE</t>
  </si>
  <si>
    <t>ROLAND</t>
  </si>
  <si>
    <t>Validated Autofluorescence in Age-Related Macular Degeneration</t>
  </si>
  <si>
    <t>Eye (Lond),</t>
  </si>
  <si>
    <t>23 eyes of 18 patients with GA underwent spectral-domain optical coherence tomography (SD-OCT) and qAF imaging on the qAF-ready Heidelberg Spectralis. Table 1. Demographic and clinical characteristics of the study population.</t>
  </si>
  <si>
    <t>5R01AR062546-05</t>
  </si>
  <si>
    <t>WARD, NICOLE LEANNE</t>
  </si>
  <si>
    <t>NICOLE</t>
  </si>
  <si>
    <t>IL-17C mediated mechanisms of inflammation</t>
  </si>
  <si>
    <t>JCI Insight.</t>
  </si>
  <si>
    <t>Yanyun</t>
  </si>
  <si>
    <t xml:space="preserve">Nicole </t>
  </si>
  <si>
    <r>
      <rPr>
        <b/>
        <sz val="12"/>
        <color theme="1"/>
        <rFont val="Calibri"/>
        <family val="2"/>
      </rPr>
      <t xml:space="preserve">Sex as a biological variable. </t>
    </r>
    <r>
      <rPr>
        <sz val="12"/>
        <color theme="1"/>
        <rFont val="Calibri"/>
        <family val="2"/>
      </rPr>
      <t>Males and females were used in the human and animal experiments. N/TERT KCs were derived from male skin.  Male and female adult mice were used for all studies. Human samples were obtained from volunteer patients with inflammatory skin disease and healthy controls with informed written consent...</t>
    </r>
  </si>
  <si>
    <t>5R01HL126136-04</t>
  </si>
  <si>
    <t>RAMACHANDRAN, VASAN S</t>
  </si>
  <si>
    <t>VASAN</t>
  </si>
  <si>
    <t>MITCHELL, GARY FRANK</t>
  </si>
  <si>
    <t>Vascular Stiffness as a Precursor of Hypertension in a Middle-aged Cohort</t>
  </si>
  <si>
    <t>JMIR Cardio.</t>
  </si>
  <si>
    <t>Xuzhi</t>
  </si>
  <si>
    <t>The Framingham Heart Study (FHS) is a multigenerational cohort study that began in 1948 with the original cohort enrolling 5209 residents from Framingham, Massachusetts. In 1971, the offspring cohort enrolled 5214 participants who were offspring of the original cohort and the spouses of these offspring. Table 1. Characteristics of the study sample (N=857). Covariates in base models include sex, age, and age squared. Covariates in the multivariable models include sex, age, age squared,</t>
  </si>
  <si>
    <t>5R01DK066483-15</t>
  </si>
  <si>
    <t>MANDARINO, LAWRENCE J</t>
  </si>
  <si>
    <t>PGC-1 &amp; Muscle Mitochondrial Dysfunction in Diabetes</t>
  </si>
  <si>
    <t>Biochim Biophys Acta Bioenerg.</t>
  </si>
  <si>
    <t xml:space="preserve">Wayne </t>
  </si>
  <si>
    <t xml:space="preserve">Lawrence </t>
  </si>
  <si>
    <t>Six healthy human volunteers took part in this study. All human participation was approved by the Institutional Review Board of the University of Arizona. [Sex not described in manuscript[. C57BL/6J male mice, 12 to 24 weeks of age on standard chow diet and water ad libitum, were used.</t>
  </si>
  <si>
    <t>5R01HL114564-05</t>
  </si>
  <si>
    <t xml:space="preserve">SAVOLDO, BARBARA </t>
  </si>
  <si>
    <t>Enhancement of stem cell transplants using CAR.CD30-redirected T lymphocytes</t>
  </si>
  <si>
    <t>Lancet Haematol.</t>
  </si>
  <si>
    <t xml:space="preserve">Natalie </t>
  </si>
  <si>
    <t xml:space="preserve">Barbara </t>
  </si>
  <si>
    <t xml:space="preserve">Patients (aged ≥3 years) with recurrent classical Hodgkin lymphoma or CD30 + non-Hodgkin lymphoma who were planning to undergo high-dose chemotherapy and autologous HSCT were eligible for treatment. Table 1 Patient characteristics. </t>
  </si>
  <si>
    <t>7R01DA036164-05</t>
  </si>
  <si>
    <t>ZDA1-GXM-A(08)S</t>
  </si>
  <si>
    <t>MARCONDES, MARIA CECILIA GARIBALDI</t>
  </si>
  <si>
    <t>SAN DIEGO BIOMEDICAL RESEARCH INSTITUTE</t>
  </si>
  <si>
    <t>Methamphetamine and HIV interactions in the regulation of glial activation</t>
  </si>
  <si>
    <t>Aging (Albany NY).</t>
  </si>
  <si>
    <t>Liana</t>
  </si>
  <si>
    <t xml:space="preserve">Maria </t>
  </si>
  <si>
    <t xml:space="preserve">SIV-negative, simian retrovirus type D-negative, and herpes B virus-free rhesus macaques with 4-7 years old, purchased from Valley Biosystems. </t>
  </si>
  <si>
    <t>5R01CA124586-10</t>
  </si>
  <si>
    <t>KONIECZNY, STEPHEN F</t>
  </si>
  <si>
    <t>Kras-Induced Cellular Plasticity in Pancreatic Cancer</t>
  </si>
  <si>
    <t>J Thromb Haemost.</t>
  </si>
  <si>
    <t>Patient survival and transcriptomics data were obtained from The Cancer Genome Atlas (TCGA) and low and high gene expression was stratified to obtain the most significant separation between groups as obtained from the human protein atlas’. Co-injection of PAR1-expressing and PAR1-knockout (PAR-1KO) tumor cells into immunocompetent mice resulted</t>
  </si>
  <si>
    <t>5R01CA195708-05</t>
  </si>
  <si>
    <t xml:space="preserve">AGARWAL, RAJESH </t>
  </si>
  <si>
    <t>RAJESH</t>
  </si>
  <si>
    <t>Molecular mechanism of bitter melon juice efficacy against pancreatic cancer.</t>
  </si>
  <si>
    <t>J Tradit Complement Med.</t>
  </si>
  <si>
    <t>Dominique</t>
  </si>
  <si>
    <t>Rajesh</t>
  </si>
  <si>
    <t>Sixteen-week-old diet-induced obese (DIO) C57BL/6J male mice.</t>
  </si>
  <si>
    <t>5R01MH073419-13</t>
  </si>
  <si>
    <t>WOODS, STEVEN PAUL</t>
  </si>
  <si>
    <t>Prospective Memory in HIV-1 Infection</t>
  </si>
  <si>
    <t>AIDS Behav.</t>
  </si>
  <si>
    <t xml:space="preserve">Elliot </t>
  </si>
  <si>
    <t xml:space="preserve">Ilex </t>
  </si>
  <si>
    <t>The study sample consisted of 176 participants aged 50 to 79 years, including 116 persons with HIV and 60 persons without HIV. The PWH sample was older (F(1,174) = 14.36, p = &lt; 0.001) and had a higher frequency of men (X2(1, 176) = 9.11, p = .003) as compared to the HIV– group. HIV serostatus was not associated with any other variable in Table 4 (ps &gt; 0.05). As such, age and sex were entered as covariates into the logistic regression model.</t>
  </si>
  <si>
    <t>5R01AI073896-10</t>
  </si>
  <si>
    <t>Special Emphasis Panel[ZRG1-IDM-M(03)S]</t>
  </si>
  <si>
    <t>PERFECT, JOHN R.</t>
  </si>
  <si>
    <t>Pathobiology of C. neoformans in the Central Nervous System</t>
  </si>
  <si>
    <t>mBio.</t>
  </si>
  <si>
    <t xml:space="preserve">Julia </t>
  </si>
  <si>
    <t xml:space="preserve">John </t>
  </si>
  <si>
    <t xml:space="preserve">Male CD1 mice (Charles River Laboratories, Wilmington, MA) weighing approximately 19–21 g were used for the animal studies. </t>
  </si>
  <si>
    <t>5R01HD075716-05</t>
  </si>
  <si>
    <t>Psychosocial Development, Risk and Prevention Study Section[PDRP]</t>
  </si>
  <si>
    <t>FISHER, PHILIP A</t>
  </si>
  <si>
    <t>Randomized Trial of KEEP-P, a Preventive Intervention for Foster Preschoolers</t>
  </si>
  <si>
    <t>Adv Neurodev Disord.</t>
  </si>
  <si>
    <t xml:space="preserve">Kathryn </t>
  </si>
  <si>
    <t xml:space="preserve">Philip </t>
  </si>
  <si>
    <t>Children with neurodevelopmental delays and caregivers (N = 202) participated in assessments that included the Wechsler Preschool and Primary Scale of Intelligence-Forth Edition, Child Behavior Checklist, Parent Daily Report, and Family Routines Inventory. Child participants were 28 to 72 months old (M = 48.00, SD = 10.652) and predominantly male (69.3%).</t>
  </si>
  <si>
    <t>5R01DK097075-06</t>
  </si>
  <si>
    <t>ELTZSCHIG, HOLGER K.</t>
  </si>
  <si>
    <t>HOLGER</t>
  </si>
  <si>
    <t>Proton Pump Inhibitors for Perioperative Acute Kidney Injury</t>
  </si>
  <si>
    <t>Sci Transl Med.</t>
  </si>
  <si>
    <t>Yaochun</t>
  </si>
  <si>
    <t xml:space="preserve">Liver samples were obtained from patients undergoing orthotopic liver transplantation (tables S1 and S2).nt patient samples and three different mouse models of eosinophil deficiency. Table S1. Donor characteristics. BMI: body mass index; WIT: warm ischemia time; CIT: cold ischemia time; RT: reperfusion time; DBD: brain death. M: Male; F: Female.Eosinophils were depleted by anti–Siglec-F antibody in male C57BL/6 mice, </t>
  </si>
  <si>
    <t>PA-12-299</t>
  </si>
  <si>
    <t>5R01HL118314-04</t>
  </si>
  <si>
    <t>Cardiovascular and Sleep Epidemiology Study Section[CASE]</t>
  </si>
  <si>
    <t>CHARYTAN, DAVID M</t>
  </si>
  <si>
    <t>Optimizing Revascularization of Coronary Artery Disease in Chronic Kidney Disease</t>
  </si>
  <si>
    <t>Kidney Int Rep.</t>
  </si>
  <si>
    <t>Sharon-Lise</t>
  </si>
  <si>
    <t>We identified 26,317 individuals undergoing CABG, and 99,848 undergoing PCI. The mean age was 66.8 ± 10.5 years in the CABG group. Sample by sex in Table 1.Overall population.</t>
  </si>
  <si>
    <t>7R01AG050436-03</t>
  </si>
  <si>
    <t>Special Emphasis Panel[ZRG1-BDCN-J(03)M]</t>
  </si>
  <si>
    <t>PRICE, JULIE C</t>
  </si>
  <si>
    <t>In vivo characterization of the PET pharmacokinetic properties of T807 in humans</t>
  </si>
  <si>
    <t>J Cereb Blood Flow Metab.</t>
  </si>
  <si>
    <t>Data from 343 clinically normal participants (CN; 199 female, 58%; mean [SD] age = 74 [8.5] years; age range =  50–94 years) and 55 patients with mild cognitive impairment (MCI; 21 female, 38%; mean [SD] age = 77 [7.3] years; The extent to which ICV accounted for sex differences in cortical FTP signal was investigated. As males have significantly higher mean ICV compared to females (t(396) = 4.70, p &lt; .001), we matched ICV to sex using a caliper of 15,000 mm3.</t>
  </si>
  <si>
    <t>5R01GM105977-04</t>
  </si>
  <si>
    <t>JURGEN</t>
  </si>
  <si>
    <t>Exploring Post-Type II PKS Frame Modifications</t>
  </si>
  <si>
    <t>Folia Microbiol (Praha).</t>
  </si>
  <si>
    <t>Daiani</t>
  </si>
  <si>
    <t>Khaled</t>
  </si>
  <si>
    <t>7R01GM110068-05</t>
  </si>
  <si>
    <t>Fossil Free Sequencing of Archaic Genomes</t>
  </si>
  <si>
    <t xml:space="preserve">Serena </t>
  </si>
  <si>
    <t>5R01AT007620-05</t>
  </si>
  <si>
    <t>SAJJAN, UMADEVI SIVANAPPA</t>
  </si>
  <si>
    <t>UMADEVI</t>
  </si>
  <si>
    <t>Quercetin prevents progression of COPD lung disease by modulating Foxo3Aactivity</t>
  </si>
  <si>
    <t>Respir Res.</t>
  </si>
  <si>
    <t xml:space="preserve">Elizabeth </t>
  </si>
  <si>
    <t>Umadevi</t>
  </si>
  <si>
    <t>Clinical trial with quercetin in COPD patients was registered at Clinicaltrial.gov # NCT03989271. Table 1. Study population contains a description of the sample size by sex.</t>
  </si>
  <si>
    <t>RFA-HL-15-024</t>
  </si>
  <si>
    <t>5R01HL129925-03</t>
  </si>
  <si>
    <t>ZHL1-CSR-H(S1)</t>
  </si>
  <si>
    <t>LAUBE, BETH L</t>
  </si>
  <si>
    <t>ZEITLIN, PAMELA L.</t>
  </si>
  <si>
    <t>Defining the Pulmonary Attributes of Pre-symptomatic Lung Disease in Cystic Fibrosis</t>
  </si>
  <si>
    <t xml:space="preserve">Beth </t>
  </si>
  <si>
    <t>Eligibility Criteria for Children with CF: (1) Males and females between the ages of five and seven years; (2) diagnosis of CF by sweat chloride &gt;60 meq/L, or by the presence of two CFTR mutations known to cause CF;...Associations between each environmental exposure (independent variable) and percent MCC60, or MCC90, (dependent variable) were assessed using mixed effects models adjusted for sex and age and nested by individual to account for values obtained on Visits 2 and 3.</t>
  </si>
  <si>
    <t>5R01NS034949-22</t>
  </si>
  <si>
    <t xml:space="preserve">KIM, HELEN </t>
  </si>
  <si>
    <t>HELEN</t>
  </si>
  <si>
    <t>Predictors of spontaneous cerebral AVM hemorrhage</t>
  </si>
  <si>
    <t>Ethan</t>
  </si>
  <si>
    <t>Tomasz</t>
  </si>
  <si>
    <t>Human brain tissue specimens and clinical data were obtained from the University of California San Francisco...All tissues were acquired from patients undergoing neurosurgical operations and written informed consent was obtained prior to the procedure permitting collection of tissue specimens for the purposes of research.</t>
  </si>
  <si>
    <t>5R01GM107529-04</t>
  </si>
  <si>
    <t>UNIVERSITY OF TEXAS SAN ANTONIO</t>
  </si>
  <si>
    <t>NF-kappaB Regulation by Human Pirin</t>
  </si>
  <si>
    <t>Biochemistry.</t>
  </si>
  <si>
    <t>Jiasong</t>
  </si>
  <si>
    <t>7R01HL123957-05</t>
  </si>
  <si>
    <t xml:space="preserve">ZHAO, YOU-YANG </t>
  </si>
  <si>
    <t>YOU-YANG</t>
  </si>
  <si>
    <t>Novel Signalings and Molecular Targets Of Endothelial Regeneration In Aging Lung</t>
  </si>
  <si>
    <t>Xiaojia</t>
  </si>
  <si>
    <t>You-Yang</t>
  </si>
  <si>
    <t>A time course of the changes of genetically labeled lung ECs in young adult (3–5 mos.) and aged (19–21 mos.) mice were studied. For all experiments, male and female mice were studied. Based on the availability of human samples, we examined lungs of 3 male and female middle-aged patients (50–60 years old) and 3 elderly patients (over 80 years old).</t>
  </si>
  <si>
    <t>PA-12-270</t>
  </si>
  <si>
    <t>5R01EY022810-06</t>
  </si>
  <si>
    <t xml:space="preserve">MUMM, JEFFREY </t>
  </si>
  <si>
    <t>Genetic and Chemical Screens for Factors Regulating Retinal Regeneration</t>
  </si>
  <si>
    <t>Development.</t>
  </si>
  <si>
    <t>Jeff</t>
  </si>
  <si>
    <t>All fish were maintained using established conditions at 28.5°C with a 14:10 h light:dark cycle.</t>
  </si>
  <si>
    <t>5R01AI111925-04</t>
  </si>
  <si>
    <t>SMITH-MCCUNE, KAREN K</t>
  </si>
  <si>
    <t>Reproductive Tract Effects of the Intrauterine Device: Implications for HIV Risk</t>
  </si>
  <si>
    <t>Contraception.</t>
  </si>
  <si>
    <t>Dominika</t>
  </si>
  <si>
    <t>We measured ex vivo HIV-1 fusion to cervical or endometrial immune cells from three groups of women: pregnant, non-pregnant not using hormonal or intrauterine contraception, and using depot medroxyprogesterone acetate (DMPA).</t>
  </si>
  <si>
    <t>1R01HL134712-01A1</t>
  </si>
  <si>
    <t xml:space="preserve">TELLIDES, GEORGE </t>
  </si>
  <si>
    <t>Characterization of TGFB-Dependent Mechanoresponses by Aortic Smooth Muscle Cells</t>
  </si>
  <si>
    <t>Pei-Yu</t>
  </si>
  <si>
    <t>For high cholesterol high fat diet treatment, 8 week old mice were placed on a Western diet (40 kcal% Fat, 1.25% Cholesterol, 0% Cholic Acid) for 4, 8, or 16 weeks. Human aortas were obtained from the organ donors. Research protocols were approved by the Institutional Review Boards of Yale University and the New England Organ Bank. A waiver for consent was approved for surgical patients and written informed consent was obtained from a member of the family for deceased organ donors. Table S1A-Human subject characteristic-summarizes clinical characteristics of this patient group.</t>
  </si>
  <si>
    <t>5R01GM104130-06</t>
  </si>
  <si>
    <t>Design of Antibody Fragments Specific For Amyloidogenic Aggregates</t>
  </si>
  <si>
    <t>Curr Opin Biotechnol.</t>
  </si>
  <si>
    <t xml:space="preserve">Peter </t>
  </si>
  <si>
    <t>5R01HL126589-04</t>
  </si>
  <si>
    <t>RAMSEY, SCOTT D</t>
  </si>
  <si>
    <t xml:space="preserve">SABER, WAEL </t>
  </si>
  <si>
    <t>Cost Effectiveness Analysis of Stem Cell Transplant in Older MDS Patients</t>
  </si>
  <si>
    <t>Transplant Cell Ther.</t>
  </si>
  <si>
    <t>Surbhi</t>
  </si>
  <si>
    <t>Anita</t>
  </si>
  <si>
    <t xml:space="preserve">The Center for International Blood and Marrow Transplant Research® (CIBMTR®) registry was used to identify patients and collect data. VRD and VCD cohorts had similar age (median age: 60.3 and 61.4 years) and sex distribution (males: 55% and 54%). The following covariates were considered in the multivariable models: induction regimen (main effect), age, sex, race, performance score, renally adjusted HCT-CI score, eGFR at diagnosis, immunoglobulin subtype, cytogenetics, ISS stage, response status at transplant, conditioning melphalan dose, and maintenance therapy. </t>
  </si>
  <si>
    <t>5R01EY025304-04</t>
  </si>
  <si>
    <t>Systemic nanotherapies for ocular inflammation and choroidal neovascularization.</t>
  </si>
  <si>
    <t xml:space="preserve">All fish were maintained using established conditions at 28.5 ◦C with a 14:10 h light:dark cycle. Previously </t>
  </si>
  <si>
    <t>5R01NS085709-05</t>
  </si>
  <si>
    <t>Convergent Synaptic Mechanisms in Neurodevelopmental Disorders</t>
  </si>
  <si>
    <t>J Neurosci Res.</t>
  </si>
  <si>
    <t xml:space="preserve">Christine </t>
  </si>
  <si>
    <t xml:space="preserve">Gary </t>
  </si>
  <si>
    <t>RFA-HD-17-004</t>
  </si>
  <si>
    <t>5R01HD091773-02</t>
  </si>
  <si>
    <t>ZHD1-DSR-Z(52)</t>
  </si>
  <si>
    <t xml:space="preserve">PISARSKA, MARGARETA </t>
  </si>
  <si>
    <t>MARGARETA</t>
  </si>
  <si>
    <t>Noncoding RNA regulation of the human placental transcriptome among the sexes</t>
  </si>
  <si>
    <t>Placenta.</t>
  </si>
  <si>
    <t>Margareta</t>
  </si>
  <si>
    <t xml:space="preserve">We analyzed 124 first trimester (T1, 59 female and 65 male) and 43 third trimester (T3, 18 female and 25 male) samples for sex differences within each trimester and sex-specific gestational differences. The study cohorts included female and male singleton pregnancies with placenta sampled in the first (N = 124, 59 female and 65 male) and third trimester (N = 43, 18 female and 25 male). </t>
  </si>
  <si>
    <t>5R01CA166033-05</t>
  </si>
  <si>
    <t>Special Emphasis Panel[ZRG1-EMNR-H(02)]</t>
  </si>
  <si>
    <t>KOENIG, RONALD JAY</t>
  </si>
  <si>
    <t>In vivo therapy and mechanisms of PAX8-PPARgamma thyroid cancer</t>
  </si>
  <si>
    <t xml:space="preserve">Ronald </t>
  </si>
  <si>
    <t xml:space="preserve">After patients provided informed consent, tumor blocks from patients with progressive, radioiodine-refractory thyroid cancer despite standard-of-care therapy were screened for PPFP, with a primary focus on FTCs and FVPTCs. </t>
  </si>
  <si>
    <t>5R01DK094877-04</t>
  </si>
  <si>
    <t>Special Emphasis Panel[ZRG1-DTCS-A(81)S]</t>
  </si>
  <si>
    <t>MOSHE</t>
  </si>
  <si>
    <t>Non-Invasive Evaluation of Transplant Kidney using OCT</t>
  </si>
  <si>
    <t>IEEE Trans Biomed Eng.</t>
  </si>
  <si>
    <t xml:space="preserve">Xi </t>
  </si>
  <si>
    <t xml:space="preserve">Yu </t>
  </si>
  <si>
    <t>5R01CA188480-05</t>
  </si>
  <si>
    <t>MOURAD</t>
  </si>
  <si>
    <t>Design of Cancer Phase I/II Clinical Trials Using Drug Combinations of Cytotoxic and Biologic Agents</t>
  </si>
  <si>
    <t>Stat Med.</t>
  </si>
  <si>
    <t>Zahra</t>
  </si>
  <si>
    <t>Mourad</t>
  </si>
  <si>
    <t>5R01GM065303-13</t>
  </si>
  <si>
    <t>PELEGRI, FRANCISCO J</t>
  </si>
  <si>
    <t>FRANCISCO</t>
  </si>
  <si>
    <t>Cytokinesis and RNA segregation in zebrafish development</t>
  </si>
  <si>
    <t>Sreelaja</t>
  </si>
  <si>
    <t xml:space="preserve">Francisco </t>
  </si>
  <si>
    <t>Fish stocks were raised and maintained under standard conditions at 26.5°C. tmi was originally isolated from an N-ethyl-N-nitrosourea (ENU)-induced mutagenesis screen. All maternal-effect phenotypes were 100% penetrant with respect to early embryonic lethality (no cellularization followed by lysis) and across multiple tested generations, with experiments analyzing at least three different clutches each from wild-type and mutant females.</t>
  </si>
  <si>
    <t>5R01GM078172-12</t>
  </si>
  <si>
    <t>RAYMOND</t>
  </si>
  <si>
    <t>Non-canonical Wnt signaling and cell motility</t>
  </si>
  <si>
    <t>Kaushik</t>
  </si>
  <si>
    <t>Raymond</t>
  </si>
  <si>
    <t>5R01GM040506-29</t>
  </si>
  <si>
    <t>TRISHA</t>
  </si>
  <si>
    <t>Molecular Analysis of the Kinetochore</t>
  </si>
  <si>
    <t xml:space="preserve">J Cell Biol. </t>
  </si>
  <si>
    <t>Trisha</t>
  </si>
  <si>
    <t>5R01NS085081-05</t>
  </si>
  <si>
    <t>Special Emphasis Panel[ZRG1-MDCN-T(02)M]</t>
  </si>
  <si>
    <t>HEVNER, ROBERT F</t>
  </si>
  <si>
    <t>Intermediate neuronal progenitors in neocortical development</t>
  </si>
  <si>
    <t>Arch Osteoporos.</t>
  </si>
  <si>
    <t xml:space="preserve">Carlos </t>
  </si>
  <si>
    <t>We included 131 older men and women from the Cardiovascular Health Study (CHS) who sustained a hip fracture over twelve years of follow-up and 131 men and women without an incident hip fracture over this same period of time. We examined the following covariates obtained from the 1992–1993 CHS visit: age, BMI (kg/m2), weight (kg), sex, race, clinic site, self-reported health status (excellent, very good, good, fair or poor), history of diabetes. Phenylalanine and tyrosine are not significant contributors to hip fractures or frailty in older men and women.</t>
  </si>
  <si>
    <t>5R01HL119542-04</t>
  </si>
  <si>
    <t>Special Emphasis Panel[ZRG1-SBIB-V(82)S]</t>
  </si>
  <si>
    <t xml:space="preserve">FU, JIANPING </t>
  </si>
  <si>
    <t>JIANPING</t>
  </si>
  <si>
    <t>CORNELL, TIMOTHY T</t>
  </si>
  <si>
    <t>Microfluidic Functional Immunophenotyping of Pediatric Patients Following Cardiop</t>
  </si>
  <si>
    <t>Resuscitation.</t>
  </si>
  <si>
    <t xml:space="preserve">The THAPCA-IH trial was a randomized controlled trial at 37 children’s hospitals in the US, Canada, and England between 9/1/2009–2/27/2015. Characteristics of patients experiencing IHCA separated into severe and no severe AKI cohorts. </t>
  </si>
  <si>
    <t>5R01HL127891-04</t>
  </si>
  <si>
    <t>Special Emphasis Panel[ZRG1-CVRS-Q(02)]</t>
  </si>
  <si>
    <t>The Role of the Mitochondrial UPR in Ischemic Protection</t>
  </si>
  <si>
    <t>Yunki</t>
  </si>
  <si>
    <t>5R01CA177716-05</t>
  </si>
  <si>
    <t xml:space="preserve">KARATHANASIS, EFSTATHIOS </t>
  </si>
  <si>
    <t>EFSTATHIOS</t>
  </si>
  <si>
    <t>Detection of micrometastasis using a dual-ligand nanoparticle</t>
  </si>
  <si>
    <t xml:space="preserve">This study was revieweed and approved by University Hospitals of Cleveland Sex did not influence gCBF response, </t>
  </si>
  <si>
    <t>PA-13-255</t>
  </si>
  <si>
    <t>5R01HL123766-04</t>
  </si>
  <si>
    <t xml:space="preserve">ROJAS, MAURICIO </t>
  </si>
  <si>
    <t>MAURICIO</t>
  </si>
  <si>
    <t>Aging of Mesenchymal Stem Cells Missing Link in IPF</t>
  </si>
  <si>
    <t>Mauricio</t>
  </si>
  <si>
    <t>Lung tissue samples were collected from explanted IPF patients and healthy donors after rejection as organ donors. Blood samples were obtained from healthy volunteers and IPF patients during their clinical controls. Sex reported in Table I. Patient characteristics</t>
  </si>
  <si>
    <t>5R01AR042334-24</t>
  </si>
  <si>
    <t xml:space="preserve">TROJANOWSKA, MARIA </t>
  </si>
  <si>
    <t>The molecular mechanism of vasculopathy and fibrosis in scleroderma</t>
  </si>
  <si>
    <t>Arthritis Res Ther.</t>
  </si>
  <si>
    <t xml:space="preserve">Fatima </t>
  </si>
  <si>
    <t>Andreea</t>
  </si>
  <si>
    <t>Serum samples and associated clinical and laboratory data from 106 SSc patients, enrolled in an existing database at Boston University School of Medicine (SCaR clinical database), Sex described in Table 1. Baseline characteristics for SSc patients</t>
  </si>
  <si>
    <t>5R01EY012042-17</t>
  </si>
  <si>
    <t>PHILP, NANCY JEAN</t>
  </si>
  <si>
    <t>RPE Lactate Transporters: A Role in Retinal Survival</t>
  </si>
  <si>
    <t>Lauren</t>
  </si>
  <si>
    <t xml:space="preserve">Tamoxifen (100 mg/ml in ethanol, diluted with corn oil to 10 mg/ml, administered by intraperitoneal injection at 100 μg/g body weight on 3 consecutive days beginning at 5 weeks of age) was also administered to control littermates (Glut1flox/flox; Cre negative). </t>
  </si>
  <si>
    <t>5R01HL121568-05</t>
  </si>
  <si>
    <t>Special Emphasis Panel[ZRG1-IMM-C(02)M]</t>
  </si>
  <si>
    <t xml:space="preserve">BLEAKLEY, MARIE </t>
  </si>
  <si>
    <t>RIDDELL, STANLEY R.</t>
  </si>
  <si>
    <t>Naive T cell depletion to prevent graft-versus-host disease</t>
  </si>
  <si>
    <t>J Clin Oncol.</t>
  </si>
  <si>
    <t xml:space="preserve">Marie </t>
  </si>
  <si>
    <t xml:space="preserve">Subjects were enrolled in three phase II trials of TN-depleted PBSC (Data Supplement 1 [online only] and Clinical Trial Protocols NCT00914940, NCT01858740, and NCT02220985 [online only]). The preliminary results for the first 35 patients in NCT00914940 were reported previously....CRFS in subject subgroups. Probability of CRFS by (A) donor source, (B) conditioning intensity, (C) lymphoid or myeloid malignancy, (D) disease risk, (E) age, (F) clinical trial, (G) sex, and (H) institution. </t>
  </si>
  <si>
    <t>5R01AI112438-05</t>
  </si>
  <si>
    <t>COHEN, THEODORE H</t>
  </si>
  <si>
    <t>SALOMON, JOSHUA A</t>
  </si>
  <si>
    <t>Evaluating health and economic effects of targeted strategies in TB/HIV</t>
  </si>
  <si>
    <t>Fayette</t>
  </si>
  <si>
    <t>First, we used the reported number of individuals that initiated a primary vaccination series as an indicator of being vaccinated. Second, we used the reported number of individuals that received an additional dose after having completed the primary series as an indicator of being boosted. Third, we used the reported number of individuals that received a second booster shot, after having received a primary vaccination series and a first booster dose.</t>
  </si>
  <si>
    <t>5R01DK098717-04</t>
  </si>
  <si>
    <t>Epicatechin and derivatives to preserve muscle structure function in diabetes</t>
  </si>
  <si>
    <t xml:space="preserve">Int J Mol Sci. </t>
  </si>
  <si>
    <t>Andres</t>
  </si>
  <si>
    <t xml:space="preserve">Guillermo </t>
  </si>
  <si>
    <t>5R01LM012012-03</t>
  </si>
  <si>
    <t>JIANG</t>
  </si>
  <si>
    <t>Bioinformatics strategies to relate age of onset with gene-gene interaction</t>
  </si>
  <si>
    <t>Biostatistics.</t>
  </si>
  <si>
    <t xml:space="preserve">Jiang </t>
  </si>
  <si>
    <t>5R01HL125000-04</t>
  </si>
  <si>
    <t>ZHL1-CSR-B(S2)</t>
  </si>
  <si>
    <t>MOHAN</t>
  </si>
  <si>
    <t>LOVELACE BIOMEDICAL &amp; ENVIRONMENTAL RESEARCH INSTITUTE</t>
  </si>
  <si>
    <t>Albuquerque</t>
  </si>
  <si>
    <t>HIV-associated Chronic Obstructive Pulmonary Disease</t>
  </si>
  <si>
    <t xml:space="preserve">Marko </t>
  </si>
  <si>
    <t>Irfan</t>
  </si>
  <si>
    <t>5R01CA128799-10</t>
  </si>
  <si>
    <t>Mechanisms for the pro-metastatic effects of hyperinsulinemia on breast cancer</t>
  </si>
  <si>
    <t>Endocr Relat Cancer.</t>
  </si>
  <si>
    <t xml:space="preserve">Tiffany </t>
  </si>
  <si>
    <t>5R01NS082573-05</t>
  </si>
  <si>
    <t>OVERALL MEDICAL</t>
  </si>
  <si>
    <t>Synaptic transmission at the zebrafish neuromuscular junction</t>
  </si>
  <si>
    <t xml:space="preserve">Wei-Chun </t>
  </si>
  <si>
    <t>RFA-MH-14-050</t>
  </si>
  <si>
    <t>5R01MH101519-05</t>
  </si>
  <si>
    <t>ZMH1-ERB-S(03)</t>
  </si>
  <si>
    <t>FARAONE, STEPHEN V</t>
  </si>
  <si>
    <t>GLATT, STEPHEN J</t>
  </si>
  <si>
    <t>Longitudinal Family/Molecular Genetic Study to Validate Research Domain Criteria</t>
  </si>
  <si>
    <t>Am J Med Genet B Neuropsychiatr Genet.</t>
  </si>
  <si>
    <t>We obtained access to a new set of GWAS samples, none of which were included in our first study (Hess et al., 2021) wherein we previously derived a resilience score for SCZ. Our analysis was performed on quality-controlled, hard-called imputed genome-wide genotypes from 18,090 SCZ cases and 28,114 controls from 23 case–control cohorts predominantly of European descent that were collated by the Schizophrenia Working Group..."Furthermore, investigating differences in the penetrance of resilience scores on SCZ due to sex represents a possible avenue for future research."</t>
  </si>
  <si>
    <t>5R01NS036722-17</t>
  </si>
  <si>
    <t>The Physiological Basis of Functional MRI</t>
  </si>
  <si>
    <t>Philos Trans R Soc Lond B Biol Sci.</t>
  </si>
  <si>
    <t>PAR-13-204</t>
  </si>
  <si>
    <t>5R01HD084339-03</t>
  </si>
  <si>
    <t>Special Emphasis Panel[ZRG1-IDM-S(55)R]</t>
  </si>
  <si>
    <t>FICHT, THOMAS A</t>
  </si>
  <si>
    <t>Improved Live Attenuated Brucella Vaccines to Reduce Human Diseases</t>
  </si>
  <si>
    <t>Gut Microbes.</t>
  </si>
  <si>
    <t>Jugal</t>
  </si>
  <si>
    <t>Jianxun</t>
  </si>
  <si>
    <t xml:space="preserve">Briefly, male C57BL/6 mice were injected with an emulsion of 100 µl of chick type II collagen </t>
  </si>
  <si>
    <t>5R01GM109768-04</t>
  </si>
  <si>
    <t>PANDITA, TEJ K</t>
  </si>
  <si>
    <t>TEJ</t>
  </si>
  <si>
    <t>METHODIST HOSPITAL RESEARCH INSTITUTE</t>
  </si>
  <si>
    <t>Role of Heterochromatin protein 1 Beta in Genome Maintenance and Oncogenesis</t>
  </si>
  <si>
    <t>Sharmistha</t>
  </si>
  <si>
    <t>Tej</t>
  </si>
  <si>
    <t>individuals enrolled were suffering from high grade fever between July to December 2020 having temperature near (∼40.5°C). Demographic and epidemiological details of all patients were also collected. The controls included who were not suffering from any fever (37°C or less) at time of sample collection or 3 months prior to sample collection. Nude nu/nu female athymic mice were obtained from Charles River Laboratory, Wilmington, MA and inoculated at age 12–16 weeks old. We analyzed peripheral blood mononuclear cells (PBMCs) from patients undergoing hyperthermia treatment (∼40.5°C) as compared with age- and sex-matched control individuals.</t>
  </si>
  <si>
    <t>5R01CA168795-05</t>
  </si>
  <si>
    <t>KRIST, ALEXANDER H</t>
  </si>
  <si>
    <t>Implementing Personal Health Records to Promote Evidence-Based Cancer Screening</t>
  </si>
  <si>
    <t>J Med Screen.</t>
  </si>
  <si>
    <t>Camille</t>
  </si>
  <si>
    <t>This retrospective observational analysis aimed to assess practice, clinician, and patient factors influencing the uptake of the USPSTF lung cancer screening recommendation. Patient information extracted from the EHR included age, gender, race, ethnicity, language, insurance, diagnoses, visit dates, test dates,...</t>
  </si>
  <si>
    <t>PA-10-249</t>
  </si>
  <si>
    <t>5R01AA021662-04</t>
  </si>
  <si>
    <t>PANDEY, SUBHASH C.</t>
  </si>
  <si>
    <t>SUBHASH</t>
  </si>
  <si>
    <t>YARAGUDRI, VINOD K</t>
  </si>
  <si>
    <t>Role of the CB1 receptor signaling in alcohol consumption</t>
  </si>
  <si>
    <t>Subhash</t>
  </si>
  <si>
    <t>All of the experiments were conducted in adult male C57BL/6J mice (10-14 weeks old</t>
  </si>
  <si>
    <t>5R01CA194470-04</t>
  </si>
  <si>
    <t>ZCA1-GRB-P(J1)</t>
  </si>
  <si>
    <t>JANES, KEVIN A</t>
  </si>
  <si>
    <t>(PQB4) Stochastic Profiling of Functional Single-Cell States Within Solid Tumors</t>
  </si>
  <si>
    <t>Dis Model Mech.</t>
  </si>
  <si>
    <t>Jianhao</t>
  </si>
  <si>
    <t>Hui</t>
  </si>
  <si>
    <t>We exclusively used female mice, primarily focusing on the fourth pair of mammary glands (the abdominal pair) for data collection, unless otherwise specified in figure legends.</t>
  </si>
  <si>
    <t>5R01ES023854-06</t>
  </si>
  <si>
    <t xml:space="preserve">KOHWI-SHIGEMATSU, TERUMI </t>
  </si>
  <si>
    <t>TERUMI</t>
  </si>
  <si>
    <t>Benzo[a]pyrene-induced chromatin organization and epigenomics mediated by SATB1</t>
  </si>
  <si>
    <t>Delong</t>
  </si>
  <si>
    <t>Bingtao</t>
  </si>
  <si>
    <t>To investigate the role of SATB1 in thymocyte development, we employed single-cell RNA sequencing on all thymocytes from 6-week-old female mice...</t>
  </si>
  <si>
    <t>5R01HL049054-24</t>
  </si>
  <si>
    <t>YORAM</t>
  </si>
  <si>
    <t>CARDIAC EXCITATION AND ARRHYTHMIAS</t>
  </si>
  <si>
    <t>Circ Arrhythm Electrophysiol.</t>
  </si>
  <si>
    <t>Yoram</t>
  </si>
  <si>
    <t>5R01HL120854-04</t>
  </si>
  <si>
    <t>Special Emphasis Panel[ZRG1-PSE-R(02)M]</t>
  </si>
  <si>
    <t>PSATY, BRUCE M</t>
  </si>
  <si>
    <t>TRACY, RUSSELL P</t>
  </si>
  <si>
    <t>T-cell subsets as CVD risk factors in CHS and MESA</t>
  </si>
  <si>
    <t>Rhys</t>
  </si>
  <si>
    <t>Nels</t>
  </si>
  <si>
    <t xml:space="preserve">MESA is an epidemiological cohort study of 6,814 participants recruited in 2000–2002, aged 45–84 years...Table 1. Descriptive characteristics of the study population. Model 1: Age, sex, race/ethnicity, education, and analytical batch. Model 2: Age, sex, race/ethnicity, education, analytical batch, waist circumference, </t>
  </si>
  <si>
    <t>5R01GM031819-32</t>
  </si>
  <si>
    <t>JACK</t>
  </si>
  <si>
    <t>DNA-Protein Interactions at the Replication Fork</t>
  </si>
  <si>
    <t>Taghreed</t>
  </si>
  <si>
    <t>7R01HL098199-07</t>
  </si>
  <si>
    <t>ALDRED, MICHEALA A</t>
  </si>
  <si>
    <t>MICHEALA</t>
  </si>
  <si>
    <t>Germline and Somatic Genetic Changes in Pulmonary Arterial Hypertension</t>
  </si>
  <si>
    <t>Transplantation.</t>
  </si>
  <si>
    <t>Haytham</t>
  </si>
  <si>
    <t>The work in the current study was conducted retrospectively on the biobank stored samples from 24 deceased donors that did not meet the ideal criteria for LTx, whereas clinical EVLP was not available at the time. Table S1. Donor characteristics of Ex Vivo Lung Perfusion (EVLP)</t>
  </si>
  <si>
    <t>7R01CA124332-12</t>
  </si>
  <si>
    <t>AIDS-associated Opportunistic Infections and Cancer Study Section[AOIC]</t>
  </si>
  <si>
    <t>SHOU-JIANG</t>
  </si>
  <si>
    <t>Regulation of KSHV infection and replication by MAPK pathways</t>
  </si>
  <si>
    <t>Brief Bioinform.</t>
  </si>
  <si>
    <t>Ting-He</t>
  </si>
  <si>
    <t xml:space="preserve">Yufei </t>
  </si>
  <si>
    <t>5R01HL122865-04</t>
  </si>
  <si>
    <t xml:space="preserve">WANG, YONG-XIAO </t>
  </si>
  <si>
    <t>YONG-XIAO</t>
  </si>
  <si>
    <t>ALBANY MEDICAL COLLEGE</t>
  </si>
  <si>
    <t>ALBANY</t>
  </si>
  <si>
    <t>Novel signaling in chronic hypoxic responses in pulmonary arteries</t>
  </si>
  <si>
    <t>Yong-Xiao</t>
  </si>
  <si>
    <t>Male and female C57BL/6 mice (12–16 wk old) were exposed to nicotine (18 mg/ml) inhalation, hypoxia exposure, or N/H coexposure. To consider sex as an important biological variable, we first examined the effect of nicotine inhalation and hypoxic exposure on PH in male and female animals. Our findings indicate that male mice, but not female mice, responded well to 3 weeks of nicotine exposure, as shown in Figure 1.</t>
  </si>
  <si>
    <t>5R01HL119225-04</t>
  </si>
  <si>
    <t>FINCK, BRIAN N</t>
  </si>
  <si>
    <t>LIPIN 1 AND CARDIAC METABOLISM IN THE CONTEXT OF LIPID OVERLOAD</t>
  </si>
  <si>
    <t xml:space="preserve">Mattia </t>
  </si>
  <si>
    <t>Sex as a biological variable. We performed the bulk of our background-matched aged versus young mouse experiments using both males and females, analyzing and reporting the physiological, molecular, and histological assessments as sex disaggregated. We treated male and female mice in parallel and report the sex-disaggregated data in Figure 1 and Supplemental Figure 1 . Principal component analysis (PCA) of the RNA-Seq data sets showed overall sample clustering according to age, treatment, and sex (Figure 2F).</t>
  </si>
  <si>
    <t>5R01CA136576-07</t>
  </si>
  <si>
    <t>Clinical Molecular Imaging and Probe Development[CMIP]</t>
  </si>
  <si>
    <t>ZAVER</t>
  </si>
  <si>
    <t>Imaging Hypoxia and Cancer Stem Cells</t>
  </si>
  <si>
    <t>Cancer Metastasis Rev.</t>
  </si>
  <si>
    <t xml:space="preserve">Samata </t>
  </si>
  <si>
    <t>Zaver</t>
  </si>
  <si>
    <t>5R01AI104841-05</t>
  </si>
  <si>
    <t>Propargyl-linked Antifolates Targeting Klebsiella pneumoniae</t>
  </si>
  <si>
    <t>Jolanta</t>
  </si>
  <si>
    <t xml:space="preserve">Dennis </t>
  </si>
  <si>
    <t>1R01HL139447-01</t>
  </si>
  <si>
    <t xml:space="preserve">GILAD, YOAV </t>
  </si>
  <si>
    <t>YOAV</t>
  </si>
  <si>
    <t>Characterizing and mapping gene regulatory robustness in cardiomyoctes</t>
  </si>
  <si>
    <t>Yoav</t>
  </si>
  <si>
    <t>Human skin punch biopsies for fibroblast samples for generation of iPSC lines were collected under at the University of Chicago...All chimpanzee biopsies collected for fibroblast samples for generation of iPSC lines were collected by...</t>
  </si>
  <si>
    <t>5R01NS034950-25</t>
  </si>
  <si>
    <t>HELLER, H CRAIG</t>
  </si>
  <si>
    <t>H</t>
  </si>
  <si>
    <t>How social behavior changes the brain</t>
  </si>
  <si>
    <t>J Comp Physiol B.</t>
  </si>
  <si>
    <t xml:space="preserve">Andrew </t>
  </si>
  <si>
    <t xml:space="preserve">Beau </t>
  </si>
  <si>
    <t>We investigated the functional role of these two ARs on adult testes mass, by eliminating receptor function of one or both paralogs using CRISPR/Cas9 genome edited Astatotilapia burtoni, an African cichlid fish.</t>
  </si>
  <si>
    <t>5R01GM087285-08</t>
  </si>
  <si>
    <t>SUNNYBROOK RESEARCH INSTITUTE</t>
  </si>
  <si>
    <t>Hepatic ER stress contributes to morbidity and mortality after burn injury.</t>
  </si>
  <si>
    <t>Shock.</t>
  </si>
  <si>
    <t xml:space="preserve">Punit </t>
  </si>
  <si>
    <t xml:space="preserve">Marc </t>
  </si>
  <si>
    <t>PAR-14-309</t>
  </si>
  <si>
    <t>5R01MH110185-03</t>
  </si>
  <si>
    <t>ANDERSON, STEWART A</t>
  </si>
  <si>
    <t>STEWART</t>
  </si>
  <si>
    <t>IPSC phenotype, mitochondrial haplotype and psychosis in 22q11 deletion syndrome</t>
  </si>
  <si>
    <t>J Clin Immunol.</t>
  </si>
  <si>
    <t xml:space="preserve">Alexis </t>
  </si>
  <si>
    <t>Jorge</t>
  </si>
  <si>
    <t>Here, we report an 8-year-old male patient with a history of a de novo heterozygous 22q11.2 deletion</t>
  </si>
  <si>
    <t>RFA-RM-12-026</t>
  </si>
  <si>
    <t>5R01DA036894-05</t>
  </si>
  <si>
    <t>Special Emphasis Panel[ZRG1-BST-N(50)R]</t>
  </si>
  <si>
    <t xml:space="preserve">LOMVARDAS, STAVROS </t>
  </si>
  <si>
    <t>STAVROS</t>
  </si>
  <si>
    <t>Controlling epigenetic states and nuclear architecture in the brain</t>
  </si>
  <si>
    <t>Neuron.</t>
  </si>
  <si>
    <t>All behavioral experiments were performed on adult male mice aged 8–14 weeks during the light cycle.</t>
  </si>
  <si>
    <t>RFA-HL-16-001</t>
  </si>
  <si>
    <t>5R01HL131906-04</t>
  </si>
  <si>
    <t>ZHL1-CSR-F(F1)</t>
  </si>
  <si>
    <t>BLACKWELL, TIMOTHY S.</t>
  </si>
  <si>
    <t>MANNING, HENRY CHARLES</t>
  </si>
  <si>
    <t>Imaging Activated Macrophages in the Lungs</t>
  </si>
  <si>
    <t>Vasiliy</t>
  </si>
  <si>
    <t>Lung tissue specimens were obtained from eight lifelong non-smokers (NSs), 10 former smokers (FSs) without chronic lung disease, and 31 FSs with mild, moderate or severe COPD...Sex described in Table 1. Clinical characteristics of study participants</t>
  </si>
  <si>
    <t>6R01CA174432-07</t>
  </si>
  <si>
    <t>Age and Diet: Major interacting factors that drive sporadic intestinal cancer</t>
  </si>
  <si>
    <t>J Steroid Biochem Mol Biol.</t>
  </si>
  <si>
    <t>Wenge</t>
  </si>
  <si>
    <t>5R01HL122581-05</t>
  </si>
  <si>
    <t>BABA, SHAHID P</t>
  </si>
  <si>
    <t>SHAHID</t>
  </si>
  <si>
    <t>Cardiac pathophysiology of histidyl dipeptides</t>
  </si>
  <si>
    <t>J Cachexia Sarcopenia Muscle.</t>
  </si>
  <si>
    <t>Dheeraj</t>
  </si>
  <si>
    <t xml:space="preserve">Shahid </t>
  </si>
  <si>
    <t>Patients with histologically confirmed upper gastrointestinal cancer (UGIC) suitable for surgical resection were recruited from the regional multidisciplinary team meeting (n = 65), Both sex and patient group were included as independent variables, whereas carnosine and carnosine aldehyde conjugates as dependent variables.</t>
  </si>
  <si>
    <t>5R01NS083830-04</t>
  </si>
  <si>
    <t xml:space="preserve">GOULD, DOUGLAS </t>
  </si>
  <si>
    <t>Investigating the extracellular matrix in vascular development and maintenance</t>
  </si>
  <si>
    <t xml:space="preserve">Kayla </t>
  </si>
  <si>
    <t xml:space="preserve">Douglas </t>
  </si>
  <si>
    <t>Both male and female mice were used for all experiments and no differences were observed between sexes.</t>
  </si>
  <si>
    <t>5R01HL071670-14</t>
  </si>
  <si>
    <t>Special Emphasis Panel[ZRG1-CVRS-Q(02)M]</t>
  </si>
  <si>
    <t>KNOLLMANN, BJORN C</t>
  </si>
  <si>
    <t>BJORN</t>
  </si>
  <si>
    <t>Arrhythmia Mechanisms in Sarcomeric Cardiomyopathies</t>
  </si>
  <si>
    <t>Arch Biochem Biophys</t>
  </si>
  <si>
    <t>Karissa</t>
  </si>
  <si>
    <t>Hyun</t>
  </si>
  <si>
    <t>Papillary muscle preparations were isolated from the left ventricles of 15–36 week old male and female mice.</t>
  </si>
  <si>
    <t>5R01CA132640-17</t>
  </si>
  <si>
    <t>MIVECHI, NAHID F</t>
  </si>
  <si>
    <t>NAHID</t>
  </si>
  <si>
    <t>Role of heat shock factors (Hsfs) in tumorigenesis</t>
  </si>
  <si>
    <t>Mol Cancer Res.</t>
  </si>
  <si>
    <t>Caixia</t>
  </si>
  <si>
    <t>Xingguo</t>
  </si>
  <si>
    <t>Nrf2 gene knockout mice (Nrf2−/−) were obtained (18). A single dose of the hepatic carcinogen diethylnitrosamine (DEN) (25 mg/kg body weight) was intraperitoneally injected into 14-day-old male mice to initiate tumor formation.</t>
  </si>
  <si>
    <t>5R01HL122225-04</t>
  </si>
  <si>
    <t>Improving Quality by Maintaining Accurate Problem Lists in the EHR (IQ-MAPLE)</t>
  </si>
  <si>
    <t>J Am Med Inform Assoc.</t>
  </si>
  <si>
    <t>Dean</t>
  </si>
  <si>
    <t>5R01GM112415-04</t>
  </si>
  <si>
    <t>Special Emphasis Panel[ZRG1-CB-D(02)M]</t>
  </si>
  <si>
    <t>BEUVE, ANNIE V</t>
  </si>
  <si>
    <t>ANNIE</t>
  </si>
  <si>
    <t xml:space="preserve">LI, HONG </t>
  </si>
  <si>
    <t>NO signaling by a Soluble Guanylyl Cyclase-Thioredoxin transnitrosation complex</t>
  </si>
  <si>
    <t>Priyamvada</t>
  </si>
  <si>
    <t>Patients with aggressive, fatal CRPC exhibited significantly lower serum levels of the sGC catalytic product cyclic GMP (cGMP) compared to their castration-sensitive stage. De-identified matched sera from CSPC/CRPC patients were received from the NCI biospecimen repository (NCT00034216). We confirm that these samples were obtained through IRB-approved studies from patients who provided written informed consent...</t>
  </si>
  <si>
    <t>5R01AI113267-06</t>
  </si>
  <si>
    <t>JU-TAO</t>
  </si>
  <si>
    <t>BARUCH S. BLUMBERG INSTITUTE</t>
  </si>
  <si>
    <t>DOYLESTOWN</t>
  </si>
  <si>
    <t>Evaluation of therapeutic benefits of HBV nucleocapsid assembly inhibitors</t>
  </si>
  <si>
    <t>J Virol.</t>
  </si>
  <si>
    <t>Liudi</t>
  </si>
  <si>
    <t>Ju-Tao</t>
  </si>
  <si>
    <t>5R01NS055293-10</t>
  </si>
  <si>
    <t xml:space="preserve">REN, DEJIAN </t>
  </si>
  <si>
    <t>DEJIAN</t>
  </si>
  <si>
    <t>Sodium Leak Channels and Regulation by Neurotransmitters</t>
  </si>
  <si>
    <t>Genet Med.</t>
  </si>
  <si>
    <t>Allan</t>
  </si>
  <si>
    <t>Dejian</t>
  </si>
  <si>
    <t>Patients were identified through GeneMatcher28 or an international network of Epilepsy and Genetics departments. Clinical and genetic details were then collected via a standardized proforma from their clinicians. Description of n by sex found in Table 1 Clinical and genetic findings in individuals with de novo truncating heterozygous variants affecting UNC79. In total, 12 pairs of male and 6 pairs of female mice were used in the studies. The body sizes of heterozygous unc79 knockout mice were however significantly reduced compared with those in both male and female WT mice (Figure 4).</t>
  </si>
  <si>
    <t>5R01EY025272-03</t>
  </si>
  <si>
    <t xml:space="preserve">CHEN, SHIMING </t>
  </si>
  <si>
    <t>SHIMING</t>
  </si>
  <si>
    <t>TARGETING ABERRANT RNA METABOLISM IN CRX-LINKED RETINOPATHIES</t>
  </si>
  <si>
    <t>Laurence</t>
  </si>
  <si>
    <t xml:space="preserve">Simon </t>
  </si>
  <si>
    <t>This study reports the distinct ocular phenotype of homozygous cats (CRXRdy/Rdy).t should be noted that the CRXRdy/Rdy group included 55 males and 13 females (each time point considered independently), the WT group included 94 M and 54 F and the CRXRdy/+ group in 44 males and 106 females. It is possible that the difference between the CRXRdy/+ and the WT group was due to the high number of females that were of smaller size compared to the males. For example, at three years of age female and male CRXRdy/+ cats had a mean axial globe length of 20.4 ± 0.13 and 21.50 ± 0.34 mm, respectively; a difference that was statistically significant (P ≤ 0.001).</t>
  </si>
  <si>
    <t>5R01GM063592-17</t>
  </si>
  <si>
    <t>Special Emphasis Panel[ZRG1-MSFD-N(01)Q]</t>
  </si>
  <si>
    <t>Modeling Aqueous Solvation in Biology</t>
  </si>
  <si>
    <t>Phys Chem Chem Phys.</t>
  </si>
  <si>
    <t xml:space="preserve">Tomaz </t>
  </si>
  <si>
    <t>5R01AI109843-05</t>
  </si>
  <si>
    <t>Special Emphasis Panel[ZRG1-IDM-M(03)M]</t>
  </si>
  <si>
    <t>Centrosome control of Toxoplasma growth</t>
  </si>
  <si>
    <t>Anatoli</t>
  </si>
  <si>
    <t>Elena</t>
  </si>
  <si>
    <t>5R01EY024067-05</t>
  </si>
  <si>
    <t xml:space="preserve">PESARAN, BIJAN </t>
  </si>
  <si>
    <t>BIJAN</t>
  </si>
  <si>
    <t>Multiple spatial representations during visually-guided behavior</t>
  </si>
  <si>
    <t xml:space="preserve">Mohammad </t>
  </si>
  <si>
    <t xml:space="preserve">Bijan </t>
  </si>
  <si>
    <t xml:space="preserve">Data from four adult male rhesus monkeys (Macaca mulatta) were used in this study. </t>
  </si>
  <si>
    <t>5R01AG047887-05</t>
  </si>
  <si>
    <t>RANCE, NAOMI E</t>
  </si>
  <si>
    <t>NAOMI</t>
  </si>
  <si>
    <t>Role of preoptic NK3R neurons in the estrogen modulation of body temperature</t>
  </si>
  <si>
    <t>Endocrinology.</t>
  </si>
  <si>
    <t xml:space="preserve">Naomi </t>
  </si>
  <si>
    <t xml:space="preserve">To characterize the thermoregulatory role of MnPO NK3R neurons in female mice, we ablated these neurons using injections of saporin toxin conjugated to a selective NK3R agonist. </t>
  </si>
  <si>
    <t>PA-14-155</t>
  </si>
  <si>
    <t>5R01GM120364-03</t>
  </si>
  <si>
    <t xml:space="preserve">MOULT, JOHN </t>
  </si>
  <si>
    <t>Molecular impact of mutations in monogenic disease and cancer</t>
  </si>
  <si>
    <t>Hum Mutat.</t>
  </si>
  <si>
    <t>Lipika</t>
  </si>
  <si>
    <t>The profiles for the 24 patients included an overall disease class, with six eye disorder cases, seven neurological and 11 connective-tissue disorders cases. Genes in the female 13 genomes are matched to the female profiles and genes in the 11 male genomes are matched to the male profiles. An average of 35 genes per profile were selected, resulting in a total 342 unique genes for all 24 profiles for further analysis.</t>
  </si>
  <si>
    <t>5R01GM117968-04</t>
  </si>
  <si>
    <t>Computational Methods for Requirement-Driven Protein Design</t>
  </si>
  <si>
    <t>5R01MH103211-14</t>
  </si>
  <si>
    <t>Molecular Mechanisms of Cerebral Cortical Patterning</t>
  </si>
  <si>
    <t>J Comp Neurol.</t>
  </si>
  <si>
    <t>5R01GM115825-04</t>
  </si>
  <si>
    <t>KURT</t>
  </si>
  <si>
    <t>Dynamics of the Opioid Receptor Signaling Complex</t>
  </si>
  <si>
    <t>Structure.</t>
  </si>
  <si>
    <t xml:space="preserve">Kurt </t>
  </si>
  <si>
    <t>5R01DC013333-05</t>
  </si>
  <si>
    <t>PING</t>
  </si>
  <si>
    <t>STUDY OF ODOR PERCEPTION AND APPETITIVE MOTIVATION IN DROSOPHILA - Resubmission -</t>
  </si>
  <si>
    <t xml:space="preserve">Yuhan </t>
  </si>
  <si>
    <t>5R01HL113325-05</t>
  </si>
  <si>
    <t>VINCENT</t>
  </si>
  <si>
    <t>TSG-6: Novel Regulator of Viral-Induced Hyaluronan Synthesis in Inflamed Airways</t>
  </si>
  <si>
    <t>Biochim Biophys Acta Gen Subj.</t>
  </si>
  <si>
    <t>Shibnath</t>
  </si>
  <si>
    <t>RFA-AI-13-008</t>
  </si>
  <si>
    <t>5R01AI112011-04</t>
  </si>
  <si>
    <t>ZAI1-JKB-A(J1)</t>
  </si>
  <si>
    <t>Silk-based Formulation for Microbicide Delivery</t>
  </si>
  <si>
    <t>Biopolymers.</t>
  </si>
  <si>
    <t>Wenyan</t>
  </si>
  <si>
    <t>5R01EY008247-27</t>
  </si>
  <si>
    <t>ACOTT, TED S</t>
  </si>
  <si>
    <t>TED</t>
  </si>
  <si>
    <t>Biology of trabecular response to laser trabeculoplasty</t>
  </si>
  <si>
    <t>Comput Methods Programs Biomed.</t>
  </si>
  <si>
    <t>Alireza</t>
  </si>
  <si>
    <t>Haiyan</t>
  </si>
  <si>
    <t>A normal human donor eye of a 32-years-old (female, Caucasian descent) without any known history of ocular diseases was obtained within 24 h postmortem from the Miracles in Sight Eye Bank.</t>
  </si>
  <si>
    <t>5R01HL091541-23</t>
  </si>
  <si>
    <t>LAWTON, JENNIFER S</t>
  </si>
  <si>
    <t>Excitotoxicity in Circulatory Arrest-Brain Injury</t>
  </si>
  <si>
    <t>Semin Thorac Cardiovasc Surg.</t>
  </si>
  <si>
    <t>Six- to twelve-month old, approximately 30 kg, heartworm negative male canines (Marshall Bioresources, North Rose, NY) were placed under general anesthesia...</t>
  </si>
  <si>
    <t>5R01NS089482-05</t>
  </si>
  <si>
    <t>MANKOWSKI, JOSEPH L</t>
  </si>
  <si>
    <t>Eradicating Latent SIV from the CNS by CCR5 Inhibition</t>
  </si>
  <si>
    <t>J Infect Dis.</t>
  </si>
  <si>
    <t>Yiyao</t>
  </si>
  <si>
    <t xml:space="preserve">Occipital cortex samples were from previous studies of male pigtailed macaques, approved by the Johns Hopkins Institutional Animal Care and Use Committee </t>
  </si>
  <si>
    <t>5R01GM105705-05</t>
  </si>
  <si>
    <t>Statistical models for biological and technical variation in RNA sequencing</t>
  </si>
  <si>
    <t>J Thromb Haemost</t>
  </si>
  <si>
    <t xml:space="preserve">Kai </t>
  </si>
  <si>
    <t xml:space="preserve">Lewis </t>
  </si>
  <si>
    <t>RFA-GM-13-006</t>
  </si>
  <si>
    <t>5R01GM105045-05</t>
  </si>
  <si>
    <t>ZGM1-BBCB-9(MS)</t>
  </si>
  <si>
    <t xml:space="preserve">SHOCKLEY, KEVIN </t>
  </si>
  <si>
    <t>SCHMIDT, RICHARD C</t>
  </si>
  <si>
    <t>Modeling the Behavioral Dynamics of Social Action and Coordination</t>
  </si>
  <si>
    <t>Neuroinformatics.</t>
  </si>
  <si>
    <t xml:space="preserve">Mo </t>
  </si>
  <si>
    <t>Demographical Information and Clinical Scores of all of the 8 Participants of the Study.</t>
  </si>
  <si>
    <t>5R01HL129881-03</t>
  </si>
  <si>
    <t>ENDSLEY, JANICE J</t>
  </si>
  <si>
    <t>JANICE</t>
  </si>
  <si>
    <t>GELMAN, BENJAMIN B.</t>
  </si>
  <si>
    <t>HIV-induced Defects in Pulmonary Macrophages Exacerbate Mycobacterium Tuberculosis Co-infection</t>
  </si>
  <si>
    <t>Retrovirology.</t>
  </si>
  <si>
    <t xml:space="preserve">Alex </t>
  </si>
  <si>
    <t xml:space="preserve">Human immune system mice were generated by engraftment of cord blood-derived stem cells into immune deficient and irradiated mice. NOD.Cg-PrkdcSCIDIl2rgtm1Wjl/SzJ (or NSG) mice (Jackson Laboratory) at 3–4 weeks of age received a sublethal radiation dose of 125 cGY exposure in a RS 2000 small animal irradiator. </t>
  </si>
  <si>
    <t>5R01DK101737-04</t>
  </si>
  <si>
    <t>The Role of Portal Fibroblasts in Cholestatic Liver Fibrosis</t>
  </si>
  <si>
    <t>Cell Mol Gastroenterol Hepatol.</t>
  </si>
  <si>
    <t>Tatiana</t>
  </si>
  <si>
    <t>5R01AT007257-05</t>
  </si>
  <si>
    <t>ZAT1-HS(10)</t>
  </si>
  <si>
    <t>HOFMANN, STEFAN G.</t>
  </si>
  <si>
    <t>STEFAN</t>
  </si>
  <si>
    <t>BOSTON UNIVERSITY (CHARLES RIVER CAMPUS)</t>
  </si>
  <si>
    <t>1/2-Yoga For Generalized Anxiety Disorder</t>
  </si>
  <si>
    <t>Participants (N = 226; mean age 33.37 years; 70% female; 79% White; 12.4% Hispanic) with a primary diagnosis of GAD as determined by the Structured Diagnostic Interview for Diagnostic and Statistical Manual of Mental Disorders,...</t>
  </si>
  <si>
    <t>5R01CA093602-14</t>
  </si>
  <si>
    <t>BRENDAN</t>
  </si>
  <si>
    <t>Functional analysis of the Tip60 complex</t>
  </si>
  <si>
    <t>Ozge</t>
  </si>
  <si>
    <t>Brendan</t>
  </si>
  <si>
    <t>5R01ES022935-05</t>
  </si>
  <si>
    <t>SATB2 and Nickel Carcingenesis</t>
  </si>
  <si>
    <t>Toxicol Appl Pharmacol.</t>
  </si>
  <si>
    <t>Zhou</t>
  </si>
  <si>
    <t>Max</t>
  </si>
  <si>
    <t xml:space="preserve">PI Male </t>
  </si>
  <si>
    <t xml:space="preserve">PI Female </t>
  </si>
  <si>
    <t xml:space="preserve">PI Unknown </t>
  </si>
  <si>
    <t xml:space="preserve">Total </t>
  </si>
  <si>
    <t xml:space="preserve">First author Male </t>
  </si>
  <si>
    <t>First author Female</t>
  </si>
  <si>
    <t xml:space="preserve">First author unknown </t>
  </si>
  <si>
    <t xml:space="preserve">First author group </t>
  </si>
  <si>
    <t>Total</t>
  </si>
  <si>
    <t xml:space="preserve">Last author Male </t>
  </si>
  <si>
    <t>Last author Female</t>
  </si>
  <si>
    <t xml:space="preserve">Last author unknown </t>
  </si>
  <si>
    <t xml:space="preserve">Last author group </t>
  </si>
  <si>
    <t xml:space="preserve">MM </t>
  </si>
  <si>
    <t xml:space="preserve">MF </t>
  </si>
  <si>
    <t xml:space="preserve">FM </t>
  </si>
  <si>
    <t>FF</t>
  </si>
  <si>
    <t xml:space="preserve">Missing </t>
  </si>
  <si>
    <t xml:space="preserve">PI Gender </t>
  </si>
  <si>
    <t xml:space="preserve">Reliability Score PI </t>
  </si>
  <si>
    <t xml:space="preserve">Project Start Year </t>
  </si>
  <si>
    <t>Impact Factor (2023)</t>
  </si>
  <si>
    <t xml:space="preserve">First Author Gender </t>
  </si>
  <si>
    <t xml:space="preserve">Reliability Score First Author </t>
  </si>
  <si>
    <t xml:space="preserve">Reliability Score Last Author </t>
  </si>
  <si>
    <t xml:space="preserve">Dyad Author </t>
  </si>
  <si>
    <t>Addict Behav.</t>
  </si>
  <si>
    <t>Counts of subjects by sex are also included in Table S1. While sex is included as a covariate in all relevant models in our analysis, we do not specifically investigate the effect of sex on telomere length in this work.</t>
  </si>
  <si>
    <t xml:space="preserve">C57BL/6J (model 000664), IL15RA-floxed (model 022365),(46) and Lck-Cre Tg540-I (model 006889)(47) mice were purchased from The Jackson Laboratory. Mice were randomly assigned to sham surgery or OVX groups. </t>
  </si>
  <si>
    <r>
      <rPr>
        <b/>
        <sz val="12"/>
        <color theme="1"/>
        <rFont val="Calibri"/>
        <family val="2"/>
      </rPr>
      <t xml:space="preserve">Sex as a biological variable. </t>
    </r>
    <r>
      <rPr>
        <sz val="12"/>
        <color theme="1"/>
        <rFont val="Calibri"/>
        <family val="2"/>
      </rPr>
      <t>Males and females were used in the human and animal experiments. N/TERT KCs were derived from male skin.  Male and female adult mice were used for all studies. Human samples were obtained from volunteer patients with inflammatory skin disease and healthy controls with informed written consent...</t>
    </r>
  </si>
  <si>
    <t>Totally, 500,000 cells derived from OWCM-155 NEPC organoids (shSCR and shH19 groups, n = 4 mice per group) were injected with Matrigel (Corning) 1:1 subcutaneously into NOD SCID gamma (NOD.Cg-Prkdcscid Il2rgtm1Wjl/SzJ) male mice (Jackson Laboratories, Bar Harbor, Maine). Prostate cancer</t>
  </si>
  <si>
    <r>
      <t xml:space="preserve">Table 1. Baseline Demographics and Disease Characteristics and Treatment Response of Patients Included in the Immune Response Repertoire Analysis: </t>
    </r>
    <r>
      <rPr>
        <u/>
        <sz val="12"/>
        <color rgb="FF1155CC"/>
        <rFont val="Calibri"/>
        <family val="2"/>
      </rPr>
      <t>table image link</t>
    </r>
  </si>
  <si>
    <t>Familial genetic studies and analysis of GWAS data were performed to determine gene mutation and cilia variant burden and its association with MVP.  irst, we took advantage of data from a previous genome-wide association study (GWAS) of 1412 MVP cases and 2439 controls (19) and performed a gene set enrichment analysis of the 278 genes implicated in primary cilia biology... Comparisons of the data generated for both male and female sexes showed no appreciable differences. As such, combined data for both sexes are shown.</t>
  </si>
  <si>
    <t xml:space="preserve">The inclusion criteria were as follows: (1) Adult males who were above the age of 21 years. A prospective, single-arm, single-institution non-randomized study was conducted where 16 patients with prostate adenocarcinoma underwent PET/CTs consecutively </t>
  </si>
  <si>
    <t xml:space="preserve">Total Studies: </t>
  </si>
  <si>
    <t>Project Number</t>
  </si>
  <si>
    <t>RFA-OD-13-011</t>
  </si>
  <si>
    <t>5R01HD083404-04</t>
  </si>
  <si>
    <t>Special Emphasis Panel[ZRG1-AARR-G(55)R]</t>
  </si>
  <si>
    <t>Effects of Nicotine Reduction on Smoking Behavior in ADHD Smokers</t>
  </si>
  <si>
    <t>5R01MH101468-05</t>
  </si>
  <si>
    <t>Interventions Committee for Adult Disorders[ITVA]</t>
  </si>
  <si>
    <t>PALO ALTO VETERANS INSTIT FOR RESEARCH</t>
  </si>
  <si>
    <t>PALO ALTO</t>
  </si>
  <si>
    <t>Treatments for Insomnia, Mediators, Moderators, and Quality of Life</t>
  </si>
  <si>
    <t>RFA-FD-16-005</t>
  </si>
  <si>
    <t>5R01FD005686-03</t>
  </si>
  <si>
    <t>ZFD1-SRC(99)</t>
  </si>
  <si>
    <t>The Northeast Center to Advance Food Safety (NECAFS)</t>
  </si>
  <si>
    <t>PAR-16-365</t>
  </si>
  <si>
    <t>5R01AG051596-03</t>
  </si>
  <si>
    <t>PHARMATROPHIX, INC.</t>
  </si>
  <si>
    <t>A double-blinded, randomized, controlled phase 2a safety, proof-of-concept and exploratory end point trial of the drug LM11A-31 in patients with mild to moderate Alzheimer's disease.</t>
  </si>
  <si>
    <t>5R01GM085298-08</t>
  </si>
  <si>
    <t>A Morphology and Gene Expression Atlas for Drosophila Embryogenesis</t>
  </si>
  <si>
    <t>5R01NS084089-06</t>
  </si>
  <si>
    <t>UNIVERSITY OF CENTRAL FLORIDA</t>
  </si>
  <si>
    <t>ORLANDO</t>
  </si>
  <si>
    <t>Mechanisms of Neurodegeneration in ALS</t>
  </si>
  <si>
    <t>5R01CA197137-03</t>
  </si>
  <si>
    <t>Early Phase Clinical Trials in Imaging and Image-Guided Interventions</t>
  </si>
  <si>
    <t>5R01GM111563-04</t>
  </si>
  <si>
    <t>Enhancing Diversity in Academic Medicine through Faculty Networks</t>
  </si>
  <si>
    <t>5R01EY023261-05</t>
  </si>
  <si>
    <t>Functional Mechanisms of Neural Control in Convergence Insufficiency</t>
  </si>
  <si>
    <t>5R01HD082181-04</t>
  </si>
  <si>
    <t>Increasing AIAN Research Engagement through a Culturally Adapted Ethics Training</t>
  </si>
  <si>
    <t>5R01EY016108-13</t>
  </si>
  <si>
    <t>Corneal epithelial proliferation and neovascularization</t>
  </si>
  <si>
    <t>7R01GM088790-13</t>
  </si>
  <si>
    <t>Functional architecture of intracellular Ca2+ signals</t>
  </si>
  <si>
    <t>5R01CA166025-05</t>
  </si>
  <si>
    <t>Molecular Basis of Familial Paraganglioma</t>
  </si>
  <si>
    <t>PAR-13-055</t>
  </si>
  <si>
    <t>7R01MH102325-06</t>
  </si>
  <si>
    <t>RCT of a Learning Collaborative to Implement Health Promotion in Mental Health</t>
  </si>
  <si>
    <t>5R01CA088932-15</t>
  </si>
  <si>
    <t>Regulation of Telomerase by Sphingolipid Signaling in Lung Cancer</t>
  </si>
  <si>
    <t>5R01HL125577-04</t>
  </si>
  <si>
    <t>Epigenetic Response to Early Life Stress and the Impact on Cardiovascular Health</t>
  </si>
  <si>
    <t>5R01GM104475-06</t>
  </si>
  <si>
    <t>Structural Basis for RNA Silencing by Human Argonaute2</t>
  </si>
  <si>
    <t>5R01AI067391-09</t>
  </si>
  <si>
    <t>Special Emphasis Panel[ZRG1-VIRB-P(08)F]</t>
  </si>
  <si>
    <t>Protein Interactions Involved in Orthopoxvirus Envelopment</t>
  </si>
  <si>
    <t>5R01CA077544-16</t>
  </si>
  <si>
    <t>Control of CMV infection post-HCT using attenuated MVA-based CMV subunit vaccine</t>
  </si>
  <si>
    <t>5R01CA173712-05</t>
  </si>
  <si>
    <t>Genetic circuits for high-throughput, multi-sensory, live cell microRNA prof</t>
  </si>
  <si>
    <t>5R01MH081159-09</t>
  </si>
  <si>
    <t>Developing Treatments for Hyperarousal in a Model System</t>
  </si>
  <si>
    <t>5R01EY017168-10</t>
  </si>
  <si>
    <t>Complex Mechanisms in Bardet-Biedl Syndrome Retinopathy</t>
  </si>
  <si>
    <t>PA-11-238</t>
  </si>
  <si>
    <t>5R01AI101229-05</t>
  </si>
  <si>
    <t>Disrupting Vector-borne Disease Transmission in Complex Urban Environments</t>
  </si>
  <si>
    <t>5R01GM104123-05</t>
  </si>
  <si>
    <t>Functional analysis of programmed genome rearrangement</t>
  </si>
  <si>
    <t>5R01NS089734-05</t>
  </si>
  <si>
    <t>Postnatal Development of  the Neuro-Glio-Vascular Unit</t>
  </si>
  <si>
    <t>5R01GM110288-04</t>
  </si>
  <si>
    <t>Adaptation to ceramide involves AKT/FOXO regulated novel triglyceride lipases</t>
  </si>
  <si>
    <t>RFA-HD-13-008</t>
  </si>
  <si>
    <t>5R01HD077888-05</t>
  </si>
  <si>
    <t>ZHD1-DSR-A(55)</t>
  </si>
  <si>
    <t>FAMILY HEALTH INTERNATIONAL</t>
  </si>
  <si>
    <t>Innate immunity predictors of HIV: the role of contraception, pregnancy and HSV-2</t>
  </si>
  <si>
    <t>5R01AR065459-05</t>
  </si>
  <si>
    <t>Characterizing Muscle Regulatory Elements with Mass Spectrometry-Based Proteomics</t>
  </si>
  <si>
    <t>RFA-AI-14-019</t>
  </si>
  <si>
    <t>5R01AI117058-04</t>
  </si>
  <si>
    <t>ZAI1-MFH-M(J1)</t>
  </si>
  <si>
    <t>FIRST LIGHT DIAGNOSTICS , INC.</t>
  </si>
  <si>
    <t>Chelmsford</t>
  </si>
  <si>
    <t>Rapid detection of pathogens and antimicrobial susceptibility directly in patient samples</t>
  </si>
  <si>
    <t>5R01DK104656-04</t>
  </si>
  <si>
    <t>Special Emphasis Panel[ZRG1-DKUS-C(04)M]</t>
  </si>
  <si>
    <t>LncRNA as a New Mediator of Bile Acid Homeostasis</t>
  </si>
  <si>
    <t>5R01AR064297-05</t>
  </si>
  <si>
    <t>Mechanism and clinical pilot tst of volar fibroblast to create ectopic volar skin</t>
  </si>
  <si>
    <t>5R01FD004100-04</t>
  </si>
  <si>
    <t>Phase 2 Study of CNTF on Photoreceptor Structure in Retinitis Pigmentosa</t>
  </si>
  <si>
    <t>5R01CA172404-05</t>
  </si>
  <si>
    <t>UNIVERSITY OF NEW SOUTH WALES</t>
  </si>
  <si>
    <t>SYDNEY</t>
  </si>
  <si>
    <t>Identifying Prognostic Markers and Therapeutic Targets for Serous Ovarian Cancer</t>
  </si>
  <si>
    <t>5R01GM096017-04</t>
  </si>
  <si>
    <t>TCF3: A Wnt Pathway Effector in Pluripotent Stem Cell Self-Renewal</t>
  </si>
  <si>
    <t>5R01CA172138-05</t>
  </si>
  <si>
    <t>TEL AVIV UNIVERSITY</t>
  </si>
  <si>
    <t>TEL AVIV</t>
  </si>
  <si>
    <t>STRESS UNDERMINES IMMUNE STIMULATION: MECHANISMS &amp; BIOLOGICAL SIGNIFICANCE</t>
  </si>
  <si>
    <t>5R01NS079388-05</t>
  </si>
  <si>
    <t>Elucidating and understanding the genetic basis of movement disorders</t>
  </si>
  <si>
    <t>5R01HL118740-05</t>
  </si>
  <si>
    <t>Preventing Anthracycline Cardiovascular Toxicity with Statins</t>
  </si>
  <si>
    <t>5R01NS085092-05</t>
  </si>
  <si>
    <t>Elucidating pathological mechanism of DI-CMTC</t>
  </si>
  <si>
    <t>5R01GM109487-04</t>
  </si>
  <si>
    <t>Investigating cellular function and biochemical mechanism for STK24-CCM3 complex</t>
  </si>
  <si>
    <t>5R01GM087377-08</t>
  </si>
  <si>
    <t>OKLAHOMA MEDICAL RESEARCH FOUNDATION</t>
  </si>
  <si>
    <t>OKLAHOMA CITY</t>
  </si>
  <si>
    <t>Meiotic Centromere Behavior in Yeast</t>
  </si>
  <si>
    <t>5R01ES022759-05</t>
  </si>
  <si>
    <t>Transgenerational actions of the endocrine disrupting compound Bisphenol A</t>
  </si>
  <si>
    <t>5R01HL121008-04</t>
  </si>
  <si>
    <t>Role of IL1b in Regulating SMC and Macrophage Differentiation in Atherosclerosis</t>
  </si>
  <si>
    <t>5R01AR055648-08</t>
  </si>
  <si>
    <t>Special Emphasis Panel[ZRG1-MOSS-U(02)M]</t>
  </si>
  <si>
    <t>Assessment and Evaluation of Hill-type Muscle Models for Predicting In Vivo Force</t>
  </si>
  <si>
    <t>2R01EY016242-11A1</t>
  </si>
  <si>
    <t>Special Emphasis Panel[ZRG1-BDCN-J(81)S]</t>
  </si>
  <si>
    <t>UNIVERSITY OF NORTH TEXAS HLTH SCI CTR</t>
  </si>
  <si>
    <t>Glucocorticoids, Ocular Hypertension, and Glaucoma</t>
  </si>
  <si>
    <t>5R01ES023423-05</t>
  </si>
  <si>
    <t>Special Emphasis Panel[ZRG1-BDCN-N(55)R]</t>
  </si>
  <si>
    <t>Low-level Exposure to Multiple Metals: Effects on Cognition and Behavior</t>
  </si>
  <si>
    <t>7R01MH100125-05</t>
  </si>
  <si>
    <t>Understanding the neurocognitive heterogeneity in bipolar disorder</t>
  </si>
  <si>
    <t>5R01CA183968-05</t>
  </si>
  <si>
    <t>The Role of Cereblon Pathways in Myeloma</t>
  </si>
  <si>
    <t>5R01HL128575-03</t>
  </si>
  <si>
    <t>Special Emphasis Panel[ZRG1-PSE-U(90)S]</t>
  </si>
  <si>
    <t>Plasma sphingolipids and risk of cardiovascular disease</t>
  </si>
  <si>
    <t>5R01MH101088-05</t>
  </si>
  <si>
    <t>Components of Emotional Instability as Precursors of Borderline Personality</t>
  </si>
  <si>
    <t>5R01AG045157-05</t>
  </si>
  <si>
    <t>Cognitive and Aerobic Resilience for the Brain</t>
  </si>
  <si>
    <t>7R01MH108728-03</t>
  </si>
  <si>
    <t>UNDERSTANDING THE FUNCTIONAL IMPACTS OF GENETIC VARIANTS IN MENTAL DISORDERS</t>
  </si>
  <si>
    <t>5R01NS084910-05</t>
  </si>
  <si>
    <t>Neurotropic HIV-1 Reservoirs Inside and Outside the Brain</t>
  </si>
  <si>
    <t>5R01NS082240-05</t>
  </si>
  <si>
    <t>Role of DNA damage in the early steps of HSV infection and latency in neurons</t>
  </si>
  <si>
    <t>5R01HD079612-05</t>
  </si>
  <si>
    <t>Constitutional Compliance, Credibility, and FDA Regulated Tobacco Warning Labels</t>
  </si>
  <si>
    <t>5R01GM068675-13</t>
  </si>
  <si>
    <t>Regulation of Drosophila Epithelial Polarity</t>
  </si>
  <si>
    <t>5R01AA022287-05</t>
  </si>
  <si>
    <t>Neuronal underpinnings of repeated deprivations on cue-induced alcohol-seeking</t>
  </si>
  <si>
    <t>5R01HL078871-10</t>
  </si>
  <si>
    <t>Somatomedin B Binding of Plasminogen Activator Inhibitor-1 in Pulmonary Fibrosis</t>
  </si>
  <si>
    <t>5R01AR065248-04</t>
  </si>
  <si>
    <t>Weight-Bearing Imaging of the Knee Using C-Arm CT</t>
  </si>
  <si>
    <t>5R01HL116854-05</t>
  </si>
  <si>
    <t>Genetic and Environmental Risk Factors for Venous Thromboembolism</t>
  </si>
  <si>
    <t>5R01GM106037-05</t>
  </si>
  <si>
    <t>Molecular Basis of Centromere Specification and Inheritance</t>
  </si>
  <si>
    <t>5R01CA178039-05</t>
  </si>
  <si>
    <t>Discovering genetic networks of triple-negative breast cancer</t>
  </si>
  <si>
    <t>5R01HL094499-10</t>
  </si>
  <si>
    <t>PGC-1 Coactivators in Muscle Angiogenesis and Ischemia</t>
  </si>
  <si>
    <t>5R01AG051728-03</t>
  </si>
  <si>
    <t>HEBREW REHABILITATION CENTER FOR AGED</t>
  </si>
  <si>
    <t>Novel Factors for Muscle Mass and Strength in Adults</t>
  </si>
  <si>
    <t>5R01GM095758-05</t>
  </si>
  <si>
    <t>SOUTHERN ILLINOIS UNIVERSITY CARBONDALE</t>
  </si>
  <si>
    <t>CARBONDALE</t>
  </si>
  <si>
    <t>DNA mismatch repair in the nucleosomal environment</t>
  </si>
  <si>
    <t>5R01EY023315-05</t>
  </si>
  <si>
    <t>Special Emphasis Panel[ZRG1-BDCN-H(02)M]</t>
  </si>
  <si>
    <t>Role of lipoxygenase pathway in early microvascular dysfunction during diabetic r</t>
  </si>
  <si>
    <t>5R01NS054962-10</t>
  </si>
  <si>
    <t>Biologic Effects of Anti-Ganglioside Antibodies</t>
  </si>
  <si>
    <t>5R01GM083084-13</t>
  </si>
  <si>
    <t>Preprocessing and Analysis Tools for High-Throughput Technologies</t>
  </si>
  <si>
    <t>RFA-DK-15-031</t>
  </si>
  <si>
    <t>5R01DK112282-03</t>
  </si>
  <si>
    <t>ZDK1-GRB-7(O2)S</t>
  </si>
  <si>
    <t>The activation of brown and beige fat and role in insulin sensitivity</t>
  </si>
  <si>
    <t>7R01GM112972-04</t>
  </si>
  <si>
    <t>Endogenous Retroviruses Co-Opted for Immune Defenses</t>
  </si>
  <si>
    <t>5R01NS070715-10</t>
  </si>
  <si>
    <t>Neurobiology and Treatment of Pain</t>
  </si>
  <si>
    <t>5R01GM084135-09</t>
  </si>
  <si>
    <t>Fine-Tuning the Notch Signaling Pathway via O-Glucosylation</t>
  </si>
  <si>
    <t>5R01HL119882-05</t>
  </si>
  <si>
    <t>Family obesity intervention: Motivational Interviewing and community support</t>
  </si>
  <si>
    <t>5R01CA177669-05</t>
  </si>
  <si>
    <t>Dynamical Models of Cetuximab Resistance in HNSCC Based on Serial Genomics Data</t>
  </si>
  <si>
    <t>PA-13-216</t>
  </si>
  <si>
    <t>5R01MH101584-05</t>
  </si>
  <si>
    <t>Prefrontal function in the Shank3-deficient rat: A first rat model for ASD</t>
  </si>
  <si>
    <t>PAR-13-094</t>
  </si>
  <si>
    <t>5R01HD079682-05</t>
  </si>
  <si>
    <t>Special Emphasis Panel[ZRG1-CB-F(56)R]</t>
  </si>
  <si>
    <t>Molecular mechanisms of direct neuronal programming</t>
  </si>
  <si>
    <t>5R01GM102225-05</t>
  </si>
  <si>
    <t>The role of DBT and NEMO-dependent phosphoproteome in regulating animal clockwork</t>
  </si>
  <si>
    <t>5R01CA160902-06</t>
  </si>
  <si>
    <t>Special Emphasis Panel[ZRG1-DTCS-U(81)S]</t>
  </si>
  <si>
    <t>Advancement and Validation of Prostate Diffusion and Spectroscopic MRI</t>
  </si>
  <si>
    <t>PAS-10-251</t>
  </si>
  <si>
    <t>5R01AA021719-05</t>
  </si>
  <si>
    <t>Treatment for Teens with Alcohol Abuse and Depression</t>
  </si>
  <si>
    <t>5R01DA034636-05</t>
  </si>
  <si>
    <t>Harmonizing substance use and disorder measures to facilitate multistudy analyses</t>
  </si>
  <si>
    <t>5R01AR063643-05</t>
  </si>
  <si>
    <t>Quantitative 3D Diffusion and Relaxometry MRI of the Knee</t>
  </si>
  <si>
    <t>PAR-11-337</t>
  </si>
  <si>
    <t>5R01AG043467-05</t>
  </si>
  <si>
    <t>Special Emphasis Panel[ZRG1-PSE-D(58)R]</t>
  </si>
  <si>
    <t>STATE UNIVERSITY OF NY,BINGHAMTON</t>
  </si>
  <si>
    <t>BINGHAMTON</t>
  </si>
  <si>
    <t>Neuroinflammation and social behavior across the lifespan</t>
  </si>
  <si>
    <t>1R01MH112789-01A1</t>
  </si>
  <si>
    <t>The production, learning, and behavioral significance of reward prediction signaling in cortex</t>
  </si>
  <si>
    <t>5R01DC012780-05</t>
  </si>
  <si>
    <t>TMS as a Biomarker of Plasticity in Aphasia Recovery</t>
  </si>
  <si>
    <t>5R01AA021981-05</t>
  </si>
  <si>
    <t>PRIMATE CENTERS</t>
  </si>
  <si>
    <t>Characterizing the FASD cerebral cortex in utero with DTI</t>
  </si>
  <si>
    <t>RFA-DE-13-002</t>
  </si>
  <si>
    <t>5R01DE023935-05</t>
  </si>
  <si>
    <t>ZDE1-RK(18)</t>
  </si>
  <si>
    <t>Human cytomegalovirus chromatin modifications in oral infection</t>
  </si>
  <si>
    <t>5R01NS033689-23</t>
  </si>
  <si>
    <t>NEUROTROPHIC FACTOR DEPRIVATION AND NEURONAL CELL DEATH</t>
  </si>
  <si>
    <t>5R01HL084151-13</t>
  </si>
  <si>
    <t>Foxf1 Transcription Factor in Development of Pulmonary Capillaries</t>
  </si>
  <si>
    <t>5R01CA025836-37</t>
  </si>
  <si>
    <t>Radiopharmaceuticals for Imaging Nuclear Receptors in Breast and Prostate Cancers</t>
  </si>
  <si>
    <t>5R01GM115649-04</t>
  </si>
  <si>
    <t>Structure and Mechanism of the RISC-loading Complex</t>
  </si>
  <si>
    <t>5R01GM045377-23</t>
  </si>
  <si>
    <t>The Structural basis of Protein Biogenesis</t>
  </si>
  <si>
    <t>5R01MH104560-04</t>
  </si>
  <si>
    <t>Fixed Dose Intervention Trial of New England Enhancing Survival in SMI Patients</t>
  </si>
  <si>
    <t>RFA-GM-14-004</t>
  </si>
  <si>
    <t>5R01GM109888-04</t>
  </si>
  <si>
    <t>ZGM1-TRN-0(MI)</t>
  </si>
  <si>
    <t>Structural and Functional Interactions within the Neuronal ER/PM Junction</t>
  </si>
  <si>
    <t>5R01DK098503-05</t>
  </si>
  <si>
    <t>Comprehensive quantitative ultrafast 3D liver MRI</t>
  </si>
  <si>
    <t>5R01GM115188-04</t>
  </si>
  <si>
    <t>Proteostasis, AMPylation and the Unfolded Protein repsonse (UPR)</t>
  </si>
  <si>
    <t>5R01CA182675-05</t>
  </si>
  <si>
    <t>p53 and tumor cell metabolism</t>
  </si>
  <si>
    <t>5R01HL116742-05</t>
  </si>
  <si>
    <t>Family-specific genetic variants contributing to asthma susceptibility</t>
  </si>
  <si>
    <t>RFA-ES-12-006</t>
  </si>
  <si>
    <t>5R01ES023260-05</t>
  </si>
  <si>
    <t>ZES1-SET-J(TG)</t>
  </si>
  <si>
    <t>Transgenerational exposures as modifiers of host defense against infection</t>
  </si>
  <si>
    <t>5R01CA195450-03</t>
  </si>
  <si>
    <t>ASSESSMENT OF FUNCTIONAL STATUS OF ESTROGEN RECEPTORS IN BREAST CANCER BY PET</t>
  </si>
  <si>
    <t>RFA-DA-14-009</t>
  </si>
  <si>
    <t>5R01DA038085-05</t>
  </si>
  <si>
    <t>ZDA1-NXR-B(12)</t>
  </si>
  <si>
    <t>Comparison of supportive housing models for HIV+ and at-risk chronically homeless</t>
  </si>
  <si>
    <t>5R01GM084227-08</t>
  </si>
  <si>
    <t>Special Emphasis Panel[ZRG1-BST-T(02)M]</t>
  </si>
  <si>
    <t>Bio-Mechanics of Directional Migration of Leukocytes</t>
  </si>
  <si>
    <t>5R01NS090041-04</t>
  </si>
  <si>
    <t>Acquired HCN Channelopathies in Cortical Dysplasia</t>
  </si>
  <si>
    <t>5R01CA094184-15</t>
  </si>
  <si>
    <t>RalA signal transduction</t>
  </si>
  <si>
    <t>5R01DK083450-09</t>
  </si>
  <si>
    <t>Epithelial niche regulation of intestinal stem cell division in Drosophila</t>
  </si>
  <si>
    <t>PAR-13-810</t>
  </si>
  <si>
    <t>5R01GM109501-05</t>
  </si>
  <si>
    <t>US-UK Collab: Understanding the effects of spatial structure on the evolution</t>
  </si>
  <si>
    <t>5R01CA195740-03</t>
  </si>
  <si>
    <t>Credentialing Mouse Models for Immune System Therapy Research</t>
  </si>
  <si>
    <t>RFA-RM-12-017</t>
  </si>
  <si>
    <t>5R01AG047820-05</t>
  </si>
  <si>
    <t>Special Emphasis Panel[ZRG1-BCMB-A(51)R]</t>
  </si>
  <si>
    <t>A New Muscle-Brain Axis Underlying the Cognitive Benefits of Physical Activity</t>
  </si>
  <si>
    <t>5R01AI111477-04</t>
  </si>
  <si>
    <t>ZAI1-RCU-M(J1)</t>
  </si>
  <si>
    <t>KECK GRADUATE INST OF APPLIED LIFE SCIS</t>
  </si>
  <si>
    <t>CLAREMONT</t>
  </si>
  <si>
    <t>Integrated Cost-Effective Point of Care Nucleic Acid Testing for TB diagnosis</t>
  </si>
  <si>
    <t>5R01GM117618-04</t>
  </si>
  <si>
    <t>Exposure heterogeneity &amp; environmental transmission dynamics of Escherichia coli</t>
  </si>
  <si>
    <t>5R01NS064015-10</t>
  </si>
  <si>
    <t>Roles and regulation of PI(3,5)P2 and PI5P in neurons</t>
  </si>
  <si>
    <t>5R01HL120354-05</t>
  </si>
  <si>
    <t>MAGEE-WOMEN'S RES INST AND FOUNDATION</t>
  </si>
  <si>
    <t>Pittsburgh</t>
  </si>
  <si>
    <t>Sleep Disordered Breathing, Obesity, and Pregnancy Study</t>
  </si>
  <si>
    <t>5R01NS080967-05</t>
  </si>
  <si>
    <t>Elucidating a molecular pathway for synaptic vesicle maintenance and degradation</t>
  </si>
  <si>
    <t>5R01HL125703-04</t>
  </si>
  <si>
    <t>PET/MRI to study nanotherapy in atherosclerosis</t>
  </si>
  <si>
    <t>RFA-AI-12-017</t>
  </si>
  <si>
    <t>5R01AI104621-05</t>
  </si>
  <si>
    <t>ZAI1-LG-M(J3)</t>
  </si>
  <si>
    <t>Antibody immunotherapeutics for biodefense against Lassa virus</t>
  </si>
  <si>
    <t>5R01MH103761-05</t>
  </si>
  <si>
    <t>Effects of poverty on affective development: A multi-level, longitudinal study</t>
  </si>
  <si>
    <t>5R01GM022172-41</t>
  </si>
  <si>
    <t>Biosynthesis of Microbial Polyketides</t>
  </si>
  <si>
    <t>5R01GM104258-05</t>
  </si>
  <si>
    <t>Synthetic Biology Approach to Regioselectively Modified Polyketides</t>
  </si>
  <si>
    <t>5R01CA195051-04</t>
  </si>
  <si>
    <t>Ultrasound Molecular Imaging to Assess Therapeutic Response</t>
  </si>
  <si>
    <t>5R01CA200808-02</t>
  </si>
  <si>
    <t>Quantitative Staging and Therapeutic Response in IDH-1 Mutated Glioblastomas</t>
  </si>
  <si>
    <t>5R01HL118861-04</t>
  </si>
  <si>
    <t>Special Emphasis Panel[ZRG1-EMNR-H(02)M]</t>
  </si>
  <si>
    <t>LOMA LINDA UNIVERSITY</t>
  </si>
  <si>
    <t>LOMA LINDA</t>
  </si>
  <si>
    <t>Developmental Programming of Ischemic-Sensitive Phenotype in the Heart</t>
  </si>
  <si>
    <t>5R01NS087539-05</t>
  </si>
  <si>
    <t>Role of CD4 T cells in fatal alphavisus encephalomyelitis</t>
  </si>
  <si>
    <t>5R01CA130996-10</t>
  </si>
  <si>
    <t>Ubiquitination and the DNA Damage Response Pathway</t>
  </si>
  <si>
    <t>5R01MH102318-05</t>
  </si>
  <si>
    <t>3/3-Social Processes Initiative in Neurobiology of the Schizophrenia(s)</t>
  </si>
  <si>
    <t>5R01CA176012-05</t>
  </si>
  <si>
    <t>Molecular and cellular communications in liver tumorigenesis</t>
  </si>
  <si>
    <t>PAR-16-804</t>
  </si>
  <si>
    <t>5R01HD090641-03</t>
  </si>
  <si>
    <t>Special Emphasis Panel[ZRG1-IFCN-B(50)]</t>
  </si>
  <si>
    <t>CRCNS:Subject-Specific Difusion MRI Profiles of Injury in TBI and PTSD</t>
  </si>
  <si>
    <t>5R01AI110478-04</t>
  </si>
  <si>
    <t>Innovative partnership to target antimalarial subsidies in the retail sector</t>
  </si>
  <si>
    <t>5R01DK095873-05</t>
  </si>
  <si>
    <t>Regulation of colitis by orphan nuclear receptor Nur77</t>
  </si>
  <si>
    <t>5R01CA166149-05</t>
  </si>
  <si>
    <t>SMS scheduled gradual reduction text messages to help pregnant smokers quit</t>
  </si>
  <si>
    <t>5R01HD081034-05</t>
  </si>
  <si>
    <t>Developmental context and the control of appendage cis-regulatory networks</t>
  </si>
  <si>
    <t>5R01HL104127-09</t>
  </si>
  <si>
    <t>Special Emphasis Panel[ZRG1-IFCN-T(02)M]</t>
  </si>
  <si>
    <t>COLLEGE OF WILLIAM AND MARY</t>
  </si>
  <si>
    <t>WILLIAMSBURG</t>
  </si>
  <si>
    <t>Neurophysiology of Breathing Behavior in Mice</t>
  </si>
  <si>
    <t>5R01GM103782-05</t>
  </si>
  <si>
    <t>Dynamics and regulatory logic of the endodermal cell-fate decision in C. elegans</t>
  </si>
  <si>
    <t>7R01AR055923-11</t>
  </si>
  <si>
    <t>Special Emphasis Panel[ZRG1-MOSS-C(02)M]</t>
  </si>
  <si>
    <t>Notch Signaling and Bone Formation</t>
  </si>
  <si>
    <t>5R01HL091002-10</t>
  </si>
  <si>
    <t>Physical activity during the transition from elementary school to high school</t>
  </si>
  <si>
    <t>5R01NS083549-05</t>
  </si>
  <si>
    <t>FSHD iPS Cells: Genetic Correction and Myogenesis</t>
  </si>
  <si>
    <t>5R01GM062653-37</t>
  </si>
  <si>
    <t>Mechanistic Studies of Genetic Recombination</t>
  </si>
  <si>
    <t>5R01GM108647-05</t>
  </si>
  <si>
    <t>Functional analysis of the TET2/OGT complex in epigenetic modifications</t>
  </si>
  <si>
    <t>5R01HL116995-05</t>
  </si>
  <si>
    <t>CNS angiogenesis and blood-brain barrier regulation by the Wnt inhibitor Apcdd1</t>
  </si>
  <si>
    <t>5R01HL126551-04</t>
  </si>
  <si>
    <t>ZMPSTE24, HIV treatment regimens, and atherosclerotic heart disease</t>
  </si>
  <si>
    <t>5R01GM111886-05</t>
  </si>
  <si>
    <t>Understanding Protein-Ligand Recognition</t>
  </si>
  <si>
    <t>5R01HL126956-04</t>
  </si>
  <si>
    <t>P. gingivalis mediated disruption of autophagy in endothelial dysfunction</t>
  </si>
  <si>
    <t>5R01CA175349-05</t>
  </si>
  <si>
    <t>MOLECULAR TARGETS OF TRANSLOCATION T(4;14) IN MULTIPLE MYELOMA PATHOGENESIS</t>
  </si>
  <si>
    <t>5R01DA035316-05</t>
  </si>
  <si>
    <t>Regulator of G protein signaling proteins differentially control opioid analgesia</t>
  </si>
  <si>
    <t>5R01HL120948-04</t>
  </si>
  <si>
    <t>Functional phenotyping of human genetic variation</t>
  </si>
  <si>
    <t>5R01DK101456-04</t>
  </si>
  <si>
    <t>Host Interactions with Bacterial Pathogens Study Section[HIBP]</t>
  </si>
  <si>
    <t>Immune mediated exocytosis of intravesicular UPEC from bladder cells</t>
  </si>
  <si>
    <t>5R01AR049072-15</t>
  </si>
  <si>
    <t>Genetic Control of Osteoblast Differentiation</t>
  </si>
  <si>
    <t>5R01CA163830-06</t>
  </si>
  <si>
    <t>Adapting patient navigation to promote cancer screening in Chicagos Chinatown</t>
  </si>
  <si>
    <t>5R01AA023726-05</t>
  </si>
  <si>
    <t>BUTLER HOSPITAL (PROVIDENCE, RI)</t>
  </si>
  <si>
    <t>Comparing Brief Alcohol Interventions for HIV-HCV Co-infected Persons</t>
  </si>
  <si>
    <t>5R01CA168586-05</t>
  </si>
  <si>
    <t>Small Molecule Induction of 15-PGDH: A Target in Colon Cancer Chemoprevention</t>
  </si>
  <si>
    <t>5R01HL128446-04</t>
  </si>
  <si>
    <t>Inflammatory serine proteases and cardiac repair post myocardial infarction</t>
  </si>
  <si>
    <t>5R01AI103338-06</t>
  </si>
  <si>
    <t>Enhancing Pathogen-specific Memory CD8+ T cell Responses in Vivo</t>
  </si>
  <si>
    <t>5R01NS080928-05</t>
  </si>
  <si>
    <t>Role of F-BAR proteins in neuronal development</t>
  </si>
  <si>
    <t>5R01GM108612-04</t>
  </si>
  <si>
    <t>Structure and Function of the CaaX Protease Ste24p</t>
  </si>
  <si>
    <t>5R01CA164333-05</t>
  </si>
  <si>
    <t>TGFbeta Blockade in MART TCR-Engineered T Cell Melanoma Immunotherapy in Man</t>
  </si>
  <si>
    <t>5R01CA172375-05</t>
  </si>
  <si>
    <t>Special Emphasis Panel[ZRG1-OTC-K(03)M]</t>
  </si>
  <si>
    <t>Identification of Mechanisms of Cannellini Bean Effects on Breast Cancer</t>
  </si>
  <si>
    <t>PAR-12-236</t>
  </si>
  <si>
    <t>5R01AR065963-04</t>
  </si>
  <si>
    <t>Special Emphasis Panel[ZRG1-GGG-Q(50)R]</t>
  </si>
  <si>
    <t>Functional Genomics of Alopecia Areata</t>
  </si>
  <si>
    <t>5R01GM097478-08</t>
  </si>
  <si>
    <t>Structure-Based Design of Xe-129 NMR Biosensors for Multiplexed Cancer Detection</t>
  </si>
  <si>
    <t>5R01GM085092-09</t>
  </si>
  <si>
    <t>Development and Applications of Bioorthogonal Chemistry</t>
  </si>
  <si>
    <t>5R01HL114763-04</t>
  </si>
  <si>
    <t>Special Emphasis Panel[ZRG1-CVRS-G(03)]</t>
  </si>
  <si>
    <t>Regulation of Inflammation and Acute Lung Injury by the Transcription Factor Miz1</t>
  </si>
  <si>
    <t>5R01NS086965-06</t>
  </si>
  <si>
    <t>Accelerated depletion of hippocampal neural stem cells in neurological disease</t>
  </si>
  <si>
    <t>5R01NS039135-15</t>
  </si>
  <si>
    <t>Quantitative MRI and 1H-MRS in Traumatic Brain Injury</t>
  </si>
  <si>
    <t>PA-10-009</t>
  </si>
  <si>
    <t>5R01CA115746-10</t>
  </si>
  <si>
    <t>Characterizing Prostate Cancer By ex vivo MRS Signatures</t>
  </si>
  <si>
    <t>7R01HG007377-05</t>
  </si>
  <si>
    <t>RUTGERS, THE STATE UNIV OF N.J.</t>
  </si>
  <si>
    <t>PISCATAWAY</t>
  </si>
  <si>
    <t>Heterogenous and Robust Survival Analysis in Genomic Studies</t>
  </si>
  <si>
    <t>5R01GM075240-12</t>
  </si>
  <si>
    <t>NAD and the Regulation of Sirtuin Targets</t>
  </si>
  <si>
    <t>5R01HL117976-05</t>
  </si>
  <si>
    <t>Epithelial mechanisms of inducible resistance to AML-associated pneumonia</t>
  </si>
  <si>
    <t>5R01HL129814-04</t>
  </si>
  <si>
    <t>Special Emphasis Panel[ZRG1-CVRS-K(02)M]</t>
  </si>
  <si>
    <t>Calcium Pump Activators for Heart Failure Therapy</t>
  </si>
  <si>
    <t>5R01AR063850-05</t>
  </si>
  <si>
    <t>Use of comparative genomics to identify novel regulators of melanoma progression</t>
  </si>
  <si>
    <t>5R01EB017255-05</t>
  </si>
  <si>
    <t>Adaptive Large-Scale Framework for Automatic Biomedical Image Segmentation</t>
  </si>
  <si>
    <t>5R01GM069818-13</t>
  </si>
  <si>
    <t>Comparative molecular physiology of mammalian formins</t>
  </si>
  <si>
    <t>5R01NS065920-10</t>
  </si>
  <si>
    <t>Timing of Neurotransmitter Release</t>
  </si>
  <si>
    <t>5R01GM116047-04</t>
  </si>
  <si>
    <t>CONFORMATIONAL DYNAMICS IN ION CHANNEL SELECTIVITY AND GATING</t>
  </si>
  <si>
    <t>5R01CA166280-05</t>
  </si>
  <si>
    <t>Therapeutic Targeting of Leukemia-Microenvironmental Interactions</t>
  </si>
  <si>
    <t>5R01GM109183-04</t>
  </si>
  <si>
    <t>Mechanism of Notch activation by Epsin-dependent ligand endocytosis in Drosophila</t>
  </si>
  <si>
    <t>5R01MH103198-05</t>
  </si>
  <si>
    <t>Activating Treatment as Prevention through Community Mobilization in South Africa</t>
  </si>
  <si>
    <t>5R01MD008940-05</t>
  </si>
  <si>
    <t>Reducing implicit verbal and nonverbal bias toward Hispanic patients</t>
  </si>
  <si>
    <t>5R01HL093052-10</t>
  </si>
  <si>
    <t>Mechanistic basis of miR-145-mediated restoration of coronary collateral growth</t>
  </si>
  <si>
    <t>5R01CA169368-05</t>
  </si>
  <si>
    <t>Therapeutic Exploitation of Mutant BRAF for Astrocytoma</t>
  </si>
  <si>
    <t>5R01CA185972-05</t>
  </si>
  <si>
    <t>Chemoprevention of metastatic colorectal cancer</t>
  </si>
  <si>
    <t>5R01HL127402-04</t>
  </si>
  <si>
    <t>Mechanisms, consequences, and reversal of abnormalities in lung lymphatics</t>
  </si>
  <si>
    <t>5R01HL127439-04</t>
  </si>
  <si>
    <t>Role of the SR/ER E3 Ubiquitin Ligase Synoviolin 1 in Cardiac Hypertrophy</t>
  </si>
  <si>
    <t>5R01GM109965-03</t>
  </si>
  <si>
    <t>Filopodia assembly by FMNL3:  biochemical mechanism and cellular function</t>
  </si>
  <si>
    <t>5R01CA168621-05</t>
  </si>
  <si>
    <t>RESEARCH INST OF FOX CHASE CAN CTR</t>
  </si>
  <si>
    <t>Interferon Activated Necroptosis as a New Therapeutic Avenue for Kidney Cancer</t>
  </si>
  <si>
    <t>5R01CA182518-05</t>
  </si>
  <si>
    <t>Role of NF-kB in Fas-mediated Apoptosis and Tumor Suppression</t>
  </si>
  <si>
    <t>7R01EY024140-04</t>
  </si>
  <si>
    <t>UNIVERSITY OF OKLAHOMA HLTH SCIENCES CTR</t>
  </si>
  <si>
    <t>Vascular Permeability and Ocular Infections</t>
  </si>
  <si>
    <t>5R01EB022717-04</t>
  </si>
  <si>
    <t>Multimodal modeling framework for fusing structural and functional connectome data</t>
  </si>
  <si>
    <t>PAR-13-207</t>
  </si>
  <si>
    <t>5R01GM111111-04</t>
  </si>
  <si>
    <t>Shaping of simple organ by anisotropic biomechanical forces</t>
  </si>
  <si>
    <t>5R01DK060729-15</t>
  </si>
  <si>
    <t>Mechanisms of Neurotensin in Intestinal Inflammation</t>
  </si>
  <si>
    <t>5R01HL058234-17</t>
  </si>
  <si>
    <t>UNIVERSITY OF SOUTH ALABAMA</t>
  </si>
  <si>
    <t>MOBILE</t>
  </si>
  <si>
    <t>DNA Lesions and Gene Expression in Hypoxic Lung Disease</t>
  </si>
  <si>
    <t>5R01NS069720-08</t>
  </si>
  <si>
    <t>Optical probes for controlling cellular function</t>
  </si>
  <si>
    <t>5R01CA185189-04</t>
  </si>
  <si>
    <t>(PQD5) Mass Profiling Melanoma Responses to Improve Therapy Choices and Prognosis</t>
  </si>
  <si>
    <t>5R01CA182264-04</t>
  </si>
  <si>
    <t>Development of Advanced C-arm Cone-Beam CT for the Treatment of Liver Cancer</t>
  </si>
  <si>
    <t>5R01HL123301-04</t>
  </si>
  <si>
    <t>Hydrogen sulfide regulation of vascular tone and blood pressure</t>
  </si>
  <si>
    <t>5R01GM083977-09</t>
  </si>
  <si>
    <t>Factors and Functions of ER Morphology</t>
  </si>
  <si>
    <t>5R01GM093182-08</t>
  </si>
  <si>
    <t>Comparative genomics of sex chromosomes in Diptera: gene trafficking, dosage comp</t>
  </si>
  <si>
    <t>5R01DC013554-05</t>
  </si>
  <si>
    <t>Pneumococcal transition from nasopharyngeal biofilm carriage to otitis media</t>
  </si>
  <si>
    <t>5R01GM090158-07</t>
  </si>
  <si>
    <t>The Regulation and Cellular Activities of the ARL2 GTPase</t>
  </si>
  <si>
    <t>5R01CA166422-06</t>
  </si>
  <si>
    <t>Short-form Ron Kinase in Tumor Progression and Metastasis</t>
  </si>
  <si>
    <t>5R01GM108805-04</t>
  </si>
  <si>
    <t>Population Genetic Consequences of Recent Explosive Population Growth in Humans</t>
  </si>
  <si>
    <t>5R01CA181204-06</t>
  </si>
  <si>
    <t>Novel oncogenic functions of Mdm2 and Mdmx</t>
  </si>
  <si>
    <t>5R01HL069234-13</t>
  </si>
  <si>
    <t>Special Emphasis Panel[ZRG1-VH-N(02)S]</t>
  </si>
  <si>
    <t>Gamma Globin Induction: Molecular and Cell-Based Strategies</t>
  </si>
  <si>
    <t>5R01CA013202-46</t>
  </si>
  <si>
    <t>Structure and Assembly of Viruses</t>
  </si>
  <si>
    <t>5R01NR015233-04</t>
  </si>
  <si>
    <t>Health literacy systems in the safety net: Lessons from complex care management</t>
  </si>
  <si>
    <t>PA-10-268</t>
  </si>
  <si>
    <t>5R01DA034749-05</t>
  </si>
  <si>
    <t>Neuropathic mechanisms and gene therapy on opioid dependence</t>
  </si>
  <si>
    <t>5R01NS085011-05</t>
  </si>
  <si>
    <t>Lewy body neuropathologies and SNCA gene: variants expression and splicing</t>
  </si>
  <si>
    <t>PA-13-543</t>
  </si>
  <si>
    <t>5R01CA195655-04</t>
  </si>
  <si>
    <t>Special Emphasis Panel[ZRG1-HDM-R(60)]</t>
  </si>
  <si>
    <t>SCH: INT Wireless Implantable Electronic Biosensors for Tumor Monitoring</t>
  </si>
  <si>
    <t>5R01NS016446-38</t>
  </si>
  <si>
    <t>Functional Organization of the Somatosensory System</t>
  </si>
  <si>
    <t>5R01HL082818-09</t>
  </si>
  <si>
    <t>Special Emphasis Panel[ZRG1-CVRS-N(02)M]</t>
  </si>
  <si>
    <t>Regulation of Fibroblast Phenotype in Lung Fibrosis</t>
  </si>
  <si>
    <t>5R01NS045853-13</t>
  </si>
  <si>
    <t>Coding of Action by Motor &amp; Premotor Cortical Ensembles</t>
  </si>
  <si>
    <t>5R01AA018037-10</t>
  </si>
  <si>
    <t>Epigenetic dissection of functional ethanol tolerance and dependence</t>
  </si>
  <si>
    <t>5R01GM051329-20</t>
  </si>
  <si>
    <t>Structure, Assembly, and Function of Outer Membrane Proteins</t>
  </si>
  <si>
    <t>5R01HL105314-08</t>
  </si>
  <si>
    <t>Vessel Stiffening, Hypertension and Vascular Extracellular Matrix</t>
  </si>
  <si>
    <t>5R01GM114621-04</t>
  </si>
  <si>
    <t>The function of MEKK3 interaction with CCM2</t>
  </si>
  <si>
    <t>5R01GM111665-04</t>
  </si>
  <si>
    <t>Signal Transduction by PI3K/Akt/mTOR Pathway</t>
  </si>
  <si>
    <t>5R01OD016575-16</t>
  </si>
  <si>
    <t>ZTR1-CM-6(01)</t>
  </si>
  <si>
    <t>UNIVERSITY OF CALGARY</t>
  </si>
  <si>
    <t>CALGARY</t>
  </si>
  <si>
    <t>AB</t>
  </si>
  <si>
    <t>Transplantation of Testis Stem Cells in Large Animals</t>
  </si>
  <si>
    <t>5R01CA182587-05</t>
  </si>
  <si>
    <t>Defining the temporal sequence of PI3K pathway mutations in bladder cancer</t>
  </si>
  <si>
    <t>5R01EB020004-04</t>
  </si>
  <si>
    <t>Mechanotransduction analysis in a microengineered lung-on-a-chip</t>
  </si>
  <si>
    <t>5R01AT007888-05</t>
  </si>
  <si>
    <t>Improving Treatment Adherence in HIV-Positive Youth Through Mindfulness Training</t>
  </si>
  <si>
    <t>5R01ES025216-05</t>
  </si>
  <si>
    <t>Special Emphasis Panel[ZRG1-PSE-Q(90)]</t>
  </si>
  <si>
    <t>Arsenic, Epigenetics and Incident Cardiovascular Disease in American Indians</t>
  </si>
  <si>
    <t>5R01DK103215-05</t>
  </si>
  <si>
    <t>JOSLIN DIABETES CENTER</t>
  </si>
  <si>
    <t>Role of SerpinB1 in beta cell growth</t>
  </si>
  <si>
    <t>5R01GM059273-19</t>
  </si>
  <si>
    <t>Protein Motions in Recognition, Regulation and catalysis</t>
  </si>
  <si>
    <t>5R01HL045095-28</t>
  </si>
  <si>
    <t>Extracellular regulation of lipoprotein lipase activity</t>
  </si>
  <si>
    <t>5R01MH104255-05</t>
  </si>
  <si>
    <t>ZMH1-ERB-L(05)</t>
  </si>
  <si>
    <t>Testing the Role of Circuit Plasticity in the Pathology and Treatment of Abnormal</t>
  </si>
  <si>
    <t>5R01AR064381-05</t>
  </si>
  <si>
    <t>Targeted Correction of Dominant Mutations of Type I Collagen Causing Severe OI</t>
  </si>
  <si>
    <t>5R01NR014221-04</t>
  </si>
  <si>
    <t>Developing Goal Directed Perfusion Therapy in SAH Neurocardiac Injury</t>
  </si>
  <si>
    <t>PAR-13-385</t>
  </si>
  <si>
    <t>5R01HD082039-02</t>
  </si>
  <si>
    <t>Special Emphasis Panel[ZRG1-EMNR-P(50)R]</t>
  </si>
  <si>
    <t>Epigenetic Programming of Health and Disease in the Preimplantation Embyro</t>
  </si>
  <si>
    <t>5R01NS086812-05</t>
  </si>
  <si>
    <t>Myotubularin PI 3-Phosphatases as Regulators of Peripheral Nerve Myelination</t>
  </si>
  <si>
    <t>5R01CA172460-05</t>
  </si>
  <si>
    <t>MicroRNA &amp; Breast Cancer: Functional Characterization in a Population-Based Study</t>
  </si>
  <si>
    <t>5R01GM054657-21</t>
  </si>
  <si>
    <t>Mechanisms of Tissue Morphogenesis in C. elegans</t>
  </si>
  <si>
    <t>5R01CA166060-05</t>
  </si>
  <si>
    <t>Breast Cancer Bone Metastasis</t>
  </si>
  <si>
    <t>5R01EY011378-20</t>
  </si>
  <si>
    <t>Mechanisms of Visual Perception</t>
  </si>
  <si>
    <t>5R01DA035958-05</t>
  </si>
  <si>
    <t>BRIGHAM YOUNG UNIVERSITY</t>
  </si>
  <si>
    <t>PROVO</t>
  </si>
  <si>
    <t>Nicotine and Alcohol Co-Dependence</t>
  </si>
  <si>
    <t>5R01EY023333-05</t>
  </si>
  <si>
    <t>FREE UNIVERSITY OF BERLIN</t>
  </si>
  <si>
    <t>BERLIN</t>
  </si>
  <si>
    <t>A Drosophila Model for Charcot-Marie-Tooth 2B Disease</t>
  </si>
  <si>
    <t>5R01GM117964-04</t>
  </si>
  <si>
    <t>Special Emphasis Panel[ZRG1-CB-T(03)M]</t>
  </si>
  <si>
    <t>Developmental regulation of oscillatory expression</t>
  </si>
  <si>
    <t>5R01GM103869-04</t>
  </si>
  <si>
    <t>Molecular mechanisms modulating BMP signaling</t>
  </si>
  <si>
    <t>5R01CA182514-05</t>
  </si>
  <si>
    <t>Integrated genomic analysis and multi-scale modeling of therapeutic resistance</t>
  </si>
  <si>
    <t>5R01DA034140-05</t>
  </si>
  <si>
    <t>VETERANS MEDICAL RESEARCH FDN/SAN DIEGO</t>
  </si>
  <si>
    <t>Methamphetamine and adult hippocampal neurogenesis</t>
  </si>
  <si>
    <t>5R01NS082446-05</t>
  </si>
  <si>
    <t>MICROTUBULE POST-TRANSLATIONAL MODIFICATIONS IN AXON REGENERATION</t>
  </si>
  <si>
    <t>5R01GM112986-04</t>
  </si>
  <si>
    <t>TAK1 regulation of metabolism</t>
  </si>
  <si>
    <t>5R01GM112631-03</t>
  </si>
  <si>
    <t>Identification of chemical probes that specifically disrupt the GIV-Gi interface</t>
  </si>
  <si>
    <t>PA-11-027</t>
  </si>
  <si>
    <t>5R01DA034022-05</t>
  </si>
  <si>
    <t>Developmental gene networks of 5HT neurons in addiction, aggression, and anxiety</t>
  </si>
  <si>
    <t>5R01CA185058-05</t>
  </si>
  <si>
    <t>Impact of low IL-10 levels at birth and leukemia risk</t>
  </si>
  <si>
    <t>5R01HD079327-05</t>
  </si>
  <si>
    <t>Special Emphasis Panel[ZRG1-EMNR-D(55)]</t>
  </si>
  <si>
    <t>Novel Therapeutics against Respiratory Syncytial Virus Infection</t>
  </si>
  <si>
    <t>5R01HL113004-05</t>
  </si>
  <si>
    <t>Mechanisms of Refractory Hypertension</t>
  </si>
  <si>
    <t>5R01GM039023-30</t>
  </si>
  <si>
    <t>Cell Cycle Regulation</t>
  </si>
  <si>
    <t>7R01CA136934-11</t>
  </si>
  <si>
    <t>Novel Strategies for Cancer Immunotherapy in Stem Cell Transplant</t>
  </si>
  <si>
    <t>5R01CA176836-05</t>
  </si>
  <si>
    <t>Metabolic Therapy of GBM guided by MRS of hyperpolarized 13C-pyruvate</t>
  </si>
  <si>
    <t>5R01AR065484-05</t>
  </si>
  <si>
    <t>Structure-Function of the Nuclear Envelope Bridge and its Role in Laminopathies</t>
  </si>
  <si>
    <t>2R01EY008890-27</t>
  </si>
  <si>
    <t>Saccade Target Selection Frontal Cortex</t>
  </si>
  <si>
    <t>5R01GM111820-05</t>
  </si>
  <si>
    <t>Cross Couplings of Amine and Alcohol Derivatives to Give Enantioenriched Products</t>
  </si>
  <si>
    <t>PA-12-013</t>
  </si>
  <si>
    <t>5R01CA164024-05</t>
  </si>
  <si>
    <t>Identifying Cell Stress Proteins that Predict Clinical Response in Pediatric AML</t>
  </si>
  <si>
    <t>5R01CA157460-06</t>
  </si>
  <si>
    <t>Nonadherence: Undermining health outcomes in pediatric HSCT?</t>
  </si>
  <si>
    <t>5R01HD055191-10</t>
  </si>
  <si>
    <t>Community Partnership for Breastfeeding Promotion and Support</t>
  </si>
  <si>
    <t>5R01MH099898-04</t>
  </si>
  <si>
    <t>Improving Mental Health Outcomes:  Buidling an Adaptive Implementation Strategy</t>
  </si>
  <si>
    <t>5R01AT007566-05</t>
  </si>
  <si>
    <t>Novel action of grape skin components on postprandial hyperglycemia</t>
  </si>
  <si>
    <t>PA-14-276</t>
  </si>
  <si>
    <t>5R01HD082148-04</t>
  </si>
  <si>
    <t>Societal and Ethical Issues in Research Study Section[SEIR]</t>
  </si>
  <si>
    <t>The Effect of Electronic Informed Consent Information (EICI) on Residual Newborn Specimen Research</t>
  </si>
  <si>
    <t>7R01HL124251-06</t>
  </si>
  <si>
    <t>Beta-arrestin signaling and microRNA biogenesis in cardioprotection</t>
  </si>
  <si>
    <t>5R01MH100319-04</t>
  </si>
  <si>
    <t>Molecular Mechanisms of the Stress Response</t>
  </si>
  <si>
    <t>5R01CA173519-05</t>
  </si>
  <si>
    <t>RBHS -CANCER INSTITUTE OF NEW JERSEY</t>
  </si>
  <si>
    <t>NEW BRUNSWICK</t>
  </si>
  <si>
    <t>Role of Rab1 in Cell Growth and Cancer</t>
  </si>
  <si>
    <t>5R01AR063091-06</t>
  </si>
  <si>
    <t>Function and Targeting of CCR6/CCL20 in Autoimmune Psoriasiform Skin Disease</t>
  </si>
  <si>
    <t>5R01GM115762-04</t>
  </si>
  <si>
    <t>Design of switchable proteins and enzymes.</t>
  </si>
  <si>
    <t>5R01AG042569-05</t>
  </si>
  <si>
    <t>SCH OF HOME ECON/HUMAN ECOLOGY</t>
  </si>
  <si>
    <t>Translational mechanisms of mitochondrial protein synthesis</t>
  </si>
  <si>
    <t>5R01EY024075-04</t>
  </si>
  <si>
    <t>SCHEPENS EYE RESEARCH INSTITUTE</t>
  </si>
  <si>
    <t>Measuring Functional Impact of Oncoming Headlight Glare for Cataract Patients</t>
  </si>
  <si>
    <t>5R01HL119306-04</t>
  </si>
  <si>
    <t>Inhibition of MCUR1-MCU mediated mitochondrial Ca2+ uptake prevents I/R injury</t>
  </si>
  <si>
    <t>5R01DK102551-04</t>
  </si>
  <si>
    <t>Mechanisms of essential calcium signaling during gastric epithelial wound healing</t>
  </si>
  <si>
    <t>5R01DK107646-03</t>
  </si>
  <si>
    <t>Cold Induced Changed in Human Subcutaneous White Adipose</t>
  </si>
  <si>
    <t>PA-13-377</t>
  </si>
  <si>
    <t>5R01CA073507-20</t>
  </si>
  <si>
    <t>In Vivo Model of Epstein-Barr Virus Latency</t>
  </si>
  <si>
    <t>5R01NS080929-06</t>
  </si>
  <si>
    <t>Gene Discovery in Muscular Dystrophy</t>
  </si>
  <si>
    <t>5R01GM114178-04</t>
  </si>
  <si>
    <t>Structure and function of U5 snRNP</t>
  </si>
  <si>
    <t>PA-12-221</t>
  </si>
  <si>
    <t>5R01CA107476-15</t>
  </si>
  <si>
    <t>Prevalence and Progression of Monoclonal Gammopathies</t>
  </si>
  <si>
    <t>5R01EY012736-28</t>
  </si>
  <si>
    <t>Growth and Guidance of Retinal Axon</t>
  </si>
  <si>
    <t>5R01NS072428-05</t>
  </si>
  <si>
    <t>Role of MMP-9 in selective motor neuron degeneration in ALS</t>
  </si>
  <si>
    <t>5R01HL128264-04</t>
  </si>
  <si>
    <t>Lifestyle effects on hematopoiesis and atherosclerosis</t>
  </si>
  <si>
    <t>5R01NR014784-05</t>
  </si>
  <si>
    <t>Revealing the role of the cervico-vaginal microbiome in spontaneous preterm birth</t>
  </si>
  <si>
    <t>RFA-AI-13-059</t>
  </si>
  <si>
    <t>5R01AI117739-04</t>
  </si>
  <si>
    <t>ZAI1-UKS-A(J3)</t>
  </si>
  <si>
    <t>Chemical Contraceptive Control of Microbicides in the Female Reproductive Tract</t>
  </si>
  <si>
    <t>5R01HL113061-05</t>
  </si>
  <si>
    <t>Quantifying the role of load-induced remodeling in lymphedema progression</t>
  </si>
  <si>
    <t>5R01DC013802-05</t>
  </si>
  <si>
    <t>Special Emphasis Panel[ZRG1-SCS-N(08)]</t>
  </si>
  <si>
    <t>Neuronal and Network Dynamics in the Olfactory System</t>
  </si>
  <si>
    <t>PAR-11-346</t>
  </si>
  <si>
    <t>5R01AA022066-05</t>
  </si>
  <si>
    <t>Special Emphasis Panel[ZRG1-DKUS-D(55)R]</t>
  </si>
  <si>
    <t>Motivational Interviewing and Culture for Urban Native American Youth (MICUNAY)</t>
  </si>
  <si>
    <t>7R01HL119869-06</t>
  </si>
  <si>
    <t>Sex-specific fetal programming of adult vascular dysfunction and hypertension</t>
  </si>
  <si>
    <t>PAR-13-349</t>
  </si>
  <si>
    <t>5R01MH105262-03</t>
  </si>
  <si>
    <t>End-user research to optimize adherence to injectable HIV prevention approaches</t>
  </si>
  <si>
    <t>5R01HD072021-05</t>
  </si>
  <si>
    <t>Preconception and Prenatal Stress: Pathways to Child Biology and Behavior</t>
  </si>
  <si>
    <t>5R01CA189947-04</t>
  </si>
  <si>
    <t>Effect of n-3 fatty acids and sugars on chemotherapy-induced cognitive deficits</t>
  </si>
  <si>
    <t>5R01CA166749-06</t>
  </si>
  <si>
    <t>The Role of Growth Factor Receptor Trafficking in Tumorigenesis</t>
  </si>
  <si>
    <t>5R01EY018204-10</t>
  </si>
  <si>
    <t>Special Emphasis Panel[ZRG1-CB-G(02)]</t>
  </si>
  <si>
    <t>Signal Processing in the Inner Retina</t>
  </si>
  <si>
    <t>5R01HL134312-03</t>
  </si>
  <si>
    <t>Special Emphasis Panel[ZRG1-CVRS-L(02)M]</t>
  </si>
  <si>
    <t>Targeting fibronectin in cardiac remodeling and fibrosis</t>
  </si>
  <si>
    <t>5R01CA194593-04</t>
  </si>
  <si>
    <t>PQB3: Mechanisms &amp; Targeting of Sonic Hedgehog Signaling in Muscle Wasting of Cancer Cachexia</t>
  </si>
  <si>
    <t>RFA-MH-15-320</t>
  </si>
  <si>
    <t>5R01MH106726-04</t>
  </si>
  <si>
    <t>ZMH1-ERB-K(01)</t>
  </si>
  <si>
    <t>ED-SAFE 2: Translating Safety Planning into Practice</t>
  </si>
  <si>
    <t>5R01GM109102-04</t>
  </si>
  <si>
    <t>REGULATION OF UBIQUITINATION BY DUB-E2 UBIQUITIN CONJUGATING ENZYME COMPLEXES</t>
  </si>
  <si>
    <t>5R01GM121410-02</t>
  </si>
  <si>
    <t>Mechanisms of tiRNA-induced translational control</t>
  </si>
  <si>
    <t>5R01GM109928-04</t>
  </si>
  <si>
    <t>Innate immunity-associated recycling endosome in Arabidopsis and pathogen attack</t>
  </si>
  <si>
    <t>5R01CA127927-10</t>
  </si>
  <si>
    <t>Predicting Neoadjuvant Chemo Response/Prognosis Using Imaging Biomarkers</t>
  </si>
  <si>
    <t>5R01AG009191-25</t>
  </si>
  <si>
    <t>Auditory temporal processes, speech perception and aging</t>
  </si>
  <si>
    <t>5R01HL118742-04</t>
  </si>
  <si>
    <t>Fibronectin alternative splicing in thrombosis and inflammation</t>
  </si>
  <si>
    <t>5R01DK100915-05</t>
  </si>
  <si>
    <t>Epigenetic and Cell Cycle Functions of Glucocorticoids in Erythropoietic Stress</t>
  </si>
  <si>
    <t>5R01CA172546-05</t>
  </si>
  <si>
    <t>Biomarkers for predicting response to Hsp90 therapy</t>
  </si>
  <si>
    <t>5R01CA175491-06</t>
  </si>
  <si>
    <t>Improving prostate cancer screening by integration of SNPs with blood biomarkers</t>
  </si>
  <si>
    <t>5R01DK077195-09</t>
  </si>
  <si>
    <t>Special Emphasis Panel[ZRG1-DKUS-G(90)]</t>
  </si>
  <si>
    <t>MECHANOTRANSDUCTION IN BLADDER SMOOTH MUSCLE</t>
  </si>
  <si>
    <t>RFA-CA-12-019</t>
  </si>
  <si>
    <t>5R01CA185251-04</t>
  </si>
  <si>
    <t>ZCA1-RPRB-0(J1)</t>
  </si>
  <si>
    <t>[PQC-3] A Metabolic Pathway Activation Marker for Prostate Cancer Prognosis</t>
  </si>
  <si>
    <t>5R01NS023805-28</t>
  </si>
  <si>
    <t>Convergent Versus Parallel Striatal Afferents</t>
  </si>
  <si>
    <t>5R01DK103047-04</t>
  </si>
  <si>
    <t>Paracrine Signaling by Kupffer Cells in Hepatic Insulin Resistance</t>
  </si>
  <si>
    <t>5R01HL093231-08</t>
  </si>
  <si>
    <t>Special Emphasis Panel[ZRG1-VH-B(02)M]</t>
  </si>
  <si>
    <t>Functional PKC Isoforms in Platelets</t>
  </si>
  <si>
    <t>5R01DA036865-05</t>
  </si>
  <si>
    <t>Engineering Targeted Epigenetic Modifiers for Precise Control of Gene Regulation</t>
  </si>
  <si>
    <t>5R01CA183594-05</t>
  </si>
  <si>
    <t>Mitochondrial acetyl-CoA acetyltransferase 1 promotes the Warburg effect</t>
  </si>
  <si>
    <t>5R01DC007174-11</t>
  </si>
  <si>
    <t>Cellular therapy for the inner ear</t>
  </si>
  <si>
    <t>5R01AI103055-05</t>
  </si>
  <si>
    <t>Innate and early B cell responses to V. cholerae</t>
  </si>
  <si>
    <t>5R01DC013561-05</t>
  </si>
  <si>
    <t>An olfactory subsystem that mediates innate behaviors</t>
  </si>
  <si>
    <t>5R01AI105168-06</t>
  </si>
  <si>
    <t>Special Emphasis Panel[ZRG1-IDM-V(02)M]</t>
  </si>
  <si>
    <t>Early Events in Pneumococcal Colonization</t>
  </si>
  <si>
    <t>RFA-EB-17-001</t>
  </si>
  <si>
    <t>5R01EB025149-02</t>
  </si>
  <si>
    <t>ZEB1-OSR-B(A1)</t>
  </si>
  <si>
    <t>An academic industrial partnership for the development of high frame-rate transcranial super resolution ultrasound imaging</t>
  </si>
  <si>
    <t>5R01CA174768-05</t>
  </si>
  <si>
    <t>Special Emphasis Panel[ZRG1-HSOD-J(09)F]</t>
  </si>
  <si>
    <t>Understanding optimal delivery systems for cancer care</t>
  </si>
  <si>
    <t>5R01NS081068-05</t>
  </si>
  <si>
    <t>The role of apoE and APOE genotype in amyloid-beta clearance after TBI</t>
  </si>
  <si>
    <t>5R01NS088476-04</t>
  </si>
  <si>
    <t>The Role of Clustered Protocadherins in Neurite Self-avoidance</t>
  </si>
  <si>
    <t>PA-11-016</t>
  </si>
  <si>
    <t>5R01AA022312-05</t>
  </si>
  <si>
    <t>ZAA1-DD(02)</t>
  </si>
  <si>
    <t>PACIFIC INSTITUTE FOR RES AND EVALUATION</t>
  </si>
  <si>
    <t>BELTSVILLE</t>
  </si>
  <si>
    <t>Managing Heavy Drinking to Avoid Impaired Driving: A Study of Interlock Users</t>
  </si>
  <si>
    <t>5R01HL117226-04</t>
  </si>
  <si>
    <t>Regulation of LXR alpha by glucose &amp; cholesterol in diabetes &amp; atherosclerosis</t>
  </si>
  <si>
    <t>PA-11-015</t>
  </si>
  <si>
    <t>5R01AA021347-05</t>
  </si>
  <si>
    <t>Alcohol Marketing and Underage Drinking</t>
  </si>
  <si>
    <t>5R01HL123515-04</t>
  </si>
  <si>
    <t>Novel IL-1 Family Members in Lung Innate Immunity</t>
  </si>
  <si>
    <t>5R01NS088532-05</t>
  </si>
  <si>
    <t>J. DAVID GLADSTONE INSTITUTES</t>
  </si>
  <si>
    <t>Neurobiology and Therapeutic Potential of Klotho</t>
  </si>
  <si>
    <t>5R01GM095843-08</t>
  </si>
  <si>
    <t>Molecules for Dynamic Nuclear Polarization and NMR Structure Determination</t>
  </si>
  <si>
    <t>7R01CA093999-18</t>
  </si>
  <si>
    <t>Targets of Gene Overexpression at 17q in Gastric Tumorigenesis: Darpp32</t>
  </si>
  <si>
    <t>5R01AG049704-04</t>
  </si>
  <si>
    <t>Sphingolipids and Inflammation in the Development and Progression of Alzheimer's</t>
  </si>
  <si>
    <t>PA-11-334</t>
  </si>
  <si>
    <t>5R01DE023315-05</t>
  </si>
  <si>
    <t>AIDS Immunology and Pathogenesis Study Section[AIP]</t>
  </si>
  <si>
    <t>Molecular mechanisms of oral HIV transmission modeling MTCT</t>
  </si>
  <si>
    <t>5R01CA125577-10</t>
  </si>
  <si>
    <t>Role of CCN6 (WISP3) in the Progression and Metastasis of Breast Cancer.</t>
  </si>
  <si>
    <t>5R01GM095567-08</t>
  </si>
  <si>
    <t>Mechanisms of Selective Autophagy</t>
  </si>
  <si>
    <t>5R01DA036061-05</t>
  </si>
  <si>
    <t>Special Emphasis Panel[ZRG1-AARR-G(56)R]</t>
  </si>
  <si>
    <t>Beta2 nicotine receptor subunits: biomarkers for dependence</t>
  </si>
  <si>
    <t>5R01CA187109-04</t>
  </si>
  <si>
    <t>Targeting EZH2 in Germinal Center Derived B-Cell Lymphoma</t>
  </si>
  <si>
    <t>5R01GM105033-05</t>
  </si>
  <si>
    <t>Narratives in the Informational Patient Society and their Association with Health</t>
  </si>
  <si>
    <t>5R01DA026110-07</t>
  </si>
  <si>
    <t>Small RNAs in Neurons</t>
  </si>
  <si>
    <t>5R01AR065403-05</t>
  </si>
  <si>
    <t>HIF-1alpha, a Survival and Differentiation Factor for Cartilage</t>
  </si>
  <si>
    <t>5R01CA188428-05</t>
  </si>
  <si>
    <t>Evaluating a community-driven cervical cancer prevention model in western Kenya</t>
  </si>
  <si>
    <t>5R01GM104543-04</t>
  </si>
  <si>
    <t>Mechanisms of Radical SAM Enzymes Probed by EPR Spectroscopy</t>
  </si>
  <si>
    <t>5R01NS061817-10</t>
  </si>
  <si>
    <t>Oxidative Lipidomics in Pediatric Traumatic Brain Injury</t>
  </si>
  <si>
    <t>5R01NS065856-09</t>
  </si>
  <si>
    <t>Elucidating the Function of Class 4 Semaphorins in GABAergic Synapse Formation.</t>
  </si>
  <si>
    <t>1R01GM121462-01A1</t>
  </si>
  <si>
    <t>Structure-Function Relationships of Voltage-Gated Proton Channels</t>
  </si>
  <si>
    <t>5R01AA022063-06</t>
  </si>
  <si>
    <t>Role of cytochrome P450 in alcohol-mediated effects on antiretroviral and HIV-1</t>
  </si>
  <si>
    <t>5R01MH101506-06</t>
  </si>
  <si>
    <t>Multimodal Imaging of Executive and Reward Networks Across the Psychosis Spectrum</t>
  </si>
  <si>
    <t>7R01DK106241-05</t>
  </si>
  <si>
    <t>Controlling tissue size by noise and feedback</t>
  </si>
  <si>
    <t>5R01MH099211-05</t>
  </si>
  <si>
    <t>Stress-Related Psychobiology and Inflammation in Diabetic African-American Women</t>
  </si>
  <si>
    <t>5R01AG042568-03</t>
  </si>
  <si>
    <t>Social Sciences and Population Studies A Study Section[SSPA]</t>
  </si>
  <si>
    <t>Analysis of Genome-Wide Data in the Health and Retirement Study</t>
  </si>
  <si>
    <t>5R01CA172129-05</t>
  </si>
  <si>
    <t>Role of the RhoGEF Net1 in breast cancer cell motility and metastasis</t>
  </si>
  <si>
    <t>5R01DK100564-03</t>
  </si>
  <si>
    <t>Novel peptide-based strategy to inhibit deleterious TNF signaling in nephrotoxic nephritis</t>
  </si>
  <si>
    <t>7R01EY024484-05</t>
  </si>
  <si>
    <t>Immune Mechanisms in Ocular Graft versus Host Disease</t>
  </si>
  <si>
    <t>7R01DA042195-04</t>
  </si>
  <si>
    <t>Special Emphasis Panel[ZRG1-PSE-W(55)]</t>
  </si>
  <si>
    <t>SMOKING, SUICIDE AND MENTAL HEALTH: USING POLICY CHANGE TO PROBE CAUSALITY</t>
  </si>
  <si>
    <t>5R01CA182804-05</t>
  </si>
  <si>
    <t>Enhancing Metabolic Oxidative Stress and Therapy Responses in Cancer Stem Cells</t>
  </si>
  <si>
    <t>5R01AG050720-03</t>
  </si>
  <si>
    <t>A Multi-Study Replication of the Predictive Value of Intra-Individual Variabilityon Long-Term Changes in Cognition, Health and Affect</t>
  </si>
  <si>
    <t>7R01GM101316-04</t>
  </si>
  <si>
    <t>Regulation and Function of snoRNA Genes</t>
  </si>
  <si>
    <t>5R01DK098576-04</t>
  </si>
  <si>
    <t>Thyroid Hormone Receptor Isoform-Specific Actions</t>
  </si>
  <si>
    <t>5R01DA037838-05</t>
  </si>
  <si>
    <t>Multifunctional Nanocarrier to Eradicate HIV from latently infected CNS cells and</t>
  </si>
  <si>
    <t>5R01CA125562-10</t>
  </si>
  <si>
    <t>Apoptotic Network Integrated at the Mitochondrion</t>
  </si>
  <si>
    <t>PA-11-104</t>
  </si>
  <si>
    <t>5R01HL118734-05</t>
  </si>
  <si>
    <t>ACTION PAC: Adolescents Committed to Improvement of Nutrition &amp; Physical Activity</t>
  </si>
  <si>
    <t>5R01ES022223-06</t>
  </si>
  <si>
    <t>Environment, Imprinting, and Neurodevelopment</t>
  </si>
  <si>
    <t>5R01CA135491-10</t>
  </si>
  <si>
    <t>Chlorotoxin as a Targeting Agent for Cancer Therapies</t>
  </si>
  <si>
    <t>5R01CA166941-05</t>
  </si>
  <si>
    <t>An osteolytic stimuli-responsive nanotherapeutic system for bone metastases</t>
  </si>
  <si>
    <t>5R01AI112016-04</t>
  </si>
  <si>
    <t>Topical Microbicides: Targeted Intracellular Delivery</t>
  </si>
  <si>
    <t>5R01CA193841-03</t>
  </si>
  <si>
    <t>Identification of Small Molecule Inhibitors of PHF5A for Glioblastoma</t>
  </si>
  <si>
    <t>5R01NS064969-10</t>
  </si>
  <si>
    <t>Engineering a Transmitter Binding Site</t>
  </si>
  <si>
    <t>5R01AA021131-05</t>
  </si>
  <si>
    <t>Genome-wide identification of miRNAs associated with alcoholism endophenotypes</t>
  </si>
  <si>
    <t>5R01CA155638-06</t>
  </si>
  <si>
    <t>Phosphodiesterase 5: A Novel Target and Inhibitor for Breast Cancer Chemopreventi</t>
  </si>
  <si>
    <t>5R01EB013198-09</t>
  </si>
  <si>
    <t>Antigen loaded particles for tolerance induction</t>
  </si>
  <si>
    <t>5R01MH102266-05</t>
  </si>
  <si>
    <t>Thalamocortical Networks in Psychosis</t>
  </si>
  <si>
    <t>5R01HL097088-08</t>
  </si>
  <si>
    <t>Next Generation of Recombinant AAV Serotype For Gene Therapy</t>
  </si>
  <si>
    <t>5R01HL093009-08</t>
  </si>
  <si>
    <t>Mediators of Atherosclerosis in South Asians Living in America</t>
  </si>
  <si>
    <t>5R01AR064781-05</t>
  </si>
  <si>
    <t>Skin Barrier and the Microbiome</t>
  </si>
  <si>
    <t>5R01HD073221-05</t>
  </si>
  <si>
    <t>Eliciting Maternal Knowledge about the Technology of Skill Formation</t>
  </si>
  <si>
    <t>5R01AA012502-15</t>
  </si>
  <si>
    <t>Adolescent Alcohol Abuse: A Twin-Study Perspective</t>
  </si>
  <si>
    <t>5R01CA184712-05</t>
  </si>
  <si>
    <t>Precision Medicine Approach to Prostate Cancer Active Surveillance</t>
  </si>
  <si>
    <t>5R01DK085171-09</t>
  </si>
  <si>
    <t>Special Emphasis Panel[ZRG1-EMNR-K(02)]</t>
  </si>
  <si>
    <t>Regulation of Nutrient Homeostasis by IRF4</t>
  </si>
  <si>
    <t>5R01GM057846-21</t>
  </si>
  <si>
    <t>High Resolution Structural Dynamics of K Channels</t>
  </si>
  <si>
    <t>5R01EY019084-08</t>
  </si>
  <si>
    <t>Retinal Nerve Fiber Layer in Glaucoma: Optical Properties and Damage Mechanisms</t>
  </si>
  <si>
    <t>5R01GM061986-21</t>
  </si>
  <si>
    <t>Regulation of Cell-Type Specific Transcription in Spermatocytes</t>
  </si>
  <si>
    <t>7R01CA180949-06</t>
  </si>
  <si>
    <t>Early detection of pancreatic cancer in diabetics</t>
  </si>
  <si>
    <t>5R01GM114044-04</t>
  </si>
  <si>
    <t>Allosteric Regulation in the KDM5 Family of Histone Demethylases</t>
  </si>
  <si>
    <t>RFA-NR-15-001</t>
  </si>
  <si>
    <t>5R01NR015639-03</t>
  </si>
  <si>
    <t>ZNR1-REV-M(18)</t>
  </si>
  <si>
    <t>Decoding the microbial bioburden of diabetic foot ulcers: A metagenomic approach</t>
  </si>
  <si>
    <t>5R01DC014420-04</t>
  </si>
  <si>
    <t>Imaging Molecules and Circuits in Peripheral Taste Pathways</t>
  </si>
  <si>
    <t>5R01HD076636-05</t>
  </si>
  <si>
    <t>Rapid Home Test to Reduce Sexual Risk Behavior in MSM and Transgender Women</t>
  </si>
  <si>
    <t>PAR-12-155</t>
  </si>
  <si>
    <t>5R01HL122712-04</t>
  </si>
  <si>
    <t>Mendelian Disease - Asthma Comorbidity to Find Subgroup-Specific Asthma Genes</t>
  </si>
  <si>
    <t>7R01DK064165-15</t>
  </si>
  <si>
    <t>Regulation of Intestinal Paracellular Permeability</t>
  </si>
  <si>
    <t>5R01HL117979-04</t>
  </si>
  <si>
    <t>Utilization of Quantitative ECG Measures During Cardiopulmonary Resuscitation</t>
  </si>
  <si>
    <t>5R01CA187152-06</t>
  </si>
  <si>
    <t>Role of SHOX2 in breast tumor progression and metastasis</t>
  </si>
  <si>
    <t>5R01CA177686-05</t>
  </si>
  <si>
    <t>Regulation of molecular thermal ablative resistance in hepatocellular carcinoma</t>
  </si>
  <si>
    <t>5R01HD074416-05</t>
  </si>
  <si>
    <t>CLAREMONT GRADUATE UNIVERSITY</t>
  </si>
  <si>
    <t>Translation of District Sun Safe Policies to Schools</t>
  </si>
  <si>
    <t>5R01DK098391-04</t>
  </si>
  <si>
    <t>The molecular mechanisms of intestinal homeostasis.</t>
  </si>
  <si>
    <t>5R01GM090150-07</t>
  </si>
  <si>
    <t>Mechanisms of Drosophila Tumor Suppression</t>
  </si>
  <si>
    <t>5R01HD074560-05</t>
  </si>
  <si>
    <t>Enhanced STI/HIV Partner Notification in South Africa</t>
  </si>
  <si>
    <t>5R01GM062868-16</t>
  </si>
  <si>
    <t>Folding@Home: Simulating Folding on the Millisecond to Second Timescale</t>
  </si>
  <si>
    <t>PAR-11-003</t>
  </si>
  <si>
    <t>5R01DC013668-05</t>
  </si>
  <si>
    <t>ZDC1-SRB-L(47)</t>
  </si>
  <si>
    <t>CUNY GRADUATE SCH AND UNIV CTR</t>
  </si>
  <si>
    <t>Improving clinical speech remediation with ultrasound technology</t>
  </si>
  <si>
    <t>5R01CA172723-06</t>
  </si>
  <si>
    <t>Predicting deficits in social competence for pediatric brain tumor survivors</t>
  </si>
  <si>
    <t>5R01GM067887-15</t>
  </si>
  <si>
    <t>System-Level Simulation of a Bioenergetic Membrane</t>
  </si>
  <si>
    <t>7R01CA182684-06</t>
  </si>
  <si>
    <t>Signal Integration of Transcriptional Pathways in Gliomagenesis</t>
  </si>
  <si>
    <t>5R01GM054728-20</t>
  </si>
  <si>
    <t>Dissecting G protein pathways</t>
  </si>
  <si>
    <t>6R01HL126543-06</t>
  </si>
  <si>
    <t>ZHL1-CSR-B(S1)</t>
  </si>
  <si>
    <t>Role of innate immunity in HIV related vascular disease: biomarkers &amp; mechanisms</t>
  </si>
  <si>
    <t>5R01HL067724-18</t>
  </si>
  <si>
    <t>Regulation of myocardial growth and death by GSK-3</t>
  </si>
  <si>
    <t>5R01DK106386-04</t>
  </si>
  <si>
    <t>Systems Genetics of Adiposity Traits in Outbred Rats</t>
  </si>
  <si>
    <t>5R01AG047313-05</t>
  </si>
  <si>
    <t>Restoring Brain Functions in Alzheimer Models with Interneuron Transplants</t>
  </si>
  <si>
    <t>5R01CA124533-10</t>
  </si>
  <si>
    <t>Modulation of skin cancer by PPARb/d</t>
  </si>
  <si>
    <t>5R01GM102217-05</t>
  </si>
  <si>
    <t>Protein-Membrane Interactions in Regulated Exocytosis</t>
  </si>
  <si>
    <t>5R01CA173610-05</t>
  </si>
  <si>
    <t>Functional Analysis of Galectin-1 Ligands in Melanoma Progression</t>
  </si>
  <si>
    <t>5R01CA172623-05</t>
  </si>
  <si>
    <t>ANALYSIS AND THERAPEUTIC TARGETING OF BREAST CANCER DISSEMINATED TUMOR CELLS</t>
  </si>
  <si>
    <t>5R01CA195476-03</t>
  </si>
  <si>
    <t>Reproducibility of Hyperpolarized Pyruvate Metabolic Imaging in Prostate Cancer</t>
  </si>
  <si>
    <t>PAR-11-020</t>
  </si>
  <si>
    <t>5R01EB019406-04</t>
  </si>
  <si>
    <t>Special Emphasis Panel[ZRG1-SBIB-Q(80)R]</t>
  </si>
  <si>
    <t>REHABILITATION INSTITUTE OF CHICAGO D/B/A SHIRLEY RYAN ABILITYLAB</t>
  </si>
  <si>
    <t>Understanding Real-Life Falls in Amputees using Mobile Phone Technology</t>
  </si>
  <si>
    <t>5R01EB000526-09</t>
  </si>
  <si>
    <t>An Active Handheld Micromanipulator</t>
  </si>
  <si>
    <t>RFA-GM-14-001</t>
  </si>
  <si>
    <t>5R01GM108477-04</t>
  </si>
  <si>
    <t>ZGM1-GDB-2(MC)</t>
  </si>
  <si>
    <t>Host and symbiont determinants of colonization by a co-evolved gut community</t>
  </si>
  <si>
    <t>5R01GM108762-04</t>
  </si>
  <si>
    <t>New Alkene Chemistry for the Synthesis of Medicinally Relevant Compounds</t>
  </si>
  <si>
    <t>5R01HL052246-23</t>
  </si>
  <si>
    <t>Structure and Function of Protein C</t>
  </si>
  <si>
    <t>5R01GM086713-08</t>
  </si>
  <si>
    <t>Xenobiotic and Nutrient Disposition and Action Study Section[XNDA]</t>
  </si>
  <si>
    <t>Co-repressors SMRT and NCoR1 regulate UGT1A1 gene expression</t>
  </si>
  <si>
    <t>PA-12-213</t>
  </si>
  <si>
    <t>5R01CA177771-05</t>
  </si>
  <si>
    <t>Tissue Specific Regulation of Diabetes-Associated Cancer Growth</t>
  </si>
  <si>
    <t>5R01CA164641-05</t>
  </si>
  <si>
    <t>Natural Killer Cell Regulation by PRDM1 and IRF4/8</t>
  </si>
  <si>
    <t>5R01NS060896-09</t>
  </si>
  <si>
    <t>Critical Period Plasticity Following Neonatal Brain Injury</t>
  </si>
  <si>
    <t>5R01EB018921-04</t>
  </si>
  <si>
    <t>Multi-Resolution Foveated Laparoscope for Safer Minimally Invasive Surgery</t>
  </si>
  <si>
    <t>5R01CA127612-10</t>
  </si>
  <si>
    <t>MR Metabolic Markers for Evaluation of Patients with Recurrent Glioma</t>
  </si>
  <si>
    <t>5R01AA022082-05</t>
  </si>
  <si>
    <t>EtOH Seeking and Relapse: Therapeutic Potential of Transdermal Cannabidiol</t>
  </si>
  <si>
    <t>5R01NS082563-05</t>
  </si>
  <si>
    <t>Dynactin function in axons, synapses, and neurodegenerative disease</t>
  </si>
  <si>
    <t>5R01HL084619-13</t>
  </si>
  <si>
    <t>Arteriogenesis and Branching</t>
  </si>
  <si>
    <t>5R01CA184585-05</t>
  </si>
  <si>
    <t>Germline and Tumor Genomic Analyses of Breast Cancer in Latinas</t>
  </si>
  <si>
    <t>RFA-ES-13-006</t>
  </si>
  <si>
    <t>5R01ES024288-05</t>
  </si>
  <si>
    <t>ZES1-LWJ-K(R)</t>
  </si>
  <si>
    <t>Alzheimer's Disease, Genes, and Pesticide Use in the Agricultural Health Study</t>
  </si>
  <si>
    <t>5R01NS045209-14</t>
  </si>
  <si>
    <t>Novel RTK Targeting Strategies in Glioblastoma</t>
  </si>
  <si>
    <t>5R01DK100405-04</t>
  </si>
  <si>
    <t>PKD1 Signaling and Crosstalk Mechanisms in Intestinal Epithelial Cell Regulation</t>
  </si>
  <si>
    <t>5R01HL122662-04</t>
  </si>
  <si>
    <t>Role of NOX4 In Kidney Function In Salt-Sensitive Hypertension</t>
  </si>
  <si>
    <t>PAR-13-007</t>
  </si>
  <si>
    <t>5R01DK103658-05</t>
  </si>
  <si>
    <t>Special Emphasis Panel[ZRG1-EMNR-R(56)]</t>
  </si>
  <si>
    <t>Optimization of novel inhibitors of TRPC5 as anti-proteinuric therapeutics</t>
  </si>
  <si>
    <t>5R01DC008595-10</t>
  </si>
  <si>
    <t>Molecular embryology of the mammalian inner ear</t>
  </si>
  <si>
    <t>5R01MH097293-05</t>
  </si>
  <si>
    <t>Stress Exposure and Immune Outcomes in Children</t>
  </si>
  <si>
    <t>5R01EY024625-04</t>
  </si>
  <si>
    <t>Harnessing endogenous cannabinoids for ocular health</t>
  </si>
  <si>
    <t>5R01DK099276-05</t>
  </si>
  <si>
    <t>Primary cilia and modulation of the renal microcirculation</t>
  </si>
  <si>
    <t>5R01CA164295-06</t>
  </si>
  <si>
    <t>Exploration of Activity of RAD001 in vivo in Vestibular Schwannomas and Meningiom</t>
  </si>
  <si>
    <t>5R01HD072074-05</t>
  </si>
  <si>
    <t>Towards Baby Brain Connectome: a Study of Newborn Brain Networks</t>
  </si>
  <si>
    <t>5R01HL127023-04</t>
  </si>
  <si>
    <t>Stress-induced remodeling of cardiac t-tubules</t>
  </si>
  <si>
    <t>5R01NS038486-19</t>
  </si>
  <si>
    <t>Structural study of Eph receptors and ephrins</t>
  </si>
  <si>
    <t>5R01HL122148-04</t>
  </si>
  <si>
    <t>Special Emphasis Panel[ZRG1-HDM-V(51)]</t>
  </si>
  <si>
    <t>Innovative Multigenerational Household Intervention to Reduce Stroke and CVD</t>
  </si>
  <si>
    <t>5R01HL128661-04</t>
  </si>
  <si>
    <t>OCEAN STATE RESEARCH INSTITUTE, INC.</t>
  </si>
  <si>
    <t>Nicotinic Acetylcholine Receptors and RV Dysfunction in Pulmonary Hypertension</t>
  </si>
  <si>
    <t>5R01AA021735-05</t>
  </si>
  <si>
    <t>Treatment of Co-Occurring Alcohol Use Disorders and Depression/Anxiety Disorders</t>
  </si>
  <si>
    <t>RFA-HD-14-026</t>
  </si>
  <si>
    <t>5R01AI114236-05</t>
  </si>
  <si>
    <t>ZHD1-DSR-A(50)R</t>
  </si>
  <si>
    <t>HENRY M. JACKSON FDN FOR THE ADV MIL/MED</t>
  </si>
  <si>
    <t>BETHESDA</t>
  </si>
  <si>
    <t>The Latent HIV Reservoir in Early-treated Thai Children</t>
  </si>
  <si>
    <t>5R01HD074756-04</t>
  </si>
  <si>
    <t>Ambulatory Care Access and Quality</t>
  </si>
  <si>
    <t>5R01AI101301-05</t>
  </si>
  <si>
    <t>Gene circuits programming IL-17 production in innate lymphocytes</t>
  </si>
  <si>
    <t>5R01DA035101-05</t>
  </si>
  <si>
    <t>Place characteristics &amp; disparities in HIV in IDUs: A multilevel analysis of NHBS</t>
  </si>
  <si>
    <t>5R01CA201124-03</t>
  </si>
  <si>
    <t>Targeting the adenosine A2A receptor immune checkpoint in lung cancer patients</t>
  </si>
  <si>
    <t>5R01HL122788-04</t>
  </si>
  <si>
    <t>NEW YORK BLOOD CENTER</t>
  </si>
  <si>
    <t>Immunopathology of ITP</t>
  </si>
  <si>
    <t>5R01DK061659-14</t>
  </si>
  <si>
    <t>Identifying and Analyzing Genes Linked to Autoimmune Thyroid Diseases</t>
  </si>
  <si>
    <t>5R01AG029421-11</t>
  </si>
  <si>
    <t>Neural Mechanisms of Cognitive Decline in Aging</t>
  </si>
  <si>
    <t>5R01HL114832-05</t>
  </si>
  <si>
    <t>Improving dystrophin gene therapy through understanding dystrobrevin function</t>
  </si>
  <si>
    <t>5R01HL094326-09</t>
  </si>
  <si>
    <t>Heg-CCM Signaling in Cardiovascular Development and Disease</t>
  </si>
  <si>
    <t>5R01GM118350-02</t>
  </si>
  <si>
    <t>How a sun protection complex moonlights in proteolysis</t>
  </si>
  <si>
    <t>5R01GM062970-17</t>
  </si>
  <si>
    <t>Type B histone acetyltransferases and the assembly of chromatin structure</t>
  </si>
  <si>
    <t>RFA-AI-14-071</t>
  </si>
  <si>
    <t>5R01MH109320-04</t>
  </si>
  <si>
    <t>ZAI1-UKS-A(S1)</t>
  </si>
  <si>
    <t>DOT Diary (D2): Developing a mobile app with combined automated DOT and daily sexual diary for monitoring and improving PrEP adherence</t>
  </si>
  <si>
    <t>5R01AI070723-10</t>
  </si>
  <si>
    <t>Molecular Mechanisms of Parvovirus Gene Expression and Replication</t>
  </si>
  <si>
    <t>5R01DK093821-06</t>
  </si>
  <si>
    <t>KLF15 and Transcriptional Control of Muscle Metabolism</t>
  </si>
  <si>
    <t>5R01CA129383-10</t>
  </si>
  <si>
    <t>Chemoprevention of Colorectal Cancer by Aldose Reductase Inhibition</t>
  </si>
  <si>
    <t>5R01GM023303-40</t>
  </si>
  <si>
    <t>Folding and Stability of TIM Barrel Proteins</t>
  </si>
  <si>
    <t>5R01HL116729-06</t>
  </si>
  <si>
    <t>microRNA mediation of Endothelial Progenitor Cell function in Myocardial Ichemia</t>
  </si>
  <si>
    <t>5R01CA169046-05</t>
  </si>
  <si>
    <t>The chemical biology of pharmacological ascorbate in cancer treatment</t>
  </si>
  <si>
    <t>5R01NS065714-09</t>
  </si>
  <si>
    <t>Virus-Host Interactions that Lead to Epilepsy</t>
  </si>
  <si>
    <t>5R01MH099134-05</t>
  </si>
  <si>
    <t>Genetic analysis of high-risk Utah suicide pedigrees</t>
  </si>
  <si>
    <t>5R01AT008754-05</t>
  </si>
  <si>
    <t>ZAT1-PK(29)</t>
  </si>
  <si>
    <t>Berries and Bones</t>
  </si>
  <si>
    <t>5R01EY023582-05</t>
  </si>
  <si>
    <t>UNIVERSITY OF CALIFORNIA RIVERSIDE</t>
  </si>
  <si>
    <t>RIVERSIDE</t>
  </si>
  <si>
    <t>Integrating Perceptual Learning Approaches into Effective Therapies for Low Visio</t>
  </si>
  <si>
    <t>PA-09-202</t>
  </si>
  <si>
    <t>5R01DK097423-05</t>
  </si>
  <si>
    <t>Special Emphasis Panel[ZRG1-DKUS-E(04)M]</t>
  </si>
  <si>
    <t>Mechanisms of C3 effects in ARPKD pathogenesis</t>
  </si>
  <si>
    <t>5R01CA173861-07</t>
  </si>
  <si>
    <t>Special Emphasis Panel[ZRG1-OTC-C(03)M]</t>
  </si>
  <si>
    <t>Contribution of the cutaneous APC network to melanoma progression and therapy.</t>
  </si>
  <si>
    <t>5R01CA077026-18</t>
  </si>
  <si>
    <t>Visual Media Influences on Adolescent Smoking Behavior</t>
  </si>
  <si>
    <t>5R01HL128361-03</t>
  </si>
  <si>
    <t>Special Emphasis Panel[ZRG1-CVRS-N(02)]</t>
  </si>
  <si>
    <t>Dysregulated Airway Epithelial Signaling as a Driver of Airway Remodeling in Asthmatic Children</t>
  </si>
  <si>
    <t>5R01DK101856-05</t>
  </si>
  <si>
    <t>Budesonide versus fluticasone for treatment of eosinophilic esophagitis</t>
  </si>
  <si>
    <t>7R01DC009595-09</t>
  </si>
  <si>
    <t>Physiology as a Potential Predictor of Perception in Cochlear Implants</t>
  </si>
  <si>
    <t>5R01DA036486-05</t>
  </si>
  <si>
    <t>Manipulating Tobacco Constituents in Female Menthol Smokers</t>
  </si>
  <si>
    <t>5R01GM112942-04</t>
  </si>
  <si>
    <t>Biogenesis of melanosomes and other lysosome-related organelles</t>
  </si>
  <si>
    <t>5R01MH101729-05</t>
  </si>
  <si>
    <t>Adolescent Stress and Prefrontal Cortical Circuitry</t>
  </si>
  <si>
    <t>5R01AR064418-05</t>
  </si>
  <si>
    <t>Special Emphasis Panel[ZRG1-IMM-N(02)M]</t>
  </si>
  <si>
    <t>LA JOLLA INSTITUTE FOR IMMUNOLOGY</t>
  </si>
  <si>
    <t>Mast cell Stat5-regulatory pathway in atopic dermatitis</t>
  </si>
  <si>
    <t>5R01GM112491-04</t>
  </si>
  <si>
    <t>Configurational and internal dynamics of protein-protein complexes</t>
  </si>
  <si>
    <t>PA-10-012</t>
  </si>
  <si>
    <t>5R01DA015186-16</t>
  </si>
  <si>
    <t>Behavioral Treatment of Adolescent Marijuana Use</t>
  </si>
  <si>
    <t>5R01AR061497-06</t>
  </si>
  <si>
    <t>Linking Nicotinic Activation with Skin Innate Immunity and Atopic Dermatitis</t>
  </si>
  <si>
    <t>5R01AA002686-41</t>
  </si>
  <si>
    <t>Brain Dysfunction and Alcoholism</t>
  </si>
  <si>
    <t>5R01HL123927-04</t>
  </si>
  <si>
    <t>Crosstalk between membrane traffic proteins and integrin activation</t>
  </si>
  <si>
    <t>5R01DK094818-05</t>
  </si>
  <si>
    <t>ZDK1-GRB-7(J1)S</t>
  </si>
  <si>
    <t>HBV HIV Coinfection Research Network</t>
  </si>
  <si>
    <t>5R01HL120952-05</t>
  </si>
  <si>
    <t>Allergic Pulmonary Inflammation Through the Dectin-2 Pathway</t>
  </si>
  <si>
    <t>5R01HL126124-04</t>
  </si>
  <si>
    <t>Special Emphasis Panel[ZRG1-VH-J(02)]</t>
  </si>
  <si>
    <t>Platelet AADACL1 in thrombosis, lipidomics and signaling</t>
  </si>
  <si>
    <t>5R01DK098414-05</t>
  </si>
  <si>
    <t>Special Emphasis Panel[ZRG1-DKUS-C(05)M]</t>
  </si>
  <si>
    <t>Mechanisms of Liver Regeneration After Acetaminophen-Induced Acute Liver Failure</t>
  </si>
  <si>
    <t>5R01HL123966-05</t>
  </si>
  <si>
    <t>Mechanisms of mitochondrial calcium exchange in heart failure</t>
  </si>
  <si>
    <t>5R01MH054671-18</t>
  </si>
  <si>
    <t>HIPPOCAMPAL INTERNEURONAL NETWORK</t>
  </si>
  <si>
    <t>5R01EB018958-04</t>
  </si>
  <si>
    <t>Assessment of medical image quality with foveated search models</t>
  </si>
  <si>
    <t>7R01CA164120-05</t>
  </si>
  <si>
    <t>Cellular and molecular basis of microRNA-29a Induced Acute Myeloid Leukemia</t>
  </si>
  <si>
    <t>5R01AR048155-13</t>
  </si>
  <si>
    <t>Functional Amyloid in Melansome Biogenesis</t>
  </si>
  <si>
    <t>5R01NS045847-11</t>
  </si>
  <si>
    <t>White matter hypoxia in a novel model of MMP-mediated inflammation in SHR/SP</t>
  </si>
  <si>
    <t>5R01NS093384-03</t>
  </si>
  <si>
    <t>Depolarization-secretion coupling</t>
  </si>
  <si>
    <t>5R01HL124782-04</t>
  </si>
  <si>
    <t>CLEMSON UNIVERSITY</t>
  </si>
  <si>
    <t>CLEMSON</t>
  </si>
  <si>
    <t>Microfabricated coculture model: Myocyte rescue by TNT-transferred mitochondria</t>
  </si>
  <si>
    <t>5R01CA178456-06</t>
  </si>
  <si>
    <t>Roles of PTPN11 in regulating and driving epithelial cancer</t>
  </si>
  <si>
    <t>5R01GM111042-03</t>
  </si>
  <si>
    <t>High-Throughput Assays for Inhibitors of Understudied Bacterial Proteases</t>
  </si>
  <si>
    <t>5R01MH104158-06</t>
  </si>
  <si>
    <t>Molecular and Behavioral Neurobiology of Transcription Factor TCF4</t>
  </si>
  <si>
    <t>5R01NS100066-03</t>
  </si>
  <si>
    <t>CRCNS: Understanding flexible neural computations in the motor cortex</t>
  </si>
  <si>
    <t>5R01AG013038-23</t>
  </si>
  <si>
    <t>Nitrite Supplementation for Improving Physiological Function in Older Adults</t>
  </si>
  <si>
    <t>5R01CA181598-05</t>
  </si>
  <si>
    <t>Enhancing Immunological Memory Using Aptamertargeted siRNA Delivery to T Cells</t>
  </si>
  <si>
    <t>5R01CA050633-28</t>
  </si>
  <si>
    <t>Antibody-Targeted Cancer Immunotherapy</t>
  </si>
  <si>
    <t>5R01AI117740-04</t>
  </si>
  <si>
    <t>Long-acting antiretroviral nanoparticles for HIV prophylaxis</t>
  </si>
  <si>
    <t>5R01HG008628-03</t>
  </si>
  <si>
    <t>A Community Driven Framework for Genome Based Clinical Diagnostics</t>
  </si>
  <si>
    <t>5R01DK055489-18</t>
  </si>
  <si>
    <t>Pancreas Transcription Factors and Disease Model Systems</t>
  </si>
  <si>
    <t>5R01HL127449-04</t>
  </si>
  <si>
    <t>Endocytic Regulation of Inflammation</t>
  </si>
  <si>
    <t>5R01AR052345-10</t>
  </si>
  <si>
    <t>Structure and function of the fingers tendinous apparatus</t>
  </si>
  <si>
    <t>5R01HL030077-37</t>
  </si>
  <si>
    <t>Ionic Control of Cardiac Muscle Contraction: EC Coupling</t>
  </si>
  <si>
    <t>5R01MH077939-08</t>
  </si>
  <si>
    <t>Regulation of glutamate receptors by calcium-dependent protein kinases</t>
  </si>
  <si>
    <t>5R01HD073115-05</t>
  </si>
  <si>
    <t>Supporting Treatment Adherence Regimens in Pediatric Epilepsy: The STAR Trial</t>
  </si>
  <si>
    <t>5R01AI111918-04</t>
  </si>
  <si>
    <t>Inflammation and the vaginal metagenome in HIV acquisition</t>
  </si>
  <si>
    <t>5R01CA197401-03</t>
  </si>
  <si>
    <t>Chemical Probes for In Vivo Fibrin Imaging</t>
  </si>
  <si>
    <t>5R01HL122492-04</t>
  </si>
  <si>
    <t>Sudden Cardiac Death in Middle Age</t>
  </si>
  <si>
    <t>5R01ES002710-37</t>
  </si>
  <si>
    <t>Hydrolytic enzymes in the metabolism of toxins</t>
  </si>
  <si>
    <t>5R01HD084215-05</t>
  </si>
  <si>
    <t>ZHD1-DSR-Y(53)</t>
  </si>
  <si>
    <t>Developmental Pathophysiology of Synapses in a Mouse Model of Fragile X Syndrome</t>
  </si>
  <si>
    <t>5R01CA174929-05</t>
  </si>
  <si>
    <t>A biophysical stromal basis for radiation sensitivity in ductal carcinoma in situ</t>
  </si>
  <si>
    <t>RFA-HD-12-197</t>
  </si>
  <si>
    <t>5R01HD074221-06</t>
  </si>
  <si>
    <t>ZHD1-DSR-M(52)R</t>
  </si>
  <si>
    <t>Theory-based HIV Disclosure Intervention for Parents</t>
  </si>
  <si>
    <t>5R01EY023549-05</t>
  </si>
  <si>
    <t>EPH-RECEPTOR SIGNALING IN LENS DEVELOPMENT AND AGING</t>
  </si>
  <si>
    <t>5R01EY026979-03</t>
  </si>
  <si>
    <t>TUFTS UNIVERSITY BOSTON</t>
  </si>
  <si>
    <t>Ubiquitin function in eye lens</t>
  </si>
  <si>
    <t>5R01GM110564-04</t>
  </si>
  <si>
    <t>Trigger waves and coupled oscillations in the embryonic cell cycle</t>
  </si>
  <si>
    <t>5R01GM112081-05</t>
  </si>
  <si>
    <t>Spatiotemporal Control of Dynamic Notch Signaling with Subcellular Resolution</t>
  </si>
  <si>
    <t>5R01NS041062-18</t>
  </si>
  <si>
    <t>Genetics of New Synaptic Components and Their Functions</t>
  </si>
  <si>
    <t>5R01CA186720-05</t>
  </si>
  <si>
    <t>Breast Cancer Survivors Cardiovascular Risks: Treatment and Behavioral Influences</t>
  </si>
  <si>
    <t>5R01AG023039-16</t>
  </si>
  <si>
    <t>Redox regulation in myocardial disease</t>
  </si>
  <si>
    <t>5R01DK097374-05</t>
  </si>
  <si>
    <t>Subversion of hepatocyte phosphoinositide metabolism by hepatitis C virus</t>
  </si>
  <si>
    <t>5R01GM104184-06</t>
  </si>
  <si>
    <t>Predicting the Heterogeneity of Cell-Fate Decisions</t>
  </si>
  <si>
    <t>5R01EY008922-26</t>
  </si>
  <si>
    <t>SYNAPTIC TRANSMISSION AND ITS MODULATION IN THE RETINA</t>
  </si>
  <si>
    <t>5R01HL047600-23</t>
  </si>
  <si>
    <t>Premotor control of upper airway and REM sleep atonia</t>
  </si>
  <si>
    <t>5R01CA090668-15</t>
  </si>
  <si>
    <t>FLT3 Tyrosine Kinase Inhibitors as Therapy for Leukemia</t>
  </si>
  <si>
    <t>5R01HL119960-06</t>
  </si>
  <si>
    <t>ZHL1-CSR-G(M1)</t>
  </si>
  <si>
    <t>Rituximab Therapy in Patients with IPF</t>
  </si>
  <si>
    <t>5R01MH097742-05</t>
  </si>
  <si>
    <t>Towards understanding cellular mechanisms of positive symptoms of schizophrenia</t>
  </si>
  <si>
    <t>5R01AG043421-05</t>
  </si>
  <si>
    <t>Mechanisms of the Mlx and Max Transcriptional Network in Aging</t>
  </si>
  <si>
    <t>5R01GM111387-04</t>
  </si>
  <si>
    <t>Circadian regulation of mitochondrial RNA polyadenylation</t>
  </si>
  <si>
    <t>5R01DK096028-05</t>
  </si>
  <si>
    <t>The Effect of Treatment of OSA on Diabetes Self Management and Glycemic Control</t>
  </si>
  <si>
    <t>5R01GM084970-08</t>
  </si>
  <si>
    <t>Mechanisms of Mitochondrial Distribution</t>
  </si>
  <si>
    <t>5R01GM113534-04</t>
  </si>
  <si>
    <t>Special Emphasis Panel[ZRG1-CB-P(02)M]</t>
  </si>
  <si>
    <t>Initiation and regulation of mucin-type O-glycosylation</t>
  </si>
  <si>
    <t>5R01GM110396-04</t>
  </si>
  <si>
    <t>Structure and function of retinal calcium-activated chloride channels</t>
  </si>
  <si>
    <t>5R01AA021118-05</t>
  </si>
  <si>
    <t>Volunteer Telephone Continuing Care for Adolescents with AOD Use Disorders</t>
  </si>
  <si>
    <t>5R01AI114675-03</t>
  </si>
  <si>
    <t>A High-Throughput Screen for Antiviral Inhibitors of the Alphavirus RNA Capping Enzyme</t>
  </si>
  <si>
    <t>5R01HG009129-03</t>
  </si>
  <si>
    <t>Special Emphasis Panel[ZRG1-SEIR-R(01)Q]</t>
  </si>
  <si>
    <t>Data-Driven Family Histories: Precision Medicine Across Generations</t>
  </si>
  <si>
    <t>5R01DA015169-15</t>
  </si>
  <si>
    <t>Trafficking and Regulation of Monoamine Transporters</t>
  </si>
  <si>
    <t>5R01DK068181-11</t>
  </si>
  <si>
    <t>Antigen Recognition at Epithelial Interphases</t>
  </si>
  <si>
    <t>5R01GM114344-04</t>
  </si>
  <si>
    <t>A membrane encapsulation system for cellular reconstitution</t>
  </si>
  <si>
    <t>5R01EB020539-05</t>
  </si>
  <si>
    <t>Novel Imaging Tracers for Rapid and Noninvasive Assessment of Bacterial Infection</t>
  </si>
  <si>
    <t>5R01HL131181-03</t>
  </si>
  <si>
    <t>K+ sensing &amp; electrical signaling by Kir channels in brain vasculature</t>
  </si>
  <si>
    <t>5R01MH107659-03</t>
  </si>
  <si>
    <t>High throughput screening (HTS) to discover chemical probes for neutral sphingomyelinase2</t>
  </si>
  <si>
    <t>5R01DA039854-03</t>
  </si>
  <si>
    <t>Special Emphasis Panel[ZRG1-PSE-H(55)]</t>
  </si>
  <si>
    <t>Age-Varying Effects in the Epidemiology of Drug Abuse</t>
  </si>
  <si>
    <t>5R01HG008131-03</t>
  </si>
  <si>
    <t>BROAD INSTITUTE, INC.</t>
  </si>
  <si>
    <t>Non-coding genetic variants that impact immune phenotypes and diseases</t>
  </si>
  <si>
    <t>5R01GM091875-17</t>
  </si>
  <si>
    <t>POPULATION DYNAMICS AND EVOLUTION OF ANTIBIOTIC TREATMENT AND RESISTANCE</t>
  </si>
  <si>
    <t>PA-16-543</t>
  </si>
  <si>
    <t>5R01CA214085-03</t>
  </si>
  <si>
    <t>Special Emphasis Panel[ZRG1-PSE-D(54)R]</t>
  </si>
  <si>
    <t xml:space="preserve">SCH: EXP: Improving early detection and intervention of lymphedema </t>
  </si>
  <si>
    <t>5R01HL126804-04</t>
  </si>
  <si>
    <t>Value of Information Methods for NHLBI Trials</t>
  </si>
  <si>
    <t>5R01CA168601-05</t>
  </si>
  <si>
    <t>Novel roles of microRNA in androgen receptor signaling</t>
  </si>
  <si>
    <t>6R01CA178394-06</t>
  </si>
  <si>
    <t>Small Molecule Activators of Pro-apoptotic BAX for Cancer Therapy</t>
  </si>
  <si>
    <t>5R01CA191018-05</t>
  </si>
  <si>
    <t>Affinity-directed tagging of protein binding partners in signaling</t>
  </si>
  <si>
    <t>5R01GM114180-04</t>
  </si>
  <si>
    <t>Dopaminergic regulation of the immune system</t>
  </si>
  <si>
    <t>5R01MH100351-05</t>
  </si>
  <si>
    <t>Identifying the Polygenic Basis of the Human Brain and Psychiatric Disorders</t>
  </si>
  <si>
    <t>5R01GM084223-09</t>
  </si>
  <si>
    <t>Control and Function of Ndr/LATS Signaling Systems</t>
  </si>
  <si>
    <t>7R01HL123302-05</t>
  </si>
  <si>
    <t>Special Emphasis Panel[ZRG1-VH-D(90)S]</t>
  </si>
  <si>
    <t>Dedicator of Cytokinesis 2 in smooth muscle phenotype modulation</t>
  </si>
  <si>
    <t>PA-12-136</t>
  </si>
  <si>
    <t>5R01CA177592-06</t>
  </si>
  <si>
    <t>ZCA1-RPRB-C(M2)</t>
  </si>
  <si>
    <t>Reducing Chemotherapy Toxicity in Older Adults</t>
  </si>
  <si>
    <t>5R01GM107179-04</t>
  </si>
  <si>
    <t>Special Emphasis Panel[ZRG1-IMM-K(02)M]</t>
  </si>
  <si>
    <t>Dissecting the role of ThPOK in thymic development and T cell differentiation</t>
  </si>
  <si>
    <t>5R01ES016746-10</t>
  </si>
  <si>
    <t>Predictive Toxicological Paradigm for Chronic Nanoparticle Injury in the Lung</t>
  </si>
  <si>
    <t>5R01DA030354-08</t>
  </si>
  <si>
    <t>UNIVERSITY OF WISCONSIN MILWAUKEE</t>
  </si>
  <si>
    <t>Effects of Physical Activity &amp; Marijuana Use on Frontolimbic Functioning During A</t>
  </si>
  <si>
    <t>5R01DA033352-05</t>
  </si>
  <si>
    <t>Effectiveness Trial of Methods for Engaging Parents Into Parenting Interventions</t>
  </si>
  <si>
    <t>5R01DK100944-04</t>
  </si>
  <si>
    <t>Novel imaging approach to study podocyte function in vivo</t>
  </si>
  <si>
    <t>PA-12-248</t>
  </si>
  <si>
    <t>5R01HD053714-10</t>
  </si>
  <si>
    <t>Preventing and Understanding Mathematics Disability</t>
  </si>
  <si>
    <t>5R01CA172025-05</t>
  </si>
  <si>
    <t>Protein Kinase Cz targets in Intestinal Cancer Stem Cells</t>
  </si>
  <si>
    <t>5R01HL124213-04</t>
  </si>
  <si>
    <t>Non-Visual Opsins &amp; Vasoregulation:  Implications for Vascular Therapy</t>
  </si>
  <si>
    <t>5R01GM121424-02</t>
  </si>
  <si>
    <t>Functoinal compartmentalization of hedgehog signal transduction in primary cilia</t>
  </si>
  <si>
    <t>PA-11-073</t>
  </si>
  <si>
    <t>5R01CA181308-05</t>
  </si>
  <si>
    <t>Mitochondrial biomarkers for early detection of cancer in ulcerative colitis</t>
  </si>
  <si>
    <t>5R01CA177069-05</t>
  </si>
  <si>
    <t>c-Abl-mediated Suppression of Breast Cancer Development and Metastasis</t>
  </si>
  <si>
    <t>5R01NS035439-20</t>
  </si>
  <si>
    <t>Epileptogenesis following FSE: mechanisms, biomarkers, prevention</t>
  </si>
  <si>
    <t>5R01AR064820-05</t>
  </si>
  <si>
    <t>Association of genetic and autoantibody signatures with SLE clinical course</t>
  </si>
  <si>
    <t>5R01GM078492-12</t>
  </si>
  <si>
    <t>Matricellular Signaling in Hepatobiliary Injury Repair</t>
  </si>
  <si>
    <t>5R01DK104125-03</t>
  </si>
  <si>
    <t>Interaction of NEDD4-2 and Aldosterone in Intercalated Cell Function</t>
  </si>
  <si>
    <t>5R01AR067726-04</t>
  </si>
  <si>
    <t>Molecular regulation of osteoclast maturation</t>
  </si>
  <si>
    <t>5R01EY024969-04</t>
  </si>
  <si>
    <t>Retinal Versus Cortical Contributions to Vision Loss in Albinism</t>
  </si>
  <si>
    <t>5R01CA183904-04</t>
  </si>
  <si>
    <t>Genomic Evolution of Breast Cancer</t>
  </si>
  <si>
    <t>5R01DK101373-05</t>
  </si>
  <si>
    <t>Special Emphasis Panel[ZRG1-EMNR-R(56)R]</t>
  </si>
  <si>
    <t>Urea transport inhibitors as a new class of diuretics</t>
  </si>
  <si>
    <t>RFA-AI-14-057</t>
  </si>
  <si>
    <t>5R01AI120204-03</t>
  </si>
  <si>
    <t>Special Emphasis Panel[ZRG1-AARR-M(50)R]</t>
  </si>
  <si>
    <t>Role of non-coding RNA in establishing and maintaining HIV latency</t>
  </si>
  <si>
    <t>5R01NS086364-05</t>
  </si>
  <si>
    <t>Biomarkers for epileptogenesis after brain injury</t>
  </si>
  <si>
    <t>5R01DC009433-11</t>
  </si>
  <si>
    <t>Special Emphasis Panel[ZRG1-MDCN-J(04)M]</t>
  </si>
  <si>
    <t>Regulation of auditory calcium channels</t>
  </si>
  <si>
    <t>5R01AR066318-05</t>
  </si>
  <si>
    <t>Ion Channel and Calcium Signaling in Ultraviolet Light Transduction in Human Skin</t>
  </si>
  <si>
    <t>5R01NS079796-05</t>
  </si>
  <si>
    <t>Gamma-Secretase and Myelin: A Paradigm Shift in Brain Disorders</t>
  </si>
  <si>
    <t>5R01CA181745-05</t>
  </si>
  <si>
    <t>OPTIMIZING RADIATION THERAPY THROUGH MANIPULATION OF TUMOR GLUCOSE METABOLISM</t>
  </si>
  <si>
    <t>5R01CA184101-05</t>
  </si>
  <si>
    <t>MTDH regulates Fanconi anemia repair pathway to mediate drug resistance</t>
  </si>
  <si>
    <t>PA-14-312</t>
  </si>
  <si>
    <t>5R01HD084679-04</t>
  </si>
  <si>
    <t>The WISER Study</t>
  </si>
  <si>
    <t>5R01GM109410-04</t>
  </si>
  <si>
    <t>Gene regulation and function in early embryos</t>
  </si>
  <si>
    <t>5R01AA021517-05</t>
  </si>
  <si>
    <t>NeuroMolecular consequences of adolescent binge drinking</t>
  </si>
  <si>
    <t>5R01AG041794-06</t>
  </si>
  <si>
    <t>NATIONAL BUREAU OF ECONOMIC RESEARCH</t>
  </si>
  <si>
    <t>Estimating Returns to Medical Care</t>
  </si>
  <si>
    <t>5R01MH102364-05</t>
  </si>
  <si>
    <t>Molecular Mechanisms of UBE3A Mediated Synapse Development in Angelman Syndrome</t>
  </si>
  <si>
    <t>5R01HL124417-04</t>
  </si>
  <si>
    <t>Real-time in vivo IVUS/IVPA imaging to detect and characterize vulnerable plaques</t>
  </si>
  <si>
    <t>5R01CA151513-05</t>
  </si>
  <si>
    <t>PAK Kinases Regulate Melanoma Chemoresistance and Metastasis</t>
  </si>
  <si>
    <t>5R01CA154549-06</t>
  </si>
  <si>
    <t>Increasing HPV Vaccine Uptake in a Low Income Ethnic Minority Population</t>
  </si>
  <si>
    <t>5R01NS086352-05</t>
  </si>
  <si>
    <t>PGC-1alpha and Pitx3 as individual and combined targets for neuroprotection</t>
  </si>
  <si>
    <t>5R01AI108765-05</t>
  </si>
  <si>
    <t>Novel regulatory mechanisms control IFNL3 expression during HCV infection</t>
  </si>
  <si>
    <t>5R01NS083795-05</t>
  </si>
  <si>
    <t>Using Cell-Penetrant Peptides to Target ATF5 in Mouse Glioma Models</t>
  </si>
  <si>
    <t>5R01HD081326-04</t>
  </si>
  <si>
    <t>Decoding the electric face: development and channelopathy-induced birth defects</t>
  </si>
  <si>
    <t>5R01CA189163-05</t>
  </si>
  <si>
    <t>ZCA1-RPRB-B(M1)</t>
  </si>
  <si>
    <t>Multicenter Selective Lymphadenectomy Trial (MSLT II) in Melanoma</t>
  </si>
  <si>
    <t>1R01HL135003-01</t>
  </si>
  <si>
    <t>Soluble adenylyl cyclases and Lung Endothelial Permeability</t>
  </si>
  <si>
    <t>5R01CA172220-05</t>
  </si>
  <si>
    <t>Estrogen Receptors in Human Prostate Stem-Progenitor Cells</t>
  </si>
  <si>
    <t>5R01DC004792-16</t>
  </si>
  <si>
    <t>Effects of Training on Adult Cochlear Implant Users</t>
  </si>
  <si>
    <t>5R01NS057236-10</t>
  </si>
  <si>
    <t>Synaptic Transmissions in the Basal Ganglia</t>
  </si>
  <si>
    <t>5R01GM111651-04</t>
  </si>
  <si>
    <t>Molecular interactions of histone ubiquitylation enzymes with the nucleosome</t>
  </si>
  <si>
    <t>5R01NS038253-18</t>
  </si>
  <si>
    <t>Altered Sensibility Following Peripheral Nerve Damage</t>
  </si>
  <si>
    <t>5R01MH102450-05</t>
  </si>
  <si>
    <t>Understanding the roles of slow and fast gamma rhythms in memory processing</t>
  </si>
  <si>
    <t>5R01MH101148-05</t>
  </si>
  <si>
    <t>Genes and developmental signaling pathways in neuropsychiatric disorders</t>
  </si>
  <si>
    <t>5R01AR064735-05</t>
  </si>
  <si>
    <t>Muscle Atrophy and Bone Anabolism</t>
  </si>
  <si>
    <t>5R01DK083567-09</t>
  </si>
  <si>
    <t>ROCK1 signaling in glucose metabolism</t>
  </si>
  <si>
    <t>5R01HL121264-05</t>
  </si>
  <si>
    <t>Endothelialized microfluidics for sickle cell disease research &amp; drug discovery</t>
  </si>
  <si>
    <t>5R01GM038545-28</t>
  </si>
  <si>
    <t>The N-Glycosylation Pathway And Signaling By Free Mannose-6-Phosphate</t>
  </si>
  <si>
    <t>5R01DA035838-05</t>
  </si>
  <si>
    <t>Functional studies of the medial habenula in models of reward and mood disorders</t>
  </si>
  <si>
    <t>5R01GM115888-05</t>
  </si>
  <si>
    <t>Basis for genotoxic stress relief by ATP-dependent chromatin remodelers</t>
  </si>
  <si>
    <t>5R01CA184016-04</t>
  </si>
  <si>
    <t>Mechanisms of PTEN-Long Function in Cancer</t>
  </si>
  <si>
    <t>5R01HL090615-09</t>
  </si>
  <si>
    <t>Cerebral Anatomy, Hemodynamics and Metabolism In Single Ventricles: Relationship to Neurodevelopment</t>
  </si>
  <si>
    <t>5R01DA033956-05</t>
  </si>
  <si>
    <t>Mechanisms Linking Social and Built Environments to Health in the 30s</t>
  </si>
  <si>
    <t>5R01MH101479-05</t>
  </si>
  <si>
    <t>Neuroinflammation and PVS Deficits in Adolescents</t>
  </si>
  <si>
    <t>5R01AR064227-05</t>
  </si>
  <si>
    <t>Adult Bone Mass Regulation by Type 2 BMP Receptors</t>
  </si>
  <si>
    <t>5R01AI118495-03</t>
  </si>
  <si>
    <t>Alloimmunization as a novel prophylactic vaccine for AIDS viruses</t>
  </si>
  <si>
    <t>5R01DK100357-04</t>
  </si>
  <si>
    <t>Apical protein sorting in renal epithelial cells</t>
  </si>
  <si>
    <t>5R01HL091958-10</t>
  </si>
  <si>
    <t>LOUISIANA STATE UNIV A&amp;M COL BATON ROUGE</t>
  </si>
  <si>
    <t>BATON ROUGE</t>
  </si>
  <si>
    <t>Neutrophil Accumulation in Bacterial Pneumonia</t>
  </si>
  <si>
    <t>5R01DK102694-04</t>
  </si>
  <si>
    <t>Drug-Drug Interactions Involving Antidiabetic Agents</t>
  </si>
  <si>
    <t>6R01MH099427-07</t>
  </si>
  <si>
    <t>Special Emphasis Panel[ZRG1-MDCN-P(57)S]</t>
  </si>
  <si>
    <t>Monoallelic expression in neurons derived from induced pluripotent stem cells</t>
  </si>
  <si>
    <t>5R01HL128072-04</t>
  </si>
  <si>
    <t>Role of miR25 in Heart Failure</t>
  </si>
  <si>
    <t>5R01AG047589-05</t>
  </si>
  <si>
    <t>ALLEN INSTITUTE</t>
  </si>
  <si>
    <t>Mouse Cell Type-Specific Brain Mapping in Health and Disease</t>
  </si>
  <si>
    <t>5R01AI109008-06</t>
  </si>
  <si>
    <t>Origin of the innate immunity suppression caused by nairovirus' protease activity</t>
  </si>
  <si>
    <t>5R01HD073568-05</t>
  </si>
  <si>
    <t>Race, stress and dysregulated eating: Maternal to child transmission of obesity</t>
  </si>
  <si>
    <t>5R01EY023522-05</t>
  </si>
  <si>
    <t>Functional imaging of retinal photoreceptors</t>
  </si>
  <si>
    <t>5R01CA179115-05</t>
  </si>
  <si>
    <t>Dynamic, multi-cohort prediction modeling of prostate biopsy outcome</t>
  </si>
  <si>
    <t>5R01NS082761-05</t>
  </si>
  <si>
    <t>Seizure generation and network excitability in Arx related Infantile Spasms</t>
  </si>
  <si>
    <t>5R01AI106380-05</t>
  </si>
  <si>
    <t>Transmission-blocking potential of novel HIV Env-specific mucosal antibodies</t>
  </si>
  <si>
    <t>5R01CA196619-03</t>
  </si>
  <si>
    <t>Credentialing Ovarian Cancer Models in the Context of the Dualistic Pathway Paradigm</t>
  </si>
  <si>
    <t>5R01GM079759-07</t>
  </si>
  <si>
    <t>Computational Annotation of Orphan Metabolic Activities</t>
  </si>
  <si>
    <t>5R01AR063692-05</t>
  </si>
  <si>
    <t>Injectable Biomaterials to Modulate Protease Activity in Tendinopathy</t>
  </si>
  <si>
    <t>5R01HD083113-05</t>
  </si>
  <si>
    <t>Trial of Vitamin D in Maternal HIV Progression and Child Health</t>
  </si>
  <si>
    <t>5R01AI114405-04</t>
  </si>
  <si>
    <t>Special Emphasis Panel[ZRG1-AARR-J(56)R]</t>
  </si>
  <si>
    <t>Towards complete sustained release nanoformulations of NRTI based regimens</t>
  </si>
  <si>
    <t>5R01AA021775-05</t>
  </si>
  <si>
    <t>Cortical Biobehavioral Disruption after Thiamine Deficiency and Chronic Alcohol</t>
  </si>
  <si>
    <t>5R01CA047282-25</t>
  </si>
  <si>
    <t>The Biology of Perlecan in Cancer and Angiogenesis</t>
  </si>
  <si>
    <t>5R01GM121834-02</t>
  </si>
  <si>
    <t>Regulatory Principles of Cullin-RING Ligases</t>
  </si>
  <si>
    <t>RFA-OD-15-006</t>
  </si>
  <si>
    <t>5R01DA042532-03</t>
  </si>
  <si>
    <t>Special Emphasis Panel[ZRG1-RPHB-N(51)R]</t>
  </si>
  <si>
    <t>Reactions to Reduced Nicotine Cigarettes in Young Adult Low-Frequency Smokers</t>
  </si>
  <si>
    <t>5R01CA195754-03</t>
  </si>
  <si>
    <t>Mouse Models of Metastatic Triple-Negative Breast Cancer for Therapeutic Testing</t>
  </si>
  <si>
    <t>5R01DA035008-05</t>
  </si>
  <si>
    <t>Estrogen Underlying Increased Female Vulnerability to Addiction</t>
  </si>
  <si>
    <t>5R01EY018966-10</t>
  </si>
  <si>
    <t>ZEY1-VSN(04)</t>
  </si>
  <si>
    <t>Older Drivers and Vision Impairment: Naturalistic Driving Studies</t>
  </si>
  <si>
    <t>5R01EB009557-08</t>
  </si>
  <si>
    <t>Creating Virtual Surgery Targets &amp; Methods to Improve Outcomes of Nasal Surgery</t>
  </si>
  <si>
    <t>5R01NS079611-05</t>
  </si>
  <si>
    <t>Molecular regulation of dendrite morphogenesis</t>
  </si>
  <si>
    <t>5R01EY024093-05</t>
  </si>
  <si>
    <t>Mechanisms of Morphogen Secretion in Visual System Development and Disease</t>
  </si>
  <si>
    <t>5R01GM116920-03</t>
  </si>
  <si>
    <t>Nanoparticle-driven systems for tunable local pain relief</t>
  </si>
  <si>
    <t>RFA-AG-13-007</t>
  </si>
  <si>
    <t>5R01AG045795-05</t>
  </si>
  <si>
    <t>ZAG1-ZIJ-5(M2)</t>
  </si>
  <si>
    <t>Transcriptional Architecture and Chromatin Landscape of Circadian Clocks in Aging</t>
  </si>
  <si>
    <t>5R01GM107427-04</t>
  </si>
  <si>
    <t>Utilizing genetic and functional strategies to identify causal genes and alleles</t>
  </si>
  <si>
    <t>PAR-11-057</t>
  </si>
  <si>
    <t>5R01HD073070-05</t>
  </si>
  <si>
    <t>The Perinatal Pharmacology of the Nuclear Receptor</t>
  </si>
  <si>
    <t>5R01CA102031-12</t>
  </si>
  <si>
    <t>Pharmacological modulation of epigenetic changes in AML</t>
  </si>
  <si>
    <t>5R01NS057194-09</t>
  </si>
  <si>
    <t>Regulation of Autoimmune Encephalomyelitis</t>
  </si>
  <si>
    <t>7R01NS088453-06</t>
  </si>
  <si>
    <t>Glycine receptor synaptic plasticity</t>
  </si>
  <si>
    <t>5R01HL120908-04</t>
  </si>
  <si>
    <t>Novel therapies for cigarette smoke induced lung injury</t>
  </si>
  <si>
    <t>2R01GM097587-05A1</t>
  </si>
  <si>
    <t>Study of chloroplast stromules during PCD and inter-organellar communication</t>
  </si>
  <si>
    <t>5R01EY023570-05</t>
  </si>
  <si>
    <t>Delaying Cone Death in Retinitis Pigmentosa</t>
  </si>
  <si>
    <t>5R01DA033991-05</t>
  </si>
  <si>
    <t>Implementation of Evidence-Based Preventive Parenting Programs</t>
  </si>
  <si>
    <t>5R01HL121363-04</t>
  </si>
  <si>
    <t>Protection of the Heart by PD-1 and PD-L1</t>
  </si>
  <si>
    <t>5R01AI103542-05</t>
  </si>
  <si>
    <t>Role of Blimp-1 in preventing chronic intestinal mucosal inflammation.</t>
  </si>
  <si>
    <t>5R01CA181452-05</t>
  </si>
  <si>
    <t>Community-based HIT Tools for Cancer Screening and Health Insurance Promotion</t>
  </si>
  <si>
    <t>5R01MD009561-04</t>
  </si>
  <si>
    <t>Special Emphasis Panel[ZRG1-AARR-L(56)R]</t>
  </si>
  <si>
    <t>Ethics in HIV Prevention Research Involving LGBT Youth</t>
  </si>
  <si>
    <t>5R01EY026881-03</t>
  </si>
  <si>
    <t>Columnar Organization of Surface vs. Border Information in Human Areas V2 and V3</t>
  </si>
  <si>
    <t>5R01GM097348-08</t>
  </si>
  <si>
    <t>Actin filament elasticity and actin-binding protein function</t>
  </si>
  <si>
    <t>5R01GM110448-05</t>
  </si>
  <si>
    <t>Structural biology of yeast prions.</t>
  </si>
  <si>
    <t>5R01HL114770-05</t>
  </si>
  <si>
    <t>Functional consequences of FHC mutations in cardiac MyBPC</t>
  </si>
  <si>
    <t>5R01DK097011-05</t>
  </si>
  <si>
    <t>Randomized Lifestyle Intervention in Overweight and Obese Pregnant Hispanic Women</t>
  </si>
  <si>
    <t>5R01GM113943-04</t>
  </si>
  <si>
    <t>Molecular studies of sex chromosome aneuploidy</t>
  </si>
  <si>
    <t>5R01DA036897-05</t>
  </si>
  <si>
    <t>Engineering histone genes to interrogate the epigenetic code in space and time</t>
  </si>
  <si>
    <t>5R01DE022815-05</t>
  </si>
  <si>
    <t>The Oral Microbiome in HIV-associated Oral Warts and Candidiasis</t>
  </si>
  <si>
    <t>5R01CA180699-04</t>
  </si>
  <si>
    <t>Targeting diacylglycerol kinases in glioblastoma</t>
  </si>
  <si>
    <t>5R01NS049251-12</t>
  </si>
  <si>
    <t>Multimodal Registration of the Brain's Cortical Surface</t>
  </si>
  <si>
    <t>5R01NS083009-05</t>
  </si>
  <si>
    <t>Special Emphasis Panel[ZRG1-MDCN-G(91)S]</t>
  </si>
  <si>
    <t>Functional studies of epilepsy mutations in Drosophila and human iPSC-derived neu</t>
  </si>
  <si>
    <t>5R01AR063634-05</t>
  </si>
  <si>
    <t>TEXAS TECH UNIVERSITY HEALTH SCIS CENTER</t>
  </si>
  <si>
    <t>LUBBOCK</t>
  </si>
  <si>
    <t>Human dysferlin and its implications in Limb-Girdle Muscular Dystrophy</t>
  </si>
  <si>
    <t>5R01CA158925-06</t>
  </si>
  <si>
    <t>Integration of endoscopic and CT data for radiation therapy treatment planning</t>
  </si>
  <si>
    <t>5R01NS038880-17</t>
  </si>
  <si>
    <t>Molecular Physiology of SK2 channels in CA1 neurons</t>
  </si>
  <si>
    <t>5R01EY024084-03</t>
  </si>
  <si>
    <t>Strabismus in Hemianopia</t>
  </si>
  <si>
    <t>5R01CA088041-15</t>
  </si>
  <si>
    <t>Mechanisms of RET/PTC Rearrangement in Thyroid Cancer</t>
  </si>
  <si>
    <t>5R01AA021434-05</t>
  </si>
  <si>
    <t>Role of microRNAs in Ethanol-induced Apoptosis and Teratogenesis</t>
  </si>
  <si>
    <t>5R01NS082570-05</t>
  </si>
  <si>
    <t>Astrocyte volume-regulated control of neuronal excitability</t>
  </si>
  <si>
    <t>5R01MH100984-05</t>
  </si>
  <si>
    <t>Molecular Features of and Approach to the HIV CNS Reservoir Post cART</t>
  </si>
  <si>
    <t>5R01DK098120-05</t>
  </si>
  <si>
    <t>UNIVERSITY OF HOUSTON</t>
  </si>
  <si>
    <t>Epithelial mesenchymal transition in gastrointestinal homeostasis and disease</t>
  </si>
  <si>
    <t>5R01AG010026-24</t>
  </si>
  <si>
    <t>Aging, Calorie Restriction, Exercise and Insulin Sensitivity</t>
  </si>
  <si>
    <t>5R01DA037176-05</t>
  </si>
  <si>
    <t>Yappalli Choctaw Road To Health</t>
  </si>
  <si>
    <t>5R01NS060801-10</t>
  </si>
  <si>
    <t>Spinal cord injury, progressive hemorrhagic necrosis and the NC(Ca-ATP) channel</t>
  </si>
  <si>
    <t>5R01DC013072-05</t>
  </si>
  <si>
    <t>Genetic regulation of Inner and Middle Ear Development</t>
  </si>
  <si>
    <t>5R01HL043174-25</t>
  </si>
  <si>
    <t>Molecular Control of Angiogenesis</t>
  </si>
  <si>
    <t>5R01AA022309-05</t>
  </si>
  <si>
    <t>Harm reduction with pharmacotherapy for homeless adults with alcohol dependence</t>
  </si>
  <si>
    <t>5R01GM032540-33</t>
  </si>
  <si>
    <t>Glucose Sensing and Signaling in Yeast</t>
  </si>
  <si>
    <t>5R01NS089701-06</t>
  </si>
  <si>
    <t>Redesign Rat Model for ALS Research</t>
  </si>
  <si>
    <t>5R01EY022720-05</t>
  </si>
  <si>
    <t>Cross-modal regulation of auditory cortex function</t>
  </si>
  <si>
    <t>5R01MH102304-05</t>
  </si>
  <si>
    <t>2/2 Stepped, reward-exposure based therapy vs. PST in late life depression</t>
  </si>
  <si>
    <t>PA-13-168</t>
  </si>
  <si>
    <t>5R01AG052041-03</t>
  </si>
  <si>
    <t>Creating a better index for measuring multimorbidity in older adults</t>
  </si>
  <si>
    <t>5R01EB019443-04</t>
  </si>
  <si>
    <t>Time-Resolved Wide-Field Molecular Optical Tomography</t>
  </si>
  <si>
    <t>5R01MH097751-05</t>
  </si>
  <si>
    <t>Adolescent Cannabis Use, Complex Brain Network Connectivity &amp; Schizophrenia Risk</t>
  </si>
  <si>
    <t>5R01HL128139-04</t>
  </si>
  <si>
    <t>Special Emphasis Panel[ZRG1-BST-F(02)M]</t>
  </si>
  <si>
    <t>Development of clinically feasible Ultrasound-mediated gene therapy for hemophilia</t>
  </si>
  <si>
    <t>7R01AR065445-07</t>
  </si>
  <si>
    <t>STEADMAN PHILIPPON RESEARCH INSTITUTE</t>
  </si>
  <si>
    <t>VAIL</t>
  </si>
  <si>
    <t>Bone Abmormalities and Healing Defect in Muscular Dystrophy</t>
  </si>
  <si>
    <t>5R01DK051496-18</t>
  </si>
  <si>
    <t>WNK Kinase and Cullin-Ring-Ligase Regulation of Thiazide-sensitive NaCl Transport</t>
  </si>
  <si>
    <t>5R01HL128237-04</t>
  </si>
  <si>
    <t>A PSGL-1 Glycopeptide Mimetic for Treatment of Venous Thromboembolism</t>
  </si>
  <si>
    <t>5R01HL122442-04</t>
  </si>
  <si>
    <t>iPSC Modeling of the Role of NKX2-1 in Human Lung Development and Disease</t>
  </si>
  <si>
    <t>5R01CA186129-05</t>
  </si>
  <si>
    <t>miR-21 signaling in tumor response to radiation treatment</t>
  </si>
  <si>
    <t>5R01GM118541-02</t>
  </si>
  <si>
    <t>A melatonin-sensitive circadian oscillator in the human gut commensal, Enterobacter aerogenes</t>
  </si>
  <si>
    <t>5R01DC013536-05</t>
  </si>
  <si>
    <t>ZDC1-SRB-K(17)</t>
  </si>
  <si>
    <t>Multichannel Vestibular Prosthesis Pilot Early Feasibility Trial</t>
  </si>
  <si>
    <t>5R01CA174942-05</t>
  </si>
  <si>
    <t>Special Emphasis Panel[ZRG1-OBT-C(02)S]</t>
  </si>
  <si>
    <t>The role of histone chaperone Asf1 in Alternative Lengthening of Telomeres</t>
  </si>
  <si>
    <t>5R01GM117097-03</t>
  </si>
  <si>
    <t>A Discovery Engine For Reproducible and Comparable Multi-Omic Analysis</t>
  </si>
  <si>
    <t>5R01AI064285-10</t>
  </si>
  <si>
    <t>Manipulation of epithelial cells by Shigella</t>
  </si>
  <si>
    <t>5R01CA171785-05</t>
  </si>
  <si>
    <t>Nanotheranostics for Early Colorectal Cancer Detection and Treatment</t>
  </si>
  <si>
    <t>5R01DK098447-04</t>
  </si>
  <si>
    <t>Extragustatory Functions of Bitter Taste Receptors</t>
  </si>
  <si>
    <t>5R01CA195500-03</t>
  </si>
  <si>
    <t>A Viable Solution for a See and Treat Paradigm for Cervical Pre-cancer in Africa</t>
  </si>
  <si>
    <t>5R01HL087103-10</t>
  </si>
  <si>
    <t xml:space="preserve">Dietary Mitigation of Psychosocial Stress Effects on CVD Risk </t>
  </si>
  <si>
    <t>7R01HL124078-05</t>
  </si>
  <si>
    <t>Special Emphasis Panel[ZRG1-VH-F(55)]</t>
  </si>
  <si>
    <t>Red Cell Transfusion-associated Necrotizing Enterocolitis in Premature Infants</t>
  </si>
  <si>
    <t>5R01HL090648-08</t>
  </si>
  <si>
    <t>Genetics of extracellular matrix in health and disease</t>
  </si>
  <si>
    <t>5R01NS086299-05</t>
  </si>
  <si>
    <t>Regulation of B cells in the CNS</t>
  </si>
  <si>
    <t>5R01ES023505-05</t>
  </si>
  <si>
    <t>Indoor Nitrogen Dioxide Exposure and Children with Asthma: An Intervention Trial</t>
  </si>
  <si>
    <t>5R01HL123098-04</t>
  </si>
  <si>
    <t>Transcriptional control of endothelium in APS by Kruppel Like factors</t>
  </si>
  <si>
    <t>5R01GM124029-02</t>
  </si>
  <si>
    <t>Cytoskeletal mechanisms of oocyte polarity</t>
  </si>
  <si>
    <t>5R01AA022353-05</t>
  </si>
  <si>
    <t>Preparing to Run Effective Prevention (PREP)</t>
  </si>
  <si>
    <t>5R01NS083698-05</t>
  </si>
  <si>
    <t>VOLTAGE-GATED CALCIUM CHANNELS IN MIGRAINE PATHOPHYSIOLOGY</t>
  </si>
  <si>
    <t>5R01AR066378-04</t>
  </si>
  <si>
    <t>TUFTS MEDICAL CENTER</t>
  </si>
  <si>
    <t>Constitutional and metabolic factors associated with the development of Hand OA</t>
  </si>
  <si>
    <t>5R01AI106397-05</t>
  </si>
  <si>
    <t>Special Emphasis Panel[ZRG1-ADDT-K(02)]</t>
  </si>
  <si>
    <t>HIV-1 capsid assembly intermediates: cellular factors and links to pathogenesis</t>
  </si>
  <si>
    <t>5R01DC012931-05</t>
  </si>
  <si>
    <t>The Neurobiology of Sour Taste</t>
  </si>
  <si>
    <t>5R01DA038896-05</t>
  </si>
  <si>
    <t>CRCNS: Deciphering the Dynamical Multi-Scale Structure-Function Relation of Dendritic Spines</t>
  </si>
  <si>
    <t>5R01NS082525-04</t>
  </si>
  <si>
    <t>Sensory-motor processing in a developing nervous system</t>
  </si>
  <si>
    <t>5R01DC010051-11</t>
  </si>
  <si>
    <t>Microbial interactions in otitis media</t>
  </si>
  <si>
    <t>5R01CA173877-05</t>
  </si>
  <si>
    <t>Special Emphasis Panel[ZRG1-BMCT-C(09)F]</t>
  </si>
  <si>
    <t>Targeted Therapy for AML Stem Cells</t>
  </si>
  <si>
    <t>5R01EB001960-40</t>
  </si>
  <si>
    <t>Solid State NMR Studies of Membrane Proteins</t>
  </si>
  <si>
    <t>5R01DC005660-15</t>
  </si>
  <si>
    <t>Cortical Mechanisms in Speech Perception: MEG Studies</t>
  </si>
  <si>
    <t>5R01GM111537-04</t>
  </si>
  <si>
    <t>Novel Inhibitors of Peptidoglycan Biosynthesis Targeting Gram-positive Pathogens</t>
  </si>
  <si>
    <t>5R01DK097357-05</t>
  </si>
  <si>
    <t>Hyperpolarized 13C Markers of Diabetic Nephropathy and Treatment Response</t>
  </si>
  <si>
    <t>PAR-12-244</t>
  </si>
  <si>
    <t>5R01MH102125-05</t>
  </si>
  <si>
    <t>Ethics of HIV-Related Research Involving Adolescents in Kenya</t>
  </si>
  <si>
    <t>7R01MH098728-05</t>
  </si>
  <si>
    <t>Asha Improving Health and Nutrition of Indian Women with AIDS and Their Children</t>
  </si>
  <si>
    <t>5R01MH104603-05</t>
  </si>
  <si>
    <t>Deciphering gene-environment interactions in pathological reactive aggression</t>
  </si>
  <si>
    <t>5R01DC013071-06</t>
  </si>
  <si>
    <t>The role of the dNPF brain circuit in coding food odor value</t>
  </si>
  <si>
    <t>5R01AG042411-05</t>
  </si>
  <si>
    <t>Trial of vitamin D supplementation and neuromuscular functioin in older adults</t>
  </si>
  <si>
    <t>5R01GM107387-05</t>
  </si>
  <si>
    <t>Tracing the recent origins of a gene network regulating a novel morphological str</t>
  </si>
  <si>
    <t>PAR-12-048</t>
  </si>
  <si>
    <t>5R01DK099516-05</t>
  </si>
  <si>
    <t>HIFT for Obesity Prevention, Fitness and Health Promotion in Military Personnel</t>
  </si>
  <si>
    <t>5R01EY023704-05</t>
  </si>
  <si>
    <t>xADAGES III:  Contribution of genotype to glaucoma phenotype in African Americans</t>
  </si>
  <si>
    <t>5R01CA063417-17</t>
  </si>
  <si>
    <t>PROLIFERATIVE EFFECTS OF HTLV-1</t>
  </si>
  <si>
    <t>5R01CA181595-05</t>
  </si>
  <si>
    <t>Multiparameter single-cell genomics platform for personalized treatment of cancer</t>
  </si>
  <si>
    <t>5R01HL123912-04</t>
  </si>
  <si>
    <t>Alpha-Defensins in perioperative thrombosis</t>
  </si>
  <si>
    <t>5R01AI101138-05</t>
  </si>
  <si>
    <t>Innate Immunity and Viral Renal Allograft Injury</t>
  </si>
  <si>
    <t>RFA-MD-13-008</t>
  </si>
  <si>
    <t>5R01MD009164-05</t>
  </si>
  <si>
    <t>ZMD1-MLS(02)</t>
  </si>
  <si>
    <t>HISPANIC SECONDARY STROKE PREVENTION INITIATIVE</t>
  </si>
  <si>
    <t>5R01GM090278-08</t>
  </si>
  <si>
    <t>Polycomb complexes targeted to specific loci by long noncoding RNA cofactors.</t>
  </si>
  <si>
    <t>5R01CA177635-05</t>
  </si>
  <si>
    <t>Communication Outcomes After Head &amp; Neck Cancer</t>
  </si>
  <si>
    <t>5R01GM109031-05</t>
  </si>
  <si>
    <t>New Integrative Pathway Analysis Methods to Predict Biomedical Outcomes</t>
  </si>
  <si>
    <t>5R01GM105920-04</t>
  </si>
  <si>
    <t>GOLGI MATRIX ASSEMBLY AND DISASSEMBLY IN THE CELL CYCLE</t>
  </si>
  <si>
    <t>5R01CA183965-05</t>
  </si>
  <si>
    <t>Role of TOP2B in generating complex genomic rearrangements in human cancer</t>
  </si>
  <si>
    <t>5R01HD078543-05</t>
  </si>
  <si>
    <t>Promoting School Readiness Skills Through a Reflective Parenting Program</t>
  </si>
  <si>
    <t>PA-12-185</t>
  </si>
  <si>
    <t>5R01ES022972-05</t>
  </si>
  <si>
    <t>Phthalates, BPA, Trajectories of In and Ex Utero Growth and Cardiometabolic Risks</t>
  </si>
  <si>
    <t>7R01MH111520-04</t>
  </si>
  <si>
    <t>Next-gen Opto-GPCRs: spatiotemporal simulation of neuormodulator signaling</t>
  </si>
  <si>
    <t>5R01HD080201-05</t>
  </si>
  <si>
    <t>Novel Medical Food for Treating Infant Anemia and Iron Deficiency in the CNS</t>
  </si>
  <si>
    <t>5R01GM110577-04</t>
  </si>
  <si>
    <t>NMR Based Studies of Alpha-Synuclein Aggregation and Inhibition</t>
  </si>
  <si>
    <t>5R01MH098260-05</t>
  </si>
  <si>
    <t>STRESS AND INFLAMMATION IN THE PATHOPHYSIOLOGY OF LATE-LIFE DEPRESSION</t>
  </si>
  <si>
    <t>7R01AR069280-03</t>
  </si>
  <si>
    <t>ST. LOUIS COLLEGE OF PHARMACY</t>
  </si>
  <si>
    <t>St. Louis</t>
  </si>
  <si>
    <t>ERRgamma Agonists to Treat Muscular Dystrophy</t>
  </si>
  <si>
    <t>5R01HL118281-05</t>
  </si>
  <si>
    <t>Investigations of Consequences of U2AF1 Mutations in MDS</t>
  </si>
  <si>
    <t>5R01HL111278-05</t>
  </si>
  <si>
    <t>Infammatory Proteases and Proteases and Diabetic Cardiomyopathy</t>
  </si>
  <si>
    <t>5R01HD081985-03</t>
  </si>
  <si>
    <t>MISC-CBO:  A community-based intervention for HIV affected children</t>
  </si>
  <si>
    <t>5R01HL077192-09</t>
  </si>
  <si>
    <t>MECHANISMS OF VASCULAR DISEASE IN DIABETES</t>
  </si>
  <si>
    <t>PAR-13-323</t>
  </si>
  <si>
    <t>5R01AI114320-04</t>
  </si>
  <si>
    <t>Reaching Unaware Sexual and Social Contacts to Interrupt Ongoing HIV Transmission</t>
  </si>
  <si>
    <t>5R01AI101423-05</t>
  </si>
  <si>
    <t>The role of TRAIL in immune control of cytomegalovirus</t>
  </si>
  <si>
    <t>5R01GM116106-09</t>
  </si>
  <si>
    <t>Proteolytic activation of CREB3L1 in treating cancers and tissue fibrosis</t>
  </si>
  <si>
    <t>7R01HL122166-04</t>
  </si>
  <si>
    <t>Coupling Factor 6 in Cold-induced Kidney Dysfunction and Hypertension</t>
  </si>
  <si>
    <t>5R01CA168452-05</t>
  </si>
  <si>
    <t>Bone and Soft Tissue Tumor Etiology: Role and Function of TRE17/USP6</t>
  </si>
  <si>
    <t>5R01GM105414-05</t>
  </si>
  <si>
    <t>Genotypic&amp; phenotypic characterization of the HCV polymerase (NS5B) in HIV</t>
  </si>
  <si>
    <t>5R01GM120110-03</t>
  </si>
  <si>
    <t>Mechanisms of Adhesion GPCR Action</t>
  </si>
  <si>
    <t>5R01AR063686-05</t>
  </si>
  <si>
    <t>Mechanisms of Protein-Energy-Wasting in Chronic Kidney Disease</t>
  </si>
  <si>
    <t>PAS-10-273</t>
  </si>
  <si>
    <t>5R01AA020836-05</t>
  </si>
  <si>
    <t>Extended-Release vs. Oral Naltrexone Alcohol Treatment in Primary Care</t>
  </si>
  <si>
    <t>5R01HL126838-04</t>
  </si>
  <si>
    <t>Defining the role of early pulmonary vascular disease in COPD</t>
  </si>
  <si>
    <t>5R01GM111742-05</t>
  </si>
  <si>
    <t>VAN ANDEL RESEARCH INSTITUTE</t>
  </si>
  <si>
    <t>GRAND RAPIDS</t>
  </si>
  <si>
    <t>Structural Basis of Eukaryotic Replication Initiation by Cryo-EM</t>
  </si>
  <si>
    <t>5R01AI111820-06</t>
  </si>
  <si>
    <t>PGI2 regulation of TSLP-mediated allergic inflammation in the lung</t>
  </si>
  <si>
    <t>5R01HL113272-05</t>
  </si>
  <si>
    <t>Developing a positive psychology intervention to improve cardiac health behaviors</t>
  </si>
  <si>
    <t>5R01AI111809-04</t>
  </si>
  <si>
    <t>ZAI1-SV-A(J1)</t>
  </si>
  <si>
    <t>Boosting cell-intrinsic innate immune recognition of HIV-1 by dendritic cells</t>
  </si>
  <si>
    <t>5R01CA181111-05</t>
  </si>
  <si>
    <t>Regulation of cancer stem cell quiescence: Implications to tumor recurrence and t</t>
  </si>
  <si>
    <t>5R01MH099156-05</t>
  </si>
  <si>
    <t>Olfactory Neuroimaging Markers of Heightened Developmental Risk for Schizophrenia</t>
  </si>
  <si>
    <t>5R01EY008850-25</t>
  </si>
  <si>
    <t>Ion conductances in the retinal pigment epithelium</t>
  </si>
  <si>
    <t>5R01MH099030-05</t>
  </si>
  <si>
    <t>Interventions Committee for Disorders Involving Children and Their Families[ITVC]</t>
  </si>
  <si>
    <t>Examining Tolerance to CNS Stimulants in ADD</t>
  </si>
  <si>
    <t>7R01HL112987-07</t>
  </si>
  <si>
    <t>Autologous Lung Multipotent Stromal Cell Therapy for Emphysema</t>
  </si>
  <si>
    <t>5R01AG046441-05</t>
  </si>
  <si>
    <t>Age Related Change in Mitochondrial Angiotensin System and Mitochondrial Decline</t>
  </si>
  <si>
    <t>5R01GM031954-32</t>
  </si>
  <si>
    <t>Signal Transduction Via Receptors and G Proteins</t>
  </si>
  <si>
    <t>5R01DA037566-05</t>
  </si>
  <si>
    <t>Nicotine and Food Intake</t>
  </si>
  <si>
    <t>5R01CA166347-05</t>
  </si>
  <si>
    <t>The role of senescent cells in late-life tumorigenesis</t>
  </si>
  <si>
    <t>PAR-11-145</t>
  </si>
  <si>
    <t>5R01AI110385-05</t>
  </si>
  <si>
    <t>Special Emphasis Panel[ZRG1-IDM-R(53)R]</t>
  </si>
  <si>
    <t>UNIVERSITY DEL NORTE</t>
  </si>
  <si>
    <t>BARRANQUILLA</t>
  </si>
  <si>
    <t>Mechanism of Respiratory Syncytial Virus Entry in Normal Human Bronchial Epitheli</t>
  </si>
  <si>
    <t>5R01GM095722-08</t>
  </si>
  <si>
    <t>Post-selection inference and trajectory analysis</t>
  </si>
  <si>
    <t>5R01GM108661-04</t>
  </si>
  <si>
    <t>Novel Signaling Function of Cdc42 GTPase in vivo</t>
  </si>
  <si>
    <t>5R01DK106972-04</t>
  </si>
  <si>
    <t>Dual-mode MRI for in vivo sensing of microcapsule stability and biocompatibility</t>
  </si>
  <si>
    <t>5R01CA195653-05</t>
  </si>
  <si>
    <t>SCH: Creating Interactive of Models Healthcare Journeys to Improve Patient-C</t>
  </si>
  <si>
    <t>5R01CA185530-04</t>
  </si>
  <si>
    <t>(PQA2): Escape from breast tumor dormancy: convergence of obesity and menopause</t>
  </si>
  <si>
    <t>5R01CA189524-05</t>
  </si>
  <si>
    <t>Novel DGKalpha inhibitors and immunotherapy for GBM and melanoma brain metastasis</t>
  </si>
  <si>
    <t>5R01HG006015-06</t>
  </si>
  <si>
    <t>A computational framework for global analysis of translation regulation</t>
  </si>
  <si>
    <t>5R01HL072006-14</t>
  </si>
  <si>
    <t>Hypothalamic Modulation of Parasympathetic Cardiac Neurons</t>
  </si>
  <si>
    <t>5R01DK102598-05</t>
  </si>
  <si>
    <t>Molecular Mechanisms of Dysfunctional Prostaglandin Signaling in the Beta-Cell</t>
  </si>
  <si>
    <t>5R01EY024556-05</t>
  </si>
  <si>
    <t>Generation of a Gene-Targeted Human iPS Cell Library for Macular Degeneration</t>
  </si>
  <si>
    <t>5R01HL118369-04</t>
  </si>
  <si>
    <t>Regulation of B-arrestin2's pro-atherogenic activity by the deubiquitinase USP20</t>
  </si>
  <si>
    <t>5R01EY011298-19</t>
  </si>
  <si>
    <t>Treatment of a Complex Retinal Degenerative Syndrome</t>
  </si>
  <si>
    <t>5R01EB017766-04</t>
  </si>
  <si>
    <t>Histone targeted non-viral gene delivery to enhance bone repair</t>
  </si>
  <si>
    <t>5R01GM070737-10</t>
  </si>
  <si>
    <t>Disposition of Flavonoids via Glucuronidation, Critical Role of Efflux Transporte</t>
  </si>
  <si>
    <t>5R01EY025422-04</t>
  </si>
  <si>
    <t>Structural and functional divisions of the primate pulvinar</t>
  </si>
  <si>
    <t>5R01HL116626-05</t>
  </si>
  <si>
    <t>Sparstolonin B as an anti-atherogenic agent</t>
  </si>
  <si>
    <t>5R01CA176001-05</t>
  </si>
  <si>
    <t>Mechanisms of Action for KCN1 in the Control of Uveal Melanoma Metastasis</t>
  </si>
  <si>
    <t>5R01AI081803-09</t>
  </si>
  <si>
    <t>COMPARATIVE GENOMICS OF PARASITIC NEMATODES</t>
  </si>
  <si>
    <t>5R01GM065307-16</t>
  </si>
  <si>
    <t>Structure, Function and Inhibition of [4Fe-4S] Proteins</t>
  </si>
  <si>
    <t>5R01AR063049-06</t>
  </si>
  <si>
    <t>Role of Notch Signaling in Osteocytes</t>
  </si>
  <si>
    <t>5R01DA032895-05</t>
  </si>
  <si>
    <t>MARQUETTE UNIVERSITY</t>
  </si>
  <si>
    <t>Glucocorticoid regulation of dopamine clearance, cocaine seeking, and reward</t>
  </si>
  <si>
    <t>5R01AI113910-05</t>
  </si>
  <si>
    <t>The use of genetically humanized IL-10 mice to determine the molecular basis of allele-specific gene expression and disease susceptibility</t>
  </si>
  <si>
    <t>5R01AA022080-05</t>
  </si>
  <si>
    <t>Pretreatment Change in Drinking:  Relationship to Treatment Outcome</t>
  </si>
  <si>
    <t>5R01CA114229-13</t>
  </si>
  <si>
    <t>De Novo Methyltransferase Function in Chromatin and Cancer</t>
  </si>
  <si>
    <t>5R01EY023341-04</t>
  </si>
  <si>
    <t>NEURONAL PLASTICITY IN RETINAL CIRCUIT DEVELOPMENT</t>
  </si>
  <si>
    <t>5R01DK065949-14</t>
  </si>
  <si>
    <t>Pancreatic Beta cell development and functional maintenance</t>
  </si>
  <si>
    <t>5R01DE023939-05</t>
  </si>
  <si>
    <t>Epigenetic determinants of Epstein-Barr virus and cellular DNA in oral diseases</t>
  </si>
  <si>
    <t>5R01CA172801-05</t>
  </si>
  <si>
    <t>Quantitative DCEMRI of Prostate Cancer Correlation with Gold Standards</t>
  </si>
  <si>
    <t>5R01GM043768-29</t>
  </si>
  <si>
    <t>Assembly and transfer of N-linked oligosaccharides</t>
  </si>
  <si>
    <t>5R01CA177981-05</t>
  </si>
  <si>
    <t>Rational targeting of protein translation of cancer treatments</t>
  </si>
  <si>
    <t>5R01CA188251-05</t>
  </si>
  <si>
    <t>UNIVERSITY OF HAWAII AT MANOA</t>
  </si>
  <si>
    <t>HONOLULU</t>
  </si>
  <si>
    <t>HI</t>
  </si>
  <si>
    <t>Molecular Insights into the Fanconi Anemia Tumor Suppressor Signaling Pathway</t>
  </si>
  <si>
    <t>5R01MH101536-05</t>
  </si>
  <si>
    <t>SYRACUSE UNIVERSITY</t>
  </si>
  <si>
    <t>The neurophysiology of sensory processing and multisensory integration in ASD</t>
  </si>
  <si>
    <t>5R01GM070855-12</t>
  </si>
  <si>
    <t>Carbohydrate force fields for structure, dynamics and molecular recognition</t>
  </si>
  <si>
    <t>5R01HL125076-04</t>
  </si>
  <si>
    <t>Phagosomal Ion Channels as Therapeutic Targets</t>
  </si>
  <si>
    <t>5R01NS077004-04</t>
  </si>
  <si>
    <t>Direct functional imaging of electrical brain stimulation</t>
  </si>
  <si>
    <t>5R01AI113903-05</t>
  </si>
  <si>
    <t>Functions of Hopx in immune tolerance in a model of Multiple Sclerosis</t>
  </si>
  <si>
    <t>5R01NS088192-05</t>
  </si>
  <si>
    <t>Dynamin-related protein 1, neurodegeneration and Huntington's disease</t>
  </si>
  <si>
    <t>5R01GM032967-34</t>
  </si>
  <si>
    <t>Factors Controlling Transcription and Chromatin in Yeast</t>
  </si>
  <si>
    <t>5R01GM103834-04</t>
  </si>
  <si>
    <t>Regulation of microRNA processing</t>
  </si>
  <si>
    <t>5R01GM114306-05</t>
  </si>
  <si>
    <t>Histone Lysine deMethylation: Structures, Inhibitions and Mechanisms</t>
  </si>
  <si>
    <t>5R01LM011648-04</t>
  </si>
  <si>
    <t>Validating Triage for Chemical Mass Casualty Incidents - A First Step</t>
  </si>
  <si>
    <t>5R01MH103324-04</t>
  </si>
  <si>
    <t>Mapping and Manipulating Circuits for Emotion and Cognition in Anxiety and Depression</t>
  </si>
  <si>
    <t>5R01GM061591-17</t>
  </si>
  <si>
    <t>Catalytic Umpolung Reactions of Imines</t>
  </si>
  <si>
    <t>5R01MH100182-05</t>
  </si>
  <si>
    <t>Components of Emotional Processing in Toddlers with ASD</t>
  </si>
  <si>
    <t>1R01CA228236-01A1</t>
  </si>
  <si>
    <t>Targeting p62 as a more optimal approach to inhibit autophagy using verteporfin as a repurposed therapeutic in prostate cancer</t>
  </si>
  <si>
    <t>5R01NS015918-37</t>
  </si>
  <si>
    <t>Development of Neurons</t>
  </si>
  <si>
    <t>5R01GM038509-32</t>
  </si>
  <si>
    <t>Molecular Analysis Of Site Specific DNA Recombination</t>
  </si>
  <si>
    <t>7R01DK047918-26</t>
  </si>
  <si>
    <t>RBHS-ROBERT WOOD JOHNSON MEDICAL SCHOOL</t>
  </si>
  <si>
    <t>Keratin Biology and Disease Aspects in Simple Epithelia</t>
  </si>
  <si>
    <t>7R01AI114617-06</t>
  </si>
  <si>
    <t>RUTGERS BIOMEDICAL/HEALTH SCIENCES-RBHS</t>
  </si>
  <si>
    <t>HIV cure studies: risk, risk perception, and ethics</t>
  </si>
  <si>
    <t>5R01EB018659-05</t>
  </si>
  <si>
    <t>Super-resolution imaging via programmable autonomous blinking</t>
  </si>
  <si>
    <t>5R01AI114380-05</t>
  </si>
  <si>
    <t>AARON DIAMOND AIDS RESEARCH CENTER</t>
  </si>
  <si>
    <t>Deep Sequencing to Identify B-Cell Precursors of HIV-1 Neutralizing Antibodies</t>
  </si>
  <si>
    <t>5R01GM111731-04</t>
  </si>
  <si>
    <t>The role of cohesion fatigue in chromosome instability</t>
  </si>
  <si>
    <t>5R01MH104562-05</t>
  </si>
  <si>
    <t>Extended Care for Smoking Cessation Following Psychiatric Hospitalization</t>
  </si>
  <si>
    <t>5R01AA013419-15</t>
  </si>
  <si>
    <t>Special Emphasis Panel[ZRG1-BBBP-X(06)M]</t>
  </si>
  <si>
    <t>fMRI and Cognition in Youth at Risk for Alcoholism</t>
  </si>
  <si>
    <t>5R01NS023725-30</t>
  </si>
  <si>
    <t>Peripheral Nerve Regeneration and Sensory Neuron Plasticity</t>
  </si>
  <si>
    <t>5R01HL122307-04</t>
  </si>
  <si>
    <t>Lung Epithelial-Immune Interactions In Respiratory Virus Infection</t>
  </si>
  <si>
    <t>5R01AI108433-06</t>
  </si>
  <si>
    <t>Preservation of adaptive immunity leads to HIV control upon treatment cessation.</t>
  </si>
  <si>
    <t>5R01NS085176-05</t>
  </si>
  <si>
    <t>Epigenetic regulation of neuronal morphogenesis in development and regeneration</t>
  </si>
  <si>
    <t>5R01DK098656-05</t>
  </si>
  <si>
    <t>Targeting NAD Metabolism to Improve Glucose Homeostasis in Obesity and Aging</t>
  </si>
  <si>
    <t>5R01NS064013-10</t>
  </si>
  <si>
    <t>Maturation of Neurons and Synapses in the Thalamus</t>
  </si>
  <si>
    <t>5R01CA163800-06</t>
  </si>
  <si>
    <t>Role of microRNAs in the regulation of CML stem cell self renewal and survival</t>
  </si>
  <si>
    <t>5R01CA167839-06</t>
  </si>
  <si>
    <t>PI3K-mediated metabolic alterations in the pre-neoplastic thyroid</t>
  </si>
  <si>
    <t>5R01AR066069-05</t>
  </si>
  <si>
    <t>HOSPITAL FOR SPECIAL SURGERY</t>
  </si>
  <si>
    <t>Effective Treatment of Femoraacetabular Impingement of the Hip</t>
  </si>
  <si>
    <t>5R01HL121266-04</t>
  </si>
  <si>
    <t>Molecular and biochemical basis of Lymphangioleiomyomatosis</t>
  </si>
  <si>
    <t>5R01EY024028-04</t>
  </si>
  <si>
    <t>Neural Coding of 3D Object and Place Structure in Two Cortical Pathways</t>
  </si>
  <si>
    <t>5R01NS085381-05</t>
  </si>
  <si>
    <t>LUNDQUIST INSTITUTE FOR BIOMEDICAL INNOVATION AT HARBOR-UCLA MEDICAL CENTER</t>
  </si>
  <si>
    <t>TORRANCE</t>
  </si>
  <si>
    <t>Neuroimaging and Neuropathology of Mucopolysaccharidosis I</t>
  </si>
  <si>
    <t>PA-12-233</t>
  </si>
  <si>
    <t>5R01AA024698-03</t>
  </si>
  <si>
    <t>Alcohol Carcinogenesis</t>
  </si>
  <si>
    <t>PAR-13-189</t>
  </si>
  <si>
    <t>5R01CA189295-05</t>
  </si>
  <si>
    <t>Special Emphasis Panel[ZRG1-SBIB-Z(59)R]</t>
  </si>
  <si>
    <t>MRI Imaging and Genetic Signatures to Manage Prostate Cancer Overdiagnosis</t>
  </si>
  <si>
    <t>5R01DA040637-04</t>
  </si>
  <si>
    <t>NK-1 Receptor Antagonism: A Role in Opioid Use Disorders</t>
  </si>
  <si>
    <t>5R01HD078330-04</t>
  </si>
  <si>
    <t>Behavioral and neurophysiologic processes of locomotor learning after stroke</t>
  </si>
  <si>
    <t>5R01GM088076-08</t>
  </si>
  <si>
    <t>Regulation of drug metabolizing enzymes by miRNAs</t>
  </si>
  <si>
    <t>PA-10-014</t>
  </si>
  <si>
    <t>5R01AG042400-05</t>
  </si>
  <si>
    <t>Linking Nutrient Signaling and Protein Homeostasis in Mammalian Aging</t>
  </si>
  <si>
    <t>5R01DA042541-03</t>
  </si>
  <si>
    <t>ROSE RESEARCH CENTER, LLC</t>
  </si>
  <si>
    <t>Abuse Liability of Reduced Nicotine Content Cigarettes in the Context of Concurrent E-Cigarette Use</t>
  </si>
  <si>
    <t>5R01DK093924-05</t>
  </si>
  <si>
    <t>NALTREXONE FOR ANTIPSYCHOTIC-INDUCED WEIGHT GAIN</t>
  </si>
  <si>
    <t>5R01HL060234-16</t>
  </si>
  <si>
    <t>Heme Oxygenase-1/Carbon Monoxide in Lung Vascular Injury</t>
  </si>
  <si>
    <t>5R01HD076673-05</t>
  </si>
  <si>
    <t>Evaluation of the HITSystem to Improve Early Infant Diagnosis Outcomes in Kenya</t>
  </si>
  <si>
    <t>5R01DA038193-05</t>
  </si>
  <si>
    <t>PARTNERSHIP TO END ADDICTION</t>
  </si>
  <si>
    <t>New York State Health Home Impact on HIV Treatment Cascade</t>
  </si>
  <si>
    <t>PAR-14-165</t>
  </si>
  <si>
    <t>5R01MH106527-03</t>
  </si>
  <si>
    <t>Special Emphasis Panel[ZRG1-GGG-A(90)C]</t>
  </si>
  <si>
    <t>2/3-Genetic Analysis of the International Cohort Collection for Bipolar Disorder</t>
  </si>
  <si>
    <t>5R01DA035499-06</t>
  </si>
  <si>
    <t>Methamphetamine, Stress and Brain Endothelium</t>
  </si>
  <si>
    <t>5R01AI112566-04</t>
  </si>
  <si>
    <t>Special Emphasis Panel[ZRG1-AARR-E(03)M]</t>
  </si>
  <si>
    <t>A Rational Approach for HIV Vaccine T Cell Epitope Selection</t>
  </si>
  <si>
    <t>5R01CA187238-05</t>
  </si>
  <si>
    <t>Therapeutic Strategies for Patients With BRAF Mutant Colorectal Cancer</t>
  </si>
  <si>
    <t>5R01HD082786-05</t>
  </si>
  <si>
    <t>ZHD1-DSR-L(54)</t>
  </si>
  <si>
    <t xml:space="preserve">The ERbeta/SRC-1 isoform complex drives endometriosis progression                         </t>
  </si>
  <si>
    <t>5R01NS046336-13</t>
  </si>
  <si>
    <t>Molecular Mechanisms of Cellular Differentiation in the Nervous System</t>
  </si>
  <si>
    <t>5R01DC012513-05</t>
  </si>
  <si>
    <t>Characterizing Lexical Processing in Toddlers with Autism Spectrum Disorders</t>
  </si>
  <si>
    <t>5R01MH097699-05</t>
  </si>
  <si>
    <t>Online vs Staff Delivery: Child &amp; Family Outcomes, Value Analysis, Satisfaction</t>
  </si>
  <si>
    <t>5R01GM049850-20</t>
  </si>
  <si>
    <t>Special Emphasis Panel[ZRG1-GGG-L(02)L]</t>
  </si>
  <si>
    <t>Transcriptional Repression by Polycomb Group Products</t>
  </si>
  <si>
    <t>5R01DK106025-03</t>
  </si>
  <si>
    <t>Dectin-1 Regulates Chronic Liver Fibro-inflammatory Disease</t>
  </si>
  <si>
    <t>7R01HL128064-05</t>
  </si>
  <si>
    <t>Specification of Hemogenic Endothelial Cells</t>
  </si>
  <si>
    <t>5R01HL062329-16</t>
  </si>
  <si>
    <t>Vascular Calcification Mechanism</t>
  </si>
  <si>
    <t>5R01MH101218-05</t>
  </si>
  <si>
    <t>Two-photon optical control of astrocytic function</t>
  </si>
  <si>
    <t>5R01AG043531-05</t>
  </si>
  <si>
    <t>A new hypothesis: role of p53 inhibitory factors in cellular reprogramming</t>
  </si>
  <si>
    <t>5R01AI112009-04</t>
  </si>
  <si>
    <t>EASTERN VIRGINIA MEDICAL SCHOOL</t>
  </si>
  <si>
    <t>NORFOLK</t>
  </si>
  <si>
    <t>Novel long-acting microbicide and contraceptive intrauterine system</t>
  </si>
  <si>
    <t>5R01DK069575-09</t>
  </si>
  <si>
    <t>Molecular Basis of Antidiabetogenic Hormone Action</t>
  </si>
  <si>
    <t>5R01HL123078-04</t>
  </si>
  <si>
    <t>Deciphering the role of Lmod2 in thin filament length regulation and dilated cardiomyopathy</t>
  </si>
  <si>
    <t>5R01NS086219-05</t>
  </si>
  <si>
    <t>Disordered Regulation of Wnt/beta-catenin Signaling in MPNST Development and Maintenance</t>
  </si>
  <si>
    <t>5R01MH096881-05</t>
  </si>
  <si>
    <t>Dissecting neural mechanisms integrating multiple inputs in C. elegans</t>
  </si>
  <si>
    <t>5R01GM105676-05</t>
  </si>
  <si>
    <t>Special Emphasis Panel[ZRG1-GGG-E(91)S]</t>
  </si>
  <si>
    <t>Mechanisms integrating lineage history with fate specification in C. elegans</t>
  </si>
  <si>
    <t>5R01GM112793-04</t>
  </si>
  <si>
    <t>UNIVERSITY OF KANSAS LAWRENCE</t>
  </si>
  <si>
    <t>Regulation of kinetochore function by Topoisomerase II</t>
  </si>
  <si>
    <t>5R01HD079518-05</t>
  </si>
  <si>
    <t>Hippocampal-Memory Network Development and Episodic Memory in Early Childhood</t>
  </si>
  <si>
    <t>7R01HL114677-05</t>
  </si>
  <si>
    <t>CALIFORNIA NORTHSTATE UNIVERSITY</t>
  </si>
  <si>
    <t>ELK GROVE</t>
  </si>
  <si>
    <t>Targetable and Inhalable Nanoparticle Based Combination Therapy for PAH</t>
  </si>
  <si>
    <t>5R01HL117829-04</t>
  </si>
  <si>
    <t>Cell-Cell Interaction in Heart Failure</t>
  </si>
  <si>
    <t>5R01GM102511-04</t>
  </si>
  <si>
    <t>Systems genetics of natural variation in stress response pathways</t>
  </si>
  <si>
    <t>5R01AG048172-05</t>
  </si>
  <si>
    <t>Mechanisms of age related cognitive impairment</t>
  </si>
  <si>
    <t>5R01AI107010-05</t>
  </si>
  <si>
    <t>Transplantation, Tolerance, and Tumor Immunology Study Section[TTT]</t>
  </si>
  <si>
    <t>Cellular and Molecular Regulation of CD8+ T cell memory</t>
  </si>
  <si>
    <t>5R01HD073430-05</t>
  </si>
  <si>
    <t>Targeting School Climate and Children's Behavioral Health in Urban Schools</t>
  </si>
  <si>
    <t>5R01EB019439-04</t>
  </si>
  <si>
    <t>Innovative Silicon Photomultiplier Technologies for Small-Animal PET</t>
  </si>
  <si>
    <t>5R01EB019473-04</t>
  </si>
  <si>
    <t>Haptic Feedback for Robotic Surgery using bi-axial capacitive force sensors</t>
  </si>
  <si>
    <t>5R01GM103695-11</t>
  </si>
  <si>
    <t>CHARMM Development for Performance, Big-Data Accessibility and Usability</t>
  </si>
  <si>
    <t>5R01EB022726-03</t>
  </si>
  <si>
    <t>Filtered Point Process Inference Framework for Modeling Neural Data</t>
  </si>
  <si>
    <t>5R01CA178908-05</t>
  </si>
  <si>
    <t>Integrated models for metastatic phenotype and outcome prediction in osteosarcoma</t>
  </si>
  <si>
    <t>7R01AI111863-04</t>
  </si>
  <si>
    <t>Mucosal Protection Against HIV Generated by PIV5 Priming and VLP Boosting</t>
  </si>
  <si>
    <t>7R01HL117729-06</t>
  </si>
  <si>
    <t>OSU CENTER FOR HEALTH SCIENCES</t>
  </si>
  <si>
    <t>TULSA</t>
  </si>
  <si>
    <t>Tribal Health and Resilience in Vulnerable Environment (Thrive) Study</t>
  </si>
  <si>
    <t>5R01DK098431-05</t>
  </si>
  <si>
    <t>Quantifying Risk And Survival Benefit from Incompatible Kidney Transplantation</t>
  </si>
  <si>
    <t>5R01DK056239-16</t>
  </si>
  <si>
    <t>Molecular Regulation of Hepatic Transporters</t>
  </si>
  <si>
    <t>7R01AI105836-06</t>
  </si>
  <si>
    <t>Novel RORgamma antagonists for inflammation and autoimmune disease</t>
  </si>
  <si>
    <t>5R01AA021133-05</t>
  </si>
  <si>
    <t>RCT of an Integrated Treatment of Persons with Co-Occurring HCV and Alcohol Abuse</t>
  </si>
  <si>
    <t>5R01GM115595-04</t>
  </si>
  <si>
    <t>Orthogonally Gated Kinases and Phosphatases</t>
  </si>
  <si>
    <t>7R01HL070187-15</t>
  </si>
  <si>
    <t>Modulation of Vascular Extracellular Superoxide Dismutase</t>
  </si>
  <si>
    <t>5R01CA185353-04</t>
  </si>
  <si>
    <t>(PQD5) Predicting Anti-Cancer Efficacy through Tumor Profiling</t>
  </si>
  <si>
    <t>5R01DK104115-04</t>
  </si>
  <si>
    <t>Preventing Obesity in Military Communities - Adolescents</t>
  </si>
  <si>
    <t>5R01HL126697-04</t>
  </si>
  <si>
    <t>Molecular Mechanisms In Corin Activation</t>
  </si>
  <si>
    <t>5R01AI045000-15</t>
  </si>
  <si>
    <t>Virology - A Study Section[VIRA]</t>
  </si>
  <si>
    <t>LONDON SCH/HYGIENE &amp; TROPICAL MEDICINE</t>
  </si>
  <si>
    <t>LONDON</t>
  </si>
  <si>
    <t>Defining the cis and trans acting factors required for assembly of infectious Blu</t>
  </si>
  <si>
    <t>5R01AI074345-09</t>
  </si>
  <si>
    <t>Targeted Learning: Causal Inference Methods for Implementation Science</t>
  </si>
  <si>
    <t>5R01DE017449-11</t>
  </si>
  <si>
    <t>OSTEOGENIC AND IMMUNOMODULATORY PROPERTIES OF DECIDUOUS TOOTH STEM CELLS</t>
  </si>
  <si>
    <t>5R01AI056021-33</t>
  </si>
  <si>
    <t>The multiple antibiotic resistance (mar) regulon</t>
  </si>
  <si>
    <t>5R01CA034590-34</t>
  </si>
  <si>
    <t>Chemokine Signals in the Premetastatic Niche Inhibit Metastasis</t>
  </si>
  <si>
    <t>5R01AI108992-05</t>
  </si>
  <si>
    <t>Signals and switches for Candida albicans commensalism</t>
  </si>
  <si>
    <t>5R01HD074794-05</t>
  </si>
  <si>
    <t>Obstetrics and Maternal-Fetal Biology Study Section[CHHD-B]</t>
  </si>
  <si>
    <t>Comparing Two Gestational Diabetes Screening Methods: A Pragmatic Outpatient RCT</t>
  </si>
  <si>
    <t>5R01DK104653-04</t>
  </si>
  <si>
    <t>Hydrogen sulfide mechanism of renal hypertension</t>
  </si>
  <si>
    <t>5R01EB019956-04</t>
  </si>
  <si>
    <t>Algorithms for MR and OCT-based Architectonic and Laminar Segmentation</t>
  </si>
  <si>
    <t>7R01DK098241-05</t>
  </si>
  <si>
    <t>Metabolic regulation of hematopoietic stem cell specification and function</t>
  </si>
  <si>
    <t>5R01GM107536-04</t>
  </si>
  <si>
    <t>LIN28/let-7 MECHANISMS IN REPROGRAMMING AND METABOLISM</t>
  </si>
  <si>
    <t>5R01GM115710-04</t>
  </si>
  <si>
    <t>Key factors in human ribosome biogenesis</t>
  </si>
  <si>
    <t>5R01HL128546-04</t>
  </si>
  <si>
    <t>Aberrations in oligodendrocyte development resulting from congenital heart disease and its surgical treatment</t>
  </si>
  <si>
    <t>5R01NS086938-05</t>
  </si>
  <si>
    <t>Function &amp; regulation of Hippo pathway effectors YAP/TAZ during brain development</t>
  </si>
  <si>
    <t>5R01HL087115-09</t>
  </si>
  <si>
    <t>Clinical Risk Factors for Primary Graft Dysfunction</t>
  </si>
  <si>
    <t>5R01HD073499-05</t>
  </si>
  <si>
    <t>Genetic regulation of ovariole development in Drosophila</t>
  </si>
  <si>
    <t>5R01HL122332-04</t>
  </si>
  <si>
    <t>Special Emphasis Panel[ZRG1-TAG-Q(01)Q]</t>
  </si>
  <si>
    <t>Therapeutic potential for AAV/micro-dystrophin transfer to cardiopulmonary tissue</t>
  </si>
  <si>
    <t>5R01HL095349-09</t>
  </si>
  <si>
    <t>Mechanisms of Lung Development and Injury</t>
  </si>
  <si>
    <t>5R01GM114140-04</t>
  </si>
  <si>
    <t>New modes and mechanisms of negative regulation of LIN-12/Notch in C. elegans</t>
  </si>
  <si>
    <t>5R01HL128679-04</t>
  </si>
  <si>
    <t>Develop&amp;validate SuperAlarm to detect patient deterioration with few false alarms</t>
  </si>
  <si>
    <t>5R01MH063649-15</t>
  </si>
  <si>
    <t>Affective neuroscience of taste reactivity</t>
  </si>
  <si>
    <t>5R01MH054137-22</t>
  </si>
  <si>
    <t>Structure and function of dopamine receptors.</t>
  </si>
  <si>
    <t>PAS-15-055</t>
  </si>
  <si>
    <t>5R01AI116658-03</t>
  </si>
  <si>
    <t>Role of IgE Bearing Cells in Chronic Idiopathic Urticaria</t>
  </si>
  <si>
    <t>5R01HL068854-17</t>
  </si>
  <si>
    <t>Pathogenesis of hERG Mutations in Human Long QT Syndrome</t>
  </si>
  <si>
    <t>5R01AA022583-06</t>
  </si>
  <si>
    <t>Behavior-based chemical screening for GABAergic and startle modifying drugs</t>
  </si>
  <si>
    <t>5R01DK072166-10</t>
  </si>
  <si>
    <t>Regulation and function of the transferrin receptor 2</t>
  </si>
  <si>
    <t>5R01CA127483-11</t>
  </si>
  <si>
    <t>Intervention of Immune Tolerance by Small Molecules</t>
  </si>
  <si>
    <t>5R01EY002593-32</t>
  </si>
  <si>
    <t>Prenatal Development of the Visual System</t>
  </si>
  <si>
    <t>5R01GM056326-20</t>
  </si>
  <si>
    <t>Dorsal-Ventral Pattern Formation in the Zebrafish Embryo</t>
  </si>
  <si>
    <t>5R01HL124576-04</t>
  </si>
  <si>
    <t>Shift Work Sleep Loss: Locus Coeruleus Neuron Senescence and Degeneration</t>
  </si>
  <si>
    <t>5R01GM102356-05</t>
  </si>
  <si>
    <t>MIDDLE TENNESSEE STATE UNIVERSITY</t>
  </si>
  <si>
    <t>MURFREESBORO</t>
  </si>
  <si>
    <t>Regulation of Planar Cell Polarity in Migrating Cells</t>
  </si>
  <si>
    <t>RFA-GM-16-570</t>
  </si>
  <si>
    <t>5R01GM122077-03</t>
  </si>
  <si>
    <t>Characterization of temperature-driven heterogeneity in mosquito populations</t>
  </si>
  <si>
    <t>PAR-10-096</t>
  </si>
  <si>
    <t>5R01HL111111-06</t>
  </si>
  <si>
    <t>Clinical Trials Review Study Section[CLTR(MA)]</t>
  </si>
  <si>
    <t>Altering Sedation Paradigms to Improve Brain Injury and Survival in Severe Sepsis</t>
  </si>
  <si>
    <t>5R01AI113047-06</t>
  </si>
  <si>
    <t>The effect of human pre-exposure history on antigenic drift of influenza viruses</t>
  </si>
  <si>
    <t>RFA-ES-13-010</t>
  </si>
  <si>
    <t>5R01ES024313-04</t>
  </si>
  <si>
    <t>ZES1-SET-D(SR)</t>
  </si>
  <si>
    <t>Exploring the Importance of Aging in Contaminant Bioavailability and Remediation</t>
  </si>
  <si>
    <t>5R01AR067743-04</t>
  </si>
  <si>
    <t>Joint Hypermobility and Lower Body Osteoarthritis</t>
  </si>
  <si>
    <t>5R01MH085538-08</t>
  </si>
  <si>
    <t>Hepatitis C Drives Neuropathogenesis in HIV/HCV Coinfection Patients</t>
  </si>
  <si>
    <t>5R01CA188353-04</t>
  </si>
  <si>
    <t>Treatment and Outcomes in Diabetic Breast Cancer Patients</t>
  </si>
  <si>
    <t>5R01GM088656-08</t>
  </si>
  <si>
    <t>Special Emphasis Panel[ZRG1-GGG-Q(02)M]</t>
  </si>
  <si>
    <t>The Catalytic Mechanism of Nuclear Premessenger RNA Splicing by the Spliceosome</t>
  </si>
  <si>
    <t>5R01CA167169-05</t>
  </si>
  <si>
    <t>Targeting the C/EBPalpha-Gfi-pathway in CML stem cells</t>
  </si>
  <si>
    <t>5R01HD075635-05</t>
  </si>
  <si>
    <t>Modeling quantum change in adolescent sexual initiation and condom use</t>
  </si>
  <si>
    <t>5R01NS080598-05</t>
  </si>
  <si>
    <t>Galectin Modulation of Glutamate Receptors and Neuronal Function</t>
  </si>
  <si>
    <t>5R01GM114341-04</t>
  </si>
  <si>
    <t>Quantitative Modeling of Sequence-to-Expression Relationship</t>
  </si>
  <si>
    <t>5R01HL123574-04</t>
  </si>
  <si>
    <t>Circadian Regulation of Myocardial Insulin Signaling</t>
  </si>
  <si>
    <t>RFA-GM-14-006</t>
  </si>
  <si>
    <t>5R01GM104400-04</t>
  </si>
  <si>
    <t>ZGM1-GDB-7(CP)</t>
  </si>
  <si>
    <t>Polygenicity, Pleiotrophy and Power: Novel Statistical Methods for Gene Discovery</t>
  </si>
  <si>
    <t>RFA-HL-14-028</t>
  </si>
  <si>
    <t>5R01HL125371-05</t>
  </si>
  <si>
    <t>ZHL1-CSR-O(S1)</t>
  </si>
  <si>
    <t>Endothelial glycocalyx reconstitution during sepsis</t>
  </si>
  <si>
    <t>7R01ES024615-05</t>
  </si>
  <si>
    <t>STATE UNIVERSITY OF NEW YORK AT ALBANY</t>
  </si>
  <si>
    <t>Translational Control of ROS Management</t>
  </si>
  <si>
    <t>5R01CA168488-05</t>
  </si>
  <si>
    <t>Regulation of MDSC function and trafficking</t>
  </si>
  <si>
    <t>5R01AA015731-11</t>
  </si>
  <si>
    <t>Alcohol Intoxication and Postburn Intestinal Immunity</t>
  </si>
  <si>
    <t>5R01GM107533-04</t>
  </si>
  <si>
    <t>Structure and Function of the Elongator Complex</t>
  </si>
  <si>
    <t>5R01HD081179-03</t>
  </si>
  <si>
    <t>Special Emphasis Panel[ZRG1-SPIP-W(02)S]</t>
  </si>
  <si>
    <t>Impact of Culturally Specific Danger Assessment on Safety, Mental Health and Empowerment</t>
  </si>
  <si>
    <t>5R01NS087494-05</t>
  </si>
  <si>
    <t>Multifunctional Microprobe for Multiple Neurotransmitter Sensing and Optogenetics</t>
  </si>
  <si>
    <t>5R01DK105155-03</t>
  </si>
  <si>
    <t>Amylin Modulates Food Reward</t>
  </si>
  <si>
    <t>5R01HL112860-06</t>
  </si>
  <si>
    <t>RHODE ISLAND HOSPITAL</t>
  </si>
  <si>
    <t>Endothelial Plasticity in Human Disease</t>
  </si>
  <si>
    <t>5R01GM096056-08</t>
  </si>
  <si>
    <t>Profile substrates and inhibitors of protein lysine methyltransferase</t>
  </si>
  <si>
    <t>5R01GM058133-16</t>
  </si>
  <si>
    <t>Special Emphasis Panel[ZRG1-SBCB-Y(08)F]</t>
  </si>
  <si>
    <t>Asymmetric Synthesis of Marcolide Antibiotics</t>
  </si>
  <si>
    <t>5R01GM066817-13</t>
  </si>
  <si>
    <t>The Biochemical Basis for the Mechanics of Cytokinesis</t>
  </si>
  <si>
    <t>5R01GM116946-04</t>
  </si>
  <si>
    <t>Nanoshell sensors for cellular analysis</t>
  </si>
  <si>
    <t>5R01ES021452-05</t>
  </si>
  <si>
    <t>Role of human DNA polymerase iota in replicative bypass of DNA lesions</t>
  </si>
  <si>
    <t>5R01HL120922-05</t>
  </si>
  <si>
    <t>The role of nucleases in interstrand crosslink repair</t>
  </si>
  <si>
    <t>5R01HL074180-13</t>
  </si>
  <si>
    <t>Regulation of Vascular BK Channels in Diabetes</t>
  </si>
  <si>
    <t>5R01CA186100-05</t>
  </si>
  <si>
    <t>RNA Therapeutics for Targeted Treatment of Colon Cancer</t>
  </si>
  <si>
    <t>5R01MH100923-04</t>
  </si>
  <si>
    <t>Molecular Neuropharmacology and Signaling Study Section[MNPS-M]</t>
  </si>
  <si>
    <t>Regulation of Neurogenesis and Behavior by GSK-3</t>
  </si>
  <si>
    <t>5R01DK103591-03</t>
  </si>
  <si>
    <t>Identification of Small Molecules that Influence Trafficking of the GnRH Receptor</t>
  </si>
  <si>
    <t>5R01HL119234-04</t>
  </si>
  <si>
    <t>Heart Failure in Cancer Patients</t>
  </si>
  <si>
    <t>5R01CA182783-05</t>
  </si>
  <si>
    <t>BENAROYA RESEARCH INST AT VIRGINIA MASON</t>
  </si>
  <si>
    <t>Control of tumor growth and metastasis by the cytokine TSLP</t>
  </si>
  <si>
    <t>5R01ES015295-10</t>
  </si>
  <si>
    <t>Environment and Gene Effects on Brain and Behavior</t>
  </si>
  <si>
    <t>5R01HL035440-30</t>
  </si>
  <si>
    <t>Respiratory and Metabolic Adaptation to Hypoxia</t>
  </si>
  <si>
    <t>5R01ES022274-04</t>
  </si>
  <si>
    <t>Toxicant-induced synaptic dysfunction and neurotoxicity in Parkinson disease</t>
  </si>
  <si>
    <t>5R01DC003906-20</t>
  </si>
  <si>
    <t>Cortical Processing</t>
  </si>
  <si>
    <t>5R01DC013090-05</t>
  </si>
  <si>
    <t>Cognitive modulation of primary sensory processing in olfactory receptor neurons</t>
  </si>
  <si>
    <t>5R01GM106084-04</t>
  </si>
  <si>
    <t>Microfluidic Devices for Cancer Screening by N-Glycan Analysis</t>
  </si>
  <si>
    <t>5R01GM111336-04</t>
  </si>
  <si>
    <t>Differentiation Induced Changes in Centrosomes and Microtubule Organization</t>
  </si>
  <si>
    <t>5R01DC013069-05</t>
  </si>
  <si>
    <t>Vestibular Contributions to Estimated Head Motion and Orientation</t>
  </si>
  <si>
    <t>5R01DA033370-05</t>
  </si>
  <si>
    <t>Opponent process properties of cocaine</t>
  </si>
  <si>
    <t>5R01MH101173-05</t>
  </si>
  <si>
    <t>Integrity and Dynamic Processing Efficiency of Networks in ASD</t>
  </si>
  <si>
    <t>5R01AG043458-05</t>
  </si>
  <si>
    <t>Dopaminergic Neuromodulation of Decision Making in Young and Middle-Aged Adults</t>
  </si>
  <si>
    <t>5R01HL120153-03</t>
  </si>
  <si>
    <t>TREM2 AND AIRWAY DISEASE</t>
  </si>
  <si>
    <t>5R01CA132878-10</t>
  </si>
  <si>
    <t>Post-translational Modifications in DNA Damage Response: a Structural Perspective</t>
  </si>
  <si>
    <t>RFA-CA-15-011</t>
  </si>
  <si>
    <t>5R01CA207048-02</t>
  </si>
  <si>
    <t>ZCA1-SRB-H(M1)</t>
  </si>
  <si>
    <t>Smoking cessation in lung cancer screening: integrated digital/clinical approach</t>
  </si>
  <si>
    <t>5R01ES023447-05</t>
  </si>
  <si>
    <t>Environmental Control as Add-on Therapy in Urban Children with Asthma</t>
  </si>
  <si>
    <t>5R01GM094510-08</t>
  </si>
  <si>
    <t>Dynamics of Antimicrobial Peptide Interactions with Bacterial Membranes</t>
  </si>
  <si>
    <t>PA-11-128</t>
  </si>
  <si>
    <t>5R01AG041955-05</t>
  </si>
  <si>
    <t>Understanding How Personal Networks Change</t>
  </si>
  <si>
    <t>5R01CA168815-05</t>
  </si>
  <si>
    <t>Metabolic Adaptive Responses in Cancer</t>
  </si>
  <si>
    <t>5R01HL113550-05</t>
  </si>
  <si>
    <t>Joint Effect of Malpractice Risk and Financial Incentives on Cardiac Testing</t>
  </si>
  <si>
    <t>7R01HL123540-05</t>
  </si>
  <si>
    <t>CXCR4 signaling in lung epithelial repair</t>
  </si>
  <si>
    <t>5R01GM070683-12</t>
  </si>
  <si>
    <t>Systems Genetic Analysis of Multi-parent Crosses</t>
  </si>
  <si>
    <t>5R01MH104324-05</t>
  </si>
  <si>
    <t>Infant Brain and Behavioral Signatures of Later Emerging Risk for Psychopathology</t>
  </si>
  <si>
    <t>5R01AG043511-05</t>
  </si>
  <si>
    <t>Dissecting molecular mechanisms involved in resilience of Alzheimer's pathology</t>
  </si>
  <si>
    <t>7R01CA190130-05</t>
  </si>
  <si>
    <t>Measurement of nicotine dependence among adolescent &amp; young adult cigarillo users</t>
  </si>
  <si>
    <t>5R01HL121456-04</t>
  </si>
  <si>
    <t>Angiotensin Receptor Regulation By Upstream Short Open Reading Frames</t>
  </si>
  <si>
    <t>5R01MH101528-05</t>
  </si>
  <si>
    <t>The algorithms used by the genome to interpret neural activity</t>
  </si>
  <si>
    <t>5R01NS088628-06</t>
  </si>
  <si>
    <t>Neural basis of metacognition</t>
  </si>
  <si>
    <t>PAR-13-169</t>
  </si>
  <si>
    <t>5R01CA135556-08</t>
  </si>
  <si>
    <t>Special Emphasis Panel[ZRG1-SBIB-J(57)R]</t>
  </si>
  <si>
    <t>Multi-Tracer PET Tumor Imaging</t>
  </si>
  <si>
    <t>5R01NS086570-05</t>
  </si>
  <si>
    <t>Novel serological biomarkers for BBB dysfunction during HIV-1 infection</t>
  </si>
  <si>
    <t>5R01AI113166-05</t>
  </si>
  <si>
    <t>Initiation and regulation of antibacterial innate immunity</t>
  </si>
  <si>
    <t>7R01HL123358-05</t>
  </si>
  <si>
    <t>A novel mechanism for ART-associated dyslipidemia and atherosclerosis</t>
  </si>
  <si>
    <t>5R01AI050143-15</t>
  </si>
  <si>
    <t>Regulation of Sialoside Expression in Leukocytes</t>
  </si>
  <si>
    <t>5R01GM061721-17</t>
  </si>
  <si>
    <t>BIOGENESIS OF THE MITOCHONDRIAL INNER MEMBRANE</t>
  </si>
  <si>
    <t>5R01MD007669-04</t>
  </si>
  <si>
    <t>Disparities in Acute Psychiatric Care: System, Community &amp; Economic Determinants</t>
  </si>
  <si>
    <t>5R01EY020958-09</t>
  </si>
  <si>
    <t>The role of short-term memory uncertainty in visual decision-making</t>
  </si>
  <si>
    <t>5R01CA172384-05</t>
  </si>
  <si>
    <t>The Role of NOV (CCN3) in Prostate Cancer Progression</t>
  </si>
  <si>
    <t>5R01CA078461-18</t>
  </si>
  <si>
    <t>Induced Differentiation to Deplete CSCs from Breast Cancer</t>
  </si>
  <si>
    <t>5R01GM115417-04</t>
  </si>
  <si>
    <t>The first secreted Tyrosine kinase</t>
  </si>
  <si>
    <t>5R01CA132685-10</t>
  </si>
  <si>
    <t>Molecular Mechanisms Regulating the Retinoblastoma Protein Family</t>
  </si>
  <si>
    <t>5R01AI111516-05</t>
  </si>
  <si>
    <t>ZAI1-AWA-M(J2)</t>
  </si>
  <si>
    <t>GENEVA FOUNDATION</t>
  </si>
  <si>
    <t>Tacoma</t>
  </si>
  <si>
    <t>Mammalian and Plant-derived Antibody-based Therapies against Sudan Ebolavirus</t>
  </si>
  <si>
    <t>5R01AI108839-05</t>
  </si>
  <si>
    <t>Induction and signature of pathogenic T cells in allergy</t>
  </si>
  <si>
    <t>5R01NS090417-04</t>
  </si>
  <si>
    <t>Spectroscopic imaging of human epilepsy</t>
  </si>
  <si>
    <t>5R01DK103056-04</t>
  </si>
  <si>
    <t>Natriuretic peptide receptors, adipose browning and energy expenditure</t>
  </si>
  <si>
    <t>RFA-MH-16-775</t>
  </si>
  <si>
    <t>5R01MH111486-03</t>
  </si>
  <si>
    <t>Optogenetic signaling inhibitors for studying brain plasticity</t>
  </si>
  <si>
    <t>5R01HL112633-07</t>
  </si>
  <si>
    <t>BLOODWORKS</t>
  </si>
  <si>
    <t>von Willebrand Factor in Sickle Cell Disease Pathophysiology</t>
  </si>
  <si>
    <t>5R01MH100887-05</t>
  </si>
  <si>
    <t>Special Emphasis Panel[ZRG1-BBBP-X(02)M]</t>
  </si>
  <si>
    <t>Eyeblink conditioning in school-aged children with ASD</t>
  </si>
  <si>
    <t>5R01GM112455-04</t>
  </si>
  <si>
    <t>Enzymology of Sulfide Oxidation</t>
  </si>
  <si>
    <t>5R01GM083257-10</t>
  </si>
  <si>
    <t>Small Molecule Tools to Image and Understand Sophisticated Protein Function</t>
  </si>
  <si>
    <t>5R01DK103841-03</t>
  </si>
  <si>
    <t>Durability of Early Combination Therapy vs Conventional Therapy in New Onset T2DM</t>
  </si>
  <si>
    <t>5R01DK100414-04</t>
  </si>
  <si>
    <t>Therapeutics Development for Hepatic Fibrosis</t>
  </si>
  <si>
    <t>5R01CA113863-09</t>
  </si>
  <si>
    <t>The Role of Fragile Sites in RET/PTC Rearrangement</t>
  </si>
  <si>
    <t>5R01HL063038-17</t>
  </si>
  <si>
    <t>Molecular Physiolog of Myocardial Troponin I Variants.</t>
  </si>
  <si>
    <t>PAS-11-029</t>
  </si>
  <si>
    <t>5R01NS084965-05</t>
  </si>
  <si>
    <t>Mechanisms linking insulin resistance to brain structure, pathology, and function</t>
  </si>
  <si>
    <t>5R01CA193603-04</t>
  </si>
  <si>
    <t>Quantitative assessment of breast MRIs for breast cancer risk prediction</t>
  </si>
  <si>
    <t>5R01HD079533-03</t>
  </si>
  <si>
    <t>SEQUOIA FOUNDATION</t>
  </si>
  <si>
    <t>Role of pre-natal Vitamin D and gene interactions in Autism Spectrum Disorders; leveraging an existing case-control study</t>
  </si>
  <si>
    <t>5R01HL112985-05</t>
  </si>
  <si>
    <t>Vitamin D and Vascular Function in Obese Children</t>
  </si>
  <si>
    <t>5R01MH099544-06</t>
  </si>
  <si>
    <t>Non-neuronal regulators of sleep</t>
  </si>
  <si>
    <t>5R01DK102910-04</t>
  </si>
  <si>
    <t>Special Emphasis Panel[ZRG1-DKUS-N(04)]</t>
  </si>
  <si>
    <t>Flow sensation by kidney cells</t>
  </si>
  <si>
    <t>5R01CA184594-05</t>
  </si>
  <si>
    <t>Vascular communication in metastatic brain colonization</t>
  </si>
  <si>
    <t>5R01GM060493-16</t>
  </si>
  <si>
    <t>Glucose Signaling in Plants</t>
  </si>
  <si>
    <t>5R01CA195692-03</t>
  </si>
  <si>
    <t>Leveraging Genetically-Engineered Mice to Optimize Pediatric Glioma Management</t>
  </si>
  <si>
    <t>5R01CA091901-15</t>
  </si>
  <si>
    <t>Novel aureolic acid type antitumor agents</t>
  </si>
  <si>
    <t>5R01MH103076-05</t>
  </si>
  <si>
    <t>Effect of Peer Navigation and Contingency Management on Retention in HIV Care</t>
  </si>
  <si>
    <t>PA-11-235</t>
  </si>
  <si>
    <t>5R01DA035804-05</t>
  </si>
  <si>
    <t>Genetics and Progression of Early-onset Substance Dependence and HIV Risk</t>
  </si>
  <si>
    <t>5R01HL121067-04</t>
  </si>
  <si>
    <t>Pediatric Respiratory Illness Inpatient Measurement System Study</t>
  </si>
  <si>
    <t>5R01GM115185-04</t>
  </si>
  <si>
    <t>Regulation of Microtubule Dynamics</t>
  </si>
  <si>
    <t>5R01HL116518-04</t>
  </si>
  <si>
    <t>Apolipoprotein A-l and HDL: Structure, Formation and Function</t>
  </si>
  <si>
    <t>7R01HL118579-06</t>
  </si>
  <si>
    <t>Lymphatic Regulation of Skin Electrolyte Metabolism and Blood Pressure</t>
  </si>
  <si>
    <t>5R01CA158316-05</t>
  </si>
  <si>
    <t>Defining a Role for c-KIT in Melanoma</t>
  </si>
  <si>
    <t>5R01AI108713-05</t>
  </si>
  <si>
    <t>Functional Plasticity in the Helicobacter pylori Type IV Secretion System</t>
  </si>
  <si>
    <t>PAR-13-048</t>
  </si>
  <si>
    <t>5R01NS081141-05</t>
  </si>
  <si>
    <t>Drug Discovery for the Nervous System Study Section[DDNS-R]</t>
  </si>
  <si>
    <t>Stimulating oligodendrocyte progenitor cell differentiation and remyelination</t>
  </si>
  <si>
    <t>5R01CA183435-04</t>
  </si>
  <si>
    <t>Special Emphasis Panel[ZRG1-IDM-U(02)M]</t>
  </si>
  <si>
    <t>The Role of ALTO in the MCPyV Lifecycle and Tumorigenicity</t>
  </si>
  <si>
    <t>5R01HL122212-04</t>
  </si>
  <si>
    <t>Methods of reduced-cost designs for studying disease incidence and fatality risks</t>
  </si>
  <si>
    <t>5R01CA172921-05</t>
  </si>
  <si>
    <t>Use of Genetically Engineered T cells Targeting Tumor Stroma to Treat Lung Cancer</t>
  </si>
  <si>
    <t>RFA-OD-15-002</t>
  </si>
  <si>
    <t>5R01HD086702-03</t>
  </si>
  <si>
    <t>Special Emphasis Panel[ZRG1-PSE-R(51)R]</t>
  </si>
  <si>
    <t>Assessing Preferences for Use of Clinical Data Among Individuals with IDD and Their Guardians</t>
  </si>
  <si>
    <t>5R01MH099216-06</t>
  </si>
  <si>
    <t>Identifying de novo mutations causing OCD in trios by whole exome sequencing</t>
  </si>
  <si>
    <t>5R01HL122658-04</t>
  </si>
  <si>
    <t>Determinants of Midlife &amp; Longitudinal Change in Cognitive Function: CARDIA Study</t>
  </si>
  <si>
    <t>5R01DA035246-05</t>
  </si>
  <si>
    <t>A118G SNP and OPRM1 Gene Opioid-Mediated Effects in Humans</t>
  </si>
  <si>
    <t>5R01HL116567-06</t>
  </si>
  <si>
    <t>4D DSA and 4D Fluoroscopy: Validation of Diagnostic and Therapeutic Capabilities</t>
  </si>
  <si>
    <t>5R01HG007358-05</t>
  </si>
  <si>
    <t>Statistical methods for population and family-based whole-genome sequence data</t>
  </si>
  <si>
    <t>5R01MH106617-03</t>
  </si>
  <si>
    <t>Prefrontal circuits and function in memory accuracy</t>
  </si>
  <si>
    <t>5R01HL121293-04</t>
  </si>
  <si>
    <t>Geometric Surrogates for Clinical Management of Abdominal Aortic Aneurysms</t>
  </si>
  <si>
    <t>RFA-MH-15-500</t>
  </si>
  <si>
    <t>5R01MH107426-03</t>
  </si>
  <si>
    <t>Multimodel Assessment of Social Process Systems across Neurodevelopmental Disorders</t>
  </si>
  <si>
    <t>5R01HD073200-05</t>
  </si>
  <si>
    <t>Culture, Family Process, and Developmental Outcomes in Asian American Youth</t>
  </si>
  <si>
    <t>5R01LM011934-05</t>
  </si>
  <si>
    <t>Semi-structured Information Retrieval in Clinical Text for Cohort Identification</t>
  </si>
  <si>
    <t>5R01EY023680-03</t>
  </si>
  <si>
    <t>New Insights into the Ocular Surface in Health and Disease</t>
  </si>
  <si>
    <t>5R01CA181429-05</t>
  </si>
  <si>
    <t>Radiation and Receptor Targeted RadioTheranostic Nanoparticles for Glioblastoma</t>
  </si>
  <si>
    <t>5R01HL122764-04</t>
  </si>
  <si>
    <t>THE BIOLOGY OF PULMONARY ALVEOLAR FORMATION</t>
  </si>
  <si>
    <t>5R01NS084912-05</t>
  </si>
  <si>
    <t>Modulating Autophagy to Eradicate HIV-1 from CNS Reservoirs</t>
  </si>
  <si>
    <t>5R01EY017673-09</t>
  </si>
  <si>
    <t>Genetic dissection of pigmentary glaucoma</t>
  </si>
  <si>
    <t>5R01EY024243-04</t>
  </si>
  <si>
    <t>Cholinergic control of spatial attention: cellular and circuit mechanisms</t>
  </si>
  <si>
    <t>5R01GM112747-04</t>
  </si>
  <si>
    <t>Prolactin regulation of postoperative pain in males and females</t>
  </si>
  <si>
    <t>5R01AG048108-04</t>
  </si>
  <si>
    <t>Neuropathology for disrupted multiscale activity control in Alzheimer's disease</t>
  </si>
  <si>
    <t>5R01GM112048-04</t>
  </si>
  <si>
    <t>Standing Surface Acoustic Wave Based Cell Sorters for Maintaining Cell Integrity</t>
  </si>
  <si>
    <t>5R01DC013560-06</t>
  </si>
  <si>
    <t>Understanding the Role of Nuclear Architecture in Olfactory Receptor Choice</t>
  </si>
  <si>
    <t>5R01CA112503-08</t>
  </si>
  <si>
    <t>ILLINOIS INSTITUTE OF TECHNOLOGY</t>
  </si>
  <si>
    <t>New Bifunctional Ligands for Radioimmunotherapy</t>
  </si>
  <si>
    <t>5R01EY026044-03</t>
  </si>
  <si>
    <t>Structural Basis of Norrin-induced Wnt/beta-catenin signaling</t>
  </si>
  <si>
    <t>PA-09-217</t>
  </si>
  <si>
    <t>5R01AG041232-05</t>
  </si>
  <si>
    <t>APOEomic: Searching for APOE interacting risk factors using omics data</t>
  </si>
  <si>
    <t>5R01GM112591-04</t>
  </si>
  <si>
    <t>Functional Anatomy of Mammalian Phosphatidylinositol Transfer Proteins</t>
  </si>
  <si>
    <t>5R01GM112989-04</t>
  </si>
  <si>
    <t>Checkpoint control of cytokinesis</t>
  </si>
  <si>
    <t>5R01EB022858-03</t>
  </si>
  <si>
    <t>EFFECTIVE CONNECTIVITY IN BRAIN NETWORKS: Discovering Latent Structure, Network Complexity and Recurrence.</t>
  </si>
  <si>
    <t>5R01GM115836-03</t>
  </si>
  <si>
    <t>Modeling the Dynamics of Genome-Scale Data Across Trees</t>
  </si>
  <si>
    <t>5R01AG042292-05</t>
  </si>
  <si>
    <t>NRF2 Anti-Oxidant Systems and White Matter Hyperintensities</t>
  </si>
  <si>
    <t>5R01AG032435-10</t>
  </si>
  <si>
    <t>Special Emphasis Panel[ZRG1-CB-J(02)M]</t>
  </si>
  <si>
    <t>Signals from the reproductive system that regulate aging in C. elegans</t>
  </si>
  <si>
    <t>5R01DA025674-08</t>
  </si>
  <si>
    <t>Maternally Transmitted Opiate Abuse Vulnerability</t>
  </si>
  <si>
    <t>5R01ES024681-10</t>
  </si>
  <si>
    <t>Biological Fate and Biocompatability of Dendritic and Silica-Based Nanoconstructs</t>
  </si>
  <si>
    <t>5R01CA195654-04</t>
  </si>
  <si>
    <t>SCH: INT: Harnessing the Power of Technology: MOMBA for Postpartum Smoking</t>
  </si>
  <si>
    <t>5R01HL092217-08</t>
  </si>
  <si>
    <t>Positional Cloning and Candidate Gene Approach to Familial Atrial Fibrilation</t>
  </si>
  <si>
    <t>5R01GM112776-03</t>
  </si>
  <si>
    <t>Evolutionary turnover of tissue-specific transcriptomes in Drosophila</t>
  </si>
  <si>
    <t>5R01AI110371-05</t>
  </si>
  <si>
    <t>The effect of Depo-Provera on HIV susceptibility, immune activation, and PrEP PK</t>
  </si>
  <si>
    <t>5R01DA038106-06</t>
  </si>
  <si>
    <t>Repeated cocaine exposure and striatal contributions to cognitive control</t>
  </si>
  <si>
    <t>5R01HD081379-05</t>
  </si>
  <si>
    <t>A system approach to the analysis of Heterotaxy Candiate Genes</t>
  </si>
  <si>
    <t>5R01GM113656-04</t>
  </si>
  <si>
    <t>Special Emphasis Panel[ZRG1-GGG-L(02)M]</t>
  </si>
  <si>
    <t>Translational quality control by trans-editing domains</t>
  </si>
  <si>
    <t>5R01DK099269-04</t>
  </si>
  <si>
    <t>Obesity Brain Expression</t>
  </si>
  <si>
    <t>5R01AG037564-05</t>
  </si>
  <si>
    <t>Capturing Control Dynamics Via Eye-Movements: General and Age-Comparative Analyse</t>
  </si>
  <si>
    <t>5R01AG045040-18</t>
  </si>
  <si>
    <t>CSF-1 Gene Expression in Osteoclast Biology</t>
  </si>
  <si>
    <t>5R01HL123385-04</t>
  </si>
  <si>
    <t>Improved Prediction of Response to Asthma Medication Using Small Molecules</t>
  </si>
  <si>
    <t>5R01GM043644-29</t>
  </si>
  <si>
    <t>Mechanism of Auxin Action</t>
  </si>
  <si>
    <t>5R01GM083048-08</t>
  </si>
  <si>
    <t>Genetic Analysis of Germ Cell Immortality</t>
  </si>
  <si>
    <t>5R01DC009229-10</t>
  </si>
  <si>
    <t>Laryngeal muscular control of voice production and quality</t>
  </si>
  <si>
    <t>5R01EY025947-03</t>
  </si>
  <si>
    <t>Special Emphasis Panel[ZRG1-BDCN-R(05)M]</t>
  </si>
  <si>
    <t>Nanotherapeutics for Ocular Infections</t>
  </si>
  <si>
    <t>5R01HL118390-04</t>
  </si>
  <si>
    <t>Membrane Serine Protease Activities in Protease Activated Receptor Signaling</t>
  </si>
  <si>
    <t>5R01GM104257-05</t>
  </si>
  <si>
    <t>NMR studies of heterocyclization and epimerization in yersiniabactin synthesis</t>
  </si>
  <si>
    <t>5R01HL042630-28</t>
  </si>
  <si>
    <t>Apolipoprotein Genes and Atherogenesis in Animals</t>
  </si>
  <si>
    <t>5R01EB020527-04</t>
  </si>
  <si>
    <t>Radiogenomics Framework for Non-Invasive Personalized Medicine</t>
  </si>
  <si>
    <t>5R01NS087726-05</t>
  </si>
  <si>
    <t>Site-directed RNA editing: a new method to correct disease causing mutations</t>
  </si>
  <si>
    <t>5R01GM103833-05</t>
  </si>
  <si>
    <t>Quantitative Analysis and Modeling of Microtubule Structure and Regulation</t>
  </si>
  <si>
    <t>5R01MH101307-06</t>
  </si>
  <si>
    <t>A Trial of "Opening Doors to Recovery" for Persons with Serious Mental Illnesses</t>
  </si>
  <si>
    <t>5R01HL118176-04</t>
  </si>
  <si>
    <t>LV SV using Admittance for Hemodynamically Unstable Arrhythmia Detection</t>
  </si>
  <si>
    <t>5R01DA014339-16</t>
  </si>
  <si>
    <t>Neurophysiological Study: Cocaine and Natural Reinforcers</t>
  </si>
  <si>
    <t>5R01DK102438-05</t>
  </si>
  <si>
    <t>ZDK1-GRB-9(M3)S</t>
  </si>
  <si>
    <t>Impact of phosphate and FGF23 reduction on intermediate end points in CKD</t>
  </si>
  <si>
    <t>5R01GM110155-04</t>
  </si>
  <si>
    <t>Mechanisms of mesenchymal chemotaxis</t>
  </si>
  <si>
    <t>5R01EY011500-22</t>
  </si>
  <si>
    <t>Structure-function studies of visual arrestin</t>
  </si>
  <si>
    <t>5R01DK102861-04</t>
  </si>
  <si>
    <t>HENRY FORD HEALTH SYSTEM</t>
  </si>
  <si>
    <t>Translational study of miR-146a gene therapy for diabetic peripheral neuropathy</t>
  </si>
  <si>
    <t>5R01CA166955-05</t>
  </si>
  <si>
    <t>Retinoic acid and CRABP-II in regulation of post transcriptional gene silencing</t>
  </si>
  <si>
    <t>5R01DC014144-05</t>
  </si>
  <si>
    <t>The Unfolded Protein Response as an Organizer of Chemosensory Response</t>
  </si>
  <si>
    <t>5R01AI020148-35</t>
  </si>
  <si>
    <t>NSS</t>
  </si>
  <si>
    <t>Pathogenicity of Shiga Toxin Producing E.coli</t>
  </si>
  <si>
    <t>5R01CA180813-05</t>
  </si>
  <si>
    <t>Kaposi's Sarcoma-associated Herpesvirus Mimics of Cellular microRNAs</t>
  </si>
  <si>
    <t>5R01CA034992-36</t>
  </si>
  <si>
    <t>Special Emphasis Panel[ZRG1-BCMB-N(02)M]</t>
  </si>
  <si>
    <t>Understanding and Improving Platinum Anticancer Drugs</t>
  </si>
  <si>
    <t>5R01MH048404-28</t>
  </si>
  <si>
    <t>Neurochemical basis of antipsychotic drugs</t>
  </si>
  <si>
    <t>5R01AI099628-05</t>
  </si>
  <si>
    <t>Special Emphasis Panel[ZRG1-IDM-R(50)R]</t>
  </si>
  <si>
    <t>UNIV OF SCIENCES, TECH &amp; TECH OF BAMAKO</t>
  </si>
  <si>
    <t>BAMAKO</t>
  </si>
  <si>
    <t>Host vulnerability and parasite genetics in the development of cerebral malaria</t>
  </si>
  <si>
    <t>5R01CA171558-06</t>
  </si>
  <si>
    <t>Insulin Resistance and Breast Cancer Prognosis in Black &amp; White Women</t>
  </si>
  <si>
    <t>5R01HL132862-02</t>
  </si>
  <si>
    <t>HECT-domain E3 Ligase and Acute Lung Injury</t>
  </si>
  <si>
    <t>5R01DC012782-05</t>
  </si>
  <si>
    <t>Structure and function of the medial superior olive</t>
  </si>
  <si>
    <t>5R01GM108829-05</t>
  </si>
  <si>
    <t>A novel animal model approach to investigate neocentromere formation and inactiva</t>
  </si>
  <si>
    <t>5R01DK098437-04</t>
  </si>
  <si>
    <t>Fox01 in Beta-Cell Compensation</t>
  </si>
  <si>
    <t>5R01AI111303-05</t>
  </si>
  <si>
    <t>ZAI1-JRR-M(J3)</t>
  </si>
  <si>
    <t>Point-of-care Diagnosis and Surveillance of Known and Emerging Influenza Viruses</t>
  </si>
  <si>
    <t>5R01HL081326-11</t>
  </si>
  <si>
    <t>Factor XI in Thrombosis</t>
  </si>
  <si>
    <t>5R01HL124091-04</t>
  </si>
  <si>
    <t>Pathogenesis and in vivo suppression of thin filament based cardiomyopathies</t>
  </si>
  <si>
    <t>5R01CA177884-05</t>
  </si>
  <si>
    <t>Nucleosome Dynamics and the Repair of DNA Damage</t>
  </si>
  <si>
    <t>5R01NS089583-05</t>
  </si>
  <si>
    <t>Regulation of mitochondrial motility and mitophagy by LRRK2.</t>
  </si>
  <si>
    <t>5R01GM110258-04</t>
  </si>
  <si>
    <t>Investigating de novo gene evolution in Drosophila melanogaster</t>
  </si>
  <si>
    <t>5R01NS035129-21</t>
  </si>
  <si>
    <t>Human Epilepsy Genetics - Neuronal Migration Disorders</t>
  </si>
  <si>
    <t>5R01DK106292-04</t>
  </si>
  <si>
    <t>Multinuclear MRI Assessment of Diabetic Peripheral Neuropathy</t>
  </si>
  <si>
    <t>7R01HL119946-04</t>
  </si>
  <si>
    <t>Cartilage and Smooth Muscle in Airway Tone and Microenvironment</t>
  </si>
  <si>
    <t>5R01EY012925-15</t>
  </si>
  <si>
    <t>The Effects of Attention in Human Visual Cortex</t>
  </si>
  <si>
    <t>5R01AA016838-10</t>
  </si>
  <si>
    <t>Initiation and Progression through Early Drinking Milestones in Underage Drinkers</t>
  </si>
  <si>
    <t>5R01DK104649-04</t>
  </si>
  <si>
    <t>Role of Slc2a2/Glut2 in Embryo and Stem Cell Metabolism, Self-Renewal, and Pathways Involved in Diabetic Embryopathy</t>
  </si>
  <si>
    <t>5R01DE025393-03</t>
  </si>
  <si>
    <t>Non-viral gene therapy for cancer pain</t>
  </si>
  <si>
    <t>5R01EY027329-02</t>
  </si>
  <si>
    <t>ZEY1-VSN(02)</t>
  </si>
  <si>
    <t>Predicting final visual acuity following cataract surgery</t>
  </si>
  <si>
    <t>5R01HD079481-05</t>
  </si>
  <si>
    <t>The fetal-umbilical connection:  role of hypoblast/visceral endoderm</t>
  </si>
  <si>
    <t>5R01HL114563-05</t>
  </si>
  <si>
    <t>Special Emphasis Panel[ZRG1-HSOD-J(09)]</t>
  </si>
  <si>
    <t>Comparative Effectiveness of Carotid Artery Revascularization vs Medical Therapy</t>
  </si>
  <si>
    <t>5R01GM037554-28</t>
  </si>
  <si>
    <t>Theoretical Studies of Receptor-Ligand Interactions</t>
  </si>
  <si>
    <t>5R01GM111367-04</t>
  </si>
  <si>
    <t>Molecular Mechanisms of the RNAi/MicroRNA Pathways</t>
  </si>
  <si>
    <t>5R01ES022614-06</t>
  </si>
  <si>
    <t>Neural Toxicity of Paraquat is Related to Iron Regulation in the Midbrain</t>
  </si>
  <si>
    <t>5R01HL123535-05</t>
  </si>
  <si>
    <t>Characterization of an inhibitory protein complex for cystic fibrosis therapy</t>
  </si>
  <si>
    <t>5R01CA167827-05</t>
  </si>
  <si>
    <t>Special Emphasis Panel[ZRG1-SBIB-X(57)R]</t>
  </si>
  <si>
    <t>Increasing the diagnostic yield of low-risk bronchial biopsy in the evaluation of</t>
  </si>
  <si>
    <t>5R01DE018234-09</t>
  </si>
  <si>
    <t>Molecular Basis of Tissue Interactions that Regulate Craniofacial Development</t>
  </si>
  <si>
    <t>5R01CA176568-05</t>
  </si>
  <si>
    <t>Epigenetic miRNA, SNP Signatures, and their Functions in Lung Cancer Outcomes</t>
  </si>
  <si>
    <t>5R01CA201303-03</t>
  </si>
  <si>
    <t>High Throughput Screen to Identify Inhibitors of the Golgi GOLPH3 Pathway</t>
  </si>
  <si>
    <t>5R01HL076751-12</t>
  </si>
  <si>
    <t>Intercellular Communication and Cardiac Arrhythmias</t>
  </si>
  <si>
    <t>PA-09-193</t>
  </si>
  <si>
    <t>5R01AT007987-05</t>
  </si>
  <si>
    <t>Brain mechanisms for clinical placebo in chronic pain</t>
  </si>
  <si>
    <t>5R01DA036898-05</t>
  </si>
  <si>
    <t>Generation and characterization of tools for target-specific de novo DNA methylat</t>
  </si>
  <si>
    <t>7R01DA034185-05</t>
  </si>
  <si>
    <t>Neural-Glial Interactions and Opioid Abuse: Modulation by Early-Life Experience</t>
  </si>
  <si>
    <t>5R01GM106419-04</t>
  </si>
  <si>
    <t>UNIV OF ARKANSAS FOR MED SCIS</t>
  </si>
  <si>
    <t>LITTLE ROCK</t>
  </si>
  <si>
    <t>Mitochondrial injury and repair in sepsis-induced acute kidney injury</t>
  </si>
  <si>
    <t>5R01HL123616-04</t>
  </si>
  <si>
    <t>PTEN-dependent regulation of SRF transcriptional activity and SMC phenotype control</t>
  </si>
  <si>
    <t>5R01CA183040-05</t>
  </si>
  <si>
    <t>Ovarian cancer gene therapy using HPV pseudovirion</t>
  </si>
  <si>
    <t>5R01HL130624-04</t>
  </si>
  <si>
    <t>Vascular Dysfunction in the Pathogenesis of Severe Malaria</t>
  </si>
  <si>
    <t>5R01AI111860-05</t>
  </si>
  <si>
    <t>T-cell-mediated targeting of therapeutics to HIV reservoirs</t>
  </si>
  <si>
    <t>5R01GM107369-05</t>
  </si>
  <si>
    <t>Coupling between Circadian Rhythms and Metaboilsm in Cyanobacteria</t>
  </si>
  <si>
    <t>5R01AI104914-05</t>
  </si>
  <si>
    <t>Innate immunity and Salmonella pathogenesis</t>
  </si>
  <si>
    <t>5R01DK098662-06</t>
  </si>
  <si>
    <t>MicroRNA Regulated Macrophage Polarization in Adipose Tissue Inflammation</t>
  </si>
  <si>
    <t>5R01DK052539-20</t>
  </si>
  <si>
    <t>Inflammatory and stress signaling networks in metabolic disease</t>
  </si>
  <si>
    <t>5R01CA172169-06</t>
  </si>
  <si>
    <t>PREVENTION OF PROSTATE CARCINOGENESIS BY NEXT-GENERATION SELENIUM</t>
  </si>
  <si>
    <t>5R01NS044133-15</t>
  </si>
  <si>
    <t>IBM THOMAS J. WATSON RESEARCH CENTER</t>
  </si>
  <si>
    <t>YORKTOWN HEIGHTS</t>
  </si>
  <si>
    <t>Detailed Models of Network Bursts and Oscillations</t>
  </si>
  <si>
    <t>5R01HD078412-04</t>
  </si>
  <si>
    <t>BOWLING GREEN STATE UNIVERSITY</t>
  </si>
  <si>
    <t>BOWLING GREEN</t>
  </si>
  <si>
    <t>Distal Determinants of Disparities in Unintended Fertility</t>
  </si>
  <si>
    <t>5R01HL125520-04</t>
  </si>
  <si>
    <t>Explanatory models of CF Survival, Infection and Intermediate Clinical Outcomes</t>
  </si>
  <si>
    <t>5R01AG043540-05</t>
  </si>
  <si>
    <t>SMART HAND</t>
  </si>
  <si>
    <t>5R01HL118430-04</t>
  </si>
  <si>
    <t>Regulation of vascular smooth muscle cell plasticity</t>
  </si>
  <si>
    <t>5R01NS053606-09</t>
  </si>
  <si>
    <t>Error-enhanced Learning &amp; Recovery in 2 &amp; 3 Dimensions</t>
  </si>
  <si>
    <t>5R01NS088437-04</t>
  </si>
  <si>
    <t>Small molecule in vivo probe development targeting the IL-6/STAT3 pathway for potential multiple sclerosis therapy</t>
  </si>
  <si>
    <t>5R01GM110276-04</t>
  </si>
  <si>
    <t>Voltage-driven Structural Transitions in Voltage-Gated Calcium Channels</t>
  </si>
  <si>
    <t>5R01NS087253-05</t>
  </si>
  <si>
    <t>Optogenetic Characterization and Control of Stem Cell Signaling</t>
  </si>
  <si>
    <t>5R01GM106081-05</t>
  </si>
  <si>
    <t>Forward engineering to understand gene regulatory network topologies</t>
  </si>
  <si>
    <t>5R01CA185086-04</t>
  </si>
  <si>
    <t>(PQC6) Molecular Determinants of Quiescent Cancer Cells</t>
  </si>
  <si>
    <t>5R01NS080844-05</t>
  </si>
  <si>
    <t>UNIVERSITY OF MISSISSIPPI MED CTR</t>
  </si>
  <si>
    <t>JACKSON</t>
  </si>
  <si>
    <t>Early life brain inflammation and vulnerability to neurodegeneration in late life</t>
  </si>
  <si>
    <t>5R01HL075662-14</t>
  </si>
  <si>
    <t>Mechanisms and Consequences of Stress-Induced Macrophage Death in Atherosclerosis</t>
  </si>
  <si>
    <t>5R01AI022039-30</t>
  </si>
  <si>
    <t>Interactions Between HLA Class I and Cytolytic Lymphocytes</t>
  </si>
  <si>
    <t>PAR-10-072</t>
  </si>
  <si>
    <t>5R01DA035707-05</t>
  </si>
  <si>
    <t>ZDA1-GXM-A(17)S</t>
  </si>
  <si>
    <t>Evaluating ART for All HIV Seropositives: Can it work with the hardest cases?</t>
  </si>
  <si>
    <t>5R01DA034957-06</t>
  </si>
  <si>
    <t>Preventing Bacterial and Viral Infections among Injection Drug Users</t>
  </si>
  <si>
    <t>5R01GM115501-04</t>
  </si>
  <si>
    <t>Molecular Mechanisms Underlying Fluoroquinolone Susceptibility and Resistance</t>
  </si>
  <si>
    <t>5R01MH057368-19</t>
  </si>
  <si>
    <t>Regulated Genetics Studies of Memory Formation</t>
  </si>
  <si>
    <t>5R01HL095590-09</t>
  </si>
  <si>
    <t>The Role of Vascular MR-Regulated Genes in Vascular Function and Disease</t>
  </si>
  <si>
    <t>5R01DK055524-19</t>
  </si>
  <si>
    <t>Tyrosine Kinases in G Protein Mediated Signaling</t>
  </si>
  <si>
    <t>5R01HL123160-04</t>
  </si>
  <si>
    <t>Ultrasound Shockwave Therapy for Post-Stenotic Microvascular Remodeling</t>
  </si>
  <si>
    <t>5R01CA197139-03</t>
  </si>
  <si>
    <t>Integrative interpretation of the organismal consequences of non-coding variation</t>
  </si>
  <si>
    <t>5R01DK103534-04</t>
  </si>
  <si>
    <t>Inflammasomes Mediate Inflammation in Bladder Outlet Obstruction</t>
  </si>
  <si>
    <t>5R01GM120570-03</t>
  </si>
  <si>
    <t>Interrogating Functions of Protein Methyltransferases with Chemical Tools</t>
  </si>
  <si>
    <t>5R01DK096982-05</t>
  </si>
  <si>
    <t>TAUROURSODEOXYCHOLIC ACID FOR PROTEASE-INHIBITOR ASSOCIATED INSULIN RESISTANCE</t>
  </si>
  <si>
    <t>5R01AR054098-09</t>
  </si>
  <si>
    <t>Sarcoplasmic Reticulum SR K Channel Function</t>
  </si>
  <si>
    <t>5R01MD009063-05</t>
  </si>
  <si>
    <t>Ethnic differences in endogenous pain regulation: PET imaging of opioid receptors</t>
  </si>
  <si>
    <t>5R01GM110386-04</t>
  </si>
  <si>
    <t>Control of microtubule length by polymerases and depolymerases</t>
  </si>
  <si>
    <t>5R01EB019947-04</t>
  </si>
  <si>
    <t>Acoustically Active Catheter for Ultrasound-Guided Intramyocardial Injections</t>
  </si>
  <si>
    <t>5R01MH101129-05</t>
  </si>
  <si>
    <t>Evaluation of the "Coping Long Term with Active Suicide Program"</t>
  </si>
  <si>
    <t>PA-13-283</t>
  </si>
  <si>
    <t>5R01EY023968-05</t>
  </si>
  <si>
    <t>Prevention of Retinal Degeneration by Transgenic Autologous Stem Cells</t>
  </si>
  <si>
    <t>5R01DK095869-05</t>
  </si>
  <si>
    <t>ZDK1-GRB-C(O2)S</t>
  </si>
  <si>
    <t>The relationship of fecal microbiomes and nutritional status in CF</t>
  </si>
  <si>
    <t>5R01GM105668-05</t>
  </si>
  <si>
    <t>Identifying cis and trans factors required for microRNA function</t>
  </si>
  <si>
    <t>5R01CA176839-06</t>
  </si>
  <si>
    <t>Targeting Oncogenic BRAF And PI3'-Kinase Signaling For Melanoma Therapy</t>
  </si>
  <si>
    <t>5R01HL056416-20</t>
  </si>
  <si>
    <t>Mechanisms of Synergistic Regulation of Stem/Progenitors</t>
  </si>
  <si>
    <t>5R01EY018868-09</t>
  </si>
  <si>
    <t>Regulation of FGF signaling in lacrimal gland development</t>
  </si>
  <si>
    <t>5R01EY014263-12</t>
  </si>
  <si>
    <t>MIDBRAIN CIRCUITRY FOR NEURONAL CONTROL OF GAZE</t>
  </si>
  <si>
    <t>5R01DA035931-05</t>
  </si>
  <si>
    <t>Inhibition of Opioid Tolerance</t>
  </si>
  <si>
    <t>5R01HD072056-05</t>
  </si>
  <si>
    <t>Reproductive Plasticity in Oxytocin Neurons</t>
  </si>
  <si>
    <t>5R01MH102144-05</t>
  </si>
  <si>
    <t>Validation of the Rev-dependent vector for targeting SIV macrophage reservoirs</t>
  </si>
  <si>
    <t>7R01HL126477-05</t>
  </si>
  <si>
    <t>miRNA Epigenetic Roles in Regulations of Cholesterol Metabolism and CVD Risk</t>
  </si>
  <si>
    <t>7R01CA167516-05</t>
  </si>
  <si>
    <t>HuR Targeted Nanotherapy for Lung Cancer</t>
  </si>
  <si>
    <t>RFA-MH-14-030</t>
  </si>
  <si>
    <t>5R01MH103436-05</t>
  </si>
  <si>
    <t>ZMH1-ERB-S(02)</t>
  </si>
  <si>
    <t>Taste reward circuits and prediction error define eating disorder psychopathology</t>
  </si>
  <si>
    <t>5R01HD078515-05</t>
  </si>
  <si>
    <t>MIRIAM HOSPITAL</t>
  </si>
  <si>
    <t>Placental role in mediating adverse outcomes in obstructive sleep apnea</t>
  </si>
  <si>
    <t>5R01CA175086-05</t>
  </si>
  <si>
    <t>MutT Homolog 1 as a Novel Mediator of RAS Oncogene-Induced Pro-Malignant Pathways</t>
  </si>
  <si>
    <t>5R01NS056125-10</t>
  </si>
  <si>
    <t>Mechanisms of Circadian Rhythmicity in CLOCK-Deficient Mice</t>
  </si>
  <si>
    <t>5R01HL114118-04</t>
  </si>
  <si>
    <t>MRI of Structure and Function in Assessing Hemodynamic Impact on AAA Evolution</t>
  </si>
  <si>
    <t>5R01NS087978-05</t>
  </si>
  <si>
    <t>2,3 cAMP in Traumatic Brain Injury</t>
  </si>
  <si>
    <t>5R01HL128069-04</t>
  </si>
  <si>
    <t>DDT and CD74 receptor activation prevent cardiac injury</t>
  </si>
  <si>
    <t>PAS-15-168</t>
  </si>
  <si>
    <t>5R01DK109051-03</t>
  </si>
  <si>
    <t>Fine-tuning of Hematopoiesis by the Mirn23a/b MiRNA Clusters</t>
  </si>
  <si>
    <t>5R01AR063146-05</t>
  </si>
  <si>
    <t>HDAC functions in skin development, renewal and disease</t>
  </si>
  <si>
    <t>1R01CA219957-01A1</t>
  </si>
  <si>
    <t>Chromatin remodeling and FOXO in targeting CDK4 in mantle cell lymphoma</t>
  </si>
  <si>
    <t>5R01HL125265-05</t>
  </si>
  <si>
    <t>Neutrophil-endothelial interactions and barrier function in sepsis</t>
  </si>
  <si>
    <t>RFA-MH-14-100</t>
  </si>
  <si>
    <t>5R01MH104400-05</t>
  </si>
  <si>
    <t>ZMH1-ERB-K(05)</t>
  </si>
  <si>
    <t>UNIVERSITY OF MASSACHUSETTS BOSTON</t>
  </si>
  <si>
    <t>Addressing systemic health disparities in early ASD identification and treatment</t>
  </si>
  <si>
    <t>5R01CA172592-05</t>
  </si>
  <si>
    <t>Targeting RET in Lung Cancer</t>
  </si>
  <si>
    <t>5R01GM111254-04</t>
  </si>
  <si>
    <t>Special Emphasis Panel[ZRG1-MDCN-N(04)M]</t>
  </si>
  <si>
    <t>Roles of Calsequestrin in the Control of Calcium Signals in Health and Disease</t>
  </si>
  <si>
    <t>5R01NS090919-05</t>
  </si>
  <si>
    <t>Spinal cord neural circuits for left-right and flexor-extensor coordination</t>
  </si>
  <si>
    <t>5R01HD077891-05</t>
  </si>
  <si>
    <t>The Impact of Environmental and Physiological Factors on Sexual Assault and HIV</t>
  </si>
  <si>
    <t>5R01HD087046-03</t>
  </si>
  <si>
    <t>Optimization of ERRg-specific ligands as in vivo Chemical Probes</t>
  </si>
  <si>
    <t>5R01GM070862-13</t>
  </si>
  <si>
    <t>Regulation of kinesin motors</t>
  </si>
  <si>
    <t>5R01CA190428-04</t>
  </si>
  <si>
    <t>Helicobacter pylori protein-specific antibodies and colorectal cancer risk</t>
  </si>
  <si>
    <t>5R01GM107117-04</t>
  </si>
  <si>
    <t>Optoanesthesia</t>
  </si>
  <si>
    <t>5R01AR064197-05</t>
  </si>
  <si>
    <t>Special Emphasis Panel[ZRG1-MOSS-A(02)S]</t>
  </si>
  <si>
    <t>Epigenetic Modifiers of D4Z4 in Facioscapulohumeral Muscular Dystrophy (FSHD)</t>
  </si>
  <si>
    <t>RFA-CA-13-024</t>
  </si>
  <si>
    <t>5R01CA190016-04</t>
  </si>
  <si>
    <t>(PQE3)A Statewide RCT to Reduce Use of Ineffective or Unproven Breast Cancer Care</t>
  </si>
  <si>
    <t>5R01DK029867-34</t>
  </si>
  <si>
    <t>Quantitation of Factors Regulating Glucose Tolerance</t>
  </si>
  <si>
    <t>5R01NS090390-04</t>
  </si>
  <si>
    <t>Special Emphasis Panel[ZRG1-MDCN-Q(03)M]</t>
  </si>
  <si>
    <t>Neuroregulatory Mechanisms of PIAS1 and Implications for Huntington's Disease</t>
  </si>
  <si>
    <t>5R01GM109193-04</t>
  </si>
  <si>
    <t>Molecular biophysics of cAMP regulation in HCN channels</t>
  </si>
  <si>
    <t>5R01DK107528-02</t>
  </si>
  <si>
    <t>Follow-up Glucose Testing and Timely Transition to Primary Care after Gestational Diabetes</t>
  </si>
  <si>
    <t>5R01AG037120-05</t>
  </si>
  <si>
    <t>Clinical Aging Study Section[NIA-C]</t>
  </si>
  <si>
    <t>Non-Invasive Treatment of Abdominal Aortic Aneurysm Clinical Trial (N-TA^3CT )</t>
  </si>
  <si>
    <t>5R01DK071594-12</t>
  </si>
  <si>
    <t>Role of CD98 in Intestinal Permeability</t>
  </si>
  <si>
    <t>5R01HL083078-13</t>
  </si>
  <si>
    <t>Translational Studies in Heart Failure Gene Therapy</t>
  </si>
  <si>
    <t>5R01AG042191-05</t>
  </si>
  <si>
    <t>Special Emphasis Panel[ZRG1-SBIB-V(58)R]</t>
  </si>
  <si>
    <t>Ambient Independence Measures for Guiding Care Transitions</t>
  </si>
  <si>
    <t>5R01NR014435-05</t>
  </si>
  <si>
    <t>Life Enhancing Activities for Family Caregivers of People with Dementia</t>
  </si>
  <si>
    <t>5R01HL120957-04</t>
  </si>
  <si>
    <t>Ventricular remodeling and heart failure after myocardial infarction: a community</t>
  </si>
  <si>
    <t>5R01AI103021-05</t>
  </si>
  <si>
    <t>Control of Airway Tolerance</t>
  </si>
  <si>
    <t>5R01AA021449-05</t>
  </si>
  <si>
    <t>Cerebral Correlates of Early Habitual Drinking</t>
  </si>
  <si>
    <t>5R01MH096086-05</t>
  </si>
  <si>
    <t>Hypothalamic Neuronal Plasticity in Chronic Stress</t>
  </si>
  <si>
    <t>5R01CA182969-05</t>
  </si>
  <si>
    <t>Zinc Chemoprevention of Arsenic Co-Carcinogenesis</t>
  </si>
  <si>
    <t>5R01AG047194-03</t>
  </si>
  <si>
    <t>Specialization in Nursing Home Care</t>
  </si>
  <si>
    <t>5R01GM105775-05</t>
  </si>
  <si>
    <t>Circadian regulation of phagocytosis</t>
  </si>
  <si>
    <t>5R01DK081858-09</t>
  </si>
  <si>
    <t>Special Emphasis Panel[ZRG1-DKUS-L(03)M]</t>
  </si>
  <si>
    <t>Probiotics: Potential Therapeutic Roles in Diarrhea</t>
  </si>
  <si>
    <t>PA-11-118</t>
  </si>
  <si>
    <t>5R01NR014789-04</t>
  </si>
  <si>
    <t>HIV Testing, Linkage and Retention in Care: Contextual Factors and Disparities</t>
  </si>
  <si>
    <t>7R01MH103657-05</t>
  </si>
  <si>
    <t>Addition of OCD to the Genomic Psychiatry Cohort</t>
  </si>
  <si>
    <t>5R01HL118267-04</t>
  </si>
  <si>
    <t>Combined Transcriptomics and Genomics to Find Asthma Genes in Admixed Populations</t>
  </si>
  <si>
    <t>5R01HL122906-03</t>
  </si>
  <si>
    <t>Mechanisms of DMP Development and Atrioventricular Septation</t>
  </si>
  <si>
    <t>5R01CA172855-05</t>
  </si>
  <si>
    <t>Diet and Lifestyle in a Prospective Study of Bladder Cancer Survivors</t>
  </si>
  <si>
    <t>5R01MH105134-05</t>
  </si>
  <si>
    <t>ZHD1-DSR-A(50)</t>
  </si>
  <si>
    <t>STELLENBOSCH UNIVERSITY</t>
  </si>
  <si>
    <t>Stellenbosch</t>
  </si>
  <si>
    <t>Latent reservoir characterization and correlations with neurocognitive functionin</t>
  </si>
  <si>
    <t>5R01AI104589-05</t>
  </si>
  <si>
    <t>ZAI1-LG-M(J4)</t>
  </si>
  <si>
    <t>TB Surrogate Markers for Assessing Reponse to Treatment (TB SMART Study)</t>
  </si>
  <si>
    <t>5R01HD084515-02</t>
  </si>
  <si>
    <t>WOMEN AND INFANTS HOSPITAL-RHODE ISLAND</t>
  </si>
  <si>
    <t>Epigenetic Predictors of Impairment in Very Preterm Infants</t>
  </si>
  <si>
    <t>5R01CA158598-07</t>
  </si>
  <si>
    <t>Special Emphasis Panel[ZRG1-SBIB-U(57)R]</t>
  </si>
  <si>
    <t>Functional, cellular, and molecular imaging and therapy monitoring using ultrasou</t>
  </si>
  <si>
    <t>5R01AG045441-04</t>
  </si>
  <si>
    <t>A Clinical Prediction Tool to Guide Treatment of Osteoporosis in the Nursing Home</t>
  </si>
  <si>
    <t>5R01DC013314-05</t>
  </si>
  <si>
    <t>Auditory processing deficits in early-onset conductive hearing loss</t>
  </si>
  <si>
    <t>5R01HL128779-04</t>
  </si>
  <si>
    <t>Molecular mechanisms underlying flow sensing in lymphatic endothelial cells</t>
  </si>
  <si>
    <t>PAR-13-300</t>
  </si>
  <si>
    <t>5R01LM011972-04</t>
  </si>
  <si>
    <t>Extracting Typical and Atypical Disease Progression Patterns from Multi-Site EHR</t>
  </si>
  <si>
    <t>5R01AG034613-10</t>
  </si>
  <si>
    <t>High-Resolution Structural and Functional Brain Imaging of Medial Temporal Lobe i</t>
  </si>
  <si>
    <t>5R01AI102942-06</t>
  </si>
  <si>
    <t>Regulation and function of innate lymphoid cells during influenza virus infection</t>
  </si>
  <si>
    <t>5R01CA174481-05</t>
  </si>
  <si>
    <t>Web-based Smoking Cessation Program for Tribal College Students</t>
  </si>
  <si>
    <t>PAR-12-228</t>
  </si>
  <si>
    <t>5R01CA187397-05</t>
  </si>
  <si>
    <t>Special Emphasis Panel[ZRG1-PSE-K(57)R]</t>
  </si>
  <si>
    <t>Exercise and QUality diet After Leukemia</t>
  </si>
  <si>
    <t>PAR-10-190</t>
  </si>
  <si>
    <t>5R01HD076756-05</t>
  </si>
  <si>
    <t>PROFILING VULVODYNIA BASED ON NEUROBIOLOGICAL AND BEHAVIORAL ENDOPHENOTYPES</t>
  </si>
  <si>
    <t>5R01CA190017-04</t>
  </si>
  <si>
    <t>Impact of Social contagion on Physician use of unproven cancer interventions</t>
  </si>
  <si>
    <t>5R01GM108964-04</t>
  </si>
  <si>
    <t>Tube size control by Src and Yorkie/YAP</t>
  </si>
  <si>
    <t>5R01GM079433-08</t>
  </si>
  <si>
    <t>Regulation of tubulogenesis in the Drosophila ovary</t>
  </si>
  <si>
    <t>5R01HL123689-05</t>
  </si>
  <si>
    <t>Multiscale modeling for vein graft failure risk stratification in CABG patients</t>
  </si>
  <si>
    <t>5R01GM092802-08</t>
  </si>
  <si>
    <t>Special Emphasis Panel[ZRG1-BCMB-A(02)S]</t>
  </si>
  <si>
    <t>High resolution structure modeling with Rosetta</t>
  </si>
  <si>
    <t>5R01AG048076-05</t>
  </si>
  <si>
    <t>High-resolution imaging of hippocampal mechanisms in age-related memory decline.</t>
  </si>
  <si>
    <t>5R01GM115718-04</t>
  </si>
  <si>
    <t>Spatial, temporal and environmental regulation of early gonadogenesis in C. elegans</t>
  </si>
  <si>
    <t>5R01NS082338-05</t>
  </si>
  <si>
    <t>Huntington's disease biomarkers and therapeutics</t>
  </si>
  <si>
    <t>5R01CA182939-04</t>
  </si>
  <si>
    <t>High resolution phase contrast endoscopy</t>
  </si>
  <si>
    <t>2R01HL081785-10</t>
  </si>
  <si>
    <t>Calcification and Vascular Cell Differentiation</t>
  </si>
  <si>
    <t>5R01CA166144-06</t>
  </si>
  <si>
    <t>Development of Therapeutic CD59 inhibitor for treating B-cell malignancies</t>
  </si>
  <si>
    <t>5R01CA132946-11</t>
  </si>
  <si>
    <t>Pharmacogenomics of Ara-C in AML</t>
  </si>
  <si>
    <t>5R01DK103849-03</t>
  </si>
  <si>
    <t>Transcriptional and epigenetic control of angiogenic genes in sepsis-induced acute kidney injury.</t>
  </si>
  <si>
    <t>5R01NS087070-05</t>
  </si>
  <si>
    <t>Cyclic EphA4 peptide antagonists for neuroprotection in ALS</t>
  </si>
  <si>
    <t>5R01GM065281-16</t>
  </si>
  <si>
    <t>Mechanisms of Anesthetic Effects on Tachykinin Induced Airway Tone</t>
  </si>
  <si>
    <t>5R01GM115211-02</t>
  </si>
  <si>
    <t>Structure and Function of Mammalian Copper Transporters</t>
  </si>
  <si>
    <t>5R01AI110941-04</t>
  </si>
  <si>
    <t>TEXAS BIOMEDICAL RESEARCH INSTITUTE</t>
  </si>
  <si>
    <t>Single Cell Genomics for Malaria Parasites</t>
  </si>
  <si>
    <t>5R01EB018297-04</t>
  </si>
  <si>
    <t>Understanding Functional Network Reorganization During the Information Processing</t>
  </si>
  <si>
    <t>PA-12-161</t>
  </si>
  <si>
    <t>5R01AI108538-05</t>
  </si>
  <si>
    <t>Special Emphasis Panel[ZRG1-AIP-J(09)F]</t>
  </si>
  <si>
    <t>HIV-1 reservoir dynamics in the female genital tract</t>
  </si>
  <si>
    <t>5R01CA169116-06</t>
  </si>
  <si>
    <t>Targeting IL-12/23 p40 Pathways for the Control of GVHD</t>
  </si>
  <si>
    <t>5R01HL130763-04</t>
  </si>
  <si>
    <t>Nitric Oxide and Microvascular Dysfunction in Severe Malaria</t>
  </si>
  <si>
    <t>5R01HL129772-03</t>
  </si>
  <si>
    <t>Small molecule targeting of MLK3 for heart failure</t>
  </si>
  <si>
    <t>5R01AR063631-05</t>
  </si>
  <si>
    <t>Regulation of Osteoblast Differentiation and Function by Connexin 43</t>
  </si>
  <si>
    <t>5R01HL055666-18</t>
  </si>
  <si>
    <t>Special Emphasis Panel[ZRG1-VH-C(02)]</t>
  </si>
  <si>
    <t>Structure and Function of the Gamma Carboxylase</t>
  </si>
  <si>
    <t>5R01AI104725-05</t>
  </si>
  <si>
    <t>Controlling Th2 immunity by tuning CXCL13 dependent DC migration in lymph nodes</t>
  </si>
  <si>
    <t>5R01MH097990-05</t>
  </si>
  <si>
    <t>Functional Architecture of Oribitofrontal Cortex</t>
  </si>
  <si>
    <t>5R01GM114068-04</t>
  </si>
  <si>
    <t>Pathophysiology of Plasma Membrane PI4P Generation</t>
  </si>
  <si>
    <t>5R01AT004435-11</t>
  </si>
  <si>
    <t>Sublingual Immunotherapy for Peanut Allergy</t>
  </si>
  <si>
    <t>5R01ES022616-05</t>
  </si>
  <si>
    <t>Community Action to Promote Healthy Environments</t>
  </si>
  <si>
    <t>5R01HL092259-10</t>
  </si>
  <si>
    <t>CEREBRAL AUTOREGULATION MONITORING TO REDUCE BRAIN INJURY FROM CARDIAC SURGERY</t>
  </si>
  <si>
    <t>5R01GM092772-09</t>
  </si>
  <si>
    <t>Elucidating RIN4_Mediated Immune Signaling Cascades in Arabidopsis</t>
  </si>
  <si>
    <t>7R01HL120108-05</t>
  </si>
  <si>
    <t>Cytosolic Calcium Sweeper in Cardiac Myocytes</t>
  </si>
  <si>
    <t>5R01GM102192-06</t>
  </si>
  <si>
    <t>Computational methods for human genomic data integration: demography, selection,</t>
  </si>
  <si>
    <t>5R01HL133024-03</t>
  </si>
  <si>
    <t xml:space="preserve">VITALANT </t>
  </si>
  <si>
    <t>Mechanisms regulating alloimmunization and tolerance with pathogen reduction and transfusion of allogeneic platelets</t>
  </si>
  <si>
    <t>5R01AR068373-04</t>
  </si>
  <si>
    <t>Multi-component T2 and T2* mapping of All Water Components of Articular Cartilage</t>
  </si>
  <si>
    <t>5R01GM109899-04</t>
  </si>
  <si>
    <t>Antigen Decoding by T cells</t>
  </si>
  <si>
    <t>5R01DK106286-05</t>
  </si>
  <si>
    <t>The interface between critical acid-base mediators and the renal bacterial defense</t>
  </si>
  <si>
    <t>5R01AI033993-23</t>
  </si>
  <si>
    <t>Processed Antigen Characterization by Mass Spectrometry</t>
  </si>
  <si>
    <t>5R01NS062019-09</t>
  </si>
  <si>
    <t>Biomimetic Surface for Neural Implants</t>
  </si>
  <si>
    <t>5R01EY014863-12</t>
  </si>
  <si>
    <t>Repression of Non-Ocular Fates by the SIX and EYA Genes During Specification and Patterning of the Retina</t>
  </si>
  <si>
    <t>5R01HD080636-04</t>
  </si>
  <si>
    <t>Special Emphasis Panel[ZRG1-EMNR-P(55)R]</t>
  </si>
  <si>
    <t xml:space="preserve">Modification of SCNT donor cell metabolism to mimic blastomere metabolism </t>
  </si>
  <si>
    <t>5R01EY018658-09</t>
  </si>
  <si>
    <t>Mitochondrial Dysfunction in Glaucomatous Optic Neuropathy</t>
  </si>
  <si>
    <t>5R01DK084979-08</t>
  </si>
  <si>
    <t>ZDK1-GRB-6(O3)S</t>
  </si>
  <si>
    <t>SANFORD RESEARCH NORTH</t>
  </si>
  <si>
    <t>FARGO</t>
  </si>
  <si>
    <t>Psychosocial Issues and Bariatric Surgery</t>
  </si>
  <si>
    <t>5R01MH102063-05</t>
  </si>
  <si>
    <t>Special Emphasis Panel[ZRG1-BDCN-C(02)S]</t>
  </si>
  <si>
    <t>Community-Based Cognitive Training in Early Schizophrenia</t>
  </si>
  <si>
    <t>7R01DK097361-06</t>
  </si>
  <si>
    <t>Regulation of Food Intake via the Glucagon-Like Peptide-1 Receptor</t>
  </si>
  <si>
    <t>5R01GM067718-12</t>
  </si>
  <si>
    <t>Functions of Mammalian Histone Modifiers</t>
  </si>
  <si>
    <t>5R01GM108921-05</t>
  </si>
  <si>
    <t>Molecular Mechanisms of Desensitization and Drug Modulation in Ligand-Gated Ion C</t>
  </si>
  <si>
    <t>RFA-AI-13-024</t>
  </si>
  <si>
    <t>5R01AI111965-05</t>
  </si>
  <si>
    <t>ZAI1-FDS-M(J2)</t>
  </si>
  <si>
    <t>MONASH UNIVERSITY</t>
  </si>
  <si>
    <t>MELBOURNE</t>
  </si>
  <si>
    <t>New Tricks for 'Old' Drugs: PK/PD of Polymyxin Nonantibiotic Combinations</t>
  </si>
  <si>
    <t>5R01EY024068-04</t>
  </si>
  <si>
    <t>Inflammasome Activation in Geographic Atrophy</t>
  </si>
  <si>
    <t>5R01HL122124-04</t>
  </si>
  <si>
    <t>Special Emphasis Panel[ZRG1-CVRS-M(02)]</t>
  </si>
  <si>
    <t>Mitochondria-SR Tethering: Its Role in Cardiac Bioenergetics and Ca2+ Dynamics</t>
  </si>
  <si>
    <t>5R01AR062613-05</t>
  </si>
  <si>
    <t>Dynamic Ultrasound to Enhance Understanding of Carpal Tunnel Syndrome</t>
  </si>
  <si>
    <t>5R01CA168899-05</t>
  </si>
  <si>
    <t>Cooperative steroidogenic inhibition for treatment of advanced prostate cancer</t>
  </si>
  <si>
    <t>5R01NS062856-10</t>
  </si>
  <si>
    <t>Mechanisms of Gene Silencing of Friedreich's Ataxia</t>
  </si>
  <si>
    <t>5R01HL131833-03</t>
  </si>
  <si>
    <t>Mechanisms Regulating Factor V Activation and Function</t>
  </si>
  <si>
    <t>5R01AR065919-05</t>
  </si>
  <si>
    <t>IL-7 Biology and Role in Systemic Autoimmunity</t>
  </si>
  <si>
    <t>5R01NS094011-04</t>
  </si>
  <si>
    <t>Regulation of neural progenitor cell migration by store-operated CRAC channels</t>
  </si>
  <si>
    <t>5R01NS079635-05</t>
  </si>
  <si>
    <t>Neuroimaging based on DTI as a biomarker for spinal cord injury in children.</t>
  </si>
  <si>
    <t>5R01AR064551-05</t>
  </si>
  <si>
    <t>Mechanisms of Muscle Afferent Sensitization after Ischemia</t>
  </si>
  <si>
    <t>5R01AA021726-05</t>
  </si>
  <si>
    <t>OREGON RESEARCH INSTITUTE</t>
  </si>
  <si>
    <t>Springfield</t>
  </si>
  <si>
    <t>A Multidimensional Community-Based Strategy for Preventing Underage Drinking</t>
  </si>
  <si>
    <t>7R01MH109170-04</t>
  </si>
  <si>
    <t>CRCNS: US-German Proposal: Mechanisms of Sequence Generation in the Hippocampus</t>
  </si>
  <si>
    <t>RFA-DE-14-003</t>
  </si>
  <si>
    <t>5R01DE024463-05</t>
  </si>
  <si>
    <t>ZDE1-JR(27)</t>
  </si>
  <si>
    <t>UT-BATTELLE, LLC-OAK RIDGE NATIONAL LAB</t>
  </si>
  <si>
    <t>OAK RIDGE</t>
  </si>
  <si>
    <t>Culturing of the uncultured: reverse genomics and multispecies consortia in oral</t>
  </si>
  <si>
    <t>5R01HG008728-03</t>
  </si>
  <si>
    <t>Special Emphasis Panel[ZRG1-GGG-L(04)M]</t>
  </si>
  <si>
    <t>Large-Scale In Vivo Functional Characterization of the Human Cistrome</t>
  </si>
  <si>
    <t>5R01AI102883-05</t>
  </si>
  <si>
    <t>Heme utilization and homeostasis in Pseudomonas aeruginosa</t>
  </si>
  <si>
    <t>5R01HL055454-19</t>
  </si>
  <si>
    <t>Cellular Responses to Hypoxia</t>
  </si>
  <si>
    <t>5R01MD007652-05</t>
  </si>
  <si>
    <t>Latino vs. Non-Latino Disparities in Advance Care Planning &amp; End-of-Life Care</t>
  </si>
  <si>
    <t>5R01HL127455-04</t>
  </si>
  <si>
    <t>Pathogenesis-Driven Therapeutic Development for Pulmonary Alveolar Microlithiasis</t>
  </si>
  <si>
    <t>5R01DK097449-05</t>
  </si>
  <si>
    <t>Targeting hypoxia-inducible mediators to manipulate human adipocyte phenotype</t>
  </si>
  <si>
    <t>5R01DK028082-36</t>
  </si>
  <si>
    <t>Special Emphasis Panel[ZRG1-EMNR-V(02)M]</t>
  </si>
  <si>
    <t>Metabolic Actions of FGF21</t>
  </si>
  <si>
    <t>5R01CA132641-19</t>
  </si>
  <si>
    <t>The Biology of Prostate Stem Cells - Resubmission - 1</t>
  </si>
  <si>
    <t>PA-09-262</t>
  </si>
  <si>
    <t>5R01DK096008-05</t>
  </si>
  <si>
    <t>Long-Term Health Outcomes After Live Kidney Donation in African Americans</t>
  </si>
  <si>
    <t>5R01CA169259-06</t>
  </si>
  <si>
    <t>Overcoming resistance to tyrosine kinase inhibitors in lung cancer</t>
  </si>
  <si>
    <t>5R01GM050009-22</t>
  </si>
  <si>
    <t>Epithelial-Mesenchymal-Transition: roles and regulation of myosin II</t>
  </si>
  <si>
    <t>7R01DK097836-05</t>
  </si>
  <si>
    <t>Kidney disease mechanisms associated with human genetic variation</t>
  </si>
  <si>
    <t>5R01DK047348-23</t>
  </si>
  <si>
    <t>LSU PENNINGTON BIOMEDICAL RESEARCH CTR</t>
  </si>
  <si>
    <t>Neural mechanisms controlling food intake and body weight after bariatric surgery</t>
  </si>
  <si>
    <t>5R01HL112614-06</t>
  </si>
  <si>
    <t>Special Emphasis Panel[ZRG1-VH-J(02)M]</t>
  </si>
  <si>
    <t>Comparative Effectiveness in the Diagnosis of VWD</t>
  </si>
  <si>
    <t>5R01GM084018-08</t>
  </si>
  <si>
    <t>Investigation of Membrane-Bound Cytochromes-P450-b5 Interactions</t>
  </si>
  <si>
    <t>PA-11-211</t>
  </si>
  <si>
    <t>5R01HL118189-05</t>
  </si>
  <si>
    <t>Diabetes Self-Management &amp; Support LIVE (Learning in Virtual Environments)</t>
  </si>
  <si>
    <t>5R01NS082759-05</t>
  </si>
  <si>
    <t>Functions of alpha-Synuclein in Neurotransmitter Release</t>
  </si>
  <si>
    <t>5R01DE023113-05</t>
  </si>
  <si>
    <t>Hyposalivation and the Human Oral Microbiome</t>
  </si>
  <si>
    <t>5R01DK091845-05</t>
  </si>
  <si>
    <t>Special Emphasis Panel[ZRG1-EMNR-P(03)M]</t>
  </si>
  <si>
    <t>Molecular Mechanisims of Amylin Trafficking and Toxicity in Human Pancreatic Isle</t>
  </si>
  <si>
    <t>5R01DA015446-15</t>
  </si>
  <si>
    <t>Molecular Neurobiology of Human Drug Abuse</t>
  </si>
  <si>
    <t>5R01GM083030-09</t>
  </si>
  <si>
    <t>Light-activated oligonucleotides for biological applications</t>
  </si>
  <si>
    <t>5R01HL119533-04</t>
  </si>
  <si>
    <t>miRNA Regulation of Vascular Permeability and Inflammation in the Lung Injury</t>
  </si>
  <si>
    <t>5R01NS082120-05</t>
  </si>
  <si>
    <t>Lumbar Puncture and Syphilis Outcome</t>
  </si>
  <si>
    <t>5R01AG032132-23</t>
  </si>
  <si>
    <t>Novel roles by glutamatergic receptors in the synaptic effects of beta amyloid</t>
  </si>
  <si>
    <t>5R01MH065658-14</t>
  </si>
  <si>
    <t>Learning, Prefrontal Cortex, and Multiple Memory Systems</t>
  </si>
  <si>
    <t>5R01CA176830-05</t>
  </si>
  <si>
    <t>Mechanisms of acquired temozolomide resistance in glioblastoma multiforme</t>
  </si>
  <si>
    <t>PA-11-311</t>
  </si>
  <si>
    <t>5R01DA038965-04</t>
  </si>
  <si>
    <t>ZDA1-SXM-M(18)S</t>
  </si>
  <si>
    <t>Preventing injection initiation: The Change The Cycle Randomized Controlled Trial</t>
  </si>
  <si>
    <t>5R01GM108663-04</t>
  </si>
  <si>
    <t>Deciphering mechanisms governing functional partitioning of the C. elegans genome</t>
  </si>
  <si>
    <t>5R01AT007830-05</t>
  </si>
  <si>
    <t>Therapeutically Modified Gut Bacteria for Treatment of Obesity</t>
  </si>
  <si>
    <t>5R01DK062472-16</t>
  </si>
  <si>
    <t>Role of B7-1 in Podocytes in Pathogenesis of Proteinuria</t>
  </si>
  <si>
    <t>PAR-13-375</t>
  </si>
  <si>
    <t>5R01DK104351-05</t>
  </si>
  <si>
    <t>Special Emphasis Panel[ZRG1-EMNR-Q(50)R]</t>
  </si>
  <si>
    <t>Nutrigenetics &amp; -genomics of Vitamin D and Omega-3 Fatty Acids in Type 1 Diabetes</t>
  </si>
  <si>
    <t>5R01GM112062-04</t>
  </si>
  <si>
    <t>Post Translational Regulation of TET2 Function by Glucose Signaling</t>
  </si>
  <si>
    <t>5R01GM111902-04</t>
  </si>
  <si>
    <t>Structural and Functional Studies of the Histone Chaperone CAF-1</t>
  </si>
  <si>
    <t>5R01NS052741-10</t>
  </si>
  <si>
    <t>Role of Protease Activated Receptors in Spinal Cord Injury and Repair</t>
  </si>
  <si>
    <t>5R01EY024562-04</t>
  </si>
  <si>
    <t>Automated analyses of behavior in response to visual stimuli</t>
  </si>
  <si>
    <t>5R01MH105411-04</t>
  </si>
  <si>
    <t>Neural Mechanisms of Memory Dysfunction in Schizophrenia</t>
  </si>
  <si>
    <t>1R01GM121717-01A1</t>
  </si>
  <si>
    <t>Multi-tier regulation of mitochondrial Nfs1 cysteine desulfurase</t>
  </si>
  <si>
    <t>5R01CA178254-05</t>
  </si>
  <si>
    <t>Malignant and Radioresistant Nature of Hypoxic Tumor Cells</t>
  </si>
  <si>
    <t>5R01GM066099-13</t>
  </si>
  <si>
    <t>Functional Determinants in G Protein-Coupled Receptors</t>
  </si>
  <si>
    <t>5R01GM042725-24</t>
  </si>
  <si>
    <t>Optimizing the control of pain from severe burns</t>
  </si>
  <si>
    <t>RFA-NR-14-003</t>
  </si>
  <si>
    <t>5R01NR015341-04</t>
  </si>
  <si>
    <t>ZNR1-REV-T(18)</t>
  </si>
  <si>
    <t>Translation of a Lung Cancer Palliative Care Intervention for Clinical Practice</t>
  </si>
  <si>
    <t>5R01HL063348-18</t>
  </si>
  <si>
    <t>Quantitative analysis of left ventriculoplasty: CHF</t>
  </si>
  <si>
    <t>5R01NS095311-04</t>
  </si>
  <si>
    <t>Cortical circuit dysfunction in fragile x syndrome</t>
  </si>
  <si>
    <t>5R01ES022625-05</t>
  </si>
  <si>
    <t>Xenobiotic-Induced Type 1 Interferon-Independent Autoimmunity</t>
  </si>
  <si>
    <t>5R01AR064788-05</t>
  </si>
  <si>
    <t>The Role of the Vasculature in the Pathogenesis of Arthritis</t>
  </si>
  <si>
    <t>5R01AI114776-03</t>
  </si>
  <si>
    <t>Combinations of Approved Drugs to Combat Ebola Virus</t>
  </si>
  <si>
    <t>5R01NS091552-04</t>
  </si>
  <si>
    <t>Unruptured Intracranial Aneurysms: Rupture-Risk Assessment by Non-Invasive Molecular Imaging</t>
  </si>
  <si>
    <t>5R01NS083704-04</t>
  </si>
  <si>
    <t>The role of inflammasome signaling in tauopathies</t>
  </si>
  <si>
    <t>5R01AR055299-10</t>
  </si>
  <si>
    <t>Skeletal Muscle Regeneration from Differentiating Pluripotent Stem Cells</t>
  </si>
  <si>
    <t>5R01MH099384-05</t>
  </si>
  <si>
    <t>Role of NG2+-cells in brain homeostasis and depression</t>
  </si>
  <si>
    <t>5R01MH064827-15</t>
  </si>
  <si>
    <t>Limbic modulation of stress-induced alterations in sleep</t>
  </si>
  <si>
    <t>5R01NS046478-14</t>
  </si>
  <si>
    <t>Origin and Mechanism of Promiscuous Prion Strains</t>
  </si>
  <si>
    <t>5R01CA193481-03</t>
  </si>
  <si>
    <t>Sequence-specific Capture for Discovering Protein-IncRNA Interactions in Prostate Cancer</t>
  </si>
  <si>
    <t>5R01CA174951-05</t>
  </si>
  <si>
    <t>Role of multiple myeloma cancer stem cells in clinical disease</t>
  </si>
  <si>
    <t>PA-13-160</t>
  </si>
  <si>
    <t>5R01AA022857-05</t>
  </si>
  <si>
    <t>Randomized Trial of Intensive MI to Improve Drinking Outcomes Among Women</t>
  </si>
  <si>
    <t>5R01AR063705-05</t>
  </si>
  <si>
    <t>Phenotypes of pathologic vertebral endplate degeneration</t>
  </si>
  <si>
    <t>5R01CA196657-03</t>
  </si>
  <si>
    <t>Applicability of Mouse Breast Cancer Models to Tumor-Immune Network Investigation</t>
  </si>
  <si>
    <t>5R01HL122760-04</t>
  </si>
  <si>
    <t>IL-22: A therapeutic cytokine for the amelioration of pulmonary influenza injury</t>
  </si>
  <si>
    <t>5R01HD059882-10</t>
  </si>
  <si>
    <t>Pathways to High School Completion in a Multiethnic Sample: Opportunities &amp; Risks</t>
  </si>
  <si>
    <t>5R01HL126555-04</t>
  </si>
  <si>
    <t>Cardiac Pathology and Risk Prediction for Sudden Cardiac Death in Patients with HIV</t>
  </si>
  <si>
    <t>5R01HL048522-21</t>
  </si>
  <si>
    <t>Modulation of Airway Reactivity with Chronic Mechanical Strain</t>
  </si>
  <si>
    <t>5R01AI074984-10</t>
  </si>
  <si>
    <t>Special Emphasis Panel[ZRG1-IDM-M(02)M]</t>
  </si>
  <si>
    <t>Role of Daxx degradation by pp71 during the Human Cytomegalovirus life cycle</t>
  </si>
  <si>
    <t>5R01NS065877-09</t>
  </si>
  <si>
    <t>New Electrographic Biomarkers of Epileptogenesis</t>
  </si>
  <si>
    <t>PA-09-204</t>
  </si>
  <si>
    <t>5R01CA171767-05</t>
  </si>
  <si>
    <t>Predictive Epigenomic Biomarkers In Rectal Cancer Patients Receiving Treatment</t>
  </si>
  <si>
    <t>5R01EB018210-04</t>
  </si>
  <si>
    <t>Ultrasound standing wave fields for vascular tissue engineering</t>
  </si>
  <si>
    <t>5R01AI099300-05</t>
  </si>
  <si>
    <t>Metabolic regulation of T cell fate and tumor immunity</t>
  </si>
  <si>
    <t>5R01HL119229-04</t>
  </si>
  <si>
    <t>TRPC Channel Regulation of Cardiac Hypertrophy and Contractility</t>
  </si>
  <si>
    <t>5R01AR065023-05</t>
  </si>
  <si>
    <t>Meniscus Regeneration by Endogenous Stem/Progenitor Cells</t>
  </si>
  <si>
    <t>5R01DK081371-10</t>
  </si>
  <si>
    <t>Strength Training Regimen for Normal Weight Diabetics (STRONG-D)</t>
  </si>
  <si>
    <t>5R01DK102601-05</t>
  </si>
  <si>
    <t>miR-378/378* promotes hepatic lipid accumulation and progression of NAFLD to NASH</t>
  </si>
  <si>
    <t>RFA-AI-14-009</t>
  </si>
  <si>
    <t>5R01MH107251-04</t>
  </si>
  <si>
    <t>Special Emphasis Panel[ZRG1-AARR-K(53)R]</t>
  </si>
  <si>
    <t>DESMOND TUTU HIV FOUNDATION</t>
  </si>
  <si>
    <t>CAPE TOWN</t>
  </si>
  <si>
    <t>Design and delivery of combination HIV prevention in young South African women</t>
  </si>
  <si>
    <t>5R01CA190997-05</t>
  </si>
  <si>
    <t>The role of CHD5 in chromatin-mediated regulation of neural stem cells and glioma</t>
  </si>
  <si>
    <t>5R01GM079123-08</t>
  </si>
  <si>
    <t>Trafficking and Regulation of Drug/Xenobiotic Transporter OAT</t>
  </si>
  <si>
    <t>5R01GM114259-03</t>
  </si>
  <si>
    <t>Development of a High-Throughput Screen for Pre-therapeutic Discovery in Idiopathic Pulmonary Fibrosis</t>
  </si>
  <si>
    <t>5R01GM117595-04</t>
  </si>
  <si>
    <t>UNIVERSITY OF TEXAS DALLAS</t>
  </si>
  <si>
    <t>RICHARDSON</t>
  </si>
  <si>
    <t>Single-Molecule DNA Topology</t>
  </si>
  <si>
    <t>5R01DK099722-05</t>
  </si>
  <si>
    <t>Mapping Hypothalamic Neurocircuits Controlling Physical Activity</t>
  </si>
  <si>
    <t>PA-11-250</t>
  </si>
  <si>
    <t>5R01HG008348-03</t>
  </si>
  <si>
    <t>Interactive multimedia consent for biobanking</t>
  </si>
  <si>
    <t>5R01HL118246-05</t>
  </si>
  <si>
    <t>Mechanisms of Fibronectin Extra Domain A in Atherosclerosis</t>
  </si>
  <si>
    <t>5R01NS085419-05</t>
  </si>
  <si>
    <t>Genetic Architecture of Acute Human Brain Ischemia</t>
  </si>
  <si>
    <t>5R01NS082868-05</t>
  </si>
  <si>
    <t>Mechanisms and synergies of therapeutic drug treatments in muscular dystrophy</t>
  </si>
  <si>
    <t>5R01DK100449-05</t>
  </si>
  <si>
    <t>MicroRNA-mediated Mechanisms of Glomerular Injury in Diabetic Nephropathy</t>
  </si>
  <si>
    <t>5R01NS089470-05</t>
  </si>
  <si>
    <t>Prefrontal D1 signaling and cognitive symptoms of Parkinson's disease</t>
  </si>
  <si>
    <t>5R01HD082133-03</t>
  </si>
  <si>
    <t>Legal Issues Relating to Teen Fertility</t>
  </si>
  <si>
    <t>5R01HL062410-18</t>
  </si>
  <si>
    <t>Pathogenic T cells in chronic beryllium disease</t>
  </si>
  <si>
    <t>5R01NR013486-05</t>
  </si>
  <si>
    <t>Special Emphasis Panel[ZRG1-NRCS-B(08)]</t>
  </si>
  <si>
    <t>Asthma Express: Bridging Emergency to Primary Care in Underserved Children</t>
  </si>
  <si>
    <t>5R01CA127590-10</t>
  </si>
  <si>
    <t>Mechanisms of suppression of colon cancer by receptor tyrosine phosphatase PTPRT</t>
  </si>
  <si>
    <t>5R01DK062876-14</t>
  </si>
  <si>
    <t>Roles for Wnt Signaling in Adipose Tissue</t>
  </si>
  <si>
    <t>5R01HL033833-32</t>
  </si>
  <si>
    <t>Astrocyte Secretome: Ability to Modify Phenotype and Genotype of Cells within CNS</t>
  </si>
  <si>
    <t>5R01HL119857-04</t>
  </si>
  <si>
    <t>Biomechanical Understanding of Ascending Thoracic Aortic Aneurysms</t>
  </si>
  <si>
    <t>PA-15-082</t>
  </si>
  <si>
    <t>5R01DA043589-02</t>
  </si>
  <si>
    <t>Interventions to Prevent and Treat Addictions Study Section[IPTA]</t>
  </si>
  <si>
    <t>Brief Substance Use Interventions in General Healthcare Settings: Understanding Variability in Effects</t>
  </si>
  <si>
    <t>5R01NS082225-05</t>
  </si>
  <si>
    <t>In vivo Inhibition of Specific microRNAs to Support Post-Stroke Revascularization</t>
  </si>
  <si>
    <t>5R01CA136551-10</t>
  </si>
  <si>
    <t>Targeted therapy of B cell malignances with CAR-T cells of defined composition</t>
  </si>
  <si>
    <t>5R01CA188516-05</t>
  </si>
  <si>
    <t>Cooperating Pathways in Gliomagenesis</t>
  </si>
  <si>
    <t>5R01EY024542-04</t>
  </si>
  <si>
    <t>3D RNFL Structure and High-resolution Perimetry for Assessing Glaucomatous Damage</t>
  </si>
  <si>
    <t>7R01CA176659-06</t>
  </si>
  <si>
    <t>Molecular Target Variation Across Environments and at Margins of Glioblastoma</t>
  </si>
  <si>
    <t>5R01HL113387-05</t>
  </si>
  <si>
    <t>A Trial of Heart Failure Disease Management in Skilled Nursing Facilities</t>
  </si>
  <si>
    <t>5R01HL085188-09</t>
  </si>
  <si>
    <t>Is Neuromyopathy Important in Obstructive Sleep Apnea?</t>
  </si>
  <si>
    <t>RFA-FD-13-001</t>
  </si>
  <si>
    <t>5R01FD004814-04</t>
  </si>
  <si>
    <t>Phase 2 RCT of Arginine Therapy for Pediatric SCD Pain IND #66,943 1/18/13 Active</t>
  </si>
  <si>
    <t>5R01ES023780-05</t>
  </si>
  <si>
    <t>Prospective Evaluation of Air Pollution, Cognition, and Autism from Birth Onward</t>
  </si>
  <si>
    <t>5R01GM107293-05</t>
  </si>
  <si>
    <t>Mechanisms of X chromosome dosage compensation in C. elegans</t>
  </si>
  <si>
    <t>5R01CA185039-04</t>
  </si>
  <si>
    <t>(PQA1) The antipsychotic thioridazine protects against medulloblastoma (MB): volu</t>
  </si>
  <si>
    <t>5R01AI073450-09</t>
  </si>
  <si>
    <t>Modulation of Innate and Adaptive Immunity by Dengue Virus</t>
  </si>
  <si>
    <t>5R01GM108727-04</t>
  </si>
  <si>
    <t>Development and Applications of High Density RNA Arrays</t>
  </si>
  <si>
    <t>5R01EB020666-04</t>
  </si>
  <si>
    <t>Identification, Extraction and Display of Clinical Data Patterns with Application to Anesthesia Workflows</t>
  </si>
  <si>
    <t>5R01DA038588-05</t>
  </si>
  <si>
    <t>Special Emphasis Panel[ZRG1-BBBP-Y(03)M]</t>
  </si>
  <si>
    <t>Early life stress and adolescent cocaine abuse: neurobiological vulnerabilities</t>
  </si>
  <si>
    <t>5R01NR016002-03</t>
  </si>
  <si>
    <t>The Impact of Nursing on In-Hospital Cardiac Arrest Patient Outcomes</t>
  </si>
  <si>
    <t>5R01GM117598-04</t>
  </si>
  <si>
    <t>Quantitative Modeling of Cell Shape Changes During Organogenesis</t>
  </si>
  <si>
    <t>5R01AR044345-19</t>
  </si>
  <si>
    <t>Genes and Therapies for Centronuclear Myopathies</t>
  </si>
  <si>
    <t>7R01AI105066-06</t>
  </si>
  <si>
    <t>DC-ASGPR as Novel Target for Controlling GVHD and Allograft Rejection</t>
  </si>
  <si>
    <t>5R01GM115241-04</t>
  </si>
  <si>
    <t>Wee Kinases and the Control of the Meiotic Cell Cycle</t>
  </si>
  <si>
    <t>7R01GM109099-04</t>
  </si>
  <si>
    <t>Functional characterization of regulatory sequence variants in complex diseases</t>
  </si>
  <si>
    <t>5R01HL125353-06</t>
  </si>
  <si>
    <t>The functional role of the cPLA2alpha/C1P interaction in sepsis resolution</t>
  </si>
  <si>
    <t>5R01EY026492-03</t>
  </si>
  <si>
    <t>Special Emphasis Panel[ZRG1-BDCN-R(03)M]</t>
  </si>
  <si>
    <t>Defining the role of immune-neuronal crosstalk in dry eye disease</t>
  </si>
  <si>
    <t>5R01AI105170-05</t>
  </si>
  <si>
    <t>VLP Vaccine Technology</t>
  </si>
  <si>
    <t>5R01DK103008-04</t>
  </si>
  <si>
    <t>Regulation of brown and beige adipocyte development through Ebf2</t>
  </si>
  <si>
    <t>5R01NS083845-05</t>
  </si>
  <si>
    <t>Special Emphasis Panel[ZRG1-MDCN-N(91)S]</t>
  </si>
  <si>
    <t>Biology of Native Alpha-Synuclein Tetramers in Parkinson's Disease</t>
  </si>
  <si>
    <t>5R01EY025205-04</t>
  </si>
  <si>
    <t>UNIVERSITY OF NEVADA RENO</t>
  </si>
  <si>
    <t>RENO</t>
  </si>
  <si>
    <t>NV</t>
  </si>
  <si>
    <t>Oculomotor axon guidance and neuron migration</t>
  </si>
  <si>
    <t>5R01DK081572-10</t>
  </si>
  <si>
    <t>Metabolomic predictors of insulin resistance and diabetes</t>
  </si>
  <si>
    <t>5R01HL125034-03</t>
  </si>
  <si>
    <t>Effect of IL-1B inhibition on inflammation and cardiovascular risk in HIV</t>
  </si>
  <si>
    <t>5R01AG047781-05</t>
  </si>
  <si>
    <t>ZAG1-ZIJ-6(03)</t>
  </si>
  <si>
    <t>MECHANISMS FOR SELECTIVE REGULATION OF GAMMA-SECRETASE (AG09464-21A1 PROJ 2</t>
  </si>
  <si>
    <t>5R01AI099380-05</t>
  </si>
  <si>
    <t>TEXAS TECH UNIVERSITY</t>
  </si>
  <si>
    <t>Exploring an Essential and Dangerous Pathway in Leishmania Parasites</t>
  </si>
  <si>
    <t>5R01ES024284-04</t>
  </si>
  <si>
    <t>UNIVERSITY OF MARYLAND BALTIMORE COUNTY</t>
  </si>
  <si>
    <t>DEVELOPMENT OF IN-SITU MERCURY REMEDIATION APPROACHES BASED ON METHYLMERCURY BIOA</t>
  </si>
  <si>
    <t>5R01AG031729-08</t>
  </si>
  <si>
    <t>HEBREW UNIVERSITY OF JERUSALEM</t>
  </si>
  <si>
    <t>JERUSALEM</t>
  </si>
  <si>
    <t>Further Extension of the SHARE-Israel Panel Study</t>
  </si>
  <si>
    <t>5R01AG050104-03</t>
  </si>
  <si>
    <t>BUCK INSTITUTE FOR RESEARCH ON AGING</t>
  </si>
  <si>
    <t>NOVATO</t>
  </si>
  <si>
    <t>Intestinal homeostasis and aging</t>
  </si>
  <si>
    <t>5R01GM105948-05</t>
  </si>
  <si>
    <t>Architecture-function analysis of the kinetochore motor</t>
  </si>
  <si>
    <t>5R01AI105383-05</t>
  </si>
  <si>
    <t>Preclinical Assessment of a Multi-Head Electroporation Device for Delivery of Bio</t>
  </si>
  <si>
    <t>5R01MH106532-04</t>
  </si>
  <si>
    <t>Lateral Habenula in Stress and Resilience</t>
  </si>
  <si>
    <t>5R01CA169117-05</t>
  </si>
  <si>
    <t>Targeting Ferritin in Glioblastoma</t>
  </si>
  <si>
    <t>5R01CA177875-06</t>
  </si>
  <si>
    <t>Mechanisms of tumor escape from anti-angiogenic therapy</t>
  </si>
  <si>
    <t>5R01MH097464-05</t>
  </si>
  <si>
    <t>Special Emphasis Panel[ZRG1-BDCN-A(02)M]</t>
  </si>
  <si>
    <t>Biological Determinants of Brain Variation in Autism</t>
  </si>
  <si>
    <t>5R01EY024554-05</t>
  </si>
  <si>
    <t>Higher-Order Visual Decision Making Networks and Mechanisms</t>
  </si>
  <si>
    <t>5R01CA196631-03</t>
  </si>
  <si>
    <t>A network platform to connect drug response and prognosis phenotypes for cancers</t>
  </si>
  <si>
    <t>5R01MH106635-03</t>
  </si>
  <si>
    <t>Young adults, health care use and psychosis</t>
  </si>
  <si>
    <t>5R01MH081843-10</t>
  </si>
  <si>
    <t>Low-Dose Methylphenidate and the Prefrontal Cortex</t>
  </si>
  <si>
    <t>PAR-14-315</t>
  </si>
  <si>
    <t>5R01CA198971-04</t>
  </si>
  <si>
    <t>Special Emphasis Panel[ZRG1-RPHB-W(55)R]</t>
  </si>
  <si>
    <t>Stand and Move at Work: A Group-Randomized Trial</t>
  </si>
  <si>
    <t>5R01GM109279-04</t>
  </si>
  <si>
    <t>Calcium Signaling Roles of STIM1 and STIM2 in Smooth Muscle</t>
  </si>
  <si>
    <t>5R01CA172670-05</t>
  </si>
  <si>
    <t>Stress Signaling Pathways and Resistance in Colorectal Cancer</t>
  </si>
  <si>
    <t>5R01GM040457-27</t>
  </si>
  <si>
    <t>Receptor-Regulated Calcium Entry in Exocrine Secretion</t>
  </si>
  <si>
    <t>5R01GM114473-04</t>
  </si>
  <si>
    <t>Special Emphasis Panel[ZRG1-SBIB-V(02)M]</t>
  </si>
  <si>
    <t>Contribution of Cholesterol Homeostasis for Injury Resolution</t>
  </si>
  <si>
    <t>5R01GM110506-04</t>
  </si>
  <si>
    <t>Synthesis and Study of Complex Antiproliferative and Antimalarial Natural Products</t>
  </si>
  <si>
    <t>5R01GM082209-08</t>
  </si>
  <si>
    <t>Special Emphasis Panel[ZRG1-MSFD-N(08)F]</t>
  </si>
  <si>
    <t>Computational Design of Inhibitor Specificity</t>
  </si>
  <si>
    <t>5R01MH100350-05</t>
  </si>
  <si>
    <t>Combined PET and fMRI imaging of dopamine and serotonin responses in depression</t>
  </si>
  <si>
    <t>5R01CA192438-05</t>
  </si>
  <si>
    <t>Epidemiology of the four most frequent cancers following breast cancer</t>
  </si>
  <si>
    <t>RFA-AG-13-017</t>
  </si>
  <si>
    <t>5R01AG046248-05</t>
  </si>
  <si>
    <t>ZAG1-ZIJ-5(A1)</t>
  </si>
  <si>
    <t>Inflammation and bone loss with aging</t>
  </si>
  <si>
    <t>5R01DK105916-04</t>
  </si>
  <si>
    <t>Axolotl Hematopoiesis: A Regeneration Model</t>
  </si>
  <si>
    <t>5R01GM085149-09</t>
  </si>
  <si>
    <t>Proteins in RNA-based Enzymes</t>
  </si>
  <si>
    <t>5R01DK078056-09</t>
  </si>
  <si>
    <t>Role of the Lateral Hypothalamic Area in Leptin Action</t>
  </si>
  <si>
    <t>5R01AI107087-05</t>
  </si>
  <si>
    <t>Argonaute proteins in the mammalian antiviral response</t>
  </si>
  <si>
    <t>5R01GM110482-06</t>
  </si>
  <si>
    <t>Influences of Nanomechanical Forces on T Cell Activation and Effector Function</t>
  </si>
  <si>
    <t>5R01GM084906-11</t>
  </si>
  <si>
    <t>Special Emphasis Panel[ZRG1-BCMB-T(02)M]</t>
  </si>
  <si>
    <t>Novel Strategies for Natural Products Synthesis</t>
  </si>
  <si>
    <t>5R01CA172639-05</t>
  </si>
  <si>
    <t>HARVARD PILGRIM HEALTH CARE, INC.</t>
  </si>
  <si>
    <t>Canton</t>
  </si>
  <si>
    <t>High Deductible Insurance: Impact on Breast Cancer Care and Outcomes</t>
  </si>
  <si>
    <t>5R01AI102778-05</t>
  </si>
  <si>
    <t>Viral Hijacking of Host Membrane Trafficking Pathways</t>
  </si>
  <si>
    <t>5R01DK099559-05</t>
  </si>
  <si>
    <t>Reprogramming of liver cell fate by Hippo signaling</t>
  </si>
  <si>
    <t>5R01HL085613-09</t>
  </si>
  <si>
    <t>MECHANISMS OF CIGARETTE SMOKE-INDUCED LUNG CELLULAR SENESCENCE</t>
  </si>
  <si>
    <t>5R01HL122471-04</t>
  </si>
  <si>
    <t>DIAGNOSIS OF LEFT VENTRICULAR ASSIST DEVICE INTRAPUMP THROMBOSIS</t>
  </si>
  <si>
    <t>5R01AR064580-05</t>
  </si>
  <si>
    <t>Special Emphasis Panel[ZRG1-MOSS-K(02)M]</t>
  </si>
  <si>
    <t>Epigenetic regulation of skin development and keratinocyte differentiation</t>
  </si>
  <si>
    <t>5R01EY021281-08</t>
  </si>
  <si>
    <t>LEGACY EMANUEL HOSPITAL AND HEALTH CENTER</t>
  </si>
  <si>
    <t>Portland</t>
  </si>
  <si>
    <t>Optic Nerve Head SDOCT Imaging in Glaucoma</t>
  </si>
  <si>
    <t>5R01DE022572-05</t>
  </si>
  <si>
    <t>Molecular and Cellular Basis of Pharyngeal Pouch Development</t>
  </si>
  <si>
    <t>5R01GM101035-07</t>
  </si>
  <si>
    <t>Regulation of Cytokinesis</t>
  </si>
  <si>
    <t>5R01GM107204-05</t>
  </si>
  <si>
    <t>Special Emphasis Panel[ZRG1-SBCB-R(09)F]</t>
  </si>
  <si>
    <t>Catalytic Approaches to C-C Bond Formation Using Alkyl Halides</t>
  </si>
  <si>
    <t>5R01AI104728-05</t>
  </si>
  <si>
    <t>The Structural Determinants of Innate Immune Modulation by Francisella LPS</t>
  </si>
  <si>
    <t>5R01MH099555-05</t>
  </si>
  <si>
    <t>Phenotyping Astrocytes in Human Neurodevelopmental Disorders</t>
  </si>
  <si>
    <t>5R01AG008293-25</t>
  </si>
  <si>
    <t>Speech Recognition by the Hearing Impaired Elderly</t>
  </si>
  <si>
    <t>5R01MH101147-05</t>
  </si>
  <si>
    <t>Dopamine Signaling and Synaptic Plasticity in the Nucleus Accumbens</t>
  </si>
  <si>
    <t>5R01HL120746-05</t>
  </si>
  <si>
    <t>Tobacco Products and Atherosclerotic Disease</t>
  </si>
  <si>
    <t>5R01DK100307-04</t>
  </si>
  <si>
    <t>ZDK1-GRB-9(M2)S</t>
  </si>
  <si>
    <t>Environmental Oxidant Stressors in Pediatric Chronic Kidney Disease - Resubmissio</t>
  </si>
  <si>
    <t>5R01NS085215-05</t>
  </si>
  <si>
    <t>Functional analysis of Neuroligin-Neurexin interactions in synaptic transmission</t>
  </si>
  <si>
    <t>5R01NS055193-09</t>
  </si>
  <si>
    <t>Mitochondrial fission in Huntington's Disease</t>
  </si>
  <si>
    <t>5R01GM102497-04</t>
  </si>
  <si>
    <t>Mitochondrial Biogenesis is Regulated by RelB During Inflammation</t>
  </si>
  <si>
    <t>5R01HD072598-05</t>
  </si>
  <si>
    <t>An Animal Model for Human Heart-Hand Syndromes</t>
  </si>
  <si>
    <t>5R01HL119747-05</t>
  </si>
  <si>
    <t>Targeted, Highly Sensitive, Non-Invasive Cardiac Transplant Rejection Monitoring</t>
  </si>
  <si>
    <t>7R01NS082280-06</t>
  </si>
  <si>
    <t>The Role of mast Cells in the Pathophysiology of Intracranial Aneurysm</t>
  </si>
  <si>
    <t>5R01AG013934-20</t>
  </si>
  <si>
    <t>Tropin T and Excitation-Contraction Coupling in Aging Skeletal Muscle</t>
  </si>
  <si>
    <t>5R01MD007702-05</t>
  </si>
  <si>
    <t>The Influence of Social Networks on Disparities in Postneonatal Infant Mortality</t>
  </si>
  <si>
    <t>5R01AR055670-10</t>
  </si>
  <si>
    <t>Heparan Sulfate in Skeletal Development and Diseases</t>
  </si>
  <si>
    <t>5R01CA191077-03</t>
  </si>
  <si>
    <t>ALFRED I. DU PONT HOSP FOR CHILDREN</t>
  </si>
  <si>
    <t>WILMINGTON</t>
  </si>
  <si>
    <t>Assay Development for NSD1 Methyltransferase Inhibitor Discovery</t>
  </si>
  <si>
    <t>5R01DK067081-13</t>
  </si>
  <si>
    <t>Structural Studies of Enzymes of Thiamin Biosynthesis</t>
  </si>
  <si>
    <t>5R01AR064424-05</t>
  </si>
  <si>
    <t>Integrative genomics to define osteocyte differentiation, regulation and function</t>
  </si>
  <si>
    <t>PAR-11-038</t>
  </si>
  <si>
    <t>5R01HD073128-05</t>
  </si>
  <si>
    <t>Special Emphasis Panel[ZRG1-MDCN-F(59)R]</t>
  </si>
  <si>
    <t>Biomarkers of Neonatal Encephalopathy in a Nonhuman Primate Model</t>
  </si>
  <si>
    <t>5R01DK048252-23</t>
  </si>
  <si>
    <t>Special Emphasis Panel[ZRG1-GGG-T(02)M]</t>
  </si>
  <si>
    <t>Transgene Persistence in Liver Gene Therapy</t>
  </si>
  <si>
    <t>7R01DA015835-16</t>
  </si>
  <si>
    <t>Neurotransporters, Receptors, and Calcium Signaling Study Section[NTRC-M]</t>
  </si>
  <si>
    <t>Synaptic mechanisms maintaining persistent cocaine craving</t>
  </si>
  <si>
    <t>5R01DK101991-05</t>
  </si>
  <si>
    <t>Incretin Action in Physiology and Diabetes</t>
  </si>
  <si>
    <t>5R01DC014101-05</t>
  </si>
  <si>
    <t>Dynamic regulation of auditory context processing by cortical inhibition</t>
  </si>
  <si>
    <t>5R01GM114289-04</t>
  </si>
  <si>
    <t>A Fly Model of Complex Protein Misfolding Disease</t>
  </si>
  <si>
    <t>5R01NS080547-05</t>
  </si>
  <si>
    <t>Mechanism of Small Molecule Mediated Rescue of Mytonic Dystrophy</t>
  </si>
  <si>
    <t>5R01CA183876-05</t>
  </si>
  <si>
    <t>Towards The Chemotherapy-Free Treatment of Follicular Lymphoma</t>
  </si>
  <si>
    <t>5R01EB019465-04</t>
  </si>
  <si>
    <t>RF-penetrable PET ring for acquiring simultaneous time-of-flight PET and MRI data</t>
  </si>
  <si>
    <t>5R01NS081985-05</t>
  </si>
  <si>
    <t>Special Emphasis Panel[ZRG1-EMNR-E(02)M]</t>
  </si>
  <si>
    <t>OXYSTEROL BIOMARKERS FOR NIEMANN-PICK C DISEASE</t>
  </si>
  <si>
    <t>5R01MH100822-05</t>
  </si>
  <si>
    <t>Astrocytic-neuronal mechanisms in memory formation and cognitive impairments</t>
  </si>
  <si>
    <t>5R01DK106000-04</t>
  </si>
  <si>
    <t>Special Emphasis Panel[ZRG1-DKUS-P(55)]</t>
  </si>
  <si>
    <t>Dietary Choline, Gut Microbiota, and Susceptibility for Chronic Kidney Disease</t>
  </si>
  <si>
    <t>5R01HL114933-05</t>
  </si>
  <si>
    <t>Hypoxic factors in pulmonary hypertension</t>
  </si>
  <si>
    <t>5R01HG007089-06</t>
  </si>
  <si>
    <t>Haplotype-based analysis methods for population genomics</t>
  </si>
  <si>
    <t>5R01GM111404-05</t>
  </si>
  <si>
    <t>Reliable Signal Transduction</t>
  </si>
  <si>
    <t>5R01AT008387-04</t>
  </si>
  <si>
    <t>Longitudinal Mixed Method Study of Chronic Pain, PTSD, &amp; CAM in OEF/OIF Veterans</t>
  </si>
  <si>
    <t>7R01EB022018-04</t>
  </si>
  <si>
    <t>CONTROL OF CARDIAC FIBROSIS TO PREVENT CARDIAC FUNCTION DETERIORATION</t>
  </si>
  <si>
    <t>5R01HL075316-12</t>
  </si>
  <si>
    <t>Special Emphasis Panel[ZRG1-VH-N(02)M]</t>
  </si>
  <si>
    <t>Membrane Raft Platforms in Inflammasome Activation and Endothelial Dysfunction</t>
  </si>
  <si>
    <t>7R01GM049245-24</t>
  </si>
  <si>
    <t>DNA Methylation: Structures, Functions and Regulation</t>
  </si>
  <si>
    <t>5R01NS083690-05</t>
  </si>
  <si>
    <t>Neurotrophins, spontaneous release, and synaptic growth cascades</t>
  </si>
  <si>
    <t>5R01GM111507-04</t>
  </si>
  <si>
    <t>Structure-function analysis of a molecular switch for long-range diffusion on DNA</t>
  </si>
  <si>
    <t>5R01HL119501-04</t>
  </si>
  <si>
    <t>IRF4-Mediated Regulation of Lung Dendritic Cells During Viral Infection</t>
  </si>
  <si>
    <t>5R01DC014233-05</t>
  </si>
  <si>
    <t>FATHER FLANAGAN'S BOYS' HOME</t>
  </si>
  <si>
    <t>BOYS TOWN</t>
  </si>
  <si>
    <t>Cochlear-Implanted Children's Use of Acoustic Cues in Prosody and Lexical Tones</t>
  </si>
  <si>
    <t>5R01GM073626-14</t>
  </si>
  <si>
    <t>Prolonged Duration Local Anesthesia</t>
  </si>
  <si>
    <t>5R01EY023639-05</t>
  </si>
  <si>
    <t>The calcineurin/NFAT signaling axis in diabetic retinopathy pathogenesis</t>
  </si>
  <si>
    <t>5R01CA182947-05</t>
  </si>
  <si>
    <t>Inhibition of PGE2 for mobilization of autologous peripheral blood stem cells</t>
  </si>
  <si>
    <t>5R01HL105397-08</t>
  </si>
  <si>
    <t>Genetic Association and Personalized Medicine</t>
  </si>
  <si>
    <t>7R01EY022928-06</t>
  </si>
  <si>
    <t>Dynamic Mechanisms of active vision in prefrontal cortex</t>
  </si>
  <si>
    <t>5R01AA023085-04</t>
  </si>
  <si>
    <t>Impacts of Off-Premise Alcohol Outlets on Local Neighborhood Alcohol Problems</t>
  </si>
  <si>
    <t>5R01HL118498-04</t>
  </si>
  <si>
    <t>UNIVERSITY OF TEXAS ARLINGTON</t>
  </si>
  <si>
    <t>ARLINGTON</t>
  </si>
  <si>
    <t>Novel Engineered Particle Platform for Endothelium Regeneration</t>
  </si>
  <si>
    <t>5R01NS082865-05</t>
  </si>
  <si>
    <t>Hand proprioception and sensorimotor interplay</t>
  </si>
  <si>
    <t>5R01MH082808-10</t>
  </si>
  <si>
    <t>DOCK7 Signaling in Neuronal Development</t>
  </si>
  <si>
    <t>5R01GM114111-04</t>
  </si>
  <si>
    <t>The role of a CK1 kinase in membrane traffic</t>
  </si>
  <si>
    <t>5R01DK095498-05</t>
  </si>
  <si>
    <t>Role of Platelet derived growth factor receptor-a in Liver Patho-biology</t>
  </si>
  <si>
    <t>5R01MH102215-04</t>
  </si>
  <si>
    <t>Biomarker and Safety Study of Clozapine in Benign Ethnic Neutropenia</t>
  </si>
  <si>
    <t>5R01GM105987-04</t>
  </si>
  <si>
    <t>Hedgehog signaling and signal transduction</t>
  </si>
  <si>
    <t>5R01HL114559-04</t>
  </si>
  <si>
    <t>Role of Cyp2j-epoxygenases, sEH and PPARs in adenosine-induced vascular response</t>
  </si>
  <si>
    <t>5R01DC014367-05</t>
  </si>
  <si>
    <t>CRCNS: Dynamical mechanisms of oscillation transitions in the olfactory system</t>
  </si>
  <si>
    <t>5R01GM115249-04</t>
  </si>
  <si>
    <t>Dual-action virolytic entry inhibitors against HIV-1</t>
  </si>
  <si>
    <t>5R01ES022955-05</t>
  </si>
  <si>
    <t>Maternal and Paternal Flame Retardant Exposure, Impact on Fertility and Pregnancy</t>
  </si>
  <si>
    <t>5R01NS025529-28</t>
  </si>
  <si>
    <t>Extrapyramidal Systems</t>
  </si>
  <si>
    <t>5R01NR015029-05</t>
  </si>
  <si>
    <t>Bone Loading Exercises versus Risedronate on Bone Health in Post-Menopausal women</t>
  </si>
  <si>
    <t>5R01AA022087-05</t>
  </si>
  <si>
    <t>Developmental Models of High-Risk Alcohol Use &amp; Social Roles in Young Adulthood</t>
  </si>
  <si>
    <t>5R01AR063701-05</t>
  </si>
  <si>
    <t>Tendon Tissue Engineering by Electrochemically Aligned Collagen Bioscaffolds</t>
  </si>
  <si>
    <t>5R01DK108254-04</t>
  </si>
  <si>
    <t>Special Emphasis Panel[ZRG1-EMNR-V(55)R]</t>
  </si>
  <si>
    <t>Nutritional Transcriptomics Approach for the Role of Astaxanthin in Liver Fibrosis</t>
  </si>
  <si>
    <t>5R01DK100847-04</t>
  </si>
  <si>
    <t>O-GlcNAcylation regulates vascular smooth muscle cells in diabetic vasculopathy</t>
  </si>
  <si>
    <t>5R01HD074757-06</t>
  </si>
  <si>
    <t>Sedation Strategy and Cognitive Outcome after Critical Illness in Early Childhood</t>
  </si>
  <si>
    <t>PA-12-019</t>
  </si>
  <si>
    <t>5R01AR064321-05</t>
  </si>
  <si>
    <t>UTE MRI of Tissue Response in Meniscal Repair</t>
  </si>
  <si>
    <t>5R01GM102611-05</t>
  </si>
  <si>
    <t>Enantioselective Catalysis with Cyclopropenimines</t>
  </si>
  <si>
    <t>5R01HL131908-03</t>
  </si>
  <si>
    <t>PET IMAGING CCR2 IN LUNG INFLAMMATION</t>
  </si>
  <si>
    <t>5R01HL128694-04</t>
  </si>
  <si>
    <t>Understanding mitochondrial regulation of cardiac development and function through studies of Barth Syndrome</t>
  </si>
  <si>
    <t>5R01CA175011-05</t>
  </si>
  <si>
    <t>Body Composition, Weight, and Colon Cancer Survival</t>
  </si>
  <si>
    <t>5R01NS081282-05</t>
  </si>
  <si>
    <t>Dopamine D1 Receptor in mouse models of primary dystonia</t>
  </si>
  <si>
    <t>5R01HD076708-05</t>
  </si>
  <si>
    <t>Genetics of long non-coding RNAs in zebrafish</t>
  </si>
  <si>
    <t>5R01DC009010-10</t>
  </si>
  <si>
    <t>EFFECTS OF ASYMMETRIC HEARING IN ACOUSTIC LISTENERS AND COCHLEAR IMPLANT USERS</t>
  </si>
  <si>
    <t>5R01CA168393-05</t>
  </si>
  <si>
    <t>SOX9 Mediation of AR and ERG Driven Prostate Cancer</t>
  </si>
  <si>
    <t>5R01HL121139-05</t>
  </si>
  <si>
    <t>Processing and Presentation of Minor Histocompatibility Antigens that Cause GvHD</t>
  </si>
  <si>
    <t>5R01GM093040-08</t>
  </si>
  <si>
    <t>AMBER/PBSA: An Open-Source Computer Program for Accurate and Scalable Solvation Analysis of Biomolecules</t>
  </si>
  <si>
    <t>5R01EY023226-04</t>
  </si>
  <si>
    <t>VIP and Disease Resolution of Bacterial-Induced Ocular Infection</t>
  </si>
  <si>
    <t>5R01AI108819-06</t>
  </si>
  <si>
    <t>Characterization of isoprenoid biosynthesis in human malaria gametocytes</t>
  </si>
  <si>
    <t>5R01AI108651-05</t>
  </si>
  <si>
    <t>Role of microRNAs in regulatory T cell-mediated immunological tolerance and T cel</t>
  </si>
  <si>
    <t>5R01CA172256-05</t>
  </si>
  <si>
    <t>Regulation of Mdm2 activity by kinase signaling pathways</t>
  </si>
  <si>
    <t>7R01DK102085-05</t>
  </si>
  <si>
    <t>Chemokine Receptors in MRI Contrast-Induced Organ Fibrosis</t>
  </si>
  <si>
    <t>5R01HD077108-05</t>
  </si>
  <si>
    <t>Pluripotent Stem Cells: Modeling syncytiotrophoblast development and pathogenesis</t>
  </si>
  <si>
    <t>5R01AI031478-26</t>
  </si>
  <si>
    <t>Mechanisms of mosquito midgut invasion by Plasmodium ookinetes</t>
  </si>
  <si>
    <t>5R01CA078343-20</t>
  </si>
  <si>
    <t>Special Emphasis Panel[ZRG1-CB-C(02)M]</t>
  </si>
  <si>
    <t>The role of Cyclin E and Cks proteins in growth control and tumorigenesis</t>
  </si>
  <si>
    <t>5R01GM085490-08</t>
  </si>
  <si>
    <t>Investigation of gene regulation by NF-kappaB transcription factors</t>
  </si>
  <si>
    <t>5R01AI111891-05</t>
  </si>
  <si>
    <t>Multi-Species Mechanisms of Drug Bio-distribution in HIV Tissue Reservoirs</t>
  </si>
  <si>
    <t>5R01CA204093-02</t>
  </si>
  <si>
    <t>A First-in-Human Pilot Study of 18F-MFBG Imaging for Evaluation of Neuroblastoma</t>
  </si>
  <si>
    <t>5R01GM061074-17</t>
  </si>
  <si>
    <t>Targeting and assembly of E. coli cell division proteins</t>
  </si>
  <si>
    <t>5R01AG049465-05</t>
  </si>
  <si>
    <t>ZAG1-ZIJ-1(J2)</t>
  </si>
  <si>
    <t>Neural System Dynamics &amp; Gene Expression Supporting Successful Cognitive Aging</t>
  </si>
  <si>
    <t>5R01DK103839-04</t>
  </si>
  <si>
    <t>Mobile Technology Medication Adherence Program for Kidney Transplant Patients</t>
  </si>
  <si>
    <t>7R01GM057483-18</t>
  </si>
  <si>
    <t>Special Emphasis Panel[ZRG1-MGB-E(08)F]</t>
  </si>
  <si>
    <t>WESTERN MICHIGAN UNIVERSITY</t>
  </si>
  <si>
    <t>KALAMAZOO</t>
  </si>
  <si>
    <t>Regulators of Translation Elongation Factor eEF1A</t>
  </si>
  <si>
    <t>5R01CA188038-03</t>
  </si>
  <si>
    <t>Aspirin Metabolomics in Colorectal Cancer Chemoprevention</t>
  </si>
  <si>
    <t>5R01NS088674-05</t>
  </si>
  <si>
    <t>Special Emphasis Panel[ZRG1-ETTN-H(02)M]</t>
  </si>
  <si>
    <t>Rational Design of TMS for Neuromodulation</t>
  </si>
  <si>
    <t>5R01HL123543-04</t>
  </si>
  <si>
    <t>Regulation of Cardiac Death and Energy Metabolism by MCL-1</t>
  </si>
  <si>
    <t>5R01EB015216-04</t>
  </si>
  <si>
    <t>Multilayered redox-responsive nanoparticles for delivery of drug-siRNA combinatio</t>
  </si>
  <si>
    <t>5R01DC013076-05</t>
  </si>
  <si>
    <t>Target-Defined Parallel Pathways in the Olfactory System</t>
  </si>
  <si>
    <t>5R01MH100914-05</t>
  </si>
  <si>
    <t>Genomic mosaicism in developing human brain</t>
  </si>
  <si>
    <t>5R01GM115564-04</t>
  </si>
  <si>
    <t>Population genomics of polygenic adaptation</t>
  </si>
  <si>
    <t>5R01HD080476-05</t>
  </si>
  <si>
    <t>MU-JHU CARE</t>
  </si>
  <si>
    <t>KAMPALA</t>
  </si>
  <si>
    <t>Using Enhanced Peer Group Strategies to Support Option B+ in Uganda</t>
  </si>
  <si>
    <t>7R01NS087175-06</t>
  </si>
  <si>
    <t>Giant Axonal Neuropathy Gene Therapy</t>
  </si>
  <si>
    <t>5R01HL124319-03</t>
  </si>
  <si>
    <t>Arrhythmogenicity of human SAP97 Mutations in patient specific iPSC-CMs and Mice</t>
  </si>
  <si>
    <t>5R01EY014685-15</t>
  </si>
  <si>
    <t>Molecular Genetics of high Myopia</t>
  </si>
  <si>
    <t>5R01NR011295-09</t>
  </si>
  <si>
    <t>Culturally and Linguistically Adapted Physical Activity Intervention for Latinas</t>
  </si>
  <si>
    <t>5R01DA021801-10</t>
  </si>
  <si>
    <t>Topography of Serotonin Dysfunction</t>
  </si>
  <si>
    <t>5R01HL126173-04</t>
  </si>
  <si>
    <t>Characterization of a novel pathway of aortic aneurysm formation.</t>
  </si>
  <si>
    <t>5R01DA003801-27</t>
  </si>
  <si>
    <t>Special Emphasis Panel[ZRG1-MDCN-C(58)S]</t>
  </si>
  <si>
    <t>Molecular Basis of Cannabinoid Activity</t>
  </si>
  <si>
    <t>5R01GM110755-04</t>
  </si>
  <si>
    <t>Succinate Dehydrogenase: Biogenesis and Role in Disease</t>
  </si>
  <si>
    <t>5R01AR063089-05</t>
  </si>
  <si>
    <t>Molecular Control of MSC differentiation and Bone Formation by KDM4B</t>
  </si>
  <si>
    <t>5R01HD051997-13</t>
  </si>
  <si>
    <t>Trial to Reduce IDDM in the Genetically at Risk (TRIGR) Data Management Unit</t>
  </si>
  <si>
    <t>5R01GM060124-18</t>
  </si>
  <si>
    <t>Proteasome Regulation and Function in Cellular Remodeling</t>
  </si>
  <si>
    <t>5R01HL118068-04</t>
  </si>
  <si>
    <t>Endothelial Regeneration Following Lung Vascular Injury</t>
  </si>
  <si>
    <t>5R01HL117995-05</t>
  </si>
  <si>
    <t>Examining sleep and social rhythms as mechanisms for weight gain after job loss</t>
  </si>
  <si>
    <t>5R01AI103003-05</t>
  </si>
  <si>
    <t>Pseudomonas detection and metabolism of sphingosine</t>
  </si>
  <si>
    <t>5R01HL131960-03</t>
  </si>
  <si>
    <t>In vivo imaging of destructive processes in COPD</t>
  </si>
  <si>
    <t>5R01MH111502-03</t>
  </si>
  <si>
    <t>In situ transcriptional analysis of brain circuits at single cell resolution</t>
  </si>
  <si>
    <t>2R01EY006062-31A1</t>
  </si>
  <si>
    <t>Immunological studies of visual transduction pathways</t>
  </si>
  <si>
    <t>5R01DA040990-04</t>
  </si>
  <si>
    <t>CRCNS: Neural decision mechanisms: from value-encoding to preference reversal</t>
  </si>
  <si>
    <t>5R01MH102198-05</t>
  </si>
  <si>
    <t>Special Emphasis Panel[ZRG1-AARR-F(03)M]</t>
  </si>
  <si>
    <t>Development and Validation of a Multidimensional Index of Engagement in HIV Care</t>
  </si>
  <si>
    <t>5R01DA023957-08</t>
  </si>
  <si>
    <t>D3 Receptor Compounds for the Treatment of Psychostimulant Abuse</t>
  </si>
  <si>
    <t>5R01MH105128-06</t>
  </si>
  <si>
    <t>Neurodifferentiation, Plasticity, Regeneration and Rhythmicity Study Section[NDPR-M]</t>
  </si>
  <si>
    <t>Circuitry mechanisms underlying normal and aberrant adult hippocampal neurogenesis</t>
  </si>
  <si>
    <t>5R01NS088072-05</t>
  </si>
  <si>
    <t>Predicting cerebral aneurysm recurrence using Doppler guidewire measurements</t>
  </si>
  <si>
    <t>RFA-HL-15-022</t>
  </si>
  <si>
    <t>5R01HL130670-04</t>
  </si>
  <si>
    <t>Erythroid precursor self-renewal</t>
  </si>
  <si>
    <t>5R01AR065964-05</t>
  </si>
  <si>
    <t>Interferon Regulatory Factor 5 in Human Lupus Pathogenesis</t>
  </si>
  <si>
    <t>5R01EY004864-34</t>
  </si>
  <si>
    <t>Neuromodulators and Circadian Clocks: Roles in Retinal Function and Dysfunction</t>
  </si>
  <si>
    <t>5R01GM104291-04</t>
  </si>
  <si>
    <t>Chemical Genetics of Transcriptional Regulation by CDKs in Human  Cells</t>
  </si>
  <si>
    <t>RFA-GM-14-570</t>
  </si>
  <si>
    <t>5R01GM113237-04</t>
  </si>
  <si>
    <t>Robust statistical approaches for decoding protein and mRNA expression regulation</t>
  </si>
  <si>
    <t>6R01NS082432-07</t>
  </si>
  <si>
    <t>Brain injury due to soccer heading and opportunities for its mitigation</t>
  </si>
  <si>
    <t>5R01EB016121-04</t>
  </si>
  <si>
    <t>Biomaterial Inhibitor of HIF-1 for Prolonged Anti-Angiogenesis in Eye</t>
  </si>
  <si>
    <t>PAR-13-128</t>
  </si>
  <si>
    <t>5R01HL091075-10</t>
  </si>
  <si>
    <t>Clinical Trials Review Study Section[CLTR(JA)]</t>
  </si>
  <si>
    <t>Randomized Controlled Trial: VDAART Continuation Study - CCC</t>
  </si>
  <si>
    <t>5R01GM063666-12</t>
  </si>
  <si>
    <t>Hormonal Regulation of Human CYP3A</t>
  </si>
  <si>
    <t>5R01GM110432-05</t>
  </si>
  <si>
    <t>Multiplexed Platform to Probe Interactions at the Model Cell Membrane Interface</t>
  </si>
  <si>
    <t>5R01HL081522-09</t>
  </si>
  <si>
    <t>Enhancing Smoking Cessation in Homeless Populations</t>
  </si>
  <si>
    <t>5R01DC014366-05</t>
  </si>
  <si>
    <t>CRCNS: Sparse odor coding in the olfactory bulb</t>
  </si>
  <si>
    <t>5R01EY013408-11</t>
  </si>
  <si>
    <t>The Photoreceptor Cilium</t>
  </si>
  <si>
    <t>5R01NS049119-11</t>
  </si>
  <si>
    <t>KCNQ2/3 channels in neonatal-onset epilepsy and encephalopathy</t>
  </si>
  <si>
    <t>5R01DK100281-04</t>
  </si>
  <si>
    <t>Role of Variability in SPA in Susceptibility to Obesity</t>
  </si>
  <si>
    <t>5R01HL122375-04</t>
  </si>
  <si>
    <t>Heart Field Development</t>
  </si>
  <si>
    <t>5R01HL122130-04</t>
  </si>
  <si>
    <t>Stard7, a Novel Inhibitor of Allergic Lung Disease</t>
  </si>
  <si>
    <t>5R01GM061706-17</t>
  </si>
  <si>
    <t>Special Emphasis Panel[ZRG1-EMNR-D(02)]</t>
  </si>
  <si>
    <t>Control of Onset of Meiosis in C. elegans.</t>
  </si>
  <si>
    <t>5R01HD055813-33</t>
  </si>
  <si>
    <t>The Axonal Response to Traumatic Brain Injury</t>
  </si>
  <si>
    <t>5R01EY017707-09</t>
  </si>
  <si>
    <t>Form Processing in Peripheral Vision</t>
  </si>
  <si>
    <t>5R01CA184717-05</t>
  </si>
  <si>
    <t>The Regulation of Cisplatin resistance in ovarian cancer</t>
  </si>
  <si>
    <t>5R01AG046217-05</t>
  </si>
  <si>
    <t>Function and Behavior Focused Care for Nursing Home Residents with Dementia</t>
  </si>
  <si>
    <t>5R01GM115683-04</t>
  </si>
  <si>
    <t>Mechanisms of Endocytic Recycling</t>
  </si>
  <si>
    <t>5R01CA178846-05</t>
  </si>
  <si>
    <t>MELANOMA VACCINE FOR HELPER T CELLS COMBINED WITH TARGETED OR IMMUNE THERAPIES</t>
  </si>
  <si>
    <t>5R01MH109901-03</t>
  </si>
  <si>
    <t>1/3 Multidimensional investigation of the etiology of autism spectrum disorder</t>
  </si>
  <si>
    <t>5R01GM112662-04</t>
  </si>
  <si>
    <t>DRILL: Droplet Desolvation and Ion Transmission Interface for Mass Spectrometry</t>
  </si>
  <si>
    <t>5R01GM090161-09</t>
  </si>
  <si>
    <t>Activation and Regulation Mechanisms of cGMP-dependent Protein Kinase I and II</t>
  </si>
  <si>
    <t>5R01AR062507-05</t>
  </si>
  <si>
    <t>Mechanism of Tgfbr2 in chondroprotection</t>
  </si>
  <si>
    <t>5R01GM107490-04</t>
  </si>
  <si>
    <t>Sourcing Bioactive Secondary Metabolites from Great Lakes Fungi</t>
  </si>
  <si>
    <t>5R01GM069696-12</t>
  </si>
  <si>
    <t>Structural Parameters in Metal Recognition</t>
  </si>
  <si>
    <t>5R01DC013904-04</t>
  </si>
  <si>
    <t>Vagal Influence on Brainstem Plasticity and Neural Coding of Taste</t>
  </si>
  <si>
    <t>5R01GM113239-05</t>
  </si>
  <si>
    <t>Modeling and control of environmentally transmitted pathogens</t>
  </si>
  <si>
    <t>5R01EB019460-04</t>
  </si>
  <si>
    <t>EasyVis: laparoscopic surgical visualization through an untethered, panoramic, three-dimensional imaging system</t>
  </si>
  <si>
    <t>7R01GM104469-05</t>
  </si>
  <si>
    <t>GWAS to Gene Function: NOS1AP and Other QT Interval Genes</t>
  </si>
  <si>
    <t>5R01GM110113-04</t>
  </si>
  <si>
    <t>The Mechanism of Pausing and Restarting Translation in Bacteria</t>
  </si>
  <si>
    <t>5R01AI112401-05</t>
  </si>
  <si>
    <t>Predicting Resilience in the Human Microbiome</t>
  </si>
  <si>
    <t>5R01HL065228-17</t>
  </si>
  <si>
    <t>Eosinophil Activities in Murine Models of Lung Disease</t>
  </si>
  <si>
    <t>5R01DK100427-04</t>
  </si>
  <si>
    <t>The role of Id2 in gut innate lymphoid cells</t>
  </si>
  <si>
    <t>5R01NS081208-05</t>
  </si>
  <si>
    <t>Antisense RNA Mediated Epigenetic Regulation of Brain Derived Neurotrophic Factor</t>
  </si>
  <si>
    <t>5R01HD086700-03</t>
  </si>
  <si>
    <t>An Interactive Patient-Centered Consent for Research Using Medical Records</t>
  </si>
  <si>
    <t>7R01CA175737-05</t>
  </si>
  <si>
    <t>Perinatal immune development and risk of childhood acute lymphoblastic leukemia</t>
  </si>
  <si>
    <t>5R01AI035602-20</t>
  </si>
  <si>
    <t>Envelope Assembly of Human Cytomegalovirus</t>
  </si>
  <si>
    <t>5R01MH101227-04</t>
  </si>
  <si>
    <t>Identifying Risk Factors for PTSD by Pooled Analysis of Current Prospective Studi</t>
  </si>
  <si>
    <t>5R01GM037734-25</t>
  </si>
  <si>
    <t>Endothelial Cell Biology in Inflammation</t>
  </si>
  <si>
    <t>5R01AI114458-04</t>
  </si>
  <si>
    <t>Assessing Social Justice in Economic Evaluation to Scale up Novel MDR-TB Regimens</t>
  </si>
  <si>
    <t>7R01GM112327-05</t>
  </si>
  <si>
    <t>RBHS-SCHOOL OF PUBLIC HEALTH</t>
  </si>
  <si>
    <t>Non-Parametric Bayesian Methods for Causal Inference</t>
  </si>
  <si>
    <t>5R01CA188055-05</t>
  </si>
  <si>
    <t>Pre-Leukemic Hematopoietic Stem Cells and Clonal Evolution in Human AML</t>
  </si>
  <si>
    <t>5R01MH100078-05</t>
  </si>
  <si>
    <t>Microglia play a critical role in the long-term sequelae of early life stress</t>
  </si>
  <si>
    <t>5R01CA184922-04</t>
  </si>
  <si>
    <t>(PQD1) lmpact of cytotoxic and targeted therapy on clonal evolution of CLL</t>
  </si>
  <si>
    <t>7R01CA129537-13</t>
  </si>
  <si>
    <t>Special Emphasis Panel[ZRG1-OTC-K(04)M]</t>
  </si>
  <si>
    <t>Chromatin modifying factors control radiation response and genomic stability</t>
  </si>
  <si>
    <t>5R01NR013937-05</t>
  </si>
  <si>
    <t>Efficacy and mechanisms of a behavioral therapy for insomnia coexisting with COPD</t>
  </si>
  <si>
    <t>5R01NR012967-05</t>
  </si>
  <si>
    <t>Effects of Family Sodium Watchers Program on Outcomes in Heart Failure Patient-Family Caregiver Dyads</t>
  </si>
  <si>
    <t>5R01CA173499-05</t>
  </si>
  <si>
    <t>Roles of hyaluronic acid in cancer stem cell niche</t>
  </si>
  <si>
    <t>PAR-12-001</t>
  </si>
  <si>
    <t>5R01GM103859-04</t>
  </si>
  <si>
    <t>Informatics Tools for Pharmacogenomic Discovery using Practice-based Data</t>
  </si>
  <si>
    <t>5R01AR066082-05</t>
  </si>
  <si>
    <t>Molecular clock and skeletal muscle weakness</t>
  </si>
  <si>
    <t>PAR-10-034</t>
  </si>
  <si>
    <t>5R01HL112790-05</t>
  </si>
  <si>
    <t>Special Emphasis Panel[ZRG1-VH-F(50)R]</t>
  </si>
  <si>
    <t>Pathobiology of Incompatible transfusion</t>
  </si>
  <si>
    <t>PAR-13-130</t>
  </si>
  <si>
    <t>5R01DK103684-04</t>
  </si>
  <si>
    <t>Testing a Medication Risk Communication and Surveillance Strategy: The EMC2 Trial</t>
  </si>
  <si>
    <t>5R01DA021307-10</t>
  </si>
  <si>
    <t>Evaluating an Online Parenting Support System Disseminated by Pediatric Practices</t>
  </si>
  <si>
    <t>5R01AG046293-05</t>
  </si>
  <si>
    <t>Modulation of aged hematopoietic stem cell niches</t>
  </si>
  <si>
    <t>5R01DA035143-05</t>
  </si>
  <si>
    <t>Intertribal Talking Circle for the Prevention of Substance Abuse in Native Youth</t>
  </si>
  <si>
    <t>5R01DA034806-05</t>
  </si>
  <si>
    <t>Imidazoline I2 receptors as targets for the treatment of pain</t>
  </si>
  <si>
    <t>5R01AI099216-05</t>
  </si>
  <si>
    <t>Autoimmune Encephalomyelitis And Regulatory T Cells</t>
  </si>
  <si>
    <t>5R01DK099108-05</t>
  </si>
  <si>
    <t>Pre-Visit Prioritization for Complex Primary Care Patients with Diabetes</t>
  </si>
  <si>
    <t>5R01HL122068-04</t>
  </si>
  <si>
    <t>Targeting beta-arrestins in Pulmonary Fibrosis</t>
  </si>
  <si>
    <t>7R01AG043392-06</t>
  </si>
  <si>
    <t>Aerobic Exercise in Alzheimer's Disease Cognition and Hippocampal Volume Effects</t>
  </si>
  <si>
    <t>5R01EY022976-05</t>
  </si>
  <si>
    <t>Longitudinal Assessment of Mobility Outcomes in Glaucoma</t>
  </si>
  <si>
    <t>5R01AG046174-05</t>
  </si>
  <si>
    <t>Targeting a Novel Regulator of Brain Aging and Alzheimer's Disease</t>
  </si>
  <si>
    <t>1R01GM123299-01A1</t>
  </si>
  <si>
    <t>Harnessing Strained Intermediates to Access Complex Molecules</t>
  </si>
  <si>
    <t>5R01GM117981-04</t>
  </si>
  <si>
    <t>Mechanisms Establishing Oocyte Polarity</t>
  </si>
  <si>
    <t>5R01GM105655-05</t>
  </si>
  <si>
    <t>Bipartite regulation of cellular osmosensing in C. elegans</t>
  </si>
  <si>
    <t>5R01AA022449-05</t>
  </si>
  <si>
    <t>Real-Time Accumbal Dopamine Signaling and Ethanol Drinking Behavior</t>
  </si>
  <si>
    <t>5R01EY007965-28</t>
  </si>
  <si>
    <t>Structure-Function Studies of Rhodopsin</t>
  </si>
  <si>
    <t>5R01EY022632-05</t>
  </si>
  <si>
    <t>NUCLEAR DYNAMICS IN RETINAL DEVELOPMENT AND HOMEOSTASIS</t>
  </si>
  <si>
    <t>5R01GM079139-09</t>
  </si>
  <si>
    <t>Microtubule dynamics during cell polarity and migration</t>
  </si>
  <si>
    <t>5R01MH102595-05</t>
  </si>
  <si>
    <t>Role of adult hippocampal neurogenesis in memory</t>
  </si>
  <si>
    <t>RFA-DK-14-025</t>
  </si>
  <si>
    <t>5R01DK108580-04</t>
  </si>
  <si>
    <t>ZDK1-GRB-6(O1)S</t>
  </si>
  <si>
    <t>Metabolomic Biomarkers Predictors of Long-term Success Following Bariatric surgery</t>
  </si>
  <si>
    <t>5R01GM097261-07</t>
  </si>
  <si>
    <t>Computationally Guided Design of Thermostable mutants of GPCR-transducer complexes</t>
  </si>
  <si>
    <t>5R01MH062044-14</t>
  </si>
  <si>
    <t>Neurobiology of Social Behavior</t>
  </si>
  <si>
    <t>7R01DA041328-03</t>
  </si>
  <si>
    <t>Addiction Risks and Mechanisms Study Section[ARM]</t>
  </si>
  <si>
    <t>THE EMMES COMPANY, LLC</t>
  </si>
  <si>
    <t>ROCKVILLE</t>
  </si>
  <si>
    <t>Comparison of Substance Use Screeners in Assessing Prescription Drug Abuse and Other Illicit Drug Use among Pregnant Women</t>
  </si>
  <si>
    <t>5R01AG048602-05</t>
  </si>
  <si>
    <t>Natural Killer Cell Deficiencies in Aging Mice</t>
  </si>
  <si>
    <t>PAR-11-204</t>
  </si>
  <si>
    <t>5R01HL114994-05</t>
  </si>
  <si>
    <t>Special Emphasis Panel[ZRG1-OTC-C(02)M]</t>
  </si>
  <si>
    <t>Adoptive Transfer of Donor Tregs Specific Against Host Alloantigens for Presentio</t>
  </si>
  <si>
    <t>5R01CA019033-40</t>
  </si>
  <si>
    <t>Antitumor Agents: Structure and Synthesis</t>
  </si>
  <si>
    <t>5R01HL122438-04</t>
  </si>
  <si>
    <t>Parametric Response Mapping in COPD</t>
  </si>
  <si>
    <t>5R01AT006860-05</t>
  </si>
  <si>
    <t>UNIVERSITY OF NORTH CAROLINA GREENSBORO</t>
  </si>
  <si>
    <t>GREENSBORO</t>
  </si>
  <si>
    <t>Strategies to Investigate Synergy in Botanical Medicines</t>
  </si>
  <si>
    <t>5R01CA196692-04</t>
  </si>
  <si>
    <t>Special Emphasis Panel[ZRG1-PSE-K(90)]</t>
  </si>
  <si>
    <t>SEATTLE INST FOR BIOMEDICAL/CLINICAL RES</t>
  </si>
  <si>
    <t>Does Screening for HCC in Cirrhotic Patients Reduce HCC-related Mortality?</t>
  </si>
  <si>
    <t>5R01DA036541-03</t>
  </si>
  <si>
    <t>Longitudinal Changes in Recovery from Drug Use Disorders:  A National Study</t>
  </si>
  <si>
    <t>PA-14-077</t>
  </si>
  <si>
    <t>5R01DA035054-05</t>
  </si>
  <si>
    <t>ZDA1-JXR-D(09)R</t>
  </si>
  <si>
    <t>Randomized Trial of Ibudilast for Methamphetamine Dependence</t>
  </si>
  <si>
    <t>5R01MH105898-04</t>
  </si>
  <si>
    <t>RNA Sequencing of the Limbic System in Bipolar Disorder</t>
  </si>
  <si>
    <t>5R01CA177786-06</t>
  </si>
  <si>
    <t>Novel mechanisms of oncogenic transformation in lung cancer</t>
  </si>
  <si>
    <t>5R01HL130669-04</t>
  </si>
  <si>
    <t>Aging and Innate Immune Mechanisms in Pulmonary Infection</t>
  </si>
  <si>
    <t>5R01CA177665-05</t>
  </si>
  <si>
    <t>Mechanisms underlying therapeutic effect of a new compound Isorhapontigenin (ISO)</t>
  </si>
  <si>
    <t>PAR-14-051</t>
  </si>
  <si>
    <t>5R01AA023657-04</t>
  </si>
  <si>
    <t>ZAA1-DD(01)R</t>
  </si>
  <si>
    <t>Shifts in Behavioral Allocation Patterns as an Alcohol Recovery Mechanism</t>
  </si>
  <si>
    <t>5R01NS060653-10</t>
  </si>
  <si>
    <t>Diffuse Optics for Acute Stroke Management</t>
  </si>
  <si>
    <t>7R01HL081629-11</t>
  </si>
  <si>
    <t>Gender Differences in Experimental Aortic Aneurysms</t>
  </si>
  <si>
    <t>5R01DC003806-20</t>
  </si>
  <si>
    <t>TEXAS A&amp;M UNIVERSITY</t>
  </si>
  <si>
    <t>Genetic Analysis of Inner Ear Development in Zebrafish</t>
  </si>
  <si>
    <t>5R01HD072293-05</t>
  </si>
  <si>
    <t>Social Ecology and the Prevention of Suicide and Aggression in African American Y</t>
  </si>
  <si>
    <t>7R01HL122302-04</t>
  </si>
  <si>
    <t>RELAX:  A mobile application suite targeting obesity and stress</t>
  </si>
  <si>
    <t>PAR-10-112</t>
  </si>
  <si>
    <t>5R01DC012769-05</t>
  </si>
  <si>
    <t>Special Emphasis Panel[ZRG1-IFCN-M(51)R]</t>
  </si>
  <si>
    <t>Linking SNR to hearing aid success</t>
  </si>
  <si>
    <t>5R01MH097796-04</t>
  </si>
  <si>
    <t>ZMH1-ERB-B(01)</t>
  </si>
  <si>
    <t>Recovery-oriented structures, practices and outcomes in CMHCs:  A National Study</t>
  </si>
  <si>
    <t>5R01HL124076-04</t>
  </si>
  <si>
    <t>The Role of Biomechanical Signaling in Lung Fibrosis</t>
  </si>
  <si>
    <t>5R01CA163452-05</t>
  </si>
  <si>
    <t>Novel lysine deacetylase 6 Hsp domain inhibitors against AML</t>
  </si>
  <si>
    <t>5R01CA175100-05</t>
  </si>
  <si>
    <t>Revving-Up Exercise for Sustained Weight-Loss by Altering Neurological Reward &amp; D</t>
  </si>
  <si>
    <t>5R01DC008871-10</t>
  </si>
  <si>
    <t>Electrophysiological Signatures of Language Impairment in Autism Spectrum Disord</t>
  </si>
  <si>
    <t>5R01AG047632-18</t>
  </si>
  <si>
    <t>Nuclear Control of Mitochondrial Gene Expression</t>
  </si>
  <si>
    <t>5R01AR064792-05</t>
  </si>
  <si>
    <t>Systemic Application for Injury Site Specific Delivery via Neutrophils to Treat B</t>
  </si>
  <si>
    <t>5R01NS089116-04</t>
  </si>
  <si>
    <t>RAGE and mitochondrial degeneration in diabetes</t>
  </si>
  <si>
    <t>5R01GM055203-23</t>
  </si>
  <si>
    <t>Membrane-acting antibiotics</t>
  </si>
  <si>
    <t>5R01HL125865-04</t>
  </si>
  <si>
    <t xml:space="preserve">The Role of The T Cell In The Genesis of Hypertension </t>
  </si>
  <si>
    <t>5R01MH102951-05</t>
  </si>
  <si>
    <t>Special Emphasis Panel[ZRG1-BDCN-J(02)M]</t>
  </si>
  <si>
    <t>Glutamate, brain connectivity and duration of untreated psychosis</t>
  </si>
  <si>
    <t>5R01AG041750-05</t>
  </si>
  <si>
    <t>Living Well with Later Life Multimorbidity: a Biopsychosocial Approach</t>
  </si>
  <si>
    <t>5R01DK051369-20</t>
  </si>
  <si>
    <t>Cystitis-Induced Plasticity of Micturitin Reflexes</t>
  </si>
  <si>
    <t>5R01HL070752-15</t>
  </si>
  <si>
    <t>Microvascular Barrier Dysfunction in Thermal Injury</t>
  </si>
  <si>
    <t>5R01ES001670-39</t>
  </si>
  <si>
    <t>Fungal Polyketide Synthases and Environmental Toxin Biosynthesis</t>
  </si>
  <si>
    <t>5R01AI108643-04</t>
  </si>
  <si>
    <t>A common hematopoietic precursor to innate lymphoid cells</t>
  </si>
  <si>
    <t>5R01AR057745-09</t>
  </si>
  <si>
    <t>Engineering Tendon Grafts for Better Outcomes</t>
  </si>
  <si>
    <t>5R01HG009180-03</t>
  </si>
  <si>
    <t>Recognition Tunneling for Single Molecule RNA Sequencing</t>
  </si>
  <si>
    <t>5R01MH097997-05</t>
  </si>
  <si>
    <t>Role of DISC1 and NRG1 in oligodendrocyte development in schizophrenia</t>
  </si>
  <si>
    <t>PAR-10-145</t>
  </si>
  <si>
    <t>5R01MH100021-05</t>
  </si>
  <si>
    <t>Special Emphasis Panel[ZRG1-RPHB-A(51)R]</t>
  </si>
  <si>
    <t>YMAP: Young Men's Affiliation Project of HIV Risk and Prevention Venue</t>
  </si>
  <si>
    <t>5R01DK102487-05</t>
  </si>
  <si>
    <t>The role of hepatic Sortlin 1 in diabetic dyslipidemia</t>
  </si>
  <si>
    <t>5R01HL123526-04</t>
  </si>
  <si>
    <t>Novel Cell-in-Gel System for Mechanotransduction Study at the Single Cell Level</t>
  </si>
  <si>
    <t>5R01GM110174-04</t>
  </si>
  <si>
    <t>Understanding the Role of Combinatorial Histone PTM Patterns</t>
  </si>
  <si>
    <t>5R01HD083027-05</t>
  </si>
  <si>
    <t>Emerging Regulatory Capacity in Low-income Mexican American Children</t>
  </si>
  <si>
    <t>RFA-DK-17-031</t>
  </si>
  <si>
    <t>1R01DK120362-01</t>
  </si>
  <si>
    <t>ZDK1-GRB-N(O4)S</t>
  </si>
  <si>
    <t>Autoimmunity to Protein Modifications in Checkpoint Inhibitor Induced and Spontaneous T1D</t>
  </si>
  <si>
    <t>5R01GM113100-03</t>
  </si>
  <si>
    <t>Gli1-selective inhibitors of the Hedgehog signaling pathway</t>
  </si>
  <si>
    <t>5R01HD075903-05</t>
  </si>
  <si>
    <t>Epigenetic links from oocyte to postnatal health</t>
  </si>
  <si>
    <t>5R01GM115839-03</t>
  </si>
  <si>
    <t>Adaptive Simulation to Enable Anatomic-scale Agent-based</t>
  </si>
  <si>
    <t>5R01HL125224-04</t>
  </si>
  <si>
    <t>The paradoxical role of CDKN2B in blood vessel sprouting and maturation</t>
  </si>
  <si>
    <t>5R01HL124122-04</t>
  </si>
  <si>
    <t>Oxidized Low-density Lipoprotein Impairs Bone Marrow Stem Cell Survival</t>
  </si>
  <si>
    <t>PAR-13-185</t>
  </si>
  <si>
    <t>5R01EB019036-05</t>
  </si>
  <si>
    <t>Special Emphasis Panel[ZRG1-SBIB-Z(58)R]</t>
  </si>
  <si>
    <t>Cancer specific and organ-avoiding RNA architectures for quantitative imaging</t>
  </si>
  <si>
    <t>5R01HL125027-04</t>
  </si>
  <si>
    <t>ZHL1-CSR-B(M1)</t>
  </si>
  <si>
    <t>Genomic approaches to cardiometabolic risk and treatment in HIV</t>
  </si>
  <si>
    <t>5R01CA161151-05</t>
  </si>
  <si>
    <t>Lig4R278H contribution to HSC and IgH class switching defects and malignancies</t>
  </si>
  <si>
    <t>7R01HL128155-05</t>
  </si>
  <si>
    <t>ZHL1-CSR-H(F1)</t>
  </si>
  <si>
    <t>Role of tetherin in HIV-associated thromsosis</t>
  </si>
  <si>
    <t>5R01HL117637-05</t>
  </si>
  <si>
    <t>Special Emphasis Panel[ZRG1-SBIB-J(02)M]</t>
  </si>
  <si>
    <t>Paracorporeal Ambulatory Assist Lung</t>
  </si>
  <si>
    <t>6R01EY024858-04</t>
  </si>
  <si>
    <t>Learning and updating internal visual models</t>
  </si>
  <si>
    <t>2R01GM077167-13</t>
  </si>
  <si>
    <t>Chemistry of Lithium Enolates</t>
  </si>
  <si>
    <t>5R01ES024423-05</t>
  </si>
  <si>
    <t>Molecular and clinical endocrine impacts of arsenic exposure in children</t>
  </si>
  <si>
    <t>5R01CA176179-05</t>
  </si>
  <si>
    <t>Zileuton as a chemopreventive agent for chronic myeloid leukemia</t>
  </si>
  <si>
    <t>5R01HL119967-04</t>
  </si>
  <si>
    <t>Endocardial Pathways Regulated by Tbx20</t>
  </si>
  <si>
    <t>5R01MH100556-05</t>
  </si>
  <si>
    <t>Investigating the Gut Microbiome for Novel Therapies and Diagnostics for Autism</t>
  </si>
  <si>
    <t>5R01CA187040-06</t>
  </si>
  <si>
    <t>Targeting SIRT1 in Mantle Cell Lymphoma</t>
  </si>
  <si>
    <t>5R01AG046838-04</t>
  </si>
  <si>
    <t>Vertical Integration and Care Coordination in Post-Acute Care Markets</t>
  </si>
  <si>
    <t>5R01AG001228-38</t>
  </si>
  <si>
    <t>Gene Expression in Aging and Development</t>
  </si>
  <si>
    <t>5R01GM116119-04</t>
  </si>
  <si>
    <t>Reversing anesthesia with Caffeine</t>
  </si>
  <si>
    <t>5R01HL086392-09</t>
  </si>
  <si>
    <t>Mechanism of Gating and Permeation in The TRKH K+ Channels</t>
  </si>
  <si>
    <t>RFA-AI-14-021</t>
  </si>
  <si>
    <t>5R01AI117818-03</t>
  </si>
  <si>
    <t>ZAI1-RCU-A(J2)</t>
  </si>
  <si>
    <t>UNIVERSITY OF TORONTO</t>
  </si>
  <si>
    <t>Discovery of novel surface biomarkers of latently HIV-infected cells using lamprey antibody technology</t>
  </si>
  <si>
    <t>5R01DA038138-05</t>
  </si>
  <si>
    <t>The impact of drugs of abuse on striatal circuits</t>
  </si>
  <si>
    <t>5R01CA175215-05</t>
  </si>
  <si>
    <t>Single-Cell Methods for Analysis of Clonal Heterogeneity and Evolution in Cancer</t>
  </si>
  <si>
    <t>5R01DC012510-05</t>
  </si>
  <si>
    <t>Communicative participation outcomes measurement in neurologic communication diso</t>
  </si>
  <si>
    <t>5R01GM086703-09</t>
  </si>
  <si>
    <t>Chemical Approaches for Studying the Biology of NAD-consuming Enzymes</t>
  </si>
  <si>
    <t>5R01HL104184-07</t>
  </si>
  <si>
    <t>Special Emphasis Panel[ZRG1-PSE-D(02)M]</t>
  </si>
  <si>
    <t>Clinical and Genetic Correlates of Vascular Function in African Americans: JHS</t>
  </si>
  <si>
    <t>5R01HL116522-05</t>
  </si>
  <si>
    <t>An Evaluation of Novel Domains for Predicting 30-Day Readmission</t>
  </si>
  <si>
    <t>5R01GM093285-09</t>
  </si>
  <si>
    <t>Post-translational control mechanisms of the circadian clock</t>
  </si>
  <si>
    <t>5R01NS078041-05</t>
  </si>
  <si>
    <t>Modulation of oligodendrocyte development by voltage-operated calcium channels.</t>
  </si>
  <si>
    <t>5R01DK103385-05</t>
  </si>
  <si>
    <t>ZDK1-GRB-1(M3)S</t>
  </si>
  <si>
    <t>Health and Economic Effects of Light Rail Lines: A Natural Experiment</t>
  </si>
  <si>
    <t>5R01HL088554-09</t>
  </si>
  <si>
    <t>Mechanisms of Heterocellular Signaling at the Myoendothelial Junction</t>
  </si>
  <si>
    <t>5R01GM098672-08</t>
  </si>
  <si>
    <t>Structures and gating mechanisms of TRP ion channels</t>
  </si>
  <si>
    <t>5R01NS050223-14</t>
  </si>
  <si>
    <t>Genetic Mechanisms of Myelination in Zebrafish</t>
  </si>
  <si>
    <t>5R01DE023347-06</t>
  </si>
  <si>
    <t>Epigenetic Biomarker Discovery in HPV Related HNSCC</t>
  </si>
  <si>
    <t>5R01GM111380-04</t>
  </si>
  <si>
    <t>Genetic control of recombination rate differences between Drosophila species</t>
  </si>
  <si>
    <t>5R01GM101010-04</t>
  </si>
  <si>
    <t>Regulation of eukaryotic mRNA polyadenylation by sustained stress</t>
  </si>
  <si>
    <t>5R01AI108751-05</t>
  </si>
  <si>
    <t>Mechanisms of L2-Mediated Membrane Translocation of the Papillomaviral Genome</t>
  </si>
  <si>
    <t>5R01AI113927-04</t>
  </si>
  <si>
    <t>Special Emphasis Panel[ZRG1-BST-B(02)M]</t>
  </si>
  <si>
    <t>Rapid molecular diagnostic for chlamydia and gonorrhea at the point-of-care</t>
  </si>
  <si>
    <t>5R01CA187112-05</t>
  </si>
  <si>
    <t>Molecular Discriminators in Benign Breast Tissue for Future Risk of ER positive a</t>
  </si>
  <si>
    <t>5R01GM114130-03</t>
  </si>
  <si>
    <t>Structure and function of novel G protein conformations</t>
  </si>
  <si>
    <t>5R01NS085389-05</t>
  </si>
  <si>
    <t>PPARgamma, Epilepsy and Therapeutics</t>
  </si>
  <si>
    <t>5R01GM116122-18</t>
  </si>
  <si>
    <t>Nanomechanics of bacterial adhesion</t>
  </si>
  <si>
    <t>5R01NS079788-05</t>
  </si>
  <si>
    <t>MRI Biomarkers of Patients with Tuberous Sclerosis Complex and Autism</t>
  </si>
  <si>
    <t>5R01GM111086-03</t>
  </si>
  <si>
    <t>High-throughput Discovery of Chemical Probes for HIV-1 Nef Function</t>
  </si>
  <si>
    <t>5R01DE018405-10</t>
  </si>
  <si>
    <t>Special Emphasis Panel[ZRG1-MOSS-F(02)M]</t>
  </si>
  <si>
    <t>Epithelial-mesenchymal interactions in facial patterning</t>
  </si>
  <si>
    <t>5R01DK104287-05</t>
  </si>
  <si>
    <t>Role of Uroplakins in Urinary Tract Development and CAKUT</t>
  </si>
  <si>
    <t>5R01ES016099-10</t>
  </si>
  <si>
    <t>Children Exposure to SVOC Mixtures Indoors and Associations with Obesity</t>
  </si>
  <si>
    <t>5R01CA182461-05</t>
  </si>
  <si>
    <t>Defining the impact of clonal evolution on chronic lymphocytic leukemia</t>
  </si>
  <si>
    <t>5R01HL122582-04</t>
  </si>
  <si>
    <t>ROLE OF MYB FOR AIRWAY EPITHELIAL CELL DIFFERENTIATION</t>
  </si>
  <si>
    <t>5R01NS085296-05</t>
  </si>
  <si>
    <t>TAM receptor control of microglial function and nervous system homeostasis</t>
  </si>
  <si>
    <t>5R01AG014713-20</t>
  </si>
  <si>
    <t>Alzheimer's BACE1 inhibition regulates neuronal contactin function</t>
  </si>
  <si>
    <t>PA-11-123</t>
  </si>
  <si>
    <t>5R01AG043485-05</t>
  </si>
  <si>
    <t>Community-based End-of-life Intervention for African American Dementia Caregivers</t>
  </si>
  <si>
    <t>5R01DA020129-10</t>
  </si>
  <si>
    <t>Modulation of norepinephrine by cannabinoids</t>
  </si>
  <si>
    <t>5R01HL127806-04</t>
  </si>
  <si>
    <t>Cardiac Myocyte Form and Function: Role of Talin and Kindlin</t>
  </si>
  <si>
    <t>5R01HL128709-04</t>
  </si>
  <si>
    <t>Special Emphasis Panel[ZRG1-PSE-R(90)]</t>
  </si>
  <si>
    <t>CYP2J2 Mediated Eicosanoids in Arrhythmias and Sudden Cardiac Arrest</t>
  </si>
  <si>
    <t>5R01GM087714-08</t>
  </si>
  <si>
    <t>Metabolomics Tools for Biomedicine</t>
  </si>
  <si>
    <t>5R01GM107544-05</t>
  </si>
  <si>
    <t>INVESTIGATING NOVEL MECHANISMS OF TRANSCRIPTION INITIATION REGULATION IN MYCOBACT</t>
  </si>
  <si>
    <t>5R01CA166974-06</t>
  </si>
  <si>
    <t>Transcriptional Regulations of Oncongenic Properties of Mutant P53</t>
  </si>
  <si>
    <t>5R01NS085211-05</t>
  </si>
  <si>
    <t>Statistical methods for large and complex databases of ultra-high-dimensional</t>
  </si>
  <si>
    <t>5R01CA177898-05</t>
  </si>
  <si>
    <t>The Role of And-1 in DNA Damage Response</t>
  </si>
  <si>
    <t>PAR-13-233</t>
  </si>
  <si>
    <t>5R01HL124747-03</t>
  </si>
  <si>
    <t>Special Emphasis Panel[ZRG1-CB-G(55)R]</t>
  </si>
  <si>
    <t>Caveolin-1-mediated senescence, chronic inflammation and age-related lung disease</t>
  </si>
  <si>
    <t>5R01GM088197-09</t>
  </si>
  <si>
    <t>Signaling and Regulation Mechanisms of Plexin</t>
  </si>
  <si>
    <t>5R01HL052285-22</t>
  </si>
  <si>
    <t>Myofibroblasts in Pulmonary Fibrosis</t>
  </si>
  <si>
    <t>5R01CA183974-05</t>
  </si>
  <si>
    <t>Pathogenetic Mechanism and Clinical Targeting of CSF3R-Driven Cancer</t>
  </si>
  <si>
    <t>5R01NS091542-04</t>
  </si>
  <si>
    <t>Role of the limbic-hypothalamic-pituitary-adrenal axis and gamma-aminobutyric acid type A receptor-mediated excitation in the developmental central and systemic effects of neonatal anesthesia</t>
  </si>
  <si>
    <t>7R01CA185357-05</t>
  </si>
  <si>
    <t>(PQD3)Molecular Profiles associated with Long-Term Survival in pancreas Cancer</t>
  </si>
  <si>
    <t>5R01DK100368-05</t>
  </si>
  <si>
    <t>NORTHSHORE UNIVERSITY HEALTHSYSTEM</t>
  </si>
  <si>
    <t>EVANSTON</t>
  </si>
  <si>
    <t>Deciphering the hormonal and nociceptive mechanisms underlying bladder pain</t>
  </si>
  <si>
    <t>5R01HD078639-05</t>
  </si>
  <si>
    <t>Impaired Endothelial Maturation and the Developmental Origin of Vascular Disease</t>
  </si>
  <si>
    <t>5R01HL096305-09</t>
  </si>
  <si>
    <t>Role of PGE2 and other eicosanoids in hematopoietic stem cell function</t>
  </si>
  <si>
    <t>5R01NS090076-05</t>
  </si>
  <si>
    <t>Effects of pregabalin and thrombospondins on enhanced excitatory connectivity, new synapse formation and epileptogenesis after neocortical injury</t>
  </si>
  <si>
    <t>5R01NS084292-05</t>
  </si>
  <si>
    <t>Treatment of secondary injury after ischemic stroke through targeting microglia</t>
  </si>
  <si>
    <t>5R01HG008133-03</t>
  </si>
  <si>
    <t>Predicting the causative SNPs in LD blocks by allele-specific structural analysis</t>
  </si>
  <si>
    <t>5R01DK067269-10</t>
  </si>
  <si>
    <t>Pathobiology and Reversibility of Prediabetes in a Biracial Cohort</t>
  </si>
  <si>
    <t>5R01GM093628-08</t>
  </si>
  <si>
    <t>Special Emphasis Panel[ZRG1-GGG-L(90)M]</t>
  </si>
  <si>
    <t>Control of Symbiotic Gene Expression in Sinorhizobium meliloti</t>
  </si>
  <si>
    <t>5R01HL081562-14</t>
  </si>
  <si>
    <t>Phospholemman and Na-Pump Function in Cardiac Myocytes</t>
  </si>
  <si>
    <t>5R01DA035855-05</t>
  </si>
  <si>
    <t>Optimizing a Drug Abuse Prevention Program for Dissemination</t>
  </si>
  <si>
    <t>5R01GM106067-04</t>
  </si>
  <si>
    <t>DNA-carbon Assemblies for Multispectral Imaging</t>
  </si>
  <si>
    <t>5R01MH105452-04</t>
  </si>
  <si>
    <t>Neural Mechanisms of Food Choice in Anorexia Nervosa</t>
  </si>
  <si>
    <t>5R01CA169604-05</t>
  </si>
  <si>
    <t>Metabolic changes in ovarian cancer cells initiated by metastasis to adipose tiss</t>
  </si>
  <si>
    <t>5R01CA196759-04</t>
  </si>
  <si>
    <t>Testing the Impact of Tobacco Product Graphic Warning Labels at Retail Point-of-Sale</t>
  </si>
  <si>
    <t>5R01HD084214-05</t>
  </si>
  <si>
    <t>Cross-Species Multi-Modal Neuroimaging to Investigate GABA Physiology in Fragile X Syndrome</t>
  </si>
  <si>
    <t>7R01HL130061-05</t>
  </si>
  <si>
    <t>Amelioration of Mitochondrial Dysfunction  by Thioredoxin in Hyperoxia</t>
  </si>
  <si>
    <t>5R01ES009718-20</t>
  </si>
  <si>
    <t>Human Exposure to Bisphenol A, Phthalates and Fertility, Pregnancy Outcomes</t>
  </si>
  <si>
    <t>5R01HD080708-04</t>
  </si>
  <si>
    <t>Systematic improvement of Xenopus gene annotations and reference genomes</t>
  </si>
  <si>
    <t>5R01AG042794-05</t>
  </si>
  <si>
    <t>Add Health Parent Study: Phase I</t>
  </si>
  <si>
    <t>5R01AR063676-05</t>
  </si>
  <si>
    <t>Large-Scale Characterization of Autoantibody Responses in Rheumatoid Arthritis</t>
  </si>
  <si>
    <t>5R01AI077703-10</t>
  </si>
  <si>
    <t>Physical Principles of Bacterial Toxin Translocation across Membranes</t>
  </si>
  <si>
    <t>5R01GM112850-03</t>
  </si>
  <si>
    <t>Genome-Inspired Pathway to Aptamer Discovery</t>
  </si>
  <si>
    <t>2R01NS081490-06</t>
  </si>
  <si>
    <t>Control of nonapoptotic C. elegans cell death similar to neurodegeneration</t>
  </si>
  <si>
    <t>5R01AI076066-10</t>
  </si>
  <si>
    <t>T cell functionality and control of HIV infection</t>
  </si>
  <si>
    <t>7R01AT006885-06</t>
  </si>
  <si>
    <t>Atheroprotective Mechanisms of Ursolic Acid and Related Phytochemicals</t>
  </si>
  <si>
    <t>5R01CA196664-03</t>
  </si>
  <si>
    <t>Humanized bone marrow-like model to study patient-derived myeloma xenografts</t>
  </si>
  <si>
    <t>5R01MH111527-03</t>
  </si>
  <si>
    <t>Multiparametric Biosensor Imaging in Brain Slices</t>
  </si>
  <si>
    <t>5R01HL117216-05</t>
  </si>
  <si>
    <t>TSP-4 genetic variants in atherogenesis and angiogenesis</t>
  </si>
  <si>
    <t>5R01AA013650-15</t>
  </si>
  <si>
    <t>Behavioral Disinhibition in Early-onset Alcoholism</t>
  </si>
  <si>
    <t>5R01HL071546-13</t>
  </si>
  <si>
    <t>Analysis of a Novel Homeobox gene in CV Development</t>
  </si>
  <si>
    <t>5R01NS091066-04</t>
  </si>
  <si>
    <t>Central inhibitory regulation of brown adipose thermogenesis</t>
  </si>
  <si>
    <t>5R01CA161018-05</t>
  </si>
  <si>
    <t>Mechanism of PIN development in Abi1/Hssh3bp1 KO mouse</t>
  </si>
  <si>
    <t>5R01CA188214-06</t>
  </si>
  <si>
    <t>Colorectal cancer risk loci: GWAS, fine-mapping, and functional analysis</t>
  </si>
  <si>
    <t>5R01HL116217-05</t>
  </si>
  <si>
    <t>Engraftment and in vivo selection of HIV-protected stem cells</t>
  </si>
  <si>
    <t>5R01NS083596-05</t>
  </si>
  <si>
    <t>Genetic Analysis of Neurodegeneration in Drosophila</t>
  </si>
  <si>
    <t>6R01DK101338-06</t>
  </si>
  <si>
    <t>Novel mechanisms of antiretroviral protection against HIV-related kidney diseases</t>
  </si>
  <si>
    <t>5R01AI102964-05</t>
  </si>
  <si>
    <t>Elucidating a role for Calcium signaling in activation of the Nlrp3 inflammasome</t>
  </si>
  <si>
    <t>5R01CA185486-04</t>
  </si>
  <si>
    <t>(PQB5) Reconstruction of Evolutionary Networks using Cross-Sectional Genomic Data</t>
  </si>
  <si>
    <t>5R01HL123626-04</t>
  </si>
  <si>
    <t>Luma in Cardiac Function and Disease</t>
  </si>
  <si>
    <t>5R01HL119346-04</t>
  </si>
  <si>
    <t>apoE, arterial biomechanics, and cardiovascular disease</t>
  </si>
  <si>
    <t>PAR-11-082</t>
  </si>
  <si>
    <t>5R01DE023783-05</t>
  </si>
  <si>
    <t>Special Emphasis Panel[ZRG1-MOSS-C(80)S]</t>
  </si>
  <si>
    <t>Role of Periodontitis in Osteonecrosis of the Jaw Pathophysiology in Rice Rats</t>
  </si>
  <si>
    <t>5R01DK081512-07</t>
  </si>
  <si>
    <t>Risks for Childhood Obesity II: Parenting and Self-Regulation in Early Childhood</t>
  </si>
  <si>
    <t>5R01EY024912-04</t>
  </si>
  <si>
    <t>Prediction in Visual Cortex</t>
  </si>
  <si>
    <t>5R01HL116524-05</t>
  </si>
  <si>
    <t>Platelets and Their Microparticles in the Inflamed Microcirculation</t>
  </si>
  <si>
    <t>5R01HD055300-10</t>
  </si>
  <si>
    <t>The Dact/Sestd1 pathway in embryonic malformations</t>
  </si>
  <si>
    <t>5R01GM059609-17</t>
  </si>
  <si>
    <t>Function and regulation of the Arp2/3 complex</t>
  </si>
  <si>
    <t>PA-13-015</t>
  </si>
  <si>
    <t>5R01DA039169-02</t>
  </si>
  <si>
    <t>Medication Development for Opioid and Alcohol Abuse: Laboratory Studies in Humans</t>
  </si>
  <si>
    <t>5R01GM088371-09</t>
  </si>
  <si>
    <t>Kinetochore Function in Vertebrate Cells</t>
  </si>
  <si>
    <t>5R01EY019942-07</t>
  </si>
  <si>
    <t>Tgf Beta 2 controls p19Arf During Eye Development</t>
  </si>
  <si>
    <t>5R01EY026024-03</t>
  </si>
  <si>
    <t>STATE COLLEGE OF OPTOMETRY</t>
  </si>
  <si>
    <t>The Role of Gap Junctions in the Progressive Loss of Retinal Neurons in Glaucoma</t>
  </si>
  <si>
    <t>5R01EB009903-08</t>
  </si>
  <si>
    <t>Cytoplasmic trafficking of non-viral gene therapy vectors</t>
  </si>
  <si>
    <t>4R01HD078595-04</t>
  </si>
  <si>
    <t>Special Emphasis Panel[ZRG1-AARR-G(10)S]</t>
  </si>
  <si>
    <t>Using technology to match young Black MSM to HIV testing options</t>
  </si>
  <si>
    <t>5R01CA020525-42</t>
  </si>
  <si>
    <t>Regulation of cell growth and proliferation by Myc</t>
  </si>
  <si>
    <t>5R01GM088289-09</t>
  </si>
  <si>
    <t>Small Regulatory RNA Functions In The Nucleus</t>
  </si>
  <si>
    <t>5R01GM114315-04</t>
  </si>
  <si>
    <t>Mechanisms of Chemokine Killing and Resistance of Streptococcus pneumoniae</t>
  </si>
  <si>
    <t>5R01CA188430-05</t>
  </si>
  <si>
    <t>Synergistic targeting of cholesterol metabolism and EGFR signaling in cancer</t>
  </si>
  <si>
    <t>5R01DE018893-09</t>
  </si>
  <si>
    <t>The IrvA-Dependent Pathway: A Link Between Stress Adaptation and Virulence</t>
  </si>
  <si>
    <t>5R01HL128044-04</t>
  </si>
  <si>
    <t>Pannexin channels in cardiac arrhythmias</t>
  </si>
  <si>
    <t>5R01EB009062-08</t>
  </si>
  <si>
    <t>Stable, High Relaxivity MRI Contrast Agents</t>
  </si>
  <si>
    <t>5R01NR014430-05</t>
  </si>
  <si>
    <t>New York City Hispanic Dementia Caregiver Research Program (NHiRP)</t>
  </si>
  <si>
    <t>5R01HL128056-04</t>
  </si>
  <si>
    <t>Cardiovascular Inflammation Reduction Trial (CIRT) - Inflammation Imaging Study</t>
  </si>
  <si>
    <t>5R01MH102616-05</t>
  </si>
  <si>
    <t>Cell-based Genomic Analysis of molecular pathology in Mouse Models of Rett Syndro</t>
  </si>
  <si>
    <t>5R01MH107666-03</t>
  </si>
  <si>
    <t>Predicted Gene Expression: High Power, Mechanism, and Direction of Effect</t>
  </si>
  <si>
    <t>5R01CA178766-05</t>
  </si>
  <si>
    <t>Creation of Immuno-Oncolytic Viruses for Cancer Therapy</t>
  </si>
  <si>
    <t>7R01HL126916-06</t>
  </si>
  <si>
    <t>Doxorubicin-induced Cardiotoxicity: The Role of Topoisomerase 2b</t>
  </si>
  <si>
    <t>5R01GM027068-39</t>
  </si>
  <si>
    <t>Duplications, amplifications and the response of bacterial populations to selection</t>
  </si>
  <si>
    <t>5R01CA190713-05</t>
  </si>
  <si>
    <t>cis-splicing of adjacent genes in prostate cancer</t>
  </si>
  <si>
    <t>5R01DA023924-10</t>
  </si>
  <si>
    <t>Peptidic Kappa Opioid Receptor Ligands as Potential Treatments for Drug Addiction</t>
  </si>
  <si>
    <t>5R01HL127077-02</t>
  </si>
  <si>
    <t>EAT 2010-2018: A Longitudinal, Multi-Contextual Study of Weight-related Problems</t>
  </si>
  <si>
    <t>5R01DA035680-05</t>
  </si>
  <si>
    <t>Special Emphasis Panel[ZRG1-MDCN-N(05)M]</t>
  </si>
  <si>
    <t>Developing tools for understanding neuromodulation of hypothalamic func</t>
  </si>
  <si>
    <t>5R01HD042601-16</t>
  </si>
  <si>
    <t>Molecular Genetics of BBS</t>
  </si>
  <si>
    <t>5R01AI106393-05</t>
  </si>
  <si>
    <t>BH3-only protein targeting by HHV-8</t>
  </si>
  <si>
    <t>5R01HL124280-04</t>
  </si>
  <si>
    <t>Biomechanical determinants of lung cell fate in pluripotent stem cells</t>
  </si>
  <si>
    <t>5R01HL122464-04</t>
  </si>
  <si>
    <t>Skeletal muscle, subcutaneous fat, and clinical outcomes in smokers</t>
  </si>
  <si>
    <t>1R01GM110271-01A1</t>
  </si>
  <si>
    <t>Orienting Chromosomes on the Meiotic Spindle</t>
  </si>
  <si>
    <t>5R01GM105671-06</t>
  </si>
  <si>
    <t>12-HETrE regulation of platelets</t>
  </si>
  <si>
    <t>5R01AI105068-05</t>
  </si>
  <si>
    <t>Nuclear MT1-MMP and Macrophage Immune Function</t>
  </si>
  <si>
    <t>5R01AI108685-05</t>
  </si>
  <si>
    <t>The physiological role of RIPK3-dependent necroptosis</t>
  </si>
  <si>
    <t>5R01CA184693-06</t>
  </si>
  <si>
    <t>CERT Imaging of Cancer</t>
  </si>
  <si>
    <t>5R01CA168365-05</t>
  </si>
  <si>
    <t>Acyclic Cucurbit n uril Molecular Containers for Drug Solubilization and Delivery</t>
  </si>
  <si>
    <t>5R01AA022330-05</t>
  </si>
  <si>
    <t>AUD Brief Interventions: Testing the Comparability Hypothesis and Purported MoBC</t>
  </si>
  <si>
    <t>5R01NS087227-06</t>
  </si>
  <si>
    <t>Using RNA signatures for therapy development in neurodegeneration due to C9orf72 expansions</t>
  </si>
  <si>
    <t>5R01HD075785-05</t>
  </si>
  <si>
    <t>GIS Mapping and Segregation Analyses of Full Population Data for 1940</t>
  </si>
  <si>
    <t>5R01ES014032-09</t>
  </si>
  <si>
    <t>Cancer in adults following in utero and early life exposure to arsenic</t>
  </si>
  <si>
    <t>5R01AR032961-35</t>
  </si>
  <si>
    <t>Structural Dynamics of Muscle Contraction</t>
  </si>
  <si>
    <t>5R01HL123346-05</t>
  </si>
  <si>
    <t>PAR 13-233 cART accelerates vascular aging in HIV infected subjects</t>
  </si>
  <si>
    <t>7R01CA121125-10</t>
  </si>
  <si>
    <t>Systems of Support (SOS) to Increase Colon Cancer Screening and Follow-up</t>
  </si>
  <si>
    <t>5R01ES022949-05</t>
  </si>
  <si>
    <t>Air pollution and the brain: gender as an important determinant of susceptibility</t>
  </si>
  <si>
    <t>5R01HL119344-05</t>
  </si>
  <si>
    <t>Use of advanced imaging techniques to improve diagnostic methods for ARDS</t>
  </si>
  <si>
    <t>5R01DK098256-05</t>
  </si>
  <si>
    <t>Multi-Clinic Action Trial to Control Hyperglycemia &amp; Hypertension</t>
  </si>
  <si>
    <t>PAS-10-046</t>
  </si>
  <si>
    <t>5R01DK059380-15</t>
  </si>
  <si>
    <t>Mechanisms of STAT5 function in hematopoietic stem and progenitor cells</t>
  </si>
  <si>
    <t>5R01NS095367-03</t>
  </si>
  <si>
    <t>CRCNS: The balance between robustness and sensitivity in circadian synchrony</t>
  </si>
  <si>
    <t>5R01HD076321-05</t>
  </si>
  <si>
    <t>Bone Mineral Accretion in Young Children</t>
  </si>
  <si>
    <t>7R01ES021800-07</t>
  </si>
  <si>
    <t>Gene-Environment Interactions in Neurodegeneration: Role of Efflux Transporters</t>
  </si>
  <si>
    <t>5R01GM108648-05</t>
  </si>
  <si>
    <t>New Mechanisms of Replication Stress Response</t>
  </si>
  <si>
    <t>5R01MH105094-05</t>
  </si>
  <si>
    <t>FLORIDA ATLANTIC UNIVERSITY</t>
  </si>
  <si>
    <t>BOCA RATON</t>
  </si>
  <si>
    <t>KNOCK-IN MOUSE MODEL OF DOPAMINE DYSFUNCTION UNDERLYING TRAITS OF ADHD</t>
  </si>
  <si>
    <t>5R01GM107099-04</t>
  </si>
  <si>
    <t>Identification of peptide epimers in crystallin proteins</t>
  </si>
  <si>
    <t>5R01DK084059-09</t>
  </si>
  <si>
    <t>BIOCHEMICAL AND BIOPHYSICAL NATURE OF CLAUDIN-16 AND CLAUDIN-19 CHANNELS</t>
  </si>
  <si>
    <t>5R01NS085122-05</t>
  </si>
  <si>
    <t>Planning and Updating in Frontoparietal Networks for Grasping</t>
  </si>
  <si>
    <t>5R01GM110663-04</t>
  </si>
  <si>
    <t>Biology of the ARL13B GTPase</t>
  </si>
  <si>
    <t>5R01DC007894-10</t>
  </si>
  <si>
    <t>Special Emphasis Panel[ZRG1-IFCN-B(02)S]</t>
  </si>
  <si>
    <t>BK Channels of Hair Cells</t>
  </si>
  <si>
    <t>5R01HD086099-03</t>
  </si>
  <si>
    <t>Speech errors reveal phonotactic learning in the language production system</t>
  </si>
  <si>
    <t>5R01DK096030-05</t>
  </si>
  <si>
    <t>Molecular Pathogenesis of Chronic Kidney Disease-Dependent Vascular Calcification</t>
  </si>
  <si>
    <t>5R01HL115391-05</t>
  </si>
  <si>
    <t>Mitochondrial Dynamics and UCP2 - Endothelial Dysfunction in Human Obesity</t>
  </si>
  <si>
    <t>5R01AG046543-05</t>
  </si>
  <si>
    <t>Basic Neuroscience of Aging Study Section[NIA-N]</t>
  </si>
  <si>
    <t>Apathy in Alzheimer's Disease Methyphenidate Trial II (ADMET II)</t>
  </si>
  <si>
    <t>5R01NS077952-05</t>
  </si>
  <si>
    <t>Mechanisms of cell contact inhibition and their dysregulation in cancer.</t>
  </si>
  <si>
    <t>5R01NS092853-04</t>
  </si>
  <si>
    <t>Accumulated white matter fiber strain from repetitive head impacts in contact sports</t>
  </si>
  <si>
    <t>5R01HL119095-05</t>
  </si>
  <si>
    <t>Atrial arrhythmias and Ca2+ waves in HF: simulation and experimental studies</t>
  </si>
  <si>
    <t>5R01EB018358-04</t>
  </si>
  <si>
    <t>Shape Control and Transport Properties of DNA-Copolymer Micelles</t>
  </si>
  <si>
    <t>5R01AI116382-04</t>
  </si>
  <si>
    <t>GBV-C-mediated protection from AIDS in humans and GBV-C/SIV co-infected macaques</t>
  </si>
  <si>
    <t>5R01DC006441-16</t>
  </si>
  <si>
    <t>Dynamics of Glomerular Coding in the Olfactory Bulb</t>
  </si>
  <si>
    <t>5R01AI106850-05</t>
  </si>
  <si>
    <t>Drug Discovery for Human African Trypanosomiasis</t>
  </si>
  <si>
    <t>5R01HL116585-05</t>
  </si>
  <si>
    <t>Special Emphasis Panel[ZRG1-SBIB-P(05)S]</t>
  </si>
  <si>
    <t>Antecedents of Impaired Brain Development in Fetuses with Heart Disease</t>
  </si>
  <si>
    <t>5R01MH061492-15</t>
  </si>
  <si>
    <t>Mechanisms of Entorhinal Cortex Function</t>
  </si>
  <si>
    <t>5R01HL123331-04</t>
  </si>
  <si>
    <t>Metabolic regulation of wakefulness</t>
  </si>
  <si>
    <t>5R01NS093120-04</t>
  </si>
  <si>
    <t>Transcriptional control of Glioma development</t>
  </si>
  <si>
    <t>5R01CA164382-05</t>
  </si>
  <si>
    <t>Rescuing Anti-tumor Responses of TCR-Td T Cells by NKG2D-stimulation</t>
  </si>
  <si>
    <t>5R01HL131907-03</t>
  </si>
  <si>
    <t>PET Imaging of Pulmonary Fibrosis</t>
  </si>
  <si>
    <t>5R01GM110248-04</t>
  </si>
  <si>
    <t>GTPase control of large ribosome subunit biogenesis</t>
  </si>
  <si>
    <t>5R01HD073362-05</t>
  </si>
  <si>
    <t>Life After Pediatric Sepsis Evaluation, LAPSE</t>
  </si>
  <si>
    <t>PAR-11-045</t>
  </si>
  <si>
    <t>5R01HD074346-05</t>
  </si>
  <si>
    <t>Special Emphasis Panel[ZRG1-BBBP-L(56)R]</t>
  </si>
  <si>
    <t>Expressive Language Sampling as an Outcome Measure</t>
  </si>
  <si>
    <t>5R01AG043398-05</t>
  </si>
  <si>
    <t>Omega 3 pufas for the vascular component of age-related cognitive decline.</t>
  </si>
  <si>
    <t>5R01HL126729-04</t>
  </si>
  <si>
    <t>Targeting Nav1.5 trafficking as a therapy for lethal genetic cardiac arrhythmias</t>
  </si>
  <si>
    <t>5R01DK107560-03</t>
  </si>
  <si>
    <t>ZDK1-GRB-6(O4)S</t>
  </si>
  <si>
    <t>Ancillary Study Proposal for The Restoring Insulin Secretion (RISE) Study: Autoimmune Mechanisms for the Progressive Decline of Beta cell Function in Type 2 Diabetes (T2D)</t>
  </si>
  <si>
    <t>5R01AI036302-20</t>
  </si>
  <si>
    <t>RSV-induced DC epigenetic immune modulation</t>
  </si>
  <si>
    <t>5R01EY016773-07</t>
  </si>
  <si>
    <t>Cortical Circuit Basis of Visual Spatial Processing</t>
  </si>
  <si>
    <t>5R01AI106482-05</t>
  </si>
  <si>
    <t>Boosting anti-HIV immunity through manipulation of Tfh function.</t>
  </si>
  <si>
    <t>5R01GM101279-05</t>
  </si>
  <si>
    <t>Exogenous Chemical Probes of TLR-Mediated Neuroinflammation</t>
  </si>
  <si>
    <t>5R01EB018976-04</t>
  </si>
  <si>
    <t>Technology for Portable MRI</t>
  </si>
  <si>
    <t>PA-10-290</t>
  </si>
  <si>
    <t>5R01CA173754-05</t>
  </si>
  <si>
    <t>Special Emphasis Panel[ZRG1-AARR-F(02)M]</t>
  </si>
  <si>
    <t>Benefits and Harms of Lung Cancer Screening in HIV Infection</t>
  </si>
  <si>
    <t>5R01DK080920-08</t>
  </si>
  <si>
    <t>Genes, environment &amp; neural stem cell transplantation in the gut</t>
  </si>
  <si>
    <t>5R01NR014855-05</t>
  </si>
  <si>
    <t>Panel Study of Effects of Changes in Nursing on Patient Outcomes</t>
  </si>
  <si>
    <t>5R01DE023342-05</t>
  </si>
  <si>
    <t>Restoring Salivary Gland Function by Reducing Nucleotide-induced Inflammation</t>
  </si>
  <si>
    <t>7R01DA037902-05</t>
  </si>
  <si>
    <t>Dynamic Links Between Risk Factors, Substance Use, and Consequences: Ages 18-35</t>
  </si>
  <si>
    <t>5R01HL122208-04</t>
  </si>
  <si>
    <t>Single Cell Imaging of the Heart</t>
  </si>
  <si>
    <t>5R01GM109773-04</t>
  </si>
  <si>
    <t>IOWA STATE UNIVERSITY</t>
  </si>
  <si>
    <t>AMES</t>
  </si>
  <si>
    <t>Elucidating the elaboration of plant diterpenoid natural products</t>
  </si>
  <si>
    <t>5R01DC012302-05</t>
  </si>
  <si>
    <t>Complex Sound Perception in Mice</t>
  </si>
  <si>
    <t>5R01ES013784-10</t>
  </si>
  <si>
    <t>UNIVERSITY OF MONTANA</t>
  </si>
  <si>
    <t>MISSOULA</t>
  </si>
  <si>
    <t>MT</t>
  </si>
  <si>
    <t>Consequences of AhR activation in Dendritic Cells</t>
  </si>
  <si>
    <t>RFA-MH-13-040</t>
  </si>
  <si>
    <t>5R01MH100338-05</t>
  </si>
  <si>
    <t>Healthy Options: Group psychotherapy for HIV-positive depressed perinatal women</t>
  </si>
  <si>
    <t>4R01NR013658-05</t>
  </si>
  <si>
    <t>Special Emphasis Panel[ZRG1-NRCS-G(08)F]</t>
  </si>
  <si>
    <t>Quality of Life in Caregivers of Traumatic Brain Injury: The TBI-CareQOL</t>
  </si>
  <si>
    <t>5R01GM111652-04</t>
  </si>
  <si>
    <t>Special Emphasis Panel[ZRG1-IDM-B(02)M]</t>
  </si>
  <si>
    <t>Analysis of Novel Virus-Induced RNAs</t>
  </si>
  <si>
    <t>5R01NS084817-05</t>
  </si>
  <si>
    <t>Special Emphasis Panel[ZRG1-AARR-C(03)M]</t>
  </si>
  <si>
    <t>Electrophysiological mechanisms of HIV-mediated neuropathogenesis</t>
  </si>
  <si>
    <t>5R01CA175391-06</t>
  </si>
  <si>
    <t>Intraoperative confocal microscopy for quantitative delineation of low-grade glio</t>
  </si>
  <si>
    <t>5R01HL116507-05</t>
  </si>
  <si>
    <t>A Critical TAK1 Signaling Network in Myocardial Survival and Remodeling</t>
  </si>
  <si>
    <t>5R01EY010121-22</t>
  </si>
  <si>
    <t>Blue-Green Pathways in the Mammalian Retina</t>
  </si>
  <si>
    <t>5R01DA039863-03</t>
  </si>
  <si>
    <t>The Impact of State Healthcare Reforms on Treatment of Substance Use Disorders</t>
  </si>
  <si>
    <t>5R01EY023561-05</t>
  </si>
  <si>
    <t>Mid-level mechanisms of surface and binocular perception</t>
  </si>
  <si>
    <t>5R01HG008802-03</t>
  </si>
  <si>
    <t>iCONCUR: informed CONsent for Clinical data and biosample Use for Research</t>
  </si>
  <si>
    <t>5R01AA022234-05</t>
  </si>
  <si>
    <t>Central amygdala input circuits control stress-induced anxiety after chronic ETOH</t>
  </si>
  <si>
    <t>5R01DK081866-07</t>
  </si>
  <si>
    <t>Hypertensive Renal Injury</t>
  </si>
  <si>
    <t>5R01DK053002-19</t>
  </si>
  <si>
    <t>ESTROGEN RECEPTOR-COREGULATOR FUNCTIONAL INTERACTIONS</t>
  </si>
  <si>
    <t>5R01HD082106-03</t>
  </si>
  <si>
    <t>Early Life Mortality in the United States</t>
  </si>
  <si>
    <t>5R01DA033156-05</t>
  </si>
  <si>
    <t>The Impact of Cannabis Use on the Neurocognitive Functioning of Individuals with</t>
  </si>
  <si>
    <t>5R01GM064745-14</t>
  </si>
  <si>
    <t>Single-Molecule Assembly of Protein-DNA Complexes</t>
  </si>
  <si>
    <t>PA-11-158</t>
  </si>
  <si>
    <t>5R01CA170023-05</t>
  </si>
  <si>
    <t>Roles of Epstein-Barr virus nuclear antigens 2 and LP in B cell proliferation</t>
  </si>
  <si>
    <t>5R01DA040721-03</t>
  </si>
  <si>
    <t>A Model Averaging Approach to Causal Inference in Substance Abuse Prevention Research</t>
  </si>
  <si>
    <t>5R01HD080866-04</t>
  </si>
  <si>
    <t>‚ÄúA Skill-Based RCT for Physical Activity Using Peer Mentors‚Äù</t>
  </si>
  <si>
    <t>5R01CA175353-05</t>
  </si>
  <si>
    <t>Deep sequencing for minimal residual disease detection in Acute Lymphoblastic Leu</t>
  </si>
  <si>
    <t>5R01DC012050-05</t>
  </si>
  <si>
    <t>Assembly and Function of Olfactory Circuitry from Dbxl-derived Neural Progenitors</t>
  </si>
  <si>
    <t>PA-11-263</t>
  </si>
  <si>
    <t>5R01AG031266-10</t>
  </si>
  <si>
    <t>The Evolution of Well-Being among Older Adults after a Disaster</t>
  </si>
  <si>
    <t>5R01HL069630-14</t>
  </si>
  <si>
    <t>Trafficking Signals in P. Falciparum</t>
  </si>
  <si>
    <t>5R01GM110477-04</t>
  </si>
  <si>
    <t>The regulation of cell death in vivo</t>
  </si>
  <si>
    <t>PA-11-067</t>
  </si>
  <si>
    <t>5R01NR014362-05</t>
  </si>
  <si>
    <t>Special Emphasis Panel[ZRG1-NRCS-V(08)F]</t>
  </si>
  <si>
    <t>A Multi-Site Trial of a Cognitive Rehabilitation Intervention for Persons with MS</t>
  </si>
  <si>
    <t>5R01DK053093-19</t>
  </si>
  <si>
    <t>Special Emphasis Panel[ZRG1-DKUS-N(04)M]</t>
  </si>
  <si>
    <t>Ciliogenesis in epithelial injury</t>
  </si>
  <si>
    <t>5R01GM111358-04</t>
  </si>
  <si>
    <t>Lactic Acid Bacteria that Detect &amp; Inhibit Enterococci in the Mammalian GI Tract</t>
  </si>
  <si>
    <t>5R01DC012938-05</t>
  </si>
  <si>
    <t>Modulation of Exocytosis and Excitability in Mature Auditory Brainstem Neurons</t>
  </si>
  <si>
    <t>5R01CA130893-10</t>
  </si>
  <si>
    <t>Role of Autophagy in Cancer</t>
  </si>
  <si>
    <t>5R01HG003054-11</t>
  </si>
  <si>
    <t>Statistical methods for analyzing high-throughput genotype and sequencing data</t>
  </si>
  <si>
    <t>5R01DK100619-05</t>
  </si>
  <si>
    <t>Preclinical Validation of Transglutaminase 2 as a Novel Target for Celiac Disease</t>
  </si>
  <si>
    <t>5R01HL122863-06</t>
  </si>
  <si>
    <t>Myocardial redox status, catecholamine metabolism and post-operative arrhythmia</t>
  </si>
  <si>
    <t>5R01NS084288-05</t>
  </si>
  <si>
    <t>Special Emphasis Panel[ZRG1-BDCN-W(02)M]</t>
  </si>
  <si>
    <t>Mechanisms of Early Recurrence in Intracranial Atherosclerotic Disease</t>
  </si>
  <si>
    <t>5R01CA181045-05</t>
  </si>
  <si>
    <t>ZCA1-RPRB-B(M2)</t>
  </si>
  <si>
    <t>CMVPepVax to Protect HCT Recipients from Cytomegalovirus Infection</t>
  </si>
  <si>
    <t>5R01DA037836-04</t>
  </si>
  <si>
    <t>HAWAII PACIFIC UNIVERSITY</t>
  </si>
  <si>
    <t>The Development and Evaluation of the Ho'ouna Pono Drug Prevention Curriculum</t>
  </si>
  <si>
    <t>5R01CA078810-20</t>
  </si>
  <si>
    <t>Control of Apoptosis in Cancer by Survivin</t>
  </si>
  <si>
    <t>5R01AI074856-10</t>
  </si>
  <si>
    <t>NMR studies of bacterial needle and tip proteins</t>
  </si>
  <si>
    <t>5R01CA177910-05</t>
  </si>
  <si>
    <t>Novel regulation of PI3K/Akt to direct targeted breast cancer therapies</t>
  </si>
  <si>
    <t>5R01DK112283-03</t>
  </si>
  <si>
    <t>Exercise Regulation of Human Adipose Tissue</t>
  </si>
  <si>
    <t>5R01HL096119-08</t>
  </si>
  <si>
    <t>3D MRI Characterization of High-Risk Carotid Artery Plaques without Contrast Media</t>
  </si>
  <si>
    <t>5R01AT009081-03</t>
  </si>
  <si>
    <t>ZAT1-HS(23)</t>
  </si>
  <si>
    <t>CALIFORNIA PACIFIC MED CTR RES INSTITUTE</t>
  </si>
  <si>
    <t>Mindfulness and Migraine: A Randomized Controlled Trial</t>
  </si>
  <si>
    <t>5R01MH105397-04</t>
  </si>
  <si>
    <t>A New Paradigm for Deciphering the Neural Mechanisms of Emotions</t>
  </si>
  <si>
    <t>5R01CA190122-04</t>
  </si>
  <si>
    <t>INSTITUTE FOR SYSTEMS BIOLOGY</t>
  </si>
  <si>
    <t>(PQB-4) Single cell analysis strategy for monitoring drug responses of tumors</t>
  </si>
  <si>
    <t>5R01HL116205-05</t>
  </si>
  <si>
    <t>Exercise and H2S mitigate homocysteine-mediated beta2-adrenergic receptor dysfunc</t>
  </si>
  <si>
    <t>5R01GM113961-04</t>
  </si>
  <si>
    <t>Impairment and recovery of CD8 T cell responses after sepsis</t>
  </si>
  <si>
    <t>5R01NS080586-05</t>
  </si>
  <si>
    <t>Sensory and Supraspinal Control of Locomotion</t>
  </si>
  <si>
    <t>5R01GM111066-04</t>
  </si>
  <si>
    <t>MS diagnostic bacterial identification library</t>
  </si>
  <si>
    <t>5R01HL122843-04</t>
  </si>
  <si>
    <t>Molecular mechanisms linking the CXCL12 pathway to atherosclerosis</t>
  </si>
  <si>
    <t>PAR-14-240</t>
  </si>
  <si>
    <t>5R01CA195904-03</t>
  </si>
  <si>
    <t>1 of 3 Interdisciplinary Collaboratory for Enhancing Translational Therapeutics Utilizing Biologically, Immunologically, and Metabollically Relevant Models of Breast Cancer</t>
  </si>
  <si>
    <t>5R01CA177736-03</t>
  </si>
  <si>
    <t>FFPE Validation of a Survival Gene Signature in HPV-Negative Oral Cavity Cancer</t>
  </si>
  <si>
    <t>5R01DK104936-04</t>
  </si>
  <si>
    <t>Glucagon-like peptide-1 agonist effects on energy balance in hypothalamic obesity</t>
  </si>
  <si>
    <t>5R01AG042890-05</t>
  </si>
  <si>
    <t>Mechanisms of resistance to cognitive decline in AD</t>
  </si>
  <si>
    <t>5R01GM093341-09</t>
  </si>
  <si>
    <t>Single-molecule manipulation of SNAREs</t>
  </si>
  <si>
    <t>5R01CA037156-27</t>
  </si>
  <si>
    <t>Immunology of Unique Tumor Specific Antigens</t>
  </si>
  <si>
    <t>6R01DA036445-07</t>
  </si>
  <si>
    <t>A trial of Positively Smoke Free group therapy for HIV-infected smokers</t>
  </si>
  <si>
    <t>5R01NS086830-05</t>
  </si>
  <si>
    <t>Peripheral Mechanisms of Posttraumatic Headache</t>
  </si>
  <si>
    <t>5R01MD008934-05</t>
  </si>
  <si>
    <t>Decision Aids to Address Prostate Cancer Disparities in Minority Men</t>
  </si>
  <si>
    <t>5R01NS085831-05</t>
  </si>
  <si>
    <t>Vascular Pain Mechanisms</t>
  </si>
  <si>
    <t>5R01MH102418-04</t>
  </si>
  <si>
    <t>Autism-linked endosomal mechanisms in neuronal arborization and connectivity</t>
  </si>
  <si>
    <t>5R01GM120783-14</t>
  </si>
  <si>
    <t>Control of Calcium Entry Signals in B Cells</t>
  </si>
  <si>
    <t>5R01EY014957-12</t>
  </si>
  <si>
    <t>Reversible Dysfunction of Retinal Ganglion Cells in Glaucoma</t>
  </si>
  <si>
    <t>5R01AA006399-36</t>
  </si>
  <si>
    <t>Alcohol Actions-Molecular Targets on Brain Proteins</t>
  </si>
  <si>
    <t>5R01HL125583-04</t>
  </si>
  <si>
    <t>INTEGRATIVE GENOMICS OF CLINICAL SUBTYPES IN COPDGENE</t>
  </si>
  <si>
    <t>5R01HL126559-04</t>
  </si>
  <si>
    <t>Novel role of occludin and pericytes in ischemic stroke in HIV infection</t>
  </si>
  <si>
    <t>5R01NS065257-10</t>
  </si>
  <si>
    <t>Physiological Arousal and Headache</t>
  </si>
  <si>
    <t>5R01MH051290-20</t>
  </si>
  <si>
    <t>Psychosis and Brain Glutamate</t>
  </si>
  <si>
    <t>5R01GM049725-23</t>
  </si>
  <si>
    <t>Selective inhibition of nitric oxide synthase for multiple indications</t>
  </si>
  <si>
    <t>5R01AG042407-05</t>
  </si>
  <si>
    <t>Age Effects in Self-Reports: Answering Questions and Using Response Scales</t>
  </si>
  <si>
    <t>5R01DE017968-09</t>
  </si>
  <si>
    <t>RBHS-SCHOOL OF DENTAL MEDICINE</t>
  </si>
  <si>
    <t>Early Markers of Aggressive Periodontitis</t>
  </si>
  <si>
    <t>5R01CA118332-10</t>
  </si>
  <si>
    <t>Parent-Child Communication About Cancer</t>
  </si>
  <si>
    <t>5R01HD078592-05</t>
  </si>
  <si>
    <t>Roles of STAT5b in IGF-I Production and Human Growth</t>
  </si>
  <si>
    <t>5R01GM046383-28</t>
  </si>
  <si>
    <t>Multisite Phosphorylation and M-Phase Regulation</t>
  </si>
  <si>
    <t>5R01NS085167-05</t>
  </si>
  <si>
    <t>Vagus Nerve Stimulation Paired with Rehabilitative Training to Enhance Plasticity</t>
  </si>
  <si>
    <t>PA-07-070</t>
  </si>
  <si>
    <t>3R01DC010809-05S1</t>
  </si>
  <si>
    <t>Organization and function of hair cell afferent neurons</t>
  </si>
  <si>
    <t>5R01MH103220-05</t>
  </si>
  <si>
    <t>Neurophysiological markers of HAND and the impact of aging: Evidence from MEG</t>
  </si>
  <si>
    <t>5R01DK097534-05</t>
  </si>
  <si>
    <t>Genetics and Genomics of Maternal Glycemia During Pregnancy</t>
  </si>
  <si>
    <t>5R01HL092514-08</t>
  </si>
  <si>
    <t>ALLOANTIBODIES TO MHC INDUCES AUTOIMMUNITY AND OBLITERATIVE AIRWAY DISEASE (OAD)</t>
  </si>
  <si>
    <t>5R01GM030186-37</t>
  </si>
  <si>
    <t>Mechanisms of yeast transcriptional initiation</t>
  </si>
  <si>
    <t>RFA-AI-14-006</t>
  </si>
  <si>
    <t>5R01AI117862-04</t>
  </si>
  <si>
    <t>ZAI1-BLF-A(J2)</t>
  </si>
  <si>
    <t>Trans-complementing papillioma virus for AIDS vaccine</t>
  </si>
  <si>
    <t>5R01EY025225-05</t>
  </si>
  <si>
    <t>Mechanism-based therapies for photoreceptor degeneration</t>
  </si>
  <si>
    <t>5R01HD075079-05</t>
  </si>
  <si>
    <t>IRXB Factors Direct Follicle Maturation</t>
  </si>
  <si>
    <t>5R01DK094956-05</t>
  </si>
  <si>
    <t>Control of collecting duct function by lipid-derived factors in obesity</t>
  </si>
  <si>
    <t>5R01EY023588-05</t>
  </si>
  <si>
    <t>Analysis of Lens Crystallins and Cataractous Mutants at High Hydrostatic Pressure</t>
  </si>
  <si>
    <t>5R01HL127564-04</t>
  </si>
  <si>
    <t>Using genetic variation to study biology of blood lipids &amp; coronary heart disease</t>
  </si>
  <si>
    <t>5R01HL134149-03</t>
  </si>
  <si>
    <t>Harmful Constituents and Respiratory Effects of Waterpipe Smoke</t>
  </si>
  <si>
    <t>5R01DE024157-05</t>
  </si>
  <si>
    <t>Gene Regulatory Network Controlling Premigratory Cranial vs Trunk Neural Crest</t>
  </si>
  <si>
    <t>5R01CA195733-03</t>
  </si>
  <si>
    <t>Employing mouse models to translate early detection of pancreas cancer</t>
  </si>
  <si>
    <t>5R01CA166011-05</t>
  </si>
  <si>
    <t>Developing new ornithine decarboxylase inhibitors to prevent skin &amp; colon cancer</t>
  </si>
  <si>
    <t>5R01DK100584-05</t>
  </si>
  <si>
    <t>Mode of Action of GCM2, the Essential Parathyroid Transcription Factor</t>
  </si>
  <si>
    <t>5R01DK103721-04</t>
  </si>
  <si>
    <t>Severe Hypoglycemia: Ascertainment, Surveillance and Pharmacovigilance</t>
  </si>
  <si>
    <t>5R01CA196975-03</t>
  </si>
  <si>
    <t>First in-human PET imaging studies of NIS reporter [18F]BF4</t>
  </si>
  <si>
    <t>5R01AI068581-09</t>
  </si>
  <si>
    <t>Special Emphasis Panel[ZRG1-AARR-G(02)M]</t>
  </si>
  <si>
    <t>PUBLIC HIV DRUG RESISTANCE DATABASE</t>
  </si>
  <si>
    <t>5R01DA035913-05</t>
  </si>
  <si>
    <t>Cellular mechanisms for dopaminergic control of learning in prefrontal cortex</t>
  </si>
  <si>
    <t>5R01GM083873-13</t>
  </si>
  <si>
    <t>Bioinformatics Software for Analyzing Microbial Genomes</t>
  </si>
  <si>
    <t>5R01CA174795-05</t>
  </si>
  <si>
    <t>Localizing Immunotherapy to Improve Therapeutic Index</t>
  </si>
  <si>
    <t>5R01AI059638-10</t>
  </si>
  <si>
    <t>IL-10 Controls Mast Cell Homeostasis</t>
  </si>
  <si>
    <t>5R01AG047894-04</t>
  </si>
  <si>
    <t>Special Emphasis Panel[ZRG1-RPHB-E(02)]</t>
  </si>
  <si>
    <t>A Behavioral Slow-Breathing Exercise Program for Female Overactive Bladder</t>
  </si>
  <si>
    <t>5R01GM109068-05</t>
  </si>
  <si>
    <t>Integration of multiscale genomic data for comprehensive analysis of complex dise</t>
  </si>
  <si>
    <t>5R01DA036754-04</t>
  </si>
  <si>
    <t>NATIONAL DEVELOPMENT AND RESEARCH INSTITUTES, INC.</t>
  </si>
  <si>
    <t>Opioid Misuse and Overdose Risk Patterns among Recent Veterans</t>
  </si>
  <si>
    <t>5R01AI104002-05</t>
  </si>
  <si>
    <t>Innate Immune Control of West Nile Virus</t>
  </si>
  <si>
    <t>5R01GM061077-16</t>
  </si>
  <si>
    <t>Electrochemical based DNA sensors</t>
  </si>
  <si>
    <t>5R01CA181450-05</t>
  </si>
  <si>
    <t>Pancreatic Ductal Adenocarcinoma is a disease of constitutive autophagy</t>
  </si>
  <si>
    <t>5R01HD049681-10</t>
  </si>
  <si>
    <t>Special Emphasis Panel[ZRG1-BBBP-T(05)M]</t>
  </si>
  <si>
    <t>Contributions of infant learning to language acquisition</t>
  </si>
  <si>
    <t>5R01MD007724-05</t>
  </si>
  <si>
    <t>FAMILIES PREVENTING AND REDUCING OBESITY HEALTH DISPARITIES IN HISPANIC YOUTH</t>
  </si>
  <si>
    <t>7R01GM107469-06</t>
  </si>
  <si>
    <t>Long-lasting effects of anesthetics on synapse development and plasticity</t>
  </si>
  <si>
    <t>5R01MH100241-05</t>
  </si>
  <si>
    <t>Role of maternal diet and allelic imbalance in behavior.</t>
  </si>
  <si>
    <t>5R01HL120909-04</t>
  </si>
  <si>
    <t>Utility of nasal steroids for treatment of childhood obstructive sleep apnea</t>
  </si>
  <si>
    <t>5R01HL117233-06</t>
  </si>
  <si>
    <t>Sphingolipids in Diabetic Cardiomyopathy</t>
  </si>
  <si>
    <t>5R01AI112911-04</t>
  </si>
  <si>
    <t>Mechanisms of MCMV reactivation in immunodeficient transplant recipients</t>
  </si>
  <si>
    <t>5R01AI103315-05</t>
  </si>
  <si>
    <t>Multi-center studies to improve diagnosis and treatment of pediatric candidiasis</t>
  </si>
  <si>
    <t>5R01DK111538-03</t>
  </si>
  <si>
    <t>Special Emphasis Panel[ZRG1-CADO-A(07)S]</t>
  </si>
  <si>
    <t>Cholinergic signaling in the human pancreatic islet</t>
  </si>
  <si>
    <t>5R01GM107333-05</t>
  </si>
  <si>
    <t>Regulation of cadherin-based cell adhesions by talin proteolysis and arginylation</t>
  </si>
  <si>
    <t>5R01HL122737-04</t>
  </si>
  <si>
    <t>Novel Regulatory Circuit in Cardiac Hypertrophy Via RNA Splicing</t>
  </si>
  <si>
    <t>5R01NS091307-05</t>
  </si>
  <si>
    <t>Special Emphasis Panel[ZRG1-HDM-W(02)]</t>
  </si>
  <si>
    <t>Statistical Methods for Clinical Trials with Multivariate Longitudinal Outcomes</t>
  </si>
  <si>
    <t>5R01CA063113-23</t>
  </si>
  <si>
    <t>RB-Related Proteins and Polyomavirus Large T antigen Transformation</t>
  </si>
  <si>
    <t>5R01NS090677-04</t>
  </si>
  <si>
    <t>Customized cortical stimulation therapy in the rehabilitation of stroke patients</t>
  </si>
  <si>
    <t>5R01GM066014-16</t>
  </si>
  <si>
    <t>Structure and Assembly Dynamics of FtsZ</t>
  </si>
  <si>
    <t>5R01GM082937-09</t>
  </si>
  <si>
    <t>Epigenetic mechanisms and consequences of fathering in sticklebacks</t>
  </si>
  <si>
    <t>5R01GM107175-04</t>
  </si>
  <si>
    <t>Dynamics of transmembrane dimers in TNF-Receptors by EPR and molecular simulation</t>
  </si>
  <si>
    <t>5R01NS089530-04</t>
  </si>
  <si>
    <t>Special Emphasis Panel[ZRG1-ETTN-B(53)R]</t>
  </si>
  <si>
    <t>Kilohertz Frequency Alternating Current Spinal Cord Stimulation for Chronic Pain Relief</t>
  </si>
  <si>
    <t>5R01NS086930-05</t>
  </si>
  <si>
    <t>Sensory Feedback for upper limb neuroprosthetics</t>
  </si>
  <si>
    <t>5R01CA182543-06</t>
  </si>
  <si>
    <t>Biosensor Assay to Screen for Signaling Pathway Inhibition in Cancer</t>
  </si>
  <si>
    <t>5R01AR066621-04</t>
  </si>
  <si>
    <t>Synthesis, Characterization, and Evaluation of Polymeric Tissue Lubricants</t>
  </si>
  <si>
    <t>5R01HL065222-17</t>
  </si>
  <si>
    <t>Antithrombotic Aptamers and Antidotes</t>
  </si>
  <si>
    <t>5R01AI106912-05</t>
  </si>
  <si>
    <t>Molecular Mechanisms for Antiviral Signal Activation by MDA5 and RIG-I</t>
  </si>
  <si>
    <t>5R01AI106895-04</t>
  </si>
  <si>
    <t>Regulation of Chronic Viral Infections</t>
  </si>
  <si>
    <t>5R01GM075249-13</t>
  </si>
  <si>
    <t>Roles of Chromosomal Factors in Chromosome Segregation</t>
  </si>
  <si>
    <t>5R01AG046257-05</t>
  </si>
  <si>
    <t>Myeloid precursors and the microbiome in the osteoimmunology of aging</t>
  </si>
  <si>
    <t>6R01DK105441-06</t>
  </si>
  <si>
    <t>Brainstem nutrient sensing in the integrative control of food intake</t>
  </si>
  <si>
    <t>5R01AI108917-05</t>
  </si>
  <si>
    <t>Impaired T cell immunity in the Elderly via enhanced N-glycosylation.</t>
  </si>
  <si>
    <t>5R01MH099099-05</t>
  </si>
  <si>
    <t>Deconvoluting microRNA expression in brain</t>
  </si>
  <si>
    <t>5R01GM031847-34</t>
  </si>
  <si>
    <t>Protein structure and function by hydrogen exchange mass spectrometry analysis</t>
  </si>
  <si>
    <t>5R01HL121068-04</t>
  </si>
  <si>
    <t>Bimodal platform for nondestructive analysis of engineered vascular biomaterials</t>
  </si>
  <si>
    <t>5R01HL122352-04</t>
  </si>
  <si>
    <t>Intermolecular Interactions of NaV1.5 and Kir2.1 In Ion Channel Diseases</t>
  </si>
  <si>
    <t>5R01HL134163-03</t>
  </si>
  <si>
    <t>In Vivo Biomarker that Identifies Waterpipe Smoking-related Lung Health</t>
  </si>
  <si>
    <t>5R01NS090383-05</t>
  </si>
  <si>
    <t>Special Emphasis Panel[ZRG1-MDCN-T(06)M]</t>
  </si>
  <si>
    <t>Role of Endothelin-1 in remyelination</t>
  </si>
  <si>
    <t>5R01DE024392-04</t>
  </si>
  <si>
    <t>Aptamer mediated targeting of Fanconi Anemia oral cancer initiating cells</t>
  </si>
  <si>
    <t>5R01DK053105-17</t>
  </si>
  <si>
    <t>Selective Insulin Resistance- Diabetic Cardiovascular Diseases</t>
  </si>
  <si>
    <t>PA-12-143</t>
  </si>
  <si>
    <t>5R01HL118565-05</t>
  </si>
  <si>
    <t>RAGE, Macrophages &amp; HDL Biology</t>
  </si>
  <si>
    <t>5R01HL133018-02</t>
  </si>
  <si>
    <t>NgBR as a regulator of endothelial function</t>
  </si>
  <si>
    <t>RFA-GM-13-561</t>
  </si>
  <si>
    <t>5R01GM109455-05</t>
  </si>
  <si>
    <t>Robust rare event simulation for protein folding and disease-related aggregation</t>
  </si>
  <si>
    <t>5R01DK095862-05</t>
  </si>
  <si>
    <t>Protective role of adenosine 2A receptor in NAFLD</t>
  </si>
  <si>
    <t>5R01EY025215-04</t>
  </si>
  <si>
    <t>Ultrasound perfusion imaging in glaucoma</t>
  </si>
  <si>
    <t>5R01CA179645-05</t>
  </si>
  <si>
    <t>Mechanisms and targeting of SWI/SNF alterations in pancreatic cancer</t>
  </si>
  <si>
    <t>5R01AR062165-07</t>
  </si>
  <si>
    <t>The Role of Germline Mutations of the Ras/MAPK Pathway on Skeletal Myogenesis</t>
  </si>
  <si>
    <t>5R01EY013811-14</t>
  </si>
  <si>
    <t>Recovery of Phototransduction</t>
  </si>
  <si>
    <t>5R01HL116705-05</t>
  </si>
  <si>
    <t>Human tissue-engineered blood vessels using induced pluripotent stem cells</t>
  </si>
  <si>
    <t>5R01GM036652-32</t>
  </si>
  <si>
    <t>Microfilament Organization and Regulation</t>
  </si>
  <si>
    <t>5R01HG008688-03</t>
  </si>
  <si>
    <t>Base-resolution sequencing of m6A in RNA</t>
  </si>
  <si>
    <t>5R01EB022913-03</t>
  </si>
  <si>
    <t>Next-Generation Calcium Imaging Analysis Methods</t>
  </si>
  <si>
    <t>RFA-HD-14-025</t>
  </si>
  <si>
    <t>5R01HD081929-04</t>
  </si>
  <si>
    <t>Impact of Immune Changes of Pregnancy on Tuberculosis</t>
  </si>
  <si>
    <t>5R01CA169603-05</t>
  </si>
  <si>
    <t>The Mechanisms of PKM2-Regulated Gene Expression in Tumor Development.</t>
  </si>
  <si>
    <t>5R01EB019438-04</t>
  </si>
  <si>
    <t>Advanced micro-PET/CT/RT System for Translational Radiation Oncology Applications</t>
  </si>
  <si>
    <t>5R01CA169096-05</t>
  </si>
  <si>
    <t>Targeting the Urokinase Receptor in Glioblastoma Multiforme</t>
  </si>
  <si>
    <t>5R01HL122769-05</t>
  </si>
  <si>
    <t>Special Emphasis Panel[ZRG1-HM-B(02)S]</t>
  </si>
  <si>
    <t>Endothelial Inflammasomes in Coronary Microcirculation -Beyond Inflammation</t>
  </si>
  <si>
    <t>5R01CA176091-05</t>
  </si>
  <si>
    <t>Crenolanib and ponatinib for the treatment of FLT3 mutant AML</t>
  </si>
  <si>
    <t>5R01NS092955-04</t>
  </si>
  <si>
    <t>TROY HTS Compound Screening</t>
  </si>
  <si>
    <t>5R01GM078989-13</t>
  </si>
  <si>
    <t>Stochastic models of cell cycle regulation in eukaryotes</t>
  </si>
  <si>
    <t>5R01GM066170-15</t>
  </si>
  <si>
    <t>Epac/cAMP-GEF, A Novel Intracellular cAMP Receptor</t>
  </si>
  <si>
    <t>5R01AA022132-05</t>
  </si>
  <si>
    <t>Special Emphasis Panel[ZRG1-HDM-Q(50)R]</t>
  </si>
  <si>
    <t>The RAND Alcohol Policy Platform (RAPP): A Microsimulation Model of Alcohol Use, Consequences, and Policies in the United States</t>
  </si>
  <si>
    <t>7R01CA075059-21</t>
  </si>
  <si>
    <t>Dysregulation of TGF Beta Action Pancreatic Cancer</t>
  </si>
  <si>
    <t>5R01HL125811-04</t>
  </si>
  <si>
    <t>Targeting endothelial migration to prevent neovascularization</t>
  </si>
  <si>
    <t>5R01EY024519-03</t>
  </si>
  <si>
    <t>Roles of TNFa and Notch to Initiate Retinal Regeneration from Muller glia</t>
  </si>
  <si>
    <t>5R01CA173292-05</t>
  </si>
  <si>
    <t>Biomaterials for treatment of head and neck cancer</t>
  </si>
  <si>
    <t>6R01DK106249-04</t>
  </si>
  <si>
    <t>GPR30 and Hepatic Cholesterol Homeostasis</t>
  </si>
  <si>
    <t>5R01CA181029-05</t>
  </si>
  <si>
    <t>Epithelial-mesenchymal transition regulators in radioresistance and DNA repair</t>
  </si>
  <si>
    <t>5R01AG047373-05</t>
  </si>
  <si>
    <t>Aging, gender and arterial stiffness in atherosclerosis</t>
  </si>
  <si>
    <t>5R01CA200551-03</t>
  </si>
  <si>
    <t>A Phase II Evaluation of SABR in Oligometastatic Castration-Refractory Prostate Cancer and Immunogenicity of SABR</t>
  </si>
  <si>
    <t>5R01ES005777-27</t>
  </si>
  <si>
    <t>Cellular Stress Response Signaling Pathways</t>
  </si>
  <si>
    <t>5R01DK076902-09</t>
  </si>
  <si>
    <t>Regulation and Function of Adiponectin Oligomerization</t>
  </si>
  <si>
    <t>5R01MH097993-05</t>
  </si>
  <si>
    <t>Special Emphasis Panel[ZRG1-GGG-H(02)M]</t>
  </si>
  <si>
    <t>2/2 - Identification of rare variants of OCD</t>
  </si>
  <si>
    <t>5R01DA040726-03</t>
  </si>
  <si>
    <t>Special Emphasis Panel[ZRG1-PSE-W(55)R]</t>
  </si>
  <si>
    <t>The Intergeneration Effects of Criminal Justice Policies on Substance Use Crimes</t>
  </si>
  <si>
    <t>5R01HL117132-04</t>
  </si>
  <si>
    <t>Protein C pathway function in hematopoiesis</t>
  </si>
  <si>
    <t>5R01HL121635-04</t>
  </si>
  <si>
    <t>MicroRNA 93 in Peripheral Arterial Disease</t>
  </si>
  <si>
    <t>5R01CA163772-05</t>
  </si>
  <si>
    <t>Lung Adenocarcinoma Invasion Genomics</t>
  </si>
  <si>
    <t>5R01CA091791-15</t>
  </si>
  <si>
    <t>Reactivation of Kaposi's Sarcoma-Associated Herpesvirus</t>
  </si>
  <si>
    <t>5R01DK108599-04</t>
  </si>
  <si>
    <t>Molecular mechanism of intestinal zinc uptake</t>
  </si>
  <si>
    <t>5R01HL082914-11</t>
  </si>
  <si>
    <t>GPCR Signaling Through a Novel NF-kB Pathway</t>
  </si>
  <si>
    <t>5R01AI102892-05</t>
  </si>
  <si>
    <t>Molecular Pharmacology of NKT Cell Agonists</t>
  </si>
  <si>
    <t>5R01GM101218-06</t>
  </si>
  <si>
    <t>Mechanisms of Zinc Regulation of Pain-initiating TRP Channels</t>
  </si>
  <si>
    <t>5R01HL126028-04</t>
  </si>
  <si>
    <t>Obesity and Arterial Metabolism</t>
  </si>
  <si>
    <t>RFA-FD-16-043</t>
  </si>
  <si>
    <t>1R01FD006003-01</t>
  </si>
  <si>
    <t>A Prospective Natural History Study of Angelman Syndrome: A Fresh Approach to a 10-year Longitudinal Study to Facilitate Development of Novel Therapeutic Products</t>
  </si>
  <si>
    <t>5R01NS086885-05</t>
  </si>
  <si>
    <t>White Matter Damage in Subconcussive Blast Exposure</t>
  </si>
  <si>
    <t>PA-13-064</t>
  </si>
  <si>
    <t>5R01DK081579-09</t>
  </si>
  <si>
    <t>Role of Periostin in Polycystic Kidney Disease</t>
  </si>
  <si>
    <t>5R01GM120638-02</t>
  </si>
  <si>
    <t>Mechanistic studies of thioether crosslink formation in peptides</t>
  </si>
  <si>
    <t>5R01CA177935-05</t>
  </si>
  <si>
    <t>Next generation sequencing to identify novel colorectal cancer genes</t>
  </si>
  <si>
    <t>PA-10-228</t>
  </si>
  <si>
    <t>5R01HL117896-04</t>
  </si>
  <si>
    <t>Structural Basis for Calcium Selectivity and Drug Block of Cav Channels</t>
  </si>
  <si>
    <t>5R01EB019436-04</t>
  </si>
  <si>
    <t>Acoustic tweezing cytometry: technology development and stem cell applications</t>
  </si>
  <si>
    <t>5R01ES021464-05</t>
  </si>
  <si>
    <t>Influence of Innate Immunity on Xenobiotic-Induced Systemic Autoimmunity</t>
  </si>
  <si>
    <t>5R01DK099550-05</t>
  </si>
  <si>
    <t>Redox Regulation of Anti-Viral Responses in Type 1 Diabetes</t>
  </si>
  <si>
    <t>5R01GM111955-04</t>
  </si>
  <si>
    <t>Study of phenotypic and fitness effects of non-functional protein interactions in</t>
  </si>
  <si>
    <t>5R01CA172986-05</t>
  </si>
  <si>
    <t>Modeling and microsystems approach to glioma invasion</t>
  </si>
  <si>
    <t>5R01AG045703-05</t>
  </si>
  <si>
    <t>Solid State NMR Structural Analysis of Oligomeric Alzheimer's Beta-Amyloid Peptide</t>
  </si>
  <si>
    <t>5R01NS083706-05</t>
  </si>
  <si>
    <t>Investigating the Pathogenesis of Cerebellar Neurodegeneration</t>
  </si>
  <si>
    <t>3R01CA116034-10S1</t>
  </si>
  <si>
    <t>Regulation of K-Ras by a Farnesyl-electrostatic Switch</t>
  </si>
  <si>
    <t>5R01DA036999-05</t>
  </si>
  <si>
    <t>Fetal Behavior, Brain &amp; Stress Response: Ultrasound Markers of Maternal Smoking</t>
  </si>
  <si>
    <t>5R01CA136690-10</t>
  </si>
  <si>
    <t>Regulatory non-Smad signaling in TGF-b-induced epithelial-mesenchymal transition</t>
  </si>
  <si>
    <t>5R01MH106547-03</t>
  </si>
  <si>
    <t>3/3 Genetic Analysis of the International Cohort Collection for Bipolar Disorder</t>
  </si>
  <si>
    <t>5R01AG026561-10</t>
  </si>
  <si>
    <t>IDENTIFICATION OF DRUGS THAT DELAY AGING</t>
  </si>
  <si>
    <t>5R01AI103158-05</t>
  </si>
  <si>
    <t>Evolution and inhibition of beta-lactamase activity in antibiotic resistance</t>
  </si>
  <si>
    <t>5R01DC013168-05</t>
  </si>
  <si>
    <t>Magnetic Guidance for Improved Cochlear-Implant Insertion</t>
  </si>
  <si>
    <t>5R01GM094273-09</t>
  </si>
  <si>
    <t>3D Structure and Function of CRAC Channels</t>
  </si>
  <si>
    <t>5R01DK108842-03</t>
  </si>
  <si>
    <t>Th17 cells and Tregs determine the catabolic and anabolic effects of PTH in bone</t>
  </si>
  <si>
    <t>5R01MH102441-05</t>
  </si>
  <si>
    <t>Dissecting the Neural Circuits Encoding Positive and Negative Valence</t>
  </si>
  <si>
    <t>5R01HL033610-32</t>
  </si>
  <si>
    <t>Angiotensin and neuroimmune activation in hypertension</t>
  </si>
  <si>
    <t>5R01MH101183-06</t>
  </si>
  <si>
    <t>Sex Differences in Developing Microglia:  Implications for Synaptic Pruning</t>
  </si>
  <si>
    <t>5R01DK038470-30</t>
  </si>
  <si>
    <t>Special Emphasis Panel[ZRG1-DKUS-A(02)]</t>
  </si>
  <si>
    <t>Maturation of K Transport in the Distal Nephron</t>
  </si>
  <si>
    <t>5R01CA178338-05</t>
  </si>
  <si>
    <t>Checkpoint Signaling and Androgen Receptor Function in Prostate Cancer</t>
  </si>
  <si>
    <t>5R01HL114959-05</t>
  </si>
  <si>
    <t>Special Emphasis Panel[ZRG1-CVRS-G(02)M]</t>
  </si>
  <si>
    <t>Epithelial abnormalities in IPF: role of ER stress and GRP78/BiP</t>
  </si>
  <si>
    <t>5R01MH098003-06</t>
  </si>
  <si>
    <t>Longitudinal assessment of trauma on neural circuitry development into adulthood</t>
  </si>
  <si>
    <t>5R01AG048388-05</t>
  </si>
  <si>
    <t>Function of Regulator of G protein signaling in aging skeleton</t>
  </si>
  <si>
    <t>7R01DA020892-09</t>
  </si>
  <si>
    <t>GRADUATE SCHOOL OF PUBLIC HEALTH AND HEALTH POLICY</t>
  </si>
  <si>
    <t>Role of Depression and Anxiety in the Tobacco Epidemic</t>
  </si>
  <si>
    <t>5R01AI076272-09</t>
  </si>
  <si>
    <t>EAST CAROLINA UNIVERSITY</t>
  </si>
  <si>
    <t>GREENVILLE</t>
  </si>
  <si>
    <t>Studies on the Pseudomonas aeruginosa Cell-to-Cell Signal PQS</t>
  </si>
  <si>
    <t>5R01MD007712-06</t>
  </si>
  <si>
    <t>UNIVERSITY OF NEW MEXICO</t>
  </si>
  <si>
    <t>Addressing Social Determinants to Reduce Refugee Mental Health Disparities</t>
  </si>
  <si>
    <t>5R01MH102378-05</t>
  </si>
  <si>
    <t>Regulation of KCNH ion channels</t>
  </si>
  <si>
    <t>5R01HG008687-03</t>
  </si>
  <si>
    <t>MASSIVELY PARALLEL CHARACTERIZATION OF CIS-REGULATORY ELEMENTS IN THE BRAIN</t>
  </si>
  <si>
    <t>5R01AR064241-06</t>
  </si>
  <si>
    <t>Mechanisms of Muscle Inflammation in Muscular Dystrophy</t>
  </si>
  <si>
    <t>5R01CA162226-05</t>
  </si>
  <si>
    <t>Eicosanoids in Lung Cancer: Progression and Metastasis</t>
  </si>
  <si>
    <t>2R01GM061107-17</t>
  </si>
  <si>
    <t>Translational Regulation of Patterning in Drosophila</t>
  </si>
  <si>
    <t>5R01DK102562-05</t>
  </si>
  <si>
    <t>Deciphering the extra-telomeric function of Rap1, a metabolic regulator counterac</t>
  </si>
  <si>
    <t>5R01AR066330-05</t>
  </si>
  <si>
    <t>Immune Complex Elimination by Sinusoid Endothelial FcgRIIb: Mechanism and Disease</t>
  </si>
  <si>
    <t>5R01EY024458-29</t>
  </si>
  <si>
    <t>Development of Multisensory Integration</t>
  </si>
  <si>
    <t>7R01MD010527-04</t>
  </si>
  <si>
    <t>Unintended Consequences: Medicare Performance Programs and Health Disparities</t>
  </si>
  <si>
    <t>5R01HL089473-09</t>
  </si>
  <si>
    <t>Novel Regulation of Beta Andregenic Receptor Function</t>
  </si>
  <si>
    <t>5R01DK098145-05</t>
  </si>
  <si>
    <t>Characterization and Control of the Renal WNK1 Signaling Pathway</t>
  </si>
  <si>
    <t>5R01CA174861-05</t>
  </si>
  <si>
    <t>Novel Theranostics for Pancreatic Cancer</t>
  </si>
  <si>
    <t>5R01AA021163-05</t>
  </si>
  <si>
    <t>ZAA1-DD(02)M</t>
  </si>
  <si>
    <t>1/2-Pharmacogenetic Treatments for Alcoholism</t>
  </si>
  <si>
    <t>5R01HL118744-06</t>
  </si>
  <si>
    <t>Stem Cells Models of Familial Combined Hypolipidemia</t>
  </si>
  <si>
    <t>PA-10-152</t>
  </si>
  <si>
    <t>5R01HD075285-05</t>
  </si>
  <si>
    <t>Postnatal Actions of Maternal Obesity on Neonatal Metabolic Health</t>
  </si>
  <si>
    <t>5R01DE014613-14</t>
  </si>
  <si>
    <t>Progression and Metastasis of Oral Tongue Cancer</t>
  </si>
  <si>
    <t>5R01MH085666-10</t>
  </si>
  <si>
    <t>Development of NMDAR hypofunction and cognitive deficits</t>
  </si>
  <si>
    <t>5R01CA181115-05</t>
  </si>
  <si>
    <t>A Novel Anti-HER2/neu IgE for Breast Cancer Therapy</t>
  </si>
  <si>
    <t>5R01GM103401-09</t>
  </si>
  <si>
    <t>Nonlinear Optical Imaging for Guiding Protein Structure Determination</t>
  </si>
  <si>
    <t>RFA-FD-15-001</t>
  </si>
  <si>
    <t>5R01FD005101-03</t>
  </si>
  <si>
    <t>Safety of furosemide in premature infants at risk of bronchopulmonary dysplasia</t>
  </si>
  <si>
    <t>5R01NS084393-05</t>
  </si>
  <si>
    <t>REGULATION OF DENDRITE MORPHOGENESIS BY A CONTROSOMAL CAMKIIB SIGNALING PATHWAY</t>
  </si>
  <si>
    <t>RFA-CA-13-022</t>
  </si>
  <si>
    <t>5R01CA194697-04</t>
  </si>
  <si>
    <t>ZCA1-GRB-S(J1)</t>
  </si>
  <si>
    <t>(PQD-3) Spatiotemporal Molecular Interrogation of Early Metastatic Evolution In Situ</t>
  </si>
  <si>
    <t>5R01HL122393-04</t>
  </si>
  <si>
    <t>Social Stress, Diet. and Primate Monocyte Programming in Cardiovascular Risk</t>
  </si>
  <si>
    <t>5R01HD081274-06</t>
  </si>
  <si>
    <t>Mechanisms of intermittent hypoxia-induced motor recovery in persons with SCI</t>
  </si>
  <si>
    <t>5R01EY024996-03</t>
  </si>
  <si>
    <t>Regulating retinal cell fate with microRNAs</t>
  </si>
  <si>
    <t>5R01ES022698-05</t>
  </si>
  <si>
    <t>Carbon Nanotube Structure-Activity Relationships for Predictive Toxicology</t>
  </si>
  <si>
    <t>5R01FD005993-02</t>
  </si>
  <si>
    <t>Defining the natural history of sarcoidosis in a retrospective cohort to inform design of clinical trials</t>
  </si>
  <si>
    <t>5R01GM109879-04</t>
  </si>
  <si>
    <t>Single-molecule and ensemble imaging of GPCR-G protein complexes in live cells</t>
  </si>
  <si>
    <t>5R01NS082309-05</t>
  </si>
  <si>
    <t>Detection of Cerebral Ischemia With a Noninvasive Neurometabolic Optical Monitor</t>
  </si>
  <si>
    <t>5R01GM056257-17</t>
  </si>
  <si>
    <t>Anesthetic Sites in Transmembrance Peptides by NMR</t>
  </si>
  <si>
    <t>5R01HL132021-03</t>
  </si>
  <si>
    <t>Special Emphasis Panel[ZRG1-DTCS-A(81)]</t>
  </si>
  <si>
    <t>Coronary Flow Reserve to Assess Cardiovascular Inflammation (CIRT-CFR)</t>
  </si>
  <si>
    <t>RFA-DE-16-007</t>
  </si>
  <si>
    <t>5R01DE026113-03</t>
  </si>
  <si>
    <t>ZDE1-VH(13)</t>
  </si>
  <si>
    <t>Smart Self-Sterilizing Dental Composites for Class V Restorations</t>
  </si>
  <si>
    <t>RFA-DA-13-010</t>
  </si>
  <si>
    <t>5R01DA036154-06</t>
  </si>
  <si>
    <t>Role of Autophagy in Microglia-induced NeuroAIDS in Substance Abuse</t>
  </si>
  <si>
    <t>5R01CA185151-04</t>
  </si>
  <si>
    <t>(PQD1) Evolution of vemurafenib resistance in circulating melanoma cells</t>
  </si>
  <si>
    <t>5R01DC014217-05</t>
  </si>
  <si>
    <t>Age-related olfactory loss: mechanisms and treatment options</t>
  </si>
  <si>
    <t>5R01ES024732-04</t>
  </si>
  <si>
    <t>Statistical Methods to Assess Early Life Environmental Exposures on Child Health</t>
  </si>
  <si>
    <t>5R01HL123093-05</t>
  </si>
  <si>
    <t>Involvement of BAG3 in HIV-1 induced cardiomyopathy</t>
  </si>
  <si>
    <t>5R01NS064599-10</t>
  </si>
  <si>
    <t>The MKP-1/p38 axis: coordinating innate and adaptive immunity</t>
  </si>
  <si>
    <t>5R01AI072360-10</t>
  </si>
  <si>
    <t>E. faecalis Pathogenicity Island</t>
  </si>
  <si>
    <t>5R01GM078653-09</t>
  </si>
  <si>
    <t>Apical membrane modeling in tubulogenesis</t>
  </si>
  <si>
    <t>5R01CA177681-06</t>
  </si>
  <si>
    <t>ephrin-A1 in lipogenesis and breast cancer metastatic progression</t>
  </si>
  <si>
    <t>5R01DK098072-05</t>
  </si>
  <si>
    <t>SES and race-ethnic disparities in food purchasing and dietary intake:2000-2015</t>
  </si>
  <si>
    <t>5R01DK100854-05</t>
  </si>
  <si>
    <t>Modeling genetic modifiers of hematopoiesis with induced pluripotent stem cells</t>
  </si>
  <si>
    <t>5R01GM041223-23</t>
  </si>
  <si>
    <t>The integral membrane protease ZMPSTE24, lamin A processing, and progeria</t>
  </si>
  <si>
    <t>5R01GM048123-26</t>
  </si>
  <si>
    <t>Structure and Function of Human Telomerase</t>
  </si>
  <si>
    <t>5R01AA024296-02</t>
  </si>
  <si>
    <t>Public Health Consequences of the 24/7 Sobriety Program: A Focus on Mortality</t>
  </si>
  <si>
    <t>5R01CA167708-05</t>
  </si>
  <si>
    <t>Targeting AML with PI3K/AKT inhibitors and BH3-mimetics</t>
  </si>
  <si>
    <t>5R01MH104648-04</t>
  </si>
  <si>
    <t>Control and Reward Circuits as Targets for Repetitive Thoughts and Behaviors</t>
  </si>
  <si>
    <t>5R01GM111741-04</t>
  </si>
  <si>
    <t>High-throughput informatics for antibodies</t>
  </si>
  <si>
    <t>5R01GM114276-04</t>
  </si>
  <si>
    <t>Centriolar-ciliary signaling mechanisms in tissue regeneration and differentiation</t>
  </si>
  <si>
    <t>5R01NS087988-05</t>
  </si>
  <si>
    <t>Resolution pathway of pain</t>
  </si>
  <si>
    <t>5R01NS082354-05</t>
  </si>
  <si>
    <t>WRIGHT STATE UNIVERSITY</t>
  </si>
  <si>
    <t>DAYTON</t>
  </si>
  <si>
    <t>Reduced Motoneuron Excitability in Sepsis</t>
  </si>
  <si>
    <t>5R01AI102960-05</t>
  </si>
  <si>
    <t>The Fetal and Childhood Environment, Oxidative Balance, Inflammation and Asthma</t>
  </si>
  <si>
    <t>7R01CA140594-09</t>
  </si>
  <si>
    <t>Therapeutic strategies for specific subsets of KRAS mutant lung cancers</t>
  </si>
  <si>
    <t>5R01ES024331-06</t>
  </si>
  <si>
    <t>Environmental copper exposure and its impact on microglial Abeta clearance</t>
  </si>
  <si>
    <t>5R01DK107412-03</t>
  </si>
  <si>
    <t>Pax4-induced alpha-to-beta cell conversion</t>
  </si>
  <si>
    <t>5R01NS088629-05</t>
  </si>
  <si>
    <t>Decoding protein ADP-ribosylation networks in neurons using a chemical genetic ap</t>
  </si>
  <si>
    <t>7R01AR064244-05</t>
  </si>
  <si>
    <t>COLORADO SPRINGS</t>
  </si>
  <si>
    <t>The Role of Bone Trait Covariation in Vertebral Fracture Resistance</t>
  </si>
  <si>
    <t>5R01MH099505-05</t>
  </si>
  <si>
    <t>Limbic-Basal Ganglia Circuitry in PTSD</t>
  </si>
  <si>
    <t>5R01HL119286-05</t>
  </si>
  <si>
    <t>DEPRESSION AND REHOSPITALIZATION IN PATIENTS WITH HEART FAILURE</t>
  </si>
  <si>
    <t>5R01HD078526-05</t>
  </si>
  <si>
    <t>Identity Stress and Health in Three Cohorts of LGB individuals</t>
  </si>
  <si>
    <t>5R01AG042611-05</t>
  </si>
  <si>
    <t>Pleiotropic and Interaction Effects on Alzheimer's disease Risk and Progression</t>
  </si>
  <si>
    <t>5R01MH099588-05</t>
  </si>
  <si>
    <t>New Models For Astrocyte Function in Genetic Mouse Models of Autism Spectrum Diso</t>
  </si>
  <si>
    <t>5R01GM114234-04</t>
  </si>
  <si>
    <t>Mechanism of Activation and Membrane Interactions of Pseudomonas toxin ExoU</t>
  </si>
  <si>
    <t>5R01GM111476-05</t>
  </si>
  <si>
    <t>New methods and strategies for the synthesis of bioactive steroids and terpinoids</t>
  </si>
  <si>
    <t>5R01NS093045-04</t>
  </si>
  <si>
    <t>Understanding the role of microglia on epileptogenesis</t>
  </si>
  <si>
    <t>5R01GM111703-04</t>
  </si>
  <si>
    <t>Chemical methods to study protein palmitoylation pathways</t>
  </si>
  <si>
    <t>5R01GM089846-09</t>
  </si>
  <si>
    <t>Occurrence and Functional Roles of High Energy Base Pairs in DNA</t>
  </si>
  <si>
    <t>5R01AT007945-05</t>
  </si>
  <si>
    <t>Analgesic actions of adenosine A1 receptor along axonal tracts in chronic pain</t>
  </si>
  <si>
    <t>5R01AI072176-10</t>
  </si>
  <si>
    <t>Rational and Combinatorial Engineering of AAV Vectors</t>
  </si>
  <si>
    <t>5R01AI105097-04</t>
  </si>
  <si>
    <t>Thymic adipogenesis and age-related thymic demise</t>
  </si>
  <si>
    <t>5R01AI107966-05</t>
  </si>
  <si>
    <t>Type IV pilus as a switch that determines consequences of Neisseria colonization</t>
  </si>
  <si>
    <t>5R01GM073046-12</t>
  </si>
  <si>
    <t>Novel Molecules as In Vivo Biological Probes</t>
  </si>
  <si>
    <t>5R01NS079955-06</t>
  </si>
  <si>
    <t>Self-association and membrane binding of alpha-synuclein</t>
  </si>
  <si>
    <t>5R01HL120980-04</t>
  </si>
  <si>
    <t>Organizational Determinants of ICU Telemedicine Effectiveness</t>
  </si>
  <si>
    <t>5R01GM106177-05</t>
  </si>
  <si>
    <t>Statistical Methods for Selection and Evaluation of Biomarkers</t>
  </si>
  <si>
    <t>5R01GM115833-03</t>
  </si>
  <si>
    <t>Fast and Robust Methods for Large Scale Genotype Phenotype Association Study</t>
  </si>
  <si>
    <t>5R01GM098922-06</t>
  </si>
  <si>
    <t>DNA Helicases: Mechanism and Function</t>
  </si>
  <si>
    <t>6R01AG044007-07</t>
  </si>
  <si>
    <t>Biological and neural mechanisms of falls</t>
  </si>
  <si>
    <t>5R01MH104574-05</t>
  </si>
  <si>
    <t>Peer-Led Healthy Lifestyle Program in Supportive Housing</t>
  </si>
  <si>
    <t>5R01HL119478-04</t>
  </si>
  <si>
    <t>Phospholipase D2 regulation of vascular smooth muscle cell migration</t>
  </si>
  <si>
    <t>5R01GM060595-17</t>
  </si>
  <si>
    <t>Laying the Foundation of Genomic Enzymology</t>
  </si>
  <si>
    <t>5R01GM059622-19</t>
  </si>
  <si>
    <t>Special Emphasis Panel[ZRG1-IMST-M(02)M]</t>
  </si>
  <si>
    <t>On-Chip Templated Biosynthesis of RNA Aptamer and Unnatural Protein Microarrays for SPR Imaging</t>
  </si>
  <si>
    <t>5R01DK094937-04</t>
  </si>
  <si>
    <t>Significance of B cells and humoral immunity in the pathogenesis of biliary atres</t>
  </si>
  <si>
    <t>7R01HG008164-04</t>
  </si>
  <si>
    <t>Algorithms and Software for Provably Accurate De Novo RNA-Seq Assembly</t>
  </si>
  <si>
    <t>5R01HD076898-05</t>
  </si>
  <si>
    <t>Child Maltreatment and Children's Trust</t>
  </si>
  <si>
    <t>5R01GM063569-12</t>
  </si>
  <si>
    <t>Dermal-Epidermal Communication during Wound Healing</t>
  </si>
  <si>
    <t>5R01HL127341-04</t>
  </si>
  <si>
    <t>Study of Novel Approaches to Weight Gain Prevention - Extension (SNAP-E)</t>
  </si>
  <si>
    <t>5R01CA118487-13</t>
  </si>
  <si>
    <t>Histone demethylases and regulation of chromatin and transcription in eukaryotes</t>
  </si>
  <si>
    <t>7R01HL117730-06</t>
  </si>
  <si>
    <t>Special Emphasis Panel[ZRG1-CVRS-M(02)M]</t>
  </si>
  <si>
    <t>UNIVERSITY OF NEVADA LAS VEGAS</t>
  </si>
  <si>
    <t>LAS VEGAS</t>
  </si>
  <si>
    <t>Infarct Repair with Mesenchymal Stem Cell Subpopulation</t>
  </si>
  <si>
    <t>7R01HL128135-05</t>
  </si>
  <si>
    <t>Metabolic underpinnings of AL amyloid cardiomyopathy</t>
  </si>
  <si>
    <t>5R01GM083204-11</t>
  </si>
  <si>
    <t>Alternative macrophage activation limits immunopathology</t>
  </si>
  <si>
    <t>5R01CA164803-05</t>
  </si>
  <si>
    <t>Role of CSN in the activity and dynamic cycling of cullin-RING ubiquitin ligases</t>
  </si>
  <si>
    <t>5R01AT007550-05</t>
  </si>
  <si>
    <t>Neuroimaging Approaches to Deconstructing Acupuncuture for Chronic Pain</t>
  </si>
  <si>
    <t>6R01DA041416-04</t>
  </si>
  <si>
    <t>DARTMOUTH-HITCHCOCK CLINIC</t>
  </si>
  <si>
    <t>LEBANON</t>
  </si>
  <si>
    <t>The Appeal and Impact of E-cigarettes in Smokers with Serious Mental Illness</t>
  </si>
  <si>
    <t>5R01AI104956-05</t>
  </si>
  <si>
    <t>Targeting the reproductive interactome of the malaria vector Anopheles gambiae</t>
  </si>
  <si>
    <t>5R01EY024232-04</t>
  </si>
  <si>
    <t>Special Emphasis Panel[ZRG1-MDCN-R(05)M]</t>
  </si>
  <si>
    <t>Grp94-selective inhibitors to treat heredity glaucoma</t>
  </si>
  <si>
    <t>5R01DK101629-04</t>
  </si>
  <si>
    <t>The Impact of Healthy Food Marketing Strategies In Supermarkets</t>
  </si>
  <si>
    <t>5R01CA164166-05</t>
  </si>
  <si>
    <t>A Narrowed Window for Targeting Metabolic Flexibility in Breast Cancer Prevention</t>
  </si>
  <si>
    <t>5R01AI109317-05</t>
  </si>
  <si>
    <t>Lung innate immunity against bacterial infection</t>
  </si>
  <si>
    <t>5R01DK098251-05</t>
  </si>
  <si>
    <t>Megakaryocyte and platelet ontogeny</t>
  </si>
  <si>
    <t>PAR-14-106</t>
  </si>
  <si>
    <t>5R01DA039195-04</t>
  </si>
  <si>
    <t>Special Emphasis Panel[ZRG1-IFCN-Z(56)R]</t>
  </si>
  <si>
    <t>Pharmacology and Therapy for MDPV and alpha-PVP Like Drugs of Abuse</t>
  </si>
  <si>
    <t>5R01AR049880-15</t>
  </si>
  <si>
    <t>Novel Biomarkers and Prediction Models for Rheumatoid Arthritis</t>
  </si>
  <si>
    <t>5R01CA131231-10</t>
  </si>
  <si>
    <t>Role of Tip60 in Oncogene-Induced Senescence and Tumor Suppression</t>
  </si>
  <si>
    <t>5R01CA179087-05</t>
  </si>
  <si>
    <t>Molecular mechanism of BCL2-dependent apoptosis</t>
  </si>
  <si>
    <t>RFA-RM-11-006</t>
  </si>
  <si>
    <t>5R01HL117329-06</t>
  </si>
  <si>
    <t>Eliminating Mediators of Toxicity from Stored Blood</t>
  </si>
  <si>
    <t>5R01HL121324-05</t>
  </si>
  <si>
    <t>Adverse metabolic effects of dietary sugar _ Ad libitum vs energy-balanced diets</t>
  </si>
  <si>
    <t>5R01GM044060-22</t>
  </si>
  <si>
    <t>Special Emphasis Panel[ZRG1-BCMB-P(02)M]</t>
  </si>
  <si>
    <t>Understanding Functional Coordination in a Multifunctional DNA Polymerase</t>
  </si>
  <si>
    <t>5R01AI106007-05</t>
  </si>
  <si>
    <t>Molecular Clonality of Uropathogenic E. Coli</t>
  </si>
  <si>
    <t>5R01NS076640-05</t>
  </si>
  <si>
    <t>Roles of Cytokinesis in Polarized Neural Stem Cell Divisions and Brain Growth</t>
  </si>
  <si>
    <t>7R01DK079879-11</t>
  </si>
  <si>
    <t>Autophagy in liver injury</t>
  </si>
  <si>
    <t>5R01HL097163-09</t>
  </si>
  <si>
    <t>Role of Genetics in Idiopathic Pulmonary Fibrosis (IPF)</t>
  </si>
  <si>
    <t>5R01AI052310-14</t>
  </si>
  <si>
    <t>Tolerance in polyclonal and oligoclonal immune systems</t>
  </si>
  <si>
    <t>5R01HG007650-03</t>
  </si>
  <si>
    <t>Methods to predict molecular complexity in sequencing experiments</t>
  </si>
  <si>
    <t>5R01DK095804-05</t>
  </si>
  <si>
    <t>G Protein-Mediated Integration of Oxygen Sensing and Energy Balance in C. Elegans</t>
  </si>
  <si>
    <t>5R01AI107655-06</t>
  </si>
  <si>
    <t>Daily Immune Monitoring in Chronic Fatigue Syndrome</t>
  </si>
  <si>
    <t>5R01CA173085-05</t>
  </si>
  <si>
    <t>Mechanisms linking RAS signals to disordered hematopoiesis and myeloid neoplasia</t>
  </si>
  <si>
    <t>5R01DC013531-05</t>
  </si>
  <si>
    <t>In vivo biotinylation for analysis of nuclear and protein dynamics</t>
  </si>
  <si>
    <t>5R01GM073863-10</t>
  </si>
  <si>
    <t>Integrating roles of noncoding RNPs in RNA biogenesis, RNA decay and cell survival</t>
  </si>
  <si>
    <t>5R01CA188048-05</t>
  </si>
  <si>
    <t>Investigating a novel glutamine metabolism pathway in pancreatic cancer</t>
  </si>
  <si>
    <t>5R01HL118266-05</t>
  </si>
  <si>
    <t>Genetics of gene expression in human left ventricular myocardium</t>
  </si>
  <si>
    <t>5R01MH099085-05</t>
  </si>
  <si>
    <t>Sex Differences in Ketamine Antidepressant Effects</t>
  </si>
  <si>
    <t>5R01CA123451-10</t>
  </si>
  <si>
    <t>Tryptophan metabolism in human brain tumors</t>
  </si>
  <si>
    <t>5R01DK103776-05</t>
  </si>
  <si>
    <t>The Role of miR-17~92 in Nephron Progenitors</t>
  </si>
  <si>
    <t>5R01GM079383-08</t>
  </si>
  <si>
    <t>AMBER force field consortium: a coherent biomolecular simulation platform</t>
  </si>
  <si>
    <t>5R01EB019804-04</t>
  </si>
  <si>
    <t>CRCNS: Model Based Data Assimilation &amp; Control of Sleep-Wake Regulation in Epilepsy</t>
  </si>
  <si>
    <t>5R01HD075784-05</t>
  </si>
  <si>
    <t>Early childhood nutrition and adult metabolomic and cardiometabolic profiles</t>
  </si>
  <si>
    <t>5R01DK099534-05</t>
  </si>
  <si>
    <t>EXPRESSION AND IRON-INDEPENDENT FUNCTIONS OF SIDEROPHORES IN URINARY TRACT INFECT</t>
  </si>
  <si>
    <t>7R01EY024063-04</t>
  </si>
  <si>
    <t>Nanoplatform and Modeling of the Subretinal and RPE Microenvironment in AMD</t>
  </si>
  <si>
    <t>5R01GM115523-04</t>
  </si>
  <si>
    <t>Parallel evolution at Na,K-ATPase:  a model system for understanding constraints on the evolution of novel protein functions.</t>
  </si>
  <si>
    <t>5R01MH103830-05</t>
  </si>
  <si>
    <t>ZMH1-ERB-K(02)</t>
  </si>
  <si>
    <t>Reducing the Duration of Untreated Psychosis through Community Education</t>
  </si>
  <si>
    <t>5R01CA168628-05</t>
  </si>
  <si>
    <t>Restoring anti-tumor immunity in the microenvironment of head and neck cancer</t>
  </si>
  <si>
    <t>5R01CA175741-06</t>
  </si>
  <si>
    <t>Store-operated calcium entry in tumor invasion and metastasis</t>
  </si>
  <si>
    <t>5R01DA034739-05</t>
  </si>
  <si>
    <t>Stress and Drug Use Vulnerability in the African American Community</t>
  </si>
  <si>
    <t>5R01GM112930-04</t>
  </si>
  <si>
    <t>Duplex miR-223 and Exosomes in Sepsis</t>
  </si>
  <si>
    <t>5R01CA184724-03</t>
  </si>
  <si>
    <t>Targeting MEK to Restore Radioiodine Efficacy for RAI-Refractory Thyroid Cancer</t>
  </si>
  <si>
    <t>5R01HL109284-05</t>
  </si>
  <si>
    <t>CVD in American Indians  Study and Data Management Center and OK Field Center</t>
  </si>
  <si>
    <t>5R01AI106287-05</t>
  </si>
  <si>
    <t>IRAK-M in lung defense against rhinovirus infection</t>
  </si>
  <si>
    <t>5R01MH109177-03</t>
  </si>
  <si>
    <t xml:space="preserve">CRCNS: Representational foundations of adaptive behavior in natural and artificial </t>
  </si>
  <si>
    <t>5R01CA186567-06</t>
  </si>
  <si>
    <t>In vivo imaging of single circulating cells</t>
  </si>
  <si>
    <t>5R01GM085062-08</t>
  </si>
  <si>
    <t>RNA DYNAMICS: FROM GLOBAL STRUCTURE TO ATOMIC DETAIL</t>
  </si>
  <si>
    <t>5R01AI101153-05</t>
  </si>
  <si>
    <t>Control of IgG-mediated Inflammation by Fyn and Lyn Kinases</t>
  </si>
  <si>
    <t>5R01GM040489-25</t>
  </si>
  <si>
    <t>UNIVERSITY OF TENNESSEE KNOXVILLE</t>
  </si>
  <si>
    <t>KNOXVILLE</t>
  </si>
  <si>
    <t>Mechanism of Meiotic Pairing in Drosophila</t>
  </si>
  <si>
    <t>5R01HL112883-05</t>
  </si>
  <si>
    <t>Exploring the contribution of a nucleotide receptor to atherosclerosis</t>
  </si>
  <si>
    <t>5R01NS082285-05</t>
  </si>
  <si>
    <t>Statins augment small vessel function and improve stroke outcomes</t>
  </si>
  <si>
    <t>5R01HD039916-15</t>
  </si>
  <si>
    <t>Interactions of dynorphin, NKB, and kisspeptin in control of GnRH secretion</t>
  </si>
  <si>
    <t>5R01AI099372-05</t>
  </si>
  <si>
    <t>CHILDREN'S HOSPITAL &amp; RES CTR AT OAKLAND</t>
  </si>
  <si>
    <t>Mechanisms mediating HCMV genome maintenance during latency</t>
  </si>
  <si>
    <t>5R01CA187678-05</t>
  </si>
  <si>
    <t>PET Imaging-guided Personalized Therapy in Pancreatic Cancer</t>
  </si>
  <si>
    <t>5R01AI116835-05</t>
  </si>
  <si>
    <t>Special Emphasis Panel[ZRG1-VMD-H(08)]</t>
  </si>
  <si>
    <t>Novel vaccine to enhance breadth of influenza immunity by skin vaccination</t>
  </si>
  <si>
    <t>RFA-EB-14-500</t>
  </si>
  <si>
    <t>5R01NR015371-03</t>
  </si>
  <si>
    <t>STEVENS INSTITUTE OF TECHNOLOGY</t>
  </si>
  <si>
    <t>HOBOKEN</t>
  </si>
  <si>
    <t>NRI: An Egocentric Computer Vision based Active Learning Co-Robot Wheelchair</t>
  </si>
  <si>
    <t>5R01HD076032-05</t>
  </si>
  <si>
    <t>The role of TLR signaling in fetal brain injury from prenatal inflammation</t>
  </si>
  <si>
    <t>5R01HL086324-09</t>
  </si>
  <si>
    <t>Special Emphasis Panel[ZRG1-CVRS-M(03)M]</t>
  </si>
  <si>
    <t>FGF-10 Expression in a Fetal Mouse Lung Model of Bronchopulmonary Dysplasia</t>
  </si>
  <si>
    <t>5R01AI106806-04</t>
  </si>
  <si>
    <t>Dynamic regulation of B cell recruitment in T-dependent humoral immune response</t>
  </si>
  <si>
    <t>5R01MH083862-10</t>
  </si>
  <si>
    <t>Adult hippocampal neuroplasticity and depression</t>
  </si>
  <si>
    <t>5R01HL079207-10</t>
  </si>
  <si>
    <t>Reactive Oxygen Species in Vascular Disease</t>
  </si>
  <si>
    <t>PA-13-077</t>
  </si>
  <si>
    <t>5R01DA035231-05</t>
  </si>
  <si>
    <t>Gender-Responsive Drug Use Treatment for Juvenile Justice Girls</t>
  </si>
  <si>
    <t>5R01GM065933-17</t>
  </si>
  <si>
    <t>Motor Protein Dynamics and Mitotic Mechanisms</t>
  </si>
  <si>
    <t>5R01CA067850-17</t>
  </si>
  <si>
    <t>Special Emphasis Panel[ZRG1-HDM-Y(02)]</t>
  </si>
  <si>
    <t>Impact of Retail Tobacco Advertising on Youth Smoking</t>
  </si>
  <si>
    <t>5R01GM113000-04</t>
  </si>
  <si>
    <t>Control of Drosophila wing growth by morphogen</t>
  </si>
  <si>
    <t>5R01MH100292-05</t>
  </si>
  <si>
    <t>Cellular and synaptic mechanisms for dopaminergic modulation of prefrontal cortex</t>
  </si>
  <si>
    <t>5R01DA036604-04</t>
  </si>
  <si>
    <t>FRIENDS RESEARCH INSTITUTE, INC.</t>
  </si>
  <si>
    <t>A randomized clinical trial of SBIRT services in school-based health centers</t>
  </si>
  <si>
    <t>5R01GM114420-04</t>
  </si>
  <si>
    <t>Structural mechanism and function of endogenous ligands targeting orphan NR4A receptors</t>
  </si>
  <si>
    <t>5R01GM117102-04</t>
  </si>
  <si>
    <t>Molecular mechanism of centrosome separation in budding yeast meiosis</t>
  </si>
  <si>
    <t>5R01DK103872-05</t>
  </si>
  <si>
    <t>Comorbid mood and urogenital disorders in mice following neonatal maternal separation</t>
  </si>
  <si>
    <t>5R01GM114462-04</t>
  </si>
  <si>
    <t>Understanding force-dependent binding of alpha-catenin to actin</t>
  </si>
  <si>
    <t>5R01DK102206-05</t>
  </si>
  <si>
    <t>Lipid Stress and MC4R</t>
  </si>
  <si>
    <t>5R01DC015139-03</t>
  </si>
  <si>
    <t>CRCNS: Formation of stimulus selective neural assemblies in piriform cortex</t>
  </si>
  <si>
    <t>5R01GM118641-02</t>
  </si>
  <si>
    <t>Development of Catalytic Conjunctive Coupling Reactions</t>
  </si>
  <si>
    <t>5R01AI104660-05</t>
  </si>
  <si>
    <t>Therapeutics for Drug-Resistant Bacteria: Pseudouridimycins</t>
  </si>
  <si>
    <t>5R01HL062350-17</t>
  </si>
  <si>
    <t>Signaling mechanisms of platelet GPIb-IX</t>
  </si>
  <si>
    <t>5R01CA181605-05</t>
  </si>
  <si>
    <t>Non Invasive Biomarkers for Diagnosing Clinically Significant Prostate Cancer</t>
  </si>
  <si>
    <t>5R01HL125236-04</t>
  </si>
  <si>
    <t>Role of fibrotic extracellular matrix in generating the IPF Fibroblast</t>
  </si>
  <si>
    <t>5R01CA181699-05</t>
  </si>
  <si>
    <t>Investigating the roles of lncRNAs in cancer and development</t>
  </si>
  <si>
    <t>5R01GM078373-09</t>
  </si>
  <si>
    <t>Spatial Organization of Cytoskeletal Asymmetry</t>
  </si>
  <si>
    <t>5R01NS092667-04</t>
  </si>
  <si>
    <t>Special Emphasis Panel[ZRG1-BDCN-N(90)S]</t>
  </si>
  <si>
    <t>Critical analysis of glycosphingolipid pathways in aging and Parkinsons disease</t>
  </si>
  <si>
    <t>5R01EY024942-04</t>
  </si>
  <si>
    <t>THE UBIQUITIN PATHWAY IN CORNEAL SCARRING</t>
  </si>
  <si>
    <t>5R01DA011064-19</t>
  </si>
  <si>
    <t>Neural Mechanisms of Drug Seeking</t>
  </si>
  <si>
    <t>5R01GM036745-32</t>
  </si>
  <si>
    <t>Genetic Analysis Using Sperm Typing</t>
  </si>
  <si>
    <t>5R01CA177684-05</t>
  </si>
  <si>
    <t>Engineering of macrophage phagocytosis for cancer and stem cell immunotherapy</t>
  </si>
  <si>
    <t>5R01CA163640-05</t>
  </si>
  <si>
    <t>Special Emphasis Panel[ZRG1-BBBP-V(05)M]</t>
  </si>
  <si>
    <t>Identifying brain mediators distinguishing eustress and distress impact on cancer</t>
  </si>
  <si>
    <t>5R01HL128063-04</t>
  </si>
  <si>
    <t>GENE AND STEM CELL THERAPY IN CORONARY ARTERY BYPASS GRAFT</t>
  </si>
  <si>
    <t>5R01MH102342-04</t>
  </si>
  <si>
    <t>Special Emphasis Panel[ZRG1-GHD-C(08)F]</t>
  </si>
  <si>
    <t>Integrating the genomics of Autism Spectrum Disorders(ASD) in consanguineous and "idiopathic" families</t>
  </si>
  <si>
    <t>5R01HL123953-04</t>
  </si>
  <si>
    <t>Mechanistic Role of Rnd3 in Response to Cardiac Stress</t>
  </si>
  <si>
    <t>1R01AA025942-01A1</t>
  </si>
  <si>
    <t>Clinical, Treatment and Health Services Research Study Section[AA(03)-3]</t>
  </si>
  <si>
    <t>Intranasal Oxytocin Treatment for Alcohol Use Disorders:  A Randomized, Placebo-Controlled Trial</t>
  </si>
  <si>
    <t>5R01AA022336-05</t>
  </si>
  <si>
    <t>Alcohol-Related Impairment and Reinforcement after Gastric Bypass Surgery</t>
  </si>
  <si>
    <t>5R01NS089647-03</t>
  </si>
  <si>
    <t>Thalamic and Cortical Mechanisms of Itch</t>
  </si>
  <si>
    <t>5R01NS062047-10</t>
  </si>
  <si>
    <t>Molecular and Cellular Mechanisms of Axon Branching in Neural Circuit Development</t>
  </si>
  <si>
    <t>5R01CA189623-05</t>
  </si>
  <si>
    <t>Human-Enzyme Mediated, Systemic Depletion of Cystine for Cancer Treatment.</t>
  </si>
  <si>
    <t>5R01DK101522-05</t>
  </si>
  <si>
    <t>Epigenetic regulation of metabolism by target of rapamycin complex 2</t>
  </si>
  <si>
    <t>5R01CA172090-05</t>
  </si>
  <si>
    <t>PDLIM2 as a cancer and chemosensitizing target</t>
  </si>
  <si>
    <t>5R01CA184102-05</t>
  </si>
  <si>
    <t>Natural History of Barrett's Esophagus Using Capsule Endomicroscopy</t>
  </si>
  <si>
    <t>5R01CA132740-10</t>
  </si>
  <si>
    <t>Cyclin A Function in Stem Cells and in Neoplasia</t>
  </si>
  <si>
    <t>5R01HL121007-04</t>
  </si>
  <si>
    <t>Identification and Functional characterization of a gene influencing LDL-C on 5q</t>
  </si>
  <si>
    <t>5R01CA168387-05</t>
  </si>
  <si>
    <t>Impact of a Novel Cancer Communication Intervention on Caregiver Bereavement</t>
  </si>
  <si>
    <t>5R01CA154986-05</t>
  </si>
  <si>
    <t>The role of PTEN and AKT2 in the malignant transformation of liver progenitor cel</t>
  </si>
  <si>
    <t>5R01HL127271-04</t>
  </si>
  <si>
    <t>Combined OCT/US/PAT system for intravascular Imaging</t>
  </si>
  <si>
    <t>5R01DK103668-05</t>
  </si>
  <si>
    <t>Low Intensity Weight Loss for Young Adults: Autonomous vs. Extrinsic Motivation</t>
  </si>
  <si>
    <t>5R01DK101578-05</t>
  </si>
  <si>
    <t>WEIGHT LOSS-INDEPENDENT METABOLIC EFFECTS OF ROUX-EN-Y GASTRIC BYPASS IN DIABETES</t>
  </si>
  <si>
    <t>5R01DK053903-19</t>
  </si>
  <si>
    <t>Leptin and Peripheral Glucose Metabolism</t>
  </si>
  <si>
    <t>5R01GM110310-04</t>
  </si>
  <si>
    <t>LOS ALAMOS NAT SECTY-LOS ALAMOS NAT LAB</t>
  </si>
  <si>
    <t>LOS ALAMOS</t>
  </si>
  <si>
    <t>Structure-based Simulation of Riboswitches: Electrostatic Effects</t>
  </si>
  <si>
    <t>5R01AG050819-02</t>
  </si>
  <si>
    <t>Statin Neuroprotection &amp; Cognitive Dysfunction after Carotid Endarterectomy: Safety, Feasibility, &amp; Outcomes.</t>
  </si>
  <si>
    <t>5R01HL125885-04</t>
  </si>
  <si>
    <t>Intraciliary calcium directs cardiac left-right asymmetry</t>
  </si>
  <si>
    <t>5R01MH099554-05</t>
  </si>
  <si>
    <t>Regulation of Astrocyte Heterogeneity and Developmental Maturation in the CNS</t>
  </si>
  <si>
    <t>PA-13-248</t>
  </si>
  <si>
    <t>5R01MH104381-04</t>
  </si>
  <si>
    <t>Impact of a Discrimination &amp; Stigma Reduction Initiative on MI Treatment Seeking &amp; Outcomes</t>
  </si>
  <si>
    <t>5R01NS030800-22</t>
  </si>
  <si>
    <t>development of oligodendrocytes in the spinal cord</t>
  </si>
  <si>
    <t>5R01NS084857-04</t>
  </si>
  <si>
    <t>Carbonyl Scavenging for Traumatic Brain Injury</t>
  </si>
  <si>
    <t>5R01DK101423-05</t>
  </si>
  <si>
    <t>Coaching Intervention to Improve Technical Skill in Surgery</t>
  </si>
  <si>
    <t>5R01DK099317-05</t>
  </si>
  <si>
    <t>Molecular Dissection of Insulin Targeting in Anti-Islet Autoimmunity</t>
  </si>
  <si>
    <t>5R01EB022720-03</t>
  </si>
  <si>
    <t>Graph theoretical analysis of the effect of brain tumors on functional MRI networks</t>
  </si>
  <si>
    <t>5R01HL120521-04</t>
  </si>
  <si>
    <t>Cell-specific gene delivery methods for expression and silencing in the lung</t>
  </si>
  <si>
    <t>5R01DA037843-06</t>
  </si>
  <si>
    <t>Gut microbiota disruption by Morphine and in the context of HIV infection contributes to sustained immune activation</t>
  </si>
  <si>
    <t>5R01EY023660-05</t>
  </si>
  <si>
    <t>Physiology of intrinsically photosensitive retinal ganglion cells</t>
  </si>
  <si>
    <t>5R01GM061028-15</t>
  </si>
  <si>
    <t>Molecular Mechanisms of Mechanosensitive Channel Gating</t>
  </si>
  <si>
    <t>5R01DA032533-05</t>
  </si>
  <si>
    <t>Clozapine for Cannabis Use Disorder in Schizophrenia</t>
  </si>
  <si>
    <t>PA-11-026</t>
  </si>
  <si>
    <t>5R01DA023690-07</t>
  </si>
  <si>
    <t>Organismal and Genetic Networks in Drug Reward and Reinforcement</t>
  </si>
  <si>
    <t>5R01EY025209-03</t>
  </si>
  <si>
    <t>Retinal innate immunity: Functional analysis of resident and recruited cells</t>
  </si>
  <si>
    <t>5R01GM116538-04</t>
  </si>
  <si>
    <t>Neural Crest Ontogeny and the Control of Stem Cell Attributes</t>
  </si>
  <si>
    <t>5R01GM112898-04</t>
  </si>
  <si>
    <t>REGULATION OF AUXIN RESPONSE FACTOR ACTIVITY IN ARABIDOPSIS</t>
  </si>
  <si>
    <t>5R01EB005678-12</t>
  </si>
  <si>
    <t>Controlled Release Scaffolds for Nerve Regeneration</t>
  </si>
  <si>
    <t>5R01GM084242-09</t>
  </si>
  <si>
    <t>Amplification of risk resulting from mis-routing of double-strand break repair</t>
  </si>
  <si>
    <t>5R01HD044858-10</t>
  </si>
  <si>
    <t>Transcriptional Regulation of Early Folliculogenesis</t>
  </si>
  <si>
    <t>RFA-DA-14-010</t>
  </si>
  <si>
    <t>5R01DA038196-05</t>
  </si>
  <si>
    <t>ZDA1-NXR-B(08)</t>
  </si>
  <si>
    <t>Understanding substance use and incident HIV/STI among young black MSM</t>
  </si>
  <si>
    <t>5R01AR064157-05</t>
  </si>
  <si>
    <t>Notochordal Cell Derived Therapies for Painful Disc Degeneration</t>
  </si>
  <si>
    <t>1R01CA226251-01</t>
  </si>
  <si>
    <t>Cyclic Peptide Nanoparticles Based Dual-drug Delivery to Treat Prostate Cancer</t>
  </si>
  <si>
    <t>5R01LM012355-04</t>
  </si>
  <si>
    <t>The Next Frontier in Diabetes Communication: Promoting Health Literacy in the Era of Secure Messaging</t>
  </si>
  <si>
    <t>5R01AR065479-05</t>
  </si>
  <si>
    <t>Development and Dissemination of MuscleMiner: An Imaging Informatics Tool for Mus</t>
  </si>
  <si>
    <t>5R01HL125957-04</t>
  </si>
  <si>
    <t>VWF Activity: Molecular Biology, Ethnic Diversity and Disease Associations</t>
  </si>
  <si>
    <t>5R01AI112002-04</t>
  </si>
  <si>
    <t>Combination HIV prevention in drug-eluting fibers: designing for efficacy and use</t>
  </si>
  <si>
    <t>5R01EY022640-05</t>
  </si>
  <si>
    <t>OAKLAND UNIVERSITY</t>
  </si>
  <si>
    <t>Functional organization of the retinal dopaminergic network</t>
  </si>
  <si>
    <t>5R01DC013196-05</t>
  </si>
  <si>
    <t>Theory-driven treatment of language and cognitive processes in aphasia</t>
  </si>
  <si>
    <t>5R01DE024217-05</t>
  </si>
  <si>
    <t>Neural crest and placode cell interactions during cranial gangliogenesis</t>
  </si>
  <si>
    <t>5R01DK094863-05</t>
  </si>
  <si>
    <t>Reducing Distress And Improving Glycemic Control In Adults With Type 1 Diabetes.</t>
  </si>
  <si>
    <t>5R01CA189074-03</t>
  </si>
  <si>
    <t>Small molecule CXCR4 modulators as molecular probes for studying AML</t>
  </si>
  <si>
    <t>RFA-DA-14-003</t>
  </si>
  <si>
    <t>5R01DA037611-05</t>
  </si>
  <si>
    <t>ZDA1-NXR-B(09)</t>
  </si>
  <si>
    <t>Threshold of Cognitive Impairment after HIV Infection: Effect of Morphine</t>
  </si>
  <si>
    <t>5R01GM074874-12</t>
  </si>
  <si>
    <t>Special Emphasis Panel[ZRG1-CB-C(04)M]</t>
  </si>
  <si>
    <t>The ubiquitin proteasome system in ER quality control</t>
  </si>
  <si>
    <t>5R01HL126557-04</t>
  </si>
  <si>
    <t>HIV, Depression, and Cardiovascular Risk</t>
  </si>
  <si>
    <t>5R01DK061562-17</t>
  </si>
  <si>
    <t>PGC1 proteins, meteorin-like and energy homeostasis</t>
  </si>
  <si>
    <t>5R01GM069857-12</t>
  </si>
  <si>
    <t>Complex Metallocluster Structure and Assembly</t>
  </si>
  <si>
    <t>5R01CA184051-04</t>
  </si>
  <si>
    <t>Pharmacological Ascorbate as a Radiosensitizer in Pancreatic Cancer</t>
  </si>
  <si>
    <t>5R01GM072804-09</t>
  </si>
  <si>
    <t>Structure-function studies of IP3R channels</t>
  </si>
  <si>
    <t>5R01AG042127-06</t>
  </si>
  <si>
    <t>Hypertension angiotensin receptor blockers and cognition: effects and mechanism</t>
  </si>
  <si>
    <t>5R01AG047652-05</t>
  </si>
  <si>
    <t>Optogenetic approaches to study complex neuronal circuits during cognitive aging</t>
  </si>
  <si>
    <t>RFA-EY-12-001</t>
  </si>
  <si>
    <t>5R01EY023427-05</t>
  </si>
  <si>
    <t>ZEY1-VSN(03)</t>
  </si>
  <si>
    <t>Vascular and Neuronal Repair with Adipose Stromal Cells in Retinopathy</t>
  </si>
  <si>
    <t>5R01AI026289-30</t>
  </si>
  <si>
    <t>Coordinate Regulation of Bacterial Virulence Factors</t>
  </si>
  <si>
    <t>5R01CA175112-05</t>
  </si>
  <si>
    <t>Development of anti-angiogenesis therapy targeting integrin</t>
  </si>
  <si>
    <t>PAR-13-334</t>
  </si>
  <si>
    <t>5R01DA038875-02</t>
  </si>
  <si>
    <t>ZDA1-JXR-D(06)S</t>
  </si>
  <si>
    <t>Non-Metabolized Pregnenolone Derivatives:New Treatment for Cannabis Use Disorder</t>
  </si>
  <si>
    <t>5R01DK097027-05</t>
  </si>
  <si>
    <t>Shp2 a Non-Receptor Tyrosine Phosphatase Regulates Nephrin Phosphorylation and Po</t>
  </si>
  <si>
    <t>5R01DK104339-04</t>
  </si>
  <si>
    <t>Integrative nutrigenomic and metabolomic analyses of Africans with variable diets</t>
  </si>
  <si>
    <t>5R01HL125050-04</t>
  </si>
  <si>
    <t>Modulation of Sp1/Sp3 by HIV-1 Tat Contributes to oxidative stress in HIV-PAH</t>
  </si>
  <si>
    <t>5R01CA180519-05</t>
  </si>
  <si>
    <t>Special Emphasis Panel[ZRG1-BCMB-X(02)M]</t>
  </si>
  <si>
    <t>Novel anthraquinones induce apoptosis by disruption MDM2/MDM4 interactions</t>
  </si>
  <si>
    <t>5R01HL091478-09</t>
  </si>
  <si>
    <t>NF-kB-dependent miRNAs in Cardioprotection and Regeneration</t>
  </si>
  <si>
    <t>5R01AI121364-03</t>
  </si>
  <si>
    <t>HTS for copper-activated inhibitors against MRSA</t>
  </si>
  <si>
    <t>5R01EB019365-04</t>
  </si>
  <si>
    <t>HIFU for Noninvasive Abscess Treatment</t>
  </si>
  <si>
    <t>5R01GM076125-09</t>
  </si>
  <si>
    <t>Transition Metal Catalyzed Routes to N-Heterocycles</t>
  </si>
  <si>
    <t>5R01HL122921-04</t>
  </si>
  <si>
    <t>CNS Pathways Integrating Respiratory and Metabolic Control</t>
  </si>
  <si>
    <t>5R01GM119388-03</t>
  </si>
  <si>
    <t>Special Emphasis Panel[ZRG1-CB-Z(02)M]</t>
  </si>
  <si>
    <t>Analysis of Fis1 in Mitophagy in Mammals</t>
  </si>
  <si>
    <t>5R01HL098407-08</t>
  </si>
  <si>
    <t>Nox4 and Vascular Homeostasis</t>
  </si>
  <si>
    <t>PA-09-243</t>
  </si>
  <si>
    <t>5R01HL113887-05</t>
  </si>
  <si>
    <t>TOURO UNIVERSITY OF CALIFORNIA</t>
  </si>
  <si>
    <t>VALLEJO</t>
  </si>
  <si>
    <t>Lipogenesis, lipoprotein flux &amp; CVD risk: role of meal composition &amp; frequency</t>
  </si>
  <si>
    <t>5R01CA184324-04</t>
  </si>
  <si>
    <t>(PQD6) Hypothalamic Inflammation in the Initiation of Cachexia</t>
  </si>
  <si>
    <t>5R01EB022904-03</t>
  </si>
  <si>
    <t>Network Connectivity Modeling of Heterogeneous Brain Data to Examine Ensembles of Activity Across Two Levels of Dimensionality</t>
  </si>
  <si>
    <t>5R01MD009124-05</t>
  </si>
  <si>
    <t>Hemoglobin Modifiers for Sickle Cell Disease Therapy</t>
  </si>
  <si>
    <t>5R01NS082650-05</t>
  </si>
  <si>
    <t>Role of Cholinergic-Glutamatergic Co-transmission in Forebrain Circuits</t>
  </si>
  <si>
    <t>5R01CA186780-23</t>
  </si>
  <si>
    <t>Special Emphasis Panel[ZRG1-DKUS-P(80)S]</t>
  </si>
  <si>
    <t>Roles of EAF2 in androgen action in the prostate</t>
  </si>
  <si>
    <t>5R01DE022628-06</t>
  </si>
  <si>
    <t>Developing A Patient Safety System For Dentistry</t>
  </si>
  <si>
    <t>5R01AI082292-07</t>
  </si>
  <si>
    <t>Integrated Multi-scale Adhesive Dynamics Modeling of T-lymphocyte Homing</t>
  </si>
  <si>
    <t>5R01HD077872-05</t>
  </si>
  <si>
    <t>Effects of contraceptive ring on vaginal microbiota, HIV shedding and local immunity</t>
  </si>
  <si>
    <t>5R01DK101329-05</t>
  </si>
  <si>
    <t>Special Emphasis Panel[ZRG1-VH-D(03)M]</t>
  </si>
  <si>
    <t>GATA1 Mutation in Defective Erythropoiesis</t>
  </si>
  <si>
    <t>5R01CA050947-26</t>
  </si>
  <si>
    <t>Molecular Sequelae of Myeloma-Bone Marrow Interactions: Therapeutic Applications</t>
  </si>
  <si>
    <t>5R01CA126618-14</t>
  </si>
  <si>
    <t>Fatty acids and cancer</t>
  </si>
  <si>
    <t>5R01CA164533-06</t>
  </si>
  <si>
    <t>Community Intervention to Reduce Tobacco Use among Pregnant Alaska Native Women</t>
  </si>
  <si>
    <t>5R01NS086929-05</t>
  </si>
  <si>
    <t>Low-level Laser Therapy in Global Cerebral Ischemia</t>
  </si>
  <si>
    <t>5R01DK098493-06</t>
  </si>
  <si>
    <t>Characterizing the Role of CLASP2 in Insulin-Stimulated Glucose Transport</t>
  </si>
  <si>
    <t>5R01LM011663-04</t>
  </si>
  <si>
    <t>A New Generation Clinical Decision Support System</t>
  </si>
  <si>
    <t>5R01HL120919-05</t>
  </si>
  <si>
    <t>Regulation of epicardial cell differentiation during development and disease</t>
  </si>
  <si>
    <t>5R01GM073767-13</t>
  </si>
  <si>
    <t>Special Emphasis Panel[ZRG1-GGG-C(02)M]</t>
  </si>
  <si>
    <t>Mechanistic Analysis of Chromatin Remodeling</t>
  </si>
  <si>
    <t>5R01ES022644-05</t>
  </si>
  <si>
    <t>Pathogenic mechanisms of gene-environment interactions in Parkinson's disease</t>
  </si>
  <si>
    <t>5R01GM108073-04</t>
  </si>
  <si>
    <t>Pre-clinical studies of novel mitochondrial gene therapies</t>
  </si>
  <si>
    <t>5R01MH080007-10</t>
  </si>
  <si>
    <t>Neuronal Synchronization in the Medial Temporal Lobe and Memory Formation</t>
  </si>
  <si>
    <t>5R01NS072427-10</t>
  </si>
  <si>
    <t>Molecular Mechanisms of Oligodendrocyte Differentiation and Myelination</t>
  </si>
  <si>
    <t>5R01NS083784-05</t>
  </si>
  <si>
    <t>Prevalence and predictors of asymptomatic atrial fibrillation in the community</t>
  </si>
  <si>
    <t>5R01AG043522-06</t>
  </si>
  <si>
    <t>Functional Significance of Amyloid Dynamics and Deposition in the AD Brain</t>
  </si>
  <si>
    <t>5R01MH104134-05</t>
  </si>
  <si>
    <t>Oxidative Stress, Immune Activation, and Therapeutic Targeting in HIV/HAND</t>
  </si>
  <si>
    <t>5R01AA021732-05</t>
  </si>
  <si>
    <t>AA Linkage for Alcohol Abusing Women Leaving Jail</t>
  </si>
  <si>
    <t>5R01EB009745-08</t>
  </si>
  <si>
    <t>Discrete Frequency Infrared Spectroscopic Imaging for Breast Histopathology</t>
  </si>
  <si>
    <t>5R01AA021529-05</t>
  </si>
  <si>
    <t>The Repair of Self Control in Alcohol Dependence: Working Memory &amp; Real Time fMRI</t>
  </si>
  <si>
    <t>5R01MH099064-05</t>
  </si>
  <si>
    <t>ADHD biotypes using genetic and imaging approaches</t>
  </si>
  <si>
    <t>5R01NR014449-05</t>
  </si>
  <si>
    <t>Frailty and Brain Integrity in Older HIV-infected Individuals</t>
  </si>
  <si>
    <t>5R01CA085831-15</t>
  </si>
  <si>
    <t>Effects of Photodynamic Therapy on Tumor Oxygenation and Blood Flow</t>
  </si>
  <si>
    <t>5R01NS082266-05</t>
  </si>
  <si>
    <t>Rho regulator-mediated signaling in interneuron development</t>
  </si>
  <si>
    <t>5R01DK105099-04</t>
  </si>
  <si>
    <t>Novel mechanisms stimulating liver repair after acetaminophen overdose</t>
  </si>
  <si>
    <t>5R01AI110925-03</t>
  </si>
  <si>
    <t>Catalysis In the Membrane: Developing Direct Assays for High-Throughput Screening</t>
  </si>
  <si>
    <t>5R01EY024221-05</t>
  </si>
  <si>
    <t>Programmed Cell Death in Anterior Eye Development and Peters' Anomaly</t>
  </si>
  <si>
    <t>5R01DC000105-42</t>
  </si>
  <si>
    <t>Special Emphasis Panel[ZRG1-IFCN-M(90)S]</t>
  </si>
  <si>
    <t>Control of Inner Ear Microcirculation</t>
  </si>
  <si>
    <t>5R01CA084488-19</t>
  </si>
  <si>
    <t>Correction of myeloid cell defects in cancer</t>
  </si>
  <si>
    <t>PA-13-354</t>
  </si>
  <si>
    <t>5R01AG047897-04</t>
  </si>
  <si>
    <t>Developing prognostic models for life expectancy and geriatric outcomes</t>
  </si>
  <si>
    <t>5R01AG047192-05</t>
  </si>
  <si>
    <t>Development of a New Therapeutic Approach for Prelamin A Diseases</t>
  </si>
  <si>
    <t>5R01AI071116-09</t>
  </si>
  <si>
    <t>Dectin-1 Signaling Mechanisms</t>
  </si>
  <si>
    <t>5R01ES023758-05</t>
  </si>
  <si>
    <t>Stress response, p97, and Nrf2 in arsenic-mediated toxicity</t>
  </si>
  <si>
    <t>5R01MH100068-05</t>
  </si>
  <si>
    <t>Biofeedback of activity in the orbitofrontal cortex for OCD</t>
  </si>
  <si>
    <t>5R01DK099311-06</t>
  </si>
  <si>
    <t>Preservation and restoration of functional beta cell mass</t>
  </si>
  <si>
    <t>5R01MD008879-05</t>
  </si>
  <si>
    <t>Reducing Racial Disparities in Post-Stroke Disability in the Elderly</t>
  </si>
  <si>
    <t>PA-10-052</t>
  </si>
  <si>
    <t>5R01HL120666-05</t>
  </si>
  <si>
    <t>RCT of BMI screening: Effects on obesity, disparities, and body satisfaction</t>
  </si>
  <si>
    <t>5R01DK107453-03</t>
  </si>
  <si>
    <t>Determinants of Human Growth Hormone Expression and Pituitary Cell Differentiation</t>
  </si>
  <si>
    <t>5R01HL119245-05</t>
  </si>
  <si>
    <t>Control Systems Engineering for Optimizing a Prenatal Weight Gain Intervention</t>
  </si>
  <si>
    <t>5R01DK056903-15</t>
  </si>
  <si>
    <t>Role of Tamm-Horsfall Protein in Urinary Tract Defense</t>
  </si>
  <si>
    <t>5R01NS059934-09</t>
  </si>
  <si>
    <t>HCN channel trafficking in epilepsy</t>
  </si>
  <si>
    <t>5R01CA184384-05</t>
  </si>
  <si>
    <t>Prognostic Metabolic Signatures of Cancers Through Mass Spectrometry Imaging</t>
  </si>
  <si>
    <t>5R01DK101637-06</t>
  </si>
  <si>
    <t>Renal Protective Effects of Circulating Angiopoietin-like-4</t>
  </si>
  <si>
    <t>5R01CA168761-05</t>
  </si>
  <si>
    <t>Chemical disruption of Wnt-mediated signal transduction</t>
  </si>
  <si>
    <t>5R01HL124101-04</t>
  </si>
  <si>
    <t>Hypercholesterolemia Impairs Stem Cell-Mediated Post-Ischemic Neovascularization</t>
  </si>
  <si>
    <t>7R01GM118941-03</t>
  </si>
  <si>
    <t>Replication-Transcription switch in mitochondria</t>
  </si>
  <si>
    <t>5R01AA023410-05</t>
  </si>
  <si>
    <t>Ethanol Exposure In Utero and Interneuronopathy in the Medial Prefrontal Cortex</t>
  </si>
  <si>
    <t>7R01HL118437-06</t>
  </si>
  <si>
    <t>Functional Implications of Non-Coding Data in HERG-MRNA</t>
  </si>
  <si>
    <t>5R01NS064357-10</t>
  </si>
  <si>
    <t>Conformational Ensemble of Glutamate Transporters: Structure and IonicModulation</t>
  </si>
  <si>
    <t>5R01GM111002-05</t>
  </si>
  <si>
    <t>Exploring the Science of Scientific Review</t>
  </si>
  <si>
    <t>5R01NS092938-04</t>
  </si>
  <si>
    <t>Protein Succination as a Mediator of Neuropathology in Mitochondrial Disease</t>
  </si>
  <si>
    <t>5R01HD079273-05</t>
  </si>
  <si>
    <t>Natural disaster effects on aggressive children and their caretakers: Outcomes ac</t>
  </si>
  <si>
    <t>5R01EB019005-04</t>
  </si>
  <si>
    <t>Neurostimulation by Ultrasound: Physical, Biophysical and Neural Mechanisms</t>
  </si>
  <si>
    <t>5R01ES023441-05</t>
  </si>
  <si>
    <t>OREGON STATE UNIVERSITY</t>
  </si>
  <si>
    <t>CORVALLIS</t>
  </si>
  <si>
    <t>Developmental Exposure to Arsenic and Immune Function in Children</t>
  </si>
  <si>
    <t>5R01AG045230-05</t>
  </si>
  <si>
    <t>Mapping Socioemotional Paths from Family-of-Origin Experiences to Midlife Health.</t>
  </si>
  <si>
    <t>5R01HL114813-05</t>
  </si>
  <si>
    <t>Cardiac Lipotoxicity and Ceramide Metabolism in Heart Failure</t>
  </si>
  <si>
    <t>5R01DE022820-05</t>
  </si>
  <si>
    <t>CURADEL, LLC</t>
  </si>
  <si>
    <t>Natick</t>
  </si>
  <si>
    <t>Real-Time Flap Viability Monitoring during Facial Transplantation using SFDI</t>
  </si>
  <si>
    <t>5R01DK102180-05</t>
  </si>
  <si>
    <t>Understanding the Role of a Long Noncoding RNA in Celiac Disease</t>
  </si>
  <si>
    <t>5R01AI110340-05</t>
  </si>
  <si>
    <t>NATIONAL RESEARCH COUNCIL OF ARGENTINA</t>
  </si>
  <si>
    <t>CORDOBA</t>
  </si>
  <si>
    <t>IL-17RA-signaling cytokines in the regulation of CD8 T cell immunity to T. cruzi</t>
  </si>
  <si>
    <t>5R01NS086074-05</t>
  </si>
  <si>
    <t>Unfolded Protein Response in Alpha-synucleinopathies</t>
  </si>
  <si>
    <t>5R01DK100081-05</t>
  </si>
  <si>
    <t>Special Emphasis Panel[ZRG1-DKUS-A(05)M]</t>
  </si>
  <si>
    <t>Hypoxia and inflammatory injury in human renovascular hypertension</t>
  </si>
  <si>
    <t>5R01CA117874-10</t>
  </si>
  <si>
    <t>Mechanisms of Sensitivity to Cell Cycle Checkpoint Kinase Inhibitors</t>
  </si>
  <si>
    <t>5R01HL126186-04</t>
  </si>
  <si>
    <t>Pluripotent cell-derived exosomes as mediators of myocardial regeneration</t>
  </si>
  <si>
    <t>5R01HL123899-04</t>
  </si>
  <si>
    <t>Innate DNA sensing in rapidly progressing IPF</t>
  </si>
  <si>
    <t>5R01HL118208-05</t>
  </si>
  <si>
    <t>CALIFORNIA POLY STATE U SAN LUIS OBISPO</t>
  </si>
  <si>
    <t>SAN LUIS OBISPO</t>
  </si>
  <si>
    <t>Ripple Effect of Lifestyle Intervention During Pregnancy on Partners' Weight</t>
  </si>
  <si>
    <t>5R01AG042582-05</t>
  </si>
  <si>
    <t>Personality-Epidemiologic Research on Inequalities in Longevity</t>
  </si>
  <si>
    <t>5R01AR066036-05</t>
  </si>
  <si>
    <t>Myeloid-cell mediated mechanisms driving muscle growth and regeneration</t>
  </si>
  <si>
    <t>5R01NS085078-05</t>
  </si>
  <si>
    <t>Molecular assembly and regulation of the cerebral cavernous malformation complex</t>
  </si>
  <si>
    <t>5R01AI042269-21</t>
  </si>
  <si>
    <t>Lymphocyte Signaling Defects in Patients with Lupus</t>
  </si>
  <si>
    <t>5R01NS091302-04</t>
  </si>
  <si>
    <t>MSK, RSK and the regulation of excitotoxic cell death and structural plasticity</t>
  </si>
  <si>
    <t>7R01AT008764-06</t>
  </si>
  <si>
    <t>Antimicrobial discovery from metabolomics of nematode pathogen interactions</t>
  </si>
  <si>
    <t>5R01GM085235-08</t>
  </si>
  <si>
    <t>Asymmetric Catalysis in Main Group Chemistry</t>
  </si>
  <si>
    <t>5R01AG047230-04</t>
  </si>
  <si>
    <t>Femur Fracture Outcomes Associated with Bisphosphonate Use</t>
  </si>
  <si>
    <t>5R01GM114343-04</t>
  </si>
  <si>
    <t>AdoMet-dependent tRNA methyl transferases</t>
  </si>
  <si>
    <t>5R01DC014160-05</t>
  </si>
  <si>
    <t>Fetal Pharmacotherapy for Congenital Deafness</t>
  </si>
  <si>
    <t>5R01NS084473-25</t>
  </si>
  <si>
    <t>Cellular Information Processing in the Hippocampus</t>
  </si>
  <si>
    <t>5R01DK097608-05</t>
  </si>
  <si>
    <t>METABOLIC FUNCTIONS OF ADIPOCYTE PEROXISOMES</t>
  </si>
  <si>
    <t>5R01AI104823-05</t>
  </si>
  <si>
    <t>CENTRO INTERNACIONAL  (CIDEIM)</t>
  </si>
  <si>
    <t>CALI</t>
  </si>
  <si>
    <t>Macrophage drug transport and metabolism in the outcome of antileishmania therapy</t>
  </si>
  <si>
    <t>5R01CA178015-05</t>
  </si>
  <si>
    <t>Crucial Microenvironmental Cofactors for Pancreatic Cancer Pathogenesis</t>
  </si>
  <si>
    <t>5R01HL128381-04</t>
  </si>
  <si>
    <t>OLD DOMINION UNIVERSITY</t>
  </si>
  <si>
    <t>Low Energy Defibrillation with Nanosecond Pulsed Electric Field</t>
  </si>
  <si>
    <t>5R01HL115158-05</t>
  </si>
  <si>
    <t>Regulation of Chromatin Structure Dynamics in Hematopoietic and Leukemic Stem Cel</t>
  </si>
  <si>
    <t>5R01GM081617-11</t>
  </si>
  <si>
    <t>TECHNION-ISRAEL INSTITUTE OF TECHNOLOGY</t>
  </si>
  <si>
    <t>HAIFA</t>
  </si>
  <si>
    <t>The population genetics of antibiotic resistance in multi-drug environments</t>
  </si>
  <si>
    <t>5R01HD074368-05</t>
  </si>
  <si>
    <t>Adverse Outcomes of Assisted Reproductive Technologies: Genetics or Epigenetics?</t>
  </si>
  <si>
    <t>5R01NS051710-14</t>
  </si>
  <si>
    <t>GABA(A) Receptor Subunit Regulation in Epileptogenesis</t>
  </si>
  <si>
    <t>5R01GM113182-04</t>
  </si>
  <si>
    <t>Toll-like receptor signaling in sensory neuron differentiation and function.</t>
  </si>
  <si>
    <t>5R01HL126542-04</t>
  </si>
  <si>
    <t>HENNEPIN HEALTHCARE RESEARCH INSTITUTE</t>
  </si>
  <si>
    <t>Targeted anticoagulant therapy to reduce inflammation in treated HIV disease</t>
  </si>
  <si>
    <t>5R01DA030369-05</t>
  </si>
  <si>
    <t>Computer Based Training in CBT for Spanish-Speaking Substance Users</t>
  </si>
  <si>
    <t>5R01DK099478-05</t>
  </si>
  <si>
    <t>Role of afadin signaling in nephron tubulogenesis</t>
  </si>
  <si>
    <t>5R01NS089456-09</t>
  </si>
  <si>
    <t>A kinase pathway required for terminal axon branching and presynaptic function</t>
  </si>
  <si>
    <t>5R01HL129795-04</t>
  </si>
  <si>
    <t>Controlling the core airway mucin secretion machinery to prevent pathophysiology</t>
  </si>
  <si>
    <t>7R01HL049244-23</t>
  </si>
  <si>
    <t>Magnetic Resonance of Cardiac C13 Flux &amp; Metabolism Rate</t>
  </si>
  <si>
    <t>5R01AG042525-05</t>
  </si>
  <si>
    <t>Metabolic Costs of Daily Activities in Older Adults</t>
  </si>
  <si>
    <t>5R01HL078665-12</t>
  </si>
  <si>
    <t>Molecular ultrasound and MRI of Vascular Development. - Renewal - 1</t>
  </si>
  <si>
    <t>5R01AA012153-15</t>
  </si>
  <si>
    <t>SHORT-CHAIN DEHYDROGENASES IN RETINOL/STEROL METABOLISM</t>
  </si>
  <si>
    <t>PAR-13-228</t>
  </si>
  <si>
    <t>5R01DK104785-03</t>
  </si>
  <si>
    <t>ZDK1-GRB-S(M2)</t>
  </si>
  <si>
    <t>Urinary Renin Angiotensin System in Diabetes</t>
  </si>
  <si>
    <t>5R01AI104822-05</t>
  </si>
  <si>
    <t>MAHIDOL UNIVERSITY</t>
  </si>
  <si>
    <t>NAKHON PATHOM</t>
  </si>
  <si>
    <t>Discovery &amp; validation of novel P. vivax antigens for identification and monitori</t>
  </si>
  <si>
    <t>1R01HL140554-01</t>
  </si>
  <si>
    <t>CaMKII/MK2 Signaling in Cardiometabolic Disease</t>
  </si>
  <si>
    <t>5R01GM025661-37</t>
  </si>
  <si>
    <t>Cell Surface Recognition and Cell Interactions</t>
  </si>
  <si>
    <t>5R01ES026596-02</t>
  </si>
  <si>
    <t>Inflammation and metabolic abnormalities in pollutant-exposed children</t>
  </si>
  <si>
    <t>5R01HL128398-04</t>
  </si>
  <si>
    <t>Targeting novel biotherapeutics to endothelium</t>
  </si>
  <si>
    <t>5R01MH100561-05</t>
  </si>
  <si>
    <t>Functional consequences of GABAergic inhibition of dendritic spines at puberty</t>
  </si>
  <si>
    <t>5R01MH103310-04</t>
  </si>
  <si>
    <t>Standardized versus Tailored Implementation of Measurement Based Care for Depression</t>
  </si>
  <si>
    <t>5R01HD060072-10</t>
  </si>
  <si>
    <t xml:space="preserve">Predictors of High-Risk Behavior among Youth </t>
  </si>
  <si>
    <t>5R01DK100345-05</t>
  </si>
  <si>
    <t>An innovative, physical activity-focused approach to weight loss maintenance</t>
  </si>
  <si>
    <t>5R01DA035281-05</t>
  </si>
  <si>
    <t>Prescription Opioid Addiction: Neurobiological Mechanisms</t>
  </si>
  <si>
    <t>5R01EB025125-02</t>
  </si>
  <si>
    <t>Technologies to drastically boost photon sensitivity for brain-dedicated PET</t>
  </si>
  <si>
    <t>5R01DK071865-13</t>
  </si>
  <si>
    <t>Molecular Mechanisms of ATP-dependent Copper Transporters</t>
  </si>
  <si>
    <t>2R01EY016835-10A1</t>
  </si>
  <si>
    <t>Genetics of Fuchs Corneal Dystrophy</t>
  </si>
  <si>
    <t>5R01CA157577-06</t>
  </si>
  <si>
    <t>Special Emphasis Panel[ZRG1-RPHB-L(51)R]</t>
  </si>
  <si>
    <t>The Global Diffusion of Tobacco Control</t>
  </si>
  <si>
    <t>5R01GM093265-07</t>
  </si>
  <si>
    <t>Design and Analysis of Random Copolymers with Antimicrobial Activity</t>
  </si>
  <si>
    <t>5R01HL128914-04</t>
  </si>
  <si>
    <t>AFGen Consortium: Atrial Fibrillation Genomics to Functional Analyses</t>
  </si>
  <si>
    <t>5R01GM061518-17</t>
  </si>
  <si>
    <t>The Control of Gene Expression by Eukaryotic Ribonucleases</t>
  </si>
  <si>
    <t>5R01AR064369-05</t>
  </si>
  <si>
    <t>Overcoming our clinical complications: AAV vector design for the treatment of DMD</t>
  </si>
  <si>
    <t>5R01DA035513-03</t>
  </si>
  <si>
    <t>Complementary Combination Therapy for Cocaine Dependence</t>
  </si>
  <si>
    <t>5R01AI104789-05</t>
  </si>
  <si>
    <t>Loss of Intrinsic Control in Autoimmune T Helper Cells with Signaling Variants</t>
  </si>
  <si>
    <t>5R01DE022776-05</t>
  </si>
  <si>
    <t>Mechanisms Of RNA-Binding Protein-Mediated Apoptosis In Oral Mucositis</t>
  </si>
  <si>
    <t>5R01AI101157-05</t>
  </si>
  <si>
    <t>Co-Delivery of Antifungal Agents: Toxicity and Efficacy in Invasive Candidiasis</t>
  </si>
  <si>
    <t>5R01HL127349-04</t>
  </si>
  <si>
    <t>Genomic Analysis of Tissue and Cellular Heterogeneity in IPF</t>
  </si>
  <si>
    <t>5R01AG046544-05</t>
  </si>
  <si>
    <t>Modeling Splicing in normal tissues and neurodegenerative disease</t>
  </si>
  <si>
    <t>5R01DA039553-03</t>
  </si>
  <si>
    <t>ZDA1-JXR-D(10)S</t>
  </si>
  <si>
    <t>HEPTARES THERAPEUTICS, LTD</t>
  </si>
  <si>
    <t>Discovery of an Orexin-1 receptor antagonist for treatment of cocaine addiction and dependence</t>
  </si>
  <si>
    <t>5R01NS084920-05</t>
  </si>
  <si>
    <t>Glycine augmentation therapy for the treatment of epilepsy</t>
  </si>
  <si>
    <t>5R01DK099618-05</t>
  </si>
  <si>
    <t>Mitochondrial regulation of energy efficiency</t>
  </si>
  <si>
    <t>5R01CA097022-15</t>
  </si>
  <si>
    <t>Survival Mechanisms of Invasive Carcinoma Cells</t>
  </si>
  <si>
    <t>5R01NS095368-03</t>
  </si>
  <si>
    <t>CRCNS: Neural Populations, High Frequency Oscillations and EEG seizures</t>
  </si>
  <si>
    <t>RFA-AG-14-016</t>
  </si>
  <si>
    <t>5R01AG049369-05</t>
  </si>
  <si>
    <t>ZAG1-ZIJ-5(A2)</t>
  </si>
  <si>
    <t>Remediating Age Related Cognitive Decline:  Mindfulness-Based Stress Reduction and Exercise</t>
  </si>
  <si>
    <t>5R01AI109039-05</t>
  </si>
  <si>
    <t>Norovirus 3CL Protease-Based Anti-norovirus Therapeutics</t>
  </si>
  <si>
    <t>5R01AG011385-23</t>
  </si>
  <si>
    <t>Synaptic Dysfunction Affecting DNA Integrity in Alzheimer's Disease</t>
  </si>
  <si>
    <t>5R01HL061610-13</t>
  </si>
  <si>
    <t>Mechanisms of cKit+ Cardiac Stem Cell-Mediated Repair in Ischemic Cardiomyopathy</t>
  </si>
  <si>
    <t>5R01DA040440-04</t>
  </si>
  <si>
    <t>Special Emphasis Panel[ZRG1-BBBP-Y(05)M]</t>
  </si>
  <si>
    <t>The role of non-nicotine tobacco smoke constituents in withdrawal and craving</t>
  </si>
  <si>
    <t>5R01GM090270-09</t>
  </si>
  <si>
    <t>New Methods to Access GPI-Anchored Proteins and Study GPI-Anchored Proteomics</t>
  </si>
  <si>
    <t>5R01HL130388-03</t>
  </si>
  <si>
    <t>Improving the Availability of Younger Unrelated Hematopoietic Stem Cell Donors</t>
  </si>
  <si>
    <t>5R01ES013768-12</t>
  </si>
  <si>
    <t>Promoter Regulation in Response to Environmental Stress</t>
  </si>
  <si>
    <t>5R01DA035203-05</t>
  </si>
  <si>
    <t>Opiate induced SIV-Neuropathogenesis:  Role of miRNA-29b in the Periphery-CNS Cro</t>
  </si>
  <si>
    <t>5R01GM116384-04</t>
  </si>
  <si>
    <t>Regulation of Epithelial Plasticity</t>
  </si>
  <si>
    <t>5R01AA022048-05</t>
  </si>
  <si>
    <t>The role of corticotropin releasing factor in binge-like ethanol drinking</t>
  </si>
  <si>
    <t>5R01HL122215-04</t>
  </si>
  <si>
    <t>Anti-Angiogenic Preeclamptic Milieu Impairs Infant Lung and Vascular Development</t>
  </si>
  <si>
    <t>5R01CA187003-04</t>
  </si>
  <si>
    <t>Special Emphasis Panel[ZRG1-OTC-B(02)]</t>
  </si>
  <si>
    <t>TOPAS - nBio, a Monte Carlo tool for radiation biology research</t>
  </si>
  <si>
    <t>5R01AR068436-03</t>
  </si>
  <si>
    <t>Probes to target the 3-way hotspot of IL1RacP to abolish aberrant interleukin inflammation</t>
  </si>
  <si>
    <t>5R01HL130770-04</t>
  </si>
  <si>
    <t>Universal Donor Megakaryocytes</t>
  </si>
  <si>
    <t>1R01AI140547-01A1</t>
  </si>
  <si>
    <t>The role of thymic type I interferon in tolerance</t>
  </si>
  <si>
    <t>5R01DA036749-05</t>
  </si>
  <si>
    <t>A Family-Focused Intervention for Asian American Male Smokers</t>
  </si>
  <si>
    <t>5R01GM081425-09</t>
  </si>
  <si>
    <t>Role of the Bloom syndrome DNA helicase BLM in chromosome maintenance mechanisms</t>
  </si>
  <si>
    <t>5R01AI099058-05</t>
  </si>
  <si>
    <t>MAP3K8-mediated regulation of adaptive immune responses and autoimmunity</t>
  </si>
  <si>
    <t>5R01DA035141-05</t>
  </si>
  <si>
    <t>Substance use Prevention Campaign for American Indian Youth</t>
  </si>
  <si>
    <t>PA-13-121</t>
  </si>
  <si>
    <t>5R01AA023163-05</t>
  </si>
  <si>
    <t>HealthCall: Enhancing brief intervention for HIV primary care alcohol dependence</t>
  </si>
  <si>
    <t>5R01HD071933-05</t>
  </si>
  <si>
    <t>Fostering healthy development among maltreated preschool-aged children</t>
  </si>
  <si>
    <t>5R01NS094152-03</t>
  </si>
  <si>
    <t>Repositioning Gliptins for Parkinson's Disease Treatment</t>
  </si>
  <si>
    <t>5R01AI109810-04</t>
  </si>
  <si>
    <t>Special Emphasis Panel[ZRG1-IMM-N(03)]</t>
  </si>
  <si>
    <t>Exploiting the DNA damage response to selectively sculpt the T cellrepertoire</t>
  </si>
  <si>
    <t>5R01EY026273-03</t>
  </si>
  <si>
    <t xml:space="preserve">CRCNS: US-German Res Prop: The Role of Spontaneous Activity in Cortical Development </t>
  </si>
  <si>
    <t>5R01GM107177-04</t>
  </si>
  <si>
    <t>A Computational Biology Approach to Mapping Nucleosomes in Stem Cells</t>
  </si>
  <si>
    <t>5R01CA174887-04</t>
  </si>
  <si>
    <t>Validating the protein binding domain of replication protein A as a cancer target</t>
  </si>
  <si>
    <t>5R01NS056454-10</t>
  </si>
  <si>
    <t>Glycogen Metabolism and Lafora Disease</t>
  </si>
  <si>
    <t>5R01GM105831-05</t>
  </si>
  <si>
    <t>The cross-regulation of host DNA replication and LTR Retrotransposons</t>
  </si>
  <si>
    <t>5R01HL125587-04</t>
  </si>
  <si>
    <t>PTSD, Sleep, and Risk for Incident Hypertension</t>
  </si>
  <si>
    <t>5R01MH105174-05</t>
  </si>
  <si>
    <t>Real-time analysis of memories and decisions</t>
  </si>
  <si>
    <t>7R01MH106511-03</t>
  </si>
  <si>
    <t>Discovery of novel small molecule antidepressants</t>
  </si>
  <si>
    <t>5R01EY024302-03</t>
  </si>
  <si>
    <t>ATLANTA RESEARCH &amp; EDUCATION FDN, INC.</t>
  </si>
  <si>
    <t>Decatur</t>
  </si>
  <si>
    <t>A Precision Navigation System for People with a Visual Impairment</t>
  </si>
  <si>
    <t>5R01GM078598-10</t>
  </si>
  <si>
    <t>New methods and enhanced software for predicting functional SNPs</t>
  </si>
  <si>
    <t>5R01EB022889-03</t>
  </si>
  <si>
    <t>Human Neocortical Neurosolver</t>
  </si>
  <si>
    <t>5R01NS085331-05</t>
  </si>
  <si>
    <t>Special Emphasis Panel[ZRG1-ETTN-P(02)M]</t>
  </si>
  <si>
    <t>Reverse Engineering Motor Unit Discharge Patterns</t>
  </si>
  <si>
    <t>5R01GM111362-05</t>
  </si>
  <si>
    <t>Evolution of the mRNA pool in Drosophila eggs and its effect on development</t>
  </si>
  <si>
    <t>5R01GM065997-16</t>
  </si>
  <si>
    <t>Regulation of cullin - RING ubiquitin ligases</t>
  </si>
  <si>
    <t>5R01AG045422-05</t>
  </si>
  <si>
    <t>Immune-based nutrient deprivation and neurodegenerative disease</t>
  </si>
  <si>
    <t>5R01AG043375-06</t>
  </si>
  <si>
    <t>Cellular and Molecular Medial Temporal Lobe Pathology in Elderly PreMCI subjects</t>
  </si>
  <si>
    <t>5R01AI108907-05</t>
  </si>
  <si>
    <t>Influenza vaccine failure in adults over age 75: role of chronic CMV infection</t>
  </si>
  <si>
    <t>5R01MH097892-05</t>
  </si>
  <si>
    <t>Brain aging and treatment response in geriatric depression</t>
  </si>
  <si>
    <t>5R01DK099289-04</t>
  </si>
  <si>
    <t>13C asymmetry in blood glucose as a marker for oxidative stress in liver</t>
  </si>
  <si>
    <t>5R01DC013200-15</t>
  </si>
  <si>
    <t>Special Emphasis Panel[ZRG1-IFCN-T(03)M]</t>
  </si>
  <si>
    <t>Functions of Nicotine Receptors in Sensory Neocortex</t>
  </si>
  <si>
    <t>5R01AR065083-06</t>
  </si>
  <si>
    <t>Mechanisms of Nup210 Regulation of Muscle Development and Regeneration</t>
  </si>
  <si>
    <t>RFA-AA-13-003</t>
  </si>
  <si>
    <t>5R01DA037441-05</t>
  </si>
  <si>
    <t>Buprenorphine to Improve HIV Care Engagement and Outcomes: A Randomized Trial</t>
  </si>
  <si>
    <t>5R01HL126947-04</t>
  </si>
  <si>
    <t>Epigenetic biomarkers of response to Azacytidine in Myelodysplastic Syndromes</t>
  </si>
  <si>
    <t>5R01CA169316-05</t>
  </si>
  <si>
    <t>Imaging Guided Genomics of Malignant Transformation</t>
  </si>
  <si>
    <t>5R01HL124106-04</t>
  </si>
  <si>
    <t>Nanoscience of 'Self' - reductionist approaches to hCD47 inhibition of phagocytes</t>
  </si>
  <si>
    <t>5R01DK106162-03</t>
  </si>
  <si>
    <t>Novel Coactivator Functions during Adipogenesis</t>
  </si>
  <si>
    <t>5R01HD080477-05</t>
  </si>
  <si>
    <t>Maximizing adherence /retention for women /infants in the context of Option B+, Kenya</t>
  </si>
  <si>
    <t>5R01NS069695-09</t>
  </si>
  <si>
    <t>Special Emphasis Panel[ZRG1-MDCN-G(05)M]</t>
  </si>
  <si>
    <t>Regulation of Synapse Morphogenesis in Drosophila</t>
  </si>
  <si>
    <t>5R01HD022681-31</t>
  </si>
  <si>
    <t>Gene Expression in the preimplantation Mouse Embryo</t>
  </si>
  <si>
    <t>5R01AI111605-04</t>
  </si>
  <si>
    <t>INTERFERON SIGNAL ENHANCERS AS ANTIVIRAL THERAPEUTICS</t>
  </si>
  <si>
    <t>5R01HL126774-04</t>
  </si>
  <si>
    <t>MANIPULATING IKS AS A THERAPEUTIC APPROACH TO CARDIAC ARRHYTHMIAS</t>
  </si>
  <si>
    <t>5R01DA036628-05</t>
  </si>
  <si>
    <t>Substance Use Screening and Prevention for Adolescents in Pediatric Primary Care</t>
  </si>
  <si>
    <t>5R01DC012538-05</t>
  </si>
  <si>
    <t>Role of  CALHM1 ion channel in taste transduction</t>
  </si>
  <si>
    <t>5R01GM105654-04</t>
  </si>
  <si>
    <t>The dynamic association of Aurora B with centromeric chromatin</t>
  </si>
  <si>
    <t>5R01EY024639-05</t>
  </si>
  <si>
    <t>Evolutionary mechanisms controlling opsin gene expression variation</t>
  </si>
  <si>
    <t>5R01HL126092-04</t>
  </si>
  <si>
    <t>The Pathophysiology and Therapy of Pulseless Electrical Activity</t>
  </si>
  <si>
    <t>5R01CA169345-05</t>
  </si>
  <si>
    <t>Analysis of STAG2 Inactivation and Aneuploidy in Human Cancer</t>
  </si>
  <si>
    <t>5R01CA102729-15</t>
  </si>
  <si>
    <t>Function of the ATR-ATRIP complex</t>
  </si>
  <si>
    <t>5R01DA036493-05</t>
  </si>
  <si>
    <t xml:space="preserve">Metals in Electronic Cigarette Aerosol  </t>
  </si>
  <si>
    <t>7R01HL130414-03</t>
  </si>
  <si>
    <t>Nonsense Readthrough: a Therapeutic Approach to Inherited Vascular Disorders</t>
  </si>
  <si>
    <t>1R01GM121629-01</t>
  </si>
  <si>
    <t>Receptor-mediated signaling pathways leading to phosphatidic acid generation</t>
  </si>
  <si>
    <t>5R01AI106791-05</t>
  </si>
  <si>
    <t>Mechanisms of immune tolerance in autoimmune diabetes</t>
  </si>
  <si>
    <t>5R01NS085165-05</t>
  </si>
  <si>
    <t>Novel Mechanisms of Microglial Neurotoxicity at Physiological Oxygen</t>
  </si>
  <si>
    <t>5R01CA122216-10</t>
  </si>
  <si>
    <t>Understanding resistance in the HER2-HER3 tumor drive</t>
  </si>
  <si>
    <t>5R01DA034062-05</t>
  </si>
  <si>
    <t>Peer Influence and Selection Mechanisms Underlying Adolescent Problem Behaviors</t>
  </si>
  <si>
    <t>5R01NS064984-10</t>
  </si>
  <si>
    <t>Neuron- and Circuit-Specific Mechanisms and Adaptations Regulating Motor Function in Parkinson Disease Models</t>
  </si>
  <si>
    <t>5R01HL119255-05</t>
  </si>
  <si>
    <t>Maternal Stress and Children's Obesity Risk</t>
  </si>
  <si>
    <t>5R01HD081534-05</t>
  </si>
  <si>
    <t>Special Emphasis Panel[ZRG1-CB-F(55)R]</t>
  </si>
  <si>
    <t>Wnt/Beta-catenin and Tcf/Lef factor regulation of pluripotency</t>
  </si>
  <si>
    <t>5R01EB022876-03</t>
  </si>
  <si>
    <t>Beyond Diagnostic Classification of Autism: Neuroanatomical, Functional, and Behavioral Phenotypes</t>
  </si>
  <si>
    <t>5R01CA178499-05</t>
  </si>
  <si>
    <t>Novel ERbeta agonists for the treatment of gliomas</t>
  </si>
  <si>
    <t>5R01GM114247-04</t>
  </si>
  <si>
    <t>Post-Transcriptional RNA Regulons in Stem Cells</t>
  </si>
  <si>
    <t>5R01MD007664-05</t>
  </si>
  <si>
    <t>ST. BARNABAS MEDICAL CENTER</t>
  </si>
  <si>
    <t>LIVINGSTON</t>
  </si>
  <si>
    <t>Modifiable factors affecting racial disparities in live kidney donation</t>
  </si>
  <si>
    <t>5R01GM078227-12</t>
  </si>
  <si>
    <t>Sense/Antisense Genetic Coding and the Origins of Translation</t>
  </si>
  <si>
    <t>5R01DA034755-05</t>
  </si>
  <si>
    <t>Self-Control Improvement Intervention (SCII): Improving Abstinence in Smokers</t>
  </si>
  <si>
    <t>5R01HL125409-04</t>
  </si>
  <si>
    <t>MicroRNA-29b and Endothelial Function</t>
  </si>
  <si>
    <t>5R01GM106090-04</t>
  </si>
  <si>
    <t>Regulatory Logic of a Transcription Factor Family in two Developmental Contexts</t>
  </si>
  <si>
    <t>5R01CA182872-05</t>
  </si>
  <si>
    <t>Novel Dual Notch/PXR Targeting for Colon Cancer Therapy</t>
  </si>
  <si>
    <t>6R01HL128071-06</t>
  </si>
  <si>
    <t>Linking cell death and mitochondrial quality control mechanisms in heart disease</t>
  </si>
  <si>
    <t>5R01MH101194-05</t>
  </si>
  <si>
    <t>Neurodynamics of Compound Threat Cue Perception</t>
  </si>
  <si>
    <t>RFA-MD-15-001</t>
  </si>
  <si>
    <t>5R01MD010241-05</t>
  </si>
  <si>
    <t>ZMD1-MLS(06)</t>
  </si>
  <si>
    <t>Family Economic Security Policy: Effects on Child Health Disparities</t>
  </si>
  <si>
    <t>5R01AR057308-11</t>
  </si>
  <si>
    <t>MVNP, p62P392L and IL-6 in the Pathogenesis of PD</t>
  </si>
  <si>
    <t>5R01HL120062-05</t>
  </si>
  <si>
    <t>Measuring relative cardiovascular health risks of inhaled tobacco products</t>
  </si>
  <si>
    <t>5R01GM104904-04</t>
  </si>
  <si>
    <t>microRNA gene networks regulating responses to environment</t>
  </si>
  <si>
    <t>5R01NS088578-05</t>
  </si>
  <si>
    <t>Developing ASO Therapy for Repeat Expanded C9orf72 ALS-FTD</t>
  </si>
  <si>
    <t>5R01CA070375-22</t>
  </si>
  <si>
    <t>Total Synthesis and Biosynthesis of Bioactive Substances</t>
  </si>
  <si>
    <t>5R01CA172431-05</t>
  </si>
  <si>
    <t>Inhibition of pancreatic carcinogenesis via targeting c-Raf and sEH</t>
  </si>
  <si>
    <t>5R01CA195519-03</t>
  </si>
  <si>
    <t>Image-guided irradiation safely intensifies HSCT regimen for refractory leukemia</t>
  </si>
  <si>
    <t>5R01GM113250-14</t>
  </si>
  <si>
    <t>Statistical Methods for Genomic Data</t>
  </si>
  <si>
    <t>5R01CA172595-05</t>
  </si>
  <si>
    <t>Regional Quantification of Lung Function in Cystic Fibrosis using Xe129 MRI</t>
  </si>
  <si>
    <t>5R01AI111789-04</t>
  </si>
  <si>
    <t>Harnessing type 1 IFN-stimulated antiviral mechanisms for HIV vaccine design</t>
  </si>
  <si>
    <t>5R01CA194094-04</t>
  </si>
  <si>
    <t>Discovery and Development of a Selective pan-FLT3-ITD Kinase Inhibitor Clinical Candidate for the Treatment of FLT3-ITD-Driven AML</t>
  </si>
  <si>
    <t>5R01EB017293-04</t>
  </si>
  <si>
    <t>Development of a benchtop x-ray fluorescence tomography system using a novel geom</t>
  </si>
  <si>
    <t>5R01MH103244-05</t>
  </si>
  <si>
    <t>Electronic Bridge to Mental Health (eBridge) for College Students</t>
  </si>
  <si>
    <t>5R01AR055993-09</t>
  </si>
  <si>
    <t>Tissue Regeneration by Biophysical Signaling</t>
  </si>
  <si>
    <t>5R01GM101958-07</t>
  </si>
  <si>
    <t>Comprehensive analysis of epigenetic regulators in their native chromatin context</t>
  </si>
  <si>
    <t>5R01DK100582-04</t>
  </si>
  <si>
    <t>Role of Ion Channels in Kidney Diseases</t>
  </si>
  <si>
    <t>5R01HL086884-10</t>
  </si>
  <si>
    <t>Red Cell Tranfusion: Modifier of Lung and Systemic Inflammatory Responses</t>
  </si>
  <si>
    <t>5R01CA178017-05</t>
  </si>
  <si>
    <t>Basic and Translational studies of Ras-mutant colorectal cancer</t>
  </si>
  <si>
    <t>5R01NS080890-05</t>
  </si>
  <si>
    <t>Estrogen-Induced Regulatory B Cells Protect Against EAE &amp; Limit CNS Inflammation</t>
  </si>
  <si>
    <t>5R01EB022589-03</t>
  </si>
  <si>
    <t>Tracking Organ Doses for Patient Safety in Radiation Therapy</t>
  </si>
  <si>
    <t>5R01NS047357-13</t>
  </si>
  <si>
    <t>Development of synaptic inputs on spinal interneurons</t>
  </si>
  <si>
    <t>5R01GM110275-04</t>
  </si>
  <si>
    <t>Systematic Molecular Analysis of Antagonistic Pleiotropy</t>
  </si>
  <si>
    <t>5R01DK098853-04</t>
  </si>
  <si>
    <t>Special Emphasis Panel[ZRG1-EMNR-E(04)M]</t>
  </si>
  <si>
    <t>A Leptin-Regulated Brainstem Pathway That Controls Glucose and Energy Homeostasis</t>
  </si>
  <si>
    <t>5R01GM115481-04</t>
  </si>
  <si>
    <t>Novel Transport and Activation Strategy to Improve the Bioavailability of Targeted Prodrugs</t>
  </si>
  <si>
    <t>5R01HL122321-04</t>
  </si>
  <si>
    <t>Novel function of MUC18: amplification of inflammation in allergic lungs</t>
  </si>
  <si>
    <t>5R01HD076980-05</t>
  </si>
  <si>
    <t>Mechanisms Controlling Divergent Fates of Ovarian Follicles and Fertility</t>
  </si>
  <si>
    <t>5R01NS085019-05</t>
  </si>
  <si>
    <t>Molecular Mechanisms of Axonal Sprouting and Recovery from Stroke</t>
  </si>
  <si>
    <t>7R01HL128525-04</t>
  </si>
  <si>
    <t>ROLE OF MACROPHAGES IN HHT PATHOGENESIS AND THERAPY</t>
  </si>
  <si>
    <t>5R01NS083633-05</t>
  </si>
  <si>
    <t>Targeting the Pial Collateral Circulation for Mitigation of Cerebral Ischemia</t>
  </si>
  <si>
    <t>5R01DA015214-16</t>
  </si>
  <si>
    <t>Special Emphasis Panel[ZRG1-BBBP-Y(03)]</t>
  </si>
  <si>
    <t>mPFC, n, accumbens and reinstatement of cocaine seeking</t>
  </si>
  <si>
    <t>5R01HL131606-02</t>
  </si>
  <si>
    <t>Statistical methods for estimating relative intensity physical activity and its association with cardiometabolic disease</t>
  </si>
  <si>
    <t>RFA-EB-16-801</t>
  </si>
  <si>
    <t>5R01EB024330-03</t>
  </si>
  <si>
    <t>ZEB1-OSR-C(O2)S</t>
  </si>
  <si>
    <t xml:space="preserve">NRI: Robotics to Improve Patient Care for Highly Infectious Diseases </t>
  </si>
  <si>
    <t>7R01HD075549-06</t>
  </si>
  <si>
    <t>Innate and Adaptive Immunity to HCV in Human Pregnancy</t>
  </si>
  <si>
    <t>5R01AI117776-04</t>
  </si>
  <si>
    <t>ANTI-HIV COLORECTAL NANOCARRIER-BASED FOAMS FOR MUCOSAL PRE-EXPOSURE PROPHYLAXIS</t>
  </si>
  <si>
    <t>5R01CA188991-04</t>
  </si>
  <si>
    <t>3-Dimensional profile of circulating miRNA for early cancer detection</t>
  </si>
  <si>
    <t>6R01GM047892-27</t>
  </si>
  <si>
    <t>Cell-Cell Interactions in Developing Retina</t>
  </si>
  <si>
    <t>6R01AG045044-07</t>
  </si>
  <si>
    <t>Effects of aging and HIV infection on the response to pneumococcal vaccine</t>
  </si>
  <si>
    <t>5R01HL094311-09</t>
  </si>
  <si>
    <t>Control of Fibroblast Function by Prostaglandin E2 and Plasminogen Activation</t>
  </si>
  <si>
    <t>2R01HL109517-06</t>
  </si>
  <si>
    <t>Special Emphasis Panel[ZRG1-CVRS-S(02)M]</t>
  </si>
  <si>
    <t>Hif-1 alpha metabolically reprograms recruited alveolar macrophages to promote lung repair</t>
  </si>
  <si>
    <t>5R01GM110734-04</t>
  </si>
  <si>
    <t>Cellular Nucleotide Metabolism in HIV Restriction</t>
  </si>
  <si>
    <t>5R01HL123546-04</t>
  </si>
  <si>
    <t>The Functional Consequences of the 17q12 Asthma Susceptibility Locus</t>
  </si>
  <si>
    <t>5R01CA131582-09</t>
  </si>
  <si>
    <t>Identification of Ovarian Cancer Plasma Biomarkers</t>
  </si>
  <si>
    <t>5R01CA172230-05</t>
  </si>
  <si>
    <t>TREM-1 and Its Implications to Cancer</t>
  </si>
  <si>
    <t>5R01HL126538-03</t>
  </si>
  <si>
    <t>Cardiovascular, Pulmonary &amp; Hematological Disease in HIV: Prevention &amp; Treatment</t>
  </si>
  <si>
    <t>5R01CA133379-10</t>
  </si>
  <si>
    <t>The role of the SCF/FBW7 ubiquitin ligase complex in hematopiesis and leukemia.</t>
  </si>
  <si>
    <t>5R01NS079775-05</t>
  </si>
  <si>
    <t>Mouse Models to Define Critical Periods and Molecular Targets in FXTAS</t>
  </si>
  <si>
    <t>5R01GM107312-05</t>
  </si>
  <si>
    <t>DNA REPLICATION AND GENOME STABILITY</t>
  </si>
  <si>
    <t>PAR-13-032</t>
  </si>
  <si>
    <t>5R01GM108635-05</t>
  </si>
  <si>
    <t>HT structure determination of GPCRs by LCP serial femtosecond nanocrystallography</t>
  </si>
  <si>
    <t>5R01GM073919-12</t>
  </si>
  <si>
    <t>MolProbity Validation &amp; Corrections: for Crystallography, PDB &amp; Biomedicine</t>
  </si>
  <si>
    <t>5R01DC013274-05</t>
  </si>
  <si>
    <t>Interactive Specialization in Language Impairment</t>
  </si>
  <si>
    <t>5R01CA185378-04</t>
  </si>
  <si>
    <t>Cognitive and Emotional Processes of Metaphoric Cancer Communications</t>
  </si>
  <si>
    <t>5R01AI105172-05</t>
  </si>
  <si>
    <t>BIOLOGICS RESOURCES, LLC</t>
  </si>
  <si>
    <t>Frederick</t>
  </si>
  <si>
    <t>Conjugate Anthrax Vaccine with Dual Virulence Factor Specificity</t>
  </si>
  <si>
    <t>5R01DA034629-05</t>
  </si>
  <si>
    <t>Cessation in Non-Daily Smokers: A RCT of NRT with Ecological Momentary Assessment</t>
  </si>
  <si>
    <t>5R01DC001507-24</t>
  </si>
  <si>
    <t>Complex sound analysis in normal and impaired ears</t>
  </si>
  <si>
    <t>5R01ES023888-04</t>
  </si>
  <si>
    <t>Arsenic Exposure, Impaired Respiratory Function, and Immunosuppression</t>
  </si>
  <si>
    <t>5R01AI074951-10</t>
  </si>
  <si>
    <t>The role of autophagy in innate anti-viral immunity in Drosophila</t>
  </si>
  <si>
    <t>5R01EY026080-03</t>
  </si>
  <si>
    <t>Identification of Retinoid-Binding Protein 3 (RBP3): A Protective Factor against Diabetic Retinopathy Using Retina from People with Extreme Duration of Diabetes</t>
  </si>
  <si>
    <t>5R01MH100631-05</t>
  </si>
  <si>
    <t>Hippocampal inhibitory control of contextual fear learning</t>
  </si>
  <si>
    <t>5R01AI106733-05</t>
  </si>
  <si>
    <t>Special Emphasis Panel[ZRG1-IDM-V(02)S]</t>
  </si>
  <si>
    <t>Disrupting Biofilm Formation to Improve TB Drug Treatment</t>
  </si>
  <si>
    <t>5R01ES015359-10</t>
  </si>
  <si>
    <t>THE CHARGE STUDY: CHILDHOOD AUTISM RISKS FROM GENETICS AND THE ENVIRONMENT</t>
  </si>
  <si>
    <t>5R01CA166327-05</t>
  </si>
  <si>
    <t>Regulation of Tumor Metabolism by Retinoblastoma Protein</t>
  </si>
  <si>
    <t>5R01CA193390-03</t>
  </si>
  <si>
    <t>Clinical translation of video assisted micrographic surgery for staged cancer removal</t>
  </si>
  <si>
    <t>5R01NS083678-05</t>
  </si>
  <si>
    <t>ROLE OF B CELL ANTIGEN PRESENTATION IN AUTOIMMUNE ENCEPHALOMYELITIS</t>
  </si>
  <si>
    <t>5R01EB019006-04</t>
  </si>
  <si>
    <t>Optimization of an activatable photoacoustic agent to image thyroid cancer</t>
  </si>
  <si>
    <t>5R01NR014663-05</t>
  </si>
  <si>
    <t>Stepped Wedge Trial of an Intervention to Support Proxy Decision Makers in ICUs</t>
  </si>
  <si>
    <t>7R01GM117597-04</t>
  </si>
  <si>
    <t xml:space="preserve">Equivalent Partial Correlation Methods for Integrative Genetic Network Analysis </t>
  </si>
  <si>
    <t>5R01HL086783-09</t>
  </si>
  <si>
    <t>Extracellular ATP as regulator of hypoxia-induced vasa vasorum neovascularization</t>
  </si>
  <si>
    <t>5R01GM120163-03</t>
  </si>
  <si>
    <t>Intermolecular Aliphatic C-H Functionalization Using Heteroatom-Centered Radicals</t>
  </si>
  <si>
    <t>5R01CA186238-05</t>
  </si>
  <si>
    <t>Targeting DNA repair to eradicate TKI-refractory/resistant CML</t>
  </si>
  <si>
    <t>5R01EB020366-04</t>
  </si>
  <si>
    <t>Next generation 4D-CBCT for lung cancer radiation therapy</t>
  </si>
  <si>
    <t>7R01CA195512-03</t>
  </si>
  <si>
    <t>Reducing mastectomy rates in invasive lobular carcinoma by high-resolution 3D breast CT</t>
  </si>
  <si>
    <t>5R01CA166067-05</t>
  </si>
  <si>
    <t>Prevention and treatment of brain micrometastases of breast cancer</t>
  </si>
  <si>
    <t>5R01NS085336-05</t>
  </si>
  <si>
    <t>Pediatric low-grade gliomas: biology and molecular targeting.</t>
  </si>
  <si>
    <t>5R01DK100603-04</t>
  </si>
  <si>
    <t>Retinoic Acid Receptor, Lipid Metabolism, and Fatty Liver Disease</t>
  </si>
  <si>
    <t>5R01DK103850-03</t>
  </si>
  <si>
    <t>Small Molecule Discovery for GC-A Activators</t>
  </si>
  <si>
    <t>5R01CA187076-05</t>
  </si>
  <si>
    <t>The role of the PI3K pathway in immune resistance</t>
  </si>
  <si>
    <t>5R01EY017039-10</t>
  </si>
  <si>
    <t>The Neurophysiology of Visual Search: Oculomotor and Visual Mechanisms</t>
  </si>
  <si>
    <t>5R01MH102729-05</t>
  </si>
  <si>
    <t>QUEENS COLLEGE</t>
  </si>
  <si>
    <t>FLUSHING</t>
  </si>
  <si>
    <t>The Infants of Superstorm Sandy:The Epigenetic and Developmental Impact of Natural Disaster</t>
  </si>
  <si>
    <t>7R01AA021978-06</t>
  </si>
  <si>
    <t>Special Emphasis Panel[ZRG1-DKUS-D(03)M]</t>
  </si>
  <si>
    <t>Role of ECM and inflammatory remodeling in alcohol-induced ilver and lung damage</t>
  </si>
  <si>
    <t>PA-11-327</t>
  </si>
  <si>
    <t>5R01HD079419-05</t>
  </si>
  <si>
    <t>Role of Romantic Relationships in the Sexual Behavior of Obese and Non-Obese Girl</t>
  </si>
  <si>
    <t>5R01CA181368-05</t>
  </si>
  <si>
    <t>Integrative Consig:  NLK as Attractive Drug Target for Intractable Breast Cancer</t>
  </si>
  <si>
    <t>5R01DK060481-12</t>
  </si>
  <si>
    <t>Developmental plasticity of micturition reflexes</t>
  </si>
  <si>
    <t>5R01HD049878-10</t>
  </si>
  <si>
    <t>Psychobiology of Cognitive Development</t>
  </si>
  <si>
    <t>5R01CA172115-06</t>
  </si>
  <si>
    <t>The role of microRNA in oncogene-induced senescence and cancer development</t>
  </si>
  <si>
    <t>5R01MH101697-05</t>
  </si>
  <si>
    <t>Basal Ganglia Pathways for Stopping and Switching</t>
  </si>
  <si>
    <t>5R01AI011772-44</t>
  </si>
  <si>
    <t>Special Emphasis Panel[ZRG1-IDM-C(90)S]</t>
  </si>
  <si>
    <t>Replication of influenza virus</t>
  </si>
  <si>
    <t>5R01HL112937-05</t>
  </si>
  <si>
    <t>UNIVERSITY OF TOLEDO HEALTH SCI CAMPUS</t>
  </si>
  <si>
    <t>TOLEDO</t>
  </si>
  <si>
    <t>Role of complement regulator properdin in the interaction between platelets and l</t>
  </si>
  <si>
    <t>5R01EB018308-04</t>
  </si>
  <si>
    <t>Comprehensive Motion-Robust Pediatric MR Imaging Using Radial Acquisitions</t>
  </si>
  <si>
    <t>5R01ES023254-05</t>
  </si>
  <si>
    <t>Ancestral Exposures/Modern Responses to EDCs</t>
  </si>
  <si>
    <t>5R01DK083042-22</t>
  </si>
  <si>
    <t>Novel Brain Mechanisms Controlling Glucose Homeostasis</t>
  </si>
  <si>
    <t>5R01NS080932-05</t>
  </si>
  <si>
    <t>Cadherin-Catenin Based Recognition in Sensory-Motor Connectivity</t>
  </si>
  <si>
    <t>5R01DK103295-04</t>
  </si>
  <si>
    <t>Control of metabolic homeostasis in diabetes by sirtuins</t>
  </si>
  <si>
    <t>5R01CA172451-06</t>
  </si>
  <si>
    <t>The Metastatic Cascade:  Macrophages Lead the Way</t>
  </si>
  <si>
    <t>PAR-10-230</t>
  </si>
  <si>
    <t>5R01HD076258-05</t>
  </si>
  <si>
    <t>Perinatal Brain Injury: Potential of Innovative NIRS to Optimize Hypothermia</t>
  </si>
  <si>
    <t>5R01NS082205-05</t>
  </si>
  <si>
    <t>Glucocerebrosidase Biology and It's Role in Parkinson's Disease</t>
  </si>
  <si>
    <t>5R01CA051497-28</t>
  </si>
  <si>
    <t>Special Emphasis Panel[ZRG1-OBT-C(02)M]</t>
  </si>
  <si>
    <t>Myc - Transcription and Apoptosis</t>
  </si>
  <si>
    <t>5R01AI115698-04</t>
  </si>
  <si>
    <t>Thymocyte integrin regulation by plexinD1</t>
  </si>
  <si>
    <t>5R01DK100505-04</t>
  </si>
  <si>
    <t>Mechanotransduction in Neointimal Hyperplasia Formation in Arteriovenous Grafts</t>
  </si>
  <si>
    <t>5R01DE024964-05</t>
  </si>
  <si>
    <t>Effect of HPV16 and ART on the Epigenome Leading to AIDS-Associated Oral Cancer</t>
  </si>
  <si>
    <t>5R01GM105802-04</t>
  </si>
  <si>
    <t>Systems biology of the oxidative stress response</t>
  </si>
  <si>
    <t>5R01CA188464-05</t>
  </si>
  <si>
    <t>Epigenetic priming in pancreatic cancer chemotherapy</t>
  </si>
  <si>
    <t>5R01AG047812-06</t>
  </si>
  <si>
    <t>Special Emphasis Panel[ZRG1-MDCN-E(03)M]</t>
  </si>
  <si>
    <t>Voltage-Dependent Anion Channel and Neurodegeneration in Alzheimer's Disease</t>
  </si>
  <si>
    <t>5R01DK110184-02</t>
  </si>
  <si>
    <t>T cell co-stimulation in obesity-induced adipose inflammation</t>
  </si>
  <si>
    <t>5R01MH107641-04</t>
  </si>
  <si>
    <t>ZMH1-ERB-K(03)</t>
  </si>
  <si>
    <t>Bounce Back Now: A Low-Cost Intervention to Facilitate Post-Disaster Recovery</t>
  </si>
  <si>
    <t>5R01NS082289-05</t>
  </si>
  <si>
    <t>Development of Intravenous AAV Vectors for Intractable Epilepsy</t>
  </si>
  <si>
    <t>PAR-12-078</t>
  </si>
  <si>
    <t>5R01AG049416-03</t>
  </si>
  <si>
    <t>Special Emphasis Panel[ZRG1-PSE-R(58)S]</t>
  </si>
  <si>
    <t>Biodemography and senescence in long-lived painted turtles</t>
  </si>
  <si>
    <t>5R01MH099054-05</t>
  </si>
  <si>
    <t>Neuromodulation of cortical circuits in health and disease</t>
  </si>
  <si>
    <t>5R01DK104817-05</t>
  </si>
  <si>
    <t>iCD8alpha cells as novel innate-type lymphoid cells that mediate gut immunity</t>
  </si>
  <si>
    <t>5R01CA196277-05</t>
  </si>
  <si>
    <t>Redesigning the T cell: Using Synthetic Biology to Engineer Therapeutic Cells</t>
  </si>
  <si>
    <t>5R01HL085339-09</t>
  </si>
  <si>
    <t>Microenvironmental Control of Capillary Morphogenesis</t>
  </si>
  <si>
    <t>5R01AI052148-14</t>
  </si>
  <si>
    <t>Special Emphasis Panel[ZRG1-IDM-T(02)S]</t>
  </si>
  <si>
    <t>The Psp response of Yersina enterocolitica</t>
  </si>
  <si>
    <t>5R01NS084190-05</t>
  </si>
  <si>
    <t>Regulation of Neuronal Calcium Channels</t>
  </si>
  <si>
    <t>5R01CA120813-12</t>
  </si>
  <si>
    <t>Modulation of Microglia and T Cell Interactions in Malignant Glioma</t>
  </si>
  <si>
    <t>5R01EY025362-04</t>
  </si>
  <si>
    <t>Necroptosis, neuroprotection and axonal regeneration in retina ganglion cell injury</t>
  </si>
  <si>
    <t>5R01AI072429-10</t>
  </si>
  <si>
    <t>Regulation of TLR trafficking for proper self versus non-self discrimination</t>
  </si>
  <si>
    <t>5R01ES024358-04</t>
  </si>
  <si>
    <t>COLORADO SCHOOL OF MINES</t>
  </si>
  <si>
    <t>GOLDEN</t>
  </si>
  <si>
    <t>Investigating Biogeochemical Controls on Metal Mixture Toxicity Using Stable Isot</t>
  </si>
  <si>
    <t>5R01CA175486-05</t>
  </si>
  <si>
    <t>Systematic Functional Characterization of RNA Editing in Endometrial Cancer</t>
  </si>
  <si>
    <t>5R01MH111503-03</t>
  </si>
  <si>
    <t>A platform for high-throughput production of targeting systems for cell-type-specific transgene expression in wild-type animals</t>
  </si>
  <si>
    <t>5R01EB025145-02</t>
  </si>
  <si>
    <t>Gated Diffuse Correlation Spectroscopy for functional imaging of the human brain</t>
  </si>
  <si>
    <t>5R01MH080066-10</t>
  </si>
  <si>
    <t>Special Emphasis Panel[ZRG1-BBBP-V(03)M]</t>
  </si>
  <si>
    <t>Clinical and Computational Studies of Dopamine Function in Schizophrenia</t>
  </si>
  <si>
    <t>5R01GM087350-08</t>
  </si>
  <si>
    <t>X-Ray Crystallographic Studies of Multi-Subunit Nucleic Acid Polymerases</t>
  </si>
  <si>
    <t>5R01GM045190-27</t>
  </si>
  <si>
    <t>Enzymology Of Eukaryotic Mismatch Repair</t>
  </si>
  <si>
    <t>5R01HL126549-04</t>
  </si>
  <si>
    <t>Predictors consequences and mechanisms of accelerated lung aging in HIV</t>
  </si>
  <si>
    <t>5R01CA184354-05</t>
  </si>
  <si>
    <t>MRI fluorescence tomography for quantifying tumor receptor concentration in vivo</t>
  </si>
  <si>
    <t>5R01CA184097-05</t>
  </si>
  <si>
    <t>Oxidation of 5-methylcytosine: DNA damage and epigenetic reprogramming</t>
  </si>
  <si>
    <t>5R01EY006069-31</t>
  </si>
  <si>
    <t>Visual Processing and Smooth Eye Movements</t>
  </si>
  <si>
    <t>5R01HD072267-05</t>
  </si>
  <si>
    <t>Neonatal Neurobehavior and Outcomes in Very Preterm Infants</t>
  </si>
  <si>
    <t>5R01HL114525-04</t>
  </si>
  <si>
    <t>Special Emphasis Panel[ZRG1-VH-F(55)R]</t>
  </si>
  <si>
    <t>Prevention of Platelet Alloimmunization by Costimulatory Blockade</t>
  </si>
  <si>
    <t>5R01GM044794-29</t>
  </si>
  <si>
    <t>Meiotic Chromosome Synapsis and Recombination in Yeast</t>
  </si>
  <si>
    <t>5R01DK101507-04</t>
  </si>
  <si>
    <t>Identifying opportunities to lower rates of AKI and improve outcomes</t>
  </si>
  <si>
    <t>5R01NS083629-05</t>
  </si>
  <si>
    <t>Novel adhesion mechanisms in glioblastoma stem cells</t>
  </si>
  <si>
    <t>5R01NS089313-05</t>
  </si>
  <si>
    <t>Mechanisms of Distorted Inputs in Chronic Spinal Injury</t>
  </si>
  <si>
    <t>5R01GM107257-04</t>
  </si>
  <si>
    <t>Control of HSV-1 neuronal latency and growth by DNA repair choice</t>
  </si>
  <si>
    <t>5R01NS081127-05</t>
  </si>
  <si>
    <t>Lipid kinase regulation of pain signaling and sensitization</t>
  </si>
  <si>
    <t>PA-10-236</t>
  </si>
  <si>
    <t>5R01HL117983-05</t>
  </si>
  <si>
    <t>Barber-Pharmacist Coordination to Improve Blood Pressure Management in Black Men</t>
  </si>
  <si>
    <t>PA-11-178</t>
  </si>
  <si>
    <t>7R01AA021390-05</t>
  </si>
  <si>
    <t>KLF15 and circadian regulation of alcohol-induced liver injury</t>
  </si>
  <si>
    <t>5R01AR065645-04</t>
  </si>
  <si>
    <t>Longitudinal changes in marrow fat, other fat depots and bone</t>
  </si>
  <si>
    <t>5R01AI050237-15</t>
  </si>
  <si>
    <t>Translation Regulation by Enterovirus Proteinase</t>
  </si>
  <si>
    <t>5R01HL126547-04</t>
  </si>
  <si>
    <t>The Effects of ART on Platelets and HIV-Associated Thrombosis</t>
  </si>
  <si>
    <t>5R01MH102471-05</t>
  </si>
  <si>
    <t>FUNCTIONAL CONNECTIVITY IN THE BRAIN: A NEW APPROACH</t>
  </si>
  <si>
    <t>5R01DA034589-05</t>
  </si>
  <si>
    <t>Predictive Biomarkers of CVD Risk in Diverse HIV-1+ Cocaine Abusers</t>
  </si>
  <si>
    <t>5R01HL109315-05</t>
  </si>
  <si>
    <t>MISSOURI BREAKS RESEARCH, INC.</t>
  </si>
  <si>
    <t>EAGLE BUTTE</t>
  </si>
  <si>
    <t>CVD in American Indians  The Dakota Field Center</t>
  </si>
  <si>
    <t>5R01CA184572-04</t>
  </si>
  <si>
    <t>(PQB-4) Opposing Effects of the SASP in Cancer Progression</t>
  </si>
  <si>
    <t>5R01DC008318-10</t>
  </si>
  <si>
    <t>Cochlear Mechanics, Wave Propagation, and Compression</t>
  </si>
  <si>
    <t>5R01ES025066-02</t>
  </si>
  <si>
    <t>Human Pesticide Exposure and Epigenetic Changes in Sperm DNA</t>
  </si>
  <si>
    <t>5R01MH106674-04</t>
  </si>
  <si>
    <t>Tools for Model Discovery, Validation and Selection in Neuroscience with NeuroML</t>
  </si>
  <si>
    <t>PAS-13-006</t>
  </si>
  <si>
    <t>5R01DK101885-03</t>
  </si>
  <si>
    <t>Obesity and Hematopoiesis</t>
  </si>
  <si>
    <t>5R01HD072418-05</t>
  </si>
  <si>
    <t>Nuclear-retained long noncoding RNAs</t>
  </si>
  <si>
    <t>5R01DK100814-05</t>
  </si>
  <si>
    <t>Interplay of Dietary Lipid and Circadian Dysregulation in Metabolic Syndrome</t>
  </si>
  <si>
    <t>5R01CA179542-05</t>
  </si>
  <si>
    <t>HUNTER COLLEGE</t>
  </si>
  <si>
    <t>Dysregulated Metabolic Cell Cycle Checkpoints in Human Cancer</t>
  </si>
  <si>
    <t>5R01GM112973-04</t>
  </si>
  <si>
    <t>Structural studies of human extracellular calcium-sensing receptor</t>
  </si>
  <si>
    <t>5R01DK099571-04</t>
  </si>
  <si>
    <t>Functional studies of KLF-14, a putative master regulator of metabolism</t>
  </si>
  <si>
    <t>5R01CA173593-06</t>
  </si>
  <si>
    <t>Comprehensive Evaluation of OGSE DWI for Assessing Tumor Treatment Response</t>
  </si>
  <si>
    <t>1R01CA228528-01</t>
  </si>
  <si>
    <t>COHESIN REGULATORY PROTEINS AND CHROMOSOMAL ARCHITECTURE IN NORMAL AND MALIGNANT B-CELLS</t>
  </si>
  <si>
    <t>5R01CA112192-10</t>
  </si>
  <si>
    <t>Real-time Ultrasonic Monitoring of Tumor Ablation</t>
  </si>
  <si>
    <t>5R01AI104711-05</t>
  </si>
  <si>
    <t>Structure and Mechanism of Programmed Ribosomal Frameshifting in SARS coronavirus</t>
  </si>
  <si>
    <t>5R01EY016459-12</t>
  </si>
  <si>
    <t>Cytokine Regulation of Photoreceptor Gene Expression</t>
  </si>
  <si>
    <t>5R01GM113241-05</t>
  </si>
  <si>
    <t>Bridging the Gap Between Molecular and Mechanical Control of Cell Morphogenesis</t>
  </si>
  <si>
    <t>5R01DK068196-12</t>
  </si>
  <si>
    <t>Chaperone Actions in CFTR Biogenesis</t>
  </si>
  <si>
    <t>5R01EY023598-05</t>
  </si>
  <si>
    <t>TLR4-DEPENDENT INNATE IMMUNITY IN POLLEN-TRIGGERED OCULAR ALLERGIC INFLAMMATION</t>
  </si>
  <si>
    <t>5R01MH039096-30</t>
  </si>
  <si>
    <t>The Classification of Anxiety and Mood Disorders</t>
  </si>
  <si>
    <t>5R01LM010681-08</t>
  </si>
  <si>
    <t>Interactive machine learning methods for clinical natural language processing</t>
  </si>
  <si>
    <t>5R01NS088538-05</t>
  </si>
  <si>
    <t>An iPSC based platform for functionally assessing genetic and environmental risk</t>
  </si>
  <si>
    <t>5R01AG042463-05</t>
  </si>
  <si>
    <t>Impact of social cohesion on functional recovery after earthquake and tsunami</t>
  </si>
  <si>
    <t>5R01AG050701-03</t>
  </si>
  <si>
    <t>Worksite Wellness: A Field Experiment on Participation Incentives &amp; Selection into Wellness Programs</t>
  </si>
  <si>
    <t>5R01GM046883-26</t>
  </si>
  <si>
    <t>Mouse X Inactivation</t>
  </si>
  <si>
    <t>5R01NS081674-05</t>
  </si>
  <si>
    <t>Special Emphasis Panel[ZRG1-MDCN-T(05)M]</t>
  </si>
  <si>
    <t>Multifunctional roles for doublecortin (DCX)in neural development</t>
  </si>
  <si>
    <t>5R01NS067420-07</t>
  </si>
  <si>
    <t>Molecular Pathogenesis of Brain Arteriovenous Malformation</t>
  </si>
  <si>
    <t>5R01DA015697-09</t>
  </si>
  <si>
    <t>The Causal Effect of Community-Based Treatment for Youths</t>
  </si>
  <si>
    <t>5R01AA021818-05</t>
  </si>
  <si>
    <t>PET imaging of Naltrexone Occupancy of Kappa Receptors in Heavy Drinkers</t>
  </si>
  <si>
    <t>5R01HL117061-06</t>
  </si>
  <si>
    <t>Regulation of Platelet Integrin Signaling in Hemostasis and Thrombosis</t>
  </si>
  <si>
    <t>PAR-14-203</t>
  </si>
  <si>
    <t>5R01MH107223-04</t>
  </si>
  <si>
    <t>Special Emphasis Panel[ZRG1-DKUS-C(54)]</t>
  </si>
  <si>
    <t>Maternal Immune Activation in a Genetic Mouse Model of ASD</t>
  </si>
  <si>
    <t>5R01DK100779-05</t>
  </si>
  <si>
    <t>Longitudinal test of adherence &amp; control in kids new to T1 diabetes &amp; 5-9 yrs old</t>
  </si>
  <si>
    <t>5R01NS043474-14</t>
  </si>
  <si>
    <t>Mechanisms of Node of Ranvier Assembly</t>
  </si>
  <si>
    <t>5R01GM108712-05</t>
  </si>
  <si>
    <t>RNA decay and stem cells</t>
  </si>
  <si>
    <t>5R01GM113014-04</t>
  </si>
  <si>
    <t>Role of Chd1 in the transcriptional output and development of pluripotent cells</t>
  </si>
  <si>
    <t>5R01MH101382-05</t>
  </si>
  <si>
    <t>Lineage-Dependent Assembly of Neocortical Circuits</t>
  </si>
  <si>
    <t>5R01HL098141-06</t>
  </si>
  <si>
    <t>Protein kinase mechanisms for chronic pain in sickle cell disease</t>
  </si>
  <si>
    <t>5R01GM113242-04</t>
  </si>
  <si>
    <t>Novel statistical tools for cell line specific epigenetic analysis</t>
  </si>
  <si>
    <t>5R01HL118000-04</t>
  </si>
  <si>
    <t>Mining a microRNA Regulated Gene Network to Rescue CFTR-DeltaF508 Function</t>
  </si>
  <si>
    <t>5R01HL129191-04</t>
  </si>
  <si>
    <t>Regulation of angiogenesis by nuclear receptors and cofactors</t>
  </si>
  <si>
    <t>5R01MH048832-24</t>
  </si>
  <si>
    <t>The evolution of memories across wake and sleep</t>
  </si>
  <si>
    <t>5R01CA168670-05</t>
  </si>
  <si>
    <t>Regulatory T Cell Control of Intestinal Tumorigenesis</t>
  </si>
  <si>
    <t>5R01DK103784-04</t>
  </si>
  <si>
    <t>Oxalate and the Progression and Complications of CKD</t>
  </si>
  <si>
    <t>5R01HL117847-04</t>
  </si>
  <si>
    <t>Chemerin As a Link Between Obesity and Blood Pressure</t>
  </si>
  <si>
    <t>PAR-09-214</t>
  </si>
  <si>
    <t>5R01HL110791-05</t>
  </si>
  <si>
    <t>Special Emphasis Panel[ZRG1-VH-D(50)R]</t>
  </si>
  <si>
    <t>A Multi-Scale Approach to Cardiac Arrhythmia: from the Molecule to the Organ</t>
  </si>
  <si>
    <t>5R01DK108790-03</t>
  </si>
  <si>
    <t>Synergistic effects of diet, lipolytic signaling and SIRT1 on energy metabolism</t>
  </si>
  <si>
    <t>5R01HL117639-05</t>
  </si>
  <si>
    <t>Biosynthetic and Functional Consequences of von Willebrand Disease Mutations</t>
  </si>
  <si>
    <t>5R01DA040993-03</t>
  </si>
  <si>
    <t>CRCNS:US-Fr Research: Neurobehavioral Assessment of a Reward Learning Model</t>
  </si>
  <si>
    <t>5R01CA174926-05</t>
  </si>
  <si>
    <t>Exploiting the Tumor Microenvironment to Block Breast Cancer Bone Metastasis</t>
  </si>
  <si>
    <t>5R01AR064354-05</t>
  </si>
  <si>
    <t>Determining the mechanism of how GATA4 directs ERalpha binding in osteoblasts</t>
  </si>
  <si>
    <t>5R01NS089795-05</t>
  </si>
  <si>
    <t>Mechanisms of cytokinesis and delamination in the cerebral cortices</t>
  </si>
  <si>
    <t>5R01DK103674-04</t>
  </si>
  <si>
    <t>Eating frequency and its influence on satiety and biomarkers of health &amp; disease</t>
  </si>
  <si>
    <t>5R01NS079432-05</t>
  </si>
  <si>
    <t>CSPG receptors and PTEN in CNS regeneration</t>
  </si>
  <si>
    <t>5R01CA174743-06</t>
  </si>
  <si>
    <t>ROLE OF ACA11, AN ORPHAN SMALL NUCLEOLAR RNA IN RESISTANCE TO CANCER CHEMOTHERAPY</t>
  </si>
  <si>
    <t>5R01GM114292-04</t>
  </si>
  <si>
    <t>Intact Proteoform Identification and Quantification</t>
  </si>
  <si>
    <t>5R01CA175033-05</t>
  </si>
  <si>
    <t>Host-tumor interactions and cancer relapse after radiation therapy</t>
  </si>
  <si>
    <t>5R01CA164834-05</t>
  </si>
  <si>
    <t>Role of BAG1 in suppressing the intrinsic tumor suppressor activity of MYC</t>
  </si>
  <si>
    <t>5R01CA169086-05</t>
  </si>
  <si>
    <t>PDG Links Stem Cell Niche to Pancreatic Epithelial Renewal, Repair and Cancer</t>
  </si>
  <si>
    <t>5R01GM106189-05</t>
  </si>
  <si>
    <t>The contribution of phenotypic variability to chemotactic performance</t>
  </si>
  <si>
    <t>5R01NS082386-05</t>
  </si>
  <si>
    <t>White Matter Connectivity and PD Cognitive Phenotypes</t>
  </si>
  <si>
    <t>5R01EY011027-21</t>
  </si>
  <si>
    <t>Cellular Analysis of the Vestibulo-Occular Reflex</t>
  </si>
  <si>
    <t>5R01AG052451-03</t>
  </si>
  <si>
    <t>Disparities in Quality of Care for Obese Nursing Home Residents</t>
  </si>
  <si>
    <t>5R01AI071110-10</t>
  </si>
  <si>
    <t>Follicular Exclusion of Self Antigens Prevents Development of Autoantibodies</t>
  </si>
  <si>
    <t>5R01HL128119-04</t>
  </si>
  <si>
    <t>Lentiviral Vector-Based Gene Therapy and The Host Genetic Background</t>
  </si>
  <si>
    <t>5R01AR063144-06</t>
  </si>
  <si>
    <t>Promoting Healing of Tendinopathies Using Therapeutic Mechanobiologic Stimulation for Targeted Removal of Aggrecan-Rich Deposits</t>
  </si>
  <si>
    <t>5R01CA197351-04</t>
  </si>
  <si>
    <t>"Don't Know" Responses to Risk Perception Questions: Identifying Mechanisms and Solutions</t>
  </si>
  <si>
    <t>5R01DA038554-03</t>
  </si>
  <si>
    <t>The Role of Nicotine and Non-Nicotine Alkaloids in E-Cigarette Use and Dependence</t>
  </si>
  <si>
    <t>5R01GM057603-17</t>
  </si>
  <si>
    <t>Studies of Wnt Antagonists</t>
  </si>
  <si>
    <t>5R01CA172511-05</t>
  </si>
  <si>
    <t>Risk Prediction for ER Negative Breast Cancer Recurrence</t>
  </si>
  <si>
    <t>5R01GM043901-27</t>
  </si>
  <si>
    <t>Maintenance of Gene Expression</t>
  </si>
  <si>
    <t>5R01CA176272-05</t>
  </si>
  <si>
    <t>Molecular Correlates of Outcomes in Clinical Trials of Colon Cancer</t>
  </si>
  <si>
    <t>RFA-HD-15-030</t>
  </si>
  <si>
    <t>5R01HD086313-04</t>
  </si>
  <si>
    <t>ZHD1-DSR-Z(51)</t>
  </si>
  <si>
    <t>Novel Tools for the Noninvasive Evaluation of the Human Placenta</t>
  </si>
  <si>
    <t>5R01HL124773-04</t>
  </si>
  <si>
    <t>Novel mechanistic pathways of cardiovascular disease in obesity</t>
  </si>
  <si>
    <t>5R01CA175003-05</t>
  </si>
  <si>
    <t>Activating Bax as a therapeutic strategy for lung cancer</t>
  </si>
  <si>
    <t>RFA-DA-13-012</t>
  </si>
  <si>
    <t>5R01DA037024-05</t>
  </si>
  <si>
    <t>Special Emphasis Panel[ZRG1-RPHB-R(51)R]</t>
  </si>
  <si>
    <t>Quality Delivery of Evidence-Based Programs for National Guard and Reserve Compon</t>
  </si>
  <si>
    <t>5R01EY005681-33</t>
  </si>
  <si>
    <t>ALPHA-CRYSTALLIN FUNCTION IN LENS BIOLOGY</t>
  </si>
  <si>
    <t>5R01CA177319-05</t>
  </si>
  <si>
    <t>Special Emphasis Panel[ZRG1-OBT-H(03)M]</t>
  </si>
  <si>
    <t>The Role of NOTCH1 in the Pathogenesis of CLL.</t>
  </si>
  <si>
    <t>5R01GM034558-31</t>
  </si>
  <si>
    <t>Topoisomerases, Condensins, and Chromosome Segregation</t>
  </si>
  <si>
    <t>7R01NS079183-06</t>
  </si>
  <si>
    <t>STARWISE THERAPEUTICS, LLC</t>
  </si>
  <si>
    <t>Optimization of HDAC6 Inhibitors in the Treatment of CMT</t>
  </si>
  <si>
    <t>5R01CA095572-14</t>
  </si>
  <si>
    <t>Immunotherapy by CD40 stimulation and IL-2 against Cancer</t>
  </si>
  <si>
    <t>5R01MH061622-14</t>
  </si>
  <si>
    <t>Special Emphasis Panel[ZRG1-GGG-E(02)C]</t>
  </si>
  <si>
    <t>3/3 - A NEUROBEHAVIORAL FAMILY STUDY OF SCHIZOPHRENIA</t>
  </si>
  <si>
    <t>5R01NS042023-14</t>
  </si>
  <si>
    <t>Special Emphasis Panel[ZRG1-MDCN-E(02)M]</t>
  </si>
  <si>
    <t>Synapse Formation in the C. elegans Nervous System</t>
  </si>
  <si>
    <t>5R01DK097599-05</t>
  </si>
  <si>
    <t>Risk and protective factors for SGA-induced metabolic syndrome in bipolar youth</t>
  </si>
  <si>
    <t>5R01AG048940-04</t>
  </si>
  <si>
    <t>Nursing Home Culture Change: Evaluating Change in Practice and Quality Outcomes</t>
  </si>
  <si>
    <t>5R01MH077908-10</t>
  </si>
  <si>
    <t>Risk for Bipolar Disorder: Reward-related Brain Function &amp; Social Rhythms</t>
  </si>
  <si>
    <t>5R01HL091013-10</t>
  </si>
  <si>
    <t>Novel Targets of Rapamycin &amp; Akt in VSMC Differentiation</t>
  </si>
  <si>
    <t>5R01HL089717-08</t>
  </si>
  <si>
    <t>Two-pore domain potassium channels and aldosterone secretion</t>
  </si>
  <si>
    <t>5R01EB002425-12</t>
  </si>
  <si>
    <t>Multi-scale biomechanics of engineered and native fibrous load-bearing tissue</t>
  </si>
  <si>
    <t>5R01CA196967-04</t>
  </si>
  <si>
    <t>MRI-Guided Irreversible Electroporation Ablation for Liver Tumors</t>
  </si>
  <si>
    <t>5R01GM115475-04</t>
  </si>
  <si>
    <t>Molecular Mechanism of Pyrethroid Repellency in Drosophila Melanogaster and Mosquitoes</t>
  </si>
  <si>
    <t>5R01DK096994-06</t>
  </si>
  <si>
    <t>Endogenous Aldosterone and Glucose Homeostasis</t>
  </si>
  <si>
    <t>5R01CA173305-05</t>
  </si>
  <si>
    <t>Prolyl isomerase function during Jak Stat signaling in breast cancer</t>
  </si>
  <si>
    <t>5R01EY024943-03</t>
  </si>
  <si>
    <t>Extracellular matrix remodeling in ocular anterior segment development</t>
  </si>
  <si>
    <t>5R01AI102939-05</t>
  </si>
  <si>
    <t>Methods for Reducing Spatial Uncertainty and Bias in Disease Surveillance</t>
  </si>
  <si>
    <t>5R01CA100498-10</t>
  </si>
  <si>
    <t>Study of Ras-Mediated Apoptosis</t>
  </si>
  <si>
    <t>5R01GM096403-08</t>
  </si>
  <si>
    <t>Selective Peptide-Based Oxidation Catalysts for Bioactive Molecule Synthesis</t>
  </si>
  <si>
    <t>5R01ES024381-04</t>
  </si>
  <si>
    <t>Endocrine Disrupting Chemicals, Thyroid Hormones, and Child Neurobehavior</t>
  </si>
  <si>
    <t>5R01GM116994-03</t>
  </si>
  <si>
    <t>Special Emphasis Panel[ZRG1-EBIT-R(09)F]</t>
  </si>
  <si>
    <t>Tandem Tudor Domain Probes for Nanoscale Epigenetic Decoding</t>
  </si>
  <si>
    <t>5R01GM111838-04</t>
  </si>
  <si>
    <t>The Role of NMD in Olfactory Neurogenesis</t>
  </si>
  <si>
    <t>5R01DC005788-14</t>
  </si>
  <si>
    <t>MCGILL UNIVERSITY</t>
  </si>
  <si>
    <t>MONTREAL</t>
  </si>
  <si>
    <t>QC</t>
  </si>
  <si>
    <t>Design, construction, and evaluation of implants for vocal fold alteration and re</t>
  </si>
  <si>
    <t>5R01CA166284-07</t>
  </si>
  <si>
    <t>Understanding How Breast Cancers Activate and Respond to the Systemic Environment</t>
  </si>
  <si>
    <t>5R01AI111495-05</t>
  </si>
  <si>
    <t>Surface-enhanced Raman Spectroscopy Immunoassay for Detection of Category A Patho</t>
  </si>
  <si>
    <t>5R01NS035812-22</t>
  </si>
  <si>
    <t>Analysis of Glutamate Receptor Function</t>
  </si>
  <si>
    <t>5R01CA132630-10</t>
  </si>
  <si>
    <t>Chemical Probes for Metabolic Pathway Discovery in Human Disease</t>
  </si>
  <si>
    <t>5R01DA034731-05</t>
  </si>
  <si>
    <t>Intervention for Teens with ADHD and Substance Use</t>
  </si>
  <si>
    <t>5R01CA157303-06</t>
  </si>
  <si>
    <t>Interferon-gamma limits the effectiveness of peptide vaccines for cancer</t>
  </si>
  <si>
    <t>5R01EY023979-03</t>
  </si>
  <si>
    <t>Cell and Molecular Biology of Cornea Epithelial Stem Cells</t>
  </si>
  <si>
    <t>5R01GM115399-04</t>
  </si>
  <si>
    <t>Rational design of a genetically encoded infrared fluorescent protease reporter</t>
  </si>
  <si>
    <t>5R01AA024757-03</t>
  </si>
  <si>
    <t>GDNF gene therapy to block relapse of heavy alcohol use in monkeys</t>
  </si>
  <si>
    <t>5R01GM116654-04</t>
  </si>
  <si>
    <t>Single molecule imaging of HIV-1 entry</t>
  </si>
  <si>
    <t>5R01GM114678-04</t>
  </si>
  <si>
    <t>MECHANISMS FOR THE FUNCTION AND REGULATION OF KATANIN</t>
  </si>
  <si>
    <t>5R01ES024255-04</t>
  </si>
  <si>
    <t>Metabolic Interactions Supporting Effective TCE Bioremediation under Various Biog</t>
  </si>
  <si>
    <t>PA-08-217</t>
  </si>
  <si>
    <t>5R01DA013709-16</t>
  </si>
  <si>
    <t>ZDA1-SXC-E(08)S</t>
  </si>
  <si>
    <t>Partnership Model for Diffusion of Proven Prevention</t>
  </si>
  <si>
    <t>5R01AI107055-06</t>
  </si>
  <si>
    <t>Bifunctional Control of Yop Translocation by YopK</t>
  </si>
  <si>
    <t>5R01DK098646-05</t>
  </si>
  <si>
    <t>Novel pathways for fat burning that protects from high fat diet-induced metabolic</t>
  </si>
  <si>
    <t>PAR-11-242</t>
  </si>
  <si>
    <t>5R01HD072821-05</t>
  </si>
  <si>
    <t>Enhancing Safe Sleep Practices of Urban Low-Income Mothers</t>
  </si>
  <si>
    <t>5R01CA178441-05</t>
  </si>
  <si>
    <t>Combinatorial epigenetic-based prevention of breast cancer</t>
  </si>
  <si>
    <t>5R01NS017323-35</t>
  </si>
  <si>
    <t>Neurotransmitters, Neuromodulators and Motor Systems</t>
  </si>
  <si>
    <t>5R01GM094575-08</t>
  </si>
  <si>
    <t>Computational methods for structural-functional studies of protein</t>
  </si>
  <si>
    <t>4R01HL116533-04</t>
  </si>
  <si>
    <t>Special Emphasis Panel[ZRG1-CICS-B(02)]</t>
  </si>
  <si>
    <t>Therapeutic Potential for Aldosterone Inhibition in Duchenne Muscular Dystrophy</t>
  </si>
  <si>
    <t>5R01MH104414-05</t>
  </si>
  <si>
    <t>CONNECTOMICS IN PSYCHIATRIC CLASSIFICATION</t>
  </si>
  <si>
    <t>5R01EB022880-03</t>
  </si>
  <si>
    <t>Diagnosis of Alzheimer's Disease Using Dynamic High-Order Brain Networks</t>
  </si>
  <si>
    <t>5R01DC013117-06</t>
  </si>
  <si>
    <t>ZDC1-SRB-L(46)</t>
  </si>
  <si>
    <t>Clinical Application of Spectral Envelope Perception: Cochlear Implant Evaluation</t>
  </si>
  <si>
    <t>5R01AR060735-05</t>
  </si>
  <si>
    <t>Role of GATA6 in regulating hedgehog signaling in the growth plate</t>
  </si>
  <si>
    <t>5R01GM108505-04</t>
  </si>
  <si>
    <t>The relationship between host diet, the gut microbiota, and host transcription</t>
  </si>
  <si>
    <t>5R01AR063754-05</t>
  </si>
  <si>
    <t>The PREDICTS risk score for increased atherosclerosis and disease activity in SLE</t>
  </si>
  <si>
    <t>5R01AI018697-37</t>
  </si>
  <si>
    <t>Special Emphasis Panel[ZRG1-HAI-K(08)F]</t>
  </si>
  <si>
    <t>Structure and Function of the B Lymphocyte FCe Receptor</t>
  </si>
  <si>
    <t>5R01MH071533-15</t>
  </si>
  <si>
    <t>Plasticity of Auditory Cortical Circuits in Schizophrenia</t>
  </si>
  <si>
    <t>5R01EB017288-04</t>
  </si>
  <si>
    <t>Novel Ultrasound-Activated Microbubble Enhancement of Cancer Therapy: Optimizatio</t>
  </si>
  <si>
    <t>5R01HL108882-05</t>
  </si>
  <si>
    <t>Cardiolipin and the mitochondrial ADP/ATP carrier interactome</t>
  </si>
  <si>
    <t>5R01EY024582-03</t>
  </si>
  <si>
    <t>Intraocular Pressure Sensing Using Light</t>
  </si>
  <si>
    <t>5R01NS089491-04</t>
  </si>
  <si>
    <t>Recombinant antibodies for cytoplasmic, nuclear and transmembrane proteins</t>
  </si>
  <si>
    <t>5R01MD008931-05</t>
  </si>
  <si>
    <t>Virtual Perspective-Taking to Reduce Race and SES Disparities in Pain Care</t>
  </si>
  <si>
    <t>5R01EB006006-10</t>
  </si>
  <si>
    <t>Biotechnology Research Partnerships Renewal:  Aggregation of Therapeutic Proteins</t>
  </si>
  <si>
    <t>5R01NS090914-04</t>
  </si>
  <si>
    <t>Modeling the effects of reducing huntingtin and Hdh alternative splicing in mice</t>
  </si>
  <si>
    <t>5R01DA037207-03</t>
  </si>
  <si>
    <t>Discovery of mAChR5 Modulators for Use in Rodent Models of Drug Addiction</t>
  </si>
  <si>
    <t>5R01EY007533-30</t>
  </si>
  <si>
    <t>Molecular Mechanisms of Retinal Vascular Disease</t>
  </si>
  <si>
    <t>5R01DA034116-06</t>
  </si>
  <si>
    <t>Synaptic actin dynamics and the selective vulnerability of drug-associated memory</t>
  </si>
  <si>
    <t>5R01DK099345-04</t>
  </si>
  <si>
    <t>Modifying kidney injury through p53 signaling.</t>
  </si>
  <si>
    <t>5R01AR064760-05</t>
  </si>
  <si>
    <t>Formin dependent sarcomere assembly</t>
  </si>
  <si>
    <t>5R01HL119263-04</t>
  </si>
  <si>
    <t>Proton MRI to measure lung ventilation and perfusion</t>
  </si>
  <si>
    <t>5R01HD073288-05</t>
  </si>
  <si>
    <t>HASKINS LABORATORIES, INC.</t>
  </si>
  <si>
    <t>Retrieval interference in skilled and unskilled reading comprehsension</t>
  </si>
  <si>
    <t>5R01GM107172-05</t>
  </si>
  <si>
    <t>High-throughput lipophilic drug screening microarrays</t>
  </si>
  <si>
    <t>5R01DA033814-06</t>
  </si>
  <si>
    <t>SCIENTIFIC ANALYSIS CORPORATION</t>
  </si>
  <si>
    <t>Alameda</t>
  </si>
  <si>
    <t>A Qualitative Study of Cannabis Edibles</t>
  </si>
  <si>
    <t>5R01DA038891-05</t>
  </si>
  <si>
    <t>CRCNS: Computational and neural mechanisms of memory-guided decisions</t>
  </si>
  <si>
    <t>5R01CA181413-05</t>
  </si>
  <si>
    <t>Preventing tumor relapse with biomaterial-supported lymphocyte implants</t>
  </si>
  <si>
    <t>5R01GM103886-04</t>
  </si>
  <si>
    <t>Stereoselective Synthesis through Allylic Alcohol Transposition and Trapping</t>
  </si>
  <si>
    <t>5R01HD073475-05</t>
  </si>
  <si>
    <t>Development of an Artificial Placenta for Support of Premature Infants</t>
  </si>
  <si>
    <t>5R01DA035183-05</t>
  </si>
  <si>
    <t>Measurement and Methodology for Daily Patterns of Drug Use and Related Behaviors</t>
  </si>
  <si>
    <t>5R01GM115591-03</t>
  </si>
  <si>
    <t>MORGRIDGE INSTITUTE FOR RESEARCH, INC.</t>
  </si>
  <si>
    <t>Systematic functional annotation of the mitochondrial proteome</t>
  </si>
  <si>
    <t>5R01NS083767-06</t>
  </si>
  <si>
    <t>Targeting MELK-mediated EZH2 signaling in glioma stem cells</t>
  </si>
  <si>
    <t>RFA-TW-11-003</t>
  </si>
  <si>
    <t>5R01DA035160-10</t>
  </si>
  <si>
    <t>ZCA1-SRLB-Y(M1)</t>
  </si>
  <si>
    <t>Advancing addiction research and capacity to guide tobacco control in the Eastern</t>
  </si>
  <si>
    <t>5R01DE022549-05</t>
  </si>
  <si>
    <t>The Roles of FAM20C (DMP4) in Odontogenesis and Osteogenesis</t>
  </si>
  <si>
    <t>5R01GM069971-12</t>
  </si>
  <si>
    <t>Nitric oxide regulation of human CYP enzymes</t>
  </si>
  <si>
    <t>5R01HL127028-04</t>
  </si>
  <si>
    <t>Transition from Risk Factors to Early HF: Prevalence, Pathogenesis, and Phenomics</t>
  </si>
  <si>
    <t>5R01GM109524-04</t>
  </si>
  <si>
    <t>The role of pH and protease activity in AAV viral transduction</t>
  </si>
  <si>
    <t>1R01GM129260-01</t>
  </si>
  <si>
    <t>Mitochondrial STAT3 as a rheostat of cytokine and stress responses</t>
  </si>
  <si>
    <t>5R01AG048946-06</t>
  </si>
  <si>
    <t>Wounding therapy and photocarcinogenesis</t>
  </si>
  <si>
    <t>6R01AR065594-06</t>
  </si>
  <si>
    <t>The role of TWEAK and Fn14 in the Pathogenesis and Treatment of Neuropsychiatric</t>
  </si>
  <si>
    <t>5R01DC013260-05</t>
  </si>
  <si>
    <t>Cortical Dynamics of Auditory Attention</t>
  </si>
  <si>
    <t>5R01GM077139-09</t>
  </si>
  <si>
    <t>Continued Development, Evaluation and Testing of Sesame LIMS</t>
  </si>
  <si>
    <t>5R01MH103831-05</t>
  </si>
  <si>
    <t>STEP-ED:Reducing Duration of Untreated Psychosis and its Impact in the U.S.</t>
  </si>
  <si>
    <t>5R01CA173551-05</t>
  </si>
  <si>
    <t>Aerobic Exercise for Smokers with Depressive Symptomatology</t>
  </si>
  <si>
    <t>5R01NS036654-20</t>
  </si>
  <si>
    <t>Special Emphasis Panel[ZRG1-MDCN-C(04)S]</t>
  </si>
  <si>
    <t>Control of Glutamate Receptor Function</t>
  </si>
  <si>
    <t>5R01GM072586-13</t>
  </si>
  <si>
    <t>Asymmetric Umpolung Aldehyde Reactions</t>
  </si>
  <si>
    <t>5R01GM067268-14</t>
  </si>
  <si>
    <t>Genetic Recombination in C. elegans</t>
  </si>
  <si>
    <t>5R01GM108527-04</t>
  </si>
  <si>
    <t>Syntrophy in Metabolism of B-Vitamins in Gut Microbial Communities</t>
  </si>
  <si>
    <t>5R01HL117757-04</t>
  </si>
  <si>
    <t>NetHealth:  Modeling the Co-Evolution of Social Networks and Health Behaviors</t>
  </si>
  <si>
    <t>5R01GM066411-12</t>
  </si>
  <si>
    <t>Targeting Dynamics of CAR and PXR in the Mouse and Human Genomes</t>
  </si>
  <si>
    <t>5R01DK098542-05</t>
  </si>
  <si>
    <t>Transcriptional and epigenomic control of adipose tissue development and function</t>
  </si>
  <si>
    <t>5R01HL119664-04</t>
  </si>
  <si>
    <t>Novel Biomarkers to Predict Readmission in Pediatric and Adult Heart Surgery</t>
  </si>
  <si>
    <t>5R01HL125655-04</t>
  </si>
  <si>
    <t>CHEMOKINE RECEPTORS BASED NANOAGENTS IMAGING ATHEROSCLEROSIS</t>
  </si>
  <si>
    <t>5R01AI080615-08</t>
  </si>
  <si>
    <t>BORRELIA GENE PRODUCTS CRITICAL FOR NATURAL INFECTION CYCLE</t>
  </si>
  <si>
    <t>5R01CA166582-05</t>
  </si>
  <si>
    <t>PET imaging of carcinoid tumors to guide individualized chemotherapy</t>
  </si>
  <si>
    <t>5R01MD009223-05</t>
  </si>
  <si>
    <t>Ancestry, Genetic Risk and Health Disparities in Immune-Mediated Nephritis</t>
  </si>
  <si>
    <t>5R01DK101500-06</t>
  </si>
  <si>
    <t>ZDK1-GRB-G(O3)S</t>
  </si>
  <si>
    <t>Visceral Adiposity and Physical Fitness in CKD</t>
  </si>
  <si>
    <t>5R01MH107399-03</t>
  </si>
  <si>
    <t>Development of an In Vivo, Brain-penetrant GIRK1/2 Potassium Channel Activator</t>
  </si>
  <si>
    <t>5R01DK106382-04</t>
  </si>
  <si>
    <t>MYOFIBROBLAST REGULATION OF THE STEM CELL NICHE IN SHORT BOWEL SYNDROME</t>
  </si>
  <si>
    <t>5R01ES022722-04</t>
  </si>
  <si>
    <t>Use of Community-Based Mapping and Monitoring to Reduce Air Pollution Exposures</t>
  </si>
  <si>
    <t>5R01CA175727-05</t>
  </si>
  <si>
    <t>The Role of SIRT6 and Metabolism in APC Mediated Tumorigenesis</t>
  </si>
  <si>
    <t>5R01CA195493-03</t>
  </si>
  <si>
    <t>Validation of Quantitative 11C-Erlotinib PET for Imaging EGFR-Mutant Lung Cancer</t>
  </si>
  <si>
    <t>5R01EY015304-13</t>
  </si>
  <si>
    <t>Mechanisms of Optic Nerve Stroke Neuroprotection</t>
  </si>
  <si>
    <t>5R01HL125049-04</t>
  </si>
  <si>
    <t>Longitudinal evaluation of HIV-associated lung disease phenotypes</t>
  </si>
  <si>
    <t>7R01CA175759-06</t>
  </si>
  <si>
    <t>CHANGE OF GRANTEE INSTITUTION: Creating and Validating Child Adverse Event Reporting in Oncology Trials</t>
  </si>
  <si>
    <t>5R01EY026274-03</t>
  </si>
  <si>
    <t>CRCNS: Information processing in cerebral cortex for visual-oculomotor behavior</t>
  </si>
  <si>
    <t>5R01DA037768-05</t>
  </si>
  <si>
    <t>Improving Physician Opioid Prescribing for Chronic Pain in HIV-infected Persons</t>
  </si>
  <si>
    <t>5R01DK098233-04</t>
  </si>
  <si>
    <t>Acute Kidney Injury: A Novel Risk Factor for Cardiovascular Events</t>
  </si>
  <si>
    <t>5R01HD080786-05</t>
  </si>
  <si>
    <t>An Epidemiological and Longitudinal Study of Rural Child Literacy Trajectories</t>
  </si>
  <si>
    <t>5R01NS082094-05</t>
  </si>
  <si>
    <t>Rare and Novel Genetic Variation in the Pathogenesis of Cerebellar Ataxia</t>
  </si>
  <si>
    <t>5R01CA163653-05</t>
  </si>
  <si>
    <t>ASSESSING THE THERAPEUTIC WINDOW FOR FUTURE ANTI-NOTCH DIMERIZATION AGENTS</t>
  </si>
  <si>
    <t>5R01GM101352-05</t>
  </si>
  <si>
    <t>Mutation accumulation in the ciliate Tetrahymena thermophila</t>
  </si>
  <si>
    <t>5R01DA037012-05</t>
  </si>
  <si>
    <t>Effects of polydrug use, adulterants and HIV on cardiac injury in homeless women</t>
  </si>
  <si>
    <t>5R01HL060714-17</t>
  </si>
  <si>
    <t>Molecular Mechanisms of Neural Crest-Related Heart Defects</t>
  </si>
  <si>
    <t>5R01DE023538-06</t>
  </si>
  <si>
    <t>Special Emphasis Panel[ZRG1-MOSS-K(80)S]</t>
  </si>
  <si>
    <t>FUKUOKA DENTAL COLLEGE</t>
  </si>
  <si>
    <t>FUKUOKA</t>
  </si>
  <si>
    <t>Altered lymphangiogenesis and osteonecrosis of the jaw</t>
  </si>
  <si>
    <t>5R01AA023842-02</t>
  </si>
  <si>
    <t>Family Transmission of Alcohol Use Disorder (AUD) Risk</t>
  </si>
  <si>
    <t>7R01CA135362-10</t>
  </si>
  <si>
    <t>Mechanisms of HTLV-I Tax-mediated NF-kB activation</t>
  </si>
  <si>
    <t>5R01CA179015-05</t>
  </si>
  <si>
    <t>A novel targeted therapy for HNSCC based on a novel activity of cetuximab</t>
  </si>
  <si>
    <t>PA-11-200</t>
  </si>
  <si>
    <t>5R01HD072324-05</t>
  </si>
  <si>
    <t>Promoting Resiliency in Veteran Families with Young Children</t>
  </si>
  <si>
    <t>5R01GM115367-04</t>
  </si>
  <si>
    <t>Cellular Lipids and Leukocyte Function</t>
  </si>
  <si>
    <t>5R01GM084177-08</t>
  </si>
  <si>
    <t>Relationship of cytoplasmic capping to post-transcriptional gene regulation</t>
  </si>
  <si>
    <t>5R01GM090689-08</t>
  </si>
  <si>
    <t>Mechanisms Regulating GPCR Trafficking</t>
  </si>
  <si>
    <t>5R01HD074601-05</t>
  </si>
  <si>
    <t>Sensorimotor Dynamics of Parent-Child Interactions Build Word Learning Skills</t>
  </si>
  <si>
    <t>5R01DA036307-05</t>
  </si>
  <si>
    <t>UNIVERSITY OF BRITISH COLUMBIA</t>
  </si>
  <si>
    <t>VANCOUVER</t>
  </si>
  <si>
    <t>BC</t>
  </si>
  <si>
    <t>Seek and Treat for Optimal Prevention of HIV &amp; AIDS (STOP HIV/AIDS) in BC</t>
  </si>
  <si>
    <t>7R01DK103150-05</t>
  </si>
  <si>
    <t>Regulatory role of CD90+ stromal cells in Th1/Th17 activity in Crohn's Disease</t>
  </si>
  <si>
    <t>5R01CA183776-05</t>
  </si>
  <si>
    <t>(PQB-2) "Driver" vs. "passenger" epigenetic events in Ewing sarcoma</t>
  </si>
  <si>
    <t>5R01AR064206-05</t>
  </si>
  <si>
    <t>Immune Recognition of Citrullinated Cartilage PG Aggrecan in Autoimmune Arthritis</t>
  </si>
  <si>
    <t>5R01CA033084-34</t>
  </si>
  <si>
    <t>Mechanisms of Murine Turmor Eradication by Immunotherapy</t>
  </si>
  <si>
    <t>5R01GM081030-08</t>
  </si>
  <si>
    <t>Multiplexed FRET Imaging of Protein Interactions with Lanthanide Probes</t>
  </si>
  <si>
    <t>5R01CA174714-05</t>
  </si>
  <si>
    <t>The role of IL-17 in prostate cancer</t>
  </si>
  <si>
    <t>5R01AG051175-03</t>
  </si>
  <si>
    <t>Enhancing Sleep and Physical Activity Measurement in the HRS Family of Studies</t>
  </si>
  <si>
    <t>5R01HL129763-04</t>
  </si>
  <si>
    <t>Shp2 and Pten in Leukemia and Anemia</t>
  </si>
  <si>
    <t>RFA-AT-14-003</t>
  </si>
  <si>
    <t>5R01AT008422-05</t>
  </si>
  <si>
    <t>ZAT1-HS(15)</t>
  </si>
  <si>
    <t>Establishing efficacy of a functional-restoration-based CAM pain management progr</t>
  </si>
  <si>
    <t>5R01NS076942-05</t>
  </si>
  <si>
    <t>Mechanisms of structural neuronal plasticity and functional remapping after strok</t>
  </si>
  <si>
    <t>5R01CA168647-05</t>
  </si>
  <si>
    <t>Communication and Economic Outcomes for Cancer Survivors</t>
  </si>
  <si>
    <t>5R01NR013707-05</t>
  </si>
  <si>
    <t>Toxicity profiling: creating novel paradigms to personalize cancer treatment</t>
  </si>
  <si>
    <t>5R01MH081153-09</t>
  </si>
  <si>
    <t>The neurophysiological basis of serial learning</t>
  </si>
  <si>
    <t>5R01DA037891-05</t>
  </si>
  <si>
    <t>Reduced Opioid Analgesic Requirements Via Improved Endogenous Opioid Function</t>
  </si>
  <si>
    <t>5R01EY025223-04</t>
  </si>
  <si>
    <t>Shape Learning: Computational Changes in Chronically Studied Neural Populations</t>
  </si>
  <si>
    <t>5R01AI121069-03</t>
  </si>
  <si>
    <t>Developing a screening campaign for immune enhancers</t>
  </si>
  <si>
    <t>5R01DK100692-05</t>
  </si>
  <si>
    <t>Genetic Modifiers of Beta-like Globin Gene Switching</t>
  </si>
  <si>
    <t>5R01NS088176-04</t>
  </si>
  <si>
    <t>Mechanisms of remodeling circuit connectivity after traumatic brain injury</t>
  </si>
  <si>
    <t>6R01NS052274-11</t>
  </si>
  <si>
    <t>Coregistered Fluorescence-Enhanced Resection of Malignant Glioma</t>
  </si>
  <si>
    <t>5R01GM108811-05</t>
  </si>
  <si>
    <t>MODELING DNA METHYLATION'S ROLE IN GENE REGULATION</t>
  </si>
  <si>
    <t>5R01HL127805-03</t>
  </si>
  <si>
    <t>HSCT-induced alterations in DCs to promote IL-17 and lung pathology</t>
  </si>
  <si>
    <t>5R01DC012584-05</t>
  </si>
  <si>
    <t>Non-invasive brain stimulation for swallowing recovery after a dysphagic stroke</t>
  </si>
  <si>
    <t>2R01NS080586-06</t>
  </si>
  <si>
    <t>Special Emphasis Panel[ZRG1-IFCN-N(80)]</t>
  </si>
  <si>
    <t>Spinal circuits for mechanical itch and light touch</t>
  </si>
  <si>
    <t>5R01MH101024-05</t>
  </si>
  <si>
    <t>HIV-1 Persistence in the CNS and Myeloid Cells</t>
  </si>
  <si>
    <t>5R01DA038076-05</t>
  </si>
  <si>
    <t>Genetically Informed Smoking Cessation Trial</t>
  </si>
  <si>
    <t>5R01DK100664-05</t>
  </si>
  <si>
    <t>Hepatic Non-viral Gene Therapy</t>
  </si>
  <si>
    <t>5R01GM115605-04</t>
  </si>
  <si>
    <t>MicroRNA-181b and Sepsis</t>
  </si>
  <si>
    <t>5R01DK099277-04</t>
  </si>
  <si>
    <t>Culturally Competent Behavioral Intervention for Diabetes Risk Reduction</t>
  </si>
  <si>
    <t>5R01DK103002-04</t>
  </si>
  <si>
    <t>HDACs in pancreatic recovery after injury</t>
  </si>
  <si>
    <t>5R01AI110007-05</t>
  </si>
  <si>
    <t>Optimizing Beta-Adrenoceptor Signaling Bias in Asthma</t>
  </si>
  <si>
    <t>5R01AA022816-05</t>
  </si>
  <si>
    <t>Alcohol, hedgehog signal, and HSC dysfunction in host defense against septicemia</t>
  </si>
  <si>
    <t>5R01AR066361-05</t>
  </si>
  <si>
    <t>Surface modified metal implants using doped hydroxyapatite</t>
  </si>
  <si>
    <t>5R01CA169158-05</t>
  </si>
  <si>
    <t>Dopamine as a therapeutic agent in stomach cancer</t>
  </si>
  <si>
    <t>5R01GM116178-05</t>
  </si>
  <si>
    <t>Role of caveolae in G protein signaling</t>
  </si>
  <si>
    <t>7R01HG007178-06</t>
  </si>
  <si>
    <t>Analysis of "de novo" mutation from sequencing of related individuals and cells</t>
  </si>
  <si>
    <t>5R01AI096966-06</t>
  </si>
  <si>
    <t>Mechanisms Underlying Persistent Lentivirus Replication in Follicular T Cells</t>
  </si>
  <si>
    <t>RFA-AI-12-054</t>
  </si>
  <si>
    <t>5R01AI111671-05</t>
  </si>
  <si>
    <t>ZAI1-LGR-I(J2)</t>
  </si>
  <si>
    <t>Regulation of T cell immunity within the female reproductive tract</t>
  </si>
  <si>
    <t>5R01DK101395-04</t>
  </si>
  <si>
    <t>Effects of Fractalkine on Beta Cell Function</t>
  </si>
  <si>
    <t>5R01NS086456-05</t>
  </si>
  <si>
    <t>Special Emphasis Panel[ZRG1-GGG-L(02)S]</t>
  </si>
  <si>
    <t>Imprinting defects leading to Angelman and Prader Willi syndromes</t>
  </si>
  <si>
    <t>5R01AI111738-04</t>
  </si>
  <si>
    <t>Quantifying the impact of genital mucosal inflammation on HIV-1 acquisition risk</t>
  </si>
  <si>
    <t>5R01MH099190-05</t>
  </si>
  <si>
    <t>Family Outcomes in Autism Spectrum Disorders</t>
  </si>
  <si>
    <t>RFA-NR-12-004</t>
  </si>
  <si>
    <t>5R01NR014050-05</t>
  </si>
  <si>
    <t>ZNR1-REV-T(12)</t>
  </si>
  <si>
    <t>Sustaining palliative care to drug users with HIV/AIDS &amp; health disparities</t>
  </si>
  <si>
    <t>5R01HL124282-04</t>
  </si>
  <si>
    <t>RGS 14 Disruption, Vascular Effects Leading to Cardioprotection</t>
  </si>
  <si>
    <t>5R01DA036748-04</t>
  </si>
  <si>
    <t>PRESCRIPTION DRUG USE IN THE US POPULATION: GATEWAY EFFECTS AND FAMILY PATTERNS</t>
  </si>
  <si>
    <t>5R01DK041544-25</t>
  </si>
  <si>
    <t>Molecular Characterization of the Sodium/Iodide Symporter (NIS)</t>
  </si>
  <si>
    <t>5R01DK102496-05</t>
  </si>
  <si>
    <t>Molecular dissection of TLQP-21 peptide functions in obesity</t>
  </si>
  <si>
    <t>5R01HL118185-04</t>
  </si>
  <si>
    <t>Defining the mechanism of Clara cell dedifferentiation into basal stem cells</t>
  </si>
  <si>
    <t>5R01NS083534-05</t>
  </si>
  <si>
    <t>A Longitudinal Analysis Stream for FreeSurfer</t>
  </si>
  <si>
    <t>5R01NS086943-04</t>
  </si>
  <si>
    <t>Brain Tumor Targeting Using Tumor-Specific Neuroimmunology</t>
  </si>
  <si>
    <t>5R01NS075062-06</t>
  </si>
  <si>
    <t>Epigenetic Regulation of Kir4.1 and GLT1 in Pathophysiology</t>
  </si>
  <si>
    <t>5R01NS089742-05</t>
  </si>
  <si>
    <t>C9ORF72 in Motor System Biology and ALS</t>
  </si>
  <si>
    <t>5R01HD081121-06</t>
  </si>
  <si>
    <t>Detecting biochemical changes in the pregnant mouse cervix by Raman spectroscopy</t>
  </si>
  <si>
    <t>5R01MH104402-05</t>
  </si>
  <si>
    <t>Multimodal Hyperspectral Imaging of Brain Activity and Connectivity</t>
  </si>
  <si>
    <t>5R01EY022061-05</t>
  </si>
  <si>
    <t>LENS CAPSULE AND SECONDARY CATARACT</t>
  </si>
  <si>
    <t>5R01AG048284-05</t>
  </si>
  <si>
    <t>The Mechanisms Underlying How Oxidative Stress Influences Neural Stem Cell Fate</t>
  </si>
  <si>
    <t>5R01AI026672-28</t>
  </si>
  <si>
    <t>Translational Control of Cytomegalovirus Gene Expression</t>
  </si>
  <si>
    <t>5R01CA178397-05</t>
  </si>
  <si>
    <t>Mechanisms of resistance to ponatinib therapy in chronic myeloid leukemia</t>
  </si>
  <si>
    <t>5R01CA169416-05</t>
  </si>
  <si>
    <t>Exosome-mediated Transfer of c-MET to Bone Marrow Progenitors Promotes Metastasis</t>
  </si>
  <si>
    <t>5R01GM054608-21</t>
  </si>
  <si>
    <t>MONTANA STATE UNIVERSITY - BOZEMAN</t>
  </si>
  <si>
    <t>BOZEMAN</t>
  </si>
  <si>
    <t>Iron-Sulfur Clusters in Biological Radical Generation</t>
  </si>
  <si>
    <t>5R01ES022607-05</t>
  </si>
  <si>
    <t>Clinical trial of air cleaners to improve indoor air quality and COPD health</t>
  </si>
  <si>
    <t>5R01AI095239-05</t>
  </si>
  <si>
    <t>Functional B7-H1 expressed by T cells</t>
  </si>
  <si>
    <t>5R01MH101477-05</t>
  </si>
  <si>
    <t>Ontogenic factors in adolescent-emergent depression and decision-making</t>
  </si>
  <si>
    <t>5R01AI112493-04</t>
  </si>
  <si>
    <t>Learning from attenuated CMV how to broaden HIV-specific T cell responses</t>
  </si>
  <si>
    <t>RFA-MH-15-325</t>
  </si>
  <si>
    <t>5R01MH106536-04</t>
  </si>
  <si>
    <t>1/2-Unified Treatment of Adolescent Emotional Disorders in Community Clinics</t>
  </si>
  <si>
    <t>5R01NS085004-05</t>
  </si>
  <si>
    <t>Centrosome Regulation and Function Associated with Microcephaly</t>
  </si>
  <si>
    <t>5R01NS083265-05</t>
  </si>
  <si>
    <t>CHILDREN'S HOSPITAL OF LOS ANGELES</t>
  </si>
  <si>
    <t>Endothelins and sympathetic innervation of the heart</t>
  </si>
  <si>
    <t>5R01CA177600-05</t>
  </si>
  <si>
    <t>Regulation of CARD11 signaling in normal and dysregulated lymphocyte development</t>
  </si>
  <si>
    <t>5R01DK074095-14</t>
  </si>
  <si>
    <t>Reversal of Progenitor Cell Deficits in Diabetes</t>
  </si>
  <si>
    <t>5R01NS064079-10</t>
  </si>
  <si>
    <t>Probing circuit assembly errors in a monogenic model of comorbid brain disorders</t>
  </si>
  <si>
    <t>5R01CA122589-10</t>
  </si>
  <si>
    <t>Function and mechanism of REDD1/mTOR signaling in metabolism and tumorigenesis</t>
  </si>
  <si>
    <t>5R01EB020008-04</t>
  </si>
  <si>
    <t>18F Conjugated Maltodextrins for the Detection of Medical Device Infections</t>
  </si>
  <si>
    <t>5R01HL096787-08</t>
  </si>
  <si>
    <t>Inactivity and Enhanced Sympathoexcitation: Role of Neuroplasticity in the RVLM</t>
  </si>
  <si>
    <t>5R01DK099284-04</t>
  </si>
  <si>
    <t>Control of Renal Na and K Excretion</t>
  </si>
  <si>
    <t>5R01GM050895-20</t>
  </si>
  <si>
    <t>Cell-Cell Signaling, Gene Expression, and Horizontal Gene Transfer in Bacillus</t>
  </si>
  <si>
    <t>5R01DC008855-10</t>
  </si>
  <si>
    <t>Cholinergic Modulation of Olfaction</t>
  </si>
  <si>
    <t>5R01GM106056-04</t>
  </si>
  <si>
    <t>Genome analysis based on the integration of DNA sequence and shape</t>
  </si>
  <si>
    <t>5R01GM107542-04</t>
  </si>
  <si>
    <t>Mitochondria-cytoplasm interactions for cytosolic Fe-S cluster assembly</t>
  </si>
  <si>
    <t>5R01GM112083-05</t>
  </si>
  <si>
    <t>Regulation of cell signaling and developmental adaptation by sensory stimulation</t>
  </si>
  <si>
    <t>5R01MH105472-04</t>
  </si>
  <si>
    <t>Decoding schizophrenia-From GWAS to functional regulatory variants</t>
  </si>
  <si>
    <t>5R01HL128310-04</t>
  </si>
  <si>
    <t>Test of a new theory to explain excess risk in cardiac PTSD</t>
  </si>
  <si>
    <t>5R01GM097017-08</t>
  </si>
  <si>
    <t>Modeling and Analysis of the Flagellar Length Control System</t>
  </si>
  <si>
    <t>5R01CA188354-05</t>
  </si>
  <si>
    <t>Non-peptide proteasome inhibitors as a novel anticancer agent</t>
  </si>
  <si>
    <t>5R01NS089638-04</t>
  </si>
  <si>
    <t>Novel lipoprotein particles, brain abnormalities, and risk of dementia and stroke</t>
  </si>
  <si>
    <t>7R01DC006706-10</t>
  </si>
  <si>
    <t>Cognitive and affective influences on taste processing</t>
  </si>
  <si>
    <t>5R01MD007867-05</t>
  </si>
  <si>
    <t>Improving beta-cell function in Mexican American women with prediabetes</t>
  </si>
  <si>
    <t>5R01GM059957-17</t>
  </si>
  <si>
    <t>Design and Experimental Testing of New Docking Methods</t>
  </si>
  <si>
    <t>5R01AI053674-13</t>
  </si>
  <si>
    <t>Mechanistic Studies of Patatin-like Toxins</t>
  </si>
  <si>
    <t>5R01EB018988-04</t>
  </si>
  <si>
    <t>Motion-robust super-resolution diffusion weighted MRI of early brain development</t>
  </si>
  <si>
    <t>5R01HL127219-04</t>
  </si>
  <si>
    <t>Vascular Precursors and Cell-Cell Signaling in Heart Vasculogenesis</t>
  </si>
  <si>
    <t>RFA-MH-13-060</t>
  </si>
  <si>
    <t>5R01MH100482-05</t>
  </si>
  <si>
    <t>ZMH1-ERB-I(01)</t>
  </si>
  <si>
    <t>Artificial Intelligence in a Mobile Intervention for Depression (AIM)</t>
  </si>
  <si>
    <t>5R01MH100122-05</t>
  </si>
  <si>
    <t>Development, Trauma, and Genotype Effects on Biomarkers of Anxiety in Children</t>
  </si>
  <si>
    <t>5R01HL095524-08</t>
  </si>
  <si>
    <t>Epigenomic Modulation of Cystic Fibrosis</t>
  </si>
  <si>
    <t>5R01MH101017-05</t>
  </si>
  <si>
    <t>Integrated HIV DNA in CNS and Deep Body Compartments</t>
  </si>
  <si>
    <t>5R01EB019959-04</t>
  </si>
  <si>
    <t>Dynamic PET-DECT for Proton Treatment Verification and Response Assessment</t>
  </si>
  <si>
    <t>5R01GM085145-09</t>
  </si>
  <si>
    <t>Mechanism of heterochromatin assembly</t>
  </si>
  <si>
    <t>5R01HL119813-05</t>
  </si>
  <si>
    <t>STRUCTURAL REGULATION OF CLCA1 ACTIVITY</t>
  </si>
  <si>
    <t>5R01DA037317-05</t>
  </si>
  <si>
    <t>Prevention of the cardiovascular medical consequences of drug overdose</t>
  </si>
  <si>
    <t>5R01HL121036-04</t>
  </si>
  <si>
    <t>Special Emphasis Panel[ZRG1-DKUS-E(57)R]</t>
  </si>
  <si>
    <t>Retinoic acid signaling in lymphangiogenesis</t>
  </si>
  <si>
    <t>5R01ES015146-10</t>
  </si>
  <si>
    <t>Air Pollution and Hypertension: Vascular Mechanisms</t>
  </si>
  <si>
    <t>5R01EY015260-13</t>
  </si>
  <si>
    <t>Mechanisms of learning a visual discrimination</t>
  </si>
  <si>
    <t>5R01CA181392-05</t>
  </si>
  <si>
    <t>Variations in Needs after Colorectal Cancer Diagnosis</t>
  </si>
  <si>
    <t>5R01GM047958-23</t>
  </si>
  <si>
    <t>Structure and Function of Response Regulator Proteins</t>
  </si>
  <si>
    <t>5R01EB021711-03</t>
  </si>
  <si>
    <t>CRCNS Data Sharing: Exchange and Evaluation of Reduced Neuron Modles</t>
  </si>
  <si>
    <t>5R01HL117736-05</t>
  </si>
  <si>
    <t>Technology Innovations for Supporting Health in Alaska Native People</t>
  </si>
  <si>
    <t>5R01EB022907-03</t>
  </si>
  <si>
    <t>Novel‚ÄÖBayesian‚ÄÖlinear‚ÄÖdynamical‚ÄÖsystems-based‚ÄÖmethods‚ÄÖfor‚ÄÖdiscovering‚ÄÖhuman‚ÄÖbrain‚ÄÖcircuit‚ÄÖdynamics in‚ÄÖhealth‚ÄÖand‚ÄÖdisease</t>
  </si>
  <si>
    <t>5R01DC013079-05</t>
  </si>
  <si>
    <t>Neural circuits mediating food, pherome, and repulsive odor behaviors</t>
  </si>
  <si>
    <t>5R01DK103483-04</t>
  </si>
  <si>
    <t>AP-1 Factors in the Pathogenesis and Progression of Benign Prostatic Hyperplasia</t>
  </si>
  <si>
    <t>5R01GM117208-03</t>
  </si>
  <si>
    <t>PhosphoExplorer: Software for annotating and analyzing phosphoproteomics data</t>
  </si>
  <si>
    <t>5R01GM084979-09</t>
  </si>
  <si>
    <t>Mechanisms of Anesthesia Mediated Neurotoxicity</t>
  </si>
  <si>
    <t>5R01DK100916-05</t>
  </si>
  <si>
    <t>Translation of social media obesity treatment into two college campus communities</t>
  </si>
  <si>
    <t>5R01NS080648-07</t>
  </si>
  <si>
    <t>Managing severe TBI without ICP monitoring - guidelines development and testing</t>
  </si>
  <si>
    <t>5R01AR065932-05</t>
  </si>
  <si>
    <t>Special Emphasis Panel[ZRG1-MOSS-C(02)S]</t>
  </si>
  <si>
    <t>Understanding the skeletal phenotype of Gaucher disease</t>
  </si>
  <si>
    <t>5R01DK100826-05</t>
  </si>
  <si>
    <t>Post-Developmental Adipocyte Autophagy in Control of Insulin-Glucose Homeostasis</t>
  </si>
  <si>
    <t>7R01CA164714-07</t>
  </si>
  <si>
    <t>B7H1 Mediated Immunosuppression in Glioma</t>
  </si>
  <si>
    <t>5R01HD080952-05</t>
  </si>
  <si>
    <t>The Reproductive Window in Young Adult Cancer Survivors</t>
  </si>
  <si>
    <t>7R01DK108048-04</t>
  </si>
  <si>
    <t>Mitotically Stable Lentiviral Episomes for Stem Cell Gene Therapy</t>
  </si>
  <si>
    <t>5R01HL124649-04</t>
  </si>
  <si>
    <t>Whole-Heart Myocardial Blood Flow Quantification Using MRI</t>
  </si>
  <si>
    <t>5R01MH080134-10</t>
  </si>
  <si>
    <t>Early Identification of ASD: Translating Eye Tracking into Practice</t>
  </si>
  <si>
    <t>5R01DK106718-04</t>
  </si>
  <si>
    <t>Novel T1D risk variants from genomic analyses in high risk families</t>
  </si>
  <si>
    <t>5R01GM111852-05</t>
  </si>
  <si>
    <t>Maintenance of epigenetic integrity during nuclear reprogramming</t>
  </si>
  <si>
    <t>5R01CA174723-05</t>
  </si>
  <si>
    <t>Generalized waveform methods for breast viscoelasticity mapping</t>
  </si>
  <si>
    <t>5R01CA207110-03</t>
  </si>
  <si>
    <t>Cancer, Heart, and Sleep Epidemiology B Study Section[CHSB]</t>
  </si>
  <si>
    <t>Prospective immune profiling using methylation markers and pancreatic cancer risk</t>
  </si>
  <si>
    <t>5R01EY026621-04</t>
  </si>
  <si>
    <t>Semantics-Preserving Virtualization: A Computing System Framework to Run Any Screen Reader on Any Device with Easy Customization</t>
  </si>
  <si>
    <t>5R01HL125053-04</t>
  </si>
  <si>
    <t>Progression of Coronary Atherosclerosis in MACS</t>
  </si>
  <si>
    <t>5R01DK101791-06</t>
  </si>
  <si>
    <t>Metabolic Reprogramming in Acute Kidney Injury</t>
  </si>
  <si>
    <t>5R01EY011845-13</t>
  </si>
  <si>
    <t>Structure/Function Relationship of the Lumican Gene</t>
  </si>
  <si>
    <t>PAR-15-320</t>
  </si>
  <si>
    <t>5R01EY027129-03</t>
  </si>
  <si>
    <t>INDO US Study of Ocular Quantitative Traits Related to Glaucoma</t>
  </si>
  <si>
    <t>5R01MH100066-05</t>
  </si>
  <si>
    <t>Disrupted Ontogeny of Cortical GABA Neurons in Schizophrenia</t>
  </si>
  <si>
    <t>5R01CA175732-05</t>
  </si>
  <si>
    <t>Rational Sequencing of PD-1 and CTLA-4 Antibodies in Metastatic Melanoma</t>
  </si>
  <si>
    <t>5R01AA021165-05</t>
  </si>
  <si>
    <t>The Relationship of Adolescent Binge Drinking to Measures of Brain and Behavior</t>
  </si>
  <si>
    <t>5R01CA172787-05</t>
  </si>
  <si>
    <t>Non-Invasive MRI-Guided HIFU for Breast Cancer Therapy</t>
  </si>
  <si>
    <t>5R01HL093467-09</t>
  </si>
  <si>
    <t>Role of Notch in Artery Development</t>
  </si>
  <si>
    <t>5R01GM112007-04</t>
  </si>
  <si>
    <t>Proteogenomics to characterize novel non-coding and extragenic translation</t>
  </si>
  <si>
    <t>5R01MH067121-13</t>
  </si>
  <si>
    <t>Special Emphasis Panel[ZRG1-MDCN-A(02)M]</t>
  </si>
  <si>
    <t>EphB Signaling in Dendritic Spine Development and Remodeling</t>
  </si>
  <si>
    <t>5R01DK097165-05</t>
  </si>
  <si>
    <t>Cascading Impacts of Bundled Payment on Peritoneal Dialysis Provision &amp; Outcomes</t>
  </si>
  <si>
    <t>5R01MH079407-10</t>
  </si>
  <si>
    <t>Molecular Mechanisms of Homeostatic Synaptic Plasticity</t>
  </si>
  <si>
    <t>5R01AI102891-04</t>
  </si>
  <si>
    <t>Mechanisms of induction of protective anti-malarial CD8+ T Cells</t>
  </si>
  <si>
    <t>5R01NS057758-10</t>
  </si>
  <si>
    <t>New Approaches to Axonal Protection After TBI</t>
  </si>
  <si>
    <t>5R01DC013573-05</t>
  </si>
  <si>
    <t>Voice Therapy with Semi-Occluded Vocal Tracts</t>
  </si>
  <si>
    <t>PAR-14-255</t>
  </si>
  <si>
    <t>5R01HD085862-03</t>
  </si>
  <si>
    <t>Special Emphasis Panel[ZRG1-AARR-D(55)R]</t>
  </si>
  <si>
    <t>Impact of HIV PMTCT Interventions on HIV/HBV Co-infected Women and Their Infants</t>
  </si>
  <si>
    <t>5R01GM104009-06</t>
  </si>
  <si>
    <t>Molecular Regulation of Cell Fate in Stem Cells and Early Mouse Embryos</t>
  </si>
  <si>
    <t>5R01HL126536-04</t>
  </si>
  <si>
    <t>HIV and Emphysema _ Role of Pulmonary Vascular Dysfunction</t>
  </si>
  <si>
    <t>5R01HL119529-04</t>
  </si>
  <si>
    <t>Epigenetic control of vascular smooth muscle in cardiovascular disease</t>
  </si>
  <si>
    <t>5R01HL119043-05</t>
  </si>
  <si>
    <t>CLIC function in angiogenesis</t>
  </si>
  <si>
    <t>5R01AG044504-05</t>
  </si>
  <si>
    <t>Translation of COPE for Publicly-Funded Home Care Clients and their Families</t>
  </si>
  <si>
    <t>5R01CA188382-05</t>
  </si>
  <si>
    <t>Targeting epigenetic regulators using bacterial macromolecule delivery</t>
  </si>
  <si>
    <t>5R01EY014167-13</t>
  </si>
  <si>
    <t>Integrative Analyis of Vertebrate Retinal Lamination</t>
  </si>
  <si>
    <t>5R01GM115433-04</t>
  </si>
  <si>
    <t>Estimating fine scale changes in recombination rates across species</t>
  </si>
  <si>
    <t>5R01NR014792-05</t>
  </si>
  <si>
    <t>A Multi'omics Approach towards Deciphering the Influence of the Microbiome on Pre</t>
  </si>
  <si>
    <t>5R01HL122531-04</t>
  </si>
  <si>
    <t>Specialized Pro-Resolving Mediators in Asthma</t>
  </si>
  <si>
    <t>5R01EY022975-05</t>
  </si>
  <si>
    <t>Directed Evolution of Adeno-Associated Virus for Retinal Gene Therapy</t>
  </si>
  <si>
    <t>5R01AR055958-08</t>
  </si>
  <si>
    <t>Mechanism of Myosin Chaperone UNC-45: Structural, Functional &amp; Genetic Approaches</t>
  </si>
  <si>
    <t>5R01NS079568-05</t>
  </si>
  <si>
    <t>Gene delivery to muscle and nerve for laminin-alpha2-deficient MD (MDC1A)</t>
  </si>
  <si>
    <t>5R01GM117590-04</t>
  </si>
  <si>
    <t>UNIVERSITY OF ALASKA FAIRBANKS</t>
  </si>
  <si>
    <t>FAIRBANKS</t>
  </si>
  <si>
    <t>AK</t>
  </si>
  <si>
    <t>Mathematical and computational analysis for species tree inference</t>
  </si>
  <si>
    <t>5R01HD078415-04</t>
  </si>
  <si>
    <t>Changing Environmental Influences on Adolescent Alcohol Use and Risk Behaviors</t>
  </si>
  <si>
    <t>5R01DA022582-10</t>
  </si>
  <si>
    <t>Neural Predictors of Self-Regulation Failure and Success for Appetitive Behavior</t>
  </si>
  <si>
    <t>5R01GM062203-16</t>
  </si>
  <si>
    <t>Sirtuins and Metabolic Pathway Integration</t>
  </si>
  <si>
    <t>5R01EY019298-10</t>
  </si>
  <si>
    <t>Membrane Protein Transport in Photoreceptors</t>
  </si>
  <si>
    <t>5R01CA169300-05</t>
  </si>
  <si>
    <t>Targeting Cathepsin L: A Novel Strategy to Impede Prostate and Breast Cancer Meta</t>
  </si>
  <si>
    <t>5R01GM118427-03</t>
  </si>
  <si>
    <t>Special Emphasis Panel[ZRG1-HDM-Y(55)R]</t>
  </si>
  <si>
    <t>Measuring Social Behavior via Dynamic Network Interaction</t>
  </si>
  <si>
    <t>5R01DA037327-05</t>
  </si>
  <si>
    <t>Cocaine-Conditioned Avoidance Behavior, Mechanisms and Relevance for Drug-Seeking</t>
  </si>
  <si>
    <t>5R01AR064811-05</t>
  </si>
  <si>
    <t>Mechanisms of therapeutic efficacy of BAFF inhibition using belimumab</t>
  </si>
  <si>
    <t>5R01CA190696-05</t>
  </si>
  <si>
    <t>A New Treatment Paradigm for ALK-Driven Cancers Exploiting Oncogene Overdose</t>
  </si>
  <si>
    <t>5R01MH101512-04</t>
  </si>
  <si>
    <t>THE MIND RESEARCH NETWORK</t>
  </si>
  <si>
    <t>A Multidimensional Investigation of Cognitive Control Deficits in Psychopathology</t>
  </si>
  <si>
    <t>2R01EY018177-08A1</t>
  </si>
  <si>
    <t>Regulation of UV-induced apoptosis</t>
  </si>
  <si>
    <t>5R01DK103055-04</t>
  </si>
  <si>
    <t>Engineering of functional smooth muscle cells from gastrointestinal myofibroblast</t>
  </si>
  <si>
    <t>5R01HL119047-04</t>
  </si>
  <si>
    <t>miR-33 Pathway Inhibition for Improving HDL Functionality</t>
  </si>
  <si>
    <t>5R01MH105355-04</t>
  </si>
  <si>
    <t>Neural Signature of Fear Overgeneralization in Trauma Exposed Adults</t>
  </si>
  <si>
    <t>5R01NS081082-05</t>
  </si>
  <si>
    <t>Cholinergic constraint and diabetic neuropathy</t>
  </si>
  <si>
    <t>5R01CA169937-05</t>
  </si>
  <si>
    <t>MR Investigation of IDH Mutation and Its Marker 2-HG in Brain Tumor Patients</t>
  </si>
  <si>
    <t>5R01DK107697-04</t>
  </si>
  <si>
    <t>Quantitative molecular and cellular MRI of hepatocyte transplantation</t>
  </si>
  <si>
    <t>2R01GM079684-10</t>
  </si>
  <si>
    <t>The Regulation of Smoothened in Hedgehog Signaling</t>
  </si>
  <si>
    <t>5R01AG045973-06</t>
  </si>
  <si>
    <t>Special Emphasis Panel[ZRG1-AARR-K(58)S]</t>
  </si>
  <si>
    <t>Immune response to pneumococcal vaccination in aging HIV positive adults.</t>
  </si>
  <si>
    <t>5R01HL119543-04</t>
  </si>
  <si>
    <t>NOTCH3 Signaling in Pulmonary Hypertension</t>
  </si>
  <si>
    <t>7R01DA032701-06</t>
  </si>
  <si>
    <t>The role of dendrodendritic dopamine neurotransmission in methamphetamine abuse</t>
  </si>
  <si>
    <t>5R01CA173878-05</t>
  </si>
  <si>
    <t>Role of noncoding RNA in Regulating GVHD</t>
  </si>
  <si>
    <t>5R01CA190665-05</t>
  </si>
  <si>
    <t>Immunity to MHC-restricted phosphopeptides in healthy donors and cancer patients</t>
  </si>
  <si>
    <t>5R01AR062579-05</t>
  </si>
  <si>
    <t>Immune cell regulation of the regeneration of dystrophic muscle</t>
  </si>
  <si>
    <t>5R01DA035482-05</t>
  </si>
  <si>
    <t>Cannabinoid regulation of cognition</t>
  </si>
  <si>
    <t>5R01HL084553-09</t>
  </si>
  <si>
    <t>Genetic Signals in Ventricular Hypertrophy</t>
  </si>
  <si>
    <t>7R01AI106721-05</t>
  </si>
  <si>
    <t>Gold Nanocrystal Antibiotics for the Treatment of Multidrug-resistant Gram Negative Pathogens</t>
  </si>
  <si>
    <t>5R01NS088689-04</t>
  </si>
  <si>
    <t>Silencing C9or72 with rAAV Mediated RNAi</t>
  </si>
  <si>
    <t>5R01DA034783-05</t>
  </si>
  <si>
    <t>PROTEASOME AND PARKIN AS DRUG TARGETS AGAINST METHAMPHETAMINE TOXICITY</t>
  </si>
  <si>
    <t>5R01HD039961-15</t>
  </si>
  <si>
    <t>Early Detection of Autism Spectrum Disorder</t>
  </si>
  <si>
    <t>5R01AG044335-05</t>
  </si>
  <si>
    <t>Goals and Motivation to Remember Important Information in Old Age</t>
  </si>
  <si>
    <t>5R01AR067786-04</t>
  </si>
  <si>
    <t>Ion Channel and Lipid Scramblase Functions of Anoctamins: Roles in Myopathy</t>
  </si>
  <si>
    <t>5R01AI099736-05</t>
  </si>
  <si>
    <t>INTERNATIONAL CENTRE OF INSECT PHYSIOLOG</t>
  </si>
  <si>
    <t>NAIROBI</t>
  </si>
  <si>
    <t>Epidemiological assessment of risk of Yellow Fever and Dengue outbreaks in Kenya,</t>
  </si>
  <si>
    <t>PA-13-110</t>
  </si>
  <si>
    <t>5R01DK104348-04</t>
  </si>
  <si>
    <t>Impact of a Local Staple Food Ordinance on Food Choice and Calories Purchased</t>
  </si>
  <si>
    <t>5R01EY025957-03</t>
  </si>
  <si>
    <t>A systems-level study of signaling networks and differentiation</t>
  </si>
  <si>
    <t>5R01AA024133-04</t>
  </si>
  <si>
    <t>Refining the Diagnosis of Alcohol Use Disorder: A Comprehensive Approach</t>
  </si>
  <si>
    <t>5R01HL125128-04</t>
  </si>
  <si>
    <t>SPLUNC1 in Severe Asthma</t>
  </si>
  <si>
    <t>5R01GM035500-31</t>
  </si>
  <si>
    <t>Factors Involved in Transcription by RNA Polymerase II</t>
  </si>
  <si>
    <t>5R01HL116826-05</t>
  </si>
  <si>
    <t>Targeting Membrane Repair in Deformation-Induced Lung Injury</t>
  </si>
  <si>
    <t>5R01CA190092-04</t>
  </si>
  <si>
    <t>(PQA-4) Organoid Omics To Detect And Defeat Ductal Pancreatic Cancer</t>
  </si>
  <si>
    <t>5R01DK101944-04</t>
  </si>
  <si>
    <t>Reversing vascular dysfunction in type 1 diabetes</t>
  </si>
  <si>
    <t>5R01EY025673-03</t>
  </si>
  <si>
    <t>Multiple scales of representation in V1</t>
  </si>
  <si>
    <t>5R01NS084869-26</t>
  </si>
  <si>
    <t>Special Emphasis Panel[ZRG1-BDCN-N(91)S]</t>
  </si>
  <si>
    <t>Functional Roles of Nurr1 for Midbrain Dopamine Neurons in Health and Disease</t>
  </si>
  <si>
    <t>5R01EY016134-08</t>
  </si>
  <si>
    <t>Modulation of Signal Transduction by Nano-Topography</t>
  </si>
  <si>
    <t>5R01CA178414-05</t>
  </si>
  <si>
    <t>Developing a self-persuasion intervention promoting adolescent HPV vaccination</t>
  </si>
  <si>
    <t>6R01GM054179-22</t>
  </si>
  <si>
    <t>Mechanisms of Gating and Permeation in Gap Junctions</t>
  </si>
  <si>
    <t>5R01HL125227-04</t>
  </si>
  <si>
    <t>Integrin-Matrix Regulation of IPF Fibroblast Phenotype</t>
  </si>
  <si>
    <t>6R01HD082141-05</t>
  </si>
  <si>
    <t>Moderate Hypertension in Pregnancy: Safety and Effectiveness of Treatment</t>
  </si>
  <si>
    <t>5R01GM108025-04</t>
  </si>
  <si>
    <t>Novel diagnostic and stratification tools for septic shock</t>
  </si>
  <si>
    <t>5R01EB021345-02</t>
  </si>
  <si>
    <t>Multiplexed blood screening using immunosignatures</t>
  </si>
  <si>
    <t>5R01HL107475-06</t>
  </si>
  <si>
    <t>Potential future benefits of cardiovascular risk factor control in today‚Äôs young adults</t>
  </si>
  <si>
    <t>5R01DK097399-05</t>
  </si>
  <si>
    <t>Functional imaging and eating behavior among FTO genotypes in pre-obese children</t>
  </si>
  <si>
    <t>5R01DA037277-04</t>
  </si>
  <si>
    <t>Menthol: An Accomplice of Nicotine in Tobacco Smoking</t>
  </si>
  <si>
    <t>5R01CA194030-04</t>
  </si>
  <si>
    <t>An Integrative Approach to Identify Causal Epigenetic Markers for Breast Cancer</t>
  </si>
  <si>
    <t>5R01CA093678-15</t>
  </si>
  <si>
    <t>Role of NKG2D in immune responses to tumors</t>
  </si>
  <si>
    <t>5R01DK098203-05</t>
  </si>
  <si>
    <t>Training Effects on Skeletal Muscle Lipid Dynamics</t>
  </si>
  <si>
    <t>5R01DA036877-05</t>
  </si>
  <si>
    <t>Spatiotemporal Control of the Epigenome via Photoactivatable Nuclear Localization</t>
  </si>
  <si>
    <t>PA-15-003</t>
  </si>
  <si>
    <t>5R01DA040736-02</t>
  </si>
  <si>
    <t>WESTAT, INC.</t>
  </si>
  <si>
    <t>PATH Questionnaire Reliability and Validity Study</t>
  </si>
  <si>
    <t>5R01DK072041-13</t>
  </si>
  <si>
    <t>ZDK1-GRB-N(O3)S</t>
  </si>
  <si>
    <t>A Human-Centered Pharmacogenomic Screen of Metformin Action</t>
  </si>
  <si>
    <t>5R01EY016813-12</t>
  </si>
  <si>
    <t>REACTIVE INTERMEDIATES OF OXIDATIVE LIPID FRAGMENTATION</t>
  </si>
  <si>
    <t>5R01GM110041-04</t>
  </si>
  <si>
    <t>Novel mechanisms for oxysterols in cell-cell signaling</t>
  </si>
  <si>
    <t>5R01EB021703-04</t>
  </si>
  <si>
    <t>CRCNS: US-French Research Proposal: Neurovascular coupling-democracy or oligarchy?</t>
  </si>
  <si>
    <t>5R01CA175382-05</t>
  </si>
  <si>
    <t>Role of c-Cbl in Colon cancer</t>
  </si>
  <si>
    <t>5R01AR066765-05</t>
  </si>
  <si>
    <t>Molecular Etiology of Enchondromatosis:  Hedgehog Regulation in Chondrocytes</t>
  </si>
  <si>
    <t>5R01CA176086-05</t>
  </si>
  <si>
    <t>Monitoring Neoadjuvant Chemotherapy Responses with NIR Tomography</t>
  </si>
  <si>
    <t>5R01AG016642-20</t>
  </si>
  <si>
    <t>Mechanism of the telomeric proliferation limit-Recommend funding provided progress is satisfactory - Publications compliant-Vertebrate Animals-IDP included</t>
  </si>
  <si>
    <t>5R01GM072462-13</t>
  </si>
  <si>
    <t>Single Molecule HIV-1 Replication Interactions</t>
  </si>
  <si>
    <t>5R01GM109955-03</t>
  </si>
  <si>
    <t>Regulation of GPCR signaling with receptor-specific arrestins</t>
  </si>
  <si>
    <t>5R01AI100953-06</t>
  </si>
  <si>
    <t>The Functions of IFITM Proteins in Control of Influenza A Virus Infection</t>
  </si>
  <si>
    <t>5R01ES023068-05</t>
  </si>
  <si>
    <t>Signaling Pathway in Ah Receptor-Dependent Control of Hematopoietic Stem Cells</t>
  </si>
  <si>
    <t>5R01MH084021-10</t>
  </si>
  <si>
    <t>Normalized functional MRI in human brain disorders</t>
  </si>
  <si>
    <t>5R01CA188452-05</t>
  </si>
  <si>
    <t>Regulation of Hippo Signaling by Src-Family Kinases</t>
  </si>
  <si>
    <t>5R01NS081203-05</t>
  </si>
  <si>
    <t>NATHAN S. KLINE INSTITUTE FOR PSYCH RES</t>
  </si>
  <si>
    <t>ORANGEBURG</t>
  </si>
  <si>
    <t>Diverse Roles of Adult Dentate Gyrus Neurogenesis</t>
  </si>
  <si>
    <t>5R01GM108487-04</t>
  </si>
  <si>
    <t>MuLV p12 function in tethering &amp; integration</t>
  </si>
  <si>
    <t>5R01AG047776-05</t>
  </si>
  <si>
    <t>SIRT1, Vascular Aging and an Aortic Aneurysm</t>
  </si>
  <si>
    <t>5R01AR056360-09</t>
  </si>
  <si>
    <t>TNFAIP3 (A20) and Susceptibility to Systemic Lupus Erythematosus</t>
  </si>
  <si>
    <t>5R01EY025275-04</t>
  </si>
  <si>
    <t>Controlling visual cognition with visual working memory and long-term memory</t>
  </si>
  <si>
    <t>5R01EY024060-05</t>
  </si>
  <si>
    <t>Corneal Infection: Role of Bacterial Adaptation</t>
  </si>
  <si>
    <t>5R01HL116514-05</t>
  </si>
  <si>
    <t>MMP28 Regulation Of Macrophage Recruitment and Polarization</t>
  </si>
  <si>
    <t>5R01CA179914-05</t>
  </si>
  <si>
    <t>Alpha-Catenin in Regulation of Tissue Homeostasis and Cancer</t>
  </si>
  <si>
    <t>5R01HL111293-05</t>
  </si>
  <si>
    <t>A trial to determine the effect of psoriasis treatment on cardiometabolic disease</t>
  </si>
  <si>
    <t>5R01AA020610-05</t>
  </si>
  <si>
    <t>UNIVERSITY OF PUERTO RICO MED SCIENCES</t>
  </si>
  <si>
    <t>SAN JUAN</t>
  </si>
  <si>
    <t>PR</t>
  </si>
  <si>
    <t>Prefrontal-Accumbens Glutamate and Ethanol Escalation in Adolescent and Adult C57</t>
  </si>
  <si>
    <t>5R01CA168912-05</t>
  </si>
  <si>
    <t>Engineering alpha fetoprotein and glypican-3 to develop hepatoma (HCC) vaccines</t>
  </si>
  <si>
    <t>5R01AR066022-05</t>
  </si>
  <si>
    <t>Induction of digit regeneration by Wnt active nail epithelium</t>
  </si>
  <si>
    <t>5R01EY020582-09</t>
  </si>
  <si>
    <t>Regulation of Retinal Cell Death in Diabetes</t>
  </si>
  <si>
    <t>5R01MH102202-04</t>
  </si>
  <si>
    <t>Aging, comorbid conditions, and health care utilization in persons with HIV</t>
  </si>
  <si>
    <t>5R01HL118255-04</t>
  </si>
  <si>
    <t>Methods for Estimating Sex Differences in Safety and Effectiveness of Drugs</t>
  </si>
  <si>
    <t>5R01GM115189-04</t>
  </si>
  <si>
    <t>Ion channel-transporter interactions</t>
  </si>
  <si>
    <t>5R01AI107803-05</t>
  </si>
  <si>
    <t>Role of cooperative interactions of HSV multifunctional protein ICP27</t>
  </si>
  <si>
    <t>5R01HL126514-04</t>
  </si>
  <si>
    <t>Aquaporin 1 and pulmonary hypertension</t>
  </si>
  <si>
    <t>5R01CA167065-05</t>
  </si>
  <si>
    <t>Gammaherpesvirus interactions with host tumor suppressor p53</t>
  </si>
  <si>
    <t>5R01AI112579-04</t>
  </si>
  <si>
    <t>Tcf/Lef-b-catenin in T cell identity and cancer</t>
  </si>
  <si>
    <t>5R01GM041239-21</t>
  </si>
  <si>
    <t>Enzymes of the Meta Fission Pathway</t>
  </si>
  <si>
    <t>5R01GM110535-05</t>
  </si>
  <si>
    <t>Cysteine Arylation</t>
  </si>
  <si>
    <t>5R01HD076018-05</t>
  </si>
  <si>
    <t>Womb to womb: Programming reproductive development in the female marmoset monkey</t>
  </si>
  <si>
    <t>7R01EY022931-05</t>
  </si>
  <si>
    <t>Special Emphasis Panel[ZRG1-ETTN-B(51)R]</t>
  </si>
  <si>
    <t>Experimental and Clinical Investigations of Retinal Stimulation</t>
  </si>
  <si>
    <t>5R01NS084921-05</t>
  </si>
  <si>
    <t>Crotalus Snake Venom Preconditioning to Prevent Surgical Brain Injury</t>
  </si>
  <si>
    <t>5R01DK100429-05</t>
  </si>
  <si>
    <t>Outcome of NASH in Adolescents after Bariatric Surgery vs. Lifestyle Intervention</t>
  </si>
  <si>
    <t>5R01HL064018-18</t>
  </si>
  <si>
    <t>Cardiac Sarcoplasmic Reticulum Calcium Cycling Proteins</t>
  </si>
  <si>
    <t>5R01EY027544-03</t>
  </si>
  <si>
    <t>CRCNS:Proto-object based perceptual organization in three dimensions</t>
  </si>
  <si>
    <t>5R01CA175380-05</t>
  </si>
  <si>
    <t>FoxM1 in liver cancer.</t>
  </si>
  <si>
    <t>5R01HD078470-04</t>
  </si>
  <si>
    <t>Multilevel Protective Factors For LGB Youth In North America</t>
  </si>
  <si>
    <t>7R01AG044793-06</t>
  </si>
  <si>
    <t>Mitochondrial degrading enzyme, synaptic mitochondrial function in AD mouse</t>
  </si>
  <si>
    <t>5R01GM107329-04</t>
  </si>
  <si>
    <t>Role of RNA polymerase in DNA stability and repair</t>
  </si>
  <si>
    <t>5R01DK104374-04</t>
  </si>
  <si>
    <t>Special Emphasis Panel[ZRG1-DKUS-N(90)S]</t>
  </si>
  <si>
    <t>Critical Roles for Fibroblast Growth Factor Receptors in Bladder Development</t>
  </si>
  <si>
    <t>5R01HL112836-05</t>
  </si>
  <si>
    <t>The Opposing Roles of IL-10 and IFN-gamma in Macrophage Activation Syndrome</t>
  </si>
  <si>
    <t>5R01AI114435-04</t>
  </si>
  <si>
    <t>The HIV Care Continuum Among Recent Offenders</t>
  </si>
  <si>
    <t>5R01GM108600-04</t>
  </si>
  <si>
    <t>Special Emphasis Panel[ZRG1-GGG-R(90)M]</t>
  </si>
  <si>
    <t>Statistical Methods for Transcriptome Profiling Using RNA Sequencing</t>
  </si>
  <si>
    <t>5R01AG045830-05</t>
  </si>
  <si>
    <t>Circadian Clocks and Aging</t>
  </si>
  <si>
    <t>5R01CA185363-04</t>
  </si>
  <si>
    <t>(PQC2)Nanoscale changes in 3D nuclear architecture during breast tumorigenesis</t>
  </si>
  <si>
    <t>5R01CA188659-05</t>
  </si>
  <si>
    <t>Elucidating the role of new RasGAP tumor suppressors in cancer</t>
  </si>
  <si>
    <t>7R01HL128584-05</t>
  </si>
  <si>
    <t>Special Emphasis Panel[ZRG1-CVRS-C(02)]</t>
  </si>
  <si>
    <t>Novel growth factor and signaling requirements for human capillary tube assembly</t>
  </si>
  <si>
    <t>5R01GM107675-03</t>
  </si>
  <si>
    <t>A high throughput screen for inhibitors of mammalian glycerolipid biosynthesis</t>
  </si>
  <si>
    <t>5R01EY024259-05</t>
  </si>
  <si>
    <t>Novel Glaucoma Treatment Using Genome Editing</t>
  </si>
  <si>
    <t>5R01AI103268-05</t>
  </si>
  <si>
    <t>Role of precipitous virulence in invasiveness of community-acquired methicillin-r</t>
  </si>
  <si>
    <t>5R01NS094678-03</t>
  </si>
  <si>
    <t>Investigating a2-chimaerin-dependent motor neuron protection in ALS</t>
  </si>
  <si>
    <t>5R01EB013663-04</t>
  </si>
  <si>
    <t>Study of Advanced Eu(II)-Based Contrast Agents for Ultra-High Field Magnetic Reso</t>
  </si>
  <si>
    <t>PA-12-024</t>
  </si>
  <si>
    <t>5R01HL117939-05</t>
  </si>
  <si>
    <t>Multi-Component Behavioral Intervention for Complex Patients with CVD Risk</t>
  </si>
  <si>
    <t>5R01EY008120-25</t>
  </si>
  <si>
    <t>Pharmacology and Physiology of Retinal Ganglion Cells</t>
  </si>
  <si>
    <t>5R01CA174966-05</t>
  </si>
  <si>
    <t>THE ROLE OF PROTEIN PHOSPHATASE PP2A IN RADIATION INDUCED STEM CELL APOPTOSIS</t>
  </si>
  <si>
    <t>5R01MH101180-05</t>
  </si>
  <si>
    <t>Circuit-based Study of Depression/Anhedonia in Rats</t>
  </si>
  <si>
    <t>5R01EY023240-05</t>
  </si>
  <si>
    <t>Microstructural Characterization of the Optic Nerve in Optic Neuritis</t>
  </si>
  <si>
    <t>5R01DK088826-08</t>
  </si>
  <si>
    <t>Biological Mechanism of INF2-mediated FSGS</t>
  </si>
  <si>
    <t>5R01GM124170-02</t>
  </si>
  <si>
    <t>Cryo-EM of the Eukaryotic Replisome</t>
  </si>
  <si>
    <t>5R01HD076702-05</t>
  </si>
  <si>
    <t>ARKANSAS CHILDREN'S HOSPITAL RES INST</t>
  </si>
  <si>
    <t>Generations in Families Talking Safe Sleep</t>
  </si>
  <si>
    <t>5R01GM108904-05</t>
  </si>
  <si>
    <t>Fitness and Modularity of Stochastic Variation in Protein Expression Levels</t>
  </si>
  <si>
    <t>5R01MH102854-04</t>
  </si>
  <si>
    <t>HARTFORD HOSPITAL</t>
  </si>
  <si>
    <t>HARTFORD</t>
  </si>
  <si>
    <t>Neural Architecture of Emotion Regulation, Adolescent Development and Depression</t>
  </si>
  <si>
    <t>5R01GM106317-04</t>
  </si>
  <si>
    <t>Consequences of Cell Death in Drosophila</t>
  </si>
  <si>
    <t>5R01NR014856-04</t>
  </si>
  <si>
    <t>Mapping Complex Influences on Aggressiveness of End of Life Cancer Care</t>
  </si>
  <si>
    <t>5R01EY024844-05</t>
  </si>
  <si>
    <t>Mapping Neural Circuitry with Transsynaptic Virus</t>
  </si>
  <si>
    <t>5R01CA180896-06</t>
  </si>
  <si>
    <t>Joy Luck Academy:  A Culturally Sensitive Social Support Intervention</t>
  </si>
  <si>
    <t>5R01DK099995-04</t>
  </si>
  <si>
    <t>Recombineering based analysis of Hox function in kidney development</t>
  </si>
  <si>
    <t>5R01HL088243-10</t>
  </si>
  <si>
    <t>Protein Kinase A Inhibitor Peptide (PKI) and Cardiac Protection in Heart Failure</t>
  </si>
  <si>
    <t>5R01GM059363-19</t>
  </si>
  <si>
    <t>Centrosomal and centrosome-independent mechanisms in mitotic spindle assembly</t>
  </si>
  <si>
    <t>5R01AI100911-05</t>
  </si>
  <si>
    <t>Role of CC chemokine signaling in hyperglycemic renal artery stenosis</t>
  </si>
  <si>
    <t>5R01DK100315-05</t>
  </si>
  <si>
    <t>Cell Fate Regulation of Nephron Progenitors</t>
  </si>
  <si>
    <t>5R01DK063158-15</t>
  </si>
  <si>
    <t>Special Emphasis Panel[ZRG1-BCMB-H(02)M]</t>
  </si>
  <si>
    <t>Role of transglutaminase 2 in celiac sprue</t>
  </si>
  <si>
    <t>5R01AI112335-15</t>
  </si>
  <si>
    <t>Mismatch repair in V region mutation and isotype switching</t>
  </si>
  <si>
    <t>7R01HL117759-06</t>
  </si>
  <si>
    <t>CCN3 and Aortic Aneurysm</t>
  </si>
  <si>
    <t>5R01NS089674-04</t>
  </si>
  <si>
    <t>Influence of genotype on microglia phenotype and function in PD</t>
  </si>
  <si>
    <t>5R01NS087226-05</t>
  </si>
  <si>
    <t>Gut Microbiota in Patients with Multiple Sclerosis</t>
  </si>
  <si>
    <t>5R01NS079345-05</t>
  </si>
  <si>
    <t>White Matter Protection in Cerebral Ischemia</t>
  </si>
  <si>
    <t>5R01DK098747-05</t>
  </si>
  <si>
    <t>Modulation of feeding by dopamine and serotonin in Drosophila</t>
  </si>
  <si>
    <t>5R01GM105090-04</t>
  </si>
  <si>
    <t>Repair of Oxidative Genome Damage Associated with Gene Activation</t>
  </si>
  <si>
    <t>5R01NS079698-05</t>
  </si>
  <si>
    <t>Mechanisms of Neuroplasticity in Functional Brain Networks</t>
  </si>
  <si>
    <t>5R01AI081759-09</t>
  </si>
  <si>
    <t>Enterovirus infection of polarized intestinal cells</t>
  </si>
  <si>
    <t>5R01MH107422-04</t>
  </si>
  <si>
    <t>Social affiliation in psychosis: Mechanisms and vulnerability factors</t>
  </si>
  <si>
    <t>5R01CA174462-05</t>
  </si>
  <si>
    <t>New Models and Treatments for AIDS-related Lymphoma</t>
  </si>
  <si>
    <t>5R01HL126795-04</t>
  </si>
  <si>
    <t>Endothelial SR-BI and Metabolic Health</t>
  </si>
  <si>
    <t>5R01NR013700-05</t>
  </si>
  <si>
    <t>Genetics of lung function and asthma severity in African Americans</t>
  </si>
  <si>
    <t>5R01CA168733-05</t>
  </si>
  <si>
    <t>Cell-Penetrating Anti-DNA Antibody for Radiosensitization and Cancer Therapy</t>
  </si>
  <si>
    <t>5R01MH102196-05</t>
  </si>
  <si>
    <t>Maraviroc and NeuroAIDS Pathogenesis</t>
  </si>
  <si>
    <t>5R01GM088236-08</t>
  </si>
  <si>
    <t>Structural Basis for RCC1 Directed Recruitment of Ran GTPase to Chromatin</t>
  </si>
  <si>
    <t>5R01MH097887-05</t>
  </si>
  <si>
    <t>Molecular Mechanisms of Postsynaptic AMPA Receptor Localization</t>
  </si>
  <si>
    <t>5R01CA157372-06</t>
  </si>
  <si>
    <t>VPAC1 Recpetor-Targeted PET Imaging of Prostate Cancer</t>
  </si>
  <si>
    <t>5R01MH099231-05</t>
  </si>
  <si>
    <t>The cost of plasticity: from cells to systems</t>
  </si>
  <si>
    <t>5R01NR012973-05</t>
  </si>
  <si>
    <t>Preserving muscle mass and function in bedridden older adults</t>
  </si>
  <si>
    <t>5R01AI063382-09</t>
  </si>
  <si>
    <t>Vaccine Strategies for Disseminated Candidiasis</t>
  </si>
  <si>
    <t>5R01AR066105-05</t>
  </si>
  <si>
    <t>Diet , ER stress and OA</t>
  </si>
  <si>
    <t>5R01GM114368-04</t>
  </si>
  <si>
    <t>XCMS Metabolomic Data Technology</t>
  </si>
  <si>
    <t>5R01GM032843-32</t>
  </si>
  <si>
    <t>GENETIC ANALYSIS OF BASAL BODY FUNCTION</t>
  </si>
  <si>
    <t>PAR-13-309</t>
  </si>
  <si>
    <t>5R01HD081296-04</t>
  </si>
  <si>
    <t>Phase I and IIa trial of atorvastatin in children with acute Kawasaki disease</t>
  </si>
  <si>
    <t>5R01ES022163-05</t>
  </si>
  <si>
    <t>Special Emphasis Panel[ZRG1-BDCN-N(02)S]</t>
  </si>
  <si>
    <t>Vulnerability of the Adolescent Brain to Organophosphorus Pesticides</t>
  </si>
  <si>
    <t>5R01NS086934-04</t>
  </si>
  <si>
    <t>Regulation of protein targeting in axon guidance and neuronal morphogenesis</t>
  </si>
  <si>
    <t>5R01NS085097-05</t>
  </si>
  <si>
    <t>Diverse roles of the Bone Morphogenetic Proteins in the developing spinal cord</t>
  </si>
  <si>
    <t>5R01HL070562-12</t>
  </si>
  <si>
    <t>Actions of Estrogen on Uterine Artery Endothelium</t>
  </si>
  <si>
    <t>5R01AA023733-03</t>
  </si>
  <si>
    <t>Safety and Comparative Effectiveness of New Medications for Unhealthy Alcohol Use in HIV</t>
  </si>
  <si>
    <t>5R01NS047715-13</t>
  </si>
  <si>
    <t>Molecular Basis of Sensory Transduction in C. elegans</t>
  </si>
  <si>
    <t>5R01CA123484-10</t>
  </si>
  <si>
    <t>Role of Oncogenic Kinase Pim-1 in Prostate Cancer</t>
  </si>
  <si>
    <t>5R01DC004301-18</t>
  </si>
  <si>
    <t>Cloning &amp; Functional Studies of Mouse Deafness Mutations</t>
  </si>
  <si>
    <t>5R01GM053536-20</t>
  </si>
  <si>
    <t>Mechanism for Regulation of Phospholipase C by G protein</t>
  </si>
  <si>
    <t>5R01DK041707-22</t>
  </si>
  <si>
    <t>Regulation of Renal Inner Medullary Function</t>
  </si>
  <si>
    <t>5R01NS077730-05</t>
  </si>
  <si>
    <t>TorsinA function and dystonia-related dysfunction in developing and mature CNS</t>
  </si>
  <si>
    <t>5R01GM113602-04</t>
  </si>
  <si>
    <t>Pattern formation and regeneration in a single cell</t>
  </si>
  <si>
    <t>5R01GM110588-05</t>
  </si>
  <si>
    <t>RNA modification: Structure and Mechanism</t>
  </si>
  <si>
    <t>5R01HL125183-03</t>
  </si>
  <si>
    <t>Improving Engraftment of Hematopoietic Stem Cell Gene Therapy</t>
  </si>
  <si>
    <t>5R01HL064750-12</t>
  </si>
  <si>
    <t>Oxidative Stress in Myocardial Remodeling and Failure</t>
  </si>
  <si>
    <t>5R01AI105422-05</t>
  </si>
  <si>
    <t>An adjuvant that promotes TH1/TH17 and CD8 T cells in a tuberculosis vaccine</t>
  </si>
  <si>
    <t>5R01GM077413-09</t>
  </si>
  <si>
    <t>Molecular mechanism of hypoxia sensing by HIF hydroxylases</t>
  </si>
  <si>
    <t>5R01CA181357-05</t>
  </si>
  <si>
    <t>Randomized Trial of a Mammography Decision Aid for Women Aged 75 and Older</t>
  </si>
  <si>
    <t>5R01HD073077-05</t>
  </si>
  <si>
    <t>Selective Translational Regulation of Male Fertility</t>
  </si>
  <si>
    <t>5R01GM057479-18</t>
  </si>
  <si>
    <t>Roles of DNA Ligase I in Mammalian DNA Metabolism</t>
  </si>
  <si>
    <t>5R01GM078844-13</t>
  </si>
  <si>
    <t>Structural and functional characterization of sugar transporters in health and disease</t>
  </si>
  <si>
    <t>5R01CA052040-23</t>
  </si>
  <si>
    <t>Processing of Free Radical Radiation Damage by Human DNA Polymerases</t>
  </si>
  <si>
    <t>5R01HD076412-05</t>
  </si>
  <si>
    <t>Special Emphasis Panel[ZRG1-EMNR-H(03)M]</t>
  </si>
  <si>
    <t>Cellular Mechanisms of Chemotherapy-induced Male Infertility: Stem Cell or Niche?</t>
  </si>
  <si>
    <t>5R01NS027544-18</t>
  </si>
  <si>
    <t>Using glutamatergic pharmacotherapy to optimize TBI recovery</t>
  </si>
  <si>
    <t>5R01DK106109-03</t>
  </si>
  <si>
    <t>Generation of engraftable HSPCs from hemogenic endothelial cells</t>
  </si>
  <si>
    <t>5R01AA016624-11</t>
  </si>
  <si>
    <t>Spatiotemporal Brain Imaging of Alcohol Effects on Inhibitory Control</t>
  </si>
  <si>
    <t>5R01DK098204-05</t>
  </si>
  <si>
    <t>Allosteric ENaC Regulation</t>
  </si>
  <si>
    <t>5R01AG048912-04</t>
  </si>
  <si>
    <t>GDE and Neurodegenerative Diseases</t>
  </si>
  <si>
    <t>5R01CA194596-04</t>
  </si>
  <si>
    <t>ZCA1-RPRB-M(J1)</t>
  </si>
  <si>
    <t>(PQC2) Localization as a determinant of cancer dormancy</t>
  </si>
  <si>
    <t>5R01GM103600-04</t>
  </si>
  <si>
    <t>Proteogenomic analysis of inflammation and dysbiosis in the infant gut</t>
  </si>
  <si>
    <t>5R01HL112610-04</t>
  </si>
  <si>
    <t>Myeloid reprogramming in cardiac protection by aldosterone antagonists</t>
  </si>
  <si>
    <t>5R01CA157996-07</t>
  </si>
  <si>
    <t>METABOLIC REGULATORS OF TUMOR CELL GROWTH</t>
  </si>
  <si>
    <t>5R01HD084364-03</t>
  </si>
  <si>
    <t>Understanding the role of interpersonal processes in mood disorders</t>
  </si>
  <si>
    <t>5R01HL121023-04</t>
  </si>
  <si>
    <t>MtDNA variant modifiers of cardiopulmonary responsiveness to physical activity</t>
  </si>
  <si>
    <t>5R01CA178974-05</t>
  </si>
  <si>
    <t>Molecular mechanisms of transcriptional regulation in the Notch pathway</t>
  </si>
  <si>
    <t>5R01EB017449-05</t>
  </si>
  <si>
    <t>Development and Translation of Hyperpolarized C-13 Prostate Cancer MRI Methods</t>
  </si>
  <si>
    <t>5R01DK103576-04</t>
  </si>
  <si>
    <t>Regulation of colonic inflammation by butyrate/niacin receptor Gpr109a</t>
  </si>
  <si>
    <t>5R01HL070865-12</t>
  </si>
  <si>
    <t>MAINEHEALTH</t>
  </si>
  <si>
    <t>Contribution of Notch signaling to vascular remodeling</t>
  </si>
  <si>
    <t>5R01HL120702-04</t>
  </si>
  <si>
    <t>Strong Hearts_Healthy Communities_A Rural Community CVD Prevention Program</t>
  </si>
  <si>
    <t>5R01GM084251-08</t>
  </si>
  <si>
    <t>Lipid-signaling pathways regulating mitochondrial morphology, energetics, and mov</t>
  </si>
  <si>
    <t>5R01HL132412-03</t>
  </si>
  <si>
    <t>"MerTK Cleavage and Signaling in Atherosclerosis"</t>
  </si>
  <si>
    <t>5R01HL116381-04</t>
  </si>
  <si>
    <t>LUND UNIVERSITY</t>
  </si>
  <si>
    <t>LUND</t>
  </si>
  <si>
    <t>Neighborhoods and Coronary Disease: Exploring Mechanisms and Improving Methods</t>
  </si>
  <si>
    <t>7R01DK098563-05</t>
  </si>
  <si>
    <t>Regulation of Nephron Progenitor Cell Self-Renewal and Differentiation</t>
  </si>
  <si>
    <t>5R01MH059839-20</t>
  </si>
  <si>
    <t>Cellular and Molecular Mechanisms of REM Sleep</t>
  </si>
  <si>
    <t>5R01MH101138-05</t>
  </si>
  <si>
    <t>EMMA PENDLETON BRADLEY HOSPITAL</t>
  </si>
  <si>
    <t>EAST PROVIDENCE</t>
  </si>
  <si>
    <t>Life Stressors, Impulsivity, and Adolescent Suicidal Behavior</t>
  </si>
  <si>
    <t>5R01DK103184-05</t>
  </si>
  <si>
    <t>Genetics of Congenital Obstructive Uropathy</t>
  </si>
  <si>
    <t>5R01AI107936-04</t>
  </si>
  <si>
    <t>A new approach to quantitative, point-of-care serology</t>
  </si>
  <si>
    <t>5R01DK104828-03</t>
  </si>
  <si>
    <t>ZDK1-GRB-8(O3)S</t>
  </si>
  <si>
    <t>Integrative Genetic and Genomic Analyses in the Inflammatory Bowel Disease</t>
  </si>
  <si>
    <t>5R01AR056259-09</t>
  </si>
  <si>
    <t>Multi-faceted Approach to Modeling ACL Injury Mechanisms</t>
  </si>
  <si>
    <t>5R01AG043930-05</t>
  </si>
  <si>
    <t>Translational Systems Genetics of Mitochondria, Metabolism, and Aging</t>
  </si>
  <si>
    <t>5R01DA038128-03</t>
  </si>
  <si>
    <t>Borderline Personality and Inmates' Post-release Substance Abuse and HIV Risk Behavior</t>
  </si>
  <si>
    <t>5R01EY021179-05</t>
  </si>
  <si>
    <t>MRI of human retina</t>
  </si>
  <si>
    <t>5R01HG008976-03</t>
  </si>
  <si>
    <t>Preparing Association Analysis Software Tools for Next Generation Sequencing Data</t>
  </si>
  <si>
    <t>5R01CA185214-04</t>
  </si>
  <si>
    <t>(PQD5) imaging systemic tissue injuries induced by anticancer drugs</t>
  </si>
  <si>
    <t>5R01DK079005-10</t>
  </si>
  <si>
    <t>Epithelial Angiogenic Signaling in Biliary Pathophysiology and in Polycystic Dise</t>
  </si>
  <si>
    <t>5R01HD078187-05</t>
  </si>
  <si>
    <t>Implementing Comprehensive PMTCT and HIV Prevention for South African Couples</t>
  </si>
  <si>
    <t>5R01GM024364-39</t>
  </si>
  <si>
    <t>MECHANISMS OF MITOTIC SPINDLE ASSEMBLY AND FUNCTION</t>
  </si>
  <si>
    <t>5R01CA072669-20</t>
  </si>
  <si>
    <t>Cytotoxic-T-Lymphocyte (CTL) Therapy of AML</t>
  </si>
  <si>
    <t>RFA-HL-14-020</t>
  </si>
  <si>
    <t>5R01HL125114-05</t>
  </si>
  <si>
    <t>ZHL1-CSR-G(S1)</t>
  </si>
  <si>
    <t>Evaluation and Administration Support for Pragmatic Trials</t>
  </si>
  <si>
    <t>5R01DA035280-05</t>
  </si>
  <si>
    <t>Special Emphasis Panel[ZRG1-AARR-G(92)M]</t>
  </si>
  <si>
    <t>Enhanced Access to HIV Care for Drug Users in San Juan, Puerto Rico</t>
  </si>
  <si>
    <t>5R01AA021191-05</t>
  </si>
  <si>
    <t>VDAC in Ethanol and Aldehyde-Induced Mitochondrial Dysfunction</t>
  </si>
  <si>
    <t>5R01CA187209-05</t>
  </si>
  <si>
    <t>Functional analysis of BRCA1 in DNA damage response and tumor suppression</t>
  </si>
  <si>
    <t>5R01HL123647-05</t>
  </si>
  <si>
    <t>Mitochondrial respirasomes in acute coronary syndromes</t>
  </si>
  <si>
    <t>5R01NS078127-05</t>
  </si>
  <si>
    <t>Neural mechanisms of timing in the oculomotor system</t>
  </si>
  <si>
    <t>5R01MH102161-04</t>
  </si>
  <si>
    <t>Return to Work RCT: Counseling after Fatigue Treatment in HIV/AIDS</t>
  </si>
  <si>
    <t>5R01HL126920-04</t>
  </si>
  <si>
    <t>Fox Transcription factors in lymphatic vessel development</t>
  </si>
  <si>
    <t>5R01HL126585-04</t>
  </si>
  <si>
    <t>Blood Based Biomarkers of Injury and Outcome in the Prehospital TXA for TBI Trial</t>
  </si>
  <si>
    <t>5R01DA035846-05</t>
  </si>
  <si>
    <t>Impulsivity In Cocaine Abusers: Relationship to Drug Taking and Treatment Outcome</t>
  </si>
  <si>
    <t>5R01MH043985-28</t>
  </si>
  <si>
    <t>Cell Lineage-Based Analysis of Connectivity and Modulation in Prefrontal Cortex</t>
  </si>
  <si>
    <t>5R01DK102811-04</t>
  </si>
  <si>
    <t>Pathogenesis of gut dysfunction in bowel obstruction and after obstruction is resolved</t>
  </si>
  <si>
    <t>5R01DK097340-05</t>
  </si>
  <si>
    <t>Hedgehog signaling in the development of Barrett's esophagus</t>
  </si>
  <si>
    <t>5R01NS062822-09</t>
  </si>
  <si>
    <t>Transcriptional Control of Motor Neuron Identity and Connectivity. - Renewal - 1</t>
  </si>
  <si>
    <t>5R01HL121450-04</t>
  </si>
  <si>
    <t>In Situ Regeneration of Blood Vessel</t>
  </si>
  <si>
    <t>5R01GM107590-04</t>
  </si>
  <si>
    <t>Target DNA search by zinc-finger proteins</t>
  </si>
  <si>
    <t>5R01EY022959-05</t>
  </si>
  <si>
    <t>Role of impaired protein degradation in photoreceptor degeneration</t>
  </si>
  <si>
    <t>5R01HL121212-05</t>
  </si>
  <si>
    <t>Heteromultivalent Peptide-Lipid Nanoconstructs as Artificial Platelet Analogs</t>
  </si>
  <si>
    <t>5R01AR064733-05</t>
  </si>
  <si>
    <t>Disruption of Osmoregulation Promotes Degenerative Disc Disease</t>
  </si>
  <si>
    <t>7R01EB022911-04</t>
  </si>
  <si>
    <t>Large-scale Network Modeling for Brain Dynamics: Statistical Learning and Optimization</t>
  </si>
  <si>
    <t>5R01MH101209-05</t>
  </si>
  <si>
    <t>Organization of Excitatory and Inhibitory Circuits in ASD</t>
  </si>
  <si>
    <t>5R01DK101736-03</t>
  </si>
  <si>
    <t>RNA markers of renal damage due to obstruction</t>
  </si>
  <si>
    <t>5R01GM097618-07</t>
  </si>
  <si>
    <t>Machine Learning for Identifying Adverse Drug Events</t>
  </si>
  <si>
    <t>5R01DA025537-11</t>
  </si>
  <si>
    <t>Syndemic Production in Emergent Adult Men</t>
  </si>
  <si>
    <t>5R01CA172398-05</t>
  </si>
  <si>
    <t>The role of ETV6 in T-cell acute lymphoblastic leukemia</t>
  </si>
  <si>
    <t>5R01AI118500-04</t>
  </si>
  <si>
    <t>Engineering T-cells with optimized anti-HIV chimeric antigen receptors and CCR5 disruption as a strategy to target HIV-infected cells</t>
  </si>
  <si>
    <t>5R01AR063698-05</t>
  </si>
  <si>
    <t>A Translational Approach Towards Ligament Regeneration</t>
  </si>
  <si>
    <t>5R01CA112176-10</t>
  </si>
  <si>
    <t>Progression and regression of mammary preneoplasia</t>
  </si>
  <si>
    <t>5R01DA036157-05</t>
  </si>
  <si>
    <t>HIV Tat &amp; Cocaine-Mediated induction of Astrogliosis: Role of ER Stress in HAND</t>
  </si>
  <si>
    <t>5R01HL121570-06</t>
  </si>
  <si>
    <t>Modeling chromosome 7 loss in Myelodysplasia-iPSCs</t>
  </si>
  <si>
    <t>5R01NR014866-05</t>
  </si>
  <si>
    <t>Latinos Understanding the Need for Adherence in Diabetes</t>
  </si>
  <si>
    <t>5R01DA037216-05</t>
  </si>
  <si>
    <t>Modulation of Synaptic and Behavioral Measures of Addiction by Acid-sensing Ion Channels</t>
  </si>
  <si>
    <t>5R01DK098492-05</t>
  </si>
  <si>
    <t>Treatment of Loss of Control Eating Following Bariatric Surgery</t>
  </si>
  <si>
    <t>PA-11-244</t>
  </si>
  <si>
    <t>5R01HL118612-04</t>
  </si>
  <si>
    <t>Secondhand smoke and asthma: Mechanistic outcomes of DNA methylation in T cells</t>
  </si>
  <si>
    <t>5R01GM113657-04</t>
  </si>
  <si>
    <t>Integrative Genomics of Body Size and Metabolism in Ethnically Diverse Africans</t>
  </si>
  <si>
    <t>5R01HG008135-03</t>
  </si>
  <si>
    <t>LUDWIG INSTITUTE  FOR CANCER RES  LTD</t>
  </si>
  <si>
    <t>Non-coding Variants Predisposing to Age-related Macular Degeneration</t>
  </si>
  <si>
    <t>5R01CA131945-10</t>
  </si>
  <si>
    <t>Molecular Link Between Metabolic Syndrome and Prostate Cancer</t>
  </si>
  <si>
    <t>5R01GM105754-05</t>
  </si>
  <si>
    <t>Non-coding RNAs in Transcription and Chromatin Architecture</t>
  </si>
  <si>
    <t>5R01MH102313-05</t>
  </si>
  <si>
    <t>2/3-Social Processes Initiative in Neurobiology of the Schizophrenia(s)</t>
  </si>
  <si>
    <t>5R01DE023078-05</t>
  </si>
  <si>
    <t>Interaction of Colonizer and Pathogen In Oral Biofilm</t>
  </si>
  <si>
    <t>5R01GM107441-05</t>
  </si>
  <si>
    <t>Cytoskeletal control of membrane remodeling</t>
  </si>
  <si>
    <t>5R01DA038971-05</t>
  </si>
  <si>
    <t>RCT of tDCS-Augmented CBT for Veterans with Pain and Opioid Misuse</t>
  </si>
  <si>
    <t>5R01DC013979-05</t>
  </si>
  <si>
    <t>Special Emphasis Panel[ZRG1-SPC-T(09)F]</t>
  </si>
  <si>
    <t>Imaging sensorimotor adaptation and compensation of speech</t>
  </si>
  <si>
    <t>5R01HD077227-04</t>
  </si>
  <si>
    <t>The Long Term Impact of Income Transfers During Childhood</t>
  </si>
  <si>
    <t>7R01DE023091-06</t>
  </si>
  <si>
    <t>Structural determinants of amelogenin function in regulating enamel formation</t>
  </si>
  <si>
    <t>5R01EB017337-05</t>
  </si>
  <si>
    <t>Advanced Fetal Imaging</t>
  </si>
  <si>
    <t>5R01GM051501-19</t>
  </si>
  <si>
    <t>Oligonucleotide Conformational Heterogeneity</t>
  </si>
  <si>
    <t>5R01DA040471-03</t>
  </si>
  <si>
    <t>Non-Medical Use of Prescription Opioids Among HIV-Infected Individuals: Trajectories and Impact on Health Outcomes</t>
  </si>
  <si>
    <t>5R01ES012259-28</t>
  </si>
  <si>
    <t>Biochemical Basis of SOS-Induced Mutagenesis</t>
  </si>
  <si>
    <t>5R01AR055398-20</t>
  </si>
  <si>
    <t>Caspase-1 Activation by the Inflammasomes</t>
  </si>
  <si>
    <t>5R01GM088224-07</t>
  </si>
  <si>
    <t>Real-time detection of deviations in clinical care in ICU data streams</t>
  </si>
  <si>
    <t>5R01MH111529-03</t>
  </si>
  <si>
    <t>Mapping and controlling gene expression in inhibitory interneurons mammals</t>
  </si>
  <si>
    <t>5R01NS055860-10</t>
  </si>
  <si>
    <t>Neural and Chemical Basis of Pathological Pain</t>
  </si>
  <si>
    <t>5R01GM112720-04</t>
  </si>
  <si>
    <t>Mechanisms of enhancer activation in early development</t>
  </si>
  <si>
    <t>5R01AA021148-05</t>
  </si>
  <si>
    <t>Contextual Influences on Alcohol Response and its Relation to Drinking Outcomes</t>
  </si>
  <si>
    <t>5R01GM112524-05</t>
  </si>
  <si>
    <t>Regulation of the Class IA PI 3-kinase PIK3CB</t>
  </si>
  <si>
    <t>5R01HD078703-05</t>
  </si>
  <si>
    <t>Control of Linker Cell Death in C. elegans</t>
  </si>
  <si>
    <t>5R01GM034557-35</t>
  </si>
  <si>
    <t>Mechanisms of DNA Replication</t>
  </si>
  <si>
    <t>5R01GM111873-04</t>
  </si>
  <si>
    <t>Mitochondrial to nuclear gene transfer via synthetic evolution</t>
  </si>
  <si>
    <t>5R01HL119828-05</t>
  </si>
  <si>
    <t>Oxidation-specific nanoparticles for imaging atherosclerosis</t>
  </si>
  <si>
    <t>5R01CA174735-05</t>
  </si>
  <si>
    <t>The role of MDM2-MTBP axis in cancer metastasis</t>
  </si>
  <si>
    <t>5R01HD078501-04</t>
  </si>
  <si>
    <t>Demographic Vulnerability, Neighborhood Pollution, and Racial Health Disparities</t>
  </si>
  <si>
    <t>5R01LM012487-03</t>
  </si>
  <si>
    <t>EVOLUTIONARY BIOINFORMATICS OF TUMOR PROFILES</t>
  </si>
  <si>
    <t>5R01EB022915-03</t>
  </si>
  <si>
    <t>Bayesian estimation of network connectivity and motifs</t>
  </si>
  <si>
    <t>5R01DA034776-05</t>
  </si>
  <si>
    <t>Cocaine addiction: neuropharmacological mechanisms of compulsive cocaine use</t>
  </si>
  <si>
    <t>5R01AI113103-06</t>
  </si>
  <si>
    <t>Role of Plac8 in natural and vaccine-generated immunity against Chlamydia infections</t>
  </si>
  <si>
    <t>5R01GM108807-04</t>
  </si>
  <si>
    <t>Lamellar Body Biogenesis in Health and Disease</t>
  </si>
  <si>
    <t>7R01CA125612-10</t>
  </si>
  <si>
    <t>UNIVERSITAT BERN</t>
  </si>
  <si>
    <t>Bern</t>
  </si>
  <si>
    <t>Towards Understanding Prostate Cancer Heterogeneity</t>
  </si>
  <si>
    <t>5R01ES023438-05</t>
  </si>
  <si>
    <t>A Novel Regulation of the Phase II Enzyme Estrogen Sulfotransferase</t>
  </si>
  <si>
    <t>5R01HL119190-05</t>
  </si>
  <si>
    <t>Special Emphasis Panel[ZRG1-AARR-K(02)]</t>
  </si>
  <si>
    <t>Directed Culturing of Pneumocystis Using Metatranscriptomics</t>
  </si>
  <si>
    <t>5R01CA179363-05</t>
  </si>
  <si>
    <t>Molecular signature of inflammation</t>
  </si>
  <si>
    <t>5R01DA040880-03</t>
  </si>
  <si>
    <t>Motivational and Contextual Influences on Patterns of Simultaneous Alcohol and Marijuana Use:  A Daily Assessment Study</t>
  </si>
  <si>
    <t>5R01GM082893-09</t>
  </si>
  <si>
    <t>Mechanism of gate-opening in the 20S proteasome induced by the proteasomal ATPase</t>
  </si>
  <si>
    <t>5R01HD073220-05</t>
  </si>
  <si>
    <t>Mood, mother and infant: The psychobiology of impaired dyadic development</t>
  </si>
  <si>
    <t>5R01NS026539-31</t>
  </si>
  <si>
    <t>Central Control of Motoneurons</t>
  </si>
  <si>
    <t>5R01NS085103-04</t>
  </si>
  <si>
    <t>Kruppel-like factor-6 signaling in myelin formation and repair</t>
  </si>
  <si>
    <t>5R01NS092099-03</t>
  </si>
  <si>
    <t>Genetic and Physical Basis of Mechanical Neuroprotection</t>
  </si>
  <si>
    <t>6R01EY022645-07</t>
  </si>
  <si>
    <t>Gene regulation of retinal cell differentiation</t>
  </si>
  <si>
    <t>5R01DK028300-37</t>
  </si>
  <si>
    <t>Function of Gut Peptides in Isolated Gut Muscle Cells</t>
  </si>
  <si>
    <t>5R01MH111107-03</t>
  </si>
  <si>
    <t>Discovery of Chemical Probes for Psychiatric Disorders and Addiction</t>
  </si>
  <si>
    <t>2R01EY021218-06A1</t>
  </si>
  <si>
    <t>Mechanisms of Retinogenesis in Human Stem Cells</t>
  </si>
  <si>
    <t>5R01CA165469-05</t>
  </si>
  <si>
    <t>Role of Tcl1 and Par-4 in regulation of chronic lymphocytic leukemia</t>
  </si>
  <si>
    <t>5R01GM114188-04</t>
  </si>
  <si>
    <t>Reverse Mitochondrial Genetics Enabled by Blast</t>
  </si>
  <si>
    <t>5R01DK041526-26</t>
  </si>
  <si>
    <t>Tumor necrosis factor superfamily of ligands and receptors in progressive renal decline in diabetes</t>
  </si>
  <si>
    <t>5R01DE024670-05</t>
  </si>
  <si>
    <t>Coupling osteoinductive factors to graft materials to promote osteoregeneration</t>
  </si>
  <si>
    <t>PAR-10-001</t>
  </si>
  <si>
    <t>5R01AG043430-05</t>
  </si>
  <si>
    <t>Potential mGluR treatment of age-related cognitive decline</t>
  </si>
  <si>
    <t>5R01CA190105-04</t>
  </si>
  <si>
    <t>(PQC4) Habitats in Prostate Cancer</t>
  </si>
  <si>
    <t>5R01DK105963-04</t>
  </si>
  <si>
    <t>Preclinical validation of ABHD5 as a target for treatment of obesity.</t>
  </si>
  <si>
    <t>5R01DK102890-04</t>
  </si>
  <si>
    <t>Regulation of hematopoietic stem cell self-renewal by GTPase activating protein signaling</t>
  </si>
  <si>
    <t>5R01AG031189-10</t>
  </si>
  <si>
    <t>Predicting progression of human prion disease</t>
  </si>
  <si>
    <t>5R01MH101102-05</t>
  </si>
  <si>
    <t>LIEBER INSTITUTE, INC.</t>
  </si>
  <si>
    <t>KCNH2-3.1 potassium channel and schizophrenia.</t>
  </si>
  <si>
    <t>5R01DK106266-05</t>
  </si>
  <si>
    <t>Development, cellular plasticity and homeostasis of the exocrine pancreas</t>
  </si>
  <si>
    <t>5R01CA186885-04</t>
  </si>
  <si>
    <t>Targeting BET Bromodomain in Pancreatic Cancer</t>
  </si>
  <si>
    <t>7R01EY026104-03</t>
  </si>
  <si>
    <t>TGF beta and AKT signal-driven pathogenesis in keratoconus</t>
  </si>
  <si>
    <t>5R01DA034748-05</t>
  </si>
  <si>
    <t>Effects of drugs on hypocretin and melanin concentrating hormone neurons</t>
  </si>
  <si>
    <t>5R01GM108940-04</t>
  </si>
  <si>
    <t>Therapeutic and Metabolic Responses of Citrulline vs. Arginine Supplementation</t>
  </si>
  <si>
    <t>5R01GM068406-13</t>
  </si>
  <si>
    <t>NNRTI induced conformational changes in HIV-1 RT</t>
  </si>
  <si>
    <t>5R01AG045380-05</t>
  </si>
  <si>
    <t>Neurochemical bases for changes in decision-making across the lifespan</t>
  </si>
  <si>
    <t>5R01HL128170-04</t>
  </si>
  <si>
    <t>A Systems Biology Approach to Study Cardiac Arrhythmias: iPS Cells and In Silico Modeling</t>
  </si>
  <si>
    <t>5R01DK099548-05</t>
  </si>
  <si>
    <t>Role of HV1 in development of salt-sensitive hypertension and renal injury</t>
  </si>
  <si>
    <t>5R01DK079924-08</t>
  </si>
  <si>
    <t>Dissection and Manipulation of the Cellular Response to Iron Restriction</t>
  </si>
  <si>
    <t>5R01MD007735-04</t>
  </si>
  <si>
    <t>Insurance Instability and Disparities in Chronic Disease Outcomes</t>
  </si>
  <si>
    <t>5R01EB008722-08</t>
  </si>
  <si>
    <t>Engineering Developmental Microenvironments: Cartilage Formation and Maturation</t>
  </si>
  <si>
    <t>5R01GM115170-04</t>
  </si>
  <si>
    <t>The SCFFbw7 Substrate Cycle: phosphodegron processing and nucleolar translocation</t>
  </si>
  <si>
    <t>5R01NS093842-03</t>
  </si>
  <si>
    <t>Robust White Matter Morphometry with Small Databases</t>
  </si>
  <si>
    <t>5R01GM118329-03</t>
  </si>
  <si>
    <t>Discovery of Selective Small Molecule Probes for pre-microRNAs</t>
  </si>
  <si>
    <t>5R01NS084863-05</t>
  </si>
  <si>
    <t>Dynamic interactions between ischemic stroke, immunity and the bone marrow</t>
  </si>
  <si>
    <t>5R01DK101442-05</t>
  </si>
  <si>
    <t>Human Studies on Blood Levels of Glycated CD59 as a Biomarker in Diabetes</t>
  </si>
  <si>
    <t>5R01DA008916-17</t>
  </si>
  <si>
    <t>Effects of Prenatal Cocaine Use: 25-Year Follow-Up</t>
  </si>
  <si>
    <t>5R01DK099165-05</t>
  </si>
  <si>
    <t>ZDK1-GRB-G(J4)S</t>
  </si>
  <si>
    <t>Biological Determinants of Peritoneal Dialysis Outcomes</t>
  </si>
  <si>
    <t>5R01HL130698-04</t>
  </si>
  <si>
    <t>Optimization of Ex Vivo- and In Vivo- Generated Platelets</t>
  </si>
  <si>
    <t>5R01NS079331-05</t>
  </si>
  <si>
    <t>tPA is a Neuroprotectant in the Ischemic Brain</t>
  </si>
  <si>
    <t>5R01HD079603-05</t>
  </si>
  <si>
    <t>Identity Development, Risk, and Resilience among Gender Diverse Populations</t>
  </si>
  <si>
    <t>5R01DK100679-04</t>
  </si>
  <si>
    <t>THE INTEGRATED ROLES OF IPLA2G IN OBESITY, INFLAMMATION AND HEPATIC DYSFUNCTION</t>
  </si>
  <si>
    <t>5R01GM107227-04</t>
  </si>
  <si>
    <t>Determination of the distribution of fitness effects of mutations in C. elegans</t>
  </si>
  <si>
    <t>5R01MH106531-03</t>
  </si>
  <si>
    <t>1/3 Genetic Analysis of the International Cohort Collection for Bipolar Disorder</t>
  </si>
  <si>
    <t>5R01DE024584-05</t>
  </si>
  <si>
    <t>EPIGENETIC CONTROL OF HUMAN NEURAL CREST FORMATION: IMPACT ON NEUROCRISTOPATHIES</t>
  </si>
  <si>
    <t>5R01GM055440-21</t>
  </si>
  <si>
    <t>Experimentally Guided Ribosomal RNA Modeling</t>
  </si>
  <si>
    <t>5R01CA176579-05</t>
  </si>
  <si>
    <t>Special Emphasis Panel[ZRG1-DKUS-G(58)R]</t>
  </si>
  <si>
    <t>A Zebrafish Model to Study the Role of the Microbiota in the Etiology of Intestin</t>
  </si>
  <si>
    <t>5R01HG008605-03</t>
  </si>
  <si>
    <t>LawSeq: Building a Sound Legal Foundation for Translating Genomics into Clinical Application</t>
  </si>
  <si>
    <t>5R01DK101064-04</t>
  </si>
  <si>
    <t>Myeloid Cell Functions in Obesity and Diabetes.</t>
  </si>
  <si>
    <t>5R01HD071982-05</t>
  </si>
  <si>
    <t>Mechanisms of Intergenerational Impact of Maternal Trauma</t>
  </si>
  <si>
    <t>5R01DE021863-05</t>
  </si>
  <si>
    <t>A Novel eFace System to Prevent the Risks of Facial Distortion after CMF Surgery</t>
  </si>
  <si>
    <t>5R01HL076801-13</t>
  </si>
  <si>
    <t>"Infection and Inflammation in Atherosclerosis"</t>
  </si>
  <si>
    <t>5R01CA185402-04</t>
  </si>
  <si>
    <t>(PQD-5) Patient derived orthotopic xenograft models for drug response prediction</t>
  </si>
  <si>
    <t>5R01GM066223-15</t>
  </si>
  <si>
    <t>Structure and Function of the ATP synthase</t>
  </si>
  <si>
    <t>5R01HL120872-05</t>
  </si>
  <si>
    <t>Special Emphasis Panel[ZRG1-DKUS-D(57)]</t>
  </si>
  <si>
    <t>Genetic Investigation of pulmonary lymphatic development and function</t>
  </si>
  <si>
    <t>5R01AG032051-10</t>
  </si>
  <si>
    <t>Pathophysiology of APP in vivo</t>
  </si>
  <si>
    <t>5R01HL111180-05</t>
  </si>
  <si>
    <t>Cardiomyocyte Apoptosis and Cardioprotective Actions of Estrogen</t>
  </si>
  <si>
    <t>5R01GM106121-04</t>
  </si>
  <si>
    <t>Computational and Biochemical Studies of Allostery in the IGPS of T. maritima</t>
  </si>
  <si>
    <t>5R01AG049493-04</t>
  </si>
  <si>
    <t>Role of FXR and TGR5 in Age Related Renal Diseases</t>
  </si>
  <si>
    <t>5R01NS083688-05</t>
  </si>
  <si>
    <t>RXRalpha and PPARdelta Signaling as Novel Regulators of the Blood-Brain Barrier</t>
  </si>
  <si>
    <t>5R01EB016101-05</t>
  </si>
  <si>
    <t>A New Device for Electrical &amp; Chemical Modulation of Pathological Neural Activity</t>
  </si>
  <si>
    <t>5R01EB000194-13</t>
  </si>
  <si>
    <t>Optimization of PET Imaging</t>
  </si>
  <si>
    <t>5R01CA163849-05</t>
  </si>
  <si>
    <t>HOSPITAL FOR SICK CHLDRN (TORONTO)</t>
  </si>
  <si>
    <t>The pluripotency regulator Prdm14 initiates cancer by epigenetic mechanisms</t>
  </si>
  <si>
    <t>5R01CA118790-10</t>
  </si>
  <si>
    <t>Mechanisms of Papillomavirus Neutralization</t>
  </si>
  <si>
    <t>5R01AI101205-05</t>
  </si>
  <si>
    <t>Virtual Memory T Cell Development and Responses In Vivo</t>
  </si>
  <si>
    <t>5R01EB017739-04</t>
  </si>
  <si>
    <t>Comprehensive MRI near Total Joint Replacements</t>
  </si>
  <si>
    <t>5R01DK108020-03</t>
  </si>
  <si>
    <t>Intron Retention Mechanisms that Regulate Erythroid SF3B1 Gene Expression</t>
  </si>
  <si>
    <t>5R01DK100358-04</t>
  </si>
  <si>
    <t>Src and its Multiple Adverse Roles Targeted (SMART) in Acute Pancreatitis</t>
  </si>
  <si>
    <t>5R01DK078158-08</t>
  </si>
  <si>
    <t>Neural Crest Contributions to the Lower Urinary Tract</t>
  </si>
  <si>
    <t>5R01HL130630-04</t>
  </si>
  <si>
    <t>Beta-catenin signaling in endothelial cells during cerebral malaria</t>
  </si>
  <si>
    <t>5R01CA172637-05</t>
  </si>
  <si>
    <t>Mechanisms of Lymphatic Metastasis in Melanoma</t>
  </si>
  <si>
    <t>5R01MH099192-06</t>
  </si>
  <si>
    <t>Enabling Stress Resistance</t>
  </si>
  <si>
    <t>5R01GM079265-09</t>
  </si>
  <si>
    <t>Mechanisms of Formin-Mediated Actin Filament Assembly - Renewal 01 - Resubmission</t>
  </si>
  <si>
    <t>5R01NS094178-03</t>
  </si>
  <si>
    <t>Brainstem mechanism underlying recurrent laryngospasm in Rett syndrome</t>
  </si>
  <si>
    <t>5R01DA035828-04</t>
  </si>
  <si>
    <t>Validation of a System for Noninvasive Monitoring of Cigarette Smoking</t>
  </si>
  <si>
    <t>5R01AI102907-04</t>
  </si>
  <si>
    <t>Molecular characterization and substrate identification of malaria kinase PfCDPK5</t>
  </si>
  <si>
    <t>5R01EY012141-20</t>
  </si>
  <si>
    <t>Function of Basal Synapses at Mammalian Photoreceptors</t>
  </si>
  <si>
    <t>5R01AR069060-03</t>
  </si>
  <si>
    <t>Mechanically Stiff Hydrogels for Osteochondral Tissue Engineering</t>
  </si>
  <si>
    <t>PAR-13-306</t>
  </si>
  <si>
    <t>5R01GM113980-03</t>
  </si>
  <si>
    <t>Special Emphasis Panel[ZRG1-DKUS-C(55)]</t>
  </si>
  <si>
    <t>SULT4A1 in Zebrafish Development</t>
  </si>
  <si>
    <t>5R01MH108498-03</t>
  </si>
  <si>
    <t>Development of an mGlu2/4 heterodimer-selective allosteric modulator</t>
  </si>
  <si>
    <t>5R01AR055927-08</t>
  </si>
  <si>
    <t>Updating Skeletal Maturity Methods for U.S. Children</t>
  </si>
  <si>
    <t>5R01GM081416-10</t>
  </si>
  <si>
    <t>Pharmacogenetic Testing: Challenges of Clinical Integration</t>
  </si>
  <si>
    <t>5R01CA166825-05</t>
  </si>
  <si>
    <t>New and integrated perspectives on modification of tamoxifen effectiveness</t>
  </si>
  <si>
    <t>5R01HG008045-05</t>
  </si>
  <si>
    <t>Families At Risk: Long-term Impact of Huntington's Presymptomatic Genetic Testi</t>
  </si>
  <si>
    <t>7R01DE024570-06</t>
  </si>
  <si>
    <t>Regulation of Embryonic Patterning and Adult Stem Cells of Oral Appendages</t>
  </si>
  <si>
    <t>5R01GM110352-04</t>
  </si>
  <si>
    <t>Structure and regulation of non-receptor tyrosine kinases</t>
  </si>
  <si>
    <t>5R01GM113972-03</t>
  </si>
  <si>
    <t>High Throughput Screening to Discover Ulk1 Kinase Inhibitors</t>
  </si>
  <si>
    <t>7R01MD007880-05</t>
  </si>
  <si>
    <t>Genetic regulation of racial differences in platelet reactivity</t>
  </si>
  <si>
    <t>5R01GM107079-04</t>
  </si>
  <si>
    <t>Nuclear functions of catenin subfamilies</t>
  </si>
  <si>
    <t>5R01AR049718-14</t>
  </si>
  <si>
    <t>Special Emphasis Panel[ZRG1-MOSS-U(03)M]</t>
  </si>
  <si>
    <t>Angiogenesis and Long-term Bone and Joint Allotransplant Survival</t>
  </si>
  <si>
    <t>5R01DA036522-04</t>
  </si>
  <si>
    <t>EFFECTIVENESS OF PRESCRIPTION MONITORING PROGRAM USE IN EMERGENCY DEPARTMENTS</t>
  </si>
  <si>
    <t>5R01ES020332-05</t>
  </si>
  <si>
    <t>Impact of Ambient Ultrafine Particle Exposures on Alzheimer's Disease Progression</t>
  </si>
  <si>
    <t>5R01NS011613-41</t>
  </si>
  <si>
    <t>Computer Methods for Physiological Problems</t>
  </si>
  <si>
    <t>5R01GM106174-04</t>
  </si>
  <si>
    <t>Rapid Induction of apoptosis against viral infection</t>
  </si>
  <si>
    <t>5R01HL123759-04</t>
  </si>
  <si>
    <t>Hemodynamic and inflammatory imaging in evaluation of abdominal aortic aneurysms</t>
  </si>
  <si>
    <t>7R01AG045223-08</t>
  </si>
  <si>
    <t>MHC class II-restricted immune response in immunosenescence</t>
  </si>
  <si>
    <t>5R01NS045500-31</t>
  </si>
  <si>
    <t>Neurotrophic Factor Regulation of Gene Expression</t>
  </si>
  <si>
    <t>5R01DA032246-05</t>
  </si>
  <si>
    <t>Special Emphasis Panel[ZRG1-IFCN-H(02)M]</t>
  </si>
  <si>
    <t>Genes and molecular pathways in nicotine dependence and withdrawal</t>
  </si>
  <si>
    <t>5R01DA010355-22</t>
  </si>
  <si>
    <t>Metabotropic Glutamate Regulation of Amphetamine Action</t>
  </si>
  <si>
    <t>5R01MH067880-15</t>
  </si>
  <si>
    <t>Quantitative Proteome Analysis of Brain Development</t>
  </si>
  <si>
    <t>5R01CA178415-05</t>
  </si>
  <si>
    <t>Dynamics of Histone Acetylation in Cancer Cell Physiology</t>
  </si>
  <si>
    <t>5R01GM107671-04</t>
  </si>
  <si>
    <t>Physical and Genetic Interaction Landscape of the Tyrosine Kinome</t>
  </si>
  <si>
    <t>5R01MH042191-27</t>
  </si>
  <si>
    <t>1/3-A Neurobehavioral Family Study of Schizophrenia</t>
  </si>
  <si>
    <t>5R01GM110131-04</t>
  </si>
  <si>
    <t>Stereoselective Reactions for the Chemical Synthesis of Bioactive Compounds</t>
  </si>
  <si>
    <t>5R01AG044376-05</t>
  </si>
  <si>
    <t>The role of cellular senescence in intervertebral disc aging</t>
  </si>
  <si>
    <t>5R01HL120905-04</t>
  </si>
  <si>
    <t>Inflammation and Coronary Endothelial Function</t>
  </si>
  <si>
    <t>7R01CA125255-11</t>
  </si>
  <si>
    <t>Normalization of tumor vasculature by R-Ras</t>
  </si>
  <si>
    <t>5R01DK099039-05</t>
  </si>
  <si>
    <t>Food Cues, Stress, Motivation for Highly Palatable Foods and Weight Gain</t>
  </si>
  <si>
    <t>5R01DA012568-19</t>
  </si>
  <si>
    <t>INCIDENCE OF HIV INFECTION IN A COHORT OF IV DRUG USERS</t>
  </si>
  <si>
    <t>5R01GM085318-08</t>
  </si>
  <si>
    <t>Mechanisms of Sex Determination in Zebrafish</t>
  </si>
  <si>
    <t>5R01AA020364-05</t>
  </si>
  <si>
    <t>IDAHO STATE UNIVERSITY</t>
  </si>
  <si>
    <t>POCATELLO</t>
  </si>
  <si>
    <t>ID</t>
  </si>
  <si>
    <t>Sleep Physiology and Risk for Alcohol Problems in Children of Alcoholics</t>
  </si>
  <si>
    <t>5R01ES023569-05</t>
  </si>
  <si>
    <t>Trinucleotide Repeat Instability via DNA Damage and Repair</t>
  </si>
  <si>
    <t>5R01HD081244-05</t>
  </si>
  <si>
    <t>Special Emphasis Panel[ZRG1-EMNR-T(02)]</t>
  </si>
  <si>
    <t>Molecular Regulation of the Perinatal Male Germ Cell Niche</t>
  </si>
  <si>
    <t>5R01CA184283-04</t>
  </si>
  <si>
    <t>SWEDISH MEDICAL CENTER, FIRST HILL</t>
  </si>
  <si>
    <t>The Role of Cidofovir and Structural Analogs as Adjuvant Therapy for Glioblastoma</t>
  </si>
  <si>
    <t>5R01CA178200-06</t>
  </si>
  <si>
    <t>Impact of 18F-FDOPA-PET on neurosurgery and radiotherapy of glioma patients</t>
  </si>
  <si>
    <t>5R01GM115174-04</t>
  </si>
  <si>
    <t>Msp1/ATAD1: mitochondrial and peroxisomal protein sorting</t>
  </si>
  <si>
    <t>5R01DC003544-19</t>
  </si>
  <si>
    <t>Autosomal Dominant Non-Syndromic Hearing Loss</t>
  </si>
  <si>
    <t>5R01DA038122-05</t>
  </si>
  <si>
    <t>A Multimedia HIV/STI Intervention for Black Drug-involved Women on Probation</t>
  </si>
  <si>
    <t>7R01AR044276-22</t>
  </si>
  <si>
    <t>Chemistry and Biology of Collagen</t>
  </si>
  <si>
    <t>5R01DA036503-05</t>
  </si>
  <si>
    <t>The PFT Intervention: Linking triply-diagnosed inpatients to community care</t>
  </si>
  <si>
    <t>5R01DA026430-10</t>
  </si>
  <si>
    <t>Role of ABHD6 in 2-AG Signaling</t>
  </si>
  <si>
    <t>5R01CA171651-05</t>
  </si>
  <si>
    <t>Special Emphasis Panel[ZRG1-BMIT-J(01)S]</t>
  </si>
  <si>
    <t>DEVELOPMENT OF GOGGLE SYSTEM FOR FLUORESCENCE IMAGE-GUIDED SURGERY</t>
  </si>
  <si>
    <t>5R01CA177476-05</t>
  </si>
  <si>
    <t>Brain tumors with regulatory T-cells treated with EGFRvIII-specific T-cells</t>
  </si>
  <si>
    <t>5R01NS085418-05</t>
  </si>
  <si>
    <t>The epigenetic mechanism of enhancer RNA in behavioral plasticity</t>
  </si>
  <si>
    <t>5R01GM107707-04</t>
  </si>
  <si>
    <t>Self-Regulation Skills as Predictors of URM Student Success Biomedical Research</t>
  </si>
  <si>
    <t>5R01GM084174-08</t>
  </si>
  <si>
    <t>Analysis of Protein-Ligand Binding on the Proteomic Scale</t>
  </si>
  <si>
    <t>5R01DA035774-03</t>
  </si>
  <si>
    <t>Reinforcement-enhancing effects of NRT</t>
  </si>
  <si>
    <t>7R01GM105978-06</t>
  </si>
  <si>
    <t>OKLAHOMA STATE UNIVERSITY STILLWATER</t>
  </si>
  <si>
    <t>STILLWATER</t>
  </si>
  <si>
    <t>Conformational sub-states in enzyme catalysis: Applications to ribonuclease</t>
  </si>
  <si>
    <t>5R01GM112739-04</t>
  </si>
  <si>
    <t>Comprehensive analysis of NRPS-derived metabolomes of three Aspergillus species</t>
  </si>
  <si>
    <t>5R01ES024245-04</t>
  </si>
  <si>
    <t>Impact of Groundwater-Surface Water Dynamics on in situ Remediation Efficacy and</t>
  </si>
  <si>
    <t>5R01HD077482-05</t>
  </si>
  <si>
    <t>Special Emphasis Panel[ZRG1-PSE-K(02)M]</t>
  </si>
  <si>
    <t>Neuropsychological and genomic signatures of violence exposure in childhood</t>
  </si>
  <si>
    <t>5R01MH101163-05</t>
  </si>
  <si>
    <t>Neural Mechanisms of CBT Response in Hoarding Disorder</t>
  </si>
  <si>
    <t>5R01CA166615-05</t>
  </si>
  <si>
    <t>Special Emphasis Panel[ZRG1-OTC-C(04)M]</t>
  </si>
  <si>
    <t>Chemoprevention of inflammation-driven lung cancer</t>
  </si>
  <si>
    <t>5R01HL119648-05</t>
  </si>
  <si>
    <t>Molecular binding reaction that initiates Staphylococcus aureus infections of car</t>
  </si>
  <si>
    <t>5R01NS085188-05</t>
  </si>
  <si>
    <t>Pathway targeted deep brain stimulation for Parkinson's disease</t>
  </si>
  <si>
    <t>5R01HL120969-05</t>
  </si>
  <si>
    <t>Our Year of Healthy Living: A social marketing intervention for child care &amp; home</t>
  </si>
  <si>
    <t>5R01HL115336-05</t>
  </si>
  <si>
    <t>Optical Tomographic Imaging of Peripheral Arterial Disease</t>
  </si>
  <si>
    <t>5R01MD008966-05</t>
  </si>
  <si>
    <t>Effect of School-Based Health Centers on Reducing Students Health Disparities</t>
  </si>
  <si>
    <t>5R01EB016707-04</t>
  </si>
  <si>
    <t>Protein Biomarker Arrays for Personalized Treatment of Prostate Cancer</t>
  </si>
  <si>
    <t>5R01CA142859-07</t>
  </si>
  <si>
    <t>Designs for phase I trials in heterogeneous groups</t>
  </si>
  <si>
    <t>5R01GM104375-05</t>
  </si>
  <si>
    <t>NEW MEXICO STATE UNIVERSITY LAS CRUCES</t>
  </si>
  <si>
    <t>LAS CRUCES</t>
  </si>
  <si>
    <t>Repair of Damaged Chromosomes Mediated by the Bacterial RecN Protein</t>
  </si>
  <si>
    <t>5R01CA182551-05</t>
  </si>
  <si>
    <t>ZCA1-RPRB-0(O1)</t>
  </si>
  <si>
    <t>Organ Preservation in Rectal Adenocarcinoma</t>
  </si>
  <si>
    <t>5R01DC008853-10</t>
  </si>
  <si>
    <t>Functional Development of Hair Cells</t>
  </si>
  <si>
    <t>5R01GM122893-02</t>
  </si>
  <si>
    <t>Transcriptome regulation during mitosis</t>
  </si>
  <si>
    <t>5R01NS077947-05</t>
  </si>
  <si>
    <t>Specification of Functional Characteristics of Spinal Cord Interneurons</t>
  </si>
  <si>
    <t>RFA-MH-14-180</t>
  </si>
  <si>
    <t>5R01MH105857-05</t>
  </si>
  <si>
    <t>Special Emphasis Panel[ZRG1-AARR-F(52)R]</t>
  </si>
  <si>
    <t>Statistical Methods for Combination HIV Prevention Approaches</t>
  </si>
  <si>
    <t>5R01GM084003-09</t>
  </si>
  <si>
    <t>Control of GTP Homeostasis by (p)ppGpp</t>
  </si>
  <si>
    <t>5R01HL124945-04</t>
  </si>
  <si>
    <t>HL-Phenotypic Characterization of Chronic Pain in Adults with Sickle Cell Disease</t>
  </si>
  <si>
    <t>5R01CA190101-04</t>
  </si>
  <si>
    <t>ZCA1-GRB-I(A1)</t>
  </si>
  <si>
    <t>PQB-3: Discovery and validation of the driving mediators of cancer cachexia</t>
  </si>
  <si>
    <t>5R01NS088533-05</t>
  </si>
  <si>
    <t>Regulation of cellular release of proteins in Parkinson neurodegeneration</t>
  </si>
  <si>
    <t>5R01DA037568-05</t>
  </si>
  <si>
    <t>Metropolitan Trajectories of HIV Epidemics, Drug Use, and Responses in US Key Populations</t>
  </si>
  <si>
    <t>5R01HL119443-04</t>
  </si>
  <si>
    <t>Genetic Mechanisms of Arteriosclerosis in Hypertensive Sibships</t>
  </si>
  <si>
    <t>5R01CA184820-04</t>
  </si>
  <si>
    <t>(PQA1)The Molecular Mechanisms Underlying Effects of Aspirin on Colorectal Cancer</t>
  </si>
  <si>
    <t>5R01AI112402-05</t>
  </si>
  <si>
    <t>Metabolic approaches to treat severe viral and inflammatory diseases</t>
  </si>
  <si>
    <t>7R01AI113257-05</t>
  </si>
  <si>
    <t>Rapid in-field malaria diagnosis, prognosis and monitoring using a mobile phone</t>
  </si>
  <si>
    <t>5R01HL090905-10</t>
  </si>
  <si>
    <t>Junctophilin-2 dysregulation and T-tubule remodeling in heart failure</t>
  </si>
  <si>
    <t>PAR-14-092</t>
  </si>
  <si>
    <t>5R01EB022013-03</t>
  </si>
  <si>
    <t>Special Emphasis Panel[ZRG1-SBIB-Z(55)R]</t>
  </si>
  <si>
    <t>Preclinical Testing for the Boston Retinal Prosthesis with Penetrating Electrodes</t>
  </si>
  <si>
    <t>5R01AI116901-04</t>
  </si>
  <si>
    <t>The role of fatty acid binding protein aP2 in the pathogenesis and treatment of asthma</t>
  </si>
  <si>
    <t>5R01AG043438-05</t>
  </si>
  <si>
    <t>Cognitive Changes and Brain Connectivity in Age-Related Macular Degeneration</t>
  </si>
  <si>
    <t>5R01EY012155-20</t>
  </si>
  <si>
    <t>Phototransduction in Dark Adaptation and Retinal Degeneration</t>
  </si>
  <si>
    <t>5R01CA154387-05</t>
  </si>
  <si>
    <t>MAYO CLINIC  JACKSONVILLE</t>
  </si>
  <si>
    <t>JACKSONVILLE</t>
  </si>
  <si>
    <t>Inhibiting serine protease-induced prostate cancer progression</t>
  </si>
  <si>
    <t>5R01DA034064-05</t>
  </si>
  <si>
    <t>Testing a Promising Treatment for Youth Substance Abuse in a Community Setting</t>
  </si>
  <si>
    <t>5R01EY024702-05</t>
  </si>
  <si>
    <t>Predicting Outcomes &amp; Anti-VEGF Response in Diabetic Eyes by Adaptive Optics SLO</t>
  </si>
  <si>
    <t>5R01GM085267-08</t>
  </si>
  <si>
    <t>Biosynthesis of Polysaccharides</t>
  </si>
  <si>
    <t>5R01AA023681-05</t>
  </si>
  <si>
    <t>ZAA1-GG(50)P</t>
  </si>
  <si>
    <t>Mechanisms for alcohol induced gut barrier dysfunction in ALD</t>
  </si>
  <si>
    <t>5R01CA175329-05</t>
  </si>
  <si>
    <t>Implementing tobacco use treatment guidelines in community health centers in Viet</t>
  </si>
  <si>
    <t>7R01DA024705-11</t>
  </si>
  <si>
    <t>Immunopharmacotherapy for Methamphetamine Addiction</t>
  </si>
  <si>
    <t>5R01GM073943-13</t>
  </si>
  <si>
    <t>Special Emphasis Panel[ZRG1-BCMB-A(02)M]</t>
  </si>
  <si>
    <t>Biomolecular Recognition with Artificial Alpha-Helices</t>
  </si>
  <si>
    <t>5R01GM109078-04</t>
  </si>
  <si>
    <t>Bioorthogonal Cycloadditions</t>
  </si>
  <si>
    <t>5R01ES015632-10</t>
  </si>
  <si>
    <t>Roles of the RecQ Helicases BLM and RECQ5 in Genome Maintenance</t>
  </si>
  <si>
    <t>5R01AI101441-06</t>
  </si>
  <si>
    <t>ER-Chlamydia Inclusion Membrane Contact Sites</t>
  </si>
  <si>
    <t>5R01CA175397-05</t>
  </si>
  <si>
    <t>Cancer-associated fibroblast in the regulation of bladder cancer stem cells</t>
  </si>
  <si>
    <t>5R01GM110000-04</t>
  </si>
  <si>
    <t>An Intercellular Connection in Endospore Development</t>
  </si>
  <si>
    <t>5R01CA103867-13</t>
  </si>
  <si>
    <t>E2-Cellular Complexes in HPV Chromatin Transcription</t>
  </si>
  <si>
    <t>5R01MH104438-05</t>
  </si>
  <si>
    <t>Neural Phenotypes of Females with Autism Spectrum Disorder</t>
  </si>
  <si>
    <t>5R01NS094597-04</t>
  </si>
  <si>
    <t>Role of Human-Specific Cathepsin V Protease in the Production of Opioid and Related Peptide Neurotransmitters</t>
  </si>
  <si>
    <t>5R01GM060651-12</t>
  </si>
  <si>
    <t>Fibroblast Differentiation in Wound Healing</t>
  </si>
  <si>
    <t>5R01NS058529-09</t>
  </si>
  <si>
    <t>COMPLEX GENOMIC REARRANGEMENTS IN NEUROLOGICAL DISEASE</t>
  </si>
  <si>
    <t>5R01DA043238-03</t>
  </si>
  <si>
    <t>Phase 1 safety-interaction study of pomaglumetad methionil for methamphetamine use disorder</t>
  </si>
  <si>
    <t>5R01GM107520-05</t>
  </si>
  <si>
    <t>Identification of Protein Drug Leads That Address Challenges to Small Molecule Ce</t>
  </si>
  <si>
    <t>5R01AR065952-04</t>
  </si>
  <si>
    <t>Functional validation of Rheumatoid Arthritis-associated distal regulatory SNPs i</t>
  </si>
  <si>
    <t>5R01DK099257-04</t>
  </si>
  <si>
    <t>Mini-Livers Derived from Human IPS Cells for Modeling Steatosis and Therapy</t>
  </si>
  <si>
    <t>5R01AT009169-04</t>
  </si>
  <si>
    <t>Mechanism of Action for n-3 PUFA antidepressant properties</t>
  </si>
  <si>
    <t>5R01GM117207-04</t>
  </si>
  <si>
    <t>New proteome techniques: mapping adult D. Melanogaster</t>
  </si>
  <si>
    <t>5R01CA133404-10</t>
  </si>
  <si>
    <t>Stress and Proliferation States Impact MicroRNA-Mediated Regulation in Cancer</t>
  </si>
  <si>
    <t>5R01AR057837-09</t>
  </si>
  <si>
    <t>Microengineered Osteons for Bone Tissue Engineering</t>
  </si>
  <si>
    <t>5R01CA184211-05</t>
  </si>
  <si>
    <t>Behavioral Activation and Varenicline for Smoking Cessation in Depressed Smokers</t>
  </si>
  <si>
    <t>5R01GM108468-04</t>
  </si>
  <si>
    <t>Transcription Factor Collectives in Vertebrate Wnt Signaling</t>
  </si>
  <si>
    <t>5R01NS055951-09</t>
  </si>
  <si>
    <t>IN VIVO MEASUREMENT OF BRAIN BIOMECHANICS</t>
  </si>
  <si>
    <t>7R01ES016931-12</t>
  </si>
  <si>
    <t>Gene-Neurotoxicant Interactions in Huntington Disease</t>
  </si>
  <si>
    <t>5R01GM096208-08</t>
  </si>
  <si>
    <t>BCL2 Family Protein Interactions In Cellular Survival States</t>
  </si>
  <si>
    <t>5R01HD047709-09</t>
  </si>
  <si>
    <t>Spinal Control during Functional Activities to Improve Low Back Pain Outcomes</t>
  </si>
  <si>
    <t>5R01GM056836-22</t>
  </si>
  <si>
    <t>Assembly and Placement of the Cell Division Ring</t>
  </si>
  <si>
    <t>5R01DA015353-11</t>
  </si>
  <si>
    <t>Characterization of Toxicity with Spinal Opiates</t>
  </si>
  <si>
    <t>5R01MH112169-03</t>
  </si>
  <si>
    <t>CRCNS:Navigation Through A Memory Space in the Rodent Hippocampus</t>
  </si>
  <si>
    <t>5R01NS082312-05</t>
  </si>
  <si>
    <t>Polycomb and Cellular Hierarchy in the Brain</t>
  </si>
  <si>
    <t>5R01AR068280-02</t>
  </si>
  <si>
    <t>Towards the clinical testing of dsRNA to promote wound induced hair neogenesis</t>
  </si>
  <si>
    <t>5R01HL122330-05</t>
  </si>
  <si>
    <t>Putting CDSMP to Work: Implementation of the Live Healthy, Work Healthy Program</t>
  </si>
  <si>
    <t>5R01DK087956-10</t>
  </si>
  <si>
    <t>Motor protein Myo1c participates in Nephrin and Neph1 signaling</t>
  </si>
  <si>
    <t>5R01NS089544-05</t>
  </si>
  <si>
    <t>The role of acetylation in regulating pathophysiology of tau</t>
  </si>
  <si>
    <t>5R01AR054780-10</t>
  </si>
  <si>
    <t>Special Emphasis Panel[ZRG1-MOSS-A(02)M]</t>
  </si>
  <si>
    <t>Regulating Gli Function in Hair Follicle Progenitors</t>
  </si>
  <si>
    <t>5R01MH115470-02</t>
  </si>
  <si>
    <t>Special Emphasis Panel[ZRG1-BBBP-Y(02)M]</t>
  </si>
  <si>
    <t>Cellular, molecular, and network interactions promoting emotional memory consolidation during sleep</t>
  </si>
  <si>
    <t>5R01HL122711-04</t>
  </si>
  <si>
    <t>Systems-level transcriptomic analyses to Identify mouse models of asthma</t>
  </si>
  <si>
    <t>5R01EB013680-05</t>
  </si>
  <si>
    <t>A new approach to optimizing and evaluating computer-aided detection schemes</t>
  </si>
  <si>
    <t>5R01CA185137-04</t>
  </si>
  <si>
    <t>(PQB5)Molecular Wiring and Therapeutic Targeting of EGFR and PDGFR Signaling Netw</t>
  </si>
  <si>
    <t>5R01EB016741-04</t>
  </si>
  <si>
    <t>Hyperpolarized C-13 Diffusion MRI Measures of Cellular Transport and Metabolism</t>
  </si>
  <si>
    <t>5R01NS029728-22</t>
  </si>
  <si>
    <t>Neuropeptides and their physiological control</t>
  </si>
  <si>
    <t>5R01NS062792-10</t>
  </si>
  <si>
    <t>The Mucolipin TRP Ion Channels</t>
  </si>
  <si>
    <t>5R01AI041239-20</t>
  </si>
  <si>
    <t>Fc receptor/Ig interactions and trafficking</t>
  </si>
  <si>
    <t>5R01GM081747-11</t>
  </si>
  <si>
    <t>Quantitative Modeling of Bacterial Chemotaxis Signaling Pathway</t>
  </si>
  <si>
    <t>5R01NS082607-05</t>
  </si>
  <si>
    <t>Mac-1 coordinates PDGF-CC activation by microglia and promotes BBB opening</t>
  </si>
  <si>
    <t>RFA-GM-13-499</t>
  </si>
  <si>
    <t>5R01CA180778-05</t>
  </si>
  <si>
    <t>Special Emphasis Panel[ZRG1-BST-N(52)R]</t>
  </si>
  <si>
    <t>BIGDATA: Mid-Scale DCM: DA: ESCE: Discovering Molecular Processes</t>
  </si>
  <si>
    <t>5R01CA064140-25</t>
  </si>
  <si>
    <t>Role of AML1-ETO in Acute Leukemia</t>
  </si>
  <si>
    <t>5R01DK098176-04</t>
  </si>
  <si>
    <t>Thrombospondin 1 in obesity associated inflammation and insulin resistance</t>
  </si>
  <si>
    <t>7R01MH104555-06</t>
  </si>
  <si>
    <t>Self-Management Training and Automated Telehealth to Improve SMI Health Outcomes</t>
  </si>
  <si>
    <t>PAR-11-282</t>
  </si>
  <si>
    <t>5R01AA021724-05</t>
  </si>
  <si>
    <t>Biomedical Research Study Section[AA-1]</t>
  </si>
  <si>
    <t>The role of ALDH1B1 in ethanol metabolism and colon cancer</t>
  </si>
  <si>
    <t>5R01MH059803-18</t>
  </si>
  <si>
    <t>Pharmacologic augmentation of neurocognition and cognitive training in psychosis</t>
  </si>
  <si>
    <t>5R01GM043432-25</t>
  </si>
  <si>
    <t>Factors and mechanisms mediating boundary function in Drosophila</t>
  </si>
  <si>
    <t>5R01AG046619-05</t>
  </si>
  <si>
    <t>Intranasal Insulin in a Mouse Model of Alzheimer's Disease</t>
  </si>
  <si>
    <t>5R01GM101197-05</t>
  </si>
  <si>
    <t>ZGM1-PPBC-5(CT)</t>
  </si>
  <si>
    <t>Procalcitonin Antibiotic Consensus Trial (ProACT)</t>
  </si>
  <si>
    <t>5R01EY018005-09</t>
  </si>
  <si>
    <t xml:space="preserve">Genetic Regulation of Eye Development </t>
  </si>
  <si>
    <t>5R01CA172444-06</t>
  </si>
  <si>
    <t>Metformin for Reduction of Obesity Associated Breast Cancer Risk</t>
  </si>
  <si>
    <t>PAR-12-218</t>
  </si>
  <si>
    <t>5R01AG045036-05</t>
  </si>
  <si>
    <t>ZAG1-ZIJ-2(J3)</t>
  </si>
  <si>
    <t>Nutritional and Epigenetic Priming of Metabolism and Aging in Drosophila</t>
  </si>
  <si>
    <t>5R01HD075655-05</t>
  </si>
  <si>
    <t>CVCTPlus: A Couples-Based Approach to Linkage to Care and ARV Adherence</t>
  </si>
  <si>
    <t>1R01GM125791-01A1</t>
  </si>
  <si>
    <t>Reductive cross-coupling reactions of unsaturated compounds</t>
  </si>
  <si>
    <t>5R01DK100256-05</t>
  </si>
  <si>
    <t>Islet-Specific Tolerance Induced by T Cell Co-Receptor Therapy in Type 1 Diabetes</t>
  </si>
  <si>
    <t>5R01CA184173-04</t>
  </si>
  <si>
    <t>A Limited-angle Intra-fractional Verification (LIVE) System for SBRT Treatments</t>
  </si>
  <si>
    <t>5R01DE016148-13</t>
  </si>
  <si>
    <t>Extending the Phenotype of Nonsyndromic Orofacial Clefting</t>
  </si>
  <si>
    <t>5R01AI108972-05</t>
  </si>
  <si>
    <t>CD4+ T and B cell mechanisms of influenza vaccine non-responsiveness in older adu</t>
  </si>
  <si>
    <t>5R01DC015031-04</t>
  </si>
  <si>
    <t>UNIVERSITY OF MELBOURNE</t>
  </si>
  <si>
    <t>Establishing the maximum safe stimulation parameters for platinum cochlear implant electrode arrays.</t>
  </si>
  <si>
    <t>5R01HL122967-04</t>
  </si>
  <si>
    <t>Calmodulin regulation of Na+ channels in neurons and cardiomyocytes</t>
  </si>
  <si>
    <t>5R01HD078163-04</t>
  </si>
  <si>
    <t>Maximizing the Patient-counselor Relationship to Reduce Sexual Risk Behavior</t>
  </si>
  <si>
    <t>5R01DA038608-03</t>
  </si>
  <si>
    <t>Detection, Understanding and Reduction of Latino Health Care Disparities</t>
  </si>
  <si>
    <t>5R01DA035813-05</t>
  </si>
  <si>
    <t>Mechanisms mediating the attention-enhancing effects of nicotinic receptor agents</t>
  </si>
  <si>
    <t>5R01GM053234-18</t>
  </si>
  <si>
    <t>XIST RNA: A Key to Understand Epigenome Regulation and Chromosome Structure</t>
  </si>
  <si>
    <t>5R01HL061228-20</t>
  </si>
  <si>
    <t>Single molecule studies of titin elasticity</t>
  </si>
  <si>
    <t>5R01AG045183-05</t>
  </si>
  <si>
    <t>LIPID SIGNALING IN REGULATION OF LONGEVITY</t>
  </si>
  <si>
    <t>5R01HL091528-10</t>
  </si>
  <si>
    <t>RANDOMIZED CONTROLLED TRIAL: VDAART CONTINUATION STUDY - DCC - LEAD</t>
  </si>
  <si>
    <t>5R01DK099199-05</t>
  </si>
  <si>
    <t>Vitamin D Catabolism in Chronic Kidney Disease</t>
  </si>
  <si>
    <t>5R01GM111990-05</t>
  </si>
  <si>
    <t>Quantitative high-throughput nucleic acid assays on a sequencing chip</t>
  </si>
  <si>
    <t>5R01CA172463-04</t>
  </si>
  <si>
    <t>Model Agreement in Cancer Diagnostic Tests</t>
  </si>
  <si>
    <t>5R01ES022230-05</t>
  </si>
  <si>
    <t>Arsenic Exposure, ER stress and Type 2 Diabetes</t>
  </si>
  <si>
    <t>5R01GM108578-04</t>
  </si>
  <si>
    <t>Measuring the Opening of the Mechanosensitive Channel through smFRET &amp; Molecular</t>
  </si>
  <si>
    <t>5R01CA169281-05</t>
  </si>
  <si>
    <t>TRANSLATIONAL GENOMICS RESEARCH INST</t>
  </si>
  <si>
    <t>Targeting Stromal Collagen in Pancreatic Cancer</t>
  </si>
  <si>
    <t>5R01MH106175-04</t>
  </si>
  <si>
    <t>RCT of TeachTown in Autism Support Classrooms: Innovation and Exnovation</t>
  </si>
  <si>
    <t>5R01NS050434-09</t>
  </si>
  <si>
    <t>Functions of electrical synapses in inhibitory networks</t>
  </si>
  <si>
    <t>5R01AI104820-05</t>
  </si>
  <si>
    <t>UNIVERSIDAD PERUANA CAYETANO HEREDIA</t>
  </si>
  <si>
    <t>LIMA</t>
  </si>
  <si>
    <t>Impact of Fascioliasis among Children in the Peruvian Highlands</t>
  </si>
  <si>
    <t>5R01HL045967-25</t>
  </si>
  <si>
    <t>Molecular properties of B-adrenergic receptors in Asthma</t>
  </si>
  <si>
    <t>5R01DK084391-09</t>
  </si>
  <si>
    <t>Morphogenesis of mammalian gut endoderm</t>
  </si>
  <si>
    <t>5R01CA137488-23</t>
  </si>
  <si>
    <t>Special Emphasis Panel[ZRG1-BINP-Y(08)F]</t>
  </si>
  <si>
    <t>Two Compartment Models to Improve Brain Tumor Therapy</t>
  </si>
  <si>
    <t>5R01CA186132-05</t>
  </si>
  <si>
    <t>High resolution imaging &amp; HPV oncoprotein detection for global prevention of cervical cancer</t>
  </si>
  <si>
    <t>5R01DK087800-07</t>
  </si>
  <si>
    <t xml:space="preserve">Prohealing Lipid Autocrines-paracrines of Macrophages and Nerves in Diabetic Wound Re-innervation √É¬¢√Ç¬Ä√Ç¬ì Nanoparticle Sustained Release </t>
  </si>
  <si>
    <t>5R01HL124018-04</t>
  </si>
  <si>
    <t>Novel platelet functions for in T-cell helper cell responses</t>
  </si>
  <si>
    <t>5R01CA185293-04</t>
  </si>
  <si>
    <t>(PQA2) Interstitial stiffness as a physicochemical modulator of obesity-induced b</t>
  </si>
  <si>
    <t>5R01GM063732-13</t>
  </si>
  <si>
    <t>Statistical mechanics of RNA folding</t>
  </si>
  <si>
    <t>7R01LM011966-05</t>
  </si>
  <si>
    <t>Improving clinical decision support reliability using anomaly detection methods</t>
  </si>
  <si>
    <t>5R01GM109080-05</t>
  </si>
  <si>
    <t>Cell polarity and asymmetric division in plants</t>
  </si>
  <si>
    <t>5R01CA176611-05</t>
  </si>
  <si>
    <t>Special Emphasis Panel[ZRG1-OBT-H(03)S]</t>
  </si>
  <si>
    <t>Hyperglycemia-induced DNA damage as a driver of genomic instability</t>
  </si>
  <si>
    <t>5R01EB019468-04</t>
  </si>
  <si>
    <t>A Non-Blood Contacting Muscle Powered VAD for Chronic Circulatory Support</t>
  </si>
  <si>
    <t>6R01GM121849-03</t>
  </si>
  <si>
    <t>Allosteric Regulation of Human Cytosolic Sulfotransferases</t>
  </si>
  <si>
    <t>5R01CA132115-09</t>
  </si>
  <si>
    <t>DACH1/Eya Cell fate determination factor and mammary tumorigenesis</t>
  </si>
  <si>
    <t>5R01GM107442-04</t>
  </si>
  <si>
    <t>Metabolic regulation via intramitochondrial sAC</t>
  </si>
  <si>
    <t>5R01HL123478-04</t>
  </si>
  <si>
    <t>Extracellular Matrix in Hypertensive Heart Disease &amp; Transition to Heart Failure</t>
  </si>
  <si>
    <t>5R01GM107146-04</t>
  </si>
  <si>
    <t>Enhanced Oral Delivery of Low Solubility Drugs using Cocrystal Design</t>
  </si>
  <si>
    <t>5R01HD080460-05</t>
  </si>
  <si>
    <t>Evaluation of mHealth strategies to optimize adherence and efficacy of PMTCT/ART</t>
  </si>
  <si>
    <t>5R01HD082094-04</t>
  </si>
  <si>
    <t>Optimizing Screening Tools for Identifying Children at Risk for Violence</t>
  </si>
  <si>
    <t>5R01MH106174-05</t>
  </si>
  <si>
    <t>CRCNS: Advancing Computational Methods to Reveal Human Thalamocortical Dynamics</t>
  </si>
  <si>
    <t>5R01ES024434-04</t>
  </si>
  <si>
    <t>Special Emphasis Panel[ZRG1-SIEE-C(01)Q]</t>
  </si>
  <si>
    <t>TCDD inductions of omega-6 and omega-3 PUFA metabolism act inversely on tumor progression</t>
  </si>
  <si>
    <t>5R01AG048814-04</t>
  </si>
  <si>
    <t>Testing a new hypothesis for CNS synaptic senescence</t>
  </si>
  <si>
    <t>5R01MH100568-05</t>
  </si>
  <si>
    <t>Peptide Modulation of Striatal Patch and Matrix Subdivisions</t>
  </si>
  <si>
    <t>5R01CA184199-05</t>
  </si>
  <si>
    <t>Bifunctional Immunostimulatory Antibodies for Treatment of Breast Cancer</t>
  </si>
  <si>
    <t>5R01DK101509-04</t>
  </si>
  <si>
    <t>Skeletal Muscle Mitochondrial Function in Chronic Kidney Disease</t>
  </si>
  <si>
    <t>5R01MH107499-03</t>
  </si>
  <si>
    <t>Preclinical Identification of Better Antimuscarinic Antidepressants</t>
  </si>
  <si>
    <t>5R01GM087476-08</t>
  </si>
  <si>
    <t>Special Emphasis Panel[ZRG1-OBT-S(02)S]</t>
  </si>
  <si>
    <t>Understanding ALT activation in C. elegans and human cells</t>
  </si>
  <si>
    <t>5R01GM106085-06</t>
  </si>
  <si>
    <t>WESTERN UNIVERSITY OF HEALTH SCIENCES</t>
  </si>
  <si>
    <t>POMONA</t>
  </si>
  <si>
    <t>Essential Autolysin Activity in Gram-positive Bacteria</t>
  </si>
  <si>
    <t>5R01MH105554-03</t>
  </si>
  <si>
    <t>Integrative modeling of schizophrenia rare variant genetic architecture</t>
  </si>
  <si>
    <t>5R01HL130760-04</t>
  </si>
  <si>
    <t>Generating Human Cord-Blood-Derived Functional Megakaryocytes and platelets.</t>
  </si>
  <si>
    <t>5R01AR064723-05</t>
  </si>
  <si>
    <t>TLR/IL-1R signaling intermediaries and a target-specific therapeutic for arthriti</t>
  </si>
  <si>
    <t>5R01CA157490-08</t>
  </si>
  <si>
    <t>Investigating the Role of Autophagy in Pancreatic Cancer Radiation Resistance</t>
  </si>
  <si>
    <t>5R01NS094595-03</t>
  </si>
  <si>
    <t>Effects of modified erythropoietin on cognition and neuropathology</t>
  </si>
  <si>
    <t>5R01HL126703-04</t>
  </si>
  <si>
    <t>Transcriptional Control of Lung Macrophage Development</t>
  </si>
  <si>
    <t>5R01NS088378-05</t>
  </si>
  <si>
    <t>REGULATION OF NEURONAL DEVELOPMENT BY A NOVEL PHF6/PAF1 TRANSCRIPTIONAL PATHWAY</t>
  </si>
  <si>
    <t>5R01AA015521-10</t>
  </si>
  <si>
    <t>Alcohol Action in the Brain Reward Circuit</t>
  </si>
  <si>
    <t>5R01HL122987-05</t>
  </si>
  <si>
    <t>Does Exercise Induce Cardiomyogenesis?</t>
  </si>
  <si>
    <t>5R01AG022102-15</t>
  </si>
  <si>
    <t>A Mouse Model of Tau Pathology in AD and Other Dementias</t>
  </si>
  <si>
    <t>5R01DA039881-04</t>
  </si>
  <si>
    <t>Pathways to adult substance use and abuse from childhood ADHD in the MTA</t>
  </si>
  <si>
    <t>5R01EB021018-04</t>
  </si>
  <si>
    <t>Microscopic imaging of tissue oxygen delivery altered by microvascular changes</t>
  </si>
  <si>
    <t>5R01EY023279-05</t>
  </si>
  <si>
    <t>3D Image Analysis Approach to Determine Severity and Cause of Optic Nerve Edema</t>
  </si>
  <si>
    <t>5R01HL095077-08</t>
  </si>
  <si>
    <t>Mycardial Repair Using Human iPSC Derived Cardiac Muscle Patch</t>
  </si>
  <si>
    <t>5R01CA169134-05</t>
  </si>
  <si>
    <t>HLTF gene silencing: a novel determinant of sensitivity to autophagy inhibition</t>
  </si>
  <si>
    <t>5R01CA168575-06</t>
  </si>
  <si>
    <t>Classification of breast masses based on visco-elastic properties</t>
  </si>
  <si>
    <t>5R01EB022864-03</t>
  </si>
  <si>
    <t>Toward a Theory for Macroscopic Neural Computation Based on Laplace Transform</t>
  </si>
  <si>
    <t>5R01AI095305-05</t>
  </si>
  <si>
    <t>The opportunist Candida albicans: yeast proliferation and nutritional signaling</t>
  </si>
  <si>
    <t>5R01DA039961-04</t>
  </si>
  <si>
    <t>Illuminating serine hydrolase activity</t>
  </si>
  <si>
    <t>5R01CA169202-05</t>
  </si>
  <si>
    <t>Mechanisms of resistance to cancer therapeutics</t>
  </si>
  <si>
    <t>5R01HL129938-03</t>
  </si>
  <si>
    <t>Exhaustion of Airway Progenitor Cells Indicates Susceptibility to COPD</t>
  </si>
  <si>
    <t>5R01HL128602-04</t>
  </si>
  <si>
    <t>Computational Model Driven Design of Tissue Engineered Vascular Grafts</t>
  </si>
  <si>
    <t>5R01AG043679-05</t>
  </si>
  <si>
    <t>WINIFRED MASTERSON BURKE MED RES INST</t>
  </si>
  <si>
    <t>WHITE PLAINS</t>
  </si>
  <si>
    <t>Benfotiamine in Alzheimer's Disease: A pilot study</t>
  </si>
  <si>
    <t>5R01DK099625-04</t>
  </si>
  <si>
    <t>Regulation of Insulin Sensitivity by the Ubiquitin Ligase Siah2</t>
  </si>
  <si>
    <t>RFA-DC-13-002</t>
  </si>
  <si>
    <t>5R01DC013912-06</t>
  </si>
  <si>
    <t>Special Emphasis Panel[ZRG1-IFCN-M(52)R]</t>
  </si>
  <si>
    <t>Inner Ear Progenitor and Hair Cell-like Cells From Human Pluripotent Stem Cells</t>
  </si>
  <si>
    <t>5R01CA190871-05</t>
  </si>
  <si>
    <t>Returning genetic research panel results for breast cancer susceptibility</t>
  </si>
  <si>
    <t>5R01AI100968-05</t>
  </si>
  <si>
    <t>Outdoor Resting and Sugar Feeding Behaviors of African Malaria Vectors</t>
  </si>
  <si>
    <t>7R01DK061470-16</t>
  </si>
  <si>
    <t>Surgical Studies on the Role on Gastrin-releasing Peptide in Neuroblastoma</t>
  </si>
  <si>
    <t>5R01AG045176-05</t>
  </si>
  <si>
    <t>Special Emphasis Panel[ZRG1-NRCS-V(08)]</t>
  </si>
  <si>
    <t>A Trial to Improve Surrogate Decision-Making for Critically Ill Older Adults</t>
  </si>
  <si>
    <t>5R01MH080838-10</t>
  </si>
  <si>
    <t>Neuromarkers of Social Coordination: A Dynamical Approach competing renewal for</t>
  </si>
  <si>
    <t>5R01DA042530-03</t>
  </si>
  <si>
    <t>Tobacco: relationship between reduced nicotine content and reinforcement in rats</t>
  </si>
  <si>
    <t>5R01CA160965-06</t>
  </si>
  <si>
    <t>5-hydroxymethylcytosine in human cancer</t>
  </si>
  <si>
    <t>7R01GM104540-06</t>
  </si>
  <si>
    <t>Structure and Function of Prokaryotic Appendages by Cryo-Electron Tomography</t>
  </si>
  <si>
    <t>5R01DK104842-03</t>
  </si>
  <si>
    <t>Urinary KNOWledge study (U-KNOW)</t>
  </si>
  <si>
    <t>5R01EY023980-05</t>
  </si>
  <si>
    <t>Modulation of Visual Transduction and Retinal Disease by Bicarbonate</t>
  </si>
  <si>
    <t>5R01CA184012-05</t>
  </si>
  <si>
    <t>Bipolar Androgen Therapy for Progressive Castrate Resistant Prostate Cancer</t>
  </si>
  <si>
    <t>5R01HD087133-03</t>
  </si>
  <si>
    <t>Special Emphasis Panel[ZRG1-PSE-D(52)S]</t>
  </si>
  <si>
    <t>SCH: GEAR - Grounded Early Adaptive Rehabilitation</t>
  </si>
  <si>
    <t>5R01GM056324-21</t>
  </si>
  <si>
    <t>Structural Basis for Rab and Arf GTPase Regulated Membrane Trafficking</t>
  </si>
  <si>
    <t>1R01CA229235-01</t>
  </si>
  <si>
    <t>The biochemical, topological and functional impact of cancer associated Ctcf mutations and their contribution to cancer</t>
  </si>
  <si>
    <t>5R01HL124120-04</t>
  </si>
  <si>
    <t>Exploiting Tie2 Activation for the Treatment of Vascular Diseases</t>
  </si>
  <si>
    <t>5R01NS076715-05</t>
  </si>
  <si>
    <t>Mitochondrial Integrity Regulates Cerebral Reperfusion Injury</t>
  </si>
  <si>
    <t>5R01DA038065-03</t>
  </si>
  <si>
    <t>ADHD and Substance Problems in Adolescence: Specificity, Mechanisms, and Gender</t>
  </si>
  <si>
    <t>5R01HL116472-05</t>
  </si>
  <si>
    <t>Regulation of Innate Immunity by F-Box Proteins</t>
  </si>
  <si>
    <t>5R01NS078164-05</t>
  </si>
  <si>
    <t>Projection neuron control over interneuron positioning into neocortical circuitry</t>
  </si>
  <si>
    <t>5R01EB019337-04</t>
  </si>
  <si>
    <t>Special Emphasis Panel[ZRG1-HDM-Y(07)]</t>
  </si>
  <si>
    <t>SCH: Interface Monitoring System to Promote Residual Limb Health</t>
  </si>
  <si>
    <t>5R01DK101473-04</t>
  </si>
  <si>
    <t>High Resolution Metabolomics</t>
  </si>
  <si>
    <t>5R01NS095647-03</t>
  </si>
  <si>
    <t>Screening for adjuvant gliobalstoma therapeutics</t>
  </si>
  <si>
    <t>5R01AI079056-09</t>
  </si>
  <si>
    <t>The roles of Sirt1, a deacetylase, in immune tolerance and autoimmunity</t>
  </si>
  <si>
    <t>5R01AI104579-05</t>
  </si>
  <si>
    <t>Generation of therapeutic antibodies to serotype F botulism</t>
  </si>
  <si>
    <t>5R01HL116581-06</t>
  </si>
  <si>
    <t>Novel pathways modulating Raf-mediated cardiac hypertrophy</t>
  </si>
  <si>
    <t>5R01CA169519-05</t>
  </si>
  <si>
    <t>A3AR agonists to prevent chemotherapy-induced painful peripheral neuropathy</t>
  </si>
  <si>
    <t>7R01HL062052-21</t>
  </si>
  <si>
    <t>Special Emphasis Panel[ZRG1-CVRS-N(03)]</t>
  </si>
  <si>
    <t>T-Cells and P. Carinii Pneumonia</t>
  </si>
  <si>
    <t>5R01NS092497-09</t>
  </si>
  <si>
    <t>Role of BACE in the pathogenesis of Alzheimer's disease after head trauma</t>
  </si>
  <si>
    <t>5R01CA184274-05</t>
  </si>
  <si>
    <t>Functional Significance of CD133 in Pancreatic Cancer</t>
  </si>
  <si>
    <t>5R01NS088649-05</t>
  </si>
  <si>
    <t>Circuit plasticity underlying acquisition of sensory decision task</t>
  </si>
  <si>
    <t>7R01CA177993-06</t>
  </si>
  <si>
    <t>Single-Cell Measurement of Lipid Signaling in Colorectal Cancer</t>
  </si>
  <si>
    <t>5R01AR067273-05</t>
  </si>
  <si>
    <t>Induction of fat regeneration in skin wounds by hair follicle signaling</t>
  </si>
  <si>
    <t>5R01CA182093-05</t>
  </si>
  <si>
    <t>Man's Best Friend for Driver-Passenger Distinction</t>
  </si>
  <si>
    <t>5R01DK103612-04</t>
  </si>
  <si>
    <t>ZDK1-GRB-2(M4)S</t>
  </si>
  <si>
    <t>Heart failure and atrial arrhythmias in CKD</t>
  </si>
  <si>
    <t>1R01GM117519-01A1</t>
  </si>
  <si>
    <t>Mechanisms of augmented host defenses after mild brain injury</t>
  </si>
  <si>
    <t>5R01DK100699-05</t>
  </si>
  <si>
    <t>Central Mechanisms Regulating Acute Leptin and Insulin Signaling</t>
  </si>
  <si>
    <t>5R01CA190776-04</t>
  </si>
  <si>
    <t>A New Lab Based Algorithm for HCC Surveillance in Patients with Cirrhosis</t>
  </si>
  <si>
    <t>5R01GM113681-04</t>
  </si>
  <si>
    <t>The Microbiota Pathogen Competition</t>
  </si>
  <si>
    <t>5R01HD074565-05</t>
  </si>
  <si>
    <t>Obesity and bone development in young girls</t>
  </si>
  <si>
    <t>5R01GM047909-23</t>
  </si>
  <si>
    <t>Cytochrome c biogenesis</t>
  </si>
  <si>
    <t>5R01AA022455-05</t>
  </si>
  <si>
    <t>Special Emphasis Panel[ZRG1-IFCN-C(02)S]</t>
  </si>
  <si>
    <t>Improving Neuronal Plasticity in a Mouse Model of FASD</t>
  </si>
  <si>
    <t>5R01AR063661-05</t>
  </si>
  <si>
    <t>Runx1 Control of Bone Resorption during Fracture Repair</t>
  </si>
  <si>
    <t>5R01DK101484-04</t>
  </si>
  <si>
    <t>Flow-stimulated endocytosis in the proximal tubule</t>
  </si>
  <si>
    <t>5R01HL124021-06</t>
  </si>
  <si>
    <t>Defining the Complex Biology of the miR-130/301 Family in Pulmonary Hypertension</t>
  </si>
  <si>
    <t>5R01HL119046-04</t>
  </si>
  <si>
    <t>Targeting Abnormal Calcium Cycling Using Novel Gene Therapy Vectors</t>
  </si>
  <si>
    <t>5R01HL126705-04</t>
  </si>
  <si>
    <t>Analysis of TGFbeta ligands function in heart development and disease</t>
  </si>
  <si>
    <t>5R01MH104302-05</t>
  </si>
  <si>
    <t>A Screen-Refer-Treat (SRT) Model to Promote Earlier Access to ASD Intervention</t>
  </si>
  <si>
    <t>5R01CA181633-05</t>
  </si>
  <si>
    <t>Understanding Wnt5a regulation of protein depalmitoylation during cell migration</t>
  </si>
  <si>
    <t>5R01HL125555-04</t>
  </si>
  <si>
    <t>Secreted SOCS Proteins as Vectors of Lung Macrophage to Epithelial Cell Crosstalk</t>
  </si>
  <si>
    <t>5R01EY022087-05</t>
  </si>
  <si>
    <t>The Role of Extrastriate and Parietal Cortex in the Control of Steering</t>
  </si>
  <si>
    <t>5R01AR064772-05</t>
  </si>
  <si>
    <t>Biofilm Dispersive Bone Grafts to Improve Healing of Contaminated Fractures</t>
  </si>
  <si>
    <t>5R01AA022791-04</t>
  </si>
  <si>
    <t>Alcohol's Harms to Others among US Adults: Individual and Contextual Effects</t>
  </si>
  <si>
    <t>5R01AA022070-05</t>
  </si>
  <si>
    <t>Contingency Management Treatment of Alcohol Abuse American Indian People</t>
  </si>
  <si>
    <t>5R01NS089533-04</t>
  </si>
  <si>
    <t>Mass Cytometry Analysis of Signaling Dysfunction in Duchenne Muscular Dystrophy</t>
  </si>
  <si>
    <t>5R01CA172627-05</t>
  </si>
  <si>
    <t>Colon Cancer Chemoprevention with Phosphodiesterase-5 Inhibitors</t>
  </si>
  <si>
    <t>5R01NS079321-05</t>
  </si>
  <si>
    <t>MECHANISMS OF SEIZURE-INDUCED DENDRITIC INJURY</t>
  </si>
  <si>
    <t>5R01CA184953-04</t>
  </si>
  <si>
    <t>(PQA2) Exploring the role of sarcopenia in obesity and breast cancer survival</t>
  </si>
  <si>
    <t>5R01NS065808-09</t>
  </si>
  <si>
    <t>Combined Neuroprotection and Metabolic Correction to Treat Leukodystrophies</t>
  </si>
  <si>
    <t>5R01HL121415-04</t>
  </si>
  <si>
    <t>T cell Immunoregulation of alloimmunization in sickle cell disease</t>
  </si>
  <si>
    <t>5R01GM111557-04</t>
  </si>
  <si>
    <t>The role of the Arp2/3 complex in cellular actin dynamics</t>
  </si>
  <si>
    <t>5R01HL111033-05</t>
  </si>
  <si>
    <t>Improving Syncope Risk Stratification in Older Adults</t>
  </si>
  <si>
    <t>5R01GM054899-20</t>
  </si>
  <si>
    <t>Structure and Mechanism of Class II Aminoacyl-tRNA Synthetase</t>
  </si>
  <si>
    <t>5R01GM080646-13</t>
  </si>
  <si>
    <t>PRO: A Protein Ontology in OBO Foundry for Scalable Integration of Biomedical Knowledge</t>
  </si>
  <si>
    <t>5R01NS083942-05</t>
  </si>
  <si>
    <t>Preventing autonomic dysreflexia to restore immune function after SCI</t>
  </si>
  <si>
    <t>5R01MH111534-03</t>
  </si>
  <si>
    <t>Developing a noninvasive method to manipulate specific cell types within the mammalian brain</t>
  </si>
  <si>
    <t>5R01AI099489-06</t>
  </si>
  <si>
    <t>The multiple states of IpaB Shigella type III secretion</t>
  </si>
  <si>
    <t>5R01AI119122-03</t>
  </si>
  <si>
    <t>Exploiting metabolic toxicities to identify compounds that inhibit cholesterol metabolism in M. Tuberculosis</t>
  </si>
  <si>
    <t>5R01AI052453-15</t>
  </si>
  <si>
    <t>Cathelicidin in Skin Immunity</t>
  </si>
  <si>
    <t>5R01GM112690-04</t>
  </si>
  <si>
    <t>Systems-level role of GSK3 in colonic epithelium homeostasis and drug resistance</t>
  </si>
  <si>
    <t>5R01AI104848-05</t>
  </si>
  <si>
    <t>Post-transcriptional regulation of the Dendritic Cell transcriptome</t>
  </si>
  <si>
    <t>5R01DA036345-04</t>
  </si>
  <si>
    <t>HIV Risk, Drug Use, Social Networks: Homeless Persons Transitioned to Housing</t>
  </si>
  <si>
    <t>5R01AI029329-28</t>
  </si>
  <si>
    <t>Enhancing the Intracellular Functioning of anti-HV RNAS</t>
  </si>
  <si>
    <t>5R01DK103014-05</t>
  </si>
  <si>
    <t>Circadian Genes and Adipose Function: Impact of Chronotype, Obesity and Race</t>
  </si>
  <si>
    <t>5R01MD007723-05</t>
  </si>
  <si>
    <t>The Price of Debt: The Unequal Burden of Financial Debt and Its Impact on Health</t>
  </si>
  <si>
    <t>5R01MH103419-05</t>
  </si>
  <si>
    <t>Weight History, Brain Activation to Food Cues and Eating Disorder Psychopathology</t>
  </si>
  <si>
    <t>7R01GM115386-04</t>
  </si>
  <si>
    <t>Structure and Dynamics of Cyclooxygenase Catalysis and Inhibition</t>
  </si>
  <si>
    <t>5R01HL117722-04</t>
  </si>
  <si>
    <t>Platelet and coagulation activation in response to vascular injury</t>
  </si>
  <si>
    <t>5R01AI111139-05</t>
  </si>
  <si>
    <t>Targeted inhibition of HIV-1 latency</t>
  </si>
  <si>
    <t>5R01MH104141-05</t>
  </si>
  <si>
    <t>Monocytes and HIV CNS Reservoirs in Super Acute HIV Infection</t>
  </si>
  <si>
    <t>5R01EY005661-32</t>
  </si>
  <si>
    <t>Structure and Function of Lens Channels</t>
  </si>
  <si>
    <t>5R01HL096453-08</t>
  </si>
  <si>
    <t>Effects of HIV antiretroviral therapy on pulmonary function in a randomized trial</t>
  </si>
  <si>
    <t>5R01CA178443-06</t>
  </si>
  <si>
    <t>Mechanism of endoglin-targeted anticancer therapy</t>
  </si>
  <si>
    <t>5R01NS080152-05</t>
  </si>
  <si>
    <t>Special Emphasis Panel[ZRG1-MDCN-N(03)M]</t>
  </si>
  <si>
    <t>Presenilins and neuronal calcium dyshomeostasis</t>
  </si>
  <si>
    <t>5R01DC013102-05</t>
  </si>
  <si>
    <t>Neuromodulation in the auditory system</t>
  </si>
  <si>
    <t>5R01DK044128-25</t>
  </si>
  <si>
    <t>Physiology of Thyroid Hormone-Dependent Gene Expression</t>
  </si>
  <si>
    <t>5R01MH103402-05</t>
  </si>
  <si>
    <t>Homeostatic and Hedonic Food Motivation Underlying Eating Disorder Trajectories</t>
  </si>
  <si>
    <t>5R01GM115422-03</t>
  </si>
  <si>
    <t>The contribution of the secretory pathway to macroautophagy</t>
  </si>
  <si>
    <t>5R01DK103039-04</t>
  </si>
  <si>
    <t>CRTAM-CADM1 INTERACTION IN THE BIOLOGY OF GUT LYMPHOCYTES</t>
  </si>
  <si>
    <t>5R01NS056072-10</t>
  </si>
  <si>
    <t>Cyclic Nucleotide Regulation in Traumatic Brain Injury</t>
  </si>
  <si>
    <t>5R01DE023838-05</t>
  </si>
  <si>
    <t>FORSYTH INSTITUTE</t>
  </si>
  <si>
    <t>Regulation and Function of Interleukin-7 in Primary Sjogrens Syndrome</t>
  </si>
  <si>
    <t>5R01EB020050-04</t>
  </si>
  <si>
    <t>Nanofiber Conduits with a Honeycomb Structure for Repairing Large Defects in Thick Nerves</t>
  </si>
  <si>
    <t>5R01DK103884-04</t>
  </si>
  <si>
    <t>Mechanisms of Ghrelin Secretion</t>
  </si>
  <si>
    <t>5R01HL088400-08</t>
  </si>
  <si>
    <t>Regulation and Function of Phosphodiesterase in the Heart</t>
  </si>
  <si>
    <t>5R01HL122154-04</t>
  </si>
  <si>
    <t>Improving Topical Drug Delivery for Treatment of Chronic Rhinosinusitis</t>
  </si>
  <si>
    <t>5R01CA190291-05</t>
  </si>
  <si>
    <t>Special Emphasis Panel[ZRG1-OTC-Y(04)M]</t>
  </si>
  <si>
    <t>Bitter Melon Component and Colon Cancer Prevention</t>
  </si>
  <si>
    <t>5R01HD006656-41</t>
  </si>
  <si>
    <t>Regulation Of Ovarian Function By Gonadotropin</t>
  </si>
  <si>
    <t>5R01AG044364-05</t>
  </si>
  <si>
    <t>PERTURBATION TRAINING FOR FALL-RISK REDUCTION AMONG OLDER ADULTS</t>
  </si>
  <si>
    <t>5R01NS056306-12</t>
  </si>
  <si>
    <t>Special Emphasis Panel[ZRG1-ETTN-G(02)M]</t>
  </si>
  <si>
    <t>Role of m6A in controlling mRNA fate and function in neurons</t>
  </si>
  <si>
    <t>5R01GM114051-03</t>
  </si>
  <si>
    <t>Comprehensive Local Resolution Analysis for Cryo-EM</t>
  </si>
  <si>
    <t>5R01GM102203-05</t>
  </si>
  <si>
    <t>Developing methods for proximity-dependent protein labeling</t>
  </si>
  <si>
    <t>5R01NR014886-05</t>
  </si>
  <si>
    <t>Adult Implications of Chronic Adolescent Stress: Mediators and Modifiers</t>
  </si>
  <si>
    <t>5R01HL124020-04</t>
  </si>
  <si>
    <t>Cardioscopically-guided Bimanual Valve Repair in the Beating Heart</t>
  </si>
  <si>
    <t>5R01NS071008-07</t>
  </si>
  <si>
    <t>Investigating the Role of Glia in Activity-Dependent Synapse Elimination</t>
  </si>
  <si>
    <t>5R01AI102943-04</t>
  </si>
  <si>
    <t>Sprouty-2 Regulation of Signaling in Asthma</t>
  </si>
  <si>
    <t>5R01MH105910-05</t>
  </si>
  <si>
    <t>Synaptic mechanisms underlying the rapid antidepressant actions of scopolamine</t>
  </si>
  <si>
    <t>5R01NR014657-05</t>
  </si>
  <si>
    <t>Aggression Prevention Training for Caregivers of Persons with Dementia</t>
  </si>
  <si>
    <t>5R01DE022816-05</t>
  </si>
  <si>
    <t>Engineering novel bio-inspired materials for stem-cell mediated bone regeneration</t>
  </si>
  <si>
    <t>5R01GM076430-13</t>
  </si>
  <si>
    <t>Role of mammalian retinal photoreceptors in non-image-forming visual functions</t>
  </si>
  <si>
    <t>7R01AG048015-05</t>
  </si>
  <si>
    <t>Identifying, validating and targeting AD susceptibility networks in monocytes</t>
  </si>
  <si>
    <t>5R01GM114513-04</t>
  </si>
  <si>
    <t>Membrane fission during sporulation</t>
  </si>
  <si>
    <t>5R01GM104412-04</t>
  </si>
  <si>
    <t>Assaying Heterotaxy Patient Genes in Cilia Motility and Left-Right Patterning</t>
  </si>
  <si>
    <t>5R01HD075542-05</t>
  </si>
  <si>
    <t>Implanted PNS for Shoulder Pain in Stroke</t>
  </si>
  <si>
    <t>5R01CA129536-11</t>
  </si>
  <si>
    <t>Cell death regulation in proteotoxic therapy</t>
  </si>
  <si>
    <t>5R01GM107710-04</t>
  </si>
  <si>
    <t>Mitochondrial Uncoupling and Thermogenesis in Adipose Tissues</t>
  </si>
  <si>
    <t>5R01DK101541-04</t>
  </si>
  <si>
    <t>Preclinical development of CFTR stabilizers targeting the CAL PDZ domain</t>
  </si>
  <si>
    <t>5R01DK033301-31</t>
  </si>
  <si>
    <t>FATTY ACID TRANSPORTER:  REGULATION, IDENTIFICATION</t>
  </si>
  <si>
    <t>5R01GM114609-04</t>
  </si>
  <si>
    <t>Asymmetric N-H/N-alkyl olefin azirdinations and ring-opening transformations</t>
  </si>
  <si>
    <t>5R01CA172660-05</t>
  </si>
  <si>
    <t>The Role of p53-inducible Sesn1 and Sesn2 genes in lung carcinogenesis</t>
  </si>
  <si>
    <t>5R01HD078912-04</t>
  </si>
  <si>
    <t>Effects of sanitation on pathogen transmission and child health in Bangladesh</t>
  </si>
  <si>
    <t>5R01MH100096-07</t>
  </si>
  <si>
    <t>Substrate-selective inhibition of COX-2 to target affective disorders</t>
  </si>
  <si>
    <t>5R01GM111797-05</t>
  </si>
  <si>
    <t>Causes and Consequences of Size Evolution in Drosophila melanogaster</t>
  </si>
  <si>
    <t>5R01MH111499-03</t>
  </si>
  <si>
    <t>Realization of Optical Cell-based Reporters for in vivo Detection of Neuropeptides</t>
  </si>
  <si>
    <t>5R01HL113508-05</t>
  </si>
  <si>
    <t>Role and Regulation of MKP-1 in Sarcoidosis</t>
  </si>
  <si>
    <t>5R01HL106812-09</t>
  </si>
  <si>
    <t>Distinct contributions of mTOR complexes 1 and 2 to antibody responses and memory</t>
  </si>
  <si>
    <t>5R01HL122484-05</t>
  </si>
  <si>
    <t>Probing Dose Limits in Cardiac SPECT with Reconstruction and Personalized Imaging</t>
  </si>
  <si>
    <t>5R01DA036241-04</t>
  </si>
  <si>
    <t>Proteoglycan Signaling as a New Therapeutic Target for Cocaine Addiction</t>
  </si>
  <si>
    <t>5R01GM114223-04</t>
  </si>
  <si>
    <t>Correlating defects in mitochondrial DNA replication to physiology</t>
  </si>
  <si>
    <t>5R01NR011182-06</t>
  </si>
  <si>
    <t>Special Emphasis Panel[ZRG1-HDM-X(03)S]</t>
  </si>
  <si>
    <t>The African American Non-Resident Fatherhood Program</t>
  </si>
  <si>
    <t>5R01HD079475-04</t>
  </si>
  <si>
    <t>Mobility, selectivity, and the migrant mortality advantage</t>
  </si>
  <si>
    <t>5R01ES022981-04</t>
  </si>
  <si>
    <t>Environmental Obesogens and Weight Change in the POUNDS LOST Trial</t>
  </si>
  <si>
    <t>5R01MH049698-25</t>
  </si>
  <si>
    <t>Functional Anatomy of Limbic-Neuroendocrine Circuits</t>
  </si>
  <si>
    <t>5R01AI099002-05</t>
  </si>
  <si>
    <t>Bacterial effectors targeting the IKK/NF-kB pathway</t>
  </si>
  <si>
    <t>5R01NS087611-05</t>
  </si>
  <si>
    <t>Targeting the mitochondrial pyruvate carrier to treat neurodegenerative disease</t>
  </si>
  <si>
    <t>5R01HD076676-04</t>
  </si>
  <si>
    <t>Physiologically-Based Pharmacokinetic Models for Optimal Drug Dosing in Children</t>
  </si>
  <si>
    <t>7R01NS087033-06</t>
  </si>
  <si>
    <t>Molecular mechanisms of store-operated calcium channels in pain</t>
  </si>
  <si>
    <t>7R01CA090321-16</t>
  </si>
  <si>
    <t>Role of Sialic Acid Modification in ALL Survival and Drug Resistance</t>
  </si>
  <si>
    <t>5R01HL102482-08</t>
  </si>
  <si>
    <t>Variation in platelet function: human PAR4 functional genomics</t>
  </si>
  <si>
    <t>2R01GM051350-21A1</t>
  </si>
  <si>
    <t>Structural and biophysical studies of DNA topoisomerases</t>
  </si>
  <si>
    <t>5R01GM109993-04</t>
  </si>
  <si>
    <t>Facilitated Mechanisms in Zinc Regulation down to the Single-Molecule Level</t>
  </si>
  <si>
    <t>5R01DE012354-19</t>
  </si>
  <si>
    <t>Mechanisms in Sjogrens Syndrome</t>
  </si>
  <si>
    <t>5R01HL119322-04</t>
  </si>
  <si>
    <t>Mechanisms of Mosaic Heterogeneity in Endothelium</t>
  </si>
  <si>
    <t>5R01ES024344-04</t>
  </si>
  <si>
    <t>Biogeochemical Framework to Evaluate Mercury Methylation Potential During in-situ</t>
  </si>
  <si>
    <t>5R01HL124444-03</t>
  </si>
  <si>
    <t>Skeletal Muscle and Vascular Remodeling in Peripheral Artery Disease</t>
  </si>
  <si>
    <t>5R01HD079461-05</t>
  </si>
  <si>
    <t>Follow-up through Middle School of a Randomized Study of Public Prekindergarten</t>
  </si>
  <si>
    <t>5R01DK088383-09</t>
  </si>
  <si>
    <t>Regulation and function of the MEG3 locus in human beta-cells</t>
  </si>
  <si>
    <t>5R01AR055225-10</t>
  </si>
  <si>
    <t>Model Systems for PXE</t>
  </si>
  <si>
    <t>5R01GM108823-04</t>
  </si>
  <si>
    <t>Biogenesis of the Small Ribosomal Subunit in Eukaryotes</t>
  </si>
  <si>
    <t>5R01CA188523-05</t>
  </si>
  <si>
    <t>Using donor pDC to optimize GvHD and GvL in allogeneic stem cell transplantation</t>
  </si>
  <si>
    <t>5R01HL128209-04</t>
  </si>
  <si>
    <t>Special Emphasis Panel[ZRG1-EMNR-P(02)]</t>
  </si>
  <si>
    <t>Epigenetic mechanisms of uterine vascular adaptation to pregnancy and hypoxia</t>
  </si>
  <si>
    <t>5R01GM105991-05</t>
  </si>
  <si>
    <t>The determinants of aggregation and toxicity of prion-like domains</t>
  </si>
  <si>
    <t>5R01GM049711-20</t>
  </si>
  <si>
    <t>Modular Design of Voltage-Gated Channel Proteins</t>
  </si>
  <si>
    <t>5R01MH099559-05</t>
  </si>
  <si>
    <t>New Optical and Genetic Tools to Study Diverse Calcium Signals in Astrocytes</t>
  </si>
  <si>
    <t>5R01DK099528-05</t>
  </si>
  <si>
    <t>Gradient Biomaterials to Investigate Niche Regulation of Hematopoiesis</t>
  </si>
  <si>
    <t>5R01CA166264-05</t>
  </si>
  <si>
    <t>XLF in double-strand break repair and chemo/radiosensitization</t>
  </si>
  <si>
    <t>5R01NS077926-05</t>
  </si>
  <si>
    <t>Huntingtin proline-rich region modulation of Huntington's disease pathogenesis</t>
  </si>
  <si>
    <t>5R01DK102663-04</t>
  </si>
  <si>
    <t>Non-invasive wireless monitoring of occlusion in biliary stents using arrays of m</t>
  </si>
  <si>
    <t>7R01CA166945-06</t>
  </si>
  <si>
    <t>Lesion Composition and Quantitative Imaging Analysis on Breast Cancer Diagnosis</t>
  </si>
  <si>
    <t>5R01MH104386-04</t>
  </si>
  <si>
    <t>Fast Online Microdialysis/Liquid Chromatography for Monoamine Neurotransmitters</t>
  </si>
  <si>
    <t>5R01DK108666-04</t>
  </si>
  <si>
    <t>Special Emphasis Panel[ZRG1-EMNR-R(02)M]</t>
  </si>
  <si>
    <t>Mechanisms of beta cell maturation</t>
  </si>
  <si>
    <t>2R01GM083241-09</t>
  </si>
  <si>
    <t>Synapses, Cytoskeleton and Trafficking Study Section[SYN-M]</t>
  </si>
  <si>
    <t>Neural and genetic mechanisms underlying behavior in C. elegans</t>
  </si>
  <si>
    <t>5R01HL116573-04</t>
  </si>
  <si>
    <t>Vascular smooth muscle cell phenotypic switching in Pulmonary Hypertension</t>
  </si>
  <si>
    <t>5R01DC005676-19</t>
  </si>
  <si>
    <t>Olfactory Glomeruli:  Cellular and Network Mechanisms</t>
  </si>
  <si>
    <t>5R01CA129037-10</t>
  </si>
  <si>
    <t>Replicative Senescence as a Tumor Suppressive Mechanism</t>
  </si>
  <si>
    <t>5R01AG048731-05</t>
  </si>
  <si>
    <t>Emotion Regulation in Adulthood and Aging: Preference and Effectiveness</t>
  </si>
  <si>
    <t>5R01HL123227-05</t>
  </si>
  <si>
    <t>Reperfusion Injury Protection Strategies During Basic Life Support</t>
  </si>
  <si>
    <t>5R01NS082453-05</t>
  </si>
  <si>
    <t>iTAKL: Imaging Telemetry And Kinematic modeLing in youth football</t>
  </si>
  <si>
    <t>5R01AI103022-05</t>
  </si>
  <si>
    <t>Biochemical and Spatial Regulation of IKKg/NEMO During T Cell Activation</t>
  </si>
  <si>
    <t>5R01NS085412-05</t>
  </si>
  <si>
    <t>EGFRvIII-targeted Bispecific T cell Engagers for brain tumors</t>
  </si>
  <si>
    <t>5R01GM024211-42</t>
  </si>
  <si>
    <t>Corticosteroid Pharmacokinetics and Pharmacodynamics</t>
  </si>
  <si>
    <t>5R01HL117832-05</t>
  </si>
  <si>
    <t>Impact of Social-Interpersonal Factors in the ER on PTSD/Cardiac Outcomes</t>
  </si>
  <si>
    <t>7R01DA040882-03</t>
  </si>
  <si>
    <t>NPQ/Spexin the Endogenous Ligand for the Galanin Receptor 3</t>
  </si>
  <si>
    <t>5R01NS082561-06</t>
  </si>
  <si>
    <t>Rapid, robust and non-invasive cerebral oxygenation measurements using MRI</t>
  </si>
  <si>
    <t>5R01GM113692-03</t>
  </si>
  <si>
    <t>BOYCE THOMPSON INST FOR PLANT RESEARCH</t>
  </si>
  <si>
    <t>Starvation-induced social behavior in C. elegans</t>
  </si>
  <si>
    <t>5R01NS090644-05</t>
  </si>
  <si>
    <t>CRCNS: Transmitter Release Site Organization in Plasticity and Disease at the NMJ</t>
  </si>
  <si>
    <t>5R01GM115563-04</t>
  </si>
  <si>
    <t>Assembly and partition mechanism of Walker-box based segregation machinery</t>
  </si>
  <si>
    <t>5R01EB019409-05</t>
  </si>
  <si>
    <t>Substrate Mediated siRNA Delivery from Scaffolds to Promote Wound Repair</t>
  </si>
  <si>
    <t>5R01DK046266-24</t>
  </si>
  <si>
    <t>Diabetogenic Role of MHC Class I Alleles in NOD Mice</t>
  </si>
  <si>
    <t>5R01DE024554-05</t>
  </si>
  <si>
    <t>Interactions of the oral pathogen, A. actinomycetemcomitans, with collagen</t>
  </si>
  <si>
    <t>5R01GM081563-09</t>
  </si>
  <si>
    <t>Limits and trade-offs of feedback control</t>
  </si>
  <si>
    <t>5R01NS018309-36</t>
  </si>
  <si>
    <t>Immature Hippocampus:  Epileptogenic Properties</t>
  </si>
  <si>
    <t>5R01HL119705-04</t>
  </si>
  <si>
    <t>Mechanotransduction in myocardial adaptation to ischemia</t>
  </si>
  <si>
    <t>5R01AR063910-05</t>
  </si>
  <si>
    <t>DBP and the bioavailability and function of vitamin D</t>
  </si>
  <si>
    <t>7R01NS047029-16</t>
  </si>
  <si>
    <t>Role of Inflammation in Progressive Multifocal Leukoencephalopathy</t>
  </si>
  <si>
    <t>5R01DA033390-05</t>
  </si>
  <si>
    <t>mTOR, A new target for opioid-induced togerance and hyperalgesia</t>
  </si>
  <si>
    <t>5R01HD075822-05</t>
  </si>
  <si>
    <t>Molecular Mechanisms of Primary Microcephaly</t>
  </si>
  <si>
    <t>5R01HD044154-15</t>
  </si>
  <si>
    <t>Integrated Samples of Latin American Censuses</t>
  </si>
  <si>
    <t>5R01DK098506-05</t>
  </si>
  <si>
    <t>Impact of Neprilysin on Islet Function</t>
  </si>
  <si>
    <t>5R01DK097256-05</t>
  </si>
  <si>
    <t>Intestinal Antigen Presenting Cells and Mucosal Immunity</t>
  </si>
  <si>
    <t>5R01HL122223-05</t>
  </si>
  <si>
    <t>Vagal Plasticity after Cord Injury Exacerbates Post-Infarct Cardiac Remodeling</t>
  </si>
  <si>
    <t>5R01DE023356-05</t>
  </si>
  <si>
    <t>Multifunctional bone putty for craniomaxillofacial bone repair</t>
  </si>
  <si>
    <t>5R01CA174746-05</t>
  </si>
  <si>
    <t>Promotion of tumor invasion and pseudosenescence by the aging microenvironment</t>
  </si>
  <si>
    <t>5R01NS038526-20</t>
  </si>
  <si>
    <t>Axonal transport of neurofilaments</t>
  </si>
  <si>
    <t>5R01AR069877-03</t>
  </si>
  <si>
    <t>Optimization of S1P3 antagonists for fibrotic disease</t>
  </si>
  <si>
    <t>5R01DA036583-04</t>
  </si>
  <si>
    <t>Nicotine Dependence to Smoking Cessation: Sequencing Common and Rare Variants</t>
  </si>
  <si>
    <t>5R01EY011261-23</t>
  </si>
  <si>
    <t>Activity-dependent Development of Visual System Development</t>
  </si>
  <si>
    <t>5R01GM108626-05</t>
  </si>
  <si>
    <t>Characterizing the Molecular Basis of Supergene Mimicry in Butterflies</t>
  </si>
  <si>
    <t>5R01MD009118-05</t>
  </si>
  <si>
    <t>Genomic Analysis of Enhanced Response to Heart Failure Therapy in African America</t>
  </si>
  <si>
    <t>5R01NS083386-05</t>
  </si>
  <si>
    <t>Thalamic interactions with the striatum</t>
  </si>
  <si>
    <t>PA-11-180</t>
  </si>
  <si>
    <t>5R01HG008753-03</t>
  </si>
  <si>
    <t>Impact of Privacy Environments for Personal Health Data on Patients</t>
  </si>
  <si>
    <t>5R01AI079243-10</t>
  </si>
  <si>
    <t>MicroRNA Function in the Immune System</t>
  </si>
  <si>
    <t>5R01CA176844-05</t>
  </si>
  <si>
    <t>The Hippo Pathway in Prostate Gland Homeostasis and Prostate Cancer</t>
  </si>
  <si>
    <t>5R01GM058529-17</t>
  </si>
  <si>
    <t>Molecular Genetic Analysis of Fungal Circadian Rhythms</t>
  </si>
  <si>
    <t>5R01AG049624-05</t>
  </si>
  <si>
    <t>Extending the Longitudinal Study of American Youth into a Study of Aging</t>
  </si>
  <si>
    <t>5R01GM053640-21</t>
  </si>
  <si>
    <t>Early Events in Protein Folding</t>
  </si>
  <si>
    <t>5R01AI067979-10</t>
  </si>
  <si>
    <t>Special Emphasis Panel[ZRG1-IDM-M(02)S]</t>
  </si>
  <si>
    <t>Molecular Determinants of Intracellular Survival and Replication in Leishmania</t>
  </si>
  <si>
    <t>5R01LM009254-12</t>
  </si>
  <si>
    <t>Bio Text NLP</t>
  </si>
  <si>
    <t>5R01HD077592-04</t>
  </si>
  <si>
    <t>Effect Of Iatrogenic Delivery at 34-38 Weeks' Gestation on Pregnancy Outcome</t>
  </si>
  <si>
    <t>5R01DC012836-05</t>
  </si>
  <si>
    <t>Genetic Studies of Inner Ear Anomalies</t>
  </si>
  <si>
    <t>5R01HL118507-04</t>
  </si>
  <si>
    <t>Pentraxin regulation of macrophage differentiation</t>
  </si>
  <si>
    <t>5R01HL123338-04</t>
  </si>
  <si>
    <t>Delta like-4 long non-coding RNA function in angiogenesis and vascular anomalies</t>
  </si>
  <si>
    <t>5R01LM011415-04</t>
  </si>
  <si>
    <t>A novel informatics approach to understanding complex muscle fiber phenotypes</t>
  </si>
  <si>
    <t>5R01AI110375-05</t>
  </si>
  <si>
    <t>A rapid point-of-treatment diagnostic assay for HIV-resistance to 1st-line ART</t>
  </si>
  <si>
    <t>5R01AA022146-05</t>
  </si>
  <si>
    <t>Ethanol-induced Protein Acylation Regulates Metabolism</t>
  </si>
  <si>
    <t>5R01AG046396-05</t>
  </si>
  <si>
    <t>Disentangling the contribution of tau to aging and AD</t>
  </si>
  <si>
    <t>5R01NS085200-05</t>
  </si>
  <si>
    <t>Resting-state Neural Networks in Awake Rodents</t>
  </si>
  <si>
    <t>5R01GM087353-09</t>
  </si>
  <si>
    <t>Integrated Control of Caulobacter Cell Physiology by Visible Light and Stress</t>
  </si>
  <si>
    <t>5R01HL119458-04</t>
  </si>
  <si>
    <t>Homeostatic Regulation of Supraoptic Neurons: Role of BDNF</t>
  </si>
  <si>
    <t>5R01HL124477-05</t>
  </si>
  <si>
    <t>Sex differences in macrophage differentiation in allergic lung inflammation</t>
  </si>
  <si>
    <t>5R01CA186775-05</t>
  </si>
  <si>
    <t>Development of a Small Molecule Inhibitor for KSHV LANA</t>
  </si>
  <si>
    <t>5R01GM078620-12</t>
  </si>
  <si>
    <t>Growth regulation by the Fat signaling pathway</t>
  </si>
  <si>
    <t>5R01CA178546-05</t>
  </si>
  <si>
    <t>The mechanisms driving brain oncogenesis by FGFR-TACC gene fusions</t>
  </si>
  <si>
    <t>5R01AI099506-05</t>
  </si>
  <si>
    <t>Modulation of internal ribosome entry by ribosomal protein RPS25</t>
  </si>
  <si>
    <t>5R01EY018341-08</t>
  </si>
  <si>
    <t>Autophagy and ocular toxoplasmosis.</t>
  </si>
  <si>
    <t>5R01LM005652-22</t>
  </si>
  <si>
    <t>Text Mining for High-fidelity Curation and Discovery of Gene-drug-phenotype Relationships</t>
  </si>
  <si>
    <t>5R01CA196662-03</t>
  </si>
  <si>
    <t>Analysis of drug response in organoids and mouse models</t>
  </si>
  <si>
    <t>5R01GM113166-04</t>
  </si>
  <si>
    <t>Polymeric Nanomedicines of Hedgehog Inhibitor and miRNA for Treating Pancreatic Cancer</t>
  </si>
  <si>
    <t>5R01CA188323-05</t>
  </si>
  <si>
    <t>Development of a dual small-molecule BCl-XL/BCL-2 inhibitor for non-small cell lu</t>
  </si>
  <si>
    <t>5R01GM044100-27</t>
  </si>
  <si>
    <t>Nitric Oxide and Hepatic Function in Sepsis and Trauma</t>
  </si>
  <si>
    <t>5R01HL116461-05</t>
  </si>
  <si>
    <t>Special Emphasis Panel[ZRG1-CVRS-M(03)]</t>
  </si>
  <si>
    <t>YAP1 Regulation of cardiomyocyte proliferation, function, and regeneration</t>
  </si>
  <si>
    <t>5R01EY006515-30</t>
  </si>
  <si>
    <t>Neurotransmitter Mechanisms in the Mammalian Retina</t>
  </si>
  <si>
    <t>5R01NS036126-21</t>
  </si>
  <si>
    <t>Nanomedicine and NeuroAIDS</t>
  </si>
  <si>
    <t>5R01GM116044-04</t>
  </si>
  <si>
    <t>The Dynamics of Mitochondrial Mutations</t>
  </si>
  <si>
    <t>5R01CA123031-10</t>
  </si>
  <si>
    <t>Dynamic requirements of Ras signaling during cancer</t>
  </si>
  <si>
    <t>5R01GM112746-04</t>
  </si>
  <si>
    <t>Molecular basis of interindividual variability in CYP2D6-mediated drug metabolism</t>
  </si>
  <si>
    <t>5R01MH100536-05</t>
  </si>
  <si>
    <t>Sex differences in amygdala function</t>
  </si>
  <si>
    <t>5R01AI095753-05</t>
  </si>
  <si>
    <t>Effects of Arboviral Population Diversity on Transmission</t>
  </si>
  <si>
    <t>5R01AR061346-04</t>
  </si>
  <si>
    <t>Exercise and Anxiety in Adults with Arthritis: An IVHet Meta-Analysis</t>
  </si>
  <si>
    <t>5R01HL033921-34</t>
  </si>
  <si>
    <t>Calcium and Cardiac Regeneration after Myocardial Infarction</t>
  </si>
  <si>
    <t>5R01GM056350-20</t>
  </si>
  <si>
    <t>Exploring the toxicity of aggregates associated with protein-misfolding diseases</t>
  </si>
  <si>
    <t>5R01GM108827-04</t>
  </si>
  <si>
    <t>Structure and Regulation of the TREX1 Exonuclease</t>
  </si>
  <si>
    <t>5R01AI113321-04</t>
  </si>
  <si>
    <t>Initiation and regulation of RSV mRNA transcription and genome replication</t>
  </si>
  <si>
    <t>5R01HL020176-40</t>
  </si>
  <si>
    <t>Special Emphasis Panel[ZRG1-OBT-Z(02)M]</t>
  </si>
  <si>
    <t>Genetics of Hypertension</t>
  </si>
  <si>
    <t>5R01AG049464-05</t>
  </si>
  <si>
    <t>Epigenetic, Neuroimaging &amp; Behavioral Effects of Hypertension in the Aging Brain</t>
  </si>
  <si>
    <t>5R01HL127332-04</t>
  </si>
  <si>
    <t>MICRORNAS IN CIRCULATION: ONTOLOGIES OF ASTHMA SEVERITY AND TREATMENT (MICROCOAST)</t>
  </si>
  <si>
    <t>5R01HD080462-05</t>
  </si>
  <si>
    <t>Long-Term Outcomes in Children with Positional Plagiocephaly/Brachycephaly</t>
  </si>
  <si>
    <t>5R01GM111942-04</t>
  </si>
  <si>
    <t>Spatial control of actin assembly by phosphoinositides</t>
  </si>
  <si>
    <t>5R01AR066556-05</t>
  </si>
  <si>
    <t>Neural Mechanisms in Heterotopic Ossification</t>
  </si>
  <si>
    <t>5R01HL114924-05</t>
  </si>
  <si>
    <t>Depression Screening RCT in ACS patients: Quality of Life and Cost Outcomes</t>
  </si>
  <si>
    <t>5R01MH084970-08</t>
  </si>
  <si>
    <t>Effects of chronic stress on amygdala physiology</t>
  </si>
  <si>
    <t>5R01NS088518-05</t>
  </si>
  <si>
    <t>TLQP-21 and C3aR, a Novel Receptor/Ligand Interaction in Neuropathic Pain</t>
  </si>
  <si>
    <t>5R01CA177165-05</t>
  </si>
  <si>
    <t>Microtubule-Regulated RNA Translation: Implications for Taxane Chemotherapy</t>
  </si>
  <si>
    <t>5R01DK032949-35</t>
  </si>
  <si>
    <t>Biochemistry and Physiology of Peptide Amidation</t>
  </si>
  <si>
    <t>5R01NR015353-04</t>
  </si>
  <si>
    <t>Impact of a PCRC-Supported Legacy Intervention in Pediatric Palliative Care</t>
  </si>
  <si>
    <t>5R01DE023105-06</t>
  </si>
  <si>
    <t>Regulation of skeletal development and homeostasis by IFT protein</t>
  </si>
  <si>
    <t>5R01HL121275-04</t>
  </si>
  <si>
    <t>The safety of red blood cell transfusions</t>
  </si>
  <si>
    <t>5R01GM093827-07</t>
  </si>
  <si>
    <t>Rb and Hippo tumor suppressor pathways in differentiation</t>
  </si>
  <si>
    <t>5R01AR064367-05</t>
  </si>
  <si>
    <t>Brain Mechanisms Underlying CBT-Related Reductions in Fibromyalgia</t>
  </si>
  <si>
    <t>5R01EB009910-09</t>
  </si>
  <si>
    <t>Protein-Releasing Microporous Scaffolds for Cell Replacement Therapy</t>
  </si>
  <si>
    <t>5R01GM117596-03</t>
  </si>
  <si>
    <t>From RNA Sequence to 3D structure, Accurate Prediction Through Backbone K-Trees</t>
  </si>
  <si>
    <t>5R01AA014874-09</t>
  </si>
  <si>
    <t>Mu receptors and ethanol/dopamine interactions</t>
  </si>
  <si>
    <t>5R01AR064274-05</t>
  </si>
  <si>
    <t>Modulating stretch activation to restore muscle and heart function</t>
  </si>
  <si>
    <t>5R01NS088729-05</t>
  </si>
  <si>
    <t>The Role of GM-CSF in the Pathogenesis of Multiple Sclerosis</t>
  </si>
  <si>
    <t>5R01CA163015-07</t>
  </si>
  <si>
    <t>OPTIMUM THERAPEUTICS, LLC</t>
  </si>
  <si>
    <t>CARLSBAD</t>
  </si>
  <si>
    <t>Targeting multiple signaling steps to achieve synergy</t>
  </si>
  <si>
    <t>5R01MD010403-03</t>
  </si>
  <si>
    <t>Building Resilient Neighborhoods and Positive Social Networks to Prevent Gun Violence</t>
  </si>
  <si>
    <t>5R01DK054481-21</t>
  </si>
  <si>
    <t>Gene Therapy for Mucopolysaccharidosis</t>
  </si>
  <si>
    <t>7R01DK089439-08</t>
  </si>
  <si>
    <t>Novel regulators of stress erythropoiesis</t>
  </si>
  <si>
    <t>5R01AG033134-08</t>
  </si>
  <si>
    <t>Care of the Elder Hospitalized Patient: the Role of the Hospitalist</t>
  </si>
  <si>
    <t>5R01MH103230-05</t>
  </si>
  <si>
    <t>Cognitive Inflexibility and Phenotypic Heterogeneity in Anorexia Nervosa</t>
  </si>
  <si>
    <t>5R01GM083114-09</t>
  </si>
  <si>
    <t>Combinatorial biophysics: Understanding protein stability with library approaches</t>
  </si>
  <si>
    <t>5R01AT007373-05</t>
  </si>
  <si>
    <t>Special Emphasis Panel[ZRG1-MOSS-C(03)M]</t>
  </si>
  <si>
    <t>Suppression of SHH Expression in Arthritis by Butea monosperma</t>
  </si>
  <si>
    <t>5R01GM065519-16</t>
  </si>
  <si>
    <t>Imaging Mobile Zinc Biology</t>
  </si>
  <si>
    <t>5R01HL109282-05</t>
  </si>
  <si>
    <t>CVD in American Indians:  Imaging and Cardiovascular Center</t>
  </si>
  <si>
    <t>5R01GM038767-31</t>
  </si>
  <si>
    <t>Synthetic Models and Spectroscopy of Metal-Oxo Proteins</t>
  </si>
  <si>
    <t>7R01DA038063-06</t>
  </si>
  <si>
    <t>Neural Mechanisms of Cost and Benefit Integration During Decision-Making</t>
  </si>
  <si>
    <t>5R01GM110597-04</t>
  </si>
  <si>
    <t>CENTER FOR GENOMIC SCIENCES</t>
  </si>
  <si>
    <t>CUERNAVACA</t>
  </si>
  <si>
    <t>HIGH THROUGHPUT LITERATURE CURATION OF GENETIC REGULATION IN BACTERIAL MODELS</t>
  </si>
  <si>
    <t>5R01GM099321-18</t>
  </si>
  <si>
    <t>Structural Studies of Growth Factor Receptor Function</t>
  </si>
  <si>
    <t>5R01NS088209-05</t>
  </si>
  <si>
    <t>Chemical Optoepigenetic Regulation of Chromatin-Mediated Neuroplasticity</t>
  </si>
  <si>
    <t>5R01GM110494-04</t>
  </si>
  <si>
    <t>A synthetic biology approach to analyze evolution of programmed bacterial death</t>
  </si>
  <si>
    <t>5R01HD087460-03</t>
  </si>
  <si>
    <t>Data Integration and Advanced Statistical Modeling to Describe and Control Pediatric Pedestrian Injuries in The United States</t>
  </si>
  <si>
    <t>5R01AG029631-10</t>
  </si>
  <si>
    <t>Pharmacology of Lifespan Extension</t>
  </si>
  <si>
    <t>5R01CA169363-06</t>
  </si>
  <si>
    <t>Modulation of antitumor immunity by dietary soy and its isoflavone constituents</t>
  </si>
  <si>
    <t>PA-13-034</t>
  </si>
  <si>
    <t>5R01DK103794-05</t>
  </si>
  <si>
    <t>Systematic Genetic Dissection of Human Erythropoiesis</t>
  </si>
  <si>
    <t>5R01CA177679-05</t>
  </si>
  <si>
    <t>The role of adipocyte/macrophage fatty acid binding protein in breast cancer deve</t>
  </si>
  <si>
    <t>5R01GM110591-04</t>
  </si>
  <si>
    <t>Dissecting dual function of Pol gamma in mtDNA replication and oxidative damage r</t>
  </si>
  <si>
    <t>5R01CA125454-10</t>
  </si>
  <si>
    <t>Regulation of Snail in breast cancer progression and metastasis</t>
  </si>
  <si>
    <t>5R01GM111685-04</t>
  </si>
  <si>
    <t>Molecular mechanisms behind the voltage sensing phosphatase signaling</t>
  </si>
  <si>
    <t>PAR-14-262</t>
  </si>
  <si>
    <t>7R01DK105960-04</t>
  </si>
  <si>
    <t>Special Emphasis Panel[ZRG1-PSE-B(57)R]</t>
  </si>
  <si>
    <t>Long-term Benefits and Risks of Bariatric Surgery in Integrated Care Systems</t>
  </si>
  <si>
    <t>5R01CA138688-09</t>
  </si>
  <si>
    <t>Convergence of MicroRNAs and p53 Signaling in Multiple Myeloma:  Environmental Co</t>
  </si>
  <si>
    <t>5R01GM125302-02</t>
  </si>
  <si>
    <t>Recognition of mitotic failures by the cytoplasmic DNA sensor cGAS</t>
  </si>
  <si>
    <t>5R01DK082412-09</t>
  </si>
  <si>
    <t>Chymotrypsin C in pancreatitis</t>
  </si>
  <si>
    <t>5R01NS057563-09</t>
  </si>
  <si>
    <t>Therapeutic Intervention of the JAK/STAT Pathway for Neuroinflammation</t>
  </si>
  <si>
    <t>5R01NS083687-05</t>
  </si>
  <si>
    <t>Structural correlates of prion strain, phenotype and infectivity in human prion d</t>
  </si>
  <si>
    <t>5R01DK095792-05</t>
  </si>
  <si>
    <t>Skeletal Physiology Dysregulation in Obesity: The Role of Growth Hormone</t>
  </si>
  <si>
    <t>5R01CA042978-31</t>
  </si>
  <si>
    <t>Biological Activity of Ras Oncogenes</t>
  </si>
  <si>
    <t>5R01HD084813-02</t>
  </si>
  <si>
    <t>Moderators of Maternal Depression's Relationship to Mother-Infant Interaction</t>
  </si>
  <si>
    <t>5R01HG008383-03</t>
  </si>
  <si>
    <t>EFFICIENT SPECTRAL APPROACHES FOR FINDING UNDERLYING STRUCTURES IN BIG DATA</t>
  </si>
  <si>
    <t>5R01HL130793-04</t>
  </si>
  <si>
    <t>Megakaryocyte Transcription Factor Activation to Enhance In Vitro Platelet Production from Human IPSCs</t>
  </si>
  <si>
    <t>5R01AR064251-05</t>
  </si>
  <si>
    <t>Osteoarthritis Progression and Sensory Pathway Alterations</t>
  </si>
  <si>
    <t>2R01DE021445-06A1</t>
  </si>
  <si>
    <t>Protein Deamidation in Innate Immune Evasion Regulated by Viral Pseudo Enzymes</t>
  </si>
  <si>
    <t>5R01DK101478-05</t>
  </si>
  <si>
    <t>Algorithms to identify non-coding mutational burden and disease-relevant pathways</t>
  </si>
  <si>
    <t>5R01HL113570-05</t>
  </si>
  <si>
    <t>KLF4 and Transcriptional Control of Neovascularization</t>
  </si>
  <si>
    <t>5R01HL109301-05</t>
  </si>
  <si>
    <t>CVD in American Indians Genetics Center</t>
  </si>
  <si>
    <t>5R01MH100390-05</t>
  </si>
  <si>
    <t>Integrated Care for Co-morbid Depression and Diabetes in India</t>
  </si>
  <si>
    <t>5R01GM112991-03</t>
  </si>
  <si>
    <t>Circadian dynamics of cytoplasmic mRNA polyadenylation and deadenylation</t>
  </si>
  <si>
    <t>5R01DA033200-05</t>
  </si>
  <si>
    <t>Regulation of HIV and opiate-directed synaptodendritic injury/death in striatum</t>
  </si>
  <si>
    <t>7R01NS090645-06</t>
  </si>
  <si>
    <t>CRCNS: Quantum of Network Dysfunction in Epilepsy-Understanding the Inhibitory Restraint</t>
  </si>
  <si>
    <t>6R01CA135405-12</t>
  </si>
  <si>
    <t>Methylthioadenosine Phosphorylase and AdoMet Synthetase in Cancer</t>
  </si>
  <si>
    <t>5R01GM112763-04</t>
  </si>
  <si>
    <t>Biogenesis of Extramitochondrial Iron-Sulfur Proteins in Eukaryotes</t>
  </si>
  <si>
    <t>5R01CA182424-06</t>
  </si>
  <si>
    <t>Novel posttranslational modification in LKB1 activation and cancer development</t>
  </si>
  <si>
    <t>5R01GM113246-05</t>
  </si>
  <si>
    <t>Leveraging deep sequencing data to understand antibody maturation</t>
  </si>
  <si>
    <t>5R01GM110498-04</t>
  </si>
  <si>
    <t>Novel regulators of BMP signaling in Drosophila</t>
  </si>
  <si>
    <t>5R01EY025454-04</t>
  </si>
  <si>
    <t>Biomechanical analysis of the cornea and keratoconus</t>
  </si>
  <si>
    <t>PA-12-040</t>
  </si>
  <si>
    <t>5R01DA037811-05</t>
  </si>
  <si>
    <t>HIV case finding and genetic transmission networks among MSM in Tijuana, Mexico</t>
  </si>
  <si>
    <t>5R01HL116392-05</t>
  </si>
  <si>
    <t>Hematopoietic regulation through Ott1-dependent alternative splicing</t>
  </si>
  <si>
    <t>5R01HL090586-08</t>
  </si>
  <si>
    <t>Allosteric Inhibitors of Coagulation Proteases</t>
  </si>
  <si>
    <t>5R01CA163891-05</t>
  </si>
  <si>
    <t>Prognostic and Functional Role of microRNAs in Melanoma Brain Metastasis</t>
  </si>
  <si>
    <t>5R01DK104184-04</t>
  </si>
  <si>
    <t>Special Emphasis Panel[ZRG1-HM-J(02)]</t>
  </si>
  <si>
    <t>Renal microcirculation and hypertension induced renal injury</t>
  </si>
  <si>
    <t>5R01CA181648-05</t>
  </si>
  <si>
    <t>VERSA: An Integrated, Multi-Endpoint Platform for Circulating Tumor Cell Analysis</t>
  </si>
  <si>
    <t>5R01DK101579-06</t>
  </si>
  <si>
    <t>Physiology of Lipid Droplets and Triglyceride Storage</t>
  </si>
  <si>
    <t>5R01DA036606-05</t>
  </si>
  <si>
    <t>Sexual Orientation Differences: Prevalence &amp; Correlates of Substance Use &amp; Abuse</t>
  </si>
  <si>
    <t>5R01DE023874-05</t>
  </si>
  <si>
    <t>Epigenetic Control of HPV-associated Oral Carcinogenesis</t>
  </si>
  <si>
    <t>5R01HL095722-09</t>
  </si>
  <si>
    <t>Engineered Induction of a Stem Cell Homing Response</t>
  </si>
  <si>
    <t>5R01HL118313-05</t>
  </si>
  <si>
    <t>Peripheral Vasoconstriction in Heart Failure: Mechanisms &amp; Modulatory Influences</t>
  </si>
  <si>
    <t>5R01MH106865-03</t>
  </si>
  <si>
    <t>Lead optimization of Novel mGlu2 Negative Allosteric Modulators</t>
  </si>
  <si>
    <t>5R01HL115001-05</t>
  </si>
  <si>
    <t>Gene therapy in canine myotubular myopathy for clinical translation</t>
  </si>
  <si>
    <t>5R01NS040433-15</t>
  </si>
  <si>
    <t>Immune Regulation of Neuronal Injury and Repair</t>
  </si>
  <si>
    <t>7R01GM115366-05</t>
  </si>
  <si>
    <t>Immunometabolism in Sepsis</t>
  </si>
  <si>
    <t>5R01HL125821-04</t>
  </si>
  <si>
    <t>Signaling pathways in lung stem cell differentiation</t>
  </si>
  <si>
    <t>5R01GM113022-04</t>
  </si>
  <si>
    <t>Tropomyosin and tyrosine kinases in mechanics of cancer</t>
  </si>
  <si>
    <t>5R01DK081098-08</t>
  </si>
  <si>
    <t>Regulation of Lipogenesis</t>
  </si>
  <si>
    <t>5R01NS088448-05</t>
  </si>
  <si>
    <t>Function of TMEM106B in neurodegeneration</t>
  </si>
  <si>
    <t>4R01EB005813-11</t>
  </si>
  <si>
    <t>MSM: Multiscale Mechanics of Bioengineered Tissues</t>
  </si>
  <si>
    <t>5R01CA187090-05</t>
  </si>
  <si>
    <t>The Yap-Tead transcriptional complex in Kras-induced Pancreatic Ductal Adenocarci</t>
  </si>
  <si>
    <t>5R01EY004149-36</t>
  </si>
  <si>
    <t>Lipid Metabolism in the Retina</t>
  </si>
  <si>
    <t>5R01AI106302-05</t>
  </si>
  <si>
    <t>Protective role of intestinal microbiota in food allergy</t>
  </si>
  <si>
    <t>5R01HD078748-05</t>
  </si>
  <si>
    <t>Effect of a patient-centered decision app on TOLAC: An RCT</t>
  </si>
  <si>
    <t>5R01DA036553-03</t>
  </si>
  <si>
    <t>Selective Monoamine Release as a Treatment for Cocaine Use Disorders</t>
  </si>
  <si>
    <t>5R01GM112409-04</t>
  </si>
  <si>
    <t>Elucidating role of UBIAD1 in sterol-accelerated ERAD of HMG CoA reductase</t>
  </si>
  <si>
    <t>5R01HL129510-04</t>
  </si>
  <si>
    <t>Fatty acid oxidation suppresses cardiac hypertrophy</t>
  </si>
  <si>
    <t>5R01GM105695-05</t>
  </si>
  <si>
    <t>Zinc-dependent regulation of gene expression</t>
  </si>
  <si>
    <t>5R01GM090000-08</t>
  </si>
  <si>
    <t>Synthetic, Chemical Biological, and Preclinical Studies of Antitumor Natural Products and Their Derivatives</t>
  </si>
  <si>
    <t>5R01GM030637-33</t>
  </si>
  <si>
    <t>Molecular Mechanisms in Development</t>
  </si>
  <si>
    <t>5R01HL118601-04</t>
  </si>
  <si>
    <t>Development of countermeasures against adverse metabolic effects of shift work</t>
  </si>
  <si>
    <t>5R01AI120655-04</t>
  </si>
  <si>
    <t>Targeting CCL28 as therapy for obstructive lung disease</t>
  </si>
  <si>
    <t>5R01GM108699-04</t>
  </si>
  <si>
    <t>Development and architecture of epigenetic regulatory elements</t>
  </si>
  <si>
    <t>5R01CA178387-05</t>
  </si>
  <si>
    <t>HDAC8 Mediated Regulation of Acute Myeloid Leukemia Pathogenesis and Maintenance</t>
  </si>
  <si>
    <t>5R01EB018896-04</t>
  </si>
  <si>
    <t>Quantitative high resolution cone beam CT for assessment of bone and joint health</t>
  </si>
  <si>
    <t>5R01GM021248-39</t>
  </si>
  <si>
    <t>Ubiquitinated Proteins in Exosomes of Immune Suppressive Myeloid Cells</t>
  </si>
  <si>
    <t>5R01CA045726-30</t>
  </si>
  <si>
    <t>Integrin alpha v beta 3 promotes resistance to EGF receptor inhibitors</t>
  </si>
  <si>
    <t>5R01CA171338-05</t>
  </si>
  <si>
    <t>Novel Targeted Therapy for AML</t>
  </si>
  <si>
    <t>5R01GM109974-04</t>
  </si>
  <si>
    <t>New Bioanalytical Methods Based on Next Generation Sequencing</t>
  </si>
  <si>
    <t>5R01EB019288-04</t>
  </si>
  <si>
    <t>Polymeric nanoparticles with imaging capability for therapeutic peptide delivery</t>
  </si>
  <si>
    <t>5R01DA034538-06</t>
  </si>
  <si>
    <t>Drug Use and HIV/STI Risk Trajectories in Court-Involved, Non-Incarcerated Youth</t>
  </si>
  <si>
    <t>5R01DK102016-04</t>
  </si>
  <si>
    <t>Innovative Physical Activity Interventions for Overweight Latinos</t>
  </si>
  <si>
    <t>5R01GM041784-29</t>
  </si>
  <si>
    <t>Mechanisms of homologous recombination in yeast</t>
  </si>
  <si>
    <t>5R01HG008354-04</t>
  </si>
  <si>
    <t>PPiSeq: High-Throughput Protein-Protein Interaction Sequencing</t>
  </si>
  <si>
    <t>5R01NS085387-05</t>
  </si>
  <si>
    <t>Functional organization of a reticulospinal motor connectome</t>
  </si>
  <si>
    <t>5R01GM065830-13</t>
  </si>
  <si>
    <t>Multi-scale observation and modeling of IP3/Ca signaling</t>
  </si>
  <si>
    <t>5R01AI106842-04</t>
  </si>
  <si>
    <t>Protective and Pathologic Roles for CD8+ T cells in Leishmaniasis</t>
  </si>
  <si>
    <t>5R01GM068598-12</t>
  </si>
  <si>
    <t>TRANSCRIPTIONAL REGULATION OF ZINC HOMEOSTASIS</t>
  </si>
  <si>
    <t>5R01CA177655-05</t>
  </si>
  <si>
    <t>FoxM1 in breast cancer.</t>
  </si>
  <si>
    <t>PA-12-211</t>
  </si>
  <si>
    <t>5R01DK100492-05</t>
  </si>
  <si>
    <t>Lifestyle Management of CKD in Obese Diabetic Patients</t>
  </si>
  <si>
    <t>6R01MH081935-12</t>
  </si>
  <si>
    <t>Activity-dependent synaptic plasticity expressed by NMDARs</t>
  </si>
  <si>
    <t>5R01AG045216-05</t>
  </si>
  <si>
    <t>Impaired ability of aged human dendritic cells to maintain mucosal tolerance</t>
  </si>
  <si>
    <t>5R01CA172495-05</t>
  </si>
  <si>
    <t>Targeting myristoylation of Src family kinases for inhibition of prostate tumorig</t>
  </si>
  <si>
    <t>7R01ES015050-13</t>
  </si>
  <si>
    <t>Combustion Generated Particulate Pollution Affects Infant Respiratory Health</t>
  </si>
  <si>
    <t>5R01HL125234-04</t>
  </si>
  <si>
    <t>Measurement of surface lung tissue using ultrasound</t>
  </si>
  <si>
    <t>5R01CA174864-04</t>
  </si>
  <si>
    <t>Nucleophilic Inhibitors for Targeting Redox-Sensitive Kinases</t>
  </si>
  <si>
    <t>5R01CA186275-05</t>
  </si>
  <si>
    <t>Quantitative Imaging of Cancer Drug Resistance via Radioluminescence Microarrays</t>
  </si>
  <si>
    <t>PA-12-022</t>
  </si>
  <si>
    <t>5R01CA174683-05</t>
  </si>
  <si>
    <t>Comprehensive Approach to Improve Medicine Adherence in Pediatric Leukmia</t>
  </si>
  <si>
    <t>5R01DK100694-06</t>
  </si>
  <si>
    <t>Improving Medication Adherence among Underserved Patients with Type 2 Diabetes</t>
  </si>
  <si>
    <t>5R01HD079457-05</t>
  </si>
  <si>
    <t>The REDIVAC Study - Reducing Delay In Vaccination of Children Study</t>
  </si>
  <si>
    <t>5R01AR054326-10</t>
  </si>
  <si>
    <t>Molecular Mechanisms Underlying Tak1 Function in Osteoclasts</t>
  </si>
  <si>
    <t>5R01DK105427-04</t>
  </si>
  <si>
    <t>Gbeta5-R7 Complex in Signaling and Hormone Secretion</t>
  </si>
  <si>
    <t>5R01MH101547-05</t>
  </si>
  <si>
    <t>Targeting Cortical Dynamics: Rational Design of Individualized Brain Stimulation</t>
  </si>
  <si>
    <t>5R01AG042599-05</t>
  </si>
  <si>
    <t>Assessing Large-scale Brain Connectivities in Mild Cognitive Impairment</t>
  </si>
  <si>
    <t>5R01HG005220-08</t>
  </si>
  <si>
    <t>Special Emphasis Panel[ZRG1-GGG-L(03)M]</t>
  </si>
  <si>
    <t>Overcoming bias and unwanted variability in next generation sequencing</t>
  </si>
  <si>
    <t>5R01AG045031-05</t>
  </si>
  <si>
    <t>ZAG1-ZIJ-1(03)</t>
  </si>
  <si>
    <t>BMP9 as a juvenile protective factor in cognitive aging</t>
  </si>
  <si>
    <t>5R01NS035915-21</t>
  </si>
  <si>
    <t>Plasticity of GABAergic inhibition following head injury</t>
  </si>
  <si>
    <t>5R01NS081641-05</t>
  </si>
  <si>
    <t>Polymer-Free Nanosensors To Visualize Biochemical Dynamics in Dendritic Spines</t>
  </si>
  <si>
    <t>5R01HG008613-03</t>
  </si>
  <si>
    <t>Systematic characterization of unconventional RNA binding proteins</t>
  </si>
  <si>
    <t>5R01NS060699-10</t>
  </si>
  <si>
    <t>Neuronal Spread of Herpesvirus Infection</t>
  </si>
  <si>
    <t>2R01EY006400-25A1</t>
  </si>
  <si>
    <t>Proteinase Inhibitors and Crystallin Fragments in Cataract</t>
  </si>
  <si>
    <t>5R01GM114540-04</t>
  </si>
  <si>
    <t>Regulation of Messenger RNA by DEAD-box Proteins</t>
  </si>
  <si>
    <t>5R01AI064909-10</t>
  </si>
  <si>
    <t>TRAF6 and the Fate of CD8 T Cells</t>
  </si>
  <si>
    <t>5R01NS075243-08</t>
  </si>
  <si>
    <t>Chromatin remodeling control of myelination and remyelination</t>
  </si>
  <si>
    <t>5R01HL119439-04</t>
  </si>
  <si>
    <t>X-linked Dyskeratosis Congenita and ribosomal frameshifting</t>
  </si>
  <si>
    <t>5R01GM111959-04</t>
  </si>
  <si>
    <t>Structural and mechanistic studies of self and non-self recognition by RIG-I</t>
  </si>
  <si>
    <t>5R01CA177150-05</t>
  </si>
  <si>
    <t>Automated Density Measures for Estimating Breast Cancer Risk and Therapy Response</t>
  </si>
  <si>
    <t>5R01AI105184-04</t>
  </si>
  <si>
    <t>Molecular Determinants of TLR Trafficking</t>
  </si>
  <si>
    <t>5R01AR055309-10</t>
  </si>
  <si>
    <t>Hair follicle neogenesis in response to wounding</t>
  </si>
  <si>
    <t>5R01EY021228-04</t>
  </si>
  <si>
    <t>Midbrain Mechanisms of Sensory-Guided Oculomotor Choice</t>
  </si>
  <si>
    <t>5R01NS089662-05</t>
  </si>
  <si>
    <t>Laminin control of CNS dendrite and dendritic spine development</t>
  </si>
  <si>
    <t>5R01CA181359-05</t>
  </si>
  <si>
    <t>The human APOBEC3A deaminase - genomic instability and regulation</t>
  </si>
  <si>
    <t>5R01DE009517-25</t>
  </si>
  <si>
    <t>MOLECULAR BIOLOGY OF VIRULENCE IN PERIODONTAL DISEASE</t>
  </si>
  <si>
    <t>5R01HL121267-04</t>
  </si>
  <si>
    <t>Mutant Surfactant - Induced TGF-beta Secretion in Lung Fibrosis</t>
  </si>
  <si>
    <t>5R01MH100467-05</t>
  </si>
  <si>
    <t>A Mobile Personal Health Record for Behavioral Health Homes</t>
  </si>
  <si>
    <t>PA-14-094</t>
  </si>
  <si>
    <t>5R01NS060632-10</t>
  </si>
  <si>
    <t>Interplay between neuroprotective pathways, HIV, and astrocytes</t>
  </si>
  <si>
    <t>5R01NS095369-03</t>
  </si>
  <si>
    <t>CRCNS: Dynamic network analysis of human seizures for therapeutic intervention</t>
  </si>
  <si>
    <t>5R01HD075800-05</t>
  </si>
  <si>
    <t>Cognitive Load in the Bilingual Brain: Insights from Decoupled Reading</t>
  </si>
  <si>
    <t>5R01DA036582-05</t>
  </si>
  <si>
    <t>Role of specific cortico-basal ganglia pathways in animal models of addiction</t>
  </si>
  <si>
    <t>5R01HL121706-04</t>
  </si>
  <si>
    <t>Regulations of Myoendothelial Function By Signaling Microdomains in Hypertension</t>
  </si>
  <si>
    <t>7R01MH081060-11</t>
  </si>
  <si>
    <t>MECP2 DEPENDENT TRANSCRIPTIONAL REPRESSION &amp; NEUROTRANSMISSION</t>
  </si>
  <si>
    <t>5R01GM112799-04</t>
  </si>
  <si>
    <t>Direct mechanisms of fibrocyte immunotherapy in sepsis</t>
  </si>
  <si>
    <t>5R01GM114213-04</t>
  </si>
  <si>
    <t>Regulation of Protein Synthesis in Bacteria by Ser/Thr Phosphorylation</t>
  </si>
  <si>
    <t>5R01GM108618-04</t>
  </si>
  <si>
    <t>Inflammation Phenotypes in Pediatric Sepsis Induced Multiple Organ Failure</t>
  </si>
  <si>
    <t>5R01MH060009-18</t>
  </si>
  <si>
    <t>Identification of Functional Genomic Variants in Alzheimer's Disease</t>
  </si>
  <si>
    <t>5R01GM114075-04</t>
  </si>
  <si>
    <t>Fluorogen Activating Peptide-Based FRET to Quantify FceRI Activation Mechanisms</t>
  </si>
  <si>
    <t>5R01DK099820-05</t>
  </si>
  <si>
    <t>Genetics and Evolution of Fetal Human Fat Accretion During Development</t>
  </si>
  <si>
    <t>5R01HL127694-04</t>
  </si>
  <si>
    <t>Proteolytic control of local inflammatory macrophage proliferation</t>
  </si>
  <si>
    <t>5R01HD078131-04</t>
  </si>
  <si>
    <t>Providing online counseling for home-based HIV testing.</t>
  </si>
  <si>
    <t>5R01GM089979-09</t>
  </si>
  <si>
    <t>Oocyte polarity and mRNA localization in Zebrafish</t>
  </si>
  <si>
    <t>5R01AR041325-25</t>
  </si>
  <si>
    <t>FT-IR Microscopy of Mineral Structure in Osteoporosis</t>
  </si>
  <si>
    <t>PA-12-110</t>
  </si>
  <si>
    <t>5R01HL117836-05</t>
  </si>
  <si>
    <t>Functional Studies of Novel Genes Mutated in Primary Ciliary Dyskinesia</t>
  </si>
  <si>
    <t>5R01NS091242-05</t>
  </si>
  <si>
    <t>Limiting brain reperfusion injury by controlling mitochondrial function</t>
  </si>
  <si>
    <t>5R01DA021898-17</t>
  </si>
  <si>
    <t>Special Emphasis Panel[ZRG1-RPHB-S(03)M]</t>
  </si>
  <si>
    <t>Health Behaviors among Young Black Adults: Risk and Resilience</t>
  </si>
  <si>
    <t>7R01NS084744-05</t>
  </si>
  <si>
    <t>Mechanisms and Experimental Therapy of Perinatal Cerebral Hemorrhage</t>
  </si>
  <si>
    <t>7R01HL128782-04</t>
  </si>
  <si>
    <t>Genomics of blood pressure-induced target organ damage</t>
  </si>
  <si>
    <t>5R01DA042525-03</t>
  </si>
  <si>
    <t>Targeted tobacco regulatory science: Nicotine dose effects in animal models of smoking initiation in vulnerable adolescent subpopulations</t>
  </si>
  <si>
    <t>5R01NS021328-33</t>
  </si>
  <si>
    <t>Mitochondrial Inborn Errors in Metabolism</t>
  </si>
  <si>
    <t>5R01MH102392-05</t>
  </si>
  <si>
    <t>Neural Mechanisms of Emotional Memory Modulation in Major Depression</t>
  </si>
  <si>
    <t>5R01AI111464-05</t>
  </si>
  <si>
    <t>Preclinical Development of Novel Rickettsiosis Therapeutics Targeting EPAC1</t>
  </si>
  <si>
    <t>5R01GM107639-04</t>
  </si>
  <si>
    <t>Designing Efficient Designs under Model Uncertainty for Biological Studies</t>
  </si>
  <si>
    <t>5R01NS082518-05</t>
  </si>
  <si>
    <t>Microscale Oxygenation Mapping During Stroke</t>
  </si>
  <si>
    <t>5R01CA173986-05</t>
  </si>
  <si>
    <t>Exosomes: A novel mechanism for bladder cancer tumorigenesis and progression</t>
  </si>
  <si>
    <t>5R01DK102883-04</t>
  </si>
  <si>
    <t>HEPATOCYTE REMODELING BY HEPATITIS C VIRUS</t>
  </si>
  <si>
    <t>5R01GM088801-09</t>
  </si>
  <si>
    <t>General Anesthesia and Alzheimer's Disease Neuropathogenesis</t>
  </si>
  <si>
    <t>5R01MD009217-06</t>
  </si>
  <si>
    <t>Health disparity in pharmacogenomics: African American SNPs and drug metabolism</t>
  </si>
  <si>
    <t>5R01DK099204-06</t>
  </si>
  <si>
    <t>Selenium in gastrointestinal inflammatory diseases</t>
  </si>
  <si>
    <t>5R01DA037174-05</t>
  </si>
  <si>
    <t>Family Listening Program: Multi-Tribal Implementation and Evaluation</t>
  </si>
  <si>
    <t>5R01MH063480-14</t>
  </si>
  <si>
    <t>2/3: A Neurobehavioral Family Study of Schizophrenia</t>
  </si>
  <si>
    <t>5R01NS085093-04</t>
  </si>
  <si>
    <t>Role of UBE3A in the Central Nervous System</t>
  </si>
  <si>
    <t>5R01ES022649-05</t>
  </si>
  <si>
    <t>Wood stove interventions and child respiratory infections in rural communities</t>
  </si>
  <si>
    <t>PA-16-188</t>
  </si>
  <si>
    <t>1R01NS101704-01A1</t>
  </si>
  <si>
    <t>Mechanisms of Spontaneous Peripheral Neuropathic Pain</t>
  </si>
  <si>
    <t>4R01CA160880-05</t>
  </si>
  <si>
    <t>Community-Based, Phase III Trial of acupuncture to treat chronic Xerostomia</t>
  </si>
  <si>
    <t>5R01GM038627-32</t>
  </si>
  <si>
    <t>Studies of Materials with Physiological Properties</t>
  </si>
  <si>
    <t>5R01DA036895-05</t>
  </si>
  <si>
    <t>The RNA-activation platform to treat X-linked disease in a locus-specific manner.</t>
  </si>
  <si>
    <t>5R01HG009125-03</t>
  </si>
  <si>
    <t>Multi-tissue and network models for next-generation EQTL studies</t>
  </si>
  <si>
    <t>7R01DA035659-05</t>
  </si>
  <si>
    <t>Neural Correlates of Working Memory Training For HIV Patients</t>
  </si>
  <si>
    <t>5R01CA172136-05</t>
  </si>
  <si>
    <t>Bid-mediated killing of oncogenic stem cells in chemoprevention</t>
  </si>
  <si>
    <t>5R01MH101268-05</t>
  </si>
  <si>
    <t>Genetic targeting of cortical pyramidal neuron subtypes</t>
  </si>
  <si>
    <t>5R01AR063943-05</t>
  </si>
  <si>
    <t>TGF-beta Activity in the Subchondral Bone and Onset of OA</t>
  </si>
  <si>
    <t>5R01GM113935-02</t>
  </si>
  <si>
    <t>Coordination of early events in RNA polymerase II elongation control</t>
  </si>
  <si>
    <t>5R01CA098799-16</t>
  </si>
  <si>
    <t>Mechanism and Inhibition of Collagenolytic Activity</t>
  </si>
  <si>
    <t>5R01GM072194-13</t>
  </si>
  <si>
    <t>MCP-1 and attenuation of the foreign body response</t>
  </si>
  <si>
    <t>5R01EY002115-41</t>
  </si>
  <si>
    <t>Studying models and mechanisms of optic nerve diseases</t>
  </si>
  <si>
    <t>5R01GM105018-05</t>
  </si>
  <si>
    <t>Multi-scale modeling of sleep behaviors in social networks</t>
  </si>
  <si>
    <t>5R01DA033479-05</t>
  </si>
  <si>
    <t>Prevention of Cocaine-induced Prefrontal ERK Shutoff During Early Withdrawal</t>
  </si>
  <si>
    <t>5R01GM096039-08</t>
  </si>
  <si>
    <t>Protein Self Assembly into Nanoaggregates</t>
  </si>
  <si>
    <t>5R01DK100644-05</t>
  </si>
  <si>
    <t>ATG16L1 AND MOLECULAR REGULATION OF BACTERIAL PERSISTENCE</t>
  </si>
  <si>
    <t>5R01GM105964-05</t>
  </si>
  <si>
    <t>The molecular determinants of zinc uptake mediated by hZIP4</t>
  </si>
  <si>
    <t>5R01NS082228-05</t>
  </si>
  <si>
    <t>Prevention of VZV Reactivation</t>
  </si>
  <si>
    <t>5R01AG044499-05</t>
  </si>
  <si>
    <t>Mint Adaptor Proteins in APP Binding and Processing</t>
  </si>
  <si>
    <t>PA-16-287</t>
  </si>
  <si>
    <t>3R01ES009132-13S1</t>
  </si>
  <si>
    <t>Molecular mechanism of cytochrome P4501A1 expression.</t>
  </si>
  <si>
    <t>5R01NS088496-04</t>
  </si>
  <si>
    <t>Heparan sulfate in neurophysiology and neurological disorders</t>
  </si>
  <si>
    <t>5R01DK103961-05</t>
  </si>
  <si>
    <t>Therapeutic targeting of MicroRNA-21 in Myelodysplastic syndromes</t>
  </si>
  <si>
    <t>5R01CA174949-05</t>
  </si>
  <si>
    <t>Developing targeted therapies for triple-negative breast cancer</t>
  </si>
  <si>
    <t>5R01CA182736-05</t>
  </si>
  <si>
    <t>MALT1 inhibitors for the treatment of chemo-resistant ABC-DLBCL</t>
  </si>
  <si>
    <t>5R01NS083894-05</t>
  </si>
  <si>
    <t>Action Potential Signaling in Axons of CNS Interneurons</t>
  </si>
  <si>
    <t>5R01CA188883-05</t>
  </si>
  <si>
    <t>A nanosystem for tumor treatment and imaging</t>
  </si>
  <si>
    <t>5R01GM040602-29</t>
  </si>
  <si>
    <t>Enzymology of Post-translational Modifications</t>
  </si>
  <si>
    <t>5R01CA184315-05</t>
  </si>
  <si>
    <t>Placebo-controlled trial of bupropion for smoking cessation in pregnant women</t>
  </si>
  <si>
    <t>5R01GM037706-33</t>
  </si>
  <si>
    <t>Gene Regulation During Early Development c.Elegans</t>
  </si>
  <si>
    <t>5R01GM108722-05</t>
  </si>
  <si>
    <t>Control of chromatin structure by long non-coding RNA</t>
  </si>
  <si>
    <t>5R01DC012957-05</t>
  </si>
  <si>
    <t>Synaptic mechanisms underlying vestibular nerve fiber activity</t>
  </si>
  <si>
    <t>5R01GM053007-22</t>
  </si>
  <si>
    <t>Pre-mRNA Splicing Mechanisms</t>
  </si>
  <si>
    <t>5R01GM027681-37</t>
  </si>
  <si>
    <t>Programmable DNA Binding Oligomers for Control of Transcription</t>
  </si>
  <si>
    <t>5R01GM107023-04</t>
  </si>
  <si>
    <t>Mechanisms of Biological Fluoride Resistance Exporters</t>
  </si>
  <si>
    <t>PAR-14-118</t>
  </si>
  <si>
    <t>5R01NR015743-03</t>
  </si>
  <si>
    <t>Special Emphasis Panel[ZRG1-SBIB-Q(58)R]</t>
  </si>
  <si>
    <t>TEEN Connections for Support from Multidisciplinary Professionals &amp; Peers</t>
  </si>
  <si>
    <t>5R01CA196754-04</t>
  </si>
  <si>
    <t>Genetic epidemiology of hematopoietic cell transplant outcomes</t>
  </si>
  <si>
    <t>5R01HD077886-05</t>
  </si>
  <si>
    <t>Enhancement of HIV transmission by hormones and bacterial metabolites</t>
  </si>
  <si>
    <t>5R01AT008393-05</t>
  </si>
  <si>
    <t>Asthma Symptom Management Through Mindfulness Training</t>
  </si>
  <si>
    <t>5R01GM073115-09</t>
  </si>
  <si>
    <t>Chromosomal consequences of DNA precursor pools imbalances and contamination</t>
  </si>
  <si>
    <t>5R01NS089449-04</t>
  </si>
  <si>
    <t>THE ROLE OF BK CHANNELS IN NEUROPATHOLOGY OF FRAGILE X SYNDROME</t>
  </si>
  <si>
    <t>5R01DC004797-15</t>
  </si>
  <si>
    <t>ZDC1-SRB-Y(60)</t>
  </si>
  <si>
    <t>Childhood Development after Cochlear Implantation</t>
  </si>
  <si>
    <t>5R01DK106201-04</t>
  </si>
  <si>
    <t>ZDK1-GRB-3(M2)S</t>
  </si>
  <si>
    <t>Pregnancy-Related Risk Factors and Glucose Intolerance in Women during Midlife</t>
  </si>
  <si>
    <t>5R01CA196304-04</t>
  </si>
  <si>
    <t>Mobile contingency management for smoking cessation in returning US Veterans</t>
  </si>
  <si>
    <t>5R01CA098468-15</t>
  </si>
  <si>
    <t>Improving CPT-11 Efficacy Using Structural and Chemical Biology</t>
  </si>
  <si>
    <t>5R01DA038598-05</t>
  </si>
  <si>
    <t>Regulation of Dopamine Transporter Function by G Protein Beta-Gamma Subunits</t>
  </si>
  <si>
    <t>5R01GM058213-20</t>
  </si>
  <si>
    <t>Molecular Genetics of Biofilm Formation</t>
  </si>
  <si>
    <t>5R01MH104313-05</t>
  </si>
  <si>
    <t>Molecular Mechanisms of Atypical Habituation in Autism Spectrum Disorders</t>
  </si>
  <si>
    <t>5R01HL122576-04</t>
  </si>
  <si>
    <t>Regulatory Mechanisms of Endothelial Development and Regeneration</t>
  </si>
  <si>
    <t>5R01CA178030-05</t>
  </si>
  <si>
    <t>Regulation of transcription and tumor suppression by MTG family members</t>
  </si>
  <si>
    <t>5R01NS087159-05</t>
  </si>
  <si>
    <t>Deconstructing Arousal Regulation Circuits for Optimal DBS Therapy Design</t>
  </si>
  <si>
    <t>5R01DK100508-05</t>
  </si>
  <si>
    <t>Mechanisms and Function of Paneth Cell Expansion After Doxorubicin-Induced Damage</t>
  </si>
  <si>
    <t>5R01AI106810-05</t>
  </si>
  <si>
    <t>Selection of inflationary and tissue-resident T cells during MCMV infection</t>
  </si>
  <si>
    <t>5R01GM030702-36</t>
  </si>
  <si>
    <t>Analysis of Nematode Sex Determination</t>
  </si>
  <si>
    <t>5R01FD005105-04</t>
  </si>
  <si>
    <t>Phase III Randomized Blinded Trial of Sorafenib vs Placebo in Desmoid Tumor A091105/116279 12/2013</t>
  </si>
  <si>
    <t>PA-13-210</t>
  </si>
  <si>
    <t>5R01NR015223-05</t>
  </si>
  <si>
    <t>Interventions for Symptom Management in Older Patients with HAND</t>
  </si>
  <si>
    <t>5R01ES023067-04</t>
  </si>
  <si>
    <t>PON Epigenetics and Neurodevelopment in Children</t>
  </si>
  <si>
    <t>5R01DC009852-09</t>
  </si>
  <si>
    <t>MOLECULAR AND CELLULAR MECHANISMS OF A NEURONAL NETWORK FOR OLFACTORY LEARNING</t>
  </si>
  <si>
    <t>5R01EY025722-03</t>
  </si>
  <si>
    <t>Synaptic circuitry mechanisms underlying functional development of visual cortex</t>
  </si>
  <si>
    <t>5R01DA025922-10</t>
  </si>
  <si>
    <t>Behavioral and epigenetic mechanisms in extinction of cocaine-induced memories</t>
  </si>
  <si>
    <t>5R01CA135274-10</t>
  </si>
  <si>
    <t>Overcoming pancreatic tumor resistance to gemcitabine</t>
  </si>
  <si>
    <t>5R01HD084009-04</t>
  </si>
  <si>
    <t>Motor impairment related changes in muscles properties in chronic stroke</t>
  </si>
  <si>
    <t>5R01CA181537-05</t>
  </si>
  <si>
    <t>Metabolic regulation of cellular junction proteins</t>
  </si>
  <si>
    <t>5R01AR066124-05</t>
  </si>
  <si>
    <t>Unraveling the mechanisms of prenatal-onset disorders affecting the skeleton</t>
  </si>
  <si>
    <t>5R01GM107214-05</t>
  </si>
  <si>
    <t>Regulation of Cytoplasmic Dynein</t>
  </si>
  <si>
    <t>5R01DE023177-05</t>
  </si>
  <si>
    <t>MicroRNAs in cleft lip and palate</t>
  </si>
  <si>
    <t>5R01HL123965-04</t>
  </si>
  <si>
    <t>The Role of NPR-C In Modulation Of Acute Lung Injury</t>
  </si>
  <si>
    <t>5R01DK074993-10</t>
  </si>
  <si>
    <t>Special Emphasis Panel[ZRG1-MOSS-F(02)S]</t>
  </si>
  <si>
    <t>Molecular Mechanisms of Rankl Activation In Osteoblasts</t>
  </si>
  <si>
    <t>2R01HL058837-21</t>
  </si>
  <si>
    <t>Physiology and Molecular Biology of Factor XI</t>
  </si>
  <si>
    <t>5R01AA022235-05</t>
  </si>
  <si>
    <t>Peripheralized CB1 antagonists for ALD</t>
  </si>
  <si>
    <t>5R01EB019967-03</t>
  </si>
  <si>
    <t>Modern ROC Software for Multi- and Single-Reader Diagnostic Imaging Studies</t>
  </si>
  <si>
    <t>5R01DE023206-05</t>
  </si>
  <si>
    <t>Structure-based design and synthesis of peptidominetics targeting P. gingivalis</t>
  </si>
  <si>
    <t>5R01CA185072-04</t>
  </si>
  <si>
    <t>(PQD1) Clonal heterogeneity and targeted therapy resistance in melanoma</t>
  </si>
  <si>
    <t>5R01HL124283-04</t>
  </si>
  <si>
    <t>Interaction of histamine-releasing factor with immunoglobulins in asthma</t>
  </si>
  <si>
    <t>5R01DK101668-05</t>
  </si>
  <si>
    <t>Regulation of neonatal renal hemodynamics</t>
  </si>
  <si>
    <t>PA-13-043</t>
  </si>
  <si>
    <t>5R01DK101643-05</t>
  </si>
  <si>
    <t>Calcium Oxalate Kidney Stones: Pathogenesis of Obesity-associated Hyperoxaluria</t>
  </si>
  <si>
    <t>5R01CA137050-09</t>
  </si>
  <si>
    <t>Mechanism and treatment of PTEN mutant prostate tumorigenesis</t>
  </si>
  <si>
    <t>RFA-MD-12-004</t>
  </si>
  <si>
    <t>5R01MD007828-05</t>
  </si>
  <si>
    <t>ROWAN UNIVERSITY SCHOOL/OSTEOPATHIC MED</t>
  </si>
  <si>
    <t>STRATFORD</t>
  </si>
  <si>
    <t>Fatty acids-mediated inflammation and ethnic disparity in pregnancy outcome</t>
  </si>
  <si>
    <t>5R01GM097531-08</t>
  </si>
  <si>
    <t>Novel Mechanisms and Approaches to Treat Neonatal Sepsis</t>
  </si>
  <si>
    <t>5R01AR065524-05</t>
  </si>
  <si>
    <t>MT1-MMP Regulates Mesenchymal Stem Cell Fate Decisions</t>
  </si>
  <si>
    <t>5R01HL119485-05</t>
  </si>
  <si>
    <t>Novel viruses and viral dynamics in multiple transfusion recipients</t>
  </si>
  <si>
    <t>4R01HD068501-05</t>
  </si>
  <si>
    <t>Longitudinal Studies of Spoken Word Recognition and Language Development</t>
  </si>
  <si>
    <t>7R01EY024747-05</t>
  </si>
  <si>
    <t>Ataxin-7 oligonucleotide knock-down to treat SCA7 retinal and cerebellar disease</t>
  </si>
  <si>
    <t>5R01CA172846-05</t>
  </si>
  <si>
    <t>Imaging and Targeting Metastatic-Prone Breast Cancer</t>
  </si>
  <si>
    <t>5R01DE023846-05</t>
  </si>
  <si>
    <t>Genetic and post-translational modifications of TRPV1 in craniofacial pain</t>
  </si>
  <si>
    <t>5R01HD036655-19</t>
  </si>
  <si>
    <t>Developmental Gene Regulation Via Chromatin Remodeling</t>
  </si>
  <si>
    <t>PAR-11-208</t>
  </si>
  <si>
    <t>5R01EB018625-04</t>
  </si>
  <si>
    <t>Safety Instruction and Competency Assessment for Laparoscopy</t>
  </si>
  <si>
    <t>5R01HL048044-25</t>
  </si>
  <si>
    <t>Sterol Regulatory Element Binding Proteins in regulation of lipid metabolism</t>
  </si>
  <si>
    <t>5R01DE023083-06</t>
  </si>
  <si>
    <t>Transcriptional Regulation of Dentin Mineralization</t>
  </si>
  <si>
    <t>5R01AI113211-05</t>
  </si>
  <si>
    <t>Control of Endoplasmic Reticulum Tubule Formation by Legionella pneumophila</t>
  </si>
  <si>
    <t>5R01CA172229-05</t>
  </si>
  <si>
    <t>AMPK and AMPK-related kinases in lung cancer development and treatment</t>
  </si>
  <si>
    <t>5R01CA188015-03</t>
  </si>
  <si>
    <t>Discovery of Selective MAP2K4 Inhibitors to Target Metastasis</t>
  </si>
  <si>
    <t>5R01EY024890-04</t>
  </si>
  <si>
    <t>Role of cell-type specific circuits in visual processing</t>
  </si>
  <si>
    <t>5R01EY018322-10</t>
  </si>
  <si>
    <t>Theoretical Studies of Visual Cortex</t>
  </si>
  <si>
    <t>5R01CA183967-05</t>
  </si>
  <si>
    <t>Genomic Instability at DNA Nicks</t>
  </si>
  <si>
    <t>5R01HL120894-05</t>
  </si>
  <si>
    <t>SPREAD-NET: PRactices Enabling Adapting and Disseminating in the safety NET</t>
  </si>
  <si>
    <t>5R01DA037755-05</t>
  </si>
  <si>
    <t>Pathways controlling mRNA translation pathways in dopaminergic neurons</t>
  </si>
  <si>
    <t>5R01DA042526-03</t>
  </si>
  <si>
    <t>Evaluating Concomitant Use of Very Low Nicotine Content Cigarettes and E-cigarettes Among Daily and Non-Daily Smokers on Abuse Liability</t>
  </si>
  <si>
    <t>5R01AR062651-05</t>
  </si>
  <si>
    <t>Exome sequencing in the skeletal dysplasias</t>
  </si>
  <si>
    <t>5R01NS089525-04</t>
  </si>
  <si>
    <t>Epigenetic Prevention of Diabetic Neuropathy by Vitamin C</t>
  </si>
  <si>
    <t>5R01HL119568-05</t>
  </si>
  <si>
    <t>Care2bWell: A Worksite Physical Activity &amp; Wellness Program for Child Care Staff</t>
  </si>
  <si>
    <t>5R01DK100483-03</t>
  </si>
  <si>
    <t>Special Emphasis Panel[ZRG1-DKUS-G(90)S]</t>
  </si>
  <si>
    <t>Mitochondrial Dysfunction in Obstructed Bladder: Role of Desmin and Vimentin</t>
  </si>
  <si>
    <t>5R01GM108584-04</t>
  </si>
  <si>
    <t>Rapid Disease Diagnostics using Photonic Crystal Enhanced Antigen Biomarker</t>
  </si>
  <si>
    <t>5R01FD004794-04</t>
  </si>
  <si>
    <t>Phase 2 Study of PA-824 for Treatment of Pulmonary Tuberculosis</t>
  </si>
  <si>
    <t>5R01CA172343-05</t>
  </si>
  <si>
    <t>Digital Pathology_Accuracy Viewing Behavior and Image Characterization</t>
  </si>
  <si>
    <t>5R01DA036978-05</t>
  </si>
  <si>
    <t>Cellular Basis of Nicotine Induced Aversion</t>
  </si>
  <si>
    <t>5R01AG006457-33</t>
  </si>
  <si>
    <t>Peripheral and Central Postural Disorders in the Elderly</t>
  </si>
  <si>
    <t>5R01GM057587-20</t>
  </si>
  <si>
    <t>Regulation of the cell cycle by CRL ubiquitin ligases</t>
  </si>
  <si>
    <t>5R01HL123295-04</t>
  </si>
  <si>
    <t>Special Emphasis Panel[ZRG1-CVRS-P(02)M]</t>
  </si>
  <si>
    <t>A Systems Approach to Dissect Genetic Basis of Heart Failure</t>
  </si>
  <si>
    <t>5R01AR063104-05</t>
  </si>
  <si>
    <t>Regulation of IL-6 mediated inflammation and tissue destruction by EGCG</t>
  </si>
  <si>
    <t>5R01DK046357-20</t>
  </si>
  <si>
    <t>Liver Sinusoidal Endothelial Cell Progenitor Cells.</t>
  </si>
  <si>
    <t>5R01GM107132-05</t>
  </si>
  <si>
    <t>A Novel Platform for Synthesis of Programmable Proteome-Scale Peptide Bead Arrays</t>
  </si>
  <si>
    <t>5R01DE023510-05</t>
  </si>
  <si>
    <t>Targeting virulence against oral candidiasis in HIV/AIDS</t>
  </si>
  <si>
    <t>5R01EB022903-03</t>
  </si>
  <si>
    <t>Embedded Ensemble Encoding</t>
  </si>
  <si>
    <t>5R01AI110408-05</t>
  </si>
  <si>
    <t>Reversal of Inflammatory Processes in CGD</t>
  </si>
  <si>
    <t>5R01ES021534-05</t>
  </si>
  <si>
    <t>CNS Glucocorticoid Epigenetic Changes of Pb Stress Effects</t>
  </si>
  <si>
    <t>5R01DC012315-05</t>
  </si>
  <si>
    <t>Gender Differences and Speech Accommodation in Occupational Settings</t>
  </si>
  <si>
    <t>5R01DK099601-04</t>
  </si>
  <si>
    <t>Identification of novel genes linking inflammation and insulin signaling</t>
  </si>
  <si>
    <t>5R01HL093234-10</t>
  </si>
  <si>
    <t>Biology of Tie2 in sepsis</t>
  </si>
  <si>
    <t>5R01CA172570-05</t>
  </si>
  <si>
    <t>Inhibition of Wnt/B-Catenin Signaling in Colorectal Cancer Therapy</t>
  </si>
  <si>
    <t>5R01MH100455-05</t>
  </si>
  <si>
    <t>Using Technology to Improve Eating Disorders Treatment</t>
  </si>
  <si>
    <t>7R01GM109984-06</t>
  </si>
  <si>
    <t>Fluorescent proteins for superresolution imaging</t>
  </si>
  <si>
    <t>5R01DA034685-05</t>
  </si>
  <si>
    <t>Dopamine and Frontostriatal Function</t>
  </si>
  <si>
    <t>RFA-MH-14-210</t>
  </si>
  <si>
    <t>5R01MH105084-05</t>
  </si>
  <si>
    <t>ZMH1-ERB-D(05)</t>
  </si>
  <si>
    <t>2/3-Cognitive Behavioral Social Skills Training for Youth at Risk of Psychosis</t>
  </si>
  <si>
    <t>5R01CA064795-22</t>
  </si>
  <si>
    <t>Interactions of HPV Oncogenes With the p53 Pathway</t>
  </si>
  <si>
    <t>5R01NR016019-03</t>
  </si>
  <si>
    <t>Comparing Quality and Cost of Care Across Nursing Environments</t>
  </si>
  <si>
    <t>5R01MD007909-05</t>
  </si>
  <si>
    <t>Health Disparities and Genetic Architecture of Lupus in African Americans</t>
  </si>
  <si>
    <t>5R01DC009209-15</t>
  </si>
  <si>
    <t>Linguistic and Nonlinguistic Functions of Frontal Cortex</t>
  </si>
  <si>
    <t>5R01AI097511-05</t>
  </si>
  <si>
    <t>Pseudomonas biofilms and immunity</t>
  </si>
  <si>
    <t>5R01HL125054-04</t>
  </si>
  <si>
    <t>ZHL1-CSR-B(M2)</t>
  </si>
  <si>
    <t>Role of Macrophages in Lung Disease Pathogenesis of Pediatric AIDS</t>
  </si>
  <si>
    <t>5R01DC002281-21</t>
  </si>
  <si>
    <t>Molecular Basis of Inherited Deafness</t>
  </si>
  <si>
    <t>7R01GM103841-06</t>
  </si>
  <si>
    <t>Measuring multiprotein assemblies that drive biological signals</t>
  </si>
  <si>
    <t>1R01GM122994-01A1</t>
  </si>
  <si>
    <t>Talin2-mediated traction force drives MMP secretion and cell invasion</t>
  </si>
  <si>
    <t>5R01EY022704-05</t>
  </si>
  <si>
    <t>Molecular basis of inflammation in retina, and novel strategies for limiting it</t>
  </si>
  <si>
    <t>5R01DK087984-07</t>
  </si>
  <si>
    <t>HRI-eIF2a Phosphorylation signaling in oxidative stress and erythropoiesis</t>
  </si>
  <si>
    <t>5R01DK106049-04</t>
  </si>
  <si>
    <t>Central role of fibroblasts in kidney repair and disease after AKI</t>
  </si>
  <si>
    <t>5R01ES021372-05</t>
  </si>
  <si>
    <t>Pollutant-related diabetes in the Nurses' Health Study II</t>
  </si>
  <si>
    <t>5R01GM109069-04</t>
  </si>
  <si>
    <t>Quantitative studies of metabolic switches in enteric bacteria</t>
  </si>
  <si>
    <t>5R01DA035796-05</t>
  </si>
  <si>
    <t>Advancing Tobacco Use Treatment for African American Smokers</t>
  </si>
  <si>
    <t>5R01HL095580-09</t>
  </si>
  <si>
    <t>Transcriptional Programming of Asthma Related Pathology in Respiratory Epithelia</t>
  </si>
  <si>
    <t>5R01HL129937-03</t>
  </si>
  <si>
    <t>Sphingolipids and inflammatory biomarkers of COPD progression in healthy smokers</t>
  </si>
  <si>
    <t>5R01AR065398-05</t>
  </si>
  <si>
    <t>Investigation of Proteoglycan Mimetics as Treatments for Osteoarthritis</t>
  </si>
  <si>
    <t>5R01GM112684-04</t>
  </si>
  <si>
    <t>Catalytic Oxidative Fragment Coupling Reactions</t>
  </si>
  <si>
    <t>5R01EY023628-05</t>
  </si>
  <si>
    <t>Toll-Like Receptor and Dry Eye Inflammation and Infection</t>
  </si>
  <si>
    <t>5R01GM048746-25</t>
  </si>
  <si>
    <t>Translocation of DNA across Agrobacterium envelope</t>
  </si>
  <si>
    <t>5R01CA182963-06</t>
  </si>
  <si>
    <t>Optimizing Busulfan: Efficacy Toxicity and Pharmacometabolomics</t>
  </si>
  <si>
    <t>5R01EY022937-05</t>
  </si>
  <si>
    <t>CdK5, OX40, and Immune Tolerance in Uveitis</t>
  </si>
  <si>
    <t>5R01ES022652-04</t>
  </si>
  <si>
    <t>Persistent Organic Pollutants and Cognitive Decline in the Elderly</t>
  </si>
  <si>
    <t>5R01CA058316-25</t>
  </si>
  <si>
    <t>Regulation of the p53 tumor suppressor protein</t>
  </si>
  <si>
    <t>5R01GM111700-04</t>
  </si>
  <si>
    <t>Stress granules and cell signaling</t>
  </si>
  <si>
    <t>5R01NS082311-05</t>
  </si>
  <si>
    <t>Mechanisms of glioma growth and invasion novel therapeutic strategies</t>
  </si>
  <si>
    <t>5R01DK102981-05</t>
  </si>
  <si>
    <t>Choosing Immune Suppression in Renal Transplantation by Efficacy and Morbidity</t>
  </si>
  <si>
    <t>5R01DK106512-03</t>
  </si>
  <si>
    <t>Podocyte-based HCS assays for discovering therapeutics against kidney diseases</t>
  </si>
  <si>
    <t>5R01ES022310-05</t>
  </si>
  <si>
    <t>Association of ALS to gene-environment mediated changes in HDL proteins</t>
  </si>
  <si>
    <t>5R01CA187707-04</t>
  </si>
  <si>
    <t>Special Emphasis Panel[ZRG1-DIRH-R(02)]</t>
  </si>
  <si>
    <t>State Immunization Information Systems to Improve HPV Vaccination Rates</t>
  </si>
  <si>
    <t>5R01MH075017-10</t>
  </si>
  <si>
    <t>Individual and Community and Organizational Factors for Suicide Risk in the USAF</t>
  </si>
  <si>
    <t>5R01DA037773-03</t>
  </si>
  <si>
    <t>Special Emphasis Panel[ZRG1-AARR-K(05)M]</t>
  </si>
  <si>
    <t>Modeling Structural HIV Determinants in Substance Users and related populations</t>
  </si>
  <si>
    <t>5R01CA185457-04</t>
  </si>
  <si>
    <t>(PQC-5) Zwitterionic NIR/Zr-89 Agents for Prostate Cancer Staging and Treatment</t>
  </si>
  <si>
    <t>5R01NS041596-14</t>
  </si>
  <si>
    <t>Modifying intrinsic growth capacity through axonal mRNA translation</t>
  </si>
  <si>
    <t>5R01CA181258-05</t>
  </si>
  <si>
    <t>Chemically Programmed Bispecific Antibodies for Cancer Therapy</t>
  </si>
  <si>
    <t>5R01HL119065-04</t>
  </si>
  <si>
    <t>Intracoronary imaging of plaque collagen in patients</t>
  </si>
  <si>
    <t>PA-09-236</t>
  </si>
  <si>
    <t>5R01NR013865-05</t>
  </si>
  <si>
    <t>Understanding Delayed Access to HIV Prevention Services among Black MSM</t>
  </si>
  <si>
    <t>5R01DA037942-04</t>
  </si>
  <si>
    <t>Special Emphasis Panel[ZRG1-HDM-S(02)M]</t>
  </si>
  <si>
    <t>Navigation Services to Avoid Rehospitalization (NavSTAR) among substance abusers</t>
  </si>
  <si>
    <t>5R01NR014737-04</t>
  </si>
  <si>
    <t>Supporting Family Caregivers with Technology for Dementia Home Care (FamTechCare)</t>
  </si>
  <si>
    <t>5R01GM118664-02</t>
  </si>
  <si>
    <t>5R01NS097554-03</t>
  </si>
  <si>
    <t>Effect of Aging on Brain Ischemia/Stroke Outcome; Pathways, Mechanisms, and Rescue</t>
  </si>
  <si>
    <t>5R01HL117805-04</t>
  </si>
  <si>
    <t>OMEGA-3 FOR DEPRESSION AND OTHER CARDIAC RISK FACTORS</t>
  </si>
  <si>
    <t>5R01GM112845-04</t>
  </si>
  <si>
    <t>Structures of Amphotericin-Sterol Complexes</t>
  </si>
  <si>
    <t>5R01HL121708-05</t>
  </si>
  <si>
    <t>Depression and Heart Failure Disease Progression</t>
  </si>
  <si>
    <t>5R01DK098134-04</t>
  </si>
  <si>
    <t>Control of ketogenesis by epinephrine and GPR109A</t>
  </si>
  <si>
    <t>5R01AI052474-14</t>
  </si>
  <si>
    <t>Special Emphasis Panel[ZRG1-IDM-T(02)M]</t>
  </si>
  <si>
    <t>Vaccine Assembly from Surface Proteins of Staphylococcus Aureus</t>
  </si>
  <si>
    <t>5R01CA171610-05</t>
  </si>
  <si>
    <t>Understanding the role of altered metabolism in gliomagenesis</t>
  </si>
  <si>
    <t>5R01HL116511-05</t>
  </si>
  <si>
    <t>Preventing Inter-generational Transmission of Obesity and Cardiometabolic Risk</t>
  </si>
  <si>
    <t>5R01DA039136-03</t>
  </si>
  <si>
    <t>Functional networks related to cocaine dependence and its treatment and relapse</t>
  </si>
  <si>
    <t>5R01AI098302-04</t>
  </si>
  <si>
    <t>Special Emphasis Panel[ZRG1-IMM-N(12)]</t>
  </si>
  <si>
    <t>Development of a topical malaria vaccine.</t>
  </si>
  <si>
    <t>5R01MH100974-05</t>
  </si>
  <si>
    <t>Efficacy of ART to Interrupt HIV Transmission Networks</t>
  </si>
  <si>
    <t>6R01HG008153-04</t>
  </si>
  <si>
    <t>Interpreting human enhancer variants with a network-regularized composite model</t>
  </si>
  <si>
    <t>5R01GM108639-04</t>
  </si>
  <si>
    <t>WISP1 and TLR4 Signaling in ventilator-induced lung injury (VILI)</t>
  </si>
  <si>
    <t>5R01DK096137-05</t>
  </si>
  <si>
    <t>Schlafen mediation of intestinal differentiation</t>
  </si>
  <si>
    <t>5R01DC013074-05</t>
  </si>
  <si>
    <t>Development and afferent regulation of auditory neurons</t>
  </si>
  <si>
    <t>5R01GM108617-05</t>
  </si>
  <si>
    <t>Regulation of unwinding and remodeling activities in FeS-DNA helicases</t>
  </si>
  <si>
    <t>5R01GM116184-04</t>
  </si>
  <si>
    <t>FXI and Sepsis</t>
  </si>
  <si>
    <t>5R01AI108715-04</t>
  </si>
  <si>
    <t>Chemokine regulation of myeloid cell populations during West Nile virus infection</t>
  </si>
  <si>
    <t>5R01DA035857-05</t>
  </si>
  <si>
    <t>Pharmacologic Approaches to Prescription Opioid Addiction and Relapse Prevention</t>
  </si>
  <si>
    <t>5R01DA036216-05</t>
  </si>
  <si>
    <t>Adult consequences of youth substance use: Twin study enriched for SUD risk</t>
  </si>
  <si>
    <t>5R01NR014153-05</t>
  </si>
  <si>
    <t>A Primary Prevention Trial to Strengthen Child Attachment in a Native Community</t>
  </si>
  <si>
    <t>5R01AA021136-05</t>
  </si>
  <si>
    <t>A Randomized Clinical Trial Of Culturally Tailored MI</t>
  </si>
  <si>
    <t>5R01EB017699-04</t>
  </si>
  <si>
    <t>PEG-like Multimodal Nanoprobes for Imaging Enhanced Permeability Retention</t>
  </si>
  <si>
    <t>5R01NS086890-07</t>
  </si>
  <si>
    <t>Modeling Parkinson's Disease with Isogenic hiPSC-Derived Dopaminergic Neurons</t>
  </si>
  <si>
    <t>5R01AI105007-04</t>
  </si>
  <si>
    <t>Cyclophilins and the IFN Response</t>
  </si>
  <si>
    <t>5R01CA187342-05</t>
  </si>
  <si>
    <t>Role of extracellular Hsp90 in epithelial cell polarity and invasion</t>
  </si>
  <si>
    <t>5R01MD007716-05</t>
  </si>
  <si>
    <t>Tailored Peer-Based Sleep Health Education and Social Support in Blacks with OSA</t>
  </si>
  <si>
    <t>5R01GM095817-08</t>
  </si>
  <si>
    <t>Engineering the C. Elegans Genome</t>
  </si>
  <si>
    <t>5R01DA007957-23</t>
  </si>
  <si>
    <t>Special Emphasis Panel[ZRG1-BBBP-V(05)]</t>
  </si>
  <si>
    <t>The Effects of Prenatal Cocaine Exposure in Emerging Adulthood</t>
  </si>
  <si>
    <t>5R01HG007879-03</t>
  </si>
  <si>
    <t>Community-Based Evaluation of APOL1 Genetic Testing in African Americans</t>
  </si>
  <si>
    <t>5R01NS021501-32</t>
  </si>
  <si>
    <t>Fluctuations in Ionic Current Through Membrane Channels</t>
  </si>
  <si>
    <t>5R01GM108928-04</t>
  </si>
  <si>
    <t>Microvesicular inflammasomes: role in sepsis</t>
  </si>
  <si>
    <t>5R01GM112838-04</t>
  </si>
  <si>
    <t>Mechanism of cofactor biosynthesis required for chronic bacterial infection</t>
  </si>
  <si>
    <t>5R01MH104123-05</t>
  </si>
  <si>
    <t>Adaptive Strategies for Preventing &amp; Treating Lapses of Retention in Care (AdaPT)</t>
  </si>
  <si>
    <t>5R01DK097837-12</t>
  </si>
  <si>
    <t>Physiologic Regulation of Hematopoiesis by Notch</t>
  </si>
  <si>
    <t>5R01GM104279-04</t>
  </si>
  <si>
    <t>RECOGNITION OF APOPTOTIC AND NECROTIC CELLS BY THEIR PHAGOCYTES</t>
  </si>
  <si>
    <t>5R01AG030146-10</t>
  </si>
  <si>
    <t>Genetic Epidemiology of Cognitive Decline in an Aging Population Sample</t>
  </si>
  <si>
    <t>5R01HD075806-05</t>
  </si>
  <si>
    <t>Neurodevelopmental Pathways in Adolescent Health Risk Behavior</t>
  </si>
  <si>
    <t>PA-09-253</t>
  </si>
  <si>
    <t>5R01CA161953-05</t>
  </si>
  <si>
    <t>Multifunctional nanoparticles to improve treatment of human glioblastoma</t>
  </si>
  <si>
    <t>5R01HL125228-04</t>
  </si>
  <si>
    <t>Special Emphasis Panel[ZRG1-VH-A(03)]</t>
  </si>
  <si>
    <t>Mineralocorticoid receptor and abdominal aortic aneurysm</t>
  </si>
  <si>
    <t>5R01GM114840-04</t>
  </si>
  <si>
    <t>Muscle-mediated protection against MODS</t>
  </si>
  <si>
    <t>5R01GM110050-04</t>
  </si>
  <si>
    <t>Special Emphasis Panel[ZRG1-SBCA-D(02)S]</t>
  </si>
  <si>
    <t>Highly Reactive Hydrazone Chemistry: Orthogonal Modification in Cellular Contexts</t>
  </si>
  <si>
    <t>5R01GM107124-04</t>
  </si>
  <si>
    <t>Structure of functionally important dynamic states of the proteasome</t>
  </si>
  <si>
    <t>5R01HL119984-04</t>
  </si>
  <si>
    <t>Regulation of endothelial cell junctions by VEGF and angiopoietin</t>
  </si>
  <si>
    <t>5R01GM029207-33</t>
  </si>
  <si>
    <t>Sequence specific DNA protein interactions</t>
  </si>
  <si>
    <t>5R01DK093838-05</t>
  </si>
  <si>
    <t>Preventing obesity in infants and toddlers in child care</t>
  </si>
  <si>
    <t>5R01CA177857-05</t>
  </si>
  <si>
    <t>Role of Neurogenic Inflammation in Pancreatic Cancer</t>
  </si>
  <si>
    <t>5R01AR064320-05</t>
  </si>
  <si>
    <t>Special Emphasis Panel[ZRG1-HDM-R(02)M]</t>
  </si>
  <si>
    <t>Clinical impact and cost-effectiveness of pain management in knee OA</t>
  </si>
  <si>
    <t>5R01GM103887-05</t>
  </si>
  <si>
    <t>EAST TENNESSEE STATE UNIVERSITY</t>
  </si>
  <si>
    <t>JOHNSON CITY</t>
  </si>
  <si>
    <t>MicroRNAs and myeloid cell development during sepsis</t>
  </si>
  <si>
    <t>5R01GM117357-04</t>
  </si>
  <si>
    <t>Nitric Oxide Signaling in Health and Disease</t>
  </si>
  <si>
    <t>5R01HD079573-04</t>
  </si>
  <si>
    <t>Special Emphasis Panel[ZRG1-BBBP-X(04)]</t>
  </si>
  <si>
    <t>Influences of paternal and maternal care on offspring social cognition</t>
  </si>
  <si>
    <t>5R01HL116136-04</t>
  </si>
  <si>
    <t>Lung resident niches for memory CD4 T cells</t>
  </si>
  <si>
    <t>5R01GM112057-05</t>
  </si>
  <si>
    <t>Establishing the role of the atypical kinase ADCK3 in mitochondrial metabolism</t>
  </si>
  <si>
    <t>5R01AI106808-04</t>
  </si>
  <si>
    <t>Complement Evasion by Group B Streptococcus</t>
  </si>
  <si>
    <t>5R01CA175120-05</t>
  </si>
  <si>
    <t>Mechanisms Promoting Angiogenesis in Glioblastoma</t>
  </si>
  <si>
    <t>5R01HD084819-03</t>
  </si>
  <si>
    <t>Effect of Changing NICU Patient Volumes and Levels of Care on Neonatal Outcomes</t>
  </si>
  <si>
    <t>5R01DK100627-05</t>
  </si>
  <si>
    <t>Designed Small Molecule Inhibitors of Ghrelin O-Acyl Transferase</t>
  </si>
  <si>
    <t>5R01MD009064-05</t>
  </si>
  <si>
    <t>Epigenetic and Biobehavioral Determinants of Preterm Birth in Black Women</t>
  </si>
  <si>
    <t>5R01DK067003-14</t>
  </si>
  <si>
    <t>Xenobiotics and Primary Biliary Cirrhosis</t>
  </si>
  <si>
    <t>5R01EB025131-02</t>
  </si>
  <si>
    <t>Accessing the Neuronal Scale: Designing the Next Generation of Compact Ultra High Field MRI Technology for Order-of-Magnitude Sensitivity Increase in Non-Invasive Human Brain Mapping</t>
  </si>
  <si>
    <t>5R01GM081766-08</t>
  </si>
  <si>
    <t>Biochemistry of recombination in meiosis</t>
  </si>
  <si>
    <t>5R01GM090033-08</t>
  </si>
  <si>
    <t>Image-derived Spatiotemporal Models of Cellular Organization and Perturbation</t>
  </si>
  <si>
    <t>5R01HG007836-04</t>
  </si>
  <si>
    <t>Single-stranded sequencing using microfluidic reactors (SISSOR)</t>
  </si>
  <si>
    <t>5R01AI108993-05</t>
  </si>
  <si>
    <t>Zoonotic Swine Influenza Virus Transmission in Confined Animal Feeding Operations</t>
  </si>
  <si>
    <t>5R01GM092925-09</t>
  </si>
  <si>
    <t>Mechanisms of restriction point response to dynamic growth factor signals</t>
  </si>
  <si>
    <t>5R01AG048769-05</t>
  </si>
  <si>
    <t>Glymphatic function in a transgenic rat model of Alzheimer's disease</t>
  </si>
  <si>
    <t>5R01GM087828-09</t>
  </si>
  <si>
    <t>Structure and dynamics of bacterial membrane protein - receptor interactions</t>
  </si>
  <si>
    <t>5R01GM074057-12</t>
  </si>
  <si>
    <t>Regulation of Appendage Regeneration in Zebrafish</t>
  </si>
  <si>
    <t>5R01EY010016-23</t>
  </si>
  <si>
    <t>Color Constancy</t>
  </si>
  <si>
    <t>5R01NR014540-05</t>
  </si>
  <si>
    <t>RCT of a tailored walking program to reduce stress among pregnant women</t>
  </si>
  <si>
    <t>5R01MH082867-10</t>
  </si>
  <si>
    <t>Selective M1 mAChR allosteric modulators for the treatment of schizophrenia</t>
  </si>
  <si>
    <t>RFA-MH-15-400</t>
  </si>
  <si>
    <t>5R01MH107248-03</t>
  </si>
  <si>
    <t>Neurodevelopment: Genes, Environment, and their Interactions</t>
  </si>
  <si>
    <t>5R01DA027379-06</t>
  </si>
  <si>
    <t>Economic Analysis of Rapid HIV and HCV Testing in Drug Abuse Treatment Programs</t>
  </si>
  <si>
    <t>5R01GM070736-13</t>
  </si>
  <si>
    <t>Molecular Mechanisms of Basolateral Targeting in Polarized Epithelial Cells</t>
  </si>
  <si>
    <t>5R01LM011829-05</t>
  </si>
  <si>
    <t>Patient Medical History Representation, Extraction, and Inference from EHR Data</t>
  </si>
  <si>
    <t>5R01NS087913-06</t>
  </si>
  <si>
    <t>Special Emphasis Panel[ZRG1-OBT-K(90)S]</t>
  </si>
  <si>
    <t>Metabolism Informs Intertumoral &amp; Intratumoral Heterogeneity</t>
  </si>
  <si>
    <t>5R01MH081968-10</t>
  </si>
  <si>
    <t>Exploring the pathophysiology of anxiety: the role of the hippocampus, amygdala a</t>
  </si>
  <si>
    <t>5R01AR065953-04</t>
  </si>
  <si>
    <t>Functional Evaluation of Established Sjogren's Syndrome Immune Response Loci</t>
  </si>
  <si>
    <t>5R01AR066667-04</t>
  </si>
  <si>
    <t>Synthetic Lubricin Mimetics for the Treatment of Osteoarthritis</t>
  </si>
  <si>
    <t>5R01CA190237-03</t>
  </si>
  <si>
    <t>Targeting BRCA Deficient Cells for Killing</t>
  </si>
  <si>
    <t>5R01CA172437-06</t>
  </si>
  <si>
    <t>KAROLINSKA INSTITUTE</t>
  </si>
  <si>
    <t>SOLNA</t>
  </si>
  <si>
    <t>Elucidating the mechanism of ERbeta in colon carcinogenesis</t>
  </si>
  <si>
    <t>5R01GM109028-05</t>
  </si>
  <si>
    <t>Novel roles for Maf1 as a central regulator of lipid homeostasis</t>
  </si>
  <si>
    <t>5R01LM012221-03</t>
  </si>
  <si>
    <t>Linguistic Summarization of Sensor Data for Early Illness Recognition in Eldercare</t>
  </si>
  <si>
    <t>5R01GM112710-04</t>
  </si>
  <si>
    <t>Special Emphasis Panel[ZRG1-GGG-T(02)S]</t>
  </si>
  <si>
    <t>TonB-dependent transport across the outer membrane</t>
  </si>
  <si>
    <t>5R01HL119195-04</t>
  </si>
  <si>
    <t>KLF15 in Cardiac Metabolism</t>
  </si>
  <si>
    <t>5R01DK100237-05</t>
  </si>
  <si>
    <t>Generation of novel models of kidney defects using the zebrafish</t>
  </si>
  <si>
    <t>5R01GM076477-12</t>
  </si>
  <si>
    <t>Molecular Analysis of Modular Polyketide Synthases</t>
  </si>
  <si>
    <t>5R01GM114640-04</t>
  </si>
  <si>
    <t>Structure-Function Investigation of DAN-mediated BMP Antagonism</t>
  </si>
  <si>
    <t>5R01EB021707-03</t>
  </si>
  <si>
    <t>CRCNS: Multi-Scale Estimators for Diffusion MRI of the Brain</t>
  </si>
  <si>
    <t>5R01HD073255-05</t>
  </si>
  <si>
    <t>Special Emphasis Panel[ZRG1-BBBP-R(03)M]</t>
  </si>
  <si>
    <t>Reaching, posture, object exploration, and language in high- and low-risk infants</t>
  </si>
  <si>
    <t>5R01HL124170-04</t>
  </si>
  <si>
    <t>Shear-Induced Hemostatic Dysfunction and Bleeding in CF-VAD Patients</t>
  </si>
  <si>
    <t>5R01NS015751-37</t>
  </si>
  <si>
    <t>Voltage Sensitive Sodium Channels in Brain</t>
  </si>
  <si>
    <t>5R01DA036492-05</t>
  </si>
  <si>
    <t>Taste, Preferences, and Behavior: Effects of Nicotine and Flavorings in Electroni</t>
  </si>
  <si>
    <t>7R01DC013318-06</t>
  </si>
  <si>
    <t>FATTY ACID RECEPTORS IN GUSTATION</t>
  </si>
  <si>
    <t>5R01GM110289-04</t>
  </si>
  <si>
    <t>Supramolecular Dynamics of Secretory Granules Studied by New Optical Techniques</t>
  </si>
  <si>
    <t>5R01AI108626-05</t>
  </si>
  <si>
    <t>The differentiation and function of CD4+ Th2 cells during allergen-induced asthma</t>
  </si>
  <si>
    <t>5R01CA184956-04</t>
  </si>
  <si>
    <t>(PQB6)Elucidating metastasis by real-time monitoring and tagging of CTCs in GEMMs</t>
  </si>
  <si>
    <t>RFA-GM-13-004</t>
  </si>
  <si>
    <t>7R01GM105898-04</t>
  </si>
  <si>
    <t>ZGM1-CBB-0(MI)</t>
  </si>
  <si>
    <t>CALIFORNIA STATE UNIVERSITY LOS ANGELES</t>
  </si>
  <si>
    <t>Macromolecular Interactions of t-Darpp and Darpp-32</t>
  </si>
  <si>
    <t>5R01EY017015-10</t>
  </si>
  <si>
    <t>The role of PIAS3 in retinal development</t>
  </si>
  <si>
    <t>7R01DK101743-04</t>
  </si>
  <si>
    <t>Controlling the rate of adipocyte differentiation: Experiments and theory</t>
  </si>
  <si>
    <t>5R01CA172387-05</t>
  </si>
  <si>
    <t>Polysomy 21 in Acute Lymphoblastic Leukemia</t>
  </si>
  <si>
    <t>5R01AI108404-05</t>
  </si>
  <si>
    <t>Mechanisms of HIV-associated Gut T Cell Depletion</t>
  </si>
  <si>
    <t>5R01HL125042-04</t>
  </si>
  <si>
    <t>HIV-induced redox stress and the alveolar macrophage as a resistant reservoir</t>
  </si>
  <si>
    <t>5R01CA186568-06</t>
  </si>
  <si>
    <t>Spatially-resolved proteomic mapping of living cells</t>
  </si>
  <si>
    <t>5R01NS078030-05</t>
  </si>
  <si>
    <t>Localized translation of cytoskeletal proteins in axonal morphogenesis</t>
  </si>
  <si>
    <t>5R01AR055646-10</t>
  </si>
  <si>
    <t>In situ adaptive immunity in human lupus tubulointerstitial nephritis</t>
  </si>
  <si>
    <t>5R01HD078397-05</t>
  </si>
  <si>
    <t>Ideational Influences on Migration: Values and Beliefs</t>
  </si>
  <si>
    <t>5R01GM031530-37</t>
  </si>
  <si>
    <t>N-Terminal Acetylation and Protein Degradation by the N-End Rule Pathway</t>
  </si>
  <si>
    <t>PA-10-258</t>
  </si>
  <si>
    <t>5R01NS087031-05</t>
  </si>
  <si>
    <t>Mechanisms of Neurosteroid Regulation of Migraine</t>
  </si>
  <si>
    <t>5R01AR056834-08</t>
  </si>
  <si>
    <t>Bio-enhanced ACL Repair as a Modular of Post-traumatic Osteoarthritis</t>
  </si>
  <si>
    <t>5R01NS085136-05</t>
  </si>
  <si>
    <t>in Vivo Quantification of Cerebellar GABA and NAA in Essential Tremor</t>
  </si>
  <si>
    <t>5R01HD059120-10</t>
  </si>
  <si>
    <t>Gene Nutrient Interactions in Neural Tube Defects</t>
  </si>
  <si>
    <t>5R01HD086888-04</t>
  </si>
  <si>
    <t>CRCNS: US-France Modeling &amp; Predicting BCI Learning from Dynamic Networks</t>
  </si>
  <si>
    <t>5R01DK018024-45</t>
  </si>
  <si>
    <t>Novel Secreted Kinases</t>
  </si>
  <si>
    <t>5R01DE016525-10</t>
  </si>
  <si>
    <t>Craniofacial Tissue Engineering</t>
  </si>
  <si>
    <t>5R01MH099007-05</t>
  </si>
  <si>
    <t>Pubertal Maturation and Motivational Influences on Frontolimbic Systems</t>
  </si>
  <si>
    <t>7R01MH103910-06</t>
  </si>
  <si>
    <t>Recording neural activities onto DNA</t>
  </si>
  <si>
    <t>5R01DC012308-06</t>
  </si>
  <si>
    <t>Taste organs: formation and regulation</t>
  </si>
  <si>
    <t>5R01HL121791-04</t>
  </si>
  <si>
    <t>IL-33 AND EXCESS MUCUS PRODUCTION</t>
  </si>
  <si>
    <t>5R01AA022113-05</t>
  </si>
  <si>
    <t>The College-to-Work Transition &amp; Alcohol Misuse: An Etiologic Study</t>
  </si>
  <si>
    <t>5R01DE023339-05</t>
  </si>
  <si>
    <t>Environmental regulation of gene expression dissected by microfluidics</t>
  </si>
  <si>
    <t>5R01GM111381-05</t>
  </si>
  <si>
    <t>Developmental Regulation of Drug Metabolism by Targeting the Gut Microbiome</t>
  </si>
  <si>
    <t>5R01NS045940-14</t>
  </si>
  <si>
    <t>The Role of the Blood Brain Barrier in Seizure During Pregnancy and Preeclampsia</t>
  </si>
  <si>
    <t>5R01HL122401-04</t>
  </si>
  <si>
    <t>In vivo role of platelets in bacterial blood infection</t>
  </si>
  <si>
    <t>5R01HL115118-05</t>
  </si>
  <si>
    <t>Nucleotide receptor modulation of airway eicosanoids during asthma exacerbations</t>
  </si>
  <si>
    <t>5R01MH109655-03</t>
  </si>
  <si>
    <t>Optimization of glucocorticoid receptor (GR) passive antagonists for the treatment of post-traumatic stress disorder (PTSD)</t>
  </si>
  <si>
    <t>5R01NR015255-04</t>
  </si>
  <si>
    <t>The Quality of POLST Decisions in the Nursing Facility Setting</t>
  </si>
  <si>
    <t>5R01DK105948-04</t>
  </si>
  <si>
    <t>GOTEBORG UNIVERSITY</t>
  </si>
  <si>
    <t>Gothenburg</t>
  </si>
  <si>
    <t>Benefits, Risks &amp; Costs of Bariatric Surgery: Register-Enriched Cohort Studies.</t>
  </si>
  <si>
    <t>5R01DE022830-04</t>
  </si>
  <si>
    <t>Craniofacial Defects in the Manta-Ray Line: A Novel Model for Ribosomopathies</t>
  </si>
  <si>
    <t>5R01GM079176-10</t>
  </si>
  <si>
    <t>The Regulation of Cell Metabolism and Proliferation by mTOR complex 2</t>
  </si>
  <si>
    <t>5R01HL117933-04</t>
  </si>
  <si>
    <t>HDL Composition/Function and Coronary Plaque Formation</t>
  </si>
  <si>
    <t>5R01ES022697-04</t>
  </si>
  <si>
    <t>Mechanisms of Arsenic-Induced Diabetes Mellitus</t>
  </si>
  <si>
    <t>5R01CA167421-05</t>
  </si>
  <si>
    <t>Novel Coherence Imaging to Evaluate the Health of the Cervical Epithelium</t>
  </si>
  <si>
    <t>5R01GM033050-35</t>
  </si>
  <si>
    <t>Microscopy &amp; Image Analysis of Unstained Macromolecules</t>
  </si>
  <si>
    <t>5R01AA021657-05</t>
  </si>
  <si>
    <t>Mechanisms of regulation of ethanol intake by lateral habenula</t>
  </si>
  <si>
    <t>5R01NR015452-04</t>
  </si>
  <si>
    <t>Neurophysiological Aspects of Vision-based Speed of Processing Cognitive Training in Older Adults with Mild Cognitive Impairment</t>
  </si>
  <si>
    <t>5R01HL123016-05</t>
  </si>
  <si>
    <t>Improving nutrition and physical activity environments in home-based child care</t>
  </si>
  <si>
    <t>5R01NS082635-05</t>
  </si>
  <si>
    <t>Altered synapse formation and function in a novel Dravet syndrome mouse model</t>
  </si>
  <si>
    <t>5R01GM084333-08</t>
  </si>
  <si>
    <t>Enantioselective Functionalizations of Azomethines and Alkenes</t>
  </si>
  <si>
    <t>7R01GM096000-06</t>
  </si>
  <si>
    <t>Mechanistic Enzymology of Phosphoryl Transfer Enzymes</t>
  </si>
  <si>
    <t>5R01DA003910-31</t>
  </si>
  <si>
    <t>Development of Mixed Function Opioid Peptides and Peptidomimetics</t>
  </si>
  <si>
    <t>5R01DK106957-04</t>
  </si>
  <si>
    <t>Ultrasound Elastography for Liver Fibrosis Staging</t>
  </si>
  <si>
    <t>5R01HL074185-14</t>
  </si>
  <si>
    <t>Reversing diabetic muscle myopathy by exercise and exosomes</t>
  </si>
  <si>
    <t>5R01CA161404-06</t>
  </si>
  <si>
    <t>CHRONIC CONVECTION ENHANCED DELIVERY (CED) OF TOPOTECAN FOR GLIOBLASTOMA</t>
  </si>
  <si>
    <t>5R01HL117807-04</t>
  </si>
  <si>
    <t>Composition and Functions of the Integrin Activation Complex</t>
  </si>
  <si>
    <t>5R01DA035111-05</t>
  </si>
  <si>
    <t>Culturally grounded early substance use prevention for American Indian families</t>
  </si>
  <si>
    <t>5R01AI108778-05</t>
  </si>
  <si>
    <t>CopN mechanism as a key to understanding Type Three Secretion in bacteria</t>
  </si>
  <si>
    <t>5R01DA025267-11</t>
  </si>
  <si>
    <t>Nicotine dependence: neuropharmacology in monkeys</t>
  </si>
  <si>
    <t>5R01EY019924-10</t>
  </si>
  <si>
    <t>Audio-Haptic Virtual Environments for Large-Scale Navigation in the Blind</t>
  </si>
  <si>
    <t>5R01ES024332-04</t>
  </si>
  <si>
    <t>Cardiovascular Health and Air Pollution: A National Study</t>
  </si>
  <si>
    <t>5R01EY025978-03</t>
  </si>
  <si>
    <t>Special Emphasis Panel[ZRG1-BBBP-T(04)M]</t>
  </si>
  <si>
    <t>Crossmodal Correspondences Between Visual and Auditory Features</t>
  </si>
  <si>
    <t>5R01HL119792-04</t>
  </si>
  <si>
    <t>Myofibroblast differentiation and fibrosis are mediated by TRPV4 mechanosensing</t>
  </si>
  <si>
    <t>5R01HL128745-04</t>
  </si>
  <si>
    <t>Adhesive signaling in aortic valve development and disease</t>
  </si>
  <si>
    <t>5R01AI069314-10</t>
  </si>
  <si>
    <t>Plasmodium falciparum gametocytogenesis</t>
  </si>
  <si>
    <t>5R01GM112496-04</t>
  </si>
  <si>
    <t>Special Emphasis Panel[ZRG1-IMST-G(02)M]</t>
  </si>
  <si>
    <t>The quiesome and signalosome of a model GPCR</t>
  </si>
  <si>
    <t>5R01GM114288-04</t>
  </si>
  <si>
    <t>Dynamics and control over host-associated biofilm formation and dispersal</t>
  </si>
  <si>
    <t>5R01HL117620-05</t>
  </si>
  <si>
    <t>Special Emphasis Panel[ZRG1-CVRS-F(02)M]</t>
  </si>
  <si>
    <t>Cardiovascular effects of GLP-1 in obesity/metabolic syndrome</t>
  </si>
  <si>
    <t>5R01ES023696-05</t>
  </si>
  <si>
    <t>Special Emphasis Panel[ZRG1-DKUS-E(91)S]</t>
  </si>
  <si>
    <t>Mechanisms of arsenic-induced muscle morbidity and reducedregenerative capacity</t>
  </si>
  <si>
    <t>5R01HL118516-04</t>
  </si>
  <si>
    <t>Kallistatin in Vascular Injury</t>
  </si>
  <si>
    <t>5R01HL093178-09</t>
  </si>
  <si>
    <t>Mechanisms of ACE2 Regulation in Neurogenic Hypertension</t>
  </si>
  <si>
    <t>5R01GM107231-03</t>
  </si>
  <si>
    <t>A Biohybrid Device for Regulating Inflammation in Sepsis</t>
  </si>
  <si>
    <t>5R01HL096576-07</t>
  </si>
  <si>
    <t>PET/MRI of cardiac repair</t>
  </si>
  <si>
    <t>5R01HL065440-18</t>
  </si>
  <si>
    <t>Activation and Silencing of Gene Expression during Cellular Differentiation</t>
  </si>
  <si>
    <t>5R01HL094404-10</t>
  </si>
  <si>
    <t>Molecular Identity of the Cardiac Mitochondrial Pore</t>
  </si>
  <si>
    <t>5R01GM111938-06</t>
  </si>
  <si>
    <t>Chemical tools for studying membrane protein glycosylation</t>
  </si>
  <si>
    <t>5R01HL069031-17</t>
  </si>
  <si>
    <t>Enhancing Collectin Mediated Defense Against Influenza</t>
  </si>
  <si>
    <t>5R01AG030149-10</t>
  </si>
  <si>
    <t>Mechanism of IL-1 Dependent A-beta Plaque Clearance in Alzheimer's Disease</t>
  </si>
  <si>
    <t>5R01NS084486-05</t>
  </si>
  <si>
    <t>Mitochondrial inter membrane space-IMS unfolded protein response in familial ALS</t>
  </si>
  <si>
    <t>5R01NS081740-05</t>
  </si>
  <si>
    <t>Neurovascular Protection for Early Brain Injury after SAH</t>
  </si>
  <si>
    <t>5R01NS066506-08</t>
  </si>
  <si>
    <t>Imaging Collaterals in Acute Stroke (iCAS)</t>
  </si>
  <si>
    <t>5R01DK100790-04</t>
  </si>
  <si>
    <t>Methylomics of prenatal GDM: Natural history &amp; lifestyle intervention in children</t>
  </si>
  <si>
    <t>5R01CA172086-05</t>
  </si>
  <si>
    <t>PROHIBITIN 1 IN LIVER INJURY AND CANCER</t>
  </si>
  <si>
    <t>5R01DA038663-05</t>
  </si>
  <si>
    <t>Glucocorticoid-regulated endocannabinoids and stress-potentiated cocaine seeking</t>
  </si>
  <si>
    <t>5R01GM039764-29</t>
  </si>
  <si>
    <t>Chemistry of Lithium Amides</t>
  </si>
  <si>
    <t>5R01HD079076-05</t>
  </si>
  <si>
    <t>Neuromuscular Mechanisms Underlying Poor Recovery from Whiplash Injuries</t>
  </si>
  <si>
    <t>7R01DA038042-07</t>
  </si>
  <si>
    <t>KENT STATE UNIVERSITY</t>
  </si>
  <si>
    <t>KENT</t>
  </si>
  <si>
    <t>Neural mechanisms underlying estradiol-enhanced extinction of cocaine seeking</t>
  </si>
  <si>
    <t>5R01HL119476-04</t>
  </si>
  <si>
    <t>Mechanisms of Telomere-Induced Emphysema</t>
  </si>
  <si>
    <t>5R01HL121689-04</t>
  </si>
  <si>
    <t>Anti-atherogenic Mechanisms of the Dual Rho-GEF Kalirin</t>
  </si>
  <si>
    <t>5R01LM012095-04</t>
  </si>
  <si>
    <t>Development and Evaluation of a Learning Electronic Medical Record System</t>
  </si>
  <si>
    <t>5R01AI116441-04</t>
  </si>
  <si>
    <t>EVALUATION OF A LYMPHATIC FILARIASIS VACCINE IN NON-HUMAN PRIMATES</t>
  </si>
  <si>
    <t>5R01HL093238-09</t>
  </si>
  <si>
    <t>Essential Hypertension and Human Skin Blood Flow</t>
  </si>
  <si>
    <t>5R01DA033610-05</t>
  </si>
  <si>
    <t>Regulation of Cocaine Reward and Reinforcement by MeCP2</t>
  </si>
  <si>
    <t>5R01AG047879-05</t>
  </si>
  <si>
    <t>Microvascular mechanisms of neuroinflammation: role of Nrf2</t>
  </si>
  <si>
    <t>6R01DK078750-12</t>
  </si>
  <si>
    <t>Glia-Neuron Interaction via IKK-beta/NF-kappaB in Obesity and Related Pre-T2D</t>
  </si>
  <si>
    <t>5R01HL081093-09</t>
  </si>
  <si>
    <t>Vitamin K Oxidoreductase: Function and Physiology</t>
  </si>
  <si>
    <t>5R01CA172741-05</t>
  </si>
  <si>
    <t>Inhibition of Hedgehog Signaling in Gli-1+Adeno CA of the Esoph or GE junction</t>
  </si>
  <si>
    <t>5R01DA035926-05</t>
  </si>
  <si>
    <t>Functional Role for GPR55 in the periaqueductal gray</t>
  </si>
  <si>
    <t>5R01CA179044-05</t>
  </si>
  <si>
    <t>Special Emphasis Panel[ZRG1-BDCN-W(02)S]</t>
  </si>
  <si>
    <t>Identification and modeling of driver genetic modules in glioblastoma</t>
  </si>
  <si>
    <t>5R01HL085534-12</t>
  </si>
  <si>
    <t>The deleterious effects of hypercapnia on the lungs</t>
  </si>
  <si>
    <t>5R01AA019663-06</t>
  </si>
  <si>
    <t>Hierarchical Modeling of Alcohol Treatment Outcomes of Group Therapy</t>
  </si>
  <si>
    <t>5R01DC009597-10</t>
  </si>
  <si>
    <t>Synaptic modulation in neural circuits</t>
  </si>
  <si>
    <t>5R01ES023451-03</t>
  </si>
  <si>
    <t>Environment and cognitive decline in older Hispanics</t>
  </si>
  <si>
    <t>5R01EY022618-06</t>
  </si>
  <si>
    <t>Metabolomic and Genetic Interactions in Age-Related Macular Degeneration</t>
  </si>
  <si>
    <t>5R01AR064810-05</t>
  </si>
  <si>
    <t>Identification and Characterization of Melanocyte Stem Cells</t>
  </si>
  <si>
    <t>RFA-MH-16-200</t>
  </si>
  <si>
    <t>5R01MH110206-03</t>
  </si>
  <si>
    <t>Special Emphasis Panel[ZRG1-AARR-F(53)R]</t>
  </si>
  <si>
    <t>Understanding HIV Risk Environment for Youth in Supportive Housing</t>
  </si>
  <si>
    <t>5R01CA184320-04</t>
  </si>
  <si>
    <t>(PQD3) Mechanisms of prolonged initial disease-free survival in glioblastoma</t>
  </si>
  <si>
    <t>5R01GM113874-04</t>
  </si>
  <si>
    <t>Crosstalk between human mRNA nuclear export and polyadenylation machineries</t>
  </si>
  <si>
    <t>5R01GM079038-09</t>
  </si>
  <si>
    <t>Mechanistic Studies of Lantibiotic Biosynthetic and Tailoring Enzymes</t>
  </si>
  <si>
    <t>5R01DK101622-05</t>
  </si>
  <si>
    <t>Developing eTACs as a Novel Method of Tolerance in Type 1 Diabetes</t>
  </si>
  <si>
    <t>7R01HD076257-06</t>
  </si>
  <si>
    <t>Dissection of the Structural Basis of MEIG1 in Assembling Sperm Flagella</t>
  </si>
  <si>
    <t>5R01AG043599-05</t>
  </si>
  <si>
    <t>Couple Relationships and Health during Transition to Later Adulthood</t>
  </si>
  <si>
    <t>5R01GM103838-04</t>
  </si>
  <si>
    <t>Transhydrogenase: Structure, Dynamics, and Mechanism</t>
  </si>
  <si>
    <t>5R01AI041139-19</t>
  </si>
  <si>
    <t>Innate Immune Responses to Malaria Parasites</t>
  </si>
  <si>
    <t>5R01GM112744-04</t>
  </si>
  <si>
    <t>A genetic approach to defining the Ttc21b interactome in mammalian ciliopathies</t>
  </si>
  <si>
    <t>5R01DA036171-05</t>
  </si>
  <si>
    <t>Drugs of abuse and the epigenetic and signaling pathways controlling HIV latency</t>
  </si>
  <si>
    <t>5R01AG044372-05</t>
  </si>
  <si>
    <t>Tau-induced axonal degeneration in Alzheimer's disease and tauopathies</t>
  </si>
  <si>
    <t>5R01DA034087-05</t>
  </si>
  <si>
    <t>A Sequenced Behavioral and Medication Intervention for Cocaine Dependence</t>
  </si>
  <si>
    <t>5R01NS084975-05</t>
  </si>
  <si>
    <t>Neurochemical closed-loop controller for smart DBS</t>
  </si>
  <si>
    <t>5R01HL034363-32</t>
  </si>
  <si>
    <t>Signal-dependent neutrophil adhesion to vascular surfaces</t>
  </si>
  <si>
    <t>5R01HD079106-06</t>
  </si>
  <si>
    <t>Improving Math Ability via Primitive Number Sense Training</t>
  </si>
  <si>
    <t>5R01CA163370-06</t>
  </si>
  <si>
    <t>Improving Cancer Treatment Planning by DMH-Based Inverse Optimization</t>
  </si>
  <si>
    <t>5R01GM076020-12</t>
  </si>
  <si>
    <t>Analysis of Break-Induced Replication</t>
  </si>
  <si>
    <t>5R01NR013693-05</t>
  </si>
  <si>
    <t>Obstructive Sleep Apnea, Gender Biology, and Autonomic Regulation</t>
  </si>
  <si>
    <t>5R01HL118001-04</t>
  </si>
  <si>
    <t>Role of Endothelial and Macrophage ApoER2 in Atherosclerosis Modulation</t>
  </si>
  <si>
    <t>5R01GM111816-04</t>
  </si>
  <si>
    <t>Dnd1 and repression of transcription in primordial germ cells</t>
  </si>
  <si>
    <t>5R01DK096388-05</t>
  </si>
  <si>
    <t>Race - adiposity interactions regulate mechanisms determining insulin sensitivity</t>
  </si>
  <si>
    <t>5R01GM077509-09</t>
  </si>
  <si>
    <t>Roles of Ku and its interaction partners in telomere function and DNA repair</t>
  </si>
  <si>
    <t>5R01NS081687-05</t>
  </si>
  <si>
    <t>Molecular mechanisms of Th17 plasticity in MS</t>
  </si>
  <si>
    <t>5R01DE015254-16</t>
  </si>
  <si>
    <t>P. gingivalis as a keystone pathogen</t>
  </si>
  <si>
    <t>5R01AR061352-05</t>
  </si>
  <si>
    <t>Role of HDAC7 in Osteoclast Differentiation</t>
  </si>
  <si>
    <t>5R01DK105156-04</t>
  </si>
  <si>
    <t>BRENTWOOD BIOMEDICAL RESEARCH INSTITUTE</t>
  </si>
  <si>
    <t>The role of ArsS in gastric infection by Helicobacter pylori</t>
  </si>
  <si>
    <t>5R01HL125710-04</t>
  </si>
  <si>
    <t>Special Emphasis Panel[ZRG1-VH-J(90)S]</t>
  </si>
  <si>
    <t>A novel program of ubiquitination in global remodeling of the erythroid proteome</t>
  </si>
  <si>
    <t>7R01AI124217-05</t>
  </si>
  <si>
    <t>Impact of Pregnancy on Tuberculosis</t>
  </si>
  <si>
    <t>5R01GM115545-04</t>
  </si>
  <si>
    <t>Determination of the basis of ligand binding via engineering and crystallography</t>
  </si>
  <si>
    <t>5R01HL112413-04</t>
  </si>
  <si>
    <t>Special Emphasis Panel[ZRG1-CVRS-E(02)M]</t>
  </si>
  <si>
    <t>Cardiac Dysfunction in the Met Syndrome: Cross-talk between IR and bAR Signaling</t>
  </si>
  <si>
    <t>5R01AA021984-05</t>
  </si>
  <si>
    <t>Brain Acetate and Ethanol Metabolism in Alcohol Dependence and Abuse</t>
  </si>
  <si>
    <t>5R01CA163293-06</t>
  </si>
  <si>
    <t>Pulmonary Rehabiltation before Lung Cancer Resection</t>
  </si>
  <si>
    <t>5R01CA182467-06</t>
  </si>
  <si>
    <t>Investigating the mechanisms of CD44s splice isoform in breast cancer metastasis</t>
  </si>
  <si>
    <t>5R01GM104369-05</t>
  </si>
  <si>
    <t>A TOOLKIT FOR IDENTIFYING CAUSAL VARIANTS IN TRANSCRIPTIONAL ENHANCERS</t>
  </si>
  <si>
    <t>5R01CA172067-06</t>
  </si>
  <si>
    <t>ZCA1-GRB-T(O1)</t>
  </si>
  <si>
    <t>Optimizing 131I-mIBG Therapy for Children with Advanced Neuroblastoma</t>
  </si>
  <si>
    <t>5R01DK098589-04</t>
  </si>
  <si>
    <t>Biomaterial Delivery System for Type 1 Diabetes Vaccine</t>
  </si>
  <si>
    <t>7R01DK101591-05</t>
  </si>
  <si>
    <t>Hepatic endocrine suppression of the pancreatic beta-cell</t>
  </si>
  <si>
    <t>7R01AG046646-06</t>
  </si>
  <si>
    <t>The Pharmacological Enhancement of Sleep for Memory Improvement</t>
  </si>
  <si>
    <t>5R01HL118282-05</t>
  </si>
  <si>
    <t>HEALTHPARTNERS INSTITUTE</t>
  </si>
  <si>
    <t>Bloomington</t>
  </si>
  <si>
    <t>Using Systems Science Methods to Study Cardiac Risk in the Somali Community</t>
  </si>
  <si>
    <t>5R01NS092615-04</t>
  </si>
  <si>
    <t>Deconstructing the pathogenic effect of APP in memory circuits</t>
  </si>
  <si>
    <t>5R01EY023164-05</t>
  </si>
  <si>
    <t>Genetic Epidemiology of Age-Related Macular Degeneration in the Older Order Amish</t>
  </si>
  <si>
    <t>5R01HD076313-04</t>
  </si>
  <si>
    <t>Comparison of gabapentin and ondansetron for treating hyperemesis gravidarum</t>
  </si>
  <si>
    <t>5R01HL119056-04</t>
  </si>
  <si>
    <t>FGF signaling in the specification and emergence of hematopoietic stem cells</t>
  </si>
  <si>
    <t>5R01DK101379-04</t>
  </si>
  <si>
    <t>Targeting hypothalamic steroid receptor co-activator-1 to treat obesity</t>
  </si>
  <si>
    <t>5R01AR065466-05</t>
  </si>
  <si>
    <t>Special Emphasis Panel[ZRG1-MOSS-U(02)S]</t>
  </si>
  <si>
    <t>High resolution DNA methylation signature in rheumatoid arthritis</t>
  </si>
  <si>
    <t>5R01DC006282-15</t>
  </si>
  <si>
    <t>Special Emphasis Panel[ZRG1-BBBP-V(02)M]</t>
  </si>
  <si>
    <t>MRI &amp; CT studies of the developing vocal tract</t>
  </si>
  <si>
    <t>5R01DK104375-05</t>
  </si>
  <si>
    <t>PLEIOTROPIC EFFECTS OF PRORENIN RECEPOR IN COLLECTING DUCT AND INTRARENAL RAS ACTIVATION</t>
  </si>
  <si>
    <t>5R01NS092306-03</t>
  </si>
  <si>
    <t>Fbw7 as a therapeutic target for treating ischemic brain injury</t>
  </si>
  <si>
    <t>5R01GM113141-03</t>
  </si>
  <si>
    <t>High Throughput Screening to Discover Chemical Probes and Pharmacological Agents for Modulating Parkin Activity</t>
  </si>
  <si>
    <t>5R01MH097979-05</t>
  </si>
  <si>
    <t>Taking advanced diffusion imaging to the clinic for pediatric patients with ADHD</t>
  </si>
  <si>
    <t>5R01GM112633-05</t>
  </si>
  <si>
    <t>Modeling individual-to-collective behavior in mound-building termites</t>
  </si>
  <si>
    <t>5R01EB018645-04</t>
  </si>
  <si>
    <t>Cerenkov Specific Contrast Agents</t>
  </si>
  <si>
    <t>5R01CA186662-06</t>
  </si>
  <si>
    <t>Novel Small Molecule MDM2 Inhibitors for Pancreatic Cancer Therapy</t>
  </si>
  <si>
    <t>5R01HL092153-09</t>
  </si>
  <si>
    <t>Genetic and Molecular Analysis of Congenital Heart Disease</t>
  </si>
  <si>
    <t>5R01EB019440-04</t>
  </si>
  <si>
    <t>Conformal pediatric whole-head MEG system with optically-pumped magnetometers</t>
  </si>
  <si>
    <t>5R01LM012372-02</t>
  </si>
  <si>
    <t>Novel Citation-Based Literature Search Method: Application to Meta-analyses</t>
  </si>
  <si>
    <t>5R01HL118263-05</t>
  </si>
  <si>
    <t>CMR-IMPACT</t>
  </si>
  <si>
    <t>5R01NS056247-10</t>
  </si>
  <si>
    <t>Extracellular Matrix Mediates Axonal Integrity Following Brain Injury</t>
  </si>
  <si>
    <t>5R01DK103664-04</t>
  </si>
  <si>
    <t>Development of Hypothalamic Neurons That Control Energy Balance</t>
  </si>
  <si>
    <t>5R01GM084266-08</t>
  </si>
  <si>
    <t>Iron in Mitochondrial Physiology and Disease</t>
  </si>
  <si>
    <t>5R01GM059417-18</t>
  </si>
  <si>
    <t>Catalytic Enantioselective Diboration Reactions</t>
  </si>
  <si>
    <t>5R01CA076534-20</t>
  </si>
  <si>
    <t>Nuclear Trafficking of the Retroviral Gag Protein</t>
  </si>
  <si>
    <t>5R01HL128172-04</t>
  </si>
  <si>
    <t>Epigenenomic and transcriptomic networks in normal and defective lung development</t>
  </si>
  <si>
    <t>5R01MH070560-11</t>
  </si>
  <si>
    <t>Imaging Hippocampal Function in Psychosis</t>
  </si>
  <si>
    <t>5R01HL117654-05</t>
  </si>
  <si>
    <t>Hyperhomocysteinemia and HDL Metabolism</t>
  </si>
  <si>
    <t>5R01DK082753-09</t>
  </si>
  <si>
    <t>Elucidating IgA nephropathy through Genetic Studies of IgA1 Glycosylation</t>
  </si>
  <si>
    <t>5R01EY019312-09</t>
  </si>
  <si>
    <t>MECHANISMS OF ADAPTATION IN MAMMALIAN CONES</t>
  </si>
  <si>
    <t>5R01DE023591-05</t>
  </si>
  <si>
    <t>Special Emphasis Panel[ZRG1-AARR-C(04)M]</t>
  </si>
  <si>
    <t>Develop a therapeutic vaccine approach by removing viral immune evasion</t>
  </si>
  <si>
    <t>5R01GM054198-21</t>
  </si>
  <si>
    <t>Structure and Function of Telomerase</t>
  </si>
  <si>
    <t>5R01MH102229-04</t>
  </si>
  <si>
    <t>Reducing residual depressive symptoms with web-based Mindful Mood Balance</t>
  </si>
  <si>
    <t>5R01GM114359-04</t>
  </si>
  <si>
    <t>Leukocyte-Endothelial Cell Interactions in Sepsis</t>
  </si>
  <si>
    <t>5R01HL087778-10</t>
  </si>
  <si>
    <t>Mechanisms of Atopic Disease Development in the Lung</t>
  </si>
  <si>
    <t>6R01GM116143-20</t>
  </si>
  <si>
    <t>Functions of Mammalian H1 Linker Histones in Gene Regulation and Development</t>
  </si>
  <si>
    <t>5R01GM118377-02</t>
  </si>
  <si>
    <t>Decision points to enter and exit the human cell cycle</t>
  </si>
  <si>
    <t>5R01DK102641-10</t>
  </si>
  <si>
    <t>Argininosuccinate lyase is an essential regulator of systemic nitric oxide produc</t>
  </si>
  <si>
    <t>5R01EB017279-04</t>
  </si>
  <si>
    <t>Development of hybrid somatostatin analogs for surgical guidance</t>
  </si>
  <si>
    <t>5R01DK099232-04</t>
  </si>
  <si>
    <t>The hepatic function of cholesterol sulfotransferase 2B1b (SULT2B1b)in energy met</t>
  </si>
  <si>
    <t>5R01HL123984-04</t>
  </si>
  <si>
    <t>GPIbalpha shedding and platelet clearance</t>
  </si>
  <si>
    <t>5R01EY024016-05</t>
  </si>
  <si>
    <t>Synaptic basis of motion detection in the retina</t>
  </si>
  <si>
    <t>5R01GM075061-12</t>
  </si>
  <si>
    <t>Endoplasmic Reticulum Associated Degradation(ERAD)of Membrane Proteins in Yeast</t>
  </si>
  <si>
    <t>5R01MH105384-05</t>
  </si>
  <si>
    <t>Special Emphasis Panel[ZRG1-HDM-J(55)]</t>
  </si>
  <si>
    <t>Modeling Social Behavior for Healthcare Utilization in Depression</t>
  </si>
  <si>
    <t>5R01AI104733-05</t>
  </si>
  <si>
    <t>Role of Thymic Stromal Lymphopoietin in Chronic Rhinosinusitis</t>
  </si>
  <si>
    <t>5R01CA180769-09</t>
  </si>
  <si>
    <t>Signaling Connections Controlling Cell Motility and Invasion</t>
  </si>
  <si>
    <t>5R01DA042470-03</t>
  </si>
  <si>
    <t>TOPOGRAPHY, CONSTITUENTS, AND TOXICITY OF WATERPIPE TOBACCO SMOKE UNDER REALISTIC CONDITIONS</t>
  </si>
  <si>
    <t>5R01CA189666-05</t>
  </si>
  <si>
    <t>Special Emphasis Panel[ZRG1-OBT-H(02)M]</t>
  </si>
  <si>
    <t>The Role of WSB1 in Tumorigenesis</t>
  </si>
  <si>
    <t>5R01NS086329-05</t>
  </si>
  <si>
    <t>TSC-mTOR on neuron development</t>
  </si>
  <si>
    <t>5R01HL117952-05</t>
  </si>
  <si>
    <t>Venous Malformations (VM): A Murine Mdoel to Identify Therapies to Targer Aberrant Venous Development</t>
  </si>
  <si>
    <t>5R01HL122887-04</t>
  </si>
  <si>
    <t>Integrative Omics as a Discovery Tool for Pulmonary Hypertension</t>
  </si>
  <si>
    <t>5R01MH101107-05</t>
  </si>
  <si>
    <t>Early Life Stress: Epigenetic Regulation of Endocrine and Immune Pathways</t>
  </si>
  <si>
    <t>5R01DK102051-04</t>
  </si>
  <si>
    <t>The role of beta-catenin in cyst initiation in Autosomal Dominant Polycystic Kidn</t>
  </si>
  <si>
    <t>5R01NR014632-04</t>
  </si>
  <si>
    <t>Reducing urban women's HIV risk: Soap opera videos streamed to mobile devices</t>
  </si>
  <si>
    <t>5R01DK098994-05</t>
  </si>
  <si>
    <t>Neural Mechanisms of Prefrontal Influence on Food Intake</t>
  </si>
  <si>
    <t>5R01GM101430-05</t>
  </si>
  <si>
    <t>Mining health data for drug safety profiles</t>
  </si>
  <si>
    <t>5R01DK047060-25</t>
  </si>
  <si>
    <t>Renal Injury and Adaptation to Heme Proteins</t>
  </si>
  <si>
    <t>5R01GM048661-25</t>
  </si>
  <si>
    <t>The Interaction of Cytoplasmic Dynein and Dynactin</t>
  </si>
  <si>
    <t>5R01CA181088-06</t>
  </si>
  <si>
    <t>Obesity Affects Immunity to Kidney Cancer</t>
  </si>
  <si>
    <t>5R01GM049369-25</t>
  </si>
  <si>
    <t>Function and regulation of the human splicing factor SC35</t>
  </si>
  <si>
    <t>5R01GM099924-07</t>
  </si>
  <si>
    <t>Hepatic OATP Drug Transporters and Chemotherapy Disposition</t>
  </si>
  <si>
    <t>5R01MH104647-04</t>
  </si>
  <si>
    <t>CBT-Insomnia Augmenting Usual Care SSRIs to Improve Youth Depression Outcomes</t>
  </si>
  <si>
    <t>5R01AR065439-05</t>
  </si>
  <si>
    <t>Uncovering mechanisms controlling notochord vacuole and spine morphogenesis</t>
  </si>
  <si>
    <t>5R01AR063116-05</t>
  </si>
  <si>
    <t>Phosphoinositide Signaling Regulates Melanogenesis</t>
  </si>
  <si>
    <t>5R01NS084298-05</t>
  </si>
  <si>
    <t>Complement-Microglia Interaction in Synaptic Loss and Neurodegeneration in HD</t>
  </si>
  <si>
    <t>5R01CA188794-05</t>
  </si>
  <si>
    <t>Cell cycle reprogramming for therapeutic targeting of BTK in lymphoma</t>
  </si>
  <si>
    <t>5R01GM065790-16</t>
  </si>
  <si>
    <t>Molecular aspects of copper and zinc binding to the prion protein</t>
  </si>
  <si>
    <t>5R01GM029123-35</t>
  </si>
  <si>
    <t>Dynamic Pattern in Chemically Reacting Systems</t>
  </si>
  <si>
    <t>5R01DA036466-05</t>
  </si>
  <si>
    <t>Syndemics and resilience for HIV transmission in a national sample of vulnerable</t>
  </si>
  <si>
    <t>5R01CA183593-05</t>
  </si>
  <si>
    <t>ATM and gammaherpesvirus infection: a precarious balance</t>
  </si>
  <si>
    <t>5R01DC013289-05</t>
  </si>
  <si>
    <t>Olfactory circuits that control behavior</t>
  </si>
  <si>
    <t>5R01GM080396-08</t>
  </si>
  <si>
    <t>Engagement of heterotrimeric G proteins by Sonic hedgehog</t>
  </si>
  <si>
    <t>5R01MH100043-05</t>
  </si>
  <si>
    <t>Imaging Neuroinflammation in Clinical high risk and Schizophrenia</t>
  </si>
  <si>
    <t>7R01GM107629-05</t>
  </si>
  <si>
    <t>Structural basis of signaling between bacterial chemoreceptors and flagella</t>
  </si>
  <si>
    <t>5R01DE024308-05</t>
  </si>
  <si>
    <t>Physiological Interaction Between Probiotic Bacteria and Porphyromonas gingivalis</t>
  </si>
  <si>
    <t>5R01EY019105-08</t>
  </si>
  <si>
    <t>Optical Aberration and Visual Performance for Highly Aberrated Eyes</t>
  </si>
  <si>
    <t>5R01DK076648-10</t>
  </si>
  <si>
    <t>Exploring the Fuel-Mediated Programming of Neonatal Growth</t>
  </si>
  <si>
    <t>5R01HL124285-04</t>
  </si>
  <si>
    <t>Massively parallel identification of functional 3' UTR variants in asthma</t>
  </si>
  <si>
    <t>5R01HL077213-13</t>
  </si>
  <si>
    <t>Pathophysiological Activities of of Oxidized Phospholipids</t>
  </si>
  <si>
    <t>5R01CA190901-04</t>
  </si>
  <si>
    <t>Identifying Early Failure to Anti-angiogenic Therapy in Recurrent GBM</t>
  </si>
  <si>
    <t>5R01DA002519-32</t>
  </si>
  <si>
    <t>Buprenorphine_A Behavioral Analysis</t>
  </si>
  <si>
    <t>5R01AA021468-05</t>
  </si>
  <si>
    <t>Epigenetics underlies long-term risk of relapse during abstinence</t>
  </si>
  <si>
    <t>5R01HL126732-04</t>
  </si>
  <si>
    <t>HL-Role of c-Myc in myofibroblast differentiation in pulmonary fibrosis</t>
  </si>
  <si>
    <t>5R01HL088530-09</t>
  </si>
  <si>
    <t>Biopsychosocial Determinants of Adolescent Obesity-Cardiovascular Risk</t>
  </si>
  <si>
    <t>5R01MH110437-03</t>
  </si>
  <si>
    <t>The Bipolar Sequencing Consortium for Combined Analyses and Follow-Up</t>
  </si>
  <si>
    <t>5R01GM111752-05</t>
  </si>
  <si>
    <t>RNA-mediated Chromatin Regulation and Epigenetic Inheritance in C. elegans</t>
  </si>
  <si>
    <t>5R01CA204070-04</t>
  </si>
  <si>
    <t>Lung cancer in never smokers: incidence, risk factors, and molecular characteristics in Asian American, Native Hawaiian and Pacific Islanderfemales</t>
  </si>
  <si>
    <t>5R01HL121387-04</t>
  </si>
  <si>
    <t>Structural Basis of Protease-Activated Receptor Function</t>
  </si>
  <si>
    <t>5R01NS095985-03</t>
  </si>
  <si>
    <t>Integration of Diffusion MRI Fiber Tracking and CLARITY 3D Histology for Improved Neurosurgical Targeting</t>
  </si>
  <si>
    <t>5R01DA022177-11</t>
  </si>
  <si>
    <t>Opioids, HIV/HCV and host cell innate immunity</t>
  </si>
  <si>
    <t>RFA-HD-14-023</t>
  </si>
  <si>
    <t>5R01HD080423-05</t>
  </si>
  <si>
    <t>ZHD1-DRG-H(91)</t>
  </si>
  <si>
    <t>Inhibitors of Na,K-ATPase alpha4 as male contraceptives</t>
  </si>
  <si>
    <t>5R01GM113658-04</t>
  </si>
  <si>
    <t>Special Emphasis Panel[ZRG1-IMST-J(02)M]</t>
  </si>
  <si>
    <t>Development of Surface-Induced Dissociation Ion Mobility MS, a Structrl Biol Tool</t>
  </si>
  <si>
    <t>5R01NS026799-28</t>
  </si>
  <si>
    <t>Gene linkage study of multiple sclerosis sibling pairs</t>
  </si>
  <si>
    <t>5R01GM109836-04</t>
  </si>
  <si>
    <t>Multivariate statistical methods, flow cytometry, and network modeling.</t>
  </si>
  <si>
    <t>5R01CA175026-05</t>
  </si>
  <si>
    <t>Using Stat3 Signaling Profiles to Understand Chemotherapy Resistance in AML</t>
  </si>
  <si>
    <t>1R01NS095795-01A1</t>
  </si>
  <si>
    <t>Glial control of sensory neuron receptive-ending shape and function</t>
  </si>
  <si>
    <t>5R01DE024984-03</t>
  </si>
  <si>
    <t>Spatiotemporal models for periodontal disease monitoring and recall frequencies</t>
  </si>
  <si>
    <t>5R01MH102221-04</t>
  </si>
  <si>
    <t>Risks and Benefits of ADHD Medication for Psychiatric and Neurologic Problems</t>
  </si>
  <si>
    <t>5R01HD075869-05</t>
  </si>
  <si>
    <t xml:space="preserve">Improving participation in vector control campaigns </t>
  </si>
  <si>
    <t>5R01GM106078-04</t>
  </si>
  <si>
    <t>Signal Transduction by Oxysterols</t>
  </si>
  <si>
    <t>5R01NS051445-09</t>
  </si>
  <si>
    <t>IL-1 in Protection and Injury</t>
  </si>
  <si>
    <t>5R01CA077308-20</t>
  </si>
  <si>
    <t>STAT Mediated TGF-a/EGFR Signaling in Squamous Cell Carcinomas of Head &amp; Neck</t>
  </si>
  <si>
    <t>5R01AG045428-05</t>
  </si>
  <si>
    <t>Mechanogenetics: An Integrated Approach in Muscle Dysfunction</t>
  </si>
  <si>
    <t>5R01CA182890-05</t>
  </si>
  <si>
    <t>The role of genetic susceptibility in melanoma development</t>
  </si>
  <si>
    <t>5R01DA033411-05</t>
  </si>
  <si>
    <t>Exercise: Addressing Stress in Relapse Prevention for Substance Use Disorders</t>
  </si>
  <si>
    <t>5R01CA178610-05</t>
  </si>
  <si>
    <t>The Role of LSD1 in the Evolution of Castration Resistant Prostate Cancer</t>
  </si>
  <si>
    <t>5R01DK103558-04</t>
  </si>
  <si>
    <t>Redox Regulation of Intracellular Calcium Signaling</t>
  </si>
  <si>
    <t>5R01DK101350-05</t>
  </si>
  <si>
    <t>Special Emphasis Panel[ZRG1-DKUS-A(04)M]</t>
  </si>
  <si>
    <t>Role of Circulating suPAR in FSGS</t>
  </si>
  <si>
    <t>5R01MH102151-05</t>
  </si>
  <si>
    <t>Special Emphasis Panel[ZRG1-AARR-F(04)M]</t>
  </si>
  <si>
    <t>Determinants of Resilience in Youth with HIV infection and Youth affected by HIV</t>
  </si>
  <si>
    <t>5R01GM089763-09</t>
  </si>
  <si>
    <t>Interplay between Cdh1 and major regulatory pathways in human cancer</t>
  </si>
  <si>
    <t>5R01DA037648-04</t>
  </si>
  <si>
    <t>The Relationship of AHRR Methylation to Risky Adolescent Behaviors</t>
  </si>
  <si>
    <t>5R01DE017227-10</t>
  </si>
  <si>
    <t>HPV-Specific, Immune Suppression in Patients with RRP</t>
  </si>
  <si>
    <t>5R01EB020690-04</t>
  </si>
  <si>
    <t>Photothermal Nanocomposites for Tissue Repair</t>
  </si>
  <si>
    <t>5R01NS087516-05</t>
  </si>
  <si>
    <t>A Novel Method for Glutamate Imaging</t>
  </si>
  <si>
    <t>5R01DK102780-03</t>
  </si>
  <si>
    <t>Hypothalamic miRNAs in the Pathogenesis of Obesity</t>
  </si>
  <si>
    <t>5R01HL116931-05</t>
  </si>
  <si>
    <t>Airway Inspector: a chest imaging biomarker software platform for COPD</t>
  </si>
  <si>
    <t>5R01EY023381-05</t>
  </si>
  <si>
    <t>Corneal Elastography and Patient-Specific Modeling for Simulation-based Therapy</t>
  </si>
  <si>
    <t>5R01HL118557-05</t>
  </si>
  <si>
    <t>A NOVEL REGULATORY ROLE OF PROTEIN S IN BLOOD COAGULATION</t>
  </si>
  <si>
    <t>5R01AI103353-06</t>
  </si>
  <si>
    <t>Mast cell dependent inflammatory cascade during influenza A virus infection</t>
  </si>
  <si>
    <t>5R01HL124986-04</t>
  </si>
  <si>
    <t>A New Approach for the Assessment of Pulmonary Inflammation</t>
  </si>
  <si>
    <t>5R01GM104247-05</t>
  </si>
  <si>
    <t>Single-cell analysis of TNF-induced signaling, transcription and fate decisions</t>
  </si>
  <si>
    <t>5R01EY024575-04</t>
  </si>
  <si>
    <t>Therapeutic Strategies for Repairing Optic Nerve Injury</t>
  </si>
  <si>
    <t>5R01CA192662-04</t>
  </si>
  <si>
    <t>Methylation and mutations in RB1 and variants of synthetic folic acid metabolism</t>
  </si>
  <si>
    <t>5R01AG049757-03</t>
  </si>
  <si>
    <t>Using Patient Outcomes to Inform Surgical Education</t>
  </si>
  <si>
    <t>6R01AI076327-11</t>
  </si>
  <si>
    <t>T regulatory cells and immunity in tuberculosis</t>
  </si>
  <si>
    <t>5R01HD085877-03</t>
  </si>
  <si>
    <t>Young Africans‚Äô Changing Understandings of HIV/AIDS Risk</t>
  </si>
  <si>
    <t>5R01GM110639-02</t>
  </si>
  <si>
    <t>Interactions of MuLV IN with host proteins and DNA</t>
  </si>
  <si>
    <t>5R01NS087149-05</t>
  </si>
  <si>
    <t>Reducing Memory Dysfunction Following Brain Injury</t>
  </si>
  <si>
    <t>5R01CA163657-06</t>
  </si>
  <si>
    <t>ARRDC3-Integrin beta4 pathway as a therapeutic target of basal-like breast cancer</t>
  </si>
  <si>
    <t>5R01HD086245-04</t>
  </si>
  <si>
    <t>Sensorimotor Learning in Children with Cerebral Palsy</t>
  </si>
  <si>
    <t>5R01ES003598-29</t>
  </si>
  <si>
    <t>Oxygen Radical Toxicity and Protein Degradation</t>
  </si>
  <si>
    <t>5R01HD074693-06</t>
  </si>
  <si>
    <t>Closing  Gap in Stroke Rehabilitation: Early Intervention for Cognitive Disability</t>
  </si>
  <si>
    <t>5R01CA170249-05</t>
  </si>
  <si>
    <t>PKA and follicular thyroid carcinogenesis: Roles of interacting pathways</t>
  </si>
  <si>
    <t>5R01CA187069-05</t>
  </si>
  <si>
    <t>The Response to a Site-Specific Blocked DNA Replication Fork in Human Cancers</t>
  </si>
  <si>
    <t>5R01DA042527-03</t>
  </si>
  <si>
    <t>Dose effects of nicotine: Behavioral economics of cigarette abuse liability</t>
  </si>
  <si>
    <t>5R01HL117737-19</t>
  </si>
  <si>
    <t>Microchimerism as AlloImmunity</t>
  </si>
  <si>
    <t>5R01GM107040-05</t>
  </si>
  <si>
    <t>Mechanisms of transcription coregulator usage by the target of rapamycin pathway</t>
  </si>
  <si>
    <t>5R01CA186661-05</t>
  </si>
  <si>
    <t>Small molecule targeting of MIF as a novel melanoma therapeutic</t>
  </si>
  <si>
    <t>5R01ES023043-04</t>
  </si>
  <si>
    <t>Developmental Neurotoxicity of Domoic Acid in a Nonhuman Primate Model</t>
  </si>
  <si>
    <t>5R01EY023766-04</t>
  </si>
  <si>
    <t>Retinal circuits for local synaptic processing</t>
  </si>
  <si>
    <t>5R01HL102167-08</t>
  </si>
  <si>
    <t>PPAR gamma and Nox4 in pulmonary hypertension</t>
  </si>
  <si>
    <t>5R01GM116162-08</t>
  </si>
  <si>
    <t>Autocrine regulation of neutrophil chemotaxis</t>
  </si>
  <si>
    <t>5R01DA003672-34</t>
  </si>
  <si>
    <t>Investigation of THC Receptors</t>
  </si>
  <si>
    <t>5R01CA167785-05</t>
  </si>
  <si>
    <t>Assessment of Breast Cancer Risk with High Spectral and Spatial Resolution MRI</t>
  </si>
  <si>
    <t>7R01AR064349-06</t>
  </si>
  <si>
    <t>A Regulatory Checkpoint in the Pathogenesis of Inflammatory Arthritis</t>
  </si>
  <si>
    <t>5R01GM059323-16</t>
  </si>
  <si>
    <t>Zinc Homeostasis in Bacillus subtilis</t>
  </si>
  <si>
    <t>7R01HL081784-11</t>
  </si>
  <si>
    <t>Regulation of F box Proteins in Acute Lung Injury</t>
  </si>
  <si>
    <t>5R01CA169172-05</t>
  </si>
  <si>
    <t>Inhibiting VHL-positive kidney cancer</t>
  </si>
  <si>
    <t>6R01CA175495-07</t>
  </si>
  <si>
    <t>The B7x pathway in the tumor microenvironment</t>
  </si>
  <si>
    <t>5R01GM117594-04</t>
  </si>
  <si>
    <t xml:space="preserve">Mathematical Chemical Imaging with Uncertainty Quantification  </t>
  </si>
  <si>
    <t>5R01HL111932-05</t>
  </si>
  <si>
    <t>Effects of Anti-miR-33 on Atherosclerosis Regression and RCT in Nonhuman Primates</t>
  </si>
  <si>
    <t>5R01AT008759-05</t>
  </si>
  <si>
    <t>Activation of probiotic bifidobacteria by milk glyans</t>
  </si>
  <si>
    <t>5R01EY023512-04</t>
  </si>
  <si>
    <t>Special Emphasis Panel[ZRG1-BDCN-W(04)M]</t>
  </si>
  <si>
    <t>Molecular Genetics of Norma Tension Glaucoma</t>
  </si>
  <si>
    <t>5R01HL086582-08</t>
  </si>
  <si>
    <t>Reversing the effects of donor aging on adult stem cell potential</t>
  </si>
  <si>
    <t>5R01NS092474-05</t>
  </si>
  <si>
    <t>Synaptomes of Mouse and Man</t>
  </si>
  <si>
    <t>5R01AG043452-05</t>
  </si>
  <si>
    <t>Enhancing function in later life: Exercise and functional network connectivity</t>
  </si>
  <si>
    <t>5R01GM102687-05</t>
  </si>
  <si>
    <t>Synthetic Models of the Oxygen Evolving Complex of Photosystem II</t>
  </si>
  <si>
    <t>5R01EY023337-05</t>
  </si>
  <si>
    <t>Neural pathways and behavioral state in the visual system</t>
  </si>
  <si>
    <t>5R01AA022331-05</t>
  </si>
  <si>
    <t>Group-based Intervention for Alcohol, Drugs and Aggression among Club Patrons</t>
  </si>
  <si>
    <t>5R01GM053804-21</t>
  </si>
  <si>
    <t>Meiotic Chromosome Segregation in C. Elegans</t>
  </si>
  <si>
    <t>5R01DK108936-03</t>
  </si>
  <si>
    <t>Xanthine oxidase inhibition raises intracellular purines to activate AMPK, improve glucose control and decrease fatty liver and atherosclerosis in type 2 diabetes</t>
  </si>
  <si>
    <t>5R01GM104047-05</t>
  </si>
  <si>
    <t>Modeling human phosphorylation networks through kinome-wide profiling</t>
  </si>
  <si>
    <t>5R01DE011697-20</t>
  </si>
  <si>
    <t>Molecular Regulation of Early Odontogenesis</t>
  </si>
  <si>
    <t>5R01EY026053-03</t>
  </si>
  <si>
    <t>Proteolytic Regulation of Inhibitory Circuits to Gate Cortical Plasticity</t>
  </si>
  <si>
    <t>5R01NS083813-05</t>
  </si>
  <si>
    <t>Molecular Mechanisms Controlling Wallerian Degeneration of Axons</t>
  </si>
  <si>
    <t>5R01NS083347-05</t>
  </si>
  <si>
    <t>Mechanisms of Migraine</t>
  </si>
  <si>
    <t>5R01GM109895-04</t>
  </si>
  <si>
    <t>Integrative functional mapping of the Escherichia coli membrane interactome</t>
  </si>
  <si>
    <t>5R01NS079858-05</t>
  </si>
  <si>
    <t>ER SIGNAL AND CHAPERONE-MEDIATED AUTOPHAGY IN NEURONAL STRESS</t>
  </si>
  <si>
    <t>5R01EY014681-09</t>
  </si>
  <si>
    <t>Dynamic Visual Activity in Temporal Cortex</t>
  </si>
  <si>
    <t>5R01MH097243-05</t>
  </si>
  <si>
    <t>Brain region dependent trafficking of myeloid precursor cells in repeated defeat.</t>
  </si>
  <si>
    <t>5R01NS060809-10</t>
  </si>
  <si>
    <t>Molecular Mechanism of LRRK2 Biology and Pathology in Parkinson's Disease</t>
  </si>
  <si>
    <t>5R01HL138424-02</t>
  </si>
  <si>
    <t>Airway Epithelial Reprogramming in Asthma</t>
  </si>
  <si>
    <t>5R01CA111996-10</t>
  </si>
  <si>
    <t>Quantification of Tumor Malignancy with MRI</t>
  </si>
  <si>
    <t>5R01CA184584-05</t>
  </si>
  <si>
    <t>Clinical development of cancer-specific MRS biomarkers in malignant gliomas</t>
  </si>
  <si>
    <t>5R01AI105191-05</t>
  </si>
  <si>
    <t>Functional Analysis of the T. gondii AMA1 Cytosolic Tail</t>
  </si>
  <si>
    <t>5R01AG043483-05</t>
  </si>
  <si>
    <t>Molecular Mechanisms of Rapamycin's effects on Health and longevity.</t>
  </si>
  <si>
    <t>5R01AR063786-05</t>
  </si>
  <si>
    <t>Identification of key tumor cell-released factors that induce cachexia</t>
  </si>
  <si>
    <t>5R01AI021423-33</t>
  </si>
  <si>
    <t>Toxoplasma rhoptry function</t>
  </si>
  <si>
    <t>5R01EY024600-04</t>
  </si>
  <si>
    <t>Non-linear Optical Collagen Cross-linking (NLO CXL) for Treatment of Keratoconus.</t>
  </si>
  <si>
    <t>5R01MH111516-03</t>
  </si>
  <si>
    <t>Multiplex in vivo imaging of cell-specific and circuit-specific signaling pathways during synaptic plasticity</t>
  </si>
  <si>
    <t>5R01NS082436-04</t>
  </si>
  <si>
    <t>Q-Space Trajectories for Fast Diffusion Spectrum-based High-Definition Fiber Trac</t>
  </si>
  <si>
    <t>7R01DK106181-04</t>
  </si>
  <si>
    <t>Spinal stimulation modulates urethral sphincter activation in neurogenic bladders</t>
  </si>
  <si>
    <t>5R01GM115722-04</t>
  </si>
  <si>
    <t>Chemistry and Biology of Novel Arachidonic Acid Metabolites</t>
  </si>
  <si>
    <t>5R01MH101478-05</t>
  </si>
  <si>
    <t>Multi-Level Assays of Working Memory and Psychopathology</t>
  </si>
  <si>
    <t>5R01NS083564-05</t>
  </si>
  <si>
    <t>RNA-Gain-of-Function Pathogenesis in SCA10</t>
  </si>
  <si>
    <t>5R01CA183895-05</t>
  </si>
  <si>
    <t>Translesion DNA polymerase kappa activity in gliomas</t>
  </si>
  <si>
    <t>7R01AA021379-06</t>
  </si>
  <si>
    <t>Informing Alcohol-Related Risk Intervention with the Prototype Willingness Model</t>
  </si>
  <si>
    <t>5R01HL105550-08</t>
  </si>
  <si>
    <t>Special Emphasis Panel[ZRG1-MDCN-R(04)M]</t>
  </si>
  <si>
    <t>The role of RGS proteins in the parasympathetic control of heart rate</t>
  </si>
  <si>
    <t>7R01CA172713-06</t>
  </si>
  <si>
    <t>PATTERNS OF r AAV VECTOR INSERTION ASSOCIATED WITH LIVER TUMORS IN A MOUSE MODEL</t>
  </si>
  <si>
    <t>5R01ES021488-05</t>
  </si>
  <si>
    <t>Imaging Biomarkers of Neurotoxicity in Welders</t>
  </si>
  <si>
    <t>5R01GM064677-13</t>
  </si>
  <si>
    <t>Mobilization of Triacylglycerol Stores in Insects</t>
  </si>
  <si>
    <t>5R01HL111724-05</t>
  </si>
  <si>
    <t>Blood Pressure, Cerebral Perfusion &amp; Cognitive Outcome In Hypertension.</t>
  </si>
  <si>
    <t>5R01HL113167-05</t>
  </si>
  <si>
    <t>Mechanically Stressed VSMC: A Role for Slingshot Phosphatase in Inflammation</t>
  </si>
  <si>
    <t>5R01GM111397-04</t>
  </si>
  <si>
    <t>Control of IP3R-Mediated Calcium Release</t>
  </si>
  <si>
    <t>5R01HL127764-04</t>
  </si>
  <si>
    <t>Insulin Inhibition of beta-AR Signaling in the Myocardium</t>
  </si>
  <si>
    <t>1R01GM129508-01</t>
  </si>
  <si>
    <t>Neutrophil-dependent mediators of sepsis</t>
  </si>
  <si>
    <t>5R01GM092218-07</t>
  </si>
  <si>
    <t>New Methodologies for Accelerating Natural Product Discovery</t>
  </si>
  <si>
    <t>5R01CA178888-05</t>
  </si>
  <si>
    <t>MnTE-2-PyP as a radioprotector in prostate cancer therapy</t>
  </si>
  <si>
    <t>5R01AG046267-04</t>
  </si>
  <si>
    <t>National Health Literacy Mapping to Inform Healthcare Policy</t>
  </si>
  <si>
    <t>5R01GM077430-12</t>
  </si>
  <si>
    <t>Chaperone recognition of xenobiotic-altered NO Synthase P450</t>
  </si>
  <si>
    <t>5R01GM112659-04</t>
  </si>
  <si>
    <t>Quantitative Imaging and Modeling of Regulation by Bacterial Small RNA</t>
  </si>
  <si>
    <t>1R01CA228232-01</t>
  </si>
  <si>
    <t>Development of a Therapeutic for Brain Tumor Immunotherapy</t>
  </si>
  <si>
    <t>5R01DK054021-18</t>
  </si>
  <si>
    <t>Exocrine pancreatic zymogen activation</t>
  </si>
  <si>
    <t>5R01AI098519-05</t>
  </si>
  <si>
    <t>Special Emphasis Panel[ZRG1-AARR-M(81)S]</t>
  </si>
  <si>
    <t>Automated comparison of flow data from HIV and vaccine infected subjects.</t>
  </si>
  <si>
    <t>5R01NS044370-12</t>
  </si>
  <si>
    <t>Neurosteroid Regulation of Seizures</t>
  </si>
  <si>
    <t>PA-11-085</t>
  </si>
  <si>
    <t>5R01HD073434-05</t>
  </si>
  <si>
    <t>Creating a Myelomeningocele Exome Variant Map</t>
  </si>
  <si>
    <t>5R01CA122346-10</t>
  </si>
  <si>
    <t>Molecular Mechanisms of Renal Cancer</t>
  </si>
  <si>
    <t>5R01AA022445-05</t>
  </si>
  <si>
    <t>Neurophysiological Mechanisms of Variable Alcohol Drinking Behaviors</t>
  </si>
  <si>
    <t>5R01DK073566-09</t>
  </si>
  <si>
    <t>Role of Early Growth Response Factor-1 in Cholestatic Liver Injury</t>
  </si>
  <si>
    <t>5R01AR066710-04</t>
  </si>
  <si>
    <t>Suppression of Bone Mechanotransduction by the Beta 2 Adrenergic Receptor</t>
  </si>
  <si>
    <t>5R01CA175052-05</t>
  </si>
  <si>
    <t>Enhanced GBM Therapy Using a New Class of HSV Oncolytic Vector</t>
  </si>
  <si>
    <t>5R01HD072778-05</t>
  </si>
  <si>
    <t>Special Emphasis Panel[ZRG1-RPHB-G(91)]</t>
  </si>
  <si>
    <t>Comparative Effectiveness of Developmental-Behavioral Screening Instruments</t>
  </si>
  <si>
    <t>5R01ES021832-05</t>
  </si>
  <si>
    <t>Endocrine disrupter modulation of SXR in development and lymphomagenesis</t>
  </si>
  <si>
    <t>5R01CA171306-05</t>
  </si>
  <si>
    <t>Immune Regulation in the Microenvironment of Oropharyngeal Cancer</t>
  </si>
  <si>
    <t>5R01AR064186-05</t>
  </si>
  <si>
    <t>Annexins and Osteoarthritis</t>
  </si>
  <si>
    <t>5R01NR014508-04</t>
  </si>
  <si>
    <t>Oral Suction Intervention to Reduce Aspiration and Ventilator Events: NO-ASPIRATE</t>
  </si>
  <si>
    <t>5R01DA031176-06</t>
  </si>
  <si>
    <t>Decision-Making and Episodic Memory in Trajectories to Cannabis Addiction</t>
  </si>
  <si>
    <t>5R01DK052968-18</t>
  </si>
  <si>
    <t>The regulation and activation of STATs in adipocytes</t>
  </si>
  <si>
    <t>5R01CA169500-04</t>
  </si>
  <si>
    <t>UNIVERSITY OF TOLEDO</t>
  </si>
  <si>
    <t>TRIP13 AAA-ATPase overexpression in chromosomal instability and breast cancer</t>
  </si>
  <si>
    <t>5R01DK104072-04</t>
  </si>
  <si>
    <t>Interaction of PGE2 and intrarenal RAS in AngII-induced hypertension</t>
  </si>
  <si>
    <t>5R01DA036600-04</t>
  </si>
  <si>
    <t>Antibody Gene Therapy for Methamphetamine Abuse</t>
  </si>
  <si>
    <t>5R01MH107235-03</t>
  </si>
  <si>
    <t>Multimodal brain maturation indices modulating psychopathology and neurocognition</t>
  </si>
  <si>
    <t>5R01CA172113-05</t>
  </si>
  <si>
    <t>Targeted Approach for Prevention and Therapy of Colorectal Cancer</t>
  </si>
  <si>
    <t>5R01CA196658-03</t>
  </si>
  <si>
    <t>A rapid spontaneous murine model of CN-AML</t>
  </si>
  <si>
    <t>5R01NS084996-05</t>
  </si>
  <si>
    <t>Sensorimotor integration in mammalian cerebellum</t>
  </si>
  <si>
    <t>5R01GM109909-05</t>
  </si>
  <si>
    <t>Cellular Remodeling by Microtubule Severing</t>
  </si>
  <si>
    <t>5R01NS090200-04</t>
  </si>
  <si>
    <t>NOVA SOUTHEASTERN UNIVERSITY</t>
  </si>
  <si>
    <t>Fort Lauderdale</t>
  </si>
  <si>
    <t>Gender Differences in Myalgic Encephalomyelitis/Chronic Fatigue Syndrome</t>
  </si>
  <si>
    <t>PAR-08-212</t>
  </si>
  <si>
    <t>5R01HD067184-05</t>
  </si>
  <si>
    <t>Addressing Disclosure Risk of Contextualized Microdata in Survey Design</t>
  </si>
  <si>
    <t>PAR-10-276</t>
  </si>
  <si>
    <t>5R01HD070096-05</t>
  </si>
  <si>
    <t>Special Emphasis Panel[ZRG1-EMNR-D(55)R]</t>
  </si>
  <si>
    <t>UNIVERSITY OF WYOMING</t>
  </si>
  <si>
    <t>LARAMIE</t>
  </si>
  <si>
    <t>WY</t>
  </si>
  <si>
    <t>Cortisol regulation of perinatal adipose tissue and sheep neonatal leptin peak</t>
  </si>
  <si>
    <t>5R01MH096979-06</t>
  </si>
  <si>
    <t>Ultra-Resolution Imaging of Brain Circuitry and its Development in Mental Health</t>
  </si>
  <si>
    <t>5R01EY023581-05</t>
  </si>
  <si>
    <t>Photoreceptor Signaling in the Early Visual System</t>
  </si>
  <si>
    <t>5R01DA015043-18</t>
  </si>
  <si>
    <t>Role of Glia in the Formation of Functional Synapses</t>
  </si>
  <si>
    <t>5R01EY022961-05</t>
  </si>
  <si>
    <t>Regeneration and Reconnection of Damaged Optic Nerve</t>
  </si>
  <si>
    <t>5R01AA013750-12</t>
  </si>
  <si>
    <t>Cross-national Analysis of Alcohol and Injury</t>
  </si>
  <si>
    <t>5R01AA023192-05</t>
  </si>
  <si>
    <t>Pharmacogenetic Analysis of Topiramate Treatment of AUD</t>
  </si>
  <si>
    <t>5R01AI108541-06</t>
  </si>
  <si>
    <t>Biomarkers for Muscle Function and Aging in Chronic HIV Infection</t>
  </si>
  <si>
    <t>5R01HL125715-04</t>
  </si>
  <si>
    <t>TGFB and Nitric Oxide Signaling in Pediatric Pulmonary Vascular Disease</t>
  </si>
  <si>
    <t>5R01GM079177-08</t>
  </si>
  <si>
    <t>Chemical and genetic modifiers of peroxisome function in Arabidopsis</t>
  </si>
  <si>
    <t>5R01AG043478-05</t>
  </si>
  <si>
    <t>The effect of curcumin on age-related cognitive decline in the rhesus monkey</t>
  </si>
  <si>
    <t>5R01HL121531-04</t>
  </si>
  <si>
    <t>Role of Drebrin in Atherosclerosis</t>
  </si>
  <si>
    <t>5R01GM102387-04</t>
  </si>
  <si>
    <t>Crystallin aggregation and stabilization</t>
  </si>
  <si>
    <t>5R01GM081840-08</t>
  </si>
  <si>
    <t>SUMO-dependent Regulation of Ubiquitin Ligases in Genomic Stability</t>
  </si>
  <si>
    <t>5R01HL125422-03</t>
  </si>
  <si>
    <t>Macromolecular Recognition in Blood Coagulation</t>
  </si>
  <si>
    <t>5R01MH104512-04</t>
  </si>
  <si>
    <t>Advancing Personalized Antidepressant Treatment Using PET/MRI</t>
  </si>
  <si>
    <t>5R01AG043533-05</t>
  </si>
  <si>
    <t>Emotion, Aging, and Decision Making</t>
  </si>
  <si>
    <t>5R01AG045571-05</t>
  </si>
  <si>
    <t>Exceptional Cognitive Aging: Neuropsychologic, Anatomic and Pathologic Correlates</t>
  </si>
  <si>
    <t>5R01NS089664-05</t>
  </si>
  <si>
    <t>SYNAPTIC ORIGINS OF CEREBELLAR DISEASE</t>
  </si>
  <si>
    <t>5R01NS030549-25</t>
  </si>
  <si>
    <t>Endogenous GABAergic Activity in the Mammalian Brain</t>
  </si>
  <si>
    <t>5R01DK102495-04</t>
  </si>
  <si>
    <t>Structural and Functional Mechanisms of PTH-Receptor Signaling</t>
  </si>
  <si>
    <t>5R01GM084122-09</t>
  </si>
  <si>
    <t>Molecular Mechanisms of Organelle Assembly by the Bacterial Actin-Like Protein, M</t>
  </si>
  <si>
    <t>5R01HL118541-04</t>
  </si>
  <si>
    <t>Special Emphasis Panel[ZRG1-GGG-L(50)R]</t>
  </si>
  <si>
    <t>Integrative-omics Network Model of the Disordered COPD Small Airway Epithelium</t>
  </si>
  <si>
    <t>5R01GM110146-06</t>
  </si>
  <si>
    <t>Mechanisms of hnRNPM in Alternative Splicing Regulation During EMT</t>
  </si>
  <si>
    <t>5R01LM012230-04</t>
  </si>
  <si>
    <t>Improving Intensive Care Medication Safety through EHR-basedAlgorithms.</t>
  </si>
  <si>
    <t>5R01NR010827-10</t>
  </si>
  <si>
    <t>Cerebrovascular Contributions to Brain Aging and Dementia</t>
  </si>
  <si>
    <t>5R01LM010207-09</t>
  </si>
  <si>
    <t>Automated Detection of Anomalous Accesses to Electronic Health Records</t>
  </si>
  <si>
    <t>5R01HL123096-04</t>
  </si>
  <si>
    <t>Interventions to Reduce Hypercoagulability in Old SIV-Infected NHPs</t>
  </si>
  <si>
    <t>5R01AI110346-05</t>
  </si>
  <si>
    <t>Special Emphasis Panel[ZRG1-IDM-R(54)R]</t>
  </si>
  <si>
    <t>EVA PERON ACUTE INTERZONAL GEN HOSPITAL</t>
  </si>
  <si>
    <t>BUENOS AIRES</t>
  </si>
  <si>
    <t>Immune competence as a factor of treatment efficacy in human Trypanosoma cruzi in</t>
  </si>
  <si>
    <t>5R01CA142873-08</t>
  </si>
  <si>
    <t>The GNAQ pathway as a therapeutic target in uveal melanoma</t>
  </si>
  <si>
    <t>5R01DA034618-06</t>
  </si>
  <si>
    <t>Mechanisms Underlying the Relationship between Sleep Problems and Drug Use in Ado</t>
  </si>
  <si>
    <t>5R01GM078464-12</t>
  </si>
  <si>
    <t>Mechanisms of cell competition that regulate growth during development</t>
  </si>
  <si>
    <t>5R01GM113212-03</t>
  </si>
  <si>
    <t>Special Emphasis Panel[ZRG1-MDCN-G(04)M]</t>
  </si>
  <si>
    <t>TARP modulation of AMPA receptors</t>
  </si>
  <si>
    <t>5R01ES016651-07</t>
  </si>
  <si>
    <t>The AHR as a Novel Pathway to the Induction of Regulatory T cells</t>
  </si>
  <si>
    <t>5R01HD051030-13</t>
  </si>
  <si>
    <t>Syntactic flexibility in language production</t>
  </si>
  <si>
    <t>7R01DK098240-06</t>
  </si>
  <si>
    <t>RECRUITMENT OF SKELETAL MUSCLE BASED ON NON-SHIVERING THERMOGENESIS IN HEALTH AND DISEASE</t>
  </si>
  <si>
    <t>5R01HL122937-05</t>
  </si>
  <si>
    <t>Special Emphasis Panel[ZRG1-VH-B(02)S]</t>
  </si>
  <si>
    <t>Lysosome Trafficking Dysregulation of Arterial Myocytes in Atherogenesis</t>
  </si>
  <si>
    <t>5R01GM049202-23</t>
  </si>
  <si>
    <t>Developing Receptor Therapeutics to Treat Chronic Pain</t>
  </si>
  <si>
    <t>5R01DA036028-04</t>
  </si>
  <si>
    <t>Special Emphasis Panel[ZRG1-HDM-Q(53)R]</t>
  </si>
  <si>
    <t>Brain and behavioral effects of graphic cigarette warning labels</t>
  </si>
  <si>
    <t>5R01CA184228-05</t>
  </si>
  <si>
    <t>Small Molecule PSMA-Targeted Alpha Therapy</t>
  </si>
  <si>
    <t>5R01MH096463-05</t>
  </si>
  <si>
    <t>Design of New Therapeutic Agents to Treat Schizophrenia</t>
  </si>
  <si>
    <t>5R01CA192402-04</t>
  </si>
  <si>
    <t>Special Emphasis Panel[ZRG1-HDM-Y(02)M]</t>
  </si>
  <si>
    <t>Estimating Overdiagnosis in Cancer Screening Studies</t>
  </si>
  <si>
    <t>5R01GM056778-19</t>
  </si>
  <si>
    <t>Gamete Membrane Adhesion and Fusion During Fertilization</t>
  </si>
  <si>
    <t>5R01GM112225-04</t>
  </si>
  <si>
    <t>Radiofrequency Remote Control of Enzyme-Nanocluster Conjugates</t>
  </si>
  <si>
    <t>5R01NS088399-05</t>
  </si>
  <si>
    <t>AAV capsid functions, immune evasion and neuronal targeting in mice and NHP</t>
  </si>
  <si>
    <t>5R01GM110268-04</t>
  </si>
  <si>
    <t>In vivo analysis of mechanotransduction</t>
  </si>
  <si>
    <t>5R01CA176748-05</t>
  </si>
  <si>
    <t>Role of SIRT1 in melanocyte biology and melanocyte transformation</t>
  </si>
  <si>
    <t>5R01GM112638-03</t>
  </si>
  <si>
    <t>DEFINING PRINCIPLES AND FUNCTIONS OF MEMBRANE ORGANIZATION USING ASYMMETRIC VESICLES</t>
  </si>
  <si>
    <t>7R01NS073855-06</t>
  </si>
  <si>
    <t>The Role of Cdk5 in Stroke</t>
  </si>
  <si>
    <t>5R01AR045113-20</t>
  </si>
  <si>
    <t>Lineage Determination in Muscle</t>
  </si>
  <si>
    <t>5R01HD053000-10</t>
  </si>
  <si>
    <t>Early Brain Development in One and Two Year Olds</t>
  </si>
  <si>
    <t>5R01CA168802-05</t>
  </si>
  <si>
    <t>Role of IDH Mutations in Acute Myeloid Malignancies</t>
  </si>
  <si>
    <t>5R01DC015137-03</t>
  </si>
  <si>
    <t>CRCNS US-French Research Proposal Plastic Neural Circuits in Olfactory Learning</t>
  </si>
  <si>
    <t>5R01MH100134-05</t>
  </si>
  <si>
    <t>ZMH1-ERB-B(04)</t>
  </si>
  <si>
    <t>Sustainment of Multiple EBP's Fiscally Mandated in Children's MH Services</t>
  </si>
  <si>
    <t>5R01NS082095-05</t>
  </si>
  <si>
    <t>Restoring Iron Homeostasis to Promote Recovery after Spinal Cord Injury</t>
  </si>
  <si>
    <t>5R01DK101946-05</t>
  </si>
  <si>
    <t>Role of Oxidized neutral lipids in adipocyte function</t>
  </si>
  <si>
    <t>5R01DC009224-11</t>
  </si>
  <si>
    <t>Representations of sound processing in the auditory cortex</t>
  </si>
  <si>
    <t>5R01GM107233-04</t>
  </si>
  <si>
    <t>Acid-mediated processes in nucleic acids and proteins</t>
  </si>
  <si>
    <t>5R01HL077671-12</t>
  </si>
  <si>
    <t>Endothelial Toll-Like Receptor Signaling and Inflammation</t>
  </si>
  <si>
    <t>5R01MH109319-04</t>
  </si>
  <si>
    <t>Unobtrusive Sensing of Medication Intake ("USE-MI")</t>
  </si>
  <si>
    <t>5R01HL118312-04</t>
  </si>
  <si>
    <t>Nanotechnology Approach for Inhalation Treatment of Pulmonary Fibrosis</t>
  </si>
  <si>
    <t>5R01HL118361-04</t>
  </si>
  <si>
    <t>Cross-Regulation of Atherosclerosis and Autoimmunity</t>
  </si>
  <si>
    <t>5R01CA172272-05</t>
  </si>
  <si>
    <t>The BARD1 tumor suppressor and breast cancer</t>
  </si>
  <si>
    <t>5R01HL120585-05</t>
  </si>
  <si>
    <t>Cystathionine beta synthase (CBS) and angiogenesis</t>
  </si>
  <si>
    <t>5R01MD007898-05</t>
  </si>
  <si>
    <t>Molecular Mechanism of APOL1 Associated Kidney Disease</t>
  </si>
  <si>
    <t>5R01GM122926-02</t>
  </si>
  <si>
    <t>A New Role for the PAX9 Protein in Ribosome Biogenesis</t>
  </si>
  <si>
    <t>5R01AG047827-05</t>
  </si>
  <si>
    <t>The impact of non-amyloid processes on cognitive aging</t>
  </si>
  <si>
    <t>5R01GM115995-04</t>
  </si>
  <si>
    <t>Molecular mechanisms regulating intestinal stem cell activities and homeostasis</t>
  </si>
  <si>
    <t>5R01CA172436-05</t>
  </si>
  <si>
    <t>Biomarkers of Hormone Therapy Response in a Multicenter Prostate Cancer Trial</t>
  </si>
  <si>
    <t>5R01DC009255-10</t>
  </si>
  <si>
    <t>Electrical Stimulation to Restore Three Dimensional Vestibular Sensation</t>
  </si>
  <si>
    <t>5R01DK103546-04</t>
  </si>
  <si>
    <t>Special Emphasis Panel[ZRG1-IMM-M(02)M]</t>
  </si>
  <si>
    <t>Combinatorial Beta Cell-Specific Cytokine Therapy to Reverse Type I Diabetes</t>
  </si>
  <si>
    <t>5R01HG004361-09</t>
  </si>
  <si>
    <t>Structural motifs in RNA</t>
  </si>
  <si>
    <t>5R01CA179071-05</t>
  </si>
  <si>
    <t>Investigation of tumor suppressive miR-148a in IDH mutant gliomas</t>
  </si>
  <si>
    <t>5R01AA010005-15</t>
  </si>
  <si>
    <t>Signaling Mechanisms in Alcohol Drinking Behaviors</t>
  </si>
  <si>
    <t>5R01HL122993-04</t>
  </si>
  <si>
    <t>Function of the IncRNA transcriptome in lung development and regeneration</t>
  </si>
  <si>
    <t>5R01DK103645-05</t>
  </si>
  <si>
    <t>Mechanisms of Polyploidy and Aneuploidy in the Liver</t>
  </si>
  <si>
    <t>5R01NS066982-08</t>
  </si>
  <si>
    <t>Accelerated Neuro-MRA Using Compressed Sensing and Constrained Reconstruction</t>
  </si>
  <si>
    <t>5R01MH105203-05</t>
  </si>
  <si>
    <t>Novel approaches to the design and evaluation of combination HIV prevention</t>
  </si>
  <si>
    <t>5R01MH099012-05</t>
  </si>
  <si>
    <t>ZMH1-ERB-B(02)</t>
  </si>
  <si>
    <t>Person Centered Care Planning and Service Engagement</t>
  </si>
  <si>
    <t>5R01GM115996-04</t>
  </si>
  <si>
    <t>Developmental and genetic mechanisms of tissue identity and patterning</t>
  </si>
  <si>
    <t>5R01DA034973-05</t>
  </si>
  <si>
    <t>Reducing Offenders' HIV Risk: MI Enhanced Case Management with Drug-Free Housing</t>
  </si>
  <si>
    <t>5R01HL121323-04</t>
  </si>
  <si>
    <t>Platelet granule formation and function in health and disease</t>
  </si>
  <si>
    <t>5R01HL114587-06</t>
  </si>
  <si>
    <t>Genetic Risk for Granulomatous Interstitial Lung Disease</t>
  </si>
  <si>
    <t>5R01NS065069-09</t>
  </si>
  <si>
    <t>Mechanisms Underlying Tauopathy Following Traumatic Brain Injury</t>
  </si>
  <si>
    <t>5R01DK101972-04</t>
  </si>
  <si>
    <t>Autophagy and its Regulation in Diabetic Embryopathy</t>
  </si>
  <si>
    <t>5R01EY024717-05</t>
  </si>
  <si>
    <t>A Novel Pharmacotherapy for Glaucoma</t>
  </si>
  <si>
    <t>5R01HL123771-04</t>
  </si>
  <si>
    <t>Viral-bacterial co-infections in the lung</t>
  </si>
  <si>
    <t>5R01HD080474-05</t>
  </si>
  <si>
    <t>Early Antiretroviral Therapy and HIV Remission in Perinatal Infection</t>
  </si>
  <si>
    <t>5R01HD087302-03</t>
  </si>
  <si>
    <t>Early Intensive Behavioral Intervention for Autism</t>
  </si>
  <si>
    <t>5R01GM117467-03</t>
  </si>
  <si>
    <t>Special Emphasis Panel[ZRG1-HDM-Y(55)]</t>
  </si>
  <si>
    <t>Emergence of collective multi-level network dynamics in a model society: From brain transcriptome to social behavior</t>
  </si>
  <si>
    <t>5R01EY026182-03</t>
  </si>
  <si>
    <t>Interrogating the role of complement MAC in the pathogenesis of age-related macular degeneration: Structure-enhanced discovery of probes and leads for novel therapies</t>
  </si>
  <si>
    <t>5R01AI083284-09</t>
  </si>
  <si>
    <t>A novel virus-derived adjuvant</t>
  </si>
  <si>
    <t>5R01DA042535-03</t>
  </si>
  <si>
    <t>Abuse liability of reduced nicotine content cigarettes within a complex tobacco marketplace</t>
  </si>
  <si>
    <t>5R01NS085214-05</t>
  </si>
  <si>
    <t>Membrane Bending Machinery for Synaptic Vesicle Endocytosis</t>
  </si>
  <si>
    <t>5R01CA157779-05</t>
  </si>
  <si>
    <t>Shikonin and Nrf2 Chemoprevention</t>
  </si>
  <si>
    <t>5R01HL126596-04</t>
  </si>
  <si>
    <t>Genetics of Smoke-Altered LTA4H in COPD</t>
  </si>
  <si>
    <t>5R01CA180913-05</t>
  </si>
  <si>
    <t>Matrix metalloproteinase-2 modulates inflammation via TLR2</t>
  </si>
  <si>
    <t>5R01HD075797-05</t>
  </si>
  <si>
    <t>Phonetic adaptation as (near) rational learning in a variable environment</t>
  </si>
  <si>
    <t>5R01AG043463-05</t>
  </si>
  <si>
    <t>Special Emphasis Panel[ZRG1-PSE-D(80)R]</t>
  </si>
  <si>
    <t>Understanding cognitive mechanisms of emotion regulation in aging</t>
  </si>
  <si>
    <t>5R01DA023248-10</t>
  </si>
  <si>
    <t>Cognitive control and cocaine dependence: thalamic noradrenergic processes</t>
  </si>
  <si>
    <t>5R01GM070891-12</t>
  </si>
  <si>
    <t>Role of ATR in Cell Cycle Checkpoints</t>
  </si>
  <si>
    <t>5R01NS088596-05</t>
  </si>
  <si>
    <t>Neuroglobin: cell metabolism and neuroprotection</t>
  </si>
  <si>
    <t>5R01HL053793-22</t>
  </si>
  <si>
    <t>Angiogenesis and Ischemia</t>
  </si>
  <si>
    <t>5R01AG046206-04</t>
  </si>
  <si>
    <t>A New Paradigm for Hypertension in the Elderly- Beyond Age</t>
  </si>
  <si>
    <t>5R01NS087544-04</t>
  </si>
  <si>
    <t>The Effect of Normal and Prolonged Sensory Activity on Neural Circuits</t>
  </si>
  <si>
    <t>5R01GM112044-04</t>
  </si>
  <si>
    <t>Data-Driven Models of the Dynamic Proteome in NAFLD</t>
  </si>
  <si>
    <t>5R01EY023620-05</t>
  </si>
  <si>
    <t>Glaucoma Management in the African-Derived Developing World Using Trabeculoplasty</t>
  </si>
  <si>
    <t>5R01ES015339-10</t>
  </si>
  <si>
    <t>Protein Kinase Signaling and Cell Cycle Control</t>
  </si>
  <si>
    <t>5R01CA185372-04</t>
  </si>
  <si>
    <t>(PQD5) A novel genetic strategy to predict efficacy of anti-CD20 antibodies</t>
  </si>
  <si>
    <t>5R01AG041778-05</t>
  </si>
  <si>
    <t>Social integration, daily social interaction, and health risk pathways in midlife</t>
  </si>
  <si>
    <t>5R01AI110201-05</t>
  </si>
  <si>
    <t>Special Emphasis Panel[ZRG1-IMM-N(03)M]</t>
  </si>
  <si>
    <t>IL-27 and Treg cells</t>
  </si>
  <si>
    <t>6R01DK099136-07</t>
  </si>
  <si>
    <t>Hypothalamic HIF in Nutrient Sensing and Metabolic Control</t>
  </si>
  <si>
    <t>5R01HL117063-05</t>
  </si>
  <si>
    <t>Mathematical modeling and computer simulation of aortic dissection</t>
  </si>
  <si>
    <t>5R01CA177995-05</t>
  </si>
  <si>
    <t>Increasing breast cancer chemoprevention in the primary care setting</t>
  </si>
  <si>
    <t>5R01FD005685-03</t>
  </si>
  <si>
    <t>Strategy for Successful Implementation of FSMA in the North Central Region through Adoption of a Systems Approach and Stakeholder Engagement Framework</t>
  </si>
  <si>
    <t>5R01CA185297-04</t>
  </si>
  <si>
    <t>The aberrant androgen receptor underlies abiraterone/enzalutamide resistance</t>
  </si>
  <si>
    <t>5R01CA160911-05</t>
  </si>
  <si>
    <t>Modulation of G proteins by Growth Factors</t>
  </si>
  <si>
    <t>PA-12-216</t>
  </si>
  <si>
    <t>5R01MH104468-04</t>
  </si>
  <si>
    <t>Epidemiological and Genetic Predictors of Postpartum Mood Disorders</t>
  </si>
  <si>
    <t>5R01DK072154-09</t>
  </si>
  <si>
    <t>Regulation of WNK4, a protein kinase mutated in a hereditary form of hypertension</t>
  </si>
  <si>
    <t>5R01AR064286-05</t>
  </si>
  <si>
    <t>Mechanism of skin-specific targeting of adult stem cells</t>
  </si>
  <si>
    <t>5R01DK100651-04</t>
  </si>
  <si>
    <t>Confounder-Corrected Quantitative MRI Biomarkers of Hepatic</t>
  </si>
  <si>
    <t>PAR-10-221</t>
  </si>
  <si>
    <t>5R01GM102801-04</t>
  </si>
  <si>
    <t>Special Emphasis Panel[ZRG1-CB-F(57)R]</t>
  </si>
  <si>
    <t>Morphogenetic Tissue Movements in Early Embryos</t>
  </si>
  <si>
    <t>5R01AI095309-05</t>
  </si>
  <si>
    <t>Mucosal live vector vaccine against recurrent Clostridium difficile infections</t>
  </si>
  <si>
    <t>5R01DK107589-03</t>
  </si>
  <si>
    <t>Control of adipose function through a PRDM16/Type 1 Interferon Axis</t>
  </si>
  <si>
    <t>5R01MH100093-05</t>
  </si>
  <si>
    <t>Cellular and Molecular Biology of Glia Study Section[CMBG-M]</t>
  </si>
  <si>
    <t>Glial Control of Neuronal Progenitor Cell Migration</t>
  </si>
  <si>
    <t>5R01DK045227-25</t>
  </si>
  <si>
    <t>Mechanisms of Notch Action in Bone</t>
  </si>
  <si>
    <t>5R01CA168712-04</t>
  </si>
  <si>
    <t>Highly Specific and Efficient Vectors for Targeting Pancreatic Cancer</t>
  </si>
  <si>
    <t>5R01AG040370-05</t>
  </si>
  <si>
    <t>Role of the TOMM40 poly-T variant in the pathogenesis of Alzheimer's disease</t>
  </si>
  <si>
    <t>5R01ES023863-03</t>
  </si>
  <si>
    <t>Anatomically derived airway models to facilitate computational toxicology in mice</t>
  </si>
  <si>
    <t>5R01NS089552-04</t>
  </si>
  <si>
    <t>Discovery of Novel Molecular Abnormalities Underlying Non-Lesional Focal Epilepsy</t>
  </si>
  <si>
    <t>5R01HL095780-09</t>
  </si>
  <si>
    <t>The molecular mechanisms underlying arrhythmogenic right ventricular dysplasia/cardiomyopathy</t>
  </si>
  <si>
    <t>5R01GM076201-11</t>
  </si>
  <si>
    <t>Structure determination by vibrational spectroscopy</t>
  </si>
  <si>
    <t>5R01DE014749-14</t>
  </si>
  <si>
    <t>T. forsythia TLR2 ligands and surface glycans coordinate periodontal inflammation</t>
  </si>
  <si>
    <t>5R01AA022882-05</t>
  </si>
  <si>
    <t>Implementation Research for Vulnerable Women in South Africa</t>
  </si>
  <si>
    <t>5R01GM115815-04</t>
  </si>
  <si>
    <t>Correlation of electronic structure to iron catalyzed C-H bond functionalization</t>
  </si>
  <si>
    <t>5R01DA036032-05</t>
  </si>
  <si>
    <t>EEG &amp; Behavioral Predictors of Changes in Smoking Trajectories in Young Light Smo</t>
  </si>
  <si>
    <t>5R01CA210560-02</t>
  </si>
  <si>
    <t>Tumor suppressor p53 and its targets in checkpoint regulation</t>
  </si>
  <si>
    <t>5R01AA021763-05</t>
  </si>
  <si>
    <t>Using Implicit Measures to Improve Prediction of Hazardous Drinking</t>
  </si>
  <si>
    <t>5R01DA034582-06</t>
  </si>
  <si>
    <t>Mechanism underlying Morphine modulation of gut barrier function in the Context o</t>
  </si>
  <si>
    <t>5R01HL063954-17</t>
  </si>
  <si>
    <t>Surgery to Prevent Post Infarction Ventricular Remodeling</t>
  </si>
  <si>
    <t>5R01HD071920-05</t>
  </si>
  <si>
    <t>Comparative Effectiveness of Pregnancy Failure Management Regimens (Pre-Fai-R)</t>
  </si>
  <si>
    <t>5R01CA169470-05</t>
  </si>
  <si>
    <t>Hyperpolarized NMR for Studies of Cancer Therapies Targeting the Warburg Effect</t>
  </si>
  <si>
    <t>5R01AG045154-05</t>
  </si>
  <si>
    <t>Processing Speed Training to Preserve Driving and Functional Competencies in MCI</t>
  </si>
  <si>
    <t>5R01AG044332-05</t>
  </si>
  <si>
    <t>Orally-absorbed, small molecule microtubule-stabilizers for tauopathy treatment</t>
  </si>
  <si>
    <t>5R01GM109066-05</t>
  </si>
  <si>
    <t>Regulation and Functional Dissection of YAP in Mitosis</t>
  </si>
  <si>
    <t>5R01HL126933-04</t>
  </si>
  <si>
    <t>ER-associated protein Reticulon in atherosclerosis</t>
  </si>
  <si>
    <t>5R01GM078240-09</t>
  </si>
  <si>
    <t>Enantioselective Catalytic Boronate Reactions</t>
  </si>
  <si>
    <t>5R01AI110329-05</t>
  </si>
  <si>
    <t>Special Emphasis Panel[ZRG1-IDM-R(52)R]</t>
  </si>
  <si>
    <t>UNIVERSITY OF CAPE TOWN</t>
  </si>
  <si>
    <t>RONDEBOSCH</t>
  </si>
  <si>
    <t>Plasmodium heme detoxification probes</t>
  </si>
  <si>
    <t>5R01CA134659-09</t>
  </si>
  <si>
    <t>Special Emphasis Panel[ZRG1-SBIB-Q(03)S]</t>
  </si>
  <si>
    <t>Ultrasound imaging and enhanced therapeutic response</t>
  </si>
  <si>
    <t>5R01GM108999-04</t>
  </si>
  <si>
    <t>Software for Near Real-Time Post-Market Drug and Vaccine Safety Surveillance</t>
  </si>
  <si>
    <t>5R01CA190238-03</t>
  </si>
  <si>
    <t>LGBT Adults and Tobacco Stigma: A Qualitative Study</t>
  </si>
  <si>
    <t>5R01NS083405-05</t>
  </si>
  <si>
    <t>Multi-Mechanism Inhibition of Lipid Peroxidation in TBI</t>
  </si>
  <si>
    <t>5R01AG045034-05</t>
  </si>
  <si>
    <t>ZAG1-ZIJ-1(J3)</t>
  </si>
  <si>
    <t>Circulatory Rejuvenating Factors for the Brain</t>
  </si>
  <si>
    <t>5R01DE024152-05</t>
  </si>
  <si>
    <t>Role of BMP and Wnt signaling in early tooth development</t>
  </si>
  <si>
    <t>5R01HL120879-04</t>
  </si>
  <si>
    <t>Sleep Restriction and the Adolescent Diet:  Impact and Mechanisms</t>
  </si>
  <si>
    <t>7R01HL119837-04</t>
  </si>
  <si>
    <t>Amphiregulin Signaling in Perioperative Cardio-Protection</t>
  </si>
  <si>
    <t>5R01CA184014-05</t>
  </si>
  <si>
    <t>Role of autophagy in normal and transformed hematopoietic stem cells</t>
  </si>
  <si>
    <t>5R01NS079631-05</t>
  </si>
  <si>
    <t>Dorsal root injury and repair</t>
  </si>
  <si>
    <t>5R01MD009718-05</t>
  </si>
  <si>
    <t>Evaluating racial and ethnic disparities in the success of national health care efforts  to promote smoking cessation</t>
  </si>
  <si>
    <t>5R01HL113281-06</t>
  </si>
  <si>
    <t>Special Emphasis Panel[ZRG1-MOSS-C(90)M]</t>
  </si>
  <si>
    <t>Inflammation, miRNA and autophagy in diabetes</t>
  </si>
  <si>
    <t>5R01NS084396-24</t>
  </si>
  <si>
    <t>Stress Proteins in Brain Cell Injury</t>
  </si>
  <si>
    <t>5R01MH077139-10</t>
  </si>
  <si>
    <t>Special Emphasis Panel[ZRG1-PSE-P(60)C]</t>
  </si>
  <si>
    <t>1/2 A Large-Scale Schizophrenia Association Study in Sweden</t>
  </si>
  <si>
    <t>5R01HD077220-03</t>
  </si>
  <si>
    <t>Intracortical control of FES-restored arm and hand function in people with SCI</t>
  </si>
  <si>
    <t>5R01DA037011-05</t>
  </si>
  <si>
    <t xml:space="preserve">Acquisition and persistence of drug cue conditioning in humans </t>
  </si>
  <si>
    <t>5R01GM108548-04</t>
  </si>
  <si>
    <t>Genome-wide analysis of polyadenylation and translation in Xenopus</t>
  </si>
  <si>
    <t>5R01HD075349-05</t>
  </si>
  <si>
    <t>Pubertal Stress Recalibration Hypothesis</t>
  </si>
  <si>
    <t>5R01CA165284-05</t>
  </si>
  <si>
    <t>Carbonic anhydrase and pH control in breast cancer cells</t>
  </si>
  <si>
    <t>2R01EY020540-05A1</t>
  </si>
  <si>
    <t>Molecular Mechanisms of Human Retinal Disease</t>
  </si>
  <si>
    <t>5R01GM122081-03</t>
  </si>
  <si>
    <t>Multiscale Modeling of Transport though Blood Brain Barrier</t>
  </si>
  <si>
    <t>7R01ES020868-05</t>
  </si>
  <si>
    <t>Molecular Mechanism of Arsenic Carcinogenesis</t>
  </si>
  <si>
    <t>5R01CA190408-05</t>
  </si>
  <si>
    <t>Drugging the Switch-II Pocket of K-Ras</t>
  </si>
  <si>
    <t>5R01HL125435-04</t>
  </si>
  <si>
    <t>Epigenetic Regulation in Acute Lung Injury</t>
  </si>
  <si>
    <t>5R01MH105624-05</t>
  </si>
  <si>
    <t>Integrating social networks through amygdalostriatal paths</t>
  </si>
  <si>
    <t>5R01HL112890-06</t>
  </si>
  <si>
    <t>LRP1 and endothelial function</t>
  </si>
  <si>
    <t>5R01HL116455-04</t>
  </si>
  <si>
    <t>A Bioengineering Approach to Gene Therapy for Peripheral Arterial Disease</t>
  </si>
  <si>
    <t>PAR-12-101</t>
  </si>
  <si>
    <t>5R01DC013267-05</t>
  </si>
  <si>
    <t>Improving Amplification Outcomes in Noise by Self-Directed Hearing Aid Fitting</t>
  </si>
  <si>
    <t>5R01NS088059-04</t>
  </si>
  <si>
    <t>HTS to identify small molecules to disrupt abnormal huntingtin interactions in HD</t>
  </si>
  <si>
    <t>5R01AR066634-05</t>
  </si>
  <si>
    <t>Simultaneous Targeting of IRE1a in B Cells and Macrophages for Lupus Therapy</t>
  </si>
  <si>
    <t>5R01GM107103-04</t>
  </si>
  <si>
    <t>Dynamics of epithelial morphogenesis</t>
  </si>
  <si>
    <t>5R01MH097720-05</t>
  </si>
  <si>
    <t>Special Emphasis Panel[ZRG1-RPHB-N(03)M]</t>
  </si>
  <si>
    <t>Dissonance Eating Disorder Prevention: Clinician-Led, Peer-Led, vs Web-Delivered</t>
  </si>
  <si>
    <t>5R01HL122754-04</t>
  </si>
  <si>
    <t>Neurometabolic Assessment of Obstructive Sleep Apnea by MRI</t>
  </si>
  <si>
    <t>7R01CA122023-11</t>
  </si>
  <si>
    <t>Cancer Therapy-induced Long-term Bone Marrow Injury</t>
  </si>
  <si>
    <t>5R01NS083319-06</t>
  </si>
  <si>
    <t>The role of axons in neural coding</t>
  </si>
  <si>
    <t>5R01EB020416-03</t>
  </si>
  <si>
    <t>SCH: Implantable Spectrometers for Health Monitoring</t>
  </si>
  <si>
    <t>5R01GM108492-04</t>
  </si>
  <si>
    <t>Dynamics of Bacterial-Fungal Interactions in Chronic Lung Infections</t>
  </si>
  <si>
    <t>5R01HL122975-04</t>
  </si>
  <si>
    <t>Disruption of the Clock O-GlcNAc axis in diabetic cardiomyopathy</t>
  </si>
  <si>
    <t>5R01NS048837-15</t>
  </si>
  <si>
    <t>Neuronal Survival, HIV-1 and Astrocyte-TIMP-1</t>
  </si>
  <si>
    <t>5R01GM107667-04</t>
  </si>
  <si>
    <t>PROTEIN NETWORKS AND FORCE GENERATION IN YEAST ENDOCYTOSIS</t>
  </si>
  <si>
    <t>5R01GM115730-03</t>
  </si>
  <si>
    <t>Exploring respiratory chain glycoproteomics in mitochondrial disease</t>
  </si>
  <si>
    <t>5R01DA018652-10</t>
  </si>
  <si>
    <t>DSM-IV Dependence and DSM-5 SUD: Reliability and Validity in Patient Samples</t>
  </si>
  <si>
    <t>7R01HL094557-10</t>
  </si>
  <si>
    <t>Improved Cardiac and Vascular MRI Using Parallel Imaging and Compressed Sensing</t>
  </si>
  <si>
    <t>5R01MH103313-05</t>
  </si>
  <si>
    <t>Melanopsin photosensitivity and psychopathology</t>
  </si>
  <si>
    <t>5R01GM028630-31</t>
  </si>
  <si>
    <t>Molecular Genetics of the Bithorax Complex</t>
  </si>
  <si>
    <t>5R01DK099205-05</t>
  </si>
  <si>
    <t>Inactivation of Hepatic Stellate Cells During Reversal of Liver Fibrosis</t>
  </si>
  <si>
    <t>5R01GM110143-04</t>
  </si>
  <si>
    <t>Molecular Biology of Hyaluronan Biosynthesis</t>
  </si>
  <si>
    <t>5R01NS046673-15</t>
  </si>
  <si>
    <t>Regulation of Protein Trafficking in Neurodegeneration</t>
  </si>
  <si>
    <t>5R01GM084015-09</t>
  </si>
  <si>
    <t>Lipid Signaling in Chemotaxis</t>
  </si>
  <si>
    <t>5R01CA213466-03</t>
  </si>
  <si>
    <t>Regulation of mRNA splicing by intronic genetic variants</t>
  </si>
  <si>
    <t>5R01AR063630-05</t>
  </si>
  <si>
    <t>Coordinated cytoskeletal dynamics in skin somatic stem cells - Resubmission 01</t>
  </si>
  <si>
    <t>5R01DK104844-03</t>
  </si>
  <si>
    <t>ZDK1-GRB-3(J3)S</t>
  </si>
  <si>
    <t>INNATE IMMUNE PATHWAYS AND THE MICROBIOME IN HISPANICS WITH INFLAMMATORY BOWEL DISEASE</t>
  </si>
  <si>
    <t>5R01CA184502-04</t>
  </si>
  <si>
    <t>(PQD5) Avatar-directed Treatment for Ovarian Cancer</t>
  </si>
  <si>
    <t>5R01HL125753-04</t>
  </si>
  <si>
    <t>The role of immunometabolic pathways in atherosclerosis</t>
  </si>
  <si>
    <t>5R01DC012314-05</t>
  </si>
  <si>
    <t>Perception of Dynamic Acoustic Signals by Hearing Impaired Listeners</t>
  </si>
  <si>
    <t>5R01HD089000-03</t>
  </si>
  <si>
    <t>Postdischarge Adverse Events among NICU Neonates</t>
  </si>
  <si>
    <t>5R01CA125535-10</t>
  </si>
  <si>
    <t>Mechanism of beta-Catenin and APC-Regulated Transcription at Wnt Target Genes</t>
  </si>
  <si>
    <t>5R01CA174459-05</t>
  </si>
  <si>
    <t>KSHV Genome Replication during Primary Infection</t>
  </si>
  <si>
    <t>5R01AI104523-06</t>
  </si>
  <si>
    <t>Functional Role of O-Glycosylation of HIV-1</t>
  </si>
  <si>
    <t>5R01DC013157-05</t>
  </si>
  <si>
    <t>Synaptic mechanisms underlying auditory function and dysfunction</t>
  </si>
  <si>
    <t>5R01NS084604-05</t>
  </si>
  <si>
    <t>Mitochondria-Targeted Redox Therapy for Cerebral Ischemia in the Developing Brain</t>
  </si>
  <si>
    <t>5R01GM110151-04</t>
  </si>
  <si>
    <t>CARNEGIE INSTITUTION OF WASHINGTON, D.C.</t>
  </si>
  <si>
    <t>Mechanisms of chromosome segregation and mitotic timing</t>
  </si>
  <si>
    <t>5R01AR067135-05</t>
  </si>
  <si>
    <t>A DNase-Independent Function of TREX1/DNase III in Systemic Lupus Erythematosus</t>
  </si>
  <si>
    <t>5R01NS063228-07</t>
  </si>
  <si>
    <t>The Frizzled Nuclear Import Pathway in Synapse Development</t>
  </si>
  <si>
    <t>5R01GM082978-10</t>
  </si>
  <si>
    <t>Intestinal P450 and Xenobiotic Metabolism</t>
  </si>
  <si>
    <t>5R01EY018606-10</t>
  </si>
  <si>
    <t>Cell Death Pathways in Glaucomatous Neurodegeneration</t>
  </si>
  <si>
    <t>5R01CA177584-05</t>
  </si>
  <si>
    <t>Novel Antitumor Agents</t>
  </si>
  <si>
    <t>5R01GM058670-14</t>
  </si>
  <si>
    <t>Ligand-receptor interactions in the TGF-beta superfamily</t>
  </si>
  <si>
    <t>5R01CA194663-04</t>
  </si>
  <si>
    <t>(PQC1) Accelerated biological aging and colon polyp to cancer progression</t>
  </si>
  <si>
    <t>5R01HD079372-04</t>
  </si>
  <si>
    <t>Turn Up the HEAT - Healthy Eating and Activity Time in Summer Day Camps</t>
  </si>
  <si>
    <t>5R01CA174808-06</t>
  </si>
  <si>
    <t>Targeting the G-CSF/STAT3 signaling pathway in neuroblastoma cancer stem cells</t>
  </si>
  <si>
    <t>5R01GM063702-16</t>
  </si>
  <si>
    <t>Chemotactic Signal Transduction</t>
  </si>
  <si>
    <t>5R01HL073965-13</t>
  </si>
  <si>
    <t>Cholesterol Regulation of Endothelial K+ Channels</t>
  </si>
  <si>
    <t>5R01ES021739-05</t>
  </si>
  <si>
    <t>Sensitization to Cockroach Allergen: Immune Regulation and Genetic Determinants</t>
  </si>
  <si>
    <t>5R01GM113106-04</t>
  </si>
  <si>
    <t>Mechanisms of oxacycle- and olefin-installing iron/2-(oxo)glutarate oxygenases</t>
  </si>
  <si>
    <t>5R01AR044528-18</t>
  </si>
  <si>
    <t>BMP'S IN SKELETAL GROWTH AND OSTEOGENIC DIFFERENTIATION</t>
  </si>
  <si>
    <t>5R01CA175768-04</t>
  </si>
  <si>
    <t>PHIP as a Biomarker of Triple-Negative Melanoma</t>
  </si>
  <si>
    <t>5R01HL038180-32</t>
  </si>
  <si>
    <t>ENTEROHEPATIC LIPID FLUX AND APOPROTEIN BIOSYNTHESIS</t>
  </si>
  <si>
    <t>5R01AA021774-05</t>
  </si>
  <si>
    <t>A Dual Inoculation Approach to Alcohol Prevention Among African American Youth</t>
  </si>
  <si>
    <t>5R01EY024995-04</t>
  </si>
  <si>
    <t>Molecular Therapies for Lebers Congenital Amaurosis Caused by KCNJ13 Mutations</t>
  </si>
  <si>
    <t>5R01GM084279-08</t>
  </si>
  <si>
    <t>Comparative Analysis of Genetic Interaction Networks</t>
  </si>
  <si>
    <t>5R01GM067955-13</t>
  </si>
  <si>
    <t>Regulation of Transcription by 6S RNA</t>
  </si>
  <si>
    <t>5R01HL127491-03</t>
  </si>
  <si>
    <t>Statistical methods to correct for measurement error in self-reported dietary data from lifestyle intervention trials</t>
  </si>
  <si>
    <t>5R01GM111305-04</t>
  </si>
  <si>
    <t>Regulation of Hypoxia Inducible Factor -1a in Alveolar Epithelial Cells in Lung Contusion</t>
  </si>
  <si>
    <t>5R01GM087290-06</t>
  </si>
  <si>
    <t>Special Emphasis Panel[ZRG1-BCMB-N(02)S]</t>
  </si>
  <si>
    <t>Molecular simulation of protein folding in vivo</t>
  </si>
  <si>
    <t>5R01EB018842-04</t>
  </si>
  <si>
    <t>Mechanisms of nanostructure-enhanced transepithelial drug delivery</t>
  </si>
  <si>
    <t>5R01AG028516-10</t>
  </si>
  <si>
    <t>Regulation of Heat Shock Transcription Factor in Long-lived Animals</t>
  </si>
  <si>
    <t>5R01AA021169-05</t>
  </si>
  <si>
    <t>Peer Victimization as a Pathway to Adolescent Substance Use</t>
  </si>
  <si>
    <t>5R01MH100470-05</t>
  </si>
  <si>
    <t>KING'S COLLEGE LONDON</t>
  </si>
  <si>
    <t>COBALT: Comorbid Affective Disorders, AIDS/HIV, and Long Term Health</t>
  </si>
  <si>
    <t>5R01HL122560-04</t>
  </si>
  <si>
    <t>Detection of Atrial Remodeling by MRI: Validation and Emerging Significance</t>
  </si>
  <si>
    <t>5R01LM011945-04</t>
  </si>
  <si>
    <t>Evidence-based Drug-Interaction Discovery: In-Vivo, In-Vitro and Clinical</t>
  </si>
  <si>
    <t>5R01AR064211-05</t>
  </si>
  <si>
    <t>Calcium Regulation in Osteoclasts</t>
  </si>
  <si>
    <t>5R01CA155117-08</t>
  </si>
  <si>
    <t>Mutual Regulation of PTEN and P-REX2a in Normal and Cancer Cells</t>
  </si>
  <si>
    <t>5R01NS086100-05</t>
  </si>
  <si>
    <t>Understanding the effects of deep brain stimulation on cortical processing</t>
  </si>
  <si>
    <t>5R01HD071937-05</t>
  </si>
  <si>
    <t>Healthy Sleep Intervention for Preschool Children</t>
  </si>
  <si>
    <t>5R01HL129178-04</t>
  </si>
  <si>
    <t>Role of  mesenchymal-endothelial-transition in cardiac hypertrophy</t>
  </si>
  <si>
    <t>7R01MH106587-05</t>
  </si>
  <si>
    <t>Effectiveness of MI Enhanced Behavior Therapy for Adolescents with ADHD</t>
  </si>
  <si>
    <t>5R01CA182405-05</t>
  </si>
  <si>
    <t>Erythropoietin receptor-driven tumor initiation and progression</t>
  </si>
  <si>
    <t>5R01GM110414-04</t>
  </si>
  <si>
    <t>Molecular Dissection of Debranching Enzyme</t>
  </si>
  <si>
    <t>5R01DK055759-18</t>
  </si>
  <si>
    <t>AAV-Mediated Gene Targeting</t>
  </si>
  <si>
    <t>5R01CA123490-10</t>
  </si>
  <si>
    <t>Regulation of MDM2 auto-ubiquitination and molecular targeting</t>
  </si>
  <si>
    <t>5R01CA166492-06</t>
  </si>
  <si>
    <t>Targeting Radiation Resistance in Glioblastoma Stem Cells</t>
  </si>
  <si>
    <t>5R01CA177562-05</t>
  </si>
  <si>
    <t>ZCA1-RPRB-C(J2)P</t>
  </si>
  <si>
    <t>Integration of Palliative Care for Cancer Patients on Phase I Trials</t>
  </si>
  <si>
    <t>5R01GM111350-04</t>
  </si>
  <si>
    <t>Nutrient transport, membrane trfficking, and mTORC1 signaling at lysosomes.</t>
  </si>
  <si>
    <t>5R01CA195720-03</t>
  </si>
  <si>
    <t>Targeting the Immune System in Mouse Models of Lung Adenocarcinoma</t>
  </si>
  <si>
    <t>5R01HD076903-05</t>
  </si>
  <si>
    <t>The CCS: A Treatment Outcome Measure for Individuals with Severe ID</t>
  </si>
  <si>
    <t>5R01HL093282-09</t>
  </si>
  <si>
    <t>Biomaterials for local regulation of growth factor signaling</t>
  </si>
  <si>
    <t>5R01AR065407-05</t>
  </si>
  <si>
    <t>Regulation of Osteoclastogenesis by Calcium</t>
  </si>
  <si>
    <t>5R01EY014885-14</t>
  </si>
  <si>
    <t>Cortical and subcortical control of saccades</t>
  </si>
  <si>
    <t>5R01MH059883-14</t>
  </si>
  <si>
    <t>Pathophysiology of Cognitive Disability in Schizophrenia</t>
  </si>
  <si>
    <t>5R01GM088276-08</t>
  </si>
  <si>
    <t>Diphthamide biosynthesis</t>
  </si>
  <si>
    <t>5R01DC013323-05</t>
  </si>
  <si>
    <t>Mechanisms of Vocal Registers</t>
  </si>
  <si>
    <t>5R01AI106833-04</t>
  </si>
  <si>
    <t>Regulation of anti-viral T cell responses by IRF4</t>
  </si>
  <si>
    <t>5R01ES022165-05</t>
  </si>
  <si>
    <t>Epidemiological Research on Autism in Jamaica - Phase II</t>
  </si>
  <si>
    <t>5R01NS085023-05</t>
  </si>
  <si>
    <t>Forward Genetic Analysis of Congenital Defects in Cortical Circuits and Structure</t>
  </si>
  <si>
    <t>5R01AR041255-25</t>
  </si>
  <si>
    <t>Connexin 43 in Bone Remodeling</t>
  </si>
  <si>
    <t>5R01HL114978-05</t>
  </si>
  <si>
    <t>Platelet Activity &amp; Cardiovascular Events following Vascular Surgery</t>
  </si>
  <si>
    <t>5R01AT009267-03</t>
  </si>
  <si>
    <t>Effect of Stretching on Inflammatory Resolution</t>
  </si>
  <si>
    <t>5R01GM072558-13</t>
  </si>
  <si>
    <t>Polarizable Force Field for Proteins and Lipids</t>
  </si>
  <si>
    <t>5R01EY022417-06</t>
  </si>
  <si>
    <t>Corneal neuropeptides and herpetic stromal keratitis</t>
  </si>
  <si>
    <t>5R01CA183994-04</t>
  </si>
  <si>
    <t>TlBr Detectors for High Resolution PET Imaging</t>
  </si>
  <si>
    <t>5R01DA037270-05</t>
  </si>
  <si>
    <t>GLT-1 Enhancers as Drug Candidates for Treating Cocaine Addiction</t>
  </si>
  <si>
    <t>5R01EY012810-19</t>
  </si>
  <si>
    <t>Limiting Factors on Spatial Vision in Central Vision Loss</t>
  </si>
  <si>
    <t>5R01HG007118-05</t>
  </si>
  <si>
    <t>Large-Scale High-Confidence Binary Protein Interaction Network for Drosophila</t>
  </si>
  <si>
    <t>5R01DK099134-05</t>
  </si>
  <si>
    <t>Regulation of Osteoblast Metabolism by Lrp5</t>
  </si>
  <si>
    <t>5R01AI113046-04</t>
  </si>
  <si>
    <t>Regulatory iNKT cells suppress inflammation</t>
  </si>
  <si>
    <t>5R01CA179246-05</t>
  </si>
  <si>
    <t>Constituent yields and biomarkers of exposure for tobacco product regulation</t>
  </si>
  <si>
    <t>5R01GM092917-09</t>
  </si>
  <si>
    <t>Coordinated assembly and disassembly of branched actin networks by Arp2/3 complex and its regulators.</t>
  </si>
  <si>
    <t>5R01MH102252-05</t>
  </si>
  <si>
    <t>1/2 Stepped, reward-exposure based therapy vs. PST in late life depression</t>
  </si>
  <si>
    <t>5R01DA018225-09</t>
  </si>
  <si>
    <t>Friendship Networks and Emergence of Substance Use</t>
  </si>
  <si>
    <t>5R01DE025643-03</t>
  </si>
  <si>
    <t>Continuous root formation in developing teeth by molecular cues</t>
  </si>
  <si>
    <t>5R01GM105665-04</t>
  </si>
  <si>
    <t>Treatment for neuropathic pain targeting selective inhibition of MEK</t>
  </si>
  <si>
    <t>5R01GM085234-08</t>
  </si>
  <si>
    <t>TRPML1 channel physiology and pathophysiology</t>
  </si>
  <si>
    <t>5R01DK099076-09</t>
  </si>
  <si>
    <t>Role of TLR4 in Colitis Associated Neoplasia</t>
  </si>
  <si>
    <t>5R01DA037349-04</t>
  </si>
  <si>
    <t>Quantitative methods to subtype drug dependence and detect novel genetic variants</t>
  </si>
  <si>
    <t>5R01GM107465-04</t>
  </si>
  <si>
    <t>Molecular principles of translation termination</t>
  </si>
  <si>
    <t>5R01AG045163-05</t>
  </si>
  <si>
    <t>Cognitive training and practice effects in MCI</t>
  </si>
  <si>
    <t>5R01HL112901-05</t>
  </si>
  <si>
    <t>Role of Drebrin in Vascular Smooth Muscle Remodeling</t>
  </si>
  <si>
    <t>5R01GM061232-16</t>
  </si>
  <si>
    <t>Elastin Fusion Proteins</t>
  </si>
  <si>
    <t>5R01CA168755-05</t>
  </si>
  <si>
    <t>Inflammation and immunity in the crucible of premalignancy</t>
  </si>
  <si>
    <t>5R01CA201536-03</t>
  </si>
  <si>
    <t>Targeting the Brk-p27-cdk4 axis in cancer</t>
  </si>
  <si>
    <t>7R01HG008155-04</t>
  </si>
  <si>
    <t>Interpreting non-coding variants using epigenomics, regulatory models, &amp; validation experiments</t>
  </si>
  <si>
    <t>5R01MH105513-04</t>
  </si>
  <si>
    <t>A transdiagnostic sleep and circadian treatment to improve community SMI outcomes</t>
  </si>
  <si>
    <t>5R01NS040094-12</t>
  </si>
  <si>
    <t>MOLECULAR GENETIC ANALYSIS OF DEVELOPING SYNAPSES</t>
  </si>
  <si>
    <t>5R01CA184473-04</t>
  </si>
  <si>
    <t>Effects of Physical Activity Calorie Expenditure (PACE) Food Labeling</t>
  </si>
  <si>
    <t>5R01MH100298-05</t>
  </si>
  <si>
    <t>The Depression Hypertension COACH Study</t>
  </si>
  <si>
    <t>5R01EY022714-05</t>
  </si>
  <si>
    <t>Identification of Lens Function Through  Analysis of Human Cataracts</t>
  </si>
  <si>
    <t>5R01MH082784-10</t>
  </si>
  <si>
    <t>Antipsychotic and Folate Pharmacogenetics</t>
  </si>
  <si>
    <t>5R01GM114582-04</t>
  </si>
  <si>
    <t>Spatial and temporal regulation of polarity establishment in budding yeast</t>
  </si>
  <si>
    <t>6R01HL130488-05</t>
  </si>
  <si>
    <t>3D human-based microvessel bed for the study of Plasmodium falciparum interacting with vessel wall</t>
  </si>
  <si>
    <t>5R01CA175061-05</t>
  </si>
  <si>
    <t>Costimulatory mechanisms of antitumor Th17 cell immunity</t>
  </si>
  <si>
    <t>5R01HL129223-04</t>
  </si>
  <si>
    <t>HL-p73 is a novel master regulator of the airway epithelium</t>
  </si>
  <si>
    <t>5R01NS038809-18</t>
  </si>
  <si>
    <t>Beta Endorphin Neurons and the Control of Homeostasis</t>
  </si>
  <si>
    <t>5R01NS042818-15</t>
  </si>
  <si>
    <t>APP/APLP1/APLP2 in the brain</t>
  </si>
  <si>
    <t>5R01CA178687-06</t>
  </si>
  <si>
    <t>Effects of Common Polymorphisms in Immune Sensors in Tumor Immunosurveillance</t>
  </si>
  <si>
    <t>5R01CA188652-05</t>
  </si>
  <si>
    <t>Exploiting Metabloic Defects in Tumors with Mutant IDH1 and IDH2</t>
  </si>
  <si>
    <t>5R01DE024607-04</t>
  </si>
  <si>
    <t>Study of the PorX-PorY two-component system in Porphyromonas gingivalis</t>
  </si>
  <si>
    <t>5R01NS089868-05</t>
  </si>
  <si>
    <t>MYCN, mTOR and translation control in medulloblastoma</t>
  </si>
  <si>
    <t>5R01AT007176-05</t>
  </si>
  <si>
    <t>MRI outcomes of mindfulness meditation for migraine</t>
  </si>
  <si>
    <t>5R01CA181231-03</t>
  </si>
  <si>
    <t>A high content screen dissecting ciliogenesis and oncogenic Hedgehog signaling</t>
  </si>
  <si>
    <t>5R01HL088029-08</t>
  </si>
  <si>
    <t>Neurotrophins in the Lung</t>
  </si>
  <si>
    <t>5R01HL128076-03</t>
  </si>
  <si>
    <t>Mechanisms for arrhythmia: Nitrosylation and mutations in the Na current complex</t>
  </si>
  <si>
    <t>5R01AG048072-05</t>
  </si>
  <si>
    <t>Thermosensation and longevity in C. elegans</t>
  </si>
  <si>
    <t>5R01EY024694-05</t>
  </si>
  <si>
    <t>Molecular control of neuronal position during retinal development</t>
  </si>
  <si>
    <t>5R01GM109863-04</t>
  </si>
  <si>
    <t>Force-sensitive macromolecular cytoskeletal assembly</t>
  </si>
  <si>
    <t>5R01AI067678-11</t>
  </si>
  <si>
    <t>Molecular Mechanisms of Type I IFN Induction during Chlamydia Infection</t>
  </si>
  <si>
    <t>5R01HD056034-10</t>
  </si>
  <si>
    <t>POPULATION COUNCIL</t>
  </si>
  <si>
    <t>Biology of the Blood-Testis Barrier</t>
  </si>
  <si>
    <t>5R01GM044557-27</t>
  </si>
  <si>
    <t>Conceptual Aspects of Protein Folding</t>
  </si>
  <si>
    <t>5R01CA167535-05</t>
  </si>
  <si>
    <t>Novel Nanoparticle Therapy for Pancreatic Cancer</t>
  </si>
  <si>
    <t>5R01HL115813-04</t>
  </si>
  <si>
    <t>Chitinase1 as a Biomarker and Therapeutic Target in Scleroderma Lung Disease</t>
  </si>
  <si>
    <t>5R01GM100387-06</t>
  </si>
  <si>
    <t>Transfer Rule Learning with Functional Mapping for Integrative Modeling of Panomics Data</t>
  </si>
  <si>
    <t>5R01DE024601-05</t>
  </si>
  <si>
    <t>Predicting and overcoming chemoradioresistance in p53-mutant head and neck cancer</t>
  </si>
  <si>
    <t>5R01AR064191-05</t>
  </si>
  <si>
    <t>Regulation of Skeletal Development by microRNAs</t>
  </si>
  <si>
    <t>5R01MH083317-11</t>
  </si>
  <si>
    <t>NRG1-ErbB4 regulation of synaptic plasticity and behavior</t>
  </si>
  <si>
    <t>5R01AG042475-05</t>
  </si>
  <si>
    <t>CELLULAR CHANGES ALTERING SYNAPTIC CONNECTIVITY IN PRECLINICAL AD</t>
  </si>
  <si>
    <t>5R01AA023122-05</t>
  </si>
  <si>
    <t>Preventing Alcohol/Prescribed Drug Misuse in the National Guard: Web and Peer BI</t>
  </si>
  <si>
    <t>5R01CA177652-06</t>
  </si>
  <si>
    <t>Targeting the developmental pathways Notch and ERBB for melanoma therapy</t>
  </si>
  <si>
    <t>5R01DK101623-05</t>
  </si>
  <si>
    <t>Unidas por la Vida: A Healthy Lifestyle Intervention for High-risk Latina Dyads</t>
  </si>
  <si>
    <t>5R01DK098382-06</t>
  </si>
  <si>
    <t>Actions of Angiotensin II Along the Nephron to Regulate Blood Pressure</t>
  </si>
  <si>
    <t>5R01AA012207-16</t>
  </si>
  <si>
    <t>Special Emphasis Panel[ZRG1-BBBP-D(02)M]</t>
  </si>
  <si>
    <t>Oklahoma Family Health Patterns: A Study Across Generations</t>
  </si>
  <si>
    <t>7R01MH100583-06</t>
  </si>
  <si>
    <t>Adiponectin signaling in mood regulation</t>
  </si>
  <si>
    <t>5R01GM057353-21</t>
  </si>
  <si>
    <t>Structural Studies on Nitric Oxide Synthase</t>
  </si>
  <si>
    <t>5R01AI107825-11</t>
  </si>
  <si>
    <t>Negative Control of IL-17R Signaling: Implications for Fungal Immunity</t>
  </si>
  <si>
    <t>5R01HL129907-03</t>
  </si>
  <si>
    <t>STOP BPD</t>
  </si>
  <si>
    <t>7R01DK084097-10</t>
  </si>
  <si>
    <t>ADPKD: understanding mechanisms and discovering treatments</t>
  </si>
  <si>
    <t>5R01CA178636-06</t>
  </si>
  <si>
    <t>Intraoperative real time breast cancer margin assessment with nonlinear microscop</t>
  </si>
  <si>
    <t>5R01ES024516-05</t>
  </si>
  <si>
    <t>Special Emphasis Panel[ZRG1-DKUS-C(90)]</t>
  </si>
  <si>
    <t>Hypothalamic Inflammation and PM2.5 Exposure-Induced Insulin Resistance</t>
  </si>
  <si>
    <t>5R01AR056712-10</t>
  </si>
  <si>
    <t>Dystrophin signaling and the epigenetic landscape of human iPSC-derived muscles</t>
  </si>
  <si>
    <t>5R01AG044346-05</t>
  </si>
  <si>
    <t>Mechanisms Specific to the Beneficial Effects of Dietary Restriction</t>
  </si>
  <si>
    <t>5R01AI063286-09</t>
  </si>
  <si>
    <t>The Role of PIAS1 in Immune Regulation</t>
  </si>
  <si>
    <t>5R01HL119068-09</t>
  </si>
  <si>
    <t>Role of Vitamin D Prohormone 25-OHD in the Immune Response to Tuberculosis</t>
  </si>
  <si>
    <t>5R01GM114675-04</t>
  </si>
  <si>
    <t>The Role of Osmotic Engine in Confined Migration</t>
  </si>
  <si>
    <t>5R01HD081022-03</t>
  </si>
  <si>
    <t>Predictors of Achievement from Early Childhood to Adulthood</t>
  </si>
  <si>
    <t>5R01EY024982-04</t>
  </si>
  <si>
    <t>Transcriptional Regulation of Cone Photoreceptor Genesis</t>
  </si>
  <si>
    <t>5R01HL124165-04</t>
  </si>
  <si>
    <t>Airway Sensory Nerves in Asthma</t>
  </si>
  <si>
    <t>5R01CA185509-04</t>
  </si>
  <si>
    <t>(PQD-1) Selective pressure of antiandrogens on castration resistant prostate canc</t>
  </si>
  <si>
    <t>7R01DK099264-04</t>
  </si>
  <si>
    <t>Role of CD4+T cells in maintenance of intestinal homeostasis</t>
  </si>
  <si>
    <t>5R01GM116525-03</t>
  </si>
  <si>
    <t>Calibration and Simulation of the Botswana Combination Prevention Project</t>
  </si>
  <si>
    <t>5R01CA181659-05</t>
  </si>
  <si>
    <t>Brief Behavioral Intervention for Insomnia During Chemotherapy</t>
  </si>
  <si>
    <t>5R01MH107250-03</t>
  </si>
  <si>
    <t>Genetic Risk for Developmental Expression of Neuropsychiatric Intermediate Traits</t>
  </si>
  <si>
    <t>5R01DK104941-04</t>
  </si>
  <si>
    <t>Wnt responsive stem cells in the prostate</t>
  </si>
  <si>
    <t>5R01AI110675-04</t>
  </si>
  <si>
    <t>Role of TGF-beta signaling in the Drosophila immune response against nematode-bacteria complexes</t>
  </si>
  <si>
    <t>5R01HL122939-04</t>
  </si>
  <si>
    <t>MicroRNA Regulation of Nicotine Accelerated AAAs</t>
  </si>
  <si>
    <t>5R01AI078799-09</t>
  </si>
  <si>
    <t>Immunoregulatory Function of Myelomonocytic Receptors in HIV-1 Infection</t>
  </si>
  <si>
    <t>5R01DA035300-05</t>
  </si>
  <si>
    <t>Early Adversity Shapes Adolescent Risk Behavior Trajectories in Mexican Americans</t>
  </si>
  <si>
    <t>5R01HL120859-04</t>
  </si>
  <si>
    <t>'Heart Failure in the Community: Multimorbidity and Outcomes'</t>
  </si>
  <si>
    <t>5R01AG043527-05</t>
  </si>
  <si>
    <t>Special Emphasis Panel[ZRG1-HDM-T(90)]</t>
  </si>
  <si>
    <t>Preventing ethical disasters in the practice of medicine</t>
  </si>
  <si>
    <t>5R01HL118386-05</t>
  </si>
  <si>
    <t>Tie Tek Modulation of Cardiac Development</t>
  </si>
  <si>
    <t>5R01HL115232-07</t>
  </si>
  <si>
    <t>Myeloid cell interactions in atherosclerosis</t>
  </si>
  <si>
    <t>5R01CA183793-05</t>
  </si>
  <si>
    <t>Statistical methods for genomic analysis of heterogeneous tumors</t>
  </si>
  <si>
    <t>7R01CA182076-05</t>
  </si>
  <si>
    <t>Biomarker validation for intraductal papillary mucinous neoplasms of the pancreas</t>
  </si>
  <si>
    <t>5R01CA184168-05</t>
  </si>
  <si>
    <t>Enhancing cancer treatment by normal tissue protection</t>
  </si>
  <si>
    <t>5R01HL120728-05</t>
  </si>
  <si>
    <t>A Systems Biology Approach to Predicting Bleeding in Hemophilia</t>
  </si>
  <si>
    <t>5R01NS081746-05</t>
  </si>
  <si>
    <t>Special Emphasis Panel[ZRG1-MDCN-A(03)M]</t>
  </si>
  <si>
    <t>Role of DJ1 in mitochondrial biogenergetics and neuronal metabolism</t>
  </si>
  <si>
    <t>5R01HL128324-04</t>
  </si>
  <si>
    <t>Vascular signal as a therapeutic target for abdominal aortic aneurysm</t>
  </si>
  <si>
    <t>5R01DA034634-05</t>
  </si>
  <si>
    <t>Special Emphasis Panel[ZRG1-HDM-C(02)M]</t>
  </si>
  <si>
    <t>BAYSTATE MEDICAL CENTER, INC.</t>
  </si>
  <si>
    <t>Impact of health reform on outpatient substance abuse treatment programs</t>
  </si>
  <si>
    <t>5R01EY019029-09</t>
  </si>
  <si>
    <t>Role of the kallikrein-kinin system in diabetic retinopathy</t>
  </si>
  <si>
    <t>5R01EY024333-05</t>
  </si>
  <si>
    <t>Outcome Measures for Clinical Trials in Pediatric Eye Care and Strabismus</t>
  </si>
  <si>
    <t>5R01GM112895-05</t>
  </si>
  <si>
    <t>Dissecting functional interplay of deubiquitinases and the cell cycle machinery</t>
  </si>
  <si>
    <t>5R01DC013576-05</t>
  </si>
  <si>
    <t>Trace Amine-Associated Receptors and Olfactory Behavior in Mammals</t>
  </si>
  <si>
    <t>5R01HL094570-09</t>
  </si>
  <si>
    <t>Dynamic changes in the chick developing heart in response to altered hemodynamics</t>
  </si>
  <si>
    <t>5R01GM024492-40</t>
  </si>
  <si>
    <t>Computer Simulation of Enzymatic Reactions</t>
  </si>
  <si>
    <t>5R01AA013623-16</t>
  </si>
  <si>
    <t>Effect of Ethanol on Lipid Metabolism</t>
  </si>
  <si>
    <t>5R01DK094933-06</t>
  </si>
  <si>
    <t>Genetic Regulation of Nephron Progenitor Cells in the Mammalian Kidney</t>
  </si>
  <si>
    <t>5R01GM108885-04</t>
  </si>
  <si>
    <t>Genetic and Hormonal Mechanisms of Sex Differences in the Nervous System</t>
  </si>
  <si>
    <t>5R01DA039930-03</t>
  </si>
  <si>
    <t>Opioid Prescribing in Medicaid: Healthcare Utilization and Deaths from Overdose</t>
  </si>
  <si>
    <t>5R01LM012080-03</t>
  </si>
  <si>
    <t>Merging Viral Genetics with Climate and Population Data for Zoonotic Surveillance</t>
  </si>
  <si>
    <t>5R01HD080601-06</t>
  </si>
  <si>
    <t>Chemical and Genetic Screens for Modulators of Nervous System Development</t>
  </si>
  <si>
    <t>5R01AI104519-05</t>
  </si>
  <si>
    <t>Special Emphasis Panel[ZRG1-CB-F(03)M]</t>
  </si>
  <si>
    <t>Signaling functions of Peli family of E3 ubiquitin ligases</t>
  </si>
  <si>
    <t>5R01CA129371-10</t>
  </si>
  <si>
    <t>Angiogenesis-targeting therapy for glioblastoma</t>
  </si>
  <si>
    <t>5R01AR049610-16</t>
  </si>
  <si>
    <t>Mechanisms of Rheumatoid Synovial Fibroblast Activation</t>
  </si>
  <si>
    <t>5R01CA175480-05</t>
  </si>
  <si>
    <t>Tumor-targeted Polymersomes to image and Treat Ovarian Cancer</t>
  </si>
  <si>
    <t>5R01CA142566-08</t>
  </si>
  <si>
    <t>Randomized Trial of Optimal Type of Aerobic Training in Breast Cancer</t>
  </si>
  <si>
    <t>5R01AG048232-05</t>
  </si>
  <si>
    <t>Targeting the kynurenine pathway in Alzheimer's disease</t>
  </si>
  <si>
    <t>5R01NS088155-05</t>
  </si>
  <si>
    <t>Post GWAS approach to identify cell-specific genetic pathways underlying MS risk</t>
  </si>
  <si>
    <t>5R01HL128158-05</t>
  </si>
  <si>
    <t>Deciphering molecular determinants of vascular heterogeneity for organ repair</t>
  </si>
  <si>
    <t>5R01ES022629-04</t>
  </si>
  <si>
    <t>Mechanisms and Outcomes of MMAsIII induced Alterations in Histone Acetylation</t>
  </si>
  <si>
    <t>5R01HL123407-04</t>
  </si>
  <si>
    <t>Statistical methods for biosignals with varying domains</t>
  </si>
  <si>
    <t>5R01MH106910-03</t>
  </si>
  <si>
    <t>Integrative methods for the identification of causal variants in mental disorder</t>
  </si>
  <si>
    <t>5R01ES022302-05</t>
  </si>
  <si>
    <t>Wearable Microsystem Array for Acute Pollutant Exposure Assessment</t>
  </si>
  <si>
    <t>5R01CA196286-03</t>
  </si>
  <si>
    <t>Validation of pancreatic cancer biomarkers in large prospective cohorts</t>
  </si>
  <si>
    <t>5R01AA022924-04</t>
  </si>
  <si>
    <t>Special Emphasis Panel[ZRG1-RPIA-E(02)S]</t>
  </si>
  <si>
    <t>Tablet-based intervention to prevent substance-exposed pregnancy in primary care</t>
  </si>
  <si>
    <t>5R01HG008363-03</t>
  </si>
  <si>
    <t>High-throughput methods for elucidating the control of chromatin accessibility</t>
  </si>
  <si>
    <t>PAR-16-234</t>
  </si>
  <si>
    <t>5R01AA025622-02</t>
  </si>
  <si>
    <t>Selection and Heterogeneity in the Effects of Alcohol Policies: Insights from a Natural Experiment</t>
  </si>
  <si>
    <t>5R01EY026340-03</t>
  </si>
  <si>
    <t>Nanoparticle-based therapy for photoreceptor degeneration</t>
  </si>
  <si>
    <t>5R01AI097366-05</t>
  </si>
  <si>
    <t>Madagascar P. vivax Invasion of Duffy-negative Red Cells</t>
  </si>
  <si>
    <t>5R01ES007171-19</t>
  </si>
  <si>
    <t>In Utero Dioxin Exposure in Seveso, Italy and Health of the Second Generation</t>
  </si>
  <si>
    <t>5R01HL138543-02</t>
  </si>
  <si>
    <t>The Effect of Neonatal Anemia and Its Treatments on Brain Development</t>
  </si>
  <si>
    <t>5R01GM085072-08</t>
  </si>
  <si>
    <t>Digestive Enzymes and Microvascular Inflammation in Shock</t>
  </si>
  <si>
    <t>5R01DK097164-05</t>
  </si>
  <si>
    <t>Circadian molecular regulation of the xenobiotic response</t>
  </si>
  <si>
    <t>5R01CA190045-04</t>
  </si>
  <si>
    <t>PQD2 Rational Combination of Standard Agents and Immunotherapy to Treat Myeloma</t>
  </si>
  <si>
    <t>5R01DK101293-04</t>
  </si>
  <si>
    <t>Matrix assisted cell transplantation of brown fat</t>
  </si>
  <si>
    <t>5R01HL118261-05</t>
  </si>
  <si>
    <t>Quantitative Simultaneous Cardiac PET-MR</t>
  </si>
  <si>
    <t>5R01DA036827-03</t>
  </si>
  <si>
    <t>Topiramate-Phentermine Combinations for Cocaine Dependence</t>
  </si>
  <si>
    <t>5R01MH101425-05</t>
  </si>
  <si>
    <t>MRI Studies of Folate-Related Genes, Diet, and Development: Promise for Psychosis</t>
  </si>
  <si>
    <t>5R01ES011126-14</t>
  </si>
  <si>
    <t>A NESTED CASE-CONTROL STUDY OF PROSTATE CARCINOGENESIS</t>
  </si>
  <si>
    <t>5R01GM107586-05</t>
  </si>
  <si>
    <t>Light-responsive ruthenium compounds for applications in disease</t>
  </si>
  <si>
    <t>5R01ES024133-03</t>
  </si>
  <si>
    <t>Sterols, Neurogenesis and Environmental Agents</t>
  </si>
  <si>
    <t>5R01AI118586-04</t>
  </si>
  <si>
    <t>Functional cure and virus eradication by early HAART plus vaccination with live attenuated rubella virus vectors in macaque infants and neonates</t>
  </si>
  <si>
    <t>5R01GM070923-15</t>
  </si>
  <si>
    <t>Continued Support of Essential SBML Software and Community Resources</t>
  </si>
  <si>
    <t>5R01AR052144-18</t>
  </si>
  <si>
    <t>Mechanical Loading and Bone</t>
  </si>
  <si>
    <t>5R01GM072777-13</t>
  </si>
  <si>
    <t>Functional characterization of piRNPs</t>
  </si>
  <si>
    <t>5R01EY021833-07</t>
  </si>
  <si>
    <t>Stochastic Models of Visual Decision Making and Visual Search</t>
  </si>
  <si>
    <t>5R01LM011986-04</t>
  </si>
  <si>
    <t>Drug discovery by integrating chemical genomics and structural systems biology</t>
  </si>
  <si>
    <t>7R01CA181572-06</t>
  </si>
  <si>
    <t>Special Emphasis Panel[ZRG1-DKUS-N(03)M]</t>
  </si>
  <si>
    <t>Methylation Biomarker Development for Noninvasive Detection of Colorectal Cancer</t>
  </si>
  <si>
    <t>5R01AG048023-05</t>
  </si>
  <si>
    <t>Immune Response to High-Dose vs. Standard Dose Influenza Vaccine</t>
  </si>
  <si>
    <t>5R01AG045423-05</t>
  </si>
  <si>
    <t>Social Relations, Aging and Health: Competing Theories and Emerging Complexities</t>
  </si>
  <si>
    <t>7R01HD077260-05</t>
  </si>
  <si>
    <t>Molecular determinants of retinoid metabolism in embryonic tissues</t>
  </si>
  <si>
    <t>5R01AI106488-05</t>
  </si>
  <si>
    <t>Crystallographic studies of intact and fully glycosylated HIV-1 gp120</t>
  </si>
  <si>
    <t>5R01HL123627-04</t>
  </si>
  <si>
    <t>Myocardial Metabolic Remodeling in Cardiac Hypertrophy</t>
  </si>
  <si>
    <t>5R01GM080616-11</t>
  </si>
  <si>
    <t>Lipid transporters and lipid homeostasis at membrane contact sites</t>
  </si>
  <si>
    <t>5R01HD086832-03</t>
  </si>
  <si>
    <t>Quality of Early Mother-Child Communication and Language Outcome in Low-Income Hispanic Children</t>
  </si>
  <si>
    <t>7R01HL118245-05</t>
  </si>
  <si>
    <t>Differentiating Embryonic Stem Cells Toward Arterial and Venous Endothelial Cells For Vascular Regeneration</t>
  </si>
  <si>
    <t>5R01CA170006-06</t>
  </si>
  <si>
    <t>Microvesicle Dynamics in B-Cell Chronic Lymphocytic Leukemia Tumor Microenvironme</t>
  </si>
  <si>
    <t>5R01AR064873-05</t>
  </si>
  <si>
    <t>Role of STAT3 in muscle stem cell activation</t>
  </si>
  <si>
    <t>5R01HL118808-05</t>
  </si>
  <si>
    <t>ROS, Inflammation, and Cardioprotection in Type 2 Diabetes</t>
  </si>
  <si>
    <t>5R01MH100915-04</t>
  </si>
  <si>
    <t>Special Emphasis Panel[ZRG1-GGG-R(90)S]</t>
  </si>
  <si>
    <t>2/2 Targeted Sequencing and Functional Evaluation of Mutations in Schizophrenia</t>
  </si>
  <si>
    <t>5R01GM115601-05</t>
  </si>
  <si>
    <t>Structural Basis of Substrate Processing in Modular Polyketide Synthases</t>
  </si>
  <si>
    <t>5R01GM111788-03</t>
  </si>
  <si>
    <t>A Proteomic Platform to identify and Validate Biomarkers in Metabolic Syndrome and Coronary Artery Disease</t>
  </si>
  <si>
    <t>5R01GM112790-04</t>
  </si>
  <si>
    <t>Mechanism of Mitochondrial Ribosome Assembly</t>
  </si>
  <si>
    <t>5R01GM042539-24</t>
  </si>
  <si>
    <t>Regulation of Tissue Specific Gene Expression</t>
  </si>
  <si>
    <t>5R01GM109434-04</t>
  </si>
  <si>
    <t>Regulation of mitochondrial respiratory complex I dynamics</t>
  </si>
  <si>
    <t>PA-11-070</t>
  </si>
  <si>
    <t>5R01NR014451-05</t>
  </si>
  <si>
    <t>ZNR1-REV-Y(07)</t>
  </si>
  <si>
    <t>Peer-Led Asthma Self-Management for Adolescents PLASMA A Multi-site Study</t>
  </si>
  <si>
    <t>5R01GM072566-12</t>
  </si>
  <si>
    <t>Synthetic Strategies based on expoxide coupling reactions</t>
  </si>
  <si>
    <t>5R01GM114612-03</t>
  </si>
  <si>
    <t>SHARE: Statistical Health Information Release with Differential Privacy</t>
  </si>
  <si>
    <t>5R01HL123490-04</t>
  </si>
  <si>
    <t>Transcriptional regulation of goblet cell metaplasia</t>
  </si>
  <si>
    <t>5R01DK054927-20</t>
  </si>
  <si>
    <t>Hypertension and Glomerular Injury in Hyperhomocysteinemia</t>
  </si>
  <si>
    <t>5R01DC013080-04</t>
  </si>
  <si>
    <t>Regulation of Metabolism and the Impact of Obesity for Olfactory Signaling</t>
  </si>
  <si>
    <t>5R01HL128563-04</t>
  </si>
  <si>
    <t>Cardiomyocyte-mediated mechanisms of ischemia</t>
  </si>
  <si>
    <t>5R01DK106582-04</t>
  </si>
  <si>
    <t>Interplay of Intrinsic and Extrinsic Effects of N-glycans on Glycoproteostasis</t>
  </si>
  <si>
    <t>5R01HL122200-04</t>
  </si>
  <si>
    <t>Comparative Effectiveness of Oral Anticoagulants in Atrial Fibrillation</t>
  </si>
  <si>
    <t>7R01EB018956-05</t>
  </si>
  <si>
    <t>Thermal Assisted Gene Electro Transfer to the Skin</t>
  </si>
  <si>
    <t>5R01CA178061-04</t>
  </si>
  <si>
    <t>Statistical Qualification of the Impact of Missing Data in EMA Studies</t>
  </si>
  <si>
    <t>5R01DA034684-05</t>
  </si>
  <si>
    <t>Isolating the Extinction Circuit for Cocaine Seeking</t>
  </si>
  <si>
    <t>5R01HD077873-06</t>
  </si>
  <si>
    <t>The Relationship Between HIV and Fertility in a Context of Expanding ART Access</t>
  </si>
  <si>
    <t>5R01GM109996-04</t>
  </si>
  <si>
    <t>Special Emphasis Panel[ZRG1-HDM-Q(58)]</t>
  </si>
  <si>
    <t>A Neurobiologically-based Neural Network Model of Risky Decision-making</t>
  </si>
  <si>
    <t>5R01DC004551-18</t>
  </si>
  <si>
    <t>Cellular Mechanisms of Auditory Information Processing</t>
  </si>
  <si>
    <t>5R01AI072265-11</t>
  </si>
  <si>
    <t>Targeting Siglec-8/-F to treat eosinophil and mast cell related disorders</t>
  </si>
  <si>
    <t>5R01CA096504-15</t>
  </si>
  <si>
    <t>Engineered Antibody EGFR Antagonist Cancer Therapeutics</t>
  </si>
  <si>
    <t>5R01GM116130-24</t>
  </si>
  <si>
    <t>GLYCOPEPTIDE COMPLEXES WITH BACTERIAL CELL WALLS BY REDOR</t>
  </si>
  <si>
    <t>5R01AI077613-09</t>
  </si>
  <si>
    <t>SdiA regulation of EHEC virulence</t>
  </si>
  <si>
    <t>5R01HL125246-04</t>
  </si>
  <si>
    <t>Special Emphasis Panel[ZRG1-BBBP-X(05)M]</t>
  </si>
  <si>
    <t>PTSD and Ischemic Heart Disease Progression: A Longitudinal Twin Study</t>
  </si>
  <si>
    <t>5R01HD074603-06</t>
  </si>
  <si>
    <t>Heterogeneous Treatment Effects in Demographic Research</t>
  </si>
  <si>
    <t>5R01NS064404-09</t>
  </si>
  <si>
    <t>Ultrasound-aided gene transfer to direct cortical neurogenesis after brain injury</t>
  </si>
  <si>
    <t>5R01DA020171-10</t>
  </si>
  <si>
    <t>Motivation in Context: Risk for escalation of substance use</t>
  </si>
  <si>
    <t>5R01DK064213-14</t>
  </si>
  <si>
    <t>Pathogenic Mechanisms of Pancreatitis</t>
  </si>
  <si>
    <t>5R01CA164574-05</t>
  </si>
  <si>
    <t>Gender Disparity in Bladder Cancer and Chemopreventive Intervention</t>
  </si>
  <si>
    <t>5R01DK081750-08</t>
  </si>
  <si>
    <t>Human Skeletal Muscle Proteome and Phosphoproteome in Obesity and Type 2 diabetes</t>
  </si>
  <si>
    <t>7R01DC007695-11</t>
  </si>
  <si>
    <t>Development of the Calyx of Held</t>
  </si>
  <si>
    <t>5R01NR015348-04</t>
  </si>
  <si>
    <t>Caregiver-Guided Pain Management Training in Palliative Care</t>
  </si>
  <si>
    <t>5R01GM111615-04</t>
  </si>
  <si>
    <t>Myosin I in epithelial cell-cell contact and polarity</t>
  </si>
  <si>
    <t>5R01CA178380-05</t>
  </si>
  <si>
    <t>Leukotriene-Induced Nestin Expression Promotes Medulloblastoma Tumorigenesis</t>
  </si>
  <si>
    <t>5R01DK108184-03</t>
  </si>
  <si>
    <t>ZDK1-GRB-1(O2)S</t>
  </si>
  <si>
    <t>Evaluating a Food Hub Opening in an Urban Context</t>
  </si>
  <si>
    <t>5R01HL120725-04</t>
  </si>
  <si>
    <t>Social and Cultural Influences on Cardiovascular Risk in South Asians</t>
  </si>
  <si>
    <t>5R01GM112811-04</t>
  </si>
  <si>
    <t>Control of inflammation by bromodomain containing proteins</t>
  </si>
  <si>
    <t>5R01MH104175-05</t>
  </si>
  <si>
    <t>Molecular control of excitation-inhibition balance to encode ambiguous threats</t>
  </si>
  <si>
    <t>5R01HL123370-04</t>
  </si>
  <si>
    <t>The role of CDKN2B in efferocytosis and atherosclerosis</t>
  </si>
  <si>
    <t>5R01DK107416-03</t>
  </si>
  <si>
    <t>ZDK1-GRB-3(M3)S</t>
  </si>
  <si>
    <t>A Metabolomic Approach to Discovering Markers for ADPKD Progression</t>
  </si>
  <si>
    <t>5R01DC013339-05</t>
  </si>
  <si>
    <t>MONELL CHEMICAL SENSES CENTER</t>
  </si>
  <si>
    <t>Perceptual effects of genetic variation in human odorant receptors</t>
  </si>
  <si>
    <t>5R01HL129843-04</t>
  </si>
  <si>
    <t>HIV-Nef protein and endothelial dysfunction</t>
  </si>
  <si>
    <t>5R01MH101178-06</t>
  </si>
  <si>
    <t>Heterogeneous properties of LC efferents to modality-specific terminal fields</t>
  </si>
  <si>
    <t>5R01HL129887-03</t>
  </si>
  <si>
    <t>Anti-TB sterilizing immunity in immune and HIV+ individuals</t>
  </si>
  <si>
    <t>5R01AR064202-05</t>
  </si>
  <si>
    <t>Drug Discovery for Multiple Hereditary Exostoses</t>
  </si>
  <si>
    <t>5R01CA188032-05</t>
  </si>
  <si>
    <t>How does TREX2 maintain and alter chromosomes?</t>
  </si>
  <si>
    <t>5R01CA183459-05</t>
  </si>
  <si>
    <t>Targeting Mucin and EGFR Axis in Pancreatic Cancer</t>
  </si>
  <si>
    <t>5R01HL130290-03</t>
  </si>
  <si>
    <t>Homeostasis in Adult Vessels</t>
  </si>
  <si>
    <t>5R01MH102690-04</t>
  </si>
  <si>
    <t>Tet-mediated Epigenetic Modulation in Autism</t>
  </si>
  <si>
    <t>5R01EY023105-05</t>
  </si>
  <si>
    <t>In Vivo Properties of Spontaneous Waves in the Retina and Developing Visual Syste</t>
  </si>
  <si>
    <t>5R01EB010011-08</t>
  </si>
  <si>
    <t>Novel Clickdyes for Biomedical Sensing</t>
  </si>
  <si>
    <t>5R01HL134182-03</t>
  </si>
  <si>
    <t>The Impact of Cardiac Care Regionalization on Access, Treatment, and Outcomes</t>
  </si>
  <si>
    <t>5R01CA185020-04</t>
  </si>
  <si>
    <t>(PQB3) Investigating innate immunosurveillance of oncogene-induced danger signals</t>
  </si>
  <si>
    <t>5R01DA006241-28</t>
  </si>
  <si>
    <t>Synthesis and pharmacology of novel opiates and their modulatory systems</t>
  </si>
  <si>
    <t>5R01CA095994-08</t>
  </si>
  <si>
    <t>SPATIO-TEMPORAL EPIDEMIOLOGY: METHODS AND APPLICATIONS</t>
  </si>
  <si>
    <t>5R01DK056260-19</t>
  </si>
  <si>
    <t>HEPATIC FATTY ACID METABOLISM AND STEATOSIS</t>
  </si>
  <si>
    <t>5R01GM113238-04</t>
  </si>
  <si>
    <t>Targets for Design of Drug Combinations that Select against Antibiotic Resistance</t>
  </si>
  <si>
    <t>5R01DE023578-05</t>
  </si>
  <si>
    <t>Role of OCT-3 on metformin action in oral carcinogenesis</t>
  </si>
  <si>
    <t>5R01MH105660-05</t>
  </si>
  <si>
    <t>DISC1-dependent defects in neural fate, corticogenesis and cognition in psychosis</t>
  </si>
  <si>
    <t>5R01GM055769-17</t>
  </si>
  <si>
    <t>NMR Studies of Bacterial Regulatory Proteins</t>
  </si>
  <si>
    <t>5R01MH070712-10</t>
  </si>
  <si>
    <t>Formation and Function of Circuitry for Vocal Learning</t>
  </si>
  <si>
    <t>5R01AI068977-11</t>
  </si>
  <si>
    <t>Understanding the role of NF-kB in T-regulatory cell function</t>
  </si>
  <si>
    <t>5R01DK080996-10</t>
  </si>
  <si>
    <t>Polycomb genes regulation of beta cell regeneration</t>
  </si>
  <si>
    <t>5R01NS088604-04</t>
  </si>
  <si>
    <t>Cervid to human prion transmission</t>
  </si>
  <si>
    <t>5R01CA195718-03</t>
  </si>
  <si>
    <t>Using genetically engineered mouse models of brain tumors to develop therapeutic nanoparticles &amp; biomaterials</t>
  </si>
  <si>
    <t>5R01GM107733-04</t>
  </si>
  <si>
    <t>Dynamic regulatory mechanisms of robust pattern formation in the neural tube</t>
  </si>
  <si>
    <t>5R01ES019004-06</t>
  </si>
  <si>
    <t>Prenatal factors and risk of autism in a Finnish national birth cohort</t>
  </si>
  <si>
    <t>5R01CA185169-05</t>
  </si>
  <si>
    <t>Targeting Acetyl-CoA Metabolism for the Discovery of New Anti-Cancer Therapeutics</t>
  </si>
  <si>
    <t>5R01GM106159-04</t>
  </si>
  <si>
    <t>Structural Dynamics and Mechanochemical Coupling in DNA Gyrase</t>
  </si>
  <si>
    <t>5R01DA037287-05</t>
  </si>
  <si>
    <t>Behavioral effects of NMDA antagonist/opioid agonist combinations</t>
  </si>
  <si>
    <t>5R01GM098320-06</t>
  </si>
  <si>
    <t>Mechanisms of neuropeptide signaling in the modulation of a serotonergic synapse</t>
  </si>
  <si>
    <t>5R01AA022364-04</t>
  </si>
  <si>
    <t>Gabapentin for Relapse Prevention: Alc. Withdrawal-Brain GABA/Glutamate Effects</t>
  </si>
  <si>
    <t>5R01DK013499-49</t>
  </si>
  <si>
    <t>Regulation of Liver Growth and Function</t>
  </si>
  <si>
    <t>5R01HL118419-05</t>
  </si>
  <si>
    <t>Quantitative optical imaging of cilia-driven fluid flow</t>
  </si>
  <si>
    <t>5R01NS088413-05</t>
  </si>
  <si>
    <t>GPR37 &amp; GPR37L1 signaling pathways promoting cell survival: relevance to stroke</t>
  </si>
  <si>
    <t>5R01AI110593-04</t>
  </si>
  <si>
    <t>Advanced Rigidity-based Material for Enhanced Immunotherapy</t>
  </si>
  <si>
    <t>5R01AI108634-04</t>
  </si>
  <si>
    <t>The roles of Synoviolin in immune tolerance and autoimmunity</t>
  </si>
  <si>
    <t>5R01MH102365-05</t>
  </si>
  <si>
    <t>GABAergic contributions to neural circuit deficits in schizophrenia</t>
  </si>
  <si>
    <t>5R01GM114168-04</t>
  </si>
  <si>
    <t>Computational and Vibrational Probes of CYP3A4 Solution Dynamics</t>
  </si>
  <si>
    <t>7R01DA039962-04</t>
  </si>
  <si>
    <t>Prescription Drug Monitoring Programs and Opioid-Related Harm</t>
  </si>
  <si>
    <t>5R01MH101207-05</t>
  </si>
  <si>
    <t>Experimental examinations of the mechanisms that generate the responses of midbra</t>
  </si>
  <si>
    <t>2R01GM068088-12A1</t>
  </si>
  <si>
    <t>Role of Set2 and H3 methylation in chromatin function</t>
  </si>
  <si>
    <t>5R01CA175012-05</t>
  </si>
  <si>
    <t>The thrombospondin1-TGF-beta axis in multiple myeloma</t>
  </si>
  <si>
    <t>5R01HL118045-04</t>
  </si>
  <si>
    <t>Social Determinants of Inflammation and Metabolic Syndrom among African Americans</t>
  </si>
  <si>
    <t>5R01HL125032-05</t>
  </si>
  <si>
    <t>Immune function and the risk of cvd among HIV infected and uninfected veterans</t>
  </si>
  <si>
    <t>6R01AI103858-06</t>
  </si>
  <si>
    <t>Base J and transcription termination in Leishmania</t>
  </si>
  <si>
    <t>5R01DK099593-05</t>
  </si>
  <si>
    <t>Function and Mechanism of DDB1-CUL4A E3 Ligase in Liver Lipid Metabolism</t>
  </si>
  <si>
    <t>5R01CA164964-04</t>
  </si>
  <si>
    <t>Prospective Study of Human Oral Microbiome and Pancreatic Cancer Risk</t>
  </si>
  <si>
    <t>5R01CA199673-04</t>
  </si>
  <si>
    <t>Automated Image Guidance for Diagnosing Skin Cancer With Confocal Microscopy</t>
  </si>
  <si>
    <t>5R01NS085161-05</t>
  </si>
  <si>
    <t>The role of UCHL1 on the health and stability of upper motor neurons</t>
  </si>
  <si>
    <t>5R01GM053959-21</t>
  </si>
  <si>
    <t>Mechanisms of cell size control</t>
  </si>
  <si>
    <t>5R01GM108756-05</t>
  </si>
  <si>
    <t>Cytoskeletal-mediated regulation of spindle orientation</t>
  </si>
  <si>
    <t>5R01EY017006-10</t>
  </si>
  <si>
    <t>Control of Trabecular Meshwork Cytoskeleton</t>
  </si>
  <si>
    <t>5R01EY012857-16</t>
  </si>
  <si>
    <t>Regulation of Retinal Gap Junctions</t>
  </si>
  <si>
    <t>5R01GM060987-16</t>
  </si>
  <si>
    <t>Replication of Simple DNA Repeats</t>
  </si>
  <si>
    <t>5R01DK103246-05</t>
  </si>
  <si>
    <t>UNIVERSITY OF BRISTOL</t>
  </si>
  <si>
    <t>BRISTOL</t>
  </si>
  <si>
    <t>Metabolomic and Epigenomic Mechanisms in Developmental Overnutrition.</t>
  </si>
  <si>
    <t>5R01HL093554-09</t>
  </si>
  <si>
    <t>Mitochondrial influences on cerebral arteries</t>
  </si>
  <si>
    <t>5R01HL119436-05</t>
  </si>
  <si>
    <t>Biosynthesis and Trafficking of Surfactant Protein C In Health and Disease</t>
  </si>
  <si>
    <t>5R01AT004821-10</t>
  </si>
  <si>
    <t>Immunomodulatory effects of arginine supplementation in colitis and colon cancer</t>
  </si>
  <si>
    <t>5R01DA025857-08</t>
  </si>
  <si>
    <t>Preventing HIV/STI Risk Behavior in Girls with Delinquency, Drug Abuse &amp; Trauma</t>
  </si>
  <si>
    <t>5R01ES022966-05</t>
  </si>
  <si>
    <t>AhR and Regulatory T cells</t>
  </si>
  <si>
    <t>5R01GM117080-04</t>
  </si>
  <si>
    <t>X-ray data analysis in the presence of structural variability</t>
  </si>
  <si>
    <t>5R01HD037507-19</t>
  </si>
  <si>
    <t>THE DEVELOPMENT OF ON - LINE SENTENCE PROCESSING IN CHILDREN</t>
  </si>
  <si>
    <t>5R01AG023695-10</t>
  </si>
  <si>
    <t>Oxidation-dependent Regulation of MEF2D in Neuronal Stress</t>
  </si>
  <si>
    <t>5R01DK100289-04</t>
  </si>
  <si>
    <t>Signaling Pathways Influencing Liver Disease Phenotype in Antitrypsin Deficiency</t>
  </si>
  <si>
    <t>5R01AI109842-31</t>
  </si>
  <si>
    <t>bZIP proteins, NFAT, and lymphocyte gene induction</t>
  </si>
  <si>
    <t>5R01GM108718-03</t>
  </si>
  <si>
    <t>Molecular control of centromere specification and kinetochore assembly</t>
  </si>
  <si>
    <t>5R01AT007564-04</t>
  </si>
  <si>
    <t>REVIVE - Resveratrol to enhance vitality and vigor in elders</t>
  </si>
  <si>
    <t>5R01MH080378-10</t>
  </si>
  <si>
    <t>Role of PAR-1 Kinase in Synaptogenesis</t>
  </si>
  <si>
    <t>5R01AG046906-04</t>
  </si>
  <si>
    <t>Return of Amyloid Imaging Research Results in MCI</t>
  </si>
  <si>
    <t>5R01AI113883-05</t>
  </si>
  <si>
    <t>Role of HIV Env glycosylation in mucosal transmission</t>
  </si>
  <si>
    <t>5R01AG047671-05</t>
  </si>
  <si>
    <t>Optogenetic interrogation of sleep circuits during aging</t>
  </si>
  <si>
    <t>5R01EY013777-16</t>
  </si>
  <si>
    <t>Pattern Formation in the Drosophila Eye Disc</t>
  </si>
  <si>
    <t>5R01NS028695-27</t>
  </si>
  <si>
    <t>Functional crosstalk between myosin II &amp; cofilin in regulation of neuronal growth</t>
  </si>
  <si>
    <t>5R01ES012236-15</t>
  </si>
  <si>
    <t>Toxic Metal Complexation By de Novo Designed Peptides</t>
  </si>
  <si>
    <t>5R01CA176289-05</t>
  </si>
  <si>
    <t>Targeting the oncogenic mutant p53 signaling in colorectal cancer therapy</t>
  </si>
  <si>
    <t>5R01GM106082-05</t>
  </si>
  <si>
    <t>Structure, Function and Conformational Dynamics of the Ste14p Methyltransferase</t>
  </si>
  <si>
    <t>5R01MH105675-03</t>
  </si>
  <si>
    <t>Developmental regulation of mood states by 5-HT1A heteroreceptors</t>
  </si>
  <si>
    <t>5R01DA022340-10</t>
  </si>
  <si>
    <t>Endogenous cannabinoid control of reward substrates</t>
  </si>
  <si>
    <t>5R01HD057965-09</t>
  </si>
  <si>
    <t>Atomic Magnetometer For Fetal Biomagnetism</t>
  </si>
  <si>
    <t>5R01HD078322-05</t>
  </si>
  <si>
    <t>Special Emphasis Panel[ZRG1-PSE-B(90)S]</t>
  </si>
  <si>
    <t>Big Data for Population Research</t>
  </si>
  <si>
    <t>5R01GM110244-04</t>
  </si>
  <si>
    <t>Tracking Gene Expression Dynamics from Transcription to Degradation</t>
  </si>
  <si>
    <t>5R01NS039074-14</t>
  </si>
  <si>
    <t>Mechanisms of Huntingtin-induced Neurodegeneration</t>
  </si>
  <si>
    <t>7R01AR066676-04</t>
  </si>
  <si>
    <t>HTS for selective inhibitors of Meprin alpha and beta</t>
  </si>
  <si>
    <t>5R01HL125608-04</t>
  </si>
  <si>
    <t>Conduction and coordination of electrical signals within the lymphatic vascular wall</t>
  </si>
  <si>
    <t>5R01GM050545-20</t>
  </si>
  <si>
    <t>Structure and Function of Drosophila NF-kappaB Signaling Pathways</t>
  </si>
  <si>
    <t>5R01NS084967-05</t>
  </si>
  <si>
    <t>Optimizing environmental enrichment to model preclinical neurorehabilitation</t>
  </si>
  <si>
    <t>5R01EB020667-03</t>
  </si>
  <si>
    <t>OpenIGTLink: a network communication interface for closed-loop image-guided interventions</t>
  </si>
  <si>
    <t>5R01NS082102-05</t>
  </si>
  <si>
    <t>Special Emphasis Panel[ZRG1-BDCN-M(02)S]</t>
  </si>
  <si>
    <t>Virus Infection Leads to Autoreactive T Cells Having Multiple TCRs</t>
  </si>
  <si>
    <t>5R01NS082672-05</t>
  </si>
  <si>
    <t>Biological and Pathological Interactions between Tau and LRRK2</t>
  </si>
  <si>
    <t>5R01HL123650-04</t>
  </si>
  <si>
    <t>Resident Progenitor Cells in the Adventitia</t>
  </si>
  <si>
    <t>5R01DC009606-10</t>
  </si>
  <si>
    <t>Olfactory Signaling, Cilia, and Sensory Disorders</t>
  </si>
  <si>
    <t>5R01HL119682-04</t>
  </si>
  <si>
    <t>Post Viral Bacterial Pneumonia: Role of MicroRNA and Autophagy</t>
  </si>
  <si>
    <t>5R01AG021917-15</t>
  </si>
  <si>
    <t>FAMILIAL AND BIRTH COHORT EFFECTS ON THE AGING SENSES</t>
  </si>
  <si>
    <t>5R01NS094758-04</t>
  </si>
  <si>
    <t>Purinergic Signaling in Varicella Zoster Virus Vasculopathy</t>
  </si>
  <si>
    <t>5R01EY018144-09</t>
  </si>
  <si>
    <t>Molecular Mechanism of Vitamin A Uptake for Vision</t>
  </si>
  <si>
    <t>5R01HD075802-05</t>
  </si>
  <si>
    <t>Genetic screening and therapies for nemaline myopathies</t>
  </si>
  <si>
    <t>5R01DK054931-19</t>
  </si>
  <si>
    <t>The Genetic Basis of FSGS</t>
  </si>
  <si>
    <t>5R01HL125356-05</t>
  </si>
  <si>
    <t>New strategies for treating septic vasculopathy, inflammation and thrombosis</t>
  </si>
  <si>
    <t>5R01EB020147-04</t>
  </si>
  <si>
    <t>MRI-Guided miRNA Nanoparticle Delivery to Glioblastoma With Focused Ultrasound</t>
  </si>
  <si>
    <t>5R01HL127969-04</t>
  </si>
  <si>
    <t>Imaging-based characterization of the COPDGene cohort</t>
  </si>
  <si>
    <t>5R01GM114974-04</t>
  </si>
  <si>
    <t>Mechanisms of G Protein Coupled Receptor Signaling in the Yeast Pheromone Pathway</t>
  </si>
  <si>
    <t>5R01EB004031-12</t>
  </si>
  <si>
    <t>Probes and Methods for Clinical Oximetry</t>
  </si>
  <si>
    <t>5R01HL115485-05</t>
  </si>
  <si>
    <t>Systems Science to Guide Whole-of-Community Childhood Obesity Interventions</t>
  </si>
  <si>
    <t>5R01ES024050-05</t>
  </si>
  <si>
    <t>Recognition of Environmental Carcinogen-DNA lesions by NER Proteins</t>
  </si>
  <si>
    <t>5R01MH106510-04</t>
  </si>
  <si>
    <t>KAISER FOUNDATION HEALTH PLAN OF WASHINGTON</t>
  </si>
  <si>
    <t>Advancing Implementation Science through Measure Development and Evaluation</t>
  </si>
  <si>
    <t>5R01NR013661-05</t>
  </si>
  <si>
    <t>Maternal Stress, Obesity, and Influenza Virus Vaccine Immunogenicity in Pregnancy</t>
  </si>
  <si>
    <t>5R01HL129798-04</t>
  </si>
  <si>
    <t>Special Emphasis Panel[ZRG1-CVRS-B(02)M]</t>
  </si>
  <si>
    <t>Refining Cardiac Progenitor Cells for Myocardial Repair</t>
  </si>
  <si>
    <t>5R01DK100426-05</t>
  </si>
  <si>
    <t>Sleep Extension To Reduce Diabetes and Obesity Risk</t>
  </si>
  <si>
    <t>5R01GM107567-04</t>
  </si>
  <si>
    <t>Structure and Assembly of Regulatory RNPs</t>
  </si>
  <si>
    <t>5R01GM113251-04</t>
  </si>
  <si>
    <t>Interactions between Hsp90, Co-chaperones and Client Proteins</t>
  </si>
  <si>
    <t>5R01AG026389-10</t>
  </si>
  <si>
    <t>Regulation of Autophagy &amp; Mitochondrial Recycling in Neuronal Cell Death</t>
  </si>
  <si>
    <t>5R01AG046401-05</t>
  </si>
  <si>
    <t>Mechanistic Approach to Preventing Atrophy and Restoring Function in Older Adults</t>
  </si>
  <si>
    <t>5R01DK097847-06</t>
  </si>
  <si>
    <t>Cytosolic and Plasma Membrane Circuitry of Beta Cell Redox Control: Role in Survival, Oxidative Defense and Insulin Secretion</t>
  </si>
  <si>
    <t>5R01EY022739-05</t>
  </si>
  <si>
    <t>Regulation of Corneal Repair by Metalloproteinases</t>
  </si>
  <si>
    <t>5R01NS057198-08</t>
  </si>
  <si>
    <t>Neuronal, glial and BOLD fMRI signals: From BOLD to 2-photon microscopy</t>
  </si>
  <si>
    <t>5R01AR065209-04</t>
  </si>
  <si>
    <t>Special Emphasis Panel[ZRG1-GGG-C(50)R]</t>
  </si>
  <si>
    <t>The Blimp-1 SLE risk variant regulates inflammatory function in dendritic cells</t>
  </si>
  <si>
    <t>5R01DC003299-20</t>
  </si>
  <si>
    <t>Myosin-X and the molecular basis of filopodia function</t>
  </si>
  <si>
    <t>5R01AR068128-05</t>
  </si>
  <si>
    <t>Mechanisms and Function of Myonuclear Positioning</t>
  </si>
  <si>
    <t>5R01HL111060-05</t>
  </si>
  <si>
    <t>Caveolae and mitochondria: A structural interface functionally linking calcium an</t>
  </si>
  <si>
    <t>5R01HL122846-04</t>
  </si>
  <si>
    <t>Low InTensity Exercise Intervention for Peripheral Artery Disease: The LITE Trial</t>
  </si>
  <si>
    <t>5R01GM107457-04</t>
  </si>
  <si>
    <t>Homeostatic signaling in the Drosophila intestine</t>
  </si>
  <si>
    <t>5R01EB016960-05</t>
  </si>
  <si>
    <t>Pressure-Driven Local Drug Delivery System for Treatment of Liver Cancer</t>
  </si>
  <si>
    <t>5R01EB008374-08</t>
  </si>
  <si>
    <t>4D Software Tools for Longitudinal Prediction of Brain Disease</t>
  </si>
  <si>
    <t>5R01AI074389-09</t>
  </si>
  <si>
    <t>Special Emphasis Panel[ZRG1-AARR-K(04)M]</t>
  </si>
  <si>
    <t>Gene Therapy for HIV Using Aptamers that Target Reverse Transcriptase</t>
  </si>
  <si>
    <t>5R01EY024379-03</t>
  </si>
  <si>
    <t>Functional Characterization of RGR-opsin in Retinal Muller Cells</t>
  </si>
  <si>
    <t>5R01EB019458-04</t>
  </si>
  <si>
    <t>Pre-clinical quantitation of ovarian cancer tumor burden using Magnetic Particle Imaging and non-dilutive cell labeling</t>
  </si>
  <si>
    <t>5R01NS086907-05</t>
  </si>
  <si>
    <t>Regulatory Changes Mediating Emergence of Novel Neural Crest Traits</t>
  </si>
  <si>
    <t>5R01GM115812-04</t>
  </si>
  <si>
    <t>Catalytic Functionalization of C-H Bonds with Main Group Reagents</t>
  </si>
  <si>
    <t>5R01AI110513-05</t>
  </si>
  <si>
    <t>Deconstructing the allo-specific memory B cell response</t>
  </si>
  <si>
    <t>5R01GM107597-04</t>
  </si>
  <si>
    <t>Integration of Diverse Inputs Determines Developmental Outcomes</t>
  </si>
  <si>
    <t>5R01GM116024-04</t>
  </si>
  <si>
    <t>Degradation mechanisms for inhibitor of apoptosis proteins and their antagonists</t>
  </si>
  <si>
    <t>5R01MH106577-03</t>
  </si>
  <si>
    <t>Natural language processing for characterizing psychopathology</t>
  </si>
  <si>
    <t>5R01DK111460-03</t>
  </si>
  <si>
    <t>EGF and TGF-Œ≤ signaling synergy in Œ≤-cell proliferation</t>
  </si>
  <si>
    <t>5R01NR015038-04</t>
  </si>
  <si>
    <t>Blood-Brain Barrier Deficit and Brain Injury in Obstructive Sleep Apnea</t>
  </si>
  <si>
    <t>5R01EB017226-04</t>
  </si>
  <si>
    <t>Intraoperative Imaging for Guidance, Patient Safety, and OR Quality Assurance</t>
  </si>
  <si>
    <t>5R01AI110386-05</t>
  </si>
  <si>
    <t>Host-Pathogen Interactions in a Failing Global lineage of MTBC:M.africanum</t>
  </si>
  <si>
    <t>5R01CA070723-20</t>
  </si>
  <si>
    <t>Genetic Analysis of EBV's Immortalizing Genes</t>
  </si>
  <si>
    <t>5R01GM086496-08</t>
  </si>
  <si>
    <t>Molecular Causes and Fitness Consequences of Complex Trait Variation</t>
  </si>
  <si>
    <t>5R01DA034613-05</t>
  </si>
  <si>
    <t>Comparing Interventions for Opioid Dependent Patients Presenting in Medical EDs</t>
  </si>
  <si>
    <t>5R01NS086422-05</t>
  </si>
  <si>
    <t>Striatal Stimulation for Augmentation of Recovery after Brain Injury</t>
  </si>
  <si>
    <t>5R01CA163705-05</t>
  </si>
  <si>
    <t>Transposon Insertion Polymorphisms in Predispositions to Hematopoietic Neoplasia</t>
  </si>
  <si>
    <t>5R01HL121697-04</t>
  </si>
  <si>
    <t>Vaccination with MHC-II restricted ApoB100 peptides to prevent atherosclerosis</t>
  </si>
  <si>
    <t>5R01GM081772-11</t>
  </si>
  <si>
    <t>Selective Targeting of G Protein beta gamma Subunits with Small Molecules</t>
  </si>
  <si>
    <t>5R01GM047480-27</t>
  </si>
  <si>
    <t>Catalytic and Stereoselective C-C Bond Forming Reactions</t>
  </si>
  <si>
    <t>5R01EY019684-08</t>
  </si>
  <si>
    <t>Representation of information across the human visual cortex</t>
  </si>
  <si>
    <t>5R01EY022443-05</t>
  </si>
  <si>
    <t>Neural Codes Underlying Visual Segmentation</t>
  </si>
  <si>
    <t>5R01NS086973-05</t>
  </si>
  <si>
    <t>The Neural Control of Internal Joint State</t>
  </si>
  <si>
    <t>5R01HL091357-08</t>
  </si>
  <si>
    <t>Genomewide Association Study of Lipid Response to Fenofibrate and Dietary Fat</t>
  </si>
  <si>
    <t>5R01HL123949-05</t>
  </si>
  <si>
    <t>Low-dose SPECT/CT for imaging chemotherapy-induced microvascular cardiotoxicity</t>
  </si>
  <si>
    <t>5R01HL116311-05</t>
  </si>
  <si>
    <t>Improved Cardiovascular Risk Reduction to Enhance Rural Primary Care:I-CARE</t>
  </si>
  <si>
    <t>5R01EB022899-03</t>
  </si>
  <si>
    <t>"Methods from Computational Topology and Geometry for Analysing Neuronal Tree and Graph Data"</t>
  </si>
  <si>
    <t>6R01AG044829-07</t>
  </si>
  <si>
    <t>Role of exceptional longevity genotypes in protection against frailty in aging</t>
  </si>
  <si>
    <t>5R01GM106105-05</t>
  </si>
  <si>
    <t>Structural bases for cellular stress responses mediated by stalled translation</t>
  </si>
  <si>
    <t>5R01DK098388-05</t>
  </si>
  <si>
    <t>Molecular and Functional Mechanisms of Purinergic Relaxation in Detrusor Muscle</t>
  </si>
  <si>
    <t>7R01AG049815-04</t>
  </si>
  <si>
    <t>Current and Future Costs of Alzheimer's and Dementia Care</t>
  </si>
  <si>
    <t>5R01AI073148-10</t>
  </si>
  <si>
    <t>Knock-in mice expressing germline-reverted broadly neutralizing HIV antibodies</t>
  </si>
  <si>
    <t>5R01CA131225-12</t>
  </si>
  <si>
    <t>The Role of Aurora Kinase in Upper Gastrointestinal Adenocarcinomas</t>
  </si>
  <si>
    <t>5R01CA195534-04</t>
  </si>
  <si>
    <t>P53 survival target DDR1 kinase in DNA damage response and carcinogenesis</t>
  </si>
  <si>
    <t>5R01HG008126-03</t>
  </si>
  <si>
    <t>Prioritizing rare variants associated with cancer using non-coding annotation</t>
  </si>
  <si>
    <t>5R01GM117013-03</t>
  </si>
  <si>
    <t>Molecular Characterization of Mammalian bHLH-PAS Transcription Factors</t>
  </si>
  <si>
    <t>5R01GM065447-13</t>
  </si>
  <si>
    <t>Molecular Physiology and Channelopathy of CLC Chloride Channels</t>
  </si>
  <si>
    <t>5R01CA166557-06</t>
  </si>
  <si>
    <t>Chemoprevention of Pituitary Gondadotrope Tumors</t>
  </si>
  <si>
    <t>5R01CA175691-05</t>
  </si>
  <si>
    <t>Pathogenesis of Malignant Mesothelioma by the Human Polycomb Complex BAP1-ASXL</t>
  </si>
  <si>
    <t>5R01HL122918-05</t>
  </si>
  <si>
    <t>Novel Molecular Mechanisms Regulating Postnatal Pulmonary Angiogenesis</t>
  </si>
  <si>
    <t>5R01DK102612-03</t>
  </si>
  <si>
    <t>NFAT control of pancreatic islet beta-cell functional maturation</t>
  </si>
  <si>
    <t>5R01CA176553-05</t>
  </si>
  <si>
    <t>DASSIM-RT and Compressed Sensing-Based Inverse Planning</t>
  </si>
  <si>
    <t>5R01AA021121-06</t>
  </si>
  <si>
    <t>Neural Mechanisms of Risk Preference Following Adolescent Alcohol Exposure</t>
  </si>
  <si>
    <t>5R01CA172268-05</t>
  </si>
  <si>
    <t>The role of inhibitory receptors in leukemia development</t>
  </si>
  <si>
    <t>5R01NS085155-05</t>
  </si>
  <si>
    <t>Role of the IL-13 system in dopaminergic cell death</t>
  </si>
  <si>
    <t>5R01GM068935-12</t>
  </si>
  <si>
    <t>Dynamic properties of a glutamate binding domain</t>
  </si>
  <si>
    <t>5R01GM117206-03</t>
  </si>
  <si>
    <t>Integrated bioinformatic and pharmacokinetic models of high-dimensional drug interactions</t>
  </si>
  <si>
    <t>5R01HL071776-13</t>
  </si>
  <si>
    <t>The role of PON2 and PON3 proteins in atherosclerosis</t>
  </si>
  <si>
    <t>5R01DK084236-09</t>
  </si>
  <si>
    <t>Nutrient signals and programming of pancreas development</t>
  </si>
  <si>
    <t>5R01HL112299-05</t>
  </si>
  <si>
    <t>Comprehensive CVD Risk Reduction Trial in Persons with Serious Mental Illness</t>
  </si>
  <si>
    <t>5R01MH093981-08</t>
  </si>
  <si>
    <t>Development of Defensive Behavior and Social Stress Consequences</t>
  </si>
  <si>
    <t>5R01NS089815-05</t>
  </si>
  <si>
    <t>Targeting the Novel PI5P4K Pathway to Induce Glioblastoma Senescence</t>
  </si>
  <si>
    <t>5R01MH108558-03</t>
  </si>
  <si>
    <t>The Effects of Medicaid Waivers on Autism Service Use and Expenditures</t>
  </si>
  <si>
    <t>5R01AI118789-04</t>
  </si>
  <si>
    <t>Functional differentiation of tsetse species microbiota</t>
  </si>
  <si>
    <t>5R01DK102813-04</t>
  </si>
  <si>
    <t>Role of Fatty Acid Oxidation Defects in Insulin Sensitivity</t>
  </si>
  <si>
    <t>5R01CA166894-06</t>
  </si>
  <si>
    <t>A New Mechanism for Castration Resistant Prostate Cancer</t>
  </si>
  <si>
    <t>5R01HL119218-05</t>
  </si>
  <si>
    <t>Ex vivo perfusion in a lung box for rehabilitation of donor lungs</t>
  </si>
  <si>
    <t>5R01HL128359-04</t>
  </si>
  <si>
    <t>Endothelial Cell Deubiquitinase A20 Signals Repair of Lung Vascular Injury</t>
  </si>
  <si>
    <t>5R01GM071654-13</t>
  </si>
  <si>
    <t>Role of Argonaute in miRNA biogenesis and function</t>
  </si>
  <si>
    <t>5R01HL125749-04</t>
  </si>
  <si>
    <t>Directed evolution of AAV vectors for hemophilia to evade neutralization</t>
  </si>
  <si>
    <t>5R01CA182438-05</t>
  </si>
  <si>
    <t>Qualifying Multi-Transcript Signatures for Active Surveillance of Prostate Cancer</t>
  </si>
  <si>
    <t>5R01GM110015-04</t>
  </si>
  <si>
    <t>Unexpected roles for BMP signaling in the specification of the embryonic germline</t>
  </si>
  <si>
    <t>5R01HL127067-04</t>
  </si>
  <si>
    <t>Deciphering the role of Notch signaling in zebrafish heart regeneration</t>
  </si>
  <si>
    <t>5R01DC013767-05</t>
  </si>
  <si>
    <t>Efficacy of Parent-implemented Treatment in Infant Siblings of Children With ASD</t>
  </si>
  <si>
    <t>5R01GM111313-05</t>
  </si>
  <si>
    <t>Mechanistic insights into the systemic inflammation and organ failure in sepsis</t>
  </si>
  <si>
    <t>5R01CA172392-05</t>
  </si>
  <si>
    <t>Mechanisms of PPM1D in medulloblastoma tumorigenesis and invasion</t>
  </si>
  <si>
    <t>5R01HL115205-06</t>
  </si>
  <si>
    <t>Xenogeneic Scaffolds for Heart Valve Tissue Engineering</t>
  </si>
  <si>
    <t>5R01CA182832-05</t>
  </si>
  <si>
    <t>An Epigenetic Strategy for Restoring Carboplatin Sensitivity in Ovarian Cancer</t>
  </si>
  <si>
    <t>5R01HD079411-05</t>
  </si>
  <si>
    <t>Maternal Sleep and Sleep Disturbance in Relation to the Developing Fetus</t>
  </si>
  <si>
    <t>5R01HL088120-09</t>
  </si>
  <si>
    <t>Genetic &amp; Functional Analyses of Hypertension Susceptibility Genes</t>
  </si>
  <si>
    <t>5R01GM113929-04</t>
  </si>
  <si>
    <t>Epigenetic regulation of the FMR1 gene</t>
  </si>
  <si>
    <t>5R01AI102887-05</t>
  </si>
  <si>
    <t>Broadly Specific Needle-Free Vaccines against Emerging and Biothreat Viruses</t>
  </si>
  <si>
    <t>5R01EB017254-05</t>
  </si>
  <si>
    <t>Special Emphasis Panel[ZRG1-ETTN-L(51)R]</t>
  </si>
  <si>
    <t>In vivo Handheld Coherent Raman Scattering (CRS) Microscopy for Glioma Imaging</t>
  </si>
  <si>
    <t>5R01AG045693-05</t>
  </si>
  <si>
    <t>Interaction of Genotype and Level of Dietary Restriction on Lifespan and Aging</t>
  </si>
  <si>
    <t>5R01GM115233-04</t>
  </si>
  <si>
    <t>Mechanism of chromatin remodeling and gene silencing by the lncRNAs Xist and Tsix</t>
  </si>
  <si>
    <t>5R01DA038442-05</t>
  </si>
  <si>
    <t>Environment Cue-Reactivity: Brain, Behavior and Clinical Outcomes in Tobacco Use</t>
  </si>
  <si>
    <t>5R01DK102233-04</t>
  </si>
  <si>
    <t>Targeting PAK1 to improve functional beta-cell mass and insulin sensitivity</t>
  </si>
  <si>
    <t>5R01GM090200-09</t>
  </si>
  <si>
    <t>Improved Algorithms for Macromolecular Structure Determination by cyro-EM</t>
  </si>
  <si>
    <t>5R01GM050441-23</t>
  </si>
  <si>
    <t>Regulation and Function of Endotoxin Signaling in Surgical Sepsis</t>
  </si>
  <si>
    <t>5R01MH061975-16</t>
  </si>
  <si>
    <t>Electrophysiology of Human Spatial Cognition</t>
  </si>
  <si>
    <t>5R01DK078226-08</t>
  </si>
  <si>
    <t>Molecular Pathogenesis of Vesicoureteral Reflux</t>
  </si>
  <si>
    <t>7R01CA182528-06</t>
  </si>
  <si>
    <t>Potential therapeutic implications of targeting miR-150 in acute myeloid leukemia</t>
  </si>
  <si>
    <t>5R01GM106035-04</t>
  </si>
  <si>
    <t>Regulation of Kappa opioid receptor-mediated signaling and peripheral analgesia</t>
  </si>
  <si>
    <t>2R01EY022091-05A1</t>
  </si>
  <si>
    <t>Regulation and Function of the Matricellular Protein CCN1 in Ischemic Retinopathy</t>
  </si>
  <si>
    <t>5R01GM073981-12</t>
  </si>
  <si>
    <t>RNA trafficking in mitochondria</t>
  </si>
  <si>
    <t>5R01EY024681-04</t>
  </si>
  <si>
    <t>Melanopsin and cone signals in human visual processing</t>
  </si>
  <si>
    <t>5R01HL122895-04</t>
  </si>
  <si>
    <t>PDGFR-beta+ stromal cells as critical regulators of immune response to tissue injury</t>
  </si>
  <si>
    <t>5R01CA171666-05</t>
  </si>
  <si>
    <t>An Internet-Based Behavioral Intervention for Individuals Diagnosed with Melanoma</t>
  </si>
  <si>
    <t>7R01NS089515-06</t>
  </si>
  <si>
    <t>The Role of Perlecan Domain V in Vascular Dementia</t>
  </si>
  <si>
    <t>5R01HL124187-05</t>
  </si>
  <si>
    <t>Therapeutic Mechanisms of Human CD34 Exosomes</t>
  </si>
  <si>
    <t>5R01HL124103-04</t>
  </si>
  <si>
    <t>The Microbiome, Virome and Host Responses Preceding Ventilator-Associated Pneumon</t>
  </si>
  <si>
    <t>5R01GM065368-13</t>
  </si>
  <si>
    <t>Tunneling and Dynamics in Enzyme Catalyzed Reactions</t>
  </si>
  <si>
    <t>PA-13-183</t>
  </si>
  <si>
    <t>5R01DK101715-05</t>
  </si>
  <si>
    <t>Increasing Equity in Transplant Evaluation and Living Donor Kidney Transplantation</t>
  </si>
  <si>
    <t>5R01AI107116-04</t>
  </si>
  <si>
    <t>Rapid antimicrobial susceptibility determination of bacterial pathogens</t>
  </si>
  <si>
    <t>5R01EB019950-04</t>
  </si>
  <si>
    <t>Synthesis of Metal-Free Magnetic Resonance Imaging Contrast Agents</t>
  </si>
  <si>
    <t>5R01EY024051-04</t>
  </si>
  <si>
    <t>The danger signals in autoimmune uveitis</t>
  </si>
  <si>
    <t>5R01CA175994-05</t>
  </si>
  <si>
    <t>TXNIP as a Key Regulator of Thyroid Cancer Metabolism and Aggressiveness</t>
  </si>
  <si>
    <t>7R01CA135650-09</t>
  </si>
  <si>
    <t>Predictive Cancer Diagnostics and Therapy Response</t>
  </si>
  <si>
    <t>5R01CA192393-05</t>
  </si>
  <si>
    <t>Risk and penetrance of mutations from breast cancer testing panels.</t>
  </si>
  <si>
    <t>7R01AT007258-06</t>
  </si>
  <si>
    <t>2/2 Yoga for Generalized Anxiety Disorder</t>
  </si>
  <si>
    <t>5R01EY024624-03</t>
  </si>
  <si>
    <t>Roles of LOX-1 and Stress-Activated Kinases in Retinal Dysfunction during Early Diabetes</t>
  </si>
  <si>
    <t>5R01DC013508-05</t>
  </si>
  <si>
    <t>Macrophage And Fibroblast Modulation Toward Chronic Vocal Fold Scar  Restoration</t>
  </si>
  <si>
    <t>5R01DC004722-20</t>
  </si>
  <si>
    <t>Behavioral Mechanisms of Vocal Imitation</t>
  </si>
  <si>
    <t>5R01HL060190-16</t>
  </si>
  <si>
    <t>Perinatal Regulation of Endothelial NOS</t>
  </si>
  <si>
    <t>5R01HL127682-04</t>
  </si>
  <si>
    <t>Specific Lysis for Large-Volume, High-Purity Endothelial Progenitor Cell Isolates</t>
  </si>
  <si>
    <t>5R01GM088333-08</t>
  </si>
  <si>
    <t>Quantitative microscopy-based rapid phenotyping and screening</t>
  </si>
  <si>
    <t>7R01CA166375-06</t>
  </si>
  <si>
    <t>An Interactive Preventive Health Record to Increase Colorectal Cancer Screening</t>
  </si>
  <si>
    <t>6R01DA038412-07</t>
  </si>
  <si>
    <t>Neural mechanisms of accumbens-dependent impulsivity</t>
  </si>
  <si>
    <t>5R01AG046266-05</t>
  </si>
  <si>
    <t>Sex differences in cognitive and brain aging: a primate model</t>
  </si>
  <si>
    <t>5R01AG046634-05</t>
  </si>
  <si>
    <t>Trajectory of Recovery in the Elderly</t>
  </si>
  <si>
    <t>PA-10-125</t>
  </si>
  <si>
    <t>5R01GM101095-04</t>
  </si>
  <si>
    <t>Castles made of sand:  The genomics of complex behavior</t>
  </si>
  <si>
    <t>5R01GM059604-16</t>
  </si>
  <si>
    <t>RNA in Viral DNA Packaging</t>
  </si>
  <si>
    <t>5R01DA012728-15</t>
  </si>
  <si>
    <t>Individualized Assessment and Treatment for Marijuana Dependence: Treatment Mecha</t>
  </si>
  <si>
    <t>5R01NS095291-12</t>
  </si>
  <si>
    <t>Computer-Assited Functional Neurosurgery</t>
  </si>
  <si>
    <t>5R01DA038648-04</t>
  </si>
  <si>
    <t>NEURAL MECHANISMS IN WOMEN‚ÄôS TREATMENT AND EARLY RECOVERY</t>
  </si>
  <si>
    <t>5R01MH102394-05</t>
  </si>
  <si>
    <t>HIPPOCAMPAL-PREFRONTAL SYNCHRONY IN WORKING MEMORY</t>
  </si>
  <si>
    <t>5R01GM110018-04</t>
  </si>
  <si>
    <t>Functional interaction between the mir11~998 intronic microRNA cluster and Retinoblastoma tumor suppressor pathway</t>
  </si>
  <si>
    <t>5R01HL118676-04</t>
  </si>
  <si>
    <t>"The Role of Signaling Adaptor Protein Epsin in Atherosclerosis"</t>
  </si>
  <si>
    <t>5R01DK032333-33</t>
  </si>
  <si>
    <t>Primary Hyperparathyroidism</t>
  </si>
  <si>
    <t>5R01HL126875-02</t>
  </si>
  <si>
    <t>Permanent alteration of PCSK9 in vivo genome editing</t>
  </si>
  <si>
    <t>5R01DA036603-04</t>
  </si>
  <si>
    <t>Buprenorphine and Substance Abuse Services for Prescription Opioid Dependence</t>
  </si>
  <si>
    <t>5R01AA023416-05</t>
  </si>
  <si>
    <t>A Role of Hypothalamic Dysfunction in Alcoholic Liver Disease</t>
  </si>
  <si>
    <t>5R01DE024381-05</t>
  </si>
  <si>
    <t>EPS8 as a Driver of the Oral Cancer Initiating Cell Phenotype.</t>
  </si>
  <si>
    <t>5R01CA169175-06</t>
  </si>
  <si>
    <t>NSAIDs During Postpartum Involution for Breast Cancer Chemoprevention</t>
  </si>
  <si>
    <t>PA-13-165</t>
  </si>
  <si>
    <t>5R01CA188892-05</t>
  </si>
  <si>
    <t>Evaluating Options for Non-Responders: A SMART Approach to Enhancing Weight Loss</t>
  </si>
  <si>
    <t>7R01HG008157-05</t>
  </si>
  <si>
    <t>Incorporating Local Haplotype Sharing to Detect Genetic Associations</t>
  </si>
  <si>
    <t>5R01CA179129-05</t>
  </si>
  <si>
    <t>Bone metabolism and bone metastases in prostate cancer</t>
  </si>
  <si>
    <t>5R01CA130988-10</t>
  </si>
  <si>
    <t>Regulation and function of IKKe in breast cancer initiation and maintenance</t>
  </si>
  <si>
    <t>5R01DK080789-09</t>
  </si>
  <si>
    <t>Epigenetic Regulation of Development and Liver Regeneration by UHRF1</t>
  </si>
  <si>
    <t>5R01HL123605-05</t>
  </si>
  <si>
    <t>The Mechanism of Shear-Induced Release and Activation of TGF-beta1</t>
  </si>
  <si>
    <t>5R01HD081950-05</t>
  </si>
  <si>
    <t>A toolkit for gene-targeting in zebrafish</t>
  </si>
  <si>
    <t>5R01CA196896-03</t>
  </si>
  <si>
    <t>Why red-haired individuals are so prone to developing melanoma</t>
  </si>
  <si>
    <t>5R01HL039006-29</t>
  </si>
  <si>
    <t>Immunity, Inflammation and Hypertension</t>
  </si>
  <si>
    <t>5R01EY023619-05</t>
  </si>
  <si>
    <t>Epigenetic Reprogramming of Retinal Neurons</t>
  </si>
  <si>
    <t>5R01EY024667-04</t>
  </si>
  <si>
    <t>Photoreceptor disk membrane morphogenesis</t>
  </si>
  <si>
    <t>5R01CA178748-05</t>
  </si>
  <si>
    <t>Nanoparticle formulations of DNA repair inhibitors to improve chemoradiotherapy</t>
  </si>
  <si>
    <t>5R01AI104669-06</t>
  </si>
  <si>
    <t>Development of IFN-lambda3 for the Prevention and Treatment of Virus Infection</t>
  </si>
  <si>
    <t>5R01NS087568-05</t>
  </si>
  <si>
    <t>13C MRS Studies of Brain Mitochondrial Metabolism in Insulin Resistance</t>
  </si>
  <si>
    <t>5R01CA057621-25</t>
  </si>
  <si>
    <t>Role of Metalloproteinases in Mammary Gland Remodeling</t>
  </si>
  <si>
    <t>5R01HG008978-03</t>
  </si>
  <si>
    <t>Accurate and unbiased single cell sequencing with digital droplet MDA</t>
  </si>
  <si>
    <t>5R01ES023485-05</t>
  </si>
  <si>
    <t>Cytoplasmic-nuclear redox signaling: Disruption by dietary cadmium levels</t>
  </si>
  <si>
    <t>5R01GM111638-05</t>
  </si>
  <si>
    <t>Synthesis and Target Identification of Potent GLP1 Secretagogues</t>
  </si>
  <si>
    <t>5R01CA168482-05</t>
  </si>
  <si>
    <t>HIV-driven B cell activation: role in the genesis of AIDS-related lymphoma</t>
  </si>
  <si>
    <t>1R01CA214865-01A1</t>
  </si>
  <si>
    <t>Surgery triggered immune response and liver metastases</t>
  </si>
  <si>
    <t>5R01GM111926-04</t>
  </si>
  <si>
    <t>Developing Metallo-Beta-Lactamase Inhibitors</t>
  </si>
  <si>
    <t>5R01GM120730-02</t>
  </si>
  <si>
    <t>Regulation of ATM- and ATR-related protein kinases</t>
  </si>
  <si>
    <t>5R01DK103788-03</t>
  </si>
  <si>
    <t>Role of Nod2 in preventing intestinal disease downstream of microbial imbalances</t>
  </si>
  <si>
    <t>5R01GM111339-04</t>
  </si>
  <si>
    <t>Special Emphasis Panel[ZRG1-HDM-Y(04)]</t>
  </si>
  <si>
    <t>Bayesian Methods for Comparative Effectiveness Research with Observational Data</t>
  </si>
  <si>
    <t>5R01HL125169-04</t>
  </si>
  <si>
    <t>Mucus Microstructure and Osmotic Pressure: Biomarkers for CB in COPD</t>
  </si>
  <si>
    <t>5R01NS057690-08</t>
  </si>
  <si>
    <t>Analysis of Activity Dependent Mechanisms of Neuronal Differentiation</t>
  </si>
  <si>
    <t>2R01AI093727-06A1</t>
  </si>
  <si>
    <t>Role of the Plasminogen Activator Protease during Pneumonic Plague</t>
  </si>
  <si>
    <t>2R01GM042498-26A1</t>
  </si>
  <si>
    <t>RNA Ligases and RNA Repair</t>
  </si>
  <si>
    <t>5R01GM098579-08</t>
  </si>
  <si>
    <t>Studying chromosome function using chemical biology</t>
  </si>
  <si>
    <t>5R01MH107459-04</t>
  </si>
  <si>
    <t>Impacts of payment models on the organization of hospital care and outcomes for persons with mental illness</t>
  </si>
  <si>
    <t>6R01AG046949-07</t>
  </si>
  <si>
    <t>ZAG1-ZIJ-5(04)</t>
  </si>
  <si>
    <t>LGP/Longenity</t>
  </si>
  <si>
    <t>5R01HD077623-05</t>
  </si>
  <si>
    <t>Stress and obesity synergize to impair neurobehavioral development in females</t>
  </si>
  <si>
    <t>5R01DA003956-31</t>
  </si>
  <si>
    <t>CNS Mechanisms that Modulate Reward</t>
  </si>
  <si>
    <t>5R01MH103848-05</t>
  </si>
  <si>
    <t>Modeling stress-related psychopathology through FKBP5 manipulation</t>
  </si>
  <si>
    <t>5R01GM110674-04</t>
  </si>
  <si>
    <t>Targeting PDZ to unravel early anesthetic exposure-produced cognitive dysfunction</t>
  </si>
  <si>
    <t>5R01GM105931-04</t>
  </si>
  <si>
    <t>Characterizing the ion-pair dynamics and their roles in protein-DNA association</t>
  </si>
  <si>
    <t>5R01DE025229-04</t>
  </si>
  <si>
    <t>Child Dental BPA Study (BPARCS)</t>
  </si>
  <si>
    <t>PAR-13-061</t>
  </si>
  <si>
    <t>5R01AI111948-05</t>
  </si>
  <si>
    <t>Special Emphasis Panel[ZRG1-AARR-D(59)R]</t>
  </si>
  <si>
    <t>NK cell-mediated regulation of T cell immunity in TB/HIV co-infection</t>
  </si>
  <si>
    <t>5R01CA182670-05</t>
  </si>
  <si>
    <t>Developing targeted therapy with prostate cancer specific nanomedicine</t>
  </si>
  <si>
    <t>5R01GM030580-38</t>
  </si>
  <si>
    <t>Computer Simulations of Protein Structure and Dynamics</t>
  </si>
  <si>
    <t>5R01GM042694-29</t>
  </si>
  <si>
    <t>Spatial Organization of Gene Expression</t>
  </si>
  <si>
    <t>5R01HL128551-04</t>
  </si>
  <si>
    <t>Crosstalk between T cells and inflamed endothelium: regulation by Crk family proteins</t>
  </si>
  <si>
    <t>5R01DK112268-02</t>
  </si>
  <si>
    <t>Biological roles and developmental pathway of burn-induced beige fat in humans</t>
  </si>
  <si>
    <t>5R01HL134778-02</t>
  </si>
  <si>
    <t>Epigenetic regulation of endothelial cell necroptosis impacts vascular integrity</t>
  </si>
  <si>
    <t>5R01HL130676-04</t>
  </si>
  <si>
    <t>Genetically enhanced human erythrocytes generated from expandable stem cells</t>
  </si>
  <si>
    <t>5R01AG041754-05</t>
  </si>
  <si>
    <t>MicroRNAs as Determinants of Endothelial Progenitor Cell Senescence</t>
  </si>
  <si>
    <t>5R01GM121061-03</t>
  </si>
  <si>
    <t>Special Emphasis Panel[ZRG1-BCMB-W(02)]</t>
  </si>
  <si>
    <t>Identification of Histone Deacetylase Substrates using Trapping Mutants</t>
  </si>
  <si>
    <t>5R01CA175313-05</t>
  </si>
  <si>
    <t>The Role of MMP13 in Multiple Myeloma Bone Disease</t>
  </si>
  <si>
    <t>5R01AT008336-05</t>
  </si>
  <si>
    <t>Hypnosis and Meditation for Pain Management in Veterans: Efficacy and Mechanisms</t>
  </si>
  <si>
    <t>5R01NS089719-04</t>
  </si>
  <si>
    <t>Characterization of an endogenous GABA-ergic mechanism underlying hypersomnia</t>
  </si>
  <si>
    <t>5R01CA167413-05</t>
  </si>
  <si>
    <t>Molecular Fluorescence-Guided Surgery Platform</t>
  </si>
  <si>
    <t>5R01HL118018-05</t>
  </si>
  <si>
    <t>Multimarker Risk Prediction in Cancer Therapy Cardiotoxicity</t>
  </si>
  <si>
    <t>5R01DK100425-06</t>
  </si>
  <si>
    <t>The Role of ChREBP in Fructose Induced Metabolic Disease</t>
  </si>
  <si>
    <t>5R01HL087861-10</t>
  </si>
  <si>
    <t>Roles of Hsp20-Exosomes in Myocardial Angiogenesis</t>
  </si>
  <si>
    <t>5R01HD082070-03</t>
  </si>
  <si>
    <t>Mechanisms for pelvic organ prolapse after obstetrical levator muscle injury</t>
  </si>
  <si>
    <t>5R01AG025941-10</t>
  </si>
  <si>
    <t>Mechanisms of Aging in C. elegans</t>
  </si>
  <si>
    <t>5R01CA179157-05</t>
  </si>
  <si>
    <t>Novel Therapeutics Targeting INPP5A Pathway in Squamous Cell Carcinoma</t>
  </si>
  <si>
    <t>5R01ES004869-28</t>
  </si>
  <si>
    <t>Regulation of the Ah Receptor</t>
  </si>
  <si>
    <t>5R01HL093140-09</t>
  </si>
  <si>
    <t>OPTICAL MICROANGIOGRAHY OF CEREBROVASCULAR PERFUSION</t>
  </si>
  <si>
    <t>5R01GM110251-04</t>
  </si>
  <si>
    <t>Empiric deconvolution of functional RNA elements</t>
  </si>
  <si>
    <t>5R01GM039066-29</t>
  </si>
  <si>
    <t>Microfilaments in the yeast Saccharomyces cerevisiae</t>
  </si>
  <si>
    <t>5R01DK077140-10</t>
  </si>
  <si>
    <t>Regulatory Mechanisms of Insulin Secretion</t>
  </si>
  <si>
    <t>5R01EY024946-03</t>
  </si>
  <si>
    <t>Thalamocortical Architecture of a Visual Cortex Without Orientation Columns</t>
  </si>
  <si>
    <t>5R01GM102525-04</t>
  </si>
  <si>
    <t>Effects of anesthetics on thalamic excitability</t>
  </si>
  <si>
    <t>5R01GM065546-12</t>
  </si>
  <si>
    <t>Coordination of functions by proline metabolic proteins.</t>
  </si>
  <si>
    <t>PA-08-263</t>
  </si>
  <si>
    <t>5R01DA033391-05</t>
  </si>
  <si>
    <t>Health Services Research: Extended Release Naltrexone for Opioid-Dependent Youth</t>
  </si>
  <si>
    <t>5R01EB022891-03</t>
  </si>
  <si>
    <t>Learning spatio-temporal statistics from the environment in recurrent networks</t>
  </si>
  <si>
    <t>7R01HL120907-04</t>
  </si>
  <si>
    <t>Medication Adherence, Health Literacy and Health Beliefs in a Massachusetts Community Health Center</t>
  </si>
  <si>
    <t>7R01GM105686-05</t>
  </si>
  <si>
    <t>BOISE STATE UNIVERSITY</t>
  </si>
  <si>
    <t>BOISE</t>
  </si>
  <si>
    <t>Autoinductive Signal Amplification</t>
  </si>
  <si>
    <t>5R01HL117074-06</t>
  </si>
  <si>
    <t>Clinical Trials Review Study Section[CLTR(OA)]</t>
  </si>
  <si>
    <t>Microbial induction of sarcoidosis CD4+ T cell dysfunction</t>
  </si>
  <si>
    <t>5R01NR015831-04</t>
  </si>
  <si>
    <t>How Parent Constructs Affect Parent and Family Well-Being After a Child's Death</t>
  </si>
  <si>
    <t>5R01GM034921-32</t>
  </si>
  <si>
    <t>Assembly and regulation of dynamic PKA macromolecular signaling systems</t>
  </si>
  <si>
    <t>5R01EB018363-04</t>
  </si>
  <si>
    <t>Conductors, joints, and Coils for Cryogen Free Whole Body 3 T MRI systems</t>
  </si>
  <si>
    <t>5R01NS056218-11</t>
  </si>
  <si>
    <t>Effects of Radiation on Brain Microvasculature and Cognition</t>
  </si>
  <si>
    <t>5R01HL121019-04</t>
  </si>
  <si>
    <t>Mechanisms of intermittent parathyroid hormone effects on calcific aortic disease</t>
  </si>
  <si>
    <t>5R01CA030276-35</t>
  </si>
  <si>
    <t>Special Emphasis Panel[ZRG1-BDCN-G(02)S]</t>
  </si>
  <si>
    <t>IMMUNOLOGICAL MODULATION OF OCULAR TUMOR METASTASES</t>
  </si>
  <si>
    <t>5R01ES024790-04</t>
  </si>
  <si>
    <t>Genetic Biomarkers of Polybrominated Biphenyl (PBB)</t>
  </si>
  <si>
    <t>5R01CA184781-04</t>
  </si>
  <si>
    <t>(PQA3) Smartphone delivered attentional bias modification training for smokers</t>
  </si>
  <si>
    <t>5R01GM106262-05</t>
  </si>
  <si>
    <t>Regulation of meiotic recombination and chromosome segregation in mammals</t>
  </si>
  <si>
    <t>7R01HL118558-06</t>
  </si>
  <si>
    <t>Anti-aging gene klotho: a novel therapeutic target in calcific aortic valve disease</t>
  </si>
  <si>
    <t>5R01AG045045-05</t>
  </si>
  <si>
    <t>A randomized trial of financial incentives for maintenance of weight loss</t>
  </si>
  <si>
    <t>5R01NR014479-04</t>
  </si>
  <si>
    <t>Microbiome and Pain in IBS</t>
  </si>
  <si>
    <t>5R01DK056029-19</t>
  </si>
  <si>
    <t>Chemokine/exosome axis and liver repair after ischemia/reperfusion</t>
  </si>
  <si>
    <t>5R01MH051570-22</t>
  </si>
  <si>
    <t>Hippocampal and Cortical Coding in Memory</t>
  </si>
  <si>
    <t>5R01CA172045-05</t>
  </si>
  <si>
    <t>Epigenetic regulation of pancreatic cancer</t>
  </si>
  <si>
    <t>5R01MH104680-04</t>
  </si>
  <si>
    <t>Integration of brain imaging with genomic and epigenomic data</t>
  </si>
  <si>
    <t>5R01DK099315-06</t>
  </si>
  <si>
    <t>MECHANISMS OF COUNTERREGULATORY FAILURE</t>
  </si>
  <si>
    <t>5R01NS089534-05</t>
  </si>
  <si>
    <t>Mechanisms of Neurovascular Injury in Cerebral Ischemia</t>
  </si>
  <si>
    <t>5R01HL122829-04</t>
  </si>
  <si>
    <t>Sympathetic control and hypertension via brainstem cannabinoid signaling</t>
  </si>
  <si>
    <t>5R01AR064307-05</t>
  </si>
  <si>
    <t>Role of UNC-89 (obscurin) in sarcomere assembly and maintenance.</t>
  </si>
  <si>
    <t>5R01DK101803-04</t>
  </si>
  <si>
    <t>ACC enzymes and protein acetylation</t>
  </si>
  <si>
    <t>5R01AI018757-35</t>
  </si>
  <si>
    <t>Host Immunity to EBV Infection in Vitro and in Vivo</t>
  </si>
  <si>
    <t>5R01DK095803-05</t>
  </si>
  <si>
    <t>Role of EGFR signaling in bone formation and the anabolic actions of PTH</t>
  </si>
  <si>
    <t>5R01EB025133-02</t>
  </si>
  <si>
    <t>Resolving Fine Architectures of Human Gray Matter with Ultra-High-Resolution Diffusion MRI</t>
  </si>
  <si>
    <t>5R01GM109896-04</t>
  </si>
  <si>
    <t>Exploration of Molecular Chaperone Complexes During Active Protein Triage</t>
  </si>
  <si>
    <t>5R01GM103612-04</t>
  </si>
  <si>
    <t>Quantitative Determination of Ecological Niches for Polymicrobial Colonization in</t>
  </si>
  <si>
    <t>5R01HL130678-04</t>
  </si>
  <si>
    <t>Discovery of novel vascular therapies targeting PfEMP1-mediated cytoadhesion in severe malaria</t>
  </si>
  <si>
    <t>5R01AG043962-05</t>
  </si>
  <si>
    <t>Effect of Aerobic Exercise on Alzheimer's Pathophysiology in Preclinical AD</t>
  </si>
  <si>
    <t>5R01EY002934-37</t>
  </si>
  <si>
    <t>Psychophysics of Reading - Normal and Low Vision</t>
  </si>
  <si>
    <t>5R01NS084948-05</t>
  </si>
  <si>
    <t>A model system to study the interaction of multiple processes for motor learning</t>
  </si>
  <si>
    <t>5R01MH100635-05</t>
  </si>
  <si>
    <t>Multiscale Genetic Connectivity of Primate Social Circuits</t>
  </si>
  <si>
    <t>5R01CA164019-06</t>
  </si>
  <si>
    <t>Special Emphasis Panel[ZRG1-OTC-B(02)M]</t>
  </si>
  <si>
    <t>Omega-3 fatty acids and ERPR(-) and HER-2/neu(+) breast cancer prevention</t>
  </si>
  <si>
    <t>5R01CA184091-06</t>
  </si>
  <si>
    <t>MR Guided Focused Ultrasound Controlled Stem Cell Therapy for Brain Tumor</t>
  </si>
  <si>
    <t>5R01ES023209-05</t>
  </si>
  <si>
    <t>Bioactivity and mechanistic studies using a comprehensive and well characterized</t>
  </si>
  <si>
    <t>7R01NS083823-05</t>
  </si>
  <si>
    <t>Molecular characterization of Hemimegalencephaly</t>
  </si>
  <si>
    <t>5R01DK098205-05</t>
  </si>
  <si>
    <t>Chronic Stress and Abdominal Pain:  Novel Mechanisms</t>
  </si>
  <si>
    <t>5R01AG042778-05</t>
  </si>
  <si>
    <t>The Longitudinal Aging Study in India</t>
  </si>
  <si>
    <t>5R01EY014043-15</t>
  </si>
  <si>
    <t>Dynamic modulation of retinal ribbon-type synapses</t>
  </si>
  <si>
    <t>5R01MH100260-05</t>
  </si>
  <si>
    <t>2/2-Family Cognitive Behavioral Prevention of Depression in Youth and Parents</t>
  </si>
  <si>
    <t>5R01MD007762-05</t>
  </si>
  <si>
    <t>DELIVERING TREATMENT IN DUI PROGRAMS TO REDUCE ALCOHOL-RELATED DISPARITIES</t>
  </si>
  <si>
    <t>5R01CA163926-05</t>
  </si>
  <si>
    <t>Identification and Characterization of Genes that Suppress BCR-ABL+ Leukemia</t>
  </si>
  <si>
    <t>5R01DA035247-05</t>
  </si>
  <si>
    <t>Enhancing Disrupted Reconsolidation: Impact on Cocaine Craving, Reactivity &amp; Use</t>
  </si>
  <si>
    <t>5R01DC013275-05</t>
  </si>
  <si>
    <t>Regeneration of auditory synaptic contacts using stem cell based approaches</t>
  </si>
  <si>
    <t>5R01AA022493-05</t>
  </si>
  <si>
    <t>Special Emphasis Panel[ZRG1-DBD-M(09)F]</t>
  </si>
  <si>
    <t>Consequences of Adolescent Alcohol Use on Brain Development</t>
  </si>
  <si>
    <t>7R01CA166119-06</t>
  </si>
  <si>
    <t>Consistent anatomy registration for lung cancer adaptive radiation therapy</t>
  </si>
  <si>
    <t>5R01CA188650-06</t>
  </si>
  <si>
    <t>Pathway Heterogeneity:  Etiology and Treatment of TNBC</t>
  </si>
  <si>
    <t>5R01CA127923-10</t>
  </si>
  <si>
    <t>IKK &lt;alpha&gt; and the Control of Prostate Cancer Metastasis</t>
  </si>
  <si>
    <t>5R01DK101671-03</t>
  </si>
  <si>
    <t>Role of Corticotropin Releasing Hormone in Intestinal Inflammation</t>
  </si>
  <si>
    <t>5R01CA098727-15</t>
  </si>
  <si>
    <t>Retrovirus cell-to-cell transmission</t>
  </si>
  <si>
    <t>5R01ES025779-04</t>
  </si>
  <si>
    <t>CLEVELAND STATE UNIVERSITY</t>
  </si>
  <si>
    <t>Mechanistic Study of Developmental Neurotoxicity on 3D Cultured Stem Cell Microarrays</t>
  </si>
  <si>
    <t>5R01AI104878-04</t>
  </si>
  <si>
    <t>Watching Conformational Rearrangements in Poliovirus RNA-Dependent RNA Polymerase</t>
  </si>
  <si>
    <t>5R01CA187457-05</t>
  </si>
  <si>
    <t>Identifying Mechanisms of Sox2-Driven Squamous Cell Lung Cancer</t>
  </si>
  <si>
    <t>5R01AG045828-05</t>
  </si>
  <si>
    <t>Role of Clock-Modulating Small Molecules Against Aging</t>
  </si>
  <si>
    <t>7R01CA172040-06</t>
  </si>
  <si>
    <t>Microenvironment-Leukemia Communication Through Lectins</t>
  </si>
  <si>
    <t>5R01EY007142-18</t>
  </si>
  <si>
    <t>DNA Linkage Studies of Degenerative Retinal Diseases</t>
  </si>
  <si>
    <t>3R01GM070456-11S1</t>
  </si>
  <si>
    <t>Physical and functional probing of DEAD-box proteins as general RNA chaperones</t>
  </si>
  <si>
    <t>5R01HD039343-15</t>
  </si>
  <si>
    <t>Effect of Neural Constraints on Movement in Stroke</t>
  </si>
  <si>
    <t>5R01GM115099-14</t>
  </si>
  <si>
    <t>Genetic Study of Heparan Sulfate Function in Development</t>
  </si>
  <si>
    <t>5R01DA036514-05</t>
  </si>
  <si>
    <t>Evaluating a Microfinance Intervention for High Risk Women in Kazakhstan</t>
  </si>
  <si>
    <t>5R01HD080670-05</t>
  </si>
  <si>
    <t>Dual Use Therapeutics for Cryptosporidiosis, Toxoplasmosis, and Neosporosis</t>
  </si>
  <si>
    <t>5R01HL127651-04</t>
  </si>
  <si>
    <t>The role of microRNA-calibrated autophagy in innate immunity and inflammation</t>
  </si>
  <si>
    <t>5R01CA077816-19</t>
  </si>
  <si>
    <t>Signal Transduction of Type 1 Interferons in Malignant Cells</t>
  </si>
  <si>
    <t>5R01HL121294-04</t>
  </si>
  <si>
    <t>In Situ Cardiac Infarct Cellular Reprogramming</t>
  </si>
  <si>
    <t>5R01GM115779-04</t>
  </si>
  <si>
    <t>Synthetic Studies on the Antibiotic Saccharomicin B.</t>
  </si>
  <si>
    <t>5R01GM102811-06</t>
  </si>
  <si>
    <t>Planar Cell Polarity regulation by transmembrane proteins</t>
  </si>
  <si>
    <t>5R01GM116204-04</t>
  </si>
  <si>
    <t>Structure and Function of the Ciliary Pore Complex</t>
  </si>
  <si>
    <t>5R01CA176502-05</t>
  </si>
  <si>
    <t>Stabilizing nuclear p27kip1 as a therapeutic target for endometrial cancer</t>
  </si>
  <si>
    <t>5R01GM113188-05</t>
  </si>
  <si>
    <t>REGULATION OF IRE1A SIGNALING BY THE SEL1L-HRD1 ERAD COMPLEX</t>
  </si>
  <si>
    <t>5R01AR049737-15</t>
  </si>
  <si>
    <t>Epidermal Signaling Regulators</t>
  </si>
  <si>
    <t>5R01CA210921-02</t>
  </si>
  <si>
    <t>Statistical Methods for Multivariate Failure Time Data</t>
  </si>
  <si>
    <t>5R01GM105707-06</t>
  </si>
  <si>
    <t>Request to Transfer R01GM105707-03 Novel regulatory mechanisms of Drosophila Pumilio and Nanos</t>
  </si>
  <si>
    <t>5R01GM113708-03</t>
  </si>
  <si>
    <t>Comparative analysis and regulatory architecture of epigenomics datasets</t>
  </si>
  <si>
    <t>5R01AI065728-10</t>
  </si>
  <si>
    <t>Decoding the pathogenic interactome of Aspergillus fumigatus</t>
  </si>
  <si>
    <t>5R01DK093774-05</t>
  </si>
  <si>
    <t>Hepatic Lipid Mobilization by Nuclear Hormone Receptors</t>
  </si>
  <si>
    <t>5R01DK061707-15</t>
  </si>
  <si>
    <t>Nod2: A Susceptibility Gene for Crohn's Disease</t>
  </si>
  <si>
    <t>5R01GM110058-04</t>
  </si>
  <si>
    <t>Factors that regulate chromatin organization and gene transcription</t>
  </si>
  <si>
    <t>5R01CA177651-05</t>
  </si>
  <si>
    <t>Coordinated regulation of alternative pre-mRNA processing in colon cancer</t>
  </si>
  <si>
    <t>5R01CA172651-05</t>
  </si>
  <si>
    <t>Regulation of a DNA damage response network in glioblastoma</t>
  </si>
  <si>
    <t>5R01EY011713-21</t>
  </si>
  <si>
    <t>The Role of Muller Cells in Visual Pigment Regeneration</t>
  </si>
  <si>
    <t>5R01NS082746-05</t>
  </si>
  <si>
    <t>Scaffolding the Transition to Chronic Pain</t>
  </si>
  <si>
    <t>5R01AG049006-04</t>
  </si>
  <si>
    <t>Special Emphasis Panel[ZRG1-BBBP-X(02)]</t>
  </si>
  <si>
    <t>Working Memory Training in Older Adults</t>
  </si>
  <si>
    <t>5R01HL125892-04</t>
  </si>
  <si>
    <t>Targeted correction of the human CFTR gene</t>
  </si>
  <si>
    <t>5R01HL120142-04</t>
  </si>
  <si>
    <t>Mechanical Regulation of Mesenchyme and Mammalian Lung Development</t>
  </si>
  <si>
    <t>5R01HL122406-04</t>
  </si>
  <si>
    <t>Respiratory Deficiencies in Congenital Diaphragmatic Hernia</t>
  </si>
  <si>
    <t>5R01CA200845-03</t>
  </si>
  <si>
    <t>Evidence-based Approaches, Financing and Tools for Cost-Effective Scale-up Cervical Cancer Prevention in Sub-Saharan Africa</t>
  </si>
  <si>
    <t>5R01CA194617-05</t>
  </si>
  <si>
    <t>(PQA4) Molecularly Targeted Chemoprevention for Preneoplastic Squamous (5R01 CA194617-02)</t>
  </si>
  <si>
    <t>5R01GM033787-32</t>
  </si>
  <si>
    <t>Kinetochore-Microtubule Interactions</t>
  </si>
  <si>
    <t>5R01HL126738-04</t>
  </si>
  <si>
    <t>Mechanism of atheroprotective function of Akt3 kinase</t>
  </si>
  <si>
    <t>5R01GM044118-25</t>
  </si>
  <si>
    <t>PREVENTION OF APOPTOTIC CELL DEATH IN SEPSIS BY BCL-2</t>
  </si>
  <si>
    <t>5R01DK112378-03</t>
  </si>
  <si>
    <t>Bile acid metabolomics and metagenomics in short bowel syndrome</t>
  </si>
  <si>
    <t>7R01AG041781-06</t>
  </si>
  <si>
    <t>Reducing Agitation in Dementia Patients at Home: The Customized Activity Trial</t>
  </si>
  <si>
    <t>5R01AI072765-35</t>
  </si>
  <si>
    <t>Leukocyte Adhesion Receptors Mac-1 and P150,95</t>
  </si>
  <si>
    <t>5R01DK106011-03</t>
  </si>
  <si>
    <t>Neuroregeneration in the Enteric Nervous System</t>
  </si>
  <si>
    <t>5R01GM072675-13</t>
  </si>
  <si>
    <t>Automated single cell expression analysis in C. elegans</t>
  </si>
  <si>
    <t>5R01CA175336-05</t>
  </si>
  <si>
    <t>Molecular Dissection of Lung Cancer Progression and Metastasis</t>
  </si>
  <si>
    <t>5R01AG048935-05</t>
  </si>
  <si>
    <t>UNIVERSITY OF RHODE ISLAND</t>
  </si>
  <si>
    <t>KINGSTON</t>
  </si>
  <si>
    <t>Modeling aerobic exercise regimens: prevention and amelioration of amyloid pathologies and cognitive impairment</t>
  </si>
  <si>
    <t>5R01GM114851-04</t>
  </si>
  <si>
    <t>Injury Mechanisms and Systemic Immune Responses after Cerebral Global Ischemia</t>
  </si>
  <si>
    <t>5R01HL122123-04</t>
  </si>
  <si>
    <t>Special Emphasis Panel[ZRG1-CVRS-K(02)]</t>
  </si>
  <si>
    <t>Cellular and Molecular Mechanisms of Left Ventricular Growth and Morphogenesis</t>
  </si>
  <si>
    <t>5R01AI114438-04</t>
  </si>
  <si>
    <t>Evaluating Demand Generation (Stylish Man) for HIV/Family Planning Services Rakai</t>
  </si>
  <si>
    <t>5R01AG048218-06</t>
  </si>
  <si>
    <t>Trafficking and Endosomal Sorting of APP and BACE-1</t>
  </si>
  <si>
    <t>5R01ES022606-05</t>
  </si>
  <si>
    <t>Expression, Regulation and Function of the SULT1C Carcinogen-Activating Enzymes</t>
  </si>
  <si>
    <t>5R01GM120087-02</t>
  </si>
  <si>
    <t>DNA Processing Enzymes with [4Fe4S] Clusters for DNA Signaling</t>
  </si>
  <si>
    <t>5R01NS059957-09</t>
  </si>
  <si>
    <t>Fragile X Phenotypes Modulated by Altered Signaling to the Synaptic Cytoskeleton</t>
  </si>
  <si>
    <t>5R01EB022883-03</t>
  </si>
  <si>
    <t>Manifold-valued statistical models for longitudinal morphometic analysis in preclinical Alzheimer's disease (AD)</t>
  </si>
  <si>
    <t>7R01CA121249-10</t>
  </si>
  <si>
    <t>Cachexia in ApcMin/+ mice:  The role of IL-6</t>
  </si>
  <si>
    <t>5R01DE026117-03</t>
  </si>
  <si>
    <t>A novel peptide-enhanced class-V dental restorative system with a 3-tier fortification</t>
  </si>
  <si>
    <t>5R01HL123904-04</t>
  </si>
  <si>
    <t>RNA Helicase Mutations in Myelodysplastic Syndrome: New Therapeutic Target</t>
  </si>
  <si>
    <t>5R01HD076279-05</t>
  </si>
  <si>
    <t>Development of a serum biosignature for ectopic pregnancy.</t>
  </si>
  <si>
    <t>5R01DK047297-26</t>
  </si>
  <si>
    <t>Role of Eicosanoids in Intestinal Biology</t>
  </si>
  <si>
    <t>5R01DK102520-05</t>
  </si>
  <si>
    <t>Special Emphasis Panel[ZRG1-UGPP-G(08)F]</t>
  </si>
  <si>
    <t>ROLES OF GFL-RET SIGNALING IN BLADDER SENSATION</t>
  </si>
  <si>
    <t>5R01GM047850-26</t>
  </si>
  <si>
    <t>Analysis of a light-regulated development switch</t>
  </si>
  <si>
    <t>5R01CA124495-11</t>
  </si>
  <si>
    <t>Identification and targeting of the signaling pathways underlying lung cancer.</t>
  </si>
  <si>
    <t>5R01DK078897-10</t>
  </si>
  <si>
    <t>ZDK1-GRB-C(O1)S</t>
  </si>
  <si>
    <t>Cellular and molecular mechanisms of retinoids in podocytes</t>
  </si>
  <si>
    <t>5R01GM111084-04</t>
  </si>
  <si>
    <t>Structural and Mechanistic Studies of the Mitochondrial Protein Folding Machinery</t>
  </si>
  <si>
    <t>7R01AI076059-11</t>
  </si>
  <si>
    <t>Elimination of HIV using HERV specific T cells</t>
  </si>
  <si>
    <t>5R01HL125016-04</t>
  </si>
  <si>
    <t>Role of PD-1H mediated monocyte activation in HIV pathogenesis</t>
  </si>
  <si>
    <t>5R01DA036909-05</t>
  </si>
  <si>
    <t>Temporal, cell type- and locus-specific epigenetic control in transgenic mice</t>
  </si>
  <si>
    <t>5R01CA183296-05</t>
  </si>
  <si>
    <t>Histone Methyltransferases as a Target for Lung Cancer Prevention</t>
  </si>
  <si>
    <t>5R01HL124461-04</t>
  </si>
  <si>
    <t>CV Benefits and Safety of Glucose-Lowering Therapies in Adults with Diabetes</t>
  </si>
  <si>
    <t>5R01DE011931-17</t>
  </si>
  <si>
    <t>Special Emphasis Panel[ZRG1-GGG-E(03)M]</t>
  </si>
  <si>
    <t>Mapping Nonsyndromic Cleft Lip and Palate Genetic Loci</t>
  </si>
  <si>
    <t>7R01CA178431-06</t>
  </si>
  <si>
    <t>Function of the Stem Cell Transcription Factor Sox2 in Prostate Cancer</t>
  </si>
  <si>
    <t>5R01AI108463-04</t>
  </si>
  <si>
    <t>c-Ski and the regulation of CD4 T cell-mediated autoimmunity and tolerance</t>
  </si>
  <si>
    <t>5R01CA174836-05</t>
  </si>
  <si>
    <t>Oncogenic Function of ATDC in Bladder Cancer</t>
  </si>
  <si>
    <t>5R01NS089272-05</t>
  </si>
  <si>
    <t>Energy Stress in Brain Tumor Initiating Stem Cells</t>
  </si>
  <si>
    <t>7R01HL104129-09</t>
  </si>
  <si>
    <t>Myocyte specific regulation of metabolism and the response to biomechanical force</t>
  </si>
  <si>
    <t>5R01GM101219-06</t>
  </si>
  <si>
    <t>Statistical Tools for Whole-Genome Analysis &amp; Prediction of Complex Traits and Diseases</t>
  </si>
  <si>
    <t>5R01GM039565-31</t>
  </si>
  <si>
    <t>Microtubule Dynamics and Mitotic Mechanism</t>
  </si>
  <si>
    <t>5R01GM105853-04</t>
  </si>
  <si>
    <t>Molecular mechanisms of germline DNA repair and DNA damage response</t>
  </si>
  <si>
    <t>5R01AR054115-10</t>
  </si>
  <si>
    <t>Controlling Pain After Trauma</t>
  </si>
  <si>
    <t>5R01CA183605-05</t>
  </si>
  <si>
    <t>Effects of PGE2 on reconstitution of hematopoiesis and immunity after UCBT</t>
  </si>
  <si>
    <t>5R01EB016977-04</t>
  </si>
  <si>
    <t>Grating-based X-ray Phase-contrast Tomography Methods</t>
  </si>
  <si>
    <t>5R01DA036335-05</t>
  </si>
  <si>
    <t>Enhanced Anti-HIV-1 Antibody Responses in African American Women Seropositive for</t>
  </si>
  <si>
    <t>5R01NS086796-05</t>
  </si>
  <si>
    <t>WHY DO MUTATIONS IN IKBKAP CAUSE FAMILIAL DYSAUTONOMIA?</t>
  </si>
  <si>
    <t>5R01EY002027-39</t>
  </si>
  <si>
    <t>Proteins of normal and cataractous lenses</t>
  </si>
  <si>
    <t>5R01NR014782-05</t>
  </si>
  <si>
    <t>Facilitating HIV/AIDS and HIV Testing Literacy for Emergency Department Patients</t>
  </si>
  <si>
    <t>5R01AA022083-05</t>
  </si>
  <si>
    <t>Automated Bilingual Computerized Alcohol Screening &amp; Intervention in Latinos</t>
  </si>
  <si>
    <t>5R01CA186935-04</t>
  </si>
  <si>
    <t>Regulation of gamma delta T cell immunoediting by novel phosphoantigens</t>
  </si>
  <si>
    <t>PAR-13-231</t>
  </si>
  <si>
    <t>5R01HD081562-05</t>
  </si>
  <si>
    <t>Special Emphasis Panel[ZRG1-CB-W(55)R]</t>
  </si>
  <si>
    <t>Phenotyping Embryonic Lethal Knockout mice with neural crest and neural defects</t>
  </si>
  <si>
    <t>7R01GM072285-14</t>
  </si>
  <si>
    <t>Computational Genomics of Signal Transduction</t>
  </si>
  <si>
    <t>5R01AR064243-05</t>
  </si>
  <si>
    <t>Mechanism of a mimetic peptide CK2.3 on bone formation</t>
  </si>
  <si>
    <t>7R01HL119453-05</t>
  </si>
  <si>
    <t>RCT on comanagement of obesity, depression, and elevated CVD risk in primary care</t>
  </si>
  <si>
    <t>5R01DK098135-05</t>
  </si>
  <si>
    <t>Functional and Phenotypic Characterization of a New FSGS Gene</t>
  </si>
  <si>
    <t>RFA-AG-15-006</t>
  </si>
  <si>
    <t>5R01AG050560-02</t>
  </si>
  <si>
    <t>ZAG1-ZIJ-8(M1)</t>
  </si>
  <si>
    <t>Enhancing Mobility in Older Adults by Treating Chronic Inflammation: Pilot Phase</t>
  </si>
  <si>
    <t>5R01AR049722-10</t>
  </si>
  <si>
    <t>Glycosyltransferase Therapy for Myopathies</t>
  </si>
  <si>
    <t>5R01GM079480-08</t>
  </si>
  <si>
    <t>Structure Function Studies of DNA Mismatch Repair</t>
  </si>
  <si>
    <t>5R01HL117163-05</t>
  </si>
  <si>
    <t>Beta-adrenergic signaling: double edged sword of myocardial repair</t>
  </si>
  <si>
    <t>5R01HL066088-18</t>
  </si>
  <si>
    <t>Nuclear Receptor Signaling Pathways in Atherogenesis</t>
  </si>
  <si>
    <t>5R01CA166054-05</t>
  </si>
  <si>
    <t>Effect of anti-S phase agents on human chromosomes</t>
  </si>
  <si>
    <t>5R01HL119441-04</t>
  </si>
  <si>
    <t>Deficient Sleep Lung Function, and Functional Outcomes in Adolescents with Asthma</t>
  </si>
  <si>
    <t>5R01GM114136-04</t>
  </si>
  <si>
    <t>Mechanisms of noise regulation in cell fate transitions</t>
  </si>
  <si>
    <t>5R01HL128337-04</t>
  </si>
  <si>
    <t>Bactericidal, Nonthrombogenic Intravascular Catheters</t>
  </si>
  <si>
    <t>5R01EB008998-09</t>
  </si>
  <si>
    <t>Image-guided Non-invasive Ultrasonic Thrombolysis Using Histotripsy</t>
  </si>
  <si>
    <t>5R01EY014850-13</t>
  </si>
  <si>
    <t>Transport Processes in Photoreceptors</t>
  </si>
  <si>
    <t>5R01AG043490-05</t>
  </si>
  <si>
    <t>Systems Genetics of Drosophila Life Span</t>
  </si>
  <si>
    <t>5R01EY022416-05</t>
  </si>
  <si>
    <t>Regulation of endogenous antioxidant systems in diabetic retinopathy</t>
  </si>
  <si>
    <t>5R01MH104355-05</t>
  </si>
  <si>
    <t>Early identification and service linkage for urban children with autism</t>
  </si>
  <si>
    <t>5R01GM078068-12</t>
  </si>
  <si>
    <t>Chromatin Domain Dynamics</t>
  </si>
  <si>
    <t>5R01DC012853-05</t>
  </si>
  <si>
    <t>Short axon cells implement gain control in the mouse olfactory bulb</t>
  </si>
  <si>
    <t>5R01DA034021-05</t>
  </si>
  <si>
    <t>Neurobiological Investigation of Decision Making in Rats</t>
  </si>
  <si>
    <t>7R01HL090948-10</t>
  </si>
  <si>
    <t>Altered CNS Intercelluar Signaling Mechanisms in Cardiovascular</t>
  </si>
  <si>
    <t>5R01EY023666-05</t>
  </si>
  <si>
    <t>DHDDS and Retinal Degeneration</t>
  </si>
  <si>
    <t>5R01DA036165-05</t>
  </si>
  <si>
    <t>Interplay of HIV-1 gp120 and opioids in astrocyte activation</t>
  </si>
  <si>
    <t>PA-11-330</t>
  </si>
  <si>
    <t>5R01NR014853-05</t>
  </si>
  <si>
    <t>iPhone Helping Evaluate Atrial Fibrillation Rhythm through Technology (iHEART)</t>
  </si>
  <si>
    <t>5R01AG041250-05</t>
  </si>
  <si>
    <t>The role of hypothalamic-sympathoneural-adipocyte axis in healthy aging</t>
  </si>
  <si>
    <t>5R01GM106565-04</t>
  </si>
  <si>
    <t>Novel Roles for Effector Procaspases</t>
  </si>
  <si>
    <t>5R01GM108970-05</t>
  </si>
  <si>
    <t>TRIM9 coordinates membrane trafficking and cytoskeletal dynamics</t>
  </si>
  <si>
    <t>5R01EB022862-03</t>
  </si>
  <si>
    <t>Emergent dynamics from network connectivity: a minimal model</t>
  </si>
  <si>
    <t>5R01NS088719-05</t>
  </si>
  <si>
    <t>The Role of CD147 in Ischemic Inflammation and Brain Injury</t>
  </si>
  <si>
    <t>5R01NS086882-05</t>
  </si>
  <si>
    <t>Neuroimaging and Neuropsychological Biomarkers of Vascular Risk Factors</t>
  </si>
  <si>
    <t>5R01AT007452-05</t>
  </si>
  <si>
    <t>Mechanisms of human immune modulation by oral N-acetylglucosamine</t>
  </si>
  <si>
    <t>5R01HL121754-04</t>
  </si>
  <si>
    <t>The Cardiac Atlas Project</t>
  </si>
  <si>
    <t>5R01HL126451-04</t>
  </si>
  <si>
    <t>Role of Mitochondria in Airway Smooth Muscle</t>
  </si>
  <si>
    <t>5R01DA039530-04</t>
  </si>
  <si>
    <t>Homeostatic plasticity in the control of neuropathic pain</t>
  </si>
  <si>
    <t>5R01DC005002-15</t>
  </si>
  <si>
    <t>JOHN B. PIERCE LABORATORY, INC.</t>
  </si>
  <si>
    <t>Somatosensory Factors in Human Taste and Flavor Perception</t>
  </si>
  <si>
    <t>5R01MH105409-04</t>
  </si>
  <si>
    <t>DIVERGENT MEIOTIC RECOMBINATION IN BIPOLAR DISORDER</t>
  </si>
  <si>
    <t>5R01EY022951-05</t>
  </si>
  <si>
    <t>Inhibitory regulation of cortical visual processing</t>
  </si>
  <si>
    <t>5R01NS084111-05</t>
  </si>
  <si>
    <t>Molecular Mechanisms of Dendrite Formation During Embryonic Neuronal Development</t>
  </si>
  <si>
    <t>5R01DK100654-05</t>
  </si>
  <si>
    <t>Engineering Ultrathin Immunomodulatory Coatings for Islet Encapsulation</t>
  </si>
  <si>
    <t>5R01DK062277-15</t>
  </si>
  <si>
    <t>Role of Beta-Catenin Signaling in Liver Regeneration</t>
  </si>
  <si>
    <t>5R01NS081237-05</t>
  </si>
  <si>
    <t>Modulating B and T cell functions in EAE through gamma secretase and Notch</t>
  </si>
  <si>
    <t>5R01HL123483-05</t>
  </si>
  <si>
    <t>Clinical and Basic Science Studies in Long QT Syndrome Type 3</t>
  </si>
  <si>
    <t>5R01MH097799-05</t>
  </si>
  <si>
    <t>A D1 Agonist for Working Memory Enhancement in the Schizophrenia Spectrum</t>
  </si>
  <si>
    <t>5R01GM075252-13</t>
  </si>
  <si>
    <t>Dynamics of Clathrin Coat Formation in Cells</t>
  </si>
  <si>
    <t>5R01HL116470-05</t>
  </si>
  <si>
    <t>Translational Research of Negative Emotions and Acute Endothelial Dysfunction</t>
  </si>
  <si>
    <t>5R01AI111970-05</t>
  </si>
  <si>
    <t>Optimizing combination therapy for Hepatitis C virus with pharmacodynamic models</t>
  </si>
  <si>
    <t>5R01EY025253-03</t>
  </si>
  <si>
    <t>Structural and Functional Progression of Glaucomatous Damage to the Macula</t>
  </si>
  <si>
    <t>5R01HL125275-05</t>
  </si>
  <si>
    <t>Targeting the Endothelium in Sepsis</t>
  </si>
  <si>
    <t>5R01GM108952-04</t>
  </si>
  <si>
    <t>Development of lariat-shaped caged morpholinos for optochemical gene regulation</t>
  </si>
  <si>
    <t>5R01CA160558-06</t>
  </si>
  <si>
    <t>The Role of LIF, a Novel Negative Regulator of p53, in Colorectal Cancer</t>
  </si>
  <si>
    <t>5R01HL122285-04</t>
  </si>
  <si>
    <t>DIDACTIC: Dissemination and Implementation of a Diet and Activity Community Trial</t>
  </si>
  <si>
    <t>5R01AI079087-10</t>
  </si>
  <si>
    <t>PLCgammas in B Cell Biology and Autoimmunity</t>
  </si>
  <si>
    <t>5R01FD005387-02</t>
  </si>
  <si>
    <t>AEGISCN, LLC</t>
  </si>
  <si>
    <t>PhI Healthy Volunteer Study of CN-105, a novel treatment of ICH, IND 119,278</t>
  </si>
  <si>
    <t>5R01CA083650-15</t>
  </si>
  <si>
    <t>Altered Growth Factor Pathways in Biliary Cancer</t>
  </si>
  <si>
    <t>5R01GM090260-10</t>
  </si>
  <si>
    <t>Understanding the diverse biochemistry of the chlorite dismutase family: from O2 to heme</t>
  </si>
  <si>
    <t>5R01NS083841-05</t>
  </si>
  <si>
    <t>Regulation of PMP22 Expression in Peripheral Nerve</t>
  </si>
  <si>
    <t>5R01HG008805-03</t>
  </si>
  <si>
    <t>HASTINGS CENTER, INC.</t>
  </si>
  <si>
    <t>GARRISON</t>
  </si>
  <si>
    <t>Goals and Practices for Next Generation Prenatal Testing</t>
  </si>
  <si>
    <t>5R01HD076476-05</t>
  </si>
  <si>
    <t>Complementary Chronotherapeutics for Pregnancy and Postpartum Depression</t>
  </si>
  <si>
    <t>5R01AI033066-27</t>
  </si>
  <si>
    <t>Plant Anti-HIV Agents</t>
  </si>
  <si>
    <t>5R01AI106863-05</t>
  </si>
  <si>
    <t>Analysis of metallo-beta-lactamase sequence constraints at high resolution</t>
  </si>
  <si>
    <t>5R01DK024031-39</t>
  </si>
  <si>
    <t>Pathobiology of Hepatic Epithelia</t>
  </si>
  <si>
    <t>5R01AI114266-05</t>
  </si>
  <si>
    <t>Restriction of HIV-1 transmission by type 1 interferons</t>
  </si>
  <si>
    <t>5R01NR007652-13</t>
  </si>
  <si>
    <t>Oral Care Intervention in Mechanically Ventilated Adults</t>
  </si>
  <si>
    <t>5R01GM110039-04</t>
  </si>
  <si>
    <t>Analysis of Drp 1 Receptors Important for Mitochondrial Fission</t>
  </si>
  <si>
    <t>5R01DK100482-04</t>
  </si>
  <si>
    <t>A SAM domain network in Polycystic Kidney Disease</t>
  </si>
  <si>
    <t>5R01NS089622-05</t>
  </si>
  <si>
    <t>Mechanisms of Aggregated Alpha-Synuclein Induction and Progression</t>
  </si>
  <si>
    <t>5R01MD007651-05</t>
  </si>
  <si>
    <t>Hospital Quality and Racial/Ethnic Disparities in Severe Maternal Morbidity</t>
  </si>
  <si>
    <t>5R01AI097552-05</t>
  </si>
  <si>
    <t>Role of Lipid Droplets in Hepatitis C Virus Infection</t>
  </si>
  <si>
    <t>5R01CA172119-05</t>
  </si>
  <si>
    <t>Cognition In Older Breast Cancer Survivors: Treatment Exposure, APOE, &amp; Smoking</t>
  </si>
  <si>
    <t>5R01AA022460-05</t>
  </si>
  <si>
    <t>Prenatal Alcohol and Neuroimmunity</t>
  </si>
  <si>
    <t>5R01GM080573-09</t>
  </si>
  <si>
    <t>Mechanisms of Bacterial DNA Polymerase Replication and Fidelity</t>
  </si>
  <si>
    <t>5R01GM039478-25</t>
  </si>
  <si>
    <t>NMR Structure of Peptide and Protein Complexes</t>
  </si>
  <si>
    <t>5R01GM104241-04</t>
  </si>
  <si>
    <t>Ubiquitin-like protein modifications in planar cell polarity</t>
  </si>
  <si>
    <t>5R01DC012819-05</t>
  </si>
  <si>
    <t>Modulation of Taste-Related Behavior by Molecular Mediators of Appetite &amp; Satiety</t>
  </si>
  <si>
    <t>5R01EY024373-05</t>
  </si>
  <si>
    <t>Regulation of Eye Morphogenesis</t>
  </si>
  <si>
    <t>5R01DA036572-05</t>
  </si>
  <si>
    <t>Alpha 5 nAChR is a Risk Factor within the Dopamine System for Nicotine Addiction</t>
  </si>
  <si>
    <t>5R01GM120532-02</t>
  </si>
  <si>
    <t>Structural Biology of Multi-Domain Nuclear Receptor Complexes</t>
  </si>
  <si>
    <t>5R01NS089604-05</t>
  </si>
  <si>
    <t>TDP-43 and Mitochondrial Dysfunction in ALS</t>
  </si>
  <si>
    <t>5R01MH102230-04</t>
  </si>
  <si>
    <t>Testing Effectiveness of a Peer Led intervention to Enhance Community Integration</t>
  </si>
  <si>
    <t>5R01HD074486-05</t>
  </si>
  <si>
    <t>Prenatal atypical antipsychotic exposure</t>
  </si>
  <si>
    <t>5R01AG044515-05</t>
  </si>
  <si>
    <t>Translational Studies Linking Aging and Cancer</t>
  </si>
  <si>
    <t>5R01EY017294-11</t>
  </si>
  <si>
    <t>Gene Therapy in the Cornea</t>
  </si>
  <si>
    <t>5R01AI099525-05</t>
  </si>
  <si>
    <t>KENYA MEDICAL RESEARCH INSTITUTE (KEMRI)</t>
  </si>
  <si>
    <t>Integrating geographical and genetic mapping of salmonella disease in an endemic</t>
  </si>
  <si>
    <t>5R01MD007721-04</t>
  </si>
  <si>
    <t>Pathways to Reducing Disparities in Depression Outcomes</t>
  </si>
  <si>
    <t>5R01CA198073-04</t>
  </si>
  <si>
    <t>Radiation induced bystander effects in radium-223 therapy</t>
  </si>
  <si>
    <t>5R01CA172391-05</t>
  </si>
  <si>
    <t>Targeting N-linked Glycosylation to Enhance Radiation Therapy</t>
  </si>
  <si>
    <t>5R01CA154916-07</t>
  </si>
  <si>
    <t>Deciphering the role of the translational oncogenic program in Prostate Cancer</t>
  </si>
  <si>
    <t>5R01AI108403-05</t>
  </si>
  <si>
    <t>Antibody-Mediated Suppression of Antiviral Inflammasome Activation</t>
  </si>
  <si>
    <t>5R01EY025670-04</t>
  </si>
  <si>
    <t>The normal development of inferotemporal cortex</t>
  </si>
  <si>
    <t>5R01AG048021-05</t>
  </si>
  <si>
    <t>IMPACT OF CMV UPON T-CELL AGING AND IMMUNE DEFENSE</t>
  </si>
  <si>
    <t>5R01CA178932-05</t>
  </si>
  <si>
    <t>Viral oncoproteins: Revealing novel structural motifs to target tumor suppressors</t>
  </si>
  <si>
    <t>5R01HL119297-05</t>
  </si>
  <si>
    <t>Remodeling potential of the mitral valve following surgical repair</t>
  </si>
  <si>
    <t>5R01GM111864-04</t>
  </si>
  <si>
    <t>Modular assembly of cytochrome oxidase</t>
  </si>
  <si>
    <t>5R01AI042266-20</t>
  </si>
  <si>
    <t>Structural basis of TLR and NLR recognition and signaling</t>
  </si>
  <si>
    <t>5R01AI114310-05</t>
  </si>
  <si>
    <t>Spurring Innovation in HIV Testing and Linkage: A Crowdsourcing Approach</t>
  </si>
  <si>
    <t>5R01HL074011-16</t>
  </si>
  <si>
    <t>Retrotrapezoid nucleus and central chemoreception</t>
  </si>
  <si>
    <t>5R01GM108743-05</t>
  </si>
  <si>
    <t>Mechanisms of Spindle Assembly Checkpoint Silencing</t>
  </si>
  <si>
    <t>5R01CA080100-20</t>
  </si>
  <si>
    <t>Somatic Cell Cycle Regulation by Phosphorylation</t>
  </si>
  <si>
    <t>5R01HD078517-05</t>
  </si>
  <si>
    <t>Predictors of Early Menopause</t>
  </si>
  <si>
    <t>5R01HL130550-04</t>
  </si>
  <si>
    <t>Controlling an Ontogenic Masterswitch to Maximize Thrombopoiesis</t>
  </si>
  <si>
    <t>5R01DA035811-05</t>
  </si>
  <si>
    <t>Intergenerational transmission of drug use in an urban sample</t>
  </si>
  <si>
    <t>5R01GM114405-04</t>
  </si>
  <si>
    <t>Mechanism of membrane fission at the recycling endosome</t>
  </si>
  <si>
    <t>5R01CA177586-05</t>
  </si>
  <si>
    <t>Prospective study of cutaneous viral infections and non-melanoma skin cancer</t>
  </si>
  <si>
    <t>5R01HL125603-04</t>
  </si>
  <si>
    <t>Hypertension: Role of Smooth Muscle Cullin-3 and the CRL3 Complex</t>
  </si>
  <si>
    <t>5R01CA171972-05</t>
  </si>
  <si>
    <t>Targeted Elimination of Cancer Stem Cells for AML Therapy</t>
  </si>
  <si>
    <t>5R01NS029709-27</t>
  </si>
  <si>
    <t>Excitability and plasticity in developing epileptic brain</t>
  </si>
  <si>
    <t>5R01GM086472-20</t>
  </si>
  <si>
    <t>The Role of Cytoplasmic Dynein in Axonal Transport</t>
  </si>
  <si>
    <t>5R01DK101034-05</t>
  </si>
  <si>
    <t>Biomarkers of Early Renal Functional Decline in Type 2 Diabetes</t>
  </si>
  <si>
    <t>RFA-MH-13-090</t>
  </si>
  <si>
    <t>5R01MH102171-05</t>
  </si>
  <si>
    <t>Special Emphasis Panel[ZRG1-AARR-G(53)R]</t>
  </si>
  <si>
    <t>Community Mobilization to Improve the HIV/AIDS Continuum of Care Among Black Men</t>
  </si>
  <si>
    <t>5R01NS088202-05</t>
  </si>
  <si>
    <t>Synthetic biomarkers of RNA modulation therapies</t>
  </si>
  <si>
    <t>5R01AI105343-04</t>
  </si>
  <si>
    <t>Cellular and transcriptional control of exhausted CD8 T cells lineage dynamics</t>
  </si>
  <si>
    <t>5R01ES023500-05</t>
  </si>
  <si>
    <t>SPIROMICS - Air Pollution Study</t>
  </si>
  <si>
    <t>7R01NS090622-06</t>
  </si>
  <si>
    <t>Corticospinal Function after Spinal Cord Injury</t>
  </si>
  <si>
    <t>5R01NS082567-05</t>
  </si>
  <si>
    <t>Mechanisms of Tangential Neuron Migration</t>
  </si>
  <si>
    <t>5R01CA183612-04</t>
  </si>
  <si>
    <t>Addressing Cervical Cancer Disparity in South Florida CBPR in Action</t>
  </si>
  <si>
    <t>5R01GM047475-24</t>
  </si>
  <si>
    <t>Phytochrome A:  Structure/Function and Signaling Pathways</t>
  </si>
  <si>
    <t>5R01MH087610-08</t>
  </si>
  <si>
    <t>Characterizing neural mechanisms of cognitive control</t>
  </si>
  <si>
    <t>5R01AA023417-05</t>
  </si>
  <si>
    <t>Role of Alcohol and Circadian Disruption in Inflammation and Colon Cancer</t>
  </si>
  <si>
    <t>5R01ES024074-04</t>
  </si>
  <si>
    <t>Early Pb exposure a risk for bone health later in life in African American women</t>
  </si>
  <si>
    <t>5R01HL116756-05</t>
  </si>
  <si>
    <t>Defining the role of Hippo signaling in airway injury repair and remodeling</t>
  </si>
  <si>
    <t>5R01NS091574-04</t>
  </si>
  <si>
    <t>Control of neuron activity and animal behavior by non-coding RNAs</t>
  </si>
  <si>
    <t>5R01CA174761-05</t>
  </si>
  <si>
    <t>Role of acetyl-CoA in linking cancer cell metabolism and epigenetics</t>
  </si>
  <si>
    <t>5R01HD057632-10</t>
  </si>
  <si>
    <t>Novel Gene Targets for CNS Axonal Regeneration</t>
  </si>
  <si>
    <t>5R01HL128234-04</t>
  </si>
  <si>
    <t>An integrative approach to functionalize GWAS hits in MI and stroke</t>
  </si>
  <si>
    <t>5R01DA034862-05</t>
  </si>
  <si>
    <t>Alpha 5 Nicotinic Receptor Subunit Gene Polymorphisms and Smoking Addiction</t>
  </si>
  <si>
    <t>5R01CA176203-05</t>
  </si>
  <si>
    <t>MicroRNA128 Regulation of Polycomb Repressor Complexes1 and 2 in Glioblastoma</t>
  </si>
  <si>
    <t>5R01MH094386-05</t>
  </si>
  <si>
    <t>Anxiety, comorbidity, negative affect, and fear circuit activation</t>
  </si>
  <si>
    <t>5R01HL124402-04</t>
  </si>
  <si>
    <t>New mechanisms of heterotaxy and congenital heart disease: nucleoporins at cilia</t>
  </si>
  <si>
    <t>5R01CA181355-06</t>
  </si>
  <si>
    <t>UNIVERSITY OF LAUSANNE</t>
  </si>
  <si>
    <t>LAUSANNE</t>
  </si>
  <si>
    <t>Investigating and Targeting TAMs in the Glioma Microenvironment</t>
  </si>
  <si>
    <t>5R01AI101446-05</t>
  </si>
  <si>
    <t>FRAUNHOFER CENTER /MANUFACTURING INNOV</t>
  </si>
  <si>
    <t>BROOKLINE</t>
  </si>
  <si>
    <t>Microfluidic platform for stress-induced rapid antibiotic susceptibility testing</t>
  </si>
  <si>
    <t>5R01FD005379-03</t>
  </si>
  <si>
    <t>Ph1 of HSV G207 and Radiation to Treat Pediatric Brain Tumors IND16294 (12/10/14)</t>
  </si>
  <si>
    <t>7R01AA022994-05</t>
  </si>
  <si>
    <t>Fine mapping a gene sub-network underlying alcohol dependence</t>
  </si>
  <si>
    <t>7R01HL068673-14</t>
  </si>
  <si>
    <t>TGF-beta and Smad3 in intimalhyperplasia after vascular bypass</t>
  </si>
  <si>
    <t>5R01GM113967-04</t>
  </si>
  <si>
    <t>Special Emphasis Panel[ZRG1-HDM-Q(55)R]</t>
  </si>
  <si>
    <t>Multiscale model of exploration-exploitation tradeoff: from genes to collectives</t>
  </si>
  <si>
    <t>5R01HL095479-08</t>
  </si>
  <si>
    <t>Adverse effects of RBC transfusions:  A unifying hypothesis</t>
  </si>
  <si>
    <t>5R01GM111980-04</t>
  </si>
  <si>
    <t>Lipid biosynthesis and modification by integral-membrane enzymes</t>
  </si>
  <si>
    <t>5R01AI113286-06</t>
  </si>
  <si>
    <t>Alternative MHCII Processing of Influenza Virus Proteins</t>
  </si>
  <si>
    <t>5R01HL125735-04</t>
  </si>
  <si>
    <t>Splenic Marginal Zone Macrophages in Chronic Ischemic Heart Failure</t>
  </si>
  <si>
    <t>5R01CA166879-05</t>
  </si>
  <si>
    <t>Regulation of intestinal inflammation and tumorigenesis by Nlrp6</t>
  </si>
  <si>
    <t>PA-11-162</t>
  </si>
  <si>
    <t>5R01HL085631-10</t>
  </si>
  <si>
    <t>The Impact of Residency Factors on Racial, Size &amp; LGBT Bias in Physician Trainees</t>
  </si>
  <si>
    <t>5R01DA024461-10</t>
  </si>
  <si>
    <t>Glial Progenitors as Targets of HIV/Opiate Interactions</t>
  </si>
  <si>
    <t>5R01HL120398-05</t>
  </si>
  <si>
    <t>Translational evaluation of aging, inflammation, and HIV in lung dysfunction</t>
  </si>
  <si>
    <t>5R01DK063349-12</t>
  </si>
  <si>
    <t>Transcriptional coactivators and hepatic glucose production</t>
  </si>
  <si>
    <t>5R01GM110255-05</t>
  </si>
  <si>
    <t>Comprehensive dissection of higher-order genetic interactions</t>
  </si>
  <si>
    <t>5R01HL127144-04</t>
  </si>
  <si>
    <t>Optimizing Functional Recellularization of Acellular Human Lung Scaffolds</t>
  </si>
  <si>
    <t>5R01AR063056-05</t>
  </si>
  <si>
    <t>Analysis of a Novel Regulator of Excitation-Contraction Coupling in Skeletal Musc</t>
  </si>
  <si>
    <t>5R01DK105542-04</t>
  </si>
  <si>
    <t>Local Signaling in Diabetic Comorbidities</t>
  </si>
  <si>
    <t>5R01DA031581-05</t>
  </si>
  <si>
    <t>Migration, Tourism and the HIV-drug use Syndemic in the Dominican Republic</t>
  </si>
  <si>
    <t>5R01HL122457-03</t>
  </si>
  <si>
    <t>Twitter and Cardiovascular Health</t>
  </si>
  <si>
    <t>5R01DC005964-15</t>
  </si>
  <si>
    <t>NEURAL MECHANISMS OF OLFACTORY PATTERN RECOGNITION</t>
  </si>
  <si>
    <t>5R01GM104896-05</t>
  </si>
  <si>
    <t>Gene-specific transcriptional silencing directed by dephosphorylation of RNAP II</t>
  </si>
  <si>
    <t>5R01HG008160-03</t>
  </si>
  <si>
    <t>Mapping Origins of DNA Replication in the Genome</t>
  </si>
  <si>
    <t>5R01GM084383-08</t>
  </si>
  <si>
    <t>Glycoregulation of Skp1 in the cytoplasm and nucleus</t>
  </si>
  <si>
    <t>5R01GM110628-04</t>
  </si>
  <si>
    <t>G-CSF in Human Severe Congenital Neutropenia</t>
  </si>
  <si>
    <t>7R01GM109645-05</t>
  </si>
  <si>
    <t>Mechanisms for Chromosomal Translocations</t>
  </si>
  <si>
    <t>5R01DA037924-05</t>
  </si>
  <si>
    <t>Endocytic mechanisms controlling functional selectivity of the CB1R</t>
  </si>
  <si>
    <t>5R01DE024371-04</t>
  </si>
  <si>
    <t>Identifying oral cancer stem cell properties affected by the microenvironment</t>
  </si>
  <si>
    <t>5R01GM078319-08</t>
  </si>
  <si>
    <t>GPCR signaling complexes in living cells</t>
  </si>
  <si>
    <t>5R01GM106107-04</t>
  </si>
  <si>
    <t>Temporal E2F Dynamics and Cell-Fate Decisions in Single Mammalian Cells</t>
  </si>
  <si>
    <t>5R01HL122624-05</t>
  </si>
  <si>
    <t>Trial of Vitamin D Supplementation to Prevent TB Infection in Schoolchildren</t>
  </si>
  <si>
    <t>5R01AI104946-04</t>
  </si>
  <si>
    <t>Puf-Mediated Translation Control in Plasmodium</t>
  </si>
  <si>
    <t>5R01DK098647-04</t>
  </si>
  <si>
    <t>PACIFIC NORTHWEST RESEARCH INSTITUTE</t>
  </si>
  <si>
    <t>Challenging the Dominant Model for ATP Regulation of KATP Channels</t>
  </si>
  <si>
    <t>5R01AI106987-05</t>
  </si>
  <si>
    <t>Mechanisms for ligand binding by serine-rich adhesins of Gram-positive pathogens</t>
  </si>
  <si>
    <t>5R01AT009036-03</t>
  </si>
  <si>
    <t>CRCNS: Linking connectomic and large-Scale Dynamics of the Human Brain</t>
  </si>
  <si>
    <t>5R01NS083976-05</t>
  </si>
  <si>
    <t>Assessment and Characterization of Naming in Older Adults with Epilepsy</t>
  </si>
  <si>
    <t>5R01CA190578-05</t>
  </si>
  <si>
    <t>Sox9 signaling in lung adenocarcinoma</t>
  </si>
  <si>
    <t>5R01ES023284-05</t>
  </si>
  <si>
    <t>Transgenerational effects of endocrine disruptors: epigenetics and physiology</t>
  </si>
  <si>
    <t>5R01DA037447-05</t>
  </si>
  <si>
    <t>Comparative Transcriptomic Signatures of Inhaled Tobacco Smoke</t>
  </si>
  <si>
    <t>5R01GM113746-23</t>
  </si>
  <si>
    <t>Molecular Imaging of Biomaterials - Single Cells</t>
  </si>
  <si>
    <t>5R01LM010098-09</t>
  </si>
  <si>
    <t>Bioinformatics Strategies for Genome-Wide Association Studies</t>
  </si>
  <si>
    <t>5R01HL089043-08</t>
  </si>
  <si>
    <t>Compliant Thoracic Artificial Lungs</t>
  </si>
  <si>
    <t>5R01AG045656-05</t>
  </si>
  <si>
    <t>Converting Alzheimer's reactive astrocytes into functional neurons</t>
  </si>
  <si>
    <t>5R01GM122084-03</t>
  </si>
  <si>
    <t>Functional regression framework with applications to drug response prediction</t>
  </si>
  <si>
    <t>5R01DA034628-05</t>
  </si>
  <si>
    <t>Very Low-Nicotine Cigarettes in Smokers with SUD: Smoking, Substance Use Effects</t>
  </si>
  <si>
    <t>7R01AG045136-06</t>
  </si>
  <si>
    <t>An Internet Based Walking Program for Patients with Peripheral Arterial Disease</t>
  </si>
  <si>
    <t>5R01HL134169-03</t>
  </si>
  <si>
    <t>DAVIDSON COLLEGE</t>
  </si>
  <si>
    <t>DAVIDSON</t>
  </si>
  <si>
    <t>Impact of waterpipe configuration on the size distribution and number density of smoke particles and targeted chemical analysis of particle profiles that diminish alveolar cell health</t>
  </si>
  <si>
    <t>5R01HD078220-05</t>
  </si>
  <si>
    <t>Transgenic Tools for Regulated Gene Expression in Zebrafish</t>
  </si>
  <si>
    <t>5R01GM114166-04</t>
  </si>
  <si>
    <t>A yeast model of complex disease genetics</t>
  </si>
  <si>
    <t>5R01GM112728-04</t>
  </si>
  <si>
    <t>Chemically Triggered Morpholino Antisense Oligonucleotides</t>
  </si>
  <si>
    <t>5R01ES022872-25</t>
  </si>
  <si>
    <t>Eukaryotic DNA Alkylation Repair</t>
  </si>
  <si>
    <t>RFA-AA-12-008</t>
  </si>
  <si>
    <t>5R01AA021888-05</t>
  </si>
  <si>
    <t>ZAA1-DD(08)R</t>
  </si>
  <si>
    <t>AMERICAN UNIVERSITY</t>
  </si>
  <si>
    <t>Washington</t>
  </si>
  <si>
    <t>Multisite School-Based Evaluation of a Brief Screener for Underage Drinking</t>
  </si>
  <si>
    <t>5R01DK081842-09</t>
  </si>
  <si>
    <t>Iron And Metabolism: Altered Fuel Oxidation And Mitochondrial Dysfunction</t>
  </si>
  <si>
    <t>7R01DE024982-04</t>
  </si>
  <si>
    <t>ZDE1-VH(18)</t>
  </si>
  <si>
    <t>Establishing Lymphedema and Fibrosis Measures in Oral Cancer Patients</t>
  </si>
  <si>
    <t>5R01GM110215-04</t>
  </si>
  <si>
    <t>The Regulation of Macropinocytosis</t>
  </si>
  <si>
    <t>5R01AG042437-04</t>
  </si>
  <si>
    <t>Genetic architecture of memory and executive functioning in Alzheimer's disease</t>
  </si>
  <si>
    <t>5R01CA176838-05</t>
  </si>
  <si>
    <t>Extended Cancer Education for Longer-term Survivors (EXCELS) In Primary Care</t>
  </si>
  <si>
    <t>5R01GM058698-17</t>
  </si>
  <si>
    <t>Mechanisms of Flavoproteins</t>
  </si>
  <si>
    <t>5R01CA172046-05</t>
  </si>
  <si>
    <t>Role of SOD1 in cancer</t>
  </si>
  <si>
    <t>5R01DA036680-06</t>
  </si>
  <si>
    <t>The role of RTK signaling in opioid tolerance</t>
  </si>
  <si>
    <t>5R01HL095010-09</t>
  </si>
  <si>
    <t>SUR1 (ABCC8) AND ATRIAL KATP CHANNELS</t>
  </si>
  <si>
    <t>5R01HL123568-04</t>
  </si>
  <si>
    <t>Role of a novel IL18 binding protein in atherosclerosis</t>
  </si>
  <si>
    <t>5R01HD074977-05</t>
  </si>
  <si>
    <t>HEKTOEN INSTITUTE FOR MEDICAL RESEARCH</t>
  </si>
  <si>
    <t>Improving Adherence Among HIV+ Rwandan Youth: A TI-CBTe Indigenous Leader Model</t>
  </si>
  <si>
    <t>5R01GM078360-09</t>
  </si>
  <si>
    <t>Structure and Function of the Decapping Enzyme Complex</t>
  </si>
  <si>
    <t>5R01AA015069-10</t>
  </si>
  <si>
    <t>ZAA1-DD(03)</t>
  </si>
  <si>
    <t>Dismantling the Components and Dosing of CBT for Co-Occurring Disorders</t>
  </si>
  <si>
    <t>5R01NS089051-05</t>
  </si>
  <si>
    <t>Neural Oxidative Metabolism and Death Study Section[NOMD-M]</t>
  </si>
  <si>
    <t>Targeting ER Stress in TBI</t>
  </si>
  <si>
    <t>5R01AA022377-05</t>
  </si>
  <si>
    <t>Alcohol-induced neurogenesis</t>
  </si>
  <si>
    <t>5R01HL119380-04</t>
  </si>
  <si>
    <t>Immune Modulation of Hypertension</t>
  </si>
  <si>
    <t>5R01DA036525-03</t>
  </si>
  <si>
    <t>Genes, Environment and Drug Use in Three Baltimore Cohorts</t>
  </si>
  <si>
    <t>PAS-14-020</t>
  </si>
  <si>
    <t>5R01DA040411-03</t>
  </si>
  <si>
    <t>CANNABIS, DEPRESSION AND SUICIDAL THOUGHTS AND BEHAVIORS</t>
  </si>
  <si>
    <t>5R01HL125350-05</t>
  </si>
  <si>
    <t>Repair mechanisms of sepsis induced endothelial dysfunction and lung injury</t>
  </si>
  <si>
    <t>5R01ES021369-05</t>
  </si>
  <si>
    <t>Molecular Mechanisms of Obesity in Children Exposed to Phthalates in Utero</t>
  </si>
  <si>
    <t>5R01AA022476-05</t>
  </si>
  <si>
    <t>Brain reward responses to sweet tastes in alcoholism risk</t>
  </si>
  <si>
    <t>5R01HL125335-03</t>
  </si>
  <si>
    <t>Defining mechanisms for lipid transport across capillary endothelial cells</t>
  </si>
  <si>
    <t>5R01HL129727-04</t>
  </si>
  <si>
    <t>Shear Stress and Light-Sheets to Study Cardiac Trabeculation</t>
  </si>
  <si>
    <t>5R01AA023152-05</t>
  </si>
  <si>
    <t>Glucocorticoid Antagonist Treatment of Alcohol Use Disorder</t>
  </si>
  <si>
    <t>7R01HG007538-06</t>
  </si>
  <si>
    <t>Computational and Experimental Modeling of Epigenetic DNA Methylation</t>
  </si>
  <si>
    <t>5R01CA169784-05</t>
  </si>
  <si>
    <t>Genetic Dissection of Acute Myeloid Leukemia.</t>
  </si>
  <si>
    <t>5R01DK106051-03</t>
  </si>
  <si>
    <t>A Humanized Mouse Model of FSGS</t>
  </si>
  <si>
    <t>5R01EB020665-04</t>
  </si>
  <si>
    <t>Developing a Treatment Planning System for Next Generation Rotating-Shield Brachytherapy</t>
  </si>
  <si>
    <t>5R01CA172743-06</t>
  </si>
  <si>
    <t>Special Emphasis Panel[ZRG1-NRCS-G(08)]</t>
  </si>
  <si>
    <t>Impact of BRCA Testing on Newly Diagnosed U.S. Breast Cancer Patients</t>
  </si>
  <si>
    <t>5R01GM076667-12</t>
  </si>
  <si>
    <t>Mega 2: Manipulation Environment for Genetic Analyses</t>
  </si>
  <si>
    <t>5R01CA175803-05</t>
  </si>
  <si>
    <t>Role of Hydrogen Sulfide in Colorectal Tumors</t>
  </si>
  <si>
    <t>5R01HD072489-05</t>
  </si>
  <si>
    <t>Uterine Leiomyoma Development in Mouse Models</t>
  </si>
  <si>
    <t>5R01EB017767-05</t>
  </si>
  <si>
    <t>CERT Imaging of Muscle</t>
  </si>
  <si>
    <t>5R01AR064821-05</t>
  </si>
  <si>
    <t>A Negative Feedback Loop Between Osteoclasts and CD8 T-Cells</t>
  </si>
  <si>
    <t>5R01EB017217-04</t>
  </si>
  <si>
    <t>Photoswitchable nanoprobes for in vivo flow cytometry</t>
  </si>
  <si>
    <t>5R01AA021213-05</t>
  </si>
  <si>
    <t>Unique pharmacology of ligand sites on delta subunit-containing GABA-A receptors</t>
  </si>
  <si>
    <t>5R01CA158768-06</t>
  </si>
  <si>
    <t>FUNDACIO PRIVADA INT D'VEST BIOMEDICA</t>
  </si>
  <si>
    <t>L'HOSPITALET DE LLOBREGAT</t>
  </si>
  <si>
    <t>The Function of rpL5 and rpL11 in induction of p53</t>
  </si>
  <si>
    <t>5R01HD083003-04</t>
  </si>
  <si>
    <t>Pharmacokinetic and pharmacogenomic approach to indomethacin therapy in pregnancy</t>
  </si>
  <si>
    <t>5R01GM112085-05</t>
  </si>
  <si>
    <t>Est1C Regulation of the p53 Pathway in Stress Response</t>
  </si>
  <si>
    <t>5R01DK102889-04</t>
  </si>
  <si>
    <t>Elucidating the Role of Nuclear Protein Export in Erythroid Nuclear Condensation</t>
  </si>
  <si>
    <t>5R01AI049342-14</t>
  </si>
  <si>
    <t>Prevention of Primary HCMV Infection by Vaccinating against HCMV-Encoded IL-10</t>
  </si>
  <si>
    <t>5R01AR066517-04</t>
  </si>
  <si>
    <t>Diagnosis of Discogenic Low Back Pain Using pH Level-Dependent MRI</t>
  </si>
  <si>
    <t>5R01HL122525-04</t>
  </si>
  <si>
    <t>Enhanced Myocardial Repair with CardioClusters and CardioChimeras</t>
  </si>
  <si>
    <t>5R01EB017213-04</t>
  </si>
  <si>
    <t>Viscoelastic Parameters estimation and imaging for Thyroid Nodule differentiation</t>
  </si>
  <si>
    <t>5R01DK098594-04</t>
  </si>
  <si>
    <t>MicroRNAs in brown fat development and metabolism</t>
  </si>
  <si>
    <t>5R01CA183074-05</t>
  </si>
  <si>
    <t>A p53/NFkB-mediated metabolic mechanism for chemotherapy protection</t>
  </si>
  <si>
    <t>5R01DA001583-39</t>
  </si>
  <si>
    <t>Structural and Functions Studies of Mu Opiate Receptors: Regulation of its Gene</t>
  </si>
  <si>
    <t>5R01CA077575-19</t>
  </si>
  <si>
    <t>Causes &amp; Consequences of Acid pH in Tumors</t>
  </si>
  <si>
    <t>5R01MH097718-05</t>
  </si>
  <si>
    <t>Serotonin, Maternal Behavior and Postpartum Depression</t>
  </si>
  <si>
    <t>7R01CA134451-09</t>
  </si>
  <si>
    <t>Computer-based assessment of tumor microenvironment (TME) in Follicular Lymphoma</t>
  </si>
  <si>
    <t>5R01MH101130-05</t>
  </si>
  <si>
    <t>Compartmentalization of Cyclic Nucleotide Signaling in the Ventral Hippocampus</t>
  </si>
  <si>
    <t>5R01AR065441-05</t>
  </si>
  <si>
    <t>Personalizing Matrix Assisted Autologous Chondrocyte Implantation</t>
  </si>
  <si>
    <t>5R01MH105450-03</t>
  </si>
  <si>
    <t>Predictors of Psychotherapy Impact Analysis of 6 RCTs in Non Western Countries</t>
  </si>
  <si>
    <t>5R01MH063207-14</t>
  </si>
  <si>
    <t>Neural Substrates of Executive Function: An fMRI Twin Study</t>
  </si>
  <si>
    <t>5R01AA007065-30</t>
  </si>
  <si>
    <t>Family Study of Risk for Alcoholism Over the Life Course</t>
  </si>
  <si>
    <t>5R01DK103759-04</t>
  </si>
  <si>
    <t>Sex, serotonin and visceral hypersensitivity</t>
  </si>
  <si>
    <t>5R01DA042484-03</t>
  </si>
  <si>
    <t>Impact of Flavors and Design Features on Patterns of Waterpipe Use and Toxicity in Pregnant Mothers</t>
  </si>
  <si>
    <t>7R01AA022891-05</t>
  </si>
  <si>
    <t>Comparing the effectiveness of two alcohol+adherence interventions for HIV+ youth</t>
  </si>
  <si>
    <t>5R01DK065655-13</t>
  </si>
  <si>
    <t>Special Emphasis Panel[ZRG1-DKUS-A(11)M]</t>
  </si>
  <si>
    <t>Cilia and Cystic Kidney Disease</t>
  </si>
  <si>
    <t>5R01DK080751-11</t>
  </si>
  <si>
    <t>Slit Diaphragm and Actin Dynamics</t>
  </si>
  <si>
    <t>5R01GM105730-04</t>
  </si>
  <si>
    <t>Structure and Function of Hetero-multimeric Glutamate Receptors</t>
  </si>
  <si>
    <t>5R01CA131407-10</t>
  </si>
  <si>
    <t>Re-activating Memory T Cells in the Microenvironment of Human Tumors</t>
  </si>
  <si>
    <t>5R01CA131074-10</t>
  </si>
  <si>
    <t>Polycomb proteins and skin cancer prevention</t>
  </si>
  <si>
    <t>5R01HL070250-15</t>
  </si>
  <si>
    <t>Mitochondrial Calmodulin Kinase II in Physiology and Disease</t>
  </si>
  <si>
    <t>5R01DK099328-05</t>
  </si>
  <si>
    <t>Role of DNA methylation in prostate glandular development and urinary function</t>
  </si>
  <si>
    <t>5R01NS075375-04</t>
  </si>
  <si>
    <t>Using transcription factors to enhance transplanted cell survival for SCI repair</t>
  </si>
  <si>
    <t>5R01CA175386-05</t>
  </si>
  <si>
    <t>Enhancing Therapy of Primary and Recurrent Tumors With Systemic Oncolytic Virus</t>
  </si>
  <si>
    <t>5R01AI101378-06</t>
  </si>
  <si>
    <t>DLL4 Regulation of T Cell Migration in EAE</t>
  </si>
  <si>
    <t>5R01GM112998-04</t>
  </si>
  <si>
    <t>Biophysical mechanisms of mechanical tension sensing at cellular integrin complexes</t>
  </si>
  <si>
    <t>5R01HL117871-05</t>
  </si>
  <si>
    <t>TASK Potassium Channel Antagonists to Treat Opioid Depression of Breathing</t>
  </si>
  <si>
    <t>6R01DK042748-28</t>
  </si>
  <si>
    <t>TEXAS TECH UNIVERSITY HEALTH SCIENCES CENTER AT EL PASO</t>
  </si>
  <si>
    <t>Insulin-like Growth Factors and Muscle Differentiation</t>
  </si>
  <si>
    <t>5R01EB019411-04</t>
  </si>
  <si>
    <t>Fibrotic microtissue chips for screening of anti-fibrotic therapies</t>
  </si>
  <si>
    <t>5R01GM071461-10</t>
  </si>
  <si>
    <t>Amide-Modified RNA: Synthesis, Structure and Potential for RNA Interference</t>
  </si>
  <si>
    <t>5R01AI108749-04</t>
  </si>
  <si>
    <t>EBPA-FIBROGEN INTERACTION IN ENTEROCOCCUS FAECALIS CAUTI</t>
  </si>
  <si>
    <t>5R01GM122406-02</t>
  </si>
  <si>
    <t>Mechanisms underlying disruption of intestinal epithelial barrier in critical illness</t>
  </si>
  <si>
    <t>5R01CA172210-05</t>
  </si>
  <si>
    <t>Multiparametric Volumetric MR Characterization of Intracranial Lesions</t>
  </si>
  <si>
    <t>5R01HL061656-19</t>
  </si>
  <si>
    <t>Signaling in endothelial growth &amp; angiogenesis</t>
  </si>
  <si>
    <t>5R01HL118561-04</t>
  </si>
  <si>
    <t>Development of new drugs for asthma by targeting GABA(A) receptors in the lung</t>
  </si>
  <si>
    <t>7R01EY011654-21</t>
  </si>
  <si>
    <t>Role of Lumican in eye development and functions of the cornea</t>
  </si>
  <si>
    <t>5R01CA118113-10</t>
  </si>
  <si>
    <t>P68 and Ca-calmodulin interaction in cell migration</t>
  </si>
  <si>
    <t>5R01DK070790-13</t>
  </si>
  <si>
    <t>RENAL OSTEODYSTROPHY AND VASCULAR CALCIFICATION</t>
  </si>
  <si>
    <t>5R01HL125186-04</t>
  </si>
  <si>
    <t>Immune Evasion in Embryonic Stem Cell-based Tissue Repair and Transplantation.</t>
  </si>
  <si>
    <t>5R01MH104227-05</t>
  </si>
  <si>
    <t>Dynamics and molecular mechanism of synaptic connectivity change during learning</t>
  </si>
  <si>
    <t>5R01AI072543-10</t>
  </si>
  <si>
    <t>Tfh and SAP and T cell help to B cells</t>
  </si>
  <si>
    <t>7R01HL130649-05</t>
  </si>
  <si>
    <t>LA JOLLA INFECTIOUS DISEASE INSTITUTE</t>
  </si>
  <si>
    <t>Brain vascular dysfunction in cerebral malaria</t>
  </si>
  <si>
    <t>5R01DA021619-09</t>
  </si>
  <si>
    <t>Brief, Novel Smoking Cessation in Primary Care: A Comparative Effectiveness Trial</t>
  </si>
  <si>
    <t>5R01DK102643-03</t>
  </si>
  <si>
    <t>Podocyte Markers in Human Glomerular Diseases</t>
  </si>
  <si>
    <t>5R01HL122283-05</t>
  </si>
  <si>
    <t>Enzymatic Control of Trimethylamineoxide (TMAO)Induced Atherosclerosis</t>
  </si>
  <si>
    <t>5R01EY023962-05</t>
  </si>
  <si>
    <t>Pluripotent Stem Cell Vascular Therapies for Ischemic Retinopathies</t>
  </si>
  <si>
    <t>5R01AG047146-05</t>
  </si>
  <si>
    <t>Treatment of psychosis and agitation in Alzheimers disease</t>
  </si>
  <si>
    <t>5R01EY025328-03</t>
  </si>
  <si>
    <t>Toward Molecular-Scale Models of Congenital and Age-Related Cataract: a Concerted Computational and Experimental Approach</t>
  </si>
  <si>
    <t>5R01CA172380-05</t>
  </si>
  <si>
    <t>Determining the Roles of ATRX and DAXX Abnormalities in Cancer Telomere Biology</t>
  </si>
  <si>
    <t>5R01HL118440-04</t>
  </si>
  <si>
    <t>Anti-inflammatory nanoparticle formulations to treat atherosclerosis</t>
  </si>
  <si>
    <t>5R01DA003889-33</t>
  </si>
  <si>
    <t>Clinical Pharmacology/Mechanisms of Action of Emerging Abused Drugs (Club Drugs)</t>
  </si>
  <si>
    <t>5R01HL112998-05</t>
  </si>
  <si>
    <t>Coronary Dysfunction, BK Channels, &amp; Exercise in Heart Failure</t>
  </si>
  <si>
    <t>5R01GM112844-04</t>
  </si>
  <si>
    <t>Relating protein interaction networks to physiology by systematic mutant analyses</t>
  </si>
  <si>
    <t>5R01CA176326-05</t>
  </si>
  <si>
    <t>Special Emphasis Panel[ZRG1-OTC-K(03)]</t>
  </si>
  <si>
    <t>Complex Role of HSF1 in Breast Cancer</t>
  </si>
  <si>
    <t>5R01DC013578-04</t>
  </si>
  <si>
    <t>Sign Language Acquisition, Annotation, Archiving and Sharing</t>
  </si>
  <si>
    <t>5R01DC009560-10</t>
  </si>
  <si>
    <t>ZDC1-SRB-Z(26)</t>
  </si>
  <si>
    <t>Outcomes of School-Age Children who are Hard of Hearing</t>
  </si>
  <si>
    <t>5R01HL121233-04</t>
  </si>
  <si>
    <t>miR-29 In Hypertension</t>
  </si>
  <si>
    <t>7R01HL097376-09</t>
  </si>
  <si>
    <t>Mechanisms of Lung Homeostasis by F box Proteins</t>
  </si>
  <si>
    <t>5R01MH100332-05</t>
  </si>
  <si>
    <t>GEORGE INSTITUTE CHINA</t>
  </si>
  <si>
    <t>BEJING</t>
  </si>
  <si>
    <t>INTEGRATING DEPRESSION CARE FOR ACS PATIENTS IN LOW-RESOURCE HOSPITALS IN CHINA</t>
  </si>
  <si>
    <t>5R01NS085272-05</t>
  </si>
  <si>
    <t>iGOT neuroprotection</t>
  </si>
  <si>
    <t>5R01AG047869-05</t>
  </si>
  <si>
    <t>Evaluating a Self-Care Innovation for Older Adults using Agent-Based Modeling</t>
  </si>
  <si>
    <t>RFA-MH-12-080</t>
  </si>
  <si>
    <t>5R01MH100022-05</t>
  </si>
  <si>
    <t>Special Emphasis Panel[ZRG1-AARR-F(51)R]</t>
  </si>
  <si>
    <t>Social-Structural Stressors, Resilience and Sexual Risk Behaviors Among Black Men</t>
  </si>
  <si>
    <t>5R01CA178162-05</t>
  </si>
  <si>
    <t>Targeting the Chk1-Suppressed Apoptotic Pathway in HNSCC</t>
  </si>
  <si>
    <t>5R01CA185207-04</t>
  </si>
  <si>
    <t>(PQC2) Optical Hallmarks of Aggressive Clones Within Oral Field Cancerization</t>
  </si>
  <si>
    <t>5R01MH099594-05</t>
  </si>
  <si>
    <t>Imaging astrocytic calcium dynamics in freely moving mice</t>
  </si>
  <si>
    <t>5R01AG043584-05</t>
  </si>
  <si>
    <t>Case Management and Problem Solving Therapy for Depressed Older Adults</t>
  </si>
  <si>
    <t>5R01MH097486-05</t>
  </si>
  <si>
    <t>Maybe, maybe not: Deciding to disclose HIV to family</t>
  </si>
  <si>
    <t>5R01ES021799-04</t>
  </si>
  <si>
    <t>Cohort follow-up study of children exposed to arsenic in utero and early childhood</t>
  </si>
  <si>
    <t>5R01HL080472-12</t>
  </si>
  <si>
    <t>Molecular Determinants of Arterial Remodeling in Atherogenesis</t>
  </si>
  <si>
    <t>5R01DK100685-05</t>
  </si>
  <si>
    <t>Brainstem Satiety Circuits and High Fat Diet Hyperphagia</t>
  </si>
  <si>
    <t>5R01GM113046-06</t>
  </si>
  <si>
    <t>Chemoenzymatic methods for the detection of cellsurface glycans</t>
  </si>
  <si>
    <t>5R01CA181125-04</t>
  </si>
  <si>
    <t>INSTITUT FUR IMMUNBIOLOGIE/EPIGENETIK</t>
  </si>
  <si>
    <t>FREIBURG</t>
  </si>
  <si>
    <t>TUMOR-IMPOSED GLUCOSE RESTRICTIONS ON T CELLS DAMPEN IMMUNITY</t>
  </si>
  <si>
    <t>5R01HL119280-05</t>
  </si>
  <si>
    <t>Targeting Thioredoxin Reductase-1 to Prevent Bronchopulmonary Dysplasia</t>
  </si>
  <si>
    <t>5R01GM115892-04</t>
  </si>
  <si>
    <t>Molecular Mechanism of Gene Transcription Activation</t>
  </si>
  <si>
    <t>5R01DK102182-03</t>
  </si>
  <si>
    <t>Stem Cell-Based In vivo Models of Human Genetic Liver Diseases</t>
  </si>
  <si>
    <t>5R01GM111913-04</t>
  </si>
  <si>
    <t>Special Emphasis Panel[ZRG1-GGG-E(02)S]</t>
  </si>
  <si>
    <t>GEISINGER CLINIC</t>
  </si>
  <si>
    <t>DANVILLE</t>
  </si>
  <si>
    <t>An integrated approach to study GPCR variants associated with complex diseases</t>
  </si>
  <si>
    <t>5R01DC008365-10</t>
  </si>
  <si>
    <t>Improving Binaural Hearing in Children with Cochlear Implants</t>
  </si>
  <si>
    <t>5R01HL122109-04</t>
  </si>
  <si>
    <t>Mechanisms of sulfonylurea receptor mediated cardiomyopathy</t>
  </si>
  <si>
    <t>6R01NS083947-07</t>
  </si>
  <si>
    <t>Germinal Matrix Hemorrhage Affects Glutamatergic Neurogenesis</t>
  </si>
  <si>
    <t>5R01AG028048-10</t>
  </si>
  <si>
    <t>Elastic Fiber Homeostasis in the Vaginal Wall</t>
  </si>
  <si>
    <t>5R01NS083410-05</t>
  </si>
  <si>
    <t>PAR-1 Signaling and HAND</t>
  </si>
  <si>
    <t>5R01AT007695-05</t>
  </si>
  <si>
    <t>Mechanistic basis of probiotic prevention of osteoporosis</t>
  </si>
  <si>
    <t>5R01GM058843-16</t>
  </si>
  <si>
    <t>Mass Spectrometry of Modified RNAs</t>
  </si>
  <si>
    <t>7R01NS083872-05</t>
  </si>
  <si>
    <t>Dissecting hypothalamic pathways that regulate sexually dimorphic behaviors</t>
  </si>
  <si>
    <t>5R01EY019273-09</t>
  </si>
  <si>
    <t>The Neural Mechanisms Underlying the Guidance of Visual Attention</t>
  </si>
  <si>
    <t>7R01DC013243-06</t>
  </si>
  <si>
    <t>Spatiotemporal Mechanisms of Olfactory Processing in the Human Brain</t>
  </si>
  <si>
    <t>5R01GM116908-04</t>
  </si>
  <si>
    <t>Biochemical Dissection and Reconstitution of Autophagic Membrane Fusion</t>
  </si>
  <si>
    <t>5R01CA175716-05</t>
  </si>
  <si>
    <t>COMPLETE VARIANT PROFILING OF ALL KNOWN BREAST CANCER GENES</t>
  </si>
  <si>
    <t>5R01CA207133-03</t>
  </si>
  <si>
    <t>A Quantitative Multiplexed Platform for the Pharmacogenomic Analysis of Lung Cancer</t>
  </si>
  <si>
    <t>5R01DA035923-05</t>
  </si>
  <si>
    <t>Anandamide Transport Inhibitors</t>
  </si>
  <si>
    <t>5R01HG006693-07</t>
  </si>
  <si>
    <t>New algorithms and tools for large-scale genomic analyses</t>
  </si>
  <si>
    <t>5R01NS092894-04</t>
  </si>
  <si>
    <t>Towards an Autonomous Brain Machine Interface: Integrating Sensorimotor Reward Modulation and Reinforcement Learning</t>
  </si>
  <si>
    <t>5R01CA083932-16</t>
  </si>
  <si>
    <t>Statistical Methods for Complex Cancer Trials</t>
  </si>
  <si>
    <t>5R01DA035371-05</t>
  </si>
  <si>
    <t>Neurocircuitry of Nicotine Dependence</t>
  </si>
  <si>
    <t>5R01CA172283-05</t>
  </si>
  <si>
    <t>Addressing acquiescence: Reducing survey error to promote Latino health</t>
  </si>
  <si>
    <t>5R01DK100319-05</t>
  </si>
  <si>
    <t>IKKepsilon/TBK1 Inhibitors for the Treatment of Obesity and Type 2 Diabetes</t>
  </si>
  <si>
    <t>5R01MH100820-05</t>
  </si>
  <si>
    <t>Spatiotemporal Network Dynamics in a Rat Model of Schizophrenia</t>
  </si>
  <si>
    <t>5R01HL119983-04</t>
  </si>
  <si>
    <t>Regulation of ApoB Lipoprotein Expansion and Hepatic Lipid Efflux by ApoA-IV</t>
  </si>
  <si>
    <t>5R01GM083025-09</t>
  </si>
  <si>
    <t>Kinase-dependent Regulation of Metabolic Enzymes</t>
  </si>
  <si>
    <t>5R01HL120867-04</t>
  </si>
  <si>
    <t>Mechanisms of lymphatic valve and pump dysfunction in lymphedema</t>
  </si>
  <si>
    <t>5R01HL127033-04</t>
  </si>
  <si>
    <t>The Role of Sox9 in Calcific Aortic Valve Disease</t>
  </si>
  <si>
    <t>5R01HL123804-04</t>
  </si>
  <si>
    <t>Role of microRNA-17-92 and PDLIM5 Signaling in Pulmonary Arterial Hypertension</t>
  </si>
  <si>
    <t>5R01HL117334-14</t>
  </si>
  <si>
    <t>Mechanisms of CD36 Signal Transduction - Resubmission - 1</t>
  </si>
  <si>
    <t>5R01AR064268-05</t>
  </si>
  <si>
    <t>Role of Dysferlin in T-Tubules of Skeletal Muscle</t>
  </si>
  <si>
    <t>5R01HL119404-04</t>
  </si>
  <si>
    <t>Programming Hematopoiesis</t>
  </si>
  <si>
    <t>5R01GM095822-08</t>
  </si>
  <si>
    <t>Mechanisms for Histone H2B Deubiquitination</t>
  </si>
  <si>
    <t>5R01CA181445-05</t>
  </si>
  <si>
    <t>Microfluidic Device to Profile Chemosensitivity in Glioma Slice Cultures</t>
  </si>
  <si>
    <t>5R01DA035887-05</t>
  </si>
  <si>
    <t>Bath Salts &amp; the Illicit Drug Market: Use, Violence &amp; Health Consequences</t>
  </si>
  <si>
    <t>5R01NS076631-05</t>
  </si>
  <si>
    <t>Genomic and functional analysis of transcriptome changes in Huntington's Disease</t>
  </si>
  <si>
    <t>5R01ES024294-04</t>
  </si>
  <si>
    <t>Biogeochemical Controls over Corrinoid Bioavailability to Organohalide-Respiring</t>
  </si>
  <si>
    <t>5R01DA035808-04</t>
  </si>
  <si>
    <t>Economic Evaluation of Medication-Assisted Substance Abuse Treatment</t>
  </si>
  <si>
    <t>5R01AI101055-05</t>
  </si>
  <si>
    <t>Exacerbation of pertussis airway inflammation and pathology by pertussis toxin</t>
  </si>
  <si>
    <t>5R01NS095749-03</t>
  </si>
  <si>
    <t>HIV-1 Env conformation and tropism in brain colonization and neuroAIDS</t>
  </si>
  <si>
    <t>5R01CA188017-03</t>
  </si>
  <si>
    <t>Partial Agonists at Estrogen Receptor alpha for Breast Cancer Therapy</t>
  </si>
  <si>
    <t>5R01AG045551-05</t>
  </si>
  <si>
    <t>ZAG1-ZIJ-8(J4)</t>
  </si>
  <si>
    <t>REHAB-HF: A Trial of Rehabilitation Therapy in Older Acute Heart Failure Patients</t>
  </si>
  <si>
    <t>5R01GM086457-08</t>
  </si>
  <si>
    <t>Molecular Mechanism of RhoA-mediated Ca2+-sensitization in Vascular Smooth Muscle</t>
  </si>
  <si>
    <t>5R01AG027012-12</t>
  </si>
  <si>
    <t>Oxidative stress and the pathogenesis of sarcopenia and disability in older women</t>
  </si>
  <si>
    <t>5R01HL092215-09</t>
  </si>
  <si>
    <t>Molecular regulation of vascular calcification in atherosclerosis</t>
  </si>
  <si>
    <t>5R01CA139083-10</t>
  </si>
  <si>
    <t>Recognition and Targeting of CNS Lymphoma by Tumor-Associated Macrophages</t>
  </si>
  <si>
    <t>5R01HD083267-03</t>
  </si>
  <si>
    <t>Cascading effects of an experimental maternal stress on infants and the dyad</t>
  </si>
  <si>
    <t>5R01AI105114-05</t>
  </si>
  <si>
    <t>Viral Interface with an Interferon-Induced Gene</t>
  </si>
  <si>
    <t>5R01GM105949-05</t>
  </si>
  <si>
    <t>HSC function during infection</t>
  </si>
  <si>
    <t>5R01NS084028-05</t>
  </si>
  <si>
    <t>INFLUENCE OF INTERHEMISPHERIC CONNECTIVITY ON RECOVERY AFTER FOCAL ISCHEMIA</t>
  </si>
  <si>
    <t>5R01HD073572-05</t>
  </si>
  <si>
    <t>Appropriate Gestational Weight Gain in Overweight/Obese Women</t>
  </si>
  <si>
    <t>5R01HD069546-05</t>
  </si>
  <si>
    <t>The Impact of Microfinance on Health: Experimental Evidence from India</t>
  </si>
  <si>
    <t>5R01AR065530-05</t>
  </si>
  <si>
    <t>A Wnt/Shh signaling loop controls intervertebral disc growth and differentiation</t>
  </si>
  <si>
    <t>5R01NS084398-05</t>
  </si>
  <si>
    <t>Prenatal blood-borne lipids in post-hemorrhagic hydrocephalus</t>
  </si>
  <si>
    <t>5R01MH100627-05</t>
  </si>
  <si>
    <t>Fostering resilience to psychosocial and HIV risk in Indian MSM</t>
  </si>
  <si>
    <t>5R01CA075289-21</t>
  </si>
  <si>
    <t>Optical Biopsy Using Optical Coherence Tomography</t>
  </si>
  <si>
    <t>5R01GM109403-09</t>
  </si>
  <si>
    <t>Synthetic Ligands for Modulating Bacterial Communication</t>
  </si>
  <si>
    <t>2R01HL106489-06</t>
  </si>
  <si>
    <t>Special Emphasis Panel[ZRG1-CVRS-M(02)S]</t>
  </si>
  <si>
    <t>KRIT1 and Vascular Integrity</t>
  </si>
  <si>
    <t>5R01NS088679-04</t>
  </si>
  <si>
    <t>Predictors of progression to freezing of gait in Parkinson's disease</t>
  </si>
  <si>
    <t>5R01AG041785-05</t>
  </si>
  <si>
    <t>Cerebrovascular Mechanisms of Slow Gait and Falls</t>
  </si>
  <si>
    <t>5R01AA021951-04</t>
  </si>
  <si>
    <t>Genetics of Chronic Mild Stress and Alcohol Consumption</t>
  </si>
  <si>
    <t>5R01AR070093-03</t>
  </si>
  <si>
    <t>Small molecule agonists of insulin-like3 receptor for treatment of osteoporosis</t>
  </si>
  <si>
    <t>5R01GM110525-04</t>
  </si>
  <si>
    <t>Predicted Reaction Discovery and Application of Catalytic Asymmetric Alkene Halogenations</t>
  </si>
  <si>
    <t>5R01MH111116-03</t>
  </si>
  <si>
    <t>High Throughput Screening to Discover Small Molecule Modulators of the Orphan GPCR GPR151</t>
  </si>
  <si>
    <t>5R01MH103455-05</t>
  </si>
  <si>
    <t>Developmentally sensitive regulatory mechanisms of synapse assembly and function</t>
  </si>
  <si>
    <t>5R01EY024589-05</t>
  </si>
  <si>
    <t>Regulation and Function of Prdx6 in eye lens during Aging &amp; Oxidative Stress</t>
  </si>
  <si>
    <t>PA-09-199</t>
  </si>
  <si>
    <t>5R01CA163683-06</t>
  </si>
  <si>
    <t>miRNA and colorectal cancer: associations with tumor phenotype and survival</t>
  </si>
  <si>
    <t>5R01DK100246-04</t>
  </si>
  <si>
    <t>Central Role for Osteocytes in Integration of Endocrine Signals During Growth</t>
  </si>
  <si>
    <t>5R01DC000200-33</t>
  </si>
  <si>
    <t>Growth and Regeneration in the Inner Ear</t>
  </si>
  <si>
    <t>5R01HL122157-04</t>
  </si>
  <si>
    <t>TRPM2 mediates neutrophil transendothelial migration and inflammation</t>
  </si>
  <si>
    <t>5R01GM106717-04</t>
  </si>
  <si>
    <t>Ca2+-dependent lipid scrambling and ion transport by TMEM16 proteins</t>
  </si>
  <si>
    <t>5R01GM114434-03</t>
  </si>
  <si>
    <t>Boosting the Translational Impact of Scientific Competitions by Ensemble Learning</t>
  </si>
  <si>
    <t>PA-09-145</t>
  </si>
  <si>
    <t>5R01CA169121-05</t>
  </si>
  <si>
    <t>The Influence of Hospital Variability on the Management of Cancer-Associated Comp</t>
  </si>
  <si>
    <t>5R01EY022090-05</t>
  </si>
  <si>
    <t>PROCESSING STREAMS IN VISUAL CORTEX</t>
  </si>
  <si>
    <t>5R01GM066833-13</t>
  </si>
  <si>
    <t>Single Molecule Studies of Protein Folding Mechanisms</t>
  </si>
  <si>
    <t>5R01HL130054-02</t>
  </si>
  <si>
    <t>Special Emphasis Panel[ZRG1-VH-A(51)S]</t>
  </si>
  <si>
    <t>Generation of alloantigen-specific Designer Platelets for diagnostic and investigative use</t>
  </si>
  <si>
    <t>5R01AA023176-04</t>
  </si>
  <si>
    <t>Newborn Phosphatidylethanol Screening to Detect Fetal Alcohol Exposure in Uruguay</t>
  </si>
  <si>
    <t>5R01HD071804-06</t>
  </si>
  <si>
    <t>Safety and Acceptability of Two IUDs among Cape Town HIV-positive Women: A RCT</t>
  </si>
  <si>
    <t>5R01AI050875-13</t>
  </si>
  <si>
    <t>Special Emphasis Panel[ZRG1-DDR-T(09)F]</t>
  </si>
  <si>
    <t>Photodynamic Therapy of Localized Infections</t>
  </si>
  <si>
    <t>5R01AR064189-05</t>
  </si>
  <si>
    <t>Mechanisms of exercise protection in ventilator-induced diaphragm dysfunction</t>
  </si>
  <si>
    <t>5R01GM105728-04</t>
  </si>
  <si>
    <t>Model-Based Decisions in Sepsis</t>
  </si>
  <si>
    <t>7R01CA173077-05</t>
  </si>
  <si>
    <t>In vivo imaging of encapsulated stem cells in mouse models of tumor resection</t>
  </si>
  <si>
    <t>5R01CA181543-05</t>
  </si>
  <si>
    <t>Analysis of Intratumoral Crosstalk in Clonal Populations of OvarianTumor Cells</t>
  </si>
  <si>
    <t>5R01AG050733-03</t>
  </si>
  <si>
    <t>Cancer, Care Coordination, and Medication Use for Multiple Chronic Conditions</t>
  </si>
  <si>
    <t>5R01GM113673-04</t>
  </si>
  <si>
    <t>Systems Biology of the Circadian Clock Output Network</t>
  </si>
  <si>
    <t>5R01DK103710-04</t>
  </si>
  <si>
    <t>Hypothalamic Regulation of Hepatic Glucose Production and Glucose Homeostasis</t>
  </si>
  <si>
    <t>5R01NS079612-05</t>
  </si>
  <si>
    <t>Ac-SDKP for Treatment of Acute Stroke</t>
  </si>
  <si>
    <t>5R01HL121218-04</t>
  </si>
  <si>
    <t>POSITRON EMISSION TOMOGRAPHIC IMAGING OF LUNG TRANSPLANT</t>
  </si>
  <si>
    <t>5R01DA037257-05</t>
  </si>
  <si>
    <t>Cocaine-induced neuroplasticity: a new role for TGF beta signaling</t>
  </si>
  <si>
    <t>5R01DK103744-04</t>
  </si>
  <si>
    <t>Th17 Pathway Plasticity in the Pathogenesis of Inflammatory Bowel Disease</t>
  </si>
  <si>
    <t>5R01HD073179-05</t>
  </si>
  <si>
    <t>Deciphering the gene regulatory network controlling vertebrate endodermal fates</t>
  </si>
  <si>
    <t>5R01HL069064-14</t>
  </si>
  <si>
    <t>Respiratory Plasticity and Spinal Cord Injury</t>
  </si>
  <si>
    <t>5R01MH073719-09</t>
  </si>
  <si>
    <t>Testing an Imaging Biomarker for Treatment Stratification in Major Depression</t>
  </si>
  <si>
    <t>5R01DC013048-05</t>
  </si>
  <si>
    <t>Anatomical and Functional Properties of Auditory Nerve Synapses</t>
  </si>
  <si>
    <t>5R01EB020036-04</t>
  </si>
  <si>
    <t>Portable automated device for rapid venous blood draws and point of care diagnostic analysis</t>
  </si>
  <si>
    <t>5R01GM114167-04</t>
  </si>
  <si>
    <t>Chemical Gating of a Tube-in-a-Tube Semiconductor</t>
  </si>
  <si>
    <t>5R01HL126552-04</t>
  </si>
  <si>
    <t>Identifying Risk Factors for Subclinical Myocardial Disease in HIV Infection</t>
  </si>
  <si>
    <t>5R01DE024767-05</t>
  </si>
  <si>
    <t>Targeted Cultivation of New Periodontal Pathogens</t>
  </si>
  <si>
    <t>5R01AI056289-16</t>
  </si>
  <si>
    <t>Recombinant Attenuated Salmonella Vaccines for Humans</t>
  </si>
  <si>
    <t>5R01EY018884-11</t>
  </si>
  <si>
    <t>Intracellular trafficking and neuronal connectivity in the visual system</t>
  </si>
  <si>
    <t>5R01MH101172-05</t>
  </si>
  <si>
    <t>Imaging Stimulant Effects on Emotional Lability in Children with ADHD</t>
  </si>
  <si>
    <t>5R01DE018468-10</t>
  </si>
  <si>
    <t>Transating Mussel Adhesion</t>
  </si>
  <si>
    <t>5R01AR032599-35</t>
  </si>
  <si>
    <t>Etiology and Pathogenesis of Pemphigus</t>
  </si>
  <si>
    <t>5R01EB021935-04</t>
  </si>
  <si>
    <t xml:space="preserve">SCH: Ubiquitous rehabilitation to improve movement after neurologic injury   </t>
  </si>
  <si>
    <t>5R01DK103609-03</t>
  </si>
  <si>
    <t>ZDK1-GRB-S(O2)S</t>
  </si>
  <si>
    <t>Cardiac Autoantibodies as Biomarkers for Heart Disease in Type 1 Diabetes</t>
  </si>
  <si>
    <t>5R01HL129639-04</t>
  </si>
  <si>
    <t>Epigenomic Mechanisms of Heart Failure</t>
  </si>
  <si>
    <t>5R01GM052111-20</t>
  </si>
  <si>
    <t>Microtubule motors and generation of cell polarity</t>
  </si>
  <si>
    <t>5R01DA010900-19</t>
  </si>
  <si>
    <t>Dynamics of in vivo dopamine release</t>
  </si>
  <si>
    <t>5R01GM040282-29</t>
  </si>
  <si>
    <t>Analysis of Admixture and Range Expansion in Humans and Extinct Hominims</t>
  </si>
  <si>
    <t>5R01DK110096-03</t>
  </si>
  <si>
    <t>ZDK1-GRB-8(M5)S</t>
  </si>
  <si>
    <t>Fatty liver disease and its determinants in an American Indian Population: the Strong Heart Study</t>
  </si>
  <si>
    <t>5R01HL123747-04</t>
  </si>
  <si>
    <t>The Role of Dot1L in developing and postnatal heart</t>
  </si>
  <si>
    <t>RFA-AI-14-020</t>
  </si>
  <si>
    <t>5R01AI120024-03</t>
  </si>
  <si>
    <t>ZAI1-JRR-A(M1)</t>
  </si>
  <si>
    <t>A mouse viral outgrowth assay for the detection of residual HIV-1 reservoirs</t>
  </si>
  <si>
    <t>5R01AA022068-05</t>
  </si>
  <si>
    <t>Tribal Colleges and Universities Behavior Wellness Study (TCU-BeWell)</t>
  </si>
  <si>
    <t>5R01HL094610-10</t>
  </si>
  <si>
    <t>Improved Targeting and Assessment of Electrophysiology Intervention</t>
  </si>
  <si>
    <t>5R01ES024015-05</t>
  </si>
  <si>
    <t>Pro-oncogenic roles of apoptotic caspases</t>
  </si>
  <si>
    <t>5R01CA169291-07</t>
  </si>
  <si>
    <t>To the edge of necroptosis and back</t>
  </si>
  <si>
    <t>5R01AA021667-05</t>
  </si>
  <si>
    <t>Gene Network Perturbations in Alcohol Dependence - A Systems Biology Approach</t>
  </si>
  <si>
    <t>5R01HD050764-09</t>
  </si>
  <si>
    <t>Dynamics of Family Well Being in Indonesia After 20 Years</t>
  </si>
  <si>
    <t>5R01DA043196-03</t>
  </si>
  <si>
    <t>CRCNS: Neurocomputational substrates of monetary exchange</t>
  </si>
  <si>
    <t>5R01GM108714-04</t>
  </si>
  <si>
    <t>Cohesin Dynamics and Transcriptional Enhancer Function</t>
  </si>
  <si>
    <t>5R01DE023534-05</t>
  </si>
  <si>
    <t>Functional restoration through salivary progenitor label retaining cells</t>
  </si>
  <si>
    <t>5R01DA036858-05</t>
  </si>
  <si>
    <t>Harnessing CRISPR for Targeted and Inducible Epigenomic Reprogramming</t>
  </si>
  <si>
    <t>5R01DK100301-04</t>
  </si>
  <si>
    <t>The Fetal Hepatocyte Phenotype and Cell-Based Therapy for Liver Disease</t>
  </si>
  <si>
    <t>5R01LM011965-03</t>
  </si>
  <si>
    <t>An Approach for Estimating Foodborne Illnesses and Assessing Risk Factors</t>
  </si>
  <si>
    <t>5R01GM107122-05</t>
  </si>
  <si>
    <t>Drug Metabolizing Enzyme and Transporter Function in Chronic Kidney Disease</t>
  </si>
  <si>
    <t>5R01EB016966-05</t>
  </si>
  <si>
    <t>Photon-Counting Spectral CT to Reduce Dose and Detect Early Vascular Disease</t>
  </si>
  <si>
    <t>5R01NS091177-04</t>
  </si>
  <si>
    <t>Pain Sensitization and Habituation in a Model of Experimentally-Induced Insomnia Symptoms</t>
  </si>
  <si>
    <t>6R01CA172582-06</t>
  </si>
  <si>
    <t>FRED HUTCHINSON CANCER CENTER</t>
  </si>
  <si>
    <t>Seattle</t>
  </si>
  <si>
    <t>Alpha Radioimmunotherapy for Lymphoma Treatment</t>
  </si>
  <si>
    <t>5R01HD076589-05</t>
  </si>
  <si>
    <t>Effects of Placental Transfusion on Early Brain Development</t>
  </si>
  <si>
    <t>5R01AI111992-05</t>
  </si>
  <si>
    <t>Integrative Pharmacology Approach to Understand Mechanisms of TB Drug Resistance</t>
  </si>
  <si>
    <t>5R01EY026171-03</t>
  </si>
  <si>
    <t>Tear Protein Microbial Regulation</t>
  </si>
  <si>
    <t>5R01CA182506-05</t>
  </si>
  <si>
    <t>Sirt2 Directs Kras IR Cell Resistance and Tumorigenesis</t>
  </si>
  <si>
    <t>5R01GM116829-04</t>
  </si>
  <si>
    <t>Structural basis of RNF168-mediated ubiquitin signaling at chromosomal DNA breaks</t>
  </si>
  <si>
    <t>5R01EY022330-06</t>
  </si>
  <si>
    <t>Mechanisms of TNFalpha-Induced Insulin Resistance in Retinal Cells</t>
  </si>
  <si>
    <t>5R01ES028242-02</t>
  </si>
  <si>
    <t>Inhibition of telomere maintenance by oxidized DNA precursor</t>
  </si>
  <si>
    <t>5R01DK099350-04</t>
  </si>
  <si>
    <t>Vagal Dysregulation in Neonatal Gastrointestinal Pathology</t>
  </si>
  <si>
    <t>5R01HL122177-04</t>
  </si>
  <si>
    <t>Effect of Low Dose Methotrexate on Arterial Inflammation in HIV</t>
  </si>
  <si>
    <t>5R01CA169508-05</t>
  </si>
  <si>
    <t>Improving screening tools to better predict high-grade anal dysplasia for MSM</t>
  </si>
  <si>
    <t>5R01HD072120-05</t>
  </si>
  <si>
    <t>Early Childhood Development for the Poor: Impacting at Scale</t>
  </si>
  <si>
    <t>5R01AR064546-05</t>
  </si>
  <si>
    <t>Special Emphasis Panel[ZRG1-IMM-J(02)M]</t>
  </si>
  <si>
    <t>Development of a Novel RA/Atherosclerosis Mouse Model</t>
  </si>
  <si>
    <t>5R01HL122424-04</t>
  </si>
  <si>
    <t>EPITHELIAL BARRIER DYSFUNCTION AND MUCOSAL INFLAMMATION IN ASTHMA</t>
  </si>
  <si>
    <t>5R01DK101550-03</t>
  </si>
  <si>
    <t>Validation of Aconitase-Isocitrate Pathway as a Target for Anemia Treatment</t>
  </si>
  <si>
    <t>5R01AG049705-03</t>
  </si>
  <si>
    <t>Improving quality report cards through inclusion of consumers preferences</t>
  </si>
  <si>
    <t>5R01DK104648-05</t>
  </si>
  <si>
    <t>Integrated Second Language Learning for Chronic Care: A model to improve primary care for Hispanics with diabetes</t>
  </si>
  <si>
    <t>5R01DC008149-10</t>
  </si>
  <si>
    <t>Lingual and Laryngeal Muscle Plasticity</t>
  </si>
  <si>
    <t>5R01EB008396-08</t>
  </si>
  <si>
    <t>Engineering Multicellular Tissue Structure, Function, and Vascularization</t>
  </si>
  <si>
    <t>5R01EY022695-05</t>
  </si>
  <si>
    <t>The role of plasmacytoid dendritic cells in corneal immunity</t>
  </si>
  <si>
    <t>5R01MH104446-05</t>
  </si>
  <si>
    <t>Detection of ASD at the 1st birthday as standard of care: The Get SET Early Model</t>
  </si>
  <si>
    <t>5R01HL131829-03</t>
  </si>
  <si>
    <t>Molecular Imaging for Pulmonary Infections and Inflammation</t>
  </si>
  <si>
    <t>5R01CA168448-05</t>
  </si>
  <si>
    <t>Next Generation Oncolytic Adenovirus for Advanced Pancreatic Cancer Treatment</t>
  </si>
  <si>
    <t>5R01CA166458-05</t>
  </si>
  <si>
    <t>BLIMP-1 mediated regulation of CD8+ TIL</t>
  </si>
  <si>
    <t>5R01GM063611-16</t>
  </si>
  <si>
    <t>Mechanisms of Healing and Sealing DNA and RNA Ends</t>
  </si>
  <si>
    <t>5R01EY017835-10</t>
  </si>
  <si>
    <t>Designing Visually Accessible Spaces</t>
  </si>
  <si>
    <t>5R01AI105431-05</t>
  </si>
  <si>
    <t>Development of a novel adjuvant for vaccine sparing</t>
  </si>
  <si>
    <t>5R01CA119917-10</t>
  </si>
  <si>
    <t>Special Emphasis Panel[ZRG1-AARR-K(03)S]</t>
  </si>
  <si>
    <t>Studying the role of KSHV-encoded miRNAs</t>
  </si>
  <si>
    <t>5R01HL122774-04</t>
  </si>
  <si>
    <t>Cell type-specific influences on HHT pathogenesis</t>
  </si>
  <si>
    <t>5R01AR052785-10</t>
  </si>
  <si>
    <t>BEG4/MIM Function in Epithelial Neoplasia</t>
  </si>
  <si>
    <t>5R01HD074584-06</t>
  </si>
  <si>
    <t>Prescribed Opioid Safety in Children</t>
  </si>
  <si>
    <t>5R01HL037675-26</t>
  </si>
  <si>
    <t>Regulation of Cardiac Myocyte Differentiation</t>
  </si>
  <si>
    <t>5R01DC011777-06</t>
  </si>
  <si>
    <t>Modeling Auditory Responses and Behavioral Outcomes in Preterm Infants</t>
  </si>
  <si>
    <t>5R01CA177734-05</t>
  </si>
  <si>
    <t>Genetic Biomarkers for Risk Assessment of Peripheral T-Cell Lymphomas</t>
  </si>
  <si>
    <t>5R01HL118206-04</t>
  </si>
  <si>
    <t>VEGF-C/VEGFR3 AND LYMPHATIC TRANSPORT OF CHOLESTEROL FROM ATHEROSCLEROTIC PLAQUE</t>
  </si>
  <si>
    <t>5R01HG008918-03</t>
  </si>
  <si>
    <t>Building the Medical Information Commons: Participant Engagement and Policy</t>
  </si>
  <si>
    <t>5R01GM114562-04</t>
  </si>
  <si>
    <t>PROTEOGENOMICS RESEARCH INSTIT/SYS/ MED</t>
  </si>
  <si>
    <t>Small Molecule Protein Ligands as Modulators of Hypoxia-Inducible Transcription</t>
  </si>
  <si>
    <t>5R01NS082257-05</t>
  </si>
  <si>
    <t>Investigating the mechanism of TNFalpha mediated cell death in oligodendrocytes</t>
  </si>
  <si>
    <t>5R01GM087483-08</t>
  </si>
  <si>
    <t>Mitochondrial K+ Channels and Cardioprotection</t>
  </si>
  <si>
    <t>5R01MH099128-05</t>
  </si>
  <si>
    <t>Translation, Synchrony, and Cognition</t>
  </si>
  <si>
    <t>5R01MH103374-05</t>
  </si>
  <si>
    <t>Molecular, Synaptic, and Circuit Basis for Schizophrenia-related Phenotypes</t>
  </si>
  <si>
    <t>5R01CA184987-05</t>
  </si>
  <si>
    <t>Interactions between tobacco smoke constituents in rodent tumor models</t>
  </si>
  <si>
    <t>5R01EY024158-04</t>
  </si>
  <si>
    <t>NON-INVASIVE REAL-TIME LABEL-FREE 3D IMAGING OF RETINAL MICROCIRCULATION</t>
  </si>
  <si>
    <t>5R01GM065056-17</t>
  </si>
  <si>
    <t>Special Emphasis Panel[ZRG1-AARR-D(02)M]</t>
  </si>
  <si>
    <t>RNA Binding and Packaging By Retroviral Gag Proteins</t>
  </si>
  <si>
    <t>5R01GM082852-09</t>
  </si>
  <si>
    <t>CaMK: Central Regulators of the response to Surgical Sepsis</t>
  </si>
  <si>
    <t>5R01GM110397-04</t>
  </si>
  <si>
    <t>Nanoscale regulation of store-operated calcium entry through STIM-ORAI signalling</t>
  </si>
  <si>
    <t>5R01AI107056-05</t>
  </si>
  <si>
    <t>STRUCTURAL BASIS FOR IMMUNE EVASION BY RSV NON-STRUCTURAL PROTEINS</t>
  </si>
  <si>
    <t>5R01NS079792-05</t>
  </si>
  <si>
    <t>Dietary targeting of dihydrolipoamide dehydrogenase for stroke tolerance</t>
  </si>
  <si>
    <t>5R01MD007793-05</t>
  </si>
  <si>
    <t>Reducing Socioeconomic Disparities in Health at Pediatric Visits</t>
  </si>
  <si>
    <t>5R01AI099099-05</t>
  </si>
  <si>
    <t>BIOGENESIS AND INHIBITION OF BIOFILM-ASSOCIATED BACTERIAL AMYLOID</t>
  </si>
  <si>
    <t>5R01GM113236-04</t>
  </si>
  <si>
    <t>Exosomes and HB-EGF in Stem Cell-Mediated Therapy for Necrotizing Enterocolitis</t>
  </si>
  <si>
    <t>5R01AR065424-05</t>
  </si>
  <si>
    <t>Bone Robustness as a Biomarker of Skeletal Aging and Fragility</t>
  </si>
  <si>
    <t>5R01GM116597-04</t>
  </si>
  <si>
    <t>GPCR Cytoprotective Signaling Mechanisms</t>
  </si>
  <si>
    <t>5R01DK056328-20</t>
  </si>
  <si>
    <t>Role of TL1A in Severity of Crohn's Disease</t>
  </si>
  <si>
    <t>5R01AI070759-10</t>
  </si>
  <si>
    <t>CATABOLITE REPRESSION CONTROLS VIRULENCE IN STREPTOCOCCUS PYOGENES</t>
  </si>
  <si>
    <t>5R01DK098222-05</t>
  </si>
  <si>
    <t>Impact of Pulse Rate on Swallowing Impairment Assessment and Radiation Exposure</t>
  </si>
  <si>
    <t>5R01AR064420-06</t>
  </si>
  <si>
    <t>Molecular basis for skeletal muscle pathophysiology in Pompe's disease</t>
  </si>
  <si>
    <t>5R01HL127155-05</t>
  </si>
  <si>
    <t>Molecular Mechanisms of Lipase Maturation and Secretion</t>
  </si>
  <si>
    <t>5R01GM028454-33</t>
  </si>
  <si>
    <t>Proton-Coupling Strategies from Alkaliphiles to Staphylococcus aureus</t>
  </si>
  <si>
    <t>5R01HL125893-04</t>
  </si>
  <si>
    <t>Circadian rhythms and cardiovascular risk</t>
  </si>
  <si>
    <t>5R01HL131910-03</t>
  </si>
  <si>
    <t>Molecular imaging of angiogenic activity in pulmonary arterial hypertension</t>
  </si>
  <si>
    <t>5R01HL126527-04</t>
  </si>
  <si>
    <t>Genome Editing of Human iPSCs to Study Inherited Hypertrophic Cardiomyopathy</t>
  </si>
  <si>
    <t>5R01ES012974-14</t>
  </si>
  <si>
    <t>Epigenetic Transgenerational Endocrine Disruptor Actions</t>
  </si>
  <si>
    <t>5R01ES019196-05</t>
  </si>
  <si>
    <t>Prenatal Bisphenol A Exposure and Risk of Gestational Diabetes</t>
  </si>
  <si>
    <t>5R01HL122822-03</t>
  </si>
  <si>
    <t>Hepatic Wnt/LRP6 Regulation of Plasma Lipids</t>
  </si>
  <si>
    <t>5R01AR062636-05</t>
  </si>
  <si>
    <t>Bone Regeneration Using Osteogenic and Vasculogenic Tissue Modules</t>
  </si>
  <si>
    <t>5R01GM107585-04</t>
  </si>
  <si>
    <t>Small G-protein Regulation of Calcium Channels</t>
  </si>
  <si>
    <t>5R01AI108710-05</t>
  </si>
  <si>
    <t>Enterococcal Pathogenesis:Role of Cytolysin</t>
  </si>
  <si>
    <t>5R01CA181184-05</t>
  </si>
  <si>
    <t>Regulation of Lung Cancer Metastasis by ZEB1</t>
  </si>
  <si>
    <t>5R01GM112008-04</t>
  </si>
  <si>
    <t>Molecular and cellular mechanisms underlying asymmetric histone inheritance</t>
  </si>
  <si>
    <t>5R01DA016065-15</t>
  </si>
  <si>
    <t>HCV Disease Management in HIV-HCV Coinfected IDUs</t>
  </si>
  <si>
    <t>5R01DK097266-05</t>
  </si>
  <si>
    <t>Optimal Timing of Exercise Initiation Within a Lifestyle Weight Loss Program</t>
  </si>
  <si>
    <t>5R01EY026618-03</t>
  </si>
  <si>
    <t>Resolution of chromatic ambiguity in mid-level vision</t>
  </si>
  <si>
    <t>5R01AR063070-05</t>
  </si>
  <si>
    <t>Skin-targeted Cell Therapy for Recessive Dystrophic Epidermolysis Bullosa</t>
  </si>
  <si>
    <t>7R01CA182284-06</t>
  </si>
  <si>
    <t>Pathophysiology of Chemotherapy-Induced Cognitive Deficits in Juvenile Rats</t>
  </si>
  <si>
    <t>5R01NS086888-05</t>
  </si>
  <si>
    <t>Multi-Scale Electronic Human Brain Atlas</t>
  </si>
  <si>
    <t>5R01ES023834-04</t>
  </si>
  <si>
    <t>Genetics of arsenic metabolism: fine-mapping and rare variant analysis</t>
  </si>
  <si>
    <t>5R01AR064724-05</t>
  </si>
  <si>
    <t>R-Spondin3 as a target for anabolic bone therapy</t>
  </si>
  <si>
    <t>5R01DK102896-04</t>
  </si>
  <si>
    <t>Dietary Interventions, Metabolites, and Risk of Type 2 Diabetes</t>
  </si>
  <si>
    <t>5R01AI073303-10</t>
  </si>
  <si>
    <t>Cellular determinants of apoptosis in virus-infected cells</t>
  </si>
  <si>
    <t>5R01CA021776-38</t>
  </si>
  <si>
    <t>Herpesvirus Gene Expression in Transformed Cells</t>
  </si>
  <si>
    <t>5R01MH101118-05</t>
  </si>
  <si>
    <t>An Efficacy-Effectiveness Trial of Cognitive Bias Modification for Youth Anxiety</t>
  </si>
  <si>
    <t>5R01DK100304-04</t>
  </si>
  <si>
    <t>ZDK1-GRB-9(O2)S</t>
  </si>
  <si>
    <t>Impact of Emerging Health Insurance Designs on Diabetes Complications</t>
  </si>
  <si>
    <t>5R01MH083680-10</t>
  </si>
  <si>
    <t>MicroRNA Function in the Development of Cerebral Cortex</t>
  </si>
  <si>
    <t>5R01GM114049-03</t>
  </si>
  <si>
    <t>Mechanisms of Hedgehog Ligand Release and Dispersion</t>
  </si>
  <si>
    <t>5R01MH050388-26</t>
  </si>
  <si>
    <t>Special Emphasis Panel[ZRG1-NMB-A(02)S]</t>
  </si>
  <si>
    <t>Genomic and Non-Genomic Effects of Steroid Hormones on Social Behavior</t>
  </si>
  <si>
    <t>5R01GM073072-13</t>
  </si>
  <si>
    <t>Carbene Catalysis Strategies for Organic Synthesis</t>
  </si>
  <si>
    <t>5R01DE013033-21</t>
  </si>
  <si>
    <t>Polymeric Matrices with Defined Cell Adhesion</t>
  </si>
  <si>
    <t>5R01EY010145-19</t>
  </si>
  <si>
    <t>Studies in Glaucomatous Optic Nerve Damage</t>
  </si>
  <si>
    <t>5R01GM113890-04</t>
  </si>
  <si>
    <t>Targeting the trypanosomal preribosomal complex</t>
  </si>
  <si>
    <t>5R01NS081678-05</t>
  </si>
  <si>
    <t>Molecular probes to visualize endogenous synaptic proteins in vivo</t>
  </si>
  <si>
    <t>5R01AG045368-04</t>
  </si>
  <si>
    <t>Adult Day Services(adult day care):  Cultural Contexts and Programming Effects</t>
  </si>
  <si>
    <t>5R01NS088095-05</t>
  </si>
  <si>
    <t>In Vivo Reprogramming of Glial Fate for Spinal Cord Repair</t>
  </si>
  <si>
    <t>5R01AA022249-05</t>
  </si>
  <si>
    <t>Cognitive Function in Alcohol Dependence and Protracted Withdrawal</t>
  </si>
  <si>
    <t>5R01ES021771-05</t>
  </si>
  <si>
    <t>Apoptosis resistance and Cr(VI) carcinogenesis</t>
  </si>
  <si>
    <t>5R01GM051540-20</t>
  </si>
  <si>
    <t>Integrin Intracellular Function</t>
  </si>
  <si>
    <t>5R01MH100144-05</t>
  </si>
  <si>
    <t>Double-Blind Randomized Clinical Trial of EEG Neurofeedback for ADHD</t>
  </si>
  <si>
    <t>5R01CA183444-05</t>
  </si>
  <si>
    <t>Molecular Evaluation of Targeted Therapies in Lymphoid Malignancies</t>
  </si>
  <si>
    <t>5R01NS082463-05</t>
  </si>
  <si>
    <t>Motoneuron pool plasticity following spinal cord injury</t>
  </si>
  <si>
    <t>5R01HL122562-04</t>
  </si>
  <si>
    <t>Vascular smooth muscle cell apoptosis in intimal hyperplasia</t>
  </si>
  <si>
    <t>5R01HD081129-03</t>
  </si>
  <si>
    <t>Healthcare and the Wellbeing of Low-income Families</t>
  </si>
  <si>
    <t>5R01HL118289-04</t>
  </si>
  <si>
    <t>Favorable Cardiovascular Health and the Compression of Morbidity in Older Age</t>
  </si>
  <si>
    <t>7R01AR063184-06</t>
  </si>
  <si>
    <t>Bioinspired Synthetic Grafts for Bone Regeneration</t>
  </si>
  <si>
    <t>5R01MH100228-05</t>
  </si>
  <si>
    <t>Synaptic  plasticity in adolescent cannabis users: relevance to schizophrenia</t>
  </si>
  <si>
    <t>5R01GM111116-04</t>
  </si>
  <si>
    <t>Role of P311 in the development of skin hypertrophic scars</t>
  </si>
  <si>
    <t>5R01CA183071-05</t>
  </si>
  <si>
    <t>Special Emphasis Panel[ZRG1-SBIB-Z(05)R]</t>
  </si>
  <si>
    <t>Translating HP 13C MRI as a Novel Paradigm for Assessing Drug Target Inhibition</t>
  </si>
  <si>
    <t>5R01HL130404-03</t>
  </si>
  <si>
    <t>Rap1 signaling in platelet homeostasis and vascular hemostasis</t>
  </si>
  <si>
    <t>5R01HL127649-04</t>
  </si>
  <si>
    <t>Biogenesis of HDL Through Cholesterol Efflux and ApoA-I Structural Reorganization</t>
  </si>
  <si>
    <t>5R01DK066556-13</t>
  </si>
  <si>
    <t>Adipocyte development: lineage analysis and molecular characterization</t>
  </si>
  <si>
    <t>5R01AR065409-05</t>
  </si>
  <si>
    <t>The Hair Follicle Infundibulum: A Potential Mediator of Skin Barrier Function</t>
  </si>
  <si>
    <t>5R01GM108455-04</t>
  </si>
  <si>
    <t>Mechanistic dissection of HP1 mediated heterochromatin</t>
  </si>
  <si>
    <t>5R01CA172233-05</t>
  </si>
  <si>
    <t>Molecular Mediators of Pancreatic Cancer Invasion and Progression</t>
  </si>
  <si>
    <t>RFA-DK-14-026</t>
  </si>
  <si>
    <t>5R01DK108579-03</t>
  </si>
  <si>
    <t>ZDK1-GRB-6(O2)S</t>
  </si>
  <si>
    <t>Ecological Momentary Assessment of Behavioral and Psychosocial Predictors of Weight Loss Following Bariatric Surgery</t>
  </si>
  <si>
    <t>5R01NS084026-05</t>
  </si>
  <si>
    <t>Restoring functional connectivity following TBI</t>
  </si>
  <si>
    <t>5R01DK107450-03</t>
  </si>
  <si>
    <t>Special Emphasis Panel[ZRG1-DKUS-G(92)S]</t>
  </si>
  <si>
    <t>Growth Factor Gene Therapy of Stress Urinary Incontinence</t>
  </si>
  <si>
    <t>5R01HD076881-05</t>
  </si>
  <si>
    <t>Health, Behavior, and Context Study Section[CHHD-M]</t>
  </si>
  <si>
    <t>Effectiveness of a safety intervention for dating violence</t>
  </si>
  <si>
    <t>5R01AA024423-03</t>
  </si>
  <si>
    <t>The Long-term Costs and Benefits of Alcohol Treatments</t>
  </si>
  <si>
    <t>5R01CA186286-05</t>
  </si>
  <si>
    <t>Pancreatic Cancer Cell Mechanics and Imaging</t>
  </si>
  <si>
    <t>5R01HL112893-05</t>
  </si>
  <si>
    <t>Coup-tf dependent mechanisms of ventricular and hemangioblast specification</t>
  </si>
  <si>
    <t>5R01CA183570-05</t>
  </si>
  <si>
    <t>PROMISS - Prostate Modeling to Identify Surveillance Strategies</t>
  </si>
  <si>
    <t>5R01DK098466-04</t>
  </si>
  <si>
    <t>Brain systems and behaviors underlying response to obesity treatment in children</t>
  </si>
  <si>
    <t>5R01CA176671-05</t>
  </si>
  <si>
    <t>Annotating Oncogene Status in Prostate Cancer with Zr-89-transferrin PET</t>
  </si>
  <si>
    <t>5R01EY023656-05</t>
  </si>
  <si>
    <t>Molecular and Cellular Aspects of Corneal Nerve Regeneration</t>
  </si>
  <si>
    <t>5R01HL117880-04</t>
  </si>
  <si>
    <t>The Role of Cardiolipin In The TCA Cycle: Implications For Barth Syndrome</t>
  </si>
  <si>
    <t>5R01AI103228-06</t>
  </si>
  <si>
    <t>Genomic Analyses of Plasmodium vivax Responses to Antimalarial Drugs in Cambodia</t>
  </si>
  <si>
    <t>5R01AR064255-05</t>
  </si>
  <si>
    <t>Integration of TGFb-ALK5 on Wnt signaling and mechanotransduction in bone</t>
  </si>
  <si>
    <t>5R01MH106771-04</t>
  </si>
  <si>
    <t>Family Groups for Urban Youth with Disruptive Behavior</t>
  </si>
  <si>
    <t>5R01NS044080-16</t>
  </si>
  <si>
    <t>Roles of Gsx factors in telencephalic neurogenesis</t>
  </si>
  <si>
    <t>5R01CA185623-05</t>
  </si>
  <si>
    <t>Obesity, related comorbidities, and breast cancer outcomes in African Americans</t>
  </si>
  <si>
    <t>5R01HL121650-04</t>
  </si>
  <si>
    <t>Spatial regulation of platelet activation by Podoplanin-Clec2 signaling</t>
  </si>
  <si>
    <t>5R01HL126909-04</t>
  </si>
  <si>
    <t>Cardiac Myosin-Binding Protein C: Molecular Modulation of Actomyosin Function.</t>
  </si>
  <si>
    <t>5R01GM112976-04</t>
  </si>
  <si>
    <t>A novel genetic network controlling meristem initiation and stem cell patterning</t>
  </si>
  <si>
    <t>5R01GM094386-08</t>
  </si>
  <si>
    <t>Break-induced replication and genome rearrangements</t>
  </si>
  <si>
    <t>5R01AI125609-03</t>
  </si>
  <si>
    <t>J. CRAIG VENTER INSTITUTE, INC.</t>
  </si>
  <si>
    <t>HTS Assay for P. falciparum apicoplast glutamyl-tRNA synthetase</t>
  </si>
  <si>
    <t>5R01DC012085-06</t>
  </si>
  <si>
    <t>Developmental patterning of the cochlea</t>
  </si>
  <si>
    <t>5R01HD076245-05</t>
  </si>
  <si>
    <t>Protein Modifications and Unfolded Protein Response in Diabetic Embryopathy</t>
  </si>
  <si>
    <t>5R01AG043688-05</t>
  </si>
  <si>
    <t>Hippocampal neurogenesis, pattern separation &amp; age-related cognitive impairments.</t>
  </si>
  <si>
    <t>5R01NS086960-05</t>
  </si>
  <si>
    <t>Targeted gene transfer across specific synapse types</t>
  </si>
  <si>
    <t>5R01HL121197-04</t>
  </si>
  <si>
    <t>LncRNA mechanism of heart failure</t>
  </si>
  <si>
    <t>5R01DA037285-05</t>
  </si>
  <si>
    <t>Differences by Sex and Genotype in the Effects of Stress on Executive Functions</t>
  </si>
  <si>
    <t>5R01HL122241-04</t>
  </si>
  <si>
    <t>Statistical Methods for large-scale, prospective, epidemiologic studies</t>
  </si>
  <si>
    <t>5R01AI089824-09</t>
  </si>
  <si>
    <t>TAM receptor tyrosine kinases in inflammatory boweldisease</t>
  </si>
  <si>
    <t>5R01HD073156-05</t>
  </si>
  <si>
    <t>Systems Analysis of BMP Regulation in Developing Zebrafish Embryos</t>
  </si>
  <si>
    <t>5R01DK101411-05</t>
  </si>
  <si>
    <t>Arginine and Nitric Oxide Synthesis in the Pathogenesis of Ketosis-Prone Diabetes</t>
  </si>
  <si>
    <t>5R01DK088140-08</t>
  </si>
  <si>
    <t>Perk eIF2a Kinase Integrates Proinsulin Quality Control and Insulin Secretion</t>
  </si>
  <si>
    <t>5R01AA022595-05</t>
  </si>
  <si>
    <t>Impact of enhancements to smartphone-based continuing care for alcohol dependence</t>
  </si>
  <si>
    <t>5R01GM121419-02</t>
  </si>
  <si>
    <t>Special Emphasis Panel[ZRG1-CB-L(02)M]</t>
  </si>
  <si>
    <t>Uncovering kinase cascade mechanisms that target organelles for destruction by selective autophagy</t>
  </si>
  <si>
    <t>5R01HD081525-05</t>
  </si>
  <si>
    <t>Application of Targeted Reinnervation for People with Transradial Amputation</t>
  </si>
  <si>
    <t>5R01NS095959-04</t>
  </si>
  <si>
    <t>Visual Circuit Regression and its Rescue in RTT Mouse Models</t>
  </si>
  <si>
    <t>5R01DE023815-05</t>
  </si>
  <si>
    <t>IL-23/STAT3-Driven Oral Immune Responses to Candida albicans</t>
  </si>
  <si>
    <t>RFA-DA-14-011</t>
  </si>
  <si>
    <t>5R01DA038146-06</t>
  </si>
  <si>
    <t>ZDA1-EXL-T(13)S</t>
  </si>
  <si>
    <t>Substance Abuse Treatment to HIV Care (SAT2HIV)</t>
  </si>
  <si>
    <t>5R01GM111384-04</t>
  </si>
  <si>
    <t>The role of YY1 in constitutive and inducible DNA loop formation</t>
  </si>
  <si>
    <t>5R01GM114171-05</t>
  </si>
  <si>
    <t>Microtubule control of septic inflammation</t>
  </si>
  <si>
    <t>5R01GM115547-04</t>
  </si>
  <si>
    <t>Complete atomic dissection of the B. subtilis nitrogen regulatory pathway</t>
  </si>
  <si>
    <t>5R01NS081121-06</t>
  </si>
  <si>
    <t>Amygdala Serotonin Neurotransmission and Neuropathic Pain</t>
  </si>
  <si>
    <t>5R01DA037378-05</t>
  </si>
  <si>
    <t>Understanding E-Cigarette Adoption and Marketing: A Social Media Study</t>
  </si>
  <si>
    <t>5R01GM109176-05</t>
  </si>
  <si>
    <t>Structural and Functional Studies of HER Receptor Tyrosine Kinases</t>
  </si>
  <si>
    <t>5R01AI116363-04</t>
  </si>
  <si>
    <t>HIV-specific responses mediated by human NK cells</t>
  </si>
  <si>
    <t>5R01GM065137-17</t>
  </si>
  <si>
    <t>Structure and Mechanism of Zinc Efflux Transporters</t>
  </si>
  <si>
    <t>PAR-14-294</t>
  </si>
  <si>
    <t>5R01NR015789-03</t>
  </si>
  <si>
    <t>Mechanisms of Active Music Engagement to Improve Health Outcomes of Children with Cancer and Parents</t>
  </si>
  <si>
    <t>5R01GM093939-08</t>
  </si>
  <si>
    <t>HyPhy: comprehensive, fast, and user-friendly software for evolutionary analysis</t>
  </si>
  <si>
    <t>5R01GM115353-04</t>
  </si>
  <si>
    <t>Serial, non-invasive molecular analysis of exhaled breath condensate to define the pulmonary flora in critically injured, ventilated adults</t>
  </si>
  <si>
    <t>5R01CA168717-05</t>
  </si>
  <si>
    <t>Role of Sympathetic Activation and RANKL/IL6 in Breast Cancer Bone Metastasis</t>
  </si>
  <si>
    <t>5R01NS050895-15</t>
  </si>
  <si>
    <t>INSTITUTE FOR MOLECULAR MEDICINE</t>
  </si>
  <si>
    <t>HUNTINGTON BEACH</t>
  </si>
  <si>
    <t>Combining AD Epitope Vaccine with Innate Immunity</t>
  </si>
  <si>
    <t>7R01GM104231-07</t>
  </si>
  <si>
    <t>Mechanisms of transcription initiation in mitochondria</t>
  </si>
  <si>
    <t>5R01NS054210-09</t>
  </si>
  <si>
    <t>Role of Interneuron Subtypes in Malformed Cortex</t>
  </si>
  <si>
    <t>7R01HL102497-09</t>
  </si>
  <si>
    <t>Role of heparin binding growth factors in vascular leakage and fatal bleeding</t>
  </si>
  <si>
    <t>5R01GM084998-09</t>
  </si>
  <si>
    <t>Targeting Non-mammalian Isoprenoid Biosynthesis</t>
  </si>
  <si>
    <t>5R01HL120507-04</t>
  </si>
  <si>
    <t>Lipid phosphate phosphatase 3 as a novel atherosclerosis suppressor</t>
  </si>
  <si>
    <t>PA-09-174</t>
  </si>
  <si>
    <t>5R01HD073491-05</t>
  </si>
  <si>
    <t>Mechanisms &amp; Effects of Prenatal Maternal Affect on Pregnancy &amp; Infant Development</t>
  </si>
  <si>
    <t>5R01EY024588-04</t>
  </si>
  <si>
    <t>Disease Mechanisms in Best Disease</t>
  </si>
  <si>
    <t>5R01DK101871-05</t>
  </si>
  <si>
    <t>Structure and Function of Alternate-Site Binding of Anti-Diabetic PPARG Ligands</t>
  </si>
  <si>
    <t>5R01DK100385-05</t>
  </si>
  <si>
    <t>Nicotinamide N-methyltransferase is a novel regulator of energy expenditure</t>
  </si>
  <si>
    <t>5R01MH102638-05</t>
  </si>
  <si>
    <t>Neuronal mapping of anxiety and panic</t>
  </si>
  <si>
    <t>5R01CA164178-05</t>
  </si>
  <si>
    <t>A novel NKG2D-specific BiTE cancer immunotherapy</t>
  </si>
  <si>
    <t>5R01NS088564-04</t>
  </si>
  <si>
    <t>TEXAS ENGINEERING EXPERIMENT STATION</t>
  </si>
  <si>
    <t>Imaging Dynamics and Interactions of Developmental Lineages in the Early Embryo</t>
  </si>
  <si>
    <t>5R01HL129935-03</t>
  </si>
  <si>
    <t>DISEASE AND HEALTH: ASTHMA RESILIENCE THROUGH MICRORNA ATTRIBUTES (DHARMA)</t>
  </si>
  <si>
    <t>5R01AA022601-07</t>
  </si>
  <si>
    <t>Regulation of the innate immune response in alcoholic liver disease by autophagy</t>
  </si>
  <si>
    <t>5R01CA185062-04</t>
  </si>
  <si>
    <t>(PQB3) CD4 T cell response to BCR-ABL-positive Leukemia</t>
  </si>
  <si>
    <t>5R01DK082531-10</t>
  </si>
  <si>
    <t>NOVEL MECHANISMS REGULATING LOWER URINARY TRACT DEVELOPMENT AND INNERVATION</t>
  </si>
  <si>
    <t>5R01EB019430-04</t>
  </si>
  <si>
    <t>Cholesterol Sensitivity and Mechanisms of MSC Responses to 3D Substrate Rigidity</t>
  </si>
  <si>
    <t>5R01MH103361-05</t>
  </si>
  <si>
    <t>Hippocampal Cellular Rhythms</t>
  </si>
  <si>
    <t>5R01EY016415-12</t>
  </si>
  <si>
    <t>Stem Cells for Corneal Engineering</t>
  </si>
  <si>
    <t>5R01DA035146-05</t>
  </si>
  <si>
    <t>HIV, HCV and STI Risk Associated with Nonmedical Use of Prescription Opioids</t>
  </si>
  <si>
    <t>5R01EY023000-06</t>
  </si>
  <si>
    <t>Cytoskeletal Keratins in Epithelial Immunity to Bacterial Keratitis</t>
  </si>
  <si>
    <t>5R01MH080225-10</t>
  </si>
  <si>
    <t>Opioids and individual differences in social communication</t>
  </si>
  <si>
    <t>5R01EY012509-17</t>
  </si>
  <si>
    <t>PDGF and PVR</t>
  </si>
  <si>
    <t>5R01CA175747-05</t>
  </si>
  <si>
    <t>Mechanisms of PAK1 activation, signaling and tumor resistance</t>
  </si>
  <si>
    <t>7R01DK097160-06</t>
  </si>
  <si>
    <t>Special Emphasis Panel[ZRG1-EMNR-E(03)]</t>
  </si>
  <si>
    <t>Circadian Clock and Beta Cell Stress Adaptation</t>
  </si>
  <si>
    <t>5R01LM011969-04</t>
  </si>
  <si>
    <t>Physiological Knowledge Integration and Recombinant Modeling Via Accelerated Sema</t>
  </si>
  <si>
    <t>PA-13-102</t>
  </si>
  <si>
    <t>5R01DC013885-04</t>
  </si>
  <si>
    <t>TEST OF HEARING HEALTH EDUCATION PROGRAMS FOR FARM AND RURAL YOUTH</t>
  </si>
  <si>
    <t>5R01HL118084-05</t>
  </si>
  <si>
    <t>Brain Monitoring and Therapeutic Hypothermia after Cardiac Arrest</t>
  </si>
  <si>
    <t>5R01HL124116-04</t>
  </si>
  <si>
    <t>Sirtuin 3 Impairment and SOD2 Acetylation in Oxidative Stress and Hypertension</t>
  </si>
  <si>
    <t>5R01MH102293-05</t>
  </si>
  <si>
    <t>Mechanisms of Antidepressant Non-Response in Late-Life Depression</t>
  </si>
  <si>
    <t>5R01NS042652-15</t>
  </si>
  <si>
    <t>Blood Brain Barrier Changes Induced by Pain</t>
  </si>
  <si>
    <t>5R01MH101168-05</t>
  </si>
  <si>
    <t>Risk for Adolescent Depression:  Stress, Cognitive Vulnerability, &amp; Inflammation</t>
  </si>
  <si>
    <t>5R01DK106557-03</t>
  </si>
  <si>
    <t>Intrarenal Oxygenation:  An Early Marker for Risk of Developing AKI</t>
  </si>
  <si>
    <t>5R01CA175360-05</t>
  </si>
  <si>
    <t>The role of deubiquitinating enzyme USP33 in Slit-Robo signaling in lung cancer</t>
  </si>
  <si>
    <t>5R01GM030997-34</t>
  </si>
  <si>
    <t>Genetic analysis of nematode cell differentiation</t>
  </si>
  <si>
    <t>5R01CA171189-05</t>
  </si>
  <si>
    <t>Bidirectional role of KLF5 in prostatic epithelial homeostasis and tumorigenesis</t>
  </si>
  <si>
    <t>5R01AR065473-05</t>
  </si>
  <si>
    <t>Long-term Significance of Pre-radiographic Lesions in Persons at Risk for Knee OA</t>
  </si>
  <si>
    <t>5R01HD076566-05</t>
  </si>
  <si>
    <t>Social Psychology, Personality and Interpersonal Processes Study Section[SPIP-F]</t>
  </si>
  <si>
    <t>A Social Network Analysis of Racial Disparities in Marital Outcomes</t>
  </si>
  <si>
    <t>5R01CA172279-05</t>
  </si>
  <si>
    <t>Novel epigenetic paradigm in endometrial cancer recurrence</t>
  </si>
  <si>
    <t>5R01EY020851-09</t>
  </si>
  <si>
    <t>The neural mechanisms responsible for recognizing and remembering novel objects and scenes</t>
  </si>
  <si>
    <t>5R01HD042569-14</t>
  </si>
  <si>
    <t>Cardiac Channel Mutations in SIDS</t>
  </si>
  <si>
    <t>7R01GM107495-05</t>
  </si>
  <si>
    <t>Chemokine control of cardiovascular function during hemorrhagic shock</t>
  </si>
  <si>
    <t>5R01HL119718-05</t>
  </si>
  <si>
    <t>Towards Evidence-Based Monitoring of Low Dose Methotrexate: CIRT Ancillary Study</t>
  </si>
  <si>
    <t>5R01NS090335-04</t>
  </si>
  <si>
    <t>Nuclear mechanisms of polyglutamine toxicity in SBMA</t>
  </si>
  <si>
    <t>5R01MH103539-04</t>
  </si>
  <si>
    <t>Treatment Utilization Before Suicide (TUBS)</t>
  </si>
  <si>
    <t>5R01MH102416-05</t>
  </si>
  <si>
    <t>Functional Roles of Long Noncoding RNAs During Neuronal Development</t>
  </si>
  <si>
    <t>5R01AR043799-20</t>
  </si>
  <si>
    <t>Special Emphasis Panel[ZRG1-MOSS-T(02)M]</t>
  </si>
  <si>
    <t>Homeostatic Regulators Disrupted in Skin Carcinogenesis</t>
  </si>
  <si>
    <t>5R01NS087224-05</t>
  </si>
  <si>
    <t>Neural Tissue Engineering Based on Combinatorial Effect of Multiple Guidance Cues</t>
  </si>
  <si>
    <t>5R01GM110005-04</t>
  </si>
  <si>
    <t>Special Emphasis Panel[ZRG1-MDCN-E(02)S]</t>
  </si>
  <si>
    <t>In vivo translational analysis in neurons</t>
  </si>
  <si>
    <t>5R01EY023384-05</t>
  </si>
  <si>
    <t>Representation of Visual Features in Mental Images of Complex Scenes.</t>
  </si>
  <si>
    <t>5R01CA178264-05</t>
  </si>
  <si>
    <t>Functional and biologic significance of deacetylase3 inhibition in myeloma</t>
  </si>
  <si>
    <t>5R01AI119185-04</t>
  </si>
  <si>
    <t>Defining a Protective Ebola Vaccine in Non-Human Primates</t>
  </si>
  <si>
    <t>5R01GM113240-05</t>
  </si>
  <si>
    <t>Information Fusion in Biomolecular Structure and Motion Determination</t>
  </si>
  <si>
    <t>6R01DA039046-05</t>
  </si>
  <si>
    <t>Prescription opioid use, misuse, disorders and HIV outcomes</t>
  </si>
  <si>
    <t>5R01CA181581-05</t>
  </si>
  <si>
    <t>Regulation of human papillomavirus replication by the DNA damage response</t>
  </si>
  <si>
    <t>5R01HD086676-03</t>
  </si>
  <si>
    <t>Central IRB review of local context in emergency research: empirical ethics study</t>
  </si>
  <si>
    <t>5R01AA022665-05</t>
  </si>
  <si>
    <t>A brain-liver circuit in regulation of alcoholic liver disease</t>
  </si>
  <si>
    <t>5R01DK103842-05</t>
  </si>
  <si>
    <t>LABS Sub-study:  Mechanisms of Durability of Type 2 Diabetes Remission</t>
  </si>
  <si>
    <t>5R01EB022856-03</t>
  </si>
  <si>
    <t>BRAIN Initiative:  Theories, Models and Methods for Analysis of Complex Data from the Brain</t>
  </si>
  <si>
    <t>5R01CA057138-27</t>
  </si>
  <si>
    <t>Employing the Myc Transcriptional Network to Reveal Oncogenic Pathways</t>
  </si>
  <si>
    <t>5R01HL124836-04</t>
  </si>
  <si>
    <t>Etiology of Congenital Heart Disease in Down Syndrome</t>
  </si>
  <si>
    <t>5R01DK066600-10</t>
  </si>
  <si>
    <t>Biological Functions of Iron Responsive Elements</t>
  </si>
  <si>
    <t>5R01HL111141-05</t>
  </si>
  <si>
    <t>Dual Energy Computed Tomography for Determining Coronary Lesion-Specific Ischemia</t>
  </si>
  <si>
    <t>5R01CA169354-05</t>
  </si>
  <si>
    <t>Chemerin in Tumor Immunity and Surveillance</t>
  </si>
  <si>
    <t>5R01AR066755-06</t>
  </si>
  <si>
    <t>Intrinsic and extrinsic regulation of epidermal stem cells</t>
  </si>
  <si>
    <t>5R01AG043404-05</t>
  </si>
  <si>
    <t>Social regulation of pro-inflammatory monocytes</t>
  </si>
  <si>
    <t>5R01GM032875-32</t>
  </si>
  <si>
    <t>Regulation of cAMP-Dependent Protein Kinase Genes</t>
  </si>
  <si>
    <t>5R01AI065495-10</t>
  </si>
  <si>
    <t>Mechanisms of Neutrophil Activation</t>
  </si>
  <si>
    <t>5R01FD004826-03</t>
  </si>
  <si>
    <t>IND 117464 Use of Low Dose Pioglitazone to Treat Autosomal Dominant Polycystic Kidney Disease</t>
  </si>
  <si>
    <t>5R01DK099359-04</t>
  </si>
  <si>
    <t>Central Control of Pancreatic Islet Function</t>
  </si>
  <si>
    <t>5R01CA172106-06</t>
  </si>
  <si>
    <t>Delta-like ligand 4+ dendritic cells and induction of alloimmunity</t>
  </si>
  <si>
    <t>5R01DE023431-05</t>
  </si>
  <si>
    <t>Protein-protein covalent bonding and Treponema motility</t>
  </si>
  <si>
    <t>5R01GM115894-04</t>
  </si>
  <si>
    <t>Bacterial anaerobic iron homeostasis</t>
  </si>
  <si>
    <t>5R01EY024384-06</t>
  </si>
  <si>
    <t>Genetic Epidemiology of Ocular Health and Disease</t>
  </si>
  <si>
    <t>5R01DK102839-04</t>
  </si>
  <si>
    <t>Dendritic Cells and Obesity</t>
  </si>
  <si>
    <t>5R01MH104262-05</t>
  </si>
  <si>
    <t>Neuroimaging epigenetics of prospective postpartum depression biomarkers</t>
  </si>
  <si>
    <t>5R01GM113722-04</t>
  </si>
  <si>
    <t>Special Emphasis Panel[ZRG1-IDM-W(02)M]</t>
  </si>
  <si>
    <t>A novel cytosolic chaperone complex in polyomavirus ER membrane transport</t>
  </si>
  <si>
    <t>5R01AI113896-05</t>
  </si>
  <si>
    <t>Synthetic HIV Vaccine Targeting Glycopeptide Neutralization Epitopes</t>
  </si>
  <si>
    <t>5R01HL119538-04</t>
  </si>
  <si>
    <t>Clec5a regulation of Macrophage function in COPD</t>
  </si>
  <si>
    <t>5R01NR014973-04</t>
  </si>
  <si>
    <t>Healing Hearts, Mending Minds in Older Persons with HIV</t>
  </si>
  <si>
    <t>5R01EB009675-08</t>
  </si>
  <si>
    <t>Smart Technologies for Health Assessment and Assistance</t>
  </si>
  <si>
    <t>5R01CA051210-25</t>
  </si>
  <si>
    <t>Biochemical and molecular studies on NQO1.  Design of less toxic Hsp90 inhibitors</t>
  </si>
  <si>
    <t>5R01HL125462-04</t>
  </si>
  <si>
    <t>Targeted nanomedicine for ALI and I/R</t>
  </si>
  <si>
    <t>5R01DE018470-10</t>
  </si>
  <si>
    <t>Genetic mechanisms of craniofacial dermal development</t>
  </si>
  <si>
    <t>5R01GM111911-04</t>
  </si>
  <si>
    <t>Regulation of a novel epigenome of protein biosynthesis genes</t>
  </si>
  <si>
    <t>5R01AI112456-04</t>
  </si>
  <si>
    <t>Non-CD4 tropic SIV:  Enhancing CD4 T-cell help in antiviral immune responses</t>
  </si>
  <si>
    <t>5R01DK054468-14</t>
  </si>
  <si>
    <t>Mitochondrial Metabolism in Primary Hyperoxaluria</t>
  </si>
  <si>
    <t>5R01DK102020-05</t>
  </si>
  <si>
    <t>The role of Œ≤2 integrins in macrophage retention and egress during inflammation</t>
  </si>
  <si>
    <t>5R01AR067066-05</t>
  </si>
  <si>
    <t>Ahr and Osteoporosis</t>
  </si>
  <si>
    <t>5R01DK103358-05</t>
  </si>
  <si>
    <t>A network model of the gut host-microbe ecosystem in Inflammatory Bowel Disease</t>
  </si>
  <si>
    <t>5R01HL122847-05</t>
  </si>
  <si>
    <t>Splanchnic Circulation and Blood Pressure Regulation</t>
  </si>
  <si>
    <t>5R01GM111987-07</t>
  </si>
  <si>
    <t>Regulatory Mechanisms Governing Vertebral Segmentation</t>
  </si>
  <si>
    <t>5R01CA171979-05</t>
  </si>
  <si>
    <t>Genome Persistence of KSHV</t>
  </si>
  <si>
    <t>5R01GM018568-46</t>
  </si>
  <si>
    <t>Role of RNA polymerase in bacterial differentiation</t>
  </si>
  <si>
    <t>5R01AG031581-19</t>
  </si>
  <si>
    <t>BANNER ALZHEIMER'S INSTITUTE</t>
  </si>
  <si>
    <t>Brain Imaging, APOE &amp; the Preclinical Course of Alzheimer's Disease</t>
  </si>
  <si>
    <t>7R01CA172385-05</t>
  </si>
  <si>
    <t>Validation and Development of WEE1 as a therapeutic target in AML</t>
  </si>
  <si>
    <t>5R01DK099137-05</t>
  </si>
  <si>
    <t>Identifying the Brain Substrates of Hypoglycemia Unawareness in Type 1 Diabetes</t>
  </si>
  <si>
    <t>5R01GM094195-09</t>
  </si>
  <si>
    <t>Structural mechanisms of multidrug extrusion by the MATE antiporters</t>
  </si>
  <si>
    <t>5R01EB011556-08</t>
  </si>
  <si>
    <t>Special Emphasis Panel[ZRG1-ETTN-L(53)R]</t>
  </si>
  <si>
    <t>Optical Imaging of Baseline Blood Flow and Oxygenation During Stroke</t>
  </si>
  <si>
    <t>PAR-18-560</t>
  </si>
  <si>
    <t>5R01CA183559-05</t>
  </si>
  <si>
    <t>ZCA1-RPRB-J(J1)</t>
  </si>
  <si>
    <t>Manipulation of Immune Responsiveness after Hematopoietic Cell Transplantation</t>
  </si>
  <si>
    <t>5R01DA040930-03</t>
  </si>
  <si>
    <t>Marijuana Access at Point-of-sale: Legalization, Attitudes, and Behavior (MAP:LAB)</t>
  </si>
  <si>
    <t>5R01HL045565-25</t>
  </si>
  <si>
    <t>Troponin T Alternative Splicing in Embryonic Heart</t>
  </si>
  <si>
    <t>5R01GM097057-08</t>
  </si>
  <si>
    <t>Mechanisms of mTOR signaling to early and late stages of autophagy</t>
  </si>
  <si>
    <t>5R01CA174851-05</t>
  </si>
  <si>
    <t>A longitudinal assessment of frailty in young adult survivors of childhood cancer</t>
  </si>
  <si>
    <t>5R01GM110487-04</t>
  </si>
  <si>
    <t>Sufu-interacting proteins provide novel insight into mammalian Hedgehog signaling</t>
  </si>
  <si>
    <t>5R01NR011209-08</t>
  </si>
  <si>
    <t>Non pharmacological interventions for procedural pain in preterm neonates</t>
  </si>
  <si>
    <t>5R01GM111514-04</t>
  </si>
  <si>
    <t>Epigenetics-mediated transcription regulation in mammals</t>
  </si>
  <si>
    <t>5R01HL129239-03</t>
  </si>
  <si>
    <t>A Software Framework for Exploring 1,000 Genomes of African Descent</t>
  </si>
  <si>
    <t>5R01GM113883-04</t>
  </si>
  <si>
    <t>Biomimetic Receptors for Small Hydrophobic Drugs, Carbohydrates, and Oligopeptides</t>
  </si>
  <si>
    <t>5R01EY022082-05</t>
  </si>
  <si>
    <t>Identification and Characterization of the Genetic Basis of PPCD</t>
  </si>
  <si>
    <t>5R01EY023320-05</t>
  </si>
  <si>
    <t>SMITH-KETTLEWELL EYE RESEARCH INSTITUTE</t>
  </si>
  <si>
    <t>Reading, Vision Function and Disease Progression in Early AMD</t>
  </si>
  <si>
    <t>5R01HL132551-03</t>
  </si>
  <si>
    <t>Targeting Gbg-GRK2 signaling in fibrotic remodeling</t>
  </si>
  <si>
    <t>5R01GM112786-04</t>
  </si>
  <si>
    <t>GOLGI BIOGENESIS AND FUNCTION</t>
  </si>
  <si>
    <t>5R01MH107522-04</t>
  </si>
  <si>
    <t>Stepped Care for Children after Trauma: Optimizing Treatment</t>
  </si>
  <si>
    <t>5R01AG047154-03</t>
  </si>
  <si>
    <t>Longitudinal Perspectives on Race and Health in MIDUS: Insights from Milwaukee</t>
  </si>
  <si>
    <t>7R01CA181106-04</t>
  </si>
  <si>
    <t>Special Emphasis Panel[ZRG1-BMCT-C(01)B]</t>
  </si>
  <si>
    <t>The targeting of the HIF switch in kidney cancer</t>
  </si>
  <si>
    <t>5R01GM113885-09</t>
  </si>
  <si>
    <t>Mechanisms of efficient HIV infection through T cell virological synapses</t>
  </si>
  <si>
    <t>PAR-16-430</t>
  </si>
  <si>
    <t>1R01DA043898-01A1</t>
  </si>
  <si>
    <t>ZDA1-IXN-O(04)S</t>
  </si>
  <si>
    <t>C4X DISCOVERY LTD</t>
  </si>
  <si>
    <t>MANCHESTER</t>
  </si>
  <si>
    <t>Preclinical development of a selective Orexin-1 receptor antagonist for treatment of cocaine addiction</t>
  </si>
  <si>
    <t>5R01CA179902-04</t>
  </si>
  <si>
    <t>CRC-specific near-IR agents for tumor imaging</t>
  </si>
  <si>
    <t>5R01AI107020-05</t>
  </si>
  <si>
    <t>Self Antigen Specific CD4 Positive T cells</t>
  </si>
  <si>
    <t>5R01AI029873-30</t>
  </si>
  <si>
    <t>Molecular Biology of HIV-Gag Proteins</t>
  </si>
  <si>
    <t>5R01AR063713-05</t>
  </si>
  <si>
    <t>Neurophysiology of Weakness and Exercise in Rotator Cuff Tendinopathy</t>
  </si>
  <si>
    <t>PA-11-186</t>
  </si>
  <si>
    <t>5R01HL116221-05</t>
  </si>
  <si>
    <t>Special Emphasis Panel[ZRG1-AARR-K(04)S]</t>
  </si>
  <si>
    <t>iPSC-based blood regenerative therapies for AIDS</t>
  </si>
  <si>
    <t>5R01AI103440-05</t>
  </si>
  <si>
    <t>A molecular basis for control of T cell memory</t>
  </si>
  <si>
    <t>5R01DK103877-04</t>
  </si>
  <si>
    <t>Direct regulation of mTORC1 and mTORC2 by the IKK-related kinases TBK1 and IKKœµ</t>
  </si>
  <si>
    <t>5R01AR066033-04</t>
  </si>
  <si>
    <t>Advanced Methods for Mimicking the Osteogenic Niche to Heal Bone</t>
  </si>
  <si>
    <t>5R01HL127618-04</t>
  </si>
  <si>
    <t>Cryopreservation mechanisms in blood vessels using ice modulators</t>
  </si>
  <si>
    <t>5R01AI108421-05</t>
  </si>
  <si>
    <t>Can vaccine-induced CD8 T cells prevent chronic phase AIDS virus replication?</t>
  </si>
  <si>
    <t>5R01GM094402-09</t>
  </si>
  <si>
    <t>Mathematical Models and Statistical Methods for Large-Scale Population Genomics</t>
  </si>
  <si>
    <t>PA-11-064</t>
  </si>
  <si>
    <t>5R01AA021275-05</t>
  </si>
  <si>
    <t>Chronic alcohol affects stress-induced cytokines and cytokine neural function</t>
  </si>
  <si>
    <t>5R01CA181683-05</t>
  </si>
  <si>
    <t>Stroma-mediated clonal evolution in Multiple Myeloma</t>
  </si>
  <si>
    <t>5R01GM072623-14</t>
  </si>
  <si>
    <t>Biosynthesis of Deazapurine-Containing Metabolites</t>
  </si>
  <si>
    <t>5R01AI112595-04</t>
  </si>
  <si>
    <t>Structural Biological Development of Fungal-Specific Calcineurin Inhibitors</t>
  </si>
  <si>
    <t>5R01CA076069-22</t>
  </si>
  <si>
    <t>Mechanism of p53-dependent tumor suppression</t>
  </si>
  <si>
    <t>5R01HD080431-05</t>
  </si>
  <si>
    <t>Cell-cycle regulatory kinases as targets for male contraceptive drug development</t>
  </si>
  <si>
    <t>5R01ES023688-05</t>
  </si>
  <si>
    <t>Cookstove air pollution: Emission profiles and subclinical effects of exposure</t>
  </si>
  <si>
    <t>5R01DA033854-05</t>
  </si>
  <si>
    <t>RCT of an integrative intervention for non-treatment-seeking meth users</t>
  </si>
  <si>
    <t>5R01AG011816-25</t>
  </si>
  <si>
    <t>Genetic Analysis of Aging in C. elegans</t>
  </si>
  <si>
    <t>5R01DC013547-05</t>
  </si>
  <si>
    <t>MGH INSTITUTE OF HEALTH PROFESSIONS</t>
  </si>
  <si>
    <t>Charlestown</t>
  </si>
  <si>
    <t>SPEECH MOVEMENT CLASSIFICATION FOR ASSESSING AND TREATING ALS</t>
  </si>
  <si>
    <t>5R01GM068414-16</t>
  </si>
  <si>
    <t>Regulation of RNA Metabolism by the RNA-dependent RNA Polymerase Activity of Mammalian RNA polymerase II</t>
  </si>
  <si>
    <t>5R01DK095359-04</t>
  </si>
  <si>
    <t>Role of T cell protein-tyrosine phosphatase in pancreatic islet function</t>
  </si>
  <si>
    <t>5R01DE019631-07</t>
  </si>
  <si>
    <t>Selective Ablation of Dental Caries and Composites</t>
  </si>
  <si>
    <t>5R01CA195466-03</t>
  </si>
  <si>
    <t>Quantitative multiphoton microscopy for non-invasive diagnosis of melanoma</t>
  </si>
  <si>
    <t>5R01MH104363-04</t>
  </si>
  <si>
    <t>Comparing Behavioral Assessments Using Telehealth for Children with Autism</t>
  </si>
  <si>
    <t>5R01HL027255-33</t>
  </si>
  <si>
    <t>Role of Mineralocorticoids in Hypertension</t>
  </si>
  <si>
    <t>5R01GM062823-16</t>
  </si>
  <si>
    <t>Molecular Elucidation of Integrin Signaling</t>
  </si>
  <si>
    <t>5R01EB018992-04</t>
  </si>
  <si>
    <t>A magnetic capsule endoscope for colonoscopy in patients with IBD</t>
  </si>
  <si>
    <t>1R01CA231582-01</t>
  </si>
  <si>
    <t>Imaging and Regulation of Immune Function in HCT</t>
  </si>
  <si>
    <t>5R01CA179253-05</t>
  </si>
  <si>
    <t>Chemical probes for specific targeting of matrix metallo proteases</t>
  </si>
  <si>
    <t>5R01HL118952-05</t>
  </si>
  <si>
    <t>SCN5A mutations and dilated cardiomyopathy</t>
  </si>
  <si>
    <t>5R01DA009082-19</t>
  </si>
  <si>
    <t>Opioid modulation of the coeruleo-cortical pathway</t>
  </si>
  <si>
    <t>5R01ES024233-05</t>
  </si>
  <si>
    <t>Epigenetic and phenotypic effects of arsenic: impacts on cognition and AD</t>
  </si>
  <si>
    <t>5R01HD071978-05</t>
  </si>
  <si>
    <t>Strategies for recovery of dexterity post stroke</t>
  </si>
  <si>
    <t>5R01AR064338-05</t>
  </si>
  <si>
    <t>Laminin protein therapy for Congenital Muscular Dystrophy</t>
  </si>
  <si>
    <t>5R01DC013626-05</t>
  </si>
  <si>
    <t>Objective evaluation of conductive olfactory losses &amp; nasal obstruction symptoms</t>
  </si>
  <si>
    <t>5R01CA195787-03</t>
  </si>
  <si>
    <t>A scalable platform for target validation in GEMM models of gastrointestinal malignancies.</t>
  </si>
  <si>
    <t>5R01HD078463-05</t>
  </si>
  <si>
    <t>NEMOURS CHILDREN'S CLINIC</t>
  </si>
  <si>
    <t>Type 1 diabetes and the brain in children: Metabolic interventions</t>
  </si>
  <si>
    <t>5R01GM109143-04</t>
  </si>
  <si>
    <t>Control of cell growth and size by a novel cell cycle checkpoint mechanism</t>
  </si>
  <si>
    <t>5R01EY022891-05</t>
  </si>
  <si>
    <t>Determining Molecular and Cellular Mechanisms of Glaucoma</t>
  </si>
  <si>
    <t>7R01MH086633-10</t>
  </si>
  <si>
    <t>Statistical Analysis of Biomedical Imaging Data in Curved Space</t>
  </si>
  <si>
    <t>5R01CA176785-05</t>
  </si>
  <si>
    <t>Identifying and validating novel susceptibility genes for breast cancer</t>
  </si>
  <si>
    <t>5R01CA181385-05</t>
  </si>
  <si>
    <t>Stellate cells and their progenitor precursors in pancreas cancer progression</t>
  </si>
  <si>
    <t>5R01GM109019-05</t>
  </si>
  <si>
    <t>The Development of Computational Methods for Fluctuation Xray Scattering</t>
  </si>
  <si>
    <t>2R01EY022076-05A1</t>
  </si>
  <si>
    <t>The role of mechanosensation in the vertebrate retina</t>
  </si>
  <si>
    <t>5R01HD080544-06</t>
  </si>
  <si>
    <t>AVERA MCKENNAN</t>
  </si>
  <si>
    <t>CBPR Initiative in Reducing Infant Mortality in American Indian Communities</t>
  </si>
  <si>
    <t>5R01GM110237-04</t>
  </si>
  <si>
    <t>RNA Folding and Adaptation in a Cellular Context</t>
  </si>
  <si>
    <t>5R01HL092774-10</t>
  </si>
  <si>
    <t>Special Emphasis Panel[ZRG1-IDM-A(02)M]</t>
  </si>
  <si>
    <t>Virulence Regulation by the Mycobacterium tuberculosis Proteasome</t>
  </si>
  <si>
    <t>5R01NS080839-04</t>
  </si>
  <si>
    <t>High Density Surface EMG Assessment of Motor Unit Alterations after Stroke</t>
  </si>
  <si>
    <t>5R01HL096651-09</t>
  </si>
  <si>
    <t>Identifying optimal care structures and processes in long term acute care hospitals</t>
  </si>
  <si>
    <t>5R01GM109832-04</t>
  </si>
  <si>
    <t>Quantitative analysis of transient DNA repair processes in vivo</t>
  </si>
  <si>
    <t>5R01GM103547-08</t>
  </si>
  <si>
    <t>Development of a rapid glycosylation profiling system using mass spectrometry dat</t>
  </si>
  <si>
    <t>5R01NS056217-12</t>
  </si>
  <si>
    <t>Neurotrophins and Epileptogenesis</t>
  </si>
  <si>
    <t>5R01CA091021-15</t>
  </si>
  <si>
    <t>SIMON FRASER UNIVERSITY</t>
  </si>
  <si>
    <t>BURNABY</t>
  </si>
  <si>
    <t>Tobacco Companies, Public Policy and Global Health</t>
  </si>
  <si>
    <t>5R01EB017235-04</t>
  </si>
  <si>
    <t>Probing dynamics in protein-DNA interactions during disease development using sin</t>
  </si>
  <si>
    <t>5R01GM114254-03</t>
  </si>
  <si>
    <t>Robustness of the Intestinal Stem Cell Niche</t>
  </si>
  <si>
    <t>5R01DK099598-05</t>
  </si>
  <si>
    <t>TRPV1-Dependent Autonomic Control in Diabetes</t>
  </si>
  <si>
    <t>5R01EB014946-04</t>
  </si>
  <si>
    <t>Three-Dimensional Image-Guided Development and Optimization of Molecular Regulating Bone Regenerative Scaffolds</t>
  </si>
  <si>
    <t>5R01DK102691-05</t>
  </si>
  <si>
    <t>Prevention and Treatment of Acute Kidney Injury</t>
  </si>
  <si>
    <t>5R01ES024731-03</t>
  </si>
  <si>
    <t>Phthalate Metabolites and Breast Cancer Risk in the Women's Health Initiative</t>
  </si>
  <si>
    <t>5R01EB006042-11</t>
  </si>
  <si>
    <t>Early Detection and Mapping of Ischemia using Myocardial Elastography</t>
  </si>
  <si>
    <t>5R01MH100917-04</t>
  </si>
  <si>
    <t>1/2 Targeted Sequencing and Functional Evaluation of Mutations in Schizophrenia</t>
  </si>
  <si>
    <t>5R01MH093257-05</t>
  </si>
  <si>
    <t>Reducing AIDS stigma among health professionals in South India</t>
  </si>
  <si>
    <t>5R01HL028066-36</t>
  </si>
  <si>
    <t>CSF and the central chemical control of breathing</t>
  </si>
  <si>
    <t>5R01GM030179-35</t>
  </si>
  <si>
    <t>Intracellular Calcium Signaling</t>
  </si>
  <si>
    <t>5R01EY020894-09</t>
  </si>
  <si>
    <t>Microfibril deficiency in glaucoma pathogenesis</t>
  </si>
  <si>
    <t>5R01AI076183-15</t>
  </si>
  <si>
    <t>Structural and Functional Studies of gp42 and HLA Class 2 in EBV Entry</t>
  </si>
  <si>
    <t>5R01DK102559-04</t>
  </si>
  <si>
    <t>Novel transcriptional regulators of bile acid metabolism and hepatotoxicity</t>
  </si>
  <si>
    <t>5R01LM011962-04</t>
  </si>
  <si>
    <t>Multidimensional Computer Adaptive Testing for Patient Reported Outcomes</t>
  </si>
  <si>
    <t>5R01DK102260-04</t>
  </si>
  <si>
    <t>Special Emphasis Panel[ZRG1-VH-D(02)S]</t>
  </si>
  <si>
    <t>Intrinsic and extrinsic control of erythropoietic maturation</t>
  </si>
  <si>
    <t>5R01EY008128-27</t>
  </si>
  <si>
    <t>Amblyopia and Study of Cortical Mechanisms</t>
  </si>
  <si>
    <t>5R01DA042845-02</t>
  </si>
  <si>
    <t>Quasi-Experimental Study of the Effects of Homelessness Prevention on Health and Healthcare Utilization</t>
  </si>
  <si>
    <t>5R01GM082856-09</t>
  </si>
  <si>
    <t>Epigenetic Regulation of Transcription by Mixed Lineage Leukemia Protein MLL1</t>
  </si>
  <si>
    <t>5R01DK100569-05</t>
  </si>
  <si>
    <t>Celiac Disease Diagnosis using Tethered Capsule Endomicroscopy</t>
  </si>
  <si>
    <t>5R01NS083544-05</t>
  </si>
  <si>
    <t>Role and Regulation of SIRT3 in White Matter</t>
  </si>
  <si>
    <t>5R01HD073386-05</t>
  </si>
  <si>
    <t>School-based Health Clinics: Effects on Youth and Young Adult Sexual Behavior</t>
  </si>
  <si>
    <t>5R01ES022948-05</t>
  </si>
  <si>
    <t>Role of cohesin in lesion bypass in DNA damaged human cells</t>
  </si>
  <si>
    <t>5R01HL122216-04</t>
  </si>
  <si>
    <t>Special Emphasis Panel[ZRG1-IMM-M(03)M]</t>
  </si>
  <si>
    <t>Inducing NK cells to remember and fight cancer</t>
  </si>
  <si>
    <t>7R01CA154835-06</t>
  </si>
  <si>
    <t>Role of alpha6 beta1 Integrin in Prostate Cancer</t>
  </si>
  <si>
    <t>5R01GM109199-04</t>
  </si>
  <si>
    <t>Functional Profiling of Human Disease Targets</t>
  </si>
  <si>
    <t>5R01MD010529-04</t>
  </si>
  <si>
    <t>Culture and HIV risk in a diverse population</t>
  </si>
  <si>
    <t>5R01NS084121-05</t>
  </si>
  <si>
    <t>Placode lineage contribution to Hirschsprung's disease</t>
  </si>
  <si>
    <t>5R01MD007658-05</t>
  </si>
  <si>
    <t>Substance Abuse &amp; Treatment Gaps in Asians, Pacific Islanders &amp; Multiple-race Ind</t>
  </si>
  <si>
    <t>5R01MH104344-04</t>
  </si>
  <si>
    <t>A model organism of brain circuitry and behavioral switching for bipolar disorder</t>
  </si>
  <si>
    <t>5R01GM117591-04</t>
  </si>
  <si>
    <t>Uncovering Evolutionary History using the Topology of Genomic Data with Applications to HIV</t>
  </si>
  <si>
    <t>5R01NS083846-05</t>
  </si>
  <si>
    <t>Roles of the CSPalpha Chaperone Complex in Presynaptic Maintenance and ANCL</t>
  </si>
  <si>
    <t>5R01CA169140-05</t>
  </si>
  <si>
    <t>Supramolecular Assemblies for Detecting Biomarkers in Complex Mixtures</t>
  </si>
  <si>
    <t>5R01DK071662-13</t>
  </si>
  <si>
    <t>Structural Genomics of Orphan Nuclear Receptors</t>
  </si>
  <si>
    <t>5R01HL126172-04</t>
  </si>
  <si>
    <t>Cardiovascular Disease among Asians and Pacific Islanders (CASPER)</t>
  </si>
  <si>
    <t>5R01AR063642-05</t>
  </si>
  <si>
    <t>High-yield, lineage-specific enrichment of living mesenchymal stem cells</t>
  </si>
  <si>
    <t>7R01HL075360-16</t>
  </si>
  <si>
    <t>Systems Biology of Macrophage Polarizaiton Following Myocardial Infarction</t>
  </si>
  <si>
    <t>5R01DC013277-05</t>
  </si>
  <si>
    <t>Optimal RNA-based therapeutics for vocal fold injury and fibrosis</t>
  </si>
  <si>
    <t>5R01HL126896-03</t>
  </si>
  <si>
    <t>Developing Standardized Intraoperative Process Models to Enhance Surgical Safety</t>
  </si>
  <si>
    <t>5R01NR015783-03</t>
  </si>
  <si>
    <t>Epigenetic Mechanisms of Inflammation and Fatigue in Head and Neck Cancer Patients</t>
  </si>
  <si>
    <t>5R01HL122866-06</t>
  </si>
  <si>
    <t>Pathogenic contribution of lipid homeostasis to chagasic Cardiomyopathy</t>
  </si>
  <si>
    <t>5R01CA160461-05</t>
  </si>
  <si>
    <t>Intravascular Integrin - Mediated Steps in Breast Cancer Metastasis</t>
  </si>
  <si>
    <t>5R01AG045835-05</t>
  </si>
  <si>
    <t>Role of Circadian Clocks in Aging using Drosophila</t>
  </si>
  <si>
    <t>5R01NS089786-06</t>
  </si>
  <si>
    <t>Regulation of axon degeneration by the apoptotic pathway</t>
  </si>
  <si>
    <t>5R01GM108501-04</t>
  </si>
  <si>
    <t>Mapping and predicting metabolic fluxes between the ileal microbiome and host</t>
  </si>
  <si>
    <t>5R01AI110701-05</t>
  </si>
  <si>
    <t>CRISPR/Cas systems in bacterial gene regulation and virulence</t>
  </si>
  <si>
    <t>5R01NS034235-21</t>
  </si>
  <si>
    <t>Persistence of CNS T. pallidum in HIV infection</t>
  </si>
  <si>
    <t>PAR-13-296</t>
  </si>
  <si>
    <t>5R01HD081044-05</t>
  </si>
  <si>
    <t>Fungal biomarkers for diagnosis and response to therapy for pediatric candidemia</t>
  </si>
  <si>
    <t>7R01DK080820-08</t>
  </si>
  <si>
    <t>Molecular Mechanisms of Dietary Fat Digestion by Pancreatic Lipases</t>
  </si>
  <si>
    <t>5R01EY024655-04</t>
  </si>
  <si>
    <t>3D segmentation and registration of macular SD-OCT for application in MS</t>
  </si>
  <si>
    <t>5R01GM108817-04</t>
  </si>
  <si>
    <t>LptA-mediated transport of LPS</t>
  </si>
  <si>
    <t>5R01AR064786-05</t>
  </si>
  <si>
    <t>Dermal fibroblast/ATF3 control of skin homeostasis</t>
  </si>
  <si>
    <t>5R01AI098686-05</t>
  </si>
  <si>
    <t>The role of lysine methylation in regulating the motility of Toxoplasma gondii</t>
  </si>
  <si>
    <t>5R01EY014648-12</t>
  </si>
  <si>
    <t>Mechanism of action of Retinal Determination proteins</t>
  </si>
  <si>
    <t>5R01HL129920-03</t>
  </si>
  <si>
    <t>Clinical and Molecular Profiles of Smokers with Subclinical Interstitial Lung Disease</t>
  </si>
  <si>
    <t>5R01MH109904-03</t>
  </si>
  <si>
    <t>3/3 Multidimensional investigation of the etiology of autism spectrum disorder</t>
  </si>
  <si>
    <t>5R01GM107559-04</t>
  </si>
  <si>
    <t>Mechanism of protein-mediated looping in a complex environment</t>
  </si>
  <si>
    <t>5R01NS087541-04</t>
  </si>
  <si>
    <t>An Integrated Genetic and Epigenetic Approach to Cerebral Small Vessel Disease</t>
  </si>
  <si>
    <t>5R01EB018102-04</t>
  </si>
  <si>
    <t>Digital Specimen Tomosynthesis for Volumetric Imaging of Lumpectomy Specimens</t>
  </si>
  <si>
    <t>5R01CA168622-05</t>
  </si>
  <si>
    <t>Cell Fate Control by Integrated E2F, FoxO and PI3K Signaling in Retinoblastoma</t>
  </si>
  <si>
    <t>5R01HL122388-04</t>
  </si>
  <si>
    <t>NIRF-OFDI of Inflammation in Atheroma Progression and Stent Complications</t>
  </si>
  <si>
    <t>5R01AG047231-05</t>
  </si>
  <si>
    <t>Investigating the neuroinflammatory role of RIP1 kinase</t>
  </si>
  <si>
    <t>5R01GM105646-05</t>
  </si>
  <si>
    <t>Probing molecular mechanisms of GPCR functional selectivity in live cells</t>
  </si>
  <si>
    <t>5R01HL072844-12</t>
  </si>
  <si>
    <t>Apoptosis-based therapy to treat pulmonary hypertension</t>
  </si>
  <si>
    <t>5R01DC013313-05</t>
  </si>
  <si>
    <t>Disease severity of otitis media: Biofilms, invasion, and host responses</t>
  </si>
  <si>
    <t>5R01GM079271-12</t>
  </si>
  <si>
    <t>Spatiotemporal modeling of signal transduction in yeast</t>
  </si>
  <si>
    <t>5R01GM111932-04</t>
  </si>
  <si>
    <t>Structural and thermodynamic features which govern enzymatic nitric oxide detoxif</t>
  </si>
  <si>
    <t>5R01EY024580-04</t>
  </si>
  <si>
    <t>Differential Regulatory Networks in Disease: Application to Macular Degeneration</t>
  </si>
  <si>
    <t>5R01MH099076-05</t>
  </si>
  <si>
    <t>Intervention for Menstrual Mood Disorders &amp; Early Life Abuse: Biopsych Mechanisms</t>
  </si>
  <si>
    <t>5R01FD004793-04</t>
  </si>
  <si>
    <t>Phase 1/2 Study of Aerosolized Survanta for the Treatment of Neonatal Respiratory Distress Syndrome</t>
  </si>
  <si>
    <t>5R01EY002422-36</t>
  </si>
  <si>
    <t>Mechanisms and Therapeutic Treatments for Inherited Retinal Degenerative Diseases</t>
  </si>
  <si>
    <t>5R01EY023948-05</t>
  </si>
  <si>
    <t>Regulation of vitamin A metabolism in the eye</t>
  </si>
  <si>
    <t>7R01DK103944-04</t>
  </si>
  <si>
    <t>Get Social: Randomized Trial of a Social Network Delivered Lifestyle Intervention</t>
  </si>
  <si>
    <t>5R01DK101989-05</t>
  </si>
  <si>
    <t>Uncovering the role for Msi2 in hematopoietic stem cells</t>
  </si>
  <si>
    <t>5R01NS065783-08</t>
  </si>
  <si>
    <t>Mechanisms of comorbidity between epilepsy and depression</t>
  </si>
  <si>
    <t>PAR-10-133</t>
  </si>
  <si>
    <t>5R01HD059794-11</t>
  </si>
  <si>
    <t>Special Emphasis Panel[ZRG1-RPHB-P(50)]</t>
  </si>
  <si>
    <t>Role of Parent Health Literacy in Early Child Obesity and Other Health Outcomes</t>
  </si>
  <si>
    <t>5R01GM111941-04</t>
  </si>
  <si>
    <t>Engineering the binding specificity of modular domains</t>
  </si>
  <si>
    <t>5R01AA016022-10</t>
  </si>
  <si>
    <t>CRCNS: Spatio-temporal Dynamics of Dopamine Activated 2nd Messenger Pathway</t>
  </si>
  <si>
    <t>5R01MH106657-04</t>
  </si>
  <si>
    <t>2/2-Unified Treatment of Adolescent Emotional Disorders in Community Clinics</t>
  </si>
  <si>
    <t>5R01CA169306-05</t>
  </si>
  <si>
    <t>Connections and redundancy in the BRCA1-BRCA2 pathway of homologous recombination</t>
  </si>
  <si>
    <t>5R01HD079647-05</t>
  </si>
  <si>
    <t>Comparison of two Screening Strategies for Gestational Diabetes</t>
  </si>
  <si>
    <t>5R01CA135257-10</t>
  </si>
  <si>
    <t>Drug Resistance in Lung Cancer</t>
  </si>
  <si>
    <t>5R01DA034083-05</t>
  </si>
  <si>
    <t>Correlates and outcomes of opioid dose escalation among chronic pain patients</t>
  </si>
  <si>
    <t>7R01DK090165-08</t>
  </si>
  <si>
    <t>Architectural Basis of Leptin Transmembrane Signaling</t>
  </si>
  <si>
    <t>5R01CA168598-05</t>
  </si>
  <si>
    <t>Randomized Trial of In-Home Cervical Cancer Screening in Underscreened Women</t>
  </si>
  <si>
    <t>5R01AI104817-05</t>
  </si>
  <si>
    <t>HOST AND MICROBIOLOGICAL DETERMINANTS OF INFECTIOUSNESS IN PATIENTS WITH DRUG SEN</t>
  </si>
  <si>
    <t>5R01GM111795-04</t>
  </si>
  <si>
    <t>Special Emphasis Panel[ZRG1-IDM-U(02)S]</t>
  </si>
  <si>
    <t>Structural mechanism of membrane remodeling during herpesvirus nuclear egress</t>
  </si>
  <si>
    <t>5R01NS092980-03</t>
  </si>
  <si>
    <t>High-Throughput screening for inhibitors of neuroinflammatory lipid production</t>
  </si>
  <si>
    <t>5R01NS087662-05</t>
  </si>
  <si>
    <t>Deficits in KCC2 activity and the pathophysiology of Status Epilepticus</t>
  </si>
  <si>
    <t>5R01CA190391-04</t>
  </si>
  <si>
    <t>COMMUNICATING MULTIPLE DISEASE RISKS: A TRANSLATION OF RISK PREDICTION SCIENCE</t>
  </si>
  <si>
    <t>5R01NS038118-17</t>
  </si>
  <si>
    <t>Na-K-Cl Contransporter in Cerebral Ischemia</t>
  </si>
  <si>
    <t>5R01DA036887-05</t>
  </si>
  <si>
    <t>Genetically encoded designer inhibitors for functional epigenomics</t>
  </si>
  <si>
    <t>5R01AR066782-05</t>
  </si>
  <si>
    <t>NELL-1 Systemic Therapy for Osteoporosis</t>
  </si>
  <si>
    <t>5R01GM094793-26</t>
  </si>
  <si>
    <t>Cell-Cell and Cell-Matrix Interactions in Morphogenesis</t>
  </si>
  <si>
    <t>5R01CA166450-05</t>
  </si>
  <si>
    <t>Characterizing tumor suppressive functions of microRNAs in B-cell neoplasia</t>
  </si>
  <si>
    <t>5R01EY024678-05</t>
  </si>
  <si>
    <t>Inhibitory regulation of visual processing and plasticity in visual cortex</t>
  </si>
  <si>
    <t>6R01MH107625-05</t>
  </si>
  <si>
    <t>Automated Telehealth to Improve Psychiatric Self-Management and Community Tenure</t>
  </si>
  <si>
    <t>5R01GM109882-04</t>
  </si>
  <si>
    <t>Spectral revelations of mitochondrial Ca2+ flux interactome</t>
  </si>
  <si>
    <t>5R01MH097741-05</t>
  </si>
  <si>
    <t>Behavioral and Ecological Suicide Tracking: Attention, Interpretation, and Memory</t>
  </si>
  <si>
    <t>5R01GM109456-05</t>
  </si>
  <si>
    <t>SMITH COLLEGE</t>
  </si>
  <si>
    <t>NORTHAMPTON</t>
  </si>
  <si>
    <t>Rigidity and flexibility of large bio-molecular assemblies</t>
  </si>
  <si>
    <t>5R01MH097971-06</t>
  </si>
  <si>
    <t>1 of 2: Identification of Rare Variants of OCD</t>
  </si>
  <si>
    <t>5R01HL117345-05</t>
  </si>
  <si>
    <t>COLUMBIA UNIVERSITY TEACHERS COLLEGE</t>
  </si>
  <si>
    <t>Efficacy of Resistance Training as an Aid To Smoking Cessation Treatment</t>
  </si>
  <si>
    <t>5R01AG046246-05</t>
  </si>
  <si>
    <t>A megakaryocyte/PGE2/osteoblast triad in the normal and aged niche</t>
  </si>
  <si>
    <t>5R01HL054171-21</t>
  </si>
  <si>
    <t>RECTIFICATION AND BLOCK OF ION CHANNEL CURRENTS</t>
  </si>
  <si>
    <t>5R01CA176828-05</t>
  </si>
  <si>
    <t>Using Markers to Improve Pancreatic Cancer Screening</t>
  </si>
  <si>
    <t>5R01AI110271-05</t>
  </si>
  <si>
    <t>Determinants of Functional Immune Defects in Treated HIV Infection and Aging</t>
  </si>
  <si>
    <t>6R01DK100689-06</t>
  </si>
  <si>
    <t>Epigenetic regulation by microRNA of MDS pathogenesis</t>
  </si>
  <si>
    <t>6R01CA166429-07</t>
  </si>
  <si>
    <t>Role of a Novel Homeobox Transcription Factor (HLX) in Acute Myeloid Leukemia</t>
  </si>
  <si>
    <t>5R01CA175772-05</t>
  </si>
  <si>
    <t>Targeting tumor-stromal interaction for pancreatic cancer therapy</t>
  </si>
  <si>
    <t>5R01DK052356-22</t>
  </si>
  <si>
    <t>Structure and function of the human beta-globin locus control region</t>
  </si>
  <si>
    <t>5R01GM086386-09</t>
  </si>
  <si>
    <t>Regulation of microRNA Biogenesis in Stem Cells</t>
  </si>
  <si>
    <t>5R01DK110520-03</t>
  </si>
  <si>
    <t>Mapping the blood cell protein complexosome</t>
  </si>
  <si>
    <t>7R01AI095346-06</t>
  </si>
  <si>
    <t>Studies on Emergent Diarrheagenic E. coli Pathogens</t>
  </si>
  <si>
    <t>5R01AI052845-16</t>
  </si>
  <si>
    <t>Favored sites for HIV cDNA integration in the human genome</t>
  </si>
  <si>
    <t>5R01CA172764-05</t>
  </si>
  <si>
    <t>Progression of DCIS to invasive breast cancer through CCR2 chemokine signaling</t>
  </si>
  <si>
    <t>5R01HL131689-03</t>
  </si>
  <si>
    <t>Role of PPARG the PPARG Target Gene RBP7 in the Endothelium</t>
  </si>
  <si>
    <t>5R01GM110066-03</t>
  </si>
  <si>
    <t>Mathematical models for rotary protein motors driven by membrane potential</t>
  </si>
  <si>
    <t>5R01AI113365-05</t>
  </si>
  <si>
    <t>Diversifying and Regenerating T Cell Function</t>
  </si>
  <si>
    <t>5R01AI107779-05</t>
  </si>
  <si>
    <t>Chromosome 17q, allergic inflammation, and remodeling</t>
  </si>
  <si>
    <t>5R01CA174713-05</t>
  </si>
  <si>
    <t>Control of Metabolism and Energy-Sensing Pathways by c-Myc</t>
  </si>
  <si>
    <t>5R01AR063361-06</t>
  </si>
  <si>
    <t>RNA-binding protein CRD-BP in melanocyte biology</t>
  </si>
  <si>
    <t>5R01MH103318-05</t>
  </si>
  <si>
    <t>Dynamic Inflammatory and Mood Predictors of Cognitive Aging in Bipolar Disorder</t>
  </si>
  <si>
    <t>5R01CA118560-11</t>
  </si>
  <si>
    <t>Chemoprevention of upper aerodigestive tract cancer by dietary zinc</t>
  </si>
  <si>
    <t>PA-10-103</t>
  </si>
  <si>
    <t>5R01AA022302-05</t>
  </si>
  <si>
    <t>Improving HIV and Alcohol-Related Outcomes among HIV+ Persons in Clinic Settings</t>
  </si>
  <si>
    <t>7R01GM120205-03</t>
  </si>
  <si>
    <t>Enantioselective Bronsted Acid Catalysis with Chiral Cyclopentadienes</t>
  </si>
  <si>
    <t>5R01NS090904-20</t>
  </si>
  <si>
    <t>Activated protein C system in stroke models</t>
  </si>
  <si>
    <t>5R01EY019258-09</t>
  </si>
  <si>
    <t>Neurophysiology of Saccade Adaptation: The Role of Superior Colliculus</t>
  </si>
  <si>
    <t>5R01AG018454-16</t>
  </si>
  <si>
    <t>Immune-Mediated Mechanisms underlying CNS Abeta Clearance</t>
  </si>
  <si>
    <t>5R01AI105035-05</t>
  </si>
  <si>
    <t>CD4+ T Cells in Acute Versus Chronic HCV Infection</t>
  </si>
  <si>
    <t>5R01DK054684-17</t>
  </si>
  <si>
    <t>ANIMAL MODELS OF HYPERTHYROIDISM</t>
  </si>
  <si>
    <t>5R01MH099011-05</t>
  </si>
  <si>
    <t>ENHANCED MEDICAL REHABILITATION FOR OLDER ADULTS</t>
  </si>
  <si>
    <t>5R01GM100985-05</t>
  </si>
  <si>
    <t>Metal-Catalyzed Cross Coupling with N,O-Acetals and Acetals</t>
  </si>
  <si>
    <t>5R01NS060729-10</t>
  </si>
  <si>
    <t>Synthetically generated mammalian prions</t>
  </si>
  <si>
    <t>PAR-17-122</t>
  </si>
  <si>
    <t>1R01NS105986-01</t>
  </si>
  <si>
    <t>Special Emphasis Panel[ZRG1-BDCN-W(55)R]</t>
  </si>
  <si>
    <t>Neurotrophin-3 gene therapy for Charcot-Marie-Tooth 1A</t>
  </si>
  <si>
    <t>5R01MH080729-07</t>
  </si>
  <si>
    <t>Special Emphasis Panel[ZRG1-BDCN-J(02)S]</t>
  </si>
  <si>
    <t>Perfusion MRI for Multi-site Studies of Brain Function</t>
  </si>
  <si>
    <t>5R01EB009041-09</t>
  </si>
  <si>
    <t>Optimization of ultrasound-facilitated blood-brain barrier opening</t>
  </si>
  <si>
    <t>PA-10-213</t>
  </si>
  <si>
    <t>5R01HL120693-05</t>
  </si>
  <si>
    <t>Tailored Treatment to Enhance Risk Perception in Sleep Apnea</t>
  </si>
  <si>
    <t>5R01MH100999-05</t>
  </si>
  <si>
    <t>Therapeutics Targeting Macrophages/Microglia to Eradicate CNS HIV-1 Reservoirs</t>
  </si>
  <si>
    <t>5R01GM114864-05</t>
  </si>
  <si>
    <t>Mechanism and function of autosomal analog of X inactivation</t>
  </si>
  <si>
    <t>5R01MH101605-05</t>
  </si>
  <si>
    <t>Molecular Mechanisms of Inhibitory Circuit Development</t>
  </si>
  <si>
    <t>5R01HL118356-04</t>
  </si>
  <si>
    <t>Gene Transcripts and Proteomics in Families with Platelet Hyperaggregation</t>
  </si>
  <si>
    <t>5R01NS080153-05</t>
  </si>
  <si>
    <t>The Gateway Hypothesis: A new framework for unraveling diverse leukodystrophies</t>
  </si>
  <si>
    <t>5R01HL123658-05</t>
  </si>
  <si>
    <t>T Cell mediated immune responses as a regulator of heart failure</t>
  </si>
  <si>
    <t>5R01EB001889-11</t>
  </si>
  <si>
    <t>Enhancing Neuroprosthesis Performance with Nerve Cuff Electrodes</t>
  </si>
  <si>
    <t>5R01NS064577-10</t>
  </si>
  <si>
    <t>Cortico-striatal neurotransmission and compulsive motor behaviors</t>
  </si>
  <si>
    <t>5R01HD056275-10</t>
  </si>
  <si>
    <t>Cesarean and vaginal birth: cohort study of the impact on pelvic floor disorders</t>
  </si>
  <si>
    <t>5R01GM077620-12</t>
  </si>
  <si>
    <t>EGF receptor mediated signaling in Drosophila</t>
  </si>
  <si>
    <t>5R01AA018886-07</t>
  </si>
  <si>
    <t>The impact of the unfolded protein responses on steatosis</t>
  </si>
  <si>
    <t>5R01HD077882-05</t>
  </si>
  <si>
    <t>Injectable Contraception and HIV/HSV-2 Incidence in Young South African Women</t>
  </si>
  <si>
    <t>5R01GM115598-05</t>
  </si>
  <si>
    <t>Studies of the structural rearrangements associated with the dynamic spliceosome</t>
  </si>
  <si>
    <t>5R01CA177984-05</t>
  </si>
  <si>
    <t>MicroRNAs in frequently deleted loci regulate prostate cancer EMT and metastasis</t>
  </si>
  <si>
    <t>5R01DK098610-04</t>
  </si>
  <si>
    <t>Optimizing Educational Video Designs to Improve Minority Organ Donor Registration</t>
  </si>
  <si>
    <t>5R01GM054068-20</t>
  </si>
  <si>
    <t>Role of Molecular Chaperones in Ig Biosynthesis</t>
  </si>
  <si>
    <t>5R01NS083054-05</t>
  </si>
  <si>
    <t>RANTES and Eotaxin: New players in PD progression</t>
  </si>
  <si>
    <t>5R01AG033921-16</t>
  </si>
  <si>
    <t>MicroRNA mediators of stress, dietary restriction and aging</t>
  </si>
  <si>
    <t>5R01DK104346-04</t>
  </si>
  <si>
    <t>Impact of fatty acid imbalance in intestinal health and disease in prematurity</t>
  </si>
  <si>
    <t>5R01DA038208-04</t>
  </si>
  <si>
    <t>Regulation of VTA dopamine neurons by AMP kinase</t>
  </si>
  <si>
    <t>5R01GM111421-05</t>
  </si>
  <si>
    <t>Water soluble variants of the human mu opioid receptor</t>
  </si>
  <si>
    <t>5R01MH100186-05</t>
  </si>
  <si>
    <t>Cortical Plasticity in Autism Spectrum Disorders</t>
  </si>
  <si>
    <t>5R01CA176196-05</t>
  </si>
  <si>
    <t>Media Literacy Intervention for Indoor Tanning Prevention</t>
  </si>
  <si>
    <t>5R01CA169524-05</t>
  </si>
  <si>
    <t>Role of RNF6 in survival signaling</t>
  </si>
  <si>
    <t>5R01DK099334-05</t>
  </si>
  <si>
    <t>Obesity and Type-2 Diabetes: Bariatric Surgery Effects on Brain Function</t>
  </si>
  <si>
    <t>5R01AI103218-04</t>
  </si>
  <si>
    <t>How do enteroviruses almost completely evade the attentions of CD8+ T cells?</t>
  </si>
  <si>
    <t>5R01MH100311-05</t>
  </si>
  <si>
    <t>Improving Mental Health through Integration with Primary Care in Rural Karnataka</t>
  </si>
  <si>
    <t>5R01DE024523-05</t>
  </si>
  <si>
    <t>Oral Microbiome and Periodontitis: A Prospective Study in Postmenopausal Women</t>
  </si>
  <si>
    <t>5R01GM115736-04</t>
  </si>
  <si>
    <t>Membrane remodeling by alpha-synuclein: implications for function and disease</t>
  </si>
  <si>
    <t>5R01HL117843-06</t>
  </si>
  <si>
    <t>Mining open chromatin to define molecular mechanisms of CF modifier genes</t>
  </si>
  <si>
    <t>5R01HL126724-04</t>
  </si>
  <si>
    <t>Pathogenesis of Thrombotic Microangiopathy</t>
  </si>
  <si>
    <t>5R01DA042477-03</t>
  </si>
  <si>
    <t>Understanding tobacco flavor effects on waterpipe smokers‚Äô experiences and exposures</t>
  </si>
  <si>
    <t>5R01GM113052-04</t>
  </si>
  <si>
    <t>Stress regulated mitochondrial dynamics</t>
  </si>
  <si>
    <t>5R01HD073254-05</t>
  </si>
  <si>
    <t>Functional connectivity substrates of social and non-social deficits in ASD</t>
  </si>
  <si>
    <t>5R01GM100907-04</t>
  </si>
  <si>
    <t>Molecular mechanism of chromatin targeting by BRPF1</t>
  </si>
  <si>
    <t>5R01CA166161-05</t>
  </si>
  <si>
    <t>Efficacy of Novel Wnt Modulator in Colon Cancer</t>
  </si>
  <si>
    <t>5R01HL126076-05</t>
  </si>
  <si>
    <t>Protecting Fetuses and Newborns from Maternal RBC Alloantibodies</t>
  </si>
  <si>
    <t>5R01AR045653-20</t>
  </si>
  <si>
    <t>Molecular Pathogenesis of Myotonic Dystrophy</t>
  </si>
  <si>
    <t>5R01CA176401-05</t>
  </si>
  <si>
    <t>RB Function in Prostate Cancer Progression</t>
  </si>
  <si>
    <t>5R01GM114665-05</t>
  </si>
  <si>
    <t>Novel Aspects of Golf Signaling</t>
  </si>
  <si>
    <t>5R01CA136895-10</t>
  </si>
  <si>
    <t>Understanding the context-dependent roles of mutations in lymphoma.</t>
  </si>
  <si>
    <t>5R01LM012196-03</t>
  </si>
  <si>
    <t>Terminology Services to Reduce Avoidable CT Imaging</t>
  </si>
  <si>
    <t>5R01HL123980-05</t>
  </si>
  <si>
    <t>SAINT LUKE'S HOSPITAL</t>
  </si>
  <si>
    <t>Hospital Enhancement of Resuscitation Outcomes for In-Hospital Cardiac Arrest (HE</t>
  </si>
  <si>
    <t>5R01HL129138-04</t>
  </si>
  <si>
    <t>Mechanisms Governing the Estrogenic Modulation of Sleep</t>
  </si>
  <si>
    <t>5R01DA029639-08</t>
  </si>
  <si>
    <t>Novel Platforms for Systematic Optical Control of Complex Neural Circuits In Vivo</t>
  </si>
  <si>
    <t>7R01CA172895-06</t>
  </si>
  <si>
    <t>Dynamic Imaging for EMT in Breast Cancer Microenvironment</t>
  </si>
  <si>
    <t>5R01HL098228-09</t>
  </si>
  <si>
    <t>Mechanisms of Vascular Neotissue Formation in Tissue Engineered Vascular Grafts</t>
  </si>
  <si>
    <t>5R01HL026057-37</t>
  </si>
  <si>
    <t>Calcium Handling in Cardiac Pathophysiology</t>
  </si>
  <si>
    <t>5R01GM099752-05</t>
  </si>
  <si>
    <t>Structural study of transmembrane interactions in the bacterial divisome</t>
  </si>
  <si>
    <t>5R01HG008742-03</t>
  </si>
  <si>
    <t>The 200 mammals project: sequencing genomes by a novel cost-effective method, yielding a high resolution annotation of the human genome.</t>
  </si>
  <si>
    <t>5R01HL125352-05</t>
  </si>
  <si>
    <t>Glycoprotein Remodeling in the Vasculopathy and Coagulopathy of Sepsis</t>
  </si>
  <si>
    <t>5R01EY022687-05</t>
  </si>
  <si>
    <t>Molecular Networks Controlling Subtype Specification of Color Photoreceptors</t>
  </si>
  <si>
    <t>5R01EY014074-21</t>
  </si>
  <si>
    <t>Special Emphasis Panel[ZRG1-MDCN-M(02)M]</t>
  </si>
  <si>
    <t>Developmental Regulation of Glutamate Receptor Function</t>
  </si>
  <si>
    <t>5R01HL131611-02</t>
  </si>
  <si>
    <t>The role of nuclear architecture in cardiac development</t>
  </si>
  <si>
    <t>5R01AR065977-04</t>
  </si>
  <si>
    <t>Characterization of Rapidly Progressive Knee Osteoarthritis</t>
  </si>
  <si>
    <t>5R01GM114812-04</t>
  </si>
  <si>
    <t>Global mapping and analysis of a bacterial transcriptional regulatory network</t>
  </si>
  <si>
    <t>5R01DK062306-14</t>
  </si>
  <si>
    <t>Structure and Function of Mitochondrial Protein Kinases</t>
  </si>
  <si>
    <t>5R01AT007483-05</t>
  </si>
  <si>
    <t>The Treatment of Depression with Yoga and Walking</t>
  </si>
  <si>
    <t>5R01NS082649-05</t>
  </si>
  <si>
    <t>High Frequency Oscillation as a Biomarker in Childhood Epilepsy</t>
  </si>
  <si>
    <t>5R01NS096954-02</t>
  </si>
  <si>
    <t>Novel K27M Mutation-derived Neoantigen for T Cell Therapy in Gliomas</t>
  </si>
  <si>
    <t>5R01HL125030-04</t>
  </si>
  <si>
    <t>Survival of the fittest HSPC repopulating clones by anti-HIV-1 gene-modification</t>
  </si>
  <si>
    <t>5R01GM049869-24</t>
  </si>
  <si>
    <t>Mitotic Spindle Assembly &amp; Function in C. elegans</t>
  </si>
  <si>
    <t>5R01GM037537-32</t>
  </si>
  <si>
    <t>Protein Sequencing by Tandem Mass Spectrometry</t>
  </si>
  <si>
    <t>5R01GM111457-05</t>
  </si>
  <si>
    <t>Movement of RNA between animal cells</t>
  </si>
  <si>
    <t>5R01DE023553-04</t>
  </si>
  <si>
    <t>Using Frog Faces to Better Understand Clefts in the Primary Palate</t>
  </si>
  <si>
    <t>5R01HL119937-04</t>
  </si>
  <si>
    <t>Translating Python Biology to the Mammalian Heart</t>
  </si>
  <si>
    <t>6R01GM108579-06</t>
  </si>
  <si>
    <t>Engineering bacterial phytochromes for near-infrared imaging in mammals</t>
  </si>
  <si>
    <t>5R01GM069559-15</t>
  </si>
  <si>
    <t>C-H Functionalization for the Synthesis of Amines and Nitrogen Heterocycles</t>
  </si>
  <si>
    <t>5R01HL116449-04</t>
  </si>
  <si>
    <t>Computational Modeling of Scar Formation After Myocardial Infarction</t>
  </si>
  <si>
    <t>5R01MH105178-05</t>
  </si>
  <si>
    <t>1/3 Cognitive Behavioral Social Skills Training for Youth at Risk of Psychosis</t>
  </si>
  <si>
    <t>5R01HG008161-03</t>
  </si>
  <si>
    <t>Continued development and maintenance of the PHAST software for comparative genomics</t>
  </si>
  <si>
    <t>5R01AI025011-21</t>
  </si>
  <si>
    <t>Complement Anaphylatoxin Receptors in Inflammation and Immunity</t>
  </si>
  <si>
    <t>5R01AT007169-05</t>
  </si>
  <si>
    <t>Alternative Treatments for Premenstrual Dysphoric Disorder</t>
  </si>
  <si>
    <t>5R01DK100404-05</t>
  </si>
  <si>
    <t>Novel MRI Imaging Tools and Software for Assessing Pediatric Crohn's Disease</t>
  </si>
  <si>
    <t>5R01MH101874-05</t>
  </si>
  <si>
    <t>Oxysterols and NMDAR Function</t>
  </si>
  <si>
    <t>5R01DC012511-05</t>
  </si>
  <si>
    <t>Figurative Language in Aphasic and Health Participants</t>
  </si>
  <si>
    <t>5R01NS064273-10</t>
  </si>
  <si>
    <t>Glial control of sensory neuron function</t>
  </si>
  <si>
    <t>5R01NS083078-05</t>
  </si>
  <si>
    <t>Neurorestorative therapy of stroke with HUCBC in type two diabetic mice</t>
  </si>
  <si>
    <t>5R01DE023197-05</t>
  </si>
  <si>
    <t>Monomers and nanogel to improve adhesive resin structural integrity/durability</t>
  </si>
  <si>
    <t>5R01DK076685-10</t>
  </si>
  <si>
    <t>Regulation of Mitochondrial Dysfunction in Diet-Induced Obesity by ALCAT-1</t>
  </si>
  <si>
    <t>5R01CA182905-05</t>
  </si>
  <si>
    <t>Protein-coding and non-coding RNA biomarkers for early detection of CLL</t>
  </si>
  <si>
    <t>5R01AR054465-09</t>
  </si>
  <si>
    <t>TGF-beta Signaling and Degenerative Joint Diseases</t>
  </si>
  <si>
    <t>5R01DK099177-05</t>
  </si>
  <si>
    <t>ZDK1-GRB-1(J3)S</t>
  </si>
  <si>
    <t>Role of Sphingolipids in the Development of Diabetic Nephropathy</t>
  </si>
  <si>
    <t>6R01DK079974-12</t>
  </si>
  <si>
    <t>Mechanisms of hypoglycemia-associated authonomic failure</t>
  </si>
  <si>
    <t>2R01EY006000-31</t>
  </si>
  <si>
    <t>Molecular Mechanisms of corneal wound repair</t>
  </si>
  <si>
    <t>5R01CA166089-05</t>
  </si>
  <si>
    <t>Targeting CXCR4 and microRNA as Therapy for Chondrosarcoma</t>
  </si>
  <si>
    <t>7R01HL086699-11</t>
  </si>
  <si>
    <t>Coordination of Pathophysiologic endothelial cell signaling by ROS</t>
  </si>
  <si>
    <t>PA-11-087</t>
  </si>
  <si>
    <t>5R01AA021742-05</t>
  </si>
  <si>
    <t>Effects of Spirits Privatization on Alcohol Prices and Alcohol-related Harms</t>
  </si>
  <si>
    <t>5R01HL126877-02</t>
  </si>
  <si>
    <t>Role of claudin 18 in regulation of lung stem/progenitor cell homeostasis</t>
  </si>
  <si>
    <t>5R01CA193382-03</t>
  </si>
  <si>
    <t>HTS for Identification of Novel Inhibitors of Pyk2 Activity</t>
  </si>
  <si>
    <t>5R01HL111121-05</t>
  </si>
  <si>
    <t>Role of SIRT6 in calcific aortic valve disease</t>
  </si>
  <si>
    <t>5R01AA023267-03</t>
  </si>
  <si>
    <t>Alcohol and pregnancy: do state-level punitive and supportive policies matter?</t>
  </si>
  <si>
    <t>5R01MH104673-04</t>
  </si>
  <si>
    <t>Neuroinflammation and Aggression</t>
  </si>
  <si>
    <t>5R01AI099027-05</t>
  </si>
  <si>
    <t>Mechanisms of Fas Ligand Control of Insulitis in Autoimmune Diabetes</t>
  </si>
  <si>
    <t>5R01GM071872-13</t>
  </si>
  <si>
    <t>Flexible Macromolecular Docking</t>
  </si>
  <si>
    <t>5R01ES022934-04</t>
  </si>
  <si>
    <t>Special Emphasis Panel[ZRG1-PSE-H(02)M]</t>
  </si>
  <si>
    <t>Endocrine disruptors, epigenetic programming and neonatal outcomes</t>
  </si>
  <si>
    <t>5R01EY025011-04</t>
  </si>
  <si>
    <t>Interplay between intraocular and cerebrospinal fluid pressure effects on the optic nerve head in vivo</t>
  </si>
  <si>
    <t>5R01EB019241-05</t>
  </si>
  <si>
    <t>Special Emphasis Panel[ZRG1-SBIB-V(82)B]</t>
  </si>
  <si>
    <t>Development and Translation of High Performance Receive Arrays for Pediatric MRI</t>
  </si>
  <si>
    <t>5R01DC009977-10</t>
  </si>
  <si>
    <t>SenseLab: Integration of Multidisciplinary Sensory Data</t>
  </si>
  <si>
    <t>5R01GM086374-08</t>
  </si>
  <si>
    <t>Total Synthesis of Bioactive Natural Products</t>
  </si>
  <si>
    <t>5R01DA037440-06</t>
  </si>
  <si>
    <t>Reducing Hazardous Alcohol Use &amp; HIV Viral Load:An RCT in ART Clinics in Vietnam</t>
  </si>
  <si>
    <t>5R01EB017853-04</t>
  </si>
  <si>
    <t>Polymeric Nanomedicines of Small Molecules and miRNA for Treating Pancreatic Canc</t>
  </si>
  <si>
    <t>5R01CA129377-10</t>
  </si>
  <si>
    <t>Plasminogen activator inhibitor-1 in tumor progression and metastasis</t>
  </si>
  <si>
    <t>5R01CA184968-04</t>
  </si>
  <si>
    <t>(PQD2)New Biomarkers and Pathways to Enhance Cure in Ovarian Cancers</t>
  </si>
  <si>
    <t>5R01GM088290-08</t>
  </si>
  <si>
    <t>Small molecule signaling in Caenorhabditis elegans</t>
  </si>
  <si>
    <t>5R01GM107056-04</t>
  </si>
  <si>
    <t>Regulation of RNA processing and transcription by endogenous RNAi</t>
  </si>
  <si>
    <t>5R01GM105963-05</t>
  </si>
  <si>
    <t>Molecular Insights into Membrane Curvature Recognition</t>
  </si>
  <si>
    <t>5R01AI106005-04</t>
  </si>
  <si>
    <t>Dissecting virus neutralizing determinants to guide HCV vaccine development</t>
  </si>
  <si>
    <t>5R01AI081571-08</t>
  </si>
  <si>
    <t>Novel mechanisms of HIV resistance to RTIs</t>
  </si>
  <si>
    <t>5R01HL089067-09</t>
  </si>
  <si>
    <t>Astrocytes regulation of vascular tone: role in hypertension</t>
  </si>
  <si>
    <t>5R01ES023349-05</t>
  </si>
  <si>
    <t>Phase II studies of gamma tocopherol as an intervention for environmental asthma</t>
  </si>
  <si>
    <t>5R01AI020566-34</t>
  </si>
  <si>
    <t>Poliovirus Cell Entry Pathways</t>
  </si>
  <si>
    <t>5R01CA182086-05</t>
  </si>
  <si>
    <t>Extracellular Redox Signaling in mammary tumor-fibroblast interactions</t>
  </si>
  <si>
    <t>5R01EY007023-28</t>
  </si>
  <si>
    <t>Cell-specific circuits and contextual modulation in visual cortex</t>
  </si>
  <si>
    <t>5R01GM071049-21</t>
  </si>
  <si>
    <t>Mechanisms of RNA localization in oocytes</t>
  </si>
  <si>
    <t>PI Gender</t>
  </si>
  <si>
    <t>All 30 mice in the 10-week cohort were included in the survival analysis. However, only data from male C57BL/6 mice that underwent surgery at the eighth week of life were included in experimental quantification assessments, as an age and gender matched cohort to the proximal SBR group.</t>
  </si>
  <si>
    <t xml:space="preserve">Single Sex </t>
  </si>
  <si>
    <t>Both Sexes</t>
  </si>
  <si>
    <t>Both male and female mice were used. As there were no statistical differences between sexes for any of the experimental outcomes, male and female data were combined.</t>
  </si>
  <si>
    <t>To consider sex as an important biological variable, we first examined the effect of nicotine inhalation and hypoxic exposure on PH in male and female animals.</t>
  </si>
  <si>
    <t>Microbiome abundances were not significantly different between sexes [Bacteroides (P = 0.60), Parabacteroides (P = 0.19), Clostridiaceae (P = 0.63), Bilophila (P = 0.79)], so we did not separate out sex in further analyses.</t>
  </si>
  <si>
    <t xml:space="preserve">Based on the expression of the HINTW (histidine triad nucleotide binding protein W; ENSGALG00000035998) gene, expressed in the chicken female W chromosome, this study contained 18 female and 18 male birds overall, but the female/male numbers varied at individual times. Consequently, sex was included as a factor in the statistical model, thereby removing it as a source of variation when examining the factors of primary interest. </t>
  </si>
  <si>
    <t xml:space="preserve">P301S/ApoE KI male and female mice (N=6/gender/genotype) were used in lipidomic experiments to account for potential sex-dependent differences in mouse brain lipidome (not detected). Otherwise, only male mice were used for lipidomics. </t>
  </si>
  <si>
    <t xml:space="preserve">Pilot studies were performed to confirm that there were no sex differences. Randomization was applied to mouse sex. </t>
  </si>
  <si>
    <t>Electrophysiological data from both the males and the females were not significantly different and therefore were pooled.</t>
  </si>
  <si>
    <t xml:space="preserve">Both males and females were used and showed no obvious differences; therefore, data for both were pooled. </t>
  </si>
  <si>
    <t>Due to a small sample, models were not adjusted for potential measured confounders (e.g., age, sex, comorbidities, change in underlying A1c control, and/or diabetes progression).</t>
  </si>
  <si>
    <t>Our sample composition is entirely male; this choice reflects not only the demographic background in our parent study but also a more general distribution among PWID, who tend to be extremely gendered, with many more men than women choosing intravenous drug use, at least in the US and Western countries.</t>
  </si>
  <si>
    <t>Male mice were preferred for these studies because of high incidence of AngII‐induced AAA as described.</t>
  </si>
  <si>
    <t>The present study was not designed to determine the impact of sex and/or circulating hormone levels on the interactions between endothelium-dependent vasodilators in the regulation of vascular tone, thus we did not control for menstrual cycle. Future studies will be needed to address these specific issues.</t>
  </si>
  <si>
    <t xml:space="preserve">Moreover, there is evidence for sex differences in degrees of depression, adiposity, smoking, and inflammation [59,60,61,62]. Therefore, we controlled for age and sex in the analyses. </t>
  </si>
  <si>
    <t>This study was performed using female mice, given that publications demonstrate higher mortality rates in women who sustain burn injuries than men; however, sex differences can impact the results in murine models of burn injuries42–44.</t>
  </si>
  <si>
    <t>While sex is included as a covariate in all relevant models in our analysis, we do not specifically investigate the effect of sex on telomere length in this work.</t>
  </si>
  <si>
    <t xml:space="preserve">Given the large number of experiments required to establish the role of multiple Gαs in the analgesic and side effects of different doses of multiple opioid analgesics, we elected to perform experiments in female rats in a subsequent study. </t>
  </si>
  <si>
    <t>Moreover, birth status was only minimally associated with child’s sex and maternal education—χ2(1, N = 47) &lt; 1 and χ2(3, N = 47) = 3.27, p = .93 and .37, respectively)—so neither was included in the model as a covariate. Given these results, we concluded that subsequent analyses, which are concerned with the effect of HTKS on other child variables, need not control for child sex but should control for maternal education.</t>
  </si>
  <si>
    <t>Rationale</t>
  </si>
  <si>
    <t>Sample Size</t>
  </si>
  <si>
    <t xml:space="preserve">  Male mice were used as clinical trials do not indicate sexual dimorphism of T2D</t>
  </si>
  <si>
    <t>Hormonal Variation</t>
  </si>
  <si>
    <t>While this study did not focus on the effect of sex on aortic plaque burden, prior studies have suggested the possibility of increased atherosclerosis in young female apoE−/− mice compared with males, and others (more relevant to this study on aging) suggesting no difference (n = 5 per group) or greater aortic lipid accumulation (n not specified) in aged apoE−/− male mice compared to female mice.10–12</t>
  </si>
  <si>
    <t>Knowledge of Sex Differences</t>
  </si>
  <si>
    <t>Experimental Model</t>
  </si>
  <si>
    <t>Study Type</t>
  </si>
  <si>
    <t>No Sex Differences Identified</t>
  </si>
  <si>
    <t>Predominant in one sex</t>
  </si>
  <si>
    <t>Experimental Design</t>
  </si>
  <si>
    <t>Sex Differences Found</t>
  </si>
  <si>
    <t>Analyses were limited to male mice to provide the most accurate data comparisons across current and historical experimental cohorts without the introduction of potential confounding variables from hypothetical physiological and hormonal variations in a mixed gender sampling. Gender differences in murine short gut models is an area of active research.</t>
  </si>
  <si>
    <t>Exploratory analyses revealed nuanced effects of sex within the older adult group. Older adult females showed the highest DRN synthesis capacity and exhibited the strongest relationships between entorhinal cortex tau pathology and increasing depression symptoms.</t>
  </si>
  <si>
    <t xml:space="preserve">Grant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</si>
</sst>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font>
    <font>
      <b/>
      <sz val="12"/>
      <color rgb="FF000000"/>
      <name val="Calibri"/>
      <family val="2"/>
    </font>
    <font>
      <sz val="12"/>
      <color theme="1"/>
      <name val="Calibri"/>
      <family val="2"/>
      <scheme val="minor"/>
    </font>
    <font>
      <b/>
      <sz val="12"/>
      <color theme="1"/>
      <name val="Calibri"/>
      <family val="2"/>
      <scheme val="minor"/>
    </font>
    <font>
      <sz val="12"/>
      <color theme="1"/>
      <name val="Calibri"/>
      <family val="2"/>
    </font>
    <font>
      <sz val="12"/>
      <color rgb="FF000000"/>
      <name val="Calibri"/>
      <family val="2"/>
    </font>
    <font>
      <sz val="11"/>
      <color rgb="FF000000"/>
      <name val="Calibri"/>
      <family val="2"/>
    </font>
    <font>
      <sz val="11"/>
      <color rgb="FF212121"/>
      <name val="Calibri"/>
      <family val="2"/>
    </font>
    <font>
      <u/>
      <sz val="12"/>
      <color rgb="FF0000FF"/>
      <name val="Calibri"/>
      <family val="2"/>
    </font>
    <font>
      <sz val="12"/>
      <color theme="1"/>
      <name val="Calibri"/>
      <family val="2"/>
    </font>
    <font>
      <sz val="12"/>
      <color rgb="FF212121"/>
      <name val="Calibri"/>
      <family val="2"/>
      <scheme val="minor"/>
    </font>
    <font>
      <sz val="12"/>
      <color rgb="FF000000"/>
      <name val="Docs-Calibri"/>
    </font>
    <font>
      <sz val="12"/>
      <color rgb="FF000000"/>
      <name val="Calibri"/>
      <family val="2"/>
      <scheme val="minor"/>
    </font>
    <font>
      <sz val="12"/>
      <color rgb="FF212121"/>
      <name val="Arial"/>
      <family val="2"/>
    </font>
    <font>
      <b/>
      <i/>
      <sz val="12"/>
      <color theme="1"/>
      <name val="Calibri"/>
      <family val="2"/>
      <scheme val="minor"/>
    </font>
    <font>
      <i/>
      <sz val="12"/>
      <color theme="1"/>
      <name val="Calibri"/>
      <family val="2"/>
    </font>
    <font>
      <u/>
      <sz val="12"/>
      <color rgb="FF1155CC"/>
      <name val="Calibri"/>
      <family val="2"/>
    </font>
    <font>
      <b/>
      <i/>
      <sz val="12"/>
      <color theme="1"/>
      <name val="Calibri"/>
      <family val="2"/>
    </font>
  </fonts>
  <fills count="2">
    <fill>
      <patternFill patternType="none"/>
    </fill>
    <fill>
      <patternFill patternType="gray125"/>
    </fill>
  </fills>
  <borders count="16">
    <border>
      <left/>
      <right/>
      <top/>
      <bottom/>
      <diagonal/>
    </border>
    <border>
      <left/>
      <right/>
      <top/>
      <bottom style="thin">
        <color rgb="FF000000"/>
      </bottom>
      <diagonal/>
    </border>
    <border>
      <left/>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style="thin">
        <color indexed="64"/>
      </left>
      <right/>
      <top style="thin">
        <color rgb="FF000000"/>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9" fillId="0" borderId="0" xfId="0" applyFont="1"/>
    <xf numFmtId="22" fontId="0" fillId="0" borderId="0" xfId="0" applyNumberFormat="1"/>
    <xf numFmtId="0" fontId="2" fillId="0" borderId="0" xfId="0" applyFont="1"/>
    <xf numFmtId="0" fontId="6" fillId="0" borderId="0" xfId="0" applyFont="1"/>
    <xf numFmtId="0" fontId="7" fillId="0" borderId="0" xfId="0" applyFont="1"/>
    <xf numFmtId="0" fontId="8" fillId="0" borderId="0" xfId="0" applyFont="1"/>
    <xf numFmtId="22" fontId="10" fillId="0" borderId="0" xfId="0" applyNumberFormat="1" applyFont="1"/>
    <xf numFmtId="0" fontId="11" fillId="0" borderId="0" xfId="0" applyFont="1"/>
    <xf numFmtId="0" fontId="12" fillId="0" borderId="0" xfId="0" applyFont="1"/>
    <xf numFmtId="0" fontId="12" fillId="0" borderId="0" xfId="0" applyFont="1" applyAlignment="1">
      <alignment horizontal="right"/>
    </xf>
    <xf numFmtId="0" fontId="15" fillId="0" borderId="0" xfId="0" applyFont="1"/>
    <xf numFmtId="0" fontId="10" fillId="0" borderId="0" xfId="0" applyFont="1"/>
    <xf numFmtId="0" fontId="13" fillId="0" borderId="0" xfId="0" applyFont="1"/>
    <xf numFmtId="0" fontId="14" fillId="0" borderId="0" xfId="0" applyFont="1"/>
    <xf numFmtId="0" fontId="8" fillId="0" borderId="1" xfId="0" applyFont="1" applyBorder="1"/>
    <xf numFmtId="22" fontId="10" fillId="0" borderId="1" xfId="0" applyNumberFormat="1" applyFont="1" applyBorder="1"/>
    <xf numFmtId="0" fontId="11" fillId="0" borderId="1" xfId="0" applyFont="1" applyBorder="1"/>
    <xf numFmtId="0" fontId="12" fillId="0" borderId="1" xfId="0" applyFont="1" applyBorder="1"/>
    <xf numFmtId="0" fontId="12" fillId="0" borderId="1" xfId="0" applyFont="1" applyBorder="1" applyAlignment="1">
      <alignment horizontal="right"/>
    </xf>
    <xf numFmtId="0" fontId="10" fillId="0" borderId="1" xfId="0" applyFont="1" applyBorder="1"/>
    <xf numFmtId="0" fontId="11" fillId="0" borderId="2" xfId="0" applyFont="1" applyBorder="1"/>
    <xf numFmtId="0" fontId="5" fillId="0" borderId="0" xfId="0" applyFont="1"/>
    <xf numFmtId="0" fontId="4" fillId="0" borderId="0" xfId="0" applyFont="1"/>
    <xf numFmtId="0" fontId="3" fillId="0" borderId="0" xfId="0" applyFont="1"/>
    <xf numFmtId="0" fontId="16" fillId="0" borderId="0" xfId="0" applyFont="1"/>
    <xf numFmtId="0" fontId="18" fillId="0" borderId="0" xfId="0" applyFont="1"/>
    <xf numFmtId="0" fontId="17" fillId="0" borderId="0" xfId="0" applyFont="1" applyAlignment="1">
      <alignment horizontal="left"/>
    </xf>
    <xf numFmtId="0" fontId="19" fillId="0" borderId="0" xfId="0" applyFont="1"/>
    <xf numFmtId="22" fontId="6" fillId="0" borderId="0" xfId="0" applyNumberFormat="1" applyFont="1"/>
    <xf numFmtId="1" fontId="20" fillId="0" borderId="0" xfId="0" applyNumberFormat="1" applyFont="1"/>
    <xf numFmtId="0" fontId="9" fillId="0" borderId="1" xfId="0" applyFont="1" applyBorder="1"/>
    <xf numFmtId="0" fontId="10" fillId="0" borderId="3" xfId="0" applyFont="1" applyBorder="1"/>
    <xf numFmtId="1" fontId="11" fillId="0" borderId="4" xfId="0" applyNumberFormat="1" applyFont="1" applyBorder="1"/>
    <xf numFmtId="1" fontId="23" fillId="0" borderId="5" xfId="0" applyNumberFormat="1" applyFont="1" applyBorder="1"/>
    <xf numFmtId="0" fontId="10" fillId="0" borderId="6" xfId="0" applyFont="1" applyBorder="1"/>
    <xf numFmtId="1" fontId="11" fillId="0" borderId="0" xfId="0" applyNumberFormat="1" applyFont="1"/>
    <xf numFmtId="1" fontId="23" fillId="0" borderId="7" xfId="0" applyNumberFormat="1" applyFont="1" applyBorder="1"/>
    <xf numFmtId="0" fontId="10" fillId="0" borderId="13" xfId="0" applyFont="1" applyBorder="1"/>
    <xf numFmtId="1" fontId="23" fillId="0" borderId="14" xfId="0" applyNumberFormat="1" applyFont="1" applyBorder="1"/>
    <xf numFmtId="1" fontId="23" fillId="0" borderId="15" xfId="0" applyNumberFormat="1" applyFont="1" applyBorder="1"/>
    <xf numFmtId="0" fontId="10" fillId="0" borderId="10" xfId="0" applyFont="1" applyBorder="1"/>
    <xf numFmtId="0" fontId="10" fillId="0" borderId="11" xfId="0" applyFont="1" applyBorder="1"/>
    <xf numFmtId="1" fontId="23" fillId="0" borderId="12" xfId="0" applyNumberFormat="1" applyFont="1" applyBorder="1"/>
    <xf numFmtId="0" fontId="10" fillId="0" borderId="8" xfId="0" applyFont="1" applyBorder="1"/>
    <xf numFmtId="0" fontId="10" fillId="0" borderId="9" xfId="0" applyFont="1" applyBorder="1"/>
    <xf numFmtId="0" fontId="1" fillId="0" borderId="0" xfId="0" applyFont="1"/>
    <xf numFmtId="0" fontId="0" fillId="0" borderId="0" xfId="0" applyBorder="1"/>
    <xf numFmtId="0" fontId="8" fillId="0" borderId="0" xfId="0" applyFont="1" applyBorder="1"/>
    <xf numFmtId="0" fontId="10" fillId="0" borderId="0" xfId="0" applyFont="1" applyBorder="1"/>
    <xf numFmtId="0" fontId="11" fillId="0" borderId="0" xfId="0" applyFont="1" applyBorder="1"/>
    <xf numFmtId="1" fontId="10" fillId="0" borderId="0" xfId="0" applyNumberFormat="1" applyFont="1" applyBorder="1"/>
    <xf numFmtId="0" fontId="10" fillId="0" borderId="0" xfId="0" applyFont="1" applyBorder="1" applyAlignment="1">
      <alignment horizontal="right"/>
    </xf>
    <xf numFmtId="0" fontId="6" fillId="0" borderId="0" xfId="0" applyFont="1" applyBorder="1"/>
    <xf numFmtId="1" fontId="21" fillId="0" borderId="0" xfId="0" applyNumberFormat="1" applyFont="1" applyBorder="1"/>
    <xf numFmtId="0" fontId="7" fillId="0" borderId="0" xfId="0" applyFont="1" applyBorder="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https://www.ncbi.nlm.nih.gov/core/lw/2.0/html/tileshop_pmc/tileshop_pmc_inline.html?title=Click%20on%20image%20to%20zoom&amp;p=PMC3&amp;id=10136682_NXI-2023-000022t1.jpg"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ncbi.nlm.nih.gov/core/lw/2.0/html/tileshop_pmc/tileshop_pmc_inline.html?title=Click%20on%20image%20to%20zoom&amp;p=PMC3&amp;id=10136682_NXI-2023-000022t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A668-58A6-0D45-9D05-56F7948627B8}">
  <dimension ref="A1:AC7748"/>
  <sheetViews>
    <sheetView workbookViewId="0">
      <selection activeCell="AB7705" sqref="AB7705"/>
    </sheetView>
  </sheetViews>
  <sheetFormatPr baseColWidth="10" defaultRowHeight="16"/>
  <cols>
    <col min="4" max="4" width="12.83203125" customWidth="1"/>
    <col min="7" max="7" width="5.33203125" customWidth="1"/>
    <col min="8" max="8" width="7" customWidth="1"/>
    <col min="9" max="9" width="4.6640625" customWidth="1"/>
  </cols>
  <sheetData>
    <row r="1" spans="1:29" s="1" customFormat="1">
      <c r="A1" s="1" t="s">
        <v>0</v>
      </c>
      <c r="B1" s="1" t="s">
        <v>1</v>
      </c>
      <c r="C1" s="1" t="s">
        <v>2</v>
      </c>
      <c r="D1" s="1" t="s">
        <v>3</v>
      </c>
      <c r="E1" s="1" t="s">
        <v>4</v>
      </c>
      <c r="F1" s="1" t="s">
        <v>7128</v>
      </c>
      <c r="G1" s="1" t="s">
        <v>5</v>
      </c>
      <c r="H1" s="1" t="s">
        <v>6</v>
      </c>
      <c r="I1" s="1" t="s">
        <v>7</v>
      </c>
      <c r="J1" s="1" t="s">
        <v>8</v>
      </c>
      <c r="K1" s="1" t="s">
        <v>9</v>
      </c>
      <c r="L1" s="1" t="s">
        <v>10</v>
      </c>
      <c r="M1" s="1" t="s">
        <v>11</v>
      </c>
      <c r="N1" s="1" t="s">
        <v>12</v>
      </c>
      <c r="O1" s="1" t="s">
        <v>17</v>
      </c>
      <c r="P1" s="1" t="s">
        <v>18</v>
      </c>
      <c r="Q1" s="1" t="s">
        <v>19</v>
      </c>
      <c r="R1" s="1" t="s">
        <v>20</v>
      </c>
      <c r="S1" s="1" t="s">
        <v>21</v>
      </c>
      <c r="T1" s="1" t="s">
        <v>22</v>
      </c>
      <c r="U1" s="1" t="s">
        <v>23</v>
      </c>
      <c r="V1" s="1" t="s">
        <v>24</v>
      </c>
      <c r="W1" s="1" t="s">
        <v>25</v>
      </c>
      <c r="X1" s="1" t="s">
        <v>26</v>
      </c>
      <c r="Y1" s="1" t="s">
        <v>27</v>
      </c>
      <c r="Z1" s="1" t="s">
        <v>28</v>
      </c>
      <c r="AA1" s="1" t="s">
        <v>29</v>
      </c>
      <c r="AB1" s="1" t="s">
        <v>30</v>
      </c>
      <c r="AC1" s="1" t="s">
        <v>31</v>
      </c>
    </row>
    <row r="2" spans="1:29">
      <c r="A2">
        <f t="shared" ref="A2:A65" ca="1" si="0">RAND()</f>
        <v>0.12479260552328419</v>
      </c>
      <c r="B2" t="s">
        <v>55</v>
      </c>
      <c r="C2">
        <v>9511921</v>
      </c>
      <c r="D2" s="2">
        <v>43266</v>
      </c>
      <c r="E2" t="s">
        <v>56</v>
      </c>
      <c r="F2" t="s">
        <v>57</v>
      </c>
      <c r="G2">
        <v>5</v>
      </c>
      <c r="H2" t="s">
        <v>58</v>
      </c>
      <c r="I2" t="s">
        <v>59</v>
      </c>
      <c r="J2">
        <v>62972</v>
      </c>
      <c r="K2">
        <v>10</v>
      </c>
      <c r="L2" s="2">
        <v>39828</v>
      </c>
      <c r="M2" s="2">
        <v>44377</v>
      </c>
      <c r="N2" t="s">
        <v>60</v>
      </c>
      <c r="O2">
        <v>7</v>
      </c>
      <c r="P2" t="s">
        <v>64</v>
      </c>
      <c r="Q2" t="s">
        <v>65</v>
      </c>
      <c r="R2" t="s">
        <v>66</v>
      </c>
      <c r="S2" t="s">
        <v>67</v>
      </c>
      <c r="T2" t="s">
        <v>68</v>
      </c>
      <c r="U2">
        <v>2018</v>
      </c>
      <c r="V2">
        <v>461240</v>
      </c>
      <c r="W2" t="s">
        <v>69</v>
      </c>
      <c r="X2" t="s">
        <v>55</v>
      </c>
      <c r="Y2">
        <v>284716</v>
      </c>
      <c r="Z2">
        <v>176524</v>
      </c>
      <c r="AA2" t="s">
        <v>69</v>
      </c>
      <c r="AB2" t="s">
        <v>70</v>
      </c>
      <c r="AC2">
        <v>461240</v>
      </c>
    </row>
    <row r="3" spans="1:29">
      <c r="A3">
        <f t="shared" ca="1" si="0"/>
        <v>0.13837561649476926</v>
      </c>
      <c r="B3" t="s">
        <v>199</v>
      </c>
      <c r="C3">
        <v>9235254</v>
      </c>
      <c r="D3" s="2">
        <v>42824</v>
      </c>
      <c r="E3" t="s">
        <v>76</v>
      </c>
      <c r="F3" t="s">
        <v>5051</v>
      </c>
      <c r="G3">
        <v>5</v>
      </c>
      <c r="H3" t="s">
        <v>58</v>
      </c>
      <c r="I3" t="s">
        <v>149</v>
      </c>
      <c r="J3">
        <v>95684</v>
      </c>
      <c r="K3">
        <v>14</v>
      </c>
      <c r="L3" s="2">
        <v>37803</v>
      </c>
      <c r="M3" s="2">
        <v>43555</v>
      </c>
      <c r="N3" t="s">
        <v>489</v>
      </c>
      <c r="O3">
        <v>7</v>
      </c>
      <c r="P3" t="s">
        <v>1538</v>
      </c>
      <c r="Q3" t="s">
        <v>1539</v>
      </c>
      <c r="R3" t="s">
        <v>1540</v>
      </c>
      <c r="S3" t="s">
        <v>67</v>
      </c>
      <c r="T3" t="s">
        <v>68</v>
      </c>
      <c r="U3">
        <v>2017</v>
      </c>
      <c r="V3">
        <v>275378</v>
      </c>
      <c r="W3" t="s">
        <v>69</v>
      </c>
      <c r="X3" t="s">
        <v>199</v>
      </c>
      <c r="Y3">
        <v>187332</v>
      </c>
      <c r="Z3">
        <v>88046</v>
      </c>
      <c r="AA3" t="s">
        <v>69</v>
      </c>
      <c r="AB3" t="s">
        <v>5053</v>
      </c>
      <c r="AC3">
        <v>275378</v>
      </c>
    </row>
    <row r="4" spans="1:29">
      <c r="A4">
        <f t="shared" ca="1" si="0"/>
        <v>0.4863680444578633</v>
      </c>
      <c r="B4" t="s">
        <v>303</v>
      </c>
      <c r="C4">
        <v>9458179</v>
      </c>
      <c r="D4" s="2">
        <v>43336</v>
      </c>
      <c r="E4" t="s">
        <v>56</v>
      </c>
      <c r="F4" t="s">
        <v>3546</v>
      </c>
      <c r="G4">
        <v>5</v>
      </c>
      <c r="H4" t="s">
        <v>58</v>
      </c>
      <c r="I4" t="s">
        <v>305</v>
      </c>
      <c r="J4">
        <v>102918</v>
      </c>
      <c r="K4">
        <v>5</v>
      </c>
      <c r="L4" s="2">
        <v>41828</v>
      </c>
      <c r="M4" s="2">
        <v>43982</v>
      </c>
      <c r="N4" t="s">
        <v>2465</v>
      </c>
      <c r="O4">
        <v>2</v>
      </c>
      <c r="P4" t="s">
        <v>381</v>
      </c>
      <c r="Q4" t="s">
        <v>382</v>
      </c>
      <c r="R4" t="s">
        <v>383</v>
      </c>
      <c r="S4" t="s">
        <v>260</v>
      </c>
      <c r="T4" t="s">
        <v>68</v>
      </c>
      <c r="U4">
        <v>2018</v>
      </c>
      <c r="V4">
        <v>380625</v>
      </c>
      <c r="W4" t="s">
        <v>69</v>
      </c>
      <c r="X4" t="s">
        <v>303</v>
      </c>
      <c r="Y4">
        <v>217500</v>
      </c>
      <c r="Z4">
        <v>163125</v>
      </c>
      <c r="AA4" t="s">
        <v>69</v>
      </c>
      <c r="AB4" t="s">
        <v>3548</v>
      </c>
      <c r="AC4">
        <v>380625</v>
      </c>
    </row>
    <row r="5" spans="1:29">
      <c r="A5">
        <f t="shared" ca="1" si="0"/>
        <v>0.23112897403105237</v>
      </c>
      <c r="B5" t="s">
        <v>109</v>
      </c>
      <c r="C5">
        <v>9474593</v>
      </c>
      <c r="D5" s="2">
        <v>43201</v>
      </c>
      <c r="E5" t="s">
        <v>76</v>
      </c>
      <c r="F5" t="s">
        <v>5921</v>
      </c>
      <c r="G5">
        <v>5</v>
      </c>
      <c r="H5" t="s">
        <v>58</v>
      </c>
      <c r="I5" t="s">
        <v>112</v>
      </c>
      <c r="J5">
        <v>23290</v>
      </c>
      <c r="K5">
        <v>5</v>
      </c>
      <c r="L5" s="2">
        <v>41760</v>
      </c>
      <c r="M5" s="2">
        <v>44074</v>
      </c>
      <c r="N5" t="s">
        <v>822</v>
      </c>
      <c r="O5">
        <v>20</v>
      </c>
      <c r="P5" t="s">
        <v>3397</v>
      </c>
      <c r="Q5" t="s">
        <v>3398</v>
      </c>
      <c r="R5" t="s">
        <v>176</v>
      </c>
      <c r="S5" t="s">
        <v>67</v>
      </c>
      <c r="T5" t="s">
        <v>68</v>
      </c>
      <c r="U5">
        <v>2018</v>
      </c>
      <c r="V5">
        <v>370780</v>
      </c>
      <c r="W5" t="s">
        <v>69</v>
      </c>
      <c r="X5" t="s">
        <v>109</v>
      </c>
      <c r="Y5">
        <v>250000</v>
      </c>
      <c r="Z5">
        <v>120780</v>
      </c>
      <c r="AA5" t="s">
        <v>69</v>
      </c>
      <c r="AB5" t="s">
        <v>5924</v>
      </c>
      <c r="AC5">
        <v>370780</v>
      </c>
    </row>
    <row r="6" spans="1:29">
      <c r="A6">
        <f t="shared" ca="1" si="0"/>
        <v>0.28988554712550541</v>
      </c>
      <c r="B6" t="s">
        <v>327</v>
      </c>
      <c r="C6">
        <v>9326296</v>
      </c>
      <c r="D6" s="2">
        <v>42944</v>
      </c>
      <c r="E6" t="s">
        <v>56</v>
      </c>
      <c r="F6" t="s">
        <v>4215</v>
      </c>
      <c r="G6">
        <v>5</v>
      </c>
      <c r="H6" t="s">
        <v>58</v>
      </c>
      <c r="I6" t="s">
        <v>330</v>
      </c>
      <c r="J6">
        <v>18464</v>
      </c>
      <c r="K6">
        <v>4</v>
      </c>
      <c r="L6" s="2">
        <v>41906</v>
      </c>
      <c r="M6" s="2">
        <v>43677</v>
      </c>
      <c r="N6" t="s">
        <v>2395</v>
      </c>
      <c r="O6">
        <v>3</v>
      </c>
      <c r="P6" t="s">
        <v>542</v>
      </c>
      <c r="Q6" t="s">
        <v>543</v>
      </c>
      <c r="R6" t="s">
        <v>205</v>
      </c>
      <c r="S6" t="s">
        <v>67</v>
      </c>
      <c r="T6" t="s">
        <v>68</v>
      </c>
      <c r="U6">
        <v>2017</v>
      </c>
      <c r="V6">
        <v>364500</v>
      </c>
      <c r="W6" t="s">
        <v>69</v>
      </c>
      <c r="X6" t="s">
        <v>327</v>
      </c>
      <c r="Y6">
        <v>274517</v>
      </c>
      <c r="Z6">
        <v>89983</v>
      </c>
      <c r="AA6" t="s">
        <v>69</v>
      </c>
      <c r="AB6" t="s">
        <v>4217</v>
      </c>
      <c r="AC6">
        <v>364500</v>
      </c>
    </row>
    <row r="7" spans="1:29">
      <c r="A7">
        <f t="shared" ca="1" si="0"/>
        <v>0.99788625699218325</v>
      </c>
      <c r="B7" t="s">
        <v>241</v>
      </c>
      <c r="C7">
        <v>9260923</v>
      </c>
      <c r="D7" s="2">
        <v>42839</v>
      </c>
      <c r="E7" t="s">
        <v>76</v>
      </c>
      <c r="F7" t="s">
        <v>1407</v>
      </c>
      <c r="G7">
        <v>5</v>
      </c>
      <c r="H7" t="s">
        <v>58</v>
      </c>
      <c r="I7" t="s">
        <v>243</v>
      </c>
      <c r="J7">
        <v>118376</v>
      </c>
      <c r="K7">
        <v>5</v>
      </c>
      <c r="L7" s="2">
        <v>41458</v>
      </c>
      <c r="M7" s="2">
        <v>43585</v>
      </c>
      <c r="N7" t="s">
        <v>1408</v>
      </c>
      <c r="O7">
        <v>3</v>
      </c>
      <c r="P7" t="s">
        <v>1411</v>
      </c>
      <c r="Q7" t="s">
        <v>100</v>
      </c>
      <c r="R7" t="s">
        <v>163</v>
      </c>
      <c r="S7" t="s">
        <v>67</v>
      </c>
      <c r="T7" t="s">
        <v>68</v>
      </c>
      <c r="U7">
        <v>2017</v>
      </c>
      <c r="V7">
        <v>372773</v>
      </c>
      <c r="W7" t="s">
        <v>69</v>
      </c>
      <c r="X7" t="s">
        <v>241</v>
      </c>
      <c r="Y7">
        <v>250000</v>
      </c>
      <c r="Z7">
        <v>122773</v>
      </c>
      <c r="AA7" t="s">
        <v>69</v>
      </c>
      <c r="AB7" t="s">
        <v>1412</v>
      </c>
      <c r="AC7">
        <v>372773</v>
      </c>
    </row>
    <row r="8" spans="1:29">
      <c r="A8">
        <f t="shared" ca="1" si="0"/>
        <v>4.759533586324205E-2</v>
      </c>
      <c r="B8" t="s">
        <v>405</v>
      </c>
      <c r="C8">
        <v>9843818</v>
      </c>
      <c r="D8" s="2">
        <v>43600</v>
      </c>
      <c r="E8" t="s">
        <v>110</v>
      </c>
      <c r="F8" t="s">
        <v>4076</v>
      </c>
      <c r="G8">
        <v>7</v>
      </c>
      <c r="H8" t="s">
        <v>58</v>
      </c>
      <c r="I8" t="s">
        <v>407</v>
      </c>
      <c r="J8">
        <v>41730</v>
      </c>
      <c r="K8">
        <v>4</v>
      </c>
      <c r="L8" s="2">
        <v>43466</v>
      </c>
      <c r="M8" s="2">
        <v>44347</v>
      </c>
      <c r="N8" t="s">
        <v>4077</v>
      </c>
      <c r="O8">
        <v>5</v>
      </c>
      <c r="P8" t="s">
        <v>1958</v>
      </c>
      <c r="Q8" t="s">
        <v>1959</v>
      </c>
      <c r="R8" t="s">
        <v>347</v>
      </c>
      <c r="S8" t="s">
        <v>121</v>
      </c>
      <c r="T8" t="s">
        <v>68</v>
      </c>
      <c r="U8">
        <v>2018</v>
      </c>
      <c r="V8">
        <v>272125</v>
      </c>
      <c r="W8" t="s">
        <v>69</v>
      </c>
      <c r="X8" t="s">
        <v>405</v>
      </c>
      <c r="Y8">
        <v>176705</v>
      </c>
      <c r="Z8">
        <v>95420</v>
      </c>
      <c r="AA8" t="s">
        <v>69</v>
      </c>
      <c r="AB8" t="s">
        <v>4080</v>
      </c>
      <c r="AC8">
        <v>272125</v>
      </c>
    </row>
    <row r="9" spans="1:29">
      <c r="A9">
        <f t="shared" ca="1" si="0"/>
        <v>0.18384767739918828</v>
      </c>
      <c r="B9" t="s">
        <v>199</v>
      </c>
      <c r="C9">
        <v>9199575</v>
      </c>
      <c r="D9" s="2">
        <v>42760</v>
      </c>
      <c r="E9" t="s">
        <v>76</v>
      </c>
      <c r="F9" t="s">
        <v>3867</v>
      </c>
      <c r="G9">
        <v>5</v>
      </c>
      <c r="H9" t="s">
        <v>58</v>
      </c>
      <c r="I9" t="s">
        <v>149</v>
      </c>
      <c r="J9">
        <v>174206</v>
      </c>
      <c r="K9">
        <v>5</v>
      </c>
      <c r="L9" s="2">
        <v>41306</v>
      </c>
      <c r="M9" s="2">
        <v>43496</v>
      </c>
      <c r="N9" t="s">
        <v>3868</v>
      </c>
      <c r="O9">
        <v>7</v>
      </c>
      <c r="P9" t="s">
        <v>1021</v>
      </c>
      <c r="Q9" t="s">
        <v>472</v>
      </c>
      <c r="R9" t="s">
        <v>311</v>
      </c>
      <c r="S9" t="s">
        <v>473</v>
      </c>
      <c r="T9" t="s">
        <v>68</v>
      </c>
      <c r="U9">
        <v>2017</v>
      </c>
      <c r="V9">
        <v>324548</v>
      </c>
      <c r="W9" t="s">
        <v>69</v>
      </c>
      <c r="X9" t="s">
        <v>199</v>
      </c>
      <c r="Y9">
        <v>237978</v>
      </c>
      <c r="Z9">
        <v>86570</v>
      </c>
      <c r="AA9" t="s">
        <v>69</v>
      </c>
      <c r="AB9" t="s">
        <v>3870</v>
      </c>
      <c r="AC9">
        <v>324548</v>
      </c>
    </row>
    <row r="10" spans="1:29">
      <c r="A10">
        <f t="shared" ca="1" si="0"/>
        <v>0.88488663251098854</v>
      </c>
      <c r="B10" t="s">
        <v>303</v>
      </c>
      <c r="C10">
        <v>9450383</v>
      </c>
      <c r="D10" s="2">
        <v>43164</v>
      </c>
      <c r="E10" t="s">
        <v>341</v>
      </c>
      <c r="F10" t="s">
        <v>2089</v>
      </c>
      <c r="G10">
        <v>5</v>
      </c>
      <c r="H10" t="s">
        <v>58</v>
      </c>
      <c r="I10" t="s">
        <v>305</v>
      </c>
      <c r="J10">
        <v>103581</v>
      </c>
      <c r="K10">
        <v>4</v>
      </c>
      <c r="L10" s="2">
        <v>42095</v>
      </c>
      <c r="M10" s="2">
        <v>44104</v>
      </c>
      <c r="N10" t="s">
        <v>343</v>
      </c>
      <c r="O10">
        <v>11</v>
      </c>
      <c r="P10" t="s">
        <v>2093</v>
      </c>
      <c r="Q10" t="s">
        <v>1293</v>
      </c>
      <c r="R10" t="s">
        <v>555</v>
      </c>
      <c r="S10" t="s">
        <v>67</v>
      </c>
      <c r="T10" t="s">
        <v>68</v>
      </c>
      <c r="U10">
        <v>2018</v>
      </c>
      <c r="V10">
        <v>356625</v>
      </c>
      <c r="W10" t="s">
        <v>69</v>
      </c>
      <c r="X10" t="s">
        <v>303</v>
      </c>
      <c r="Y10">
        <v>225000</v>
      </c>
      <c r="Z10">
        <v>131625</v>
      </c>
      <c r="AA10" t="s">
        <v>69</v>
      </c>
      <c r="AB10" t="s">
        <v>2094</v>
      </c>
      <c r="AC10">
        <v>356625</v>
      </c>
    </row>
    <row r="11" spans="1:29">
      <c r="A11">
        <f t="shared" ca="1" si="0"/>
        <v>0.16972559995098724</v>
      </c>
      <c r="B11" t="s">
        <v>199</v>
      </c>
      <c r="C11">
        <v>9440998</v>
      </c>
      <c r="D11" s="2">
        <v>43124</v>
      </c>
      <c r="E11" t="s">
        <v>76</v>
      </c>
      <c r="F11" t="s">
        <v>200</v>
      </c>
      <c r="G11">
        <v>5</v>
      </c>
      <c r="H11" t="s">
        <v>58</v>
      </c>
      <c r="I11" t="s">
        <v>149</v>
      </c>
      <c r="J11">
        <v>182840</v>
      </c>
      <c r="K11">
        <v>5</v>
      </c>
      <c r="L11" s="2">
        <v>41718</v>
      </c>
      <c r="M11" s="2">
        <v>43890</v>
      </c>
      <c r="N11" t="s">
        <v>201</v>
      </c>
      <c r="O11">
        <v>12</v>
      </c>
      <c r="P11" t="s">
        <v>203</v>
      </c>
      <c r="Q11" t="s">
        <v>204</v>
      </c>
      <c r="R11" t="s">
        <v>205</v>
      </c>
      <c r="S11" t="s">
        <v>206</v>
      </c>
      <c r="T11" t="s">
        <v>68</v>
      </c>
      <c r="U11">
        <v>2018</v>
      </c>
      <c r="V11">
        <v>280721</v>
      </c>
      <c r="W11" t="s">
        <v>69</v>
      </c>
      <c r="X11" t="s">
        <v>199</v>
      </c>
      <c r="Y11">
        <v>224349</v>
      </c>
      <c r="Z11">
        <v>56372</v>
      </c>
      <c r="AA11" t="s">
        <v>69</v>
      </c>
      <c r="AB11" t="s">
        <v>207</v>
      </c>
      <c r="AC11">
        <v>280721</v>
      </c>
    </row>
    <row r="12" spans="1:29">
      <c r="A12">
        <f t="shared" ca="1" si="0"/>
        <v>0.24231911000491047</v>
      </c>
      <c r="B12" t="s">
        <v>55</v>
      </c>
      <c r="C12">
        <v>9491942</v>
      </c>
      <c r="D12" s="2">
        <v>43265</v>
      </c>
      <c r="E12" t="s">
        <v>56</v>
      </c>
      <c r="F12" t="s">
        <v>6182</v>
      </c>
      <c r="G12">
        <v>5</v>
      </c>
      <c r="H12" t="s">
        <v>58</v>
      </c>
      <c r="I12" t="s">
        <v>59</v>
      </c>
      <c r="J12">
        <v>90319</v>
      </c>
      <c r="K12">
        <v>4</v>
      </c>
      <c r="L12" s="2">
        <v>42186</v>
      </c>
      <c r="M12" s="2">
        <v>44012</v>
      </c>
      <c r="N12" t="s">
        <v>6183</v>
      </c>
      <c r="O12">
        <v>5</v>
      </c>
      <c r="P12" t="s">
        <v>524</v>
      </c>
      <c r="Q12" t="s">
        <v>83</v>
      </c>
      <c r="R12" t="s">
        <v>84</v>
      </c>
      <c r="S12" t="s">
        <v>67</v>
      </c>
      <c r="T12" t="s">
        <v>68</v>
      </c>
      <c r="U12">
        <v>2018</v>
      </c>
      <c r="V12">
        <v>466679</v>
      </c>
      <c r="W12" t="s">
        <v>69</v>
      </c>
      <c r="X12" t="s">
        <v>55</v>
      </c>
      <c r="Y12">
        <v>366668</v>
      </c>
      <c r="Z12">
        <v>100011</v>
      </c>
      <c r="AA12" t="s">
        <v>69</v>
      </c>
      <c r="AB12" t="s">
        <v>6186</v>
      </c>
      <c r="AC12">
        <v>466679</v>
      </c>
    </row>
    <row r="13" spans="1:29">
      <c r="A13">
        <f t="shared" ca="1" si="0"/>
        <v>0.26627418239305556</v>
      </c>
      <c r="B13" t="s">
        <v>109</v>
      </c>
      <c r="C13">
        <v>9242639</v>
      </c>
      <c r="D13" s="2">
        <v>42814</v>
      </c>
      <c r="E13" t="s">
        <v>76</v>
      </c>
      <c r="F13" t="s">
        <v>224</v>
      </c>
      <c r="G13">
        <v>5</v>
      </c>
      <c r="H13" t="s">
        <v>58</v>
      </c>
      <c r="I13" t="s">
        <v>112</v>
      </c>
      <c r="J13">
        <v>22428</v>
      </c>
      <c r="K13">
        <v>5</v>
      </c>
      <c r="L13" s="2">
        <v>41334</v>
      </c>
      <c r="M13" s="2">
        <v>43159</v>
      </c>
      <c r="N13" t="s">
        <v>225</v>
      </c>
      <c r="O13">
        <v>10</v>
      </c>
      <c r="P13" t="s">
        <v>216</v>
      </c>
      <c r="Q13" t="s">
        <v>217</v>
      </c>
      <c r="R13" t="s">
        <v>120</v>
      </c>
      <c r="S13" t="s">
        <v>85</v>
      </c>
      <c r="T13" t="s">
        <v>68</v>
      </c>
      <c r="U13">
        <v>2017</v>
      </c>
      <c r="V13">
        <v>388750</v>
      </c>
      <c r="W13" t="s">
        <v>69</v>
      </c>
      <c r="X13" t="s">
        <v>109</v>
      </c>
      <c r="Y13">
        <v>250000</v>
      </c>
      <c r="Z13">
        <v>138750</v>
      </c>
      <c r="AA13" t="s">
        <v>69</v>
      </c>
      <c r="AB13" t="s">
        <v>227</v>
      </c>
      <c r="AC13">
        <v>388750</v>
      </c>
    </row>
    <row r="14" spans="1:29">
      <c r="A14">
        <f t="shared" ca="1" si="0"/>
        <v>0.76042473650308329</v>
      </c>
      <c r="B14" t="s">
        <v>182</v>
      </c>
      <c r="C14">
        <v>9269551</v>
      </c>
      <c r="D14" s="2">
        <v>42886</v>
      </c>
      <c r="E14" t="s">
        <v>76</v>
      </c>
      <c r="F14" t="s">
        <v>231</v>
      </c>
      <c r="G14">
        <v>5</v>
      </c>
      <c r="H14" t="s">
        <v>58</v>
      </c>
      <c r="I14" t="s">
        <v>185</v>
      </c>
      <c r="J14">
        <v>23304</v>
      </c>
      <c r="K14">
        <v>5</v>
      </c>
      <c r="L14" s="2">
        <v>41451</v>
      </c>
      <c r="M14" s="2">
        <v>43251</v>
      </c>
      <c r="N14" t="s">
        <v>232</v>
      </c>
      <c r="O14">
        <v>4</v>
      </c>
      <c r="P14" t="s">
        <v>234</v>
      </c>
      <c r="Q14" t="s">
        <v>235</v>
      </c>
      <c r="R14" t="s">
        <v>236</v>
      </c>
      <c r="S14" t="s">
        <v>218</v>
      </c>
      <c r="T14" t="s">
        <v>68</v>
      </c>
      <c r="U14">
        <v>2017</v>
      </c>
      <c r="V14">
        <v>381250</v>
      </c>
      <c r="W14" t="s">
        <v>69</v>
      </c>
      <c r="X14" t="s">
        <v>182</v>
      </c>
      <c r="Y14">
        <v>250000</v>
      </c>
      <c r="Z14">
        <v>131250</v>
      </c>
      <c r="AA14" t="s">
        <v>69</v>
      </c>
      <c r="AB14" t="s">
        <v>237</v>
      </c>
      <c r="AC14">
        <v>381250</v>
      </c>
    </row>
    <row r="15" spans="1:29">
      <c r="A15">
        <f t="shared" ca="1" si="0"/>
        <v>0.15602134395194367</v>
      </c>
      <c r="B15" t="s">
        <v>241</v>
      </c>
      <c r="C15">
        <v>9305124</v>
      </c>
      <c r="D15" s="2">
        <v>42938</v>
      </c>
      <c r="E15" t="s">
        <v>2435</v>
      </c>
      <c r="F15" t="s">
        <v>3514</v>
      </c>
      <c r="G15">
        <v>5</v>
      </c>
      <c r="H15" t="s">
        <v>58</v>
      </c>
      <c r="I15" t="s">
        <v>243</v>
      </c>
      <c r="J15">
        <v>122167</v>
      </c>
      <c r="K15">
        <v>4</v>
      </c>
      <c r="L15" s="2">
        <v>41870</v>
      </c>
      <c r="M15" s="2">
        <v>44286</v>
      </c>
      <c r="N15" t="s">
        <v>3515</v>
      </c>
      <c r="O15">
        <v>16</v>
      </c>
      <c r="P15" t="s">
        <v>1363</v>
      </c>
      <c r="Q15" t="s">
        <v>1364</v>
      </c>
      <c r="R15" t="s">
        <v>149</v>
      </c>
      <c r="S15" t="s">
        <v>67</v>
      </c>
      <c r="T15" t="s">
        <v>68</v>
      </c>
      <c r="U15">
        <v>2017</v>
      </c>
      <c r="V15">
        <v>418214</v>
      </c>
      <c r="W15" t="s">
        <v>69</v>
      </c>
      <c r="X15" t="s">
        <v>241</v>
      </c>
      <c r="Y15">
        <v>327009</v>
      </c>
      <c r="Z15">
        <v>91205</v>
      </c>
      <c r="AA15" t="s">
        <v>69</v>
      </c>
      <c r="AB15" t="s">
        <v>3518</v>
      </c>
      <c r="AC15">
        <v>418214</v>
      </c>
    </row>
    <row r="16" spans="1:29">
      <c r="A16">
        <f t="shared" ca="1" si="0"/>
        <v>0.8904997319086414</v>
      </c>
      <c r="B16" t="s">
        <v>254</v>
      </c>
      <c r="C16">
        <v>9207764</v>
      </c>
      <c r="D16" s="2">
        <v>42762</v>
      </c>
      <c r="E16" t="s">
        <v>76</v>
      </c>
      <c r="F16" t="s">
        <v>255</v>
      </c>
      <c r="G16">
        <v>5</v>
      </c>
      <c r="H16" t="s">
        <v>58</v>
      </c>
      <c r="I16" t="s">
        <v>256</v>
      </c>
      <c r="J16">
        <v>105691</v>
      </c>
      <c r="K16">
        <v>4</v>
      </c>
      <c r="L16" s="2">
        <v>41671</v>
      </c>
      <c r="M16" s="2">
        <v>43281</v>
      </c>
      <c r="N16" t="s">
        <v>257</v>
      </c>
      <c r="O16">
        <v>7</v>
      </c>
      <c r="P16" t="s">
        <v>259</v>
      </c>
      <c r="Q16" t="s">
        <v>190</v>
      </c>
      <c r="R16" t="s">
        <v>191</v>
      </c>
      <c r="S16" t="s">
        <v>260</v>
      </c>
      <c r="T16" t="s">
        <v>68</v>
      </c>
      <c r="U16">
        <v>2017</v>
      </c>
      <c r="V16">
        <v>334400</v>
      </c>
      <c r="W16" t="s">
        <v>69</v>
      </c>
      <c r="X16" t="s">
        <v>254</v>
      </c>
      <c r="Y16">
        <v>190000</v>
      </c>
      <c r="Z16">
        <v>144400</v>
      </c>
      <c r="AA16" t="s">
        <v>69</v>
      </c>
      <c r="AB16" t="s">
        <v>261</v>
      </c>
      <c r="AC16">
        <v>334400</v>
      </c>
    </row>
    <row r="17" spans="1:29">
      <c r="A17">
        <f t="shared" ca="1" si="0"/>
        <v>0.73870209243923524</v>
      </c>
      <c r="B17" t="s">
        <v>241</v>
      </c>
      <c r="C17">
        <v>9247794</v>
      </c>
      <c r="D17" s="2">
        <v>42839</v>
      </c>
      <c r="E17" t="s">
        <v>76</v>
      </c>
      <c r="F17" t="s">
        <v>5056</v>
      </c>
      <c r="G17">
        <v>5</v>
      </c>
      <c r="H17" t="s">
        <v>58</v>
      </c>
      <c r="I17" t="s">
        <v>243</v>
      </c>
      <c r="J17">
        <v>119248</v>
      </c>
      <c r="K17">
        <v>4</v>
      </c>
      <c r="L17" s="2">
        <v>41730</v>
      </c>
      <c r="M17" s="2">
        <v>43555</v>
      </c>
      <c r="N17" t="s">
        <v>3822</v>
      </c>
      <c r="O17">
        <v>20</v>
      </c>
      <c r="P17" t="s">
        <v>4968</v>
      </c>
      <c r="Q17" t="s">
        <v>4969</v>
      </c>
      <c r="R17" t="s">
        <v>120</v>
      </c>
      <c r="S17" t="s">
        <v>336</v>
      </c>
      <c r="T17" t="s">
        <v>68</v>
      </c>
      <c r="U17">
        <v>2017</v>
      </c>
      <c r="V17">
        <v>725740</v>
      </c>
      <c r="W17" t="s">
        <v>69</v>
      </c>
      <c r="X17" t="s">
        <v>241</v>
      </c>
      <c r="Y17">
        <v>561562</v>
      </c>
      <c r="Z17">
        <v>164178</v>
      </c>
      <c r="AA17" t="s">
        <v>69</v>
      </c>
      <c r="AB17" t="s">
        <v>5059</v>
      </c>
      <c r="AC17">
        <v>725740</v>
      </c>
    </row>
    <row r="18" spans="1:29">
      <c r="A18">
        <f t="shared" ca="1" si="0"/>
        <v>5.1854146895792819E-2</v>
      </c>
      <c r="B18" t="s">
        <v>127</v>
      </c>
      <c r="C18">
        <v>9530682</v>
      </c>
      <c r="D18" s="2">
        <v>43262</v>
      </c>
      <c r="E18" t="s">
        <v>56</v>
      </c>
      <c r="F18" t="s">
        <v>5270</v>
      </c>
      <c r="G18">
        <v>5</v>
      </c>
      <c r="H18" t="s">
        <v>58</v>
      </c>
      <c r="I18" t="s">
        <v>130</v>
      </c>
      <c r="J18">
        <v>105608</v>
      </c>
      <c r="K18">
        <v>4</v>
      </c>
      <c r="L18" s="2">
        <v>42248</v>
      </c>
      <c r="M18" s="2">
        <v>43830</v>
      </c>
      <c r="N18" t="s">
        <v>5271</v>
      </c>
      <c r="O18">
        <v>5</v>
      </c>
      <c r="P18" t="s">
        <v>5274</v>
      </c>
      <c r="Q18" t="s">
        <v>5275</v>
      </c>
      <c r="R18" t="s">
        <v>311</v>
      </c>
      <c r="S18" t="s">
        <v>473</v>
      </c>
      <c r="T18" t="s">
        <v>68</v>
      </c>
      <c r="U18">
        <v>2018</v>
      </c>
      <c r="V18">
        <v>434168</v>
      </c>
      <c r="W18" t="s">
        <v>69</v>
      </c>
      <c r="X18" t="s">
        <v>127</v>
      </c>
      <c r="Y18">
        <v>336819</v>
      </c>
      <c r="Z18">
        <v>97349</v>
      </c>
      <c r="AA18" t="s">
        <v>69</v>
      </c>
      <c r="AB18" t="s">
        <v>5276</v>
      </c>
      <c r="AC18">
        <v>434168</v>
      </c>
    </row>
    <row r="19" spans="1:29">
      <c r="A19">
        <f t="shared" ca="1" si="0"/>
        <v>0.94227589570040793</v>
      </c>
      <c r="B19" t="s">
        <v>75</v>
      </c>
      <c r="C19">
        <v>9472998</v>
      </c>
      <c r="D19" s="2">
        <v>43232</v>
      </c>
      <c r="E19" t="s">
        <v>5823</v>
      </c>
      <c r="F19" t="s">
        <v>5824</v>
      </c>
      <c r="G19">
        <v>5</v>
      </c>
      <c r="H19" t="s">
        <v>58</v>
      </c>
      <c r="I19" t="s">
        <v>78</v>
      </c>
      <c r="J19">
        <v>45058</v>
      </c>
      <c r="K19">
        <v>5</v>
      </c>
      <c r="L19" s="2">
        <v>41835</v>
      </c>
      <c r="M19" s="2">
        <v>44681</v>
      </c>
      <c r="N19" t="s">
        <v>5825</v>
      </c>
      <c r="O19">
        <v>98</v>
      </c>
      <c r="P19" t="s">
        <v>5827</v>
      </c>
      <c r="Q19" t="s">
        <v>3918</v>
      </c>
      <c r="R19" t="s">
        <v>689</v>
      </c>
      <c r="S19" t="s">
        <v>67</v>
      </c>
      <c r="T19" t="s">
        <v>68</v>
      </c>
      <c r="U19">
        <v>2018</v>
      </c>
      <c r="V19">
        <v>552444</v>
      </c>
      <c r="W19" t="s">
        <v>69</v>
      </c>
      <c r="X19" t="s">
        <v>75</v>
      </c>
      <c r="Y19">
        <v>406447</v>
      </c>
      <c r="Z19">
        <v>145997</v>
      </c>
      <c r="AA19" t="s">
        <v>69</v>
      </c>
      <c r="AB19" t="s">
        <v>5828</v>
      </c>
      <c r="AC19">
        <v>552444</v>
      </c>
    </row>
    <row r="20" spans="1:29">
      <c r="A20">
        <f t="shared" ca="1" si="0"/>
        <v>0.41913815204534333</v>
      </c>
      <c r="B20" t="s">
        <v>199</v>
      </c>
      <c r="C20">
        <v>9238499</v>
      </c>
      <c r="D20" s="2">
        <v>42793</v>
      </c>
      <c r="E20" t="s">
        <v>76</v>
      </c>
      <c r="F20" t="s">
        <v>3155</v>
      </c>
      <c r="G20">
        <v>5</v>
      </c>
      <c r="H20" t="s">
        <v>58</v>
      </c>
      <c r="I20" t="s">
        <v>149</v>
      </c>
      <c r="J20">
        <v>162411</v>
      </c>
      <c r="K20">
        <v>5</v>
      </c>
      <c r="L20" s="2">
        <v>41382</v>
      </c>
      <c r="M20" s="2">
        <v>43555</v>
      </c>
      <c r="N20" t="s">
        <v>811</v>
      </c>
      <c r="O20">
        <v>3</v>
      </c>
      <c r="P20" t="s">
        <v>553</v>
      </c>
      <c r="Q20" t="s">
        <v>554</v>
      </c>
      <c r="R20" t="s">
        <v>555</v>
      </c>
      <c r="S20" t="s">
        <v>67</v>
      </c>
      <c r="T20" t="s">
        <v>68</v>
      </c>
      <c r="U20">
        <v>2017</v>
      </c>
      <c r="V20">
        <v>319550</v>
      </c>
      <c r="W20" t="s">
        <v>69</v>
      </c>
      <c r="X20" t="s">
        <v>199</v>
      </c>
      <c r="Y20">
        <v>207500</v>
      </c>
      <c r="Z20">
        <v>112050</v>
      </c>
      <c r="AA20" t="s">
        <v>69</v>
      </c>
      <c r="AB20" t="s">
        <v>3159</v>
      </c>
      <c r="AC20">
        <v>319550</v>
      </c>
    </row>
    <row r="21" spans="1:29">
      <c r="A21">
        <f t="shared" ca="1" si="0"/>
        <v>0.60790015366260741</v>
      </c>
      <c r="B21" t="s">
        <v>303</v>
      </c>
      <c r="C21">
        <v>9441004</v>
      </c>
      <c r="D21" s="2">
        <v>43166</v>
      </c>
      <c r="E21" t="s">
        <v>76</v>
      </c>
      <c r="F21" t="s">
        <v>317</v>
      </c>
      <c r="G21">
        <v>5</v>
      </c>
      <c r="H21" t="s">
        <v>58</v>
      </c>
      <c r="I21" t="s">
        <v>305</v>
      </c>
      <c r="J21">
        <v>25861</v>
      </c>
      <c r="K21">
        <v>39</v>
      </c>
      <c r="L21" s="2">
        <v>29037</v>
      </c>
      <c r="M21" s="2">
        <v>43921</v>
      </c>
      <c r="N21" t="s">
        <v>318</v>
      </c>
      <c r="O21">
        <v>2</v>
      </c>
      <c r="P21" t="s">
        <v>320</v>
      </c>
      <c r="Q21" t="s">
        <v>321</v>
      </c>
      <c r="R21" t="s">
        <v>137</v>
      </c>
      <c r="S21" t="s">
        <v>322</v>
      </c>
      <c r="T21" t="s">
        <v>68</v>
      </c>
      <c r="U21">
        <v>2018</v>
      </c>
      <c r="V21">
        <v>338716</v>
      </c>
      <c r="W21" t="s">
        <v>69</v>
      </c>
      <c r="X21" t="s">
        <v>303</v>
      </c>
      <c r="Y21">
        <v>230000</v>
      </c>
      <c r="Z21">
        <v>108716</v>
      </c>
      <c r="AA21" t="s">
        <v>69</v>
      </c>
      <c r="AB21" t="s">
        <v>323</v>
      </c>
      <c r="AC21">
        <v>338716</v>
      </c>
    </row>
    <row r="22" spans="1:29">
      <c r="A22">
        <f t="shared" ca="1" si="0"/>
        <v>0.81482288005960957</v>
      </c>
      <c r="B22" t="s">
        <v>327</v>
      </c>
      <c r="C22">
        <v>9480071</v>
      </c>
      <c r="D22" s="2">
        <v>43210</v>
      </c>
      <c r="E22" t="s">
        <v>328</v>
      </c>
      <c r="F22" t="s">
        <v>329</v>
      </c>
      <c r="G22">
        <v>5</v>
      </c>
      <c r="H22" t="s">
        <v>58</v>
      </c>
      <c r="I22" t="s">
        <v>330</v>
      </c>
      <c r="J22">
        <v>20644</v>
      </c>
      <c r="K22">
        <v>4</v>
      </c>
      <c r="L22" s="2">
        <v>42203</v>
      </c>
      <c r="M22" s="2">
        <v>44196</v>
      </c>
      <c r="N22" t="s">
        <v>331</v>
      </c>
      <c r="O22">
        <v>6</v>
      </c>
      <c r="P22" t="s">
        <v>333</v>
      </c>
      <c r="Q22" t="s">
        <v>334</v>
      </c>
      <c r="R22" t="s">
        <v>335</v>
      </c>
      <c r="S22" t="s">
        <v>336</v>
      </c>
      <c r="T22" t="s">
        <v>68</v>
      </c>
      <c r="U22">
        <v>2018</v>
      </c>
      <c r="V22">
        <v>332539</v>
      </c>
      <c r="W22" t="s">
        <v>69</v>
      </c>
      <c r="X22" t="s">
        <v>327</v>
      </c>
      <c r="Y22">
        <v>225000</v>
      </c>
      <c r="Z22">
        <v>107539</v>
      </c>
      <c r="AA22" t="s">
        <v>69</v>
      </c>
      <c r="AB22" t="s">
        <v>337</v>
      </c>
      <c r="AC22">
        <v>332539</v>
      </c>
    </row>
    <row r="23" spans="1:29">
      <c r="A23">
        <f t="shared" ca="1" si="0"/>
        <v>0.4545624396557596</v>
      </c>
      <c r="B23" t="s">
        <v>254</v>
      </c>
      <c r="C23">
        <v>9178073</v>
      </c>
      <c r="D23" s="2">
        <v>42677</v>
      </c>
      <c r="E23" t="s">
        <v>76</v>
      </c>
      <c r="F23" t="s">
        <v>3396</v>
      </c>
      <c r="G23">
        <v>5</v>
      </c>
      <c r="H23" t="s">
        <v>58</v>
      </c>
      <c r="I23" t="s">
        <v>256</v>
      </c>
      <c r="J23">
        <v>106075</v>
      </c>
      <c r="K23">
        <v>4</v>
      </c>
      <c r="L23" s="2">
        <v>41640</v>
      </c>
      <c r="M23" s="2">
        <v>43434</v>
      </c>
      <c r="N23" t="s">
        <v>388</v>
      </c>
      <c r="O23">
        <v>20</v>
      </c>
      <c r="P23" t="s">
        <v>3397</v>
      </c>
      <c r="Q23" t="s">
        <v>3398</v>
      </c>
      <c r="R23" t="s">
        <v>176</v>
      </c>
      <c r="S23" t="s">
        <v>218</v>
      </c>
      <c r="T23" t="s">
        <v>68</v>
      </c>
      <c r="U23">
        <v>2017</v>
      </c>
      <c r="V23">
        <v>295263</v>
      </c>
      <c r="W23" t="s">
        <v>69</v>
      </c>
      <c r="X23" t="s">
        <v>254</v>
      </c>
      <c r="Y23">
        <v>197500</v>
      </c>
      <c r="Z23">
        <v>97763</v>
      </c>
      <c r="AA23" t="s">
        <v>69</v>
      </c>
      <c r="AB23" t="s">
        <v>3399</v>
      </c>
      <c r="AC23">
        <v>295263</v>
      </c>
    </row>
    <row r="24" spans="1:29">
      <c r="A24">
        <f t="shared" ca="1" si="0"/>
        <v>0.35592973147033269</v>
      </c>
      <c r="B24" t="s">
        <v>92</v>
      </c>
      <c r="C24">
        <v>9262980</v>
      </c>
      <c r="D24" s="2">
        <v>42866</v>
      </c>
      <c r="E24" t="s">
        <v>76</v>
      </c>
      <c r="F24" t="s">
        <v>354</v>
      </c>
      <c r="G24">
        <v>5</v>
      </c>
      <c r="H24" t="s">
        <v>58</v>
      </c>
      <c r="I24" t="s">
        <v>95</v>
      </c>
      <c r="J24">
        <v>73180</v>
      </c>
      <c r="K24">
        <v>5</v>
      </c>
      <c r="L24" s="2">
        <v>41395</v>
      </c>
      <c r="M24" s="2">
        <v>43585</v>
      </c>
      <c r="N24" t="s">
        <v>355</v>
      </c>
      <c r="O24">
        <v>50</v>
      </c>
      <c r="P24" t="s">
        <v>357</v>
      </c>
      <c r="Q24" t="s">
        <v>358</v>
      </c>
      <c r="R24" t="s">
        <v>149</v>
      </c>
      <c r="S24" t="s">
        <v>67</v>
      </c>
      <c r="T24" t="s">
        <v>68</v>
      </c>
      <c r="U24">
        <v>2017</v>
      </c>
      <c r="V24">
        <v>303320</v>
      </c>
      <c r="W24" t="s">
        <v>69</v>
      </c>
      <c r="X24" t="s">
        <v>92</v>
      </c>
      <c r="Y24">
        <v>207500</v>
      </c>
      <c r="Z24">
        <v>95820</v>
      </c>
      <c r="AA24" t="s">
        <v>69</v>
      </c>
      <c r="AB24" t="s">
        <v>359</v>
      </c>
      <c r="AC24">
        <v>303320</v>
      </c>
    </row>
    <row r="25" spans="1:29">
      <c r="A25">
        <f t="shared" ca="1" si="0"/>
        <v>0.89555921007629291</v>
      </c>
      <c r="B25" t="s">
        <v>92</v>
      </c>
      <c r="C25">
        <v>9528292</v>
      </c>
      <c r="D25" s="2">
        <v>43335</v>
      </c>
      <c r="E25" t="s">
        <v>7129</v>
      </c>
      <c r="F25" t="s">
        <v>7130</v>
      </c>
      <c r="G25">
        <v>5</v>
      </c>
      <c r="H25" t="s">
        <v>58</v>
      </c>
      <c r="I25" t="s">
        <v>95</v>
      </c>
      <c r="J25">
        <v>83404</v>
      </c>
      <c r="K25">
        <v>4</v>
      </c>
      <c r="L25" s="2">
        <v>42198</v>
      </c>
      <c r="M25" s="2">
        <v>43820</v>
      </c>
      <c r="N25" t="s">
        <v>7131</v>
      </c>
      <c r="O25">
        <v>4</v>
      </c>
      <c r="P25" t="s">
        <v>638</v>
      </c>
      <c r="Q25" t="s">
        <v>639</v>
      </c>
      <c r="R25" t="s">
        <v>640</v>
      </c>
      <c r="S25" t="s">
        <v>67</v>
      </c>
      <c r="T25" t="s">
        <v>68</v>
      </c>
      <c r="U25">
        <v>2018</v>
      </c>
      <c r="V25">
        <v>750856</v>
      </c>
      <c r="W25" t="s">
        <v>69</v>
      </c>
      <c r="X25" t="s">
        <v>1683</v>
      </c>
      <c r="Y25">
        <v>588174</v>
      </c>
      <c r="Z25">
        <v>162681</v>
      </c>
      <c r="AA25" t="s">
        <v>69</v>
      </c>
      <c r="AB25" t="s">
        <v>7132</v>
      </c>
      <c r="AC25">
        <v>750855</v>
      </c>
    </row>
    <row r="26" spans="1:29">
      <c r="A26">
        <f t="shared" ca="1" si="0"/>
        <v>7.0068740514607986E-2</v>
      </c>
      <c r="B26" t="s">
        <v>1619</v>
      </c>
      <c r="C26">
        <v>9179574</v>
      </c>
      <c r="D26" s="2">
        <v>42675</v>
      </c>
      <c r="E26" t="s">
        <v>76</v>
      </c>
      <c r="F26" t="s">
        <v>1620</v>
      </c>
      <c r="G26">
        <v>5</v>
      </c>
      <c r="H26" t="s">
        <v>58</v>
      </c>
      <c r="I26" t="s">
        <v>1621</v>
      </c>
      <c r="J26">
        <v>21465</v>
      </c>
      <c r="K26">
        <v>5</v>
      </c>
      <c r="L26" s="2">
        <v>41248</v>
      </c>
      <c r="M26" s="2">
        <v>43434</v>
      </c>
      <c r="N26" t="s">
        <v>1622</v>
      </c>
      <c r="O26">
        <v>1</v>
      </c>
      <c r="P26" t="s">
        <v>247</v>
      </c>
      <c r="Q26" t="s">
        <v>248</v>
      </c>
      <c r="R26" t="s">
        <v>249</v>
      </c>
      <c r="S26" t="s">
        <v>67</v>
      </c>
      <c r="T26" t="s">
        <v>68</v>
      </c>
      <c r="U26">
        <v>2017</v>
      </c>
      <c r="V26">
        <v>339750</v>
      </c>
      <c r="W26" t="s">
        <v>69</v>
      </c>
      <c r="X26" t="s">
        <v>1619</v>
      </c>
      <c r="Y26">
        <v>225000</v>
      </c>
      <c r="Z26">
        <v>114750</v>
      </c>
      <c r="AA26" t="s">
        <v>69</v>
      </c>
      <c r="AB26" t="s">
        <v>1624</v>
      </c>
      <c r="AC26">
        <v>339750</v>
      </c>
    </row>
    <row r="27" spans="1:29">
      <c r="A27">
        <f t="shared" ca="1" si="0"/>
        <v>0.22930545584944373</v>
      </c>
      <c r="B27" t="s">
        <v>199</v>
      </c>
      <c r="C27">
        <v>9322540</v>
      </c>
      <c r="D27" s="2">
        <v>42947</v>
      </c>
      <c r="E27" t="s">
        <v>377</v>
      </c>
      <c r="F27" t="s">
        <v>378</v>
      </c>
      <c r="G27">
        <v>5</v>
      </c>
      <c r="H27" t="s">
        <v>58</v>
      </c>
      <c r="I27" t="s">
        <v>149</v>
      </c>
      <c r="J27">
        <v>190121</v>
      </c>
      <c r="K27">
        <v>5</v>
      </c>
      <c r="L27" s="2">
        <v>42736</v>
      </c>
      <c r="M27" s="2">
        <v>43708</v>
      </c>
      <c r="N27" t="s">
        <v>379</v>
      </c>
      <c r="O27">
        <v>2</v>
      </c>
      <c r="P27" t="s">
        <v>381</v>
      </c>
      <c r="Q27" t="s">
        <v>382</v>
      </c>
      <c r="R27" t="s">
        <v>383</v>
      </c>
      <c r="S27" t="s">
        <v>260</v>
      </c>
      <c r="T27" t="s">
        <v>68</v>
      </c>
      <c r="U27">
        <v>2017</v>
      </c>
      <c r="V27">
        <v>362088</v>
      </c>
      <c r="W27" t="s">
        <v>69</v>
      </c>
      <c r="X27" t="s">
        <v>199</v>
      </c>
      <c r="Y27">
        <v>269750</v>
      </c>
      <c r="Z27">
        <v>92338</v>
      </c>
      <c r="AA27" t="s">
        <v>69</v>
      </c>
      <c r="AB27" t="s">
        <v>384</v>
      </c>
      <c r="AC27">
        <v>362088</v>
      </c>
    </row>
    <row r="28" spans="1:29">
      <c r="A28">
        <f t="shared" ca="1" si="0"/>
        <v>0.80924015569876351</v>
      </c>
      <c r="B28" t="s">
        <v>254</v>
      </c>
      <c r="C28">
        <v>9298668</v>
      </c>
      <c r="D28" s="2">
        <v>42895</v>
      </c>
      <c r="E28" t="s">
        <v>76</v>
      </c>
      <c r="F28" t="s">
        <v>387</v>
      </c>
      <c r="G28">
        <v>5</v>
      </c>
      <c r="H28" t="s">
        <v>58</v>
      </c>
      <c r="I28" t="s">
        <v>256</v>
      </c>
      <c r="J28">
        <v>103842</v>
      </c>
      <c r="K28">
        <v>6</v>
      </c>
      <c r="L28" s="2">
        <v>41535</v>
      </c>
      <c r="M28" s="2">
        <v>43646</v>
      </c>
      <c r="N28" t="s">
        <v>388</v>
      </c>
      <c r="O28">
        <v>13</v>
      </c>
      <c r="P28" t="s">
        <v>390</v>
      </c>
      <c r="Q28" t="s">
        <v>217</v>
      </c>
      <c r="R28" t="s">
        <v>120</v>
      </c>
      <c r="S28" t="s">
        <v>67</v>
      </c>
      <c r="T28" t="s">
        <v>68</v>
      </c>
      <c r="U28">
        <v>2017</v>
      </c>
      <c r="V28">
        <v>291207</v>
      </c>
      <c r="W28" t="s">
        <v>69</v>
      </c>
      <c r="X28" t="s">
        <v>254</v>
      </c>
      <c r="Y28">
        <v>190000</v>
      </c>
      <c r="Z28">
        <v>101207</v>
      </c>
      <c r="AA28" t="s">
        <v>69</v>
      </c>
      <c r="AB28" t="s">
        <v>391</v>
      </c>
      <c r="AC28">
        <v>291207</v>
      </c>
    </row>
    <row r="29" spans="1:29">
      <c r="A29">
        <f t="shared" ca="1" si="0"/>
        <v>0.49803249524073057</v>
      </c>
      <c r="B29" t="s">
        <v>254</v>
      </c>
      <c r="C29">
        <v>9295025</v>
      </c>
      <c r="D29" s="2">
        <v>42935</v>
      </c>
      <c r="E29" t="s">
        <v>56</v>
      </c>
      <c r="F29" t="s">
        <v>396</v>
      </c>
      <c r="G29">
        <v>5</v>
      </c>
      <c r="H29" t="s">
        <v>58</v>
      </c>
      <c r="I29" t="s">
        <v>256</v>
      </c>
      <c r="J29">
        <v>57720</v>
      </c>
      <c r="K29">
        <v>48</v>
      </c>
      <c r="L29" s="2">
        <v>28277</v>
      </c>
      <c r="M29" s="2">
        <v>43646</v>
      </c>
      <c r="N29" t="s">
        <v>397</v>
      </c>
      <c r="O29">
        <v>10</v>
      </c>
      <c r="P29" t="s">
        <v>399</v>
      </c>
      <c r="Q29" t="s">
        <v>400</v>
      </c>
      <c r="R29" t="s">
        <v>401</v>
      </c>
      <c r="S29" t="s">
        <v>67</v>
      </c>
      <c r="T29" t="s">
        <v>68</v>
      </c>
      <c r="U29">
        <v>2017</v>
      </c>
      <c r="V29">
        <v>641670</v>
      </c>
      <c r="W29" t="s">
        <v>69</v>
      </c>
      <c r="X29" t="s">
        <v>254</v>
      </c>
      <c r="Y29">
        <v>403566</v>
      </c>
      <c r="Z29">
        <v>238104</v>
      </c>
      <c r="AA29" t="s">
        <v>69</v>
      </c>
      <c r="AB29" t="s">
        <v>402</v>
      </c>
      <c r="AC29">
        <v>641670</v>
      </c>
    </row>
    <row r="30" spans="1:29">
      <c r="A30">
        <f t="shared" ca="1" si="0"/>
        <v>0.25886077849698219</v>
      </c>
      <c r="B30" t="s">
        <v>687</v>
      </c>
      <c r="C30">
        <v>9273504</v>
      </c>
      <c r="D30" s="2">
        <v>42899</v>
      </c>
      <c r="E30" t="s">
        <v>76</v>
      </c>
      <c r="F30" t="s">
        <v>6005</v>
      </c>
      <c r="G30">
        <v>5</v>
      </c>
      <c r="H30" t="s">
        <v>58</v>
      </c>
      <c r="I30" t="s">
        <v>689</v>
      </c>
      <c r="J30">
        <v>13329</v>
      </c>
      <c r="K30">
        <v>5</v>
      </c>
      <c r="L30" s="2">
        <v>41456</v>
      </c>
      <c r="M30" s="2">
        <v>43646</v>
      </c>
      <c r="N30" t="s">
        <v>4569</v>
      </c>
      <c r="O30">
        <v>5</v>
      </c>
      <c r="P30" t="s">
        <v>1229</v>
      </c>
      <c r="Q30" t="s">
        <v>595</v>
      </c>
      <c r="R30" t="s">
        <v>311</v>
      </c>
      <c r="S30" t="s">
        <v>85</v>
      </c>
      <c r="T30" t="s">
        <v>68</v>
      </c>
      <c r="U30">
        <v>2017</v>
      </c>
      <c r="V30">
        <v>359125</v>
      </c>
      <c r="W30" t="s">
        <v>69</v>
      </c>
      <c r="X30" t="s">
        <v>687</v>
      </c>
      <c r="Y30">
        <v>212500</v>
      </c>
      <c r="Z30">
        <v>146625</v>
      </c>
      <c r="AA30" t="s">
        <v>69</v>
      </c>
      <c r="AB30" t="s">
        <v>6008</v>
      </c>
      <c r="AC30">
        <v>359125</v>
      </c>
    </row>
    <row r="31" spans="1:29">
      <c r="A31">
        <f t="shared" ca="1" si="0"/>
        <v>9.5001107360856984E-3</v>
      </c>
      <c r="B31" t="s">
        <v>127</v>
      </c>
      <c r="C31">
        <v>9479705</v>
      </c>
      <c r="D31" s="2">
        <v>43168</v>
      </c>
      <c r="E31" t="s">
        <v>76</v>
      </c>
      <c r="F31" t="s">
        <v>5742</v>
      </c>
      <c r="G31">
        <v>5</v>
      </c>
      <c r="H31" t="s">
        <v>58</v>
      </c>
      <c r="I31" t="s">
        <v>130</v>
      </c>
      <c r="J31">
        <v>103287</v>
      </c>
      <c r="K31">
        <v>5</v>
      </c>
      <c r="L31" s="2">
        <v>41766</v>
      </c>
      <c r="M31" s="2">
        <v>43921</v>
      </c>
      <c r="N31" t="s">
        <v>606</v>
      </c>
      <c r="O31">
        <v>12</v>
      </c>
      <c r="P31" t="s">
        <v>1357</v>
      </c>
      <c r="Q31" t="s">
        <v>217</v>
      </c>
      <c r="R31" t="s">
        <v>120</v>
      </c>
      <c r="S31" t="s">
        <v>67</v>
      </c>
      <c r="T31" t="s">
        <v>68</v>
      </c>
      <c r="U31">
        <v>2018</v>
      </c>
      <c r="V31">
        <v>477059</v>
      </c>
      <c r="W31" t="s">
        <v>69</v>
      </c>
      <c r="X31" t="s">
        <v>127</v>
      </c>
      <c r="Y31">
        <v>373273</v>
      </c>
      <c r="Z31">
        <v>103786</v>
      </c>
      <c r="AA31" t="s">
        <v>69</v>
      </c>
      <c r="AB31" t="s">
        <v>5745</v>
      </c>
      <c r="AC31">
        <v>477059</v>
      </c>
    </row>
    <row r="32" spans="1:29">
      <c r="A32">
        <f t="shared" ca="1" si="0"/>
        <v>0.37447392800041479</v>
      </c>
      <c r="B32" t="s">
        <v>75</v>
      </c>
      <c r="C32">
        <v>9506626</v>
      </c>
      <c r="D32" s="2">
        <v>43224</v>
      </c>
      <c r="E32" t="s">
        <v>790</v>
      </c>
      <c r="F32" t="s">
        <v>6319</v>
      </c>
      <c r="G32">
        <v>5</v>
      </c>
      <c r="H32" t="s">
        <v>58</v>
      </c>
      <c r="I32" t="s">
        <v>78</v>
      </c>
      <c r="J32">
        <v>49970</v>
      </c>
      <c r="K32">
        <v>4</v>
      </c>
      <c r="L32" s="2">
        <v>42248</v>
      </c>
      <c r="M32" s="2">
        <v>43951</v>
      </c>
      <c r="N32" t="s">
        <v>4441</v>
      </c>
      <c r="O32">
        <v>3</v>
      </c>
      <c r="P32" t="s">
        <v>6322</v>
      </c>
      <c r="Q32" t="s">
        <v>543</v>
      </c>
      <c r="R32" t="s">
        <v>205</v>
      </c>
      <c r="S32" t="s">
        <v>102</v>
      </c>
      <c r="T32" t="s">
        <v>68</v>
      </c>
      <c r="U32">
        <v>2018</v>
      </c>
      <c r="V32">
        <v>584436</v>
      </c>
      <c r="W32" t="s">
        <v>69</v>
      </c>
      <c r="X32" t="s">
        <v>75</v>
      </c>
      <c r="Y32">
        <v>492416</v>
      </c>
      <c r="Z32">
        <v>92020</v>
      </c>
      <c r="AA32" t="s">
        <v>69</v>
      </c>
      <c r="AB32" t="s">
        <v>6323</v>
      </c>
      <c r="AC32">
        <v>584436</v>
      </c>
    </row>
    <row r="33" spans="1:29">
      <c r="A33">
        <f t="shared" ca="1" si="0"/>
        <v>0.93683207993220852</v>
      </c>
      <c r="B33" t="s">
        <v>405</v>
      </c>
      <c r="C33">
        <v>9535265</v>
      </c>
      <c r="D33" s="2">
        <v>43304</v>
      </c>
      <c r="E33" t="s">
        <v>4772</v>
      </c>
      <c r="F33" t="s">
        <v>4773</v>
      </c>
      <c r="G33">
        <v>5</v>
      </c>
      <c r="H33" t="s">
        <v>58</v>
      </c>
      <c r="I33" t="s">
        <v>407</v>
      </c>
      <c r="J33">
        <v>21146</v>
      </c>
      <c r="K33">
        <v>10</v>
      </c>
      <c r="L33" s="2">
        <v>38657</v>
      </c>
      <c r="M33" s="2">
        <v>44408</v>
      </c>
      <c r="N33" t="s">
        <v>4774</v>
      </c>
      <c r="O33">
        <v>7</v>
      </c>
      <c r="P33" t="s">
        <v>1729</v>
      </c>
      <c r="Q33" t="s">
        <v>65</v>
      </c>
      <c r="R33" t="s">
        <v>66</v>
      </c>
      <c r="S33" t="s">
        <v>67</v>
      </c>
      <c r="T33" t="s">
        <v>68</v>
      </c>
      <c r="U33">
        <v>2018</v>
      </c>
      <c r="V33">
        <v>956197</v>
      </c>
      <c r="W33" t="s">
        <v>69</v>
      </c>
      <c r="X33" t="s">
        <v>405</v>
      </c>
      <c r="Y33">
        <v>538960</v>
      </c>
      <c r="Z33">
        <v>217237</v>
      </c>
      <c r="AA33" t="s">
        <v>69</v>
      </c>
      <c r="AB33" t="s">
        <v>4776</v>
      </c>
      <c r="AC33">
        <v>756197</v>
      </c>
    </row>
    <row r="34" spans="1:29">
      <c r="A34">
        <f t="shared" ca="1" si="0"/>
        <v>0.50998561735972836</v>
      </c>
      <c r="B34" t="s">
        <v>127</v>
      </c>
      <c r="C34">
        <v>9335443</v>
      </c>
      <c r="D34" s="2">
        <v>42936</v>
      </c>
      <c r="E34" t="s">
        <v>2546</v>
      </c>
      <c r="F34" t="s">
        <v>2547</v>
      </c>
      <c r="G34">
        <v>5</v>
      </c>
      <c r="H34" t="s">
        <v>58</v>
      </c>
      <c r="I34" t="s">
        <v>130</v>
      </c>
      <c r="J34">
        <v>105313</v>
      </c>
      <c r="K34">
        <v>3</v>
      </c>
      <c r="L34" s="2">
        <v>42229</v>
      </c>
      <c r="M34" s="2">
        <v>43677</v>
      </c>
      <c r="N34" t="s">
        <v>2548</v>
      </c>
      <c r="O34">
        <v>7</v>
      </c>
      <c r="P34" t="s">
        <v>64</v>
      </c>
      <c r="Q34" t="s">
        <v>65</v>
      </c>
      <c r="R34" t="s">
        <v>66</v>
      </c>
      <c r="S34" t="s">
        <v>102</v>
      </c>
      <c r="T34" t="s">
        <v>68</v>
      </c>
      <c r="U34">
        <v>2017</v>
      </c>
      <c r="V34">
        <v>348868</v>
      </c>
      <c r="W34" t="s">
        <v>69</v>
      </c>
      <c r="X34" t="s">
        <v>127</v>
      </c>
      <c r="Y34">
        <v>266288</v>
      </c>
      <c r="Z34">
        <v>82580</v>
      </c>
      <c r="AA34" t="s">
        <v>69</v>
      </c>
      <c r="AB34" t="s">
        <v>2551</v>
      </c>
      <c r="AC34">
        <v>348868</v>
      </c>
    </row>
    <row r="35" spans="1:29">
      <c r="A35">
        <f t="shared" ca="1" si="0"/>
        <v>0.62907486903816445</v>
      </c>
      <c r="B35" t="s">
        <v>92</v>
      </c>
      <c r="C35">
        <v>9492666</v>
      </c>
      <c r="D35" s="2">
        <v>43216</v>
      </c>
      <c r="E35" t="s">
        <v>56</v>
      </c>
      <c r="F35" t="s">
        <v>462</v>
      </c>
      <c r="G35">
        <v>5</v>
      </c>
      <c r="H35" t="s">
        <v>58</v>
      </c>
      <c r="I35" t="s">
        <v>95</v>
      </c>
      <c r="J35">
        <v>78376</v>
      </c>
      <c r="K35">
        <v>6</v>
      </c>
      <c r="L35" s="2">
        <v>41984</v>
      </c>
      <c r="M35" s="2">
        <v>43951</v>
      </c>
      <c r="N35" t="s">
        <v>364</v>
      </c>
      <c r="O35">
        <v>6</v>
      </c>
      <c r="P35" t="s">
        <v>432</v>
      </c>
      <c r="Q35" t="s">
        <v>433</v>
      </c>
      <c r="R35" t="s">
        <v>434</v>
      </c>
      <c r="S35" t="s">
        <v>67</v>
      </c>
      <c r="T35" t="s">
        <v>68</v>
      </c>
      <c r="U35">
        <v>2018</v>
      </c>
      <c r="V35">
        <v>322663</v>
      </c>
      <c r="W35" t="s">
        <v>69</v>
      </c>
      <c r="X35" t="s">
        <v>92</v>
      </c>
      <c r="Y35">
        <v>207500</v>
      </c>
      <c r="Z35">
        <v>115163</v>
      </c>
      <c r="AA35" t="s">
        <v>69</v>
      </c>
      <c r="AB35" t="s">
        <v>463</v>
      </c>
      <c r="AC35">
        <v>322663</v>
      </c>
    </row>
    <row r="36" spans="1:29">
      <c r="A36">
        <f t="shared" ca="1" si="0"/>
        <v>0.12933103097392351</v>
      </c>
      <c r="B36" t="s">
        <v>303</v>
      </c>
      <c r="C36">
        <v>9253393</v>
      </c>
      <c r="D36" s="2">
        <v>42838</v>
      </c>
      <c r="E36" t="s">
        <v>76</v>
      </c>
      <c r="F36" t="s">
        <v>2149</v>
      </c>
      <c r="G36">
        <v>5</v>
      </c>
      <c r="H36" t="s">
        <v>58</v>
      </c>
      <c r="I36" t="s">
        <v>305</v>
      </c>
      <c r="J36">
        <v>99512</v>
      </c>
      <c r="K36">
        <v>4</v>
      </c>
      <c r="L36" s="2">
        <v>41774</v>
      </c>
      <c r="M36" s="2">
        <v>43951</v>
      </c>
      <c r="N36" t="s">
        <v>1153</v>
      </c>
      <c r="O36">
        <v>7</v>
      </c>
      <c r="P36" t="s">
        <v>2152</v>
      </c>
      <c r="Q36" t="s">
        <v>472</v>
      </c>
      <c r="R36" t="s">
        <v>311</v>
      </c>
      <c r="S36" t="s">
        <v>473</v>
      </c>
      <c r="T36" t="s">
        <v>68</v>
      </c>
      <c r="U36">
        <v>2017</v>
      </c>
      <c r="V36">
        <v>705338</v>
      </c>
      <c r="W36" t="s">
        <v>69</v>
      </c>
      <c r="X36" t="s">
        <v>303</v>
      </c>
      <c r="Y36">
        <v>412378</v>
      </c>
      <c r="Z36">
        <v>292960</v>
      </c>
      <c r="AA36" t="s">
        <v>69</v>
      </c>
      <c r="AB36" t="s">
        <v>2153</v>
      </c>
      <c r="AC36">
        <v>705338</v>
      </c>
    </row>
    <row r="37" spans="1:29">
      <c r="A37">
        <f t="shared" ca="1" si="0"/>
        <v>0.95589327272818014</v>
      </c>
      <c r="B37" t="s">
        <v>55</v>
      </c>
      <c r="C37">
        <v>9282475</v>
      </c>
      <c r="D37" s="2">
        <v>42893</v>
      </c>
      <c r="E37" t="s">
        <v>56</v>
      </c>
      <c r="F37" t="s">
        <v>479</v>
      </c>
      <c r="G37">
        <v>5</v>
      </c>
      <c r="H37" t="s">
        <v>58</v>
      </c>
      <c r="I37" t="s">
        <v>59</v>
      </c>
      <c r="J37">
        <v>85239</v>
      </c>
      <c r="K37">
        <v>4</v>
      </c>
      <c r="L37" s="2">
        <v>41852</v>
      </c>
      <c r="M37" s="2">
        <v>43646</v>
      </c>
      <c r="N37" t="s">
        <v>480</v>
      </c>
      <c r="O37">
        <v>19</v>
      </c>
      <c r="P37" t="s">
        <v>481</v>
      </c>
      <c r="Q37" t="s">
        <v>482</v>
      </c>
      <c r="R37" t="s">
        <v>120</v>
      </c>
      <c r="S37" t="s">
        <v>483</v>
      </c>
      <c r="T37" t="s">
        <v>68</v>
      </c>
      <c r="U37">
        <v>2017</v>
      </c>
      <c r="V37">
        <v>339063</v>
      </c>
      <c r="W37" t="s">
        <v>69</v>
      </c>
      <c r="X37" t="s">
        <v>55</v>
      </c>
      <c r="Y37">
        <v>218750</v>
      </c>
      <c r="Z37">
        <v>120313</v>
      </c>
      <c r="AA37" t="s">
        <v>69</v>
      </c>
      <c r="AB37" t="s">
        <v>484</v>
      </c>
      <c r="AC37">
        <v>339063</v>
      </c>
    </row>
    <row r="38" spans="1:29">
      <c r="A38">
        <f t="shared" ca="1" si="0"/>
        <v>0.75830390550575621</v>
      </c>
      <c r="B38" t="s">
        <v>241</v>
      </c>
      <c r="C38">
        <v>9323481</v>
      </c>
      <c r="D38" s="2">
        <v>42950</v>
      </c>
      <c r="E38" t="s">
        <v>76</v>
      </c>
      <c r="F38" t="s">
        <v>1004</v>
      </c>
      <c r="G38">
        <v>5</v>
      </c>
      <c r="H38" t="s">
        <v>58</v>
      </c>
      <c r="I38" t="s">
        <v>243</v>
      </c>
      <c r="J38">
        <v>114016</v>
      </c>
      <c r="K38">
        <v>5</v>
      </c>
      <c r="L38" s="2">
        <v>41487</v>
      </c>
      <c r="M38" s="2">
        <v>44408</v>
      </c>
      <c r="N38" t="s">
        <v>792</v>
      </c>
      <c r="O38">
        <v>12</v>
      </c>
      <c r="P38" t="s">
        <v>656</v>
      </c>
      <c r="Q38" t="s">
        <v>204</v>
      </c>
      <c r="R38" t="s">
        <v>205</v>
      </c>
      <c r="S38" t="s">
        <v>67</v>
      </c>
      <c r="T38" t="s">
        <v>68</v>
      </c>
      <c r="U38">
        <v>2017</v>
      </c>
      <c r="V38">
        <v>1122778</v>
      </c>
      <c r="W38" t="s">
        <v>69</v>
      </c>
      <c r="X38" t="s">
        <v>241</v>
      </c>
      <c r="Y38">
        <v>1401841</v>
      </c>
      <c r="Z38">
        <v>686183</v>
      </c>
      <c r="AA38" t="s">
        <v>69</v>
      </c>
      <c r="AB38" t="s">
        <v>1006</v>
      </c>
      <c r="AC38">
        <v>1122778</v>
      </c>
    </row>
    <row r="39" spans="1:29">
      <c r="A39">
        <f t="shared" ca="1" si="0"/>
        <v>0.67459592004741642</v>
      </c>
      <c r="B39" t="s">
        <v>1143</v>
      </c>
      <c r="C39">
        <v>9540808</v>
      </c>
      <c r="D39" s="2">
        <v>43322</v>
      </c>
      <c r="E39" t="s">
        <v>2167</v>
      </c>
      <c r="F39" t="s">
        <v>2168</v>
      </c>
      <c r="G39">
        <v>5</v>
      </c>
      <c r="H39" t="s">
        <v>58</v>
      </c>
      <c r="I39" t="s">
        <v>1145</v>
      </c>
      <c r="J39">
        <v>66601</v>
      </c>
      <c r="K39">
        <v>5</v>
      </c>
      <c r="L39" s="2">
        <v>41897</v>
      </c>
      <c r="M39" s="2">
        <v>44043</v>
      </c>
      <c r="N39" t="s">
        <v>735</v>
      </c>
      <c r="O39">
        <v>7</v>
      </c>
      <c r="P39" t="s">
        <v>491</v>
      </c>
      <c r="Q39" t="s">
        <v>492</v>
      </c>
      <c r="R39" t="s">
        <v>295</v>
      </c>
      <c r="S39" t="s">
        <v>67</v>
      </c>
      <c r="T39" t="s">
        <v>68</v>
      </c>
      <c r="U39">
        <v>2018</v>
      </c>
      <c r="V39">
        <v>795990</v>
      </c>
      <c r="W39" t="s">
        <v>69</v>
      </c>
      <c r="X39" t="s">
        <v>1143</v>
      </c>
      <c r="Y39">
        <v>654060</v>
      </c>
      <c r="Z39">
        <v>141930</v>
      </c>
      <c r="AA39" t="s">
        <v>69</v>
      </c>
      <c r="AB39" t="s">
        <v>2172</v>
      </c>
      <c r="AC39">
        <v>795990</v>
      </c>
    </row>
    <row r="40" spans="1:29">
      <c r="A40">
        <f t="shared" ca="1" si="0"/>
        <v>0.81193069792448247</v>
      </c>
      <c r="B40" t="s">
        <v>254</v>
      </c>
      <c r="C40">
        <v>9418057</v>
      </c>
      <c r="D40" s="2">
        <v>43119</v>
      </c>
      <c r="E40" t="s">
        <v>56</v>
      </c>
      <c r="F40" t="s">
        <v>506</v>
      </c>
      <c r="G40">
        <v>5</v>
      </c>
      <c r="H40" t="s">
        <v>58</v>
      </c>
      <c r="I40" t="s">
        <v>256</v>
      </c>
      <c r="J40">
        <v>113013</v>
      </c>
      <c r="K40">
        <v>4</v>
      </c>
      <c r="L40" s="2">
        <v>42036</v>
      </c>
      <c r="M40" s="2">
        <v>43861</v>
      </c>
      <c r="N40" t="s">
        <v>507</v>
      </c>
      <c r="O40">
        <v>12</v>
      </c>
      <c r="P40" t="s">
        <v>509</v>
      </c>
      <c r="Q40" t="s">
        <v>217</v>
      </c>
      <c r="R40" t="s">
        <v>120</v>
      </c>
      <c r="S40" t="s">
        <v>260</v>
      </c>
      <c r="T40" t="s">
        <v>68</v>
      </c>
      <c r="U40">
        <v>2018</v>
      </c>
      <c r="V40">
        <v>386407</v>
      </c>
      <c r="W40" t="s">
        <v>69</v>
      </c>
      <c r="X40" t="s">
        <v>254</v>
      </c>
      <c r="Y40">
        <v>219674</v>
      </c>
      <c r="Z40">
        <v>166733</v>
      </c>
      <c r="AA40" t="s">
        <v>69</v>
      </c>
      <c r="AB40" t="s">
        <v>510</v>
      </c>
      <c r="AC40">
        <v>386407</v>
      </c>
    </row>
    <row r="41" spans="1:29">
      <c r="A41">
        <f t="shared" ca="1" si="0"/>
        <v>1.2998549373569368E-2</v>
      </c>
      <c r="B41" t="s">
        <v>303</v>
      </c>
      <c r="C41">
        <v>9302753</v>
      </c>
      <c r="D41" s="2">
        <v>42909</v>
      </c>
      <c r="E41" t="s">
        <v>76</v>
      </c>
      <c r="F41" t="s">
        <v>514</v>
      </c>
      <c r="G41">
        <v>5</v>
      </c>
      <c r="H41" t="s">
        <v>58</v>
      </c>
      <c r="I41" t="s">
        <v>305</v>
      </c>
      <c r="J41">
        <v>98056</v>
      </c>
      <c r="K41">
        <v>4</v>
      </c>
      <c r="L41" s="2">
        <v>41912</v>
      </c>
      <c r="M41" s="2">
        <v>43677</v>
      </c>
      <c r="N41" t="s">
        <v>515</v>
      </c>
      <c r="O41">
        <v>13</v>
      </c>
      <c r="P41" t="s">
        <v>390</v>
      </c>
      <c r="Q41" t="s">
        <v>217</v>
      </c>
      <c r="R41" t="s">
        <v>120</v>
      </c>
      <c r="S41" t="s">
        <v>67</v>
      </c>
      <c r="T41" t="s">
        <v>68</v>
      </c>
      <c r="U41">
        <v>2017</v>
      </c>
      <c r="V41">
        <v>452643</v>
      </c>
      <c r="W41" t="s">
        <v>69</v>
      </c>
      <c r="X41" t="s">
        <v>303</v>
      </c>
      <c r="Y41">
        <v>327092</v>
      </c>
      <c r="Z41">
        <v>125551</v>
      </c>
      <c r="AA41" t="s">
        <v>69</v>
      </c>
      <c r="AB41" t="s">
        <v>517</v>
      </c>
      <c r="AC41">
        <v>452643</v>
      </c>
    </row>
    <row r="42" spans="1:29">
      <c r="A42">
        <f t="shared" ca="1" si="0"/>
        <v>0.71014187703719223</v>
      </c>
      <c r="B42" t="s">
        <v>327</v>
      </c>
      <c r="C42">
        <v>9540884</v>
      </c>
      <c r="D42" s="2">
        <v>43335</v>
      </c>
      <c r="E42" t="s">
        <v>520</v>
      </c>
      <c r="F42" t="s">
        <v>521</v>
      </c>
      <c r="G42">
        <v>5</v>
      </c>
      <c r="H42" t="s">
        <v>58</v>
      </c>
      <c r="I42" t="s">
        <v>330</v>
      </c>
      <c r="J42">
        <v>22872</v>
      </c>
      <c r="K42">
        <v>3</v>
      </c>
      <c r="L42" s="2">
        <v>42643</v>
      </c>
      <c r="M42" s="2">
        <v>43646</v>
      </c>
      <c r="N42" t="s">
        <v>522</v>
      </c>
      <c r="O42">
        <v>5</v>
      </c>
      <c r="P42" t="s">
        <v>524</v>
      </c>
      <c r="Q42" t="s">
        <v>83</v>
      </c>
      <c r="R42" t="s">
        <v>84</v>
      </c>
      <c r="S42" t="s">
        <v>85</v>
      </c>
      <c r="T42" t="s">
        <v>68</v>
      </c>
      <c r="U42">
        <v>2018</v>
      </c>
      <c r="V42">
        <v>344235</v>
      </c>
      <c r="W42" t="s">
        <v>69</v>
      </c>
      <c r="X42" t="s">
        <v>55</v>
      </c>
      <c r="Y42">
        <v>225000</v>
      </c>
      <c r="Z42">
        <v>119235</v>
      </c>
      <c r="AA42" t="s">
        <v>69</v>
      </c>
      <c r="AB42" t="s">
        <v>525</v>
      </c>
      <c r="AC42">
        <v>344235</v>
      </c>
    </row>
    <row r="43" spans="1:29">
      <c r="A43">
        <f t="shared" ca="1" si="0"/>
        <v>0.76719012366104933</v>
      </c>
      <c r="B43" t="s">
        <v>286</v>
      </c>
      <c r="C43">
        <v>9379440</v>
      </c>
      <c r="D43" s="2">
        <v>43033</v>
      </c>
      <c r="E43" t="s">
        <v>76</v>
      </c>
      <c r="F43" t="s">
        <v>2684</v>
      </c>
      <c r="G43">
        <v>5</v>
      </c>
      <c r="H43" t="s">
        <v>58</v>
      </c>
      <c r="I43" t="s">
        <v>289</v>
      </c>
      <c r="J43">
        <v>110297</v>
      </c>
      <c r="K43">
        <v>5</v>
      </c>
      <c r="L43" s="2">
        <v>41598</v>
      </c>
      <c r="M43" s="2">
        <v>43769</v>
      </c>
      <c r="N43" t="s">
        <v>2685</v>
      </c>
      <c r="O43">
        <v>36</v>
      </c>
      <c r="P43" t="s">
        <v>1090</v>
      </c>
      <c r="Q43" t="s">
        <v>1091</v>
      </c>
      <c r="R43" t="s">
        <v>149</v>
      </c>
      <c r="S43" t="s">
        <v>67</v>
      </c>
      <c r="T43" t="s">
        <v>68</v>
      </c>
      <c r="U43">
        <v>2018</v>
      </c>
      <c r="V43">
        <v>385000</v>
      </c>
      <c r="W43" t="s">
        <v>69</v>
      </c>
      <c r="X43" t="s">
        <v>286</v>
      </c>
      <c r="Y43">
        <v>250000</v>
      </c>
      <c r="Z43">
        <v>135000</v>
      </c>
      <c r="AA43" t="s">
        <v>69</v>
      </c>
      <c r="AB43" t="s">
        <v>2688</v>
      </c>
      <c r="AC43">
        <v>385000</v>
      </c>
    </row>
    <row r="44" spans="1:29">
      <c r="A44">
        <f t="shared" ca="1" si="0"/>
        <v>0.8976287009698467</v>
      </c>
      <c r="B44" t="s">
        <v>286</v>
      </c>
      <c r="C44">
        <v>9519792</v>
      </c>
      <c r="D44" s="2">
        <v>43272</v>
      </c>
      <c r="E44" t="s">
        <v>56</v>
      </c>
      <c r="F44" t="s">
        <v>539</v>
      </c>
      <c r="G44">
        <v>5</v>
      </c>
      <c r="H44" t="s">
        <v>58</v>
      </c>
      <c r="I44" t="s">
        <v>289</v>
      </c>
      <c r="J44">
        <v>82020</v>
      </c>
      <c r="K44">
        <v>9</v>
      </c>
      <c r="L44" s="2">
        <v>39979</v>
      </c>
      <c r="M44" s="2">
        <v>43646</v>
      </c>
      <c r="N44" t="s">
        <v>540</v>
      </c>
      <c r="O44">
        <v>3</v>
      </c>
      <c r="P44" t="s">
        <v>542</v>
      </c>
      <c r="Q44" t="s">
        <v>543</v>
      </c>
      <c r="R44" t="s">
        <v>205</v>
      </c>
      <c r="S44" t="s">
        <v>67</v>
      </c>
      <c r="T44" t="s">
        <v>68</v>
      </c>
      <c r="U44">
        <v>2018</v>
      </c>
      <c r="V44">
        <v>398081</v>
      </c>
      <c r="W44" t="s">
        <v>69</v>
      </c>
      <c r="X44" t="s">
        <v>286</v>
      </c>
      <c r="Y44">
        <v>271110</v>
      </c>
      <c r="Z44">
        <v>126971</v>
      </c>
      <c r="AA44" t="s">
        <v>69</v>
      </c>
      <c r="AB44" t="s">
        <v>544</v>
      </c>
      <c r="AC44">
        <v>398081</v>
      </c>
    </row>
    <row r="45" spans="1:29">
      <c r="A45">
        <f t="shared" ca="1" si="0"/>
        <v>0.85823551954536759</v>
      </c>
      <c r="B45" t="s">
        <v>241</v>
      </c>
      <c r="C45">
        <v>9222036</v>
      </c>
      <c r="D45" s="2">
        <v>42734</v>
      </c>
      <c r="E45" t="s">
        <v>76</v>
      </c>
      <c r="F45" t="s">
        <v>3706</v>
      </c>
      <c r="G45">
        <v>5</v>
      </c>
      <c r="H45" t="s">
        <v>58</v>
      </c>
      <c r="I45" t="s">
        <v>243</v>
      </c>
      <c r="J45">
        <v>116452</v>
      </c>
      <c r="K45">
        <v>5</v>
      </c>
      <c r="L45" s="2">
        <v>41306</v>
      </c>
      <c r="M45" s="2">
        <v>43131</v>
      </c>
      <c r="N45" t="s">
        <v>980</v>
      </c>
      <c r="O45">
        <v>7</v>
      </c>
      <c r="P45" t="s">
        <v>1021</v>
      </c>
      <c r="Q45" t="s">
        <v>472</v>
      </c>
      <c r="R45" t="s">
        <v>311</v>
      </c>
      <c r="S45" t="s">
        <v>473</v>
      </c>
      <c r="T45" t="s">
        <v>68</v>
      </c>
      <c r="U45">
        <v>2017</v>
      </c>
      <c r="V45">
        <v>434621</v>
      </c>
      <c r="W45" t="s">
        <v>69</v>
      </c>
      <c r="X45" t="s">
        <v>241</v>
      </c>
      <c r="Y45">
        <v>250000</v>
      </c>
      <c r="Z45">
        <v>184621</v>
      </c>
      <c r="AA45" t="s">
        <v>69</v>
      </c>
      <c r="AB45" t="s">
        <v>3708</v>
      </c>
      <c r="AC45">
        <v>434621</v>
      </c>
    </row>
    <row r="46" spans="1:29">
      <c r="A46">
        <f t="shared" ca="1" si="0"/>
        <v>0.29494474847653662</v>
      </c>
      <c r="B46" t="s">
        <v>286</v>
      </c>
      <c r="C46">
        <v>9277400</v>
      </c>
      <c r="D46" s="2">
        <v>42916</v>
      </c>
      <c r="E46" t="s">
        <v>1874</v>
      </c>
      <c r="F46" t="s">
        <v>1875</v>
      </c>
      <c r="G46">
        <v>5</v>
      </c>
      <c r="H46" t="s">
        <v>58</v>
      </c>
      <c r="I46" t="s">
        <v>289</v>
      </c>
      <c r="J46">
        <v>111936</v>
      </c>
      <c r="K46">
        <v>4</v>
      </c>
      <c r="L46" s="2">
        <v>41830</v>
      </c>
      <c r="M46" s="2">
        <v>43281</v>
      </c>
      <c r="N46" t="s">
        <v>1876</v>
      </c>
      <c r="O46" t="s">
        <v>677</v>
      </c>
      <c r="P46" t="s">
        <v>1879</v>
      </c>
      <c r="Q46" t="s">
        <v>1880</v>
      </c>
      <c r="R46" t="s">
        <v>69</v>
      </c>
      <c r="S46" t="s">
        <v>681</v>
      </c>
      <c r="T46" t="s">
        <v>68</v>
      </c>
      <c r="U46">
        <v>2017</v>
      </c>
      <c r="V46">
        <v>538081</v>
      </c>
      <c r="W46" t="s">
        <v>69</v>
      </c>
      <c r="X46" t="s">
        <v>286</v>
      </c>
      <c r="Y46">
        <v>498223</v>
      </c>
      <c r="Z46">
        <v>39858</v>
      </c>
      <c r="AA46" t="s">
        <v>69</v>
      </c>
      <c r="AB46" t="s">
        <v>1881</v>
      </c>
      <c r="AC46">
        <v>538081</v>
      </c>
    </row>
    <row r="47" spans="1:29">
      <c r="A47">
        <f t="shared" ca="1" si="0"/>
        <v>4.5214477138529552E-2</v>
      </c>
      <c r="B47" t="s">
        <v>199</v>
      </c>
      <c r="C47">
        <v>9538147</v>
      </c>
      <c r="D47" s="2">
        <v>43321</v>
      </c>
      <c r="E47" t="s">
        <v>56</v>
      </c>
      <c r="F47" t="s">
        <v>569</v>
      </c>
      <c r="G47">
        <v>5</v>
      </c>
      <c r="H47" t="s">
        <v>58</v>
      </c>
      <c r="I47" t="s">
        <v>149</v>
      </c>
      <c r="J47">
        <v>72038</v>
      </c>
      <c r="K47">
        <v>20</v>
      </c>
      <c r="L47" s="2">
        <v>35309</v>
      </c>
      <c r="M47" s="2">
        <v>43708</v>
      </c>
      <c r="N47" t="s">
        <v>570</v>
      </c>
      <c r="O47">
        <v>9</v>
      </c>
      <c r="P47" t="s">
        <v>572</v>
      </c>
      <c r="Q47" t="s">
        <v>175</v>
      </c>
      <c r="R47" t="s">
        <v>176</v>
      </c>
      <c r="S47" t="s">
        <v>67</v>
      </c>
      <c r="T47" t="s">
        <v>68</v>
      </c>
      <c r="U47">
        <v>2018</v>
      </c>
      <c r="V47">
        <v>320963</v>
      </c>
      <c r="W47" t="s">
        <v>69</v>
      </c>
      <c r="X47" t="s">
        <v>199</v>
      </c>
      <c r="Y47">
        <v>202500</v>
      </c>
      <c r="Z47">
        <v>118463</v>
      </c>
      <c r="AA47" t="s">
        <v>69</v>
      </c>
      <c r="AB47" t="s">
        <v>573</v>
      </c>
      <c r="AC47">
        <v>320963</v>
      </c>
    </row>
    <row r="48" spans="1:29">
      <c r="A48">
        <f t="shared" ca="1" si="0"/>
        <v>0.39632873862609008</v>
      </c>
      <c r="B48" t="s">
        <v>241</v>
      </c>
      <c r="C48">
        <v>9469537</v>
      </c>
      <c r="D48" s="2">
        <v>43185</v>
      </c>
      <c r="E48" t="s">
        <v>56</v>
      </c>
      <c r="F48" t="s">
        <v>5018</v>
      </c>
      <c r="G48">
        <v>5</v>
      </c>
      <c r="H48" t="s">
        <v>58</v>
      </c>
      <c r="I48" t="s">
        <v>243</v>
      </c>
      <c r="J48">
        <v>91889</v>
      </c>
      <c r="K48">
        <v>8</v>
      </c>
      <c r="L48" s="2">
        <v>39692</v>
      </c>
      <c r="M48" s="2">
        <v>43555</v>
      </c>
      <c r="N48" t="s">
        <v>1126</v>
      </c>
      <c r="O48">
        <v>7</v>
      </c>
      <c r="P48" t="s">
        <v>491</v>
      </c>
      <c r="Q48" t="s">
        <v>492</v>
      </c>
      <c r="R48" t="s">
        <v>295</v>
      </c>
      <c r="S48" t="s">
        <v>67</v>
      </c>
      <c r="T48" t="s">
        <v>68</v>
      </c>
      <c r="U48">
        <v>2018</v>
      </c>
      <c r="V48">
        <v>365497</v>
      </c>
      <c r="W48" t="s">
        <v>69</v>
      </c>
      <c r="X48" t="s">
        <v>241</v>
      </c>
      <c r="Y48">
        <v>238109</v>
      </c>
      <c r="Z48">
        <v>127388</v>
      </c>
      <c r="AA48" t="s">
        <v>69</v>
      </c>
      <c r="AB48" t="s">
        <v>5022</v>
      </c>
      <c r="AC48">
        <v>365497</v>
      </c>
    </row>
    <row r="49" spans="1:29">
      <c r="A49">
        <f t="shared" ca="1" si="0"/>
        <v>0.96390386627602709</v>
      </c>
      <c r="B49" t="s">
        <v>254</v>
      </c>
      <c r="C49">
        <v>9282528</v>
      </c>
      <c r="D49" s="2">
        <v>42901</v>
      </c>
      <c r="E49" t="s">
        <v>56</v>
      </c>
      <c r="F49" t="s">
        <v>591</v>
      </c>
      <c r="G49">
        <v>5</v>
      </c>
      <c r="H49" t="s">
        <v>58</v>
      </c>
      <c r="I49" t="s">
        <v>256</v>
      </c>
      <c r="J49">
        <v>88313</v>
      </c>
      <c r="K49">
        <v>9</v>
      </c>
      <c r="L49" s="2">
        <v>40026</v>
      </c>
      <c r="M49" s="2">
        <v>43281</v>
      </c>
      <c r="N49" t="s">
        <v>592</v>
      </c>
      <c r="O49">
        <v>7</v>
      </c>
      <c r="P49" t="s">
        <v>594</v>
      </c>
      <c r="Q49" t="s">
        <v>595</v>
      </c>
      <c r="R49" t="s">
        <v>311</v>
      </c>
      <c r="S49" t="s">
        <v>260</v>
      </c>
      <c r="T49" t="s">
        <v>68</v>
      </c>
      <c r="U49">
        <v>2017</v>
      </c>
      <c r="V49">
        <v>438750</v>
      </c>
      <c r="W49" t="s">
        <v>69</v>
      </c>
      <c r="X49" t="s">
        <v>254</v>
      </c>
      <c r="Y49">
        <v>225000</v>
      </c>
      <c r="Z49">
        <v>213750</v>
      </c>
      <c r="AA49" t="s">
        <v>69</v>
      </c>
      <c r="AB49" t="s">
        <v>596</v>
      </c>
      <c r="AC49">
        <v>438750</v>
      </c>
    </row>
    <row r="50" spans="1:29">
      <c r="A50">
        <f t="shared" ca="1" si="0"/>
        <v>0.68664712198753175</v>
      </c>
      <c r="B50" t="s">
        <v>199</v>
      </c>
      <c r="C50">
        <v>9527019</v>
      </c>
      <c r="D50" s="2">
        <v>43287</v>
      </c>
      <c r="E50" t="s">
        <v>76</v>
      </c>
      <c r="F50" t="s">
        <v>600</v>
      </c>
      <c r="G50">
        <v>5</v>
      </c>
      <c r="H50" t="s">
        <v>58</v>
      </c>
      <c r="I50" t="s">
        <v>149</v>
      </c>
      <c r="J50">
        <v>87472</v>
      </c>
      <c r="K50">
        <v>19</v>
      </c>
      <c r="L50" s="2">
        <v>36713</v>
      </c>
      <c r="M50" s="2">
        <v>44408</v>
      </c>
      <c r="N50" t="s">
        <v>79</v>
      </c>
      <c r="O50">
        <v>11</v>
      </c>
      <c r="P50" t="s">
        <v>532</v>
      </c>
      <c r="Q50" t="s">
        <v>533</v>
      </c>
      <c r="R50" t="s">
        <v>149</v>
      </c>
      <c r="S50" t="s">
        <v>67</v>
      </c>
      <c r="T50" t="s">
        <v>68</v>
      </c>
      <c r="U50">
        <v>2018</v>
      </c>
      <c r="V50">
        <v>653929</v>
      </c>
      <c r="W50" t="s">
        <v>69</v>
      </c>
      <c r="X50" t="s">
        <v>199</v>
      </c>
      <c r="Y50">
        <v>423308</v>
      </c>
      <c r="Z50">
        <v>230621</v>
      </c>
      <c r="AA50" t="s">
        <v>69</v>
      </c>
      <c r="AB50" t="s">
        <v>602</v>
      </c>
      <c r="AC50">
        <v>653929</v>
      </c>
    </row>
    <row r="51" spans="1:29">
      <c r="A51">
        <f t="shared" ca="1" si="0"/>
        <v>0.54882223375965711</v>
      </c>
      <c r="B51" t="s">
        <v>182</v>
      </c>
      <c r="C51">
        <v>9283250</v>
      </c>
      <c r="D51" s="2">
        <v>42856</v>
      </c>
      <c r="E51" t="s">
        <v>3892</v>
      </c>
      <c r="F51" t="s">
        <v>3893</v>
      </c>
      <c r="G51">
        <v>5</v>
      </c>
      <c r="H51" t="s">
        <v>58</v>
      </c>
      <c r="I51" t="s">
        <v>185</v>
      </c>
      <c r="J51">
        <v>24394</v>
      </c>
      <c r="K51">
        <v>4</v>
      </c>
      <c r="L51" s="2">
        <v>41835</v>
      </c>
      <c r="M51" s="2">
        <v>43465</v>
      </c>
      <c r="N51" t="s">
        <v>3894</v>
      </c>
      <c r="O51">
        <v>12</v>
      </c>
      <c r="P51" t="s">
        <v>3235</v>
      </c>
      <c r="Q51" t="s">
        <v>217</v>
      </c>
      <c r="R51" t="s">
        <v>120</v>
      </c>
      <c r="S51" t="s">
        <v>67</v>
      </c>
      <c r="T51" t="s">
        <v>68</v>
      </c>
      <c r="U51">
        <v>2017</v>
      </c>
      <c r="V51">
        <v>438591</v>
      </c>
      <c r="W51" t="s">
        <v>69</v>
      </c>
      <c r="X51" t="s">
        <v>182</v>
      </c>
      <c r="Y51">
        <v>261250</v>
      </c>
      <c r="Z51">
        <v>177341</v>
      </c>
      <c r="AA51" t="s">
        <v>69</v>
      </c>
      <c r="AB51" t="s">
        <v>3897</v>
      </c>
      <c r="AC51">
        <v>438591</v>
      </c>
    </row>
    <row r="52" spans="1:29">
      <c r="A52">
        <f t="shared" ca="1" si="0"/>
        <v>0.86753587754461636</v>
      </c>
      <c r="B52" t="s">
        <v>254</v>
      </c>
      <c r="C52">
        <v>9546768</v>
      </c>
      <c r="D52" s="2">
        <v>43343</v>
      </c>
      <c r="E52" t="s">
        <v>614</v>
      </c>
      <c r="F52" t="s">
        <v>615</v>
      </c>
      <c r="G52">
        <v>5</v>
      </c>
      <c r="H52" t="s">
        <v>58</v>
      </c>
      <c r="I52" t="s">
        <v>256</v>
      </c>
      <c r="J52">
        <v>114267</v>
      </c>
      <c r="K52">
        <v>4</v>
      </c>
      <c r="L52" s="2">
        <v>42248</v>
      </c>
      <c r="M52" s="2">
        <v>44074</v>
      </c>
      <c r="N52" t="s">
        <v>616</v>
      </c>
      <c r="O52">
        <v>4</v>
      </c>
      <c r="P52" t="s">
        <v>618</v>
      </c>
      <c r="Q52" t="s">
        <v>619</v>
      </c>
      <c r="R52" t="s">
        <v>66</v>
      </c>
      <c r="S52" t="s">
        <v>322</v>
      </c>
      <c r="T52" t="s">
        <v>68</v>
      </c>
      <c r="U52">
        <v>2018</v>
      </c>
      <c r="V52">
        <v>442513</v>
      </c>
      <c r="W52" t="s">
        <v>69</v>
      </c>
      <c r="X52" t="s">
        <v>254</v>
      </c>
      <c r="Y52">
        <v>310575</v>
      </c>
      <c r="Z52">
        <v>131938</v>
      </c>
      <c r="AA52" t="s">
        <v>69</v>
      </c>
      <c r="AB52" t="s">
        <v>620</v>
      </c>
      <c r="AC52">
        <v>442513</v>
      </c>
    </row>
    <row r="53" spans="1:29">
      <c r="A53">
        <f t="shared" ca="1" si="0"/>
        <v>0.66311407183229076</v>
      </c>
      <c r="B53" t="s">
        <v>405</v>
      </c>
      <c r="C53">
        <v>9527801</v>
      </c>
      <c r="D53" s="2">
        <v>43271</v>
      </c>
      <c r="E53" t="s">
        <v>1680</v>
      </c>
      <c r="F53" t="s">
        <v>4354</v>
      </c>
      <c r="G53">
        <v>5</v>
      </c>
      <c r="H53" t="s">
        <v>58</v>
      </c>
      <c r="I53" t="s">
        <v>407</v>
      </c>
      <c r="J53">
        <v>42471</v>
      </c>
      <c r="K53">
        <v>3</v>
      </c>
      <c r="L53" s="2">
        <v>42597</v>
      </c>
      <c r="M53" s="2">
        <v>43646</v>
      </c>
      <c r="N53" t="s">
        <v>1682</v>
      </c>
      <c r="O53">
        <v>51</v>
      </c>
      <c r="P53" t="s">
        <v>4357</v>
      </c>
      <c r="Q53" t="s">
        <v>4358</v>
      </c>
      <c r="R53" t="s">
        <v>149</v>
      </c>
      <c r="S53" t="s">
        <v>948</v>
      </c>
      <c r="T53" t="s">
        <v>68</v>
      </c>
      <c r="U53">
        <v>2018</v>
      </c>
      <c r="V53">
        <v>451501</v>
      </c>
      <c r="W53" t="s">
        <v>69</v>
      </c>
      <c r="X53" t="s">
        <v>1683</v>
      </c>
      <c r="Y53">
        <v>492988</v>
      </c>
      <c r="Z53">
        <v>198486</v>
      </c>
      <c r="AA53" t="s">
        <v>69</v>
      </c>
      <c r="AB53" t="s">
        <v>4359</v>
      </c>
      <c r="AC53">
        <v>451501</v>
      </c>
    </row>
    <row r="54" spans="1:29">
      <c r="A54">
        <f t="shared" ca="1" si="0"/>
        <v>0.14954399803670226</v>
      </c>
      <c r="B54" t="s">
        <v>109</v>
      </c>
      <c r="C54">
        <v>9511838</v>
      </c>
      <c r="D54" s="2">
        <v>43283</v>
      </c>
      <c r="E54" t="s">
        <v>56</v>
      </c>
      <c r="F54" t="s">
        <v>635</v>
      </c>
      <c r="G54">
        <v>5</v>
      </c>
      <c r="H54" t="s">
        <v>58</v>
      </c>
      <c r="I54" t="s">
        <v>112</v>
      </c>
      <c r="J54">
        <v>24567</v>
      </c>
      <c r="K54">
        <v>6</v>
      </c>
      <c r="L54" s="2">
        <v>41883</v>
      </c>
      <c r="M54" s="2">
        <v>43646</v>
      </c>
      <c r="N54" t="s">
        <v>636</v>
      </c>
      <c r="O54">
        <v>4</v>
      </c>
      <c r="P54" t="s">
        <v>638</v>
      </c>
      <c r="Q54" t="s">
        <v>639</v>
      </c>
      <c r="R54" t="s">
        <v>640</v>
      </c>
      <c r="S54" t="s">
        <v>67</v>
      </c>
      <c r="T54" t="s">
        <v>68</v>
      </c>
      <c r="U54">
        <v>2018</v>
      </c>
      <c r="V54">
        <v>397500</v>
      </c>
      <c r="W54" t="s">
        <v>69</v>
      </c>
      <c r="X54" t="s">
        <v>109</v>
      </c>
      <c r="Y54">
        <v>250000</v>
      </c>
      <c r="Z54">
        <v>147500</v>
      </c>
      <c r="AA54" t="s">
        <v>69</v>
      </c>
      <c r="AB54" t="s">
        <v>641</v>
      </c>
      <c r="AC54">
        <v>397500</v>
      </c>
    </row>
    <row r="55" spans="1:29">
      <c r="A55">
        <f t="shared" ca="1" si="0"/>
        <v>0.822655874680292</v>
      </c>
      <c r="B55" t="s">
        <v>303</v>
      </c>
      <c r="C55">
        <v>9415023</v>
      </c>
      <c r="D55" s="2">
        <v>43158</v>
      </c>
      <c r="E55" t="s">
        <v>56</v>
      </c>
      <c r="F55" t="s">
        <v>5031</v>
      </c>
      <c r="G55">
        <v>5</v>
      </c>
      <c r="H55" t="s">
        <v>58</v>
      </c>
      <c r="I55" t="s">
        <v>305</v>
      </c>
      <c r="J55">
        <v>94486</v>
      </c>
      <c r="K55">
        <v>7</v>
      </c>
      <c r="L55" s="2">
        <v>41107</v>
      </c>
      <c r="M55" s="2">
        <v>43524</v>
      </c>
      <c r="N55" t="s">
        <v>1912</v>
      </c>
      <c r="O55">
        <v>8</v>
      </c>
      <c r="P55" t="s">
        <v>2448</v>
      </c>
      <c r="Q55" t="s">
        <v>472</v>
      </c>
      <c r="R55" t="s">
        <v>311</v>
      </c>
      <c r="S55" t="s">
        <v>473</v>
      </c>
      <c r="T55" t="s">
        <v>68</v>
      </c>
      <c r="U55">
        <v>2018</v>
      </c>
      <c r="V55">
        <v>440709</v>
      </c>
      <c r="W55" t="s">
        <v>69</v>
      </c>
      <c r="X55" t="s">
        <v>303</v>
      </c>
      <c r="Y55">
        <v>196000</v>
      </c>
      <c r="Z55">
        <v>129709</v>
      </c>
      <c r="AA55" t="s">
        <v>69</v>
      </c>
      <c r="AB55" t="s">
        <v>5035</v>
      </c>
      <c r="AC55">
        <v>325709</v>
      </c>
    </row>
    <row r="56" spans="1:29">
      <c r="A56">
        <f t="shared" ca="1" si="0"/>
        <v>0.37983060754456222</v>
      </c>
      <c r="B56" t="s">
        <v>687</v>
      </c>
      <c r="C56">
        <v>9530614</v>
      </c>
      <c r="D56" s="2">
        <v>43294</v>
      </c>
      <c r="E56" t="s">
        <v>2783</v>
      </c>
      <c r="F56" t="s">
        <v>2784</v>
      </c>
      <c r="G56">
        <v>5</v>
      </c>
      <c r="H56" t="s">
        <v>58</v>
      </c>
      <c r="I56" t="s">
        <v>689</v>
      </c>
      <c r="J56">
        <v>14002</v>
      </c>
      <c r="K56">
        <v>5</v>
      </c>
      <c r="L56" s="2">
        <v>41852</v>
      </c>
      <c r="M56" s="2">
        <v>44043</v>
      </c>
      <c r="N56" t="s">
        <v>2785</v>
      </c>
      <c r="O56">
        <v>7</v>
      </c>
      <c r="P56" t="s">
        <v>189</v>
      </c>
      <c r="Q56" t="s">
        <v>190</v>
      </c>
      <c r="R56" t="s">
        <v>191</v>
      </c>
      <c r="S56" t="s">
        <v>67</v>
      </c>
      <c r="T56" t="s">
        <v>68</v>
      </c>
      <c r="U56">
        <v>2018</v>
      </c>
      <c r="V56">
        <v>507635</v>
      </c>
      <c r="W56" t="s">
        <v>69</v>
      </c>
      <c r="X56" t="s">
        <v>687</v>
      </c>
      <c r="Y56">
        <v>344683</v>
      </c>
      <c r="Z56">
        <v>162952</v>
      </c>
      <c r="AA56" t="s">
        <v>69</v>
      </c>
      <c r="AB56" t="s">
        <v>2787</v>
      </c>
      <c r="AC56">
        <v>507635</v>
      </c>
    </row>
    <row r="57" spans="1:29">
      <c r="A57">
        <f t="shared" ca="1" si="0"/>
        <v>0.91532574254017818</v>
      </c>
      <c r="B57" t="s">
        <v>254</v>
      </c>
      <c r="C57">
        <v>9196361</v>
      </c>
      <c r="D57" s="2">
        <v>42711</v>
      </c>
      <c r="E57" t="s">
        <v>76</v>
      </c>
      <c r="F57" t="s">
        <v>1569</v>
      </c>
      <c r="G57">
        <v>5</v>
      </c>
      <c r="H57" t="s">
        <v>58</v>
      </c>
      <c r="I57" t="s">
        <v>256</v>
      </c>
      <c r="J57">
        <v>107846</v>
      </c>
      <c r="K57">
        <v>4</v>
      </c>
      <c r="L57" s="2">
        <v>41640</v>
      </c>
      <c r="M57" s="2">
        <v>43465</v>
      </c>
      <c r="N57" t="s">
        <v>1570</v>
      </c>
      <c r="O57">
        <v>14</v>
      </c>
      <c r="P57" t="s">
        <v>270</v>
      </c>
      <c r="Q57" t="s">
        <v>271</v>
      </c>
      <c r="R57" t="s">
        <v>176</v>
      </c>
      <c r="S57" t="s">
        <v>67</v>
      </c>
      <c r="T57" t="s">
        <v>68</v>
      </c>
      <c r="U57">
        <v>2017</v>
      </c>
      <c r="V57">
        <v>294500</v>
      </c>
      <c r="W57" t="s">
        <v>69</v>
      </c>
      <c r="X57" t="s">
        <v>254</v>
      </c>
      <c r="Y57">
        <v>190000</v>
      </c>
      <c r="Z57">
        <v>104500</v>
      </c>
      <c r="AA57" t="s">
        <v>69</v>
      </c>
      <c r="AB57" t="s">
        <v>1573</v>
      </c>
      <c r="AC57">
        <v>294500</v>
      </c>
    </row>
    <row r="58" spans="1:29">
      <c r="A58">
        <f t="shared" ca="1" si="0"/>
        <v>0.22085166876043583</v>
      </c>
      <c r="B58" t="s">
        <v>127</v>
      </c>
      <c r="C58">
        <v>9294158</v>
      </c>
      <c r="D58" s="2">
        <v>42927</v>
      </c>
      <c r="E58" t="s">
        <v>56</v>
      </c>
      <c r="F58" t="s">
        <v>5132</v>
      </c>
      <c r="G58">
        <v>5</v>
      </c>
      <c r="H58" t="s">
        <v>58</v>
      </c>
      <c r="I58" t="s">
        <v>130</v>
      </c>
      <c r="J58">
        <v>39683</v>
      </c>
      <c r="K58">
        <v>32</v>
      </c>
      <c r="L58" s="2">
        <v>30955</v>
      </c>
      <c r="M58" s="2">
        <v>44012</v>
      </c>
      <c r="N58" t="s">
        <v>429</v>
      </c>
      <c r="O58">
        <v>7</v>
      </c>
      <c r="P58" t="s">
        <v>2236</v>
      </c>
      <c r="Q58" t="s">
        <v>472</v>
      </c>
      <c r="R58" t="s">
        <v>311</v>
      </c>
      <c r="S58" t="s">
        <v>67</v>
      </c>
      <c r="T58" t="s">
        <v>68</v>
      </c>
      <c r="U58">
        <v>2017</v>
      </c>
      <c r="V58">
        <v>491001</v>
      </c>
      <c r="W58" t="s">
        <v>69</v>
      </c>
      <c r="X58" t="s">
        <v>127</v>
      </c>
      <c r="Y58">
        <v>381508</v>
      </c>
      <c r="Z58">
        <v>109493</v>
      </c>
      <c r="AA58" t="s">
        <v>69</v>
      </c>
      <c r="AB58" t="s">
        <v>5135</v>
      </c>
      <c r="AC58">
        <v>491001</v>
      </c>
    </row>
    <row r="59" spans="1:29">
      <c r="A59">
        <f t="shared" ca="1" si="0"/>
        <v>0.90058521408227188</v>
      </c>
      <c r="B59" t="s">
        <v>687</v>
      </c>
      <c r="C59">
        <v>9387422</v>
      </c>
      <c r="D59" s="2">
        <v>43111</v>
      </c>
      <c r="E59" t="s">
        <v>76</v>
      </c>
      <c r="F59" t="s">
        <v>688</v>
      </c>
      <c r="G59">
        <v>5</v>
      </c>
      <c r="H59" t="s">
        <v>58</v>
      </c>
      <c r="I59" t="s">
        <v>689</v>
      </c>
      <c r="J59">
        <v>9410</v>
      </c>
      <c r="K59">
        <v>10</v>
      </c>
      <c r="L59" s="2">
        <v>39783</v>
      </c>
      <c r="M59" s="2">
        <v>43524</v>
      </c>
      <c r="N59" t="s">
        <v>690</v>
      </c>
      <c r="O59">
        <v>6</v>
      </c>
      <c r="P59" t="s">
        <v>333</v>
      </c>
      <c r="Q59" t="s">
        <v>334</v>
      </c>
      <c r="R59" t="s">
        <v>335</v>
      </c>
      <c r="S59" t="s">
        <v>67</v>
      </c>
      <c r="T59" t="s">
        <v>68</v>
      </c>
      <c r="U59">
        <v>2018</v>
      </c>
      <c r="V59">
        <v>369916</v>
      </c>
      <c r="W59" t="s">
        <v>69</v>
      </c>
      <c r="X59" t="s">
        <v>687</v>
      </c>
      <c r="Y59">
        <v>260903</v>
      </c>
      <c r="Z59">
        <v>109013</v>
      </c>
      <c r="AA59" t="s">
        <v>69</v>
      </c>
      <c r="AB59" t="s">
        <v>692</v>
      </c>
      <c r="AC59">
        <v>369916</v>
      </c>
    </row>
    <row r="60" spans="1:29">
      <c r="A60">
        <f t="shared" ca="1" si="0"/>
        <v>0.48506043128891507</v>
      </c>
      <c r="B60" t="s">
        <v>109</v>
      </c>
      <c r="C60">
        <v>9337456</v>
      </c>
      <c r="D60" s="2">
        <v>42977</v>
      </c>
      <c r="E60" t="s">
        <v>56</v>
      </c>
      <c r="F60" t="s">
        <v>696</v>
      </c>
      <c r="G60">
        <v>5</v>
      </c>
      <c r="H60" t="s">
        <v>58</v>
      </c>
      <c r="I60" t="s">
        <v>112</v>
      </c>
      <c r="J60">
        <v>23839</v>
      </c>
      <c r="K60">
        <v>4</v>
      </c>
      <c r="L60" s="2">
        <v>41912</v>
      </c>
      <c r="M60" s="2">
        <v>43708</v>
      </c>
      <c r="N60" t="s">
        <v>690</v>
      </c>
      <c r="O60">
        <v>13</v>
      </c>
      <c r="P60" t="s">
        <v>390</v>
      </c>
      <c r="Q60" t="s">
        <v>217</v>
      </c>
      <c r="R60" t="s">
        <v>120</v>
      </c>
      <c r="S60" t="s">
        <v>67</v>
      </c>
      <c r="T60" t="s">
        <v>68</v>
      </c>
      <c r="U60">
        <v>2017</v>
      </c>
      <c r="V60">
        <v>399751</v>
      </c>
      <c r="W60" t="s">
        <v>69</v>
      </c>
      <c r="X60" t="s">
        <v>109</v>
      </c>
      <c r="Y60">
        <v>266273</v>
      </c>
      <c r="Z60">
        <v>133478</v>
      </c>
      <c r="AA60" t="s">
        <v>69</v>
      </c>
      <c r="AB60" t="s">
        <v>698</v>
      </c>
      <c r="AC60">
        <v>399751</v>
      </c>
    </row>
    <row r="61" spans="1:29">
      <c r="A61">
        <f t="shared" ca="1" si="0"/>
        <v>0.87929187777991435</v>
      </c>
      <c r="B61" t="s">
        <v>199</v>
      </c>
      <c r="C61">
        <v>9437694</v>
      </c>
      <c r="D61" s="2">
        <v>43153</v>
      </c>
      <c r="E61" t="s">
        <v>76</v>
      </c>
      <c r="F61" t="s">
        <v>702</v>
      </c>
      <c r="G61">
        <v>5</v>
      </c>
      <c r="H61" t="s">
        <v>58</v>
      </c>
      <c r="I61" t="s">
        <v>149</v>
      </c>
      <c r="J61">
        <v>86978</v>
      </c>
      <c r="K61">
        <v>15</v>
      </c>
      <c r="L61" s="2">
        <v>37347</v>
      </c>
      <c r="M61" s="2">
        <v>43524</v>
      </c>
      <c r="N61" t="s">
        <v>703</v>
      </c>
      <c r="O61">
        <v>3</v>
      </c>
      <c r="P61" t="s">
        <v>553</v>
      </c>
      <c r="Q61" t="s">
        <v>554</v>
      </c>
      <c r="R61" t="s">
        <v>555</v>
      </c>
      <c r="S61" t="s">
        <v>67</v>
      </c>
      <c r="T61" t="s">
        <v>68</v>
      </c>
      <c r="U61">
        <v>2018</v>
      </c>
      <c r="V61">
        <v>311850</v>
      </c>
      <c r="W61" t="s">
        <v>69</v>
      </c>
      <c r="X61" t="s">
        <v>199</v>
      </c>
      <c r="Y61">
        <v>202500</v>
      </c>
      <c r="Z61">
        <v>109350</v>
      </c>
      <c r="AA61" t="s">
        <v>69</v>
      </c>
      <c r="AB61" t="s">
        <v>705</v>
      </c>
      <c r="AC61">
        <v>311850</v>
      </c>
    </row>
    <row r="62" spans="1:29">
      <c r="A62">
        <f t="shared" ca="1" si="0"/>
        <v>0.89114026099928934</v>
      </c>
      <c r="B62" t="s">
        <v>92</v>
      </c>
      <c r="C62">
        <v>9333411</v>
      </c>
      <c r="D62" s="2">
        <v>42958</v>
      </c>
      <c r="E62" t="s">
        <v>56</v>
      </c>
      <c r="F62" t="s">
        <v>170</v>
      </c>
      <c r="G62">
        <v>5</v>
      </c>
      <c r="H62" t="s">
        <v>58</v>
      </c>
      <c r="I62" t="s">
        <v>95</v>
      </c>
      <c r="J62">
        <v>86120</v>
      </c>
      <c r="K62">
        <v>2</v>
      </c>
      <c r="L62" s="2">
        <v>42614</v>
      </c>
      <c r="M62" s="2">
        <v>43708</v>
      </c>
      <c r="N62" t="s">
        <v>171</v>
      </c>
      <c r="O62">
        <v>18</v>
      </c>
      <c r="P62" t="s">
        <v>174</v>
      </c>
      <c r="Q62" t="s">
        <v>175</v>
      </c>
      <c r="R62" t="s">
        <v>176</v>
      </c>
      <c r="S62" t="s">
        <v>102</v>
      </c>
      <c r="T62" t="s">
        <v>68</v>
      </c>
      <c r="U62">
        <v>2017</v>
      </c>
      <c r="V62">
        <v>191730</v>
      </c>
      <c r="W62" t="s">
        <v>69</v>
      </c>
      <c r="X62" t="s">
        <v>92</v>
      </c>
      <c r="Y62">
        <v>124500</v>
      </c>
      <c r="Z62">
        <v>67230</v>
      </c>
      <c r="AA62" t="s">
        <v>69</v>
      </c>
      <c r="AB62" t="s">
        <v>177</v>
      </c>
      <c r="AC62">
        <v>191730</v>
      </c>
    </row>
    <row r="63" spans="1:29">
      <c r="A63">
        <f t="shared" ca="1" si="0"/>
        <v>0.92847534614783156</v>
      </c>
      <c r="B63" t="s">
        <v>127</v>
      </c>
      <c r="C63">
        <v>9428458</v>
      </c>
      <c r="D63" s="2">
        <v>43137</v>
      </c>
      <c r="E63" t="s">
        <v>76</v>
      </c>
      <c r="F63" t="s">
        <v>2845</v>
      </c>
      <c r="G63">
        <v>5</v>
      </c>
      <c r="H63" t="s">
        <v>58</v>
      </c>
      <c r="I63" t="s">
        <v>130</v>
      </c>
      <c r="J63">
        <v>99981</v>
      </c>
      <c r="K63">
        <v>5</v>
      </c>
      <c r="L63" s="2">
        <v>41760</v>
      </c>
      <c r="M63" s="2">
        <v>43890</v>
      </c>
      <c r="N63" t="s">
        <v>2548</v>
      </c>
      <c r="O63">
        <v>5</v>
      </c>
      <c r="P63" t="s">
        <v>1583</v>
      </c>
      <c r="Q63" t="s">
        <v>1584</v>
      </c>
      <c r="R63" t="s">
        <v>163</v>
      </c>
      <c r="S63" t="s">
        <v>85</v>
      </c>
      <c r="T63" t="s">
        <v>68</v>
      </c>
      <c r="U63">
        <v>2018</v>
      </c>
      <c r="V63">
        <v>601782</v>
      </c>
      <c r="W63" t="s">
        <v>69</v>
      </c>
      <c r="X63" t="s">
        <v>127</v>
      </c>
      <c r="Y63">
        <v>428617</v>
      </c>
      <c r="Z63">
        <v>173165</v>
      </c>
      <c r="AA63" t="s">
        <v>69</v>
      </c>
      <c r="AB63" t="s">
        <v>2848</v>
      </c>
      <c r="AC63">
        <v>601782</v>
      </c>
    </row>
    <row r="64" spans="1:29">
      <c r="A64">
        <f t="shared" ca="1" si="0"/>
        <v>0.11903404831020892</v>
      </c>
      <c r="B64" t="s">
        <v>199</v>
      </c>
      <c r="C64">
        <v>9300841</v>
      </c>
      <c r="D64" s="2">
        <v>42906</v>
      </c>
      <c r="E64" t="s">
        <v>724</v>
      </c>
      <c r="F64" t="s">
        <v>725</v>
      </c>
      <c r="G64">
        <v>5</v>
      </c>
      <c r="H64" t="s">
        <v>58</v>
      </c>
      <c r="I64" t="s">
        <v>149</v>
      </c>
      <c r="J64">
        <v>153354</v>
      </c>
      <c r="K64">
        <v>6</v>
      </c>
      <c r="L64" s="2">
        <v>41091</v>
      </c>
      <c r="M64" s="2">
        <v>43646</v>
      </c>
      <c r="N64" t="s">
        <v>726</v>
      </c>
      <c r="O64">
        <v>7</v>
      </c>
      <c r="P64" t="s">
        <v>728</v>
      </c>
      <c r="Q64" t="s">
        <v>472</v>
      </c>
      <c r="R64" t="s">
        <v>311</v>
      </c>
      <c r="S64" t="s">
        <v>729</v>
      </c>
      <c r="T64" t="s">
        <v>68</v>
      </c>
      <c r="U64">
        <v>2017</v>
      </c>
      <c r="V64">
        <v>225443</v>
      </c>
      <c r="W64" t="s">
        <v>69</v>
      </c>
      <c r="X64" t="s">
        <v>199</v>
      </c>
      <c r="Y64">
        <v>144979</v>
      </c>
      <c r="Z64">
        <v>80464</v>
      </c>
      <c r="AA64" t="s">
        <v>69</v>
      </c>
      <c r="AB64" t="s">
        <v>730</v>
      </c>
      <c r="AC64">
        <v>225443</v>
      </c>
    </row>
    <row r="65" spans="1:29">
      <c r="A65">
        <f t="shared" ca="1" si="0"/>
        <v>6.9141099094611524E-2</v>
      </c>
      <c r="B65" t="s">
        <v>127</v>
      </c>
      <c r="C65">
        <v>9405929</v>
      </c>
      <c r="D65" s="2">
        <v>43112</v>
      </c>
      <c r="E65" t="s">
        <v>76</v>
      </c>
      <c r="F65" t="s">
        <v>5575</v>
      </c>
      <c r="G65">
        <v>5</v>
      </c>
      <c r="H65" t="s">
        <v>58</v>
      </c>
      <c r="I65" t="s">
        <v>130</v>
      </c>
      <c r="J65">
        <v>100349</v>
      </c>
      <c r="K65">
        <v>5</v>
      </c>
      <c r="L65" s="2">
        <v>41671</v>
      </c>
      <c r="M65" s="2">
        <v>43830</v>
      </c>
      <c r="N65" t="s">
        <v>4935</v>
      </c>
      <c r="O65">
        <v>50</v>
      </c>
      <c r="P65" t="s">
        <v>357</v>
      </c>
      <c r="Q65" t="s">
        <v>358</v>
      </c>
      <c r="R65" t="s">
        <v>149</v>
      </c>
      <c r="S65" t="s">
        <v>85</v>
      </c>
      <c r="T65" t="s">
        <v>68</v>
      </c>
      <c r="U65">
        <v>2018</v>
      </c>
      <c r="V65">
        <v>371431</v>
      </c>
      <c r="W65" t="s">
        <v>69</v>
      </c>
      <c r="X65" t="s">
        <v>127</v>
      </c>
      <c r="Y65">
        <v>250000</v>
      </c>
      <c r="Z65">
        <v>121431</v>
      </c>
      <c r="AA65" t="s">
        <v>69</v>
      </c>
      <c r="AB65" t="s">
        <v>5577</v>
      </c>
      <c r="AC65">
        <v>371431</v>
      </c>
    </row>
    <row r="66" spans="1:29">
      <c r="A66">
        <f t="shared" ref="A66:A129" ca="1" si="1">RAND()</f>
        <v>0.21825892736796748</v>
      </c>
      <c r="B66" t="s">
        <v>199</v>
      </c>
      <c r="C66">
        <v>9324926</v>
      </c>
      <c r="D66" s="2">
        <v>42935</v>
      </c>
      <c r="E66" t="s">
        <v>743</v>
      </c>
      <c r="F66" t="s">
        <v>744</v>
      </c>
      <c r="G66">
        <v>5</v>
      </c>
      <c r="H66" t="s">
        <v>58</v>
      </c>
      <c r="I66" t="s">
        <v>149</v>
      </c>
      <c r="J66">
        <v>172211</v>
      </c>
      <c r="K66">
        <v>5</v>
      </c>
      <c r="L66" s="2">
        <v>41543</v>
      </c>
      <c r="M66" s="2">
        <v>43524</v>
      </c>
      <c r="N66" t="s">
        <v>745</v>
      </c>
      <c r="O66">
        <v>30</v>
      </c>
      <c r="P66" t="s">
        <v>747</v>
      </c>
      <c r="Q66" t="s">
        <v>748</v>
      </c>
      <c r="R66" t="s">
        <v>176</v>
      </c>
      <c r="S66" t="s">
        <v>67</v>
      </c>
      <c r="T66" t="s">
        <v>68</v>
      </c>
      <c r="U66">
        <v>2017</v>
      </c>
      <c r="V66">
        <v>329925</v>
      </c>
      <c r="W66" t="s">
        <v>69</v>
      </c>
      <c r="X66" t="s">
        <v>199</v>
      </c>
      <c r="Y66">
        <v>207500</v>
      </c>
      <c r="Z66">
        <v>122425</v>
      </c>
      <c r="AA66" t="s">
        <v>69</v>
      </c>
      <c r="AB66" t="s">
        <v>749</v>
      </c>
      <c r="AC66">
        <v>329925</v>
      </c>
    </row>
    <row r="67" spans="1:29">
      <c r="A67">
        <f t="shared" ca="1" si="1"/>
        <v>0.80276685559714422</v>
      </c>
      <c r="B67" t="s">
        <v>199</v>
      </c>
      <c r="C67">
        <v>9538594</v>
      </c>
      <c r="D67" s="2">
        <v>43329</v>
      </c>
      <c r="E67" t="s">
        <v>56</v>
      </c>
      <c r="F67" t="s">
        <v>753</v>
      </c>
      <c r="G67">
        <v>5</v>
      </c>
      <c r="H67" t="s">
        <v>58</v>
      </c>
      <c r="I67" t="s">
        <v>149</v>
      </c>
      <c r="J67">
        <v>181808</v>
      </c>
      <c r="K67">
        <v>5</v>
      </c>
      <c r="L67" s="2">
        <v>41890</v>
      </c>
      <c r="M67" s="2">
        <v>44074</v>
      </c>
      <c r="N67" t="s">
        <v>754</v>
      </c>
      <c r="O67">
        <v>9</v>
      </c>
      <c r="P67" t="s">
        <v>572</v>
      </c>
      <c r="Q67" t="s">
        <v>175</v>
      </c>
      <c r="R67" t="s">
        <v>176</v>
      </c>
      <c r="S67" t="s">
        <v>67</v>
      </c>
      <c r="T67" t="s">
        <v>68</v>
      </c>
      <c r="U67">
        <v>2018</v>
      </c>
      <c r="V67">
        <v>336565</v>
      </c>
      <c r="W67" t="s">
        <v>69</v>
      </c>
      <c r="X67" t="s">
        <v>199</v>
      </c>
      <c r="Y67">
        <v>237541</v>
      </c>
      <c r="Z67">
        <v>99024</v>
      </c>
      <c r="AA67" t="s">
        <v>69</v>
      </c>
      <c r="AB67" t="s">
        <v>756</v>
      </c>
      <c r="AC67">
        <v>336565</v>
      </c>
    </row>
    <row r="68" spans="1:29">
      <c r="A68">
        <f t="shared" ca="1" si="1"/>
        <v>0.80927751160496986</v>
      </c>
      <c r="B68" t="s">
        <v>241</v>
      </c>
      <c r="C68">
        <v>9473801</v>
      </c>
      <c r="D68" s="2">
        <v>43215</v>
      </c>
      <c r="E68" t="s">
        <v>56</v>
      </c>
      <c r="F68" t="s">
        <v>3037</v>
      </c>
      <c r="G68">
        <v>5</v>
      </c>
      <c r="H68" t="s">
        <v>58</v>
      </c>
      <c r="I68" t="s">
        <v>243</v>
      </c>
      <c r="J68">
        <v>129778</v>
      </c>
      <c r="K68">
        <v>4</v>
      </c>
      <c r="L68" s="2">
        <v>42186</v>
      </c>
      <c r="M68" s="2">
        <v>43708</v>
      </c>
      <c r="N68" t="s">
        <v>3038</v>
      </c>
      <c r="O68">
        <v>6</v>
      </c>
      <c r="P68" t="s">
        <v>333</v>
      </c>
      <c r="Q68" t="s">
        <v>334</v>
      </c>
      <c r="R68" t="s">
        <v>335</v>
      </c>
      <c r="S68" t="s">
        <v>67</v>
      </c>
      <c r="T68" t="s">
        <v>68</v>
      </c>
      <c r="U68">
        <v>2018</v>
      </c>
      <c r="V68">
        <v>717455</v>
      </c>
      <c r="W68" t="s">
        <v>69</v>
      </c>
      <c r="X68" t="s">
        <v>241</v>
      </c>
      <c r="Y68">
        <v>462874</v>
      </c>
      <c r="Z68">
        <v>254581</v>
      </c>
      <c r="AA68" t="s">
        <v>69</v>
      </c>
      <c r="AB68" t="s">
        <v>3041</v>
      </c>
      <c r="AC68">
        <v>717455</v>
      </c>
    </row>
    <row r="69" spans="1:29">
      <c r="A69">
        <f t="shared" ca="1" si="1"/>
        <v>0.67380820069464442</v>
      </c>
      <c r="B69" t="s">
        <v>109</v>
      </c>
      <c r="C69">
        <v>9533559</v>
      </c>
      <c r="D69" s="2">
        <v>43336</v>
      </c>
      <c r="E69" t="s">
        <v>56</v>
      </c>
      <c r="F69" t="s">
        <v>768</v>
      </c>
      <c r="G69">
        <v>5</v>
      </c>
      <c r="H69" t="s">
        <v>58</v>
      </c>
      <c r="I69" t="s">
        <v>112</v>
      </c>
      <c r="J69">
        <v>20976</v>
      </c>
      <c r="K69">
        <v>7</v>
      </c>
      <c r="L69" s="2">
        <v>40422</v>
      </c>
      <c r="M69" s="2">
        <v>44439</v>
      </c>
      <c r="N69" t="s">
        <v>769</v>
      </c>
      <c r="O69">
        <v>12</v>
      </c>
      <c r="P69" t="s">
        <v>147</v>
      </c>
      <c r="Q69" t="s">
        <v>148</v>
      </c>
      <c r="R69" t="s">
        <v>149</v>
      </c>
      <c r="S69" t="s">
        <v>771</v>
      </c>
      <c r="T69" t="s">
        <v>68</v>
      </c>
      <c r="U69">
        <v>2018</v>
      </c>
      <c r="V69">
        <v>623787</v>
      </c>
      <c r="W69" t="s">
        <v>69</v>
      </c>
      <c r="X69" t="s">
        <v>109</v>
      </c>
      <c r="Y69">
        <v>418793</v>
      </c>
      <c r="Z69">
        <v>204994</v>
      </c>
      <c r="AA69" t="s">
        <v>69</v>
      </c>
      <c r="AB69" t="s">
        <v>772</v>
      </c>
      <c r="AC69">
        <v>623787</v>
      </c>
    </row>
    <row r="70" spans="1:29">
      <c r="A70">
        <f t="shared" ca="1" si="1"/>
        <v>0.36977032918521391</v>
      </c>
      <c r="B70" t="s">
        <v>241</v>
      </c>
      <c r="C70">
        <v>9519567</v>
      </c>
      <c r="D70" s="2">
        <v>43259</v>
      </c>
      <c r="E70" t="s">
        <v>56</v>
      </c>
      <c r="F70" t="s">
        <v>775</v>
      </c>
      <c r="G70">
        <v>5</v>
      </c>
      <c r="H70" t="s">
        <v>58</v>
      </c>
      <c r="I70" t="s">
        <v>243</v>
      </c>
      <c r="J70">
        <v>74175</v>
      </c>
      <c r="K70">
        <v>13</v>
      </c>
      <c r="L70" s="2">
        <v>37848</v>
      </c>
      <c r="M70" s="2">
        <v>44012</v>
      </c>
      <c r="N70" t="s">
        <v>776</v>
      </c>
      <c r="O70">
        <v>2</v>
      </c>
      <c r="P70" t="s">
        <v>778</v>
      </c>
      <c r="Q70" t="s">
        <v>779</v>
      </c>
      <c r="R70" t="s">
        <v>780</v>
      </c>
      <c r="S70" t="s">
        <v>67</v>
      </c>
      <c r="T70" t="s">
        <v>68</v>
      </c>
      <c r="U70">
        <v>2018</v>
      </c>
      <c r="V70">
        <v>405000</v>
      </c>
      <c r="W70" t="s">
        <v>69</v>
      </c>
      <c r="X70" t="s">
        <v>241</v>
      </c>
      <c r="Y70">
        <v>250000</v>
      </c>
      <c r="Z70">
        <v>155000</v>
      </c>
      <c r="AA70" t="s">
        <v>69</v>
      </c>
      <c r="AB70" t="s">
        <v>781</v>
      </c>
      <c r="AC70">
        <v>405000</v>
      </c>
    </row>
    <row r="71" spans="1:29">
      <c r="A71">
        <f t="shared" ca="1" si="1"/>
        <v>0.44510551478730254</v>
      </c>
      <c r="B71" t="s">
        <v>199</v>
      </c>
      <c r="C71">
        <v>9527750</v>
      </c>
      <c r="D71" s="2">
        <v>43271</v>
      </c>
      <c r="E71" t="s">
        <v>56</v>
      </c>
      <c r="F71" t="s">
        <v>784</v>
      </c>
      <c r="G71">
        <v>5</v>
      </c>
      <c r="H71" t="s">
        <v>58</v>
      </c>
      <c r="I71" t="s">
        <v>149</v>
      </c>
      <c r="J71">
        <v>31798</v>
      </c>
      <c r="K71">
        <v>38</v>
      </c>
      <c r="L71" s="2">
        <v>29768</v>
      </c>
      <c r="M71" s="2">
        <v>43708</v>
      </c>
      <c r="N71" t="s">
        <v>785</v>
      </c>
      <c r="O71">
        <v>7</v>
      </c>
      <c r="P71" t="s">
        <v>787</v>
      </c>
      <c r="Q71" t="s">
        <v>472</v>
      </c>
      <c r="R71" t="s">
        <v>311</v>
      </c>
      <c r="S71" t="s">
        <v>473</v>
      </c>
      <c r="T71" t="s">
        <v>68</v>
      </c>
      <c r="U71">
        <v>2018</v>
      </c>
      <c r="V71">
        <v>581719</v>
      </c>
      <c r="W71" t="s">
        <v>69</v>
      </c>
      <c r="X71" t="s">
        <v>199</v>
      </c>
      <c r="Y71">
        <v>335916</v>
      </c>
      <c r="Z71">
        <v>245803</v>
      </c>
      <c r="AA71" t="s">
        <v>69</v>
      </c>
      <c r="AB71" t="s">
        <v>788</v>
      </c>
      <c r="AC71">
        <v>581719</v>
      </c>
    </row>
    <row r="72" spans="1:29">
      <c r="A72">
        <f t="shared" ca="1" si="1"/>
        <v>0.75447110344360346</v>
      </c>
      <c r="B72" t="s">
        <v>405</v>
      </c>
      <c r="C72">
        <v>9503713</v>
      </c>
      <c r="D72" s="2">
        <v>43252</v>
      </c>
      <c r="E72" t="s">
        <v>3985</v>
      </c>
      <c r="F72" t="s">
        <v>3986</v>
      </c>
      <c r="G72">
        <v>5</v>
      </c>
      <c r="H72" t="s">
        <v>58</v>
      </c>
      <c r="I72" t="s">
        <v>407</v>
      </c>
      <c r="J72">
        <v>37217</v>
      </c>
      <c r="K72">
        <v>5</v>
      </c>
      <c r="L72" s="2">
        <v>41883</v>
      </c>
      <c r="M72" s="2">
        <v>43982</v>
      </c>
      <c r="N72" t="s">
        <v>1451</v>
      </c>
      <c r="O72">
        <v>50</v>
      </c>
      <c r="P72" t="s">
        <v>357</v>
      </c>
      <c r="Q72" t="s">
        <v>358</v>
      </c>
      <c r="R72" t="s">
        <v>149</v>
      </c>
      <c r="S72" t="s">
        <v>67</v>
      </c>
      <c r="T72" t="s">
        <v>68</v>
      </c>
      <c r="U72">
        <v>2018</v>
      </c>
      <c r="V72">
        <v>160000</v>
      </c>
      <c r="W72" t="s">
        <v>69</v>
      </c>
      <c r="X72" t="s">
        <v>405</v>
      </c>
      <c r="Y72">
        <v>92079</v>
      </c>
      <c r="Z72">
        <v>67921</v>
      </c>
      <c r="AA72" t="s">
        <v>69</v>
      </c>
      <c r="AB72" t="s">
        <v>3989</v>
      </c>
      <c r="AC72">
        <v>160000</v>
      </c>
    </row>
    <row r="73" spans="1:29">
      <c r="A73">
        <f t="shared" ca="1" si="1"/>
        <v>0.6367455242356006</v>
      </c>
      <c r="B73" t="s">
        <v>254</v>
      </c>
      <c r="C73">
        <v>9265114</v>
      </c>
      <c r="D73" s="2">
        <v>42851</v>
      </c>
      <c r="E73" t="s">
        <v>76</v>
      </c>
      <c r="F73" t="s">
        <v>801</v>
      </c>
      <c r="G73">
        <v>5</v>
      </c>
      <c r="H73" t="s">
        <v>58</v>
      </c>
      <c r="I73" t="s">
        <v>256</v>
      </c>
      <c r="J73">
        <v>110227</v>
      </c>
      <c r="K73">
        <v>4</v>
      </c>
      <c r="L73" s="2">
        <v>41774</v>
      </c>
      <c r="M73" s="2">
        <v>43677</v>
      </c>
      <c r="N73" t="s">
        <v>802</v>
      </c>
      <c r="O73">
        <v>26</v>
      </c>
      <c r="P73" t="s">
        <v>804</v>
      </c>
      <c r="Q73" t="s">
        <v>805</v>
      </c>
      <c r="R73" t="s">
        <v>120</v>
      </c>
      <c r="S73" t="s">
        <v>67</v>
      </c>
      <c r="T73" t="s">
        <v>68</v>
      </c>
      <c r="U73">
        <v>2017</v>
      </c>
      <c r="V73">
        <v>301346</v>
      </c>
      <c r="W73" t="s">
        <v>69</v>
      </c>
      <c r="X73" t="s">
        <v>254</v>
      </c>
      <c r="Y73">
        <v>190000</v>
      </c>
      <c r="Z73">
        <v>111346</v>
      </c>
      <c r="AA73" t="s">
        <v>69</v>
      </c>
      <c r="AB73" t="s">
        <v>806</v>
      </c>
      <c r="AC73">
        <v>301346</v>
      </c>
    </row>
    <row r="74" spans="1:29">
      <c r="A74">
        <f t="shared" ca="1" si="1"/>
        <v>0.99953683944711447</v>
      </c>
      <c r="B74" t="s">
        <v>687</v>
      </c>
      <c r="C74">
        <v>9416975</v>
      </c>
      <c r="D74" s="2">
        <v>43157</v>
      </c>
      <c r="E74" t="s">
        <v>76</v>
      </c>
      <c r="F74" t="s">
        <v>5405</v>
      </c>
      <c r="G74">
        <v>5</v>
      </c>
      <c r="H74" t="s">
        <v>58</v>
      </c>
      <c r="I74" t="s">
        <v>689</v>
      </c>
      <c r="J74">
        <v>194</v>
      </c>
      <c r="K74">
        <v>34</v>
      </c>
      <c r="L74" s="2">
        <v>30317</v>
      </c>
      <c r="M74" s="2">
        <v>43890</v>
      </c>
      <c r="N74" t="s">
        <v>854</v>
      </c>
      <c r="O74">
        <v>8</v>
      </c>
      <c r="P74" t="s">
        <v>857</v>
      </c>
      <c r="Q74" t="s">
        <v>472</v>
      </c>
      <c r="R74" t="s">
        <v>311</v>
      </c>
      <c r="S74" t="s">
        <v>473</v>
      </c>
      <c r="T74" t="s">
        <v>68</v>
      </c>
      <c r="U74">
        <v>2018</v>
      </c>
      <c r="V74">
        <v>386557</v>
      </c>
      <c r="W74" t="s">
        <v>69</v>
      </c>
      <c r="X74" t="s">
        <v>687</v>
      </c>
      <c r="Y74">
        <v>260629</v>
      </c>
      <c r="Z74">
        <v>125928</v>
      </c>
      <c r="AA74" t="s">
        <v>69</v>
      </c>
      <c r="AB74" t="s">
        <v>5407</v>
      </c>
      <c r="AC74">
        <v>386557</v>
      </c>
    </row>
    <row r="75" spans="1:29">
      <c r="A75">
        <f t="shared" ca="1" si="1"/>
        <v>0.21361839196151056</v>
      </c>
      <c r="B75" t="s">
        <v>241</v>
      </c>
      <c r="C75">
        <v>9445470</v>
      </c>
      <c r="D75" s="2">
        <v>43185</v>
      </c>
      <c r="E75" t="s">
        <v>56</v>
      </c>
      <c r="F75" t="s">
        <v>2267</v>
      </c>
      <c r="G75">
        <v>5</v>
      </c>
      <c r="H75" t="s">
        <v>58</v>
      </c>
      <c r="I75" t="s">
        <v>243</v>
      </c>
      <c r="J75">
        <v>122340</v>
      </c>
      <c r="K75">
        <v>4</v>
      </c>
      <c r="L75" s="2">
        <v>42109</v>
      </c>
      <c r="M75" s="2">
        <v>43921</v>
      </c>
      <c r="N75" t="s">
        <v>2028</v>
      </c>
      <c r="O75">
        <v>13</v>
      </c>
      <c r="P75" t="s">
        <v>390</v>
      </c>
      <c r="Q75" t="s">
        <v>217</v>
      </c>
      <c r="R75" t="s">
        <v>120</v>
      </c>
      <c r="S75" t="s">
        <v>67</v>
      </c>
      <c r="T75" t="s">
        <v>68</v>
      </c>
      <c r="U75">
        <v>2018</v>
      </c>
      <c r="V75">
        <v>400000</v>
      </c>
      <c r="W75" t="s">
        <v>69</v>
      </c>
      <c r="X75" t="s">
        <v>241</v>
      </c>
      <c r="Y75">
        <v>250000</v>
      </c>
      <c r="Z75">
        <v>150000</v>
      </c>
      <c r="AA75" t="s">
        <v>69</v>
      </c>
      <c r="AB75" t="s">
        <v>2269</v>
      </c>
      <c r="AC75">
        <v>400000</v>
      </c>
    </row>
    <row r="76" spans="1:29">
      <c r="A76">
        <f t="shared" ca="1" si="1"/>
        <v>0.73355403762269422</v>
      </c>
      <c r="B76" t="s">
        <v>241</v>
      </c>
      <c r="C76">
        <v>9389530</v>
      </c>
      <c r="D76" s="2">
        <v>43079</v>
      </c>
      <c r="E76" t="s">
        <v>56</v>
      </c>
      <c r="F76" t="s">
        <v>1629</v>
      </c>
      <c r="G76">
        <v>5</v>
      </c>
      <c r="H76" t="s">
        <v>58</v>
      </c>
      <c r="I76" t="s">
        <v>243</v>
      </c>
      <c r="J76">
        <v>125815</v>
      </c>
      <c r="K76">
        <v>4</v>
      </c>
      <c r="L76" s="2">
        <v>41960</v>
      </c>
      <c r="M76" s="2">
        <v>43769</v>
      </c>
      <c r="N76" t="s">
        <v>1630</v>
      </c>
      <c r="O76">
        <v>3</v>
      </c>
      <c r="P76" t="s">
        <v>882</v>
      </c>
      <c r="Q76" t="s">
        <v>883</v>
      </c>
      <c r="R76" t="s">
        <v>884</v>
      </c>
      <c r="S76" t="s">
        <v>67</v>
      </c>
      <c r="T76" t="s">
        <v>68</v>
      </c>
      <c r="U76">
        <v>2018</v>
      </c>
      <c r="V76">
        <v>416250</v>
      </c>
      <c r="W76" t="s">
        <v>69</v>
      </c>
      <c r="X76" t="s">
        <v>241</v>
      </c>
      <c r="Y76">
        <v>250000</v>
      </c>
      <c r="Z76">
        <v>166250</v>
      </c>
      <c r="AA76" t="s">
        <v>69</v>
      </c>
      <c r="AB76" t="s">
        <v>1632</v>
      </c>
      <c r="AC76">
        <v>416250</v>
      </c>
    </row>
    <row r="77" spans="1:29">
      <c r="A77">
        <f t="shared" ca="1" si="1"/>
        <v>0.84266108350204094</v>
      </c>
      <c r="B77" t="s">
        <v>241</v>
      </c>
      <c r="C77">
        <v>9474651</v>
      </c>
      <c r="D77" s="2">
        <v>43224</v>
      </c>
      <c r="E77" t="s">
        <v>56</v>
      </c>
      <c r="F77" t="s">
        <v>4256</v>
      </c>
      <c r="G77">
        <v>5</v>
      </c>
      <c r="H77" t="s">
        <v>58</v>
      </c>
      <c r="I77" t="s">
        <v>243</v>
      </c>
      <c r="J77">
        <v>120960</v>
      </c>
      <c r="K77">
        <v>6</v>
      </c>
      <c r="L77" s="2">
        <v>41866</v>
      </c>
      <c r="M77" s="2">
        <v>43951</v>
      </c>
      <c r="N77" t="s">
        <v>1494</v>
      </c>
      <c r="O77">
        <v>3</v>
      </c>
      <c r="P77" t="s">
        <v>2568</v>
      </c>
      <c r="Q77" t="s">
        <v>2569</v>
      </c>
      <c r="R77" t="s">
        <v>630</v>
      </c>
      <c r="S77" t="s">
        <v>67</v>
      </c>
      <c r="T77" t="s">
        <v>68</v>
      </c>
      <c r="U77">
        <v>2018</v>
      </c>
      <c r="V77">
        <v>453193</v>
      </c>
      <c r="W77" t="s">
        <v>69</v>
      </c>
      <c r="X77" t="s">
        <v>241</v>
      </c>
      <c r="Y77">
        <v>353089</v>
      </c>
      <c r="Z77">
        <v>100104</v>
      </c>
      <c r="AA77" t="s">
        <v>69</v>
      </c>
      <c r="AB77" t="s">
        <v>4259</v>
      </c>
      <c r="AC77">
        <v>453193</v>
      </c>
    </row>
    <row r="78" spans="1:29">
      <c r="A78">
        <f t="shared" ca="1" si="1"/>
        <v>5.5560252185698267E-2</v>
      </c>
      <c r="B78" t="s">
        <v>1619</v>
      </c>
      <c r="C78">
        <v>9492488</v>
      </c>
      <c r="D78" s="2">
        <v>43230</v>
      </c>
      <c r="E78" t="s">
        <v>3749</v>
      </c>
      <c r="F78" t="s">
        <v>5693</v>
      </c>
      <c r="G78">
        <v>5</v>
      </c>
      <c r="H78" t="s">
        <v>58</v>
      </c>
      <c r="I78" t="s">
        <v>1621</v>
      </c>
      <c r="J78">
        <v>22999</v>
      </c>
      <c r="K78">
        <v>6</v>
      </c>
      <c r="L78" s="2">
        <v>41791</v>
      </c>
      <c r="M78" s="2">
        <v>44347</v>
      </c>
      <c r="N78" t="s">
        <v>1622</v>
      </c>
      <c r="O78">
        <v>4</v>
      </c>
      <c r="P78" t="s">
        <v>1512</v>
      </c>
      <c r="Q78" t="s">
        <v>1513</v>
      </c>
      <c r="R78" t="s">
        <v>640</v>
      </c>
      <c r="S78" t="s">
        <v>102</v>
      </c>
      <c r="T78" t="s">
        <v>68</v>
      </c>
      <c r="U78">
        <v>2018</v>
      </c>
      <c r="V78">
        <v>323987</v>
      </c>
      <c r="W78" t="s">
        <v>69</v>
      </c>
      <c r="X78" t="s">
        <v>1619</v>
      </c>
      <c r="Y78">
        <v>225000</v>
      </c>
      <c r="Z78">
        <v>98987</v>
      </c>
      <c r="AA78" t="s">
        <v>69</v>
      </c>
      <c r="AB78" t="s">
        <v>5696</v>
      </c>
      <c r="AC78">
        <v>323987</v>
      </c>
    </row>
    <row r="79" spans="1:29">
      <c r="A79">
        <f t="shared" ca="1" si="1"/>
        <v>7.9895752011774901E-2</v>
      </c>
      <c r="B79" t="s">
        <v>127</v>
      </c>
      <c r="C79">
        <v>9391698</v>
      </c>
      <c r="D79" s="2">
        <v>43068</v>
      </c>
      <c r="E79" t="s">
        <v>76</v>
      </c>
      <c r="F79" t="s">
        <v>2721</v>
      </c>
      <c r="G79">
        <v>5</v>
      </c>
      <c r="H79" t="s">
        <v>58</v>
      </c>
      <c r="I79" t="s">
        <v>130</v>
      </c>
      <c r="J79">
        <v>100219</v>
      </c>
      <c r="K79">
        <v>5</v>
      </c>
      <c r="L79" s="2">
        <v>41609</v>
      </c>
      <c r="M79" s="2">
        <v>43799</v>
      </c>
      <c r="N79" t="s">
        <v>429</v>
      </c>
      <c r="O79">
        <v>13</v>
      </c>
      <c r="P79" t="s">
        <v>390</v>
      </c>
      <c r="Q79" t="s">
        <v>217</v>
      </c>
      <c r="R79" t="s">
        <v>120</v>
      </c>
      <c r="S79" t="s">
        <v>67</v>
      </c>
      <c r="T79" t="s">
        <v>68</v>
      </c>
      <c r="U79">
        <v>2018</v>
      </c>
      <c r="V79">
        <v>325998</v>
      </c>
      <c r="W79" t="s">
        <v>69</v>
      </c>
      <c r="X79" t="s">
        <v>127</v>
      </c>
      <c r="Y79">
        <v>204913</v>
      </c>
      <c r="Z79">
        <v>121085</v>
      </c>
      <c r="AA79" t="s">
        <v>69</v>
      </c>
      <c r="AB79" t="s">
        <v>2722</v>
      </c>
      <c r="AC79">
        <v>325998</v>
      </c>
    </row>
    <row r="80" spans="1:29">
      <c r="A80">
        <f t="shared" ca="1" si="1"/>
        <v>0.56414090878817358</v>
      </c>
      <c r="B80" t="s">
        <v>405</v>
      </c>
      <c r="C80">
        <v>9247162</v>
      </c>
      <c r="D80" s="2">
        <v>42809</v>
      </c>
      <c r="E80" t="s">
        <v>871</v>
      </c>
      <c r="F80" t="s">
        <v>872</v>
      </c>
      <c r="G80">
        <v>5</v>
      </c>
      <c r="H80" t="s">
        <v>58</v>
      </c>
      <c r="I80" t="s">
        <v>407</v>
      </c>
      <c r="J80">
        <v>36298</v>
      </c>
      <c r="K80">
        <v>5</v>
      </c>
      <c r="L80" s="2">
        <v>41456</v>
      </c>
      <c r="M80" s="2">
        <v>43555</v>
      </c>
      <c r="N80" t="s">
        <v>873</v>
      </c>
      <c r="O80">
        <v>7</v>
      </c>
      <c r="P80" t="s">
        <v>875</v>
      </c>
      <c r="Q80" t="s">
        <v>472</v>
      </c>
      <c r="R80" t="s">
        <v>311</v>
      </c>
      <c r="S80" t="s">
        <v>473</v>
      </c>
      <c r="T80" t="s">
        <v>68</v>
      </c>
      <c r="U80">
        <v>2017</v>
      </c>
      <c r="V80">
        <v>404046</v>
      </c>
      <c r="W80" t="s">
        <v>69</v>
      </c>
      <c r="X80" t="s">
        <v>405</v>
      </c>
      <c r="Y80">
        <v>283611</v>
      </c>
      <c r="Z80">
        <v>120435</v>
      </c>
      <c r="AA80" t="s">
        <v>69</v>
      </c>
      <c r="AB80" t="s">
        <v>876</v>
      </c>
      <c r="AC80">
        <v>404046</v>
      </c>
    </row>
    <row r="81" spans="1:29">
      <c r="A81">
        <f t="shared" ca="1" si="1"/>
        <v>0.94289488199186478</v>
      </c>
      <c r="B81" t="s">
        <v>127</v>
      </c>
      <c r="C81">
        <v>9487768</v>
      </c>
      <c r="D81" s="2">
        <v>43258</v>
      </c>
      <c r="E81" t="s">
        <v>56</v>
      </c>
      <c r="F81" t="s">
        <v>880</v>
      </c>
      <c r="G81">
        <v>5</v>
      </c>
      <c r="H81" t="s">
        <v>58</v>
      </c>
      <c r="I81" t="s">
        <v>130</v>
      </c>
      <c r="J81">
        <v>100688</v>
      </c>
      <c r="K81">
        <v>5</v>
      </c>
      <c r="L81" s="2">
        <v>41866</v>
      </c>
      <c r="M81" s="2">
        <v>43799</v>
      </c>
      <c r="N81" t="s">
        <v>480</v>
      </c>
      <c r="O81">
        <v>3</v>
      </c>
      <c r="P81" t="s">
        <v>882</v>
      </c>
      <c r="Q81" t="s">
        <v>883</v>
      </c>
      <c r="R81" t="s">
        <v>884</v>
      </c>
      <c r="S81" t="s">
        <v>67</v>
      </c>
      <c r="T81" t="s">
        <v>68</v>
      </c>
      <c r="U81">
        <v>2018</v>
      </c>
      <c r="V81">
        <v>577760</v>
      </c>
      <c r="W81" t="s">
        <v>69</v>
      </c>
      <c r="X81" t="s">
        <v>127</v>
      </c>
      <c r="Y81">
        <v>348106</v>
      </c>
      <c r="Z81">
        <v>229654</v>
      </c>
      <c r="AA81" t="s">
        <v>69</v>
      </c>
      <c r="AB81" t="s">
        <v>885</v>
      </c>
      <c r="AC81">
        <v>577760</v>
      </c>
    </row>
    <row r="82" spans="1:29">
      <c r="A82">
        <f t="shared" ca="1" si="1"/>
        <v>4.9280130437136416E-2</v>
      </c>
      <c r="B82" t="s">
        <v>241</v>
      </c>
      <c r="C82">
        <v>9326845</v>
      </c>
      <c r="D82" s="2">
        <v>42963</v>
      </c>
      <c r="E82" t="s">
        <v>328</v>
      </c>
      <c r="F82" t="s">
        <v>3224</v>
      </c>
      <c r="G82">
        <v>5</v>
      </c>
      <c r="H82" t="s">
        <v>58</v>
      </c>
      <c r="I82" t="s">
        <v>243</v>
      </c>
      <c r="J82">
        <v>123557</v>
      </c>
      <c r="K82">
        <v>3</v>
      </c>
      <c r="L82" s="2">
        <v>42248</v>
      </c>
      <c r="M82" s="2">
        <v>44439</v>
      </c>
      <c r="N82" t="s">
        <v>331</v>
      </c>
      <c r="O82">
        <v>4</v>
      </c>
      <c r="P82" t="s">
        <v>1512</v>
      </c>
      <c r="Q82" t="s">
        <v>1513</v>
      </c>
      <c r="R82" t="s">
        <v>640</v>
      </c>
      <c r="S82" t="s">
        <v>85</v>
      </c>
      <c r="T82" t="s">
        <v>68</v>
      </c>
      <c r="U82">
        <v>2017</v>
      </c>
      <c r="V82">
        <v>637818</v>
      </c>
      <c r="W82" t="s">
        <v>69</v>
      </c>
      <c r="X82" t="s">
        <v>241</v>
      </c>
      <c r="Y82">
        <v>475181</v>
      </c>
      <c r="Z82">
        <v>162637</v>
      </c>
      <c r="AA82" t="s">
        <v>69</v>
      </c>
      <c r="AB82" t="s">
        <v>3227</v>
      </c>
      <c r="AC82">
        <v>637818</v>
      </c>
    </row>
    <row r="83" spans="1:29">
      <c r="A83">
        <f t="shared" ca="1" si="1"/>
        <v>0.87227848220703164</v>
      </c>
      <c r="B83" t="s">
        <v>199</v>
      </c>
      <c r="C83">
        <v>9514103</v>
      </c>
      <c r="D83" s="2">
        <v>43265</v>
      </c>
      <c r="E83" t="s">
        <v>900</v>
      </c>
      <c r="F83" t="s">
        <v>901</v>
      </c>
      <c r="G83">
        <v>5</v>
      </c>
      <c r="H83" t="s">
        <v>58</v>
      </c>
      <c r="I83" t="s">
        <v>149</v>
      </c>
      <c r="J83">
        <v>201226</v>
      </c>
      <c r="K83">
        <v>3</v>
      </c>
      <c r="L83" s="2">
        <v>42552</v>
      </c>
      <c r="M83" s="2">
        <v>44347</v>
      </c>
      <c r="N83" t="s">
        <v>902</v>
      </c>
      <c r="O83">
        <v>1</v>
      </c>
      <c r="P83" t="s">
        <v>904</v>
      </c>
      <c r="Q83" t="s">
        <v>905</v>
      </c>
      <c r="R83" t="s">
        <v>295</v>
      </c>
      <c r="S83" t="s">
        <v>348</v>
      </c>
      <c r="T83" t="s">
        <v>68</v>
      </c>
      <c r="U83">
        <v>2018</v>
      </c>
      <c r="V83">
        <v>648006</v>
      </c>
      <c r="W83" t="s">
        <v>69</v>
      </c>
      <c r="X83" t="s">
        <v>199</v>
      </c>
      <c r="Y83">
        <v>525129</v>
      </c>
      <c r="Z83">
        <v>122877</v>
      </c>
      <c r="AA83" t="s">
        <v>69</v>
      </c>
      <c r="AB83" t="s">
        <v>906</v>
      </c>
      <c r="AC83">
        <v>648006</v>
      </c>
    </row>
    <row r="84" spans="1:29">
      <c r="A84">
        <f t="shared" ca="1" si="1"/>
        <v>0.1632090500934219</v>
      </c>
      <c r="B84" t="s">
        <v>254</v>
      </c>
      <c r="C84">
        <v>9412156</v>
      </c>
      <c r="D84" s="2">
        <v>43111</v>
      </c>
      <c r="E84" t="s">
        <v>76</v>
      </c>
      <c r="F84" t="s">
        <v>910</v>
      </c>
      <c r="G84">
        <v>5</v>
      </c>
      <c r="H84" t="s">
        <v>58</v>
      </c>
      <c r="I84" t="s">
        <v>256</v>
      </c>
      <c r="J84">
        <v>102358</v>
      </c>
      <c r="K84">
        <v>5</v>
      </c>
      <c r="L84" s="2">
        <v>41671</v>
      </c>
      <c r="M84" s="2">
        <v>43861</v>
      </c>
      <c r="N84" t="s">
        <v>911</v>
      </c>
      <c r="O84" t="s">
        <v>913</v>
      </c>
      <c r="P84" t="s">
        <v>914</v>
      </c>
      <c r="Q84" t="s">
        <v>400</v>
      </c>
      <c r="R84" t="s">
        <v>185</v>
      </c>
      <c r="S84" t="s">
        <v>85</v>
      </c>
      <c r="T84" t="s">
        <v>68</v>
      </c>
      <c r="U84">
        <v>2018</v>
      </c>
      <c r="V84">
        <v>296400</v>
      </c>
      <c r="W84" t="s">
        <v>69</v>
      </c>
      <c r="X84" t="s">
        <v>254</v>
      </c>
      <c r="Y84">
        <v>190000</v>
      </c>
      <c r="Z84">
        <v>106400</v>
      </c>
      <c r="AA84" t="s">
        <v>69</v>
      </c>
      <c r="AB84" t="s">
        <v>915</v>
      </c>
      <c r="AC84">
        <v>296400</v>
      </c>
    </row>
    <row r="85" spans="1:29">
      <c r="A85">
        <f t="shared" ca="1" si="1"/>
        <v>0.38409168778363167</v>
      </c>
      <c r="B85" t="s">
        <v>254</v>
      </c>
      <c r="C85">
        <v>9274301</v>
      </c>
      <c r="D85" s="2">
        <v>42849</v>
      </c>
      <c r="E85" t="s">
        <v>76</v>
      </c>
      <c r="F85" t="s">
        <v>919</v>
      </c>
      <c r="G85">
        <v>5</v>
      </c>
      <c r="H85" t="s">
        <v>58</v>
      </c>
      <c r="I85" t="s">
        <v>256</v>
      </c>
      <c r="J85">
        <v>100164</v>
      </c>
      <c r="K85">
        <v>4</v>
      </c>
      <c r="L85" s="2">
        <v>41835</v>
      </c>
      <c r="M85" s="2">
        <v>43220</v>
      </c>
      <c r="N85" t="s">
        <v>920</v>
      </c>
      <c r="O85">
        <v>2</v>
      </c>
      <c r="P85" t="s">
        <v>309</v>
      </c>
      <c r="Q85" t="s">
        <v>310</v>
      </c>
      <c r="R85" t="s">
        <v>311</v>
      </c>
      <c r="S85" t="s">
        <v>67</v>
      </c>
      <c r="T85" t="s">
        <v>68</v>
      </c>
      <c r="U85">
        <v>2017</v>
      </c>
      <c r="V85">
        <v>313880</v>
      </c>
      <c r="W85" t="s">
        <v>69</v>
      </c>
      <c r="X85" t="s">
        <v>254</v>
      </c>
      <c r="Y85">
        <v>190000</v>
      </c>
      <c r="Z85">
        <v>123880</v>
      </c>
      <c r="AA85" t="s">
        <v>69</v>
      </c>
      <c r="AB85" t="s">
        <v>922</v>
      </c>
      <c r="AC85">
        <v>313880</v>
      </c>
    </row>
    <row r="86" spans="1:29">
      <c r="A86">
        <f t="shared" ca="1" si="1"/>
        <v>0.25640365671607224</v>
      </c>
      <c r="B86" t="s">
        <v>241</v>
      </c>
      <c r="C86">
        <v>9268804</v>
      </c>
      <c r="D86" s="2">
        <v>42864</v>
      </c>
      <c r="E86" t="s">
        <v>1910</v>
      </c>
      <c r="F86" t="s">
        <v>1911</v>
      </c>
      <c r="G86">
        <v>5</v>
      </c>
      <c r="H86" t="s">
        <v>58</v>
      </c>
      <c r="I86" t="s">
        <v>243</v>
      </c>
      <c r="J86">
        <v>121330</v>
      </c>
      <c r="K86">
        <v>5</v>
      </c>
      <c r="L86" s="2">
        <v>41760</v>
      </c>
      <c r="M86" s="2">
        <v>43585</v>
      </c>
      <c r="N86" t="s">
        <v>1912</v>
      </c>
      <c r="O86">
        <v>1</v>
      </c>
      <c r="P86" t="s">
        <v>583</v>
      </c>
      <c r="Q86" t="s">
        <v>584</v>
      </c>
      <c r="R86" t="s">
        <v>585</v>
      </c>
      <c r="S86" t="s">
        <v>67</v>
      </c>
      <c r="T86" t="s">
        <v>68</v>
      </c>
      <c r="U86">
        <v>2017</v>
      </c>
      <c r="V86">
        <v>531638</v>
      </c>
      <c r="W86" t="s">
        <v>69</v>
      </c>
      <c r="X86" t="s">
        <v>241</v>
      </c>
      <c r="Y86">
        <v>481447</v>
      </c>
      <c r="Z86">
        <v>50191</v>
      </c>
      <c r="AA86" t="s">
        <v>69</v>
      </c>
      <c r="AB86" t="s">
        <v>1915</v>
      </c>
      <c r="AC86">
        <v>531638</v>
      </c>
    </row>
    <row r="87" spans="1:29">
      <c r="A87">
        <f t="shared" ca="1" si="1"/>
        <v>0.26357599677278776</v>
      </c>
      <c r="B87" t="s">
        <v>127</v>
      </c>
      <c r="C87">
        <v>9454556</v>
      </c>
      <c r="D87" s="2">
        <v>43162</v>
      </c>
      <c r="E87" t="s">
        <v>56</v>
      </c>
      <c r="F87" t="s">
        <v>1101</v>
      </c>
      <c r="G87">
        <v>5</v>
      </c>
      <c r="H87" t="s">
        <v>58</v>
      </c>
      <c r="I87" t="s">
        <v>130</v>
      </c>
      <c r="J87">
        <v>103799</v>
      </c>
      <c r="K87">
        <v>4</v>
      </c>
      <c r="L87" s="2">
        <v>42156</v>
      </c>
      <c r="M87" s="2">
        <v>44286</v>
      </c>
      <c r="N87" t="s">
        <v>1102</v>
      </c>
      <c r="O87">
        <v>7</v>
      </c>
      <c r="P87" t="s">
        <v>64</v>
      </c>
      <c r="Q87" t="s">
        <v>65</v>
      </c>
      <c r="R87" t="s">
        <v>66</v>
      </c>
      <c r="S87" t="s">
        <v>67</v>
      </c>
      <c r="T87" t="s">
        <v>68</v>
      </c>
      <c r="U87">
        <v>2018</v>
      </c>
      <c r="V87">
        <v>339368</v>
      </c>
      <c r="W87" t="s">
        <v>69</v>
      </c>
      <c r="X87" t="s">
        <v>127</v>
      </c>
      <c r="Y87">
        <v>260642</v>
      </c>
      <c r="Z87">
        <v>78726</v>
      </c>
      <c r="AA87" t="s">
        <v>69</v>
      </c>
      <c r="AB87" t="s">
        <v>1106</v>
      </c>
      <c r="AC87">
        <v>339368</v>
      </c>
    </row>
    <row r="88" spans="1:29">
      <c r="A88">
        <f t="shared" ca="1" si="1"/>
        <v>0.28316147841477834</v>
      </c>
      <c r="B88" t="s">
        <v>327</v>
      </c>
      <c r="C88">
        <v>9512574</v>
      </c>
      <c r="D88" s="2">
        <v>43270</v>
      </c>
      <c r="E88" t="s">
        <v>328</v>
      </c>
      <c r="F88" t="s">
        <v>944</v>
      </c>
      <c r="G88">
        <v>5</v>
      </c>
      <c r="H88" t="s">
        <v>58</v>
      </c>
      <c r="I88" t="s">
        <v>330</v>
      </c>
      <c r="J88">
        <v>20892</v>
      </c>
      <c r="K88">
        <v>4</v>
      </c>
      <c r="L88" s="2">
        <v>42156</v>
      </c>
      <c r="M88" s="2">
        <v>43616</v>
      </c>
      <c r="N88" t="s">
        <v>945</v>
      </c>
      <c r="O88">
        <v>13</v>
      </c>
      <c r="P88" t="s">
        <v>947</v>
      </c>
      <c r="Q88" t="s">
        <v>217</v>
      </c>
      <c r="R88" t="s">
        <v>120</v>
      </c>
      <c r="S88" t="s">
        <v>948</v>
      </c>
      <c r="T88" t="s">
        <v>68</v>
      </c>
      <c r="U88">
        <v>2018</v>
      </c>
      <c r="V88">
        <v>321973</v>
      </c>
      <c r="W88" t="s">
        <v>69</v>
      </c>
      <c r="X88" t="s">
        <v>327</v>
      </c>
      <c r="Y88">
        <v>202500</v>
      </c>
      <c r="Z88">
        <v>119473</v>
      </c>
      <c r="AA88" t="s">
        <v>69</v>
      </c>
      <c r="AB88" t="s">
        <v>949</v>
      </c>
      <c r="AC88">
        <v>321973</v>
      </c>
    </row>
    <row r="89" spans="1:29">
      <c r="A89">
        <f t="shared" ca="1" si="1"/>
        <v>0.16362313886188196</v>
      </c>
      <c r="B89" t="s">
        <v>405</v>
      </c>
      <c r="C89">
        <v>9435099</v>
      </c>
      <c r="D89" s="2">
        <v>43154</v>
      </c>
      <c r="E89" t="s">
        <v>76</v>
      </c>
      <c r="F89" t="s">
        <v>1919</v>
      </c>
      <c r="G89">
        <v>5</v>
      </c>
      <c r="H89" t="s">
        <v>58</v>
      </c>
      <c r="I89" t="s">
        <v>407</v>
      </c>
      <c r="J89">
        <v>34721</v>
      </c>
      <c r="K89">
        <v>5</v>
      </c>
      <c r="L89" s="2">
        <v>41699</v>
      </c>
      <c r="M89" s="2">
        <v>44620</v>
      </c>
      <c r="N89" t="s">
        <v>1320</v>
      </c>
      <c r="O89">
        <v>4</v>
      </c>
      <c r="P89" t="s">
        <v>1512</v>
      </c>
      <c r="Q89" t="s">
        <v>1513</v>
      </c>
      <c r="R89" t="s">
        <v>640</v>
      </c>
      <c r="S89" t="s">
        <v>85</v>
      </c>
      <c r="T89" t="s">
        <v>68</v>
      </c>
      <c r="U89">
        <v>2018</v>
      </c>
      <c r="V89">
        <v>375277</v>
      </c>
      <c r="W89" t="s">
        <v>69</v>
      </c>
      <c r="X89" t="s">
        <v>405</v>
      </c>
      <c r="Y89">
        <v>250000</v>
      </c>
      <c r="Z89">
        <v>125277</v>
      </c>
      <c r="AA89" t="s">
        <v>69</v>
      </c>
      <c r="AB89" t="s">
        <v>1922</v>
      </c>
      <c r="AC89">
        <v>375277</v>
      </c>
    </row>
    <row r="90" spans="1:29">
      <c r="A90">
        <f t="shared" ca="1" si="1"/>
        <v>0.46473634273234266</v>
      </c>
      <c r="B90" t="s">
        <v>241</v>
      </c>
      <c r="C90">
        <v>9258458</v>
      </c>
      <c r="D90" s="2">
        <v>42848</v>
      </c>
      <c r="E90" t="s">
        <v>76</v>
      </c>
      <c r="F90" t="s">
        <v>3836</v>
      </c>
      <c r="G90">
        <v>5</v>
      </c>
      <c r="H90" t="s">
        <v>58</v>
      </c>
      <c r="I90" t="s">
        <v>243</v>
      </c>
      <c r="J90">
        <v>73085</v>
      </c>
      <c r="K90">
        <v>13</v>
      </c>
      <c r="L90" s="2">
        <v>37775</v>
      </c>
      <c r="M90" s="2">
        <v>43951</v>
      </c>
      <c r="N90" t="s">
        <v>3837</v>
      </c>
      <c r="O90">
        <v>6</v>
      </c>
      <c r="P90" t="s">
        <v>410</v>
      </c>
      <c r="Q90" t="s">
        <v>411</v>
      </c>
      <c r="R90" t="s">
        <v>412</v>
      </c>
      <c r="S90" t="s">
        <v>67</v>
      </c>
      <c r="T90" t="s">
        <v>68</v>
      </c>
      <c r="U90">
        <v>2017</v>
      </c>
      <c r="V90">
        <v>385969</v>
      </c>
      <c r="W90" t="s">
        <v>69</v>
      </c>
      <c r="X90" t="s">
        <v>241</v>
      </c>
      <c r="Y90">
        <v>256458</v>
      </c>
      <c r="Z90">
        <v>129511</v>
      </c>
      <c r="AA90" t="s">
        <v>69</v>
      </c>
      <c r="AB90" t="s">
        <v>3840</v>
      </c>
      <c r="AC90">
        <v>385969</v>
      </c>
    </row>
    <row r="91" spans="1:29">
      <c r="A91">
        <f t="shared" ca="1" si="1"/>
        <v>0.60964409025385757</v>
      </c>
      <c r="B91" t="s">
        <v>199</v>
      </c>
      <c r="C91">
        <v>9528516</v>
      </c>
      <c r="D91" s="2">
        <v>43259</v>
      </c>
      <c r="E91" t="s">
        <v>56</v>
      </c>
      <c r="F91" t="s">
        <v>5722</v>
      </c>
      <c r="G91">
        <v>5</v>
      </c>
      <c r="H91" t="s">
        <v>58</v>
      </c>
      <c r="I91" t="s">
        <v>149</v>
      </c>
      <c r="J91">
        <v>190221</v>
      </c>
      <c r="K91">
        <v>4</v>
      </c>
      <c r="L91" s="2">
        <v>42223</v>
      </c>
      <c r="M91" s="2">
        <v>44408</v>
      </c>
      <c r="N91" t="s">
        <v>2377</v>
      </c>
      <c r="O91">
        <v>98</v>
      </c>
      <c r="P91" t="s">
        <v>5724</v>
      </c>
      <c r="Q91" t="s">
        <v>3918</v>
      </c>
      <c r="R91" t="s">
        <v>689</v>
      </c>
      <c r="S91" t="s">
        <v>67</v>
      </c>
      <c r="T91" t="s">
        <v>68</v>
      </c>
      <c r="U91">
        <v>2018</v>
      </c>
      <c r="V91">
        <v>391891</v>
      </c>
      <c r="W91" t="s">
        <v>69</v>
      </c>
      <c r="X91" t="s">
        <v>199</v>
      </c>
      <c r="Y91">
        <v>311722</v>
      </c>
      <c r="Z91">
        <v>80169</v>
      </c>
      <c r="AA91" t="s">
        <v>69</v>
      </c>
      <c r="AB91" t="s">
        <v>5725</v>
      </c>
      <c r="AC91">
        <v>391891</v>
      </c>
    </row>
    <row r="92" spans="1:29">
      <c r="A92">
        <f t="shared" ca="1" si="1"/>
        <v>0.10596777804901036</v>
      </c>
      <c r="B92" t="s">
        <v>303</v>
      </c>
      <c r="C92">
        <v>9259970</v>
      </c>
      <c r="D92" s="2">
        <v>42824</v>
      </c>
      <c r="E92" t="s">
        <v>978</v>
      </c>
      <c r="F92" t="s">
        <v>979</v>
      </c>
      <c r="G92">
        <v>5</v>
      </c>
      <c r="H92" t="s">
        <v>58</v>
      </c>
      <c r="I92" t="s">
        <v>305</v>
      </c>
      <c r="J92">
        <v>99335</v>
      </c>
      <c r="K92">
        <v>4</v>
      </c>
      <c r="L92" s="2">
        <v>41730</v>
      </c>
      <c r="M92" s="2">
        <v>43555</v>
      </c>
      <c r="N92" t="s">
        <v>980</v>
      </c>
      <c r="O92">
        <v>50</v>
      </c>
      <c r="P92" t="s">
        <v>357</v>
      </c>
      <c r="Q92" t="s">
        <v>358</v>
      </c>
      <c r="R92" t="s">
        <v>149</v>
      </c>
      <c r="S92" t="s">
        <v>67</v>
      </c>
      <c r="T92" t="s">
        <v>68</v>
      </c>
      <c r="U92">
        <v>2017</v>
      </c>
      <c r="V92">
        <v>337125</v>
      </c>
      <c r="W92" t="s">
        <v>69</v>
      </c>
      <c r="X92" t="s">
        <v>303</v>
      </c>
      <c r="Y92">
        <v>217500</v>
      </c>
      <c r="Z92">
        <v>119625</v>
      </c>
      <c r="AA92" t="s">
        <v>69</v>
      </c>
      <c r="AB92" t="s">
        <v>982</v>
      </c>
      <c r="AC92">
        <v>337125</v>
      </c>
    </row>
    <row r="93" spans="1:29">
      <c r="A93">
        <f t="shared" ca="1" si="1"/>
        <v>0.59806392061267977</v>
      </c>
      <c r="B93" t="s">
        <v>199</v>
      </c>
      <c r="C93">
        <v>9281688</v>
      </c>
      <c r="D93" s="2">
        <v>42874</v>
      </c>
      <c r="E93" t="s">
        <v>76</v>
      </c>
      <c r="F93" t="s">
        <v>986</v>
      </c>
      <c r="G93">
        <v>5</v>
      </c>
      <c r="H93" t="s">
        <v>58</v>
      </c>
      <c r="I93" t="s">
        <v>149</v>
      </c>
      <c r="J93">
        <v>175795</v>
      </c>
      <c r="K93">
        <v>4</v>
      </c>
      <c r="L93" s="2">
        <v>41809</v>
      </c>
      <c r="M93" s="2">
        <v>43404</v>
      </c>
      <c r="N93" t="s">
        <v>987</v>
      </c>
      <c r="O93">
        <v>1</v>
      </c>
      <c r="P93" t="s">
        <v>346</v>
      </c>
      <c r="Q93" t="s">
        <v>119</v>
      </c>
      <c r="R93" t="s">
        <v>347</v>
      </c>
      <c r="S93" t="s">
        <v>348</v>
      </c>
      <c r="T93" t="s">
        <v>68</v>
      </c>
      <c r="U93">
        <v>2017</v>
      </c>
      <c r="V93">
        <v>352711</v>
      </c>
      <c r="W93" t="s">
        <v>69</v>
      </c>
      <c r="X93" t="s">
        <v>199</v>
      </c>
      <c r="Y93">
        <v>221831</v>
      </c>
      <c r="Z93">
        <v>130880</v>
      </c>
      <c r="AA93" t="s">
        <v>69</v>
      </c>
      <c r="AB93" t="s">
        <v>989</v>
      </c>
      <c r="AC93">
        <v>352711</v>
      </c>
    </row>
    <row r="94" spans="1:29">
      <c r="A94">
        <f t="shared" ca="1" si="1"/>
        <v>0.67020609917815865</v>
      </c>
      <c r="B94" t="s">
        <v>109</v>
      </c>
      <c r="C94">
        <v>9546742</v>
      </c>
      <c r="D94" s="2">
        <v>43357</v>
      </c>
      <c r="E94" t="s">
        <v>56</v>
      </c>
      <c r="F94" t="s">
        <v>4375</v>
      </c>
      <c r="G94">
        <v>5</v>
      </c>
      <c r="H94" t="s">
        <v>58</v>
      </c>
      <c r="I94" t="s">
        <v>112</v>
      </c>
      <c r="J94">
        <v>25022</v>
      </c>
      <c r="K94">
        <v>4</v>
      </c>
      <c r="L94" s="2">
        <v>42277</v>
      </c>
      <c r="M94" s="2">
        <v>44074</v>
      </c>
      <c r="N94" t="s">
        <v>4376</v>
      </c>
      <c r="O94">
        <v>12</v>
      </c>
      <c r="P94" t="s">
        <v>147</v>
      </c>
      <c r="Q94" t="s">
        <v>148</v>
      </c>
      <c r="R94" t="s">
        <v>149</v>
      </c>
      <c r="S94" t="s">
        <v>102</v>
      </c>
      <c r="T94" t="s">
        <v>68</v>
      </c>
      <c r="U94">
        <v>2018</v>
      </c>
      <c r="V94">
        <v>538717</v>
      </c>
      <c r="W94" t="s">
        <v>69</v>
      </c>
      <c r="X94" t="s">
        <v>109</v>
      </c>
      <c r="Y94">
        <v>343132</v>
      </c>
      <c r="Z94">
        <v>195585</v>
      </c>
      <c r="AA94" t="s">
        <v>69</v>
      </c>
      <c r="AB94" t="s">
        <v>4378</v>
      </c>
      <c r="AC94">
        <v>538717</v>
      </c>
    </row>
    <row r="95" spans="1:29">
      <c r="A95">
        <f t="shared" ca="1" si="1"/>
        <v>0.16441458480384141</v>
      </c>
      <c r="B95" t="s">
        <v>199</v>
      </c>
      <c r="C95">
        <v>9228950</v>
      </c>
      <c r="D95" s="2">
        <v>42786</v>
      </c>
      <c r="E95" t="s">
        <v>76</v>
      </c>
      <c r="F95" t="s">
        <v>5327</v>
      </c>
      <c r="G95">
        <v>5</v>
      </c>
      <c r="H95" t="s">
        <v>58</v>
      </c>
      <c r="I95" t="s">
        <v>149</v>
      </c>
      <c r="J95">
        <v>166172</v>
      </c>
      <c r="K95">
        <v>5</v>
      </c>
      <c r="L95" s="2">
        <v>41365</v>
      </c>
      <c r="M95" s="2">
        <v>43890</v>
      </c>
      <c r="N95" t="s">
        <v>987</v>
      </c>
      <c r="O95">
        <v>7</v>
      </c>
      <c r="P95" t="s">
        <v>2152</v>
      </c>
      <c r="Q95" t="s">
        <v>472</v>
      </c>
      <c r="R95" t="s">
        <v>311</v>
      </c>
      <c r="S95" t="s">
        <v>473</v>
      </c>
      <c r="T95" t="s">
        <v>68</v>
      </c>
      <c r="U95">
        <v>2017</v>
      </c>
      <c r="V95">
        <v>368313</v>
      </c>
      <c r="W95" t="s">
        <v>69</v>
      </c>
      <c r="X95" t="s">
        <v>199</v>
      </c>
      <c r="Y95">
        <v>207500</v>
      </c>
      <c r="Z95">
        <v>160813</v>
      </c>
      <c r="AA95" t="s">
        <v>69</v>
      </c>
      <c r="AB95" t="s">
        <v>5330</v>
      </c>
      <c r="AC95">
        <v>368313</v>
      </c>
    </row>
    <row r="96" spans="1:29">
      <c r="A96">
        <f t="shared" ca="1" si="1"/>
        <v>0.22148539544207613</v>
      </c>
      <c r="B96" t="s">
        <v>241</v>
      </c>
      <c r="C96">
        <v>9249669</v>
      </c>
      <c r="D96" s="2">
        <v>42829</v>
      </c>
      <c r="E96" t="s">
        <v>76</v>
      </c>
      <c r="F96" t="s">
        <v>3657</v>
      </c>
      <c r="G96">
        <v>5</v>
      </c>
      <c r="H96" t="s">
        <v>58</v>
      </c>
      <c r="I96" t="s">
        <v>243</v>
      </c>
      <c r="J96">
        <v>119815</v>
      </c>
      <c r="K96">
        <v>4</v>
      </c>
      <c r="L96" s="2">
        <v>41733</v>
      </c>
      <c r="M96" s="2">
        <v>43921</v>
      </c>
      <c r="N96" t="s">
        <v>278</v>
      </c>
      <c r="O96">
        <v>13</v>
      </c>
      <c r="P96" t="s">
        <v>1064</v>
      </c>
      <c r="Q96" t="s">
        <v>1065</v>
      </c>
      <c r="R96" t="s">
        <v>335</v>
      </c>
      <c r="S96" t="s">
        <v>67</v>
      </c>
      <c r="T96" t="s">
        <v>68</v>
      </c>
      <c r="U96">
        <v>2017</v>
      </c>
      <c r="V96">
        <v>380000</v>
      </c>
      <c r="W96" t="s">
        <v>69</v>
      </c>
      <c r="X96" t="s">
        <v>241</v>
      </c>
      <c r="Y96">
        <v>250000</v>
      </c>
      <c r="Z96">
        <v>130000</v>
      </c>
      <c r="AA96" t="s">
        <v>69</v>
      </c>
      <c r="AB96" t="s">
        <v>3660</v>
      </c>
      <c r="AC96">
        <v>380000</v>
      </c>
    </row>
    <row r="97" spans="1:29">
      <c r="A97">
        <f t="shared" ca="1" si="1"/>
        <v>0.85427772237843647</v>
      </c>
      <c r="B97" t="s">
        <v>55</v>
      </c>
      <c r="C97">
        <v>9335463</v>
      </c>
      <c r="D97" s="2">
        <v>42936</v>
      </c>
      <c r="E97" t="s">
        <v>1202</v>
      </c>
      <c r="F97" t="s">
        <v>5234</v>
      </c>
      <c r="G97">
        <v>5</v>
      </c>
      <c r="H97" t="s">
        <v>58</v>
      </c>
      <c r="I97" t="s">
        <v>59</v>
      </c>
      <c r="J97">
        <v>89479</v>
      </c>
      <c r="K97">
        <v>4</v>
      </c>
      <c r="L97" s="2">
        <v>41912</v>
      </c>
      <c r="M97" s="2">
        <v>43312</v>
      </c>
      <c r="N97" t="s">
        <v>5235</v>
      </c>
      <c r="O97">
        <v>4</v>
      </c>
      <c r="P97" t="s">
        <v>638</v>
      </c>
      <c r="Q97" t="s">
        <v>639</v>
      </c>
      <c r="R97" t="s">
        <v>640</v>
      </c>
      <c r="S97" t="s">
        <v>67</v>
      </c>
      <c r="T97" t="s">
        <v>68</v>
      </c>
      <c r="U97">
        <v>2017</v>
      </c>
      <c r="V97">
        <v>159000</v>
      </c>
      <c r="W97" t="s">
        <v>69</v>
      </c>
      <c r="X97" t="s">
        <v>55</v>
      </c>
      <c r="Y97">
        <v>100000</v>
      </c>
      <c r="Z97">
        <v>59000</v>
      </c>
      <c r="AA97" t="s">
        <v>69</v>
      </c>
      <c r="AB97" t="s">
        <v>5239</v>
      </c>
      <c r="AC97">
        <v>159000</v>
      </c>
    </row>
    <row r="98" spans="1:29">
      <c r="A98">
        <f t="shared" ca="1" si="1"/>
        <v>0.45698198951755942</v>
      </c>
      <c r="B98" t="s">
        <v>127</v>
      </c>
      <c r="C98">
        <v>9204432</v>
      </c>
      <c r="D98" s="2">
        <v>42753</v>
      </c>
      <c r="E98" t="s">
        <v>1026</v>
      </c>
      <c r="F98" t="s">
        <v>1027</v>
      </c>
      <c r="G98">
        <v>5</v>
      </c>
      <c r="H98" t="s">
        <v>58</v>
      </c>
      <c r="I98" t="s">
        <v>130</v>
      </c>
      <c r="J98">
        <v>100628</v>
      </c>
      <c r="K98">
        <v>5</v>
      </c>
      <c r="L98" s="2">
        <v>41348</v>
      </c>
      <c r="M98" s="2">
        <v>43861</v>
      </c>
      <c r="N98" t="s">
        <v>1028</v>
      </c>
      <c r="O98">
        <v>7</v>
      </c>
      <c r="P98" t="s">
        <v>1030</v>
      </c>
      <c r="Q98" t="s">
        <v>584</v>
      </c>
      <c r="R98" t="s">
        <v>585</v>
      </c>
      <c r="S98" t="s">
        <v>67</v>
      </c>
      <c r="T98" t="s">
        <v>68</v>
      </c>
      <c r="U98">
        <v>2017</v>
      </c>
      <c r="V98">
        <v>443316</v>
      </c>
      <c r="W98" t="s">
        <v>69</v>
      </c>
      <c r="X98" t="s">
        <v>127</v>
      </c>
      <c r="Y98">
        <v>334768</v>
      </c>
      <c r="Z98">
        <v>108548</v>
      </c>
      <c r="AA98" t="s">
        <v>69</v>
      </c>
      <c r="AB98" t="s">
        <v>1031</v>
      </c>
      <c r="AC98">
        <v>443316</v>
      </c>
    </row>
    <row r="99" spans="1:29">
      <c r="A99">
        <f t="shared" ca="1" si="1"/>
        <v>0.62406113985572309</v>
      </c>
      <c r="B99" t="s">
        <v>199</v>
      </c>
      <c r="C99">
        <v>9305052</v>
      </c>
      <c r="D99" s="2">
        <v>42926</v>
      </c>
      <c r="E99" t="s">
        <v>76</v>
      </c>
      <c r="F99" t="s">
        <v>715</v>
      </c>
      <c r="G99">
        <v>5</v>
      </c>
      <c r="H99" t="s">
        <v>58</v>
      </c>
      <c r="I99" t="s">
        <v>149</v>
      </c>
      <c r="J99">
        <v>142989</v>
      </c>
      <c r="K99">
        <v>7</v>
      </c>
      <c r="L99" s="2">
        <v>40179</v>
      </c>
      <c r="M99" s="2">
        <v>43646</v>
      </c>
      <c r="N99" t="s">
        <v>306</v>
      </c>
      <c r="O99">
        <v>47</v>
      </c>
      <c r="P99" t="s">
        <v>717</v>
      </c>
      <c r="Q99" t="s">
        <v>718</v>
      </c>
      <c r="R99" t="s">
        <v>149</v>
      </c>
      <c r="S99" t="s">
        <v>67</v>
      </c>
      <c r="T99" t="s">
        <v>68</v>
      </c>
      <c r="U99">
        <v>2017</v>
      </c>
      <c r="V99">
        <v>560699</v>
      </c>
      <c r="W99" t="s">
        <v>69</v>
      </c>
      <c r="X99" t="s">
        <v>199</v>
      </c>
      <c r="Y99">
        <v>375736</v>
      </c>
      <c r="Z99">
        <v>184963</v>
      </c>
      <c r="AA99" t="s">
        <v>69</v>
      </c>
      <c r="AB99" t="s">
        <v>719</v>
      </c>
      <c r="AC99">
        <v>560699</v>
      </c>
    </row>
    <row r="100" spans="1:29">
      <c r="A100">
        <f t="shared" ca="1" si="1"/>
        <v>9.522555785950837E-2</v>
      </c>
      <c r="B100" t="s">
        <v>199</v>
      </c>
      <c r="C100">
        <v>9326957</v>
      </c>
      <c r="D100" s="2">
        <v>42977</v>
      </c>
      <c r="E100" t="s">
        <v>3845</v>
      </c>
      <c r="F100" t="s">
        <v>3846</v>
      </c>
      <c r="G100">
        <v>5</v>
      </c>
      <c r="H100" t="s">
        <v>58</v>
      </c>
      <c r="I100" t="s">
        <v>149</v>
      </c>
      <c r="J100">
        <v>179422</v>
      </c>
      <c r="K100">
        <v>5</v>
      </c>
      <c r="L100" s="2">
        <v>41536</v>
      </c>
      <c r="M100" s="2">
        <v>43708</v>
      </c>
      <c r="N100" t="s">
        <v>3847</v>
      </c>
      <c r="O100">
        <v>5</v>
      </c>
      <c r="P100" t="s">
        <v>524</v>
      </c>
      <c r="Q100" t="s">
        <v>83</v>
      </c>
      <c r="R100" t="s">
        <v>84</v>
      </c>
      <c r="S100" t="s">
        <v>102</v>
      </c>
      <c r="T100" t="s">
        <v>68</v>
      </c>
      <c r="U100">
        <v>2017</v>
      </c>
      <c r="V100">
        <v>387674</v>
      </c>
      <c r="W100" t="s">
        <v>69</v>
      </c>
      <c r="X100" t="s">
        <v>1683</v>
      </c>
      <c r="Y100">
        <v>259585</v>
      </c>
      <c r="Z100">
        <v>145368</v>
      </c>
      <c r="AA100" t="s">
        <v>69</v>
      </c>
      <c r="AB100" t="s">
        <v>3850</v>
      </c>
      <c r="AC100">
        <v>387674</v>
      </c>
    </row>
    <row r="101" spans="1:29">
      <c r="A101">
        <f t="shared" ca="1" si="1"/>
        <v>0.73094344749243589</v>
      </c>
      <c r="B101" t="s">
        <v>199</v>
      </c>
      <c r="C101">
        <v>9226019</v>
      </c>
      <c r="D101" s="2">
        <v>42783</v>
      </c>
      <c r="E101" t="s">
        <v>76</v>
      </c>
      <c r="F101" t="s">
        <v>1056</v>
      </c>
      <c r="G101">
        <v>5</v>
      </c>
      <c r="H101" t="s">
        <v>58</v>
      </c>
      <c r="I101" t="s">
        <v>149</v>
      </c>
      <c r="J101">
        <v>77325</v>
      </c>
      <c r="K101">
        <v>19</v>
      </c>
      <c r="L101" s="2">
        <v>35905</v>
      </c>
      <c r="M101" s="2">
        <v>43524</v>
      </c>
      <c r="N101" t="s">
        <v>1057</v>
      </c>
      <c r="O101">
        <v>50</v>
      </c>
      <c r="P101" t="s">
        <v>1058</v>
      </c>
      <c r="Q101" t="s">
        <v>358</v>
      </c>
      <c r="R101" t="s">
        <v>149</v>
      </c>
      <c r="S101" t="s">
        <v>348</v>
      </c>
      <c r="T101" t="s">
        <v>68</v>
      </c>
      <c r="U101">
        <v>2017</v>
      </c>
      <c r="V101">
        <v>421871</v>
      </c>
      <c r="W101" t="s">
        <v>69</v>
      </c>
      <c r="X101" t="s">
        <v>199</v>
      </c>
      <c r="Y101">
        <v>222623</v>
      </c>
      <c r="Z101">
        <v>199248</v>
      </c>
      <c r="AA101" t="s">
        <v>69</v>
      </c>
      <c r="AB101" t="s">
        <v>1059</v>
      </c>
      <c r="AC101">
        <v>421871</v>
      </c>
    </row>
    <row r="102" spans="1:29">
      <c r="A102">
        <f t="shared" ca="1" si="1"/>
        <v>0.97155859872390016</v>
      </c>
      <c r="B102" t="s">
        <v>199</v>
      </c>
      <c r="C102">
        <v>9277419</v>
      </c>
      <c r="D102" s="2">
        <v>42853</v>
      </c>
      <c r="E102" t="s">
        <v>76</v>
      </c>
      <c r="F102" t="s">
        <v>1062</v>
      </c>
      <c r="G102">
        <v>5</v>
      </c>
      <c r="H102" t="s">
        <v>58</v>
      </c>
      <c r="I102" t="s">
        <v>149</v>
      </c>
      <c r="J102">
        <v>172480</v>
      </c>
      <c r="K102">
        <v>5</v>
      </c>
      <c r="L102" s="2">
        <v>41456</v>
      </c>
      <c r="M102" s="2">
        <v>43585</v>
      </c>
      <c r="N102" t="s">
        <v>987</v>
      </c>
      <c r="O102">
        <v>13</v>
      </c>
      <c r="P102" t="s">
        <v>1064</v>
      </c>
      <c r="Q102" t="s">
        <v>1065</v>
      </c>
      <c r="R102" t="s">
        <v>335</v>
      </c>
      <c r="S102" t="s">
        <v>67</v>
      </c>
      <c r="T102" t="s">
        <v>68</v>
      </c>
      <c r="U102">
        <v>2017</v>
      </c>
      <c r="V102">
        <v>340884</v>
      </c>
      <c r="W102" t="s">
        <v>69</v>
      </c>
      <c r="X102" t="s">
        <v>199</v>
      </c>
      <c r="Y102">
        <v>224266</v>
      </c>
      <c r="Z102">
        <v>116618</v>
      </c>
      <c r="AA102" t="s">
        <v>69</v>
      </c>
      <c r="AB102" t="s">
        <v>1066</v>
      </c>
      <c r="AC102">
        <v>340884</v>
      </c>
    </row>
    <row r="103" spans="1:29">
      <c r="A103">
        <f t="shared" ca="1" si="1"/>
        <v>0.17381076655832162</v>
      </c>
      <c r="B103" t="s">
        <v>92</v>
      </c>
      <c r="C103">
        <v>9211356</v>
      </c>
      <c r="D103" s="2">
        <v>42704</v>
      </c>
      <c r="E103" t="s">
        <v>4784</v>
      </c>
      <c r="F103" t="s">
        <v>4785</v>
      </c>
      <c r="G103">
        <v>5</v>
      </c>
      <c r="H103" t="s">
        <v>58</v>
      </c>
      <c r="I103" t="s">
        <v>95</v>
      </c>
      <c r="J103">
        <v>70888</v>
      </c>
      <c r="K103">
        <v>5</v>
      </c>
      <c r="L103" s="2">
        <v>41276</v>
      </c>
      <c r="M103" s="2">
        <v>43465</v>
      </c>
      <c r="N103" t="s">
        <v>4786</v>
      </c>
      <c r="O103">
        <v>1</v>
      </c>
      <c r="P103" t="s">
        <v>4788</v>
      </c>
      <c r="Q103" t="s">
        <v>4789</v>
      </c>
      <c r="R103" t="s">
        <v>120</v>
      </c>
      <c r="S103" t="s">
        <v>67</v>
      </c>
      <c r="T103" t="s">
        <v>68</v>
      </c>
      <c r="U103">
        <v>2017</v>
      </c>
      <c r="V103">
        <v>326039</v>
      </c>
      <c r="W103" t="s">
        <v>69</v>
      </c>
      <c r="X103" t="s">
        <v>92</v>
      </c>
      <c r="Y103">
        <v>219157</v>
      </c>
      <c r="Z103">
        <v>106882</v>
      </c>
      <c r="AA103" t="s">
        <v>69</v>
      </c>
      <c r="AB103" t="s">
        <v>4790</v>
      </c>
      <c r="AC103">
        <v>326039</v>
      </c>
    </row>
    <row r="104" spans="1:29">
      <c r="A104">
        <f t="shared" ca="1" si="1"/>
        <v>0.67479940384065906</v>
      </c>
      <c r="B104" t="s">
        <v>254</v>
      </c>
      <c r="C104">
        <v>9454488</v>
      </c>
      <c r="D104" s="2">
        <v>43175</v>
      </c>
      <c r="E104" t="s">
        <v>56</v>
      </c>
      <c r="F104" t="s">
        <v>1080</v>
      </c>
      <c r="G104">
        <v>5</v>
      </c>
      <c r="H104" t="s">
        <v>58</v>
      </c>
      <c r="I104" t="s">
        <v>256</v>
      </c>
      <c r="J104">
        <v>106416</v>
      </c>
      <c r="K104">
        <v>4</v>
      </c>
      <c r="L104" s="2">
        <v>42125</v>
      </c>
      <c r="M104" s="2">
        <v>43921</v>
      </c>
      <c r="N104" t="s">
        <v>1081</v>
      </c>
      <c r="O104">
        <v>6</v>
      </c>
      <c r="P104" t="s">
        <v>432</v>
      </c>
      <c r="Q104" t="s">
        <v>433</v>
      </c>
      <c r="R104" t="s">
        <v>434</v>
      </c>
      <c r="S104" t="s">
        <v>67</v>
      </c>
      <c r="T104" t="s">
        <v>68</v>
      </c>
      <c r="U104">
        <v>2018</v>
      </c>
      <c r="V104">
        <v>367883</v>
      </c>
      <c r="W104" t="s">
        <v>69</v>
      </c>
      <c r="X104" t="s">
        <v>254</v>
      </c>
      <c r="Y104">
        <v>236581</v>
      </c>
      <c r="Z104">
        <v>131302</v>
      </c>
      <c r="AA104" t="s">
        <v>69</v>
      </c>
      <c r="AB104" t="s">
        <v>1083</v>
      </c>
      <c r="AC104">
        <v>367883</v>
      </c>
    </row>
    <row r="105" spans="1:29">
      <c r="A105">
        <f t="shared" ca="1" si="1"/>
        <v>0.25156242225067371</v>
      </c>
      <c r="B105" t="s">
        <v>55</v>
      </c>
      <c r="C105">
        <v>9292398</v>
      </c>
      <c r="D105" s="2">
        <v>42880</v>
      </c>
      <c r="E105" t="s">
        <v>76</v>
      </c>
      <c r="F105" t="s">
        <v>1087</v>
      </c>
      <c r="G105">
        <v>5</v>
      </c>
      <c r="H105" t="s">
        <v>58</v>
      </c>
      <c r="I105" t="s">
        <v>59</v>
      </c>
      <c r="J105">
        <v>81055</v>
      </c>
      <c r="K105">
        <v>5</v>
      </c>
      <c r="L105" s="2">
        <v>41456</v>
      </c>
      <c r="M105" s="2">
        <v>43281</v>
      </c>
      <c r="N105" t="s">
        <v>1088</v>
      </c>
      <c r="O105">
        <v>36</v>
      </c>
      <c r="P105" t="s">
        <v>1090</v>
      </c>
      <c r="Q105" t="s">
        <v>1091</v>
      </c>
      <c r="R105" t="s">
        <v>149</v>
      </c>
      <c r="S105" t="s">
        <v>67</v>
      </c>
      <c r="T105" t="s">
        <v>68</v>
      </c>
      <c r="U105">
        <v>2017</v>
      </c>
      <c r="V105">
        <v>336875</v>
      </c>
      <c r="W105" t="s">
        <v>69</v>
      </c>
      <c r="X105" t="s">
        <v>55</v>
      </c>
      <c r="Y105">
        <v>218750</v>
      </c>
      <c r="Z105">
        <v>118125</v>
      </c>
      <c r="AA105" t="s">
        <v>69</v>
      </c>
      <c r="AB105" t="s">
        <v>1092</v>
      </c>
      <c r="AC105">
        <v>336875</v>
      </c>
    </row>
    <row r="106" spans="1:29">
      <c r="A106">
        <f t="shared" ca="1" si="1"/>
        <v>8.8798379646858994E-2</v>
      </c>
      <c r="B106" t="s">
        <v>127</v>
      </c>
      <c r="C106">
        <v>9279268</v>
      </c>
      <c r="D106" s="2">
        <v>42902</v>
      </c>
      <c r="E106" t="s">
        <v>76</v>
      </c>
      <c r="F106" t="s">
        <v>7133</v>
      </c>
      <c r="G106">
        <v>5</v>
      </c>
      <c r="H106" t="s">
        <v>58</v>
      </c>
      <c r="I106" t="s">
        <v>130</v>
      </c>
      <c r="J106">
        <v>101468</v>
      </c>
      <c r="K106">
        <v>5</v>
      </c>
      <c r="L106" s="2">
        <v>41506</v>
      </c>
      <c r="M106" s="2">
        <v>43616</v>
      </c>
      <c r="N106" t="s">
        <v>7134</v>
      </c>
      <c r="O106">
        <v>16</v>
      </c>
      <c r="P106" t="s">
        <v>7135</v>
      </c>
      <c r="Q106" t="s">
        <v>7136</v>
      </c>
      <c r="R106" t="s">
        <v>149</v>
      </c>
      <c r="S106" t="s">
        <v>260</v>
      </c>
      <c r="T106" t="s">
        <v>68</v>
      </c>
      <c r="U106">
        <v>2017</v>
      </c>
      <c r="V106">
        <v>363827</v>
      </c>
      <c r="W106" t="s">
        <v>69</v>
      </c>
      <c r="X106" t="s">
        <v>127</v>
      </c>
      <c r="Y106">
        <v>290353</v>
      </c>
      <c r="Z106">
        <v>73474</v>
      </c>
      <c r="AA106" t="s">
        <v>69</v>
      </c>
      <c r="AB106" t="s">
        <v>7137</v>
      </c>
      <c r="AC106">
        <v>363827</v>
      </c>
    </row>
    <row r="107" spans="1:29">
      <c r="A107">
        <f t="shared" ca="1" si="1"/>
        <v>0.35385356341696717</v>
      </c>
      <c r="B107" t="s">
        <v>254</v>
      </c>
      <c r="C107">
        <v>9547451</v>
      </c>
      <c r="D107" s="2">
        <v>43343</v>
      </c>
      <c r="E107" t="s">
        <v>56</v>
      </c>
      <c r="F107" t="s">
        <v>1095</v>
      </c>
      <c r="G107">
        <v>5</v>
      </c>
      <c r="H107" t="s">
        <v>58</v>
      </c>
      <c r="I107" t="s">
        <v>256</v>
      </c>
      <c r="J107">
        <v>118524</v>
      </c>
      <c r="K107">
        <v>3</v>
      </c>
      <c r="L107" s="2">
        <v>42636</v>
      </c>
      <c r="M107" s="2">
        <v>44074</v>
      </c>
      <c r="N107" t="s">
        <v>1096</v>
      </c>
      <c r="O107">
        <v>6</v>
      </c>
      <c r="P107" t="s">
        <v>333</v>
      </c>
      <c r="Q107" t="s">
        <v>334</v>
      </c>
      <c r="R107" t="s">
        <v>335</v>
      </c>
      <c r="S107" t="s">
        <v>85</v>
      </c>
      <c r="T107" t="s">
        <v>68</v>
      </c>
      <c r="U107">
        <v>2018</v>
      </c>
      <c r="V107">
        <v>303665</v>
      </c>
      <c r="W107" t="s">
        <v>69</v>
      </c>
      <c r="X107" t="s">
        <v>254</v>
      </c>
      <c r="Y107">
        <v>197500</v>
      </c>
      <c r="Z107">
        <v>106165</v>
      </c>
      <c r="AA107" t="s">
        <v>69</v>
      </c>
      <c r="AB107" t="s">
        <v>1098</v>
      </c>
      <c r="AC107">
        <v>303665</v>
      </c>
    </row>
    <row r="108" spans="1:29">
      <c r="A108">
        <f t="shared" ca="1" si="1"/>
        <v>0.90851421524891074</v>
      </c>
      <c r="B108" t="s">
        <v>109</v>
      </c>
      <c r="C108">
        <v>9457443</v>
      </c>
      <c r="D108" s="2">
        <v>43201</v>
      </c>
      <c r="E108" t="s">
        <v>76</v>
      </c>
      <c r="F108" t="s">
        <v>6146</v>
      </c>
      <c r="G108">
        <v>5</v>
      </c>
      <c r="H108" t="s">
        <v>58</v>
      </c>
      <c r="I108" t="s">
        <v>112</v>
      </c>
      <c r="J108">
        <v>24265</v>
      </c>
      <c r="K108">
        <v>6</v>
      </c>
      <c r="L108" s="2">
        <v>41730</v>
      </c>
      <c r="M108" s="2">
        <v>43921</v>
      </c>
      <c r="N108" t="s">
        <v>6147</v>
      </c>
      <c r="O108">
        <v>12</v>
      </c>
      <c r="P108" t="s">
        <v>147</v>
      </c>
      <c r="Q108" t="s">
        <v>148</v>
      </c>
      <c r="R108" t="s">
        <v>149</v>
      </c>
      <c r="S108" t="s">
        <v>771</v>
      </c>
      <c r="T108" t="s">
        <v>68</v>
      </c>
      <c r="U108">
        <v>2018</v>
      </c>
      <c r="V108">
        <v>353250</v>
      </c>
      <c r="W108" t="s">
        <v>69</v>
      </c>
      <c r="X108" t="s">
        <v>109</v>
      </c>
      <c r="Y108">
        <v>225000</v>
      </c>
      <c r="Z108">
        <v>128250</v>
      </c>
      <c r="AA108" t="s">
        <v>69</v>
      </c>
      <c r="AB108" t="s">
        <v>6150</v>
      </c>
      <c r="AC108">
        <v>353250</v>
      </c>
    </row>
    <row r="109" spans="1:29">
      <c r="A109">
        <f t="shared" ca="1" si="1"/>
        <v>0.32896680522493693</v>
      </c>
      <c r="B109" t="s">
        <v>254</v>
      </c>
      <c r="C109">
        <v>9328091</v>
      </c>
      <c r="D109" s="2">
        <v>42986</v>
      </c>
      <c r="E109" t="s">
        <v>1425</v>
      </c>
      <c r="F109" t="s">
        <v>1426</v>
      </c>
      <c r="G109">
        <v>5</v>
      </c>
      <c r="H109" t="s">
        <v>58</v>
      </c>
      <c r="I109" t="s">
        <v>256</v>
      </c>
      <c r="J109">
        <v>94573</v>
      </c>
      <c r="K109">
        <v>7</v>
      </c>
      <c r="L109" s="2">
        <v>40436</v>
      </c>
      <c r="M109" s="2">
        <v>43555</v>
      </c>
      <c r="N109" t="s">
        <v>1427</v>
      </c>
      <c r="O109">
        <v>2</v>
      </c>
      <c r="P109" t="s">
        <v>320</v>
      </c>
      <c r="Q109" t="s">
        <v>321</v>
      </c>
      <c r="R109" t="s">
        <v>137</v>
      </c>
      <c r="S109" t="s">
        <v>67</v>
      </c>
      <c r="T109" t="s">
        <v>68</v>
      </c>
      <c r="U109">
        <v>2017</v>
      </c>
      <c r="V109">
        <v>408478</v>
      </c>
      <c r="W109" t="s">
        <v>69</v>
      </c>
      <c r="X109" t="s">
        <v>254</v>
      </c>
      <c r="Y109">
        <v>286631</v>
      </c>
      <c r="Z109">
        <v>121847</v>
      </c>
      <c r="AA109" t="s">
        <v>69</v>
      </c>
      <c r="AB109" t="s">
        <v>1429</v>
      </c>
      <c r="AC109">
        <v>408478</v>
      </c>
    </row>
    <row r="110" spans="1:29">
      <c r="A110">
        <f t="shared" ca="1" si="1"/>
        <v>0.27242553978294404</v>
      </c>
      <c r="B110" t="s">
        <v>254</v>
      </c>
      <c r="C110">
        <v>9267480</v>
      </c>
      <c r="D110" s="2">
        <v>42851</v>
      </c>
      <c r="E110" t="s">
        <v>76</v>
      </c>
      <c r="F110" t="s">
        <v>1121</v>
      </c>
      <c r="G110">
        <v>5</v>
      </c>
      <c r="H110" t="s">
        <v>58</v>
      </c>
      <c r="I110" t="s">
        <v>256</v>
      </c>
      <c r="J110">
        <v>64664</v>
      </c>
      <c r="K110">
        <v>12</v>
      </c>
      <c r="L110" s="2">
        <v>37712</v>
      </c>
      <c r="M110" s="2">
        <v>43585</v>
      </c>
      <c r="N110" t="s">
        <v>397</v>
      </c>
      <c r="O110">
        <v>1</v>
      </c>
      <c r="P110" t="s">
        <v>825</v>
      </c>
      <c r="Q110" t="s">
        <v>826</v>
      </c>
      <c r="R110" t="s">
        <v>827</v>
      </c>
      <c r="S110" t="s">
        <v>85</v>
      </c>
      <c r="T110" t="s">
        <v>68</v>
      </c>
      <c r="U110">
        <v>2017</v>
      </c>
      <c r="V110">
        <v>371080</v>
      </c>
      <c r="W110" t="s">
        <v>69</v>
      </c>
      <c r="X110" t="s">
        <v>254</v>
      </c>
      <c r="Y110">
        <v>285667</v>
      </c>
      <c r="Z110">
        <v>85413</v>
      </c>
      <c r="AA110" t="s">
        <v>69</v>
      </c>
      <c r="AB110" t="s">
        <v>1122</v>
      </c>
      <c r="AC110">
        <v>371080</v>
      </c>
    </row>
    <row r="111" spans="1:29">
      <c r="A111">
        <f t="shared" ca="1" si="1"/>
        <v>0.7372209811150473</v>
      </c>
      <c r="B111" t="s">
        <v>199</v>
      </c>
      <c r="C111">
        <v>9764919</v>
      </c>
      <c r="D111" s="2">
        <v>43357</v>
      </c>
      <c r="E111" t="s">
        <v>110</v>
      </c>
      <c r="F111" t="s">
        <v>3231</v>
      </c>
      <c r="G111">
        <v>7</v>
      </c>
      <c r="H111" t="s">
        <v>58</v>
      </c>
      <c r="I111" t="s">
        <v>149</v>
      </c>
      <c r="J111">
        <v>207645</v>
      </c>
      <c r="K111">
        <v>3</v>
      </c>
      <c r="L111" s="2">
        <v>42573</v>
      </c>
      <c r="M111" s="2">
        <v>44377</v>
      </c>
      <c r="N111" t="s">
        <v>3232</v>
      </c>
      <c r="O111">
        <v>12</v>
      </c>
      <c r="P111" t="s">
        <v>3235</v>
      </c>
      <c r="Q111" t="s">
        <v>217</v>
      </c>
      <c r="R111" t="s">
        <v>120</v>
      </c>
      <c r="S111" t="s">
        <v>67</v>
      </c>
      <c r="T111" t="s">
        <v>68</v>
      </c>
      <c r="U111">
        <v>2018</v>
      </c>
      <c r="V111">
        <v>575548</v>
      </c>
      <c r="W111" t="s">
        <v>69</v>
      </c>
      <c r="X111" t="s">
        <v>199</v>
      </c>
      <c r="Y111">
        <v>406836</v>
      </c>
      <c r="Z111">
        <v>168712</v>
      </c>
      <c r="AA111" t="s">
        <v>69</v>
      </c>
      <c r="AB111" t="s">
        <v>3236</v>
      </c>
      <c r="AC111">
        <v>575548</v>
      </c>
    </row>
    <row r="112" spans="1:29">
      <c r="A112">
        <f t="shared" ca="1" si="1"/>
        <v>0.76863313522446475</v>
      </c>
      <c r="B112" t="s">
        <v>75</v>
      </c>
      <c r="C112">
        <v>9412401</v>
      </c>
      <c r="D112" s="2">
        <v>43122</v>
      </c>
      <c r="E112" t="s">
        <v>76</v>
      </c>
      <c r="F112" t="s">
        <v>952</v>
      </c>
      <c r="G112">
        <v>5</v>
      </c>
      <c r="H112" t="s">
        <v>58</v>
      </c>
      <c r="I112" t="s">
        <v>78</v>
      </c>
      <c r="J112">
        <v>44424</v>
      </c>
      <c r="K112">
        <v>4</v>
      </c>
      <c r="L112" s="2">
        <v>41883</v>
      </c>
      <c r="M112" s="2">
        <v>44592</v>
      </c>
      <c r="N112" t="s">
        <v>953</v>
      </c>
      <c r="O112">
        <v>12</v>
      </c>
      <c r="P112" t="s">
        <v>956</v>
      </c>
      <c r="Q112" t="s">
        <v>957</v>
      </c>
      <c r="R112" t="s">
        <v>555</v>
      </c>
      <c r="S112" t="s">
        <v>958</v>
      </c>
      <c r="T112" t="s">
        <v>68</v>
      </c>
      <c r="U112">
        <v>2018</v>
      </c>
      <c r="V112">
        <v>340416</v>
      </c>
      <c r="W112" t="s">
        <v>69</v>
      </c>
      <c r="X112" t="s">
        <v>75</v>
      </c>
      <c r="Y112">
        <v>232607</v>
      </c>
      <c r="Z112">
        <v>107809</v>
      </c>
      <c r="AA112" t="s">
        <v>69</v>
      </c>
      <c r="AB112" t="s">
        <v>959</v>
      </c>
      <c r="AC112">
        <v>340416</v>
      </c>
    </row>
    <row r="113" spans="1:29">
      <c r="A113">
        <f t="shared" ca="1" si="1"/>
        <v>0.53525355473948177</v>
      </c>
      <c r="B113" t="s">
        <v>1143</v>
      </c>
      <c r="C113">
        <v>9329371</v>
      </c>
      <c r="D113" s="2">
        <v>42964</v>
      </c>
      <c r="E113" t="s">
        <v>76</v>
      </c>
      <c r="F113" t="s">
        <v>1144</v>
      </c>
      <c r="G113">
        <v>5</v>
      </c>
      <c r="H113" t="s">
        <v>58</v>
      </c>
      <c r="I113" t="s">
        <v>1145</v>
      </c>
      <c r="J113">
        <v>64755</v>
      </c>
      <c r="K113">
        <v>5</v>
      </c>
      <c r="L113" s="2">
        <v>41518</v>
      </c>
      <c r="M113" s="2">
        <v>43708</v>
      </c>
      <c r="N113" t="s">
        <v>1146</v>
      </c>
      <c r="O113">
        <v>1</v>
      </c>
      <c r="P113" t="s">
        <v>161</v>
      </c>
      <c r="Q113" t="s">
        <v>162</v>
      </c>
      <c r="R113" t="s">
        <v>163</v>
      </c>
      <c r="S113" t="s">
        <v>67</v>
      </c>
      <c r="T113" t="s">
        <v>68</v>
      </c>
      <c r="U113">
        <v>2017</v>
      </c>
      <c r="V113">
        <v>323000</v>
      </c>
      <c r="W113" t="s">
        <v>69</v>
      </c>
      <c r="X113" t="s">
        <v>1143</v>
      </c>
      <c r="Y113">
        <v>212500</v>
      </c>
      <c r="Z113">
        <v>110500</v>
      </c>
      <c r="AA113" t="s">
        <v>69</v>
      </c>
      <c r="AB113" t="s">
        <v>1148</v>
      </c>
      <c r="AC113">
        <v>323000</v>
      </c>
    </row>
    <row r="114" spans="1:29">
      <c r="A114">
        <f t="shared" ca="1" si="1"/>
        <v>0.91888425788192563</v>
      </c>
      <c r="B114" t="s">
        <v>303</v>
      </c>
      <c r="C114">
        <v>9187810</v>
      </c>
      <c r="D114" s="2">
        <v>42705</v>
      </c>
      <c r="E114" t="s">
        <v>56</v>
      </c>
      <c r="F114" t="s">
        <v>1152</v>
      </c>
      <c r="G114">
        <v>5</v>
      </c>
      <c r="H114" t="s">
        <v>58</v>
      </c>
      <c r="I114" t="s">
        <v>305</v>
      </c>
      <c r="J114">
        <v>101941</v>
      </c>
      <c r="K114">
        <v>3</v>
      </c>
      <c r="L114" s="2">
        <v>41974</v>
      </c>
      <c r="M114" s="2">
        <v>44530</v>
      </c>
      <c r="N114" t="s">
        <v>1153</v>
      </c>
      <c r="O114">
        <v>30</v>
      </c>
      <c r="P114" t="s">
        <v>747</v>
      </c>
      <c r="Q114" t="s">
        <v>748</v>
      </c>
      <c r="R114" t="s">
        <v>176</v>
      </c>
      <c r="S114" t="s">
        <v>67</v>
      </c>
      <c r="T114" t="s">
        <v>68</v>
      </c>
      <c r="U114">
        <v>2017</v>
      </c>
      <c r="V114">
        <v>364500</v>
      </c>
      <c r="W114" t="s">
        <v>69</v>
      </c>
      <c r="X114" t="s">
        <v>303</v>
      </c>
      <c r="Y114">
        <v>225000</v>
      </c>
      <c r="Z114">
        <v>139500</v>
      </c>
      <c r="AA114" t="s">
        <v>69</v>
      </c>
      <c r="AB114" t="s">
        <v>1155</v>
      </c>
      <c r="AC114">
        <v>364500</v>
      </c>
    </row>
    <row r="115" spans="1:29">
      <c r="A115">
        <f t="shared" ca="1" si="1"/>
        <v>0.9635043923118497</v>
      </c>
      <c r="B115" t="s">
        <v>303</v>
      </c>
      <c r="C115">
        <v>9273524</v>
      </c>
      <c r="D115" s="2">
        <v>42955</v>
      </c>
      <c r="E115" t="s">
        <v>56</v>
      </c>
      <c r="F115" t="s">
        <v>3663</v>
      </c>
      <c r="G115">
        <v>5</v>
      </c>
      <c r="H115" t="s">
        <v>58</v>
      </c>
      <c r="I115" t="s">
        <v>305</v>
      </c>
      <c r="J115">
        <v>100500</v>
      </c>
      <c r="K115">
        <v>4</v>
      </c>
      <c r="L115" s="2">
        <v>41866</v>
      </c>
      <c r="M115" s="2">
        <v>43251</v>
      </c>
      <c r="N115" t="s">
        <v>2474</v>
      </c>
      <c r="O115">
        <v>3</v>
      </c>
      <c r="P115" t="s">
        <v>882</v>
      </c>
      <c r="Q115" t="s">
        <v>883</v>
      </c>
      <c r="R115" t="s">
        <v>884</v>
      </c>
      <c r="S115" t="s">
        <v>67</v>
      </c>
      <c r="T115" t="s">
        <v>68</v>
      </c>
      <c r="U115">
        <v>2017</v>
      </c>
      <c r="V115">
        <v>362138</v>
      </c>
      <c r="W115" t="s">
        <v>69</v>
      </c>
      <c r="X115" t="s">
        <v>303</v>
      </c>
      <c r="Y115">
        <v>217500</v>
      </c>
      <c r="Z115">
        <v>144638</v>
      </c>
      <c r="AA115" t="s">
        <v>69</v>
      </c>
      <c r="AB115" t="s">
        <v>3665</v>
      </c>
      <c r="AC115">
        <v>362138</v>
      </c>
    </row>
    <row r="116" spans="1:29">
      <c r="A116">
        <f t="shared" ca="1" si="1"/>
        <v>0.94225134063253135</v>
      </c>
      <c r="B116" t="s">
        <v>241</v>
      </c>
      <c r="C116">
        <v>9497813</v>
      </c>
      <c r="D116" s="2">
        <v>43248</v>
      </c>
      <c r="E116" t="s">
        <v>56</v>
      </c>
      <c r="F116" t="s">
        <v>1493</v>
      </c>
      <c r="G116">
        <v>5</v>
      </c>
      <c r="H116" t="s">
        <v>58</v>
      </c>
      <c r="I116" t="s">
        <v>243</v>
      </c>
      <c r="J116">
        <v>125863</v>
      </c>
      <c r="K116">
        <v>4</v>
      </c>
      <c r="L116" s="2">
        <v>42248</v>
      </c>
      <c r="M116" s="2">
        <v>43799</v>
      </c>
      <c r="N116" t="s">
        <v>1494</v>
      </c>
      <c r="O116">
        <v>13</v>
      </c>
      <c r="P116" t="s">
        <v>1222</v>
      </c>
      <c r="Q116" t="s">
        <v>217</v>
      </c>
      <c r="R116" t="s">
        <v>120</v>
      </c>
      <c r="S116" t="s">
        <v>67</v>
      </c>
      <c r="T116" t="s">
        <v>68</v>
      </c>
      <c r="U116">
        <v>2018</v>
      </c>
      <c r="V116">
        <v>798847</v>
      </c>
      <c r="W116" t="s">
        <v>69</v>
      </c>
      <c r="X116" t="s">
        <v>241</v>
      </c>
      <c r="Y116">
        <v>494213</v>
      </c>
      <c r="Z116">
        <v>304634</v>
      </c>
      <c r="AA116" t="s">
        <v>69</v>
      </c>
      <c r="AB116" t="s">
        <v>1497</v>
      </c>
      <c r="AC116">
        <v>798847</v>
      </c>
    </row>
    <row r="117" spans="1:29">
      <c r="A117">
        <f t="shared" ca="1" si="1"/>
        <v>0.4004804945429653</v>
      </c>
      <c r="B117" t="s">
        <v>241</v>
      </c>
      <c r="C117">
        <v>9386757</v>
      </c>
      <c r="D117" s="2">
        <v>43074</v>
      </c>
      <c r="E117" t="s">
        <v>56</v>
      </c>
      <c r="F117" t="s">
        <v>1177</v>
      </c>
      <c r="G117">
        <v>5</v>
      </c>
      <c r="H117" t="s">
        <v>58</v>
      </c>
      <c r="I117" t="s">
        <v>243</v>
      </c>
      <c r="J117">
        <v>94414</v>
      </c>
      <c r="K117">
        <v>10</v>
      </c>
      <c r="L117" s="2">
        <v>39918</v>
      </c>
      <c r="M117" s="2">
        <v>43769</v>
      </c>
      <c r="N117" t="s">
        <v>1178</v>
      </c>
      <c r="O117">
        <v>30</v>
      </c>
      <c r="P117" t="s">
        <v>1180</v>
      </c>
      <c r="Q117" t="s">
        <v>1091</v>
      </c>
      <c r="R117" t="s">
        <v>149</v>
      </c>
      <c r="S117" t="s">
        <v>473</v>
      </c>
      <c r="T117" t="s">
        <v>68</v>
      </c>
      <c r="U117">
        <v>2018</v>
      </c>
      <c r="V117">
        <v>425000</v>
      </c>
      <c r="W117" t="s">
        <v>69</v>
      </c>
      <c r="X117" t="s">
        <v>241</v>
      </c>
      <c r="Y117">
        <v>250000</v>
      </c>
      <c r="Z117">
        <v>175000</v>
      </c>
      <c r="AA117" t="s">
        <v>69</v>
      </c>
      <c r="AB117" t="s">
        <v>1181</v>
      </c>
      <c r="AC117">
        <v>425000</v>
      </c>
    </row>
    <row r="118" spans="1:29">
      <c r="A118">
        <f t="shared" ca="1" si="1"/>
        <v>0.4695465441098281</v>
      </c>
      <c r="B118" t="s">
        <v>1143</v>
      </c>
      <c r="C118">
        <v>9460367</v>
      </c>
      <c r="D118" s="2">
        <v>43207</v>
      </c>
      <c r="E118" t="s">
        <v>76</v>
      </c>
      <c r="F118" t="s">
        <v>1184</v>
      </c>
      <c r="G118">
        <v>5</v>
      </c>
      <c r="H118" t="s">
        <v>58</v>
      </c>
      <c r="I118" t="s">
        <v>1145</v>
      </c>
      <c r="J118">
        <v>48266</v>
      </c>
      <c r="K118">
        <v>15</v>
      </c>
      <c r="L118" s="2">
        <v>37469</v>
      </c>
      <c r="M118" s="2">
        <v>43921</v>
      </c>
      <c r="N118" t="s">
        <v>1185</v>
      </c>
      <c r="O118">
        <v>5</v>
      </c>
      <c r="P118" t="s">
        <v>524</v>
      </c>
      <c r="Q118" t="s">
        <v>83</v>
      </c>
      <c r="R118" t="s">
        <v>84</v>
      </c>
      <c r="S118" t="s">
        <v>67</v>
      </c>
      <c r="T118" t="s">
        <v>68</v>
      </c>
      <c r="U118">
        <v>2018</v>
      </c>
      <c r="V118">
        <v>504519</v>
      </c>
      <c r="W118" t="s">
        <v>69</v>
      </c>
      <c r="X118" t="s">
        <v>1143</v>
      </c>
      <c r="Y118">
        <v>328270</v>
      </c>
      <c r="Z118">
        <v>176249</v>
      </c>
      <c r="AA118" t="s">
        <v>69</v>
      </c>
      <c r="AB118" t="s">
        <v>1186</v>
      </c>
      <c r="AC118">
        <v>504519</v>
      </c>
    </row>
    <row r="119" spans="1:29">
      <c r="A119">
        <f t="shared" ca="1" si="1"/>
        <v>0.6317873556829372</v>
      </c>
      <c r="B119" t="s">
        <v>303</v>
      </c>
      <c r="C119">
        <v>9507836</v>
      </c>
      <c r="D119" s="2">
        <v>43277</v>
      </c>
      <c r="E119" t="s">
        <v>56</v>
      </c>
      <c r="F119" t="s">
        <v>1190</v>
      </c>
      <c r="G119">
        <v>5</v>
      </c>
      <c r="H119" t="s">
        <v>58</v>
      </c>
      <c r="I119" t="s">
        <v>305</v>
      </c>
      <c r="J119">
        <v>107652</v>
      </c>
      <c r="K119">
        <v>3</v>
      </c>
      <c r="L119" s="2">
        <v>42552</v>
      </c>
      <c r="M119" s="2">
        <v>43646</v>
      </c>
      <c r="N119" t="s">
        <v>754</v>
      </c>
      <c r="O119">
        <v>6</v>
      </c>
      <c r="P119" t="s">
        <v>333</v>
      </c>
      <c r="Q119" t="s">
        <v>334</v>
      </c>
      <c r="R119" t="s">
        <v>335</v>
      </c>
      <c r="S119" t="s">
        <v>67</v>
      </c>
      <c r="T119" t="s">
        <v>68</v>
      </c>
      <c r="U119">
        <v>2018</v>
      </c>
      <c r="V119">
        <v>478950</v>
      </c>
      <c r="W119" t="s">
        <v>69</v>
      </c>
      <c r="X119" t="s">
        <v>303</v>
      </c>
      <c r="Y119">
        <v>309000</v>
      </c>
      <c r="Z119">
        <v>169950</v>
      </c>
      <c r="AA119" t="s">
        <v>69</v>
      </c>
      <c r="AB119" t="s">
        <v>1192</v>
      </c>
      <c r="AC119">
        <v>478950</v>
      </c>
    </row>
    <row r="120" spans="1:29">
      <c r="A120">
        <f t="shared" ca="1" si="1"/>
        <v>7.5931992357126443E-2</v>
      </c>
      <c r="B120" t="s">
        <v>254</v>
      </c>
      <c r="C120">
        <v>9462680</v>
      </c>
      <c r="D120" s="2">
        <v>43175</v>
      </c>
      <c r="E120" t="s">
        <v>56</v>
      </c>
      <c r="F120" t="s">
        <v>1195</v>
      </c>
      <c r="G120">
        <v>5</v>
      </c>
      <c r="H120" t="s">
        <v>58</v>
      </c>
      <c r="I120" t="s">
        <v>256</v>
      </c>
      <c r="J120">
        <v>114210</v>
      </c>
      <c r="K120">
        <v>4</v>
      </c>
      <c r="L120" s="2">
        <v>42156</v>
      </c>
      <c r="M120" s="2">
        <v>43555</v>
      </c>
      <c r="N120" t="s">
        <v>480</v>
      </c>
      <c r="O120">
        <v>5</v>
      </c>
      <c r="P120" t="s">
        <v>1197</v>
      </c>
      <c r="Q120" t="s">
        <v>584</v>
      </c>
      <c r="R120" t="s">
        <v>585</v>
      </c>
      <c r="S120" t="s">
        <v>67</v>
      </c>
      <c r="T120" t="s">
        <v>68</v>
      </c>
      <c r="U120">
        <v>2018</v>
      </c>
      <c r="V120">
        <v>292187</v>
      </c>
      <c r="W120" t="s">
        <v>69</v>
      </c>
      <c r="X120" t="s">
        <v>254</v>
      </c>
      <c r="Y120">
        <v>192500</v>
      </c>
      <c r="Z120">
        <v>99687</v>
      </c>
      <c r="AA120" t="s">
        <v>69</v>
      </c>
      <c r="AB120" t="s">
        <v>1198</v>
      </c>
      <c r="AC120">
        <v>292187</v>
      </c>
    </row>
    <row r="121" spans="1:29">
      <c r="A121">
        <f t="shared" ca="1" si="1"/>
        <v>0.99536172745791152</v>
      </c>
      <c r="B121" t="s">
        <v>127</v>
      </c>
      <c r="C121">
        <v>9276134</v>
      </c>
      <c r="D121" s="2">
        <v>42879</v>
      </c>
      <c r="E121" t="s">
        <v>1202</v>
      </c>
      <c r="F121" t="s">
        <v>1203</v>
      </c>
      <c r="G121">
        <v>5</v>
      </c>
      <c r="H121" t="s">
        <v>58</v>
      </c>
      <c r="I121" t="s">
        <v>130</v>
      </c>
      <c r="J121">
        <v>105368</v>
      </c>
      <c r="K121">
        <v>4</v>
      </c>
      <c r="L121" s="2">
        <v>41897</v>
      </c>
      <c r="M121" s="2">
        <v>43281</v>
      </c>
      <c r="N121" t="s">
        <v>1204</v>
      </c>
      <c r="O121">
        <v>1</v>
      </c>
      <c r="P121" t="s">
        <v>1207</v>
      </c>
      <c r="Q121" t="s">
        <v>1208</v>
      </c>
      <c r="R121" t="s">
        <v>1209</v>
      </c>
      <c r="S121" t="s">
        <v>67</v>
      </c>
      <c r="T121" t="s">
        <v>68</v>
      </c>
      <c r="U121">
        <v>2017</v>
      </c>
      <c r="V121">
        <v>325000</v>
      </c>
      <c r="W121" t="s">
        <v>69</v>
      </c>
      <c r="X121" t="s">
        <v>127</v>
      </c>
      <c r="Y121">
        <v>200000</v>
      </c>
      <c r="Z121">
        <v>125000</v>
      </c>
      <c r="AA121" t="s">
        <v>69</v>
      </c>
      <c r="AB121" t="s">
        <v>1210</v>
      </c>
      <c r="AC121">
        <v>325000</v>
      </c>
    </row>
    <row r="122" spans="1:29">
      <c r="A122">
        <f t="shared" ca="1" si="1"/>
        <v>0.61217219985916072</v>
      </c>
      <c r="B122" t="s">
        <v>254</v>
      </c>
      <c r="C122">
        <v>9228384</v>
      </c>
      <c r="D122" s="2">
        <v>42775</v>
      </c>
      <c r="E122" t="s">
        <v>76</v>
      </c>
      <c r="F122" t="s">
        <v>1213</v>
      </c>
      <c r="G122">
        <v>5</v>
      </c>
      <c r="H122" t="s">
        <v>58</v>
      </c>
      <c r="I122" t="s">
        <v>256</v>
      </c>
      <c r="J122">
        <v>108785</v>
      </c>
      <c r="K122">
        <v>4</v>
      </c>
      <c r="L122" s="2">
        <v>41760</v>
      </c>
      <c r="M122" s="2">
        <v>43890</v>
      </c>
      <c r="N122" t="s">
        <v>1214</v>
      </c>
      <c r="O122">
        <v>1</v>
      </c>
      <c r="P122" t="s">
        <v>161</v>
      </c>
      <c r="Q122" t="s">
        <v>162</v>
      </c>
      <c r="R122" t="s">
        <v>163</v>
      </c>
      <c r="S122" t="s">
        <v>67</v>
      </c>
      <c r="T122" t="s">
        <v>68</v>
      </c>
      <c r="U122">
        <v>2017</v>
      </c>
      <c r="V122">
        <v>438912</v>
      </c>
      <c r="W122" t="s">
        <v>69</v>
      </c>
      <c r="X122" t="s">
        <v>254</v>
      </c>
      <c r="Y122">
        <v>287811</v>
      </c>
      <c r="Z122">
        <v>151101</v>
      </c>
      <c r="AA122" t="s">
        <v>69</v>
      </c>
      <c r="AB122" t="s">
        <v>1216</v>
      </c>
      <c r="AC122">
        <v>438912</v>
      </c>
    </row>
    <row r="123" spans="1:29">
      <c r="A123">
        <f t="shared" ca="1" si="1"/>
        <v>0.55072645406417442</v>
      </c>
      <c r="B123" t="s">
        <v>254</v>
      </c>
      <c r="C123">
        <v>9490380</v>
      </c>
      <c r="D123" s="2">
        <v>43243</v>
      </c>
      <c r="E123" t="s">
        <v>1218</v>
      </c>
      <c r="F123" t="s">
        <v>1219</v>
      </c>
      <c r="G123">
        <v>5</v>
      </c>
      <c r="H123" t="s">
        <v>58</v>
      </c>
      <c r="I123" t="s">
        <v>256</v>
      </c>
      <c r="J123">
        <v>116657</v>
      </c>
      <c r="K123">
        <v>4</v>
      </c>
      <c r="L123" s="2">
        <v>42262</v>
      </c>
      <c r="M123" s="2">
        <v>43982</v>
      </c>
      <c r="N123" t="s">
        <v>1220</v>
      </c>
      <c r="O123">
        <v>13</v>
      </c>
      <c r="P123" t="s">
        <v>1222</v>
      </c>
      <c r="Q123" t="s">
        <v>217</v>
      </c>
      <c r="R123" t="s">
        <v>120</v>
      </c>
      <c r="S123" t="s">
        <v>67</v>
      </c>
      <c r="T123" t="s">
        <v>68</v>
      </c>
      <c r="U123">
        <v>2018</v>
      </c>
      <c r="V123">
        <v>372900</v>
      </c>
      <c r="W123" t="s">
        <v>69</v>
      </c>
      <c r="X123" t="s">
        <v>254</v>
      </c>
      <c r="Y123">
        <v>220000</v>
      </c>
      <c r="Z123">
        <v>152900</v>
      </c>
      <c r="AA123" t="s">
        <v>69</v>
      </c>
      <c r="AB123" t="s">
        <v>1223</v>
      </c>
      <c r="AC123">
        <v>372900</v>
      </c>
    </row>
    <row r="124" spans="1:29">
      <c r="A124">
        <f t="shared" ca="1" si="1"/>
        <v>0.36568494481650293</v>
      </c>
      <c r="B124" t="s">
        <v>687</v>
      </c>
      <c r="C124">
        <v>9231422</v>
      </c>
      <c r="D124" s="2">
        <v>42774</v>
      </c>
      <c r="E124" t="s">
        <v>76</v>
      </c>
      <c r="F124" t="s">
        <v>1227</v>
      </c>
      <c r="G124">
        <v>5</v>
      </c>
      <c r="H124" t="s">
        <v>58</v>
      </c>
      <c r="I124" t="s">
        <v>689</v>
      </c>
      <c r="J124">
        <v>13087</v>
      </c>
      <c r="K124">
        <v>5</v>
      </c>
      <c r="L124" s="2">
        <v>41353</v>
      </c>
      <c r="M124" s="2">
        <v>43524</v>
      </c>
      <c r="N124" t="s">
        <v>973</v>
      </c>
      <c r="O124">
        <v>5</v>
      </c>
      <c r="P124" t="s">
        <v>1229</v>
      </c>
      <c r="Q124" t="s">
        <v>595</v>
      </c>
      <c r="R124" t="s">
        <v>311</v>
      </c>
      <c r="S124" t="s">
        <v>85</v>
      </c>
      <c r="T124" t="s">
        <v>68</v>
      </c>
      <c r="U124">
        <v>2017</v>
      </c>
      <c r="V124">
        <v>359125</v>
      </c>
      <c r="W124" t="s">
        <v>69</v>
      </c>
      <c r="X124" t="s">
        <v>687</v>
      </c>
      <c r="Y124">
        <v>212500</v>
      </c>
      <c r="Z124">
        <v>146625</v>
      </c>
      <c r="AA124" t="s">
        <v>69</v>
      </c>
      <c r="AB124" t="s">
        <v>1230</v>
      </c>
      <c r="AC124">
        <v>359125</v>
      </c>
    </row>
    <row r="125" spans="1:29">
      <c r="A125">
        <f t="shared" ca="1" si="1"/>
        <v>0.2490086185477719</v>
      </c>
      <c r="B125" t="s">
        <v>1143</v>
      </c>
      <c r="C125">
        <v>9665218</v>
      </c>
      <c r="D125" s="2">
        <v>43202</v>
      </c>
      <c r="E125" t="s">
        <v>110</v>
      </c>
      <c r="F125" t="s">
        <v>6327</v>
      </c>
      <c r="G125">
        <v>7</v>
      </c>
      <c r="H125" t="s">
        <v>58</v>
      </c>
      <c r="I125" t="s">
        <v>1145</v>
      </c>
      <c r="J125">
        <v>64850</v>
      </c>
      <c r="K125">
        <v>6</v>
      </c>
      <c r="L125" s="2">
        <v>43171</v>
      </c>
      <c r="M125" s="2">
        <v>43646</v>
      </c>
      <c r="N125" t="s">
        <v>6328</v>
      </c>
      <c r="O125">
        <v>5</v>
      </c>
      <c r="P125" t="s">
        <v>1197</v>
      </c>
      <c r="Q125" t="s">
        <v>584</v>
      </c>
      <c r="R125" t="s">
        <v>585</v>
      </c>
      <c r="S125" t="s">
        <v>67</v>
      </c>
      <c r="T125" t="s">
        <v>68</v>
      </c>
      <c r="U125">
        <v>2017</v>
      </c>
      <c r="V125">
        <v>531687</v>
      </c>
      <c r="W125" t="s">
        <v>69</v>
      </c>
      <c r="X125" t="s">
        <v>1143</v>
      </c>
      <c r="Y125">
        <v>399104</v>
      </c>
      <c r="Z125">
        <v>132583</v>
      </c>
      <c r="AA125" t="s">
        <v>69</v>
      </c>
      <c r="AB125" t="s">
        <v>6331</v>
      </c>
      <c r="AC125">
        <v>531687</v>
      </c>
    </row>
    <row r="126" spans="1:29">
      <c r="A126">
        <f t="shared" ca="1" si="1"/>
        <v>0.4175246826149871</v>
      </c>
      <c r="B126" t="s">
        <v>1143</v>
      </c>
      <c r="C126">
        <v>9325430</v>
      </c>
      <c r="D126" s="2">
        <v>42957</v>
      </c>
      <c r="E126" t="s">
        <v>76</v>
      </c>
      <c r="F126" t="s">
        <v>1244</v>
      </c>
      <c r="G126">
        <v>5</v>
      </c>
      <c r="H126" t="s">
        <v>58</v>
      </c>
      <c r="I126" t="s">
        <v>1145</v>
      </c>
      <c r="J126">
        <v>56439</v>
      </c>
      <c r="K126">
        <v>8</v>
      </c>
      <c r="L126" s="2">
        <v>40343</v>
      </c>
      <c r="M126" s="2">
        <v>43708</v>
      </c>
      <c r="N126" t="s">
        <v>1245</v>
      </c>
      <c r="O126">
        <v>47</v>
      </c>
      <c r="P126" t="s">
        <v>717</v>
      </c>
      <c r="Q126" t="s">
        <v>718</v>
      </c>
      <c r="R126" t="s">
        <v>149</v>
      </c>
      <c r="S126" t="s">
        <v>67</v>
      </c>
      <c r="T126" t="s">
        <v>68</v>
      </c>
      <c r="U126">
        <v>2017</v>
      </c>
      <c r="V126">
        <v>312500</v>
      </c>
      <c r="W126" t="s">
        <v>69</v>
      </c>
      <c r="X126" t="s">
        <v>1143</v>
      </c>
      <c r="Y126">
        <v>248107</v>
      </c>
      <c r="Z126">
        <v>64393</v>
      </c>
      <c r="AA126" t="s">
        <v>69</v>
      </c>
      <c r="AB126" t="s">
        <v>1247</v>
      </c>
      <c r="AC126">
        <v>312500</v>
      </c>
    </row>
    <row r="127" spans="1:29">
      <c r="A127">
        <f t="shared" ca="1" si="1"/>
        <v>0.58868940387295965</v>
      </c>
      <c r="B127" t="s">
        <v>127</v>
      </c>
      <c r="C127">
        <v>9249653</v>
      </c>
      <c r="D127" s="2">
        <v>42804</v>
      </c>
      <c r="E127" t="s">
        <v>76</v>
      </c>
      <c r="F127" t="s">
        <v>1251</v>
      </c>
      <c r="G127">
        <v>5</v>
      </c>
      <c r="H127" t="s">
        <v>58</v>
      </c>
      <c r="I127" t="s">
        <v>130</v>
      </c>
      <c r="J127">
        <v>80047</v>
      </c>
      <c r="K127">
        <v>10</v>
      </c>
      <c r="L127" s="2">
        <v>39177</v>
      </c>
      <c r="M127" s="2">
        <v>43190</v>
      </c>
      <c r="N127" t="s">
        <v>318</v>
      </c>
      <c r="O127">
        <v>21</v>
      </c>
      <c r="P127" t="s">
        <v>1253</v>
      </c>
      <c r="Q127" t="s">
        <v>1254</v>
      </c>
      <c r="R127" t="s">
        <v>630</v>
      </c>
      <c r="S127" t="s">
        <v>260</v>
      </c>
      <c r="T127" t="s">
        <v>68</v>
      </c>
      <c r="U127">
        <v>2017</v>
      </c>
      <c r="V127">
        <v>475000</v>
      </c>
      <c r="W127" t="s">
        <v>69</v>
      </c>
      <c r="X127" t="s">
        <v>127</v>
      </c>
      <c r="Y127">
        <v>250000</v>
      </c>
      <c r="Z127">
        <v>225000</v>
      </c>
      <c r="AA127" t="s">
        <v>69</v>
      </c>
      <c r="AB127" t="s">
        <v>1255</v>
      </c>
      <c r="AC127">
        <v>475000</v>
      </c>
    </row>
    <row r="128" spans="1:29">
      <c r="A128">
        <f t="shared" ca="1" si="1"/>
        <v>0.49185490181481351</v>
      </c>
      <c r="B128" t="s">
        <v>254</v>
      </c>
      <c r="C128">
        <v>9279141</v>
      </c>
      <c r="D128" s="2">
        <v>42886</v>
      </c>
      <c r="E128" t="s">
        <v>56</v>
      </c>
      <c r="F128" t="s">
        <v>1259</v>
      </c>
      <c r="G128">
        <v>5</v>
      </c>
      <c r="H128" t="s">
        <v>58</v>
      </c>
      <c r="I128" t="s">
        <v>256</v>
      </c>
      <c r="J128">
        <v>84465</v>
      </c>
      <c r="K128">
        <v>8</v>
      </c>
      <c r="L128" s="2">
        <v>39717</v>
      </c>
      <c r="M128" s="2">
        <v>43616</v>
      </c>
      <c r="N128" t="s">
        <v>507</v>
      </c>
      <c r="O128">
        <v>5</v>
      </c>
      <c r="P128" t="s">
        <v>1261</v>
      </c>
      <c r="Q128" t="s">
        <v>1262</v>
      </c>
      <c r="R128" t="s">
        <v>236</v>
      </c>
      <c r="S128" t="s">
        <v>67</v>
      </c>
      <c r="T128" t="s">
        <v>68</v>
      </c>
      <c r="U128">
        <v>2017</v>
      </c>
      <c r="V128">
        <v>308100</v>
      </c>
      <c r="W128" t="s">
        <v>69</v>
      </c>
      <c r="X128" t="s">
        <v>254</v>
      </c>
      <c r="Y128">
        <v>195000</v>
      </c>
      <c r="Z128">
        <v>113100</v>
      </c>
      <c r="AA128" t="s">
        <v>69</v>
      </c>
      <c r="AB128" t="s">
        <v>1263</v>
      </c>
      <c r="AC128">
        <v>308100</v>
      </c>
    </row>
    <row r="129" spans="1:29">
      <c r="A129">
        <f t="shared" ca="1" si="1"/>
        <v>0.10742121142835259</v>
      </c>
      <c r="B129" t="s">
        <v>199</v>
      </c>
      <c r="C129">
        <v>9294021</v>
      </c>
      <c r="D129" s="2">
        <v>42907</v>
      </c>
      <c r="E129" t="s">
        <v>56</v>
      </c>
      <c r="F129" t="s">
        <v>1267</v>
      </c>
      <c r="G129">
        <v>5</v>
      </c>
      <c r="H129" t="s">
        <v>58</v>
      </c>
      <c r="I129" t="s">
        <v>149</v>
      </c>
      <c r="J129">
        <v>197801</v>
      </c>
      <c r="K129">
        <v>3</v>
      </c>
      <c r="L129" s="2">
        <v>42198</v>
      </c>
      <c r="M129" s="2">
        <v>43343</v>
      </c>
      <c r="N129" t="s">
        <v>1268</v>
      </c>
      <c r="O129">
        <v>2</v>
      </c>
      <c r="P129" t="s">
        <v>1269</v>
      </c>
      <c r="Q129" t="s">
        <v>1270</v>
      </c>
      <c r="R129" t="s">
        <v>434</v>
      </c>
      <c r="S129" t="s">
        <v>483</v>
      </c>
      <c r="T129" t="s">
        <v>68</v>
      </c>
      <c r="U129">
        <v>2017</v>
      </c>
      <c r="V129">
        <v>343463</v>
      </c>
      <c r="W129" t="s">
        <v>69</v>
      </c>
      <c r="X129" t="s">
        <v>199</v>
      </c>
      <c r="Y129">
        <v>239706</v>
      </c>
      <c r="Z129">
        <v>103757</v>
      </c>
      <c r="AA129" t="s">
        <v>69</v>
      </c>
      <c r="AB129" t="s">
        <v>1271</v>
      </c>
      <c r="AC129">
        <v>343463</v>
      </c>
    </row>
    <row r="130" spans="1:29">
      <c r="A130">
        <f t="shared" ref="A130:A193" ca="1" si="2">RAND()</f>
        <v>0.21738589044965984</v>
      </c>
      <c r="B130" t="s">
        <v>199</v>
      </c>
      <c r="C130">
        <v>9487966</v>
      </c>
      <c r="D130" s="2">
        <v>43252</v>
      </c>
      <c r="E130" t="s">
        <v>76</v>
      </c>
      <c r="F130" t="s">
        <v>1275</v>
      </c>
      <c r="G130">
        <v>5</v>
      </c>
      <c r="H130" t="s">
        <v>58</v>
      </c>
      <c r="I130" t="s">
        <v>149</v>
      </c>
      <c r="J130">
        <v>176078</v>
      </c>
      <c r="K130">
        <v>5</v>
      </c>
      <c r="L130" s="2">
        <v>41794</v>
      </c>
      <c r="M130" s="2">
        <v>43799</v>
      </c>
      <c r="N130" t="s">
        <v>489</v>
      </c>
      <c r="O130">
        <v>3</v>
      </c>
      <c r="P130" t="s">
        <v>553</v>
      </c>
      <c r="Q130" t="s">
        <v>554</v>
      </c>
      <c r="R130" t="s">
        <v>555</v>
      </c>
      <c r="S130" t="s">
        <v>67</v>
      </c>
      <c r="T130" t="s">
        <v>68</v>
      </c>
      <c r="U130">
        <v>2018</v>
      </c>
      <c r="V130">
        <v>320524</v>
      </c>
      <c r="W130" t="s">
        <v>69</v>
      </c>
      <c r="X130" t="s">
        <v>199</v>
      </c>
      <c r="Y130">
        <v>215045</v>
      </c>
      <c r="Z130">
        <v>105479</v>
      </c>
      <c r="AA130" t="s">
        <v>69</v>
      </c>
      <c r="AB130" t="s">
        <v>1277</v>
      </c>
      <c r="AC130">
        <v>320524</v>
      </c>
    </row>
    <row r="131" spans="1:29">
      <c r="A131">
        <f t="shared" ca="1" si="2"/>
        <v>0.83503981610742606</v>
      </c>
      <c r="B131" t="s">
        <v>1044</v>
      </c>
      <c r="C131">
        <v>9434991</v>
      </c>
      <c r="D131" s="2">
        <v>43140</v>
      </c>
      <c r="E131" t="s">
        <v>7138</v>
      </c>
      <c r="F131" t="s">
        <v>7139</v>
      </c>
      <c r="G131">
        <v>5</v>
      </c>
      <c r="H131" t="s">
        <v>58</v>
      </c>
      <c r="I131" t="s">
        <v>1047</v>
      </c>
      <c r="J131">
        <v>5686</v>
      </c>
      <c r="K131">
        <v>3</v>
      </c>
      <c r="L131" s="2">
        <v>42420</v>
      </c>
      <c r="M131" s="2">
        <v>43890</v>
      </c>
      <c r="N131" t="s">
        <v>7140</v>
      </c>
      <c r="O131" t="s">
        <v>913</v>
      </c>
      <c r="P131" t="s">
        <v>3904</v>
      </c>
      <c r="Q131" t="s">
        <v>3905</v>
      </c>
      <c r="R131" t="s">
        <v>3906</v>
      </c>
      <c r="S131" t="s">
        <v>121</v>
      </c>
      <c r="T131" t="s">
        <v>68</v>
      </c>
      <c r="U131">
        <v>2018</v>
      </c>
      <c r="V131">
        <v>316562</v>
      </c>
      <c r="W131" t="s">
        <v>69</v>
      </c>
      <c r="X131" t="s">
        <v>1044</v>
      </c>
      <c r="Y131">
        <v>403001</v>
      </c>
      <c r="Z131">
        <v>64481</v>
      </c>
      <c r="AA131" t="s">
        <v>69</v>
      </c>
      <c r="AB131" t="s">
        <v>7141</v>
      </c>
      <c r="AC131">
        <v>316562</v>
      </c>
    </row>
    <row r="132" spans="1:29">
      <c r="A132">
        <f t="shared" ca="1" si="2"/>
        <v>2.0758327692318446E-3</v>
      </c>
      <c r="B132" t="s">
        <v>199</v>
      </c>
      <c r="C132">
        <v>9199070</v>
      </c>
      <c r="D132" s="2">
        <v>42761</v>
      </c>
      <c r="E132" t="s">
        <v>76</v>
      </c>
      <c r="F132" t="s">
        <v>1280</v>
      </c>
      <c r="G132">
        <v>5</v>
      </c>
      <c r="H132" t="s">
        <v>58</v>
      </c>
      <c r="I132" t="s">
        <v>149</v>
      </c>
      <c r="J132">
        <v>47135</v>
      </c>
      <c r="K132">
        <v>27</v>
      </c>
      <c r="L132" s="2">
        <v>32599</v>
      </c>
      <c r="M132" s="2">
        <v>43496</v>
      </c>
      <c r="N132" t="s">
        <v>745</v>
      </c>
      <c r="O132">
        <v>19</v>
      </c>
      <c r="P132" t="s">
        <v>1282</v>
      </c>
      <c r="Q132" t="s">
        <v>1283</v>
      </c>
      <c r="R132" t="s">
        <v>149</v>
      </c>
      <c r="S132" t="s">
        <v>85</v>
      </c>
      <c r="T132" t="s">
        <v>68</v>
      </c>
      <c r="U132">
        <v>2017</v>
      </c>
      <c r="V132">
        <v>636410</v>
      </c>
      <c r="W132" t="s">
        <v>69</v>
      </c>
      <c r="X132" t="s">
        <v>199</v>
      </c>
      <c r="Y132">
        <v>527705</v>
      </c>
      <c r="Z132">
        <v>108705</v>
      </c>
      <c r="AA132" t="s">
        <v>69</v>
      </c>
      <c r="AB132" t="s">
        <v>1284</v>
      </c>
      <c r="AC132">
        <v>636410</v>
      </c>
    </row>
    <row r="133" spans="1:29">
      <c r="A133">
        <f t="shared" ca="1" si="2"/>
        <v>0.62426130392283363</v>
      </c>
      <c r="B133" t="s">
        <v>55</v>
      </c>
      <c r="C133">
        <v>9449482</v>
      </c>
      <c r="D133" s="2">
        <v>43166</v>
      </c>
      <c r="E133" t="s">
        <v>76</v>
      </c>
      <c r="F133" t="s">
        <v>3309</v>
      </c>
      <c r="G133">
        <v>5</v>
      </c>
      <c r="H133" t="s">
        <v>58</v>
      </c>
      <c r="I133" t="s">
        <v>59</v>
      </c>
      <c r="J133">
        <v>82244</v>
      </c>
      <c r="K133">
        <v>5</v>
      </c>
      <c r="L133" s="2">
        <v>41730</v>
      </c>
      <c r="M133" s="2">
        <v>43921</v>
      </c>
      <c r="N133" t="s">
        <v>3202</v>
      </c>
      <c r="O133">
        <v>3</v>
      </c>
      <c r="P133" t="s">
        <v>2568</v>
      </c>
      <c r="Q133" t="s">
        <v>2569</v>
      </c>
      <c r="R133" t="s">
        <v>630</v>
      </c>
      <c r="S133" t="s">
        <v>67</v>
      </c>
      <c r="T133" t="s">
        <v>68</v>
      </c>
      <c r="U133">
        <v>2018</v>
      </c>
      <c r="V133">
        <v>302323</v>
      </c>
      <c r="W133" t="s">
        <v>69</v>
      </c>
      <c r="X133" t="s">
        <v>55</v>
      </c>
      <c r="Y133">
        <v>204300</v>
      </c>
      <c r="Z133">
        <v>98023</v>
      </c>
      <c r="AA133" t="s">
        <v>69</v>
      </c>
      <c r="AB133" t="s">
        <v>3311</v>
      </c>
      <c r="AC133">
        <v>302323</v>
      </c>
    </row>
    <row r="134" spans="1:29">
      <c r="A134">
        <f t="shared" ca="1" si="2"/>
        <v>0.27131370060282867</v>
      </c>
      <c r="B134" t="s">
        <v>182</v>
      </c>
      <c r="C134">
        <v>9531322</v>
      </c>
      <c r="D134" s="2">
        <v>43304</v>
      </c>
      <c r="E134" t="s">
        <v>56</v>
      </c>
      <c r="F134" t="s">
        <v>1299</v>
      </c>
      <c r="G134">
        <v>5</v>
      </c>
      <c r="H134" t="s">
        <v>58</v>
      </c>
      <c r="I134" t="s">
        <v>185</v>
      </c>
      <c r="J134">
        <v>14605</v>
      </c>
      <c r="K134">
        <v>16</v>
      </c>
      <c r="L134" s="2">
        <v>37347</v>
      </c>
      <c r="M134" s="2">
        <v>44865</v>
      </c>
      <c r="N134" t="s">
        <v>549</v>
      </c>
      <c r="O134">
        <v>3</v>
      </c>
      <c r="P134" t="s">
        <v>1301</v>
      </c>
      <c r="Q134" t="s">
        <v>1302</v>
      </c>
      <c r="R134" t="s">
        <v>412</v>
      </c>
      <c r="S134" t="s">
        <v>218</v>
      </c>
      <c r="T134" t="s">
        <v>68</v>
      </c>
      <c r="U134">
        <v>2018</v>
      </c>
      <c r="V134">
        <v>375000</v>
      </c>
      <c r="W134" t="s">
        <v>69</v>
      </c>
      <c r="X134" t="s">
        <v>182</v>
      </c>
      <c r="Y134">
        <v>250000</v>
      </c>
      <c r="Z134">
        <v>125000</v>
      </c>
      <c r="AA134" t="s">
        <v>69</v>
      </c>
      <c r="AB134" t="s">
        <v>1303</v>
      </c>
      <c r="AC134">
        <v>375000</v>
      </c>
    </row>
    <row r="135" spans="1:29">
      <c r="A135">
        <f t="shared" ca="1" si="2"/>
        <v>0.58875064022261536</v>
      </c>
      <c r="B135" t="s">
        <v>254</v>
      </c>
      <c r="C135">
        <v>9254576</v>
      </c>
      <c r="D135" s="2">
        <v>42850</v>
      </c>
      <c r="E135" t="s">
        <v>76</v>
      </c>
      <c r="F135" t="s">
        <v>1306</v>
      </c>
      <c r="G135">
        <v>5</v>
      </c>
      <c r="H135" t="s">
        <v>58</v>
      </c>
      <c r="I135" t="s">
        <v>256</v>
      </c>
      <c r="J135">
        <v>105718</v>
      </c>
      <c r="K135">
        <v>5</v>
      </c>
      <c r="L135" s="2">
        <v>41518</v>
      </c>
      <c r="M135" s="2">
        <v>43220</v>
      </c>
      <c r="N135" t="s">
        <v>1307</v>
      </c>
      <c r="O135">
        <v>3</v>
      </c>
      <c r="P135" t="s">
        <v>882</v>
      </c>
      <c r="Q135" t="s">
        <v>883</v>
      </c>
      <c r="R135" t="s">
        <v>884</v>
      </c>
      <c r="S135" t="s">
        <v>67</v>
      </c>
      <c r="T135" t="s">
        <v>68</v>
      </c>
      <c r="U135">
        <v>2017</v>
      </c>
      <c r="V135">
        <v>315624</v>
      </c>
      <c r="W135" t="s">
        <v>69</v>
      </c>
      <c r="X135" t="s">
        <v>254</v>
      </c>
      <c r="Y135">
        <v>190000</v>
      </c>
      <c r="Z135">
        <v>125624</v>
      </c>
      <c r="AA135" t="s">
        <v>69</v>
      </c>
      <c r="AB135" t="s">
        <v>1309</v>
      </c>
      <c r="AC135">
        <v>315624</v>
      </c>
    </row>
    <row r="136" spans="1:29">
      <c r="A136">
        <f t="shared" ca="1" si="2"/>
        <v>7.8536226215051741E-2</v>
      </c>
      <c r="B136" t="s">
        <v>241</v>
      </c>
      <c r="C136">
        <v>9472383</v>
      </c>
      <c r="D136" s="2">
        <v>43221</v>
      </c>
      <c r="E136" t="s">
        <v>76</v>
      </c>
      <c r="F136" t="s">
        <v>4595</v>
      </c>
      <c r="G136">
        <v>5</v>
      </c>
      <c r="H136" t="s">
        <v>58</v>
      </c>
      <c r="I136" t="s">
        <v>243</v>
      </c>
      <c r="J136">
        <v>118567</v>
      </c>
      <c r="K136">
        <v>5</v>
      </c>
      <c r="L136" s="2">
        <v>41883</v>
      </c>
      <c r="M136" s="2">
        <v>43585</v>
      </c>
      <c r="N136" t="s">
        <v>278</v>
      </c>
      <c r="O136">
        <v>13</v>
      </c>
      <c r="P136" t="s">
        <v>390</v>
      </c>
      <c r="Q136" t="s">
        <v>217</v>
      </c>
      <c r="R136" t="s">
        <v>120</v>
      </c>
      <c r="S136" t="s">
        <v>67</v>
      </c>
      <c r="T136" t="s">
        <v>68</v>
      </c>
      <c r="U136">
        <v>2018</v>
      </c>
      <c r="V136">
        <v>400000</v>
      </c>
      <c r="W136" t="s">
        <v>69</v>
      </c>
      <c r="X136" t="s">
        <v>241</v>
      </c>
      <c r="Y136">
        <v>250000</v>
      </c>
      <c r="Z136">
        <v>150000</v>
      </c>
      <c r="AA136" t="s">
        <v>69</v>
      </c>
      <c r="AB136" t="s">
        <v>4598</v>
      </c>
      <c r="AC136">
        <v>400000</v>
      </c>
    </row>
    <row r="137" spans="1:29">
      <c r="A137">
        <f t="shared" ca="1" si="2"/>
        <v>0.68984238514871143</v>
      </c>
      <c r="B137" t="s">
        <v>199</v>
      </c>
      <c r="C137">
        <v>9248356</v>
      </c>
      <c r="D137" s="2">
        <v>42853</v>
      </c>
      <c r="E137" t="s">
        <v>76</v>
      </c>
      <c r="F137" t="s">
        <v>6280</v>
      </c>
      <c r="G137">
        <v>5</v>
      </c>
      <c r="H137" t="s">
        <v>58</v>
      </c>
      <c r="I137" t="s">
        <v>149</v>
      </c>
      <c r="J137">
        <v>169133</v>
      </c>
      <c r="K137">
        <v>5</v>
      </c>
      <c r="L137" s="2">
        <v>41456</v>
      </c>
      <c r="M137" s="2">
        <v>43585</v>
      </c>
      <c r="N137" t="s">
        <v>811</v>
      </c>
      <c r="O137">
        <v>12</v>
      </c>
      <c r="P137" t="s">
        <v>500</v>
      </c>
      <c r="Q137" t="s">
        <v>501</v>
      </c>
      <c r="R137" t="s">
        <v>84</v>
      </c>
      <c r="S137" t="s">
        <v>67</v>
      </c>
      <c r="T137" t="s">
        <v>68</v>
      </c>
      <c r="U137">
        <v>2017</v>
      </c>
      <c r="V137">
        <v>315400</v>
      </c>
      <c r="W137" t="s">
        <v>69</v>
      </c>
      <c r="X137" t="s">
        <v>199</v>
      </c>
      <c r="Y137">
        <v>207500</v>
      </c>
      <c r="Z137">
        <v>107900</v>
      </c>
      <c r="AA137" t="s">
        <v>69</v>
      </c>
      <c r="AB137" t="s">
        <v>6282</v>
      </c>
      <c r="AC137">
        <v>315400</v>
      </c>
    </row>
    <row r="138" spans="1:29">
      <c r="A138">
        <f t="shared" ca="1" si="2"/>
        <v>0.66158662051714101</v>
      </c>
      <c r="B138" t="s">
        <v>199</v>
      </c>
      <c r="C138">
        <v>9319639</v>
      </c>
      <c r="D138" s="2">
        <v>42930</v>
      </c>
      <c r="E138" t="s">
        <v>1328</v>
      </c>
      <c r="F138" t="s">
        <v>1329</v>
      </c>
      <c r="G138">
        <v>5</v>
      </c>
      <c r="H138" t="s">
        <v>58</v>
      </c>
      <c r="I138" t="s">
        <v>149</v>
      </c>
      <c r="J138">
        <v>185404</v>
      </c>
      <c r="K138">
        <v>4</v>
      </c>
      <c r="L138" s="2">
        <v>41852</v>
      </c>
      <c r="M138" s="2">
        <v>43677</v>
      </c>
      <c r="N138" t="s">
        <v>1330</v>
      </c>
      <c r="O138">
        <v>11</v>
      </c>
      <c r="P138" t="s">
        <v>532</v>
      </c>
      <c r="Q138" t="s">
        <v>533</v>
      </c>
      <c r="R138" t="s">
        <v>149</v>
      </c>
      <c r="S138" t="s">
        <v>729</v>
      </c>
      <c r="T138" t="s">
        <v>68</v>
      </c>
      <c r="U138">
        <v>2017</v>
      </c>
      <c r="V138">
        <v>328888</v>
      </c>
      <c r="W138" t="s">
        <v>69</v>
      </c>
      <c r="X138" t="s">
        <v>199</v>
      </c>
      <c r="Y138">
        <v>207500</v>
      </c>
      <c r="Z138">
        <v>121388</v>
      </c>
      <c r="AA138" t="s">
        <v>69</v>
      </c>
      <c r="AB138" t="s">
        <v>1332</v>
      </c>
      <c r="AC138">
        <v>328888</v>
      </c>
    </row>
    <row r="139" spans="1:29">
      <c r="A139">
        <f t="shared" ca="1" si="2"/>
        <v>0.81265145238702519</v>
      </c>
      <c r="B139" t="s">
        <v>92</v>
      </c>
      <c r="C139">
        <v>9273279</v>
      </c>
      <c r="D139" s="2">
        <v>42907</v>
      </c>
      <c r="E139" t="s">
        <v>5597</v>
      </c>
      <c r="F139" t="s">
        <v>5598</v>
      </c>
      <c r="G139">
        <v>5</v>
      </c>
      <c r="H139" t="s">
        <v>58</v>
      </c>
      <c r="I139" t="s">
        <v>95</v>
      </c>
      <c r="J139">
        <v>75669</v>
      </c>
      <c r="K139">
        <v>5</v>
      </c>
      <c r="L139" s="2">
        <v>41532</v>
      </c>
      <c r="M139" s="2">
        <v>43616</v>
      </c>
      <c r="N139" t="s">
        <v>158</v>
      </c>
      <c r="O139" t="s">
        <v>913</v>
      </c>
      <c r="P139" t="s">
        <v>3904</v>
      </c>
      <c r="Q139" t="s">
        <v>3905</v>
      </c>
      <c r="R139" t="s">
        <v>3906</v>
      </c>
      <c r="S139" t="s">
        <v>67</v>
      </c>
      <c r="T139" t="s">
        <v>68</v>
      </c>
      <c r="U139">
        <v>2017</v>
      </c>
      <c r="V139">
        <v>736384</v>
      </c>
      <c r="W139" t="s">
        <v>69</v>
      </c>
      <c r="X139" t="s">
        <v>92</v>
      </c>
      <c r="Y139">
        <v>482875</v>
      </c>
      <c r="Z139">
        <v>253509</v>
      </c>
      <c r="AA139" t="s">
        <v>69</v>
      </c>
      <c r="AB139" t="s">
        <v>5600</v>
      </c>
      <c r="AC139">
        <v>736384</v>
      </c>
    </row>
    <row r="140" spans="1:29">
      <c r="A140">
        <f t="shared" ca="1" si="2"/>
        <v>0.87955134905705257</v>
      </c>
      <c r="B140" t="s">
        <v>92</v>
      </c>
      <c r="C140">
        <v>9480096</v>
      </c>
      <c r="D140" s="2">
        <v>43216</v>
      </c>
      <c r="E140" t="s">
        <v>1345</v>
      </c>
      <c r="F140" t="s">
        <v>1346</v>
      </c>
      <c r="G140">
        <v>5</v>
      </c>
      <c r="H140" t="s">
        <v>58</v>
      </c>
      <c r="I140" t="s">
        <v>95</v>
      </c>
      <c r="J140">
        <v>76901</v>
      </c>
      <c r="K140">
        <v>5</v>
      </c>
      <c r="L140" s="2">
        <v>41760</v>
      </c>
      <c r="M140" s="2">
        <v>43951</v>
      </c>
      <c r="N140" t="s">
        <v>1347</v>
      </c>
      <c r="O140">
        <v>7</v>
      </c>
      <c r="P140" t="s">
        <v>64</v>
      </c>
      <c r="Q140" t="s">
        <v>65</v>
      </c>
      <c r="R140" t="s">
        <v>66</v>
      </c>
      <c r="S140" t="s">
        <v>67</v>
      </c>
      <c r="T140" t="s">
        <v>68</v>
      </c>
      <c r="U140">
        <v>2018</v>
      </c>
      <c r="V140">
        <v>333795</v>
      </c>
      <c r="W140" t="s">
        <v>69</v>
      </c>
      <c r="X140" t="s">
        <v>92</v>
      </c>
      <c r="Y140">
        <v>207500</v>
      </c>
      <c r="Z140">
        <v>126295</v>
      </c>
      <c r="AA140" t="s">
        <v>69</v>
      </c>
      <c r="AB140" t="s">
        <v>1350</v>
      </c>
      <c r="AC140">
        <v>333795</v>
      </c>
    </row>
    <row r="141" spans="1:29">
      <c r="A141">
        <f t="shared" ca="1" si="2"/>
        <v>0.5366477869918711</v>
      </c>
      <c r="B141" t="s">
        <v>109</v>
      </c>
      <c r="C141">
        <v>9506764</v>
      </c>
      <c r="D141" s="2">
        <v>43271</v>
      </c>
      <c r="E141" t="s">
        <v>56</v>
      </c>
      <c r="F141" t="s">
        <v>1354</v>
      </c>
      <c r="G141">
        <v>5</v>
      </c>
      <c r="H141" t="s">
        <v>58</v>
      </c>
      <c r="I141" t="s">
        <v>112</v>
      </c>
      <c r="J141">
        <v>25540</v>
      </c>
      <c r="K141">
        <v>4</v>
      </c>
      <c r="L141" s="2">
        <v>42217</v>
      </c>
      <c r="M141" s="2">
        <v>43646</v>
      </c>
      <c r="N141" t="s">
        <v>1355</v>
      </c>
      <c r="O141">
        <v>12</v>
      </c>
      <c r="P141" t="s">
        <v>1357</v>
      </c>
      <c r="Q141" t="s">
        <v>217</v>
      </c>
      <c r="R141" t="s">
        <v>120</v>
      </c>
      <c r="S141" t="s">
        <v>67</v>
      </c>
      <c r="T141" t="s">
        <v>68</v>
      </c>
      <c r="U141">
        <v>2018</v>
      </c>
      <c r="V141">
        <v>381375</v>
      </c>
      <c r="W141" t="s">
        <v>69</v>
      </c>
      <c r="X141" t="s">
        <v>109</v>
      </c>
      <c r="Y141">
        <v>225000</v>
      </c>
      <c r="Z141">
        <v>156375</v>
      </c>
      <c r="AA141" t="s">
        <v>69</v>
      </c>
      <c r="AB141" t="s">
        <v>1358</v>
      </c>
      <c r="AC141">
        <v>381375</v>
      </c>
    </row>
    <row r="142" spans="1:29">
      <c r="A142">
        <f t="shared" ca="1" si="2"/>
        <v>0.57803424957278204</v>
      </c>
      <c r="B142" t="s">
        <v>92</v>
      </c>
      <c r="C142">
        <v>9256503</v>
      </c>
      <c r="D142" s="2">
        <v>42849</v>
      </c>
      <c r="E142" t="s">
        <v>1218</v>
      </c>
      <c r="F142" t="s">
        <v>1361</v>
      </c>
      <c r="G142">
        <v>5</v>
      </c>
      <c r="H142" t="s">
        <v>58</v>
      </c>
      <c r="I142" t="s">
        <v>95</v>
      </c>
      <c r="J142">
        <v>76839</v>
      </c>
      <c r="K142">
        <v>5</v>
      </c>
      <c r="L142" s="2">
        <v>41460</v>
      </c>
      <c r="M142" s="2">
        <v>43220</v>
      </c>
      <c r="N142" t="s">
        <v>1220</v>
      </c>
      <c r="O142">
        <v>16</v>
      </c>
      <c r="P142" t="s">
        <v>1363</v>
      </c>
      <c r="Q142" t="s">
        <v>1364</v>
      </c>
      <c r="R142" t="s">
        <v>149</v>
      </c>
      <c r="S142" t="s">
        <v>67</v>
      </c>
      <c r="T142" t="s">
        <v>68</v>
      </c>
      <c r="U142">
        <v>2017</v>
      </c>
      <c r="V142">
        <v>387236</v>
      </c>
      <c r="W142" t="s">
        <v>69</v>
      </c>
      <c r="X142" t="s">
        <v>92</v>
      </c>
      <c r="Y142">
        <v>246647</v>
      </c>
      <c r="Z142">
        <v>140589</v>
      </c>
      <c r="AA142" t="s">
        <v>69</v>
      </c>
      <c r="AB142" t="s">
        <v>1365</v>
      </c>
      <c r="AC142">
        <v>387236</v>
      </c>
    </row>
    <row r="143" spans="1:29">
      <c r="A143">
        <f t="shared" ca="1" si="2"/>
        <v>0.78673298317249973</v>
      </c>
      <c r="B143" t="s">
        <v>199</v>
      </c>
      <c r="C143">
        <v>9261495</v>
      </c>
      <c r="D143" s="2">
        <v>42852</v>
      </c>
      <c r="E143" t="s">
        <v>2063</v>
      </c>
      <c r="F143" t="s">
        <v>2064</v>
      </c>
      <c r="G143">
        <v>5</v>
      </c>
      <c r="H143" t="s">
        <v>58</v>
      </c>
      <c r="I143" t="s">
        <v>149</v>
      </c>
      <c r="J143">
        <v>184926</v>
      </c>
      <c r="K143">
        <v>4</v>
      </c>
      <c r="L143" s="2">
        <v>41760</v>
      </c>
      <c r="M143" s="2">
        <v>43220</v>
      </c>
      <c r="N143" t="s">
        <v>2065</v>
      </c>
      <c r="O143">
        <v>7</v>
      </c>
      <c r="P143" t="s">
        <v>64</v>
      </c>
      <c r="Q143" t="s">
        <v>65</v>
      </c>
      <c r="R143" t="s">
        <v>66</v>
      </c>
      <c r="S143" t="s">
        <v>67</v>
      </c>
      <c r="T143" t="s">
        <v>68</v>
      </c>
      <c r="U143">
        <v>2017</v>
      </c>
      <c r="V143">
        <v>765544</v>
      </c>
      <c r="W143" t="s">
        <v>69</v>
      </c>
      <c r="X143" t="s">
        <v>199</v>
      </c>
      <c r="Y143">
        <v>526646</v>
      </c>
      <c r="Z143">
        <v>238898</v>
      </c>
      <c r="AA143" t="s">
        <v>69</v>
      </c>
      <c r="AB143" t="s">
        <v>2067</v>
      </c>
      <c r="AC143">
        <v>765544</v>
      </c>
    </row>
    <row r="144" spans="1:29">
      <c r="A144">
        <f t="shared" ca="1" si="2"/>
        <v>0.88100517017203339</v>
      </c>
      <c r="B144" t="s">
        <v>254</v>
      </c>
      <c r="C144">
        <v>9233153</v>
      </c>
      <c r="D144" s="2">
        <v>42801</v>
      </c>
      <c r="E144" t="s">
        <v>76</v>
      </c>
      <c r="F144" t="s">
        <v>1376</v>
      </c>
      <c r="G144">
        <v>5</v>
      </c>
      <c r="H144" t="s">
        <v>58</v>
      </c>
      <c r="I144" t="s">
        <v>256</v>
      </c>
      <c r="J144">
        <v>107417</v>
      </c>
      <c r="K144">
        <v>4</v>
      </c>
      <c r="L144" s="2">
        <v>41794</v>
      </c>
      <c r="M144" s="2">
        <v>43524</v>
      </c>
      <c r="N144" t="s">
        <v>1377</v>
      </c>
      <c r="O144">
        <v>13</v>
      </c>
      <c r="P144" t="s">
        <v>947</v>
      </c>
      <c r="Q144" t="s">
        <v>217</v>
      </c>
      <c r="R144" t="s">
        <v>120</v>
      </c>
      <c r="S144" t="s">
        <v>948</v>
      </c>
      <c r="T144" t="s">
        <v>68</v>
      </c>
      <c r="U144">
        <v>2017</v>
      </c>
      <c r="V144">
        <v>356662</v>
      </c>
      <c r="W144" t="s">
        <v>69</v>
      </c>
      <c r="X144" t="s">
        <v>254</v>
      </c>
      <c r="Y144">
        <v>227258</v>
      </c>
      <c r="Z144">
        <v>129404</v>
      </c>
      <c r="AA144" t="s">
        <v>69</v>
      </c>
      <c r="AB144" t="s">
        <v>1379</v>
      </c>
      <c r="AC144">
        <v>356662</v>
      </c>
    </row>
    <row r="145" spans="1:29">
      <c r="A145">
        <f t="shared" ca="1" si="2"/>
        <v>0.453487668999495</v>
      </c>
      <c r="B145" t="s">
        <v>254</v>
      </c>
      <c r="C145">
        <v>9452075</v>
      </c>
      <c r="D145" s="2">
        <v>43166</v>
      </c>
      <c r="E145" t="s">
        <v>56</v>
      </c>
      <c r="F145" t="s">
        <v>1382</v>
      </c>
      <c r="G145">
        <v>5</v>
      </c>
      <c r="H145" t="s">
        <v>58</v>
      </c>
      <c r="I145" t="s">
        <v>256</v>
      </c>
      <c r="J145">
        <v>115129</v>
      </c>
      <c r="K145">
        <v>4</v>
      </c>
      <c r="L145" s="2">
        <v>42186</v>
      </c>
      <c r="M145" s="2">
        <v>43921</v>
      </c>
      <c r="N145" t="s">
        <v>1383</v>
      </c>
      <c r="O145">
        <v>1</v>
      </c>
      <c r="P145" t="s">
        <v>825</v>
      </c>
      <c r="Q145" t="s">
        <v>826</v>
      </c>
      <c r="R145" t="s">
        <v>827</v>
      </c>
      <c r="S145" t="s">
        <v>67</v>
      </c>
      <c r="T145" t="s">
        <v>68</v>
      </c>
      <c r="U145">
        <v>2018</v>
      </c>
      <c r="V145">
        <v>380868</v>
      </c>
      <c r="W145" t="s">
        <v>69</v>
      </c>
      <c r="X145" t="s">
        <v>254</v>
      </c>
      <c r="Y145">
        <v>255616</v>
      </c>
      <c r="Z145">
        <v>125252</v>
      </c>
      <c r="AA145" t="s">
        <v>69</v>
      </c>
      <c r="AB145" t="s">
        <v>1385</v>
      </c>
      <c r="AC145">
        <v>380868</v>
      </c>
    </row>
    <row r="146" spans="1:29">
      <c r="A146">
        <f t="shared" ca="1" si="2"/>
        <v>0.42580670003674415</v>
      </c>
      <c r="B146" t="s">
        <v>75</v>
      </c>
      <c r="C146">
        <v>9412778</v>
      </c>
      <c r="D146" s="2">
        <v>43136</v>
      </c>
      <c r="E146" t="s">
        <v>76</v>
      </c>
      <c r="F146" t="s">
        <v>528</v>
      </c>
      <c r="G146">
        <v>5</v>
      </c>
      <c r="H146" t="s">
        <v>58</v>
      </c>
      <c r="I146" t="s">
        <v>78</v>
      </c>
      <c r="J146">
        <v>45611</v>
      </c>
      <c r="K146">
        <v>5</v>
      </c>
      <c r="L146" s="2">
        <v>41760</v>
      </c>
      <c r="M146" s="2">
        <v>43586</v>
      </c>
      <c r="N146" t="s">
        <v>529</v>
      </c>
      <c r="O146">
        <v>11</v>
      </c>
      <c r="P146" t="s">
        <v>532</v>
      </c>
      <c r="Q146" t="s">
        <v>533</v>
      </c>
      <c r="R146" t="s">
        <v>149</v>
      </c>
      <c r="S146" t="s">
        <v>67</v>
      </c>
      <c r="T146" t="s">
        <v>68</v>
      </c>
      <c r="U146">
        <v>2018</v>
      </c>
      <c r="V146">
        <v>612045</v>
      </c>
      <c r="W146" t="s">
        <v>69</v>
      </c>
      <c r="X146" t="s">
        <v>75</v>
      </c>
      <c r="Y146">
        <v>457960</v>
      </c>
      <c r="Z146">
        <v>154085</v>
      </c>
      <c r="AA146" t="s">
        <v>69</v>
      </c>
      <c r="AB146" t="s">
        <v>534</v>
      </c>
      <c r="AC146">
        <v>612045</v>
      </c>
    </row>
    <row r="147" spans="1:29">
      <c r="A147">
        <f t="shared" ca="1" si="2"/>
        <v>0.91784167584953846</v>
      </c>
      <c r="B147" t="s">
        <v>687</v>
      </c>
      <c r="C147">
        <v>9437583</v>
      </c>
      <c r="D147" s="2">
        <v>43152</v>
      </c>
      <c r="E147" t="s">
        <v>76</v>
      </c>
      <c r="F147" t="s">
        <v>1399</v>
      </c>
      <c r="G147">
        <v>5</v>
      </c>
      <c r="H147" t="s">
        <v>58</v>
      </c>
      <c r="I147" t="s">
        <v>689</v>
      </c>
      <c r="J147">
        <v>2396</v>
      </c>
      <c r="K147">
        <v>22</v>
      </c>
      <c r="L147" s="2">
        <v>34516</v>
      </c>
      <c r="M147" s="2">
        <v>43890</v>
      </c>
      <c r="N147" t="s">
        <v>854</v>
      </c>
      <c r="O147">
        <v>13</v>
      </c>
      <c r="P147" t="s">
        <v>1401</v>
      </c>
      <c r="Q147" t="s">
        <v>1402</v>
      </c>
      <c r="R147" t="s">
        <v>585</v>
      </c>
      <c r="S147" t="s">
        <v>67</v>
      </c>
      <c r="T147" t="s">
        <v>68</v>
      </c>
      <c r="U147">
        <v>2018</v>
      </c>
      <c r="V147">
        <v>309639</v>
      </c>
      <c r="W147" t="s">
        <v>69</v>
      </c>
      <c r="X147" t="s">
        <v>687</v>
      </c>
      <c r="Y147">
        <v>212500</v>
      </c>
      <c r="Z147">
        <v>97139</v>
      </c>
      <c r="AA147" t="s">
        <v>69</v>
      </c>
      <c r="AB147" t="s">
        <v>1403</v>
      </c>
      <c r="AC147">
        <v>309639</v>
      </c>
    </row>
    <row r="148" spans="1:29">
      <c r="A148">
        <f t="shared" ca="1" si="2"/>
        <v>0.49708194979382747</v>
      </c>
      <c r="B148" t="s">
        <v>286</v>
      </c>
      <c r="C148">
        <v>9474101</v>
      </c>
      <c r="D148" s="2">
        <v>43206</v>
      </c>
      <c r="E148" t="s">
        <v>56</v>
      </c>
      <c r="F148" t="s">
        <v>2790</v>
      </c>
      <c r="G148">
        <v>5</v>
      </c>
      <c r="H148" t="s">
        <v>58</v>
      </c>
      <c r="I148" t="s">
        <v>289</v>
      </c>
      <c r="J148">
        <v>125982</v>
      </c>
      <c r="K148">
        <v>3</v>
      </c>
      <c r="L148" s="2">
        <v>42505</v>
      </c>
      <c r="M148" s="2">
        <v>44316</v>
      </c>
      <c r="N148" t="s">
        <v>2791</v>
      </c>
      <c r="O148">
        <v>26</v>
      </c>
      <c r="P148" t="s">
        <v>804</v>
      </c>
      <c r="Q148" t="s">
        <v>805</v>
      </c>
      <c r="R148" t="s">
        <v>120</v>
      </c>
      <c r="S148" t="s">
        <v>67</v>
      </c>
      <c r="T148" t="s">
        <v>68</v>
      </c>
      <c r="U148">
        <v>2018</v>
      </c>
      <c r="V148">
        <v>350321</v>
      </c>
      <c r="W148" t="s">
        <v>69</v>
      </c>
      <c r="X148" t="s">
        <v>286</v>
      </c>
      <c r="Y148">
        <v>225000</v>
      </c>
      <c r="Z148">
        <v>125321</v>
      </c>
      <c r="AA148" t="s">
        <v>69</v>
      </c>
      <c r="AB148" t="s">
        <v>2794</v>
      </c>
      <c r="AC148">
        <v>350321</v>
      </c>
    </row>
    <row r="149" spans="1:29">
      <c r="A149">
        <f t="shared" ca="1" si="2"/>
        <v>0.10473301582623595</v>
      </c>
      <c r="B149" t="s">
        <v>199</v>
      </c>
      <c r="C149">
        <v>9588790</v>
      </c>
      <c r="D149" s="2">
        <v>43084</v>
      </c>
      <c r="E149" t="s">
        <v>287</v>
      </c>
      <c r="F149" t="s">
        <v>3314</v>
      </c>
      <c r="G149">
        <v>7</v>
      </c>
      <c r="H149" t="s">
        <v>58</v>
      </c>
      <c r="I149" t="s">
        <v>149</v>
      </c>
      <c r="J149">
        <v>169200</v>
      </c>
      <c r="K149">
        <v>6</v>
      </c>
      <c r="L149" s="2">
        <v>41334</v>
      </c>
      <c r="M149" s="2">
        <v>43524</v>
      </c>
      <c r="N149" t="s">
        <v>1657</v>
      </c>
      <c r="O149">
        <v>7</v>
      </c>
      <c r="P149" t="s">
        <v>1538</v>
      </c>
      <c r="Q149" t="s">
        <v>1539</v>
      </c>
      <c r="R149" t="s">
        <v>1540</v>
      </c>
      <c r="S149" t="s">
        <v>67</v>
      </c>
      <c r="T149" t="s">
        <v>68</v>
      </c>
      <c r="U149">
        <v>2017</v>
      </c>
      <c r="V149">
        <v>145785</v>
      </c>
      <c r="W149" t="s">
        <v>69</v>
      </c>
      <c r="X149" t="s">
        <v>199</v>
      </c>
      <c r="Y149">
        <v>105337</v>
      </c>
      <c r="Z149">
        <v>40448</v>
      </c>
      <c r="AA149" t="s">
        <v>69</v>
      </c>
      <c r="AB149" t="s">
        <v>3317</v>
      </c>
      <c r="AC149">
        <v>145785</v>
      </c>
    </row>
    <row r="150" spans="1:29">
      <c r="A150">
        <f t="shared" ca="1" si="2"/>
        <v>0.1169549250316203</v>
      </c>
      <c r="B150" t="s">
        <v>75</v>
      </c>
      <c r="C150">
        <v>9519773</v>
      </c>
      <c r="D150" s="2">
        <v>43243</v>
      </c>
      <c r="E150" t="s">
        <v>56</v>
      </c>
      <c r="F150" t="s">
        <v>2485</v>
      </c>
      <c r="G150">
        <v>5</v>
      </c>
      <c r="H150" t="s">
        <v>58</v>
      </c>
      <c r="I150" t="s">
        <v>78</v>
      </c>
      <c r="J150">
        <v>47859</v>
      </c>
      <c r="K150">
        <v>4</v>
      </c>
      <c r="L150" s="2">
        <v>42262</v>
      </c>
      <c r="M150" s="2">
        <v>43982</v>
      </c>
      <c r="N150" t="s">
        <v>792</v>
      </c>
      <c r="O150">
        <v>7</v>
      </c>
      <c r="P150" t="s">
        <v>64</v>
      </c>
      <c r="Q150" t="s">
        <v>65</v>
      </c>
      <c r="R150" t="s">
        <v>66</v>
      </c>
      <c r="S150" t="s">
        <v>102</v>
      </c>
      <c r="T150" t="s">
        <v>68</v>
      </c>
      <c r="U150">
        <v>2018</v>
      </c>
      <c r="V150">
        <v>330282</v>
      </c>
      <c r="W150" t="s">
        <v>69</v>
      </c>
      <c r="X150" t="s">
        <v>75</v>
      </c>
      <c r="Y150">
        <v>216133</v>
      </c>
      <c r="Z150">
        <v>114149</v>
      </c>
      <c r="AA150" t="s">
        <v>69</v>
      </c>
      <c r="AB150" t="s">
        <v>2488</v>
      </c>
      <c r="AC150">
        <v>330282</v>
      </c>
    </row>
    <row r="151" spans="1:29">
      <c r="A151">
        <f t="shared" ca="1" si="2"/>
        <v>0.49628587679208991</v>
      </c>
      <c r="B151" t="s">
        <v>303</v>
      </c>
      <c r="C151">
        <v>9457417</v>
      </c>
      <c r="D151" s="2">
        <v>43179</v>
      </c>
      <c r="E151" t="s">
        <v>76</v>
      </c>
      <c r="F151" t="s">
        <v>1433</v>
      </c>
      <c r="G151">
        <v>5</v>
      </c>
      <c r="H151" t="s">
        <v>58</v>
      </c>
      <c r="I151" t="s">
        <v>305</v>
      </c>
      <c r="J151">
        <v>99510</v>
      </c>
      <c r="K151">
        <v>5</v>
      </c>
      <c r="L151" s="2">
        <v>41744</v>
      </c>
      <c r="M151" s="2">
        <v>43921</v>
      </c>
      <c r="N151" t="s">
        <v>1434</v>
      </c>
      <c r="O151">
        <v>2</v>
      </c>
      <c r="P151" t="s">
        <v>309</v>
      </c>
      <c r="Q151" t="s">
        <v>310</v>
      </c>
      <c r="R151" t="s">
        <v>311</v>
      </c>
      <c r="S151" t="s">
        <v>67</v>
      </c>
      <c r="T151" t="s">
        <v>68</v>
      </c>
      <c r="U151">
        <v>2018</v>
      </c>
      <c r="V151">
        <v>361812</v>
      </c>
      <c r="W151" t="s">
        <v>69</v>
      </c>
      <c r="X151" t="s">
        <v>303</v>
      </c>
      <c r="Y151">
        <v>217500</v>
      </c>
      <c r="Z151">
        <v>144312</v>
      </c>
      <c r="AA151" t="s">
        <v>69</v>
      </c>
      <c r="AB151" t="s">
        <v>1436</v>
      </c>
      <c r="AC151">
        <v>361812</v>
      </c>
    </row>
    <row r="152" spans="1:29">
      <c r="A152">
        <f t="shared" ca="1" si="2"/>
        <v>0.37447811090027827</v>
      </c>
      <c r="B152" t="s">
        <v>241</v>
      </c>
      <c r="C152">
        <v>9197332</v>
      </c>
      <c r="D152" s="2">
        <v>42727</v>
      </c>
      <c r="E152" t="s">
        <v>76</v>
      </c>
      <c r="F152" t="s">
        <v>2602</v>
      </c>
      <c r="G152">
        <v>5</v>
      </c>
      <c r="H152" t="s">
        <v>58</v>
      </c>
      <c r="I152" t="s">
        <v>243</v>
      </c>
      <c r="J152">
        <v>118305</v>
      </c>
      <c r="K152">
        <v>4</v>
      </c>
      <c r="L152" s="2">
        <v>41654</v>
      </c>
      <c r="M152" s="2">
        <v>43830</v>
      </c>
      <c r="N152" t="s">
        <v>2603</v>
      </c>
      <c r="O152">
        <v>1</v>
      </c>
      <c r="P152" t="s">
        <v>161</v>
      </c>
      <c r="Q152" t="s">
        <v>162</v>
      </c>
      <c r="R152" t="s">
        <v>163</v>
      </c>
      <c r="S152" t="s">
        <v>67</v>
      </c>
      <c r="T152" t="s">
        <v>68</v>
      </c>
      <c r="U152">
        <v>2017</v>
      </c>
      <c r="V152">
        <v>2042226</v>
      </c>
      <c r="W152" t="s">
        <v>69</v>
      </c>
      <c r="X152" t="s">
        <v>241</v>
      </c>
      <c r="Y152">
        <v>2413932</v>
      </c>
      <c r="Z152">
        <v>500787</v>
      </c>
      <c r="AA152" t="s">
        <v>69</v>
      </c>
      <c r="AB152" t="s">
        <v>2606</v>
      </c>
      <c r="AC152">
        <v>2042226</v>
      </c>
    </row>
    <row r="153" spans="1:29">
      <c r="A153">
        <f t="shared" ca="1" si="2"/>
        <v>0.34431472208746916</v>
      </c>
      <c r="B153" t="s">
        <v>199</v>
      </c>
      <c r="C153">
        <v>9262195</v>
      </c>
      <c r="D153" s="2">
        <v>42851</v>
      </c>
      <c r="E153" t="s">
        <v>3121</v>
      </c>
      <c r="F153" t="s">
        <v>3326</v>
      </c>
      <c r="G153">
        <v>5</v>
      </c>
      <c r="H153" t="s">
        <v>58</v>
      </c>
      <c r="I153" t="s">
        <v>149</v>
      </c>
      <c r="J153">
        <v>195712</v>
      </c>
      <c r="K153">
        <v>3</v>
      </c>
      <c r="L153" s="2">
        <v>42138</v>
      </c>
      <c r="M153" s="2">
        <v>43585</v>
      </c>
      <c r="N153" t="s">
        <v>3327</v>
      </c>
      <c r="O153">
        <v>2</v>
      </c>
      <c r="P153" t="s">
        <v>381</v>
      </c>
      <c r="Q153" t="s">
        <v>382</v>
      </c>
      <c r="R153" t="s">
        <v>383</v>
      </c>
      <c r="S153" t="s">
        <v>260</v>
      </c>
      <c r="T153" t="s">
        <v>68</v>
      </c>
      <c r="U153">
        <v>2017</v>
      </c>
      <c r="V153">
        <v>439280</v>
      </c>
      <c r="W153" t="s">
        <v>69</v>
      </c>
      <c r="X153" t="s">
        <v>199</v>
      </c>
      <c r="Y153">
        <v>325805</v>
      </c>
      <c r="Z153">
        <v>113475</v>
      </c>
      <c r="AA153" t="s">
        <v>69</v>
      </c>
      <c r="AB153" t="s">
        <v>3330</v>
      </c>
      <c r="AC153">
        <v>439280</v>
      </c>
    </row>
    <row r="154" spans="1:29">
      <c r="A154">
        <f t="shared" ca="1" si="2"/>
        <v>0.70008799015430112</v>
      </c>
      <c r="B154" t="s">
        <v>199</v>
      </c>
      <c r="C154">
        <v>9210608</v>
      </c>
      <c r="D154" s="2">
        <v>42711</v>
      </c>
      <c r="E154" t="s">
        <v>76</v>
      </c>
      <c r="F154" t="s">
        <v>1460</v>
      </c>
      <c r="G154">
        <v>5</v>
      </c>
      <c r="H154" t="s">
        <v>58</v>
      </c>
      <c r="I154" t="s">
        <v>149</v>
      </c>
      <c r="J154">
        <v>174779</v>
      </c>
      <c r="K154">
        <v>4</v>
      </c>
      <c r="L154" s="2">
        <v>41671</v>
      </c>
      <c r="M154" s="2">
        <v>43861</v>
      </c>
      <c r="N154" t="s">
        <v>1461</v>
      </c>
      <c r="O154">
        <v>1</v>
      </c>
      <c r="P154" t="s">
        <v>346</v>
      </c>
      <c r="Q154" t="s">
        <v>119</v>
      </c>
      <c r="R154" t="s">
        <v>347</v>
      </c>
      <c r="S154" t="s">
        <v>348</v>
      </c>
      <c r="T154" t="s">
        <v>68</v>
      </c>
      <c r="U154">
        <v>2017</v>
      </c>
      <c r="V154">
        <v>322993</v>
      </c>
      <c r="W154" t="s">
        <v>69</v>
      </c>
      <c r="X154" t="s">
        <v>199</v>
      </c>
      <c r="Y154">
        <v>208587</v>
      </c>
      <c r="Z154">
        <v>114406</v>
      </c>
      <c r="AA154" t="s">
        <v>69</v>
      </c>
      <c r="AB154" t="s">
        <v>1463</v>
      </c>
      <c r="AC154">
        <v>322993</v>
      </c>
    </row>
    <row r="155" spans="1:29">
      <c r="A155">
        <f t="shared" ca="1" si="2"/>
        <v>0.25709131999636503</v>
      </c>
      <c r="B155" t="s">
        <v>303</v>
      </c>
      <c r="C155">
        <v>9317479</v>
      </c>
      <c r="D155" s="2">
        <v>42982</v>
      </c>
      <c r="E155" t="s">
        <v>56</v>
      </c>
      <c r="F155" t="s">
        <v>2858</v>
      </c>
      <c r="G155">
        <v>5</v>
      </c>
      <c r="H155" t="s">
        <v>58</v>
      </c>
      <c r="I155" t="s">
        <v>305</v>
      </c>
      <c r="J155">
        <v>101480</v>
      </c>
      <c r="K155">
        <v>4</v>
      </c>
      <c r="L155" s="2">
        <v>41897</v>
      </c>
      <c r="M155" s="2">
        <v>43708</v>
      </c>
      <c r="N155" t="s">
        <v>2377</v>
      </c>
      <c r="O155">
        <v>3</v>
      </c>
      <c r="P155" t="s">
        <v>542</v>
      </c>
      <c r="Q155" t="s">
        <v>543</v>
      </c>
      <c r="R155" t="s">
        <v>205</v>
      </c>
      <c r="S155" t="s">
        <v>413</v>
      </c>
      <c r="T155" t="s">
        <v>68</v>
      </c>
      <c r="U155">
        <v>2017</v>
      </c>
      <c r="V155">
        <v>372227</v>
      </c>
      <c r="W155" t="s">
        <v>69</v>
      </c>
      <c r="X155" t="s">
        <v>303</v>
      </c>
      <c r="Y155">
        <v>260415</v>
      </c>
      <c r="Z155">
        <v>111812</v>
      </c>
      <c r="AA155" t="s">
        <v>69</v>
      </c>
      <c r="AB155" t="s">
        <v>2861</v>
      </c>
      <c r="AC155">
        <v>372227</v>
      </c>
    </row>
    <row r="156" spans="1:29">
      <c r="A156">
        <f t="shared" ca="1" si="2"/>
        <v>0.66810016394179172</v>
      </c>
      <c r="B156" t="s">
        <v>405</v>
      </c>
      <c r="C156">
        <v>9527798</v>
      </c>
      <c r="D156" s="2">
        <v>43301</v>
      </c>
      <c r="E156" t="s">
        <v>3985</v>
      </c>
      <c r="F156" t="s">
        <v>4926</v>
      </c>
      <c r="G156">
        <v>5</v>
      </c>
      <c r="H156" t="s">
        <v>58</v>
      </c>
      <c r="I156" t="s">
        <v>407</v>
      </c>
      <c r="J156">
        <v>37866</v>
      </c>
      <c r="K156">
        <v>5</v>
      </c>
      <c r="L156" s="2">
        <v>41897</v>
      </c>
      <c r="M156" s="2">
        <v>44439</v>
      </c>
      <c r="N156" t="s">
        <v>4927</v>
      </c>
      <c r="O156">
        <v>13</v>
      </c>
      <c r="P156" t="s">
        <v>390</v>
      </c>
      <c r="Q156" t="s">
        <v>217</v>
      </c>
      <c r="R156" t="s">
        <v>120</v>
      </c>
      <c r="S156" t="s">
        <v>102</v>
      </c>
      <c r="T156" t="s">
        <v>68</v>
      </c>
      <c r="U156">
        <v>2018</v>
      </c>
      <c r="V156">
        <v>420158</v>
      </c>
      <c r="W156" t="s">
        <v>69</v>
      </c>
      <c r="X156" t="s">
        <v>405</v>
      </c>
      <c r="Y156">
        <v>264099</v>
      </c>
      <c r="Z156">
        <v>156059</v>
      </c>
      <c r="AA156" t="s">
        <v>69</v>
      </c>
      <c r="AB156" t="s">
        <v>4929</v>
      </c>
      <c r="AC156">
        <v>420158</v>
      </c>
    </row>
    <row r="157" spans="1:29">
      <c r="A157">
        <f t="shared" ca="1" si="2"/>
        <v>0.18347571410769037</v>
      </c>
      <c r="B157" t="s">
        <v>327</v>
      </c>
      <c r="C157">
        <v>9939075</v>
      </c>
      <c r="D157" s="2">
        <v>43663</v>
      </c>
      <c r="E157" t="s">
        <v>110</v>
      </c>
      <c r="F157" t="s">
        <v>5966</v>
      </c>
      <c r="G157">
        <v>7</v>
      </c>
      <c r="H157" t="s">
        <v>58</v>
      </c>
      <c r="I157" t="s">
        <v>330</v>
      </c>
      <c r="J157">
        <v>20407</v>
      </c>
      <c r="K157">
        <v>5</v>
      </c>
      <c r="L157" s="2">
        <v>43662</v>
      </c>
      <c r="M157" s="2">
        <v>44347</v>
      </c>
      <c r="N157" t="s">
        <v>306</v>
      </c>
      <c r="O157">
        <v>5</v>
      </c>
      <c r="P157" t="s">
        <v>82</v>
      </c>
      <c r="Q157" t="s">
        <v>83</v>
      </c>
      <c r="R157" t="s">
        <v>84</v>
      </c>
      <c r="S157" t="s">
        <v>85</v>
      </c>
      <c r="T157" t="s">
        <v>68</v>
      </c>
      <c r="U157">
        <v>2018</v>
      </c>
      <c r="V157">
        <v>327251</v>
      </c>
      <c r="W157" t="s">
        <v>69</v>
      </c>
      <c r="X157" t="s">
        <v>327</v>
      </c>
      <c r="Y157">
        <v>231214</v>
      </c>
      <c r="Z157">
        <v>96037</v>
      </c>
      <c r="AA157" t="s">
        <v>69</v>
      </c>
      <c r="AB157" t="s">
        <v>5970</v>
      </c>
      <c r="AC157">
        <v>327251</v>
      </c>
    </row>
    <row r="158" spans="1:29">
      <c r="A158">
        <f t="shared" ca="1" si="2"/>
        <v>0.74669524639099916</v>
      </c>
      <c r="B158" t="s">
        <v>1044</v>
      </c>
      <c r="C158">
        <v>9079270</v>
      </c>
      <c r="D158" s="2">
        <v>43277</v>
      </c>
      <c r="E158" t="s">
        <v>1045</v>
      </c>
      <c r="F158" t="s">
        <v>1046</v>
      </c>
      <c r="G158">
        <v>5</v>
      </c>
      <c r="H158" t="s">
        <v>58</v>
      </c>
      <c r="I158" t="s">
        <v>1047</v>
      </c>
      <c r="J158">
        <v>4086</v>
      </c>
      <c r="K158">
        <v>4</v>
      </c>
      <c r="L158" s="2">
        <v>41501</v>
      </c>
      <c r="M158" s="2">
        <v>44347</v>
      </c>
      <c r="N158" t="s">
        <v>1048</v>
      </c>
      <c r="O158">
        <v>6</v>
      </c>
      <c r="P158" t="s">
        <v>432</v>
      </c>
      <c r="Q158" t="s">
        <v>433</v>
      </c>
      <c r="R158" t="s">
        <v>434</v>
      </c>
      <c r="S158" t="s">
        <v>67</v>
      </c>
      <c r="T158" t="s">
        <v>68</v>
      </c>
      <c r="U158">
        <v>2018</v>
      </c>
      <c r="V158">
        <v>399520</v>
      </c>
      <c r="W158" t="s">
        <v>69</v>
      </c>
      <c r="X158" t="s">
        <v>1044</v>
      </c>
      <c r="Y158">
        <v>415534</v>
      </c>
      <c r="Z158">
        <v>28244</v>
      </c>
      <c r="AA158" t="s">
        <v>69</v>
      </c>
      <c r="AB158" t="s">
        <v>1052</v>
      </c>
      <c r="AC158">
        <v>399520</v>
      </c>
    </row>
    <row r="159" spans="1:29">
      <c r="A159">
        <f t="shared" ca="1" si="2"/>
        <v>0.73305906426548395</v>
      </c>
      <c r="B159" t="s">
        <v>405</v>
      </c>
      <c r="C159">
        <v>9246516</v>
      </c>
      <c r="D159" s="2">
        <v>42821</v>
      </c>
      <c r="E159" t="s">
        <v>3696</v>
      </c>
      <c r="F159" t="s">
        <v>3697</v>
      </c>
      <c r="G159">
        <v>5</v>
      </c>
      <c r="H159" t="s">
        <v>58</v>
      </c>
      <c r="I159" t="s">
        <v>407</v>
      </c>
      <c r="J159">
        <v>36913</v>
      </c>
      <c r="K159">
        <v>5</v>
      </c>
      <c r="L159" s="2">
        <v>41456</v>
      </c>
      <c r="M159" s="2">
        <v>43555</v>
      </c>
      <c r="N159" t="s">
        <v>2423</v>
      </c>
      <c r="O159">
        <v>3</v>
      </c>
      <c r="P159" t="s">
        <v>3700</v>
      </c>
      <c r="Q159" t="s">
        <v>3701</v>
      </c>
      <c r="R159" t="s">
        <v>120</v>
      </c>
      <c r="S159" t="s">
        <v>260</v>
      </c>
      <c r="T159" t="s">
        <v>68</v>
      </c>
      <c r="U159">
        <v>2017</v>
      </c>
      <c r="V159">
        <v>432000</v>
      </c>
      <c r="W159" t="s">
        <v>69</v>
      </c>
      <c r="X159" t="s">
        <v>405</v>
      </c>
      <c r="Y159">
        <v>225000</v>
      </c>
      <c r="Z159">
        <v>207000</v>
      </c>
      <c r="AA159" t="s">
        <v>69</v>
      </c>
      <c r="AB159" t="s">
        <v>3702</v>
      </c>
      <c r="AC159">
        <v>432000</v>
      </c>
    </row>
    <row r="160" spans="1:29">
      <c r="A160">
        <f t="shared" ca="1" si="2"/>
        <v>0.18590180587788308</v>
      </c>
      <c r="B160" t="s">
        <v>254</v>
      </c>
      <c r="C160">
        <v>9458755</v>
      </c>
      <c r="D160" s="2">
        <v>43186</v>
      </c>
      <c r="E160" t="s">
        <v>56</v>
      </c>
      <c r="F160" t="s">
        <v>1509</v>
      </c>
      <c r="G160">
        <v>5</v>
      </c>
      <c r="H160" t="s">
        <v>58</v>
      </c>
      <c r="I160" t="s">
        <v>256</v>
      </c>
      <c r="J160">
        <v>29860</v>
      </c>
      <c r="K160">
        <v>36</v>
      </c>
      <c r="L160" s="2">
        <v>29677</v>
      </c>
      <c r="M160" s="2">
        <v>43646</v>
      </c>
      <c r="N160" t="s">
        <v>1510</v>
      </c>
      <c r="O160">
        <v>4</v>
      </c>
      <c r="P160" t="s">
        <v>1512</v>
      </c>
      <c r="Q160" t="s">
        <v>1513</v>
      </c>
      <c r="R160" t="s">
        <v>640</v>
      </c>
      <c r="S160" t="s">
        <v>67</v>
      </c>
      <c r="T160" t="s">
        <v>68</v>
      </c>
      <c r="U160">
        <v>2018</v>
      </c>
      <c r="V160">
        <v>451850</v>
      </c>
      <c r="W160" t="s">
        <v>69</v>
      </c>
      <c r="X160" t="s">
        <v>254</v>
      </c>
      <c r="Y160">
        <v>298740</v>
      </c>
      <c r="Z160">
        <v>153110</v>
      </c>
      <c r="AA160" t="s">
        <v>69</v>
      </c>
      <c r="AB160" t="s">
        <v>1514</v>
      </c>
      <c r="AC160">
        <v>451850</v>
      </c>
    </row>
    <row r="161" spans="1:29">
      <c r="A161">
        <f t="shared" ca="1" si="2"/>
        <v>0.2186239942645487</v>
      </c>
      <c r="B161" t="s">
        <v>199</v>
      </c>
      <c r="C161">
        <v>9228344</v>
      </c>
      <c r="D161" s="2">
        <v>42783</v>
      </c>
      <c r="E161" t="s">
        <v>56</v>
      </c>
      <c r="F161" t="s">
        <v>1517</v>
      </c>
      <c r="G161">
        <v>5</v>
      </c>
      <c r="H161" t="s">
        <v>58</v>
      </c>
      <c r="I161" t="s">
        <v>149</v>
      </c>
      <c r="J161">
        <v>190779</v>
      </c>
      <c r="K161">
        <v>3</v>
      </c>
      <c r="L161" s="2">
        <v>42067</v>
      </c>
      <c r="M161" s="2">
        <v>43524</v>
      </c>
      <c r="N161" t="s">
        <v>1518</v>
      </c>
      <c r="O161">
        <v>10</v>
      </c>
      <c r="P161" t="s">
        <v>1520</v>
      </c>
      <c r="Q161" t="s">
        <v>400</v>
      </c>
      <c r="R161" t="s">
        <v>401</v>
      </c>
      <c r="S161" t="s">
        <v>85</v>
      </c>
      <c r="T161" t="s">
        <v>68</v>
      </c>
      <c r="U161">
        <v>2017</v>
      </c>
      <c r="V161">
        <v>555758</v>
      </c>
      <c r="W161" t="s">
        <v>69</v>
      </c>
      <c r="X161" t="s">
        <v>199</v>
      </c>
      <c r="Y161">
        <v>408916</v>
      </c>
      <c r="Z161">
        <v>146842</v>
      </c>
      <c r="AA161" t="s">
        <v>69</v>
      </c>
      <c r="AB161" t="s">
        <v>1521</v>
      </c>
      <c r="AC161">
        <v>555758</v>
      </c>
    </row>
    <row r="162" spans="1:29">
      <c r="A162">
        <f t="shared" ca="1" si="2"/>
        <v>0.85269184314996649</v>
      </c>
      <c r="B162" t="s">
        <v>1525</v>
      </c>
      <c r="C162">
        <v>9273563</v>
      </c>
      <c r="D162" s="2">
        <v>42885</v>
      </c>
      <c r="E162" t="s">
        <v>1526</v>
      </c>
      <c r="F162" t="s">
        <v>1527</v>
      </c>
      <c r="G162">
        <v>5</v>
      </c>
      <c r="H162" t="s">
        <v>58</v>
      </c>
      <c r="I162" t="s">
        <v>1528</v>
      </c>
      <c r="J162">
        <v>3709</v>
      </c>
      <c r="K162">
        <v>13</v>
      </c>
      <c r="L162" s="2">
        <v>38565</v>
      </c>
      <c r="M162" s="2">
        <v>43251</v>
      </c>
      <c r="N162" t="s">
        <v>1529</v>
      </c>
      <c r="O162">
        <v>50</v>
      </c>
      <c r="P162" t="s">
        <v>1058</v>
      </c>
      <c r="Q162" t="s">
        <v>358</v>
      </c>
      <c r="R162" t="s">
        <v>149</v>
      </c>
      <c r="S162" t="s">
        <v>348</v>
      </c>
      <c r="T162" t="s">
        <v>68</v>
      </c>
      <c r="U162">
        <v>2017</v>
      </c>
      <c r="V162">
        <v>1025613</v>
      </c>
      <c r="W162" t="s">
        <v>69</v>
      </c>
      <c r="X162" t="s">
        <v>1525</v>
      </c>
      <c r="Y162">
        <v>710260</v>
      </c>
      <c r="Z162">
        <v>315353</v>
      </c>
      <c r="AA162" t="s">
        <v>69</v>
      </c>
      <c r="AB162" t="s">
        <v>1531</v>
      </c>
      <c r="AC162">
        <v>1025613</v>
      </c>
    </row>
    <row r="163" spans="1:29">
      <c r="A163">
        <f t="shared" ca="1" si="2"/>
        <v>0.2777322663695645</v>
      </c>
      <c r="B163" t="s">
        <v>327</v>
      </c>
      <c r="C163">
        <v>9282435</v>
      </c>
      <c r="D163" s="2">
        <v>42902</v>
      </c>
      <c r="E163" t="s">
        <v>328</v>
      </c>
      <c r="F163" t="s">
        <v>4818</v>
      </c>
      <c r="G163">
        <v>5</v>
      </c>
      <c r="H163" t="s">
        <v>58</v>
      </c>
      <c r="I163" t="s">
        <v>330</v>
      </c>
      <c r="J163">
        <v>7829</v>
      </c>
      <c r="K163">
        <v>13</v>
      </c>
      <c r="L163" s="2">
        <v>36861</v>
      </c>
      <c r="M163" s="2">
        <v>43646</v>
      </c>
      <c r="N163" t="s">
        <v>4492</v>
      </c>
      <c r="O163">
        <v>7</v>
      </c>
      <c r="P163" t="s">
        <v>64</v>
      </c>
      <c r="Q163" t="s">
        <v>65</v>
      </c>
      <c r="R163" t="s">
        <v>66</v>
      </c>
      <c r="S163" t="s">
        <v>67</v>
      </c>
      <c r="T163" t="s">
        <v>68</v>
      </c>
      <c r="U163">
        <v>2017</v>
      </c>
      <c r="V163">
        <v>520914</v>
      </c>
      <c r="W163" t="s">
        <v>69</v>
      </c>
      <c r="X163" t="s">
        <v>327</v>
      </c>
      <c r="Y163">
        <v>327377</v>
      </c>
      <c r="Z163">
        <v>193537</v>
      </c>
      <c r="AA163" t="s">
        <v>69</v>
      </c>
      <c r="AB163" t="s">
        <v>4820</v>
      </c>
      <c r="AC163">
        <v>520914</v>
      </c>
    </row>
    <row r="164" spans="1:29">
      <c r="A164">
        <f t="shared" ca="1" si="2"/>
        <v>0.43143865245480784</v>
      </c>
      <c r="B164" t="s">
        <v>199</v>
      </c>
      <c r="C164">
        <v>9438375</v>
      </c>
      <c r="D164" s="2">
        <v>43129</v>
      </c>
      <c r="E164" t="s">
        <v>76</v>
      </c>
      <c r="F164" t="s">
        <v>1546</v>
      </c>
      <c r="G164">
        <v>5</v>
      </c>
      <c r="H164" t="s">
        <v>58</v>
      </c>
      <c r="I164" t="s">
        <v>149</v>
      </c>
      <c r="J164">
        <v>186769</v>
      </c>
      <c r="K164">
        <v>5</v>
      </c>
      <c r="L164" s="2">
        <v>41731</v>
      </c>
      <c r="M164" s="2">
        <v>43890</v>
      </c>
      <c r="N164" t="s">
        <v>1377</v>
      </c>
      <c r="O164">
        <v>6</v>
      </c>
      <c r="P164" t="s">
        <v>333</v>
      </c>
      <c r="Q164" t="s">
        <v>334</v>
      </c>
      <c r="R164" t="s">
        <v>335</v>
      </c>
      <c r="S164" t="s">
        <v>85</v>
      </c>
      <c r="T164" t="s">
        <v>68</v>
      </c>
      <c r="U164">
        <v>2018</v>
      </c>
      <c r="V164">
        <v>316169</v>
      </c>
      <c r="W164" t="s">
        <v>69</v>
      </c>
      <c r="X164" t="s">
        <v>199</v>
      </c>
      <c r="Y164">
        <v>207500</v>
      </c>
      <c r="Z164">
        <v>108669</v>
      </c>
      <c r="AA164" t="s">
        <v>69</v>
      </c>
      <c r="AB164" t="s">
        <v>1548</v>
      </c>
      <c r="AC164">
        <v>316169</v>
      </c>
    </row>
    <row r="165" spans="1:29">
      <c r="A165">
        <f t="shared" ca="1" si="2"/>
        <v>8.8919247283524072E-2</v>
      </c>
      <c r="B165" t="s">
        <v>303</v>
      </c>
      <c r="C165">
        <v>9283253</v>
      </c>
      <c r="D165" s="2">
        <v>42929</v>
      </c>
      <c r="E165" t="s">
        <v>56</v>
      </c>
      <c r="F165" t="s">
        <v>1552</v>
      </c>
      <c r="G165">
        <v>5</v>
      </c>
      <c r="H165" t="s">
        <v>58</v>
      </c>
      <c r="I165" t="s">
        <v>305</v>
      </c>
      <c r="J165">
        <v>46950</v>
      </c>
      <c r="K165">
        <v>21</v>
      </c>
      <c r="L165" s="2">
        <v>35186</v>
      </c>
      <c r="M165" s="2">
        <v>43616</v>
      </c>
      <c r="N165" t="s">
        <v>1553</v>
      </c>
      <c r="O165">
        <v>10</v>
      </c>
      <c r="P165" t="s">
        <v>1555</v>
      </c>
      <c r="Q165" t="s">
        <v>1556</v>
      </c>
      <c r="R165" t="s">
        <v>585</v>
      </c>
      <c r="S165" t="s">
        <v>67</v>
      </c>
      <c r="T165" t="s">
        <v>68</v>
      </c>
      <c r="U165">
        <v>2017</v>
      </c>
      <c r="V165">
        <v>351000</v>
      </c>
      <c r="W165" t="s">
        <v>69</v>
      </c>
      <c r="X165" t="s">
        <v>303</v>
      </c>
      <c r="Y165">
        <v>225000</v>
      </c>
      <c r="Z165">
        <v>126000</v>
      </c>
      <c r="AA165" t="s">
        <v>69</v>
      </c>
      <c r="AB165" t="s">
        <v>1557</v>
      </c>
      <c r="AC165">
        <v>351000</v>
      </c>
    </row>
    <row r="166" spans="1:29">
      <c r="A166">
        <f t="shared" ca="1" si="2"/>
        <v>0.99572759575740566</v>
      </c>
      <c r="B166" t="s">
        <v>254</v>
      </c>
      <c r="C166">
        <v>9505927</v>
      </c>
      <c r="D166" s="2">
        <v>43276</v>
      </c>
      <c r="E166" t="s">
        <v>56</v>
      </c>
      <c r="F166" t="s">
        <v>1560</v>
      </c>
      <c r="G166">
        <v>5</v>
      </c>
      <c r="H166" t="s">
        <v>58</v>
      </c>
      <c r="I166" t="s">
        <v>256</v>
      </c>
      <c r="J166">
        <v>111378</v>
      </c>
      <c r="K166">
        <v>4</v>
      </c>
      <c r="L166" s="2">
        <v>42217</v>
      </c>
      <c r="M166" s="2">
        <v>43982</v>
      </c>
      <c r="N166" t="s">
        <v>1461</v>
      </c>
      <c r="O166">
        <v>36</v>
      </c>
      <c r="P166" t="s">
        <v>1090</v>
      </c>
      <c r="Q166" t="s">
        <v>1091</v>
      </c>
      <c r="R166" t="s">
        <v>149</v>
      </c>
      <c r="S166" t="s">
        <v>102</v>
      </c>
      <c r="T166" t="s">
        <v>68</v>
      </c>
      <c r="U166">
        <v>2018</v>
      </c>
      <c r="V166">
        <v>406618</v>
      </c>
      <c r="W166" t="s">
        <v>69</v>
      </c>
      <c r="X166" t="s">
        <v>254</v>
      </c>
      <c r="Y166">
        <v>277911</v>
      </c>
      <c r="Z166">
        <v>128707</v>
      </c>
      <c r="AA166" t="s">
        <v>69</v>
      </c>
      <c r="AB166" t="s">
        <v>1562</v>
      </c>
      <c r="AC166">
        <v>406618</v>
      </c>
    </row>
    <row r="167" spans="1:29">
      <c r="A167">
        <f t="shared" ca="1" si="2"/>
        <v>0.50349891594991858</v>
      </c>
      <c r="B167" t="s">
        <v>254</v>
      </c>
      <c r="C167">
        <v>9493489</v>
      </c>
      <c r="D167" s="2">
        <v>43273</v>
      </c>
      <c r="E167" t="s">
        <v>56</v>
      </c>
      <c r="F167" t="s">
        <v>1564</v>
      </c>
      <c r="G167">
        <v>5</v>
      </c>
      <c r="H167" t="s">
        <v>58</v>
      </c>
      <c r="I167" t="s">
        <v>256</v>
      </c>
      <c r="J167">
        <v>114162</v>
      </c>
      <c r="K167">
        <v>4</v>
      </c>
      <c r="L167" s="2">
        <v>42264</v>
      </c>
      <c r="M167" s="2">
        <v>44012</v>
      </c>
      <c r="N167" t="s">
        <v>1565</v>
      </c>
      <c r="O167">
        <v>3</v>
      </c>
      <c r="P167" t="s">
        <v>368</v>
      </c>
      <c r="Q167" t="s">
        <v>369</v>
      </c>
      <c r="R167" t="s">
        <v>370</v>
      </c>
      <c r="S167" t="s">
        <v>67</v>
      </c>
      <c r="T167" t="s">
        <v>68</v>
      </c>
      <c r="U167">
        <v>2018</v>
      </c>
      <c r="V167">
        <v>296450</v>
      </c>
      <c r="W167" t="s">
        <v>69</v>
      </c>
      <c r="X167" t="s">
        <v>254</v>
      </c>
      <c r="Y167">
        <v>192500</v>
      </c>
      <c r="Z167">
        <v>103950</v>
      </c>
      <c r="AA167" t="s">
        <v>69</v>
      </c>
      <c r="AB167" t="s">
        <v>1567</v>
      </c>
      <c r="AC167">
        <v>296450</v>
      </c>
    </row>
    <row r="168" spans="1:29">
      <c r="A168">
        <f t="shared" ca="1" si="2"/>
        <v>0.44066707475373967</v>
      </c>
      <c r="B168" t="s">
        <v>199</v>
      </c>
      <c r="C168">
        <v>9456692</v>
      </c>
      <c r="D168" s="2">
        <v>43185</v>
      </c>
      <c r="E168" t="s">
        <v>2175</v>
      </c>
      <c r="F168" t="s">
        <v>4807</v>
      </c>
      <c r="G168">
        <v>5</v>
      </c>
      <c r="H168" t="s">
        <v>58</v>
      </c>
      <c r="I168" t="s">
        <v>149</v>
      </c>
      <c r="J168">
        <v>206493</v>
      </c>
      <c r="K168">
        <v>3</v>
      </c>
      <c r="L168" s="2">
        <v>42461</v>
      </c>
      <c r="M168" s="2">
        <v>43921</v>
      </c>
      <c r="N168" t="s">
        <v>1974</v>
      </c>
      <c r="O168">
        <v>21</v>
      </c>
      <c r="P168" t="s">
        <v>2180</v>
      </c>
      <c r="Q168" t="s">
        <v>1254</v>
      </c>
      <c r="R168" t="s">
        <v>630</v>
      </c>
      <c r="S168" t="s">
        <v>260</v>
      </c>
      <c r="T168" t="s">
        <v>68</v>
      </c>
      <c r="U168">
        <v>2018</v>
      </c>
      <c r="V168">
        <v>439200</v>
      </c>
      <c r="W168" t="s">
        <v>69</v>
      </c>
      <c r="X168" t="s">
        <v>199</v>
      </c>
      <c r="Y168">
        <v>228750</v>
      </c>
      <c r="Z168">
        <v>210450</v>
      </c>
      <c r="AA168" t="s">
        <v>69</v>
      </c>
      <c r="AB168" t="s">
        <v>4808</v>
      </c>
      <c r="AC168">
        <v>439200</v>
      </c>
    </row>
    <row r="169" spans="1:29">
      <c r="A169">
        <f t="shared" ca="1" si="2"/>
        <v>0.79769448031461421</v>
      </c>
      <c r="B169" t="s">
        <v>3057</v>
      </c>
      <c r="C169">
        <v>9312779</v>
      </c>
      <c r="D169" s="2">
        <v>42937</v>
      </c>
      <c r="E169" t="s">
        <v>69</v>
      </c>
      <c r="F169" t="s">
        <v>3669</v>
      </c>
      <c r="G169">
        <v>5</v>
      </c>
      <c r="H169" t="s">
        <v>58</v>
      </c>
      <c r="I169" t="s">
        <v>3060</v>
      </c>
      <c r="J169">
        <v>8330</v>
      </c>
      <c r="K169">
        <v>5</v>
      </c>
      <c r="L169" s="2">
        <v>41547</v>
      </c>
      <c r="M169" s="2">
        <v>44408</v>
      </c>
      <c r="N169" t="s">
        <v>3670</v>
      </c>
      <c r="O169">
        <v>37</v>
      </c>
      <c r="P169" t="s">
        <v>1741</v>
      </c>
      <c r="Q169" t="s">
        <v>1742</v>
      </c>
      <c r="R169" t="s">
        <v>149</v>
      </c>
      <c r="S169" t="s">
        <v>67</v>
      </c>
      <c r="T169" t="s">
        <v>68</v>
      </c>
      <c r="U169">
        <v>2017</v>
      </c>
      <c r="V169">
        <v>612737</v>
      </c>
      <c r="W169" t="s">
        <v>69</v>
      </c>
      <c r="X169" t="s">
        <v>3057</v>
      </c>
      <c r="Y169">
        <v>402305</v>
      </c>
      <c r="Z169">
        <v>258046</v>
      </c>
      <c r="AA169" t="s">
        <v>69</v>
      </c>
      <c r="AB169" t="s">
        <v>3673</v>
      </c>
      <c r="AC169">
        <v>612737</v>
      </c>
    </row>
    <row r="170" spans="1:29">
      <c r="A170">
        <f t="shared" ca="1" si="2"/>
        <v>0.2573120512029069</v>
      </c>
      <c r="B170" t="s">
        <v>241</v>
      </c>
      <c r="C170">
        <v>9198040</v>
      </c>
      <c r="D170" s="2">
        <v>42725</v>
      </c>
      <c r="E170" t="s">
        <v>76</v>
      </c>
      <c r="F170" t="s">
        <v>4032</v>
      </c>
      <c r="G170">
        <v>5</v>
      </c>
      <c r="H170" t="s">
        <v>58</v>
      </c>
      <c r="I170" t="s">
        <v>243</v>
      </c>
      <c r="J170">
        <v>120947</v>
      </c>
      <c r="K170">
        <v>5</v>
      </c>
      <c r="L170" s="2">
        <v>41640</v>
      </c>
      <c r="M170" s="2">
        <v>43465</v>
      </c>
      <c r="N170" t="s">
        <v>4033</v>
      </c>
      <c r="O170">
        <v>30</v>
      </c>
      <c r="P170" t="s">
        <v>1180</v>
      </c>
      <c r="Q170" t="s">
        <v>1091</v>
      </c>
      <c r="R170" t="s">
        <v>149</v>
      </c>
      <c r="S170" t="s">
        <v>473</v>
      </c>
      <c r="T170" t="s">
        <v>68</v>
      </c>
      <c r="U170">
        <v>2017</v>
      </c>
      <c r="V170">
        <v>425000</v>
      </c>
      <c r="W170" t="s">
        <v>69</v>
      </c>
      <c r="X170" t="s">
        <v>241</v>
      </c>
      <c r="Y170">
        <v>250000</v>
      </c>
      <c r="Z170">
        <v>175000</v>
      </c>
      <c r="AA170" t="s">
        <v>69</v>
      </c>
      <c r="AB170" t="s">
        <v>4035</v>
      </c>
      <c r="AC170">
        <v>425000</v>
      </c>
    </row>
    <row r="171" spans="1:29">
      <c r="A171">
        <f t="shared" ca="1" si="2"/>
        <v>0.71940166450402687</v>
      </c>
      <c r="B171" t="s">
        <v>55</v>
      </c>
      <c r="C171">
        <v>9264023</v>
      </c>
      <c r="D171" s="2">
        <v>42860</v>
      </c>
      <c r="E171" t="s">
        <v>76</v>
      </c>
      <c r="F171" t="s">
        <v>1666</v>
      </c>
      <c r="G171">
        <v>5</v>
      </c>
      <c r="H171" t="s">
        <v>58</v>
      </c>
      <c r="I171" t="s">
        <v>59</v>
      </c>
      <c r="J171">
        <v>84823</v>
      </c>
      <c r="K171">
        <v>5</v>
      </c>
      <c r="L171" s="2">
        <v>41456</v>
      </c>
      <c r="M171" s="2">
        <v>43585</v>
      </c>
      <c r="N171" t="s">
        <v>1667</v>
      </c>
      <c r="O171">
        <v>3</v>
      </c>
      <c r="P171" t="s">
        <v>1301</v>
      </c>
      <c r="Q171" t="s">
        <v>1302</v>
      </c>
      <c r="R171" t="s">
        <v>412</v>
      </c>
      <c r="S171" t="s">
        <v>67</v>
      </c>
      <c r="T171" t="s">
        <v>68</v>
      </c>
      <c r="U171">
        <v>2017</v>
      </c>
      <c r="V171">
        <v>506879</v>
      </c>
      <c r="W171" t="s">
        <v>69</v>
      </c>
      <c r="X171" t="s">
        <v>55</v>
      </c>
      <c r="Y171">
        <v>337919</v>
      </c>
      <c r="Z171">
        <v>168960</v>
      </c>
      <c r="AA171" t="s">
        <v>69</v>
      </c>
      <c r="AB171" t="s">
        <v>1670</v>
      </c>
      <c r="AC171">
        <v>506879</v>
      </c>
    </row>
    <row r="172" spans="1:29">
      <c r="A172">
        <f t="shared" ca="1" si="2"/>
        <v>0.3762839420939933</v>
      </c>
      <c r="B172" t="s">
        <v>55</v>
      </c>
      <c r="C172">
        <v>9474231</v>
      </c>
      <c r="D172" s="2">
        <v>43207</v>
      </c>
      <c r="E172" t="s">
        <v>56</v>
      </c>
      <c r="F172" t="s">
        <v>1607</v>
      </c>
      <c r="G172">
        <v>5</v>
      </c>
      <c r="H172" t="s">
        <v>58</v>
      </c>
      <c r="I172" t="s">
        <v>59</v>
      </c>
      <c r="J172">
        <v>92798</v>
      </c>
      <c r="K172">
        <v>4</v>
      </c>
      <c r="L172" s="2">
        <v>42125</v>
      </c>
      <c r="M172" s="2">
        <v>43646</v>
      </c>
      <c r="N172" t="s">
        <v>1608</v>
      </c>
      <c r="O172">
        <v>7</v>
      </c>
      <c r="P172" t="s">
        <v>594</v>
      </c>
      <c r="Q172" t="s">
        <v>595</v>
      </c>
      <c r="R172" t="s">
        <v>311</v>
      </c>
      <c r="S172" t="s">
        <v>260</v>
      </c>
      <c r="T172" t="s">
        <v>68</v>
      </c>
      <c r="U172">
        <v>2018</v>
      </c>
      <c r="V172">
        <v>426563</v>
      </c>
      <c r="W172" t="s">
        <v>69</v>
      </c>
      <c r="X172" t="s">
        <v>55</v>
      </c>
      <c r="Y172">
        <v>218750</v>
      </c>
      <c r="Z172">
        <v>207813</v>
      </c>
      <c r="AA172" t="s">
        <v>69</v>
      </c>
      <c r="AB172" t="s">
        <v>1610</v>
      </c>
      <c r="AC172">
        <v>426563</v>
      </c>
    </row>
    <row r="173" spans="1:29">
      <c r="A173">
        <f t="shared" ca="1" si="2"/>
        <v>7.2410128950201158E-2</v>
      </c>
      <c r="B173" t="s">
        <v>327</v>
      </c>
      <c r="C173">
        <v>9482713</v>
      </c>
      <c r="D173" s="2">
        <v>43221</v>
      </c>
      <c r="E173" t="s">
        <v>56</v>
      </c>
      <c r="F173" t="s">
        <v>1614</v>
      </c>
      <c r="G173">
        <v>5</v>
      </c>
      <c r="H173" t="s">
        <v>58</v>
      </c>
      <c r="I173" t="s">
        <v>330</v>
      </c>
      <c r="J173">
        <v>19018</v>
      </c>
      <c r="K173">
        <v>4</v>
      </c>
      <c r="L173" s="2">
        <v>42231</v>
      </c>
      <c r="M173" s="2">
        <v>43982</v>
      </c>
      <c r="N173" t="s">
        <v>331</v>
      </c>
      <c r="O173">
        <v>16</v>
      </c>
      <c r="P173" t="s">
        <v>1363</v>
      </c>
      <c r="Q173" t="s">
        <v>1364</v>
      </c>
      <c r="R173" t="s">
        <v>149</v>
      </c>
      <c r="S173" t="s">
        <v>67</v>
      </c>
      <c r="T173" t="s">
        <v>68</v>
      </c>
      <c r="U173">
        <v>2018</v>
      </c>
      <c r="V173">
        <v>501869</v>
      </c>
      <c r="W173" t="s">
        <v>69</v>
      </c>
      <c r="X173" t="s">
        <v>327</v>
      </c>
      <c r="Y173">
        <v>317315</v>
      </c>
      <c r="Z173">
        <v>184554</v>
      </c>
      <c r="AA173" t="s">
        <v>69</v>
      </c>
      <c r="AB173" t="s">
        <v>1616</v>
      </c>
      <c r="AC173">
        <v>501869</v>
      </c>
    </row>
    <row r="174" spans="1:29">
      <c r="A174">
        <f t="shared" ca="1" si="2"/>
        <v>7.3749967972656316E-2</v>
      </c>
      <c r="B174" t="s">
        <v>1619</v>
      </c>
      <c r="C174">
        <v>9530379</v>
      </c>
      <c r="D174" s="2">
        <v>43294</v>
      </c>
      <c r="E174" t="s">
        <v>56</v>
      </c>
      <c r="F174" t="s">
        <v>1990</v>
      </c>
      <c r="G174">
        <v>5</v>
      </c>
      <c r="H174" t="s">
        <v>58</v>
      </c>
      <c r="I174" t="s">
        <v>1621</v>
      </c>
      <c r="J174">
        <v>23260</v>
      </c>
      <c r="K174">
        <v>5</v>
      </c>
      <c r="L174" s="2">
        <v>41871</v>
      </c>
      <c r="M174" s="2">
        <v>43951</v>
      </c>
      <c r="N174" t="s">
        <v>1991</v>
      </c>
      <c r="O174">
        <v>12</v>
      </c>
      <c r="P174" t="s">
        <v>656</v>
      </c>
      <c r="Q174" t="s">
        <v>204</v>
      </c>
      <c r="R174" t="s">
        <v>205</v>
      </c>
      <c r="S174" t="s">
        <v>67</v>
      </c>
      <c r="T174" t="s">
        <v>68</v>
      </c>
      <c r="U174">
        <v>2018</v>
      </c>
      <c r="V174">
        <v>509596</v>
      </c>
      <c r="W174" t="s">
        <v>69</v>
      </c>
      <c r="X174" t="s">
        <v>1619</v>
      </c>
      <c r="Y174">
        <v>454127</v>
      </c>
      <c r="Z174">
        <v>236037</v>
      </c>
      <c r="AA174" t="s">
        <v>69</v>
      </c>
      <c r="AB174" t="s">
        <v>1994</v>
      </c>
      <c r="AC174">
        <v>509596</v>
      </c>
    </row>
    <row r="175" spans="1:29">
      <c r="A175">
        <f t="shared" ca="1" si="2"/>
        <v>0.61575998221773709</v>
      </c>
      <c r="B175" t="s">
        <v>127</v>
      </c>
      <c r="C175">
        <v>9313328</v>
      </c>
      <c r="D175" s="2">
        <v>42900</v>
      </c>
      <c r="E175" t="s">
        <v>76</v>
      </c>
      <c r="F175" t="s">
        <v>1982</v>
      </c>
      <c r="G175">
        <v>5</v>
      </c>
      <c r="H175" t="s">
        <v>58</v>
      </c>
      <c r="I175" t="s">
        <v>130</v>
      </c>
      <c r="J175">
        <v>99110</v>
      </c>
      <c r="K175">
        <v>5</v>
      </c>
      <c r="L175" s="2">
        <v>41518</v>
      </c>
      <c r="M175" s="2">
        <v>43646</v>
      </c>
      <c r="N175" t="s">
        <v>1983</v>
      </c>
      <c r="O175">
        <v>4</v>
      </c>
      <c r="P175" t="s">
        <v>234</v>
      </c>
      <c r="Q175" t="s">
        <v>235</v>
      </c>
      <c r="R175" t="s">
        <v>236</v>
      </c>
      <c r="S175" t="s">
        <v>729</v>
      </c>
      <c r="T175" t="s">
        <v>68</v>
      </c>
      <c r="U175">
        <v>2017</v>
      </c>
      <c r="V175">
        <v>371442</v>
      </c>
      <c r="W175" t="s">
        <v>69</v>
      </c>
      <c r="X175" t="s">
        <v>127</v>
      </c>
      <c r="Y175">
        <v>290843</v>
      </c>
      <c r="Z175">
        <v>80599</v>
      </c>
      <c r="AA175" t="s">
        <v>69</v>
      </c>
      <c r="AB175" t="s">
        <v>1986</v>
      </c>
      <c r="AC175">
        <v>371442</v>
      </c>
    </row>
    <row r="176" spans="1:29">
      <c r="A176">
        <f t="shared" ca="1" si="2"/>
        <v>0.33453709404833798</v>
      </c>
      <c r="B176" t="s">
        <v>254</v>
      </c>
      <c r="C176">
        <v>9332422</v>
      </c>
      <c r="D176" s="2">
        <v>42964</v>
      </c>
      <c r="E176" t="s">
        <v>76</v>
      </c>
      <c r="F176" t="s">
        <v>1636</v>
      </c>
      <c r="G176">
        <v>5</v>
      </c>
      <c r="H176" t="s">
        <v>58</v>
      </c>
      <c r="I176" t="s">
        <v>256</v>
      </c>
      <c r="J176">
        <v>47607</v>
      </c>
      <c r="K176">
        <v>25</v>
      </c>
      <c r="L176" s="2">
        <v>33455</v>
      </c>
      <c r="M176" s="2">
        <v>43708</v>
      </c>
      <c r="N176" t="s">
        <v>1510</v>
      </c>
      <c r="O176">
        <v>22</v>
      </c>
      <c r="P176" t="s">
        <v>1638</v>
      </c>
      <c r="Q176" t="s">
        <v>1639</v>
      </c>
      <c r="R176" t="s">
        <v>120</v>
      </c>
      <c r="S176" t="s">
        <v>67</v>
      </c>
      <c r="T176" t="s">
        <v>68</v>
      </c>
      <c r="U176">
        <v>2017</v>
      </c>
      <c r="V176">
        <v>386814</v>
      </c>
      <c r="W176" t="s">
        <v>69</v>
      </c>
      <c r="X176" t="s">
        <v>254</v>
      </c>
      <c r="Y176">
        <v>238774</v>
      </c>
      <c r="Z176">
        <v>148040</v>
      </c>
      <c r="AA176" t="s">
        <v>69</v>
      </c>
      <c r="AB176" t="s">
        <v>1640</v>
      </c>
      <c r="AC176">
        <v>386814</v>
      </c>
    </row>
    <row r="177" spans="1:29">
      <c r="A177">
        <f t="shared" ca="1" si="2"/>
        <v>0.77115386452069012</v>
      </c>
      <c r="B177" t="s">
        <v>241</v>
      </c>
      <c r="C177">
        <v>9265925</v>
      </c>
      <c r="D177" s="2">
        <v>42856</v>
      </c>
      <c r="E177" t="s">
        <v>76</v>
      </c>
      <c r="F177" t="s">
        <v>1643</v>
      </c>
      <c r="G177">
        <v>5</v>
      </c>
      <c r="H177" t="s">
        <v>58</v>
      </c>
      <c r="I177" t="s">
        <v>243</v>
      </c>
      <c r="J177">
        <v>115145</v>
      </c>
      <c r="K177">
        <v>5</v>
      </c>
      <c r="L177" s="2">
        <v>41487</v>
      </c>
      <c r="M177" s="2">
        <v>43220</v>
      </c>
      <c r="N177" t="s">
        <v>980</v>
      </c>
      <c r="O177">
        <v>13</v>
      </c>
      <c r="P177" t="s">
        <v>390</v>
      </c>
      <c r="Q177" t="s">
        <v>217</v>
      </c>
      <c r="R177" t="s">
        <v>120</v>
      </c>
      <c r="S177" t="s">
        <v>67</v>
      </c>
      <c r="T177" t="s">
        <v>68</v>
      </c>
      <c r="U177">
        <v>2017</v>
      </c>
      <c r="V177">
        <v>400000</v>
      </c>
      <c r="W177" t="s">
        <v>69</v>
      </c>
      <c r="X177" t="s">
        <v>241</v>
      </c>
      <c r="Y177">
        <v>250000</v>
      </c>
      <c r="Z177">
        <v>150000</v>
      </c>
      <c r="AA177" t="s">
        <v>69</v>
      </c>
      <c r="AB177" t="s">
        <v>1645</v>
      </c>
      <c r="AC177">
        <v>400000</v>
      </c>
    </row>
    <row r="178" spans="1:29">
      <c r="A178">
        <f t="shared" ca="1" si="2"/>
        <v>0.14629072640109519</v>
      </c>
      <c r="B178" t="s">
        <v>127</v>
      </c>
      <c r="C178">
        <v>9233782</v>
      </c>
      <c r="D178" s="2">
        <v>42795</v>
      </c>
      <c r="E178" t="s">
        <v>5280</v>
      </c>
      <c r="F178" t="s">
        <v>5281</v>
      </c>
      <c r="G178">
        <v>5</v>
      </c>
      <c r="H178" t="s">
        <v>58</v>
      </c>
      <c r="I178" t="s">
        <v>130</v>
      </c>
      <c r="J178">
        <v>100030</v>
      </c>
      <c r="K178">
        <v>5</v>
      </c>
      <c r="L178" s="2">
        <v>41358</v>
      </c>
      <c r="M178" s="2">
        <v>43708</v>
      </c>
      <c r="N178" t="s">
        <v>5282</v>
      </c>
      <c r="O178">
        <v>4</v>
      </c>
      <c r="P178" t="s">
        <v>444</v>
      </c>
      <c r="Q178" t="s">
        <v>445</v>
      </c>
      <c r="R178" t="s">
        <v>149</v>
      </c>
      <c r="S178" t="s">
        <v>67</v>
      </c>
      <c r="T178" t="s">
        <v>68</v>
      </c>
      <c r="U178">
        <v>2017</v>
      </c>
      <c r="V178">
        <v>2449732</v>
      </c>
      <c r="W178" t="s">
        <v>69</v>
      </c>
      <c r="X178" t="s">
        <v>127</v>
      </c>
      <c r="Y178">
        <v>2187017</v>
      </c>
      <c r="Z178">
        <v>262715</v>
      </c>
      <c r="AA178" t="s">
        <v>69</v>
      </c>
      <c r="AB178" t="s">
        <v>5285</v>
      </c>
      <c r="AC178">
        <v>2449732</v>
      </c>
    </row>
    <row r="179" spans="1:29">
      <c r="A179">
        <f t="shared" ca="1" si="2"/>
        <v>0.93861103715763838</v>
      </c>
      <c r="B179" t="s">
        <v>109</v>
      </c>
      <c r="C179">
        <v>9439807</v>
      </c>
      <c r="D179" s="2">
        <v>43171</v>
      </c>
      <c r="E179" t="s">
        <v>56</v>
      </c>
      <c r="F179" t="s">
        <v>5556</v>
      </c>
      <c r="G179">
        <v>5</v>
      </c>
      <c r="H179" t="s">
        <v>58</v>
      </c>
      <c r="I179" t="s">
        <v>112</v>
      </c>
      <c r="J179">
        <v>22120</v>
      </c>
      <c r="K179">
        <v>4</v>
      </c>
      <c r="L179" s="2">
        <v>42064</v>
      </c>
      <c r="M179" s="2">
        <v>43890</v>
      </c>
      <c r="N179" t="s">
        <v>822</v>
      </c>
      <c r="O179">
        <v>1</v>
      </c>
      <c r="P179" t="s">
        <v>5559</v>
      </c>
      <c r="Q179" t="s">
        <v>5560</v>
      </c>
      <c r="R179" t="s">
        <v>5561</v>
      </c>
      <c r="S179" t="s">
        <v>729</v>
      </c>
      <c r="T179" t="s">
        <v>68</v>
      </c>
      <c r="U179">
        <v>2018</v>
      </c>
      <c r="V179">
        <v>337330</v>
      </c>
      <c r="W179" t="s">
        <v>69</v>
      </c>
      <c r="X179" t="s">
        <v>109</v>
      </c>
      <c r="Y179">
        <v>256803</v>
      </c>
      <c r="Z179">
        <v>80527</v>
      </c>
      <c r="AA179" t="s">
        <v>69</v>
      </c>
      <c r="AB179" t="s">
        <v>5562</v>
      </c>
      <c r="AC179">
        <v>337330</v>
      </c>
    </row>
    <row r="180" spans="1:29">
      <c r="A180">
        <f t="shared" ca="1" si="2"/>
        <v>0.44321768563477282</v>
      </c>
      <c r="B180" t="s">
        <v>254</v>
      </c>
      <c r="C180">
        <v>9492597</v>
      </c>
      <c r="D180" s="2">
        <v>43266</v>
      </c>
      <c r="E180" t="s">
        <v>6052</v>
      </c>
      <c r="F180" t="s">
        <v>6053</v>
      </c>
      <c r="G180">
        <v>5</v>
      </c>
      <c r="H180" t="s">
        <v>58</v>
      </c>
      <c r="I180" t="s">
        <v>256</v>
      </c>
      <c r="J180">
        <v>117617</v>
      </c>
      <c r="K180">
        <v>4</v>
      </c>
      <c r="L180" s="2">
        <v>42217</v>
      </c>
      <c r="M180" s="2">
        <v>44347</v>
      </c>
      <c r="N180" t="s">
        <v>2404</v>
      </c>
      <c r="O180">
        <v>3</v>
      </c>
      <c r="P180" t="s">
        <v>2568</v>
      </c>
      <c r="Q180" t="s">
        <v>2569</v>
      </c>
      <c r="R180" t="s">
        <v>630</v>
      </c>
      <c r="S180" t="s">
        <v>85</v>
      </c>
      <c r="T180" t="s">
        <v>68</v>
      </c>
      <c r="U180">
        <v>2018</v>
      </c>
      <c r="V180">
        <v>367879</v>
      </c>
      <c r="W180" t="s">
        <v>69</v>
      </c>
      <c r="X180" t="s">
        <v>254</v>
      </c>
      <c r="Y180">
        <v>275402</v>
      </c>
      <c r="Z180">
        <v>92477</v>
      </c>
      <c r="AA180" t="s">
        <v>69</v>
      </c>
      <c r="AB180" t="s">
        <v>6055</v>
      </c>
      <c r="AC180">
        <v>367879</v>
      </c>
    </row>
    <row r="181" spans="1:29">
      <c r="A181">
        <f t="shared" ca="1" si="2"/>
        <v>0.87826497658619762</v>
      </c>
      <c r="B181" t="s">
        <v>254</v>
      </c>
      <c r="C181">
        <v>9544974</v>
      </c>
      <c r="D181" s="2">
        <v>43343</v>
      </c>
      <c r="E181" t="s">
        <v>56</v>
      </c>
      <c r="F181" t="s">
        <v>1674</v>
      </c>
      <c r="G181">
        <v>5</v>
      </c>
      <c r="H181" t="s">
        <v>58</v>
      </c>
      <c r="I181" t="s">
        <v>256</v>
      </c>
      <c r="J181">
        <v>75965</v>
      </c>
      <c r="K181">
        <v>12</v>
      </c>
      <c r="L181" s="2">
        <v>38985</v>
      </c>
      <c r="M181" s="2">
        <v>43890</v>
      </c>
      <c r="N181" t="s">
        <v>1675</v>
      </c>
      <c r="O181">
        <v>1</v>
      </c>
      <c r="P181" t="s">
        <v>346</v>
      </c>
      <c r="Q181" t="s">
        <v>119</v>
      </c>
      <c r="R181" t="s">
        <v>347</v>
      </c>
      <c r="S181" t="s">
        <v>348</v>
      </c>
      <c r="T181" t="s">
        <v>68</v>
      </c>
      <c r="U181">
        <v>2018</v>
      </c>
      <c r="V181">
        <v>325093</v>
      </c>
      <c r="W181" t="s">
        <v>69</v>
      </c>
      <c r="X181" t="s">
        <v>254</v>
      </c>
      <c r="Y181">
        <v>252049</v>
      </c>
      <c r="Z181">
        <v>73044</v>
      </c>
      <c r="AA181" t="s">
        <v>69</v>
      </c>
      <c r="AB181" t="s">
        <v>1677</v>
      </c>
      <c r="AC181">
        <v>325093</v>
      </c>
    </row>
    <row r="182" spans="1:29">
      <c r="A182">
        <f t="shared" ca="1" si="2"/>
        <v>0.83132047054566849</v>
      </c>
      <c r="B182" t="s">
        <v>889</v>
      </c>
      <c r="C182">
        <v>9552162</v>
      </c>
      <c r="D182" s="2">
        <v>43314</v>
      </c>
      <c r="E182" t="s">
        <v>1680</v>
      </c>
      <c r="F182" t="s">
        <v>1681</v>
      </c>
      <c r="G182">
        <v>5</v>
      </c>
      <c r="H182" t="s">
        <v>58</v>
      </c>
      <c r="I182" t="s">
        <v>891</v>
      </c>
      <c r="J182">
        <v>27232</v>
      </c>
      <c r="K182">
        <v>3</v>
      </c>
      <c r="L182" s="2">
        <v>42614</v>
      </c>
      <c r="M182" s="2">
        <v>44439</v>
      </c>
      <c r="N182" t="s">
        <v>1682</v>
      </c>
      <c r="O182">
        <v>47</v>
      </c>
      <c r="P182" t="s">
        <v>717</v>
      </c>
      <c r="Q182" t="s">
        <v>718</v>
      </c>
      <c r="R182" t="s">
        <v>149</v>
      </c>
      <c r="S182" t="s">
        <v>67</v>
      </c>
      <c r="T182" t="s">
        <v>68</v>
      </c>
      <c r="U182">
        <v>2018</v>
      </c>
      <c r="V182">
        <v>334909</v>
      </c>
      <c r="W182" t="s">
        <v>69</v>
      </c>
      <c r="X182" t="s">
        <v>1683</v>
      </c>
      <c r="Y182">
        <v>288045</v>
      </c>
      <c r="Z182">
        <v>137472</v>
      </c>
      <c r="AA182" t="s">
        <v>69</v>
      </c>
      <c r="AB182" t="s">
        <v>1684</v>
      </c>
      <c r="AC182">
        <v>334909</v>
      </c>
    </row>
    <row r="183" spans="1:29">
      <c r="A183">
        <f t="shared" ca="1" si="2"/>
        <v>0.80011277353178134</v>
      </c>
      <c r="B183" t="s">
        <v>199</v>
      </c>
      <c r="C183">
        <v>9271938</v>
      </c>
      <c r="D183" s="2">
        <v>42877</v>
      </c>
      <c r="E183" t="s">
        <v>76</v>
      </c>
      <c r="F183" t="s">
        <v>1687</v>
      </c>
      <c r="G183">
        <v>5</v>
      </c>
      <c r="H183" t="s">
        <v>58</v>
      </c>
      <c r="I183" t="s">
        <v>149</v>
      </c>
      <c r="J183">
        <v>172379</v>
      </c>
      <c r="K183">
        <v>5</v>
      </c>
      <c r="L183" s="2">
        <v>41492</v>
      </c>
      <c r="M183" s="2">
        <v>43982</v>
      </c>
      <c r="N183" t="s">
        <v>703</v>
      </c>
      <c r="O183">
        <v>6</v>
      </c>
      <c r="P183" t="s">
        <v>410</v>
      </c>
      <c r="Q183" t="s">
        <v>411</v>
      </c>
      <c r="R183" t="s">
        <v>412</v>
      </c>
      <c r="S183" t="s">
        <v>67</v>
      </c>
      <c r="T183" t="s">
        <v>68</v>
      </c>
      <c r="U183">
        <v>2017</v>
      </c>
      <c r="V183">
        <v>312288</v>
      </c>
      <c r="W183" t="s">
        <v>69</v>
      </c>
      <c r="X183" t="s">
        <v>199</v>
      </c>
      <c r="Y183">
        <v>207500</v>
      </c>
      <c r="Z183">
        <v>104788</v>
      </c>
      <c r="AA183" t="s">
        <v>69</v>
      </c>
      <c r="AB183" t="s">
        <v>1689</v>
      </c>
      <c r="AC183">
        <v>312288</v>
      </c>
    </row>
    <row r="184" spans="1:29">
      <c r="A184">
        <f t="shared" ca="1" si="2"/>
        <v>0.33161121401615623</v>
      </c>
      <c r="B184" t="s">
        <v>1143</v>
      </c>
      <c r="C184">
        <v>9548459</v>
      </c>
      <c r="D184" s="2">
        <v>43364</v>
      </c>
      <c r="E184" t="s">
        <v>76</v>
      </c>
      <c r="F184" t="s">
        <v>5314</v>
      </c>
      <c r="G184">
        <v>5</v>
      </c>
      <c r="H184" t="s">
        <v>58</v>
      </c>
      <c r="I184" t="s">
        <v>1145</v>
      </c>
      <c r="J184">
        <v>64700</v>
      </c>
      <c r="K184">
        <v>5</v>
      </c>
      <c r="L184" s="2">
        <v>41837</v>
      </c>
      <c r="M184" s="2">
        <v>44012</v>
      </c>
      <c r="N184" t="s">
        <v>3447</v>
      </c>
      <c r="O184">
        <v>4</v>
      </c>
      <c r="P184" t="s">
        <v>1512</v>
      </c>
      <c r="Q184" t="s">
        <v>1513</v>
      </c>
      <c r="R184" t="s">
        <v>640</v>
      </c>
      <c r="S184" t="s">
        <v>67</v>
      </c>
      <c r="T184" t="s">
        <v>68</v>
      </c>
      <c r="U184">
        <v>2018</v>
      </c>
      <c r="V184">
        <v>786456</v>
      </c>
      <c r="W184" t="s">
        <v>69</v>
      </c>
      <c r="X184" t="s">
        <v>624</v>
      </c>
      <c r="Y184">
        <v>32894</v>
      </c>
      <c r="Z184">
        <v>17106</v>
      </c>
      <c r="AA184" t="s">
        <v>69</v>
      </c>
      <c r="AB184" t="s">
        <v>5316</v>
      </c>
      <c r="AC184">
        <v>50000</v>
      </c>
    </row>
    <row r="185" spans="1:29">
      <c r="A185">
        <f t="shared" ca="1" si="2"/>
        <v>0.62229072825435472</v>
      </c>
      <c r="B185" t="s">
        <v>55</v>
      </c>
      <c r="C185">
        <v>9490444</v>
      </c>
      <c r="D185" s="2">
        <v>43258</v>
      </c>
      <c r="E185" t="s">
        <v>56</v>
      </c>
      <c r="F185" t="s">
        <v>1010</v>
      </c>
      <c r="G185">
        <v>5</v>
      </c>
      <c r="H185" t="s">
        <v>58</v>
      </c>
      <c r="I185" t="s">
        <v>59</v>
      </c>
      <c r="J185">
        <v>65838</v>
      </c>
      <c r="K185">
        <v>9</v>
      </c>
      <c r="L185" s="2">
        <v>40360</v>
      </c>
      <c r="M185" s="2">
        <v>43951</v>
      </c>
      <c r="N185" t="s">
        <v>1011</v>
      </c>
      <c r="O185">
        <v>50</v>
      </c>
      <c r="P185" t="s">
        <v>357</v>
      </c>
      <c r="Q185" t="s">
        <v>358</v>
      </c>
      <c r="R185" t="s">
        <v>149</v>
      </c>
      <c r="S185" t="s">
        <v>67</v>
      </c>
      <c r="T185" t="s">
        <v>68</v>
      </c>
      <c r="U185">
        <v>2018</v>
      </c>
      <c r="V185">
        <v>561835</v>
      </c>
      <c r="W185" t="s">
        <v>69</v>
      </c>
      <c r="X185" t="s">
        <v>55</v>
      </c>
      <c r="Y185">
        <v>407688</v>
      </c>
      <c r="Z185">
        <v>154147</v>
      </c>
      <c r="AA185" t="s">
        <v>69</v>
      </c>
      <c r="AB185" t="s">
        <v>1014</v>
      </c>
      <c r="AC185">
        <v>561835</v>
      </c>
    </row>
    <row r="186" spans="1:29">
      <c r="A186">
        <f t="shared" ca="1" si="2"/>
        <v>0.75905253091989622</v>
      </c>
      <c r="B186" t="s">
        <v>199</v>
      </c>
      <c r="C186">
        <v>9386725</v>
      </c>
      <c r="D186" s="2">
        <v>43060</v>
      </c>
      <c r="E186" t="s">
        <v>76</v>
      </c>
      <c r="F186" t="s">
        <v>1710</v>
      </c>
      <c r="G186">
        <v>5</v>
      </c>
      <c r="H186" t="s">
        <v>58</v>
      </c>
      <c r="I186" t="s">
        <v>149</v>
      </c>
      <c r="J186">
        <v>73808</v>
      </c>
      <c r="K186">
        <v>22</v>
      </c>
      <c r="L186" s="2">
        <v>35621</v>
      </c>
      <c r="M186" s="2">
        <v>43799</v>
      </c>
      <c r="N186" t="s">
        <v>1711</v>
      </c>
      <c r="O186">
        <v>7</v>
      </c>
      <c r="P186" t="s">
        <v>930</v>
      </c>
      <c r="Q186" t="s">
        <v>595</v>
      </c>
      <c r="R186" t="s">
        <v>311</v>
      </c>
      <c r="S186" t="s">
        <v>85</v>
      </c>
      <c r="T186" t="s">
        <v>68</v>
      </c>
      <c r="U186">
        <v>2018</v>
      </c>
      <c r="V186">
        <v>335445</v>
      </c>
      <c r="W186" t="s">
        <v>69</v>
      </c>
      <c r="X186" t="s">
        <v>199</v>
      </c>
      <c r="Y186">
        <v>225000</v>
      </c>
      <c r="Z186">
        <v>110445</v>
      </c>
      <c r="AA186" t="s">
        <v>69</v>
      </c>
      <c r="AB186" t="s">
        <v>1713</v>
      </c>
      <c r="AC186">
        <v>335445</v>
      </c>
    </row>
    <row r="187" spans="1:29">
      <c r="A187">
        <f t="shared" ca="1" si="2"/>
        <v>0.65202595452719703</v>
      </c>
      <c r="B187" t="s">
        <v>254</v>
      </c>
      <c r="C187">
        <v>9302469</v>
      </c>
      <c r="D187" s="2">
        <v>42895</v>
      </c>
      <c r="E187" t="s">
        <v>76</v>
      </c>
      <c r="F187" t="s">
        <v>5840</v>
      </c>
      <c r="G187">
        <v>5</v>
      </c>
      <c r="H187" t="s">
        <v>58</v>
      </c>
      <c r="I187" t="s">
        <v>256</v>
      </c>
      <c r="J187">
        <v>104249</v>
      </c>
      <c r="K187">
        <v>5</v>
      </c>
      <c r="L187" s="2">
        <v>41456</v>
      </c>
      <c r="M187" s="2">
        <v>43646</v>
      </c>
      <c r="N187" t="s">
        <v>388</v>
      </c>
      <c r="O187">
        <v>5</v>
      </c>
      <c r="P187" t="s">
        <v>997</v>
      </c>
      <c r="Q187" t="s">
        <v>998</v>
      </c>
      <c r="R187" t="s">
        <v>640</v>
      </c>
      <c r="S187" t="s">
        <v>67</v>
      </c>
      <c r="T187" t="s">
        <v>68</v>
      </c>
      <c r="U187">
        <v>2017</v>
      </c>
      <c r="V187">
        <v>311451</v>
      </c>
      <c r="W187" t="s">
        <v>69</v>
      </c>
      <c r="X187" t="s">
        <v>254</v>
      </c>
      <c r="Y187">
        <v>200936</v>
      </c>
      <c r="Z187">
        <v>110515</v>
      </c>
      <c r="AA187" t="s">
        <v>69</v>
      </c>
      <c r="AB187" t="s">
        <v>5842</v>
      </c>
      <c r="AC187">
        <v>311451</v>
      </c>
    </row>
    <row r="188" spans="1:29">
      <c r="A188">
        <f t="shared" ca="1" si="2"/>
        <v>1.6081107481776269E-2</v>
      </c>
      <c r="B188" t="s">
        <v>405</v>
      </c>
      <c r="C188">
        <v>9514067</v>
      </c>
      <c r="D188" s="2">
        <v>43264</v>
      </c>
      <c r="E188" t="s">
        <v>56</v>
      </c>
      <c r="F188" t="s">
        <v>3371</v>
      </c>
      <c r="G188">
        <v>5</v>
      </c>
      <c r="H188" t="s">
        <v>58</v>
      </c>
      <c r="I188" t="s">
        <v>407</v>
      </c>
      <c r="J188">
        <v>38632</v>
      </c>
      <c r="K188">
        <v>5</v>
      </c>
      <c r="L188" s="2">
        <v>41835</v>
      </c>
      <c r="M188" s="2">
        <v>44012</v>
      </c>
      <c r="N188" t="s">
        <v>3372</v>
      </c>
      <c r="O188">
        <v>4</v>
      </c>
      <c r="P188" t="s">
        <v>3374</v>
      </c>
      <c r="Q188" t="s">
        <v>3375</v>
      </c>
      <c r="R188" t="s">
        <v>640</v>
      </c>
      <c r="S188" t="s">
        <v>260</v>
      </c>
      <c r="T188" t="s">
        <v>68</v>
      </c>
      <c r="U188">
        <v>2018</v>
      </c>
      <c r="V188">
        <v>746184</v>
      </c>
      <c r="W188" t="s">
        <v>69</v>
      </c>
      <c r="X188" t="s">
        <v>405</v>
      </c>
      <c r="Y188">
        <v>574963</v>
      </c>
      <c r="Z188">
        <v>171221</v>
      </c>
      <c r="AA188" t="s">
        <v>69</v>
      </c>
      <c r="AB188" t="s">
        <v>3376</v>
      </c>
      <c r="AC188">
        <v>746184</v>
      </c>
    </row>
    <row r="189" spans="1:29">
      <c r="A189">
        <f t="shared" ca="1" si="2"/>
        <v>0.11496366945935876</v>
      </c>
      <c r="B189" t="s">
        <v>303</v>
      </c>
      <c r="C189">
        <v>9257415</v>
      </c>
      <c r="D189" s="2">
        <v>42842</v>
      </c>
      <c r="E189" t="s">
        <v>1733</v>
      </c>
      <c r="F189" t="s">
        <v>1734</v>
      </c>
      <c r="G189">
        <v>5</v>
      </c>
      <c r="H189" t="s">
        <v>58</v>
      </c>
      <c r="I189" t="s">
        <v>305</v>
      </c>
      <c r="J189">
        <v>96238</v>
      </c>
      <c r="K189">
        <v>5</v>
      </c>
      <c r="L189" s="2">
        <v>41456</v>
      </c>
      <c r="M189" s="2">
        <v>43585</v>
      </c>
      <c r="N189" t="s">
        <v>562</v>
      </c>
      <c r="O189">
        <v>7</v>
      </c>
      <c r="P189" t="s">
        <v>787</v>
      </c>
      <c r="Q189" t="s">
        <v>472</v>
      </c>
      <c r="R189" t="s">
        <v>311</v>
      </c>
      <c r="S189" t="s">
        <v>473</v>
      </c>
      <c r="T189" t="s">
        <v>68</v>
      </c>
      <c r="U189">
        <v>2017</v>
      </c>
      <c r="V189">
        <v>265500</v>
      </c>
      <c r="W189" t="s">
        <v>69</v>
      </c>
      <c r="X189" t="s">
        <v>303</v>
      </c>
      <c r="Y189">
        <v>150000</v>
      </c>
      <c r="Z189">
        <v>115500</v>
      </c>
      <c r="AA189" t="s">
        <v>69</v>
      </c>
      <c r="AB189" t="s">
        <v>1735</v>
      </c>
      <c r="AC189">
        <v>265500</v>
      </c>
    </row>
    <row r="190" spans="1:29">
      <c r="A190">
        <f t="shared" ca="1" si="2"/>
        <v>0.85974649716176643</v>
      </c>
      <c r="B190" t="s">
        <v>254</v>
      </c>
      <c r="C190">
        <v>9276719</v>
      </c>
      <c r="D190" s="2">
        <v>42880</v>
      </c>
      <c r="E190" t="s">
        <v>76</v>
      </c>
      <c r="F190" t="s">
        <v>2923</v>
      </c>
      <c r="G190">
        <v>5</v>
      </c>
      <c r="H190" t="s">
        <v>58</v>
      </c>
      <c r="I190" t="s">
        <v>256</v>
      </c>
      <c r="J190">
        <v>105800</v>
      </c>
      <c r="K190">
        <v>5</v>
      </c>
      <c r="L190" s="2">
        <v>41522</v>
      </c>
      <c r="M190" s="2">
        <v>43616</v>
      </c>
      <c r="N190" t="s">
        <v>785</v>
      </c>
      <c r="O190">
        <v>11</v>
      </c>
      <c r="P190" t="s">
        <v>532</v>
      </c>
      <c r="Q190" t="s">
        <v>533</v>
      </c>
      <c r="R190" t="s">
        <v>149</v>
      </c>
      <c r="S190" t="s">
        <v>67</v>
      </c>
      <c r="T190" t="s">
        <v>68</v>
      </c>
      <c r="U190">
        <v>2017</v>
      </c>
      <c r="V190">
        <v>301150</v>
      </c>
      <c r="W190" t="s">
        <v>69</v>
      </c>
      <c r="X190" t="s">
        <v>254</v>
      </c>
      <c r="Y190">
        <v>190000</v>
      </c>
      <c r="Z190">
        <v>111150</v>
      </c>
      <c r="AA190" t="s">
        <v>69</v>
      </c>
      <c r="AB190" t="s">
        <v>2926</v>
      </c>
      <c r="AC190">
        <v>301150</v>
      </c>
    </row>
    <row r="191" spans="1:29">
      <c r="A191">
        <f t="shared" ca="1" si="2"/>
        <v>0.47661403470586761</v>
      </c>
      <c r="B191" t="s">
        <v>405</v>
      </c>
      <c r="C191">
        <v>9465435</v>
      </c>
      <c r="D191" s="2">
        <v>43201</v>
      </c>
      <c r="E191" t="s">
        <v>76</v>
      </c>
      <c r="F191" t="s">
        <v>3604</v>
      </c>
      <c r="G191">
        <v>5</v>
      </c>
      <c r="H191" t="s">
        <v>58</v>
      </c>
      <c r="I191" t="s">
        <v>407</v>
      </c>
      <c r="J191">
        <v>21274</v>
      </c>
      <c r="K191">
        <v>12</v>
      </c>
      <c r="L191" s="2">
        <v>39295</v>
      </c>
      <c r="M191" s="2">
        <v>44316</v>
      </c>
      <c r="N191" t="s">
        <v>3605</v>
      </c>
      <c r="O191">
        <v>16</v>
      </c>
      <c r="P191" t="s">
        <v>3608</v>
      </c>
      <c r="Q191" t="s">
        <v>3609</v>
      </c>
      <c r="R191" t="s">
        <v>176</v>
      </c>
      <c r="S191" t="s">
        <v>85</v>
      </c>
      <c r="T191" t="s">
        <v>68</v>
      </c>
      <c r="U191">
        <v>2018</v>
      </c>
      <c r="V191">
        <v>496518</v>
      </c>
      <c r="W191" t="s">
        <v>69</v>
      </c>
      <c r="X191" t="s">
        <v>405</v>
      </c>
      <c r="Y191">
        <v>348282</v>
      </c>
      <c r="Z191">
        <v>148236</v>
      </c>
      <c r="AA191" t="s">
        <v>69</v>
      </c>
      <c r="AB191" t="s">
        <v>3610</v>
      </c>
      <c r="AC191">
        <v>496518</v>
      </c>
    </row>
    <row r="192" spans="1:29">
      <c r="A192">
        <f t="shared" ca="1" si="2"/>
        <v>0.716437467007221</v>
      </c>
      <c r="B192" t="s">
        <v>92</v>
      </c>
      <c r="C192">
        <v>9264404</v>
      </c>
      <c r="D192" s="2">
        <v>42851</v>
      </c>
      <c r="E192" t="s">
        <v>76</v>
      </c>
      <c r="F192" t="s">
        <v>4170</v>
      </c>
      <c r="G192">
        <v>5</v>
      </c>
      <c r="H192" t="s">
        <v>58</v>
      </c>
      <c r="I192" t="s">
        <v>95</v>
      </c>
      <c r="J192">
        <v>75787</v>
      </c>
      <c r="K192">
        <v>4</v>
      </c>
      <c r="L192" s="2">
        <v>41852</v>
      </c>
      <c r="M192" s="2">
        <v>43951</v>
      </c>
      <c r="N192" t="s">
        <v>79</v>
      </c>
      <c r="O192">
        <v>4</v>
      </c>
      <c r="P192" t="s">
        <v>3374</v>
      </c>
      <c r="Q192" t="s">
        <v>3375</v>
      </c>
      <c r="R192" t="s">
        <v>640</v>
      </c>
      <c r="S192" t="s">
        <v>260</v>
      </c>
      <c r="T192" t="s">
        <v>68</v>
      </c>
      <c r="U192">
        <v>2017</v>
      </c>
      <c r="V192">
        <v>616690</v>
      </c>
      <c r="W192" t="s">
        <v>69</v>
      </c>
      <c r="X192" t="s">
        <v>92</v>
      </c>
      <c r="Y192">
        <v>390264</v>
      </c>
      <c r="Z192">
        <v>226426</v>
      </c>
      <c r="AA192" t="s">
        <v>69</v>
      </c>
      <c r="AB192" t="s">
        <v>4173</v>
      </c>
      <c r="AC192">
        <v>616690</v>
      </c>
    </row>
    <row r="193" spans="1:29">
      <c r="A193">
        <f t="shared" ca="1" si="2"/>
        <v>0.84227619384602181</v>
      </c>
      <c r="B193" t="s">
        <v>286</v>
      </c>
      <c r="C193">
        <v>9275347</v>
      </c>
      <c r="D193" s="2">
        <v>42874</v>
      </c>
      <c r="E193" t="s">
        <v>76</v>
      </c>
      <c r="F193" t="s">
        <v>1760</v>
      </c>
      <c r="G193">
        <v>5</v>
      </c>
      <c r="H193" t="s">
        <v>58</v>
      </c>
      <c r="I193" t="s">
        <v>289</v>
      </c>
      <c r="J193">
        <v>106786</v>
      </c>
      <c r="K193">
        <v>5</v>
      </c>
      <c r="L193" s="2">
        <v>41426</v>
      </c>
      <c r="M193" s="2">
        <v>43982</v>
      </c>
      <c r="N193" t="s">
        <v>171</v>
      </c>
      <c r="O193">
        <v>7</v>
      </c>
      <c r="P193" t="s">
        <v>1761</v>
      </c>
      <c r="Q193" t="s">
        <v>472</v>
      </c>
      <c r="R193" t="s">
        <v>311</v>
      </c>
      <c r="S193" t="s">
        <v>102</v>
      </c>
      <c r="T193" t="s">
        <v>68</v>
      </c>
      <c r="U193">
        <v>2017</v>
      </c>
      <c r="V193">
        <v>650362</v>
      </c>
      <c r="W193" t="s">
        <v>69</v>
      </c>
      <c r="X193" t="s">
        <v>286</v>
      </c>
      <c r="Y193">
        <v>402701</v>
      </c>
      <c r="Z193">
        <v>247661</v>
      </c>
      <c r="AA193" t="s">
        <v>69</v>
      </c>
      <c r="AB193" t="s">
        <v>1762</v>
      </c>
      <c r="AC193">
        <v>650362</v>
      </c>
    </row>
    <row r="194" spans="1:29">
      <c r="A194">
        <f t="shared" ref="A194:A257" ca="1" si="3">RAND()</f>
        <v>0.89364340742574755</v>
      </c>
      <c r="B194" t="s">
        <v>127</v>
      </c>
      <c r="C194">
        <v>9504514</v>
      </c>
      <c r="D194" s="2">
        <v>43271</v>
      </c>
      <c r="E194" t="s">
        <v>56</v>
      </c>
      <c r="F194" t="s">
        <v>3523</v>
      </c>
      <c r="G194">
        <v>5</v>
      </c>
      <c r="H194" t="s">
        <v>58</v>
      </c>
      <c r="I194" t="s">
        <v>130</v>
      </c>
      <c r="J194">
        <v>104319</v>
      </c>
      <c r="K194">
        <v>5</v>
      </c>
      <c r="L194" s="2">
        <v>41908</v>
      </c>
      <c r="M194" s="2">
        <v>43646</v>
      </c>
      <c r="N194" t="s">
        <v>3524</v>
      </c>
      <c r="O194">
        <v>37</v>
      </c>
      <c r="P194" t="s">
        <v>1776</v>
      </c>
      <c r="Q194" t="s">
        <v>1777</v>
      </c>
      <c r="R194" t="s">
        <v>176</v>
      </c>
      <c r="S194" t="s">
        <v>85</v>
      </c>
      <c r="T194" t="s">
        <v>68</v>
      </c>
      <c r="U194">
        <v>2018</v>
      </c>
      <c r="V194">
        <v>380800</v>
      </c>
      <c r="W194" t="s">
        <v>69</v>
      </c>
      <c r="X194" t="s">
        <v>127</v>
      </c>
      <c r="Y194">
        <v>250000</v>
      </c>
      <c r="Z194">
        <v>130800</v>
      </c>
      <c r="AA194" t="s">
        <v>69</v>
      </c>
      <c r="AB194" t="s">
        <v>3527</v>
      </c>
      <c r="AC194">
        <v>380800</v>
      </c>
    </row>
    <row r="195" spans="1:29">
      <c r="A195">
        <f t="shared" ca="1" si="3"/>
        <v>4.4414354522912092E-2</v>
      </c>
      <c r="B195" t="s">
        <v>254</v>
      </c>
      <c r="C195">
        <v>9229042</v>
      </c>
      <c r="D195" s="2">
        <v>42782</v>
      </c>
      <c r="E195" t="s">
        <v>76</v>
      </c>
      <c r="F195" t="s">
        <v>1773</v>
      </c>
      <c r="G195">
        <v>5</v>
      </c>
      <c r="H195" t="s">
        <v>58</v>
      </c>
      <c r="I195" t="s">
        <v>256</v>
      </c>
      <c r="J195">
        <v>53655</v>
      </c>
      <c r="K195">
        <v>21</v>
      </c>
      <c r="L195" s="2">
        <v>34972</v>
      </c>
      <c r="M195" s="2">
        <v>43524</v>
      </c>
      <c r="N195" t="s">
        <v>1774</v>
      </c>
      <c r="O195">
        <v>37</v>
      </c>
      <c r="P195" t="s">
        <v>1776</v>
      </c>
      <c r="Q195" t="s">
        <v>1777</v>
      </c>
      <c r="R195" t="s">
        <v>176</v>
      </c>
      <c r="S195" t="s">
        <v>85</v>
      </c>
      <c r="T195" t="s">
        <v>68</v>
      </c>
      <c r="U195">
        <v>2017</v>
      </c>
      <c r="V195">
        <v>346640</v>
      </c>
      <c r="W195" t="s">
        <v>69</v>
      </c>
      <c r="X195" t="s">
        <v>254</v>
      </c>
      <c r="Y195">
        <v>262212</v>
      </c>
      <c r="Z195">
        <v>84428</v>
      </c>
      <c r="AA195" t="s">
        <v>69</v>
      </c>
      <c r="AB195" t="s">
        <v>1778</v>
      </c>
      <c r="AC195">
        <v>346640</v>
      </c>
    </row>
    <row r="196" spans="1:29">
      <c r="A196">
        <f t="shared" ca="1" si="3"/>
        <v>0.59469922159850619</v>
      </c>
      <c r="B196" t="s">
        <v>687</v>
      </c>
      <c r="C196">
        <v>9304167</v>
      </c>
      <c r="D196" s="2">
        <v>42915</v>
      </c>
      <c r="E196" t="s">
        <v>76</v>
      </c>
      <c r="F196" t="s">
        <v>4177</v>
      </c>
      <c r="G196">
        <v>5</v>
      </c>
      <c r="H196" t="s">
        <v>58</v>
      </c>
      <c r="I196" t="s">
        <v>689</v>
      </c>
      <c r="J196">
        <v>496</v>
      </c>
      <c r="K196">
        <v>29</v>
      </c>
      <c r="L196" s="2">
        <v>32325</v>
      </c>
      <c r="M196" s="2">
        <v>43708</v>
      </c>
      <c r="N196" t="s">
        <v>113</v>
      </c>
      <c r="O196">
        <v>2</v>
      </c>
      <c r="P196" t="s">
        <v>320</v>
      </c>
      <c r="Q196" t="s">
        <v>321</v>
      </c>
      <c r="R196" t="s">
        <v>137</v>
      </c>
      <c r="S196" t="s">
        <v>85</v>
      </c>
      <c r="T196" t="s">
        <v>68</v>
      </c>
      <c r="U196">
        <v>2017</v>
      </c>
      <c r="V196">
        <v>550341</v>
      </c>
      <c r="W196" t="s">
        <v>69</v>
      </c>
      <c r="X196" t="s">
        <v>687</v>
      </c>
      <c r="Y196">
        <v>383532</v>
      </c>
      <c r="Z196">
        <v>166809</v>
      </c>
      <c r="AA196" t="s">
        <v>69</v>
      </c>
      <c r="AB196" t="s">
        <v>4180</v>
      </c>
      <c r="AC196">
        <v>550341</v>
      </c>
    </row>
    <row r="197" spans="1:29">
      <c r="A197">
        <f t="shared" ca="1" si="3"/>
        <v>0.75319115892179433</v>
      </c>
      <c r="B197" t="s">
        <v>241</v>
      </c>
      <c r="C197">
        <v>9247245</v>
      </c>
      <c r="D197" s="2">
        <v>42810</v>
      </c>
      <c r="E197" t="s">
        <v>76</v>
      </c>
      <c r="F197" t="s">
        <v>578</v>
      </c>
      <c r="G197">
        <v>5</v>
      </c>
      <c r="H197" t="s">
        <v>58</v>
      </c>
      <c r="I197" t="s">
        <v>243</v>
      </c>
      <c r="J197">
        <v>118758</v>
      </c>
      <c r="K197">
        <v>4</v>
      </c>
      <c r="L197" s="2">
        <v>41730</v>
      </c>
      <c r="M197" s="2">
        <v>43555</v>
      </c>
      <c r="N197" t="s">
        <v>579</v>
      </c>
      <c r="O197">
        <v>1</v>
      </c>
      <c r="P197" t="s">
        <v>583</v>
      </c>
      <c r="Q197" t="s">
        <v>584</v>
      </c>
      <c r="R197" t="s">
        <v>585</v>
      </c>
      <c r="S197" t="s">
        <v>67</v>
      </c>
      <c r="T197" t="s">
        <v>68</v>
      </c>
      <c r="U197">
        <v>2017</v>
      </c>
      <c r="V197">
        <v>708574</v>
      </c>
      <c r="W197" t="s">
        <v>69</v>
      </c>
      <c r="X197" t="s">
        <v>241</v>
      </c>
      <c r="Y197">
        <v>449190</v>
      </c>
      <c r="Z197">
        <v>259384</v>
      </c>
      <c r="AA197" t="s">
        <v>69</v>
      </c>
      <c r="AB197" t="s">
        <v>586</v>
      </c>
      <c r="AC197">
        <v>708574</v>
      </c>
    </row>
    <row r="198" spans="1:29">
      <c r="A198">
        <f t="shared" ca="1" si="3"/>
        <v>0.96642181703630847</v>
      </c>
      <c r="B198" t="s">
        <v>254</v>
      </c>
      <c r="C198">
        <v>9336939</v>
      </c>
      <c r="D198" s="2">
        <v>42958</v>
      </c>
      <c r="E198" t="s">
        <v>56</v>
      </c>
      <c r="F198" t="s">
        <v>1801</v>
      </c>
      <c r="G198">
        <v>5</v>
      </c>
      <c r="H198" t="s">
        <v>58</v>
      </c>
      <c r="I198" t="s">
        <v>256</v>
      </c>
      <c r="J198">
        <v>88242</v>
      </c>
      <c r="K198">
        <v>10</v>
      </c>
      <c r="L198" s="2">
        <v>40057</v>
      </c>
      <c r="M198" s="2">
        <v>43343</v>
      </c>
      <c r="N198" t="s">
        <v>1214</v>
      </c>
      <c r="O198">
        <v>6</v>
      </c>
      <c r="P198" t="s">
        <v>333</v>
      </c>
      <c r="Q198" t="s">
        <v>334</v>
      </c>
      <c r="R198" t="s">
        <v>335</v>
      </c>
      <c r="S198" t="s">
        <v>67</v>
      </c>
      <c r="T198" t="s">
        <v>68</v>
      </c>
      <c r="U198">
        <v>2017</v>
      </c>
      <c r="V198">
        <v>325113</v>
      </c>
      <c r="W198" t="s">
        <v>69</v>
      </c>
      <c r="X198" t="s">
        <v>254</v>
      </c>
      <c r="Y198">
        <v>209750</v>
      </c>
      <c r="Z198">
        <v>115363</v>
      </c>
      <c r="AA198" t="s">
        <v>69</v>
      </c>
      <c r="AB198" t="s">
        <v>1802</v>
      </c>
      <c r="AC198">
        <v>325113</v>
      </c>
    </row>
    <row r="199" spans="1:29">
      <c r="A199">
        <f t="shared" ca="1" si="3"/>
        <v>3.8470220074653727E-2</v>
      </c>
      <c r="B199" t="s">
        <v>254</v>
      </c>
      <c r="C199">
        <v>9312821</v>
      </c>
      <c r="D199" s="2">
        <v>42899</v>
      </c>
      <c r="E199" t="s">
        <v>76</v>
      </c>
      <c r="F199" t="s">
        <v>1806</v>
      </c>
      <c r="G199">
        <v>5</v>
      </c>
      <c r="H199" t="s">
        <v>58</v>
      </c>
      <c r="I199" t="s">
        <v>256</v>
      </c>
      <c r="J199">
        <v>107264</v>
      </c>
      <c r="K199">
        <v>4</v>
      </c>
      <c r="L199" s="2">
        <v>41821</v>
      </c>
      <c r="M199" s="2">
        <v>43646</v>
      </c>
      <c r="N199" t="s">
        <v>1807</v>
      </c>
      <c r="O199">
        <v>47</v>
      </c>
      <c r="P199" t="s">
        <v>717</v>
      </c>
      <c r="Q199" t="s">
        <v>718</v>
      </c>
      <c r="R199" t="s">
        <v>149</v>
      </c>
      <c r="S199" t="s">
        <v>296</v>
      </c>
      <c r="T199" t="s">
        <v>68</v>
      </c>
      <c r="U199">
        <v>2017</v>
      </c>
      <c r="V199">
        <v>320478</v>
      </c>
      <c r="W199" t="s">
        <v>69</v>
      </c>
      <c r="X199" t="s">
        <v>254</v>
      </c>
      <c r="Y199">
        <v>212500</v>
      </c>
      <c r="Z199">
        <v>107978</v>
      </c>
      <c r="AA199" t="s">
        <v>69</v>
      </c>
      <c r="AB199" t="s">
        <v>1809</v>
      </c>
      <c r="AC199">
        <v>320478</v>
      </c>
    </row>
    <row r="200" spans="1:29">
      <c r="A200">
        <f t="shared" ca="1" si="3"/>
        <v>0.51842179556182755</v>
      </c>
      <c r="B200" t="s">
        <v>241</v>
      </c>
      <c r="C200">
        <v>9860096</v>
      </c>
      <c r="D200" s="2">
        <v>43524</v>
      </c>
      <c r="E200" t="s">
        <v>56</v>
      </c>
      <c r="F200" t="s">
        <v>1813</v>
      </c>
      <c r="G200">
        <v>6</v>
      </c>
      <c r="H200" t="s">
        <v>58</v>
      </c>
      <c r="I200" t="s">
        <v>243</v>
      </c>
      <c r="J200">
        <v>127700</v>
      </c>
      <c r="K200">
        <v>6</v>
      </c>
      <c r="L200" s="2">
        <v>42191</v>
      </c>
      <c r="M200" s="2">
        <v>43769</v>
      </c>
      <c r="N200" t="s">
        <v>278</v>
      </c>
      <c r="O200">
        <v>14</v>
      </c>
      <c r="P200" t="s">
        <v>1038</v>
      </c>
      <c r="Q200" t="s">
        <v>1039</v>
      </c>
      <c r="R200" t="s">
        <v>120</v>
      </c>
      <c r="S200" t="s">
        <v>121</v>
      </c>
      <c r="T200" t="s">
        <v>68</v>
      </c>
      <c r="U200">
        <v>2018</v>
      </c>
      <c r="V200">
        <v>300282</v>
      </c>
      <c r="W200" t="s">
        <v>69</v>
      </c>
      <c r="X200" t="s">
        <v>241</v>
      </c>
      <c r="Y200">
        <v>179810</v>
      </c>
      <c r="Z200">
        <v>120472</v>
      </c>
      <c r="AA200" t="s">
        <v>69</v>
      </c>
      <c r="AB200" t="s">
        <v>1816</v>
      </c>
      <c r="AC200">
        <v>300282</v>
      </c>
    </row>
    <row r="201" spans="1:29">
      <c r="A201">
        <f t="shared" ca="1" si="3"/>
        <v>0.33852570348446664</v>
      </c>
      <c r="B201" t="s">
        <v>327</v>
      </c>
      <c r="C201">
        <v>9279130</v>
      </c>
      <c r="D201" s="2">
        <v>42881</v>
      </c>
      <c r="E201" t="s">
        <v>328</v>
      </c>
      <c r="F201" t="s">
        <v>1818</v>
      </c>
      <c r="G201">
        <v>5</v>
      </c>
      <c r="H201" t="s">
        <v>58</v>
      </c>
      <c r="I201" t="s">
        <v>330</v>
      </c>
      <c r="J201">
        <v>18849</v>
      </c>
      <c r="K201">
        <v>4</v>
      </c>
      <c r="L201" s="2">
        <v>41908</v>
      </c>
      <c r="M201" s="2">
        <v>43616</v>
      </c>
      <c r="N201" t="s">
        <v>1819</v>
      </c>
      <c r="O201">
        <v>16</v>
      </c>
      <c r="P201" t="s">
        <v>1363</v>
      </c>
      <c r="Q201" t="s">
        <v>1364</v>
      </c>
      <c r="R201" t="s">
        <v>149</v>
      </c>
      <c r="S201" t="s">
        <v>336</v>
      </c>
      <c r="T201" t="s">
        <v>68</v>
      </c>
      <c r="U201">
        <v>2017</v>
      </c>
      <c r="V201">
        <v>360615</v>
      </c>
      <c r="W201" t="s">
        <v>69</v>
      </c>
      <c r="X201" t="s">
        <v>327</v>
      </c>
      <c r="Y201">
        <v>225000</v>
      </c>
      <c r="Z201">
        <v>135615</v>
      </c>
      <c r="AA201" t="s">
        <v>69</v>
      </c>
      <c r="AB201" t="s">
        <v>1821</v>
      </c>
      <c r="AC201">
        <v>360615</v>
      </c>
    </row>
    <row r="202" spans="1:29">
      <c r="A202">
        <f t="shared" ca="1" si="3"/>
        <v>0.22887362336027761</v>
      </c>
      <c r="B202" t="s">
        <v>75</v>
      </c>
      <c r="C202">
        <v>9293950</v>
      </c>
      <c r="D202" s="2">
        <v>42907</v>
      </c>
      <c r="E202" t="s">
        <v>76</v>
      </c>
      <c r="F202" t="s">
        <v>6265</v>
      </c>
      <c r="G202">
        <v>5</v>
      </c>
      <c r="H202" t="s">
        <v>58</v>
      </c>
      <c r="I202" t="s">
        <v>78</v>
      </c>
      <c r="J202">
        <v>41795</v>
      </c>
      <c r="K202">
        <v>5</v>
      </c>
      <c r="L202" s="2">
        <v>41440</v>
      </c>
      <c r="M202" s="2">
        <v>43616</v>
      </c>
      <c r="N202" t="s">
        <v>606</v>
      </c>
      <c r="O202">
        <v>13</v>
      </c>
      <c r="P202" t="s">
        <v>390</v>
      </c>
      <c r="Q202" t="s">
        <v>217</v>
      </c>
      <c r="R202" t="s">
        <v>120</v>
      </c>
      <c r="S202" t="s">
        <v>67</v>
      </c>
      <c r="T202" t="s">
        <v>68</v>
      </c>
      <c r="U202">
        <v>2017</v>
      </c>
      <c r="V202">
        <v>599526</v>
      </c>
      <c r="W202" t="s">
        <v>69</v>
      </c>
      <c r="X202" t="s">
        <v>75</v>
      </c>
      <c r="Y202">
        <v>374704</v>
      </c>
      <c r="Z202">
        <v>224822</v>
      </c>
      <c r="AA202" t="s">
        <v>69</v>
      </c>
      <c r="AB202" t="s">
        <v>6268</v>
      </c>
      <c r="AC202">
        <v>599526</v>
      </c>
    </row>
    <row r="203" spans="1:29">
      <c r="A203">
        <f t="shared" ca="1" si="3"/>
        <v>4.0676127075034763E-2</v>
      </c>
      <c r="B203" t="s">
        <v>92</v>
      </c>
      <c r="C203">
        <v>9261556</v>
      </c>
      <c r="D203" s="2">
        <v>42860</v>
      </c>
      <c r="E203" t="s">
        <v>76</v>
      </c>
      <c r="F203" t="s">
        <v>1833</v>
      </c>
      <c r="G203">
        <v>5</v>
      </c>
      <c r="H203" t="s">
        <v>58</v>
      </c>
      <c r="I203" t="s">
        <v>95</v>
      </c>
      <c r="J203">
        <v>76450</v>
      </c>
      <c r="K203">
        <v>5</v>
      </c>
      <c r="L203" s="2">
        <v>41498</v>
      </c>
      <c r="M203" s="2">
        <v>43585</v>
      </c>
      <c r="N203" t="s">
        <v>1834</v>
      </c>
      <c r="O203">
        <v>3</v>
      </c>
      <c r="P203" t="s">
        <v>1836</v>
      </c>
      <c r="Q203" t="s">
        <v>1584</v>
      </c>
      <c r="R203" t="s">
        <v>1837</v>
      </c>
      <c r="S203" t="s">
        <v>67</v>
      </c>
      <c r="T203" t="s">
        <v>68</v>
      </c>
      <c r="U203">
        <v>2017</v>
      </c>
      <c r="V203">
        <v>335250</v>
      </c>
      <c r="W203" t="s">
        <v>69</v>
      </c>
      <c r="X203" t="s">
        <v>92</v>
      </c>
      <c r="Y203">
        <v>233135</v>
      </c>
      <c r="Z203">
        <v>102115</v>
      </c>
      <c r="AA203" t="s">
        <v>69</v>
      </c>
      <c r="AB203" t="s">
        <v>1838</v>
      </c>
      <c r="AC203">
        <v>335250</v>
      </c>
    </row>
    <row r="204" spans="1:29">
      <c r="A204">
        <f t="shared" ca="1" si="3"/>
        <v>0.10112277590508478</v>
      </c>
      <c r="B204" t="s">
        <v>303</v>
      </c>
      <c r="C204">
        <v>9461505</v>
      </c>
      <c r="D204" s="2">
        <v>43228</v>
      </c>
      <c r="E204" t="s">
        <v>56</v>
      </c>
      <c r="F204" t="s">
        <v>1841</v>
      </c>
      <c r="G204">
        <v>5</v>
      </c>
      <c r="H204" t="s">
        <v>58</v>
      </c>
      <c r="I204" t="s">
        <v>305</v>
      </c>
      <c r="J204">
        <v>83289</v>
      </c>
      <c r="K204">
        <v>10</v>
      </c>
      <c r="L204" s="2">
        <v>40057</v>
      </c>
      <c r="M204" s="2">
        <v>44286</v>
      </c>
      <c r="N204" t="s">
        <v>1553</v>
      </c>
      <c r="O204">
        <v>13</v>
      </c>
      <c r="P204" t="s">
        <v>390</v>
      </c>
      <c r="Q204" t="s">
        <v>217</v>
      </c>
      <c r="R204" t="s">
        <v>120</v>
      </c>
      <c r="S204" t="s">
        <v>67</v>
      </c>
      <c r="T204" t="s">
        <v>68</v>
      </c>
      <c r="U204">
        <v>2018</v>
      </c>
      <c r="V204">
        <v>509171</v>
      </c>
      <c r="W204" t="s">
        <v>69</v>
      </c>
      <c r="X204" t="s">
        <v>303</v>
      </c>
      <c r="Y204">
        <v>318273</v>
      </c>
      <c r="Z204">
        <v>190898</v>
      </c>
      <c r="AA204" t="s">
        <v>69</v>
      </c>
      <c r="AB204" t="s">
        <v>1843</v>
      </c>
      <c r="AC204">
        <v>509171</v>
      </c>
    </row>
    <row r="205" spans="1:29">
      <c r="A205">
        <f t="shared" ca="1" si="3"/>
        <v>0.4253157885239065</v>
      </c>
      <c r="B205" t="s">
        <v>1143</v>
      </c>
      <c r="C205">
        <v>9333952</v>
      </c>
      <c r="D205" s="2">
        <v>42956</v>
      </c>
      <c r="E205" t="s">
        <v>76</v>
      </c>
      <c r="F205" t="s">
        <v>1845</v>
      </c>
      <c r="G205">
        <v>5</v>
      </c>
      <c r="H205" t="s">
        <v>58</v>
      </c>
      <c r="I205" t="s">
        <v>1145</v>
      </c>
      <c r="J205">
        <v>62991</v>
      </c>
      <c r="K205">
        <v>5</v>
      </c>
      <c r="L205" s="2">
        <v>41518</v>
      </c>
      <c r="M205" s="2">
        <v>43708</v>
      </c>
      <c r="N205" t="s">
        <v>1185</v>
      </c>
      <c r="O205">
        <v>7</v>
      </c>
      <c r="P205" t="s">
        <v>1030</v>
      </c>
      <c r="Q205" t="s">
        <v>584</v>
      </c>
      <c r="R205" t="s">
        <v>585</v>
      </c>
      <c r="S205" t="s">
        <v>67</v>
      </c>
      <c r="T205" t="s">
        <v>68</v>
      </c>
      <c r="U205">
        <v>2017</v>
      </c>
      <c r="V205">
        <v>325125</v>
      </c>
      <c r="W205" t="s">
        <v>69</v>
      </c>
      <c r="X205" t="s">
        <v>1143</v>
      </c>
      <c r="Y205">
        <v>212500</v>
      </c>
      <c r="Z205">
        <v>112625</v>
      </c>
      <c r="AA205" t="s">
        <v>69</v>
      </c>
      <c r="AB205" t="s">
        <v>1847</v>
      </c>
      <c r="AC205">
        <v>325125</v>
      </c>
    </row>
    <row r="206" spans="1:29">
      <c r="A206">
        <f t="shared" ca="1" si="3"/>
        <v>0.43446148041899146</v>
      </c>
      <c r="B206" t="s">
        <v>1525</v>
      </c>
      <c r="C206">
        <v>9535440</v>
      </c>
      <c r="D206" s="2">
        <v>43315</v>
      </c>
      <c r="E206" t="s">
        <v>1850</v>
      </c>
      <c r="F206" t="s">
        <v>1851</v>
      </c>
      <c r="G206">
        <v>5</v>
      </c>
      <c r="H206" t="s">
        <v>58</v>
      </c>
      <c r="I206" t="s">
        <v>1528</v>
      </c>
      <c r="J206">
        <v>8146</v>
      </c>
      <c r="K206">
        <v>3</v>
      </c>
      <c r="L206" s="2">
        <v>42593</v>
      </c>
      <c r="M206" s="2">
        <v>44043</v>
      </c>
      <c r="N206" t="s">
        <v>1852</v>
      </c>
      <c r="O206">
        <v>5</v>
      </c>
      <c r="P206" t="s">
        <v>1853</v>
      </c>
      <c r="Q206" t="s">
        <v>83</v>
      </c>
      <c r="R206" t="s">
        <v>84</v>
      </c>
      <c r="S206" t="s">
        <v>85</v>
      </c>
      <c r="T206" t="s">
        <v>68</v>
      </c>
      <c r="U206">
        <v>2018</v>
      </c>
      <c r="V206">
        <v>748032</v>
      </c>
      <c r="W206" t="s">
        <v>69</v>
      </c>
      <c r="X206" t="s">
        <v>1525</v>
      </c>
      <c r="Y206">
        <v>656671</v>
      </c>
      <c r="Z206">
        <v>91361</v>
      </c>
      <c r="AA206" t="s">
        <v>69</v>
      </c>
      <c r="AB206" t="s">
        <v>1854</v>
      </c>
      <c r="AC206">
        <v>748032</v>
      </c>
    </row>
    <row r="207" spans="1:29">
      <c r="A207">
        <f t="shared" ca="1" si="3"/>
        <v>0.64055829756041693</v>
      </c>
      <c r="B207" t="s">
        <v>254</v>
      </c>
      <c r="C207">
        <v>9536821</v>
      </c>
      <c r="D207" s="2">
        <v>43217</v>
      </c>
      <c r="E207" t="s">
        <v>1856</v>
      </c>
      <c r="F207" t="s">
        <v>1857</v>
      </c>
      <c r="G207">
        <v>5</v>
      </c>
      <c r="H207" t="s">
        <v>58</v>
      </c>
      <c r="I207" t="s">
        <v>256</v>
      </c>
      <c r="J207">
        <v>82989</v>
      </c>
      <c r="K207">
        <v>11</v>
      </c>
      <c r="L207" s="2">
        <v>39630</v>
      </c>
      <c r="M207" s="2">
        <v>43585</v>
      </c>
      <c r="N207" t="s">
        <v>1057</v>
      </c>
      <c r="O207">
        <v>3</v>
      </c>
      <c r="P207" t="s">
        <v>542</v>
      </c>
      <c r="Q207" t="s">
        <v>543</v>
      </c>
      <c r="R207" t="s">
        <v>205</v>
      </c>
      <c r="S207" t="s">
        <v>67</v>
      </c>
      <c r="T207" t="s">
        <v>68</v>
      </c>
      <c r="U207">
        <v>2018</v>
      </c>
      <c r="V207">
        <v>326433</v>
      </c>
      <c r="W207" t="s">
        <v>69</v>
      </c>
      <c r="X207" t="s">
        <v>254</v>
      </c>
      <c r="Y207">
        <v>204800</v>
      </c>
      <c r="Z207">
        <v>121633</v>
      </c>
      <c r="AA207" t="s">
        <v>69</v>
      </c>
      <c r="AB207" t="s">
        <v>1859</v>
      </c>
      <c r="AC207">
        <v>326433</v>
      </c>
    </row>
    <row r="208" spans="1:29">
      <c r="A208">
        <f t="shared" ca="1" si="3"/>
        <v>0.46264543993681384</v>
      </c>
      <c r="B208" t="s">
        <v>254</v>
      </c>
      <c r="C208">
        <v>9548720</v>
      </c>
      <c r="D208" s="2">
        <v>43342</v>
      </c>
      <c r="E208" t="s">
        <v>56</v>
      </c>
      <c r="F208" t="s">
        <v>1861</v>
      </c>
      <c r="G208">
        <v>5</v>
      </c>
      <c r="H208" t="s">
        <v>58</v>
      </c>
      <c r="I208" t="s">
        <v>256</v>
      </c>
      <c r="J208">
        <v>67169</v>
      </c>
      <c r="K208">
        <v>13</v>
      </c>
      <c r="L208" s="2">
        <v>38078</v>
      </c>
      <c r="M208" s="2">
        <v>44074</v>
      </c>
      <c r="N208" t="s">
        <v>1862</v>
      </c>
      <c r="O208">
        <v>5</v>
      </c>
      <c r="P208" t="s">
        <v>1853</v>
      </c>
      <c r="Q208" t="s">
        <v>83</v>
      </c>
      <c r="R208" t="s">
        <v>84</v>
      </c>
      <c r="S208" t="s">
        <v>85</v>
      </c>
      <c r="T208" t="s">
        <v>68</v>
      </c>
      <c r="U208">
        <v>2018</v>
      </c>
      <c r="V208">
        <v>365431</v>
      </c>
      <c r="W208" t="s">
        <v>69</v>
      </c>
      <c r="X208" t="s">
        <v>254</v>
      </c>
      <c r="Y208">
        <v>244415</v>
      </c>
      <c r="Z208">
        <v>121016</v>
      </c>
      <c r="AA208" t="s">
        <v>69</v>
      </c>
      <c r="AB208" t="s">
        <v>1864</v>
      </c>
      <c r="AC208">
        <v>365431</v>
      </c>
    </row>
    <row r="209" spans="1:29">
      <c r="A209">
        <f t="shared" ca="1" si="3"/>
        <v>0.72015245216305812</v>
      </c>
      <c r="B209" t="s">
        <v>92</v>
      </c>
      <c r="C209">
        <v>9443652</v>
      </c>
      <c r="D209" s="2">
        <v>43152</v>
      </c>
      <c r="E209" t="s">
        <v>1867</v>
      </c>
      <c r="F209" t="s">
        <v>1868</v>
      </c>
      <c r="G209">
        <v>5</v>
      </c>
      <c r="H209" t="s">
        <v>58</v>
      </c>
      <c r="I209" t="s">
        <v>95</v>
      </c>
      <c r="J209">
        <v>86761</v>
      </c>
      <c r="K209">
        <v>3</v>
      </c>
      <c r="L209" s="2">
        <v>42447</v>
      </c>
      <c r="M209" s="2">
        <v>43890</v>
      </c>
      <c r="N209" t="s">
        <v>1869</v>
      </c>
      <c r="O209">
        <v>4</v>
      </c>
      <c r="P209" t="s">
        <v>293</v>
      </c>
      <c r="Q209" t="s">
        <v>294</v>
      </c>
      <c r="R209" t="s">
        <v>295</v>
      </c>
      <c r="S209" t="s">
        <v>102</v>
      </c>
      <c r="T209" t="s">
        <v>68</v>
      </c>
      <c r="U209">
        <v>2018</v>
      </c>
      <c r="V209">
        <v>288297</v>
      </c>
      <c r="W209" t="s">
        <v>69</v>
      </c>
      <c r="X209" t="s">
        <v>92</v>
      </c>
      <c r="Y209">
        <v>219992</v>
      </c>
      <c r="Z209">
        <v>68305</v>
      </c>
      <c r="AA209" t="s">
        <v>69</v>
      </c>
      <c r="AB209" t="s">
        <v>1871</v>
      </c>
      <c r="AC209">
        <v>288297</v>
      </c>
    </row>
    <row r="210" spans="1:29">
      <c r="A210">
        <f t="shared" ca="1" si="3"/>
        <v>6.50406855598199E-2</v>
      </c>
      <c r="B210" t="s">
        <v>405</v>
      </c>
      <c r="C210">
        <v>9395911</v>
      </c>
      <c r="D210" s="2">
        <v>43082</v>
      </c>
      <c r="E210" t="s">
        <v>76</v>
      </c>
      <c r="F210" t="s">
        <v>3240</v>
      </c>
      <c r="G210">
        <v>5</v>
      </c>
      <c r="H210" t="s">
        <v>58</v>
      </c>
      <c r="I210" t="s">
        <v>407</v>
      </c>
      <c r="J210">
        <v>36564</v>
      </c>
      <c r="K210">
        <v>5</v>
      </c>
      <c r="L210" s="2">
        <v>41532</v>
      </c>
      <c r="M210" s="2">
        <v>43830</v>
      </c>
      <c r="N210" t="s">
        <v>973</v>
      </c>
      <c r="O210">
        <v>8</v>
      </c>
      <c r="P210" t="s">
        <v>2448</v>
      </c>
      <c r="Q210" t="s">
        <v>472</v>
      </c>
      <c r="R210" t="s">
        <v>311</v>
      </c>
      <c r="S210" t="s">
        <v>473</v>
      </c>
      <c r="T210" t="s">
        <v>68</v>
      </c>
      <c r="U210">
        <v>2018</v>
      </c>
      <c r="V210">
        <v>435000</v>
      </c>
      <c r="W210" t="s">
        <v>69</v>
      </c>
      <c r="X210" t="s">
        <v>405</v>
      </c>
      <c r="Y210">
        <v>250000</v>
      </c>
      <c r="Z210">
        <v>185000</v>
      </c>
      <c r="AA210" t="s">
        <v>69</v>
      </c>
      <c r="AB210" t="s">
        <v>3243</v>
      </c>
      <c r="AC210">
        <v>435000</v>
      </c>
    </row>
    <row r="211" spans="1:29">
      <c r="A211">
        <f t="shared" ca="1" si="3"/>
        <v>0.6195883984835614</v>
      </c>
      <c r="B211" t="s">
        <v>889</v>
      </c>
      <c r="C211">
        <v>9380375</v>
      </c>
      <c r="D211" s="2">
        <v>42705</v>
      </c>
      <c r="E211" t="s">
        <v>287</v>
      </c>
      <c r="F211" t="s">
        <v>2372</v>
      </c>
      <c r="G211">
        <v>7</v>
      </c>
      <c r="H211" t="s">
        <v>58</v>
      </c>
      <c r="I211" t="s">
        <v>891</v>
      </c>
      <c r="J211">
        <v>20900</v>
      </c>
      <c r="K211">
        <v>5</v>
      </c>
      <c r="L211" s="2">
        <v>42705</v>
      </c>
      <c r="M211" s="2">
        <v>43434</v>
      </c>
      <c r="N211" t="s">
        <v>1565</v>
      </c>
      <c r="O211">
        <v>7</v>
      </c>
      <c r="P211" t="s">
        <v>1538</v>
      </c>
      <c r="Q211" t="s">
        <v>1539</v>
      </c>
      <c r="R211" t="s">
        <v>1540</v>
      </c>
      <c r="S211" t="s">
        <v>67</v>
      </c>
      <c r="T211" t="s">
        <v>68</v>
      </c>
      <c r="U211">
        <v>2017</v>
      </c>
      <c r="V211">
        <v>334125</v>
      </c>
      <c r="W211" t="s">
        <v>69</v>
      </c>
      <c r="X211" t="s">
        <v>889</v>
      </c>
      <c r="Y211">
        <v>225000</v>
      </c>
      <c r="Z211">
        <v>109125</v>
      </c>
      <c r="AA211" t="s">
        <v>69</v>
      </c>
      <c r="AB211" t="s">
        <v>2374</v>
      </c>
      <c r="AC211">
        <v>334125</v>
      </c>
    </row>
    <row r="212" spans="1:29">
      <c r="A212">
        <f t="shared" ca="1" si="3"/>
        <v>0.13040465235194487</v>
      </c>
      <c r="B212" t="s">
        <v>286</v>
      </c>
      <c r="C212">
        <v>9392881</v>
      </c>
      <c r="D212" s="2">
        <v>43048</v>
      </c>
      <c r="E212" t="s">
        <v>76</v>
      </c>
      <c r="F212" t="s">
        <v>5728</v>
      </c>
      <c r="G212">
        <v>5</v>
      </c>
      <c r="H212" t="s">
        <v>58</v>
      </c>
      <c r="I212" t="s">
        <v>289</v>
      </c>
      <c r="J212">
        <v>104706</v>
      </c>
      <c r="K212">
        <v>6</v>
      </c>
      <c r="L212" s="2">
        <v>41609</v>
      </c>
      <c r="M212" s="2">
        <v>43434</v>
      </c>
      <c r="N212" t="s">
        <v>3301</v>
      </c>
      <c r="O212">
        <v>30</v>
      </c>
      <c r="P212" t="s">
        <v>1180</v>
      </c>
      <c r="Q212" t="s">
        <v>1091</v>
      </c>
      <c r="R212" t="s">
        <v>149</v>
      </c>
      <c r="S212" t="s">
        <v>473</v>
      </c>
      <c r="T212" t="s">
        <v>68</v>
      </c>
      <c r="U212">
        <v>2018</v>
      </c>
      <c r="V212">
        <v>437500</v>
      </c>
      <c r="W212" t="s">
        <v>69</v>
      </c>
      <c r="X212" t="s">
        <v>286</v>
      </c>
      <c r="Y212">
        <v>250000</v>
      </c>
      <c r="Z212">
        <v>187500</v>
      </c>
      <c r="AA212" t="s">
        <v>69</v>
      </c>
      <c r="AB212" t="s">
        <v>5730</v>
      </c>
      <c r="AC212">
        <v>437500</v>
      </c>
    </row>
    <row r="213" spans="1:29">
      <c r="A213">
        <f t="shared" ca="1" si="3"/>
        <v>0.2929213611660535</v>
      </c>
      <c r="B213" t="s">
        <v>241</v>
      </c>
      <c r="C213">
        <v>9173464</v>
      </c>
      <c r="D213" s="2">
        <v>42697</v>
      </c>
      <c r="E213" t="s">
        <v>56</v>
      </c>
      <c r="F213" t="s">
        <v>1904</v>
      </c>
      <c r="G213">
        <v>5</v>
      </c>
      <c r="H213" t="s">
        <v>58</v>
      </c>
      <c r="I213" t="s">
        <v>243</v>
      </c>
      <c r="J213">
        <v>122599</v>
      </c>
      <c r="K213">
        <v>3</v>
      </c>
      <c r="L213" s="2">
        <v>41967</v>
      </c>
      <c r="M213" s="2">
        <v>43100</v>
      </c>
      <c r="N213" t="s">
        <v>1905</v>
      </c>
      <c r="O213">
        <v>2</v>
      </c>
      <c r="P213" t="s">
        <v>309</v>
      </c>
      <c r="Q213" t="s">
        <v>310</v>
      </c>
      <c r="R213" t="s">
        <v>311</v>
      </c>
      <c r="S213" t="s">
        <v>67</v>
      </c>
      <c r="T213" t="s">
        <v>68</v>
      </c>
      <c r="U213">
        <v>2017</v>
      </c>
      <c r="V213">
        <v>418750</v>
      </c>
      <c r="W213" t="s">
        <v>69</v>
      </c>
      <c r="X213" t="s">
        <v>241</v>
      </c>
      <c r="Y213">
        <v>250000</v>
      </c>
      <c r="Z213">
        <v>168750</v>
      </c>
      <c r="AA213" t="s">
        <v>69</v>
      </c>
      <c r="AB213" t="s">
        <v>1907</v>
      </c>
      <c r="AC213">
        <v>418750</v>
      </c>
    </row>
    <row r="214" spans="1:29">
      <c r="A214">
        <f t="shared" ca="1" si="3"/>
        <v>0.39713155156121593</v>
      </c>
      <c r="B214" t="s">
        <v>241</v>
      </c>
      <c r="C214">
        <v>9566022</v>
      </c>
      <c r="D214" s="2">
        <v>43266</v>
      </c>
      <c r="E214" t="s">
        <v>56</v>
      </c>
      <c r="F214" t="s">
        <v>5139</v>
      </c>
      <c r="G214">
        <v>5</v>
      </c>
      <c r="H214" t="s">
        <v>58</v>
      </c>
      <c r="I214" t="s">
        <v>243</v>
      </c>
      <c r="J214">
        <v>123978</v>
      </c>
      <c r="K214">
        <v>5</v>
      </c>
      <c r="L214" s="2">
        <v>42902</v>
      </c>
      <c r="M214" s="2">
        <v>44165</v>
      </c>
      <c r="N214" t="s">
        <v>5140</v>
      </c>
      <c r="O214">
        <v>5</v>
      </c>
      <c r="P214" t="s">
        <v>1261</v>
      </c>
      <c r="Q214" t="s">
        <v>1262</v>
      </c>
      <c r="R214" t="s">
        <v>236</v>
      </c>
      <c r="S214" t="s">
        <v>67</v>
      </c>
      <c r="T214" t="s">
        <v>68</v>
      </c>
      <c r="U214">
        <v>2018</v>
      </c>
      <c r="V214">
        <v>666421</v>
      </c>
      <c r="W214" t="s">
        <v>69</v>
      </c>
      <c r="X214" t="s">
        <v>241</v>
      </c>
      <c r="Y214">
        <v>539828</v>
      </c>
      <c r="Z214">
        <v>126593</v>
      </c>
      <c r="AA214" t="s">
        <v>69</v>
      </c>
      <c r="AB214" t="s">
        <v>5142</v>
      </c>
      <c r="AC214">
        <v>666421</v>
      </c>
    </row>
    <row r="215" spans="1:29">
      <c r="A215">
        <f t="shared" ca="1" si="3"/>
        <v>3.2173092751142884E-2</v>
      </c>
      <c r="B215" t="s">
        <v>3057</v>
      </c>
      <c r="C215">
        <v>9519829</v>
      </c>
      <c r="D215" s="2">
        <v>43272</v>
      </c>
      <c r="E215" t="s">
        <v>3058</v>
      </c>
      <c r="F215" t="s">
        <v>3059</v>
      </c>
      <c r="G215">
        <v>5</v>
      </c>
      <c r="H215" t="s">
        <v>58</v>
      </c>
      <c r="I215" t="s">
        <v>3060</v>
      </c>
      <c r="J215">
        <v>7701</v>
      </c>
      <c r="K215">
        <v>5</v>
      </c>
      <c r="L215" s="2">
        <v>41883</v>
      </c>
      <c r="M215" s="2">
        <v>44012</v>
      </c>
      <c r="N215" t="s">
        <v>3061</v>
      </c>
      <c r="O215">
        <v>5</v>
      </c>
      <c r="P215" t="s">
        <v>1197</v>
      </c>
      <c r="Q215" t="s">
        <v>584</v>
      </c>
      <c r="R215" t="s">
        <v>585</v>
      </c>
      <c r="S215" t="s">
        <v>67</v>
      </c>
      <c r="T215" t="s">
        <v>68</v>
      </c>
      <c r="U215">
        <v>2018</v>
      </c>
      <c r="V215">
        <v>380150</v>
      </c>
      <c r="W215" t="s">
        <v>69</v>
      </c>
      <c r="X215" t="s">
        <v>3057</v>
      </c>
      <c r="Y215">
        <v>246052</v>
      </c>
      <c r="Z215">
        <v>134098</v>
      </c>
      <c r="AA215" t="s">
        <v>69</v>
      </c>
      <c r="AB215" t="s">
        <v>3063</v>
      </c>
      <c r="AC215">
        <v>380150</v>
      </c>
    </row>
    <row r="216" spans="1:29">
      <c r="A216">
        <f t="shared" ca="1" si="3"/>
        <v>0.39967151530972067</v>
      </c>
      <c r="B216" t="s">
        <v>199</v>
      </c>
      <c r="C216">
        <v>9189683</v>
      </c>
      <c r="D216" s="2">
        <v>42719</v>
      </c>
      <c r="E216" t="s">
        <v>76</v>
      </c>
      <c r="F216" t="s">
        <v>2540</v>
      </c>
      <c r="G216">
        <v>5</v>
      </c>
      <c r="H216" t="s">
        <v>58</v>
      </c>
      <c r="I216" t="s">
        <v>149</v>
      </c>
      <c r="J216">
        <v>95277</v>
      </c>
      <c r="K216">
        <v>15</v>
      </c>
      <c r="L216" s="2">
        <v>37622</v>
      </c>
      <c r="M216" s="2">
        <v>43465</v>
      </c>
      <c r="N216" t="s">
        <v>2164</v>
      </c>
      <c r="O216">
        <v>6</v>
      </c>
      <c r="P216" t="s">
        <v>432</v>
      </c>
      <c r="Q216" t="s">
        <v>433</v>
      </c>
      <c r="R216" t="s">
        <v>434</v>
      </c>
      <c r="S216" t="s">
        <v>67</v>
      </c>
      <c r="T216" t="s">
        <v>68</v>
      </c>
      <c r="U216">
        <v>2017</v>
      </c>
      <c r="V216">
        <v>371491</v>
      </c>
      <c r="W216" t="s">
        <v>69</v>
      </c>
      <c r="X216" t="s">
        <v>199</v>
      </c>
      <c r="Y216">
        <v>240925</v>
      </c>
      <c r="Z216">
        <v>130566</v>
      </c>
      <c r="AA216" t="s">
        <v>69</v>
      </c>
      <c r="AB216" t="s">
        <v>2543</v>
      </c>
      <c r="AC216">
        <v>371491</v>
      </c>
    </row>
    <row r="217" spans="1:29">
      <c r="A217">
        <f t="shared" ca="1" si="3"/>
        <v>0.32786119465253627</v>
      </c>
      <c r="B217" t="s">
        <v>241</v>
      </c>
      <c r="C217">
        <v>9536883</v>
      </c>
      <c r="D217" s="2">
        <v>43307</v>
      </c>
      <c r="E217" t="s">
        <v>56</v>
      </c>
      <c r="F217" t="s">
        <v>4109</v>
      </c>
      <c r="G217">
        <v>5</v>
      </c>
      <c r="H217" t="s">
        <v>58</v>
      </c>
      <c r="I217" t="s">
        <v>243</v>
      </c>
      <c r="J217">
        <v>127426</v>
      </c>
      <c r="K217">
        <v>4</v>
      </c>
      <c r="L217" s="2">
        <v>42248</v>
      </c>
      <c r="M217" s="2">
        <v>44012</v>
      </c>
      <c r="N217" t="s">
        <v>4033</v>
      </c>
      <c r="O217">
        <v>2</v>
      </c>
      <c r="P217" t="s">
        <v>2348</v>
      </c>
      <c r="Q217" t="s">
        <v>543</v>
      </c>
      <c r="R217" t="s">
        <v>205</v>
      </c>
      <c r="S217" t="s">
        <v>67</v>
      </c>
      <c r="T217" t="s">
        <v>68</v>
      </c>
      <c r="U217">
        <v>2018</v>
      </c>
      <c r="V217">
        <v>395595</v>
      </c>
      <c r="W217" t="s">
        <v>69</v>
      </c>
      <c r="X217" t="s">
        <v>241</v>
      </c>
      <c r="Y217">
        <v>259708</v>
      </c>
      <c r="Z217">
        <v>135887</v>
      </c>
      <c r="AA217" t="s">
        <v>69</v>
      </c>
      <c r="AB217" t="s">
        <v>4112</v>
      </c>
      <c r="AC217">
        <v>395595</v>
      </c>
    </row>
    <row r="218" spans="1:29">
      <c r="A218">
        <f t="shared" ca="1" si="3"/>
        <v>0.74868236730936766</v>
      </c>
      <c r="B218" t="s">
        <v>254</v>
      </c>
      <c r="C218">
        <v>9392569</v>
      </c>
      <c r="D218" s="2">
        <v>43068</v>
      </c>
      <c r="E218" t="s">
        <v>56</v>
      </c>
      <c r="F218" t="s">
        <v>1941</v>
      </c>
      <c r="G218">
        <v>5</v>
      </c>
      <c r="H218" t="s">
        <v>58</v>
      </c>
      <c r="I218" t="s">
        <v>256</v>
      </c>
      <c r="J218">
        <v>113172</v>
      </c>
      <c r="K218">
        <v>4</v>
      </c>
      <c r="L218" s="2">
        <v>42040</v>
      </c>
      <c r="M218" s="2">
        <v>43799</v>
      </c>
      <c r="N218" t="s">
        <v>911</v>
      </c>
      <c r="O218">
        <v>9</v>
      </c>
      <c r="P218" t="s">
        <v>1942</v>
      </c>
      <c r="Q218" t="s">
        <v>1455</v>
      </c>
      <c r="R218" t="s">
        <v>1943</v>
      </c>
      <c r="S218" t="s">
        <v>85</v>
      </c>
      <c r="T218" t="s">
        <v>68</v>
      </c>
      <c r="U218">
        <v>2018</v>
      </c>
      <c r="V218">
        <v>851892</v>
      </c>
      <c r="W218" t="s">
        <v>69</v>
      </c>
      <c r="X218" t="s">
        <v>254</v>
      </c>
      <c r="Y218">
        <v>572016</v>
      </c>
      <c r="Z218">
        <v>279876</v>
      </c>
      <c r="AA218" t="s">
        <v>69</v>
      </c>
      <c r="AB218" t="s">
        <v>1944</v>
      </c>
      <c r="AC218">
        <v>851892</v>
      </c>
    </row>
    <row r="219" spans="1:29">
      <c r="A219">
        <f t="shared" ca="1" si="3"/>
        <v>0.15011558776532763</v>
      </c>
      <c r="B219" t="s">
        <v>405</v>
      </c>
      <c r="C219">
        <v>9511775</v>
      </c>
      <c r="D219" s="2">
        <v>43257</v>
      </c>
      <c r="E219" t="s">
        <v>3478</v>
      </c>
      <c r="F219" t="s">
        <v>3479</v>
      </c>
      <c r="G219">
        <v>5</v>
      </c>
      <c r="H219" t="s">
        <v>58</v>
      </c>
      <c r="I219" t="s">
        <v>407</v>
      </c>
      <c r="J219">
        <v>37117</v>
      </c>
      <c r="K219">
        <v>5</v>
      </c>
      <c r="L219" s="2">
        <v>41852</v>
      </c>
      <c r="M219" s="2">
        <v>44043</v>
      </c>
      <c r="N219" t="s">
        <v>2548</v>
      </c>
      <c r="O219">
        <v>1</v>
      </c>
      <c r="P219" t="s">
        <v>2049</v>
      </c>
      <c r="Q219" t="s">
        <v>2050</v>
      </c>
      <c r="R219" t="s">
        <v>2051</v>
      </c>
      <c r="S219" t="s">
        <v>85</v>
      </c>
      <c r="T219" t="s">
        <v>68</v>
      </c>
      <c r="U219">
        <v>2018</v>
      </c>
      <c r="V219">
        <v>453745</v>
      </c>
      <c r="W219" t="s">
        <v>69</v>
      </c>
      <c r="X219" t="s">
        <v>405</v>
      </c>
      <c r="Y219">
        <v>342578</v>
      </c>
      <c r="Z219">
        <v>111167</v>
      </c>
      <c r="AA219" t="s">
        <v>69</v>
      </c>
      <c r="AB219" t="s">
        <v>3483</v>
      </c>
      <c r="AC219">
        <v>453745</v>
      </c>
    </row>
    <row r="220" spans="1:29">
      <c r="A220">
        <f t="shared" ca="1" si="3"/>
        <v>0.83287286976555808</v>
      </c>
      <c r="B220" t="s">
        <v>1525</v>
      </c>
      <c r="C220">
        <v>9418063</v>
      </c>
      <c r="D220" s="2">
        <v>43132</v>
      </c>
      <c r="E220" t="s">
        <v>56</v>
      </c>
      <c r="F220" t="s">
        <v>1956</v>
      </c>
      <c r="G220">
        <v>5</v>
      </c>
      <c r="H220" t="s">
        <v>58</v>
      </c>
      <c r="I220" t="s">
        <v>1528</v>
      </c>
      <c r="J220">
        <v>6851</v>
      </c>
      <c r="K220">
        <v>6</v>
      </c>
      <c r="L220" s="2">
        <v>41375</v>
      </c>
      <c r="M220" s="2">
        <v>43861</v>
      </c>
      <c r="N220" t="s">
        <v>201</v>
      </c>
      <c r="O220">
        <v>5</v>
      </c>
      <c r="P220" t="s">
        <v>1958</v>
      </c>
      <c r="Q220" t="s">
        <v>1959</v>
      </c>
      <c r="R220" t="s">
        <v>347</v>
      </c>
      <c r="S220" t="s">
        <v>336</v>
      </c>
      <c r="T220" t="s">
        <v>68</v>
      </c>
      <c r="U220">
        <v>2018</v>
      </c>
      <c r="V220">
        <v>349366</v>
      </c>
      <c r="W220" t="s">
        <v>69</v>
      </c>
      <c r="X220" t="s">
        <v>1525</v>
      </c>
      <c r="Y220">
        <v>252996</v>
      </c>
      <c r="Z220">
        <v>96370</v>
      </c>
      <c r="AA220" t="s">
        <v>69</v>
      </c>
      <c r="AB220" t="s">
        <v>1960</v>
      </c>
      <c r="AC220">
        <v>349366</v>
      </c>
    </row>
    <row r="221" spans="1:29">
      <c r="A221">
        <f t="shared" ca="1" si="3"/>
        <v>0.93241317096901899</v>
      </c>
      <c r="B221" t="s">
        <v>127</v>
      </c>
      <c r="C221">
        <v>9240664</v>
      </c>
      <c r="D221" s="2">
        <v>42824</v>
      </c>
      <c r="E221" t="s">
        <v>76</v>
      </c>
      <c r="F221" t="s">
        <v>3488</v>
      </c>
      <c r="G221">
        <v>5</v>
      </c>
      <c r="H221" t="s">
        <v>58</v>
      </c>
      <c r="I221" t="s">
        <v>130</v>
      </c>
      <c r="J221">
        <v>98454</v>
      </c>
      <c r="K221">
        <v>5</v>
      </c>
      <c r="L221" s="2">
        <v>41442</v>
      </c>
      <c r="M221" s="2">
        <v>43921</v>
      </c>
      <c r="N221" t="s">
        <v>3489</v>
      </c>
      <c r="O221">
        <v>1</v>
      </c>
      <c r="P221" t="s">
        <v>161</v>
      </c>
      <c r="Q221" t="s">
        <v>162</v>
      </c>
      <c r="R221" t="s">
        <v>163</v>
      </c>
      <c r="S221" t="s">
        <v>67</v>
      </c>
      <c r="T221" t="s">
        <v>68</v>
      </c>
      <c r="U221">
        <v>2017</v>
      </c>
      <c r="V221">
        <v>1062460</v>
      </c>
      <c r="W221" t="s">
        <v>69</v>
      </c>
      <c r="X221" t="s">
        <v>127</v>
      </c>
      <c r="Y221">
        <v>701227</v>
      </c>
      <c r="Z221">
        <v>361233</v>
      </c>
      <c r="AA221" t="s">
        <v>69</v>
      </c>
      <c r="AB221" t="s">
        <v>3493</v>
      </c>
      <c r="AC221">
        <v>1062460</v>
      </c>
    </row>
    <row r="222" spans="1:29">
      <c r="A222">
        <f t="shared" ca="1" si="3"/>
        <v>0.50523819527708635</v>
      </c>
      <c r="B222" t="s">
        <v>254</v>
      </c>
      <c r="C222">
        <v>9206175</v>
      </c>
      <c r="D222" s="2">
        <v>42740</v>
      </c>
      <c r="E222" t="s">
        <v>1972</v>
      </c>
      <c r="F222" t="s">
        <v>1973</v>
      </c>
      <c r="G222">
        <v>5</v>
      </c>
      <c r="H222" t="s">
        <v>58</v>
      </c>
      <c r="I222" t="s">
        <v>256</v>
      </c>
      <c r="J222">
        <v>110119</v>
      </c>
      <c r="K222">
        <v>3</v>
      </c>
      <c r="L222" s="2">
        <v>42109</v>
      </c>
      <c r="M222" s="2">
        <v>43465</v>
      </c>
      <c r="N222" t="s">
        <v>1974</v>
      </c>
      <c r="O222">
        <v>25</v>
      </c>
      <c r="P222" t="s">
        <v>1976</v>
      </c>
      <c r="Q222" t="s">
        <v>119</v>
      </c>
      <c r="R222" t="s">
        <v>120</v>
      </c>
      <c r="S222" t="s">
        <v>1977</v>
      </c>
      <c r="T222" t="s">
        <v>68</v>
      </c>
      <c r="U222">
        <v>2017</v>
      </c>
      <c r="V222">
        <v>560451</v>
      </c>
      <c r="W222" t="s">
        <v>69</v>
      </c>
      <c r="X222" t="s">
        <v>254</v>
      </c>
      <c r="Y222">
        <v>393131</v>
      </c>
      <c r="Z222">
        <v>167320</v>
      </c>
      <c r="AA222" t="s">
        <v>69</v>
      </c>
      <c r="AB222" t="s">
        <v>1978</v>
      </c>
      <c r="AC222">
        <v>560451</v>
      </c>
    </row>
    <row r="223" spans="1:29">
      <c r="A223">
        <f t="shared" ca="1" si="3"/>
        <v>0.73299074870533931</v>
      </c>
      <c r="B223" t="s">
        <v>75</v>
      </c>
      <c r="C223">
        <v>9519836</v>
      </c>
      <c r="D223" s="2">
        <v>43242</v>
      </c>
      <c r="E223" t="s">
        <v>56</v>
      </c>
      <c r="F223" t="s">
        <v>3914</v>
      </c>
      <c r="G223">
        <v>5</v>
      </c>
      <c r="H223" t="s">
        <v>58</v>
      </c>
      <c r="I223" t="s">
        <v>78</v>
      </c>
      <c r="J223">
        <v>51752</v>
      </c>
      <c r="K223">
        <v>3</v>
      </c>
      <c r="L223" s="2">
        <v>42597</v>
      </c>
      <c r="M223" s="2">
        <v>44347</v>
      </c>
      <c r="N223" t="s">
        <v>953</v>
      </c>
      <c r="O223">
        <v>98</v>
      </c>
      <c r="P223" t="s">
        <v>3917</v>
      </c>
      <c r="Q223" t="s">
        <v>3918</v>
      </c>
      <c r="R223" t="s">
        <v>689</v>
      </c>
      <c r="S223" t="s">
        <v>102</v>
      </c>
      <c r="T223" t="s">
        <v>68</v>
      </c>
      <c r="U223">
        <v>2018</v>
      </c>
      <c r="V223">
        <v>286447</v>
      </c>
      <c r="W223" t="s">
        <v>69</v>
      </c>
      <c r="X223" t="s">
        <v>75</v>
      </c>
      <c r="Y223">
        <v>205000</v>
      </c>
      <c r="Z223">
        <v>81447</v>
      </c>
      <c r="AA223" t="s">
        <v>69</v>
      </c>
      <c r="AB223" t="s">
        <v>3919</v>
      </c>
      <c r="AC223">
        <v>286447</v>
      </c>
    </row>
    <row r="224" spans="1:29">
      <c r="A224">
        <f t="shared" ca="1" si="3"/>
        <v>0.32986950451884622</v>
      </c>
      <c r="B224" t="s">
        <v>182</v>
      </c>
      <c r="C224">
        <v>9319544</v>
      </c>
      <c r="D224" s="2">
        <v>42948</v>
      </c>
      <c r="E224" t="s">
        <v>211</v>
      </c>
      <c r="F224" t="s">
        <v>212</v>
      </c>
      <c r="G224">
        <v>5</v>
      </c>
      <c r="H224" t="s">
        <v>58</v>
      </c>
      <c r="I224" t="s">
        <v>185</v>
      </c>
      <c r="J224">
        <v>24522</v>
      </c>
      <c r="K224">
        <v>4</v>
      </c>
      <c r="L224" s="2">
        <v>41852</v>
      </c>
      <c r="M224" s="2">
        <v>43677</v>
      </c>
      <c r="N224" t="s">
        <v>213</v>
      </c>
      <c r="O224">
        <v>10</v>
      </c>
      <c r="P224" t="s">
        <v>216</v>
      </c>
      <c r="Q224" t="s">
        <v>217</v>
      </c>
      <c r="R224" t="s">
        <v>120</v>
      </c>
      <c r="S224" t="s">
        <v>218</v>
      </c>
      <c r="T224" t="s">
        <v>68</v>
      </c>
      <c r="U224">
        <v>2017</v>
      </c>
      <c r="V224">
        <v>707411</v>
      </c>
      <c r="W224" t="s">
        <v>69</v>
      </c>
      <c r="X224" t="s">
        <v>182</v>
      </c>
      <c r="Y224">
        <v>467332</v>
      </c>
      <c r="Z224">
        <v>240079</v>
      </c>
      <c r="AA224" t="s">
        <v>69</v>
      </c>
      <c r="AB224" t="s">
        <v>219</v>
      </c>
      <c r="AC224">
        <v>707411</v>
      </c>
    </row>
    <row r="225" spans="1:29">
      <c r="A225">
        <f t="shared" ca="1" si="3"/>
        <v>0.53616425616607755</v>
      </c>
      <c r="B225" t="s">
        <v>182</v>
      </c>
      <c r="C225">
        <v>9493278</v>
      </c>
      <c r="D225" s="2">
        <v>43223</v>
      </c>
      <c r="E225" t="s">
        <v>76</v>
      </c>
      <c r="F225" t="s">
        <v>2729</v>
      </c>
      <c r="G225">
        <v>5</v>
      </c>
      <c r="H225" t="s">
        <v>58</v>
      </c>
      <c r="I225" t="s">
        <v>185</v>
      </c>
      <c r="J225">
        <v>25167</v>
      </c>
      <c r="K225">
        <v>5</v>
      </c>
      <c r="L225" s="2">
        <v>41907</v>
      </c>
      <c r="M225" s="2">
        <v>43982</v>
      </c>
      <c r="N225" t="s">
        <v>2730</v>
      </c>
      <c r="O225">
        <v>50</v>
      </c>
      <c r="P225" t="s">
        <v>1058</v>
      </c>
      <c r="Q225" t="s">
        <v>358</v>
      </c>
      <c r="R225" t="s">
        <v>149</v>
      </c>
      <c r="S225" t="s">
        <v>348</v>
      </c>
      <c r="T225" t="s">
        <v>68</v>
      </c>
      <c r="U225">
        <v>2018</v>
      </c>
      <c r="V225">
        <v>779593</v>
      </c>
      <c r="W225" t="s">
        <v>69</v>
      </c>
      <c r="X225" t="s">
        <v>182</v>
      </c>
      <c r="Y225">
        <v>491924</v>
      </c>
      <c r="Z225">
        <v>287669</v>
      </c>
      <c r="AA225" t="s">
        <v>69</v>
      </c>
      <c r="AB225" t="s">
        <v>2732</v>
      </c>
      <c r="AC225">
        <v>779593</v>
      </c>
    </row>
    <row r="226" spans="1:29">
      <c r="A226">
        <f t="shared" ca="1" si="3"/>
        <v>0.97914731977039104</v>
      </c>
      <c r="B226" t="s">
        <v>254</v>
      </c>
      <c r="C226">
        <v>9278253</v>
      </c>
      <c r="D226" s="2">
        <v>42870</v>
      </c>
      <c r="E226" t="s">
        <v>5103</v>
      </c>
      <c r="F226" t="s">
        <v>5104</v>
      </c>
      <c r="G226">
        <v>5</v>
      </c>
      <c r="H226" t="s">
        <v>58</v>
      </c>
      <c r="I226" t="s">
        <v>256</v>
      </c>
      <c r="J226">
        <v>111121</v>
      </c>
      <c r="K226">
        <v>4</v>
      </c>
      <c r="L226" s="2">
        <v>41852</v>
      </c>
      <c r="M226" s="2">
        <v>43616</v>
      </c>
      <c r="N226" t="s">
        <v>5105</v>
      </c>
      <c r="O226">
        <v>12</v>
      </c>
      <c r="P226" t="s">
        <v>656</v>
      </c>
      <c r="Q226" t="s">
        <v>204</v>
      </c>
      <c r="R226" t="s">
        <v>205</v>
      </c>
      <c r="S226" t="s">
        <v>67</v>
      </c>
      <c r="T226" t="s">
        <v>68</v>
      </c>
      <c r="U226">
        <v>2017</v>
      </c>
      <c r="V226">
        <v>394640</v>
      </c>
      <c r="W226" t="s">
        <v>69</v>
      </c>
      <c r="X226" t="s">
        <v>254</v>
      </c>
      <c r="Y226">
        <v>299788</v>
      </c>
      <c r="Z226">
        <v>94852</v>
      </c>
      <c r="AA226" t="s">
        <v>69</v>
      </c>
      <c r="AB226" t="s">
        <v>5108</v>
      </c>
      <c r="AC226">
        <v>394640</v>
      </c>
    </row>
    <row r="227" spans="1:29">
      <c r="A227">
        <f t="shared" ca="1" si="3"/>
        <v>0.84300810999386155</v>
      </c>
      <c r="B227" t="s">
        <v>199</v>
      </c>
      <c r="C227">
        <v>9438507</v>
      </c>
      <c r="D227" s="2">
        <v>43143</v>
      </c>
      <c r="E227" t="s">
        <v>76</v>
      </c>
      <c r="F227" t="s">
        <v>6222</v>
      </c>
      <c r="G227">
        <v>5</v>
      </c>
      <c r="H227" t="s">
        <v>58</v>
      </c>
      <c r="I227" t="s">
        <v>149</v>
      </c>
      <c r="J227">
        <v>178856</v>
      </c>
      <c r="K227">
        <v>5</v>
      </c>
      <c r="L227" s="2">
        <v>41747</v>
      </c>
      <c r="M227" s="2">
        <v>43890</v>
      </c>
      <c r="N227" t="s">
        <v>754</v>
      </c>
      <c r="O227">
        <v>3</v>
      </c>
      <c r="P227" t="s">
        <v>542</v>
      </c>
      <c r="Q227" t="s">
        <v>543</v>
      </c>
      <c r="R227" t="s">
        <v>205</v>
      </c>
      <c r="S227" t="s">
        <v>67</v>
      </c>
      <c r="T227" t="s">
        <v>68</v>
      </c>
      <c r="U227">
        <v>2018</v>
      </c>
      <c r="V227">
        <v>332000</v>
      </c>
      <c r="W227" t="s">
        <v>69</v>
      </c>
      <c r="X227" t="s">
        <v>199</v>
      </c>
      <c r="Y227">
        <v>207500</v>
      </c>
      <c r="Z227">
        <v>124500</v>
      </c>
      <c r="AA227" t="s">
        <v>69</v>
      </c>
      <c r="AB227" t="s">
        <v>6225</v>
      </c>
      <c r="AC227">
        <v>332000</v>
      </c>
    </row>
    <row r="228" spans="1:29">
      <c r="A228">
        <f t="shared" ca="1" si="3"/>
        <v>3.3942574927047664E-2</v>
      </c>
      <c r="B228" t="s">
        <v>254</v>
      </c>
      <c r="C228">
        <v>9457458</v>
      </c>
      <c r="D228" s="2">
        <v>43194</v>
      </c>
      <c r="E228" t="s">
        <v>56</v>
      </c>
      <c r="F228" t="s">
        <v>2022</v>
      </c>
      <c r="G228">
        <v>5</v>
      </c>
      <c r="H228" t="s">
        <v>58</v>
      </c>
      <c r="I228" t="s">
        <v>256</v>
      </c>
      <c r="J228">
        <v>84198</v>
      </c>
      <c r="K228">
        <v>8</v>
      </c>
      <c r="L228" s="2">
        <v>40026</v>
      </c>
      <c r="M228" s="2">
        <v>43555</v>
      </c>
      <c r="N228" t="s">
        <v>1434</v>
      </c>
      <c r="O228">
        <v>30</v>
      </c>
      <c r="P228" t="s">
        <v>747</v>
      </c>
      <c r="Q228" t="s">
        <v>748</v>
      </c>
      <c r="R228" t="s">
        <v>176</v>
      </c>
      <c r="S228" t="s">
        <v>67</v>
      </c>
      <c r="T228" t="s">
        <v>68</v>
      </c>
      <c r="U228">
        <v>2018</v>
      </c>
      <c r="V228">
        <v>392699</v>
      </c>
      <c r="W228" t="s">
        <v>69</v>
      </c>
      <c r="X228" t="s">
        <v>254</v>
      </c>
      <c r="Y228">
        <v>261671</v>
      </c>
      <c r="Z228">
        <v>131028</v>
      </c>
      <c r="AA228" t="s">
        <v>69</v>
      </c>
      <c r="AB228" t="s">
        <v>2024</v>
      </c>
      <c r="AC228">
        <v>392699</v>
      </c>
    </row>
    <row r="229" spans="1:29">
      <c r="A229">
        <f t="shared" ca="1" si="3"/>
        <v>0.51905050263658037</v>
      </c>
      <c r="B229" t="s">
        <v>127</v>
      </c>
      <c r="C229">
        <v>9335448</v>
      </c>
      <c r="D229" s="2">
        <v>42964</v>
      </c>
      <c r="E229" t="s">
        <v>76</v>
      </c>
      <c r="F229" t="s">
        <v>5379</v>
      </c>
      <c r="G229">
        <v>5</v>
      </c>
      <c r="H229" t="s">
        <v>58</v>
      </c>
      <c r="I229" t="s">
        <v>130</v>
      </c>
      <c r="J229">
        <v>100900</v>
      </c>
      <c r="K229">
        <v>5</v>
      </c>
      <c r="L229" s="2">
        <v>41536</v>
      </c>
      <c r="M229" s="2">
        <v>44043</v>
      </c>
      <c r="N229" t="s">
        <v>5380</v>
      </c>
      <c r="O229">
        <v>16</v>
      </c>
      <c r="P229" t="s">
        <v>1363</v>
      </c>
      <c r="Q229" t="s">
        <v>1364</v>
      </c>
      <c r="R229" t="s">
        <v>149</v>
      </c>
      <c r="S229" t="s">
        <v>67</v>
      </c>
      <c r="T229" t="s">
        <v>68</v>
      </c>
      <c r="U229">
        <v>2017</v>
      </c>
      <c r="V229">
        <v>1006569</v>
      </c>
      <c r="W229" t="s">
        <v>69</v>
      </c>
      <c r="X229" t="s">
        <v>127</v>
      </c>
      <c r="Y229">
        <v>696906</v>
      </c>
      <c r="Z229">
        <v>309663</v>
      </c>
      <c r="AA229" t="s">
        <v>69</v>
      </c>
      <c r="AB229" t="s">
        <v>5383</v>
      </c>
      <c r="AC229">
        <v>1006569</v>
      </c>
    </row>
    <row r="230" spans="1:29">
      <c r="A230">
        <f t="shared" ca="1" si="3"/>
        <v>0.81156065593672688</v>
      </c>
      <c r="B230" t="s">
        <v>55</v>
      </c>
      <c r="C230">
        <v>9264592</v>
      </c>
      <c r="D230" s="2">
        <v>42858</v>
      </c>
      <c r="E230" t="s">
        <v>5417</v>
      </c>
      <c r="F230" t="s">
        <v>5418</v>
      </c>
      <c r="G230">
        <v>5</v>
      </c>
      <c r="H230" t="s">
        <v>58</v>
      </c>
      <c r="I230" t="s">
        <v>59</v>
      </c>
      <c r="J230">
        <v>84911</v>
      </c>
      <c r="K230">
        <v>5</v>
      </c>
      <c r="L230" s="2">
        <v>41395</v>
      </c>
      <c r="M230" s="2">
        <v>43951</v>
      </c>
      <c r="N230" t="s">
        <v>5419</v>
      </c>
      <c r="O230">
        <v>3</v>
      </c>
      <c r="P230" t="s">
        <v>882</v>
      </c>
      <c r="Q230" t="s">
        <v>883</v>
      </c>
      <c r="R230" t="s">
        <v>884</v>
      </c>
      <c r="S230" t="s">
        <v>67</v>
      </c>
      <c r="T230" t="s">
        <v>68</v>
      </c>
      <c r="U230">
        <v>2017</v>
      </c>
      <c r="V230">
        <v>458212</v>
      </c>
      <c r="W230" t="s">
        <v>69</v>
      </c>
      <c r="X230" t="s">
        <v>55</v>
      </c>
      <c r="Y230">
        <v>514137</v>
      </c>
      <c r="Z230">
        <v>184061</v>
      </c>
      <c r="AA230" t="s">
        <v>69</v>
      </c>
      <c r="AB230" t="s">
        <v>5423</v>
      </c>
      <c r="AC230">
        <v>458212</v>
      </c>
    </row>
    <row r="231" spans="1:29">
      <c r="A231">
        <f t="shared" ca="1" si="3"/>
        <v>0.70216101414697185</v>
      </c>
      <c r="B231" t="s">
        <v>687</v>
      </c>
      <c r="C231">
        <v>9207075</v>
      </c>
      <c r="D231" s="2">
        <v>42753</v>
      </c>
      <c r="E231" t="s">
        <v>76</v>
      </c>
      <c r="F231" t="s">
        <v>2042</v>
      </c>
      <c r="G231">
        <v>5</v>
      </c>
      <c r="H231" t="s">
        <v>58</v>
      </c>
      <c r="I231" t="s">
        <v>689</v>
      </c>
      <c r="J231">
        <v>12567</v>
      </c>
      <c r="K231">
        <v>5</v>
      </c>
      <c r="L231" s="2">
        <v>41306</v>
      </c>
      <c r="M231" s="2">
        <v>43131</v>
      </c>
      <c r="N231" t="s">
        <v>973</v>
      </c>
      <c r="O231">
        <v>13</v>
      </c>
      <c r="P231" t="s">
        <v>947</v>
      </c>
      <c r="Q231" t="s">
        <v>217</v>
      </c>
      <c r="R231" t="s">
        <v>120</v>
      </c>
      <c r="S231" t="s">
        <v>948</v>
      </c>
      <c r="T231" t="s">
        <v>68</v>
      </c>
      <c r="U231">
        <v>2017</v>
      </c>
      <c r="V231">
        <v>336549</v>
      </c>
      <c r="W231" t="s">
        <v>69</v>
      </c>
      <c r="X231" t="s">
        <v>687</v>
      </c>
      <c r="Y231">
        <v>212500</v>
      </c>
      <c r="Z231">
        <v>124049</v>
      </c>
      <c r="AA231" t="s">
        <v>69</v>
      </c>
      <c r="AB231" t="s">
        <v>2043</v>
      </c>
      <c r="AC231">
        <v>336549</v>
      </c>
    </row>
    <row r="232" spans="1:29">
      <c r="A232">
        <f t="shared" ca="1" si="3"/>
        <v>0.34193632575712674</v>
      </c>
      <c r="B232" t="s">
        <v>254</v>
      </c>
      <c r="C232">
        <v>9488514</v>
      </c>
      <c r="D232" s="2">
        <v>43222</v>
      </c>
      <c r="E232" t="s">
        <v>56</v>
      </c>
      <c r="F232" t="s">
        <v>2046</v>
      </c>
      <c r="G232">
        <v>5</v>
      </c>
      <c r="H232" t="s">
        <v>58</v>
      </c>
      <c r="I232" t="s">
        <v>256</v>
      </c>
      <c r="J232">
        <v>108975</v>
      </c>
      <c r="K232">
        <v>5</v>
      </c>
      <c r="L232" s="2">
        <v>41887</v>
      </c>
      <c r="M232" s="2">
        <v>43982</v>
      </c>
      <c r="N232" t="s">
        <v>2047</v>
      </c>
      <c r="O232">
        <v>1</v>
      </c>
      <c r="P232" t="s">
        <v>2049</v>
      </c>
      <c r="Q232" t="s">
        <v>2050</v>
      </c>
      <c r="R232" t="s">
        <v>2051</v>
      </c>
      <c r="S232" t="s">
        <v>322</v>
      </c>
      <c r="T232" t="s">
        <v>68</v>
      </c>
      <c r="U232">
        <v>2018</v>
      </c>
      <c r="V232">
        <v>273189</v>
      </c>
      <c r="W232" t="s">
        <v>69</v>
      </c>
      <c r="X232" t="s">
        <v>254</v>
      </c>
      <c r="Y232">
        <v>190000</v>
      </c>
      <c r="Z232">
        <v>83189</v>
      </c>
      <c r="AA232" t="s">
        <v>69</v>
      </c>
      <c r="AB232" t="s">
        <v>2052</v>
      </c>
      <c r="AC232">
        <v>273189</v>
      </c>
    </row>
    <row r="233" spans="1:29">
      <c r="A233">
        <f t="shared" ca="1" si="3"/>
        <v>0.61143769078835097</v>
      </c>
      <c r="B233" t="s">
        <v>92</v>
      </c>
      <c r="C233">
        <v>9315183</v>
      </c>
      <c r="D233" s="2">
        <v>42909</v>
      </c>
      <c r="E233" t="s">
        <v>76</v>
      </c>
      <c r="F233" t="s">
        <v>3622</v>
      </c>
      <c r="G233">
        <v>5</v>
      </c>
      <c r="H233" t="s">
        <v>58</v>
      </c>
      <c r="I233" t="s">
        <v>95</v>
      </c>
      <c r="J233">
        <v>72208</v>
      </c>
      <c r="K233">
        <v>5</v>
      </c>
      <c r="L233" s="2">
        <v>41542</v>
      </c>
      <c r="M233" s="2">
        <v>44012</v>
      </c>
      <c r="N233" t="s">
        <v>3623</v>
      </c>
      <c r="O233">
        <v>7</v>
      </c>
      <c r="P233" t="s">
        <v>3625</v>
      </c>
      <c r="Q233" t="s">
        <v>584</v>
      </c>
      <c r="R233" t="s">
        <v>585</v>
      </c>
      <c r="S233" t="s">
        <v>85</v>
      </c>
      <c r="T233" t="s">
        <v>68</v>
      </c>
      <c r="U233">
        <v>2017</v>
      </c>
      <c r="V233">
        <v>400541</v>
      </c>
      <c r="W233" t="s">
        <v>69</v>
      </c>
      <c r="X233" t="s">
        <v>1683</v>
      </c>
      <c r="Y233">
        <v>288977</v>
      </c>
      <c r="Z233">
        <v>111564</v>
      </c>
      <c r="AA233" t="s">
        <v>69</v>
      </c>
      <c r="AB233" t="s">
        <v>3626</v>
      </c>
      <c r="AC233">
        <v>400541</v>
      </c>
    </row>
    <row r="234" spans="1:29">
      <c r="A234">
        <f t="shared" ca="1" si="3"/>
        <v>0.76383652134027269</v>
      </c>
      <c r="B234" t="s">
        <v>241</v>
      </c>
      <c r="C234">
        <v>9231482</v>
      </c>
      <c r="D234" s="2">
        <v>42806</v>
      </c>
      <c r="E234" t="s">
        <v>56</v>
      </c>
      <c r="F234" t="s">
        <v>2943</v>
      </c>
      <c r="G234">
        <v>5</v>
      </c>
      <c r="H234" t="s">
        <v>58</v>
      </c>
      <c r="I234" t="s">
        <v>243</v>
      </c>
      <c r="J234">
        <v>126694</v>
      </c>
      <c r="K234">
        <v>3</v>
      </c>
      <c r="L234" s="2">
        <v>42095</v>
      </c>
      <c r="M234" s="2">
        <v>43496</v>
      </c>
      <c r="N234" t="s">
        <v>2944</v>
      </c>
      <c r="O234">
        <v>12</v>
      </c>
      <c r="P234" t="s">
        <v>656</v>
      </c>
      <c r="Q234" t="s">
        <v>204</v>
      </c>
      <c r="R234" t="s">
        <v>205</v>
      </c>
      <c r="S234" t="s">
        <v>67</v>
      </c>
      <c r="T234" t="s">
        <v>68</v>
      </c>
      <c r="U234">
        <v>2017</v>
      </c>
      <c r="V234">
        <v>376407</v>
      </c>
      <c r="W234" t="s">
        <v>69</v>
      </c>
      <c r="X234" t="s">
        <v>241</v>
      </c>
      <c r="Y234">
        <v>250000</v>
      </c>
      <c r="Z234">
        <v>126407</v>
      </c>
      <c r="AA234" t="s">
        <v>69</v>
      </c>
      <c r="AB234" t="s">
        <v>2946</v>
      </c>
      <c r="AC234">
        <v>376407</v>
      </c>
    </row>
    <row r="235" spans="1:29">
      <c r="A235">
        <f t="shared" ca="1" si="3"/>
        <v>0.17723853308133442</v>
      </c>
      <c r="B235" t="s">
        <v>254</v>
      </c>
      <c r="C235">
        <v>9532892</v>
      </c>
      <c r="D235" s="2">
        <v>43291</v>
      </c>
      <c r="E235" t="s">
        <v>56</v>
      </c>
      <c r="F235" t="s">
        <v>2072</v>
      </c>
      <c r="G235">
        <v>5</v>
      </c>
      <c r="H235" t="s">
        <v>58</v>
      </c>
      <c r="I235" t="s">
        <v>256</v>
      </c>
      <c r="J235">
        <v>114297</v>
      </c>
      <c r="K235">
        <v>4</v>
      </c>
      <c r="L235" s="2">
        <v>42217</v>
      </c>
      <c r="M235" s="2">
        <v>44408</v>
      </c>
      <c r="N235" t="s">
        <v>507</v>
      </c>
      <c r="O235">
        <v>37</v>
      </c>
      <c r="P235" t="s">
        <v>1776</v>
      </c>
      <c r="Q235" t="s">
        <v>1777</v>
      </c>
      <c r="R235" t="s">
        <v>176</v>
      </c>
      <c r="S235" t="s">
        <v>85</v>
      </c>
      <c r="T235" t="s">
        <v>68</v>
      </c>
      <c r="U235">
        <v>2018</v>
      </c>
      <c r="V235">
        <v>309088</v>
      </c>
      <c r="W235" t="s">
        <v>69</v>
      </c>
      <c r="X235" t="s">
        <v>254</v>
      </c>
      <c r="Y235">
        <v>197500</v>
      </c>
      <c r="Z235">
        <v>111588</v>
      </c>
      <c r="AA235" t="s">
        <v>69</v>
      </c>
      <c r="AB235" t="s">
        <v>2074</v>
      </c>
      <c r="AC235">
        <v>309088</v>
      </c>
    </row>
    <row r="236" spans="1:29">
      <c r="A236">
        <f t="shared" ca="1" si="3"/>
        <v>0.49725885991736141</v>
      </c>
      <c r="B236" t="s">
        <v>241</v>
      </c>
      <c r="C236">
        <v>9267497</v>
      </c>
      <c r="D236" s="2">
        <v>42853</v>
      </c>
      <c r="E236" t="s">
        <v>56</v>
      </c>
      <c r="F236" t="s">
        <v>2077</v>
      </c>
      <c r="G236">
        <v>5</v>
      </c>
      <c r="H236" t="s">
        <v>58</v>
      </c>
      <c r="I236" t="s">
        <v>243</v>
      </c>
      <c r="J236">
        <v>79585</v>
      </c>
      <c r="K236">
        <v>12</v>
      </c>
      <c r="L236" s="2">
        <v>38260</v>
      </c>
      <c r="M236" s="2">
        <v>43220</v>
      </c>
      <c r="N236" t="s">
        <v>920</v>
      </c>
      <c r="O236">
        <v>12</v>
      </c>
      <c r="P236" t="s">
        <v>147</v>
      </c>
      <c r="Q236" t="s">
        <v>148</v>
      </c>
      <c r="R236" t="s">
        <v>149</v>
      </c>
      <c r="S236" t="s">
        <v>85</v>
      </c>
      <c r="T236" t="s">
        <v>68</v>
      </c>
      <c r="U236">
        <v>2017</v>
      </c>
      <c r="V236">
        <v>368775</v>
      </c>
      <c r="W236" t="s">
        <v>69</v>
      </c>
      <c r="X236" t="s">
        <v>241</v>
      </c>
      <c r="Y236">
        <v>250000</v>
      </c>
      <c r="Z236">
        <v>118775</v>
      </c>
      <c r="AA236" t="s">
        <v>69</v>
      </c>
      <c r="AB236" t="s">
        <v>2079</v>
      </c>
      <c r="AC236">
        <v>368775</v>
      </c>
    </row>
    <row r="237" spans="1:29">
      <c r="A237">
        <f t="shared" ca="1" si="3"/>
        <v>0.4113549215854867</v>
      </c>
      <c r="B237" t="s">
        <v>55</v>
      </c>
      <c r="C237">
        <v>9258511</v>
      </c>
      <c r="D237" s="2">
        <v>42842</v>
      </c>
      <c r="E237" t="s">
        <v>926</v>
      </c>
      <c r="F237" t="s">
        <v>2081</v>
      </c>
      <c r="G237">
        <v>5</v>
      </c>
      <c r="H237" t="s">
        <v>58</v>
      </c>
      <c r="I237" t="s">
        <v>59</v>
      </c>
      <c r="J237">
        <v>85002</v>
      </c>
      <c r="K237">
        <v>5</v>
      </c>
      <c r="L237" s="2">
        <v>42217</v>
      </c>
      <c r="M237" s="2">
        <v>43585</v>
      </c>
      <c r="N237" t="s">
        <v>953</v>
      </c>
      <c r="O237">
        <v>5</v>
      </c>
      <c r="P237" t="s">
        <v>1197</v>
      </c>
      <c r="Q237" t="s">
        <v>584</v>
      </c>
      <c r="R237" t="s">
        <v>585</v>
      </c>
      <c r="S237" t="s">
        <v>67</v>
      </c>
      <c r="T237" t="s">
        <v>68</v>
      </c>
      <c r="U237">
        <v>2017</v>
      </c>
      <c r="V237">
        <v>447036</v>
      </c>
      <c r="W237" t="s">
        <v>69</v>
      </c>
      <c r="X237" t="s">
        <v>55</v>
      </c>
      <c r="Y237">
        <v>289344</v>
      </c>
      <c r="Z237">
        <v>157692</v>
      </c>
      <c r="AA237" t="s">
        <v>69</v>
      </c>
      <c r="AB237" t="s">
        <v>2084</v>
      </c>
      <c r="AC237">
        <v>447036</v>
      </c>
    </row>
    <row r="238" spans="1:29">
      <c r="A238">
        <f t="shared" ca="1" si="3"/>
        <v>0.42129051145167196</v>
      </c>
      <c r="B238" t="s">
        <v>241</v>
      </c>
      <c r="C238">
        <v>9509484</v>
      </c>
      <c r="D238" s="2">
        <v>43271</v>
      </c>
      <c r="E238" t="s">
        <v>76</v>
      </c>
      <c r="F238" t="s">
        <v>3734</v>
      </c>
      <c r="G238">
        <v>5</v>
      </c>
      <c r="H238" t="s">
        <v>58</v>
      </c>
      <c r="I238" t="s">
        <v>243</v>
      </c>
      <c r="J238">
        <v>122664</v>
      </c>
      <c r="K238">
        <v>5</v>
      </c>
      <c r="L238" s="2">
        <v>41883</v>
      </c>
      <c r="M238" s="2">
        <v>44012</v>
      </c>
      <c r="N238" t="s">
        <v>441</v>
      </c>
      <c r="O238">
        <v>6</v>
      </c>
      <c r="P238" t="s">
        <v>333</v>
      </c>
      <c r="Q238" t="s">
        <v>334</v>
      </c>
      <c r="R238" t="s">
        <v>335</v>
      </c>
      <c r="S238" t="s">
        <v>67</v>
      </c>
      <c r="T238" t="s">
        <v>68</v>
      </c>
      <c r="U238">
        <v>2018</v>
      </c>
      <c r="V238">
        <v>387500</v>
      </c>
      <c r="W238" t="s">
        <v>69</v>
      </c>
      <c r="X238" t="s">
        <v>241</v>
      </c>
      <c r="Y238">
        <v>250000</v>
      </c>
      <c r="Z238">
        <v>137500</v>
      </c>
      <c r="AA238" t="s">
        <v>69</v>
      </c>
      <c r="AB238" t="s">
        <v>3737</v>
      </c>
      <c r="AC238">
        <v>387500</v>
      </c>
    </row>
    <row r="239" spans="1:29">
      <c r="A239">
        <f t="shared" ca="1" si="3"/>
        <v>0.40403181941119215</v>
      </c>
      <c r="B239" t="s">
        <v>254</v>
      </c>
      <c r="C239">
        <v>9195744</v>
      </c>
      <c r="D239" s="2">
        <v>42725</v>
      </c>
      <c r="E239" t="s">
        <v>76</v>
      </c>
      <c r="F239" t="s">
        <v>2099</v>
      </c>
      <c r="G239">
        <v>5</v>
      </c>
      <c r="H239" t="s">
        <v>58</v>
      </c>
      <c r="I239" t="s">
        <v>256</v>
      </c>
      <c r="J239">
        <v>108872</v>
      </c>
      <c r="K239">
        <v>4</v>
      </c>
      <c r="L239" s="2">
        <v>41640</v>
      </c>
      <c r="M239" s="2">
        <v>43465</v>
      </c>
      <c r="N239" t="s">
        <v>1057</v>
      </c>
      <c r="O239">
        <v>1</v>
      </c>
      <c r="P239" t="s">
        <v>2101</v>
      </c>
      <c r="Q239" t="s">
        <v>162</v>
      </c>
      <c r="R239" t="s">
        <v>163</v>
      </c>
      <c r="S239" t="s">
        <v>67</v>
      </c>
      <c r="T239" t="s">
        <v>68</v>
      </c>
      <c r="U239">
        <v>2017</v>
      </c>
      <c r="V239">
        <v>296250</v>
      </c>
      <c r="W239" t="s">
        <v>69</v>
      </c>
      <c r="X239" t="s">
        <v>254</v>
      </c>
      <c r="Y239">
        <v>197500</v>
      </c>
      <c r="Z239">
        <v>98750</v>
      </c>
      <c r="AA239" t="s">
        <v>69</v>
      </c>
      <c r="AB239" t="s">
        <v>2102</v>
      </c>
      <c r="AC239">
        <v>296250</v>
      </c>
    </row>
    <row r="240" spans="1:29">
      <c r="A240">
        <f t="shared" ca="1" si="3"/>
        <v>0.29329766871611795</v>
      </c>
      <c r="B240" t="s">
        <v>199</v>
      </c>
      <c r="C240">
        <v>9488386</v>
      </c>
      <c r="D240" s="2">
        <v>43229</v>
      </c>
      <c r="E240" t="s">
        <v>56</v>
      </c>
      <c r="F240" t="s">
        <v>2105</v>
      </c>
      <c r="G240">
        <v>5</v>
      </c>
      <c r="H240" t="s">
        <v>58</v>
      </c>
      <c r="I240" t="s">
        <v>149</v>
      </c>
      <c r="J240">
        <v>181183</v>
      </c>
      <c r="K240">
        <v>5</v>
      </c>
      <c r="L240" s="2">
        <v>41821</v>
      </c>
      <c r="M240" s="2">
        <v>43799</v>
      </c>
      <c r="N240" t="s">
        <v>754</v>
      </c>
      <c r="O240">
        <v>7</v>
      </c>
      <c r="P240" t="s">
        <v>875</v>
      </c>
      <c r="Q240" t="s">
        <v>472</v>
      </c>
      <c r="R240" t="s">
        <v>311</v>
      </c>
      <c r="S240" t="s">
        <v>473</v>
      </c>
      <c r="T240" t="s">
        <v>68</v>
      </c>
      <c r="U240">
        <v>2018</v>
      </c>
      <c r="V240">
        <v>361050</v>
      </c>
      <c r="W240" t="s">
        <v>69</v>
      </c>
      <c r="X240" t="s">
        <v>199</v>
      </c>
      <c r="Y240">
        <v>207500</v>
      </c>
      <c r="Z240">
        <v>153550</v>
      </c>
      <c r="AA240" t="s">
        <v>69</v>
      </c>
      <c r="AB240" t="s">
        <v>2108</v>
      </c>
      <c r="AC240">
        <v>361050</v>
      </c>
    </row>
    <row r="241" spans="1:29">
      <c r="A241">
        <f t="shared" ca="1" si="3"/>
        <v>5.1391898091028509E-2</v>
      </c>
      <c r="B241" t="s">
        <v>254</v>
      </c>
      <c r="C241">
        <v>9475219</v>
      </c>
      <c r="D241" s="2">
        <v>43186</v>
      </c>
      <c r="E241" t="s">
        <v>76</v>
      </c>
      <c r="F241" t="s">
        <v>2112</v>
      </c>
      <c r="G241">
        <v>5</v>
      </c>
      <c r="H241" t="s">
        <v>58</v>
      </c>
      <c r="I241" t="s">
        <v>256</v>
      </c>
      <c r="J241">
        <v>113886</v>
      </c>
      <c r="K241">
        <v>5</v>
      </c>
      <c r="L241" s="2">
        <v>41883</v>
      </c>
      <c r="M241" s="2">
        <v>43585</v>
      </c>
      <c r="N241" t="s">
        <v>2113</v>
      </c>
      <c r="O241">
        <v>13</v>
      </c>
      <c r="P241" t="s">
        <v>1222</v>
      </c>
      <c r="Q241" t="s">
        <v>217</v>
      </c>
      <c r="R241" t="s">
        <v>120</v>
      </c>
      <c r="S241" t="s">
        <v>67</v>
      </c>
      <c r="T241" t="s">
        <v>68</v>
      </c>
      <c r="U241">
        <v>2018</v>
      </c>
      <c r="V241">
        <v>322050</v>
      </c>
      <c r="W241" t="s">
        <v>69</v>
      </c>
      <c r="X241" t="s">
        <v>254</v>
      </c>
      <c r="Y241">
        <v>190000</v>
      </c>
      <c r="Z241">
        <v>132050</v>
      </c>
      <c r="AA241" t="s">
        <v>69</v>
      </c>
      <c r="AB241" t="s">
        <v>2115</v>
      </c>
      <c r="AC241">
        <v>322050</v>
      </c>
    </row>
    <row r="242" spans="1:29">
      <c r="A242">
        <f t="shared" ca="1" si="3"/>
        <v>0.10087897001382007</v>
      </c>
      <c r="B242" t="s">
        <v>182</v>
      </c>
      <c r="C242">
        <v>9525133</v>
      </c>
      <c r="D242" s="2">
        <v>43209</v>
      </c>
      <c r="E242" t="s">
        <v>56</v>
      </c>
      <c r="F242" t="s">
        <v>4089</v>
      </c>
      <c r="G242">
        <v>5</v>
      </c>
      <c r="H242" t="s">
        <v>58</v>
      </c>
      <c r="I242" t="s">
        <v>185</v>
      </c>
      <c r="J242">
        <v>24550</v>
      </c>
      <c r="K242">
        <v>5</v>
      </c>
      <c r="L242" s="2">
        <v>41822</v>
      </c>
      <c r="M242" s="2">
        <v>44316</v>
      </c>
      <c r="N242" t="s">
        <v>489</v>
      </c>
      <c r="O242">
        <v>1</v>
      </c>
      <c r="P242" t="s">
        <v>247</v>
      </c>
      <c r="Q242" t="s">
        <v>248</v>
      </c>
      <c r="R242" t="s">
        <v>249</v>
      </c>
      <c r="S242" t="s">
        <v>67</v>
      </c>
      <c r="T242" t="s">
        <v>68</v>
      </c>
      <c r="U242">
        <v>2018</v>
      </c>
      <c r="V242">
        <v>375657</v>
      </c>
      <c r="W242" t="s">
        <v>69</v>
      </c>
      <c r="X242" t="s">
        <v>182</v>
      </c>
      <c r="Y242">
        <v>250000</v>
      </c>
      <c r="Z242">
        <v>125657</v>
      </c>
      <c r="AA242" t="s">
        <v>69</v>
      </c>
      <c r="AB242" t="s">
        <v>4092</v>
      </c>
      <c r="AC242">
        <v>375657</v>
      </c>
    </row>
    <row r="243" spans="1:29">
      <c r="A243">
        <f t="shared" ca="1" si="3"/>
        <v>9.8190291394873008E-2</v>
      </c>
      <c r="B243" t="s">
        <v>127</v>
      </c>
      <c r="C243">
        <v>9187826</v>
      </c>
      <c r="D243" s="2">
        <v>42689</v>
      </c>
      <c r="E243" t="s">
        <v>76</v>
      </c>
      <c r="F243" t="s">
        <v>673</v>
      </c>
      <c r="G243">
        <v>5</v>
      </c>
      <c r="H243" t="s">
        <v>58</v>
      </c>
      <c r="I243" t="s">
        <v>130</v>
      </c>
      <c r="J243">
        <v>99167</v>
      </c>
      <c r="K243">
        <v>5</v>
      </c>
      <c r="L243" s="2">
        <v>41253</v>
      </c>
      <c r="M243" s="2">
        <v>43434</v>
      </c>
      <c r="N243" t="s">
        <v>674</v>
      </c>
      <c r="O243" t="s">
        <v>677</v>
      </c>
      <c r="P243" t="s">
        <v>678</v>
      </c>
      <c r="Q243" t="s">
        <v>679</v>
      </c>
      <c r="R243" t="s">
        <v>680</v>
      </c>
      <c r="S243" t="s">
        <v>681</v>
      </c>
      <c r="T243" t="s">
        <v>68</v>
      </c>
      <c r="U243">
        <v>2017</v>
      </c>
      <c r="V243">
        <v>185316</v>
      </c>
      <c r="W243" t="s">
        <v>69</v>
      </c>
      <c r="X243" t="s">
        <v>127</v>
      </c>
      <c r="Y243">
        <v>171589</v>
      </c>
      <c r="Z243">
        <v>13727</v>
      </c>
      <c r="AA243" t="s">
        <v>69</v>
      </c>
      <c r="AB243" t="s">
        <v>682</v>
      </c>
      <c r="AC243">
        <v>185316</v>
      </c>
    </row>
    <row r="244" spans="1:29">
      <c r="A244">
        <f t="shared" ca="1" si="3"/>
        <v>0.33507540493240373</v>
      </c>
      <c r="B244" t="s">
        <v>109</v>
      </c>
      <c r="C244">
        <v>9546733</v>
      </c>
      <c r="D244" s="2">
        <v>43343</v>
      </c>
      <c r="E244" t="s">
        <v>56</v>
      </c>
      <c r="F244" t="s">
        <v>4163</v>
      </c>
      <c r="G244">
        <v>5</v>
      </c>
      <c r="H244" t="s">
        <v>58</v>
      </c>
      <c r="I244" t="s">
        <v>112</v>
      </c>
      <c r="J244">
        <v>24320</v>
      </c>
      <c r="K244">
        <v>4</v>
      </c>
      <c r="L244" s="2">
        <v>42248</v>
      </c>
      <c r="M244" s="2">
        <v>44074</v>
      </c>
      <c r="N244" t="s">
        <v>1355</v>
      </c>
      <c r="O244">
        <v>4</v>
      </c>
      <c r="P244" t="s">
        <v>444</v>
      </c>
      <c r="Q244" t="s">
        <v>445</v>
      </c>
      <c r="R244" t="s">
        <v>149</v>
      </c>
      <c r="S244" t="s">
        <v>67</v>
      </c>
      <c r="T244" t="s">
        <v>68</v>
      </c>
      <c r="U244">
        <v>2018</v>
      </c>
      <c r="V244">
        <v>454554</v>
      </c>
      <c r="W244" t="s">
        <v>69</v>
      </c>
      <c r="X244" t="s">
        <v>109</v>
      </c>
      <c r="Y244">
        <v>294560</v>
      </c>
      <c r="Z244">
        <v>159994</v>
      </c>
      <c r="AA244" t="s">
        <v>69</v>
      </c>
      <c r="AB244" t="s">
        <v>4166</v>
      </c>
      <c r="AC244">
        <v>454554</v>
      </c>
    </row>
    <row r="245" spans="1:29">
      <c r="A245">
        <f t="shared" ca="1" si="3"/>
        <v>0.67458262469973085</v>
      </c>
      <c r="B245" t="s">
        <v>303</v>
      </c>
      <c r="C245">
        <v>9410498</v>
      </c>
      <c r="D245" s="2">
        <v>43130</v>
      </c>
      <c r="E245" t="s">
        <v>56</v>
      </c>
      <c r="F245" t="s">
        <v>5591</v>
      </c>
      <c r="G245">
        <v>5</v>
      </c>
      <c r="H245" t="s">
        <v>58</v>
      </c>
      <c r="I245" t="s">
        <v>305</v>
      </c>
      <c r="J245">
        <v>84842</v>
      </c>
      <c r="K245">
        <v>9</v>
      </c>
      <c r="L245" s="2">
        <v>39918</v>
      </c>
      <c r="M245" s="2">
        <v>44012</v>
      </c>
      <c r="N245" t="s">
        <v>364</v>
      </c>
      <c r="O245">
        <v>7</v>
      </c>
      <c r="P245" t="s">
        <v>491</v>
      </c>
      <c r="Q245" t="s">
        <v>492</v>
      </c>
      <c r="R245" t="s">
        <v>295</v>
      </c>
      <c r="S245" t="s">
        <v>322</v>
      </c>
      <c r="T245" t="s">
        <v>68</v>
      </c>
      <c r="U245">
        <v>2018</v>
      </c>
      <c r="V245">
        <v>437475</v>
      </c>
      <c r="W245" t="s">
        <v>69</v>
      </c>
      <c r="X245" t="s">
        <v>303</v>
      </c>
      <c r="Y245">
        <v>285000</v>
      </c>
      <c r="Z245">
        <v>152475</v>
      </c>
      <c r="AA245" t="s">
        <v>69</v>
      </c>
      <c r="AB245" t="s">
        <v>5593</v>
      </c>
      <c r="AC245">
        <v>437475</v>
      </c>
    </row>
    <row r="246" spans="1:29">
      <c r="A246">
        <f t="shared" ca="1" si="3"/>
        <v>0.33723017214686968</v>
      </c>
      <c r="B246" t="s">
        <v>75</v>
      </c>
      <c r="C246">
        <v>9516840</v>
      </c>
      <c r="D246" s="2">
        <v>43307</v>
      </c>
      <c r="E246" t="s">
        <v>7142</v>
      </c>
      <c r="F246" t="s">
        <v>7143</v>
      </c>
      <c r="G246">
        <v>5</v>
      </c>
      <c r="H246" t="s">
        <v>58</v>
      </c>
      <c r="I246" t="s">
        <v>78</v>
      </c>
      <c r="J246">
        <v>51596</v>
      </c>
      <c r="K246">
        <v>3</v>
      </c>
      <c r="L246" s="2">
        <v>42628</v>
      </c>
      <c r="M246" s="2">
        <v>44286</v>
      </c>
      <c r="N246" t="s">
        <v>5825</v>
      </c>
      <c r="O246">
        <v>16</v>
      </c>
      <c r="P246" t="s">
        <v>7144</v>
      </c>
      <c r="Q246" t="s">
        <v>5183</v>
      </c>
      <c r="R246" t="s">
        <v>149</v>
      </c>
      <c r="S246" t="s">
        <v>1977</v>
      </c>
      <c r="T246" t="s">
        <v>68</v>
      </c>
      <c r="U246">
        <v>2018</v>
      </c>
      <c r="V246">
        <v>1495447</v>
      </c>
      <c r="W246" t="s">
        <v>69</v>
      </c>
      <c r="X246" t="s">
        <v>75</v>
      </c>
      <c r="Y246">
        <v>1495447</v>
      </c>
      <c r="Z246">
        <v>0</v>
      </c>
      <c r="AA246" t="s">
        <v>69</v>
      </c>
      <c r="AB246" t="s">
        <v>7145</v>
      </c>
      <c r="AC246">
        <v>1495447</v>
      </c>
    </row>
    <row r="247" spans="1:29">
      <c r="A247">
        <f t="shared" ca="1" si="3"/>
        <v>3.6211527551346712E-2</v>
      </c>
      <c r="B247" t="s">
        <v>55</v>
      </c>
      <c r="C247">
        <v>9564987</v>
      </c>
      <c r="D247" s="2">
        <v>43179</v>
      </c>
      <c r="E247" t="s">
        <v>76</v>
      </c>
      <c r="F247" t="s">
        <v>2157</v>
      </c>
      <c r="G247">
        <v>5</v>
      </c>
      <c r="H247" t="s">
        <v>58</v>
      </c>
      <c r="I247" t="s">
        <v>59</v>
      </c>
      <c r="J247">
        <v>64607</v>
      </c>
      <c r="K247">
        <v>10</v>
      </c>
      <c r="L247" s="2">
        <v>39661</v>
      </c>
      <c r="M247" s="2">
        <v>43738</v>
      </c>
      <c r="N247" t="s">
        <v>2158</v>
      </c>
      <c r="O247">
        <v>18</v>
      </c>
      <c r="P247" t="s">
        <v>174</v>
      </c>
      <c r="Q247" t="s">
        <v>175</v>
      </c>
      <c r="R247" t="s">
        <v>176</v>
      </c>
      <c r="S247" t="s">
        <v>67</v>
      </c>
      <c r="T247" t="s">
        <v>68</v>
      </c>
      <c r="U247">
        <v>2018</v>
      </c>
      <c r="V247">
        <v>324270</v>
      </c>
      <c r="W247" t="s">
        <v>69</v>
      </c>
      <c r="X247" t="s">
        <v>55</v>
      </c>
      <c r="Y247">
        <v>218750</v>
      </c>
      <c r="Z247">
        <v>105520</v>
      </c>
      <c r="AA247" t="s">
        <v>69</v>
      </c>
      <c r="AB247" t="s">
        <v>2160</v>
      </c>
      <c r="AC247">
        <v>324270</v>
      </c>
    </row>
    <row r="248" spans="1:29">
      <c r="A248">
        <f t="shared" ca="1" si="3"/>
        <v>0.10641173216922195</v>
      </c>
      <c r="B248" t="s">
        <v>199</v>
      </c>
      <c r="C248">
        <v>9185948</v>
      </c>
      <c r="D248" s="2">
        <v>42712</v>
      </c>
      <c r="E248" t="s">
        <v>76</v>
      </c>
      <c r="F248" t="s">
        <v>2163</v>
      </c>
      <c r="G248">
        <v>5</v>
      </c>
      <c r="H248" t="s">
        <v>58</v>
      </c>
      <c r="I248" t="s">
        <v>149</v>
      </c>
      <c r="J248">
        <v>163662</v>
      </c>
      <c r="K248">
        <v>5</v>
      </c>
      <c r="L248" s="2">
        <v>41275</v>
      </c>
      <c r="M248" s="2">
        <v>43465</v>
      </c>
      <c r="N248" t="s">
        <v>2164</v>
      </c>
      <c r="O248">
        <v>2</v>
      </c>
      <c r="P248" t="s">
        <v>320</v>
      </c>
      <c r="Q248" t="s">
        <v>321</v>
      </c>
      <c r="R248" t="s">
        <v>137</v>
      </c>
      <c r="S248" t="s">
        <v>67</v>
      </c>
      <c r="T248" t="s">
        <v>68</v>
      </c>
      <c r="U248">
        <v>2017</v>
      </c>
      <c r="V248">
        <v>400210</v>
      </c>
      <c r="W248" t="s">
        <v>69</v>
      </c>
      <c r="X248" t="s">
        <v>199</v>
      </c>
      <c r="Y248">
        <v>265920</v>
      </c>
      <c r="Z248">
        <v>134290</v>
      </c>
      <c r="AA248" t="s">
        <v>69</v>
      </c>
      <c r="AB248" t="s">
        <v>2165</v>
      </c>
      <c r="AC248">
        <v>400210</v>
      </c>
    </row>
    <row r="249" spans="1:29">
      <c r="A249">
        <f t="shared" ca="1" si="3"/>
        <v>0.67668433729666166</v>
      </c>
      <c r="B249" t="s">
        <v>109</v>
      </c>
      <c r="C249">
        <v>9405874</v>
      </c>
      <c r="D249" s="2">
        <v>43084</v>
      </c>
      <c r="E249" t="s">
        <v>56</v>
      </c>
      <c r="F249" t="s">
        <v>2804</v>
      </c>
      <c r="G249">
        <v>5</v>
      </c>
      <c r="H249" t="s">
        <v>58</v>
      </c>
      <c r="I249" t="s">
        <v>112</v>
      </c>
      <c r="J249">
        <v>18607</v>
      </c>
      <c r="K249">
        <v>8</v>
      </c>
      <c r="L249" s="2">
        <v>39479</v>
      </c>
      <c r="M249" s="2">
        <v>43830</v>
      </c>
      <c r="N249" t="s">
        <v>822</v>
      </c>
      <c r="O249">
        <v>2</v>
      </c>
      <c r="P249" t="s">
        <v>2806</v>
      </c>
      <c r="Q249" t="s">
        <v>2807</v>
      </c>
      <c r="R249" t="s">
        <v>2808</v>
      </c>
      <c r="S249" t="s">
        <v>67</v>
      </c>
      <c r="T249" t="s">
        <v>68</v>
      </c>
      <c r="U249">
        <v>2018</v>
      </c>
      <c r="V249">
        <v>328500</v>
      </c>
      <c r="W249" t="s">
        <v>69</v>
      </c>
      <c r="X249" t="s">
        <v>109</v>
      </c>
      <c r="Y249">
        <v>225000</v>
      </c>
      <c r="Z249">
        <v>103500</v>
      </c>
      <c r="AA249" t="s">
        <v>69</v>
      </c>
      <c r="AB249" t="s">
        <v>2809</v>
      </c>
      <c r="AC249">
        <v>328500</v>
      </c>
    </row>
    <row r="250" spans="1:29">
      <c r="A250">
        <f t="shared" ca="1" si="3"/>
        <v>0.60714842793852553</v>
      </c>
      <c r="B250" t="s">
        <v>127</v>
      </c>
      <c r="C250">
        <v>9275027</v>
      </c>
      <c r="D250" s="2">
        <v>42873</v>
      </c>
      <c r="E250" t="s">
        <v>2175</v>
      </c>
      <c r="F250" t="s">
        <v>2176</v>
      </c>
      <c r="G250">
        <v>5</v>
      </c>
      <c r="H250" t="s">
        <v>58</v>
      </c>
      <c r="I250" t="s">
        <v>130</v>
      </c>
      <c r="J250">
        <v>108173</v>
      </c>
      <c r="K250">
        <v>3</v>
      </c>
      <c r="L250" s="2">
        <v>42186</v>
      </c>
      <c r="M250" s="2">
        <v>43616</v>
      </c>
      <c r="N250" t="s">
        <v>1974</v>
      </c>
      <c r="O250">
        <v>21</v>
      </c>
      <c r="P250" t="s">
        <v>2180</v>
      </c>
      <c r="Q250" t="s">
        <v>1254</v>
      </c>
      <c r="R250" t="s">
        <v>630</v>
      </c>
      <c r="S250" t="s">
        <v>260</v>
      </c>
      <c r="T250" t="s">
        <v>68</v>
      </c>
      <c r="U250">
        <v>2017</v>
      </c>
      <c r="V250">
        <v>480000</v>
      </c>
      <c r="W250" t="s">
        <v>69</v>
      </c>
      <c r="X250" t="s">
        <v>127</v>
      </c>
      <c r="Y250">
        <v>250000</v>
      </c>
      <c r="Z250">
        <v>230000</v>
      </c>
      <c r="AA250" t="s">
        <v>69</v>
      </c>
      <c r="AB250" t="s">
        <v>2181</v>
      </c>
      <c r="AC250">
        <v>480000</v>
      </c>
    </row>
    <row r="251" spans="1:29">
      <c r="A251">
        <f t="shared" ca="1" si="3"/>
        <v>6.6794248637683795E-2</v>
      </c>
      <c r="B251" t="s">
        <v>241</v>
      </c>
      <c r="C251">
        <v>9251879</v>
      </c>
      <c r="D251" s="2">
        <v>42836</v>
      </c>
      <c r="E251" t="s">
        <v>76</v>
      </c>
      <c r="F251" t="s">
        <v>2185</v>
      </c>
      <c r="G251">
        <v>5</v>
      </c>
      <c r="H251" t="s">
        <v>58</v>
      </c>
      <c r="I251" t="s">
        <v>243</v>
      </c>
      <c r="J251">
        <v>115282</v>
      </c>
      <c r="K251">
        <v>5</v>
      </c>
      <c r="L251" s="2">
        <v>41487</v>
      </c>
      <c r="M251" s="2">
        <v>43555</v>
      </c>
      <c r="N251" t="s">
        <v>2186</v>
      </c>
      <c r="O251">
        <v>2</v>
      </c>
      <c r="P251" t="s">
        <v>2187</v>
      </c>
      <c r="Q251" t="s">
        <v>310</v>
      </c>
      <c r="R251" t="s">
        <v>311</v>
      </c>
      <c r="S251" t="s">
        <v>336</v>
      </c>
      <c r="T251" t="s">
        <v>68</v>
      </c>
      <c r="U251">
        <v>2017</v>
      </c>
      <c r="V251">
        <v>387502</v>
      </c>
      <c r="W251" t="s">
        <v>69</v>
      </c>
      <c r="X251" t="s">
        <v>241</v>
      </c>
      <c r="Y251">
        <v>284036</v>
      </c>
      <c r="Z251">
        <v>103466</v>
      </c>
      <c r="AA251" t="s">
        <v>69</v>
      </c>
      <c r="AB251" t="s">
        <v>2188</v>
      </c>
      <c r="AC251">
        <v>387502</v>
      </c>
    </row>
    <row r="252" spans="1:29">
      <c r="A252">
        <f t="shared" ca="1" si="3"/>
        <v>0.26228268630556173</v>
      </c>
      <c r="B252" t="s">
        <v>254</v>
      </c>
      <c r="C252">
        <v>9552865</v>
      </c>
      <c r="D252" s="2">
        <v>43343</v>
      </c>
      <c r="E252" t="s">
        <v>56</v>
      </c>
      <c r="F252" t="s">
        <v>2190</v>
      </c>
      <c r="G252">
        <v>5</v>
      </c>
      <c r="H252" t="s">
        <v>58</v>
      </c>
      <c r="I252" t="s">
        <v>256</v>
      </c>
      <c r="J252">
        <v>111566</v>
      </c>
      <c r="K252">
        <v>5</v>
      </c>
      <c r="L252" s="2">
        <v>41897</v>
      </c>
      <c r="M252" s="2">
        <v>44074</v>
      </c>
      <c r="N252" t="s">
        <v>1434</v>
      </c>
      <c r="O252">
        <v>13</v>
      </c>
      <c r="P252" t="s">
        <v>2191</v>
      </c>
      <c r="Q252" t="s">
        <v>2192</v>
      </c>
      <c r="R252" t="s">
        <v>585</v>
      </c>
      <c r="S252" t="s">
        <v>322</v>
      </c>
      <c r="T252" t="s">
        <v>68</v>
      </c>
      <c r="U252">
        <v>2018</v>
      </c>
      <c r="V252">
        <v>292436</v>
      </c>
      <c r="W252" t="s">
        <v>69</v>
      </c>
      <c r="X252" t="s">
        <v>254</v>
      </c>
      <c r="Y252">
        <v>190000</v>
      </c>
      <c r="Z252">
        <v>102436</v>
      </c>
      <c r="AA252" t="s">
        <v>69</v>
      </c>
      <c r="AB252" t="s">
        <v>2193</v>
      </c>
      <c r="AC252">
        <v>292436</v>
      </c>
    </row>
    <row r="253" spans="1:29">
      <c r="A253">
        <f t="shared" ca="1" si="3"/>
        <v>0.51667744285156025</v>
      </c>
      <c r="B253" t="s">
        <v>1143</v>
      </c>
      <c r="C253">
        <v>9572389</v>
      </c>
      <c r="D253" s="2">
        <v>43292</v>
      </c>
      <c r="E253" t="s">
        <v>56</v>
      </c>
      <c r="F253" t="s">
        <v>2194</v>
      </c>
      <c r="G253">
        <v>5</v>
      </c>
      <c r="H253" t="s">
        <v>58</v>
      </c>
      <c r="I253" t="s">
        <v>1145</v>
      </c>
      <c r="J253">
        <v>42047</v>
      </c>
      <c r="K253">
        <v>23</v>
      </c>
      <c r="L253" s="2">
        <v>34865</v>
      </c>
      <c r="M253" s="2">
        <v>44012</v>
      </c>
      <c r="N253" t="s">
        <v>1185</v>
      </c>
      <c r="O253">
        <v>6</v>
      </c>
      <c r="P253" t="s">
        <v>333</v>
      </c>
      <c r="Q253" t="s">
        <v>334</v>
      </c>
      <c r="R253" t="s">
        <v>335</v>
      </c>
      <c r="S253" t="s">
        <v>67</v>
      </c>
      <c r="T253" t="s">
        <v>68</v>
      </c>
      <c r="U253">
        <v>2018</v>
      </c>
      <c r="V253">
        <v>402820</v>
      </c>
      <c r="W253" t="s">
        <v>69</v>
      </c>
      <c r="X253" t="s">
        <v>1143</v>
      </c>
      <c r="Y253">
        <v>258218</v>
      </c>
      <c r="Z253">
        <v>144602</v>
      </c>
      <c r="AA253" t="s">
        <v>69</v>
      </c>
      <c r="AB253" t="s">
        <v>2196</v>
      </c>
      <c r="AC253">
        <v>402820</v>
      </c>
    </row>
    <row r="254" spans="1:29">
      <c r="A254">
        <f t="shared" ca="1" si="3"/>
        <v>0.72994559119625546</v>
      </c>
      <c r="B254" t="s">
        <v>889</v>
      </c>
      <c r="C254">
        <v>9406862</v>
      </c>
      <c r="D254" s="2">
        <v>43108</v>
      </c>
      <c r="E254" t="s">
        <v>56</v>
      </c>
      <c r="F254" t="s">
        <v>3102</v>
      </c>
      <c r="G254">
        <v>5</v>
      </c>
      <c r="H254" t="s">
        <v>58</v>
      </c>
      <c r="I254" t="s">
        <v>891</v>
      </c>
      <c r="J254">
        <v>23845</v>
      </c>
      <c r="K254">
        <v>4</v>
      </c>
      <c r="L254" s="2">
        <v>42005</v>
      </c>
      <c r="M254" s="2">
        <v>43830</v>
      </c>
      <c r="N254" t="s">
        <v>892</v>
      </c>
      <c r="O254">
        <v>2</v>
      </c>
      <c r="P254" t="s">
        <v>3104</v>
      </c>
      <c r="Q254" t="s">
        <v>3105</v>
      </c>
      <c r="R254" t="s">
        <v>3106</v>
      </c>
      <c r="S254" t="s">
        <v>67</v>
      </c>
      <c r="T254" t="s">
        <v>68</v>
      </c>
      <c r="U254">
        <v>2018</v>
      </c>
      <c r="V254">
        <v>375000</v>
      </c>
      <c r="W254" t="s">
        <v>69</v>
      </c>
      <c r="X254" t="s">
        <v>889</v>
      </c>
      <c r="Y254">
        <v>250000</v>
      </c>
      <c r="Z254">
        <v>125000</v>
      </c>
      <c r="AA254" t="s">
        <v>69</v>
      </c>
      <c r="AB254" t="s">
        <v>3107</v>
      </c>
      <c r="AC254">
        <v>375000</v>
      </c>
    </row>
    <row r="255" spans="1:29">
      <c r="A255">
        <f t="shared" ca="1" si="3"/>
        <v>0.74078026459803359</v>
      </c>
      <c r="B255" t="s">
        <v>241</v>
      </c>
      <c r="C255">
        <v>9320858</v>
      </c>
      <c r="D255" s="2">
        <v>42929</v>
      </c>
      <c r="E255" t="s">
        <v>76</v>
      </c>
      <c r="F255" t="s">
        <v>2584</v>
      </c>
      <c r="G255">
        <v>5</v>
      </c>
      <c r="H255" t="s">
        <v>58</v>
      </c>
      <c r="I255" t="s">
        <v>243</v>
      </c>
      <c r="J255">
        <v>119968</v>
      </c>
      <c r="K255">
        <v>5</v>
      </c>
      <c r="L255" s="2">
        <v>41487</v>
      </c>
      <c r="M255" s="2">
        <v>44043</v>
      </c>
      <c r="N255" t="s">
        <v>2585</v>
      </c>
      <c r="O255">
        <v>36</v>
      </c>
      <c r="P255" t="s">
        <v>1090</v>
      </c>
      <c r="Q255" t="s">
        <v>1091</v>
      </c>
      <c r="R255" t="s">
        <v>149</v>
      </c>
      <c r="S255" t="s">
        <v>67</v>
      </c>
      <c r="T255" t="s">
        <v>68</v>
      </c>
      <c r="U255">
        <v>2017</v>
      </c>
      <c r="V255">
        <v>507706</v>
      </c>
      <c r="W255" t="s">
        <v>69</v>
      </c>
      <c r="X255" t="s">
        <v>241</v>
      </c>
      <c r="Y255">
        <v>329679</v>
      </c>
      <c r="Z255">
        <v>178027</v>
      </c>
      <c r="AA255" t="s">
        <v>69</v>
      </c>
      <c r="AB255" t="s">
        <v>2588</v>
      </c>
      <c r="AC255">
        <v>507706</v>
      </c>
    </row>
    <row r="256" spans="1:29">
      <c r="A256">
        <f t="shared" ca="1" si="3"/>
        <v>0.12473342781981123</v>
      </c>
      <c r="B256" t="s">
        <v>254</v>
      </c>
      <c r="C256">
        <v>9473327</v>
      </c>
      <c r="D256" s="2">
        <v>43363</v>
      </c>
      <c r="E256" t="s">
        <v>1856</v>
      </c>
      <c r="F256" t="s">
        <v>2212</v>
      </c>
      <c r="G256">
        <v>1</v>
      </c>
      <c r="H256" t="s">
        <v>58</v>
      </c>
      <c r="I256" t="s">
        <v>256</v>
      </c>
      <c r="J256">
        <v>121062</v>
      </c>
      <c r="K256">
        <v>1</v>
      </c>
      <c r="L256" s="2">
        <v>43363</v>
      </c>
      <c r="M256" s="2">
        <v>43951</v>
      </c>
      <c r="N256" t="s">
        <v>2213</v>
      </c>
      <c r="O256">
        <v>12</v>
      </c>
      <c r="P256" t="s">
        <v>2215</v>
      </c>
      <c r="Q256" t="s">
        <v>217</v>
      </c>
      <c r="R256" t="s">
        <v>120</v>
      </c>
      <c r="S256" t="s">
        <v>948</v>
      </c>
      <c r="T256" t="s">
        <v>68</v>
      </c>
      <c r="U256">
        <v>2018</v>
      </c>
      <c r="V256">
        <v>254250</v>
      </c>
      <c r="W256" t="s">
        <v>69</v>
      </c>
      <c r="X256" t="s">
        <v>254</v>
      </c>
      <c r="Y256">
        <v>150000</v>
      </c>
      <c r="Z256">
        <v>104250</v>
      </c>
      <c r="AA256" t="s">
        <v>69</v>
      </c>
      <c r="AB256" t="s">
        <v>2216</v>
      </c>
      <c r="AC256">
        <v>254250</v>
      </c>
    </row>
    <row r="257" spans="1:29">
      <c r="A257">
        <f t="shared" ca="1" si="3"/>
        <v>0.17360082529247223</v>
      </c>
      <c r="B257" t="s">
        <v>199</v>
      </c>
      <c r="C257">
        <v>9206136</v>
      </c>
      <c r="D257" s="2">
        <v>42783</v>
      </c>
      <c r="E257" t="s">
        <v>76</v>
      </c>
      <c r="F257" t="s">
        <v>1997</v>
      </c>
      <c r="G257">
        <v>5</v>
      </c>
      <c r="H257" t="s">
        <v>58</v>
      </c>
      <c r="I257" t="s">
        <v>149</v>
      </c>
      <c r="J257">
        <v>174205</v>
      </c>
      <c r="K257">
        <v>5</v>
      </c>
      <c r="L257" s="2">
        <v>41334</v>
      </c>
      <c r="M257" s="2">
        <v>43524</v>
      </c>
      <c r="N257" t="s">
        <v>1998</v>
      </c>
      <c r="O257">
        <v>5</v>
      </c>
      <c r="P257" t="s">
        <v>1197</v>
      </c>
      <c r="Q257" t="s">
        <v>584</v>
      </c>
      <c r="R257" t="s">
        <v>585</v>
      </c>
      <c r="S257" t="s">
        <v>67</v>
      </c>
      <c r="T257" t="s">
        <v>68</v>
      </c>
      <c r="U257">
        <v>2017</v>
      </c>
      <c r="V257">
        <v>320588</v>
      </c>
      <c r="W257" t="s">
        <v>69</v>
      </c>
      <c r="X257" t="s">
        <v>199</v>
      </c>
      <c r="Y257">
        <v>207500</v>
      </c>
      <c r="Z257">
        <v>113088</v>
      </c>
      <c r="AA257" t="s">
        <v>69</v>
      </c>
      <c r="AB257" t="s">
        <v>2000</v>
      </c>
      <c r="AC257">
        <v>320588</v>
      </c>
    </row>
    <row r="258" spans="1:29">
      <c r="A258">
        <f t="shared" ref="A258:A321" ca="1" si="4">RAND()</f>
        <v>0.9083563057341193</v>
      </c>
      <c r="B258" t="s">
        <v>254</v>
      </c>
      <c r="C258">
        <v>9458215</v>
      </c>
      <c r="D258" s="2">
        <v>43175</v>
      </c>
      <c r="E258" t="s">
        <v>3264</v>
      </c>
      <c r="F258" t="s">
        <v>3265</v>
      </c>
      <c r="G258">
        <v>5</v>
      </c>
      <c r="H258" t="s">
        <v>58</v>
      </c>
      <c r="I258" t="s">
        <v>256</v>
      </c>
      <c r="J258">
        <v>115257</v>
      </c>
      <c r="K258">
        <v>18</v>
      </c>
      <c r="L258" s="2">
        <v>36373</v>
      </c>
      <c r="M258" s="2">
        <v>43921</v>
      </c>
      <c r="N258" t="s">
        <v>388</v>
      </c>
      <c r="O258">
        <v>6</v>
      </c>
      <c r="P258" t="s">
        <v>432</v>
      </c>
      <c r="Q258" t="s">
        <v>433</v>
      </c>
      <c r="R258" t="s">
        <v>434</v>
      </c>
      <c r="S258" t="s">
        <v>67</v>
      </c>
      <c r="T258" t="s">
        <v>68</v>
      </c>
      <c r="U258">
        <v>2018</v>
      </c>
      <c r="V258">
        <v>452134</v>
      </c>
      <c r="W258" t="s">
        <v>69</v>
      </c>
      <c r="X258" t="s">
        <v>254</v>
      </c>
      <c r="Y258">
        <v>305038</v>
      </c>
      <c r="Z258">
        <v>147096</v>
      </c>
      <c r="AA258" s="46" t="s">
        <v>69</v>
      </c>
      <c r="AB258" t="s">
        <v>3267</v>
      </c>
      <c r="AC258">
        <v>452134</v>
      </c>
    </row>
    <row r="259" spans="1:29">
      <c r="A259">
        <f t="shared" ca="1" si="4"/>
        <v>0.71896296998376064</v>
      </c>
      <c r="B259" t="s">
        <v>303</v>
      </c>
      <c r="C259">
        <v>9233096</v>
      </c>
      <c r="D259" s="2">
        <v>42808</v>
      </c>
      <c r="E259" t="s">
        <v>76</v>
      </c>
      <c r="F259" t="s">
        <v>2508</v>
      </c>
      <c r="G259">
        <v>5</v>
      </c>
      <c r="H259" t="s">
        <v>58</v>
      </c>
      <c r="I259" t="s">
        <v>305</v>
      </c>
      <c r="J259">
        <v>54921</v>
      </c>
      <c r="K259">
        <v>19</v>
      </c>
      <c r="L259" s="2">
        <v>36039</v>
      </c>
      <c r="M259" s="2">
        <v>44012</v>
      </c>
      <c r="N259" t="s">
        <v>2509</v>
      </c>
      <c r="O259">
        <v>5</v>
      </c>
      <c r="P259" t="s">
        <v>1958</v>
      </c>
      <c r="Q259" t="s">
        <v>1959</v>
      </c>
      <c r="R259" t="s">
        <v>347</v>
      </c>
      <c r="S259" t="s">
        <v>67</v>
      </c>
      <c r="T259" t="s">
        <v>68</v>
      </c>
      <c r="U259">
        <v>2017</v>
      </c>
      <c r="V259">
        <v>351689</v>
      </c>
      <c r="W259" t="s">
        <v>69</v>
      </c>
      <c r="X259" t="s">
        <v>303</v>
      </c>
      <c r="Y259">
        <v>287279</v>
      </c>
      <c r="Z259">
        <v>64410</v>
      </c>
      <c r="AA259" t="s">
        <v>69</v>
      </c>
      <c r="AB259" t="s">
        <v>2511</v>
      </c>
      <c r="AC259">
        <v>351689</v>
      </c>
    </row>
    <row r="260" spans="1:29">
      <c r="A260">
        <f t="shared" ca="1" si="4"/>
        <v>0.33995900170256665</v>
      </c>
      <c r="B260" t="s">
        <v>55</v>
      </c>
      <c r="C260">
        <v>9660315</v>
      </c>
      <c r="D260" s="2">
        <v>43342</v>
      </c>
      <c r="E260" t="s">
        <v>5609</v>
      </c>
      <c r="F260" t="s">
        <v>5610</v>
      </c>
      <c r="G260">
        <v>2</v>
      </c>
      <c r="H260" t="s">
        <v>58</v>
      </c>
      <c r="I260" t="s">
        <v>59</v>
      </c>
      <c r="J260">
        <v>65371</v>
      </c>
      <c r="K260">
        <v>10</v>
      </c>
      <c r="L260" s="2">
        <v>39904</v>
      </c>
      <c r="M260" s="2">
        <v>43708</v>
      </c>
      <c r="N260" t="s">
        <v>5611</v>
      </c>
      <c r="O260">
        <v>5</v>
      </c>
      <c r="P260" t="s">
        <v>524</v>
      </c>
      <c r="Q260" t="s">
        <v>83</v>
      </c>
      <c r="R260" t="s">
        <v>84</v>
      </c>
      <c r="S260" t="s">
        <v>67</v>
      </c>
      <c r="T260" t="s">
        <v>68</v>
      </c>
      <c r="U260">
        <v>2018</v>
      </c>
      <c r="V260">
        <v>341250</v>
      </c>
      <c r="W260" t="s">
        <v>69</v>
      </c>
      <c r="X260" t="s">
        <v>55</v>
      </c>
      <c r="Y260">
        <v>218750</v>
      </c>
      <c r="Z260">
        <v>122500</v>
      </c>
      <c r="AA260" t="s">
        <v>69</v>
      </c>
      <c r="AB260" t="s">
        <v>5613</v>
      </c>
      <c r="AC260">
        <v>341250</v>
      </c>
    </row>
    <row r="261" spans="1:29">
      <c r="A261">
        <f t="shared" ca="1" si="4"/>
        <v>0.55391816267868788</v>
      </c>
      <c r="B261" t="s">
        <v>687</v>
      </c>
      <c r="C261">
        <v>9479620</v>
      </c>
      <c r="D261" s="2">
        <v>43220</v>
      </c>
      <c r="E261" t="s">
        <v>56</v>
      </c>
      <c r="F261" t="s">
        <v>2250</v>
      </c>
      <c r="G261">
        <v>5</v>
      </c>
      <c r="H261" t="s">
        <v>58</v>
      </c>
      <c r="I261" t="s">
        <v>689</v>
      </c>
      <c r="J261">
        <v>10014</v>
      </c>
      <c r="K261">
        <v>11</v>
      </c>
      <c r="L261" s="2">
        <v>39904</v>
      </c>
      <c r="M261" s="2">
        <v>43951</v>
      </c>
      <c r="N261" t="s">
        <v>1739</v>
      </c>
      <c r="O261">
        <v>3</v>
      </c>
      <c r="P261" t="s">
        <v>542</v>
      </c>
      <c r="Q261" t="s">
        <v>543</v>
      </c>
      <c r="R261" t="s">
        <v>205</v>
      </c>
      <c r="S261" t="s">
        <v>67</v>
      </c>
      <c r="T261" t="s">
        <v>68</v>
      </c>
      <c r="U261">
        <v>2018</v>
      </c>
      <c r="V261">
        <v>340888</v>
      </c>
      <c r="W261" t="s">
        <v>69</v>
      </c>
      <c r="X261" t="s">
        <v>687</v>
      </c>
      <c r="Y261">
        <v>236455</v>
      </c>
      <c r="Z261">
        <v>104433</v>
      </c>
      <c r="AA261" t="s">
        <v>69</v>
      </c>
      <c r="AB261" t="s">
        <v>2252</v>
      </c>
      <c r="AC261">
        <v>340888</v>
      </c>
    </row>
    <row r="262" spans="1:29">
      <c r="A262">
        <f t="shared" ca="1" si="4"/>
        <v>0.90986600804597439</v>
      </c>
      <c r="B262" t="s">
        <v>254</v>
      </c>
      <c r="C262">
        <v>9490378</v>
      </c>
      <c r="D262" s="2">
        <v>43231</v>
      </c>
      <c r="E262" t="s">
        <v>56</v>
      </c>
      <c r="F262" t="s">
        <v>2256</v>
      </c>
      <c r="G262">
        <v>5</v>
      </c>
      <c r="H262" t="s">
        <v>58</v>
      </c>
      <c r="I262" t="s">
        <v>256</v>
      </c>
      <c r="J262">
        <v>115562</v>
      </c>
      <c r="K262">
        <v>4</v>
      </c>
      <c r="L262" s="2">
        <v>42262</v>
      </c>
      <c r="M262" s="2">
        <v>44227</v>
      </c>
      <c r="N262" t="s">
        <v>2257</v>
      </c>
      <c r="O262">
        <v>47</v>
      </c>
      <c r="P262" t="s">
        <v>717</v>
      </c>
      <c r="Q262" t="s">
        <v>718</v>
      </c>
      <c r="R262" t="s">
        <v>149</v>
      </c>
      <c r="S262" t="s">
        <v>85</v>
      </c>
      <c r="T262" t="s">
        <v>68</v>
      </c>
      <c r="U262">
        <v>2018</v>
      </c>
      <c r="V262">
        <v>344390</v>
      </c>
      <c r="W262" t="s">
        <v>69</v>
      </c>
      <c r="X262" t="s">
        <v>254</v>
      </c>
      <c r="Y262">
        <v>224500</v>
      </c>
      <c r="Z262">
        <v>119890</v>
      </c>
      <c r="AA262" t="s">
        <v>69</v>
      </c>
      <c r="AB262" t="s">
        <v>2258</v>
      </c>
      <c r="AC262">
        <v>344390</v>
      </c>
    </row>
    <row r="263" spans="1:29">
      <c r="A263">
        <f t="shared" ca="1" si="4"/>
        <v>0.86601465664199295</v>
      </c>
      <c r="B263" t="s">
        <v>241</v>
      </c>
      <c r="C263">
        <v>9246564</v>
      </c>
      <c r="D263" s="2">
        <v>42828</v>
      </c>
      <c r="E263" t="s">
        <v>76</v>
      </c>
      <c r="F263" t="s">
        <v>2260</v>
      </c>
      <c r="G263">
        <v>5</v>
      </c>
      <c r="H263" t="s">
        <v>58</v>
      </c>
      <c r="I263" t="s">
        <v>243</v>
      </c>
      <c r="J263">
        <v>117641</v>
      </c>
      <c r="K263">
        <v>4</v>
      </c>
      <c r="L263" s="2">
        <v>41730</v>
      </c>
      <c r="M263" s="2">
        <v>43921</v>
      </c>
      <c r="N263" t="s">
        <v>2261</v>
      </c>
      <c r="O263">
        <v>9</v>
      </c>
      <c r="P263" t="s">
        <v>572</v>
      </c>
      <c r="Q263" t="s">
        <v>175</v>
      </c>
      <c r="R263" t="s">
        <v>176</v>
      </c>
      <c r="S263" t="s">
        <v>67</v>
      </c>
      <c r="T263" t="s">
        <v>68</v>
      </c>
      <c r="U263">
        <v>2017</v>
      </c>
      <c r="V263">
        <v>521718</v>
      </c>
      <c r="W263" t="s">
        <v>69</v>
      </c>
      <c r="X263" t="s">
        <v>241</v>
      </c>
      <c r="Y263">
        <v>333366</v>
      </c>
      <c r="Z263">
        <v>188352</v>
      </c>
      <c r="AA263" t="s">
        <v>69</v>
      </c>
      <c r="AB263" t="s">
        <v>2263</v>
      </c>
      <c r="AC263">
        <v>521718</v>
      </c>
    </row>
    <row r="264" spans="1:29">
      <c r="A264">
        <f t="shared" ca="1" si="4"/>
        <v>0.45536013720944535</v>
      </c>
      <c r="B264" t="s">
        <v>156</v>
      </c>
      <c r="C264">
        <v>9208061</v>
      </c>
      <c r="D264" s="2">
        <v>42746</v>
      </c>
      <c r="E264" t="s">
        <v>2740</v>
      </c>
      <c r="F264" t="s">
        <v>2741</v>
      </c>
      <c r="G264">
        <v>5</v>
      </c>
      <c r="H264" t="s">
        <v>58</v>
      </c>
      <c r="I264" t="s">
        <v>66</v>
      </c>
      <c r="J264">
        <v>7705</v>
      </c>
      <c r="K264">
        <v>5</v>
      </c>
      <c r="L264" s="2">
        <v>41456</v>
      </c>
      <c r="M264" s="2">
        <v>43677</v>
      </c>
      <c r="N264" t="s">
        <v>2742</v>
      </c>
      <c r="O264">
        <v>7</v>
      </c>
      <c r="P264" t="s">
        <v>471</v>
      </c>
      <c r="Q264" t="s">
        <v>472</v>
      </c>
      <c r="R264" t="s">
        <v>311</v>
      </c>
      <c r="S264" t="s">
        <v>473</v>
      </c>
      <c r="T264" t="s">
        <v>68</v>
      </c>
      <c r="U264">
        <v>2017</v>
      </c>
      <c r="V264">
        <v>435000</v>
      </c>
      <c r="W264" t="s">
        <v>69</v>
      </c>
      <c r="X264" t="s">
        <v>156</v>
      </c>
      <c r="Y264">
        <v>257094</v>
      </c>
      <c r="Z264">
        <v>177906</v>
      </c>
      <c r="AA264" t="s">
        <v>69</v>
      </c>
      <c r="AB264" t="s">
        <v>2745</v>
      </c>
      <c r="AC264">
        <v>435000</v>
      </c>
    </row>
    <row r="265" spans="1:29">
      <c r="A265">
        <f t="shared" ca="1" si="4"/>
        <v>0.58745399280659072</v>
      </c>
      <c r="B265" t="s">
        <v>127</v>
      </c>
      <c r="C265">
        <v>9253090</v>
      </c>
      <c r="D265" s="2">
        <v>42842</v>
      </c>
      <c r="E265" t="s">
        <v>4727</v>
      </c>
      <c r="F265" t="s">
        <v>5567</v>
      </c>
      <c r="G265">
        <v>5</v>
      </c>
      <c r="H265" t="s">
        <v>58</v>
      </c>
      <c r="I265" t="s">
        <v>130</v>
      </c>
      <c r="J265">
        <v>101533</v>
      </c>
      <c r="K265">
        <v>5</v>
      </c>
      <c r="L265" s="2">
        <v>41487</v>
      </c>
      <c r="M265" s="2">
        <v>43585</v>
      </c>
      <c r="N265" t="s">
        <v>4729</v>
      </c>
      <c r="O265">
        <v>1</v>
      </c>
      <c r="P265" t="s">
        <v>4590</v>
      </c>
      <c r="Q265" t="s">
        <v>2807</v>
      </c>
      <c r="R265" t="s">
        <v>2808</v>
      </c>
      <c r="S265" t="s">
        <v>67</v>
      </c>
      <c r="T265" t="s">
        <v>68</v>
      </c>
      <c r="U265">
        <v>2017</v>
      </c>
      <c r="V265">
        <v>462864</v>
      </c>
      <c r="W265" t="s">
        <v>69</v>
      </c>
      <c r="X265" t="s">
        <v>127</v>
      </c>
      <c r="Y265">
        <v>307551</v>
      </c>
      <c r="Z265">
        <v>155313</v>
      </c>
      <c r="AA265" t="s">
        <v>69</v>
      </c>
      <c r="AB265" t="s">
        <v>5570</v>
      </c>
      <c r="AC265">
        <v>462864</v>
      </c>
    </row>
    <row r="266" spans="1:29">
      <c r="A266">
        <f t="shared" ca="1" si="4"/>
        <v>0.61007518788849102</v>
      </c>
      <c r="B266" t="s">
        <v>127</v>
      </c>
      <c r="C266">
        <v>9487018</v>
      </c>
      <c r="D266" s="2">
        <v>43214</v>
      </c>
      <c r="E266" t="s">
        <v>709</v>
      </c>
      <c r="F266" t="s">
        <v>2283</v>
      </c>
      <c r="G266">
        <v>5</v>
      </c>
      <c r="H266" t="s">
        <v>58</v>
      </c>
      <c r="I266" t="s">
        <v>130</v>
      </c>
      <c r="J266">
        <v>102263</v>
      </c>
      <c r="K266">
        <v>5</v>
      </c>
      <c r="L266" s="2">
        <v>41861</v>
      </c>
      <c r="M266" s="2">
        <v>44347</v>
      </c>
      <c r="N266" t="s">
        <v>2284</v>
      </c>
      <c r="O266">
        <v>6</v>
      </c>
      <c r="P266" t="s">
        <v>333</v>
      </c>
      <c r="Q266" t="s">
        <v>334</v>
      </c>
      <c r="R266" t="s">
        <v>335</v>
      </c>
      <c r="S266" t="s">
        <v>2286</v>
      </c>
      <c r="T266" t="s">
        <v>68</v>
      </c>
      <c r="U266">
        <v>2018</v>
      </c>
      <c r="V266">
        <v>318979</v>
      </c>
      <c r="W266" t="s">
        <v>69</v>
      </c>
      <c r="X266" t="s">
        <v>127</v>
      </c>
      <c r="Y266">
        <v>225000</v>
      </c>
      <c r="Z266">
        <v>93979</v>
      </c>
      <c r="AA266" t="s">
        <v>69</v>
      </c>
      <c r="AB266" t="s">
        <v>2287</v>
      </c>
      <c r="AC266">
        <v>318979</v>
      </c>
    </row>
    <row r="267" spans="1:29">
      <c r="A267">
        <f t="shared" ca="1" si="4"/>
        <v>0.42848756371375685</v>
      </c>
      <c r="B267" t="s">
        <v>127</v>
      </c>
      <c r="C267">
        <v>9233203</v>
      </c>
      <c r="D267" s="2">
        <v>42790</v>
      </c>
      <c r="E267" t="s">
        <v>4751</v>
      </c>
      <c r="F267" t="s">
        <v>4752</v>
      </c>
      <c r="G267">
        <v>5</v>
      </c>
      <c r="H267" t="s">
        <v>58</v>
      </c>
      <c r="I267" t="s">
        <v>130</v>
      </c>
      <c r="J267">
        <v>99733</v>
      </c>
      <c r="K267">
        <v>5</v>
      </c>
      <c r="L267" s="2">
        <v>41372</v>
      </c>
      <c r="M267" s="2">
        <v>43524</v>
      </c>
      <c r="N267" t="s">
        <v>4753</v>
      </c>
      <c r="O267">
        <v>7</v>
      </c>
      <c r="P267" t="s">
        <v>64</v>
      </c>
      <c r="Q267" t="s">
        <v>65</v>
      </c>
      <c r="R267" t="s">
        <v>66</v>
      </c>
      <c r="S267" t="s">
        <v>102</v>
      </c>
      <c r="T267" t="s">
        <v>68</v>
      </c>
      <c r="U267">
        <v>2017</v>
      </c>
      <c r="V267">
        <v>599170</v>
      </c>
      <c r="W267" t="s">
        <v>69</v>
      </c>
      <c r="X267" t="s">
        <v>4756</v>
      </c>
      <c r="Y267">
        <v>25000</v>
      </c>
      <c r="Z267">
        <v>0</v>
      </c>
      <c r="AA267" t="s">
        <v>69</v>
      </c>
      <c r="AB267" t="s">
        <v>4757</v>
      </c>
      <c r="AC267">
        <v>25000</v>
      </c>
    </row>
    <row r="268" spans="1:29">
      <c r="A268">
        <f t="shared" ca="1" si="4"/>
        <v>0.32934694188916092</v>
      </c>
      <c r="B268" t="s">
        <v>254</v>
      </c>
      <c r="C268">
        <v>9474143</v>
      </c>
      <c r="D268" s="2">
        <v>43221</v>
      </c>
      <c r="E268" t="s">
        <v>2299</v>
      </c>
      <c r="F268" t="s">
        <v>2300</v>
      </c>
      <c r="G268">
        <v>5</v>
      </c>
      <c r="H268" t="s">
        <v>58</v>
      </c>
      <c r="I268" t="s">
        <v>256</v>
      </c>
      <c r="J268">
        <v>117592</v>
      </c>
      <c r="K268">
        <v>4</v>
      </c>
      <c r="L268" s="2">
        <v>42217</v>
      </c>
      <c r="M268" s="2">
        <v>43585</v>
      </c>
      <c r="N268" t="s">
        <v>2301</v>
      </c>
      <c r="O268">
        <v>15</v>
      </c>
      <c r="P268" t="s">
        <v>1237</v>
      </c>
      <c r="Q268" t="s">
        <v>1238</v>
      </c>
      <c r="R268" t="s">
        <v>205</v>
      </c>
      <c r="S268" t="s">
        <v>85</v>
      </c>
      <c r="T268" t="s">
        <v>68</v>
      </c>
      <c r="U268">
        <v>2018</v>
      </c>
      <c r="V268">
        <v>145309</v>
      </c>
      <c r="W268" t="s">
        <v>69</v>
      </c>
      <c r="X268" t="s">
        <v>254</v>
      </c>
      <c r="Y268">
        <v>95661</v>
      </c>
      <c r="Z268">
        <v>49648</v>
      </c>
      <c r="AA268" t="s">
        <v>69</v>
      </c>
      <c r="AB268" t="s">
        <v>2303</v>
      </c>
      <c r="AC268">
        <v>145309</v>
      </c>
    </row>
    <row r="269" spans="1:29">
      <c r="A269">
        <f t="shared" ca="1" si="4"/>
        <v>0.89174232216765914</v>
      </c>
      <c r="B269" t="s">
        <v>127</v>
      </c>
      <c r="C269">
        <v>9447212</v>
      </c>
      <c r="D269" s="2">
        <v>43181</v>
      </c>
      <c r="E269" t="s">
        <v>56</v>
      </c>
      <c r="F269" t="s">
        <v>4638</v>
      </c>
      <c r="G269">
        <v>5</v>
      </c>
      <c r="H269" t="s">
        <v>58</v>
      </c>
      <c r="I269" t="s">
        <v>130</v>
      </c>
      <c r="J269">
        <v>66332</v>
      </c>
      <c r="K269">
        <v>15</v>
      </c>
      <c r="L269" s="2">
        <v>37316</v>
      </c>
      <c r="M269" s="2">
        <v>43921</v>
      </c>
      <c r="N269" t="s">
        <v>4569</v>
      </c>
      <c r="O269">
        <v>30</v>
      </c>
      <c r="P269" t="s">
        <v>747</v>
      </c>
      <c r="Q269" t="s">
        <v>748</v>
      </c>
      <c r="R269" t="s">
        <v>176</v>
      </c>
      <c r="S269" t="s">
        <v>67</v>
      </c>
      <c r="T269" t="s">
        <v>68</v>
      </c>
      <c r="U269">
        <v>2018</v>
      </c>
      <c r="V269">
        <v>506652</v>
      </c>
      <c r="W269" t="s">
        <v>69</v>
      </c>
      <c r="X269" t="s">
        <v>127</v>
      </c>
      <c r="Y269">
        <v>318649</v>
      </c>
      <c r="Z269">
        <v>188003</v>
      </c>
      <c r="AA269" t="s">
        <v>69</v>
      </c>
      <c r="AB269" t="s">
        <v>4640</v>
      </c>
      <c r="AC269">
        <v>506652</v>
      </c>
    </row>
    <row r="270" spans="1:29">
      <c r="A270">
        <f t="shared" ca="1" si="4"/>
        <v>0.51910330758016576</v>
      </c>
      <c r="B270" t="s">
        <v>199</v>
      </c>
      <c r="C270">
        <v>9854512</v>
      </c>
      <c r="D270" s="2">
        <v>43507</v>
      </c>
      <c r="E270" t="s">
        <v>56</v>
      </c>
      <c r="F270" t="s">
        <v>2315</v>
      </c>
      <c r="G270">
        <v>6</v>
      </c>
      <c r="H270" t="s">
        <v>58</v>
      </c>
      <c r="I270" t="s">
        <v>149</v>
      </c>
      <c r="J270">
        <v>82621</v>
      </c>
      <c r="K270">
        <v>21</v>
      </c>
      <c r="L270" s="2">
        <v>36404</v>
      </c>
      <c r="M270" s="2">
        <v>43677</v>
      </c>
      <c r="N270" t="s">
        <v>745</v>
      </c>
      <c r="O270">
        <v>14</v>
      </c>
      <c r="P270" t="s">
        <v>1038</v>
      </c>
      <c r="Q270" t="s">
        <v>1039</v>
      </c>
      <c r="R270" t="s">
        <v>120</v>
      </c>
      <c r="S270" t="s">
        <v>121</v>
      </c>
      <c r="T270" t="s">
        <v>68</v>
      </c>
      <c r="U270">
        <v>2017</v>
      </c>
      <c r="V270">
        <v>29382</v>
      </c>
      <c r="W270" t="s">
        <v>69</v>
      </c>
      <c r="X270" t="s">
        <v>199</v>
      </c>
      <c r="Y270">
        <v>17594</v>
      </c>
      <c r="Z270">
        <v>11788</v>
      </c>
      <c r="AA270" t="s">
        <v>69</v>
      </c>
      <c r="AB270" t="s">
        <v>2317</v>
      </c>
      <c r="AC270">
        <v>29382</v>
      </c>
    </row>
    <row r="271" spans="1:29">
      <c r="A271">
        <f t="shared" ca="1" si="4"/>
        <v>0.94238354175401062</v>
      </c>
      <c r="B271" t="s">
        <v>286</v>
      </c>
      <c r="C271">
        <v>9185926</v>
      </c>
      <c r="D271" s="2">
        <v>42706</v>
      </c>
      <c r="E271" t="s">
        <v>76</v>
      </c>
      <c r="F271" t="s">
        <v>5069</v>
      </c>
      <c r="G271">
        <v>5</v>
      </c>
      <c r="H271" t="s">
        <v>58</v>
      </c>
      <c r="I271" t="s">
        <v>289</v>
      </c>
      <c r="J271">
        <v>99483</v>
      </c>
      <c r="K271">
        <v>5</v>
      </c>
      <c r="L271" s="2">
        <v>41255</v>
      </c>
      <c r="M271" s="2">
        <v>43434</v>
      </c>
      <c r="N271" t="s">
        <v>5070</v>
      </c>
      <c r="O271">
        <v>9</v>
      </c>
      <c r="P271" t="s">
        <v>572</v>
      </c>
      <c r="Q271" t="s">
        <v>175</v>
      </c>
      <c r="R271" t="s">
        <v>176</v>
      </c>
      <c r="S271" t="s">
        <v>67</v>
      </c>
      <c r="T271" t="s">
        <v>68</v>
      </c>
      <c r="U271">
        <v>2017</v>
      </c>
      <c r="V271">
        <v>491188</v>
      </c>
      <c r="W271" t="s">
        <v>69</v>
      </c>
      <c r="X271" t="s">
        <v>286</v>
      </c>
      <c r="Y271">
        <v>323653</v>
      </c>
      <c r="Z271">
        <v>167535</v>
      </c>
      <c r="AA271" t="s">
        <v>69</v>
      </c>
      <c r="AB271" t="s">
        <v>5073</v>
      </c>
      <c r="AC271">
        <v>491188</v>
      </c>
    </row>
    <row r="272" spans="1:29">
      <c r="A272">
        <f t="shared" ca="1" si="4"/>
        <v>0.72058307513391617</v>
      </c>
      <c r="B272" t="s">
        <v>92</v>
      </c>
      <c r="C272">
        <v>9322616</v>
      </c>
      <c r="D272" s="2">
        <v>42957</v>
      </c>
      <c r="E272" t="s">
        <v>76</v>
      </c>
      <c r="F272" t="s">
        <v>2328</v>
      </c>
      <c r="G272">
        <v>5</v>
      </c>
      <c r="H272" t="s">
        <v>58</v>
      </c>
      <c r="I272" t="s">
        <v>95</v>
      </c>
      <c r="J272">
        <v>76140</v>
      </c>
      <c r="K272">
        <v>5</v>
      </c>
      <c r="L272" s="2">
        <v>41487</v>
      </c>
      <c r="M272" s="2">
        <v>43496</v>
      </c>
      <c r="N272" t="s">
        <v>1807</v>
      </c>
      <c r="O272">
        <v>7</v>
      </c>
      <c r="P272" t="s">
        <v>2329</v>
      </c>
      <c r="Q272" t="s">
        <v>2330</v>
      </c>
      <c r="R272" t="s">
        <v>311</v>
      </c>
      <c r="S272" t="s">
        <v>336</v>
      </c>
      <c r="T272" t="s">
        <v>68</v>
      </c>
      <c r="U272">
        <v>2017</v>
      </c>
      <c r="V272">
        <v>316430</v>
      </c>
      <c r="W272" t="s">
        <v>69</v>
      </c>
      <c r="X272" t="s">
        <v>92</v>
      </c>
      <c r="Y272">
        <v>207500</v>
      </c>
      <c r="Z272">
        <v>108930</v>
      </c>
      <c r="AA272" t="s">
        <v>69</v>
      </c>
      <c r="AB272" t="s">
        <v>2331</v>
      </c>
      <c r="AC272">
        <v>316430</v>
      </c>
    </row>
    <row r="273" spans="1:29">
      <c r="A273">
        <f t="shared" ca="1" si="4"/>
        <v>0.15537682825108079</v>
      </c>
      <c r="B273" t="s">
        <v>109</v>
      </c>
      <c r="C273">
        <v>9857680</v>
      </c>
      <c r="D273" s="2">
        <v>43522</v>
      </c>
      <c r="E273" t="s">
        <v>76</v>
      </c>
      <c r="F273" t="s">
        <v>1035</v>
      </c>
      <c r="G273">
        <v>6</v>
      </c>
      <c r="H273" t="s">
        <v>58</v>
      </c>
      <c r="I273" t="s">
        <v>112</v>
      </c>
      <c r="J273">
        <v>16774</v>
      </c>
      <c r="K273">
        <v>11</v>
      </c>
      <c r="L273" s="2">
        <v>39692</v>
      </c>
      <c r="M273" s="2">
        <v>43496</v>
      </c>
      <c r="N273" t="s">
        <v>225</v>
      </c>
      <c r="O273">
        <v>14</v>
      </c>
      <c r="P273" t="s">
        <v>1038</v>
      </c>
      <c r="Q273" t="s">
        <v>1039</v>
      </c>
      <c r="R273" t="s">
        <v>120</v>
      </c>
      <c r="S273" t="s">
        <v>121</v>
      </c>
      <c r="T273" t="s">
        <v>68</v>
      </c>
      <c r="U273">
        <v>2017</v>
      </c>
      <c r="V273">
        <v>6656</v>
      </c>
      <c r="W273" t="s">
        <v>69</v>
      </c>
      <c r="X273" t="s">
        <v>109</v>
      </c>
      <c r="Y273">
        <v>3985</v>
      </c>
      <c r="Z273">
        <v>2671</v>
      </c>
      <c r="AA273" t="s">
        <v>69</v>
      </c>
      <c r="AB273" t="s">
        <v>1040</v>
      </c>
      <c r="AC273">
        <v>6656</v>
      </c>
    </row>
    <row r="274" spans="1:29">
      <c r="A274">
        <f t="shared" ca="1" si="4"/>
        <v>0.85242410167117966</v>
      </c>
      <c r="B274" t="s">
        <v>405</v>
      </c>
      <c r="C274">
        <v>9447151</v>
      </c>
      <c r="D274" s="2">
        <v>43154</v>
      </c>
      <c r="E274" t="s">
        <v>76</v>
      </c>
      <c r="F274" t="s">
        <v>2346</v>
      </c>
      <c r="G274">
        <v>5</v>
      </c>
      <c r="H274" t="s">
        <v>58</v>
      </c>
      <c r="I274" t="s">
        <v>407</v>
      </c>
      <c r="J274">
        <v>22727</v>
      </c>
      <c r="K274">
        <v>11</v>
      </c>
      <c r="L274" s="2">
        <v>39295</v>
      </c>
      <c r="M274" s="2">
        <v>43524</v>
      </c>
      <c r="N274" t="s">
        <v>318</v>
      </c>
      <c r="O274">
        <v>2</v>
      </c>
      <c r="P274" t="s">
        <v>2348</v>
      </c>
      <c r="Q274" t="s">
        <v>543</v>
      </c>
      <c r="R274" t="s">
        <v>205</v>
      </c>
      <c r="S274" t="s">
        <v>67</v>
      </c>
      <c r="T274" t="s">
        <v>68</v>
      </c>
      <c r="U274">
        <v>2018</v>
      </c>
      <c r="V274">
        <v>310000</v>
      </c>
      <c r="W274" t="s">
        <v>69</v>
      </c>
      <c r="X274" t="s">
        <v>405</v>
      </c>
      <c r="Y274">
        <v>200000</v>
      </c>
      <c r="Z274">
        <v>110000</v>
      </c>
      <c r="AA274" t="s">
        <v>69</v>
      </c>
      <c r="AB274" t="s">
        <v>2349</v>
      </c>
      <c r="AC274">
        <v>310000</v>
      </c>
    </row>
    <row r="275" spans="1:29">
      <c r="A275">
        <f t="shared" ca="1" si="4"/>
        <v>0.29784416527644431</v>
      </c>
      <c r="B275" t="s">
        <v>199</v>
      </c>
      <c r="C275">
        <v>9389986</v>
      </c>
      <c r="D275" s="2">
        <v>43055</v>
      </c>
      <c r="E275" t="s">
        <v>76</v>
      </c>
      <c r="F275" t="s">
        <v>5519</v>
      </c>
      <c r="G275">
        <v>5</v>
      </c>
      <c r="H275" t="s">
        <v>58</v>
      </c>
      <c r="I275" t="s">
        <v>149</v>
      </c>
      <c r="J275">
        <v>174305</v>
      </c>
      <c r="K275">
        <v>5</v>
      </c>
      <c r="L275" s="2">
        <v>41610</v>
      </c>
      <c r="M275" s="2">
        <v>43799</v>
      </c>
      <c r="N275" t="s">
        <v>745</v>
      </c>
      <c r="O275">
        <v>12</v>
      </c>
      <c r="P275" t="s">
        <v>656</v>
      </c>
      <c r="Q275" t="s">
        <v>204</v>
      </c>
      <c r="R275" t="s">
        <v>205</v>
      </c>
      <c r="S275" t="s">
        <v>729</v>
      </c>
      <c r="T275" t="s">
        <v>68</v>
      </c>
      <c r="U275">
        <v>2018</v>
      </c>
      <c r="V275">
        <v>313136</v>
      </c>
      <c r="W275" t="s">
        <v>69</v>
      </c>
      <c r="X275" t="s">
        <v>199</v>
      </c>
      <c r="Y275">
        <v>207500</v>
      </c>
      <c r="Z275">
        <v>105636</v>
      </c>
      <c r="AA275" t="s">
        <v>69</v>
      </c>
      <c r="AB275" t="s">
        <v>5522</v>
      </c>
      <c r="AC275">
        <v>313136</v>
      </c>
    </row>
    <row r="276" spans="1:29">
      <c r="A276">
        <f t="shared" ca="1" si="4"/>
        <v>0.53966931430118026</v>
      </c>
      <c r="B276" t="s">
        <v>254</v>
      </c>
      <c r="C276">
        <v>9215678</v>
      </c>
      <c r="D276" s="2">
        <v>42773</v>
      </c>
      <c r="E276" t="s">
        <v>76</v>
      </c>
      <c r="F276" t="s">
        <v>2360</v>
      </c>
      <c r="G276">
        <v>5</v>
      </c>
      <c r="H276" t="s">
        <v>58</v>
      </c>
      <c r="I276" t="s">
        <v>256</v>
      </c>
      <c r="J276">
        <v>27870</v>
      </c>
      <c r="K276">
        <v>37</v>
      </c>
      <c r="L276" s="2">
        <v>29312</v>
      </c>
      <c r="M276" s="2">
        <v>43524</v>
      </c>
      <c r="N276" t="s">
        <v>1307</v>
      </c>
      <c r="O276">
        <v>2</v>
      </c>
      <c r="P276" t="s">
        <v>320</v>
      </c>
      <c r="Q276" t="s">
        <v>321</v>
      </c>
      <c r="R276" t="s">
        <v>137</v>
      </c>
      <c r="S276" t="s">
        <v>322</v>
      </c>
      <c r="T276" t="s">
        <v>68</v>
      </c>
      <c r="U276">
        <v>2017</v>
      </c>
      <c r="V276">
        <v>362386</v>
      </c>
      <c r="W276" t="s">
        <v>69</v>
      </c>
      <c r="X276" t="s">
        <v>254</v>
      </c>
      <c r="Y276">
        <v>242994</v>
      </c>
      <c r="Z276">
        <v>119392</v>
      </c>
      <c r="AA276" t="s">
        <v>69</v>
      </c>
      <c r="AB276" t="s">
        <v>2361</v>
      </c>
      <c r="AC276">
        <v>362386</v>
      </c>
    </row>
    <row r="277" spans="1:29">
      <c r="A277">
        <f t="shared" ca="1" si="4"/>
        <v>0.49718284533387458</v>
      </c>
      <c r="B277" t="s">
        <v>254</v>
      </c>
      <c r="C277">
        <v>9536070</v>
      </c>
      <c r="D277" s="2">
        <v>43313</v>
      </c>
      <c r="E277" t="s">
        <v>56</v>
      </c>
      <c r="F277" t="s">
        <v>2363</v>
      </c>
      <c r="G277">
        <v>5</v>
      </c>
      <c r="H277" t="s">
        <v>58</v>
      </c>
      <c r="I277" t="s">
        <v>256</v>
      </c>
      <c r="J277">
        <v>107487</v>
      </c>
      <c r="K277">
        <v>5</v>
      </c>
      <c r="L277" s="2">
        <v>41866</v>
      </c>
      <c r="M277" s="2">
        <v>44043</v>
      </c>
      <c r="N277" t="s">
        <v>2364</v>
      </c>
      <c r="O277">
        <v>1</v>
      </c>
      <c r="P277" t="s">
        <v>2366</v>
      </c>
      <c r="Q277" t="s">
        <v>2367</v>
      </c>
      <c r="R277" t="s">
        <v>1837</v>
      </c>
      <c r="S277" t="s">
        <v>85</v>
      </c>
      <c r="T277" t="s">
        <v>68</v>
      </c>
      <c r="U277">
        <v>2018</v>
      </c>
      <c r="V277">
        <v>279618</v>
      </c>
      <c r="W277" t="s">
        <v>69</v>
      </c>
      <c r="X277" t="s">
        <v>254</v>
      </c>
      <c r="Y277">
        <v>190000</v>
      </c>
      <c r="Z277">
        <v>89618</v>
      </c>
      <c r="AA277" t="s">
        <v>69</v>
      </c>
      <c r="AB277" t="s">
        <v>2368</v>
      </c>
      <c r="AC277">
        <v>279618</v>
      </c>
    </row>
    <row r="278" spans="1:29">
      <c r="A278">
        <f t="shared" ca="1" si="4"/>
        <v>9.8670989440981516E-2</v>
      </c>
      <c r="B278" t="s">
        <v>127</v>
      </c>
      <c r="C278">
        <v>9487031</v>
      </c>
      <c r="D278" s="2">
        <v>43230</v>
      </c>
      <c r="E278" t="s">
        <v>5814</v>
      </c>
      <c r="F278" t="s">
        <v>5815</v>
      </c>
      <c r="G278">
        <v>5</v>
      </c>
      <c r="H278" t="s">
        <v>58</v>
      </c>
      <c r="I278" t="s">
        <v>130</v>
      </c>
      <c r="J278">
        <v>107703</v>
      </c>
      <c r="K278">
        <v>4</v>
      </c>
      <c r="L278" s="2">
        <v>42248</v>
      </c>
      <c r="M278" s="2">
        <v>43616</v>
      </c>
      <c r="N278" t="s">
        <v>5816</v>
      </c>
      <c r="O278">
        <v>3</v>
      </c>
      <c r="P278" t="s">
        <v>542</v>
      </c>
      <c r="Q278" t="s">
        <v>543</v>
      </c>
      <c r="R278" t="s">
        <v>205</v>
      </c>
      <c r="S278" t="s">
        <v>67</v>
      </c>
      <c r="T278" t="s">
        <v>68</v>
      </c>
      <c r="U278">
        <v>2018</v>
      </c>
      <c r="V278">
        <v>691868</v>
      </c>
      <c r="W278" t="s">
        <v>69</v>
      </c>
      <c r="X278" t="s">
        <v>127</v>
      </c>
      <c r="Y278">
        <v>436367</v>
      </c>
      <c r="Z278">
        <v>255501</v>
      </c>
      <c r="AA278" t="s">
        <v>69</v>
      </c>
      <c r="AB278" t="s">
        <v>5819</v>
      </c>
      <c r="AC278">
        <v>691868</v>
      </c>
    </row>
    <row r="279" spans="1:29">
      <c r="A279">
        <f t="shared" ca="1" si="4"/>
        <v>4.169522700597228E-3</v>
      </c>
      <c r="B279" t="s">
        <v>1143</v>
      </c>
      <c r="C279">
        <v>9459808</v>
      </c>
      <c r="D279" s="2">
        <v>43205</v>
      </c>
      <c r="E279" t="s">
        <v>76</v>
      </c>
      <c r="F279" t="s">
        <v>3742</v>
      </c>
      <c r="G279">
        <v>5</v>
      </c>
      <c r="H279" t="s">
        <v>58</v>
      </c>
      <c r="I279" t="s">
        <v>1145</v>
      </c>
      <c r="J279">
        <v>64825</v>
      </c>
      <c r="K279">
        <v>5</v>
      </c>
      <c r="L279" s="2">
        <v>41730</v>
      </c>
      <c r="M279" s="2">
        <v>44286</v>
      </c>
      <c r="N279" t="s">
        <v>3743</v>
      </c>
      <c r="O279">
        <v>9</v>
      </c>
      <c r="P279" t="s">
        <v>3745</v>
      </c>
      <c r="Q279" t="s">
        <v>2578</v>
      </c>
      <c r="R279" t="s">
        <v>816</v>
      </c>
      <c r="S279" t="s">
        <v>67</v>
      </c>
      <c r="T279" t="s">
        <v>68</v>
      </c>
      <c r="U279">
        <v>2018</v>
      </c>
      <c r="V279">
        <v>330000</v>
      </c>
      <c r="W279" t="s">
        <v>69</v>
      </c>
      <c r="X279" t="s">
        <v>1143</v>
      </c>
      <c r="Y279">
        <v>220000</v>
      </c>
      <c r="Z279">
        <v>110000</v>
      </c>
      <c r="AA279" t="s">
        <v>69</v>
      </c>
      <c r="AB279" t="s">
        <v>3746</v>
      </c>
      <c r="AC279">
        <v>330000</v>
      </c>
    </row>
    <row r="280" spans="1:29">
      <c r="A280">
        <f t="shared" ca="1" si="4"/>
        <v>0.49828994905495982</v>
      </c>
      <c r="B280" t="s">
        <v>254</v>
      </c>
      <c r="C280">
        <v>9195109</v>
      </c>
      <c r="D280" s="2">
        <v>42724</v>
      </c>
      <c r="E280" t="s">
        <v>76</v>
      </c>
      <c r="F280" t="s">
        <v>2382</v>
      </c>
      <c r="G280">
        <v>5</v>
      </c>
      <c r="H280" t="s">
        <v>58</v>
      </c>
      <c r="I280" t="s">
        <v>256</v>
      </c>
      <c r="J280">
        <v>61672</v>
      </c>
      <c r="K280">
        <v>16</v>
      </c>
      <c r="L280" s="2">
        <v>36739</v>
      </c>
      <c r="M280" s="2">
        <v>43100</v>
      </c>
      <c r="N280" t="s">
        <v>1783</v>
      </c>
      <c r="O280">
        <v>12</v>
      </c>
      <c r="P280" t="s">
        <v>147</v>
      </c>
      <c r="Q280" t="s">
        <v>148</v>
      </c>
      <c r="R280" t="s">
        <v>149</v>
      </c>
      <c r="S280" t="s">
        <v>85</v>
      </c>
      <c r="T280" t="s">
        <v>68</v>
      </c>
      <c r="U280">
        <v>2017</v>
      </c>
      <c r="V280">
        <v>302527</v>
      </c>
      <c r="W280" t="s">
        <v>69</v>
      </c>
      <c r="X280" t="s">
        <v>254</v>
      </c>
      <c r="Y280">
        <v>197500</v>
      </c>
      <c r="Z280">
        <v>105027</v>
      </c>
      <c r="AA280" t="s">
        <v>69</v>
      </c>
      <c r="AB280" t="s">
        <v>2384</v>
      </c>
      <c r="AC280">
        <v>302527</v>
      </c>
    </row>
    <row r="281" spans="1:29">
      <c r="A281">
        <f t="shared" ca="1" si="4"/>
        <v>0.74832139862978386</v>
      </c>
      <c r="B281" t="s">
        <v>92</v>
      </c>
      <c r="C281">
        <v>9200478</v>
      </c>
      <c r="D281" s="2">
        <v>42727</v>
      </c>
      <c r="E281" t="s">
        <v>724</v>
      </c>
      <c r="F281" t="s">
        <v>1947</v>
      </c>
      <c r="G281">
        <v>5</v>
      </c>
      <c r="H281" t="s">
        <v>58</v>
      </c>
      <c r="I281" t="s">
        <v>95</v>
      </c>
      <c r="J281">
        <v>52762</v>
      </c>
      <c r="K281">
        <v>10</v>
      </c>
      <c r="L281" s="2">
        <v>39164</v>
      </c>
      <c r="M281" s="2">
        <v>43830</v>
      </c>
      <c r="N281" t="s">
        <v>1948</v>
      </c>
      <c r="O281">
        <v>4</v>
      </c>
      <c r="P281" t="s">
        <v>638</v>
      </c>
      <c r="Q281" t="s">
        <v>639</v>
      </c>
      <c r="R281" t="s">
        <v>640</v>
      </c>
      <c r="S281" t="s">
        <v>85</v>
      </c>
      <c r="T281" t="s">
        <v>68</v>
      </c>
      <c r="U281">
        <v>2017</v>
      </c>
      <c r="V281">
        <v>521989</v>
      </c>
      <c r="W281" t="s">
        <v>69</v>
      </c>
      <c r="X281" t="s">
        <v>92</v>
      </c>
      <c r="Y281">
        <v>413053</v>
      </c>
      <c r="Z281">
        <v>108936</v>
      </c>
      <c r="AA281" t="s">
        <v>69</v>
      </c>
      <c r="AB281" t="s">
        <v>1952</v>
      </c>
      <c r="AC281">
        <v>521989</v>
      </c>
    </row>
    <row r="282" spans="1:29">
      <c r="A282">
        <f t="shared" ca="1" si="4"/>
        <v>0.31011811990653526</v>
      </c>
      <c r="B282" t="s">
        <v>327</v>
      </c>
      <c r="C282">
        <v>9306073</v>
      </c>
      <c r="D282" s="2">
        <v>42912</v>
      </c>
      <c r="E282" t="s">
        <v>2393</v>
      </c>
      <c r="F282" t="s">
        <v>2394</v>
      </c>
      <c r="G282">
        <v>5</v>
      </c>
      <c r="H282" t="s">
        <v>58</v>
      </c>
      <c r="I282" t="s">
        <v>330</v>
      </c>
      <c r="J282">
        <v>19449</v>
      </c>
      <c r="K282">
        <v>4</v>
      </c>
      <c r="L282" s="2">
        <v>42200</v>
      </c>
      <c r="M282" s="2">
        <v>43646</v>
      </c>
      <c r="N282" t="s">
        <v>2395</v>
      </c>
      <c r="O282">
        <v>2</v>
      </c>
      <c r="P282" t="s">
        <v>2397</v>
      </c>
      <c r="Q282" t="s">
        <v>2398</v>
      </c>
      <c r="R282" t="s">
        <v>2051</v>
      </c>
      <c r="S282" t="s">
        <v>729</v>
      </c>
      <c r="T282" t="s">
        <v>68</v>
      </c>
      <c r="U282">
        <v>2017</v>
      </c>
      <c r="V282">
        <v>326004</v>
      </c>
      <c r="W282" t="s">
        <v>69</v>
      </c>
      <c r="X282" t="s">
        <v>327</v>
      </c>
      <c r="Y282">
        <v>225000</v>
      </c>
      <c r="Z282">
        <v>101004</v>
      </c>
      <c r="AA282" t="s">
        <v>69</v>
      </c>
      <c r="AB282" t="s">
        <v>2399</v>
      </c>
      <c r="AC282">
        <v>326004</v>
      </c>
    </row>
    <row r="283" spans="1:29">
      <c r="A283">
        <f t="shared" ca="1" si="4"/>
        <v>0.36814806770462061</v>
      </c>
      <c r="B283" t="s">
        <v>303</v>
      </c>
      <c r="C283">
        <v>9462701</v>
      </c>
      <c r="D283" s="2">
        <v>43213</v>
      </c>
      <c r="E283" t="s">
        <v>76</v>
      </c>
      <c r="F283" t="s">
        <v>4850</v>
      </c>
      <c r="G283">
        <v>5</v>
      </c>
      <c r="H283" t="s">
        <v>58</v>
      </c>
      <c r="I283" t="s">
        <v>305</v>
      </c>
      <c r="J283">
        <v>40344</v>
      </c>
      <c r="K283">
        <v>30</v>
      </c>
      <c r="L283" s="2">
        <v>32387</v>
      </c>
      <c r="M283" s="2">
        <v>43921</v>
      </c>
      <c r="N283" t="s">
        <v>754</v>
      </c>
      <c r="O283">
        <v>6</v>
      </c>
      <c r="P283" t="s">
        <v>333</v>
      </c>
      <c r="Q283" t="s">
        <v>334</v>
      </c>
      <c r="R283" t="s">
        <v>335</v>
      </c>
      <c r="S283" t="s">
        <v>67</v>
      </c>
      <c r="T283" t="s">
        <v>68</v>
      </c>
      <c r="U283">
        <v>2018</v>
      </c>
      <c r="V283">
        <v>490503</v>
      </c>
      <c r="W283" t="s">
        <v>69</v>
      </c>
      <c r="X283" t="s">
        <v>303</v>
      </c>
      <c r="Y283">
        <v>315436</v>
      </c>
      <c r="Z283">
        <v>175067</v>
      </c>
      <c r="AA283" t="s">
        <v>69</v>
      </c>
      <c r="AB283" t="s">
        <v>4852</v>
      </c>
      <c r="AC283">
        <v>490503</v>
      </c>
    </row>
    <row r="284" spans="1:29">
      <c r="A284">
        <f t="shared" ca="1" si="4"/>
        <v>0.44156618358884847</v>
      </c>
      <c r="B284" t="s">
        <v>182</v>
      </c>
      <c r="C284">
        <v>9476222</v>
      </c>
      <c r="D284" s="2">
        <v>43209</v>
      </c>
      <c r="E284" t="s">
        <v>76</v>
      </c>
      <c r="F284" t="s">
        <v>548</v>
      </c>
      <c r="G284">
        <v>5</v>
      </c>
      <c r="H284" t="s">
        <v>58</v>
      </c>
      <c r="I284" t="s">
        <v>185</v>
      </c>
      <c r="J284">
        <v>24327</v>
      </c>
      <c r="K284">
        <v>5</v>
      </c>
      <c r="L284" s="2">
        <v>41760</v>
      </c>
      <c r="M284" s="2">
        <v>43921</v>
      </c>
      <c r="N284" t="s">
        <v>549</v>
      </c>
      <c r="O284">
        <v>3</v>
      </c>
      <c r="P284" t="s">
        <v>553</v>
      </c>
      <c r="Q284" t="s">
        <v>554</v>
      </c>
      <c r="R284" t="s">
        <v>555</v>
      </c>
      <c r="S284" t="s">
        <v>218</v>
      </c>
      <c r="T284" t="s">
        <v>68</v>
      </c>
      <c r="U284">
        <v>2018</v>
      </c>
      <c r="V284">
        <v>385000</v>
      </c>
      <c r="W284" t="s">
        <v>69</v>
      </c>
      <c r="X284" t="s">
        <v>182</v>
      </c>
      <c r="Y284">
        <v>250000</v>
      </c>
      <c r="Z284">
        <v>135000</v>
      </c>
      <c r="AA284" t="s">
        <v>69</v>
      </c>
      <c r="AB284" t="s">
        <v>556</v>
      </c>
      <c r="AC284">
        <v>385000</v>
      </c>
    </row>
    <row r="285" spans="1:29">
      <c r="A285">
        <f t="shared" ca="1" si="4"/>
        <v>0.91053758635715254</v>
      </c>
      <c r="B285" t="s">
        <v>127</v>
      </c>
      <c r="C285">
        <v>9487337</v>
      </c>
      <c r="D285" s="2">
        <v>43299</v>
      </c>
      <c r="E285" t="s">
        <v>2421</v>
      </c>
      <c r="F285" t="s">
        <v>2422</v>
      </c>
      <c r="G285">
        <v>5</v>
      </c>
      <c r="H285" t="s">
        <v>58</v>
      </c>
      <c r="I285" t="s">
        <v>130</v>
      </c>
      <c r="J285">
        <v>109180</v>
      </c>
      <c r="K285">
        <v>4</v>
      </c>
      <c r="L285" s="2">
        <v>42248</v>
      </c>
      <c r="M285" s="2">
        <v>43982</v>
      </c>
      <c r="N285" t="s">
        <v>2423</v>
      </c>
      <c r="O285">
        <v>10</v>
      </c>
      <c r="P285" t="s">
        <v>216</v>
      </c>
      <c r="Q285" t="s">
        <v>217</v>
      </c>
      <c r="R285" t="s">
        <v>120</v>
      </c>
      <c r="S285" t="s">
        <v>85</v>
      </c>
      <c r="T285" t="s">
        <v>68</v>
      </c>
      <c r="U285">
        <v>2018</v>
      </c>
      <c r="V285">
        <v>236692</v>
      </c>
      <c r="W285" t="s">
        <v>69</v>
      </c>
      <c r="X285" t="s">
        <v>127</v>
      </c>
      <c r="Y285">
        <v>154405</v>
      </c>
      <c r="Z285">
        <v>82287</v>
      </c>
      <c r="AA285" t="s">
        <v>69</v>
      </c>
      <c r="AB285" t="s">
        <v>2425</v>
      </c>
      <c r="AC285">
        <v>236692</v>
      </c>
    </row>
    <row r="286" spans="1:29">
      <c r="A286">
        <f t="shared" ca="1" si="4"/>
        <v>0.14607780162515771</v>
      </c>
      <c r="B286" t="s">
        <v>303</v>
      </c>
      <c r="C286">
        <v>9554890</v>
      </c>
      <c r="D286" s="2">
        <v>43353</v>
      </c>
      <c r="E286" t="s">
        <v>56</v>
      </c>
      <c r="F286" t="s">
        <v>4719</v>
      </c>
      <c r="G286">
        <v>5</v>
      </c>
      <c r="H286" t="s">
        <v>58</v>
      </c>
      <c r="I286" t="s">
        <v>305</v>
      </c>
      <c r="J286">
        <v>101659</v>
      </c>
      <c r="K286">
        <v>5</v>
      </c>
      <c r="L286" s="2">
        <v>41897</v>
      </c>
      <c r="M286" s="2">
        <v>44408</v>
      </c>
      <c r="N286" t="s">
        <v>1153</v>
      </c>
      <c r="O286">
        <v>6</v>
      </c>
      <c r="P286" t="s">
        <v>432</v>
      </c>
      <c r="Q286" t="s">
        <v>433</v>
      </c>
      <c r="R286" t="s">
        <v>434</v>
      </c>
      <c r="S286" t="s">
        <v>67</v>
      </c>
      <c r="T286" t="s">
        <v>68</v>
      </c>
      <c r="U286">
        <v>2018</v>
      </c>
      <c r="V286">
        <v>602601</v>
      </c>
      <c r="W286" t="s">
        <v>69</v>
      </c>
      <c r="X286" t="s">
        <v>303</v>
      </c>
      <c r="Y286">
        <v>387525</v>
      </c>
      <c r="Z286">
        <v>215076</v>
      </c>
      <c r="AA286" t="s">
        <v>69</v>
      </c>
      <c r="AB286" t="s">
        <v>4722</v>
      </c>
      <c r="AC286">
        <v>602601</v>
      </c>
    </row>
    <row r="287" spans="1:29">
      <c r="A287">
        <f t="shared" ca="1" si="4"/>
        <v>0.87052789897361926</v>
      </c>
      <c r="B287" t="s">
        <v>624</v>
      </c>
      <c r="C287">
        <v>9443686</v>
      </c>
      <c r="D287" s="2">
        <v>43133</v>
      </c>
      <c r="E287" t="s">
        <v>76</v>
      </c>
      <c r="F287" t="s">
        <v>2879</v>
      </c>
      <c r="G287">
        <v>5</v>
      </c>
      <c r="H287" t="s">
        <v>58</v>
      </c>
      <c r="I287" t="s">
        <v>626</v>
      </c>
      <c r="J287">
        <v>13473</v>
      </c>
      <c r="K287">
        <v>6</v>
      </c>
      <c r="L287" s="2">
        <v>41367</v>
      </c>
      <c r="M287" s="2">
        <v>43889</v>
      </c>
      <c r="N287" t="s">
        <v>96</v>
      </c>
      <c r="O287">
        <v>2</v>
      </c>
      <c r="P287" t="s">
        <v>2882</v>
      </c>
      <c r="Q287" t="s">
        <v>543</v>
      </c>
      <c r="R287" t="s">
        <v>205</v>
      </c>
      <c r="S287" t="s">
        <v>102</v>
      </c>
      <c r="T287" t="s">
        <v>68</v>
      </c>
      <c r="U287">
        <v>2018</v>
      </c>
      <c r="V287">
        <v>545962</v>
      </c>
      <c r="W287" t="s">
        <v>69</v>
      </c>
      <c r="X287" t="s">
        <v>624</v>
      </c>
      <c r="Y287">
        <v>493189</v>
      </c>
      <c r="Z287">
        <v>52773</v>
      </c>
      <c r="AA287" t="s">
        <v>69</v>
      </c>
      <c r="AB287" t="s">
        <v>2883</v>
      </c>
      <c r="AC287">
        <v>545962</v>
      </c>
    </row>
    <row r="288" spans="1:29">
      <c r="A288">
        <f t="shared" ca="1" si="4"/>
        <v>0.86802317974688592</v>
      </c>
      <c r="B288" t="s">
        <v>55</v>
      </c>
      <c r="C288">
        <v>9222059</v>
      </c>
      <c r="D288" s="2">
        <v>42762</v>
      </c>
      <c r="E288" t="s">
        <v>76</v>
      </c>
      <c r="F288" t="s">
        <v>2274</v>
      </c>
      <c r="G288">
        <v>5</v>
      </c>
      <c r="H288" t="s">
        <v>58</v>
      </c>
      <c r="I288" t="s">
        <v>59</v>
      </c>
      <c r="J288">
        <v>87068</v>
      </c>
      <c r="K288">
        <v>4</v>
      </c>
      <c r="L288" s="2">
        <v>41699</v>
      </c>
      <c r="M288" s="2">
        <v>43404</v>
      </c>
      <c r="N288" t="s">
        <v>2275</v>
      </c>
      <c r="O288">
        <v>1</v>
      </c>
      <c r="P288" t="s">
        <v>247</v>
      </c>
      <c r="Q288" t="s">
        <v>248</v>
      </c>
      <c r="R288" t="s">
        <v>249</v>
      </c>
      <c r="S288" t="s">
        <v>67</v>
      </c>
      <c r="T288" t="s">
        <v>68</v>
      </c>
      <c r="U288">
        <v>2017</v>
      </c>
      <c r="V288">
        <v>330313</v>
      </c>
      <c r="W288" t="s">
        <v>69</v>
      </c>
      <c r="X288" t="s">
        <v>55</v>
      </c>
      <c r="Y288">
        <v>218750</v>
      </c>
      <c r="Z288">
        <v>111563</v>
      </c>
      <c r="AA288" t="s">
        <v>69</v>
      </c>
      <c r="AB288" t="s">
        <v>2278</v>
      </c>
      <c r="AC288">
        <v>330313</v>
      </c>
    </row>
    <row r="289" spans="1:29">
      <c r="A289">
        <f t="shared" ca="1" si="4"/>
        <v>0.6033513595403277</v>
      </c>
      <c r="B289" t="s">
        <v>1619</v>
      </c>
      <c r="C289">
        <v>9269493</v>
      </c>
      <c r="D289" s="2">
        <v>42881</v>
      </c>
      <c r="E289" t="s">
        <v>2626</v>
      </c>
      <c r="F289" t="s">
        <v>2627</v>
      </c>
      <c r="G289">
        <v>5</v>
      </c>
      <c r="H289" t="s">
        <v>58</v>
      </c>
      <c r="I289" t="s">
        <v>1621</v>
      </c>
      <c r="J289">
        <v>21973</v>
      </c>
      <c r="K289">
        <v>5</v>
      </c>
      <c r="L289" s="2">
        <v>41491</v>
      </c>
      <c r="M289" s="2">
        <v>43616</v>
      </c>
      <c r="N289" t="s">
        <v>1991</v>
      </c>
      <c r="O289">
        <v>4</v>
      </c>
      <c r="P289" t="s">
        <v>2630</v>
      </c>
      <c r="Q289" t="s">
        <v>2631</v>
      </c>
      <c r="R289" t="s">
        <v>370</v>
      </c>
      <c r="S289" t="s">
        <v>348</v>
      </c>
      <c r="T289" t="s">
        <v>68</v>
      </c>
      <c r="U289">
        <v>2017</v>
      </c>
      <c r="V289">
        <v>524095</v>
      </c>
      <c r="W289" t="s">
        <v>69</v>
      </c>
      <c r="X289" t="s">
        <v>1619</v>
      </c>
      <c r="Y289">
        <v>354118</v>
      </c>
      <c r="Z289">
        <v>169977</v>
      </c>
      <c r="AA289" t="s">
        <v>69</v>
      </c>
      <c r="AB289" t="s">
        <v>2632</v>
      </c>
      <c r="AC289">
        <v>524095</v>
      </c>
    </row>
    <row r="290" spans="1:29">
      <c r="A290">
        <f t="shared" ca="1" si="4"/>
        <v>0.45384189406752362</v>
      </c>
      <c r="B290" t="s">
        <v>199</v>
      </c>
      <c r="C290">
        <v>9379455</v>
      </c>
      <c r="D290" s="2">
        <v>43056</v>
      </c>
      <c r="E290" t="s">
        <v>76</v>
      </c>
      <c r="F290" t="s">
        <v>2459</v>
      </c>
      <c r="G290">
        <v>5</v>
      </c>
      <c r="H290" t="s">
        <v>58</v>
      </c>
      <c r="I290" t="s">
        <v>149</v>
      </c>
      <c r="J290">
        <v>43054</v>
      </c>
      <c r="K290">
        <v>31</v>
      </c>
      <c r="L290" s="2">
        <v>31625</v>
      </c>
      <c r="M290" s="2">
        <v>43799</v>
      </c>
      <c r="N290" t="s">
        <v>489</v>
      </c>
      <c r="O290">
        <v>50</v>
      </c>
      <c r="P290" t="s">
        <v>357</v>
      </c>
      <c r="Q290" t="s">
        <v>358</v>
      </c>
      <c r="R290" t="s">
        <v>149</v>
      </c>
      <c r="S290" t="s">
        <v>67</v>
      </c>
      <c r="T290" t="s">
        <v>68</v>
      </c>
      <c r="U290">
        <v>2018</v>
      </c>
      <c r="V290">
        <v>387500</v>
      </c>
      <c r="W290" t="s">
        <v>69</v>
      </c>
      <c r="X290" t="s">
        <v>199</v>
      </c>
      <c r="Y290">
        <v>250000</v>
      </c>
      <c r="Z290">
        <v>137500</v>
      </c>
      <c r="AA290" t="s">
        <v>69</v>
      </c>
      <c r="AB290" t="s">
        <v>2461</v>
      </c>
      <c r="AC290">
        <v>387500</v>
      </c>
    </row>
    <row r="291" spans="1:29">
      <c r="A291">
        <f t="shared" ca="1" si="4"/>
        <v>0.30591511938264593</v>
      </c>
      <c r="B291" t="s">
        <v>303</v>
      </c>
      <c r="C291">
        <v>9437797</v>
      </c>
      <c r="D291" s="2">
        <v>43136</v>
      </c>
      <c r="E291" t="s">
        <v>56</v>
      </c>
      <c r="F291" t="s">
        <v>936</v>
      </c>
      <c r="G291">
        <v>5</v>
      </c>
      <c r="H291" t="s">
        <v>58</v>
      </c>
      <c r="I291" t="s">
        <v>305</v>
      </c>
      <c r="J291">
        <v>104698</v>
      </c>
      <c r="K291">
        <v>4</v>
      </c>
      <c r="L291" s="2">
        <v>42078</v>
      </c>
      <c r="M291" s="2">
        <v>43890</v>
      </c>
      <c r="N291" t="s">
        <v>388</v>
      </c>
      <c r="O291">
        <v>1</v>
      </c>
      <c r="P291" t="s">
        <v>161</v>
      </c>
      <c r="Q291" t="s">
        <v>162</v>
      </c>
      <c r="R291" t="s">
        <v>163</v>
      </c>
      <c r="S291" t="s">
        <v>67</v>
      </c>
      <c r="T291" t="s">
        <v>68</v>
      </c>
      <c r="U291">
        <v>2018</v>
      </c>
      <c r="V291">
        <v>343125</v>
      </c>
      <c r="W291" t="s">
        <v>69</v>
      </c>
      <c r="X291" t="s">
        <v>303</v>
      </c>
      <c r="Y291">
        <v>225000</v>
      </c>
      <c r="Z291">
        <v>118125</v>
      </c>
      <c r="AA291" t="s">
        <v>69</v>
      </c>
      <c r="AB291" t="s">
        <v>939</v>
      </c>
      <c r="AC291">
        <v>343125</v>
      </c>
    </row>
    <row r="292" spans="1:29">
      <c r="A292">
        <f t="shared" ca="1" si="4"/>
        <v>0.47320826389377968</v>
      </c>
      <c r="B292" t="s">
        <v>241</v>
      </c>
      <c r="C292">
        <v>9240658</v>
      </c>
      <c r="D292" s="2">
        <v>42860</v>
      </c>
      <c r="E292" t="s">
        <v>76</v>
      </c>
      <c r="F292" t="s">
        <v>1125</v>
      </c>
      <c r="G292">
        <v>5</v>
      </c>
      <c r="H292" t="s">
        <v>58</v>
      </c>
      <c r="I292" t="s">
        <v>243</v>
      </c>
      <c r="J292">
        <v>96750</v>
      </c>
      <c r="K292">
        <v>8</v>
      </c>
      <c r="L292" s="2">
        <v>40269</v>
      </c>
      <c r="M292" s="2">
        <v>43555</v>
      </c>
      <c r="N292" t="s">
        <v>1126</v>
      </c>
      <c r="O292">
        <v>1</v>
      </c>
      <c r="P292" t="s">
        <v>346</v>
      </c>
      <c r="Q292" t="s">
        <v>119</v>
      </c>
      <c r="R292" t="s">
        <v>347</v>
      </c>
      <c r="S292" t="s">
        <v>348</v>
      </c>
      <c r="T292" t="s">
        <v>68</v>
      </c>
      <c r="U292">
        <v>2017</v>
      </c>
      <c r="V292">
        <v>616904</v>
      </c>
      <c r="W292" t="s">
        <v>69</v>
      </c>
      <c r="X292" t="s">
        <v>241</v>
      </c>
      <c r="Y292">
        <v>387990</v>
      </c>
      <c r="Z292">
        <v>228914</v>
      </c>
      <c r="AA292" t="s">
        <v>69</v>
      </c>
      <c r="AB292" t="s">
        <v>1130</v>
      </c>
      <c r="AC292">
        <v>616904</v>
      </c>
    </row>
    <row r="293" spans="1:29">
      <c r="A293">
        <f t="shared" ca="1" si="4"/>
        <v>0.70841716905252627</v>
      </c>
      <c r="B293" t="s">
        <v>241</v>
      </c>
      <c r="C293">
        <v>9277257</v>
      </c>
      <c r="D293" s="2">
        <v>42883</v>
      </c>
      <c r="E293" t="s">
        <v>76</v>
      </c>
      <c r="F293" t="s">
        <v>2480</v>
      </c>
      <c r="G293">
        <v>5</v>
      </c>
      <c r="H293" t="s">
        <v>58</v>
      </c>
      <c r="I293" t="s">
        <v>243</v>
      </c>
      <c r="J293">
        <v>122742</v>
      </c>
      <c r="K293">
        <v>5</v>
      </c>
      <c r="L293" s="2">
        <v>42614</v>
      </c>
      <c r="M293" s="2">
        <v>43616</v>
      </c>
      <c r="N293" t="s">
        <v>441</v>
      </c>
      <c r="O293">
        <v>17</v>
      </c>
      <c r="P293" t="s">
        <v>455</v>
      </c>
      <c r="Q293" t="s">
        <v>456</v>
      </c>
      <c r="R293" t="s">
        <v>120</v>
      </c>
      <c r="S293" t="s">
        <v>67</v>
      </c>
      <c r="T293" t="s">
        <v>68</v>
      </c>
      <c r="U293">
        <v>2017</v>
      </c>
      <c r="V293">
        <v>632402</v>
      </c>
      <c r="W293" t="s">
        <v>69</v>
      </c>
      <c r="X293" t="s">
        <v>241</v>
      </c>
      <c r="Y293">
        <v>385611</v>
      </c>
      <c r="Z293">
        <v>246791</v>
      </c>
      <c r="AA293" t="s">
        <v>69</v>
      </c>
      <c r="AB293" t="s">
        <v>2482</v>
      </c>
      <c r="AC293">
        <v>632402</v>
      </c>
    </row>
    <row r="294" spans="1:29">
      <c r="A294">
        <f t="shared" ca="1" si="4"/>
        <v>0.4401666027086153</v>
      </c>
      <c r="B294" t="s">
        <v>241</v>
      </c>
      <c r="C294">
        <v>9197683</v>
      </c>
      <c r="D294" s="2">
        <v>42726</v>
      </c>
      <c r="E294" t="s">
        <v>76</v>
      </c>
      <c r="F294" t="s">
        <v>4829</v>
      </c>
      <c r="G294">
        <v>5</v>
      </c>
      <c r="H294" t="s">
        <v>58</v>
      </c>
      <c r="I294" t="s">
        <v>243</v>
      </c>
      <c r="J294">
        <v>122062</v>
      </c>
      <c r="K294">
        <v>4</v>
      </c>
      <c r="L294" s="2">
        <v>41640</v>
      </c>
      <c r="M294" s="2">
        <v>43465</v>
      </c>
      <c r="N294" t="s">
        <v>1126</v>
      </c>
      <c r="O294">
        <v>5</v>
      </c>
      <c r="P294" t="s">
        <v>1197</v>
      </c>
      <c r="Q294" t="s">
        <v>584</v>
      </c>
      <c r="R294" t="s">
        <v>585</v>
      </c>
      <c r="S294" t="s">
        <v>67</v>
      </c>
      <c r="T294" t="s">
        <v>68</v>
      </c>
      <c r="U294">
        <v>2017</v>
      </c>
      <c r="V294">
        <v>490981</v>
      </c>
      <c r="W294" t="s">
        <v>69</v>
      </c>
      <c r="X294" t="s">
        <v>241</v>
      </c>
      <c r="Y294">
        <v>347140</v>
      </c>
      <c r="Z294">
        <v>143841</v>
      </c>
      <c r="AA294" t="s">
        <v>69</v>
      </c>
      <c r="AB294" t="s">
        <v>4831</v>
      </c>
      <c r="AC294">
        <v>490981</v>
      </c>
    </row>
    <row r="295" spans="1:29">
      <c r="A295">
        <f t="shared" ca="1" si="4"/>
        <v>0.79322866791801494</v>
      </c>
      <c r="B295" t="s">
        <v>254</v>
      </c>
      <c r="C295">
        <v>9488497</v>
      </c>
      <c r="D295" s="2">
        <v>43236</v>
      </c>
      <c r="E295" t="s">
        <v>56</v>
      </c>
      <c r="F295" t="s">
        <v>2493</v>
      </c>
      <c r="G295">
        <v>5</v>
      </c>
      <c r="H295" t="s">
        <v>58</v>
      </c>
      <c r="I295" t="s">
        <v>256</v>
      </c>
      <c r="J295">
        <v>41347</v>
      </c>
      <c r="K295">
        <v>29</v>
      </c>
      <c r="L295" s="2">
        <v>32478</v>
      </c>
      <c r="M295" s="2">
        <v>43616</v>
      </c>
      <c r="N295" t="s">
        <v>920</v>
      </c>
      <c r="O295">
        <v>4</v>
      </c>
      <c r="P295" t="s">
        <v>444</v>
      </c>
      <c r="Q295" t="s">
        <v>445</v>
      </c>
      <c r="R295" t="s">
        <v>149</v>
      </c>
      <c r="S295" t="s">
        <v>67</v>
      </c>
      <c r="T295" t="s">
        <v>68</v>
      </c>
      <c r="U295">
        <v>2018</v>
      </c>
      <c r="V295">
        <v>401794</v>
      </c>
      <c r="W295" t="s">
        <v>69</v>
      </c>
      <c r="X295" t="s">
        <v>254</v>
      </c>
      <c r="Y295">
        <v>260575</v>
      </c>
      <c r="Z295">
        <v>141219</v>
      </c>
      <c r="AA295" t="s">
        <v>69</v>
      </c>
      <c r="AB295" t="s">
        <v>2494</v>
      </c>
      <c r="AC295">
        <v>401794</v>
      </c>
    </row>
    <row r="296" spans="1:29">
      <c r="A296">
        <f t="shared" ca="1" si="4"/>
        <v>0.60422122401192502</v>
      </c>
      <c r="B296" t="s">
        <v>254</v>
      </c>
      <c r="C296">
        <v>9265890</v>
      </c>
      <c r="D296" s="2">
        <v>42843</v>
      </c>
      <c r="E296" t="s">
        <v>56</v>
      </c>
      <c r="F296" t="s">
        <v>2497</v>
      </c>
      <c r="G296">
        <v>5</v>
      </c>
      <c r="H296" t="s">
        <v>58</v>
      </c>
      <c r="I296" t="s">
        <v>256</v>
      </c>
      <c r="J296">
        <v>108703</v>
      </c>
      <c r="K296">
        <v>4</v>
      </c>
      <c r="L296" s="2">
        <v>41852</v>
      </c>
      <c r="M296" s="2">
        <v>43585</v>
      </c>
      <c r="N296" t="s">
        <v>1862</v>
      </c>
      <c r="O296">
        <v>5</v>
      </c>
      <c r="P296" t="s">
        <v>1958</v>
      </c>
      <c r="Q296" t="s">
        <v>1959</v>
      </c>
      <c r="R296" t="s">
        <v>347</v>
      </c>
      <c r="S296" t="s">
        <v>67</v>
      </c>
      <c r="T296" t="s">
        <v>68</v>
      </c>
      <c r="U296">
        <v>2017</v>
      </c>
      <c r="V296">
        <v>286051</v>
      </c>
      <c r="W296" t="s">
        <v>69</v>
      </c>
      <c r="X296" t="s">
        <v>254</v>
      </c>
      <c r="Y296">
        <v>192500</v>
      </c>
      <c r="Z296">
        <v>93551</v>
      </c>
      <c r="AA296" t="s">
        <v>69</v>
      </c>
      <c r="AB296" t="s">
        <v>2499</v>
      </c>
      <c r="AC296">
        <v>286051</v>
      </c>
    </row>
    <row r="297" spans="1:29">
      <c r="A297">
        <f t="shared" ca="1" si="4"/>
        <v>0.39780437988001893</v>
      </c>
      <c r="B297" t="s">
        <v>109</v>
      </c>
      <c r="C297">
        <v>9335851</v>
      </c>
      <c r="D297" s="2">
        <v>42940</v>
      </c>
      <c r="E297" t="s">
        <v>926</v>
      </c>
      <c r="F297" t="s">
        <v>927</v>
      </c>
      <c r="G297">
        <v>5</v>
      </c>
      <c r="H297" t="s">
        <v>58</v>
      </c>
      <c r="I297" t="s">
        <v>112</v>
      </c>
      <c r="J297">
        <v>23322</v>
      </c>
      <c r="K297">
        <v>6</v>
      </c>
      <c r="L297" s="2">
        <v>41518</v>
      </c>
      <c r="M297" s="2">
        <v>43677</v>
      </c>
      <c r="N297" t="s">
        <v>144</v>
      </c>
      <c r="O297">
        <v>7</v>
      </c>
      <c r="P297" t="s">
        <v>930</v>
      </c>
      <c r="Q297" t="s">
        <v>595</v>
      </c>
      <c r="R297" t="s">
        <v>311</v>
      </c>
      <c r="S297" t="s">
        <v>121</v>
      </c>
      <c r="T297" t="s">
        <v>68</v>
      </c>
      <c r="U297">
        <v>2017</v>
      </c>
      <c r="V297">
        <v>390000</v>
      </c>
      <c r="W297" t="s">
        <v>69</v>
      </c>
      <c r="X297" t="s">
        <v>109</v>
      </c>
      <c r="Y297">
        <v>250000</v>
      </c>
      <c r="Z297">
        <v>140000</v>
      </c>
      <c r="AA297" t="s">
        <v>69</v>
      </c>
      <c r="AB297" t="s">
        <v>931</v>
      </c>
      <c r="AC297">
        <v>390000</v>
      </c>
    </row>
    <row r="298" spans="1:29">
      <c r="A298">
        <f t="shared" ca="1" si="4"/>
        <v>0.27272158044582795</v>
      </c>
      <c r="B298" t="s">
        <v>109</v>
      </c>
      <c r="C298">
        <v>9248347</v>
      </c>
      <c r="D298" s="2">
        <v>42824</v>
      </c>
      <c r="E298" t="s">
        <v>76</v>
      </c>
      <c r="F298" t="s">
        <v>5158</v>
      </c>
      <c r="G298">
        <v>5</v>
      </c>
      <c r="H298" t="s">
        <v>58</v>
      </c>
      <c r="I298" t="s">
        <v>112</v>
      </c>
      <c r="J298">
        <v>12223</v>
      </c>
      <c r="K298">
        <v>17</v>
      </c>
      <c r="L298" s="2">
        <v>35977</v>
      </c>
      <c r="M298" s="2">
        <v>43190</v>
      </c>
      <c r="N298" t="s">
        <v>822</v>
      </c>
      <c r="O298">
        <v>2</v>
      </c>
      <c r="P298" t="s">
        <v>320</v>
      </c>
      <c r="Q298" t="s">
        <v>321</v>
      </c>
      <c r="R298" t="s">
        <v>137</v>
      </c>
      <c r="S298" t="s">
        <v>67</v>
      </c>
      <c r="T298" t="s">
        <v>68</v>
      </c>
      <c r="U298">
        <v>2017</v>
      </c>
      <c r="V298">
        <v>452933</v>
      </c>
      <c r="W298" t="s">
        <v>69</v>
      </c>
      <c r="X298" t="s">
        <v>109</v>
      </c>
      <c r="Y298">
        <v>325003</v>
      </c>
      <c r="Z298">
        <v>127930</v>
      </c>
      <c r="AA298" t="s">
        <v>69</v>
      </c>
      <c r="AB298" t="s">
        <v>5160</v>
      </c>
      <c r="AC298">
        <v>452933</v>
      </c>
    </row>
    <row r="299" spans="1:29">
      <c r="A299">
        <f t="shared" ca="1" si="4"/>
        <v>0.85934428370588289</v>
      </c>
      <c r="B299" t="s">
        <v>327</v>
      </c>
      <c r="C299">
        <v>10054254</v>
      </c>
      <c r="D299" s="2">
        <v>43883</v>
      </c>
      <c r="E299" t="s">
        <v>110</v>
      </c>
      <c r="F299" t="s">
        <v>2693</v>
      </c>
      <c r="G299">
        <v>7</v>
      </c>
      <c r="H299" t="s">
        <v>58</v>
      </c>
      <c r="I299" t="s">
        <v>330</v>
      </c>
      <c r="J299">
        <v>16629</v>
      </c>
      <c r="K299">
        <v>6</v>
      </c>
      <c r="L299" s="2">
        <v>43800</v>
      </c>
      <c r="M299" s="2">
        <v>44012</v>
      </c>
      <c r="N299" t="s">
        <v>769</v>
      </c>
      <c r="O299">
        <v>5</v>
      </c>
      <c r="P299" t="s">
        <v>1261</v>
      </c>
      <c r="Q299" t="s">
        <v>1262</v>
      </c>
      <c r="R299" t="s">
        <v>236</v>
      </c>
      <c r="S299" t="s">
        <v>67</v>
      </c>
      <c r="T299" t="s">
        <v>68</v>
      </c>
      <c r="U299">
        <v>2018</v>
      </c>
      <c r="V299">
        <v>193343</v>
      </c>
      <c r="W299" t="s">
        <v>69</v>
      </c>
      <c r="X299" t="s">
        <v>327</v>
      </c>
      <c r="Y299">
        <v>119717</v>
      </c>
      <c r="Z299">
        <v>73626</v>
      </c>
      <c r="AA299" t="s">
        <v>69</v>
      </c>
      <c r="AB299" t="s">
        <v>2695</v>
      </c>
      <c r="AC299">
        <v>193343</v>
      </c>
    </row>
    <row r="300" spans="1:29">
      <c r="A300">
        <f t="shared" ca="1" si="4"/>
        <v>0.88119693591381021</v>
      </c>
      <c r="B300" t="s">
        <v>75</v>
      </c>
      <c r="C300">
        <v>9272294</v>
      </c>
      <c r="D300" s="2">
        <v>42907</v>
      </c>
      <c r="E300" t="s">
        <v>76</v>
      </c>
      <c r="F300" t="s">
        <v>2525</v>
      </c>
      <c r="G300">
        <v>5</v>
      </c>
      <c r="H300" t="s">
        <v>58</v>
      </c>
      <c r="I300" t="s">
        <v>78</v>
      </c>
      <c r="J300">
        <v>20642</v>
      </c>
      <c r="K300">
        <v>15</v>
      </c>
      <c r="L300" s="2">
        <v>37622</v>
      </c>
      <c r="M300" s="2">
        <v>43251</v>
      </c>
      <c r="N300" t="s">
        <v>2047</v>
      </c>
      <c r="O300">
        <v>37</v>
      </c>
      <c r="P300" t="s">
        <v>1741</v>
      </c>
      <c r="Q300" t="s">
        <v>1742</v>
      </c>
      <c r="R300" t="s">
        <v>149</v>
      </c>
      <c r="S300" t="s">
        <v>2527</v>
      </c>
      <c r="T300" t="s">
        <v>68</v>
      </c>
      <c r="U300">
        <v>2017</v>
      </c>
      <c r="V300">
        <v>333152</v>
      </c>
      <c r="W300" t="s">
        <v>69</v>
      </c>
      <c r="X300" t="s">
        <v>75</v>
      </c>
      <c r="Y300">
        <v>201910</v>
      </c>
      <c r="Z300">
        <v>131242</v>
      </c>
      <c r="AA300" t="s">
        <v>69</v>
      </c>
      <c r="AB300" t="s">
        <v>2528</v>
      </c>
      <c r="AC300">
        <v>333152</v>
      </c>
    </row>
    <row r="301" spans="1:29">
      <c r="A301">
        <f t="shared" ca="1" si="4"/>
        <v>0.23750374680004127</v>
      </c>
      <c r="B301" t="s">
        <v>199</v>
      </c>
      <c r="C301">
        <v>9178639</v>
      </c>
      <c r="D301" s="2">
        <v>42677</v>
      </c>
      <c r="E301" t="s">
        <v>76</v>
      </c>
      <c r="F301" t="s">
        <v>5656</v>
      </c>
      <c r="G301">
        <v>5</v>
      </c>
      <c r="H301" t="s">
        <v>58</v>
      </c>
      <c r="I301" t="s">
        <v>149</v>
      </c>
      <c r="J301">
        <v>125187</v>
      </c>
      <c r="K301">
        <v>10</v>
      </c>
      <c r="L301" s="2">
        <v>39353</v>
      </c>
      <c r="M301" s="2">
        <v>43434</v>
      </c>
      <c r="N301" t="s">
        <v>5657</v>
      </c>
      <c r="O301">
        <v>6</v>
      </c>
      <c r="P301" t="s">
        <v>333</v>
      </c>
      <c r="Q301" t="s">
        <v>334</v>
      </c>
      <c r="R301" t="s">
        <v>335</v>
      </c>
      <c r="S301" t="s">
        <v>67</v>
      </c>
      <c r="T301" t="s">
        <v>68</v>
      </c>
      <c r="U301">
        <v>2017</v>
      </c>
      <c r="V301">
        <v>244741</v>
      </c>
      <c r="W301" t="s">
        <v>69</v>
      </c>
      <c r="X301" t="s">
        <v>199</v>
      </c>
      <c r="Y301">
        <v>157390</v>
      </c>
      <c r="Z301">
        <v>87351</v>
      </c>
      <c r="AA301" t="s">
        <v>69</v>
      </c>
      <c r="AB301" t="s">
        <v>5659</v>
      </c>
      <c r="AC301">
        <v>244741</v>
      </c>
    </row>
    <row r="302" spans="1:29">
      <c r="A302">
        <f t="shared" ca="1" si="4"/>
        <v>0.37438550999921272</v>
      </c>
      <c r="B302" t="s">
        <v>127</v>
      </c>
      <c r="C302">
        <v>9487015</v>
      </c>
      <c r="D302" s="2">
        <v>43214</v>
      </c>
      <c r="E302" t="s">
        <v>56</v>
      </c>
      <c r="F302" t="s">
        <v>2758</v>
      </c>
      <c r="G302">
        <v>5</v>
      </c>
      <c r="H302" t="s">
        <v>58</v>
      </c>
      <c r="I302" t="s">
        <v>130</v>
      </c>
      <c r="J302">
        <v>102224</v>
      </c>
      <c r="K302">
        <v>5</v>
      </c>
      <c r="L302" s="2">
        <v>41864</v>
      </c>
      <c r="M302" s="2">
        <v>43951</v>
      </c>
      <c r="N302" t="s">
        <v>606</v>
      </c>
      <c r="O302">
        <v>6</v>
      </c>
      <c r="P302" t="s">
        <v>432</v>
      </c>
      <c r="Q302" t="s">
        <v>433</v>
      </c>
      <c r="R302" t="s">
        <v>434</v>
      </c>
      <c r="S302" t="s">
        <v>67</v>
      </c>
      <c r="T302" t="s">
        <v>68</v>
      </c>
      <c r="U302">
        <v>2018</v>
      </c>
      <c r="V302">
        <v>387500</v>
      </c>
      <c r="W302" t="s">
        <v>69</v>
      </c>
      <c r="X302" t="s">
        <v>127</v>
      </c>
      <c r="Y302">
        <v>250000</v>
      </c>
      <c r="Z302">
        <v>137500</v>
      </c>
      <c r="AA302" t="s">
        <v>69</v>
      </c>
      <c r="AB302" t="s">
        <v>2761</v>
      </c>
      <c r="AC302">
        <v>387500</v>
      </c>
    </row>
    <row r="303" spans="1:29">
      <c r="A303">
        <f t="shared" ca="1" si="4"/>
        <v>0.36361362044956003</v>
      </c>
      <c r="B303" t="s">
        <v>624</v>
      </c>
      <c r="C303">
        <v>9302532</v>
      </c>
      <c r="D303" s="2">
        <v>42907</v>
      </c>
      <c r="E303" t="s">
        <v>644</v>
      </c>
      <c r="F303" t="s">
        <v>645</v>
      </c>
      <c r="G303">
        <v>5</v>
      </c>
      <c r="H303" t="s">
        <v>58</v>
      </c>
      <c r="I303" t="s">
        <v>626</v>
      </c>
      <c r="J303">
        <v>14800</v>
      </c>
      <c r="K303">
        <v>5</v>
      </c>
      <c r="L303" s="2">
        <v>41545</v>
      </c>
      <c r="M303" s="2">
        <v>43830</v>
      </c>
      <c r="N303" t="s">
        <v>646</v>
      </c>
      <c r="O303">
        <v>5</v>
      </c>
      <c r="P303" t="s">
        <v>524</v>
      </c>
      <c r="Q303" t="s">
        <v>83</v>
      </c>
      <c r="R303" t="s">
        <v>84</v>
      </c>
      <c r="S303" t="s">
        <v>413</v>
      </c>
      <c r="T303" t="s">
        <v>68</v>
      </c>
      <c r="U303">
        <v>2017</v>
      </c>
      <c r="V303">
        <v>520386</v>
      </c>
      <c r="W303" t="s">
        <v>69</v>
      </c>
      <c r="X303" t="s">
        <v>624</v>
      </c>
      <c r="Y303">
        <v>333581</v>
      </c>
      <c r="Z303">
        <v>186805</v>
      </c>
      <c r="AA303" t="s">
        <v>69</v>
      </c>
      <c r="AB303" t="s">
        <v>649</v>
      </c>
      <c r="AC303">
        <v>520386</v>
      </c>
    </row>
    <row r="304" spans="1:29">
      <c r="A304">
        <f t="shared" ca="1" si="4"/>
        <v>0.73537118873008422</v>
      </c>
      <c r="B304" t="s">
        <v>127</v>
      </c>
      <c r="C304">
        <v>9430462</v>
      </c>
      <c r="D304" s="2">
        <v>43125</v>
      </c>
      <c r="E304" t="s">
        <v>2556</v>
      </c>
      <c r="F304" t="s">
        <v>2557</v>
      </c>
      <c r="G304">
        <v>5</v>
      </c>
      <c r="H304" t="s">
        <v>58</v>
      </c>
      <c r="I304" t="s">
        <v>130</v>
      </c>
      <c r="J304">
        <v>109341</v>
      </c>
      <c r="K304">
        <v>3</v>
      </c>
      <c r="L304" s="2">
        <v>42491</v>
      </c>
      <c r="M304" s="2">
        <v>43890</v>
      </c>
      <c r="N304" t="s">
        <v>318</v>
      </c>
      <c r="O304">
        <v>7</v>
      </c>
      <c r="P304" t="s">
        <v>64</v>
      </c>
      <c r="Q304" t="s">
        <v>65</v>
      </c>
      <c r="R304" t="s">
        <v>66</v>
      </c>
      <c r="S304" t="s">
        <v>67</v>
      </c>
      <c r="T304" t="s">
        <v>68</v>
      </c>
      <c r="U304">
        <v>2018</v>
      </c>
      <c r="V304">
        <v>405000</v>
      </c>
      <c r="W304" t="s">
        <v>69</v>
      </c>
      <c r="X304" t="s">
        <v>127</v>
      </c>
      <c r="Y304">
        <v>250000</v>
      </c>
      <c r="Z304">
        <v>155000</v>
      </c>
      <c r="AA304" t="s">
        <v>69</v>
      </c>
      <c r="AB304" t="s">
        <v>2559</v>
      </c>
      <c r="AC304">
        <v>405000</v>
      </c>
    </row>
    <row r="305" spans="1:29">
      <c r="A305">
        <f t="shared" ca="1" si="4"/>
        <v>0.39085966989106746</v>
      </c>
      <c r="B305" t="s">
        <v>1143</v>
      </c>
      <c r="C305">
        <v>9316533</v>
      </c>
      <c r="D305" s="2">
        <v>42947</v>
      </c>
      <c r="E305" t="s">
        <v>900</v>
      </c>
      <c r="F305" t="s">
        <v>4976</v>
      </c>
      <c r="G305">
        <v>5</v>
      </c>
      <c r="H305" t="s">
        <v>58</v>
      </c>
      <c r="I305" t="s">
        <v>1145</v>
      </c>
      <c r="J305">
        <v>68438</v>
      </c>
      <c r="K305">
        <v>3</v>
      </c>
      <c r="L305" s="2">
        <v>42217</v>
      </c>
      <c r="M305" s="2">
        <v>43677</v>
      </c>
      <c r="N305" t="s">
        <v>3973</v>
      </c>
      <c r="O305">
        <v>1</v>
      </c>
      <c r="P305" t="s">
        <v>2101</v>
      </c>
      <c r="Q305" t="s">
        <v>162</v>
      </c>
      <c r="R305" t="s">
        <v>163</v>
      </c>
      <c r="S305" t="s">
        <v>67</v>
      </c>
      <c r="T305" t="s">
        <v>68</v>
      </c>
      <c r="U305">
        <v>2017</v>
      </c>
      <c r="V305">
        <v>328953</v>
      </c>
      <c r="W305" t="s">
        <v>69</v>
      </c>
      <c r="X305" t="s">
        <v>1143</v>
      </c>
      <c r="Y305">
        <v>217131</v>
      </c>
      <c r="Z305">
        <v>111822</v>
      </c>
      <c r="AA305" t="s">
        <v>69</v>
      </c>
      <c r="AB305" t="s">
        <v>4978</v>
      </c>
      <c r="AC305">
        <v>328953</v>
      </c>
    </row>
    <row r="306" spans="1:29">
      <c r="A306">
        <f t="shared" ca="1" si="4"/>
        <v>0.93318641996119212</v>
      </c>
      <c r="B306" t="s">
        <v>109</v>
      </c>
      <c r="C306">
        <v>9407785</v>
      </c>
      <c r="D306" s="2">
        <v>43084</v>
      </c>
      <c r="E306" t="s">
        <v>56</v>
      </c>
      <c r="F306" t="s">
        <v>1782</v>
      </c>
      <c r="G306">
        <v>5</v>
      </c>
      <c r="H306" t="s">
        <v>58</v>
      </c>
      <c r="I306" t="s">
        <v>112</v>
      </c>
      <c r="J306">
        <v>25307</v>
      </c>
      <c r="K306">
        <v>3</v>
      </c>
      <c r="L306" s="2">
        <v>42370</v>
      </c>
      <c r="M306" s="2">
        <v>43830</v>
      </c>
      <c r="N306" t="s">
        <v>1783</v>
      </c>
      <c r="O306">
        <v>7</v>
      </c>
      <c r="P306" t="s">
        <v>1786</v>
      </c>
      <c r="Q306" t="s">
        <v>472</v>
      </c>
      <c r="R306" t="s">
        <v>311</v>
      </c>
      <c r="S306" t="s">
        <v>771</v>
      </c>
      <c r="T306" t="s">
        <v>68</v>
      </c>
      <c r="U306">
        <v>2018</v>
      </c>
      <c r="V306">
        <v>471424</v>
      </c>
      <c r="W306" t="s">
        <v>69</v>
      </c>
      <c r="X306" t="s">
        <v>109</v>
      </c>
      <c r="Y306">
        <v>355397</v>
      </c>
      <c r="Z306">
        <v>116027</v>
      </c>
      <c r="AA306" t="s">
        <v>69</v>
      </c>
      <c r="AB306" t="s">
        <v>1787</v>
      </c>
      <c r="AC306">
        <v>471424</v>
      </c>
    </row>
    <row r="307" spans="1:29">
      <c r="A307">
        <f t="shared" ca="1" si="4"/>
        <v>0.20053856892952493</v>
      </c>
      <c r="B307" t="s">
        <v>241</v>
      </c>
      <c r="C307">
        <v>9249085</v>
      </c>
      <c r="D307" s="2">
        <v>42822</v>
      </c>
      <c r="E307" t="s">
        <v>76</v>
      </c>
      <c r="F307" t="s">
        <v>6171</v>
      </c>
      <c r="G307">
        <v>5</v>
      </c>
      <c r="H307" t="s">
        <v>58</v>
      </c>
      <c r="I307" t="s">
        <v>243</v>
      </c>
      <c r="J307">
        <v>60742</v>
      </c>
      <c r="K307">
        <v>17</v>
      </c>
      <c r="L307" s="2">
        <v>35977</v>
      </c>
      <c r="M307" s="2">
        <v>43921</v>
      </c>
      <c r="N307" t="s">
        <v>5715</v>
      </c>
      <c r="O307">
        <v>50</v>
      </c>
      <c r="P307" t="s">
        <v>1058</v>
      </c>
      <c r="Q307" t="s">
        <v>358</v>
      </c>
      <c r="R307" t="s">
        <v>149</v>
      </c>
      <c r="S307" t="s">
        <v>348</v>
      </c>
      <c r="T307" t="s">
        <v>68</v>
      </c>
      <c r="U307">
        <v>2017</v>
      </c>
      <c r="V307">
        <v>481250</v>
      </c>
      <c r="W307" t="s">
        <v>69</v>
      </c>
      <c r="X307" t="s">
        <v>241</v>
      </c>
      <c r="Y307">
        <v>250000</v>
      </c>
      <c r="Z307">
        <v>231250</v>
      </c>
      <c r="AA307" t="s">
        <v>69</v>
      </c>
      <c r="AB307" t="s">
        <v>6174</v>
      </c>
      <c r="AC307">
        <v>481250</v>
      </c>
    </row>
    <row r="308" spans="1:29">
      <c r="A308">
        <f t="shared" ca="1" si="4"/>
        <v>0.99893762220032667</v>
      </c>
      <c r="B308" t="s">
        <v>889</v>
      </c>
      <c r="C308">
        <v>9532836</v>
      </c>
      <c r="D308" s="2">
        <v>43305</v>
      </c>
      <c r="E308" t="s">
        <v>1465</v>
      </c>
      <c r="F308" t="s">
        <v>1466</v>
      </c>
      <c r="G308">
        <v>5</v>
      </c>
      <c r="H308" t="s">
        <v>58</v>
      </c>
      <c r="I308" t="s">
        <v>891</v>
      </c>
      <c r="J308">
        <v>26877</v>
      </c>
      <c r="K308">
        <v>4</v>
      </c>
      <c r="L308" s="2">
        <v>42277</v>
      </c>
      <c r="M308" s="2">
        <v>44043</v>
      </c>
      <c r="N308" t="s">
        <v>1467</v>
      </c>
      <c r="O308">
        <v>6</v>
      </c>
      <c r="P308" t="s">
        <v>333</v>
      </c>
      <c r="Q308" t="s">
        <v>334</v>
      </c>
      <c r="R308" t="s">
        <v>335</v>
      </c>
      <c r="S308" t="s">
        <v>102</v>
      </c>
      <c r="T308" t="s">
        <v>68</v>
      </c>
      <c r="U308">
        <v>2018</v>
      </c>
      <c r="V308">
        <v>514239</v>
      </c>
      <c r="W308" t="s">
        <v>69</v>
      </c>
      <c r="X308" t="s">
        <v>889</v>
      </c>
      <c r="Y308">
        <v>343128</v>
      </c>
      <c r="Z308">
        <v>171111</v>
      </c>
      <c r="AA308" t="s">
        <v>69</v>
      </c>
      <c r="AB308" t="s">
        <v>1470</v>
      </c>
      <c r="AC308">
        <v>514239</v>
      </c>
    </row>
    <row r="309" spans="1:29">
      <c r="A309">
        <f t="shared" ca="1" si="4"/>
        <v>0.74011936641304266</v>
      </c>
      <c r="B309" t="s">
        <v>127</v>
      </c>
      <c r="C309">
        <v>9528665</v>
      </c>
      <c r="D309" s="2">
        <v>43272</v>
      </c>
      <c r="E309" t="s">
        <v>4579</v>
      </c>
      <c r="F309" t="s">
        <v>4580</v>
      </c>
      <c r="G309">
        <v>5</v>
      </c>
      <c r="H309" t="s">
        <v>58</v>
      </c>
      <c r="I309" t="s">
        <v>130</v>
      </c>
      <c r="J309">
        <v>104553</v>
      </c>
      <c r="K309">
        <v>5</v>
      </c>
      <c r="L309" s="2">
        <v>41862</v>
      </c>
      <c r="M309" s="2">
        <v>44012</v>
      </c>
      <c r="N309" t="s">
        <v>4581</v>
      </c>
      <c r="O309">
        <v>7</v>
      </c>
      <c r="P309" t="s">
        <v>64</v>
      </c>
      <c r="Q309" t="s">
        <v>65</v>
      </c>
      <c r="R309" t="s">
        <v>66</v>
      </c>
      <c r="S309" t="s">
        <v>67</v>
      </c>
      <c r="T309" t="s">
        <v>68</v>
      </c>
      <c r="U309">
        <v>2018</v>
      </c>
      <c r="V309">
        <v>659958</v>
      </c>
      <c r="W309" t="s">
        <v>69</v>
      </c>
      <c r="X309" t="s">
        <v>127</v>
      </c>
      <c r="Y309">
        <v>472613</v>
      </c>
      <c r="Z309">
        <v>187345</v>
      </c>
      <c r="AA309" t="s">
        <v>69</v>
      </c>
      <c r="AB309" t="s">
        <v>4585</v>
      </c>
      <c r="AC309">
        <v>659958</v>
      </c>
    </row>
    <row r="310" spans="1:29">
      <c r="A310">
        <f t="shared" ca="1" si="4"/>
        <v>0.97018936457937355</v>
      </c>
      <c r="B310" t="s">
        <v>199</v>
      </c>
      <c r="C310">
        <v>9438481</v>
      </c>
      <c r="D310" s="2">
        <v>43130</v>
      </c>
      <c r="E310" t="s">
        <v>56</v>
      </c>
      <c r="F310" t="s">
        <v>2949</v>
      </c>
      <c r="G310">
        <v>5</v>
      </c>
      <c r="H310" t="s">
        <v>58</v>
      </c>
      <c r="I310" t="s">
        <v>149</v>
      </c>
      <c r="J310">
        <v>50286</v>
      </c>
      <c r="K310">
        <v>29</v>
      </c>
      <c r="L310" s="2">
        <v>32721</v>
      </c>
      <c r="M310" s="2">
        <v>43524</v>
      </c>
      <c r="N310" t="s">
        <v>2950</v>
      </c>
      <c r="O310">
        <v>50</v>
      </c>
      <c r="P310" t="s">
        <v>357</v>
      </c>
      <c r="Q310" t="s">
        <v>358</v>
      </c>
      <c r="R310" t="s">
        <v>149</v>
      </c>
      <c r="S310" t="s">
        <v>67</v>
      </c>
      <c r="T310" t="s">
        <v>68</v>
      </c>
      <c r="U310">
        <v>2018</v>
      </c>
      <c r="V310">
        <v>465256</v>
      </c>
      <c r="W310" t="s">
        <v>69</v>
      </c>
      <c r="X310" t="s">
        <v>199</v>
      </c>
      <c r="Y310">
        <v>300165</v>
      </c>
      <c r="Z310">
        <v>165091</v>
      </c>
      <c r="AA310" t="s">
        <v>69</v>
      </c>
      <c r="AB310" t="s">
        <v>2952</v>
      </c>
      <c r="AC310">
        <v>465256</v>
      </c>
    </row>
    <row r="311" spans="1:29">
      <c r="A311">
        <f t="shared" ca="1" si="4"/>
        <v>0.10802891710102425</v>
      </c>
      <c r="B311" t="s">
        <v>199</v>
      </c>
      <c r="C311">
        <v>9191248</v>
      </c>
      <c r="D311" s="2">
        <v>42719</v>
      </c>
      <c r="E311" t="s">
        <v>76</v>
      </c>
      <c r="F311" t="s">
        <v>2619</v>
      </c>
      <c r="G311">
        <v>5</v>
      </c>
      <c r="H311" t="s">
        <v>58</v>
      </c>
      <c r="I311" t="s">
        <v>149</v>
      </c>
      <c r="J311">
        <v>167511</v>
      </c>
      <c r="K311">
        <v>5</v>
      </c>
      <c r="L311" s="2">
        <v>41296</v>
      </c>
      <c r="M311" s="2">
        <v>43100</v>
      </c>
      <c r="N311" t="s">
        <v>2620</v>
      </c>
      <c r="O311">
        <v>1</v>
      </c>
      <c r="P311" t="s">
        <v>904</v>
      </c>
      <c r="Q311" t="s">
        <v>905</v>
      </c>
      <c r="R311" t="s">
        <v>295</v>
      </c>
      <c r="S311" t="s">
        <v>348</v>
      </c>
      <c r="T311" t="s">
        <v>68</v>
      </c>
      <c r="U311">
        <v>2017</v>
      </c>
      <c r="V311">
        <v>431907</v>
      </c>
      <c r="W311" t="s">
        <v>69</v>
      </c>
      <c r="X311" t="s">
        <v>199</v>
      </c>
      <c r="Y311">
        <v>273681</v>
      </c>
      <c r="Z311">
        <v>158226</v>
      </c>
      <c r="AA311" t="s">
        <v>69</v>
      </c>
      <c r="AB311" t="s">
        <v>2622</v>
      </c>
      <c r="AC311">
        <v>431907</v>
      </c>
    </row>
    <row r="312" spans="1:29">
      <c r="A312">
        <f t="shared" ca="1" si="4"/>
        <v>0.73647228670050946</v>
      </c>
      <c r="B312" t="s">
        <v>286</v>
      </c>
      <c r="C312">
        <v>9382931</v>
      </c>
      <c r="D312" s="2">
        <v>42746</v>
      </c>
      <c r="E312" t="s">
        <v>287</v>
      </c>
      <c r="F312" t="s">
        <v>288</v>
      </c>
      <c r="G312">
        <v>7</v>
      </c>
      <c r="H312" t="s">
        <v>58</v>
      </c>
      <c r="I312" t="s">
        <v>289</v>
      </c>
      <c r="J312">
        <v>100987</v>
      </c>
      <c r="K312">
        <v>5</v>
      </c>
      <c r="L312" s="2">
        <v>41275</v>
      </c>
      <c r="M312" s="2">
        <v>43465</v>
      </c>
      <c r="N312" t="s">
        <v>290</v>
      </c>
      <c r="O312">
        <v>4</v>
      </c>
      <c r="P312" t="s">
        <v>293</v>
      </c>
      <c r="Q312" t="s">
        <v>294</v>
      </c>
      <c r="R312" t="s">
        <v>295</v>
      </c>
      <c r="S312" t="s">
        <v>296</v>
      </c>
      <c r="T312" t="s">
        <v>68</v>
      </c>
      <c r="U312">
        <v>2017</v>
      </c>
      <c r="V312">
        <v>386250</v>
      </c>
      <c r="W312" t="s">
        <v>69</v>
      </c>
      <c r="X312" t="s">
        <v>286</v>
      </c>
      <c r="Y312">
        <v>250000</v>
      </c>
      <c r="Z312">
        <v>136250</v>
      </c>
      <c r="AA312" t="s">
        <v>69</v>
      </c>
      <c r="AB312" t="s">
        <v>297</v>
      </c>
      <c r="AC312">
        <v>386250</v>
      </c>
    </row>
    <row r="313" spans="1:29">
      <c r="A313">
        <f t="shared" ca="1" si="4"/>
        <v>0.9640604711999341</v>
      </c>
      <c r="B313" t="s">
        <v>75</v>
      </c>
      <c r="C313">
        <v>9521826</v>
      </c>
      <c r="D313" s="2">
        <v>43220</v>
      </c>
      <c r="E313" t="s">
        <v>56</v>
      </c>
      <c r="F313" t="s">
        <v>734</v>
      </c>
      <c r="G313">
        <v>5</v>
      </c>
      <c r="H313" t="s">
        <v>58</v>
      </c>
      <c r="I313" t="s">
        <v>78</v>
      </c>
      <c r="J313">
        <v>26463</v>
      </c>
      <c r="K313">
        <v>9</v>
      </c>
      <c r="L313" s="2">
        <v>39234</v>
      </c>
      <c r="M313" s="2">
        <v>43951</v>
      </c>
      <c r="N313" t="s">
        <v>735</v>
      </c>
      <c r="O313">
        <v>12</v>
      </c>
      <c r="P313" t="s">
        <v>656</v>
      </c>
      <c r="Q313" t="s">
        <v>204</v>
      </c>
      <c r="R313" t="s">
        <v>205</v>
      </c>
      <c r="S313" t="s">
        <v>102</v>
      </c>
      <c r="T313" t="s">
        <v>68</v>
      </c>
      <c r="U313">
        <v>2018</v>
      </c>
      <c r="V313">
        <v>356467</v>
      </c>
      <c r="W313" t="s">
        <v>69</v>
      </c>
      <c r="X313" t="s">
        <v>75</v>
      </c>
      <c r="Y313">
        <v>308046</v>
      </c>
      <c r="Z313">
        <v>48421</v>
      </c>
      <c r="AA313" t="s">
        <v>69</v>
      </c>
      <c r="AB313" t="s">
        <v>738</v>
      </c>
      <c r="AC313">
        <v>356467</v>
      </c>
    </row>
    <row r="314" spans="1:29">
      <c r="A314">
        <f t="shared" ca="1" si="4"/>
        <v>0.32575070845009579</v>
      </c>
      <c r="B314" t="s">
        <v>405</v>
      </c>
      <c r="C314">
        <v>9285764</v>
      </c>
      <c r="D314" s="2">
        <v>42878</v>
      </c>
      <c r="E314" t="s">
        <v>56</v>
      </c>
      <c r="F314" t="s">
        <v>3596</v>
      </c>
      <c r="G314">
        <v>5</v>
      </c>
      <c r="H314" t="s">
        <v>58</v>
      </c>
      <c r="I314" t="s">
        <v>407</v>
      </c>
      <c r="J314">
        <v>41226</v>
      </c>
      <c r="K314">
        <v>3</v>
      </c>
      <c r="L314" s="2">
        <v>42248</v>
      </c>
      <c r="M314" s="2">
        <v>43616</v>
      </c>
      <c r="N314" t="s">
        <v>3597</v>
      </c>
      <c r="O314">
        <v>36</v>
      </c>
      <c r="P314" t="s">
        <v>1090</v>
      </c>
      <c r="Q314" t="s">
        <v>1091</v>
      </c>
      <c r="R314" t="s">
        <v>149</v>
      </c>
      <c r="S314" t="s">
        <v>85</v>
      </c>
      <c r="T314" t="s">
        <v>68</v>
      </c>
      <c r="U314">
        <v>2017</v>
      </c>
      <c r="V314">
        <v>672621</v>
      </c>
      <c r="W314" t="s">
        <v>69</v>
      </c>
      <c r="X314" t="s">
        <v>1619</v>
      </c>
      <c r="Y314">
        <v>100000</v>
      </c>
      <c r="Z314">
        <v>0</v>
      </c>
      <c r="AA314" t="s">
        <v>69</v>
      </c>
      <c r="AB314" t="s">
        <v>3600</v>
      </c>
      <c r="AC314">
        <v>100000</v>
      </c>
    </row>
    <row r="315" spans="1:29">
      <c r="A315">
        <f t="shared" ca="1" si="4"/>
        <v>0.45215181613219479</v>
      </c>
      <c r="B315" t="s">
        <v>1619</v>
      </c>
      <c r="C315">
        <v>9257244</v>
      </c>
      <c r="D315" s="2">
        <v>42831</v>
      </c>
      <c r="E315" t="s">
        <v>76</v>
      </c>
      <c r="F315" t="s">
        <v>2657</v>
      </c>
      <c r="G315">
        <v>5</v>
      </c>
      <c r="H315" t="s">
        <v>58</v>
      </c>
      <c r="I315" t="s">
        <v>1621</v>
      </c>
      <c r="J315">
        <v>12439</v>
      </c>
      <c r="K315">
        <v>15</v>
      </c>
      <c r="L315" s="2">
        <v>36586</v>
      </c>
      <c r="M315" s="2">
        <v>43830</v>
      </c>
      <c r="N315" t="s">
        <v>2658</v>
      </c>
      <c r="O315">
        <v>3</v>
      </c>
      <c r="P315" t="s">
        <v>368</v>
      </c>
      <c r="Q315" t="s">
        <v>369</v>
      </c>
      <c r="R315" t="s">
        <v>370</v>
      </c>
      <c r="S315" t="s">
        <v>67</v>
      </c>
      <c r="T315" t="s">
        <v>68</v>
      </c>
      <c r="U315">
        <v>2017</v>
      </c>
      <c r="V315">
        <v>469737</v>
      </c>
      <c r="W315" t="s">
        <v>69</v>
      </c>
      <c r="X315" t="s">
        <v>1619</v>
      </c>
      <c r="Y315">
        <v>305024</v>
      </c>
      <c r="Z315">
        <v>164713</v>
      </c>
      <c r="AA315" t="s">
        <v>69</v>
      </c>
      <c r="AB315" t="s">
        <v>2660</v>
      </c>
      <c r="AC315">
        <v>469737</v>
      </c>
    </row>
    <row r="316" spans="1:29">
      <c r="A316">
        <f t="shared" ca="1" si="4"/>
        <v>0.57269739052040003</v>
      </c>
      <c r="B316" t="s">
        <v>1143</v>
      </c>
      <c r="C316">
        <v>9502236</v>
      </c>
      <c r="D316" s="2">
        <v>43265</v>
      </c>
      <c r="E316" t="s">
        <v>56</v>
      </c>
      <c r="F316" t="s">
        <v>4229</v>
      </c>
      <c r="G316">
        <v>5</v>
      </c>
      <c r="H316" t="s">
        <v>58</v>
      </c>
      <c r="I316" t="s">
        <v>1145</v>
      </c>
      <c r="J316">
        <v>56672</v>
      </c>
      <c r="K316">
        <v>9</v>
      </c>
      <c r="L316" s="2">
        <v>39828</v>
      </c>
      <c r="M316" s="2">
        <v>43616</v>
      </c>
      <c r="N316" t="s">
        <v>1185</v>
      </c>
      <c r="O316">
        <v>12</v>
      </c>
      <c r="P316" t="s">
        <v>1357</v>
      </c>
      <c r="Q316" t="s">
        <v>217</v>
      </c>
      <c r="R316" t="s">
        <v>120</v>
      </c>
      <c r="S316" t="s">
        <v>67</v>
      </c>
      <c r="T316" t="s">
        <v>68</v>
      </c>
      <c r="U316">
        <v>2018</v>
      </c>
      <c r="V316">
        <v>453738</v>
      </c>
      <c r="W316" t="s">
        <v>69</v>
      </c>
      <c r="X316" t="s">
        <v>1143</v>
      </c>
      <c r="Y316">
        <v>267692</v>
      </c>
      <c r="Z316">
        <v>186046</v>
      </c>
      <c r="AA316" t="s">
        <v>69</v>
      </c>
      <c r="AB316" t="s">
        <v>4231</v>
      </c>
      <c r="AC316">
        <v>453738</v>
      </c>
    </row>
    <row r="317" spans="1:29">
      <c r="A317">
        <f t="shared" ca="1" si="4"/>
        <v>0.56513719793354633</v>
      </c>
      <c r="B317" t="s">
        <v>624</v>
      </c>
      <c r="C317">
        <v>9297112</v>
      </c>
      <c r="D317" s="2">
        <v>42909</v>
      </c>
      <c r="E317" t="s">
        <v>644</v>
      </c>
      <c r="F317" t="s">
        <v>5954</v>
      </c>
      <c r="G317">
        <v>5</v>
      </c>
      <c r="H317" t="s">
        <v>58</v>
      </c>
      <c r="I317" t="s">
        <v>626</v>
      </c>
      <c r="J317">
        <v>14826</v>
      </c>
      <c r="K317">
        <v>5</v>
      </c>
      <c r="L317" s="2">
        <v>41545</v>
      </c>
      <c r="M317" s="2">
        <v>43646</v>
      </c>
      <c r="N317" t="s">
        <v>646</v>
      </c>
      <c r="O317">
        <v>7</v>
      </c>
      <c r="P317" t="s">
        <v>1729</v>
      </c>
      <c r="Q317" t="s">
        <v>65</v>
      </c>
      <c r="R317" t="s">
        <v>66</v>
      </c>
      <c r="S317" t="s">
        <v>413</v>
      </c>
      <c r="T317" t="s">
        <v>68</v>
      </c>
      <c r="U317">
        <v>2017</v>
      </c>
      <c r="V317">
        <v>472876</v>
      </c>
      <c r="W317" t="s">
        <v>69</v>
      </c>
      <c r="X317" t="s">
        <v>624</v>
      </c>
      <c r="Y317">
        <v>328306</v>
      </c>
      <c r="Z317">
        <v>144570</v>
      </c>
      <c r="AA317" t="s">
        <v>69</v>
      </c>
      <c r="AB317" t="s">
        <v>5957</v>
      </c>
      <c r="AC317">
        <v>472876</v>
      </c>
    </row>
    <row r="318" spans="1:29">
      <c r="A318">
        <f t="shared" ca="1" si="4"/>
        <v>0.5732324895250146</v>
      </c>
      <c r="B318" t="s">
        <v>109</v>
      </c>
      <c r="C318">
        <v>9428446</v>
      </c>
      <c r="D318" s="2">
        <v>43116</v>
      </c>
      <c r="E318" t="s">
        <v>76</v>
      </c>
      <c r="F318" t="s">
        <v>2680</v>
      </c>
      <c r="G318">
        <v>5</v>
      </c>
      <c r="H318" t="s">
        <v>58</v>
      </c>
      <c r="I318" t="s">
        <v>112</v>
      </c>
      <c r="J318">
        <v>14362</v>
      </c>
      <c r="K318">
        <v>15</v>
      </c>
      <c r="L318" s="2">
        <v>37712</v>
      </c>
      <c r="M318" s="2">
        <v>43465</v>
      </c>
      <c r="N318" t="s">
        <v>822</v>
      </c>
      <c r="O318">
        <v>47</v>
      </c>
      <c r="P318" t="s">
        <v>717</v>
      </c>
      <c r="Q318" t="s">
        <v>718</v>
      </c>
      <c r="R318" t="s">
        <v>149</v>
      </c>
      <c r="S318" t="s">
        <v>67</v>
      </c>
      <c r="T318" t="s">
        <v>68</v>
      </c>
      <c r="U318">
        <v>2018</v>
      </c>
      <c r="V318">
        <v>386250</v>
      </c>
      <c r="W318" t="s">
        <v>69</v>
      </c>
      <c r="X318" t="s">
        <v>109</v>
      </c>
      <c r="Y318">
        <v>250000</v>
      </c>
      <c r="Z318">
        <v>136250</v>
      </c>
      <c r="AA318" t="s">
        <v>69</v>
      </c>
      <c r="AB318" t="s">
        <v>2681</v>
      </c>
      <c r="AC318">
        <v>386250</v>
      </c>
    </row>
    <row r="319" spans="1:29">
      <c r="A319">
        <f t="shared" ca="1" si="4"/>
        <v>0.90287134459147633</v>
      </c>
      <c r="B319" t="s">
        <v>92</v>
      </c>
      <c r="C319">
        <v>9806127</v>
      </c>
      <c r="D319" s="2">
        <v>43416</v>
      </c>
      <c r="E319" t="s">
        <v>76</v>
      </c>
      <c r="F319" t="s">
        <v>5640</v>
      </c>
      <c r="G319">
        <v>7</v>
      </c>
      <c r="H319" t="s">
        <v>58</v>
      </c>
      <c r="I319" t="s">
        <v>95</v>
      </c>
      <c r="J319">
        <v>71915</v>
      </c>
      <c r="K319">
        <v>6</v>
      </c>
      <c r="L319" s="2">
        <v>41618</v>
      </c>
      <c r="M319" s="2">
        <v>44347</v>
      </c>
      <c r="N319" t="s">
        <v>5641</v>
      </c>
      <c r="O319">
        <v>1</v>
      </c>
      <c r="P319" t="s">
        <v>2641</v>
      </c>
      <c r="Q319" t="s">
        <v>2642</v>
      </c>
      <c r="R319" t="s">
        <v>555</v>
      </c>
      <c r="S319" t="s">
        <v>473</v>
      </c>
      <c r="T319" t="s">
        <v>68</v>
      </c>
      <c r="U319">
        <v>2018</v>
      </c>
      <c r="V319">
        <v>565660</v>
      </c>
      <c r="W319" t="s">
        <v>69</v>
      </c>
      <c r="X319" t="s">
        <v>92</v>
      </c>
      <c r="Y319">
        <v>441333</v>
      </c>
      <c r="Z319">
        <v>124327</v>
      </c>
      <c r="AA319" t="s">
        <v>69</v>
      </c>
      <c r="AB319" t="s">
        <v>5644</v>
      </c>
      <c r="AC319">
        <v>565660</v>
      </c>
    </row>
    <row r="320" spans="1:29">
      <c r="A320">
        <f t="shared" ca="1" si="4"/>
        <v>0.58997655269156835</v>
      </c>
      <c r="B320" t="s">
        <v>75</v>
      </c>
      <c r="C320">
        <v>9251728</v>
      </c>
      <c r="D320" s="2">
        <v>42814</v>
      </c>
      <c r="E320" t="s">
        <v>76</v>
      </c>
      <c r="F320" t="s">
        <v>1765</v>
      </c>
      <c r="G320">
        <v>5</v>
      </c>
      <c r="H320" t="s">
        <v>58</v>
      </c>
      <c r="I320" t="s">
        <v>78</v>
      </c>
      <c r="J320">
        <v>45775</v>
      </c>
      <c r="K320">
        <v>4</v>
      </c>
      <c r="L320" s="2">
        <v>41744</v>
      </c>
      <c r="M320" s="2">
        <v>43434</v>
      </c>
      <c r="N320" t="s">
        <v>1717</v>
      </c>
      <c r="O320">
        <v>6</v>
      </c>
      <c r="P320" t="s">
        <v>410</v>
      </c>
      <c r="Q320" t="s">
        <v>411</v>
      </c>
      <c r="R320" t="s">
        <v>412</v>
      </c>
      <c r="S320" t="s">
        <v>67</v>
      </c>
      <c r="T320" t="s">
        <v>68</v>
      </c>
      <c r="U320">
        <v>2017</v>
      </c>
      <c r="V320">
        <v>307490</v>
      </c>
      <c r="W320" t="s">
        <v>69</v>
      </c>
      <c r="X320" t="s">
        <v>75</v>
      </c>
      <c r="Y320">
        <v>205000</v>
      </c>
      <c r="Z320">
        <v>102490</v>
      </c>
      <c r="AA320" t="s">
        <v>69</v>
      </c>
      <c r="AB320" t="s">
        <v>1768</v>
      </c>
      <c r="AC320">
        <v>307490</v>
      </c>
    </row>
    <row r="321" spans="1:29">
      <c r="A321">
        <f t="shared" ca="1" si="4"/>
        <v>0.61496711637183243</v>
      </c>
      <c r="B321" t="s">
        <v>75</v>
      </c>
      <c r="C321">
        <v>9247106</v>
      </c>
      <c r="D321" s="2">
        <v>42825</v>
      </c>
      <c r="E321" t="s">
        <v>76</v>
      </c>
      <c r="F321" t="s">
        <v>3644</v>
      </c>
      <c r="G321">
        <v>5</v>
      </c>
      <c r="H321" t="s">
        <v>58</v>
      </c>
      <c r="I321" t="s">
        <v>78</v>
      </c>
      <c r="J321">
        <v>46116</v>
      </c>
      <c r="K321">
        <v>5</v>
      </c>
      <c r="L321" s="2">
        <v>41456</v>
      </c>
      <c r="M321" s="2">
        <v>44286</v>
      </c>
      <c r="N321" t="s">
        <v>3645</v>
      </c>
      <c r="O321">
        <v>6</v>
      </c>
      <c r="P321" t="s">
        <v>410</v>
      </c>
      <c r="Q321" t="s">
        <v>411</v>
      </c>
      <c r="R321" t="s">
        <v>412</v>
      </c>
      <c r="S321" t="s">
        <v>85</v>
      </c>
      <c r="T321" t="s">
        <v>68</v>
      </c>
      <c r="U321">
        <v>2017</v>
      </c>
      <c r="V321">
        <v>373872</v>
      </c>
      <c r="W321" t="s">
        <v>69</v>
      </c>
      <c r="X321" t="s">
        <v>75</v>
      </c>
      <c r="Y321">
        <v>266246</v>
      </c>
      <c r="Z321">
        <v>107626</v>
      </c>
      <c r="AA321" t="s">
        <v>69</v>
      </c>
      <c r="AB321" t="s">
        <v>3648</v>
      </c>
      <c r="AC321">
        <v>373872</v>
      </c>
    </row>
    <row r="322" spans="1:29">
      <c r="A322">
        <f t="shared" ref="A322:A385" ca="1" si="5">RAND()</f>
        <v>6.7373500297506217E-2</v>
      </c>
      <c r="B322" t="s">
        <v>254</v>
      </c>
      <c r="C322">
        <v>9321062</v>
      </c>
      <c r="D322" s="2">
        <v>42947</v>
      </c>
      <c r="E322" t="s">
        <v>56</v>
      </c>
      <c r="F322" t="s">
        <v>2707</v>
      </c>
      <c r="G322">
        <v>5</v>
      </c>
      <c r="H322" t="s">
        <v>58</v>
      </c>
      <c r="I322" t="s">
        <v>256</v>
      </c>
      <c r="J322">
        <v>108803</v>
      </c>
      <c r="K322">
        <v>4</v>
      </c>
      <c r="L322" s="2">
        <v>41866</v>
      </c>
      <c r="M322" s="2">
        <v>43677</v>
      </c>
      <c r="N322" t="s">
        <v>257</v>
      </c>
      <c r="O322">
        <v>2</v>
      </c>
      <c r="P322" t="s">
        <v>309</v>
      </c>
      <c r="Q322" t="s">
        <v>310</v>
      </c>
      <c r="R322" t="s">
        <v>311</v>
      </c>
      <c r="S322" t="s">
        <v>67</v>
      </c>
      <c r="T322" t="s">
        <v>68</v>
      </c>
      <c r="U322">
        <v>2017</v>
      </c>
      <c r="V322">
        <v>464548</v>
      </c>
      <c r="W322" t="s">
        <v>69</v>
      </c>
      <c r="X322" t="s">
        <v>254</v>
      </c>
      <c r="Y322">
        <v>277342</v>
      </c>
      <c r="Z322">
        <v>187206</v>
      </c>
      <c r="AA322" t="s">
        <v>69</v>
      </c>
      <c r="AB322" t="s">
        <v>2709</v>
      </c>
      <c r="AC322">
        <v>464548</v>
      </c>
    </row>
    <row r="323" spans="1:29">
      <c r="A323">
        <f t="shared" ca="1" si="5"/>
        <v>0.21023332141009121</v>
      </c>
      <c r="B323" t="s">
        <v>1143</v>
      </c>
      <c r="C323">
        <v>9302269</v>
      </c>
      <c r="D323" s="2">
        <v>42899</v>
      </c>
      <c r="E323" t="s">
        <v>76</v>
      </c>
      <c r="F323" t="s">
        <v>4958</v>
      </c>
      <c r="G323">
        <v>5</v>
      </c>
      <c r="H323" t="s">
        <v>58</v>
      </c>
      <c r="I323" t="s">
        <v>1145</v>
      </c>
      <c r="J323">
        <v>63962</v>
      </c>
      <c r="K323">
        <v>5</v>
      </c>
      <c r="L323" s="2">
        <v>41456</v>
      </c>
      <c r="M323" s="2">
        <v>43434</v>
      </c>
      <c r="N323" t="s">
        <v>1185</v>
      </c>
      <c r="O323">
        <v>7</v>
      </c>
      <c r="P323" t="s">
        <v>2152</v>
      </c>
      <c r="Q323" t="s">
        <v>472</v>
      </c>
      <c r="R323" t="s">
        <v>311</v>
      </c>
      <c r="S323" t="s">
        <v>473</v>
      </c>
      <c r="T323" t="s">
        <v>68</v>
      </c>
      <c r="U323">
        <v>2017</v>
      </c>
      <c r="V323">
        <v>366977</v>
      </c>
      <c r="W323" t="s">
        <v>69</v>
      </c>
      <c r="X323" t="s">
        <v>1143</v>
      </c>
      <c r="Y323">
        <v>212500</v>
      </c>
      <c r="Z323">
        <v>154477</v>
      </c>
      <c r="AA323" t="s">
        <v>69</v>
      </c>
      <c r="AB323" t="s">
        <v>4961</v>
      </c>
      <c r="AC323">
        <v>366977</v>
      </c>
    </row>
    <row r="324" spans="1:29">
      <c r="A324">
        <f t="shared" ca="1" si="5"/>
        <v>0.9803298003484795</v>
      </c>
      <c r="B324" t="s">
        <v>109</v>
      </c>
      <c r="C324">
        <v>9265469</v>
      </c>
      <c r="D324" s="2">
        <v>42845</v>
      </c>
      <c r="E324" t="s">
        <v>56</v>
      </c>
      <c r="F324" t="s">
        <v>5769</v>
      </c>
      <c r="G324">
        <v>5</v>
      </c>
      <c r="H324" t="s">
        <v>58</v>
      </c>
      <c r="I324" t="s">
        <v>112</v>
      </c>
      <c r="J324">
        <v>26609</v>
      </c>
      <c r="K324">
        <v>2</v>
      </c>
      <c r="L324" s="2">
        <v>42491</v>
      </c>
      <c r="M324" s="2">
        <v>43220</v>
      </c>
      <c r="N324" t="s">
        <v>822</v>
      </c>
      <c r="O324">
        <v>1</v>
      </c>
      <c r="P324" t="s">
        <v>2641</v>
      </c>
      <c r="Q324" t="s">
        <v>2642</v>
      </c>
      <c r="R324" t="s">
        <v>555</v>
      </c>
      <c r="S324" t="s">
        <v>473</v>
      </c>
      <c r="T324" t="s">
        <v>68</v>
      </c>
      <c r="U324">
        <v>2017</v>
      </c>
      <c r="V324">
        <v>390000</v>
      </c>
      <c r="W324" t="s">
        <v>69</v>
      </c>
      <c r="X324" t="s">
        <v>109</v>
      </c>
      <c r="Y324">
        <v>250000</v>
      </c>
      <c r="Z324">
        <v>140000</v>
      </c>
      <c r="AA324" t="s">
        <v>69</v>
      </c>
      <c r="AB324" t="s">
        <v>5772</v>
      </c>
      <c r="AC324">
        <v>390000</v>
      </c>
    </row>
    <row r="325" spans="1:29">
      <c r="A325">
        <f t="shared" ca="1" si="5"/>
        <v>0.81523565325208958</v>
      </c>
      <c r="B325" t="s">
        <v>199</v>
      </c>
      <c r="C325">
        <v>9380321</v>
      </c>
      <c r="D325" s="2">
        <v>43055</v>
      </c>
      <c r="E325" t="s">
        <v>76</v>
      </c>
      <c r="F325" t="s">
        <v>2723</v>
      </c>
      <c r="G325">
        <v>5</v>
      </c>
      <c r="H325" t="s">
        <v>58</v>
      </c>
      <c r="I325" t="s">
        <v>149</v>
      </c>
      <c r="J325">
        <v>175754</v>
      </c>
      <c r="K325">
        <v>5</v>
      </c>
      <c r="L325" s="2">
        <v>41611</v>
      </c>
      <c r="M325" s="2">
        <v>43799</v>
      </c>
      <c r="N325" t="s">
        <v>663</v>
      </c>
      <c r="O325">
        <v>30</v>
      </c>
      <c r="P325" t="s">
        <v>747</v>
      </c>
      <c r="Q325" t="s">
        <v>748</v>
      </c>
      <c r="R325" t="s">
        <v>176</v>
      </c>
      <c r="S325" t="s">
        <v>67</v>
      </c>
      <c r="T325" t="s">
        <v>68</v>
      </c>
      <c r="U325">
        <v>2018</v>
      </c>
      <c r="V325">
        <v>329925</v>
      </c>
      <c r="W325" t="s">
        <v>69</v>
      </c>
      <c r="X325" t="s">
        <v>199</v>
      </c>
      <c r="Y325">
        <v>207500</v>
      </c>
      <c r="Z325">
        <v>122425</v>
      </c>
      <c r="AA325" t="s">
        <v>69</v>
      </c>
      <c r="AB325" t="s">
        <v>2725</v>
      </c>
      <c r="AC325">
        <v>329925</v>
      </c>
    </row>
    <row r="326" spans="1:29">
      <c r="A326">
        <f t="shared" ca="1" si="5"/>
        <v>0.57064014572893695</v>
      </c>
      <c r="B326" t="s">
        <v>624</v>
      </c>
      <c r="C326">
        <v>9314268</v>
      </c>
      <c r="D326" s="2">
        <v>42934</v>
      </c>
      <c r="E326" t="s">
        <v>3342</v>
      </c>
      <c r="F326" t="s">
        <v>3343</v>
      </c>
      <c r="G326">
        <v>5</v>
      </c>
      <c r="H326" t="s">
        <v>58</v>
      </c>
      <c r="I326" t="s">
        <v>626</v>
      </c>
      <c r="J326">
        <v>14756</v>
      </c>
      <c r="K326">
        <v>5</v>
      </c>
      <c r="L326" s="2">
        <v>41535</v>
      </c>
      <c r="M326" s="2">
        <v>43677</v>
      </c>
      <c r="N326" t="s">
        <v>3344</v>
      </c>
      <c r="O326">
        <v>2</v>
      </c>
      <c r="P326" t="s">
        <v>3348</v>
      </c>
      <c r="Q326" t="s">
        <v>3349</v>
      </c>
      <c r="R326" t="s">
        <v>640</v>
      </c>
      <c r="S326" t="s">
        <v>336</v>
      </c>
      <c r="T326" t="s">
        <v>68</v>
      </c>
      <c r="U326">
        <v>2017</v>
      </c>
      <c r="V326">
        <v>151499</v>
      </c>
      <c r="W326" t="s">
        <v>69</v>
      </c>
      <c r="X326" t="s">
        <v>624</v>
      </c>
      <c r="Y326">
        <v>106168</v>
      </c>
      <c r="Z326">
        <v>45331</v>
      </c>
      <c r="AA326" t="s">
        <v>69</v>
      </c>
      <c r="AB326" t="s">
        <v>3350</v>
      </c>
      <c r="AC326">
        <v>151499</v>
      </c>
    </row>
    <row r="327" spans="1:29">
      <c r="A327">
        <f t="shared" ca="1" si="5"/>
        <v>0.72135202128615294</v>
      </c>
      <c r="B327" t="s">
        <v>254</v>
      </c>
      <c r="C327">
        <v>9316667</v>
      </c>
      <c r="D327" s="2">
        <v>42948</v>
      </c>
      <c r="E327" t="s">
        <v>56</v>
      </c>
      <c r="F327" t="s">
        <v>2735</v>
      </c>
      <c r="G327">
        <v>5</v>
      </c>
      <c r="H327" t="s">
        <v>58</v>
      </c>
      <c r="I327" t="s">
        <v>256</v>
      </c>
      <c r="J327">
        <v>110775</v>
      </c>
      <c r="K327">
        <v>4</v>
      </c>
      <c r="L327" s="2">
        <v>41866</v>
      </c>
      <c r="M327" s="2">
        <v>43312</v>
      </c>
      <c r="N327" t="s">
        <v>2736</v>
      </c>
      <c r="O327">
        <v>1</v>
      </c>
      <c r="P327" t="s">
        <v>247</v>
      </c>
      <c r="Q327" t="s">
        <v>248</v>
      </c>
      <c r="R327" t="s">
        <v>249</v>
      </c>
      <c r="S327" t="s">
        <v>85</v>
      </c>
      <c r="T327" t="s">
        <v>68</v>
      </c>
      <c r="U327">
        <v>2017</v>
      </c>
      <c r="V327">
        <v>290675</v>
      </c>
      <c r="W327" t="s">
        <v>69</v>
      </c>
      <c r="X327" t="s">
        <v>254</v>
      </c>
      <c r="Y327">
        <v>192500</v>
      </c>
      <c r="Z327">
        <v>98175</v>
      </c>
      <c r="AA327" t="s">
        <v>69</v>
      </c>
      <c r="AB327" t="s">
        <v>2737</v>
      </c>
      <c r="AC327">
        <v>290675</v>
      </c>
    </row>
    <row r="328" spans="1:29">
      <c r="A328">
        <f t="shared" ca="1" si="5"/>
        <v>3.5940240206537521E-2</v>
      </c>
      <c r="B328" t="s">
        <v>156</v>
      </c>
      <c r="C328">
        <v>9457179</v>
      </c>
      <c r="D328" s="2">
        <v>43165</v>
      </c>
      <c r="E328" t="s">
        <v>3089</v>
      </c>
      <c r="F328" t="s">
        <v>3090</v>
      </c>
      <c r="G328">
        <v>5</v>
      </c>
      <c r="H328" t="s">
        <v>58</v>
      </c>
      <c r="I328" t="s">
        <v>66</v>
      </c>
      <c r="J328">
        <v>7801</v>
      </c>
      <c r="K328">
        <v>5</v>
      </c>
      <c r="L328" s="2">
        <v>41823</v>
      </c>
      <c r="M328" s="2">
        <v>44286</v>
      </c>
      <c r="N328" t="s">
        <v>3091</v>
      </c>
      <c r="O328">
        <v>37</v>
      </c>
      <c r="P328" t="s">
        <v>1741</v>
      </c>
      <c r="Q328" t="s">
        <v>1742</v>
      </c>
      <c r="R328" t="s">
        <v>149</v>
      </c>
      <c r="S328" t="s">
        <v>67</v>
      </c>
      <c r="T328" t="s">
        <v>68</v>
      </c>
      <c r="U328">
        <v>2018</v>
      </c>
      <c r="V328">
        <v>412142</v>
      </c>
      <c r="W328" t="s">
        <v>69</v>
      </c>
      <c r="X328" t="s">
        <v>156</v>
      </c>
      <c r="Y328">
        <v>257398</v>
      </c>
      <c r="Z328">
        <v>154744</v>
      </c>
      <c r="AA328" t="s">
        <v>69</v>
      </c>
      <c r="AB328" t="s">
        <v>3093</v>
      </c>
      <c r="AC328">
        <v>412142</v>
      </c>
    </row>
    <row r="329" spans="1:29">
      <c r="A329">
        <f t="shared" ca="1" si="5"/>
        <v>0.80156704679571689</v>
      </c>
      <c r="B329" t="s">
        <v>405</v>
      </c>
      <c r="C329">
        <v>9544191</v>
      </c>
      <c r="D329" s="2">
        <v>43322</v>
      </c>
      <c r="E329" t="s">
        <v>56</v>
      </c>
      <c r="F329" t="s">
        <v>5932</v>
      </c>
      <c r="G329">
        <v>5</v>
      </c>
      <c r="H329" t="s">
        <v>58</v>
      </c>
      <c r="I329" t="s">
        <v>407</v>
      </c>
      <c r="J329">
        <v>16017</v>
      </c>
      <c r="K329">
        <v>16</v>
      </c>
      <c r="L329" s="2">
        <v>37524</v>
      </c>
      <c r="M329" s="2">
        <v>44074</v>
      </c>
      <c r="N329" t="s">
        <v>3967</v>
      </c>
      <c r="O329">
        <v>1</v>
      </c>
      <c r="P329" t="s">
        <v>5935</v>
      </c>
      <c r="Q329" t="s">
        <v>5936</v>
      </c>
      <c r="R329" t="s">
        <v>5937</v>
      </c>
      <c r="S329" t="s">
        <v>67</v>
      </c>
      <c r="T329" t="s">
        <v>68</v>
      </c>
      <c r="U329">
        <v>2018</v>
      </c>
      <c r="V329">
        <v>1268832</v>
      </c>
      <c r="W329" t="s">
        <v>69</v>
      </c>
      <c r="X329" t="s">
        <v>405</v>
      </c>
      <c r="Y329">
        <v>1239978</v>
      </c>
      <c r="Z329">
        <v>28854</v>
      </c>
      <c r="AA329" t="s">
        <v>69</v>
      </c>
      <c r="AB329" t="s">
        <v>5938</v>
      </c>
      <c r="AC329">
        <v>1268832</v>
      </c>
    </row>
    <row r="330" spans="1:29">
      <c r="A330">
        <f t="shared" ca="1" si="5"/>
        <v>0.72342737612264907</v>
      </c>
      <c r="B330" t="s">
        <v>241</v>
      </c>
      <c r="C330">
        <v>9272946</v>
      </c>
      <c r="D330" s="2">
        <v>42885</v>
      </c>
      <c r="E330" t="s">
        <v>76</v>
      </c>
      <c r="F330" t="s">
        <v>1825</v>
      </c>
      <c r="G330">
        <v>5</v>
      </c>
      <c r="H330" t="s">
        <v>58</v>
      </c>
      <c r="I330" t="s">
        <v>243</v>
      </c>
      <c r="J330">
        <v>118049</v>
      </c>
      <c r="K330">
        <v>5</v>
      </c>
      <c r="L330" s="2">
        <v>41460</v>
      </c>
      <c r="M330" s="2">
        <v>43616</v>
      </c>
      <c r="N330" t="s">
        <v>1494</v>
      </c>
      <c r="O330">
        <v>4</v>
      </c>
      <c r="P330" t="s">
        <v>638</v>
      </c>
      <c r="Q330" t="s">
        <v>639</v>
      </c>
      <c r="R330" t="s">
        <v>640</v>
      </c>
      <c r="S330" t="s">
        <v>67</v>
      </c>
      <c r="T330" t="s">
        <v>68</v>
      </c>
      <c r="U330">
        <v>2017</v>
      </c>
      <c r="V330">
        <v>690729</v>
      </c>
      <c r="W330" t="s">
        <v>69</v>
      </c>
      <c r="X330" t="s">
        <v>241</v>
      </c>
      <c r="Y330">
        <v>439955</v>
      </c>
      <c r="Z330">
        <v>250774</v>
      </c>
      <c r="AA330" t="s">
        <v>69</v>
      </c>
      <c r="AB330" t="s">
        <v>1828</v>
      </c>
      <c r="AC330">
        <v>690729</v>
      </c>
    </row>
    <row r="331" spans="1:29">
      <c r="A331">
        <f t="shared" ca="1" si="5"/>
        <v>2.831197449793954E-2</v>
      </c>
      <c r="B331" t="s">
        <v>1143</v>
      </c>
      <c r="C331">
        <v>9501684</v>
      </c>
      <c r="D331" s="2">
        <v>43272</v>
      </c>
      <c r="E331" t="s">
        <v>76</v>
      </c>
      <c r="F331" t="s">
        <v>3909</v>
      </c>
      <c r="G331">
        <v>5</v>
      </c>
      <c r="H331" t="s">
        <v>58</v>
      </c>
      <c r="I331" t="s">
        <v>1145</v>
      </c>
      <c r="J331">
        <v>65995</v>
      </c>
      <c r="K331">
        <v>5</v>
      </c>
      <c r="L331" s="2">
        <v>41821</v>
      </c>
      <c r="M331" s="2">
        <v>44012</v>
      </c>
      <c r="N331" t="s">
        <v>3743</v>
      </c>
      <c r="O331">
        <v>3</v>
      </c>
      <c r="P331" t="s">
        <v>542</v>
      </c>
      <c r="Q331" t="s">
        <v>543</v>
      </c>
      <c r="R331" t="s">
        <v>205</v>
      </c>
      <c r="S331" t="s">
        <v>67</v>
      </c>
      <c r="T331" t="s">
        <v>68</v>
      </c>
      <c r="U331">
        <v>2018</v>
      </c>
      <c r="V331">
        <v>338979</v>
      </c>
      <c r="W331" t="s">
        <v>69</v>
      </c>
      <c r="X331" t="s">
        <v>1143</v>
      </c>
      <c r="Y331">
        <v>252670</v>
      </c>
      <c r="Z331">
        <v>86309</v>
      </c>
      <c r="AA331" t="s">
        <v>69</v>
      </c>
      <c r="AB331" t="s">
        <v>3912</v>
      </c>
      <c r="AC331">
        <v>338979</v>
      </c>
    </row>
    <row r="332" spans="1:29">
      <c r="A332">
        <f t="shared" ca="1" si="5"/>
        <v>0.35489361780062989</v>
      </c>
      <c r="B332" t="s">
        <v>127</v>
      </c>
      <c r="C332">
        <v>9480109</v>
      </c>
      <c r="D332" s="2">
        <v>43236</v>
      </c>
      <c r="E332" t="s">
        <v>76</v>
      </c>
      <c r="F332" t="s">
        <v>6164</v>
      </c>
      <c r="G332">
        <v>5</v>
      </c>
      <c r="H332" t="s">
        <v>58</v>
      </c>
      <c r="I332" t="s">
        <v>130</v>
      </c>
      <c r="J332">
        <v>101096</v>
      </c>
      <c r="K332">
        <v>5</v>
      </c>
      <c r="L332" s="2">
        <v>41830</v>
      </c>
      <c r="M332" s="2">
        <v>44347</v>
      </c>
      <c r="N332" t="s">
        <v>2308</v>
      </c>
      <c r="O332">
        <v>12</v>
      </c>
      <c r="P332" t="s">
        <v>656</v>
      </c>
      <c r="Q332" t="s">
        <v>204</v>
      </c>
      <c r="R332" t="s">
        <v>205</v>
      </c>
      <c r="S332" t="s">
        <v>67</v>
      </c>
      <c r="T332" t="s">
        <v>68</v>
      </c>
      <c r="U332">
        <v>2018</v>
      </c>
      <c r="V332">
        <v>579160</v>
      </c>
      <c r="W332" t="s">
        <v>69</v>
      </c>
      <c r="X332" t="s">
        <v>127</v>
      </c>
      <c r="Y332">
        <v>399310</v>
      </c>
      <c r="Z332">
        <v>179850</v>
      </c>
      <c r="AA332" t="s">
        <v>69</v>
      </c>
      <c r="AB332" t="s">
        <v>6168</v>
      </c>
      <c r="AC332">
        <v>579160</v>
      </c>
    </row>
    <row r="333" spans="1:29">
      <c r="A333">
        <f t="shared" ca="1" si="5"/>
        <v>0.21533102745174637</v>
      </c>
      <c r="B333" t="s">
        <v>241</v>
      </c>
      <c r="C333">
        <v>9187040</v>
      </c>
      <c r="D333" s="2">
        <v>42716</v>
      </c>
      <c r="E333" t="s">
        <v>76</v>
      </c>
      <c r="F333" t="s">
        <v>4699</v>
      </c>
      <c r="G333">
        <v>7</v>
      </c>
      <c r="H333" t="s">
        <v>58</v>
      </c>
      <c r="I333" t="s">
        <v>243</v>
      </c>
      <c r="J333">
        <v>117341</v>
      </c>
      <c r="K333">
        <v>4</v>
      </c>
      <c r="L333" s="2">
        <v>41609</v>
      </c>
      <c r="M333" s="2">
        <v>43799</v>
      </c>
      <c r="N333" t="s">
        <v>364</v>
      </c>
      <c r="O333">
        <v>15</v>
      </c>
      <c r="P333" t="s">
        <v>4701</v>
      </c>
      <c r="Q333" t="s">
        <v>1698</v>
      </c>
      <c r="R333" t="s">
        <v>630</v>
      </c>
      <c r="S333" t="s">
        <v>67</v>
      </c>
      <c r="T333" t="s">
        <v>68</v>
      </c>
      <c r="U333">
        <v>2017</v>
      </c>
      <c r="V333">
        <v>449619</v>
      </c>
      <c r="W333" t="s">
        <v>69</v>
      </c>
      <c r="X333" t="s">
        <v>241</v>
      </c>
      <c r="Y333">
        <v>300748</v>
      </c>
      <c r="Z333">
        <v>148871</v>
      </c>
      <c r="AA333" t="s">
        <v>69</v>
      </c>
      <c r="AB333" t="s">
        <v>4702</v>
      </c>
      <c r="AC333">
        <v>449619</v>
      </c>
    </row>
    <row r="334" spans="1:29">
      <c r="A334">
        <f t="shared" ca="1" si="5"/>
        <v>8.8345087777644937E-2</v>
      </c>
      <c r="B334" t="s">
        <v>303</v>
      </c>
      <c r="C334">
        <v>9447165</v>
      </c>
      <c r="D334" s="2">
        <v>43181</v>
      </c>
      <c r="E334" t="s">
        <v>341</v>
      </c>
      <c r="F334" t="s">
        <v>4331</v>
      </c>
      <c r="G334">
        <v>5</v>
      </c>
      <c r="H334" t="s">
        <v>58</v>
      </c>
      <c r="I334" t="s">
        <v>305</v>
      </c>
      <c r="J334">
        <v>103585</v>
      </c>
      <c r="K334">
        <v>4</v>
      </c>
      <c r="L334" s="2">
        <v>42095</v>
      </c>
      <c r="M334" s="2">
        <v>43921</v>
      </c>
      <c r="N334" t="s">
        <v>343</v>
      </c>
      <c r="O334">
        <v>13</v>
      </c>
      <c r="P334" t="s">
        <v>390</v>
      </c>
      <c r="Q334" t="s">
        <v>217</v>
      </c>
      <c r="R334" t="s">
        <v>120</v>
      </c>
      <c r="S334" t="s">
        <v>67</v>
      </c>
      <c r="T334" t="s">
        <v>68</v>
      </c>
      <c r="U334">
        <v>2018</v>
      </c>
      <c r="V334">
        <v>516627</v>
      </c>
      <c r="W334" t="s">
        <v>69</v>
      </c>
      <c r="X334" t="s">
        <v>303</v>
      </c>
      <c r="Y334">
        <v>322892</v>
      </c>
      <c r="Z334">
        <v>193735</v>
      </c>
      <c r="AA334" t="s">
        <v>69</v>
      </c>
      <c r="AB334" t="s">
        <v>4334</v>
      </c>
      <c r="AC334">
        <v>516627</v>
      </c>
    </row>
    <row r="335" spans="1:29">
      <c r="A335">
        <f t="shared" ca="1" si="5"/>
        <v>0.91022590302176698</v>
      </c>
      <c r="B335" t="s">
        <v>405</v>
      </c>
      <c r="C335">
        <v>9330134</v>
      </c>
      <c r="D335" s="2">
        <v>42968</v>
      </c>
      <c r="E335" t="s">
        <v>3467</v>
      </c>
      <c r="F335" t="s">
        <v>3468</v>
      </c>
      <c r="G335">
        <v>5</v>
      </c>
      <c r="H335" t="s">
        <v>58</v>
      </c>
      <c r="I335" t="s">
        <v>407</v>
      </c>
      <c r="J335">
        <v>38890</v>
      </c>
      <c r="K335">
        <v>4</v>
      </c>
      <c r="L335" s="2">
        <v>41883</v>
      </c>
      <c r="M335" s="2">
        <v>43708</v>
      </c>
      <c r="N335" t="s">
        <v>2423</v>
      </c>
      <c r="O335">
        <v>11</v>
      </c>
      <c r="P335" t="s">
        <v>3471</v>
      </c>
      <c r="Q335" t="s">
        <v>3472</v>
      </c>
      <c r="R335" t="s">
        <v>236</v>
      </c>
      <c r="S335" t="s">
        <v>296</v>
      </c>
      <c r="T335" t="s">
        <v>68</v>
      </c>
      <c r="U335">
        <v>2017</v>
      </c>
      <c r="V335">
        <v>160442</v>
      </c>
      <c r="W335" t="s">
        <v>69</v>
      </c>
      <c r="X335" t="s">
        <v>405</v>
      </c>
      <c r="Y335">
        <v>105554</v>
      </c>
      <c r="Z335">
        <v>54888</v>
      </c>
      <c r="AA335" t="s">
        <v>69</v>
      </c>
      <c r="AB335" t="s">
        <v>3473</v>
      </c>
      <c r="AC335">
        <v>160442</v>
      </c>
    </row>
    <row r="336" spans="1:29">
      <c r="A336">
        <f t="shared" ca="1" si="5"/>
        <v>8.1816761056478171E-2</v>
      </c>
      <c r="B336" t="s">
        <v>127</v>
      </c>
      <c r="C336">
        <v>9320804</v>
      </c>
      <c r="D336" s="2">
        <v>42944</v>
      </c>
      <c r="E336" t="s">
        <v>1070</v>
      </c>
      <c r="F336" t="s">
        <v>1071</v>
      </c>
      <c r="G336">
        <v>5</v>
      </c>
      <c r="H336" t="s">
        <v>58</v>
      </c>
      <c r="I336" t="s">
        <v>130</v>
      </c>
      <c r="J336">
        <v>104235</v>
      </c>
      <c r="K336">
        <v>4</v>
      </c>
      <c r="L336" s="2">
        <v>41883</v>
      </c>
      <c r="M336" s="2">
        <v>44408</v>
      </c>
      <c r="N336" t="s">
        <v>1072</v>
      </c>
      <c r="O336">
        <v>4</v>
      </c>
      <c r="P336" t="s">
        <v>444</v>
      </c>
      <c r="Q336" t="s">
        <v>445</v>
      </c>
      <c r="R336" t="s">
        <v>149</v>
      </c>
      <c r="S336" t="s">
        <v>67</v>
      </c>
      <c r="T336" t="s">
        <v>68</v>
      </c>
      <c r="U336">
        <v>2017</v>
      </c>
      <c r="V336">
        <v>768480</v>
      </c>
      <c r="W336" t="s">
        <v>69</v>
      </c>
      <c r="X336" t="s">
        <v>127</v>
      </c>
      <c r="Y336">
        <v>510121</v>
      </c>
      <c r="Z336">
        <v>258359</v>
      </c>
      <c r="AA336" t="s">
        <v>69</v>
      </c>
      <c r="AB336" t="s">
        <v>1075</v>
      </c>
      <c r="AC336">
        <v>768480</v>
      </c>
    </row>
    <row r="337" spans="1:29">
      <c r="A337">
        <f t="shared" ca="1" si="5"/>
        <v>4.4571578045896509E-2</v>
      </c>
      <c r="B337" t="s">
        <v>127</v>
      </c>
      <c r="C337">
        <v>9276783</v>
      </c>
      <c r="D337" s="2">
        <v>42874</v>
      </c>
      <c r="E337" t="s">
        <v>5782</v>
      </c>
      <c r="F337" t="s">
        <v>5868</v>
      </c>
      <c r="G337">
        <v>5</v>
      </c>
      <c r="H337" t="s">
        <v>58</v>
      </c>
      <c r="I337" t="s">
        <v>130</v>
      </c>
      <c r="J337">
        <v>101198</v>
      </c>
      <c r="K337">
        <v>5</v>
      </c>
      <c r="L337" s="2">
        <v>41466</v>
      </c>
      <c r="M337" s="2">
        <v>43616</v>
      </c>
      <c r="N337" t="s">
        <v>845</v>
      </c>
      <c r="O337">
        <v>36</v>
      </c>
      <c r="P337" t="s">
        <v>1090</v>
      </c>
      <c r="Q337" t="s">
        <v>1091</v>
      </c>
      <c r="R337" t="s">
        <v>149</v>
      </c>
      <c r="S337" t="s">
        <v>67</v>
      </c>
      <c r="T337" t="s">
        <v>68</v>
      </c>
      <c r="U337">
        <v>2017</v>
      </c>
      <c r="V337">
        <v>385000</v>
      </c>
      <c r="W337" t="s">
        <v>69</v>
      </c>
      <c r="X337" t="s">
        <v>127</v>
      </c>
      <c r="Y337">
        <v>250000</v>
      </c>
      <c r="Z337">
        <v>135000</v>
      </c>
      <c r="AA337" t="s">
        <v>69</v>
      </c>
      <c r="AB337" t="s">
        <v>5871</v>
      </c>
      <c r="AC337">
        <v>385000</v>
      </c>
    </row>
    <row r="338" spans="1:29">
      <c r="A338">
        <f t="shared" ca="1" si="5"/>
        <v>0.80814319275249624</v>
      </c>
      <c r="B338" t="s">
        <v>75</v>
      </c>
      <c r="C338">
        <v>9267100</v>
      </c>
      <c r="D338" s="2">
        <v>42845</v>
      </c>
      <c r="E338" t="s">
        <v>76</v>
      </c>
      <c r="F338" t="s">
        <v>5198</v>
      </c>
      <c r="G338">
        <v>5</v>
      </c>
      <c r="H338" t="s">
        <v>58</v>
      </c>
      <c r="I338" t="s">
        <v>78</v>
      </c>
      <c r="J338">
        <v>19731</v>
      </c>
      <c r="K338">
        <v>14</v>
      </c>
      <c r="L338" s="2">
        <v>37438</v>
      </c>
      <c r="M338" s="2">
        <v>43220</v>
      </c>
      <c r="N338" t="s">
        <v>5199</v>
      </c>
      <c r="O338">
        <v>4</v>
      </c>
      <c r="P338" t="s">
        <v>638</v>
      </c>
      <c r="Q338" t="s">
        <v>639</v>
      </c>
      <c r="R338" t="s">
        <v>640</v>
      </c>
      <c r="S338" t="s">
        <v>85</v>
      </c>
      <c r="T338" t="s">
        <v>68</v>
      </c>
      <c r="U338">
        <v>2017</v>
      </c>
      <c r="V338">
        <v>319406</v>
      </c>
      <c r="W338" t="s">
        <v>69</v>
      </c>
      <c r="X338" t="s">
        <v>75</v>
      </c>
      <c r="Y338">
        <v>205000</v>
      </c>
      <c r="Z338">
        <v>114406</v>
      </c>
      <c r="AA338" t="s">
        <v>69</v>
      </c>
      <c r="AB338" t="s">
        <v>5202</v>
      </c>
      <c r="AC338">
        <v>319406</v>
      </c>
    </row>
    <row r="339" spans="1:29">
      <c r="A339">
        <f t="shared" ca="1" si="5"/>
        <v>0.59224820120993105</v>
      </c>
      <c r="B339" t="s">
        <v>199</v>
      </c>
      <c r="C339">
        <v>9266382</v>
      </c>
      <c r="D339" s="2">
        <v>42803</v>
      </c>
      <c r="E339" t="s">
        <v>76</v>
      </c>
      <c r="F339" t="s">
        <v>2827</v>
      </c>
      <c r="G339">
        <v>5</v>
      </c>
      <c r="H339" t="s">
        <v>58</v>
      </c>
      <c r="I339" t="s">
        <v>149</v>
      </c>
      <c r="J339">
        <v>176846</v>
      </c>
      <c r="K339">
        <v>5</v>
      </c>
      <c r="L339" s="2">
        <v>41365</v>
      </c>
      <c r="M339" s="2">
        <v>43555</v>
      </c>
      <c r="N339" t="s">
        <v>663</v>
      </c>
      <c r="O339">
        <v>7</v>
      </c>
      <c r="P339" t="s">
        <v>1170</v>
      </c>
      <c r="Q339" t="s">
        <v>1171</v>
      </c>
      <c r="R339" t="s">
        <v>585</v>
      </c>
      <c r="S339" t="s">
        <v>67</v>
      </c>
      <c r="T339" t="s">
        <v>68</v>
      </c>
      <c r="U339">
        <v>2017</v>
      </c>
      <c r="V339">
        <v>362242</v>
      </c>
      <c r="W339" t="s">
        <v>69</v>
      </c>
      <c r="X339" t="s">
        <v>199</v>
      </c>
      <c r="Y339">
        <v>226543</v>
      </c>
      <c r="Z339">
        <v>135699</v>
      </c>
      <c r="AA339" t="s">
        <v>69</v>
      </c>
      <c r="AB339" t="s">
        <v>2828</v>
      </c>
      <c r="AC339">
        <v>362242</v>
      </c>
    </row>
    <row r="340" spans="1:29">
      <c r="A340">
        <f t="shared" ca="1" si="5"/>
        <v>0.69372115690489677</v>
      </c>
      <c r="B340" t="s">
        <v>1525</v>
      </c>
      <c r="C340">
        <v>9481306</v>
      </c>
      <c r="D340" s="2">
        <v>43221</v>
      </c>
      <c r="E340" t="s">
        <v>2832</v>
      </c>
      <c r="F340" t="s">
        <v>2833</v>
      </c>
      <c r="G340">
        <v>5</v>
      </c>
      <c r="H340" t="s">
        <v>58</v>
      </c>
      <c r="I340" t="s">
        <v>1528</v>
      </c>
      <c r="J340">
        <v>7644</v>
      </c>
      <c r="K340">
        <v>5</v>
      </c>
      <c r="L340" s="2">
        <v>41809</v>
      </c>
      <c r="M340" s="2">
        <v>43585</v>
      </c>
      <c r="N340" t="s">
        <v>616</v>
      </c>
      <c r="O340">
        <v>11</v>
      </c>
      <c r="P340" t="s">
        <v>532</v>
      </c>
      <c r="Q340" t="s">
        <v>533</v>
      </c>
      <c r="R340" t="s">
        <v>149</v>
      </c>
      <c r="S340" t="s">
        <v>729</v>
      </c>
      <c r="T340" t="s">
        <v>68</v>
      </c>
      <c r="U340">
        <v>2018</v>
      </c>
      <c r="V340">
        <v>396250</v>
      </c>
      <c r="W340" t="s">
        <v>69</v>
      </c>
      <c r="X340" t="s">
        <v>1525</v>
      </c>
      <c r="Y340">
        <v>250000</v>
      </c>
      <c r="Z340">
        <v>146250</v>
      </c>
      <c r="AA340" t="s">
        <v>69</v>
      </c>
      <c r="AB340" t="s">
        <v>2835</v>
      </c>
      <c r="AC340">
        <v>396250</v>
      </c>
    </row>
    <row r="341" spans="1:29">
      <c r="A341">
        <f t="shared" ca="1" si="5"/>
        <v>0.69632836399769815</v>
      </c>
      <c r="B341" t="s">
        <v>55</v>
      </c>
      <c r="C341">
        <v>9271245</v>
      </c>
      <c r="D341" s="2">
        <v>42851</v>
      </c>
      <c r="E341" t="s">
        <v>76</v>
      </c>
      <c r="F341" t="s">
        <v>5984</v>
      </c>
      <c r="G341">
        <v>5</v>
      </c>
      <c r="H341" t="s">
        <v>58</v>
      </c>
      <c r="I341" t="s">
        <v>59</v>
      </c>
      <c r="J341">
        <v>83543</v>
      </c>
      <c r="K341">
        <v>5</v>
      </c>
      <c r="L341" s="2">
        <v>41395</v>
      </c>
      <c r="M341" s="2">
        <v>43220</v>
      </c>
      <c r="N341" t="s">
        <v>845</v>
      </c>
      <c r="O341">
        <v>1</v>
      </c>
      <c r="P341" t="s">
        <v>247</v>
      </c>
      <c r="Q341" t="s">
        <v>248</v>
      </c>
      <c r="R341" t="s">
        <v>249</v>
      </c>
      <c r="S341" t="s">
        <v>67</v>
      </c>
      <c r="T341" t="s">
        <v>68</v>
      </c>
      <c r="U341">
        <v>2017</v>
      </c>
      <c r="V341">
        <v>330313</v>
      </c>
      <c r="W341" t="s">
        <v>69</v>
      </c>
      <c r="X341" t="s">
        <v>55</v>
      </c>
      <c r="Y341">
        <v>218750</v>
      </c>
      <c r="Z341">
        <v>111563</v>
      </c>
      <c r="AA341" t="s">
        <v>69</v>
      </c>
      <c r="AB341" t="s">
        <v>5987</v>
      </c>
      <c r="AC341">
        <v>330313</v>
      </c>
    </row>
    <row r="342" spans="1:29">
      <c r="A342">
        <f t="shared" ca="1" si="5"/>
        <v>0.30998097069269082</v>
      </c>
      <c r="B342" t="s">
        <v>241</v>
      </c>
      <c r="C342">
        <v>9241417</v>
      </c>
      <c r="D342" s="2">
        <v>42790</v>
      </c>
      <c r="E342" t="s">
        <v>6272</v>
      </c>
      <c r="F342" t="s">
        <v>6273</v>
      </c>
      <c r="G342">
        <v>5</v>
      </c>
      <c r="H342" t="s">
        <v>58</v>
      </c>
      <c r="I342" t="s">
        <v>243</v>
      </c>
      <c r="J342">
        <v>118857</v>
      </c>
      <c r="K342">
        <v>5</v>
      </c>
      <c r="L342" s="2">
        <v>41416</v>
      </c>
      <c r="M342" s="2">
        <v>43524</v>
      </c>
      <c r="N342" t="s">
        <v>6274</v>
      </c>
      <c r="O342">
        <v>12</v>
      </c>
      <c r="P342" t="s">
        <v>3235</v>
      </c>
      <c r="Q342" t="s">
        <v>217</v>
      </c>
      <c r="R342" t="s">
        <v>120</v>
      </c>
      <c r="S342" t="s">
        <v>67</v>
      </c>
      <c r="T342" t="s">
        <v>68</v>
      </c>
      <c r="U342">
        <v>2017</v>
      </c>
      <c r="V342">
        <v>793263</v>
      </c>
      <c r="W342" t="s">
        <v>69</v>
      </c>
      <c r="X342" t="s">
        <v>241</v>
      </c>
      <c r="Y342">
        <v>468002</v>
      </c>
      <c r="Z342">
        <v>325261</v>
      </c>
      <c r="AA342" t="s">
        <v>69</v>
      </c>
      <c r="AB342" t="s">
        <v>6276</v>
      </c>
      <c r="AC342">
        <v>793263</v>
      </c>
    </row>
    <row r="343" spans="1:29">
      <c r="A343">
        <f t="shared" ca="1" si="5"/>
        <v>0.59541578072400891</v>
      </c>
      <c r="B343" t="s">
        <v>55</v>
      </c>
      <c r="C343">
        <v>9321420</v>
      </c>
      <c r="D343" s="2">
        <v>42962</v>
      </c>
      <c r="E343" t="s">
        <v>76</v>
      </c>
      <c r="F343" t="s">
        <v>2852</v>
      </c>
      <c r="G343">
        <v>5</v>
      </c>
      <c r="H343" t="s">
        <v>58</v>
      </c>
      <c r="I343" t="s">
        <v>59</v>
      </c>
      <c r="J343">
        <v>79701</v>
      </c>
      <c r="K343">
        <v>5</v>
      </c>
      <c r="L343" s="2">
        <v>41487</v>
      </c>
      <c r="M343" s="2">
        <v>43677</v>
      </c>
      <c r="N343" t="s">
        <v>2243</v>
      </c>
      <c r="O343">
        <v>3</v>
      </c>
      <c r="P343" t="s">
        <v>553</v>
      </c>
      <c r="Q343" t="s">
        <v>554</v>
      </c>
      <c r="R343" t="s">
        <v>555</v>
      </c>
      <c r="S343" t="s">
        <v>67</v>
      </c>
      <c r="T343" t="s">
        <v>68</v>
      </c>
      <c r="U343">
        <v>2017</v>
      </c>
      <c r="V343">
        <v>336875</v>
      </c>
      <c r="W343" t="s">
        <v>69</v>
      </c>
      <c r="X343" t="s">
        <v>55</v>
      </c>
      <c r="Y343">
        <v>218750</v>
      </c>
      <c r="Z343">
        <v>118125</v>
      </c>
      <c r="AA343" t="s">
        <v>69</v>
      </c>
      <c r="AB343" t="s">
        <v>2854</v>
      </c>
      <c r="AC343">
        <v>336875</v>
      </c>
    </row>
    <row r="344" spans="1:29">
      <c r="A344">
        <f t="shared" ca="1" si="5"/>
        <v>0.9521163072349268</v>
      </c>
      <c r="B344" t="s">
        <v>199</v>
      </c>
      <c r="C344">
        <v>9195702</v>
      </c>
      <c r="D344" s="2">
        <v>42755</v>
      </c>
      <c r="E344" t="s">
        <v>76</v>
      </c>
      <c r="F344" t="s">
        <v>1926</v>
      </c>
      <c r="G344">
        <v>5</v>
      </c>
      <c r="H344" t="s">
        <v>58</v>
      </c>
      <c r="I344" t="s">
        <v>149</v>
      </c>
      <c r="J344">
        <v>174643</v>
      </c>
      <c r="K344">
        <v>10</v>
      </c>
      <c r="L344" s="2">
        <v>38808</v>
      </c>
      <c r="M344" s="2">
        <v>43131</v>
      </c>
      <c r="N344" t="s">
        <v>1927</v>
      </c>
      <c r="O344">
        <v>4</v>
      </c>
      <c r="P344" t="s">
        <v>638</v>
      </c>
      <c r="Q344" t="s">
        <v>639</v>
      </c>
      <c r="R344" t="s">
        <v>640</v>
      </c>
      <c r="S344" t="s">
        <v>67</v>
      </c>
      <c r="T344" t="s">
        <v>68</v>
      </c>
      <c r="U344">
        <v>2017</v>
      </c>
      <c r="V344">
        <v>314209</v>
      </c>
      <c r="W344" t="s">
        <v>69</v>
      </c>
      <c r="X344" t="s">
        <v>199</v>
      </c>
      <c r="Y344">
        <v>200133</v>
      </c>
      <c r="Z344">
        <v>114076</v>
      </c>
      <c r="AA344" t="s">
        <v>69</v>
      </c>
      <c r="AB344" t="s">
        <v>1929</v>
      </c>
      <c r="AC344">
        <v>314209</v>
      </c>
    </row>
    <row r="345" spans="1:29">
      <c r="A345">
        <f t="shared" ca="1" si="5"/>
        <v>0.25864171119241508</v>
      </c>
      <c r="B345" t="s">
        <v>182</v>
      </c>
      <c r="C345">
        <v>9330830</v>
      </c>
      <c r="D345" s="2">
        <v>42965</v>
      </c>
      <c r="E345" t="s">
        <v>76</v>
      </c>
      <c r="F345" t="s">
        <v>2865</v>
      </c>
      <c r="G345">
        <v>5</v>
      </c>
      <c r="H345" t="s">
        <v>58</v>
      </c>
      <c r="I345" t="s">
        <v>185</v>
      </c>
      <c r="J345">
        <v>22720</v>
      </c>
      <c r="K345">
        <v>5</v>
      </c>
      <c r="L345" s="2">
        <v>41530</v>
      </c>
      <c r="M345" s="2">
        <v>43708</v>
      </c>
      <c r="N345" t="s">
        <v>549</v>
      </c>
      <c r="O345">
        <v>26</v>
      </c>
      <c r="P345" t="s">
        <v>804</v>
      </c>
      <c r="Q345" t="s">
        <v>805</v>
      </c>
      <c r="R345" t="s">
        <v>120</v>
      </c>
      <c r="S345" t="s">
        <v>218</v>
      </c>
      <c r="T345" t="s">
        <v>68</v>
      </c>
      <c r="U345">
        <v>2017</v>
      </c>
      <c r="V345">
        <v>381747</v>
      </c>
      <c r="W345" t="s">
        <v>69</v>
      </c>
      <c r="X345" t="s">
        <v>182</v>
      </c>
      <c r="Y345">
        <v>250000</v>
      </c>
      <c r="Z345">
        <v>131747</v>
      </c>
      <c r="AA345" t="s">
        <v>69</v>
      </c>
      <c r="AB345" t="s">
        <v>2867</v>
      </c>
      <c r="AC345">
        <v>381747</v>
      </c>
    </row>
    <row r="346" spans="1:29">
      <c r="A346">
        <f t="shared" ca="1" si="5"/>
        <v>8.4867539164870998E-2</v>
      </c>
      <c r="B346" t="s">
        <v>199</v>
      </c>
      <c r="C346">
        <v>9404979</v>
      </c>
      <c r="D346" s="2">
        <v>43088</v>
      </c>
      <c r="E346" t="s">
        <v>76</v>
      </c>
      <c r="F346" t="s">
        <v>2870</v>
      </c>
      <c r="G346">
        <v>5</v>
      </c>
      <c r="H346" t="s">
        <v>58</v>
      </c>
      <c r="I346" t="s">
        <v>149</v>
      </c>
      <c r="J346">
        <v>178844</v>
      </c>
      <c r="K346">
        <v>5</v>
      </c>
      <c r="L346" s="2">
        <v>41640</v>
      </c>
      <c r="M346" s="2">
        <v>43830</v>
      </c>
      <c r="N346" t="s">
        <v>811</v>
      </c>
      <c r="O346">
        <v>13</v>
      </c>
      <c r="P346" t="s">
        <v>2191</v>
      </c>
      <c r="Q346" t="s">
        <v>2192</v>
      </c>
      <c r="R346" t="s">
        <v>585</v>
      </c>
      <c r="S346" t="s">
        <v>85</v>
      </c>
      <c r="T346" t="s">
        <v>68</v>
      </c>
      <c r="U346">
        <v>2018</v>
      </c>
      <c r="V346">
        <v>320517</v>
      </c>
      <c r="W346" t="s">
        <v>69</v>
      </c>
      <c r="X346" t="s">
        <v>199</v>
      </c>
      <c r="Y346">
        <v>207500</v>
      </c>
      <c r="Z346">
        <v>113017</v>
      </c>
      <c r="AA346" t="s">
        <v>69</v>
      </c>
      <c r="AB346" t="s">
        <v>2871</v>
      </c>
      <c r="AC346">
        <v>320517</v>
      </c>
    </row>
    <row r="347" spans="1:29">
      <c r="A347">
        <f t="shared" ca="1" si="5"/>
        <v>7.8866075503503885E-2</v>
      </c>
      <c r="B347" t="s">
        <v>254</v>
      </c>
      <c r="C347">
        <v>9501748</v>
      </c>
      <c r="D347" s="2">
        <v>43250</v>
      </c>
      <c r="E347" t="s">
        <v>56</v>
      </c>
      <c r="F347" t="s">
        <v>2874</v>
      </c>
      <c r="G347">
        <v>5</v>
      </c>
      <c r="H347" t="s">
        <v>58</v>
      </c>
      <c r="I347" t="s">
        <v>256</v>
      </c>
      <c r="J347">
        <v>109195</v>
      </c>
      <c r="K347">
        <v>4</v>
      </c>
      <c r="L347" s="2">
        <v>42156</v>
      </c>
      <c r="M347" s="2">
        <v>44347</v>
      </c>
      <c r="N347" t="s">
        <v>1377</v>
      </c>
      <c r="O347">
        <v>6</v>
      </c>
      <c r="P347" t="s">
        <v>410</v>
      </c>
      <c r="Q347" t="s">
        <v>411</v>
      </c>
      <c r="R347" t="s">
        <v>412</v>
      </c>
      <c r="S347" t="s">
        <v>729</v>
      </c>
      <c r="T347" t="s">
        <v>68</v>
      </c>
      <c r="U347">
        <v>2018</v>
      </c>
      <c r="V347">
        <v>321620</v>
      </c>
      <c r="W347" t="s">
        <v>69</v>
      </c>
      <c r="X347" t="s">
        <v>254</v>
      </c>
      <c r="Y347">
        <v>240703</v>
      </c>
      <c r="Z347">
        <v>80917</v>
      </c>
      <c r="AA347" t="s">
        <v>69</v>
      </c>
      <c r="AB347" t="s">
        <v>2875</v>
      </c>
      <c r="AC347">
        <v>321620</v>
      </c>
    </row>
    <row r="348" spans="1:29">
      <c r="A348">
        <f t="shared" ca="1" si="5"/>
        <v>0.12118030480485054</v>
      </c>
      <c r="B348" t="s">
        <v>687</v>
      </c>
      <c r="C348">
        <v>9810175</v>
      </c>
      <c r="D348" s="2">
        <v>43451</v>
      </c>
      <c r="E348" t="s">
        <v>76</v>
      </c>
      <c r="F348" t="s">
        <v>4460</v>
      </c>
      <c r="G348">
        <v>7</v>
      </c>
      <c r="H348" t="s">
        <v>58</v>
      </c>
      <c r="I348" t="s">
        <v>689</v>
      </c>
      <c r="J348">
        <v>13281</v>
      </c>
      <c r="K348">
        <v>6</v>
      </c>
      <c r="L348" s="2">
        <v>41675</v>
      </c>
      <c r="M348" s="2">
        <v>44592</v>
      </c>
      <c r="N348" t="s">
        <v>4461</v>
      </c>
      <c r="O348">
        <v>1</v>
      </c>
      <c r="P348" t="s">
        <v>2049</v>
      </c>
      <c r="Q348" t="s">
        <v>2050</v>
      </c>
      <c r="R348" t="s">
        <v>2051</v>
      </c>
      <c r="S348" t="s">
        <v>2935</v>
      </c>
      <c r="T348" t="s">
        <v>68</v>
      </c>
      <c r="U348">
        <v>2018</v>
      </c>
      <c r="V348">
        <v>319682</v>
      </c>
      <c r="W348" t="s">
        <v>69</v>
      </c>
      <c r="X348" t="s">
        <v>687</v>
      </c>
      <c r="Y348">
        <v>212500</v>
      </c>
      <c r="Z348">
        <v>107182</v>
      </c>
      <c r="AA348" t="s">
        <v>69</v>
      </c>
      <c r="AB348" t="s">
        <v>4464</v>
      </c>
      <c r="AC348">
        <v>319682</v>
      </c>
    </row>
    <row r="349" spans="1:29">
      <c r="A349">
        <f t="shared" ca="1" si="5"/>
        <v>0.27756702654867882</v>
      </c>
      <c r="B349" t="s">
        <v>182</v>
      </c>
      <c r="C349">
        <v>9464363</v>
      </c>
      <c r="D349" s="2">
        <v>43168</v>
      </c>
      <c r="E349" t="s">
        <v>76</v>
      </c>
      <c r="F349" t="s">
        <v>2887</v>
      </c>
      <c r="G349">
        <v>5</v>
      </c>
      <c r="H349" t="s">
        <v>58</v>
      </c>
      <c r="I349" t="s">
        <v>185</v>
      </c>
      <c r="J349">
        <v>23816</v>
      </c>
      <c r="K349">
        <v>5</v>
      </c>
      <c r="L349" s="2">
        <v>41682</v>
      </c>
      <c r="M349" s="2">
        <v>43861</v>
      </c>
      <c r="N349" t="s">
        <v>2888</v>
      </c>
      <c r="O349">
        <v>1</v>
      </c>
      <c r="P349" t="s">
        <v>583</v>
      </c>
      <c r="Q349" t="s">
        <v>584</v>
      </c>
      <c r="R349" t="s">
        <v>585</v>
      </c>
      <c r="S349" t="s">
        <v>67</v>
      </c>
      <c r="T349" t="s">
        <v>68</v>
      </c>
      <c r="U349">
        <v>2018</v>
      </c>
      <c r="V349">
        <v>366261</v>
      </c>
      <c r="W349" t="s">
        <v>69</v>
      </c>
      <c r="X349" t="s">
        <v>182</v>
      </c>
      <c r="Y349">
        <v>244568</v>
      </c>
      <c r="Z349">
        <v>121693</v>
      </c>
      <c r="AA349" t="s">
        <v>69</v>
      </c>
      <c r="AB349" t="s">
        <v>2890</v>
      </c>
      <c r="AC349">
        <v>366261</v>
      </c>
    </row>
    <row r="350" spans="1:29">
      <c r="A350">
        <f t="shared" ca="1" si="5"/>
        <v>0.99929806427393864</v>
      </c>
      <c r="B350" t="s">
        <v>254</v>
      </c>
      <c r="C350">
        <v>9260003</v>
      </c>
      <c r="D350" s="2">
        <v>42843</v>
      </c>
      <c r="E350" t="s">
        <v>76</v>
      </c>
      <c r="F350" t="s">
        <v>2894</v>
      </c>
      <c r="G350">
        <v>5</v>
      </c>
      <c r="H350" t="s">
        <v>58</v>
      </c>
      <c r="I350" t="s">
        <v>256</v>
      </c>
      <c r="J350">
        <v>84491</v>
      </c>
      <c r="K350">
        <v>9</v>
      </c>
      <c r="L350" s="2">
        <v>39569</v>
      </c>
      <c r="M350" s="2">
        <v>43585</v>
      </c>
      <c r="N350" t="s">
        <v>636</v>
      </c>
      <c r="O350">
        <v>2</v>
      </c>
      <c r="P350" t="s">
        <v>309</v>
      </c>
      <c r="Q350" t="s">
        <v>310</v>
      </c>
      <c r="R350" t="s">
        <v>311</v>
      </c>
      <c r="S350" t="s">
        <v>67</v>
      </c>
      <c r="T350" t="s">
        <v>68</v>
      </c>
      <c r="U350">
        <v>2017</v>
      </c>
      <c r="V350">
        <v>350660</v>
      </c>
      <c r="W350" t="s">
        <v>69</v>
      </c>
      <c r="X350" t="s">
        <v>254</v>
      </c>
      <c r="Y350">
        <v>209349</v>
      </c>
      <c r="Z350">
        <v>141311</v>
      </c>
      <c r="AA350" t="s">
        <v>69</v>
      </c>
      <c r="AB350" t="s">
        <v>2895</v>
      </c>
      <c r="AC350">
        <v>350660</v>
      </c>
    </row>
    <row r="351" spans="1:29">
      <c r="A351">
        <f t="shared" ca="1" si="5"/>
        <v>0.94547228284526463</v>
      </c>
      <c r="B351" t="s">
        <v>55</v>
      </c>
      <c r="C351">
        <v>9593925</v>
      </c>
      <c r="D351" s="2">
        <v>43341</v>
      </c>
      <c r="E351" t="s">
        <v>1856</v>
      </c>
      <c r="F351" t="s">
        <v>2898</v>
      </c>
      <c r="G351">
        <v>2</v>
      </c>
      <c r="H351" t="s">
        <v>58</v>
      </c>
      <c r="I351" t="s">
        <v>59</v>
      </c>
      <c r="J351">
        <v>25704</v>
      </c>
      <c r="K351">
        <v>30</v>
      </c>
      <c r="L351" s="2">
        <v>32174</v>
      </c>
      <c r="M351" s="2">
        <v>44074</v>
      </c>
      <c r="N351" t="s">
        <v>60</v>
      </c>
      <c r="O351">
        <v>7</v>
      </c>
      <c r="P351" t="s">
        <v>189</v>
      </c>
      <c r="Q351" t="s">
        <v>190</v>
      </c>
      <c r="R351" t="s">
        <v>191</v>
      </c>
      <c r="S351" t="s">
        <v>67</v>
      </c>
      <c r="T351" t="s">
        <v>68</v>
      </c>
      <c r="U351">
        <v>2018</v>
      </c>
      <c r="V351">
        <v>424672</v>
      </c>
      <c r="W351" t="s">
        <v>69</v>
      </c>
      <c r="X351" t="s">
        <v>55</v>
      </c>
      <c r="Y351">
        <v>273101</v>
      </c>
      <c r="Z351">
        <v>151571</v>
      </c>
      <c r="AA351" t="s">
        <v>69</v>
      </c>
      <c r="AB351" t="s">
        <v>2899</v>
      </c>
      <c r="AC351">
        <v>424672</v>
      </c>
    </row>
    <row r="352" spans="1:29">
      <c r="A352">
        <f t="shared" ca="1" si="5"/>
        <v>0.14646496449552637</v>
      </c>
      <c r="B352" t="s">
        <v>254</v>
      </c>
      <c r="C352">
        <v>9207759</v>
      </c>
      <c r="D352" s="2">
        <v>42719</v>
      </c>
      <c r="E352" t="s">
        <v>76</v>
      </c>
      <c r="F352" t="s">
        <v>2902</v>
      </c>
      <c r="G352">
        <v>5</v>
      </c>
      <c r="H352" t="s">
        <v>58</v>
      </c>
      <c r="I352" t="s">
        <v>256</v>
      </c>
      <c r="J352">
        <v>38323</v>
      </c>
      <c r="K352">
        <v>28</v>
      </c>
      <c r="L352" s="2">
        <v>31868</v>
      </c>
      <c r="M352" s="2">
        <v>43465</v>
      </c>
      <c r="N352" t="s">
        <v>2903</v>
      </c>
      <c r="O352">
        <v>4</v>
      </c>
      <c r="P352" t="s">
        <v>2904</v>
      </c>
      <c r="Q352" t="s">
        <v>2905</v>
      </c>
      <c r="R352" t="s">
        <v>1943</v>
      </c>
      <c r="S352" t="s">
        <v>85</v>
      </c>
      <c r="T352" t="s">
        <v>68</v>
      </c>
      <c r="U352">
        <v>2017</v>
      </c>
      <c r="V352">
        <v>405262</v>
      </c>
      <c r="W352" t="s">
        <v>69</v>
      </c>
      <c r="X352" t="s">
        <v>254</v>
      </c>
      <c r="Y352">
        <v>266664</v>
      </c>
      <c r="Z352">
        <v>138598</v>
      </c>
      <c r="AA352" t="s">
        <v>69</v>
      </c>
      <c r="AB352" t="s">
        <v>2906</v>
      </c>
      <c r="AC352">
        <v>405262</v>
      </c>
    </row>
    <row r="353" spans="1:29">
      <c r="A353">
        <f t="shared" ca="1" si="5"/>
        <v>0.85291034146323363</v>
      </c>
      <c r="B353" t="s">
        <v>75</v>
      </c>
      <c r="C353">
        <v>9471780</v>
      </c>
      <c r="D353" s="2">
        <v>43220</v>
      </c>
      <c r="E353" t="s">
        <v>1387</v>
      </c>
      <c r="F353" t="s">
        <v>1388</v>
      </c>
      <c r="G353">
        <v>5</v>
      </c>
      <c r="H353" t="s">
        <v>58</v>
      </c>
      <c r="I353" t="s">
        <v>78</v>
      </c>
      <c r="J353">
        <v>47664</v>
      </c>
      <c r="K353">
        <v>5</v>
      </c>
      <c r="L353" s="2">
        <v>41791</v>
      </c>
      <c r="M353" s="2">
        <v>43951</v>
      </c>
      <c r="N353" t="s">
        <v>1389</v>
      </c>
      <c r="O353">
        <v>28</v>
      </c>
      <c r="P353" t="s">
        <v>1392</v>
      </c>
      <c r="Q353" t="s">
        <v>1393</v>
      </c>
      <c r="R353" t="s">
        <v>149</v>
      </c>
      <c r="S353" t="s">
        <v>85</v>
      </c>
      <c r="T353" t="s">
        <v>68</v>
      </c>
      <c r="U353">
        <v>2018</v>
      </c>
      <c r="V353">
        <v>374625</v>
      </c>
      <c r="W353" t="s">
        <v>69</v>
      </c>
      <c r="X353" t="s">
        <v>75</v>
      </c>
      <c r="Y353">
        <v>225000</v>
      </c>
      <c r="Z353">
        <v>149625</v>
      </c>
      <c r="AA353" t="s">
        <v>69</v>
      </c>
      <c r="AB353" t="s">
        <v>1394</v>
      </c>
      <c r="AC353">
        <v>374625</v>
      </c>
    </row>
    <row r="354" spans="1:29">
      <c r="A354">
        <f t="shared" ca="1" si="5"/>
        <v>0.59116934222006723</v>
      </c>
      <c r="B354" t="s">
        <v>303</v>
      </c>
      <c r="C354">
        <v>9435114</v>
      </c>
      <c r="D354" s="2">
        <v>43146</v>
      </c>
      <c r="E354" t="s">
        <v>56</v>
      </c>
      <c r="F354" t="s">
        <v>2916</v>
      </c>
      <c r="G354">
        <v>5</v>
      </c>
      <c r="H354" t="s">
        <v>58</v>
      </c>
      <c r="I354" t="s">
        <v>305</v>
      </c>
      <c r="J354">
        <v>102576</v>
      </c>
      <c r="K354">
        <v>4</v>
      </c>
      <c r="L354" s="2">
        <v>42064</v>
      </c>
      <c r="M354" s="2">
        <v>43343</v>
      </c>
      <c r="N354" t="s">
        <v>2917</v>
      </c>
      <c r="O354">
        <v>30</v>
      </c>
      <c r="P354" t="s">
        <v>747</v>
      </c>
      <c r="Q354" t="s">
        <v>748</v>
      </c>
      <c r="R354" t="s">
        <v>176</v>
      </c>
      <c r="S354" t="s">
        <v>67</v>
      </c>
      <c r="T354" t="s">
        <v>68</v>
      </c>
      <c r="U354">
        <v>2018</v>
      </c>
      <c r="V354">
        <v>364500</v>
      </c>
      <c r="W354" t="s">
        <v>69</v>
      </c>
      <c r="X354" t="s">
        <v>303</v>
      </c>
      <c r="Y354">
        <v>225000</v>
      </c>
      <c r="Z354">
        <v>139500</v>
      </c>
      <c r="AA354" t="s">
        <v>69</v>
      </c>
      <c r="AB354" t="s">
        <v>2919</v>
      </c>
      <c r="AC354">
        <v>364500</v>
      </c>
    </row>
    <row r="355" spans="1:29">
      <c r="A355">
        <f t="shared" ca="1" si="5"/>
        <v>4.3021575267922163E-2</v>
      </c>
      <c r="B355" t="s">
        <v>286</v>
      </c>
      <c r="C355">
        <v>9420513</v>
      </c>
      <c r="D355" s="2">
        <v>43160</v>
      </c>
      <c r="E355" t="s">
        <v>3786</v>
      </c>
      <c r="F355" t="s">
        <v>3787</v>
      </c>
      <c r="G355">
        <v>5</v>
      </c>
      <c r="H355" t="s">
        <v>58</v>
      </c>
      <c r="I355" t="s">
        <v>289</v>
      </c>
      <c r="J355">
        <v>111806</v>
      </c>
      <c r="K355">
        <v>5</v>
      </c>
      <c r="L355" s="2">
        <v>41713</v>
      </c>
      <c r="M355" s="2">
        <v>43524</v>
      </c>
      <c r="N355" t="s">
        <v>3788</v>
      </c>
      <c r="O355">
        <v>7</v>
      </c>
      <c r="P355" t="s">
        <v>189</v>
      </c>
      <c r="Q355" t="s">
        <v>190</v>
      </c>
      <c r="R355" t="s">
        <v>191</v>
      </c>
      <c r="S355" t="s">
        <v>67</v>
      </c>
      <c r="T355" t="s">
        <v>68</v>
      </c>
      <c r="U355">
        <v>2018</v>
      </c>
      <c r="V355">
        <v>853171</v>
      </c>
      <c r="W355" t="s">
        <v>69</v>
      </c>
      <c r="X355" t="s">
        <v>286</v>
      </c>
      <c r="Y355">
        <v>634009</v>
      </c>
      <c r="Z355">
        <v>219162</v>
      </c>
      <c r="AA355" t="s">
        <v>69</v>
      </c>
      <c r="AB355" t="s">
        <v>3790</v>
      </c>
      <c r="AC355">
        <v>853171</v>
      </c>
    </row>
    <row r="356" spans="1:29">
      <c r="A356">
        <f t="shared" ca="1" si="5"/>
        <v>0.15078804054152517</v>
      </c>
      <c r="B356" t="s">
        <v>241</v>
      </c>
      <c r="C356">
        <v>9266262</v>
      </c>
      <c r="D356" s="2">
        <v>42865</v>
      </c>
      <c r="E356" t="s">
        <v>56</v>
      </c>
      <c r="F356" t="s">
        <v>2199</v>
      </c>
      <c r="G356">
        <v>5</v>
      </c>
      <c r="H356" t="s">
        <v>58</v>
      </c>
      <c r="I356" t="s">
        <v>243</v>
      </c>
      <c r="J356">
        <v>119337</v>
      </c>
      <c r="K356">
        <v>4</v>
      </c>
      <c r="L356" s="2">
        <v>41852</v>
      </c>
      <c r="M356" s="2">
        <v>43708</v>
      </c>
      <c r="N356" t="s">
        <v>2200</v>
      </c>
      <c r="O356">
        <v>1</v>
      </c>
      <c r="P356" t="s">
        <v>346</v>
      </c>
      <c r="Q356" t="s">
        <v>119</v>
      </c>
      <c r="R356" t="s">
        <v>347</v>
      </c>
      <c r="S356" t="s">
        <v>348</v>
      </c>
      <c r="T356" t="s">
        <v>68</v>
      </c>
      <c r="U356">
        <v>2017</v>
      </c>
      <c r="V356">
        <v>743280</v>
      </c>
      <c r="W356" t="s">
        <v>69</v>
      </c>
      <c r="X356" t="s">
        <v>241</v>
      </c>
      <c r="Y356">
        <v>534230</v>
      </c>
      <c r="Z356">
        <v>209050</v>
      </c>
      <c r="AA356" t="s">
        <v>69</v>
      </c>
      <c r="AB356" t="s">
        <v>2203</v>
      </c>
      <c r="AC356">
        <v>743280</v>
      </c>
    </row>
    <row r="357" spans="1:29">
      <c r="A357">
        <f t="shared" ca="1" si="5"/>
        <v>0.45372377299949063</v>
      </c>
      <c r="B357" t="s">
        <v>254</v>
      </c>
      <c r="C357">
        <v>9333405</v>
      </c>
      <c r="D357" s="2">
        <v>42937</v>
      </c>
      <c r="E357" t="s">
        <v>56</v>
      </c>
      <c r="F357" t="s">
        <v>2939</v>
      </c>
      <c r="G357">
        <v>5</v>
      </c>
      <c r="H357" t="s">
        <v>58</v>
      </c>
      <c r="I357" t="s">
        <v>256</v>
      </c>
      <c r="J357">
        <v>111506</v>
      </c>
      <c r="K357">
        <v>5</v>
      </c>
      <c r="L357" s="2">
        <v>41883</v>
      </c>
      <c r="M357" s="2">
        <v>43496</v>
      </c>
      <c r="N357" t="s">
        <v>1096</v>
      </c>
      <c r="O357">
        <v>30</v>
      </c>
      <c r="P357" t="s">
        <v>747</v>
      </c>
      <c r="Q357" t="s">
        <v>748</v>
      </c>
      <c r="R357" t="s">
        <v>176</v>
      </c>
      <c r="S357" t="s">
        <v>67</v>
      </c>
      <c r="T357" t="s">
        <v>68</v>
      </c>
      <c r="U357">
        <v>2017</v>
      </c>
      <c r="V357">
        <v>356400</v>
      </c>
      <c r="W357" t="s">
        <v>69</v>
      </c>
      <c r="X357" t="s">
        <v>254</v>
      </c>
      <c r="Y357">
        <v>220000</v>
      </c>
      <c r="Z357">
        <v>136400</v>
      </c>
      <c r="AA357" t="s">
        <v>69</v>
      </c>
      <c r="AB357" t="s">
        <v>2940</v>
      </c>
      <c r="AC357">
        <v>356400</v>
      </c>
    </row>
    <row r="358" spans="1:29">
      <c r="A358">
        <f t="shared" ca="1" si="5"/>
        <v>0.94335073482128229</v>
      </c>
      <c r="B358" t="s">
        <v>889</v>
      </c>
      <c r="C358">
        <v>9476992</v>
      </c>
      <c r="D358" s="2">
        <v>43220</v>
      </c>
      <c r="E358" t="s">
        <v>1598</v>
      </c>
      <c r="F358" t="s">
        <v>1599</v>
      </c>
      <c r="G358">
        <v>5</v>
      </c>
      <c r="H358" t="s">
        <v>58</v>
      </c>
      <c r="I358" t="s">
        <v>891</v>
      </c>
      <c r="J358">
        <v>23563</v>
      </c>
      <c r="K358">
        <v>5</v>
      </c>
      <c r="L358" s="2">
        <v>41862</v>
      </c>
      <c r="M358" s="2">
        <v>43951</v>
      </c>
      <c r="N358" t="s">
        <v>79</v>
      </c>
      <c r="O358">
        <v>18</v>
      </c>
      <c r="P358" t="s">
        <v>174</v>
      </c>
      <c r="Q358" t="s">
        <v>175</v>
      </c>
      <c r="R358" t="s">
        <v>176</v>
      </c>
      <c r="S358" t="s">
        <v>102</v>
      </c>
      <c r="T358" t="s">
        <v>68</v>
      </c>
      <c r="U358">
        <v>2018</v>
      </c>
      <c r="V358">
        <v>481189</v>
      </c>
      <c r="W358" t="s">
        <v>69</v>
      </c>
      <c r="X358" t="s">
        <v>889</v>
      </c>
      <c r="Y358">
        <v>369230</v>
      </c>
      <c r="Z358">
        <v>111959</v>
      </c>
      <c r="AA358" t="s">
        <v>69</v>
      </c>
      <c r="AB358" t="s">
        <v>1602</v>
      </c>
      <c r="AC358">
        <v>481189</v>
      </c>
    </row>
    <row r="359" spans="1:29">
      <c r="A359">
        <f t="shared" ca="1" si="5"/>
        <v>3.6759376443024516E-2</v>
      </c>
      <c r="B359" t="s">
        <v>109</v>
      </c>
      <c r="C359">
        <v>9507559</v>
      </c>
      <c r="D359" s="2">
        <v>42986</v>
      </c>
      <c r="E359" t="s">
        <v>287</v>
      </c>
      <c r="F359" t="s">
        <v>4382</v>
      </c>
      <c r="G359">
        <v>7</v>
      </c>
      <c r="H359" t="s">
        <v>58</v>
      </c>
      <c r="I359" t="s">
        <v>112</v>
      </c>
      <c r="J359">
        <v>23629</v>
      </c>
      <c r="K359">
        <v>5</v>
      </c>
      <c r="L359" s="2">
        <v>41547</v>
      </c>
      <c r="M359" s="2">
        <v>43708</v>
      </c>
      <c r="N359" t="s">
        <v>822</v>
      </c>
      <c r="O359">
        <v>7</v>
      </c>
      <c r="P359" t="s">
        <v>1538</v>
      </c>
      <c r="Q359" t="s">
        <v>1539</v>
      </c>
      <c r="R359" t="s">
        <v>1540</v>
      </c>
      <c r="S359" t="s">
        <v>67</v>
      </c>
      <c r="T359" t="s">
        <v>68</v>
      </c>
      <c r="U359">
        <v>2017</v>
      </c>
      <c r="V359">
        <v>546187</v>
      </c>
      <c r="W359" t="s">
        <v>69</v>
      </c>
      <c r="X359" t="s">
        <v>109</v>
      </c>
      <c r="Y359">
        <v>393186</v>
      </c>
      <c r="Z359">
        <v>153001</v>
      </c>
      <c r="AA359" t="s">
        <v>69</v>
      </c>
      <c r="AB359" t="s">
        <v>4385</v>
      </c>
      <c r="AC359">
        <v>546187</v>
      </c>
    </row>
    <row r="360" spans="1:29">
      <c r="A360">
        <f t="shared" ca="1" si="5"/>
        <v>0.70571811724271039</v>
      </c>
      <c r="B360" t="s">
        <v>1525</v>
      </c>
      <c r="C360">
        <v>9306895</v>
      </c>
      <c r="D360" s="2">
        <v>42930</v>
      </c>
      <c r="E360" t="s">
        <v>1850</v>
      </c>
      <c r="F360" t="s">
        <v>5624</v>
      </c>
      <c r="G360">
        <v>5</v>
      </c>
      <c r="H360" t="s">
        <v>58</v>
      </c>
      <c r="I360" t="s">
        <v>1528</v>
      </c>
      <c r="J360">
        <v>8150</v>
      </c>
      <c r="K360">
        <v>3</v>
      </c>
      <c r="L360" s="2">
        <v>42217</v>
      </c>
      <c r="M360" s="2">
        <v>43646</v>
      </c>
      <c r="N360" t="s">
        <v>5625</v>
      </c>
      <c r="O360">
        <v>16</v>
      </c>
      <c r="P360" t="s">
        <v>1363</v>
      </c>
      <c r="Q360" t="s">
        <v>1364</v>
      </c>
      <c r="R360" t="s">
        <v>149</v>
      </c>
      <c r="S360" t="s">
        <v>67</v>
      </c>
      <c r="T360" t="s">
        <v>68</v>
      </c>
      <c r="U360">
        <v>2017</v>
      </c>
      <c r="V360">
        <v>454272</v>
      </c>
      <c r="W360" t="s">
        <v>69</v>
      </c>
      <c r="X360" t="s">
        <v>1525</v>
      </c>
      <c r="Y360">
        <v>339139</v>
      </c>
      <c r="Z360">
        <v>115133</v>
      </c>
      <c r="AA360" t="s">
        <v>69</v>
      </c>
      <c r="AB360" t="s">
        <v>5627</v>
      </c>
      <c r="AC360">
        <v>454272</v>
      </c>
    </row>
    <row r="361" spans="1:29">
      <c r="A361">
        <f t="shared" ca="1" si="5"/>
        <v>0.24094446981039874</v>
      </c>
      <c r="B361" t="s">
        <v>199</v>
      </c>
      <c r="C361">
        <v>9188766</v>
      </c>
      <c r="D361" s="2">
        <v>42704</v>
      </c>
      <c r="E361" t="s">
        <v>76</v>
      </c>
      <c r="F361" t="s">
        <v>2502</v>
      </c>
      <c r="G361">
        <v>5</v>
      </c>
      <c r="H361" t="s">
        <v>58</v>
      </c>
      <c r="I361" t="s">
        <v>149</v>
      </c>
      <c r="J361">
        <v>167289</v>
      </c>
      <c r="K361">
        <v>5</v>
      </c>
      <c r="L361" s="2">
        <v>41275</v>
      </c>
      <c r="M361" s="2">
        <v>43100</v>
      </c>
      <c r="N361" t="s">
        <v>980</v>
      </c>
      <c r="O361">
        <v>13</v>
      </c>
      <c r="P361" t="s">
        <v>390</v>
      </c>
      <c r="Q361" t="s">
        <v>217</v>
      </c>
      <c r="R361" t="s">
        <v>120</v>
      </c>
      <c r="S361" t="s">
        <v>67</v>
      </c>
      <c r="T361" t="s">
        <v>68</v>
      </c>
      <c r="U361">
        <v>2017</v>
      </c>
      <c r="V361">
        <v>332000</v>
      </c>
      <c r="W361" t="s">
        <v>69</v>
      </c>
      <c r="X361" t="s">
        <v>199</v>
      </c>
      <c r="Y361">
        <v>207500</v>
      </c>
      <c r="Z361">
        <v>124500</v>
      </c>
      <c r="AA361" t="s">
        <v>69</v>
      </c>
      <c r="AB361" t="s">
        <v>2505</v>
      </c>
      <c r="AC361">
        <v>332000</v>
      </c>
    </row>
    <row r="362" spans="1:29">
      <c r="A362">
        <f t="shared" ca="1" si="5"/>
        <v>0.87094536229916542</v>
      </c>
      <c r="B362" t="s">
        <v>92</v>
      </c>
      <c r="C362">
        <v>9405808</v>
      </c>
      <c r="D362" s="2">
        <v>43060</v>
      </c>
      <c r="E362" t="s">
        <v>76</v>
      </c>
      <c r="F362" t="s">
        <v>3381</v>
      </c>
      <c r="G362">
        <v>5</v>
      </c>
      <c r="H362" t="s">
        <v>58</v>
      </c>
      <c r="I362" t="s">
        <v>95</v>
      </c>
      <c r="J362">
        <v>76885</v>
      </c>
      <c r="K362">
        <v>5</v>
      </c>
      <c r="L362" s="2">
        <v>41509</v>
      </c>
      <c r="M362" s="2">
        <v>43799</v>
      </c>
      <c r="N362" t="s">
        <v>1011</v>
      </c>
      <c r="O362">
        <v>3</v>
      </c>
      <c r="P362" t="s">
        <v>3383</v>
      </c>
      <c r="Q362" t="s">
        <v>554</v>
      </c>
      <c r="R362" t="s">
        <v>555</v>
      </c>
      <c r="S362" t="s">
        <v>260</v>
      </c>
      <c r="T362" t="s">
        <v>68</v>
      </c>
      <c r="U362">
        <v>2018</v>
      </c>
      <c r="V362">
        <v>628968</v>
      </c>
      <c r="W362" t="s">
        <v>69</v>
      </c>
      <c r="X362" t="s">
        <v>92</v>
      </c>
      <c r="Y362">
        <v>541321</v>
      </c>
      <c r="Z362">
        <v>87647</v>
      </c>
      <c r="AA362" t="s">
        <v>69</v>
      </c>
      <c r="AB362" t="s">
        <v>3384</v>
      </c>
      <c r="AC362">
        <v>628968</v>
      </c>
    </row>
    <row r="363" spans="1:29">
      <c r="A363">
        <f t="shared" ca="1" si="5"/>
        <v>0.32699303983301775</v>
      </c>
      <c r="B363" t="s">
        <v>254</v>
      </c>
      <c r="C363">
        <v>9390062</v>
      </c>
      <c r="D363" s="2">
        <v>43053</v>
      </c>
      <c r="E363" t="s">
        <v>56</v>
      </c>
      <c r="F363" t="s">
        <v>2981</v>
      </c>
      <c r="G363">
        <v>5</v>
      </c>
      <c r="H363" t="s">
        <v>58</v>
      </c>
      <c r="I363" t="s">
        <v>256</v>
      </c>
      <c r="J363">
        <v>112923</v>
      </c>
      <c r="K363">
        <v>4</v>
      </c>
      <c r="L363" s="2">
        <v>42014</v>
      </c>
      <c r="M363" s="2">
        <v>43799</v>
      </c>
      <c r="N363" t="s">
        <v>1057</v>
      </c>
      <c r="O363">
        <v>3</v>
      </c>
      <c r="P363" t="s">
        <v>542</v>
      </c>
      <c r="Q363" t="s">
        <v>543</v>
      </c>
      <c r="R363" t="s">
        <v>205</v>
      </c>
      <c r="S363" t="s">
        <v>67</v>
      </c>
      <c r="T363" t="s">
        <v>68</v>
      </c>
      <c r="U363">
        <v>2018</v>
      </c>
      <c r="V363">
        <v>400000</v>
      </c>
      <c r="W363" t="s">
        <v>69</v>
      </c>
      <c r="X363" t="s">
        <v>254</v>
      </c>
      <c r="Y363">
        <v>250000</v>
      </c>
      <c r="Z363">
        <v>150000</v>
      </c>
      <c r="AA363" t="s">
        <v>69</v>
      </c>
      <c r="AB363" t="s">
        <v>2983</v>
      </c>
      <c r="AC363">
        <v>400000</v>
      </c>
    </row>
    <row r="364" spans="1:29">
      <c r="A364">
        <f t="shared" ca="1" si="5"/>
        <v>0.87446619201354858</v>
      </c>
      <c r="B364" t="s">
        <v>254</v>
      </c>
      <c r="C364">
        <v>9277498</v>
      </c>
      <c r="D364" s="2">
        <v>42880</v>
      </c>
      <c r="E364" t="s">
        <v>76</v>
      </c>
      <c r="F364" t="s">
        <v>2986</v>
      </c>
      <c r="G364">
        <v>5</v>
      </c>
      <c r="H364" t="s">
        <v>58</v>
      </c>
      <c r="I364" t="s">
        <v>256</v>
      </c>
      <c r="J364">
        <v>106569</v>
      </c>
      <c r="K364">
        <v>5</v>
      </c>
      <c r="L364" s="2">
        <v>41532</v>
      </c>
      <c r="M364" s="2">
        <v>43251</v>
      </c>
      <c r="N364" t="s">
        <v>480</v>
      </c>
      <c r="O364">
        <v>1</v>
      </c>
      <c r="P364" t="s">
        <v>247</v>
      </c>
      <c r="Q364" t="s">
        <v>248</v>
      </c>
      <c r="R364" t="s">
        <v>249</v>
      </c>
      <c r="S364" t="s">
        <v>67</v>
      </c>
      <c r="T364" t="s">
        <v>68</v>
      </c>
      <c r="U364">
        <v>2017</v>
      </c>
      <c r="V364">
        <v>254548</v>
      </c>
      <c r="W364" t="s">
        <v>69</v>
      </c>
      <c r="X364" t="s">
        <v>254</v>
      </c>
      <c r="Y364">
        <v>168575</v>
      </c>
      <c r="Z364">
        <v>85973</v>
      </c>
      <c r="AA364" t="s">
        <v>69</v>
      </c>
      <c r="AB364" t="s">
        <v>2987</v>
      </c>
      <c r="AC364">
        <v>254548</v>
      </c>
    </row>
    <row r="365" spans="1:29">
      <c r="A365">
        <f t="shared" ca="1" si="5"/>
        <v>0.62975418868390109</v>
      </c>
      <c r="B365" t="s">
        <v>127</v>
      </c>
      <c r="C365">
        <v>9671829</v>
      </c>
      <c r="D365" s="2">
        <v>43237</v>
      </c>
      <c r="E365" t="s">
        <v>724</v>
      </c>
      <c r="F365" t="s">
        <v>2989</v>
      </c>
      <c r="G365">
        <v>5</v>
      </c>
      <c r="H365" t="s">
        <v>58</v>
      </c>
      <c r="I365" t="s">
        <v>130</v>
      </c>
      <c r="J365">
        <v>96773</v>
      </c>
      <c r="K365">
        <v>7</v>
      </c>
      <c r="L365" s="2">
        <v>41127</v>
      </c>
      <c r="M365" s="2">
        <v>43799</v>
      </c>
      <c r="N365" t="s">
        <v>2308</v>
      </c>
      <c r="O365">
        <v>3</v>
      </c>
      <c r="P365" t="s">
        <v>368</v>
      </c>
      <c r="Q365" t="s">
        <v>369</v>
      </c>
      <c r="R365" t="s">
        <v>370</v>
      </c>
      <c r="S365" t="s">
        <v>67</v>
      </c>
      <c r="T365" t="s">
        <v>68</v>
      </c>
      <c r="U365">
        <v>2018</v>
      </c>
      <c r="V365">
        <v>194969</v>
      </c>
      <c r="W365" t="s">
        <v>69</v>
      </c>
      <c r="X365" t="s">
        <v>127</v>
      </c>
      <c r="Y365">
        <v>126603</v>
      </c>
      <c r="Z365">
        <v>68366</v>
      </c>
      <c r="AA365" t="s">
        <v>69</v>
      </c>
      <c r="AB365" t="s">
        <v>2991</v>
      </c>
      <c r="AC365">
        <v>194969</v>
      </c>
    </row>
    <row r="366" spans="1:29">
      <c r="A366">
        <f t="shared" ca="1" si="5"/>
        <v>0.49835655220230146</v>
      </c>
      <c r="B366" t="s">
        <v>254</v>
      </c>
      <c r="C366">
        <v>9528604</v>
      </c>
      <c r="D366" s="2">
        <v>43276</v>
      </c>
      <c r="E366" t="s">
        <v>56</v>
      </c>
      <c r="F366" t="s">
        <v>2994</v>
      </c>
      <c r="G366">
        <v>5</v>
      </c>
      <c r="H366" t="s">
        <v>58</v>
      </c>
      <c r="I366" t="s">
        <v>256</v>
      </c>
      <c r="J366">
        <v>114311</v>
      </c>
      <c r="K366">
        <v>4</v>
      </c>
      <c r="L366" s="2">
        <v>42217</v>
      </c>
      <c r="M366" s="2">
        <v>43646</v>
      </c>
      <c r="N366" t="s">
        <v>616</v>
      </c>
      <c r="O366">
        <v>12</v>
      </c>
      <c r="P366" t="s">
        <v>2995</v>
      </c>
      <c r="Q366" t="s">
        <v>204</v>
      </c>
      <c r="R366" t="s">
        <v>205</v>
      </c>
      <c r="S366" t="s">
        <v>85</v>
      </c>
      <c r="T366" t="s">
        <v>68</v>
      </c>
      <c r="U366">
        <v>2018</v>
      </c>
      <c r="V366">
        <v>529089</v>
      </c>
      <c r="W366" t="s">
        <v>69</v>
      </c>
      <c r="X366" t="s">
        <v>254</v>
      </c>
      <c r="Y366">
        <v>404379</v>
      </c>
      <c r="Z366">
        <v>124710</v>
      </c>
      <c r="AA366" t="s">
        <v>69</v>
      </c>
      <c r="AB366" t="s">
        <v>2996</v>
      </c>
      <c r="AC366">
        <v>529089</v>
      </c>
    </row>
    <row r="367" spans="1:29">
      <c r="A367">
        <f t="shared" ca="1" si="5"/>
        <v>1.5039353302091163E-2</v>
      </c>
      <c r="B367" t="s">
        <v>405</v>
      </c>
      <c r="C367">
        <v>9480055</v>
      </c>
      <c r="D367" s="2">
        <v>43216</v>
      </c>
      <c r="E367" t="s">
        <v>76</v>
      </c>
      <c r="F367" t="s">
        <v>2999</v>
      </c>
      <c r="G367">
        <v>5</v>
      </c>
      <c r="H367" t="s">
        <v>58</v>
      </c>
      <c r="I367" t="s">
        <v>407</v>
      </c>
      <c r="J367">
        <v>37170</v>
      </c>
      <c r="K367">
        <v>5</v>
      </c>
      <c r="L367" s="2">
        <v>41852</v>
      </c>
      <c r="M367" s="2">
        <v>43585</v>
      </c>
      <c r="N367" t="s">
        <v>1748</v>
      </c>
      <c r="O367">
        <v>13</v>
      </c>
      <c r="P367" t="s">
        <v>1222</v>
      </c>
      <c r="Q367" t="s">
        <v>217</v>
      </c>
      <c r="R367" t="s">
        <v>120</v>
      </c>
      <c r="S367" t="s">
        <v>67</v>
      </c>
      <c r="T367" t="s">
        <v>68</v>
      </c>
      <c r="U367">
        <v>2018</v>
      </c>
      <c r="V367">
        <v>411371</v>
      </c>
      <c r="W367" t="s">
        <v>69</v>
      </c>
      <c r="X367" t="s">
        <v>405</v>
      </c>
      <c r="Y367">
        <v>307938</v>
      </c>
      <c r="Z367">
        <v>103433</v>
      </c>
      <c r="AA367" t="s">
        <v>69</v>
      </c>
      <c r="AB367" t="s">
        <v>3000</v>
      </c>
      <c r="AC367">
        <v>411371</v>
      </c>
    </row>
    <row r="368" spans="1:29">
      <c r="A368">
        <f t="shared" ca="1" si="5"/>
        <v>0.97087854800252105</v>
      </c>
      <c r="B368" t="s">
        <v>303</v>
      </c>
      <c r="C368">
        <v>9536007</v>
      </c>
      <c r="D368" s="2">
        <v>43353</v>
      </c>
      <c r="E368" t="s">
        <v>2290</v>
      </c>
      <c r="F368" t="s">
        <v>2291</v>
      </c>
      <c r="G368">
        <v>5</v>
      </c>
      <c r="H368" t="s">
        <v>58</v>
      </c>
      <c r="I368" t="s">
        <v>305</v>
      </c>
      <c r="J368">
        <v>92661</v>
      </c>
      <c r="K368">
        <v>6</v>
      </c>
      <c r="L368" s="2">
        <v>40725</v>
      </c>
      <c r="M368" s="2">
        <v>44043</v>
      </c>
      <c r="N368" t="s">
        <v>2292</v>
      </c>
      <c r="O368">
        <v>3</v>
      </c>
      <c r="P368" t="s">
        <v>882</v>
      </c>
      <c r="Q368" t="s">
        <v>883</v>
      </c>
      <c r="R368" t="s">
        <v>884</v>
      </c>
      <c r="S368" t="s">
        <v>67</v>
      </c>
      <c r="T368" t="s">
        <v>68</v>
      </c>
      <c r="U368">
        <v>2018</v>
      </c>
      <c r="V368">
        <v>374625</v>
      </c>
      <c r="W368" t="s">
        <v>69</v>
      </c>
      <c r="X368" t="s">
        <v>303</v>
      </c>
      <c r="Y368">
        <v>225000</v>
      </c>
      <c r="Z368">
        <v>149625</v>
      </c>
      <c r="AA368" t="s">
        <v>69</v>
      </c>
      <c r="AB368" t="s">
        <v>2295</v>
      </c>
      <c r="AC368">
        <v>374625</v>
      </c>
    </row>
    <row r="369" spans="1:29">
      <c r="A369">
        <f t="shared" ca="1" si="5"/>
        <v>0.83907772642831824</v>
      </c>
      <c r="B369" t="s">
        <v>1143</v>
      </c>
      <c r="C369">
        <v>9460371</v>
      </c>
      <c r="D369" s="2">
        <v>43214</v>
      </c>
      <c r="E369" t="s">
        <v>76</v>
      </c>
      <c r="F369" t="s">
        <v>3009</v>
      </c>
      <c r="G369">
        <v>5</v>
      </c>
      <c r="H369" t="s">
        <v>58</v>
      </c>
      <c r="I369" t="s">
        <v>1145</v>
      </c>
      <c r="J369">
        <v>64231</v>
      </c>
      <c r="K369">
        <v>5</v>
      </c>
      <c r="L369" s="2">
        <v>41732</v>
      </c>
      <c r="M369" s="2">
        <v>43921</v>
      </c>
      <c r="N369" t="s">
        <v>690</v>
      </c>
      <c r="O369">
        <v>7</v>
      </c>
      <c r="P369" t="s">
        <v>787</v>
      </c>
      <c r="Q369" t="s">
        <v>472</v>
      </c>
      <c r="R369" t="s">
        <v>311</v>
      </c>
      <c r="S369" t="s">
        <v>473</v>
      </c>
      <c r="T369" t="s">
        <v>68</v>
      </c>
      <c r="U369">
        <v>2018</v>
      </c>
      <c r="V369">
        <v>389400</v>
      </c>
      <c r="W369" t="s">
        <v>69</v>
      </c>
      <c r="X369" t="s">
        <v>1143</v>
      </c>
      <c r="Y369">
        <v>220000</v>
      </c>
      <c r="Z369">
        <v>169400</v>
      </c>
      <c r="AA369" t="s">
        <v>69</v>
      </c>
      <c r="AB369" t="s">
        <v>3010</v>
      </c>
      <c r="AC369">
        <v>389400</v>
      </c>
    </row>
    <row r="370" spans="1:29">
      <c r="A370">
        <f t="shared" ca="1" si="5"/>
        <v>0.91020456096258462</v>
      </c>
      <c r="B370" t="s">
        <v>55</v>
      </c>
      <c r="C370">
        <v>9306958</v>
      </c>
      <c r="D370" s="2">
        <v>42913</v>
      </c>
      <c r="E370" t="s">
        <v>56</v>
      </c>
      <c r="F370" t="s">
        <v>4204</v>
      </c>
      <c r="G370">
        <v>5</v>
      </c>
      <c r="H370" t="s">
        <v>58</v>
      </c>
      <c r="I370" t="s">
        <v>59</v>
      </c>
      <c r="J370">
        <v>90911</v>
      </c>
      <c r="K370">
        <v>4</v>
      </c>
      <c r="L370" s="2">
        <v>41883</v>
      </c>
      <c r="M370" s="2">
        <v>43496</v>
      </c>
      <c r="N370" t="s">
        <v>4205</v>
      </c>
      <c r="O370">
        <v>16</v>
      </c>
      <c r="P370" t="s">
        <v>1363</v>
      </c>
      <c r="Q370" t="s">
        <v>1364</v>
      </c>
      <c r="R370" t="s">
        <v>149</v>
      </c>
      <c r="S370" t="s">
        <v>67</v>
      </c>
      <c r="T370" t="s">
        <v>68</v>
      </c>
      <c r="U370">
        <v>2017</v>
      </c>
      <c r="V370">
        <v>372447</v>
      </c>
      <c r="W370" t="s">
        <v>69</v>
      </c>
      <c r="X370" t="s">
        <v>55</v>
      </c>
      <c r="Y370">
        <v>218750</v>
      </c>
      <c r="Z370">
        <v>153697</v>
      </c>
      <c r="AA370" t="s">
        <v>69</v>
      </c>
      <c r="AB370" t="s">
        <v>4207</v>
      </c>
      <c r="AC370">
        <v>372447</v>
      </c>
    </row>
    <row r="371" spans="1:29">
      <c r="A371">
        <f t="shared" ca="1" si="5"/>
        <v>0.56894413263061749</v>
      </c>
      <c r="B371" t="s">
        <v>241</v>
      </c>
      <c r="C371">
        <v>9511879</v>
      </c>
      <c r="D371" s="2">
        <v>43258</v>
      </c>
      <c r="E371" t="s">
        <v>4772</v>
      </c>
      <c r="F371" t="s">
        <v>6244</v>
      </c>
      <c r="G371">
        <v>5</v>
      </c>
      <c r="H371" t="s">
        <v>58</v>
      </c>
      <c r="I371" t="s">
        <v>243</v>
      </c>
      <c r="J371">
        <v>121788</v>
      </c>
      <c r="K371">
        <v>5</v>
      </c>
      <c r="L371" s="2">
        <v>41883</v>
      </c>
      <c r="M371" s="2">
        <v>44347</v>
      </c>
      <c r="N371" t="s">
        <v>4774</v>
      </c>
      <c r="O371">
        <v>7</v>
      </c>
      <c r="P371" t="s">
        <v>64</v>
      </c>
      <c r="Q371" t="s">
        <v>65</v>
      </c>
      <c r="R371" t="s">
        <v>66</v>
      </c>
      <c r="S371" t="s">
        <v>102</v>
      </c>
      <c r="T371" t="s">
        <v>68</v>
      </c>
      <c r="U371">
        <v>2018</v>
      </c>
      <c r="V371">
        <v>753177</v>
      </c>
      <c r="W371" t="s">
        <v>69</v>
      </c>
      <c r="X371" t="s">
        <v>241</v>
      </c>
      <c r="Y371">
        <v>464924</v>
      </c>
      <c r="Z371">
        <v>288253</v>
      </c>
      <c r="AA371" t="s">
        <v>69</v>
      </c>
      <c r="AB371" t="s">
        <v>6247</v>
      </c>
      <c r="AC371">
        <v>753177</v>
      </c>
    </row>
    <row r="372" spans="1:29">
      <c r="A372">
        <f t="shared" ca="1" si="5"/>
        <v>0.1329340754142887</v>
      </c>
      <c r="B372" t="s">
        <v>127</v>
      </c>
      <c r="C372">
        <v>9241434</v>
      </c>
      <c r="D372" s="2">
        <v>42801</v>
      </c>
      <c r="E372" t="s">
        <v>1026</v>
      </c>
      <c r="F372" t="s">
        <v>4766</v>
      </c>
      <c r="G372">
        <v>5</v>
      </c>
      <c r="H372" t="s">
        <v>58</v>
      </c>
      <c r="I372" t="s">
        <v>130</v>
      </c>
      <c r="J372">
        <v>96636</v>
      </c>
      <c r="K372">
        <v>5</v>
      </c>
      <c r="L372" s="2">
        <v>41474</v>
      </c>
      <c r="M372" s="2">
        <v>43555</v>
      </c>
      <c r="N372" t="s">
        <v>1028</v>
      </c>
      <c r="O372">
        <v>7</v>
      </c>
      <c r="P372" t="s">
        <v>64</v>
      </c>
      <c r="Q372" t="s">
        <v>65</v>
      </c>
      <c r="R372" t="s">
        <v>66</v>
      </c>
      <c r="S372" t="s">
        <v>67</v>
      </c>
      <c r="T372" t="s">
        <v>68</v>
      </c>
      <c r="U372">
        <v>2017</v>
      </c>
      <c r="V372">
        <v>404510</v>
      </c>
      <c r="W372" t="s">
        <v>69</v>
      </c>
      <c r="X372" t="s">
        <v>127</v>
      </c>
      <c r="Y372">
        <v>259638</v>
      </c>
      <c r="Z372">
        <v>144872</v>
      </c>
      <c r="AA372" t="s">
        <v>69</v>
      </c>
      <c r="AB372" t="s">
        <v>4768</v>
      </c>
      <c r="AC372">
        <v>404510</v>
      </c>
    </row>
    <row r="373" spans="1:29">
      <c r="A373">
        <f t="shared" ca="1" si="5"/>
        <v>0.75832022355566964</v>
      </c>
      <c r="B373" t="s">
        <v>199</v>
      </c>
      <c r="C373">
        <v>9277421</v>
      </c>
      <c r="D373" s="2">
        <v>42887</v>
      </c>
      <c r="E373" t="s">
        <v>76</v>
      </c>
      <c r="F373" t="s">
        <v>3717</v>
      </c>
      <c r="G373">
        <v>5</v>
      </c>
      <c r="H373" t="s">
        <v>58</v>
      </c>
      <c r="I373" t="s">
        <v>149</v>
      </c>
      <c r="J373">
        <v>163394</v>
      </c>
      <c r="K373">
        <v>5</v>
      </c>
      <c r="L373" s="2">
        <v>41122</v>
      </c>
      <c r="M373" s="2">
        <v>43616</v>
      </c>
      <c r="N373" t="s">
        <v>3718</v>
      </c>
      <c r="O373">
        <v>7</v>
      </c>
      <c r="P373" t="s">
        <v>3721</v>
      </c>
      <c r="Q373" t="s">
        <v>190</v>
      </c>
      <c r="R373" t="s">
        <v>191</v>
      </c>
      <c r="S373" t="s">
        <v>473</v>
      </c>
      <c r="T373" t="s">
        <v>68</v>
      </c>
      <c r="U373">
        <v>2017</v>
      </c>
      <c r="V373">
        <v>179792</v>
      </c>
      <c r="W373" t="s">
        <v>69</v>
      </c>
      <c r="X373" t="s">
        <v>199</v>
      </c>
      <c r="Y373">
        <v>121481</v>
      </c>
      <c r="Z373">
        <v>58311</v>
      </c>
      <c r="AA373" t="s">
        <v>69</v>
      </c>
      <c r="AB373" t="s">
        <v>3722</v>
      </c>
      <c r="AC373">
        <v>179792</v>
      </c>
    </row>
    <row r="374" spans="1:29">
      <c r="A374">
        <f t="shared" ca="1" si="5"/>
        <v>0.60975562477975365</v>
      </c>
      <c r="B374" t="s">
        <v>405</v>
      </c>
      <c r="C374">
        <v>9230352</v>
      </c>
      <c r="D374" s="2">
        <v>42782</v>
      </c>
      <c r="E374" t="s">
        <v>76</v>
      </c>
      <c r="F374" t="s">
        <v>5580</v>
      </c>
      <c r="G374">
        <v>5</v>
      </c>
      <c r="H374" t="s">
        <v>58</v>
      </c>
      <c r="I374" t="s">
        <v>407</v>
      </c>
      <c r="J374">
        <v>9397</v>
      </c>
      <c r="K374">
        <v>18</v>
      </c>
      <c r="L374" s="2">
        <v>34881</v>
      </c>
      <c r="M374" s="2">
        <v>43889</v>
      </c>
      <c r="N374" t="s">
        <v>1320</v>
      </c>
      <c r="O374">
        <v>1</v>
      </c>
      <c r="P374" t="s">
        <v>583</v>
      </c>
      <c r="Q374" t="s">
        <v>584</v>
      </c>
      <c r="R374" t="s">
        <v>585</v>
      </c>
      <c r="S374" t="s">
        <v>67</v>
      </c>
      <c r="T374" t="s">
        <v>68</v>
      </c>
      <c r="U374">
        <v>2017</v>
      </c>
      <c r="V374">
        <v>353005</v>
      </c>
      <c r="W374" t="s">
        <v>69</v>
      </c>
      <c r="X374" t="s">
        <v>405</v>
      </c>
      <c r="Y374">
        <v>223421</v>
      </c>
      <c r="Z374">
        <v>129584</v>
      </c>
      <c r="AA374" t="s">
        <v>69</v>
      </c>
      <c r="AB374" t="s">
        <v>5582</v>
      </c>
      <c r="AC374">
        <v>353005</v>
      </c>
    </row>
    <row r="375" spans="1:29">
      <c r="A375">
        <f t="shared" ca="1" si="5"/>
        <v>0.56017105507501341</v>
      </c>
      <c r="B375" t="s">
        <v>199</v>
      </c>
      <c r="C375">
        <v>9245634</v>
      </c>
      <c r="D375" s="2">
        <v>42800</v>
      </c>
      <c r="E375" t="s">
        <v>76</v>
      </c>
      <c r="F375" t="s">
        <v>1692</v>
      </c>
      <c r="G375">
        <v>5</v>
      </c>
      <c r="H375" t="s">
        <v>58</v>
      </c>
      <c r="I375" t="s">
        <v>149</v>
      </c>
      <c r="J375">
        <v>83115</v>
      </c>
      <c r="K375">
        <v>15</v>
      </c>
      <c r="L375" s="2">
        <v>37164</v>
      </c>
      <c r="M375" s="2">
        <v>43921</v>
      </c>
      <c r="N375" t="s">
        <v>1693</v>
      </c>
      <c r="O375">
        <v>15</v>
      </c>
      <c r="P375" t="s">
        <v>1697</v>
      </c>
      <c r="Q375" t="s">
        <v>1698</v>
      </c>
      <c r="R375" t="s">
        <v>630</v>
      </c>
      <c r="S375" t="s">
        <v>260</v>
      </c>
      <c r="T375" t="s">
        <v>68</v>
      </c>
      <c r="U375">
        <v>2017</v>
      </c>
      <c r="V375">
        <v>574390</v>
      </c>
      <c r="W375" t="s">
        <v>69</v>
      </c>
      <c r="X375" t="s">
        <v>199</v>
      </c>
      <c r="Y375">
        <v>474142</v>
      </c>
      <c r="Z375">
        <v>100248</v>
      </c>
      <c r="AA375" t="s">
        <v>69</v>
      </c>
      <c r="AB375" t="s">
        <v>1699</v>
      </c>
      <c r="AC375">
        <v>574390</v>
      </c>
    </row>
    <row r="376" spans="1:29">
      <c r="A376">
        <f t="shared" ca="1" si="5"/>
        <v>2.2316181897407472E-2</v>
      </c>
      <c r="B376" t="s">
        <v>286</v>
      </c>
      <c r="C376">
        <v>9386085</v>
      </c>
      <c r="D376" s="2">
        <v>43068</v>
      </c>
      <c r="E376" t="s">
        <v>3638</v>
      </c>
      <c r="F376" t="s">
        <v>3639</v>
      </c>
      <c r="G376">
        <v>5</v>
      </c>
      <c r="H376" t="s">
        <v>58</v>
      </c>
      <c r="I376" t="s">
        <v>289</v>
      </c>
      <c r="J376">
        <v>105781</v>
      </c>
      <c r="K376">
        <v>5</v>
      </c>
      <c r="L376" s="2">
        <v>41609</v>
      </c>
      <c r="M376" s="2">
        <v>44165</v>
      </c>
      <c r="N376" t="s">
        <v>3623</v>
      </c>
      <c r="O376">
        <v>5</v>
      </c>
      <c r="P376" t="s">
        <v>1444</v>
      </c>
      <c r="Q376" t="s">
        <v>584</v>
      </c>
      <c r="R376" t="s">
        <v>585</v>
      </c>
      <c r="S376" t="s">
        <v>473</v>
      </c>
      <c r="T376" t="s">
        <v>68</v>
      </c>
      <c r="U376">
        <v>2018</v>
      </c>
      <c r="V376">
        <v>617337</v>
      </c>
      <c r="W376" t="s">
        <v>69</v>
      </c>
      <c r="X376" t="s">
        <v>286</v>
      </c>
      <c r="Y376">
        <v>583532</v>
      </c>
      <c r="Z376">
        <v>33805</v>
      </c>
      <c r="AA376" t="s">
        <v>69</v>
      </c>
      <c r="AB376" t="s">
        <v>3641</v>
      </c>
      <c r="AC376">
        <v>617337</v>
      </c>
    </row>
    <row r="377" spans="1:29">
      <c r="A377">
        <f t="shared" ca="1" si="5"/>
        <v>5.0412596668099496E-2</v>
      </c>
      <c r="B377" t="s">
        <v>92</v>
      </c>
      <c r="C377">
        <v>9213382</v>
      </c>
      <c r="D377" s="2">
        <v>42754</v>
      </c>
      <c r="E377" t="s">
        <v>76</v>
      </c>
      <c r="F377" t="s">
        <v>1233</v>
      </c>
      <c r="G377">
        <v>5</v>
      </c>
      <c r="H377" t="s">
        <v>58</v>
      </c>
      <c r="I377" t="s">
        <v>95</v>
      </c>
      <c r="J377">
        <v>72468</v>
      </c>
      <c r="K377">
        <v>6</v>
      </c>
      <c r="L377" s="2">
        <v>41316</v>
      </c>
      <c r="M377" s="2">
        <v>43496</v>
      </c>
      <c r="N377" t="s">
        <v>1234</v>
      </c>
      <c r="O377">
        <v>15</v>
      </c>
      <c r="P377" t="s">
        <v>1237</v>
      </c>
      <c r="Q377" t="s">
        <v>1238</v>
      </c>
      <c r="R377" t="s">
        <v>205</v>
      </c>
      <c r="S377" t="s">
        <v>1239</v>
      </c>
      <c r="T377" t="s">
        <v>68</v>
      </c>
      <c r="U377">
        <v>2017</v>
      </c>
      <c r="V377">
        <v>606690</v>
      </c>
      <c r="W377" t="s">
        <v>69</v>
      </c>
      <c r="X377" t="s">
        <v>92</v>
      </c>
      <c r="Y377">
        <v>443857</v>
      </c>
      <c r="Z377">
        <v>162833</v>
      </c>
      <c r="AA377" t="s">
        <v>69</v>
      </c>
      <c r="AB377" t="s">
        <v>1240</v>
      </c>
      <c r="AC377">
        <v>606690</v>
      </c>
    </row>
    <row r="378" spans="1:29">
      <c r="A378">
        <f t="shared" ca="1" si="5"/>
        <v>0.83693990865431822</v>
      </c>
      <c r="B378" t="s">
        <v>199</v>
      </c>
      <c r="C378">
        <v>9530548</v>
      </c>
      <c r="D378" s="2">
        <v>43284</v>
      </c>
      <c r="E378" t="s">
        <v>56</v>
      </c>
      <c r="F378" t="s">
        <v>3080</v>
      </c>
      <c r="G378">
        <v>5</v>
      </c>
      <c r="H378" t="s">
        <v>58</v>
      </c>
      <c r="I378" t="s">
        <v>149</v>
      </c>
      <c r="J378">
        <v>143811</v>
      </c>
      <c r="K378">
        <v>10</v>
      </c>
      <c r="L378" s="2">
        <v>40203</v>
      </c>
      <c r="M378" s="2">
        <v>43677</v>
      </c>
      <c r="N378" t="s">
        <v>1998</v>
      </c>
      <c r="O378">
        <v>9</v>
      </c>
      <c r="P378" t="s">
        <v>572</v>
      </c>
      <c r="Q378" t="s">
        <v>175</v>
      </c>
      <c r="R378" t="s">
        <v>176</v>
      </c>
      <c r="S378" t="s">
        <v>67</v>
      </c>
      <c r="T378" t="s">
        <v>68</v>
      </c>
      <c r="U378">
        <v>2018</v>
      </c>
      <c r="V378">
        <v>356625</v>
      </c>
      <c r="W378" t="s">
        <v>69</v>
      </c>
      <c r="X378" t="s">
        <v>199</v>
      </c>
      <c r="Y378">
        <v>225000</v>
      </c>
      <c r="Z378">
        <v>131625</v>
      </c>
      <c r="AA378" t="s">
        <v>69</v>
      </c>
      <c r="AB378" t="s">
        <v>3082</v>
      </c>
      <c r="AC378">
        <v>356625</v>
      </c>
    </row>
    <row r="379" spans="1:29">
      <c r="A379">
        <f t="shared" ca="1" si="5"/>
        <v>0.60214698389261589</v>
      </c>
      <c r="B379" t="s">
        <v>55</v>
      </c>
      <c r="C379">
        <v>9494711</v>
      </c>
      <c r="D379" s="2">
        <v>43242</v>
      </c>
      <c r="E379" t="s">
        <v>56</v>
      </c>
      <c r="F379" t="s">
        <v>3085</v>
      </c>
      <c r="G379">
        <v>5</v>
      </c>
      <c r="H379" t="s">
        <v>58</v>
      </c>
      <c r="I379" t="s">
        <v>59</v>
      </c>
      <c r="J379">
        <v>90352</v>
      </c>
      <c r="K379">
        <v>5</v>
      </c>
      <c r="L379" s="2">
        <v>41897</v>
      </c>
      <c r="M379" s="2">
        <v>44012</v>
      </c>
      <c r="N379" t="s">
        <v>1717</v>
      </c>
      <c r="O379">
        <v>2</v>
      </c>
      <c r="P379" t="s">
        <v>309</v>
      </c>
      <c r="Q379" t="s">
        <v>310</v>
      </c>
      <c r="R379" t="s">
        <v>311</v>
      </c>
      <c r="S379" t="s">
        <v>67</v>
      </c>
      <c r="T379" t="s">
        <v>68</v>
      </c>
      <c r="U379">
        <v>2018</v>
      </c>
      <c r="V379">
        <v>364766</v>
      </c>
      <c r="W379" t="s">
        <v>69</v>
      </c>
      <c r="X379" t="s">
        <v>55</v>
      </c>
      <c r="Y379">
        <v>239258</v>
      </c>
      <c r="Z379">
        <v>125508</v>
      </c>
      <c r="AA379" t="s">
        <v>69</v>
      </c>
      <c r="AB379" t="s">
        <v>3087</v>
      </c>
      <c r="AC379">
        <v>364766</v>
      </c>
    </row>
    <row r="380" spans="1:29">
      <c r="A380">
        <f t="shared" ca="1" si="5"/>
        <v>0.54892120568099667</v>
      </c>
      <c r="B380" t="s">
        <v>55</v>
      </c>
      <c r="C380">
        <v>9232221</v>
      </c>
      <c r="D380" s="2">
        <v>42796</v>
      </c>
      <c r="E380" t="s">
        <v>76</v>
      </c>
      <c r="F380" t="s">
        <v>3292</v>
      </c>
      <c r="G380">
        <v>5</v>
      </c>
      <c r="H380" t="s">
        <v>58</v>
      </c>
      <c r="I380" t="s">
        <v>59</v>
      </c>
      <c r="J380">
        <v>61841</v>
      </c>
      <c r="K380">
        <v>7</v>
      </c>
      <c r="L380" s="2">
        <v>40071</v>
      </c>
      <c r="M380" s="2">
        <v>43555</v>
      </c>
      <c r="N380" t="s">
        <v>3293</v>
      </c>
      <c r="O380">
        <v>7</v>
      </c>
      <c r="P380" t="s">
        <v>875</v>
      </c>
      <c r="Q380" t="s">
        <v>472</v>
      </c>
      <c r="R380" t="s">
        <v>311</v>
      </c>
      <c r="S380" t="s">
        <v>473</v>
      </c>
      <c r="T380" t="s">
        <v>68</v>
      </c>
      <c r="U380">
        <v>2017</v>
      </c>
      <c r="V380">
        <v>380625</v>
      </c>
      <c r="W380" t="s">
        <v>69</v>
      </c>
      <c r="X380" t="s">
        <v>55</v>
      </c>
      <c r="Y380">
        <v>218750</v>
      </c>
      <c r="Z380">
        <v>161875</v>
      </c>
      <c r="AA380" t="s">
        <v>69</v>
      </c>
      <c r="AB380" t="s">
        <v>3296</v>
      </c>
      <c r="AC380">
        <v>380625</v>
      </c>
    </row>
    <row r="381" spans="1:29">
      <c r="A381">
        <f t="shared" ca="1" si="5"/>
        <v>0.73977935124391925</v>
      </c>
      <c r="B381" t="s">
        <v>127</v>
      </c>
      <c r="C381">
        <v>9529385</v>
      </c>
      <c r="D381" s="2">
        <v>43291</v>
      </c>
      <c r="E381" t="s">
        <v>3098</v>
      </c>
      <c r="F381" t="s">
        <v>3099</v>
      </c>
      <c r="G381">
        <v>5</v>
      </c>
      <c r="H381" t="s">
        <v>58</v>
      </c>
      <c r="I381" t="s">
        <v>130</v>
      </c>
      <c r="J381">
        <v>107238</v>
      </c>
      <c r="K381">
        <v>5</v>
      </c>
      <c r="L381" s="2">
        <v>41907</v>
      </c>
      <c r="M381" s="2">
        <v>44043</v>
      </c>
      <c r="N381" t="s">
        <v>1467</v>
      </c>
      <c r="O381">
        <v>37</v>
      </c>
      <c r="P381" t="s">
        <v>1741</v>
      </c>
      <c r="Q381" t="s">
        <v>1742</v>
      </c>
      <c r="R381" t="s">
        <v>149</v>
      </c>
      <c r="S381" t="s">
        <v>85</v>
      </c>
      <c r="T381" t="s">
        <v>68</v>
      </c>
      <c r="U381">
        <v>2018</v>
      </c>
      <c r="V381">
        <v>1960006</v>
      </c>
      <c r="W381" t="s">
        <v>69</v>
      </c>
      <c r="X381" t="s">
        <v>55</v>
      </c>
      <c r="Y381">
        <v>390603</v>
      </c>
      <c r="Z381">
        <v>197399</v>
      </c>
      <c r="AA381" t="s">
        <v>69</v>
      </c>
      <c r="AB381" t="s">
        <v>3100</v>
      </c>
      <c r="AC381">
        <v>588002</v>
      </c>
    </row>
    <row r="382" spans="1:29">
      <c r="A382">
        <f t="shared" ca="1" si="5"/>
        <v>0.40960415949729434</v>
      </c>
      <c r="B382" t="s">
        <v>405</v>
      </c>
      <c r="C382">
        <v>9238757</v>
      </c>
      <c r="D382" s="2">
        <v>42755</v>
      </c>
      <c r="E382" t="s">
        <v>971</v>
      </c>
      <c r="F382" t="s">
        <v>2207</v>
      </c>
      <c r="G382">
        <v>5</v>
      </c>
      <c r="H382" t="s">
        <v>58</v>
      </c>
      <c r="I382" t="s">
        <v>407</v>
      </c>
      <c r="J382">
        <v>34975</v>
      </c>
      <c r="K382">
        <v>5</v>
      </c>
      <c r="L382" s="2">
        <v>41426</v>
      </c>
      <c r="M382" s="2">
        <v>43524</v>
      </c>
      <c r="N382" t="s">
        <v>2208</v>
      </c>
      <c r="O382">
        <v>7</v>
      </c>
      <c r="P382" t="s">
        <v>491</v>
      </c>
      <c r="Q382" t="s">
        <v>492</v>
      </c>
      <c r="R382" t="s">
        <v>295</v>
      </c>
      <c r="S382" t="s">
        <v>67</v>
      </c>
      <c r="T382" t="s">
        <v>68</v>
      </c>
      <c r="U382">
        <v>2017</v>
      </c>
      <c r="V382">
        <v>540125</v>
      </c>
      <c r="W382" t="s">
        <v>69</v>
      </c>
      <c r="X382" t="s">
        <v>405</v>
      </c>
      <c r="Y382">
        <v>420523</v>
      </c>
      <c r="Z382">
        <v>119602</v>
      </c>
      <c r="AA382" t="s">
        <v>69</v>
      </c>
      <c r="AB382" t="s">
        <v>2210</v>
      </c>
      <c r="AC382">
        <v>540125</v>
      </c>
    </row>
    <row r="383" spans="1:29">
      <c r="A383">
        <f t="shared" ca="1" si="5"/>
        <v>0.95969968622319457</v>
      </c>
      <c r="B383" t="s">
        <v>286</v>
      </c>
      <c r="C383">
        <v>9412785</v>
      </c>
      <c r="D383" s="2">
        <v>43112</v>
      </c>
      <c r="E383" t="s">
        <v>76</v>
      </c>
      <c r="F383" t="s">
        <v>5511</v>
      </c>
      <c r="G383">
        <v>5</v>
      </c>
      <c r="H383" t="s">
        <v>58</v>
      </c>
      <c r="I383" t="s">
        <v>289</v>
      </c>
      <c r="J383">
        <v>104854</v>
      </c>
      <c r="K383">
        <v>5</v>
      </c>
      <c r="L383" s="2">
        <v>41685</v>
      </c>
      <c r="M383" s="2">
        <v>43496</v>
      </c>
      <c r="N383" t="s">
        <v>5512</v>
      </c>
      <c r="O383">
        <v>3</v>
      </c>
      <c r="P383" t="s">
        <v>542</v>
      </c>
      <c r="Q383" t="s">
        <v>543</v>
      </c>
      <c r="R383" t="s">
        <v>205</v>
      </c>
      <c r="S383" t="s">
        <v>67</v>
      </c>
      <c r="T383" t="s">
        <v>68</v>
      </c>
      <c r="U383">
        <v>2018</v>
      </c>
      <c r="V383">
        <v>400000</v>
      </c>
      <c r="W383" t="s">
        <v>69</v>
      </c>
      <c r="X383" t="s">
        <v>286</v>
      </c>
      <c r="Y383">
        <v>250000</v>
      </c>
      <c r="Z383">
        <v>150000</v>
      </c>
      <c r="AA383" t="s">
        <v>69</v>
      </c>
      <c r="AB383" t="s">
        <v>5515</v>
      </c>
      <c r="AC383">
        <v>400000</v>
      </c>
    </row>
    <row r="384" spans="1:29">
      <c r="A384">
        <f t="shared" ca="1" si="5"/>
        <v>4.3001259397547065E-3</v>
      </c>
      <c r="B384" t="s">
        <v>405</v>
      </c>
      <c r="C384">
        <v>9267424</v>
      </c>
      <c r="D384" s="2">
        <v>42838</v>
      </c>
      <c r="E384" t="s">
        <v>76</v>
      </c>
      <c r="F384" t="s">
        <v>3115</v>
      </c>
      <c r="G384">
        <v>5</v>
      </c>
      <c r="H384" t="s">
        <v>58</v>
      </c>
      <c r="I384" t="s">
        <v>407</v>
      </c>
      <c r="J384">
        <v>34856</v>
      </c>
      <c r="K384">
        <v>5</v>
      </c>
      <c r="L384" s="2">
        <v>41487</v>
      </c>
      <c r="M384" s="2">
        <v>43220</v>
      </c>
      <c r="N384" t="s">
        <v>3116</v>
      </c>
      <c r="O384">
        <v>12</v>
      </c>
      <c r="P384" t="s">
        <v>656</v>
      </c>
      <c r="Q384" t="s">
        <v>204</v>
      </c>
      <c r="R384" t="s">
        <v>205</v>
      </c>
      <c r="S384" t="s">
        <v>85</v>
      </c>
      <c r="T384" t="s">
        <v>68</v>
      </c>
      <c r="U384">
        <v>2017</v>
      </c>
      <c r="V384">
        <v>288427</v>
      </c>
      <c r="W384" t="s">
        <v>69</v>
      </c>
      <c r="X384" t="s">
        <v>405</v>
      </c>
      <c r="Y384">
        <v>224459</v>
      </c>
      <c r="Z384">
        <v>63968</v>
      </c>
      <c r="AA384" t="s">
        <v>69</v>
      </c>
      <c r="AB384" t="s">
        <v>3118</v>
      </c>
      <c r="AC384">
        <v>288427</v>
      </c>
    </row>
    <row r="385" spans="1:29">
      <c r="A385">
        <f t="shared" ca="1" si="5"/>
        <v>0.31134788652059431</v>
      </c>
      <c r="B385" t="s">
        <v>199</v>
      </c>
      <c r="C385">
        <v>9445404</v>
      </c>
      <c r="D385" s="2">
        <v>43174</v>
      </c>
      <c r="E385" t="s">
        <v>3121</v>
      </c>
      <c r="F385" t="s">
        <v>3122</v>
      </c>
      <c r="G385">
        <v>5</v>
      </c>
      <c r="H385" t="s">
        <v>58</v>
      </c>
      <c r="I385" t="s">
        <v>149</v>
      </c>
      <c r="J385">
        <v>196660</v>
      </c>
      <c r="K385">
        <v>3</v>
      </c>
      <c r="L385" s="2">
        <v>42461</v>
      </c>
      <c r="M385" s="2">
        <v>43921</v>
      </c>
      <c r="N385" t="s">
        <v>3123</v>
      </c>
      <c r="O385">
        <v>3</v>
      </c>
      <c r="P385" t="s">
        <v>882</v>
      </c>
      <c r="Q385" t="s">
        <v>883</v>
      </c>
      <c r="R385" t="s">
        <v>884</v>
      </c>
      <c r="S385" t="s">
        <v>67</v>
      </c>
      <c r="T385" t="s">
        <v>68</v>
      </c>
      <c r="U385">
        <v>2018</v>
      </c>
      <c r="V385">
        <v>551750</v>
      </c>
      <c r="W385" t="s">
        <v>69</v>
      </c>
      <c r="X385" t="s">
        <v>199</v>
      </c>
      <c r="Y385">
        <v>329403</v>
      </c>
      <c r="Z385">
        <v>222347</v>
      </c>
      <c r="AA385" t="s">
        <v>69</v>
      </c>
      <c r="AB385" t="s">
        <v>3125</v>
      </c>
      <c r="AC385">
        <v>551750</v>
      </c>
    </row>
    <row r="386" spans="1:29">
      <c r="A386">
        <f t="shared" ref="A386:A449" ca="1" si="6">RAND()</f>
        <v>0.69751332469402072</v>
      </c>
      <c r="B386" t="s">
        <v>199</v>
      </c>
      <c r="C386">
        <v>9536714</v>
      </c>
      <c r="D386" s="2">
        <v>43318</v>
      </c>
      <c r="E386" t="s">
        <v>56</v>
      </c>
      <c r="F386" t="s">
        <v>3128</v>
      </c>
      <c r="G386">
        <v>5</v>
      </c>
      <c r="H386" t="s">
        <v>58</v>
      </c>
      <c r="I386" t="s">
        <v>149</v>
      </c>
      <c r="J386">
        <v>180279</v>
      </c>
      <c r="K386">
        <v>5</v>
      </c>
      <c r="L386" s="2">
        <v>41893</v>
      </c>
      <c r="M386" s="2">
        <v>44074</v>
      </c>
      <c r="N386" t="s">
        <v>3129</v>
      </c>
      <c r="O386">
        <v>7</v>
      </c>
      <c r="P386" t="s">
        <v>3131</v>
      </c>
      <c r="Q386" t="s">
        <v>175</v>
      </c>
      <c r="R386" t="s">
        <v>176</v>
      </c>
      <c r="S386" t="s">
        <v>336</v>
      </c>
      <c r="T386" t="s">
        <v>68</v>
      </c>
      <c r="U386">
        <v>2018</v>
      </c>
      <c r="V386">
        <v>322736</v>
      </c>
      <c r="W386" t="s">
        <v>69</v>
      </c>
      <c r="X386" t="s">
        <v>199</v>
      </c>
      <c r="Y386">
        <v>269750</v>
      </c>
      <c r="Z386">
        <v>52986</v>
      </c>
      <c r="AA386" t="s">
        <v>69</v>
      </c>
      <c r="AB386" t="s">
        <v>3132</v>
      </c>
      <c r="AC386">
        <v>322736</v>
      </c>
    </row>
    <row r="387" spans="1:29">
      <c r="A387">
        <f t="shared" ca="1" si="6"/>
        <v>0.99999602079751626</v>
      </c>
      <c r="B387" t="s">
        <v>241</v>
      </c>
      <c r="C387">
        <v>9509513</v>
      </c>
      <c r="D387" s="2">
        <v>43265</v>
      </c>
      <c r="E387" t="s">
        <v>2435</v>
      </c>
      <c r="F387" t="s">
        <v>3136</v>
      </c>
      <c r="G387">
        <v>5</v>
      </c>
      <c r="H387" t="s">
        <v>58</v>
      </c>
      <c r="I387" t="s">
        <v>243</v>
      </c>
      <c r="J387">
        <v>126600</v>
      </c>
      <c r="K387">
        <v>4</v>
      </c>
      <c r="L387" s="2">
        <v>42263</v>
      </c>
      <c r="M387" s="2">
        <v>43982</v>
      </c>
      <c r="N387" t="s">
        <v>3137</v>
      </c>
      <c r="O387">
        <v>1</v>
      </c>
      <c r="P387" t="s">
        <v>3138</v>
      </c>
      <c r="Q387" t="s">
        <v>3139</v>
      </c>
      <c r="R387" t="s">
        <v>434</v>
      </c>
      <c r="S387" t="s">
        <v>473</v>
      </c>
      <c r="T387" t="s">
        <v>68</v>
      </c>
      <c r="U387">
        <v>2018</v>
      </c>
      <c r="V387">
        <v>394284</v>
      </c>
      <c r="W387" t="s">
        <v>69</v>
      </c>
      <c r="X387" t="s">
        <v>241</v>
      </c>
      <c r="Y387">
        <v>250000</v>
      </c>
      <c r="Z387">
        <v>144284</v>
      </c>
      <c r="AA387" t="s">
        <v>69</v>
      </c>
      <c r="AB387" t="s">
        <v>3140</v>
      </c>
      <c r="AC387">
        <v>394284</v>
      </c>
    </row>
    <row r="388" spans="1:29">
      <c r="A388">
        <f t="shared" ca="1" si="6"/>
        <v>0.16038461875621357</v>
      </c>
      <c r="B388" t="s">
        <v>687</v>
      </c>
      <c r="C388">
        <v>9483274</v>
      </c>
      <c r="D388" s="2">
        <v>43243</v>
      </c>
      <c r="E388" t="s">
        <v>56</v>
      </c>
      <c r="F388" t="s">
        <v>4744</v>
      </c>
      <c r="G388">
        <v>5</v>
      </c>
      <c r="H388" t="s">
        <v>58</v>
      </c>
      <c r="I388" t="s">
        <v>689</v>
      </c>
      <c r="J388">
        <v>13588</v>
      </c>
      <c r="K388">
        <v>5</v>
      </c>
      <c r="L388" s="2">
        <v>41791</v>
      </c>
      <c r="M388" s="2">
        <v>43616</v>
      </c>
      <c r="N388" t="s">
        <v>973</v>
      </c>
      <c r="O388">
        <v>3</v>
      </c>
      <c r="P388" t="s">
        <v>542</v>
      </c>
      <c r="Q388" t="s">
        <v>543</v>
      </c>
      <c r="R388" t="s">
        <v>205</v>
      </c>
      <c r="S388" t="s">
        <v>67</v>
      </c>
      <c r="T388" t="s">
        <v>68</v>
      </c>
      <c r="U388">
        <v>2018</v>
      </c>
      <c r="V388">
        <v>437890</v>
      </c>
      <c r="W388" t="s">
        <v>69</v>
      </c>
      <c r="X388" t="s">
        <v>687</v>
      </c>
      <c r="Y388">
        <v>329322</v>
      </c>
      <c r="Z388">
        <v>108568</v>
      </c>
      <c r="AA388" t="s">
        <v>69</v>
      </c>
      <c r="AB388" t="s">
        <v>4747</v>
      </c>
      <c r="AC388">
        <v>437890</v>
      </c>
    </row>
    <row r="389" spans="1:29">
      <c r="A389">
        <f t="shared" ca="1" si="6"/>
        <v>7.6894431313910938E-2</v>
      </c>
      <c r="B389" t="s">
        <v>1143</v>
      </c>
      <c r="C389">
        <v>9335266</v>
      </c>
      <c r="D389" s="2">
        <v>42957</v>
      </c>
      <c r="E389" t="s">
        <v>76</v>
      </c>
      <c r="F389" t="s">
        <v>3148</v>
      </c>
      <c r="G389">
        <v>5</v>
      </c>
      <c r="H389" t="s">
        <v>58</v>
      </c>
      <c r="I389" t="s">
        <v>1145</v>
      </c>
      <c r="J389">
        <v>63710</v>
      </c>
      <c r="K389">
        <v>5</v>
      </c>
      <c r="L389" s="2">
        <v>41518</v>
      </c>
      <c r="M389" s="2">
        <v>43708</v>
      </c>
      <c r="N389" t="s">
        <v>3149</v>
      </c>
      <c r="O389">
        <v>1</v>
      </c>
      <c r="P389" t="s">
        <v>3151</v>
      </c>
      <c r="Q389" t="s">
        <v>2642</v>
      </c>
      <c r="R389" t="s">
        <v>555</v>
      </c>
      <c r="S389" t="s">
        <v>67</v>
      </c>
      <c r="T389" t="s">
        <v>68</v>
      </c>
      <c r="U389">
        <v>2017</v>
      </c>
      <c r="V389">
        <v>476066</v>
      </c>
      <c r="W389" t="s">
        <v>69</v>
      </c>
      <c r="X389" t="s">
        <v>1143</v>
      </c>
      <c r="Y389">
        <v>331271</v>
      </c>
      <c r="Z389">
        <v>144795</v>
      </c>
      <c r="AA389" t="s">
        <v>69</v>
      </c>
      <c r="AB389" t="s">
        <v>3152</v>
      </c>
      <c r="AC389">
        <v>476066</v>
      </c>
    </row>
    <row r="390" spans="1:29">
      <c r="A390">
        <f t="shared" ca="1" si="6"/>
        <v>0.36055876067816028</v>
      </c>
      <c r="B390" t="s">
        <v>55</v>
      </c>
      <c r="C390">
        <v>9334935</v>
      </c>
      <c r="D390" s="2">
        <v>42944</v>
      </c>
      <c r="E390" t="s">
        <v>56</v>
      </c>
      <c r="F390" t="s">
        <v>2242</v>
      </c>
      <c r="G390">
        <v>5</v>
      </c>
      <c r="H390" t="s">
        <v>58</v>
      </c>
      <c r="I390" t="s">
        <v>59</v>
      </c>
      <c r="J390">
        <v>62703</v>
      </c>
      <c r="K390">
        <v>8</v>
      </c>
      <c r="L390" s="2">
        <v>40451</v>
      </c>
      <c r="M390" s="2">
        <v>43220</v>
      </c>
      <c r="N390" t="s">
        <v>2243</v>
      </c>
      <c r="O390">
        <v>13</v>
      </c>
      <c r="P390" t="s">
        <v>1222</v>
      </c>
      <c r="Q390" t="s">
        <v>217</v>
      </c>
      <c r="R390" t="s">
        <v>120</v>
      </c>
      <c r="S390" t="s">
        <v>67</v>
      </c>
      <c r="T390" t="s">
        <v>68</v>
      </c>
      <c r="U390">
        <v>2017</v>
      </c>
      <c r="V390">
        <v>370781</v>
      </c>
      <c r="W390" t="s">
        <v>69</v>
      </c>
      <c r="X390" t="s">
        <v>55</v>
      </c>
      <c r="Y390">
        <v>218750</v>
      </c>
      <c r="Z390">
        <v>152031</v>
      </c>
      <c r="AA390" t="s">
        <v>69</v>
      </c>
      <c r="AB390" t="s">
        <v>2246</v>
      </c>
      <c r="AC390">
        <v>370781</v>
      </c>
    </row>
    <row r="391" spans="1:29">
      <c r="A391">
        <f t="shared" ca="1" si="6"/>
        <v>0.96348221717217797</v>
      </c>
      <c r="B391" t="s">
        <v>303</v>
      </c>
      <c r="C391">
        <v>9306825</v>
      </c>
      <c r="D391" s="2">
        <v>42915</v>
      </c>
      <c r="E391" t="s">
        <v>56</v>
      </c>
      <c r="F391" t="s">
        <v>304</v>
      </c>
      <c r="G391">
        <v>5</v>
      </c>
      <c r="H391" t="s">
        <v>58</v>
      </c>
      <c r="I391" t="s">
        <v>305</v>
      </c>
      <c r="J391">
        <v>95728</v>
      </c>
      <c r="K391">
        <v>4</v>
      </c>
      <c r="L391" s="2">
        <v>41892</v>
      </c>
      <c r="M391" s="2">
        <v>43646</v>
      </c>
      <c r="N391" t="s">
        <v>306</v>
      </c>
      <c r="O391">
        <v>2</v>
      </c>
      <c r="P391" t="s">
        <v>309</v>
      </c>
      <c r="Q391" t="s">
        <v>310</v>
      </c>
      <c r="R391" t="s">
        <v>311</v>
      </c>
      <c r="S391" t="s">
        <v>67</v>
      </c>
      <c r="T391" t="s">
        <v>68</v>
      </c>
      <c r="U391">
        <v>2017</v>
      </c>
      <c r="V391">
        <v>377034</v>
      </c>
      <c r="W391" t="s">
        <v>69</v>
      </c>
      <c r="X391" t="s">
        <v>303</v>
      </c>
      <c r="Y391">
        <v>257483</v>
      </c>
      <c r="Z391">
        <v>119551</v>
      </c>
      <c r="AA391" t="s">
        <v>69</v>
      </c>
      <c r="AB391" t="s">
        <v>312</v>
      </c>
      <c r="AC391">
        <v>377034</v>
      </c>
    </row>
    <row r="392" spans="1:29">
      <c r="A392">
        <f t="shared" ca="1" si="6"/>
        <v>0.84312938863682263</v>
      </c>
      <c r="B392" t="s">
        <v>241</v>
      </c>
      <c r="C392">
        <v>9506816</v>
      </c>
      <c r="D392" s="2">
        <v>43232</v>
      </c>
      <c r="E392" t="s">
        <v>56</v>
      </c>
      <c r="F392" t="s">
        <v>3168</v>
      </c>
      <c r="G392">
        <v>5</v>
      </c>
      <c r="H392" t="s">
        <v>58</v>
      </c>
      <c r="I392" t="s">
        <v>243</v>
      </c>
      <c r="J392">
        <v>124315</v>
      </c>
      <c r="K392">
        <v>4</v>
      </c>
      <c r="L392" s="2">
        <v>42231</v>
      </c>
      <c r="M392" s="2">
        <v>44347</v>
      </c>
      <c r="N392" t="s">
        <v>201</v>
      </c>
      <c r="O392">
        <v>7</v>
      </c>
      <c r="P392" t="s">
        <v>728</v>
      </c>
      <c r="Q392" t="s">
        <v>472</v>
      </c>
      <c r="R392" t="s">
        <v>311</v>
      </c>
      <c r="S392" t="s">
        <v>336</v>
      </c>
      <c r="T392" t="s">
        <v>68</v>
      </c>
      <c r="U392">
        <v>2018</v>
      </c>
      <c r="V392">
        <v>405166</v>
      </c>
      <c r="W392" t="s">
        <v>69</v>
      </c>
      <c r="X392" t="s">
        <v>241</v>
      </c>
      <c r="Y392">
        <v>309227</v>
      </c>
      <c r="Z392">
        <v>95939</v>
      </c>
      <c r="AA392" t="s">
        <v>69</v>
      </c>
      <c r="AB392" t="s">
        <v>3169</v>
      </c>
      <c r="AC392">
        <v>405166</v>
      </c>
    </row>
    <row r="393" spans="1:29">
      <c r="A393">
        <f t="shared" ca="1" si="6"/>
        <v>0.28783257925589123</v>
      </c>
      <c r="B393" t="s">
        <v>254</v>
      </c>
      <c r="C393">
        <v>9247955</v>
      </c>
      <c r="D393" s="2">
        <v>42825</v>
      </c>
      <c r="E393" t="s">
        <v>76</v>
      </c>
      <c r="F393" t="s">
        <v>3172</v>
      </c>
      <c r="G393">
        <v>5</v>
      </c>
      <c r="H393" t="s">
        <v>58</v>
      </c>
      <c r="I393" t="s">
        <v>256</v>
      </c>
      <c r="J393">
        <v>110048</v>
      </c>
      <c r="K393">
        <v>4</v>
      </c>
      <c r="L393" s="2">
        <v>41791</v>
      </c>
      <c r="M393" s="2">
        <v>43555</v>
      </c>
      <c r="N393" t="s">
        <v>2364</v>
      </c>
      <c r="O393">
        <v>7</v>
      </c>
      <c r="P393" t="s">
        <v>930</v>
      </c>
      <c r="Q393" t="s">
        <v>595</v>
      </c>
      <c r="R393" t="s">
        <v>311</v>
      </c>
      <c r="S393" t="s">
        <v>85</v>
      </c>
      <c r="T393" t="s">
        <v>68</v>
      </c>
      <c r="U393">
        <v>2017</v>
      </c>
      <c r="V393">
        <v>294414</v>
      </c>
      <c r="W393" t="s">
        <v>69</v>
      </c>
      <c r="X393" t="s">
        <v>254</v>
      </c>
      <c r="Y393">
        <v>194576</v>
      </c>
      <c r="Z393">
        <v>99838</v>
      </c>
      <c r="AA393" t="s">
        <v>69</v>
      </c>
      <c r="AB393" t="s">
        <v>3174</v>
      </c>
      <c r="AC393">
        <v>294414</v>
      </c>
    </row>
    <row r="394" spans="1:29">
      <c r="A394">
        <f t="shared" ca="1" si="6"/>
        <v>0.56513035300814873</v>
      </c>
      <c r="B394" t="s">
        <v>254</v>
      </c>
      <c r="C394">
        <v>9339701</v>
      </c>
      <c r="D394" s="2">
        <v>42976</v>
      </c>
      <c r="E394" t="s">
        <v>56</v>
      </c>
      <c r="F394" t="s">
        <v>3177</v>
      </c>
      <c r="G394">
        <v>5</v>
      </c>
      <c r="H394" t="s">
        <v>58</v>
      </c>
      <c r="I394" t="s">
        <v>256</v>
      </c>
      <c r="J394">
        <v>37219</v>
      </c>
      <c r="K394">
        <v>29</v>
      </c>
      <c r="L394" s="2">
        <v>31594</v>
      </c>
      <c r="M394" s="2">
        <v>43343</v>
      </c>
      <c r="N394" t="s">
        <v>397</v>
      </c>
      <c r="O394">
        <v>13</v>
      </c>
      <c r="P394" t="s">
        <v>390</v>
      </c>
      <c r="Q394" t="s">
        <v>217</v>
      </c>
      <c r="R394" t="s">
        <v>120</v>
      </c>
      <c r="S394" t="s">
        <v>67</v>
      </c>
      <c r="T394" t="s">
        <v>68</v>
      </c>
      <c r="U394">
        <v>2017</v>
      </c>
      <c r="V394">
        <v>400000</v>
      </c>
      <c r="W394" t="s">
        <v>69</v>
      </c>
      <c r="X394" t="s">
        <v>254</v>
      </c>
      <c r="Y394">
        <v>250000</v>
      </c>
      <c r="Z394">
        <v>150000</v>
      </c>
      <c r="AA394" t="s">
        <v>69</v>
      </c>
      <c r="AB394" t="s">
        <v>3179</v>
      </c>
      <c r="AC394">
        <v>400000</v>
      </c>
    </row>
    <row r="395" spans="1:29">
      <c r="A395">
        <f t="shared" ca="1" si="6"/>
        <v>0.53696056438002326</v>
      </c>
      <c r="B395" t="s">
        <v>254</v>
      </c>
      <c r="C395">
        <v>9454514</v>
      </c>
      <c r="D395" s="2">
        <v>43171</v>
      </c>
      <c r="E395" t="s">
        <v>56</v>
      </c>
      <c r="F395" t="s">
        <v>4734</v>
      </c>
      <c r="G395">
        <v>5</v>
      </c>
      <c r="H395" t="s">
        <v>58</v>
      </c>
      <c r="I395" t="s">
        <v>256</v>
      </c>
      <c r="J395">
        <v>112957</v>
      </c>
      <c r="K395">
        <v>4</v>
      </c>
      <c r="L395" s="2">
        <v>42200</v>
      </c>
      <c r="M395" s="2">
        <v>43921</v>
      </c>
      <c r="N395" t="s">
        <v>2186</v>
      </c>
      <c r="O395">
        <v>5</v>
      </c>
      <c r="P395" t="s">
        <v>4737</v>
      </c>
      <c r="Q395" t="s">
        <v>4738</v>
      </c>
      <c r="R395" t="s">
        <v>884</v>
      </c>
      <c r="S395" t="s">
        <v>67</v>
      </c>
      <c r="T395" t="s">
        <v>68</v>
      </c>
      <c r="U395">
        <v>2018</v>
      </c>
      <c r="V395">
        <v>399913</v>
      </c>
      <c r="W395" t="s">
        <v>69</v>
      </c>
      <c r="X395" t="s">
        <v>254</v>
      </c>
      <c r="Y395">
        <v>250729</v>
      </c>
      <c r="Z395">
        <v>149184</v>
      </c>
      <c r="AA395" t="s">
        <v>69</v>
      </c>
      <c r="AB395" t="s">
        <v>4739</v>
      </c>
      <c r="AC395">
        <v>399913</v>
      </c>
    </row>
    <row r="396" spans="1:29">
      <c r="A396">
        <f t="shared" ca="1" si="6"/>
        <v>0.67334588367779147</v>
      </c>
      <c r="B396" t="s">
        <v>75</v>
      </c>
      <c r="C396">
        <v>9525248</v>
      </c>
      <c r="D396" s="2">
        <v>43266</v>
      </c>
      <c r="E396" t="s">
        <v>4265</v>
      </c>
      <c r="F396" t="s">
        <v>4266</v>
      </c>
      <c r="G396">
        <v>5</v>
      </c>
      <c r="H396" t="s">
        <v>58</v>
      </c>
      <c r="I396" t="s">
        <v>78</v>
      </c>
      <c r="J396">
        <v>48022</v>
      </c>
      <c r="K396">
        <v>5</v>
      </c>
      <c r="L396" s="2">
        <v>41791</v>
      </c>
      <c r="M396" s="2">
        <v>43982</v>
      </c>
      <c r="N396" t="s">
        <v>4267</v>
      </c>
      <c r="O396">
        <v>1</v>
      </c>
      <c r="P396" t="s">
        <v>825</v>
      </c>
      <c r="Q396" t="s">
        <v>826</v>
      </c>
      <c r="R396" t="s">
        <v>827</v>
      </c>
      <c r="S396" t="s">
        <v>67</v>
      </c>
      <c r="T396" t="s">
        <v>68</v>
      </c>
      <c r="U396">
        <v>2018</v>
      </c>
      <c r="V396">
        <v>360057</v>
      </c>
      <c r="W396" t="s">
        <v>69</v>
      </c>
      <c r="X396" t="s">
        <v>75</v>
      </c>
      <c r="Y396">
        <v>251525</v>
      </c>
      <c r="Z396">
        <v>108532</v>
      </c>
      <c r="AA396" t="s">
        <v>69</v>
      </c>
      <c r="AB396" t="s">
        <v>4269</v>
      </c>
      <c r="AC396">
        <v>360057</v>
      </c>
    </row>
    <row r="397" spans="1:29">
      <c r="A397">
        <f t="shared" ca="1" si="6"/>
        <v>0.31484641616193498</v>
      </c>
      <c r="B397" t="s">
        <v>127</v>
      </c>
      <c r="C397">
        <v>9386015</v>
      </c>
      <c r="D397" s="2">
        <v>43040</v>
      </c>
      <c r="E397" t="s">
        <v>76</v>
      </c>
      <c r="F397" t="s">
        <v>3196</v>
      </c>
      <c r="G397">
        <v>5</v>
      </c>
      <c r="H397" t="s">
        <v>58</v>
      </c>
      <c r="I397" t="s">
        <v>130</v>
      </c>
      <c r="J397">
        <v>102338</v>
      </c>
      <c r="K397">
        <v>5</v>
      </c>
      <c r="L397" s="2">
        <v>41609</v>
      </c>
      <c r="M397" s="2">
        <v>43799</v>
      </c>
      <c r="N397" t="s">
        <v>1748</v>
      </c>
      <c r="O397">
        <v>6</v>
      </c>
      <c r="P397" t="s">
        <v>432</v>
      </c>
      <c r="Q397" t="s">
        <v>433</v>
      </c>
      <c r="R397" t="s">
        <v>434</v>
      </c>
      <c r="S397" t="s">
        <v>67</v>
      </c>
      <c r="T397" t="s">
        <v>68</v>
      </c>
      <c r="U397">
        <v>2018</v>
      </c>
      <c r="V397">
        <v>432862</v>
      </c>
      <c r="W397" t="s">
        <v>69</v>
      </c>
      <c r="X397" t="s">
        <v>127</v>
      </c>
      <c r="Y397">
        <v>279974</v>
      </c>
      <c r="Z397">
        <v>152888</v>
      </c>
      <c r="AA397" t="s">
        <v>69</v>
      </c>
      <c r="AB397" t="s">
        <v>3197</v>
      </c>
      <c r="AC397">
        <v>432862</v>
      </c>
    </row>
    <row r="398" spans="1:29">
      <c r="A398">
        <f t="shared" ca="1" si="6"/>
        <v>0.29359653726105694</v>
      </c>
      <c r="B398" t="s">
        <v>55</v>
      </c>
      <c r="C398">
        <v>9220855</v>
      </c>
      <c r="D398" s="2">
        <v>42766</v>
      </c>
      <c r="E398" t="s">
        <v>76</v>
      </c>
      <c r="F398" t="s">
        <v>3201</v>
      </c>
      <c r="G398">
        <v>5</v>
      </c>
      <c r="H398" t="s">
        <v>58</v>
      </c>
      <c r="I398" t="s">
        <v>59</v>
      </c>
      <c r="J398">
        <v>80177</v>
      </c>
      <c r="K398">
        <v>5</v>
      </c>
      <c r="L398" s="2">
        <v>41334</v>
      </c>
      <c r="M398" s="2">
        <v>43159</v>
      </c>
      <c r="N398" t="s">
        <v>3202</v>
      </c>
      <c r="O398">
        <v>16</v>
      </c>
      <c r="P398" t="s">
        <v>1363</v>
      </c>
      <c r="Q398" t="s">
        <v>1364</v>
      </c>
      <c r="R398" t="s">
        <v>149</v>
      </c>
      <c r="S398" t="s">
        <v>67</v>
      </c>
      <c r="T398" t="s">
        <v>68</v>
      </c>
      <c r="U398">
        <v>2017</v>
      </c>
      <c r="V398">
        <v>343880</v>
      </c>
      <c r="W398" t="s">
        <v>69</v>
      </c>
      <c r="X398" t="s">
        <v>55</v>
      </c>
      <c r="Y398">
        <v>218750</v>
      </c>
      <c r="Z398">
        <v>125130</v>
      </c>
      <c r="AA398" t="s">
        <v>69</v>
      </c>
      <c r="AB398" t="s">
        <v>3204</v>
      </c>
      <c r="AC398">
        <v>343880</v>
      </c>
    </row>
    <row r="399" spans="1:29">
      <c r="A399">
        <f t="shared" ca="1" si="6"/>
        <v>0.48831649025539325</v>
      </c>
      <c r="B399" t="s">
        <v>199</v>
      </c>
      <c r="C399">
        <v>9443507</v>
      </c>
      <c r="D399" s="2">
        <v>43160</v>
      </c>
      <c r="E399" t="s">
        <v>76</v>
      </c>
      <c r="F399" t="s">
        <v>3208</v>
      </c>
      <c r="G399">
        <v>5</v>
      </c>
      <c r="H399" t="s">
        <v>58</v>
      </c>
      <c r="I399" t="s">
        <v>149</v>
      </c>
      <c r="J399">
        <v>133046</v>
      </c>
      <c r="K399">
        <v>10</v>
      </c>
      <c r="L399" s="2">
        <v>39548</v>
      </c>
      <c r="M399" s="2">
        <v>43890</v>
      </c>
      <c r="N399" t="s">
        <v>489</v>
      </c>
      <c r="O399">
        <v>6</v>
      </c>
      <c r="P399" t="s">
        <v>333</v>
      </c>
      <c r="Q399" t="s">
        <v>334</v>
      </c>
      <c r="R399" t="s">
        <v>335</v>
      </c>
      <c r="S399" t="s">
        <v>67</v>
      </c>
      <c r="T399" t="s">
        <v>68</v>
      </c>
      <c r="U399">
        <v>2018</v>
      </c>
      <c r="V399">
        <v>313875</v>
      </c>
      <c r="W399" t="s">
        <v>69</v>
      </c>
      <c r="X399" t="s">
        <v>199</v>
      </c>
      <c r="Y399">
        <v>202500</v>
      </c>
      <c r="Z399">
        <v>111375</v>
      </c>
      <c r="AA399" t="s">
        <v>69</v>
      </c>
      <c r="AB399" t="s">
        <v>3209</v>
      </c>
      <c r="AC399">
        <v>313875</v>
      </c>
    </row>
    <row r="400" spans="1:29">
      <c r="A400">
        <f t="shared" ca="1" si="6"/>
        <v>0.375622147762118</v>
      </c>
      <c r="B400" t="s">
        <v>327</v>
      </c>
      <c r="C400">
        <v>9257381</v>
      </c>
      <c r="D400" s="2">
        <v>42823</v>
      </c>
      <c r="E400" t="s">
        <v>76</v>
      </c>
      <c r="F400" t="s">
        <v>5008</v>
      </c>
      <c r="G400">
        <v>5</v>
      </c>
      <c r="H400" t="s">
        <v>58</v>
      </c>
      <c r="I400" t="s">
        <v>330</v>
      </c>
      <c r="J400">
        <v>18306</v>
      </c>
      <c r="K400">
        <v>4</v>
      </c>
      <c r="L400" s="2">
        <v>41730</v>
      </c>
      <c r="M400" s="2">
        <v>43190</v>
      </c>
      <c r="N400" t="s">
        <v>1377</v>
      </c>
      <c r="O400">
        <v>7</v>
      </c>
      <c r="P400" t="s">
        <v>64</v>
      </c>
      <c r="Q400" t="s">
        <v>65</v>
      </c>
      <c r="R400" t="s">
        <v>66</v>
      </c>
      <c r="S400" t="s">
        <v>67</v>
      </c>
      <c r="T400" t="s">
        <v>68</v>
      </c>
      <c r="U400">
        <v>2017</v>
      </c>
      <c r="V400">
        <v>364500</v>
      </c>
      <c r="W400" t="s">
        <v>69</v>
      </c>
      <c r="X400" t="s">
        <v>327</v>
      </c>
      <c r="Y400">
        <v>225000</v>
      </c>
      <c r="Z400">
        <v>139500</v>
      </c>
      <c r="AA400" t="s">
        <v>69</v>
      </c>
      <c r="AB400" t="s">
        <v>5009</v>
      </c>
      <c r="AC400">
        <v>364500</v>
      </c>
    </row>
    <row r="401" spans="1:29">
      <c r="A401">
        <f t="shared" ca="1" si="6"/>
        <v>0.68894669408105447</v>
      </c>
      <c r="B401" t="s">
        <v>286</v>
      </c>
      <c r="C401">
        <v>9533976</v>
      </c>
      <c r="D401" s="2">
        <v>43318</v>
      </c>
      <c r="E401" t="s">
        <v>76</v>
      </c>
      <c r="F401" t="s">
        <v>3976</v>
      </c>
      <c r="G401">
        <v>5</v>
      </c>
      <c r="H401" t="s">
        <v>58</v>
      </c>
      <c r="I401" t="s">
        <v>289</v>
      </c>
      <c r="J401">
        <v>106923</v>
      </c>
      <c r="K401">
        <v>5</v>
      </c>
      <c r="L401" s="2">
        <v>41852</v>
      </c>
      <c r="M401" s="2">
        <v>44043</v>
      </c>
      <c r="N401" t="s">
        <v>2474</v>
      </c>
      <c r="O401" t="s">
        <v>677</v>
      </c>
      <c r="P401" t="s">
        <v>3979</v>
      </c>
      <c r="Q401" t="s">
        <v>3980</v>
      </c>
      <c r="R401" t="s">
        <v>69</v>
      </c>
      <c r="S401" t="s">
        <v>681</v>
      </c>
      <c r="T401" t="s">
        <v>68</v>
      </c>
      <c r="U401">
        <v>2018</v>
      </c>
      <c r="V401">
        <v>254255</v>
      </c>
      <c r="W401" t="s">
        <v>69</v>
      </c>
      <c r="X401" t="s">
        <v>286</v>
      </c>
      <c r="Y401">
        <v>236359</v>
      </c>
      <c r="Z401">
        <v>17896</v>
      </c>
      <c r="AA401" t="s">
        <v>69</v>
      </c>
      <c r="AB401" t="s">
        <v>3981</v>
      </c>
      <c r="AC401">
        <v>254255</v>
      </c>
    </row>
    <row r="402" spans="1:29">
      <c r="A402">
        <f t="shared" ca="1" si="6"/>
        <v>0.95869309024245797</v>
      </c>
      <c r="B402" t="s">
        <v>156</v>
      </c>
      <c r="C402">
        <v>9513322</v>
      </c>
      <c r="D402" s="2">
        <v>43262</v>
      </c>
      <c r="E402" t="s">
        <v>2930</v>
      </c>
      <c r="F402" t="s">
        <v>2931</v>
      </c>
      <c r="G402">
        <v>5</v>
      </c>
      <c r="H402" t="s">
        <v>58</v>
      </c>
      <c r="I402" t="s">
        <v>66</v>
      </c>
      <c r="J402">
        <v>9458</v>
      </c>
      <c r="K402">
        <v>4</v>
      </c>
      <c r="L402" s="2">
        <v>42267</v>
      </c>
      <c r="M402" s="2">
        <v>44377</v>
      </c>
      <c r="N402" t="s">
        <v>158</v>
      </c>
      <c r="O402">
        <v>4</v>
      </c>
      <c r="P402" t="s">
        <v>2933</v>
      </c>
      <c r="Q402" t="s">
        <v>2934</v>
      </c>
      <c r="R402" t="s">
        <v>311</v>
      </c>
      <c r="S402" t="s">
        <v>2935</v>
      </c>
      <c r="T402" t="s">
        <v>68</v>
      </c>
      <c r="U402">
        <v>2018</v>
      </c>
      <c r="V402">
        <v>309699</v>
      </c>
      <c r="W402" t="s">
        <v>69</v>
      </c>
      <c r="X402" t="s">
        <v>156</v>
      </c>
      <c r="Y402">
        <v>235395</v>
      </c>
      <c r="Z402">
        <v>74304</v>
      </c>
      <c r="AA402" t="s">
        <v>69</v>
      </c>
      <c r="AB402" t="s">
        <v>2936</v>
      </c>
      <c r="AC402">
        <v>309699</v>
      </c>
    </row>
    <row r="403" spans="1:29">
      <c r="A403">
        <f t="shared" ca="1" si="6"/>
        <v>0.1082266224822479</v>
      </c>
      <c r="B403" t="s">
        <v>303</v>
      </c>
      <c r="C403">
        <v>9458186</v>
      </c>
      <c r="D403" s="2">
        <v>43175</v>
      </c>
      <c r="E403" t="s">
        <v>76</v>
      </c>
      <c r="F403" t="s">
        <v>5992</v>
      </c>
      <c r="G403">
        <v>5</v>
      </c>
      <c r="H403" t="s">
        <v>58</v>
      </c>
      <c r="I403" t="s">
        <v>305</v>
      </c>
      <c r="J403">
        <v>100422</v>
      </c>
      <c r="K403">
        <v>5</v>
      </c>
      <c r="L403" s="2">
        <v>41744</v>
      </c>
      <c r="M403" s="2">
        <v>43555</v>
      </c>
      <c r="N403" t="s">
        <v>1111</v>
      </c>
      <c r="O403">
        <v>7</v>
      </c>
      <c r="P403" t="s">
        <v>4303</v>
      </c>
      <c r="Q403" t="s">
        <v>472</v>
      </c>
      <c r="R403" t="s">
        <v>311</v>
      </c>
      <c r="S403" t="s">
        <v>67</v>
      </c>
      <c r="T403" t="s">
        <v>68</v>
      </c>
      <c r="U403">
        <v>2018</v>
      </c>
      <c r="V403">
        <v>364233</v>
      </c>
      <c r="W403" t="s">
        <v>69</v>
      </c>
      <c r="X403" t="s">
        <v>303</v>
      </c>
      <c r="Y403">
        <v>222500</v>
      </c>
      <c r="Z403">
        <v>141733</v>
      </c>
      <c r="AA403" t="s">
        <v>69</v>
      </c>
      <c r="AB403" t="s">
        <v>5995</v>
      </c>
      <c r="AC403">
        <v>364233</v>
      </c>
    </row>
    <row r="404" spans="1:29">
      <c r="A404">
        <f t="shared" ca="1" si="6"/>
        <v>4.816535382425291E-2</v>
      </c>
      <c r="B404" t="s">
        <v>889</v>
      </c>
      <c r="C404">
        <v>9418607</v>
      </c>
      <c r="D404" s="2">
        <v>43133</v>
      </c>
      <c r="E404" t="s">
        <v>76</v>
      </c>
      <c r="F404" t="s">
        <v>890</v>
      </c>
      <c r="G404">
        <v>5</v>
      </c>
      <c r="H404" t="s">
        <v>58</v>
      </c>
      <c r="I404" t="s">
        <v>891</v>
      </c>
      <c r="J404">
        <v>22936</v>
      </c>
      <c r="K404">
        <v>6</v>
      </c>
      <c r="L404" s="2">
        <v>41760</v>
      </c>
      <c r="M404" s="2">
        <v>43555</v>
      </c>
      <c r="N404" t="s">
        <v>892</v>
      </c>
      <c r="O404">
        <v>7</v>
      </c>
      <c r="P404" t="s">
        <v>814</v>
      </c>
      <c r="Q404" t="s">
        <v>815</v>
      </c>
      <c r="R404" t="s">
        <v>816</v>
      </c>
      <c r="S404" t="s">
        <v>473</v>
      </c>
      <c r="T404" t="s">
        <v>68</v>
      </c>
      <c r="U404">
        <v>2018</v>
      </c>
      <c r="V404">
        <v>355500</v>
      </c>
      <c r="W404" t="s">
        <v>69</v>
      </c>
      <c r="X404" t="s">
        <v>889</v>
      </c>
      <c r="Y404">
        <v>225000</v>
      </c>
      <c r="Z404">
        <v>130500</v>
      </c>
      <c r="AA404" t="s">
        <v>69</v>
      </c>
      <c r="AB404" t="s">
        <v>895</v>
      </c>
      <c r="AC404">
        <v>355500</v>
      </c>
    </row>
    <row r="405" spans="1:29">
      <c r="A405">
        <f t="shared" ca="1" si="6"/>
        <v>0.32146288784562194</v>
      </c>
      <c r="B405" t="s">
        <v>286</v>
      </c>
      <c r="C405">
        <v>9171936</v>
      </c>
      <c r="D405" s="2">
        <v>42669</v>
      </c>
      <c r="E405" t="s">
        <v>76</v>
      </c>
      <c r="F405" t="s">
        <v>3247</v>
      </c>
      <c r="G405">
        <v>5</v>
      </c>
      <c r="H405" t="s">
        <v>58</v>
      </c>
      <c r="I405" t="s">
        <v>289</v>
      </c>
      <c r="J405">
        <v>41236</v>
      </c>
      <c r="K405">
        <v>23</v>
      </c>
      <c r="L405" s="2">
        <v>34213</v>
      </c>
      <c r="M405" s="2">
        <v>43404</v>
      </c>
      <c r="N405" t="s">
        <v>2474</v>
      </c>
      <c r="O405">
        <v>5</v>
      </c>
      <c r="P405" t="s">
        <v>1261</v>
      </c>
      <c r="Q405" t="s">
        <v>1262</v>
      </c>
      <c r="R405" t="s">
        <v>236</v>
      </c>
      <c r="S405" t="s">
        <v>67</v>
      </c>
      <c r="T405" t="s">
        <v>68</v>
      </c>
      <c r="U405">
        <v>2017</v>
      </c>
      <c r="V405">
        <v>395000</v>
      </c>
      <c r="W405" t="s">
        <v>69</v>
      </c>
      <c r="X405" t="s">
        <v>286</v>
      </c>
      <c r="Y405">
        <v>250000</v>
      </c>
      <c r="Z405">
        <v>145000</v>
      </c>
      <c r="AA405" t="s">
        <v>69</v>
      </c>
      <c r="AB405" t="s">
        <v>3249</v>
      </c>
      <c r="AC405">
        <v>395000</v>
      </c>
    </row>
    <row r="406" spans="1:29">
      <c r="A406">
        <f t="shared" ca="1" si="6"/>
        <v>0.68924151043745308</v>
      </c>
      <c r="B406" t="s">
        <v>303</v>
      </c>
      <c r="C406">
        <v>9232138</v>
      </c>
      <c r="D406" s="2">
        <v>42823</v>
      </c>
      <c r="E406" t="s">
        <v>76</v>
      </c>
      <c r="F406" t="s">
        <v>3251</v>
      </c>
      <c r="G406">
        <v>5</v>
      </c>
      <c r="H406" t="s">
        <v>58</v>
      </c>
      <c r="I406" t="s">
        <v>305</v>
      </c>
      <c r="J406">
        <v>70858</v>
      </c>
      <c r="K406">
        <v>9</v>
      </c>
      <c r="L406" s="2">
        <v>39173</v>
      </c>
      <c r="M406" s="2">
        <v>43555</v>
      </c>
      <c r="N406" t="s">
        <v>1434</v>
      </c>
      <c r="O406">
        <v>1</v>
      </c>
      <c r="P406" t="s">
        <v>2641</v>
      </c>
      <c r="Q406" t="s">
        <v>2642</v>
      </c>
      <c r="R406" t="s">
        <v>555</v>
      </c>
      <c r="S406" t="s">
        <v>473</v>
      </c>
      <c r="T406" t="s">
        <v>68</v>
      </c>
      <c r="U406">
        <v>2017</v>
      </c>
      <c r="V406">
        <v>339525</v>
      </c>
      <c r="W406" t="s">
        <v>69</v>
      </c>
      <c r="X406" t="s">
        <v>303</v>
      </c>
      <c r="Y406">
        <v>224004</v>
      </c>
      <c r="Z406">
        <v>115521</v>
      </c>
      <c r="AA406" t="s">
        <v>69</v>
      </c>
      <c r="AB406" t="s">
        <v>3252</v>
      </c>
      <c r="AC406">
        <v>339525</v>
      </c>
    </row>
    <row r="407" spans="1:29">
      <c r="A407">
        <f t="shared" ca="1" si="6"/>
        <v>5.2249539737321937E-2</v>
      </c>
      <c r="B407" t="s">
        <v>109</v>
      </c>
      <c r="C407">
        <v>9251283</v>
      </c>
      <c r="D407" s="2">
        <v>42881</v>
      </c>
      <c r="E407" t="s">
        <v>56</v>
      </c>
      <c r="F407" t="s">
        <v>1535</v>
      </c>
      <c r="G407">
        <v>5</v>
      </c>
      <c r="H407" t="s">
        <v>58</v>
      </c>
      <c r="I407" t="s">
        <v>112</v>
      </c>
      <c r="J407">
        <v>24732</v>
      </c>
      <c r="K407">
        <v>3</v>
      </c>
      <c r="L407" s="2">
        <v>42125</v>
      </c>
      <c r="M407" s="2">
        <v>43220</v>
      </c>
      <c r="N407" t="s">
        <v>822</v>
      </c>
      <c r="O407">
        <v>7</v>
      </c>
      <c r="P407" t="s">
        <v>1538</v>
      </c>
      <c r="Q407" t="s">
        <v>1539</v>
      </c>
      <c r="R407" t="s">
        <v>1540</v>
      </c>
      <c r="S407" t="s">
        <v>67</v>
      </c>
      <c r="T407" t="s">
        <v>68</v>
      </c>
      <c r="U407">
        <v>2017</v>
      </c>
      <c r="V407">
        <v>1</v>
      </c>
      <c r="W407" t="s">
        <v>69</v>
      </c>
      <c r="X407" t="s">
        <v>109</v>
      </c>
      <c r="Y407">
        <v>1</v>
      </c>
      <c r="Z407">
        <v>0</v>
      </c>
      <c r="AA407" t="s">
        <v>69</v>
      </c>
      <c r="AB407" t="s">
        <v>1541</v>
      </c>
      <c r="AC407">
        <v>1</v>
      </c>
    </row>
    <row r="408" spans="1:29">
      <c r="A408">
        <f t="shared" ca="1" si="6"/>
        <v>0.81256469962276101</v>
      </c>
      <c r="B408" t="s">
        <v>687</v>
      </c>
      <c r="C408">
        <v>9483293</v>
      </c>
      <c r="D408" s="2">
        <v>43234</v>
      </c>
      <c r="E408" t="s">
        <v>56</v>
      </c>
      <c r="F408" t="s">
        <v>4273</v>
      </c>
      <c r="G408">
        <v>5</v>
      </c>
      <c r="H408" t="s">
        <v>58</v>
      </c>
      <c r="I408" t="s">
        <v>689</v>
      </c>
      <c r="J408">
        <v>420</v>
      </c>
      <c r="K408">
        <v>27</v>
      </c>
      <c r="L408" s="2">
        <v>31929</v>
      </c>
      <c r="M408" s="2">
        <v>43982</v>
      </c>
      <c r="N408" t="s">
        <v>854</v>
      </c>
      <c r="O408">
        <v>47</v>
      </c>
      <c r="P408" t="s">
        <v>717</v>
      </c>
      <c r="Q408" t="s">
        <v>718</v>
      </c>
      <c r="R408" t="s">
        <v>149</v>
      </c>
      <c r="S408" t="s">
        <v>67</v>
      </c>
      <c r="T408" t="s">
        <v>68</v>
      </c>
      <c r="U408">
        <v>2018</v>
      </c>
      <c r="V408">
        <v>480208</v>
      </c>
      <c r="W408" t="s">
        <v>69</v>
      </c>
      <c r="X408" t="s">
        <v>687</v>
      </c>
      <c r="Y408">
        <v>312502</v>
      </c>
      <c r="Z408">
        <v>167706</v>
      </c>
      <c r="AA408" t="s">
        <v>69</v>
      </c>
      <c r="AB408" t="s">
        <v>4275</v>
      </c>
      <c r="AC408">
        <v>480208</v>
      </c>
    </row>
    <row r="409" spans="1:29">
      <c r="A409">
        <f t="shared" ca="1" si="6"/>
        <v>0.14172484517728268</v>
      </c>
      <c r="B409" t="s">
        <v>254</v>
      </c>
      <c r="C409">
        <v>9483313</v>
      </c>
      <c r="D409" s="2">
        <v>43221</v>
      </c>
      <c r="E409" t="s">
        <v>76</v>
      </c>
      <c r="F409" t="s">
        <v>3272</v>
      </c>
      <c r="G409">
        <v>5</v>
      </c>
      <c r="H409" t="s">
        <v>58</v>
      </c>
      <c r="I409" t="s">
        <v>256</v>
      </c>
      <c r="J409">
        <v>110092</v>
      </c>
      <c r="K409">
        <v>6</v>
      </c>
      <c r="L409" s="2">
        <v>41791</v>
      </c>
      <c r="M409" s="2">
        <v>44347</v>
      </c>
      <c r="N409" t="s">
        <v>1057</v>
      </c>
      <c r="O409">
        <v>10</v>
      </c>
      <c r="P409" t="s">
        <v>3274</v>
      </c>
      <c r="Q409" t="s">
        <v>957</v>
      </c>
      <c r="R409" t="s">
        <v>84</v>
      </c>
      <c r="S409" t="s">
        <v>85</v>
      </c>
      <c r="T409" t="s">
        <v>68</v>
      </c>
      <c r="U409">
        <v>2018</v>
      </c>
      <c r="V409">
        <v>299555</v>
      </c>
      <c r="W409" t="s">
        <v>69</v>
      </c>
      <c r="X409" t="s">
        <v>254</v>
      </c>
      <c r="Y409">
        <v>199703</v>
      </c>
      <c r="Z409">
        <v>99852</v>
      </c>
      <c r="AA409" t="s">
        <v>69</v>
      </c>
      <c r="AB409" t="s">
        <v>3275</v>
      </c>
      <c r="AC409">
        <v>299555</v>
      </c>
    </row>
    <row r="410" spans="1:29">
      <c r="A410">
        <f t="shared" ca="1" si="6"/>
        <v>0.79602735026682037</v>
      </c>
      <c r="B410" t="s">
        <v>127</v>
      </c>
      <c r="C410">
        <v>9242692</v>
      </c>
      <c r="D410" s="2">
        <v>42801</v>
      </c>
      <c r="E410" t="s">
        <v>76</v>
      </c>
      <c r="F410" t="s">
        <v>5630</v>
      </c>
      <c r="G410">
        <v>5</v>
      </c>
      <c r="H410" t="s">
        <v>58</v>
      </c>
      <c r="I410" t="s">
        <v>130</v>
      </c>
      <c r="J410">
        <v>45064</v>
      </c>
      <c r="K410">
        <v>23</v>
      </c>
      <c r="L410" s="2">
        <v>32964</v>
      </c>
      <c r="M410" s="2">
        <v>43555</v>
      </c>
      <c r="N410" t="s">
        <v>2308</v>
      </c>
      <c r="O410">
        <v>12</v>
      </c>
      <c r="P410" t="s">
        <v>147</v>
      </c>
      <c r="Q410" t="s">
        <v>148</v>
      </c>
      <c r="R410" t="s">
        <v>149</v>
      </c>
      <c r="S410" t="s">
        <v>948</v>
      </c>
      <c r="T410" t="s">
        <v>68</v>
      </c>
      <c r="U410">
        <v>2017</v>
      </c>
      <c r="V410">
        <v>328572</v>
      </c>
      <c r="W410" t="s">
        <v>69</v>
      </c>
      <c r="X410" t="s">
        <v>127</v>
      </c>
      <c r="Y410">
        <v>220876</v>
      </c>
      <c r="Z410">
        <v>107696</v>
      </c>
      <c r="AA410" t="s">
        <v>69</v>
      </c>
      <c r="AB410" t="s">
        <v>5632</v>
      </c>
      <c r="AC410">
        <v>328572</v>
      </c>
    </row>
    <row r="411" spans="1:29">
      <c r="A411">
        <f t="shared" ca="1" si="6"/>
        <v>0.49106027228743787</v>
      </c>
      <c r="B411" t="s">
        <v>303</v>
      </c>
      <c r="C411">
        <v>9534598</v>
      </c>
      <c r="D411" s="2">
        <v>43353</v>
      </c>
      <c r="E411" t="s">
        <v>3286</v>
      </c>
      <c r="F411" t="s">
        <v>3287</v>
      </c>
      <c r="G411">
        <v>5</v>
      </c>
      <c r="H411" t="s">
        <v>58</v>
      </c>
      <c r="I411" t="s">
        <v>305</v>
      </c>
      <c r="J411">
        <v>104047</v>
      </c>
      <c r="K411">
        <v>5</v>
      </c>
      <c r="L411" s="2">
        <v>41897</v>
      </c>
      <c r="M411" s="2">
        <v>44074</v>
      </c>
      <c r="N411" t="s">
        <v>3288</v>
      </c>
      <c r="O411">
        <v>6</v>
      </c>
      <c r="P411" t="s">
        <v>432</v>
      </c>
      <c r="Q411" t="s">
        <v>433</v>
      </c>
      <c r="R411" t="s">
        <v>434</v>
      </c>
      <c r="S411" t="s">
        <v>67</v>
      </c>
      <c r="T411" t="s">
        <v>68</v>
      </c>
      <c r="U411">
        <v>2018</v>
      </c>
      <c r="V411">
        <v>388750</v>
      </c>
      <c r="W411" t="s">
        <v>69</v>
      </c>
      <c r="X411" t="s">
        <v>303</v>
      </c>
      <c r="Y411">
        <v>250000</v>
      </c>
      <c r="Z411">
        <v>138750</v>
      </c>
      <c r="AA411" t="s">
        <v>69</v>
      </c>
      <c r="AB411" t="s">
        <v>3289</v>
      </c>
      <c r="AC411">
        <v>388750</v>
      </c>
    </row>
    <row r="412" spans="1:29">
      <c r="A412">
        <f t="shared" ca="1" si="6"/>
        <v>0.43992352873067442</v>
      </c>
      <c r="B412" t="s">
        <v>241</v>
      </c>
      <c r="C412">
        <v>9323480</v>
      </c>
      <c r="D412" s="2">
        <v>42937</v>
      </c>
      <c r="E412" t="s">
        <v>76</v>
      </c>
      <c r="F412" t="s">
        <v>2516</v>
      </c>
      <c r="G412">
        <v>5</v>
      </c>
      <c r="H412" t="s">
        <v>58</v>
      </c>
      <c r="I412" t="s">
        <v>243</v>
      </c>
      <c r="J412">
        <v>86680</v>
      </c>
      <c r="K412">
        <v>10</v>
      </c>
      <c r="L412" s="2">
        <v>39417</v>
      </c>
      <c r="M412" s="2">
        <v>43251</v>
      </c>
      <c r="N412" t="s">
        <v>2517</v>
      </c>
      <c r="O412">
        <v>6</v>
      </c>
      <c r="P412" t="s">
        <v>432</v>
      </c>
      <c r="Q412" t="s">
        <v>433</v>
      </c>
      <c r="R412" t="s">
        <v>434</v>
      </c>
      <c r="S412" t="s">
        <v>67</v>
      </c>
      <c r="T412" t="s">
        <v>68</v>
      </c>
      <c r="U412">
        <v>2017</v>
      </c>
      <c r="V412">
        <v>458990</v>
      </c>
      <c r="W412" t="s">
        <v>69</v>
      </c>
      <c r="X412" t="s">
        <v>241</v>
      </c>
      <c r="Y412">
        <v>308019</v>
      </c>
      <c r="Z412">
        <v>150971</v>
      </c>
      <c r="AA412" t="s">
        <v>69</v>
      </c>
      <c r="AB412" t="s">
        <v>2520</v>
      </c>
      <c r="AC412">
        <v>458990</v>
      </c>
    </row>
    <row r="413" spans="1:29">
      <c r="A413">
        <f t="shared" ca="1" si="6"/>
        <v>0.32631877903128859</v>
      </c>
      <c r="B413" t="s">
        <v>199</v>
      </c>
      <c r="C413">
        <v>9269533</v>
      </c>
      <c r="D413" s="2">
        <v>42874</v>
      </c>
      <c r="E413" t="s">
        <v>76</v>
      </c>
      <c r="F413" t="s">
        <v>2219</v>
      </c>
      <c r="G413">
        <v>5</v>
      </c>
      <c r="H413" t="s">
        <v>58</v>
      </c>
      <c r="I413" t="s">
        <v>149</v>
      </c>
      <c r="J413">
        <v>173687</v>
      </c>
      <c r="K413">
        <v>5</v>
      </c>
      <c r="L413" s="2">
        <v>41456</v>
      </c>
      <c r="M413" s="2">
        <v>43616</v>
      </c>
      <c r="N413" t="s">
        <v>570</v>
      </c>
      <c r="O413">
        <v>6</v>
      </c>
      <c r="P413" t="s">
        <v>2222</v>
      </c>
      <c r="Q413" t="s">
        <v>2223</v>
      </c>
      <c r="R413" t="s">
        <v>101</v>
      </c>
      <c r="S413" t="s">
        <v>67</v>
      </c>
      <c r="T413" t="s">
        <v>68</v>
      </c>
      <c r="U413">
        <v>2017</v>
      </c>
      <c r="V413">
        <v>310213</v>
      </c>
      <c r="W413" t="s">
        <v>69</v>
      </c>
      <c r="X413" t="s">
        <v>199</v>
      </c>
      <c r="Y413">
        <v>207500</v>
      </c>
      <c r="Z413">
        <v>102713</v>
      </c>
      <c r="AA413" t="s">
        <v>69</v>
      </c>
      <c r="AB413" t="s">
        <v>2224</v>
      </c>
      <c r="AC413">
        <v>310213</v>
      </c>
    </row>
    <row r="414" spans="1:29">
      <c r="A414">
        <f t="shared" ca="1" si="6"/>
        <v>0.74115331903890203</v>
      </c>
      <c r="B414" t="s">
        <v>241</v>
      </c>
      <c r="C414">
        <v>9521933</v>
      </c>
      <c r="D414" s="2">
        <v>43272</v>
      </c>
      <c r="E414" t="s">
        <v>1368</v>
      </c>
      <c r="F414" t="s">
        <v>1369</v>
      </c>
      <c r="G414">
        <v>5</v>
      </c>
      <c r="H414" t="s">
        <v>58</v>
      </c>
      <c r="I414" t="s">
        <v>243</v>
      </c>
      <c r="J414">
        <v>112756</v>
      </c>
      <c r="K414">
        <v>5</v>
      </c>
      <c r="L414" s="2">
        <v>41883</v>
      </c>
      <c r="M414" s="2">
        <v>44012</v>
      </c>
      <c r="N414" t="s">
        <v>834</v>
      </c>
      <c r="O414">
        <v>7</v>
      </c>
      <c r="P414" t="s">
        <v>1030</v>
      </c>
      <c r="Q414" t="s">
        <v>584</v>
      </c>
      <c r="R414" t="s">
        <v>585</v>
      </c>
      <c r="S414" t="s">
        <v>67</v>
      </c>
      <c r="T414" t="s">
        <v>68</v>
      </c>
      <c r="U414">
        <v>2018</v>
      </c>
      <c r="V414">
        <v>642332</v>
      </c>
      <c r="W414" t="s">
        <v>69</v>
      </c>
      <c r="X414" t="s">
        <v>241</v>
      </c>
      <c r="Y414">
        <v>414408</v>
      </c>
      <c r="Z414">
        <v>227924</v>
      </c>
      <c r="AA414" t="s">
        <v>69</v>
      </c>
      <c r="AB414" t="s">
        <v>1372</v>
      </c>
      <c r="AC414">
        <v>642332</v>
      </c>
    </row>
    <row r="415" spans="1:29">
      <c r="A415">
        <f t="shared" ca="1" si="6"/>
        <v>0.31372797772412131</v>
      </c>
      <c r="B415" t="s">
        <v>92</v>
      </c>
      <c r="C415">
        <v>9474645</v>
      </c>
      <c r="D415" s="2">
        <v>43164</v>
      </c>
      <c r="E415" t="s">
        <v>3254</v>
      </c>
      <c r="F415" t="s">
        <v>3255</v>
      </c>
      <c r="G415">
        <v>5</v>
      </c>
      <c r="H415" t="s">
        <v>58</v>
      </c>
      <c r="I415" t="s">
        <v>95</v>
      </c>
      <c r="J415">
        <v>74559</v>
      </c>
      <c r="K415">
        <v>5</v>
      </c>
      <c r="L415" s="2">
        <v>41760</v>
      </c>
      <c r="M415" s="2">
        <v>43890</v>
      </c>
      <c r="N415" t="s">
        <v>3256</v>
      </c>
      <c r="O415">
        <v>6</v>
      </c>
      <c r="P415" t="s">
        <v>333</v>
      </c>
      <c r="Q415" t="s">
        <v>334</v>
      </c>
      <c r="R415" t="s">
        <v>335</v>
      </c>
      <c r="S415" t="s">
        <v>67</v>
      </c>
      <c r="T415" t="s">
        <v>68</v>
      </c>
      <c r="U415">
        <v>2018</v>
      </c>
      <c r="V415">
        <v>395940</v>
      </c>
      <c r="W415" t="s">
        <v>69</v>
      </c>
      <c r="X415" t="s">
        <v>92</v>
      </c>
      <c r="Y415">
        <v>255445</v>
      </c>
      <c r="Z415">
        <v>140495</v>
      </c>
      <c r="AA415" t="s">
        <v>69</v>
      </c>
      <c r="AB415" t="s">
        <v>3259</v>
      </c>
      <c r="AC415">
        <v>395940</v>
      </c>
    </row>
    <row r="416" spans="1:29">
      <c r="A416">
        <f t="shared" ca="1" si="6"/>
        <v>0.53928360962659816</v>
      </c>
      <c r="B416" t="s">
        <v>55</v>
      </c>
      <c r="C416">
        <v>9245737</v>
      </c>
      <c r="D416" s="2">
        <v>42793</v>
      </c>
      <c r="E416" t="s">
        <v>76</v>
      </c>
      <c r="F416" t="s">
        <v>3320</v>
      </c>
      <c r="G416">
        <v>5</v>
      </c>
      <c r="H416" t="s">
        <v>58</v>
      </c>
      <c r="I416" t="s">
        <v>59</v>
      </c>
      <c r="J416">
        <v>44025</v>
      </c>
      <c r="K416">
        <v>14</v>
      </c>
      <c r="L416" s="2">
        <v>37500</v>
      </c>
      <c r="M416" s="2">
        <v>43524</v>
      </c>
      <c r="N416" t="s">
        <v>1088</v>
      </c>
      <c r="O416">
        <v>11</v>
      </c>
      <c r="P416" t="s">
        <v>532</v>
      </c>
      <c r="Q416" t="s">
        <v>533</v>
      </c>
      <c r="R416" t="s">
        <v>149</v>
      </c>
      <c r="S416" t="s">
        <v>67</v>
      </c>
      <c r="T416" t="s">
        <v>68</v>
      </c>
      <c r="U416">
        <v>2017</v>
      </c>
      <c r="V416">
        <v>395428</v>
      </c>
      <c r="W416" t="s">
        <v>69</v>
      </c>
      <c r="X416" t="s">
        <v>55</v>
      </c>
      <c r="Y416">
        <v>277545</v>
      </c>
      <c r="Z416">
        <v>117883</v>
      </c>
      <c r="AA416" t="s">
        <v>69</v>
      </c>
      <c r="AB416" t="s">
        <v>3322</v>
      </c>
      <c r="AC416">
        <v>395428</v>
      </c>
    </row>
    <row r="417" spans="1:29">
      <c r="A417">
        <f t="shared" ca="1" si="6"/>
        <v>0.79984400398735001</v>
      </c>
      <c r="B417" t="s">
        <v>254</v>
      </c>
      <c r="C417">
        <v>9551986</v>
      </c>
      <c r="D417" s="2">
        <v>43343</v>
      </c>
      <c r="E417" t="s">
        <v>56</v>
      </c>
      <c r="F417" t="s">
        <v>4484</v>
      </c>
      <c r="G417">
        <v>5</v>
      </c>
      <c r="H417" t="s">
        <v>58</v>
      </c>
      <c r="I417" t="s">
        <v>256</v>
      </c>
      <c r="J417">
        <v>115931</v>
      </c>
      <c r="K417">
        <v>4</v>
      </c>
      <c r="L417" s="2">
        <v>42248</v>
      </c>
      <c r="M417" s="2">
        <v>44074</v>
      </c>
      <c r="N417" t="s">
        <v>2257</v>
      </c>
      <c r="O417">
        <v>4</v>
      </c>
      <c r="P417" t="s">
        <v>2933</v>
      </c>
      <c r="Q417" t="s">
        <v>2934</v>
      </c>
      <c r="R417" t="s">
        <v>311</v>
      </c>
      <c r="S417" t="s">
        <v>85</v>
      </c>
      <c r="T417" t="s">
        <v>68</v>
      </c>
      <c r="U417">
        <v>2018</v>
      </c>
      <c r="V417">
        <v>309088</v>
      </c>
      <c r="W417" t="s">
        <v>69</v>
      </c>
      <c r="X417" t="s">
        <v>254</v>
      </c>
      <c r="Y417">
        <v>197500</v>
      </c>
      <c r="Z417">
        <v>111588</v>
      </c>
      <c r="AA417" t="s">
        <v>69</v>
      </c>
      <c r="AB417" t="s">
        <v>4487</v>
      </c>
      <c r="AC417">
        <v>309088</v>
      </c>
    </row>
    <row r="418" spans="1:29">
      <c r="A418">
        <f t="shared" ca="1" si="6"/>
        <v>0.82138453030426417</v>
      </c>
      <c r="B418" t="s">
        <v>199</v>
      </c>
      <c r="C418">
        <v>9228335</v>
      </c>
      <c r="D418" s="2">
        <v>42809</v>
      </c>
      <c r="E418" t="s">
        <v>76</v>
      </c>
      <c r="F418" t="s">
        <v>3446</v>
      </c>
      <c r="G418">
        <v>5</v>
      </c>
      <c r="H418" t="s">
        <v>58</v>
      </c>
      <c r="I418" t="s">
        <v>149</v>
      </c>
      <c r="J418">
        <v>174794</v>
      </c>
      <c r="K418">
        <v>5</v>
      </c>
      <c r="L418" s="2">
        <v>41365</v>
      </c>
      <c r="M418" s="2">
        <v>43555</v>
      </c>
      <c r="N418" t="s">
        <v>3447</v>
      </c>
      <c r="O418">
        <v>9</v>
      </c>
      <c r="P418" t="s">
        <v>2577</v>
      </c>
      <c r="Q418" t="s">
        <v>2578</v>
      </c>
      <c r="R418" t="s">
        <v>816</v>
      </c>
      <c r="S418" t="s">
        <v>473</v>
      </c>
      <c r="T418" t="s">
        <v>68</v>
      </c>
      <c r="U418">
        <v>2017</v>
      </c>
      <c r="V418">
        <v>605760</v>
      </c>
      <c r="W418" t="s">
        <v>69</v>
      </c>
      <c r="X418" t="s">
        <v>199</v>
      </c>
      <c r="Y418">
        <v>349507</v>
      </c>
      <c r="Z418">
        <v>256253</v>
      </c>
      <c r="AA418" t="s">
        <v>69</v>
      </c>
      <c r="AB418" t="s">
        <v>3450</v>
      </c>
      <c r="AC418">
        <v>605760</v>
      </c>
    </row>
    <row r="419" spans="1:29">
      <c r="A419">
        <f t="shared" ca="1" si="6"/>
        <v>0.56346542028280233</v>
      </c>
      <c r="B419" t="s">
        <v>241</v>
      </c>
      <c r="C419">
        <v>9446783</v>
      </c>
      <c r="D419" s="2">
        <v>43159</v>
      </c>
      <c r="E419" t="s">
        <v>56</v>
      </c>
      <c r="F419" t="s">
        <v>4127</v>
      </c>
      <c r="G419">
        <v>5</v>
      </c>
      <c r="H419" t="s">
        <v>58</v>
      </c>
      <c r="I419" t="s">
        <v>243</v>
      </c>
      <c r="J419">
        <v>122648</v>
      </c>
      <c r="K419">
        <v>4</v>
      </c>
      <c r="L419" s="2">
        <v>42142</v>
      </c>
      <c r="M419" s="2">
        <v>43890</v>
      </c>
      <c r="N419" t="s">
        <v>834</v>
      </c>
      <c r="O419">
        <v>12</v>
      </c>
      <c r="P419" t="s">
        <v>656</v>
      </c>
      <c r="Q419" t="s">
        <v>204</v>
      </c>
      <c r="R419" t="s">
        <v>205</v>
      </c>
      <c r="S419" t="s">
        <v>67</v>
      </c>
      <c r="T419" t="s">
        <v>68</v>
      </c>
      <c r="U419">
        <v>2018</v>
      </c>
      <c r="V419">
        <v>617803</v>
      </c>
      <c r="W419" t="s">
        <v>69</v>
      </c>
      <c r="X419" t="s">
        <v>241</v>
      </c>
      <c r="Y419">
        <v>665148</v>
      </c>
      <c r="Z419">
        <v>128714</v>
      </c>
      <c r="AA419" t="s">
        <v>69</v>
      </c>
      <c r="AB419" t="s">
        <v>4130</v>
      </c>
      <c r="AC419">
        <v>617803</v>
      </c>
    </row>
    <row r="420" spans="1:29">
      <c r="A420">
        <f t="shared" ca="1" si="6"/>
        <v>0.73531275512651717</v>
      </c>
      <c r="B420" t="s">
        <v>241</v>
      </c>
      <c r="C420">
        <v>9492602</v>
      </c>
      <c r="D420" s="2">
        <v>43265</v>
      </c>
      <c r="E420" t="s">
        <v>3354</v>
      </c>
      <c r="F420" t="s">
        <v>3355</v>
      </c>
      <c r="G420">
        <v>5</v>
      </c>
      <c r="H420" t="s">
        <v>58</v>
      </c>
      <c r="I420" t="s">
        <v>243</v>
      </c>
      <c r="J420">
        <v>119099</v>
      </c>
      <c r="K420">
        <v>5</v>
      </c>
      <c r="L420" s="2">
        <v>41883</v>
      </c>
      <c r="M420" s="2">
        <v>43982</v>
      </c>
      <c r="N420" t="s">
        <v>3356</v>
      </c>
      <c r="O420">
        <v>7</v>
      </c>
      <c r="P420" t="s">
        <v>1021</v>
      </c>
      <c r="Q420" t="s">
        <v>472</v>
      </c>
      <c r="R420" t="s">
        <v>311</v>
      </c>
      <c r="S420" t="s">
        <v>473</v>
      </c>
      <c r="T420" t="s">
        <v>68</v>
      </c>
      <c r="U420">
        <v>2018</v>
      </c>
      <c r="V420">
        <v>677665</v>
      </c>
      <c r="W420" t="s">
        <v>69</v>
      </c>
      <c r="X420" t="s">
        <v>241</v>
      </c>
      <c r="Y420">
        <v>387237</v>
      </c>
      <c r="Z420">
        <v>290428</v>
      </c>
      <c r="AA420" t="s">
        <v>69</v>
      </c>
      <c r="AB420" t="s">
        <v>3358</v>
      </c>
      <c r="AC420">
        <v>677665</v>
      </c>
    </row>
    <row r="421" spans="1:29">
      <c r="A421">
        <f t="shared" ca="1" si="6"/>
        <v>0.95508307671797854</v>
      </c>
      <c r="B421" t="s">
        <v>3362</v>
      </c>
      <c r="C421">
        <v>9337497</v>
      </c>
      <c r="D421" s="2">
        <v>42987</v>
      </c>
      <c r="E421" t="s">
        <v>56</v>
      </c>
      <c r="F421" t="s">
        <v>3363</v>
      </c>
      <c r="G421">
        <v>5</v>
      </c>
      <c r="H421" t="s">
        <v>58</v>
      </c>
      <c r="I421" t="s">
        <v>3364</v>
      </c>
      <c r="J421">
        <v>10090</v>
      </c>
      <c r="K421">
        <v>7</v>
      </c>
      <c r="L421" s="2">
        <v>42277</v>
      </c>
      <c r="M421" s="2">
        <v>43372</v>
      </c>
      <c r="N421" t="s">
        <v>3365</v>
      </c>
      <c r="O421">
        <v>7</v>
      </c>
      <c r="P421" t="s">
        <v>787</v>
      </c>
      <c r="Q421" t="s">
        <v>472</v>
      </c>
      <c r="R421" t="s">
        <v>311</v>
      </c>
      <c r="S421" t="s">
        <v>473</v>
      </c>
      <c r="T421" t="s">
        <v>68</v>
      </c>
      <c r="U421">
        <v>2017</v>
      </c>
      <c r="V421">
        <v>643621</v>
      </c>
      <c r="W421" t="s">
        <v>69</v>
      </c>
      <c r="X421" t="s">
        <v>3362</v>
      </c>
      <c r="Y421">
        <v>505022</v>
      </c>
      <c r="Z421">
        <v>138599</v>
      </c>
      <c r="AA421" t="s">
        <v>69</v>
      </c>
      <c r="AB421" t="s">
        <v>3367</v>
      </c>
      <c r="AC421">
        <v>643621</v>
      </c>
    </row>
    <row r="422" spans="1:29">
      <c r="A422">
        <f t="shared" ca="1" si="6"/>
        <v>0.63399444157154838</v>
      </c>
      <c r="B422" t="s">
        <v>241</v>
      </c>
      <c r="C422">
        <v>9303438</v>
      </c>
      <c r="D422" s="2">
        <v>42917</v>
      </c>
      <c r="E422" t="s">
        <v>419</v>
      </c>
      <c r="F422" t="s">
        <v>420</v>
      </c>
      <c r="G422">
        <v>5</v>
      </c>
      <c r="H422" t="s">
        <v>58</v>
      </c>
      <c r="I422" t="s">
        <v>243</v>
      </c>
      <c r="J422">
        <v>125059</v>
      </c>
      <c r="K422">
        <v>3</v>
      </c>
      <c r="L422" s="2">
        <v>42248</v>
      </c>
      <c r="M422" s="2">
        <v>44074</v>
      </c>
      <c r="N422" t="s">
        <v>421</v>
      </c>
      <c r="O422">
        <v>7</v>
      </c>
      <c r="P422" t="s">
        <v>64</v>
      </c>
      <c r="Q422" t="s">
        <v>65</v>
      </c>
      <c r="R422" t="s">
        <v>66</v>
      </c>
      <c r="S422" t="s">
        <v>67</v>
      </c>
      <c r="T422" t="s">
        <v>68</v>
      </c>
      <c r="U422">
        <v>2017</v>
      </c>
      <c r="V422">
        <v>615578</v>
      </c>
      <c r="W422" t="s">
        <v>69</v>
      </c>
      <c r="X422" t="s">
        <v>241</v>
      </c>
      <c r="Y422">
        <v>488554</v>
      </c>
      <c r="Z422">
        <v>127024</v>
      </c>
      <c r="AA422" t="s">
        <v>69</v>
      </c>
      <c r="AB422" t="s">
        <v>423</v>
      </c>
      <c r="AC422">
        <v>615578</v>
      </c>
    </row>
    <row r="423" spans="1:29">
      <c r="A423">
        <f t="shared" ca="1" si="6"/>
        <v>0.26924833010224392</v>
      </c>
      <c r="B423" t="s">
        <v>127</v>
      </c>
      <c r="C423">
        <v>9460565</v>
      </c>
      <c r="D423" s="2">
        <v>43209</v>
      </c>
      <c r="E423" t="s">
        <v>709</v>
      </c>
      <c r="F423" t="s">
        <v>710</v>
      </c>
      <c r="G423">
        <v>5</v>
      </c>
      <c r="H423" t="s">
        <v>58</v>
      </c>
      <c r="I423" t="s">
        <v>130</v>
      </c>
      <c r="J423">
        <v>102324</v>
      </c>
      <c r="K423">
        <v>5</v>
      </c>
      <c r="L423" s="2">
        <v>41836</v>
      </c>
      <c r="M423" s="2">
        <v>43921</v>
      </c>
      <c r="N423" t="s">
        <v>711</v>
      </c>
      <c r="O423" t="s">
        <v>677</v>
      </c>
      <c r="P423" t="s">
        <v>678</v>
      </c>
      <c r="Q423" t="s">
        <v>679</v>
      </c>
      <c r="R423" t="s">
        <v>680</v>
      </c>
      <c r="S423" t="s">
        <v>681</v>
      </c>
      <c r="T423" t="s">
        <v>68</v>
      </c>
      <c r="U423">
        <v>2018</v>
      </c>
      <c r="V423">
        <v>306395</v>
      </c>
      <c r="W423" t="s">
        <v>69</v>
      </c>
      <c r="X423" t="s">
        <v>127</v>
      </c>
      <c r="Y423">
        <v>283699</v>
      </c>
      <c r="Z423">
        <v>22696</v>
      </c>
      <c r="AA423" t="s">
        <v>69</v>
      </c>
      <c r="AB423" t="s">
        <v>712</v>
      </c>
      <c r="AC423">
        <v>306395</v>
      </c>
    </row>
    <row r="424" spans="1:29">
      <c r="A424">
        <f t="shared" ca="1" si="6"/>
        <v>3.3346635163652216E-2</v>
      </c>
      <c r="B424" t="s">
        <v>241</v>
      </c>
      <c r="C424">
        <v>9860085</v>
      </c>
      <c r="D424" s="2">
        <v>43524</v>
      </c>
      <c r="E424" t="s">
        <v>56</v>
      </c>
      <c r="F424" t="s">
        <v>3217</v>
      </c>
      <c r="G424">
        <v>6</v>
      </c>
      <c r="H424" t="s">
        <v>58</v>
      </c>
      <c r="I424" t="s">
        <v>243</v>
      </c>
      <c r="J424">
        <v>128066</v>
      </c>
      <c r="K424">
        <v>6</v>
      </c>
      <c r="L424" s="2">
        <v>42079</v>
      </c>
      <c r="M424" s="2">
        <v>43524</v>
      </c>
      <c r="N424" t="s">
        <v>3218</v>
      </c>
      <c r="O424">
        <v>14</v>
      </c>
      <c r="P424" t="s">
        <v>1038</v>
      </c>
      <c r="Q424" t="s">
        <v>1039</v>
      </c>
      <c r="R424" t="s">
        <v>120</v>
      </c>
      <c r="S424" t="s">
        <v>121</v>
      </c>
      <c r="T424" t="s">
        <v>68</v>
      </c>
      <c r="U424">
        <v>2018</v>
      </c>
      <c r="V424">
        <v>83665</v>
      </c>
      <c r="W424" t="s">
        <v>69</v>
      </c>
      <c r="X424" t="s">
        <v>241</v>
      </c>
      <c r="Y424">
        <v>61432</v>
      </c>
      <c r="Z424">
        <v>22233</v>
      </c>
      <c r="AA424" t="s">
        <v>69</v>
      </c>
      <c r="AB424" t="s">
        <v>3219</v>
      </c>
      <c r="AC424">
        <v>83665</v>
      </c>
    </row>
    <row r="425" spans="1:29">
      <c r="A425">
        <f t="shared" ca="1" si="6"/>
        <v>4.4060716206875683E-2</v>
      </c>
      <c r="B425" t="s">
        <v>241</v>
      </c>
      <c r="C425">
        <v>9256515</v>
      </c>
      <c r="D425" s="2">
        <v>42825</v>
      </c>
      <c r="E425" t="s">
        <v>76</v>
      </c>
      <c r="F425" t="s">
        <v>5219</v>
      </c>
      <c r="G425">
        <v>5</v>
      </c>
      <c r="H425" t="s">
        <v>58</v>
      </c>
      <c r="I425" t="s">
        <v>243</v>
      </c>
      <c r="J425">
        <v>118989</v>
      </c>
      <c r="K425">
        <v>4</v>
      </c>
      <c r="L425" s="2">
        <v>41730</v>
      </c>
      <c r="M425" s="2">
        <v>43555</v>
      </c>
      <c r="N425" t="s">
        <v>2186</v>
      </c>
      <c r="O425">
        <v>7</v>
      </c>
      <c r="P425" t="s">
        <v>189</v>
      </c>
      <c r="Q425" t="s">
        <v>190</v>
      </c>
      <c r="R425" t="s">
        <v>191</v>
      </c>
      <c r="S425" t="s">
        <v>67</v>
      </c>
      <c r="T425" t="s">
        <v>68</v>
      </c>
      <c r="U425">
        <v>2017</v>
      </c>
      <c r="V425">
        <v>774754</v>
      </c>
      <c r="W425" t="s">
        <v>69</v>
      </c>
      <c r="X425" t="s">
        <v>1683</v>
      </c>
      <c r="Y425">
        <v>28736</v>
      </c>
      <c r="Z425">
        <v>21264</v>
      </c>
      <c r="AA425" t="s">
        <v>69</v>
      </c>
      <c r="AB425" t="s">
        <v>5222</v>
      </c>
      <c r="AC425">
        <v>50000</v>
      </c>
    </row>
    <row r="426" spans="1:29">
      <c r="A426">
        <f t="shared" ca="1" si="6"/>
        <v>0.9568717025542024</v>
      </c>
      <c r="B426" t="s">
        <v>55</v>
      </c>
      <c r="C426">
        <v>9451335</v>
      </c>
      <c r="D426" s="2">
        <v>43139</v>
      </c>
      <c r="E426" t="s">
        <v>56</v>
      </c>
      <c r="F426" t="s">
        <v>3401</v>
      </c>
      <c r="G426">
        <v>5</v>
      </c>
      <c r="H426" t="s">
        <v>58</v>
      </c>
      <c r="I426" t="s">
        <v>59</v>
      </c>
      <c r="J426">
        <v>86104</v>
      </c>
      <c r="K426">
        <v>9</v>
      </c>
      <c r="L426" s="2">
        <v>39630</v>
      </c>
      <c r="M426" s="2">
        <v>43890</v>
      </c>
      <c r="N426" t="s">
        <v>225</v>
      </c>
      <c r="O426">
        <v>7</v>
      </c>
      <c r="P426" t="s">
        <v>64</v>
      </c>
      <c r="Q426" t="s">
        <v>65</v>
      </c>
      <c r="R426" t="s">
        <v>66</v>
      </c>
      <c r="S426" t="s">
        <v>85</v>
      </c>
      <c r="T426" t="s">
        <v>68</v>
      </c>
      <c r="U426">
        <v>2018</v>
      </c>
      <c r="V426">
        <v>354375</v>
      </c>
      <c r="W426" t="s">
        <v>69</v>
      </c>
      <c r="X426" t="s">
        <v>55</v>
      </c>
      <c r="Y426">
        <v>218750</v>
      </c>
      <c r="Z426">
        <v>135625</v>
      </c>
      <c r="AA426" t="s">
        <v>69</v>
      </c>
      <c r="AB426" t="s">
        <v>3403</v>
      </c>
      <c r="AC426">
        <v>354375</v>
      </c>
    </row>
    <row r="427" spans="1:29">
      <c r="A427">
        <f t="shared" ca="1" si="6"/>
        <v>0.96094594595300753</v>
      </c>
      <c r="B427" t="s">
        <v>254</v>
      </c>
      <c r="C427">
        <v>9306947</v>
      </c>
      <c r="D427" s="2">
        <v>42905</v>
      </c>
      <c r="E427" t="s">
        <v>56</v>
      </c>
      <c r="F427" t="s">
        <v>7146</v>
      </c>
      <c r="G427">
        <v>5</v>
      </c>
      <c r="H427" t="s">
        <v>58</v>
      </c>
      <c r="I427" t="s">
        <v>256</v>
      </c>
      <c r="J427">
        <v>85298</v>
      </c>
      <c r="K427">
        <v>8</v>
      </c>
      <c r="L427" s="2">
        <v>40422</v>
      </c>
      <c r="M427" s="2">
        <v>44012</v>
      </c>
      <c r="N427" t="s">
        <v>2395</v>
      </c>
      <c r="O427">
        <v>12</v>
      </c>
      <c r="P427" t="s">
        <v>609</v>
      </c>
      <c r="Q427" t="s">
        <v>148</v>
      </c>
      <c r="R427" t="s">
        <v>149</v>
      </c>
      <c r="S427" t="s">
        <v>348</v>
      </c>
      <c r="T427" t="s">
        <v>68</v>
      </c>
      <c r="U427">
        <v>2017</v>
      </c>
      <c r="V427">
        <v>626866</v>
      </c>
      <c r="W427" t="s">
        <v>69</v>
      </c>
      <c r="X427" t="s">
        <v>254</v>
      </c>
      <c r="Y427">
        <v>364450</v>
      </c>
      <c r="Z427">
        <v>262416</v>
      </c>
      <c r="AA427" t="s">
        <v>69</v>
      </c>
      <c r="AB427" t="s">
        <v>7147</v>
      </c>
      <c r="AC427">
        <v>626866</v>
      </c>
    </row>
    <row r="428" spans="1:29">
      <c r="A428">
        <f t="shared" ca="1" si="6"/>
        <v>0.12695054704272168</v>
      </c>
      <c r="B428" t="s">
        <v>75</v>
      </c>
      <c r="C428">
        <v>9301427</v>
      </c>
      <c r="D428" s="2">
        <v>42865</v>
      </c>
      <c r="E428" t="s">
        <v>76</v>
      </c>
      <c r="F428" t="s">
        <v>77</v>
      </c>
      <c r="G428">
        <v>5</v>
      </c>
      <c r="H428" t="s">
        <v>58</v>
      </c>
      <c r="I428" t="s">
        <v>78</v>
      </c>
      <c r="J428">
        <v>44368</v>
      </c>
      <c r="K428">
        <v>5</v>
      </c>
      <c r="L428" s="2">
        <v>41487</v>
      </c>
      <c r="M428" s="2">
        <v>43585</v>
      </c>
      <c r="N428" t="s">
        <v>79</v>
      </c>
      <c r="O428">
        <v>5</v>
      </c>
      <c r="P428" t="s">
        <v>82</v>
      </c>
      <c r="Q428" t="s">
        <v>83</v>
      </c>
      <c r="R428" t="s">
        <v>84</v>
      </c>
      <c r="S428" t="s">
        <v>85</v>
      </c>
      <c r="T428" t="s">
        <v>68</v>
      </c>
      <c r="U428">
        <v>2017</v>
      </c>
      <c r="V428">
        <v>382201</v>
      </c>
      <c r="W428" t="s">
        <v>69</v>
      </c>
      <c r="X428" t="s">
        <v>75</v>
      </c>
      <c r="Y428">
        <v>281328</v>
      </c>
      <c r="Z428">
        <v>100873</v>
      </c>
      <c r="AA428" t="s">
        <v>69</v>
      </c>
      <c r="AB428" t="s">
        <v>86</v>
      </c>
      <c r="AC428">
        <v>382201</v>
      </c>
    </row>
    <row r="429" spans="1:29">
      <c r="A429">
        <f t="shared" ca="1" si="6"/>
        <v>0.94950975162109652</v>
      </c>
      <c r="B429" t="s">
        <v>241</v>
      </c>
      <c r="C429">
        <v>9462204</v>
      </c>
      <c r="D429" s="2">
        <v>43189</v>
      </c>
      <c r="E429" t="s">
        <v>56</v>
      </c>
      <c r="F429" t="s">
        <v>3413</v>
      </c>
      <c r="G429">
        <v>5</v>
      </c>
      <c r="H429" t="s">
        <v>58</v>
      </c>
      <c r="I429" t="s">
        <v>243</v>
      </c>
      <c r="J429">
        <v>121797</v>
      </c>
      <c r="K429">
        <v>4</v>
      </c>
      <c r="L429" s="2">
        <v>42095</v>
      </c>
      <c r="M429" s="2">
        <v>43921</v>
      </c>
      <c r="N429" t="s">
        <v>3414</v>
      </c>
      <c r="O429">
        <v>3</v>
      </c>
      <c r="P429" t="s">
        <v>3383</v>
      </c>
      <c r="Q429" t="s">
        <v>554</v>
      </c>
      <c r="R429" t="s">
        <v>555</v>
      </c>
      <c r="S429" t="s">
        <v>260</v>
      </c>
      <c r="T429" t="s">
        <v>68</v>
      </c>
      <c r="U429">
        <v>2018</v>
      </c>
      <c r="V429">
        <v>426841</v>
      </c>
      <c r="W429" t="s">
        <v>69</v>
      </c>
      <c r="X429" t="s">
        <v>241</v>
      </c>
      <c r="Y429">
        <v>287096</v>
      </c>
      <c r="Z429">
        <v>139745</v>
      </c>
      <c r="AA429" t="s">
        <v>69</v>
      </c>
      <c r="AB429" t="s">
        <v>3416</v>
      </c>
      <c r="AC429">
        <v>426841</v>
      </c>
    </row>
    <row r="430" spans="1:29">
      <c r="A430">
        <f t="shared" ca="1" si="6"/>
        <v>0.75729977179566199</v>
      </c>
      <c r="B430" t="s">
        <v>199</v>
      </c>
      <c r="C430">
        <v>9301290</v>
      </c>
      <c r="D430" s="2">
        <v>42881</v>
      </c>
      <c r="E430" t="s">
        <v>56</v>
      </c>
      <c r="F430" t="s">
        <v>3420</v>
      </c>
      <c r="G430">
        <v>5</v>
      </c>
      <c r="H430" t="s">
        <v>58</v>
      </c>
      <c r="I430" t="s">
        <v>149</v>
      </c>
      <c r="J430">
        <v>86065</v>
      </c>
      <c r="K430">
        <v>18</v>
      </c>
      <c r="L430" s="2">
        <v>36678</v>
      </c>
      <c r="M430" s="2">
        <v>43251</v>
      </c>
      <c r="N430" t="s">
        <v>980</v>
      </c>
      <c r="O430">
        <v>16</v>
      </c>
      <c r="P430" t="s">
        <v>1363</v>
      </c>
      <c r="Q430" t="s">
        <v>1364</v>
      </c>
      <c r="R430" t="s">
        <v>149</v>
      </c>
      <c r="S430" t="s">
        <v>67</v>
      </c>
      <c r="T430" t="s">
        <v>68</v>
      </c>
      <c r="U430">
        <v>2017</v>
      </c>
      <c r="V430">
        <v>410288</v>
      </c>
      <c r="W430" t="s">
        <v>69</v>
      </c>
      <c r="X430" t="s">
        <v>199</v>
      </c>
      <c r="Y430">
        <v>250000</v>
      </c>
      <c r="Z430">
        <v>160288</v>
      </c>
      <c r="AA430" t="s">
        <v>69</v>
      </c>
      <c r="AB430" t="s">
        <v>3422</v>
      </c>
      <c r="AC430">
        <v>410288</v>
      </c>
    </row>
    <row r="431" spans="1:29">
      <c r="A431">
        <f t="shared" ca="1" si="6"/>
        <v>0.55392645913985172</v>
      </c>
      <c r="B431" t="s">
        <v>254</v>
      </c>
      <c r="C431">
        <v>9222026</v>
      </c>
      <c r="D431" s="2">
        <v>42774</v>
      </c>
      <c r="E431" t="s">
        <v>76</v>
      </c>
      <c r="F431" t="s">
        <v>3425</v>
      </c>
      <c r="G431">
        <v>5</v>
      </c>
      <c r="H431" t="s">
        <v>58</v>
      </c>
      <c r="I431" t="s">
        <v>256</v>
      </c>
      <c r="J431">
        <v>85105</v>
      </c>
      <c r="K431">
        <v>9</v>
      </c>
      <c r="L431" s="2">
        <v>39630</v>
      </c>
      <c r="M431" s="2">
        <v>43524</v>
      </c>
      <c r="N431" t="s">
        <v>1793</v>
      </c>
      <c r="O431">
        <v>7</v>
      </c>
      <c r="P431" t="s">
        <v>1538</v>
      </c>
      <c r="Q431" t="s">
        <v>1539</v>
      </c>
      <c r="R431" t="s">
        <v>1540</v>
      </c>
      <c r="S431" t="s">
        <v>67</v>
      </c>
      <c r="T431" t="s">
        <v>68</v>
      </c>
      <c r="U431">
        <v>2017</v>
      </c>
      <c r="V431">
        <v>264600</v>
      </c>
      <c r="W431" t="s">
        <v>69</v>
      </c>
      <c r="X431" t="s">
        <v>254</v>
      </c>
      <c r="Y431">
        <v>180000</v>
      </c>
      <c r="Z431">
        <v>84600</v>
      </c>
      <c r="AA431" t="s">
        <v>69</v>
      </c>
      <c r="AB431" t="s">
        <v>3426</v>
      </c>
      <c r="AC431">
        <v>264600</v>
      </c>
    </row>
    <row r="432" spans="1:29">
      <c r="A432">
        <f t="shared" ca="1" si="6"/>
        <v>3.7884246321889137E-2</v>
      </c>
      <c r="B432" t="s">
        <v>303</v>
      </c>
      <c r="C432">
        <v>9328079</v>
      </c>
      <c r="D432" s="2">
        <v>42943</v>
      </c>
      <c r="E432" t="s">
        <v>76</v>
      </c>
      <c r="F432" t="s">
        <v>2908</v>
      </c>
      <c r="G432">
        <v>5</v>
      </c>
      <c r="H432" t="s">
        <v>58</v>
      </c>
      <c r="I432" t="s">
        <v>305</v>
      </c>
      <c r="J432">
        <v>99364</v>
      </c>
      <c r="K432">
        <v>5</v>
      </c>
      <c r="L432" s="2">
        <v>41534</v>
      </c>
      <c r="M432" s="2">
        <v>43677</v>
      </c>
      <c r="N432" t="s">
        <v>2377</v>
      </c>
      <c r="O432">
        <v>10</v>
      </c>
      <c r="P432" t="s">
        <v>2910</v>
      </c>
      <c r="Q432" t="s">
        <v>2911</v>
      </c>
      <c r="R432" t="s">
        <v>205</v>
      </c>
      <c r="S432" t="s">
        <v>67</v>
      </c>
      <c r="T432" t="s">
        <v>68</v>
      </c>
      <c r="U432">
        <v>2017</v>
      </c>
      <c r="V432">
        <v>585365</v>
      </c>
      <c r="W432" t="s">
        <v>69</v>
      </c>
      <c r="X432" t="s">
        <v>303</v>
      </c>
      <c r="Y432">
        <v>404744</v>
      </c>
      <c r="Z432">
        <v>180621</v>
      </c>
      <c r="AA432" t="s">
        <v>69</v>
      </c>
      <c r="AB432" t="s">
        <v>2912</v>
      </c>
      <c r="AC432">
        <v>585365</v>
      </c>
    </row>
    <row r="433" spans="1:29">
      <c r="A433">
        <f t="shared" ca="1" si="6"/>
        <v>0.43321479356322379</v>
      </c>
      <c r="B433" t="s">
        <v>241</v>
      </c>
      <c r="C433">
        <v>9199584</v>
      </c>
      <c r="D433" s="2">
        <v>42689</v>
      </c>
      <c r="E433" t="s">
        <v>76</v>
      </c>
      <c r="F433" t="s">
        <v>3434</v>
      </c>
      <c r="G433">
        <v>5</v>
      </c>
      <c r="H433" t="s">
        <v>58</v>
      </c>
      <c r="I433" t="s">
        <v>243</v>
      </c>
      <c r="J433">
        <v>120920</v>
      </c>
      <c r="K433">
        <v>4</v>
      </c>
      <c r="L433" s="2">
        <v>41623</v>
      </c>
      <c r="M433" s="2">
        <v>43434</v>
      </c>
      <c r="N433" t="s">
        <v>1905</v>
      </c>
      <c r="O433">
        <v>7</v>
      </c>
      <c r="P433" t="s">
        <v>3435</v>
      </c>
      <c r="Q433" t="s">
        <v>3436</v>
      </c>
      <c r="R433" t="s">
        <v>1943</v>
      </c>
      <c r="S433" t="s">
        <v>67</v>
      </c>
      <c r="T433" t="s">
        <v>68</v>
      </c>
      <c r="U433">
        <v>2017</v>
      </c>
      <c r="V433">
        <v>477360</v>
      </c>
      <c r="W433" t="s">
        <v>69</v>
      </c>
      <c r="X433" t="s">
        <v>241</v>
      </c>
      <c r="Y433">
        <v>306000</v>
      </c>
      <c r="Z433">
        <v>171360</v>
      </c>
      <c r="AA433" t="s">
        <v>69</v>
      </c>
      <c r="AB433" t="s">
        <v>3437</v>
      </c>
      <c r="AC433">
        <v>477360</v>
      </c>
    </row>
    <row r="434" spans="1:29">
      <c r="A434">
        <f t="shared" ca="1" si="6"/>
        <v>0.80050539526129527</v>
      </c>
      <c r="B434" t="s">
        <v>199</v>
      </c>
      <c r="C434">
        <v>9879996</v>
      </c>
      <c r="D434" s="2">
        <v>43593</v>
      </c>
      <c r="E434" t="s">
        <v>110</v>
      </c>
      <c r="F434" t="s">
        <v>4222</v>
      </c>
      <c r="G434">
        <v>7</v>
      </c>
      <c r="H434" t="s">
        <v>58</v>
      </c>
      <c r="I434" t="s">
        <v>149</v>
      </c>
      <c r="J434">
        <v>175088</v>
      </c>
      <c r="K434">
        <v>6</v>
      </c>
      <c r="L434" s="2">
        <v>43525</v>
      </c>
      <c r="M434" s="2">
        <v>43951</v>
      </c>
      <c r="N434" t="s">
        <v>4223</v>
      </c>
      <c r="O434">
        <v>7</v>
      </c>
      <c r="P434" t="s">
        <v>3830</v>
      </c>
      <c r="Q434" t="s">
        <v>3831</v>
      </c>
      <c r="R434" t="s">
        <v>335</v>
      </c>
      <c r="S434" t="s">
        <v>206</v>
      </c>
      <c r="T434" t="s">
        <v>68</v>
      </c>
      <c r="U434">
        <v>2018</v>
      </c>
      <c r="V434">
        <v>227607</v>
      </c>
      <c r="W434" t="s">
        <v>69</v>
      </c>
      <c r="X434" t="s">
        <v>199</v>
      </c>
      <c r="Y434">
        <v>146843</v>
      </c>
      <c r="Z434">
        <v>80764</v>
      </c>
      <c r="AA434" t="s">
        <v>69</v>
      </c>
      <c r="AB434" t="s">
        <v>4226</v>
      </c>
      <c r="AC434">
        <v>227607</v>
      </c>
    </row>
    <row r="435" spans="1:29">
      <c r="A435">
        <f t="shared" ca="1" si="6"/>
        <v>9.6092034213454136E-3</v>
      </c>
      <c r="B435" t="s">
        <v>199</v>
      </c>
      <c r="C435">
        <v>9318477</v>
      </c>
      <c r="D435" s="2">
        <v>42942</v>
      </c>
      <c r="E435" t="s">
        <v>2138</v>
      </c>
      <c r="F435" t="s">
        <v>2139</v>
      </c>
      <c r="G435">
        <v>5</v>
      </c>
      <c r="H435" t="s">
        <v>58</v>
      </c>
      <c r="I435" t="s">
        <v>149</v>
      </c>
      <c r="J435">
        <v>190040</v>
      </c>
      <c r="K435">
        <v>4</v>
      </c>
      <c r="L435" s="2">
        <v>41907</v>
      </c>
      <c r="M435" s="2">
        <v>43708</v>
      </c>
      <c r="N435" t="s">
        <v>2140</v>
      </c>
      <c r="O435">
        <v>7</v>
      </c>
      <c r="P435" t="s">
        <v>64</v>
      </c>
      <c r="Q435" t="s">
        <v>65</v>
      </c>
      <c r="R435" t="s">
        <v>66</v>
      </c>
      <c r="S435" t="s">
        <v>67</v>
      </c>
      <c r="T435" t="s">
        <v>68</v>
      </c>
      <c r="U435">
        <v>2017</v>
      </c>
      <c r="V435">
        <v>613138</v>
      </c>
      <c r="W435" t="s">
        <v>69</v>
      </c>
      <c r="X435" t="s">
        <v>199</v>
      </c>
      <c r="Y435">
        <v>378480</v>
      </c>
      <c r="Z435">
        <v>234658</v>
      </c>
      <c r="AA435" t="s">
        <v>69</v>
      </c>
      <c r="AB435" t="s">
        <v>2144</v>
      </c>
      <c r="AC435">
        <v>613138</v>
      </c>
    </row>
    <row r="436" spans="1:29">
      <c r="A436">
        <f t="shared" ca="1" si="6"/>
        <v>0.14798593780480918</v>
      </c>
      <c r="B436" t="s">
        <v>1143</v>
      </c>
      <c r="C436">
        <v>9472298</v>
      </c>
      <c r="D436" s="2">
        <v>43207</v>
      </c>
      <c r="E436" t="s">
        <v>76</v>
      </c>
      <c r="F436" t="s">
        <v>6344</v>
      </c>
      <c r="G436">
        <v>5</v>
      </c>
      <c r="H436" t="s">
        <v>58</v>
      </c>
      <c r="I436" t="s">
        <v>1145</v>
      </c>
      <c r="J436">
        <v>56318</v>
      </c>
      <c r="K436">
        <v>10</v>
      </c>
      <c r="L436" s="2">
        <v>39906</v>
      </c>
      <c r="M436" s="2">
        <v>43921</v>
      </c>
      <c r="N436" t="s">
        <v>973</v>
      </c>
      <c r="O436">
        <v>1</v>
      </c>
      <c r="P436" t="s">
        <v>161</v>
      </c>
      <c r="Q436" t="s">
        <v>162</v>
      </c>
      <c r="R436" t="s">
        <v>163</v>
      </c>
      <c r="S436" t="s">
        <v>67</v>
      </c>
      <c r="T436" t="s">
        <v>68</v>
      </c>
      <c r="U436">
        <v>2018</v>
      </c>
      <c r="V436">
        <v>469816</v>
      </c>
      <c r="W436" t="s">
        <v>69</v>
      </c>
      <c r="X436" t="s">
        <v>1143</v>
      </c>
      <c r="Y436">
        <v>308076</v>
      </c>
      <c r="Z436">
        <v>161740</v>
      </c>
      <c r="AA436" t="s">
        <v>69</v>
      </c>
      <c r="AB436" t="s">
        <v>6347</v>
      </c>
      <c r="AC436">
        <v>469816</v>
      </c>
    </row>
    <row r="437" spans="1:29">
      <c r="A437">
        <f t="shared" ca="1" si="6"/>
        <v>2.0642200769557029E-2</v>
      </c>
      <c r="B437" t="s">
        <v>127</v>
      </c>
      <c r="C437">
        <v>9281916</v>
      </c>
      <c r="D437" s="2">
        <v>42874</v>
      </c>
      <c r="E437" t="s">
        <v>56</v>
      </c>
      <c r="F437" t="s">
        <v>4535</v>
      </c>
      <c r="G437">
        <v>5</v>
      </c>
      <c r="H437" t="s">
        <v>58</v>
      </c>
      <c r="I437" t="s">
        <v>130</v>
      </c>
      <c r="J437">
        <v>102379</v>
      </c>
      <c r="K437">
        <v>4</v>
      </c>
      <c r="L437" s="2">
        <v>41887</v>
      </c>
      <c r="M437" s="2">
        <v>43616</v>
      </c>
      <c r="N437" t="s">
        <v>1072</v>
      </c>
      <c r="O437">
        <v>36</v>
      </c>
      <c r="P437" t="s">
        <v>795</v>
      </c>
      <c r="Q437" t="s">
        <v>796</v>
      </c>
      <c r="R437" t="s">
        <v>149</v>
      </c>
      <c r="S437" t="s">
        <v>260</v>
      </c>
      <c r="T437" t="s">
        <v>68</v>
      </c>
      <c r="U437">
        <v>2017</v>
      </c>
      <c r="V437">
        <v>346368</v>
      </c>
      <c r="W437" t="s">
        <v>69</v>
      </c>
      <c r="X437" t="s">
        <v>127</v>
      </c>
      <c r="Y437">
        <v>250606</v>
      </c>
      <c r="Z437">
        <v>95762</v>
      </c>
      <c r="AA437" t="s">
        <v>69</v>
      </c>
      <c r="AB437" t="s">
        <v>4539</v>
      </c>
      <c r="AC437">
        <v>346368</v>
      </c>
    </row>
    <row r="438" spans="1:29">
      <c r="A438">
        <f t="shared" ca="1" si="6"/>
        <v>0.94254444277467808</v>
      </c>
      <c r="B438" t="s">
        <v>303</v>
      </c>
      <c r="C438">
        <v>9517558</v>
      </c>
      <c r="D438" s="2">
        <v>43265</v>
      </c>
      <c r="E438" t="s">
        <v>56</v>
      </c>
      <c r="F438" t="s">
        <v>5807</v>
      </c>
      <c r="G438">
        <v>5</v>
      </c>
      <c r="H438" t="s">
        <v>58</v>
      </c>
      <c r="I438" t="s">
        <v>305</v>
      </c>
      <c r="J438">
        <v>101328</v>
      </c>
      <c r="K438">
        <v>5</v>
      </c>
      <c r="L438" s="2">
        <v>41883</v>
      </c>
      <c r="M438" s="2">
        <v>43616</v>
      </c>
      <c r="N438" t="s">
        <v>980</v>
      </c>
      <c r="O438">
        <v>7</v>
      </c>
      <c r="P438" t="s">
        <v>189</v>
      </c>
      <c r="Q438" t="s">
        <v>190</v>
      </c>
      <c r="R438" t="s">
        <v>191</v>
      </c>
      <c r="S438" t="s">
        <v>67</v>
      </c>
      <c r="T438" t="s">
        <v>68</v>
      </c>
      <c r="U438">
        <v>2018</v>
      </c>
      <c r="V438">
        <v>336038</v>
      </c>
      <c r="W438" t="s">
        <v>69</v>
      </c>
      <c r="X438" t="s">
        <v>303</v>
      </c>
      <c r="Y438">
        <v>217500</v>
      </c>
      <c r="Z438">
        <v>118538</v>
      </c>
      <c r="AA438" t="s">
        <v>69</v>
      </c>
      <c r="AB438" t="s">
        <v>5810</v>
      </c>
      <c r="AC438">
        <v>336038</v>
      </c>
    </row>
    <row r="439" spans="1:29">
      <c r="A439">
        <f t="shared" ca="1" si="6"/>
        <v>0.50191435576868315</v>
      </c>
      <c r="B439" t="s">
        <v>303</v>
      </c>
      <c r="C439">
        <v>9326985</v>
      </c>
      <c r="D439" s="2">
        <v>42961</v>
      </c>
      <c r="E439" t="s">
        <v>56</v>
      </c>
      <c r="F439" t="s">
        <v>1312</v>
      </c>
      <c r="G439">
        <v>5</v>
      </c>
      <c r="H439" t="s">
        <v>58</v>
      </c>
      <c r="I439" t="s">
        <v>305</v>
      </c>
      <c r="J439">
        <v>102427</v>
      </c>
      <c r="K439">
        <v>4</v>
      </c>
      <c r="L439" s="2">
        <v>41852</v>
      </c>
      <c r="M439" s="2">
        <v>43312</v>
      </c>
      <c r="N439" t="s">
        <v>562</v>
      </c>
      <c r="O439">
        <v>12</v>
      </c>
      <c r="P439" t="s">
        <v>656</v>
      </c>
      <c r="Q439" t="s">
        <v>204</v>
      </c>
      <c r="R439" t="s">
        <v>205</v>
      </c>
      <c r="S439" t="s">
        <v>67</v>
      </c>
      <c r="T439" t="s">
        <v>68</v>
      </c>
      <c r="U439">
        <v>2017</v>
      </c>
      <c r="V439">
        <v>231000</v>
      </c>
      <c r="W439" t="s">
        <v>69</v>
      </c>
      <c r="X439" t="s">
        <v>303</v>
      </c>
      <c r="Y439">
        <v>150000</v>
      </c>
      <c r="Z439">
        <v>81000</v>
      </c>
      <c r="AA439" t="s">
        <v>69</v>
      </c>
      <c r="AB439" t="s">
        <v>1315</v>
      </c>
      <c r="AC439">
        <v>231000</v>
      </c>
    </row>
    <row r="440" spans="1:29">
      <c r="A440">
        <f t="shared" ca="1" si="6"/>
        <v>0.2250474406958527</v>
      </c>
      <c r="B440" t="s">
        <v>303</v>
      </c>
      <c r="C440">
        <v>9527816</v>
      </c>
      <c r="D440" s="2">
        <v>43297</v>
      </c>
      <c r="E440" t="s">
        <v>56</v>
      </c>
      <c r="F440" t="s">
        <v>1963</v>
      </c>
      <c r="G440">
        <v>5</v>
      </c>
      <c r="H440" t="s">
        <v>58</v>
      </c>
      <c r="I440" t="s">
        <v>305</v>
      </c>
      <c r="J440">
        <v>100796</v>
      </c>
      <c r="K440">
        <v>5</v>
      </c>
      <c r="L440" s="2">
        <v>41908</v>
      </c>
      <c r="M440" s="2">
        <v>44742</v>
      </c>
      <c r="N440" t="s">
        <v>1153</v>
      </c>
      <c r="O440">
        <v>7</v>
      </c>
      <c r="P440" t="s">
        <v>1967</v>
      </c>
      <c r="Q440" t="s">
        <v>1968</v>
      </c>
      <c r="R440" t="s">
        <v>1540</v>
      </c>
      <c r="S440" t="s">
        <v>336</v>
      </c>
      <c r="T440" t="s">
        <v>68</v>
      </c>
      <c r="U440">
        <v>2018</v>
      </c>
      <c r="V440">
        <v>346024</v>
      </c>
      <c r="W440" t="s">
        <v>69</v>
      </c>
      <c r="X440" t="s">
        <v>303</v>
      </c>
      <c r="Y440">
        <v>276632</v>
      </c>
      <c r="Z440">
        <v>69392</v>
      </c>
      <c r="AA440" t="s">
        <v>69</v>
      </c>
      <c r="AB440" t="s">
        <v>1969</v>
      </c>
      <c r="AC440">
        <v>346024</v>
      </c>
    </row>
    <row r="441" spans="1:29">
      <c r="A441">
        <f t="shared" ca="1" si="6"/>
        <v>0.13827139725934856</v>
      </c>
      <c r="B441" t="s">
        <v>75</v>
      </c>
      <c r="C441">
        <v>9273353</v>
      </c>
      <c r="D441" s="2">
        <v>42916</v>
      </c>
      <c r="E441" t="s">
        <v>76</v>
      </c>
      <c r="F441" t="s">
        <v>2014</v>
      </c>
      <c r="G441">
        <v>5</v>
      </c>
      <c r="H441" t="s">
        <v>58</v>
      </c>
      <c r="I441" t="s">
        <v>78</v>
      </c>
      <c r="J441">
        <v>41780</v>
      </c>
      <c r="K441">
        <v>5</v>
      </c>
      <c r="L441" s="2">
        <v>41440</v>
      </c>
      <c r="M441" s="2">
        <v>43251</v>
      </c>
      <c r="N441" t="s">
        <v>953</v>
      </c>
      <c r="O441">
        <v>6</v>
      </c>
      <c r="P441" t="s">
        <v>333</v>
      </c>
      <c r="Q441" t="s">
        <v>334</v>
      </c>
      <c r="R441" t="s">
        <v>335</v>
      </c>
      <c r="S441" t="s">
        <v>67</v>
      </c>
      <c r="T441" t="s">
        <v>68</v>
      </c>
      <c r="U441">
        <v>2017</v>
      </c>
      <c r="V441">
        <v>369252</v>
      </c>
      <c r="W441" t="s">
        <v>69</v>
      </c>
      <c r="X441" t="s">
        <v>75</v>
      </c>
      <c r="Y441">
        <v>237461</v>
      </c>
      <c r="Z441">
        <v>131791</v>
      </c>
      <c r="AA441" t="s">
        <v>69</v>
      </c>
      <c r="AB441" t="s">
        <v>2017</v>
      </c>
      <c r="AC441">
        <v>369252</v>
      </c>
    </row>
    <row r="442" spans="1:29">
      <c r="A442">
        <f t="shared" ca="1" si="6"/>
        <v>0.13831081789032762</v>
      </c>
      <c r="B442" t="s">
        <v>303</v>
      </c>
      <c r="C442">
        <v>9305042</v>
      </c>
      <c r="D442" s="2">
        <v>42927</v>
      </c>
      <c r="E442" t="s">
        <v>3508</v>
      </c>
      <c r="F442" t="s">
        <v>3509</v>
      </c>
      <c r="G442">
        <v>5</v>
      </c>
      <c r="H442" t="s">
        <v>58</v>
      </c>
      <c r="I442" t="s">
        <v>305</v>
      </c>
      <c r="J442">
        <v>101593</v>
      </c>
      <c r="K442">
        <v>5</v>
      </c>
      <c r="L442" s="2">
        <v>41529</v>
      </c>
      <c r="M442" s="2">
        <v>43646</v>
      </c>
      <c r="N442" t="s">
        <v>3510</v>
      </c>
      <c r="O442">
        <v>18</v>
      </c>
      <c r="P442" t="s">
        <v>174</v>
      </c>
      <c r="Q442" t="s">
        <v>175</v>
      </c>
      <c r="R442" t="s">
        <v>176</v>
      </c>
      <c r="S442" t="s">
        <v>102</v>
      </c>
      <c r="T442" t="s">
        <v>68</v>
      </c>
      <c r="U442">
        <v>2017</v>
      </c>
      <c r="V442">
        <v>593994</v>
      </c>
      <c r="W442" t="s">
        <v>69</v>
      </c>
      <c r="X442" t="s">
        <v>303</v>
      </c>
      <c r="Y442">
        <v>475925</v>
      </c>
      <c r="Z442">
        <v>118069</v>
      </c>
      <c r="AA442" t="s">
        <v>69</v>
      </c>
      <c r="AB442" t="s">
        <v>3511</v>
      </c>
      <c r="AC442">
        <v>593994</v>
      </c>
    </row>
    <row r="443" spans="1:29">
      <c r="A443">
        <f t="shared" ca="1" si="6"/>
        <v>0.95165918951276141</v>
      </c>
      <c r="B443" t="s">
        <v>254</v>
      </c>
      <c r="C443">
        <v>9474613</v>
      </c>
      <c r="D443" s="2">
        <v>43214</v>
      </c>
      <c r="E443" t="s">
        <v>56</v>
      </c>
      <c r="F443" t="s">
        <v>5636</v>
      </c>
      <c r="G443">
        <v>5</v>
      </c>
      <c r="H443" t="s">
        <v>58</v>
      </c>
      <c r="I443" t="s">
        <v>256</v>
      </c>
      <c r="J443">
        <v>44842</v>
      </c>
      <c r="K443">
        <v>27</v>
      </c>
      <c r="L443" s="2">
        <v>33359</v>
      </c>
      <c r="M443" s="2">
        <v>44316</v>
      </c>
      <c r="N443" t="s">
        <v>2395</v>
      </c>
      <c r="O443">
        <v>12</v>
      </c>
      <c r="P443" t="s">
        <v>656</v>
      </c>
      <c r="Q443" t="s">
        <v>204</v>
      </c>
      <c r="R443" t="s">
        <v>205</v>
      </c>
      <c r="S443" t="s">
        <v>85</v>
      </c>
      <c r="T443" t="s">
        <v>68</v>
      </c>
      <c r="U443">
        <v>2018</v>
      </c>
      <c r="V443">
        <v>377731</v>
      </c>
      <c r="W443" t="s">
        <v>69</v>
      </c>
      <c r="X443" t="s">
        <v>254</v>
      </c>
      <c r="Y443">
        <v>284262</v>
      </c>
      <c r="Z443">
        <v>93469</v>
      </c>
      <c r="AA443" t="s">
        <v>69</v>
      </c>
      <c r="AB443" t="s">
        <v>5638</v>
      </c>
      <c r="AC443">
        <v>377731</v>
      </c>
    </row>
    <row r="444" spans="1:29">
      <c r="A444">
        <f t="shared" ca="1" si="6"/>
        <v>0.28669645465339977</v>
      </c>
      <c r="B444" t="s">
        <v>55</v>
      </c>
      <c r="C444">
        <v>9329997</v>
      </c>
      <c r="D444" s="2">
        <v>42909</v>
      </c>
      <c r="E444" t="s">
        <v>76</v>
      </c>
      <c r="F444" t="s">
        <v>4242</v>
      </c>
      <c r="G444">
        <v>5</v>
      </c>
      <c r="H444" t="s">
        <v>58</v>
      </c>
      <c r="I444" t="s">
        <v>59</v>
      </c>
      <c r="J444">
        <v>86372</v>
      </c>
      <c r="K444">
        <v>5</v>
      </c>
      <c r="L444" s="2">
        <v>41547</v>
      </c>
      <c r="M444" s="2">
        <v>43646</v>
      </c>
      <c r="N444" t="s">
        <v>2658</v>
      </c>
      <c r="O444">
        <v>50</v>
      </c>
      <c r="P444" t="s">
        <v>4246</v>
      </c>
      <c r="Q444" t="s">
        <v>4247</v>
      </c>
      <c r="R444" t="s">
        <v>149</v>
      </c>
      <c r="S444" t="s">
        <v>260</v>
      </c>
      <c r="T444" t="s">
        <v>68</v>
      </c>
      <c r="U444">
        <v>2017</v>
      </c>
      <c r="V444">
        <v>690304</v>
      </c>
      <c r="W444" t="s">
        <v>69</v>
      </c>
      <c r="X444" t="s">
        <v>55</v>
      </c>
      <c r="Y444">
        <v>506793</v>
      </c>
      <c r="Z444">
        <v>183511</v>
      </c>
      <c r="AA444" t="s">
        <v>69</v>
      </c>
      <c r="AB444" t="s">
        <v>4248</v>
      </c>
      <c r="AC444">
        <v>690304</v>
      </c>
    </row>
    <row r="445" spans="1:29">
      <c r="A445">
        <f t="shared" ca="1" si="6"/>
        <v>0.73805375173744969</v>
      </c>
      <c r="B445" t="s">
        <v>254</v>
      </c>
      <c r="C445">
        <v>9195734</v>
      </c>
      <c r="D445" s="2">
        <v>42709</v>
      </c>
      <c r="E445" t="s">
        <v>56</v>
      </c>
      <c r="F445" t="s">
        <v>3530</v>
      </c>
      <c r="G445">
        <v>5</v>
      </c>
      <c r="H445" t="s">
        <v>58</v>
      </c>
      <c r="I445" t="s">
        <v>256</v>
      </c>
      <c r="J445">
        <v>54096</v>
      </c>
      <c r="K445">
        <v>19</v>
      </c>
      <c r="L445" s="2">
        <v>35431</v>
      </c>
      <c r="M445" s="2">
        <v>43281</v>
      </c>
      <c r="N445" t="s">
        <v>920</v>
      </c>
      <c r="O445">
        <v>2</v>
      </c>
      <c r="P445" t="s">
        <v>309</v>
      </c>
      <c r="Q445" t="s">
        <v>310</v>
      </c>
      <c r="R445" t="s">
        <v>311</v>
      </c>
      <c r="S445" t="s">
        <v>67</v>
      </c>
      <c r="T445" t="s">
        <v>68</v>
      </c>
      <c r="U445">
        <v>2017</v>
      </c>
      <c r="V445">
        <v>435922</v>
      </c>
      <c r="W445" t="s">
        <v>69</v>
      </c>
      <c r="X445" t="s">
        <v>254</v>
      </c>
      <c r="Y445">
        <v>279716</v>
      </c>
      <c r="Z445">
        <v>156206</v>
      </c>
      <c r="AA445" t="s">
        <v>69</v>
      </c>
      <c r="AB445" t="s">
        <v>3531</v>
      </c>
      <c r="AC445">
        <v>435922</v>
      </c>
    </row>
    <row r="446" spans="1:29">
      <c r="A446">
        <f t="shared" ca="1" si="6"/>
        <v>0.92179543224399751</v>
      </c>
      <c r="B446" t="s">
        <v>1619</v>
      </c>
      <c r="C446">
        <v>9433592</v>
      </c>
      <c r="D446" s="2">
        <v>43153</v>
      </c>
      <c r="E446" t="s">
        <v>76</v>
      </c>
      <c r="F446" t="s">
        <v>3533</v>
      </c>
      <c r="G446">
        <v>5</v>
      </c>
      <c r="H446" t="s">
        <v>58</v>
      </c>
      <c r="I446" t="s">
        <v>1621</v>
      </c>
      <c r="J446">
        <v>17656</v>
      </c>
      <c r="K446">
        <v>10</v>
      </c>
      <c r="L446" s="2">
        <v>39828</v>
      </c>
      <c r="M446" s="2">
        <v>43524</v>
      </c>
      <c r="N446" t="s">
        <v>1622</v>
      </c>
      <c r="O446">
        <v>2</v>
      </c>
      <c r="P446" t="s">
        <v>309</v>
      </c>
      <c r="Q446" t="s">
        <v>310</v>
      </c>
      <c r="R446" t="s">
        <v>311</v>
      </c>
      <c r="S446" t="s">
        <v>67</v>
      </c>
      <c r="T446" t="s">
        <v>68</v>
      </c>
      <c r="U446">
        <v>2018</v>
      </c>
      <c r="V446">
        <v>376875</v>
      </c>
      <c r="W446" t="s">
        <v>69</v>
      </c>
      <c r="X446" t="s">
        <v>1619</v>
      </c>
      <c r="Y446">
        <v>225000</v>
      </c>
      <c r="Z446">
        <v>151875</v>
      </c>
      <c r="AA446" t="s">
        <v>69</v>
      </c>
      <c r="AB446" t="s">
        <v>3534</v>
      </c>
      <c r="AC446">
        <v>376875</v>
      </c>
    </row>
    <row r="447" spans="1:29">
      <c r="A447">
        <f t="shared" ca="1" si="6"/>
        <v>0.84457293537657163</v>
      </c>
      <c r="B447" t="s">
        <v>254</v>
      </c>
      <c r="C447">
        <v>9563267</v>
      </c>
      <c r="D447" s="2">
        <v>43342</v>
      </c>
      <c r="E447" t="s">
        <v>1856</v>
      </c>
      <c r="F447" t="s">
        <v>3537</v>
      </c>
      <c r="G447">
        <v>5</v>
      </c>
      <c r="H447" t="s">
        <v>58</v>
      </c>
      <c r="I447" t="s">
        <v>256</v>
      </c>
      <c r="J447">
        <v>61629</v>
      </c>
      <c r="K447">
        <v>19</v>
      </c>
      <c r="L447" s="2">
        <v>36982</v>
      </c>
      <c r="M447" s="2">
        <v>43708</v>
      </c>
      <c r="N447" t="s">
        <v>3538</v>
      </c>
      <c r="O447">
        <v>2</v>
      </c>
      <c r="P447" t="s">
        <v>3540</v>
      </c>
      <c r="Q447" t="s">
        <v>3541</v>
      </c>
      <c r="R447" t="s">
        <v>1943</v>
      </c>
      <c r="S447" t="s">
        <v>85</v>
      </c>
      <c r="T447" t="s">
        <v>68</v>
      </c>
      <c r="U447">
        <v>2018</v>
      </c>
      <c r="V447">
        <v>320588</v>
      </c>
      <c r="W447" t="s">
        <v>69</v>
      </c>
      <c r="X447" t="s">
        <v>254</v>
      </c>
      <c r="Y447">
        <v>207500</v>
      </c>
      <c r="Z447">
        <v>113088</v>
      </c>
      <c r="AA447" t="s">
        <v>69</v>
      </c>
      <c r="AB447" t="s">
        <v>3542</v>
      </c>
      <c r="AC447">
        <v>320588</v>
      </c>
    </row>
    <row r="448" spans="1:29">
      <c r="A448">
        <f t="shared" ca="1" si="6"/>
        <v>3.2546465556599902E-2</v>
      </c>
      <c r="B448" t="s">
        <v>55</v>
      </c>
      <c r="C448">
        <v>9464574</v>
      </c>
      <c r="D448" s="2">
        <v>43178</v>
      </c>
      <c r="E448" t="s">
        <v>211</v>
      </c>
      <c r="F448" t="s">
        <v>3182</v>
      </c>
      <c r="G448">
        <v>5</v>
      </c>
      <c r="H448" t="s">
        <v>58</v>
      </c>
      <c r="I448" t="s">
        <v>59</v>
      </c>
      <c r="J448">
        <v>84545</v>
      </c>
      <c r="K448">
        <v>5</v>
      </c>
      <c r="L448" s="2">
        <v>41730</v>
      </c>
      <c r="M448" s="2">
        <v>43616</v>
      </c>
      <c r="N448" t="s">
        <v>3183</v>
      </c>
      <c r="O448">
        <v>11</v>
      </c>
      <c r="P448" t="s">
        <v>532</v>
      </c>
      <c r="Q448" t="s">
        <v>533</v>
      </c>
      <c r="R448" t="s">
        <v>149</v>
      </c>
      <c r="S448" t="s">
        <v>218</v>
      </c>
      <c r="T448" t="s">
        <v>68</v>
      </c>
      <c r="U448">
        <v>2018</v>
      </c>
      <c r="V448">
        <v>602544</v>
      </c>
      <c r="W448" t="s">
        <v>69</v>
      </c>
      <c r="X448" t="s">
        <v>55</v>
      </c>
      <c r="Y448">
        <v>380154</v>
      </c>
      <c r="Z448">
        <v>222390</v>
      </c>
      <c r="AA448" t="s">
        <v>69</v>
      </c>
      <c r="AB448" t="s">
        <v>3186</v>
      </c>
      <c r="AC448">
        <v>602544</v>
      </c>
    </row>
    <row r="449" spans="1:29">
      <c r="A449">
        <f t="shared" ca="1" si="6"/>
        <v>0.99017060340172369</v>
      </c>
      <c r="B449" t="s">
        <v>254</v>
      </c>
      <c r="C449">
        <v>9548701</v>
      </c>
      <c r="D449" s="2">
        <v>43343</v>
      </c>
      <c r="E449" t="s">
        <v>56</v>
      </c>
      <c r="F449" t="s">
        <v>3553</v>
      </c>
      <c r="G449">
        <v>5</v>
      </c>
      <c r="H449" t="s">
        <v>58</v>
      </c>
      <c r="I449" t="s">
        <v>256</v>
      </c>
      <c r="J449">
        <v>111667</v>
      </c>
      <c r="K449">
        <v>5</v>
      </c>
      <c r="L449" s="2">
        <v>41883</v>
      </c>
      <c r="M449" s="2">
        <v>44074</v>
      </c>
      <c r="N449" t="s">
        <v>2917</v>
      </c>
      <c r="O449">
        <v>3</v>
      </c>
      <c r="P449" t="s">
        <v>882</v>
      </c>
      <c r="Q449" t="s">
        <v>883</v>
      </c>
      <c r="R449" t="s">
        <v>884</v>
      </c>
      <c r="S449" t="s">
        <v>67</v>
      </c>
      <c r="T449" t="s">
        <v>68</v>
      </c>
      <c r="U449">
        <v>2018</v>
      </c>
      <c r="V449">
        <v>320513</v>
      </c>
      <c r="W449" t="s">
        <v>69</v>
      </c>
      <c r="X449" t="s">
        <v>254</v>
      </c>
      <c r="Y449">
        <v>192500</v>
      </c>
      <c r="Z449">
        <v>128013</v>
      </c>
      <c r="AA449" t="s">
        <v>69</v>
      </c>
      <c r="AB449" t="s">
        <v>3555</v>
      </c>
      <c r="AC449">
        <v>320513</v>
      </c>
    </row>
    <row r="450" spans="1:29">
      <c r="A450">
        <f t="shared" ref="A450:A513" ca="1" si="7">RAND()</f>
        <v>0.93539793094531998</v>
      </c>
      <c r="B450" t="s">
        <v>254</v>
      </c>
      <c r="C450">
        <v>9568793</v>
      </c>
      <c r="D450" s="2">
        <v>43351</v>
      </c>
      <c r="E450" t="s">
        <v>1856</v>
      </c>
      <c r="F450" t="s">
        <v>3559</v>
      </c>
      <c r="G450">
        <v>5</v>
      </c>
      <c r="H450" t="s">
        <v>58</v>
      </c>
      <c r="I450" t="s">
        <v>256</v>
      </c>
      <c r="J450">
        <v>123743</v>
      </c>
      <c r="K450">
        <v>2</v>
      </c>
      <c r="L450" s="2">
        <v>42999</v>
      </c>
      <c r="M450" s="2">
        <v>44439</v>
      </c>
      <c r="N450" t="s">
        <v>3560</v>
      </c>
      <c r="O450">
        <v>3</v>
      </c>
      <c r="P450" t="s">
        <v>553</v>
      </c>
      <c r="Q450" t="s">
        <v>554</v>
      </c>
      <c r="R450" t="s">
        <v>555</v>
      </c>
      <c r="S450" t="s">
        <v>85</v>
      </c>
      <c r="T450" t="s">
        <v>68</v>
      </c>
      <c r="U450">
        <v>2018</v>
      </c>
      <c r="V450">
        <v>315820</v>
      </c>
      <c r="W450" t="s">
        <v>69</v>
      </c>
      <c r="X450" t="s">
        <v>254</v>
      </c>
      <c r="Y450">
        <v>238500</v>
      </c>
      <c r="Z450">
        <v>77320</v>
      </c>
      <c r="AA450" t="s">
        <v>69</v>
      </c>
      <c r="AB450" t="s">
        <v>3561</v>
      </c>
      <c r="AC450">
        <v>315820</v>
      </c>
    </row>
    <row r="451" spans="1:29">
      <c r="A451">
        <f t="shared" ca="1" si="7"/>
        <v>0.42923163119214269</v>
      </c>
      <c r="B451" t="s">
        <v>199</v>
      </c>
      <c r="C451">
        <v>9266369</v>
      </c>
      <c r="D451" s="2">
        <v>42874</v>
      </c>
      <c r="E451" t="s">
        <v>76</v>
      </c>
      <c r="F451" t="s">
        <v>4101</v>
      </c>
      <c r="G451">
        <v>5</v>
      </c>
      <c r="H451" t="s">
        <v>58</v>
      </c>
      <c r="I451" t="s">
        <v>149</v>
      </c>
      <c r="J451">
        <v>176695</v>
      </c>
      <c r="K451">
        <v>5</v>
      </c>
      <c r="L451" s="2">
        <v>41487</v>
      </c>
      <c r="M451" s="2">
        <v>43251</v>
      </c>
      <c r="N451" t="s">
        <v>864</v>
      </c>
      <c r="O451">
        <v>1</v>
      </c>
      <c r="P451" t="s">
        <v>161</v>
      </c>
      <c r="Q451" t="s">
        <v>162</v>
      </c>
      <c r="R451" t="s">
        <v>163</v>
      </c>
      <c r="S451" t="s">
        <v>67</v>
      </c>
      <c r="T451" t="s">
        <v>68</v>
      </c>
      <c r="U451">
        <v>2017</v>
      </c>
      <c r="V451">
        <v>315400</v>
      </c>
      <c r="W451" t="s">
        <v>69</v>
      </c>
      <c r="X451" t="s">
        <v>199</v>
      </c>
      <c r="Y451">
        <v>207500</v>
      </c>
      <c r="Z451">
        <v>107900</v>
      </c>
      <c r="AA451" t="s">
        <v>69</v>
      </c>
      <c r="AB451" t="s">
        <v>4104</v>
      </c>
      <c r="AC451">
        <v>315400</v>
      </c>
    </row>
    <row r="452" spans="1:29">
      <c r="A452">
        <f t="shared" ca="1" si="7"/>
        <v>6.0896619811203201E-2</v>
      </c>
      <c r="B452" t="s">
        <v>199</v>
      </c>
      <c r="C452">
        <v>9523616</v>
      </c>
      <c r="D452" s="2">
        <v>43272</v>
      </c>
      <c r="E452" t="s">
        <v>287</v>
      </c>
      <c r="F452" t="s">
        <v>3572</v>
      </c>
      <c r="G452">
        <v>7</v>
      </c>
      <c r="H452" t="s">
        <v>58</v>
      </c>
      <c r="I452" t="s">
        <v>149</v>
      </c>
      <c r="J452">
        <v>167181</v>
      </c>
      <c r="K452">
        <v>6</v>
      </c>
      <c r="L452" s="2">
        <v>41320</v>
      </c>
      <c r="M452" s="2">
        <v>43708</v>
      </c>
      <c r="N452" t="s">
        <v>1057</v>
      </c>
      <c r="O452">
        <v>30</v>
      </c>
      <c r="P452" t="s">
        <v>747</v>
      </c>
      <c r="Q452" t="s">
        <v>748</v>
      </c>
      <c r="R452" t="s">
        <v>176</v>
      </c>
      <c r="S452" t="s">
        <v>67</v>
      </c>
      <c r="T452" t="s">
        <v>68</v>
      </c>
      <c r="U452">
        <v>2017</v>
      </c>
      <c r="V452">
        <v>336150</v>
      </c>
      <c r="W452" t="s">
        <v>69</v>
      </c>
      <c r="X452" t="s">
        <v>199</v>
      </c>
      <c r="Y452">
        <v>207500</v>
      </c>
      <c r="Z452">
        <v>128650</v>
      </c>
      <c r="AA452" t="s">
        <v>69</v>
      </c>
      <c r="AB452" t="s">
        <v>3574</v>
      </c>
      <c r="AC452">
        <v>336150</v>
      </c>
    </row>
    <row r="453" spans="1:29">
      <c r="A453">
        <f t="shared" ca="1" si="7"/>
        <v>0.82054855519037506</v>
      </c>
      <c r="B453" t="s">
        <v>55</v>
      </c>
      <c r="C453">
        <v>9264411</v>
      </c>
      <c r="D453" s="2">
        <v>42829</v>
      </c>
      <c r="E453" t="s">
        <v>76</v>
      </c>
      <c r="F453" t="s">
        <v>7148</v>
      </c>
      <c r="G453">
        <v>5</v>
      </c>
      <c r="H453" t="s">
        <v>58</v>
      </c>
      <c r="I453" t="s">
        <v>59</v>
      </c>
      <c r="J453">
        <v>84089</v>
      </c>
      <c r="K453">
        <v>6</v>
      </c>
      <c r="L453" s="2">
        <v>42795</v>
      </c>
      <c r="M453" s="2">
        <v>43585</v>
      </c>
      <c r="N453" t="s">
        <v>1441</v>
      </c>
      <c r="O453">
        <v>10</v>
      </c>
      <c r="P453" t="s">
        <v>7149</v>
      </c>
      <c r="Q453" t="s">
        <v>7150</v>
      </c>
      <c r="R453" t="s">
        <v>630</v>
      </c>
      <c r="S453" t="s">
        <v>67</v>
      </c>
      <c r="T453" t="s">
        <v>68</v>
      </c>
      <c r="U453">
        <v>2017</v>
      </c>
      <c r="V453">
        <v>314775</v>
      </c>
      <c r="W453" t="s">
        <v>69</v>
      </c>
      <c r="X453" t="s">
        <v>55</v>
      </c>
      <c r="Y453">
        <v>218750</v>
      </c>
      <c r="Z453">
        <v>96025</v>
      </c>
      <c r="AA453" t="s">
        <v>69</v>
      </c>
      <c r="AB453" t="s">
        <v>7151</v>
      </c>
      <c r="AC453">
        <v>314775</v>
      </c>
    </row>
    <row r="454" spans="1:29">
      <c r="A454">
        <f t="shared" ca="1" si="7"/>
        <v>0.36064688687302104</v>
      </c>
      <c r="B454" t="s">
        <v>405</v>
      </c>
      <c r="C454">
        <v>9544915</v>
      </c>
      <c r="D454" s="2">
        <v>43334</v>
      </c>
      <c r="E454" t="s">
        <v>76</v>
      </c>
      <c r="F454" t="s">
        <v>5289</v>
      </c>
      <c r="G454">
        <v>5</v>
      </c>
      <c r="H454" t="s">
        <v>58</v>
      </c>
      <c r="I454" t="s">
        <v>407</v>
      </c>
      <c r="J454">
        <v>35207</v>
      </c>
      <c r="K454">
        <v>5</v>
      </c>
      <c r="L454" s="2">
        <v>41897</v>
      </c>
      <c r="M454" s="2">
        <v>44074</v>
      </c>
      <c r="N454" t="s">
        <v>5290</v>
      </c>
      <c r="O454">
        <v>13</v>
      </c>
      <c r="P454" t="s">
        <v>5293</v>
      </c>
      <c r="Q454" t="s">
        <v>217</v>
      </c>
      <c r="R454" t="s">
        <v>120</v>
      </c>
      <c r="S454" t="s">
        <v>473</v>
      </c>
      <c r="T454" t="s">
        <v>68</v>
      </c>
      <c r="U454">
        <v>2018</v>
      </c>
      <c r="V454">
        <v>536836</v>
      </c>
      <c r="W454" t="s">
        <v>69</v>
      </c>
      <c r="X454" t="s">
        <v>405</v>
      </c>
      <c r="Y454">
        <v>368760</v>
      </c>
      <c r="Z454">
        <v>168076</v>
      </c>
      <c r="AA454" t="s">
        <v>69</v>
      </c>
      <c r="AB454" t="s">
        <v>5294</v>
      </c>
      <c r="AC454">
        <v>536836</v>
      </c>
    </row>
    <row r="455" spans="1:29">
      <c r="A455">
        <f t="shared" ca="1" si="7"/>
        <v>0.6697220902557256</v>
      </c>
      <c r="B455" t="s">
        <v>687</v>
      </c>
      <c r="C455">
        <v>9271960</v>
      </c>
      <c r="D455" s="2">
        <v>42908</v>
      </c>
      <c r="E455" t="s">
        <v>76</v>
      </c>
      <c r="F455" t="s">
        <v>5469</v>
      </c>
      <c r="G455">
        <v>5</v>
      </c>
      <c r="H455" t="s">
        <v>58</v>
      </c>
      <c r="I455" t="s">
        <v>689</v>
      </c>
      <c r="J455">
        <v>12552</v>
      </c>
      <c r="K455">
        <v>5</v>
      </c>
      <c r="L455" s="2">
        <v>41456</v>
      </c>
      <c r="M455" s="2">
        <v>43646</v>
      </c>
      <c r="N455" t="s">
        <v>1739</v>
      </c>
      <c r="O455">
        <v>3</v>
      </c>
      <c r="P455" t="s">
        <v>2568</v>
      </c>
      <c r="Q455" t="s">
        <v>2569</v>
      </c>
      <c r="R455" t="s">
        <v>630</v>
      </c>
      <c r="S455" t="s">
        <v>67</v>
      </c>
      <c r="T455" t="s">
        <v>68</v>
      </c>
      <c r="U455">
        <v>2017</v>
      </c>
      <c r="V455">
        <v>372628</v>
      </c>
      <c r="W455" t="s">
        <v>69</v>
      </c>
      <c r="X455" t="s">
        <v>687</v>
      </c>
      <c r="Y455">
        <v>250000</v>
      </c>
      <c r="Z455">
        <v>122628</v>
      </c>
      <c r="AA455" t="s">
        <v>69</v>
      </c>
      <c r="AB455" t="s">
        <v>5472</v>
      </c>
      <c r="AC455">
        <v>372628</v>
      </c>
    </row>
    <row r="456" spans="1:29">
      <c r="A456">
        <f t="shared" ca="1" si="7"/>
        <v>8.7913748488242405E-2</v>
      </c>
      <c r="B456" t="s">
        <v>1619</v>
      </c>
      <c r="C456">
        <v>9413472</v>
      </c>
      <c r="D456" s="2">
        <v>43124</v>
      </c>
      <c r="E456" t="s">
        <v>4562</v>
      </c>
      <c r="F456" t="s">
        <v>4563</v>
      </c>
      <c r="G456">
        <v>5</v>
      </c>
      <c r="H456" t="s">
        <v>58</v>
      </c>
      <c r="I456" t="s">
        <v>1621</v>
      </c>
      <c r="J456">
        <v>23826</v>
      </c>
      <c r="K456">
        <v>3</v>
      </c>
      <c r="L456" s="2">
        <v>42405</v>
      </c>
      <c r="M456" s="2">
        <v>43861</v>
      </c>
      <c r="N456" t="s">
        <v>1451</v>
      </c>
      <c r="O456">
        <v>5</v>
      </c>
      <c r="P456" t="s">
        <v>524</v>
      </c>
      <c r="Q456" t="s">
        <v>83</v>
      </c>
      <c r="R456" t="s">
        <v>84</v>
      </c>
      <c r="S456" t="s">
        <v>102</v>
      </c>
      <c r="T456" t="s">
        <v>68</v>
      </c>
      <c r="U456">
        <v>2018</v>
      </c>
      <c r="V456">
        <v>351000</v>
      </c>
      <c r="W456" t="s">
        <v>69</v>
      </c>
      <c r="X456" t="s">
        <v>1619</v>
      </c>
      <c r="Y456">
        <v>225000</v>
      </c>
      <c r="Z456">
        <v>126000</v>
      </c>
      <c r="AA456" t="s">
        <v>69</v>
      </c>
      <c r="AB456" t="s">
        <v>4565</v>
      </c>
      <c r="AC456">
        <v>351000</v>
      </c>
    </row>
    <row r="457" spans="1:29">
      <c r="A457">
        <f t="shared" ca="1" si="7"/>
        <v>0.40825287430252</v>
      </c>
      <c r="B457" t="s">
        <v>199</v>
      </c>
      <c r="C457">
        <v>9197634</v>
      </c>
      <c r="D457" s="2">
        <v>42759</v>
      </c>
      <c r="E457" t="s">
        <v>76</v>
      </c>
      <c r="F457" t="s">
        <v>6012</v>
      </c>
      <c r="G457">
        <v>5</v>
      </c>
      <c r="H457" t="s">
        <v>58</v>
      </c>
      <c r="I457" t="s">
        <v>149</v>
      </c>
      <c r="J457">
        <v>174470</v>
      </c>
      <c r="K457">
        <v>26</v>
      </c>
      <c r="L457" s="2">
        <v>33420</v>
      </c>
      <c r="M457" s="2">
        <v>43131</v>
      </c>
      <c r="N457" t="s">
        <v>2164</v>
      </c>
      <c r="O457">
        <v>7</v>
      </c>
      <c r="P457" t="s">
        <v>259</v>
      </c>
      <c r="Q457" t="s">
        <v>190</v>
      </c>
      <c r="R457" t="s">
        <v>191</v>
      </c>
      <c r="S457" t="s">
        <v>260</v>
      </c>
      <c r="T457" t="s">
        <v>68</v>
      </c>
      <c r="U457">
        <v>2017</v>
      </c>
      <c r="V457">
        <v>568459</v>
      </c>
      <c r="W457" t="s">
        <v>69</v>
      </c>
      <c r="X457" t="s">
        <v>199</v>
      </c>
      <c r="Y457">
        <v>322988</v>
      </c>
      <c r="Z457">
        <v>245471</v>
      </c>
      <c r="AA457" t="s">
        <v>69</v>
      </c>
      <c r="AB457" t="s">
        <v>6014</v>
      </c>
      <c r="AC457">
        <v>568459</v>
      </c>
    </row>
    <row r="458" spans="1:29">
      <c r="A458">
        <f t="shared" ca="1" si="7"/>
        <v>0.16626048168609109</v>
      </c>
      <c r="B458" t="s">
        <v>127</v>
      </c>
      <c r="C458">
        <v>9478359</v>
      </c>
      <c r="D458" s="2">
        <v>43209</v>
      </c>
      <c r="E458" t="s">
        <v>56</v>
      </c>
      <c r="F458" t="s">
        <v>3441</v>
      </c>
      <c r="G458">
        <v>5</v>
      </c>
      <c r="H458" t="s">
        <v>58</v>
      </c>
      <c r="I458" t="s">
        <v>130</v>
      </c>
      <c r="J458">
        <v>104576</v>
      </c>
      <c r="K458">
        <v>5</v>
      </c>
      <c r="L458" s="2">
        <v>41852</v>
      </c>
      <c r="M458" s="2">
        <v>44316</v>
      </c>
      <c r="N458" t="s">
        <v>1983</v>
      </c>
      <c r="O458">
        <v>4</v>
      </c>
      <c r="P458" t="s">
        <v>234</v>
      </c>
      <c r="Q458" t="s">
        <v>235</v>
      </c>
      <c r="R458" t="s">
        <v>236</v>
      </c>
      <c r="S458" t="s">
        <v>729</v>
      </c>
      <c r="T458" t="s">
        <v>68</v>
      </c>
      <c r="U458">
        <v>2018</v>
      </c>
      <c r="V458">
        <v>417743</v>
      </c>
      <c r="W458" t="s">
        <v>69</v>
      </c>
      <c r="X458" t="s">
        <v>127</v>
      </c>
      <c r="Y458">
        <v>340646</v>
      </c>
      <c r="Z458">
        <v>77097</v>
      </c>
      <c r="AA458" t="s">
        <v>69</v>
      </c>
      <c r="AB458" t="s">
        <v>3442</v>
      </c>
      <c r="AC458">
        <v>417743</v>
      </c>
    </row>
    <row r="459" spans="1:29">
      <c r="A459">
        <f t="shared" ca="1" si="7"/>
        <v>0.24718163860579134</v>
      </c>
      <c r="B459" t="s">
        <v>241</v>
      </c>
      <c r="C459">
        <v>9477092</v>
      </c>
      <c r="D459" s="2">
        <v>43229</v>
      </c>
      <c r="E459" t="s">
        <v>328</v>
      </c>
      <c r="F459" t="s">
        <v>6059</v>
      </c>
      <c r="G459">
        <v>5</v>
      </c>
      <c r="H459" t="s">
        <v>58</v>
      </c>
      <c r="I459" t="s">
        <v>243</v>
      </c>
      <c r="J459">
        <v>129179</v>
      </c>
      <c r="K459">
        <v>4</v>
      </c>
      <c r="L459" s="2">
        <v>42248</v>
      </c>
      <c r="M459" s="2">
        <v>44316</v>
      </c>
      <c r="N459" t="s">
        <v>4403</v>
      </c>
      <c r="O459">
        <v>11</v>
      </c>
      <c r="P459" t="s">
        <v>1292</v>
      </c>
      <c r="Q459" t="s">
        <v>1293</v>
      </c>
      <c r="R459" t="s">
        <v>555</v>
      </c>
      <c r="S459" t="s">
        <v>336</v>
      </c>
      <c r="T459" t="s">
        <v>68</v>
      </c>
      <c r="U459">
        <v>2018</v>
      </c>
      <c r="V459">
        <v>440494</v>
      </c>
      <c r="W459" t="s">
        <v>69</v>
      </c>
      <c r="X459" t="s">
        <v>241</v>
      </c>
      <c r="Y459">
        <v>277914</v>
      </c>
      <c r="Z459">
        <v>162580</v>
      </c>
      <c r="AA459" t="s">
        <v>69</v>
      </c>
      <c r="AB459" t="s">
        <v>6062</v>
      </c>
      <c r="AC459">
        <v>440494</v>
      </c>
    </row>
    <row r="460" spans="1:29">
      <c r="A460">
        <f t="shared" ca="1" si="7"/>
        <v>0.98758163750467187</v>
      </c>
      <c r="B460" t="s">
        <v>241</v>
      </c>
      <c r="C460">
        <v>9187486</v>
      </c>
      <c r="D460" s="2">
        <v>42695</v>
      </c>
      <c r="E460" t="s">
        <v>926</v>
      </c>
      <c r="F460" t="s">
        <v>3631</v>
      </c>
      <c r="G460">
        <v>5</v>
      </c>
      <c r="H460" t="s">
        <v>58</v>
      </c>
      <c r="I460" t="s">
        <v>243</v>
      </c>
      <c r="J460">
        <v>69321</v>
      </c>
      <c r="K460">
        <v>13</v>
      </c>
      <c r="L460" s="2">
        <v>42217</v>
      </c>
      <c r="M460" s="2">
        <v>43434</v>
      </c>
      <c r="N460" t="s">
        <v>690</v>
      </c>
      <c r="O460">
        <v>5</v>
      </c>
      <c r="P460" t="s">
        <v>3633</v>
      </c>
      <c r="Q460" t="s">
        <v>3634</v>
      </c>
      <c r="R460" t="s">
        <v>1540</v>
      </c>
      <c r="S460" t="s">
        <v>260</v>
      </c>
      <c r="T460" t="s">
        <v>68</v>
      </c>
      <c r="U460">
        <v>2017</v>
      </c>
      <c r="V460">
        <v>276321</v>
      </c>
      <c r="W460" t="s">
        <v>69</v>
      </c>
      <c r="X460" t="s">
        <v>241</v>
      </c>
      <c r="Y460">
        <v>234727</v>
      </c>
      <c r="Z460">
        <v>41594</v>
      </c>
      <c r="AA460" t="s">
        <v>69</v>
      </c>
      <c r="AB460" t="s">
        <v>3635</v>
      </c>
      <c r="AC460">
        <v>276321</v>
      </c>
    </row>
    <row r="461" spans="1:29">
      <c r="A461">
        <f t="shared" ca="1" si="7"/>
        <v>0.42289400693097301</v>
      </c>
      <c r="B461" t="s">
        <v>1143</v>
      </c>
      <c r="C461">
        <v>9548459</v>
      </c>
      <c r="D461" s="2">
        <v>43364</v>
      </c>
      <c r="E461" t="s">
        <v>76</v>
      </c>
      <c r="F461" t="s">
        <v>5314</v>
      </c>
      <c r="G461">
        <v>5</v>
      </c>
      <c r="H461" t="s">
        <v>58</v>
      </c>
      <c r="I461" t="s">
        <v>1145</v>
      </c>
      <c r="J461">
        <v>64700</v>
      </c>
      <c r="K461">
        <v>5</v>
      </c>
      <c r="L461" s="2">
        <v>41837</v>
      </c>
      <c r="M461" s="2">
        <v>44012</v>
      </c>
      <c r="N461" t="s">
        <v>3447</v>
      </c>
      <c r="O461">
        <v>4</v>
      </c>
      <c r="P461" t="s">
        <v>1512</v>
      </c>
      <c r="Q461" t="s">
        <v>1513</v>
      </c>
      <c r="R461" t="s">
        <v>640</v>
      </c>
      <c r="S461" t="s">
        <v>67</v>
      </c>
      <c r="T461" t="s">
        <v>68</v>
      </c>
      <c r="U461">
        <v>2018</v>
      </c>
      <c r="V461">
        <v>786456</v>
      </c>
      <c r="W461" t="s">
        <v>69</v>
      </c>
      <c r="X461" t="s">
        <v>55</v>
      </c>
      <c r="Y461">
        <v>108625</v>
      </c>
      <c r="Z461">
        <v>16375</v>
      </c>
      <c r="AA461" t="s">
        <v>69</v>
      </c>
      <c r="AB461" t="s">
        <v>5316</v>
      </c>
      <c r="AC461">
        <v>125000</v>
      </c>
    </row>
    <row r="462" spans="1:29">
      <c r="A462">
        <f t="shared" ca="1" si="7"/>
        <v>0.38931893006274476</v>
      </c>
      <c r="B462" t="s">
        <v>241</v>
      </c>
      <c r="C462">
        <v>9387457</v>
      </c>
      <c r="D462" s="2">
        <v>43073</v>
      </c>
      <c r="E462" t="s">
        <v>56</v>
      </c>
      <c r="F462" t="s">
        <v>3003</v>
      </c>
      <c r="G462">
        <v>5</v>
      </c>
      <c r="H462" t="s">
        <v>58</v>
      </c>
      <c r="I462" t="s">
        <v>243</v>
      </c>
      <c r="J462">
        <v>63030</v>
      </c>
      <c r="K462">
        <v>13</v>
      </c>
      <c r="L462" s="2">
        <v>36617</v>
      </c>
      <c r="M462" s="2">
        <v>44135</v>
      </c>
      <c r="N462" t="s">
        <v>3004</v>
      </c>
      <c r="O462">
        <v>7</v>
      </c>
      <c r="P462" t="s">
        <v>64</v>
      </c>
      <c r="Q462" t="s">
        <v>65</v>
      </c>
      <c r="R462" t="s">
        <v>66</v>
      </c>
      <c r="S462" t="s">
        <v>67</v>
      </c>
      <c r="T462" t="s">
        <v>68</v>
      </c>
      <c r="U462">
        <v>2018</v>
      </c>
      <c r="V462">
        <v>405000</v>
      </c>
      <c r="W462" t="s">
        <v>69</v>
      </c>
      <c r="X462" t="s">
        <v>241</v>
      </c>
      <c r="Y462">
        <v>250000</v>
      </c>
      <c r="Z462">
        <v>155000</v>
      </c>
      <c r="AA462" t="s">
        <v>69</v>
      </c>
      <c r="AB462" t="s">
        <v>3005</v>
      </c>
      <c r="AC462">
        <v>405000</v>
      </c>
    </row>
    <row r="463" spans="1:29">
      <c r="A463">
        <f t="shared" ca="1" si="7"/>
        <v>0.7083948175512258</v>
      </c>
      <c r="B463" t="s">
        <v>687</v>
      </c>
      <c r="C463">
        <v>9315132</v>
      </c>
      <c r="D463" s="2">
        <v>42936</v>
      </c>
      <c r="E463" t="s">
        <v>76</v>
      </c>
      <c r="F463" t="s">
        <v>3652</v>
      </c>
      <c r="G463">
        <v>5</v>
      </c>
      <c r="H463" t="s">
        <v>58</v>
      </c>
      <c r="I463" t="s">
        <v>689</v>
      </c>
      <c r="J463">
        <v>12760</v>
      </c>
      <c r="K463">
        <v>5</v>
      </c>
      <c r="L463" s="2">
        <v>41487</v>
      </c>
      <c r="M463" s="2">
        <v>43677</v>
      </c>
      <c r="N463" t="s">
        <v>3653</v>
      </c>
      <c r="O463">
        <v>6</v>
      </c>
      <c r="P463" t="s">
        <v>333</v>
      </c>
      <c r="Q463" t="s">
        <v>334</v>
      </c>
      <c r="R463" t="s">
        <v>335</v>
      </c>
      <c r="S463" t="s">
        <v>67</v>
      </c>
      <c r="T463" t="s">
        <v>68</v>
      </c>
      <c r="U463">
        <v>2017</v>
      </c>
      <c r="V463">
        <v>606929</v>
      </c>
      <c r="W463" t="s">
        <v>69</v>
      </c>
      <c r="X463" t="s">
        <v>687</v>
      </c>
      <c r="Y463">
        <v>390308</v>
      </c>
      <c r="Z463">
        <v>216621</v>
      </c>
      <c r="AA463" t="s">
        <v>69</v>
      </c>
      <c r="AB463" t="s">
        <v>3654</v>
      </c>
      <c r="AC463">
        <v>606929</v>
      </c>
    </row>
    <row r="464" spans="1:29">
      <c r="A464">
        <f t="shared" ca="1" si="7"/>
        <v>0.56949350889290928</v>
      </c>
      <c r="B464" t="s">
        <v>127</v>
      </c>
      <c r="C464">
        <v>9547662</v>
      </c>
      <c r="D464" s="2">
        <v>43312</v>
      </c>
      <c r="E464" t="s">
        <v>56</v>
      </c>
      <c r="F464" t="s">
        <v>3335</v>
      </c>
      <c r="G464">
        <v>5</v>
      </c>
      <c r="H464" t="s">
        <v>58</v>
      </c>
      <c r="I464" t="s">
        <v>130</v>
      </c>
      <c r="J464">
        <v>102242</v>
      </c>
      <c r="K464">
        <v>5</v>
      </c>
      <c r="L464" s="2">
        <v>41907</v>
      </c>
      <c r="M464" s="2">
        <v>44043</v>
      </c>
      <c r="N464" t="s">
        <v>674</v>
      </c>
      <c r="O464">
        <v>6</v>
      </c>
      <c r="P464" t="s">
        <v>333</v>
      </c>
      <c r="Q464" t="s">
        <v>334</v>
      </c>
      <c r="R464" t="s">
        <v>335</v>
      </c>
      <c r="S464" t="s">
        <v>67</v>
      </c>
      <c r="T464" t="s">
        <v>68</v>
      </c>
      <c r="U464">
        <v>2018</v>
      </c>
      <c r="V464">
        <v>618253</v>
      </c>
      <c r="W464" t="s">
        <v>69</v>
      </c>
      <c r="X464" t="s">
        <v>127</v>
      </c>
      <c r="Y464">
        <v>398873</v>
      </c>
      <c r="Z464">
        <v>219380</v>
      </c>
      <c r="AA464" t="s">
        <v>69</v>
      </c>
      <c r="AB464" t="s">
        <v>3339</v>
      </c>
      <c r="AC464">
        <v>618253</v>
      </c>
    </row>
    <row r="465" spans="1:29">
      <c r="A465">
        <f t="shared" ca="1" si="7"/>
        <v>0.47056172898489379</v>
      </c>
      <c r="B465" t="s">
        <v>286</v>
      </c>
      <c r="C465">
        <v>9176005</v>
      </c>
      <c r="D465" s="2">
        <v>42692</v>
      </c>
      <c r="E465" t="s">
        <v>76</v>
      </c>
      <c r="F465" t="s">
        <v>5894</v>
      </c>
      <c r="G465">
        <v>5</v>
      </c>
      <c r="H465" t="s">
        <v>58</v>
      </c>
      <c r="I465" t="s">
        <v>289</v>
      </c>
      <c r="J465">
        <v>15608</v>
      </c>
      <c r="K465">
        <v>36</v>
      </c>
      <c r="L465" s="2">
        <v>33482</v>
      </c>
      <c r="M465" s="2">
        <v>43434</v>
      </c>
      <c r="N465" t="s">
        <v>5895</v>
      </c>
      <c r="O465">
        <v>5</v>
      </c>
      <c r="P465" t="s">
        <v>1261</v>
      </c>
      <c r="Q465" t="s">
        <v>1262</v>
      </c>
      <c r="R465" t="s">
        <v>236</v>
      </c>
      <c r="S465" t="s">
        <v>67</v>
      </c>
      <c r="T465" t="s">
        <v>68</v>
      </c>
      <c r="U465">
        <v>2017</v>
      </c>
      <c r="V465">
        <v>395000</v>
      </c>
      <c r="W465" t="s">
        <v>69</v>
      </c>
      <c r="X465" t="s">
        <v>286</v>
      </c>
      <c r="Y465">
        <v>250000</v>
      </c>
      <c r="Z465">
        <v>145000</v>
      </c>
      <c r="AA465" t="s">
        <v>69</v>
      </c>
      <c r="AB465" t="s">
        <v>5897</v>
      </c>
      <c r="AC465">
        <v>395000</v>
      </c>
    </row>
    <row r="466" spans="1:29">
      <c r="A466">
        <f t="shared" ca="1" si="7"/>
        <v>1.0501196973469185E-3</v>
      </c>
      <c r="B466" t="s">
        <v>687</v>
      </c>
      <c r="C466">
        <v>9437790</v>
      </c>
      <c r="D466" s="2">
        <v>43145</v>
      </c>
      <c r="E466" t="s">
        <v>76</v>
      </c>
      <c r="F466" t="s">
        <v>853</v>
      </c>
      <c r="G466">
        <v>5</v>
      </c>
      <c r="H466" t="s">
        <v>58</v>
      </c>
      <c r="I466" t="s">
        <v>689</v>
      </c>
      <c r="J466">
        <v>5775</v>
      </c>
      <c r="K466">
        <v>15</v>
      </c>
      <c r="L466" s="2">
        <v>37591</v>
      </c>
      <c r="M466" s="2">
        <v>43890</v>
      </c>
      <c r="N466" t="s">
        <v>854</v>
      </c>
      <c r="O466">
        <v>8</v>
      </c>
      <c r="P466" t="s">
        <v>857</v>
      </c>
      <c r="Q466" t="s">
        <v>472</v>
      </c>
      <c r="R466" t="s">
        <v>311</v>
      </c>
      <c r="S466" t="s">
        <v>473</v>
      </c>
      <c r="T466" t="s">
        <v>68</v>
      </c>
      <c r="U466">
        <v>2018</v>
      </c>
      <c r="V466">
        <v>517557</v>
      </c>
      <c r="W466" t="s">
        <v>69</v>
      </c>
      <c r="X466" t="s">
        <v>687</v>
      </c>
      <c r="Y466">
        <v>349495</v>
      </c>
      <c r="Z466">
        <v>168062</v>
      </c>
      <c r="AA466" t="s">
        <v>69</v>
      </c>
      <c r="AB466" t="s">
        <v>858</v>
      </c>
      <c r="AC466">
        <v>517557</v>
      </c>
    </row>
    <row r="467" spans="1:29">
      <c r="A467">
        <f t="shared" ca="1" si="7"/>
        <v>5.9141550868130444E-2</v>
      </c>
      <c r="B467" t="s">
        <v>199</v>
      </c>
      <c r="C467">
        <v>9487968</v>
      </c>
      <c r="D467" s="2">
        <v>43224</v>
      </c>
      <c r="E467" t="s">
        <v>76</v>
      </c>
      <c r="F467" t="s">
        <v>3677</v>
      </c>
      <c r="G467">
        <v>5</v>
      </c>
      <c r="H467" t="s">
        <v>58</v>
      </c>
      <c r="I467" t="s">
        <v>149</v>
      </c>
      <c r="J467">
        <v>179059</v>
      </c>
      <c r="K467">
        <v>5</v>
      </c>
      <c r="L467" s="2">
        <v>41791</v>
      </c>
      <c r="M467" s="2">
        <v>44347</v>
      </c>
      <c r="N467" t="s">
        <v>2129</v>
      </c>
      <c r="O467">
        <v>2</v>
      </c>
      <c r="P467" t="s">
        <v>2397</v>
      </c>
      <c r="Q467" t="s">
        <v>2398</v>
      </c>
      <c r="R467" t="s">
        <v>2051</v>
      </c>
      <c r="S467" t="s">
        <v>729</v>
      </c>
      <c r="T467" t="s">
        <v>68</v>
      </c>
      <c r="U467">
        <v>2018</v>
      </c>
      <c r="V467">
        <v>312288</v>
      </c>
      <c r="W467" t="s">
        <v>69</v>
      </c>
      <c r="X467" t="s">
        <v>199</v>
      </c>
      <c r="Y467">
        <v>207500</v>
      </c>
      <c r="Z467">
        <v>104788</v>
      </c>
      <c r="AA467" t="s">
        <v>69</v>
      </c>
      <c r="AB467" t="s">
        <v>3679</v>
      </c>
      <c r="AC467">
        <v>312288</v>
      </c>
    </row>
    <row r="468" spans="1:29">
      <c r="A468">
        <f t="shared" ca="1" si="7"/>
        <v>0.95382765390921731</v>
      </c>
      <c r="B468" t="s">
        <v>109</v>
      </c>
      <c r="C468">
        <v>9407027</v>
      </c>
      <c r="D468" s="2">
        <v>43091</v>
      </c>
      <c r="E468" t="s">
        <v>76</v>
      </c>
      <c r="F468" t="s">
        <v>3683</v>
      </c>
      <c r="G468">
        <v>5</v>
      </c>
      <c r="H468" t="s">
        <v>58</v>
      </c>
      <c r="I468" t="s">
        <v>112</v>
      </c>
      <c r="J468">
        <v>5798</v>
      </c>
      <c r="K468">
        <v>29</v>
      </c>
      <c r="L468" s="2">
        <v>32203</v>
      </c>
      <c r="M468" s="2">
        <v>44196</v>
      </c>
      <c r="N468" t="s">
        <v>1355</v>
      </c>
      <c r="O468">
        <v>1</v>
      </c>
      <c r="P468" t="s">
        <v>3685</v>
      </c>
      <c r="Q468" t="s">
        <v>639</v>
      </c>
      <c r="R468" t="s">
        <v>780</v>
      </c>
      <c r="S468" t="s">
        <v>322</v>
      </c>
      <c r="T468" t="s">
        <v>68</v>
      </c>
      <c r="U468">
        <v>2018</v>
      </c>
      <c r="V468">
        <v>331875</v>
      </c>
      <c r="W468" t="s">
        <v>69</v>
      </c>
      <c r="X468" t="s">
        <v>109</v>
      </c>
      <c r="Y468">
        <v>225000</v>
      </c>
      <c r="Z468">
        <v>106875</v>
      </c>
      <c r="AA468" t="s">
        <v>69</v>
      </c>
      <c r="AB468" t="s">
        <v>3686</v>
      </c>
      <c r="AC468">
        <v>331875</v>
      </c>
    </row>
    <row r="469" spans="1:29">
      <c r="A469">
        <f t="shared" ca="1" si="7"/>
        <v>0.96792244707324049</v>
      </c>
      <c r="B469" t="s">
        <v>286</v>
      </c>
      <c r="C469">
        <v>9187402</v>
      </c>
      <c r="D469" s="2">
        <v>42691</v>
      </c>
      <c r="E469" t="s">
        <v>76</v>
      </c>
      <c r="F469" t="s">
        <v>3689</v>
      </c>
      <c r="G469">
        <v>5</v>
      </c>
      <c r="H469" t="s">
        <v>58</v>
      </c>
      <c r="I469" t="s">
        <v>289</v>
      </c>
      <c r="J469">
        <v>76168</v>
      </c>
      <c r="K469">
        <v>9</v>
      </c>
      <c r="L469" s="2">
        <v>39469</v>
      </c>
      <c r="M469" s="2">
        <v>43434</v>
      </c>
      <c r="N469" t="s">
        <v>2730</v>
      </c>
      <c r="O469">
        <v>1</v>
      </c>
      <c r="P469" t="s">
        <v>825</v>
      </c>
      <c r="Q469" t="s">
        <v>826</v>
      </c>
      <c r="R469" t="s">
        <v>827</v>
      </c>
      <c r="S469" t="s">
        <v>67</v>
      </c>
      <c r="T469" t="s">
        <v>68</v>
      </c>
      <c r="U469">
        <v>2017</v>
      </c>
      <c r="V469">
        <v>372500</v>
      </c>
      <c r="W469" t="s">
        <v>69</v>
      </c>
      <c r="X469" t="s">
        <v>286</v>
      </c>
      <c r="Y469">
        <v>250000</v>
      </c>
      <c r="Z469">
        <v>122500</v>
      </c>
      <c r="AA469" t="s">
        <v>69</v>
      </c>
      <c r="AB469" t="s">
        <v>3690</v>
      </c>
      <c r="AC469">
        <v>372500</v>
      </c>
    </row>
    <row r="470" spans="1:29">
      <c r="A470">
        <f t="shared" ca="1" si="7"/>
        <v>0.63135215641327946</v>
      </c>
      <c r="B470" t="s">
        <v>254</v>
      </c>
      <c r="C470">
        <v>9430425</v>
      </c>
      <c r="D470" s="2">
        <v>43125</v>
      </c>
      <c r="E470" t="s">
        <v>56</v>
      </c>
      <c r="F470" t="s">
        <v>3693</v>
      </c>
      <c r="G470">
        <v>5</v>
      </c>
      <c r="H470" t="s">
        <v>58</v>
      </c>
      <c r="I470" t="s">
        <v>256</v>
      </c>
      <c r="J470">
        <v>111658</v>
      </c>
      <c r="K470">
        <v>4</v>
      </c>
      <c r="L470" s="2">
        <v>42064</v>
      </c>
      <c r="M470" s="2">
        <v>43890</v>
      </c>
      <c r="N470" t="s">
        <v>507</v>
      </c>
      <c r="O470">
        <v>2</v>
      </c>
      <c r="P470" t="s">
        <v>309</v>
      </c>
      <c r="Q470" t="s">
        <v>310</v>
      </c>
      <c r="R470" t="s">
        <v>311</v>
      </c>
      <c r="S470" t="s">
        <v>67</v>
      </c>
      <c r="T470" t="s">
        <v>68</v>
      </c>
      <c r="U470">
        <v>2018</v>
      </c>
      <c r="V470">
        <v>318250</v>
      </c>
      <c r="W470" t="s">
        <v>69</v>
      </c>
      <c r="X470" t="s">
        <v>254</v>
      </c>
      <c r="Y470">
        <v>190000</v>
      </c>
      <c r="Z470">
        <v>128250</v>
      </c>
      <c r="AA470" t="s">
        <v>69</v>
      </c>
      <c r="AB470" t="s">
        <v>3694</v>
      </c>
      <c r="AC470">
        <v>318250</v>
      </c>
    </row>
    <row r="471" spans="1:29">
      <c r="A471">
        <f t="shared" ca="1" si="7"/>
        <v>0.58957584556369191</v>
      </c>
      <c r="B471" t="s">
        <v>303</v>
      </c>
      <c r="C471">
        <v>9199212</v>
      </c>
      <c r="D471" s="2">
        <v>42741</v>
      </c>
      <c r="E471" t="s">
        <v>466</v>
      </c>
      <c r="F471" t="s">
        <v>467</v>
      </c>
      <c r="G471">
        <v>5</v>
      </c>
      <c r="H471" t="s">
        <v>58</v>
      </c>
      <c r="I471" t="s">
        <v>305</v>
      </c>
      <c r="J471">
        <v>97053</v>
      </c>
      <c r="K471">
        <v>5</v>
      </c>
      <c r="L471" s="2">
        <v>41296</v>
      </c>
      <c r="M471" s="2">
        <v>43465</v>
      </c>
      <c r="N471" t="s">
        <v>468</v>
      </c>
      <c r="O471">
        <v>7</v>
      </c>
      <c r="P471" t="s">
        <v>471</v>
      </c>
      <c r="Q471" t="s">
        <v>472</v>
      </c>
      <c r="R471" t="s">
        <v>311</v>
      </c>
      <c r="S471" t="s">
        <v>473</v>
      </c>
      <c r="T471" t="s">
        <v>68</v>
      </c>
      <c r="U471">
        <v>2017</v>
      </c>
      <c r="V471">
        <v>349675</v>
      </c>
      <c r="W471" t="s">
        <v>69</v>
      </c>
      <c r="X471" t="s">
        <v>303</v>
      </c>
      <c r="Y471">
        <v>266797</v>
      </c>
      <c r="Z471">
        <v>82878</v>
      </c>
      <c r="AA471" t="s">
        <v>69</v>
      </c>
      <c r="AB471" t="s">
        <v>474</v>
      </c>
      <c r="AC471">
        <v>349675</v>
      </c>
    </row>
    <row r="472" spans="1:29">
      <c r="A472">
        <f t="shared" ca="1" si="7"/>
        <v>0.78434358509153024</v>
      </c>
      <c r="B472" t="s">
        <v>199</v>
      </c>
      <c r="C472">
        <v>9487157</v>
      </c>
      <c r="D472" s="2">
        <v>43227</v>
      </c>
      <c r="E472" t="s">
        <v>2766</v>
      </c>
      <c r="F472" t="s">
        <v>2767</v>
      </c>
      <c r="G472">
        <v>5</v>
      </c>
      <c r="H472" t="s">
        <v>58</v>
      </c>
      <c r="I472" t="s">
        <v>149</v>
      </c>
      <c r="J472">
        <v>179243</v>
      </c>
      <c r="K472">
        <v>5</v>
      </c>
      <c r="L472" s="2">
        <v>41795</v>
      </c>
      <c r="M472" s="2">
        <v>44347</v>
      </c>
      <c r="N472" t="s">
        <v>2768</v>
      </c>
      <c r="O472">
        <v>1</v>
      </c>
      <c r="P472" t="s">
        <v>346</v>
      </c>
      <c r="Q472" t="s">
        <v>119</v>
      </c>
      <c r="R472" t="s">
        <v>347</v>
      </c>
      <c r="S472" t="s">
        <v>348</v>
      </c>
      <c r="T472" t="s">
        <v>68</v>
      </c>
      <c r="U472">
        <v>2018</v>
      </c>
      <c r="V472">
        <v>383541</v>
      </c>
      <c r="W472" t="s">
        <v>69</v>
      </c>
      <c r="X472" t="s">
        <v>199</v>
      </c>
      <c r="Y472">
        <v>279716</v>
      </c>
      <c r="Z472">
        <v>103825</v>
      </c>
      <c r="AA472" t="s">
        <v>69</v>
      </c>
      <c r="AB472" t="s">
        <v>2770</v>
      </c>
      <c r="AC472">
        <v>383541</v>
      </c>
    </row>
    <row r="473" spans="1:29">
      <c r="A473">
        <f t="shared" ca="1" si="7"/>
        <v>5.916045355448063E-2</v>
      </c>
      <c r="B473" t="s">
        <v>254</v>
      </c>
      <c r="C473">
        <v>10001231</v>
      </c>
      <c r="D473" s="2">
        <v>43831</v>
      </c>
      <c r="E473" t="s">
        <v>110</v>
      </c>
      <c r="F473" t="s">
        <v>3712</v>
      </c>
      <c r="G473">
        <v>7</v>
      </c>
      <c r="H473" t="s">
        <v>58</v>
      </c>
      <c r="I473" t="s">
        <v>256</v>
      </c>
      <c r="J473">
        <v>105772</v>
      </c>
      <c r="K473">
        <v>6</v>
      </c>
      <c r="L473" s="2">
        <v>41671</v>
      </c>
      <c r="M473" s="2">
        <v>44043</v>
      </c>
      <c r="N473" t="s">
        <v>2917</v>
      </c>
      <c r="O473">
        <v>10</v>
      </c>
      <c r="P473" t="s">
        <v>3274</v>
      </c>
      <c r="Q473" t="s">
        <v>957</v>
      </c>
      <c r="R473" t="s">
        <v>84</v>
      </c>
      <c r="S473" t="s">
        <v>296</v>
      </c>
      <c r="T473" t="s">
        <v>68</v>
      </c>
      <c r="U473">
        <v>2018</v>
      </c>
      <c r="V473">
        <v>30725</v>
      </c>
      <c r="W473" t="s">
        <v>69</v>
      </c>
      <c r="X473" t="s">
        <v>254</v>
      </c>
      <c r="Y473">
        <v>20348</v>
      </c>
      <c r="Z473">
        <v>10377</v>
      </c>
      <c r="AA473" t="s">
        <v>69</v>
      </c>
      <c r="AB473" t="s">
        <v>3714</v>
      </c>
      <c r="AC473">
        <v>30725</v>
      </c>
    </row>
    <row r="474" spans="1:29">
      <c r="A474">
        <f t="shared" ca="1" si="7"/>
        <v>0.16005553220296886</v>
      </c>
      <c r="B474" t="s">
        <v>303</v>
      </c>
      <c r="C474">
        <v>9507824</v>
      </c>
      <c r="D474" s="2">
        <v>43269</v>
      </c>
      <c r="E474" t="s">
        <v>56</v>
      </c>
      <c r="F474" t="s">
        <v>4631</v>
      </c>
      <c r="G474">
        <v>5</v>
      </c>
      <c r="H474" t="s">
        <v>58</v>
      </c>
      <c r="I474" t="s">
        <v>305</v>
      </c>
      <c r="J474">
        <v>102934</v>
      </c>
      <c r="K474">
        <v>5</v>
      </c>
      <c r="L474" s="2">
        <v>41821</v>
      </c>
      <c r="M474" s="2">
        <v>44012</v>
      </c>
      <c r="N474" t="s">
        <v>864</v>
      </c>
      <c r="O474">
        <v>10</v>
      </c>
      <c r="P474" t="s">
        <v>4633</v>
      </c>
      <c r="Q474" t="s">
        <v>400</v>
      </c>
      <c r="R474" t="s">
        <v>401</v>
      </c>
      <c r="S474" t="s">
        <v>85</v>
      </c>
      <c r="T474" t="s">
        <v>68</v>
      </c>
      <c r="U474">
        <v>2018</v>
      </c>
      <c r="V474">
        <v>412047</v>
      </c>
      <c r="W474" t="s">
        <v>69</v>
      </c>
      <c r="X474" t="s">
        <v>303</v>
      </c>
      <c r="Y474">
        <v>289163</v>
      </c>
      <c r="Z474">
        <v>122884</v>
      </c>
      <c r="AA474" t="s">
        <v>69</v>
      </c>
      <c r="AB474" t="s">
        <v>4634</v>
      </c>
      <c r="AC474">
        <v>412047</v>
      </c>
    </row>
    <row r="475" spans="1:29">
      <c r="A475">
        <f t="shared" ca="1" si="7"/>
        <v>0.4672591452660082</v>
      </c>
      <c r="B475" t="s">
        <v>55</v>
      </c>
      <c r="C475">
        <v>9351578</v>
      </c>
      <c r="D475" s="2">
        <v>42979</v>
      </c>
      <c r="E475" t="s">
        <v>56</v>
      </c>
      <c r="F475" t="s">
        <v>3727</v>
      </c>
      <c r="G475">
        <v>5</v>
      </c>
      <c r="H475" t="s">
        <v>58</v>
      </c>
      <c r="I475" t="s">
        <v>59</v>
      </c>
      <c r="J475">
        <v>90913</v>
      </c>
      <c r="K475">
        <v>4</v>
      </c>
      <c r="L475" s="2">
        <v>41912</v>
      </c>
      <c r="M475" s="2">
        <v>43343</v>
      </c>
      <c r="N475" t="s">
        <v>3728</v>
      </c>
      <c r="O475">
        <v>11</v>
      </c>
      <c r="P475" t="s">
        <v>532</v>
      </c>
      <c r="Q475" t="s">
        <v>533</v>
      </c>
      <c r="R475" t="s">
        <v>149</v>
      </c>
      <c r="S475" t="s">
        <v>67</v>
      </c>
      <c r="T475" t="s">
        <v>68</v>
      </c>
      <c r="U475">
        <v>2017</v>
      </c>
      <c r="V475">
        <v>346719</v>
      </c>
      <c r="W475" t="s">
        <v>69</v>
      </c>
      <c r="X475" t="s">
        <v>55</v>
      </c>
      <c r="Y475">
        <v>218750</v>
      </c>
      <c r="Z475">
        <v>127969</v>
      </c>
      <c r="AA475" t="s">
        <v>69</v>
      </c>
      <c r="AB475" t="s">
        <v>3730</v>
      </c>
      <c r="AC475">
        <v>346719</v>
      </c>
    </row>
    <row r="476" spans="1:29">
      <c r="A476">
        <f t="shared" ca="1" si="7"/>
        <v>0.5563219068567562</v>
      </c>
      <c r="B476" t="s">
        <v>241</v>
      </c>
      <c r="C476">
        <v>9417961</v>
      </c>
      <c r="D476" s="2">
        <v>43093</v>
      </c>
      <c r="E476" t="s">
        <v>76</v>
      </c>
      <c r="F476" t="s">
        <v>4671</v>
      </c>
      <c r="G476">
        <v>5</v>
      </c>
      <c r="H476" t="s">
        <v>58</v>
      </c>
      <c r="I476" t="s">
        <v>243</v>
      </c>
      <c r="J476">
        <v>117888</v>
      </c>
      <c r="K476">
        <v>5</v>
      </c>
      <c r="L476" s="2">
        <v>41674</v>
      </c>
      <c r="M476" s="2">
        <v>43861</v>
      </c>
      <c r="N476" t="s">
        <v>4492</v>
      </c>
      <c r="O476">
        <v>5</v>
      </c>
      <c r="P476" t="s">
        <v>1197</v>
      </c>
      <c r="Q476" t="s">
        <v>584</v>
      </c>
      <c r="R476" t="s">
        <v>585</v>
      </c>
      <c r="S476" t="s">
        <v>67</v>
      </c>
      <c r="T476" t="s">
        <v>68</v>
      </c>
      <c r="U476">
        <v>2018</v>
      </c>
      <c r="V476">
        <v>658634</v>
      </c>
      <c r="W476" t="s">
        <v>69</v>
      </c>
      <c r="X476" t="s">
        <v>241</v>
      </c>
      <c r="Y476">
        <v>434744</v>
      </c>
      <c r="Z476">
        <v>223890</v>
      </c>
      <c r="AA476" t="s">
        <v>69</v>
      </c>
      <c r="AB476" t="s">
        <v>4674</v>
      </c>
      <c r="AC476">
        <v>658634</v>
      </c>
    </row>
    <row r="477" spans="1:29">
      <c r="A477">
        <f t="shared" ca="1" si="7"/>
        <v>3.0557524667349512E-3</v>
      </c>
      <c r="B477" t="s">
        <v>199</v>
      </c>
      <c r="C477">
        <v>9288153</v>
      </c>
      <c r="D477" s="2">
        <v>42907</v>
      </c>
      <c r="E477" t="s">
        <v>76</v>
      </c>
      <c r="F477" t="s">
        <v>6019</v>
      </c>
      <c r="G477">
        <v>5</v>
      </c>
      <c r="H477" t="s">
        <v>58</v>
      </c>
      <c r="I477" t="s">
        <v>149</v>
      </c>
      <c r="J477">
        <v>166907</v>
      </c>
      <c r="K477">
        <v>5</v>
      </c>
      <c r="L477" s="2">
        <v>41456</v>
      </c>
      <c r="M477" s="2">
        <v>43646</v>
      </c>
      <c r="N477" t="s">
        <v>987</v>
      </c>
      <c r="O477">
        <v>13</v>
      </c>
      <c r="P477" t="s">
        <v>1401</v>
      </c>
      <c r="Q477" t="s">
        <v>1402</v>
      </c>
      <c r="R477" t="s">
        <v>585</v>
      </c>
      <c r="S477" t="s">
        <v>67</v>
      </c>
      <c r="T477" t="s">
        <v>68</v>
      </c>
      <c r="U477">
        <v>2017</v>
      </c>
      <c r="V477">
        <v>301907</v>
      </c>
      <c r="W477" t="s">
        <v>69</v>
      </c>
      <c r="X477" t="s">
        <v>199</v>
      </c>
      <c r="Y477">
        <v>207500</v>
      </c>
      <c r="Z477">
        <v>94407</v>
      </c>
      <c r="AA477" t="s">
        <v>69</v>
      </c>
      <c r="AB477" t="s">
        <v>6022</v>
      </c>
      <c r="AC477">
        <v>301907</v>
      </c>
    </row>
    <row r="478" spans="1:29">
      <c r="A478">
        <f t="shared" ca="1" si="7"/>
        <v>0.31191581345359554</v>
      </c>
      <c r="B478" t="s">
        <v>127</v>
      </c>
      <c r="C478">
        <v>9495748</v>
      </c>
      <c r="D478" s="2">
        <v>43277</v>
      </c>
      <c r="E478" t="s">
        <v>4446</v>
      </c>
      <c r="F478" t="s">
        <v>4447</v>
      </c>
      <c r="G478">
        <v>5</v>
      </c>
      <c r="H478" t="s">
        <v>58</v>
      </c>
      <c r="I478" t="s">
        <v>130</v>
      </c>
      <c r="J478">
        <v>109900</v>
      </c>
      <c r="K478">
        <v>3</v>
      </c>
      <c r="L478" s="2">
        <v>42583</v>
      </c>
      <c r="M478" s="2">
        <v>43646</v>
      </c>
      <c r="N478" t="s">
        <v>3489</v>
      </c>
      <c r="O478">
        <v>12</v>
      </c>
      <c r="P478" t="s">
        <v>2995</v>
      </c>
      <c r="Q478" t="s">
        <v>204</v>
      </c>
      <c r="R478" t="s">
        <v>205</v>
      </c>
      <c r="S478" t="s">
        <v>85</v>
      </c>
      <c r="T478" t="s">
        <v>68</v>
      </c>
      <c r="U478">
        <v>2018</v>
      </c>
      <c r="V478">
        <v>188157</v>
      </c>
      <c r="W478" t="s">
        <v>69</v>
      </c>
      <c r="X478" t="s">
        <v>127</v>
      </c>
      <c r="Y478">
        <v>118412</v>
      </c>
      <c r="Z478">
        <v>69745</v>
      </c>
      <c r="AA478" t="s">
        <v>69</v>
      </c>
      <c r="AB478" t="s">
        <v>4450</v>
      </c>
      <c r="AC478">
        <v>188157</v>
      </c>
    </row>
    <row r="479" spans="1:29">
      <c r="A479">
        <f t="shared" ca="1" si="7"/>
        <v>6.9484681419982208E-2</v>
      </c>
      <c r="B479" t="s">
        <v>303</v>
      </c>
      <c r="C479">
        <v>9338227</v>
      </c>
      <c r="D479" s="2">
        <v>42930</v>
      </c>
      <c r="E479" t="s">
        <v>2411</v>
      </c>
      <c r="F479" t="s">
        <v>2412</v>
      </c>
      <c r="G479">
        <v>5</v>
      </c>
      <c r="H479" t="s">
        <v>58</v>
      </c>
      <c r="I479" t="s">
        <v>305</v>
      </c>
      <c r="J479">
        <v>99098</v>
      </c>
      <c r="K479">
        <v>5</v>
      </c>
      <c r="L479" s="2">
        <v>41513</v>
      </c>
      <c r="M479" s="2">
        <v>44377</v>
      </c>
      <c r="N479" t="s">
        <v>2413</v>
      </c>
      <c r="O479">
        <v>1</v>
      </c>
      <c r="P479" t="s">
        <v>825</v>
      </c>
      <c r="Q479" t="s">
        <v>826</v>
      </c>
      <c r="R479" t="s">
        <v>827</v>
      </c>
      <c r="S479" t="s">
        <v>67</v>
      </c>
      <c r="T479" t="s">
        <v>68</v>
      </c>
      <c r="U479">
        <v>2017</v>
      </c>
      <c r="V479">
        <v>280870</v>
      </c>
      <c r="W479" t="s">
        <v>69</v>
      </c>
      <c r="X479" t="s">
        <v>303</v>
      </c>
      <c r="Y479">
        <v>226286</v>
      </c>
      <c r="Z479">
        <v>54584</v>
      </c>
      <c r="AA479" t="s">
        <v>69</v>
      </c>
      <c r="AB479" t="s">
        <v>2416</v>
      </c>
      <c r="AC479">
        <v>280870</v>
      </c>
    </row>
    <row r="480" spans="1:29">
      <c r="A480">
        <f t="shared" ca="1" si="7"/>
        <v>0.10458100329776754</v>
      </c>
      <c r="B480" t="s">
        <v>254</v>
      </c>
      <c r="C480">
        <v>9285803</v>
      </c>
      <c r="D480" s="2">
        <v>42884</v>
      </c>
      <c r="E480" t="s">
        <v>56</v>
      </c>
      <c r="F480" t="s">
        <v>3760</v>
      </c>
      <c r="G480">
        <v>5</v>
      </c>
      <c r="H480" t="s">
        <v>58</v>
      </c>
      <c r="I480" t="s">
        <v>256</v>
      </c>
      <c r="J480">
        <v>48430</v>
      </c>
      <c r="K480">
        <v>24</v>
      </c>
      <c r="L480" s="2">
        <v>33877</v>
      </c>
      <c r="M480" s="2">
        <v>43616</v>
      </c>
      <c r="N480" t="s">
        <v>507</v>
      </c>
      <c r="O480">
        <v>19</v>
      </c>
      <c r="P480" t="s">
        <v>481</v>
      </c>
      <c r="Q480" t="s">
        <v>482</v>
      </c>
      <c r="R480" t="s">
        <v>120</v>
      </c>
      <c r="S480" t="s">
        <v>322</v>
      </c>
      <c r="T480" t="s">
        <v>68</v>
      </c>
      <c r="U480">
        <v>2017</v>
      </c>
      <c r="V480">
        <v>370450</v>
      </c>
      <c r="W480" t="s">
        <v>69</v>
      </c>
      <c r="X480" t="s">
        <v>254</v>
      </c>
      <c r="Y480">
        <v>239000</v>
      </c>
      <c r="Z480">
        <v>131450</v>
      </c>
      <c r="AA480" t="s">
        <v>69</v>
      </c>
      <c r="AB480" t="s">
        <v>3761</v>
      </c>
      <c r="AC480">
        <v>370450</v>
      </c>
    </row>
    <row r="481" spans="1:29">
      <c r="A481">
        <f t="shared" ca="1" si="7"/>
        <v>0.5779983177222936</v>
      </c>
      <c r="B481" t="s">
        <v>286</v>
      </c>
      <c r="C481">
        <v>9485264</v>
      </c>
      <c r="D481" s="2">
        <v>43228</v>
      </c>
      <c r="E481" t="s">
        <v>56</v>
      </c>
      <c r="F481" t="s">
        <v>3763</v>
      </c>
      <c r="G481">
        <v>5</v>
      </c>
      <c r="H481" t="s">
        <v>58</v>
      </c>
      <c r="I481" t="s">
        <v>289</v>
      </c>
      <c r="J481">
        <v>72195</v>
      </c>
      <c r="K481">
        <v>10</v>
      </c>
      <c r="L481" s="2">
        <v>39431</v>
      </c>
      <c r="M481" s="2">
        <v>43982</v>
      </c>
      <c r="N481" t="s">
        <v>802</v>
      </c>
      <c r="O481">
        <v>1</v>
      </c>
      <c r="P481" t="s">
        <v>161</v>
      </c>
      <c r="Q481" t="s">
        <v>162</v>
      </c>
      <c r="R481" t="s">
        <v>163</v>
      </c>
      <c r="S481" t="s">
        <v>67</v>
      </c>
      <c r="T481" t="s">
        <v>68</v>
      </c>
      <c r="U481">
        <v>2018</v>
      </c>
      <c r="V481">
        <v>412445</v>
      </c>
      <c r="W481" t="s">
        <v>69</v>
      </c>
      <c r="X481" t="s">
        <v>286</v>
      </c>
      <c r="Y481">
        <v>314191</v>
      </c>
      <c r="Z481">
        <v>98254</v>
      </c>
      <c r="AA481" t="s">
        <v>69</v>
      </c>
      <c r="AB481" t="s">
        <v>3764</v>
      </c>
      <c r="AC481">
        <v>412445</v>
      </c>
    </row>
    <row r="482" spans="1:29">
      <c r="A482">
        <f t="shared" ca="1" si="7"/>
        <v>0.18396842813342096</v>
      </c>
      <c r="B482" t="s">
        <v>303</v>
      </c>
      <c r="C482">
        <v>9265079</v>
      </c>
      <c r="D482" s="2">
        <v>42821</v>
      </c>
      <c r="E482" t="s">
        <v>76</v>
      </c>
      <c r="F482" t="s">
        <v>654</v>
      </c>
      <c r="G482">
        <v>5</v>
      </c>
      <c r="H482" t="s">
        <v>58</v>
      </c>
      <c r="I482" t="s">
        <v>305</v>
      </c>
      <c r="J482">
        <v>71085</v>
      </c>
      <c r="K482">
        <v>10</v>
      </c>
      <c r="L482" s="2">
        <v>38565</v>
      </c>
      <c r="M482" s="2">
        <v>43830</v>
      </c>
      <c r="N482" t="s">
        <v>562</v>
      </c>
      <c r="O482">
        <v>12</v>
      </c>
      <c r="P482" t="s">
        <v>656</v>
      </c>
      <c r="Q482" t="s">
        <v>204</v>
      </c>
      <c r="R482" t="s">
        <v>205</v>
      </c>
      <c r="S482" t="s">
        <v>67</v>
      </c>
      <c r="T482" t="s">
        <v>68</v>
      </c>
      <c r="U482">
        <v>2017</v>
      </c>
      <c r="V482">
        <v>335566</v>
      </c>
      <c r="W482" t="s">
        <v>69</v>
      </c>
      <c r="X482" t="s">
        <v>303</v>
      </c>
      <c r="Y482">
        <v>222271</v>
      </c>
      <c r="Z482">
        <v>113295</v>
      </c>
      <c r="AA482" t="s">
        <v>69</v>
      </c>
      <c r="AB482" t="s">
        <v>657</v>
      </c>
      <c r="AC482">
        <v>335566</v>
      </c>
    </row>
    <row r="483" spans="1:29">
      <c r="A483">
        <f t="shared" ca="1" si="7"/>
        <v>0.6172776934693015</v>
      </c>
      <c r="B483" t="s">
        <v>254</v>
      </c>
      <c r="C483">
        <v>9338256</v>
      </c>
      <c r="D483" s="2">
        <v>42970</v>
      </c>
      <c r="E483" t="s">
        <v>76</v>
      </c>
      <c r="F483" t="s">
        <v>3773</v>
      </c>
      <c r="G483">
        <v>5</v>
      </c>
      <c r="H483" t="s">
        <v>58</v>
      </c>
      <c r="I483" t="s">
        <v>256</v>
      </c>
      <c r="J483">
        <v>107466</v>
      </c>
      <c r="K483">
        <v>5</v>
      </c>
      <c r="L483" s="2">
        <v>41518</v>
      </c>
      <c r="M483" s="2">
        <v>43343</v>
      </c>
      <c r="N483" t="s">
        <v>2791</v>
      </c>
      <c r="O483">
        <v>10</v>
      </c>
      <c r="P483" t="s">
        <v>216</v>
      </c>
      <c r="Q483" t="s">
        <v>217</v>
      </c>
      <c r="R483" t="s">
        <v>120</v>
      </c>
      <c r="S483" t="s">
        <v>85</v>
      </c>
      <c r="T483" t="s">
        <v>68</v>
      </c>
      <c r="U483">
        <v>2017</v>
      </c>
      <c r="V483">
        <v>297487</v>
      </c>
      <c r="W483" t="s">
        <v>69</v>
      </c>
      <c r="X483" t="s">
        <v>254</v>
      </c>
      <c r="Y483">
        <v>190000</v>
      </c>
      <c r="Z483">
        <v>107487</v>
      </c>
      <c r="AA483" t="s">
        <v>69</v>
      </c>
      <c r="AB483" t="s">
        <v>3774</v>
      </c>
      <c r="AC483">
        <v>297487</v>
      </c>
    </row>
    <row r="484" spans="1:29">
      <c r="A484">
        <f t="shared" ca="1" si="7"/>
        <v>0.38566456488641609</v>
      </c>
      <c r="B484" t="s">
        <v>109</v>
      </c>
      <c r="C484">
        <v>9292317</v>
      </c>
      <c r="D484" s="2">
        <v>42905</v>
      </c>
      <c r="E484" t="s">
        <v>56</v>
      </c>
      <c r="F484" t="s">
        <v>4692</v>
      </c>
      <c r="G484">
        <v>5</v>
      </c>
      <c r="H484" t="s">
        <v>58</v>
      </c>
      <c r="I484" t="s">
        <v>112</v>
      </c>
      <c r="J484">
        <v>24071</v>
      </c>
      <c r="K484">
        <v>4</v>
      </c>
      <c r="L484" s="2">
        <v>41852</v>
      </c>
      <c r="M484" s="2">
        <v>43646</v>
      </c>
      <c r="N484" t="s">
        <v>225</v>
      </c>
      <c r="O484">
        <v>37</v>
      </c>
      <c r="P484" t="s">
        <v>1776</v>
      </c>
      <c r="Q484" t="s">
        <v>1777</v>
      </c>
      <c r="R484" t="s">
        <v>176</v>
      </c>
      <c r="S484" t="s">
        <v>85</v>
      </c>
      <c r="T484" t="s">
        <v>68</v>
      </c>
      <c r="U484">
        <v>2017</v>
      </c>
      <c r="V484">
        <v>386250</v>
      </c>
      <c r="W484" t="s">
        <v>69</v>
      </c>
      <c r="X484" t="s">
        <v>109</v>
      </c>
      <c r="Y484">
        <v>250000</v>
      </c>
      <c r="Z484">
        <v>136250</v>
      </c>
      <c r="AA484" t="s">
        <v>69</v>
      </c>
      <c r="AB484" t="s">
        <v>4696</v>
      </c>
      <c r="AC484">
        <v>386250</v>
      </c>
    </row>
    <row r="485" spans="1:29">
      <c r="A485">
        <f t="shared" ca="1" si="7"/>
        <v>0.47905080917419907</v>
      </c>
      <c r="B485" t="s">
        <v>92</v>
      </c>
      <c r="C485">
        <v>9275486</v>
      </c>
      <c r="D485" s="2">
        <v>42885</v>
      </c>
      <c r="E485" t="s">
        <v>93</v>
      </c>
      <c r="F485" t="s">
        <v>94</v>
      </c>
      <c r="G485">
        <v>5</v>
      </c>
      <c r="H485" t="s">
        <v>58</v>
      </c>
      <c r="I485" t="s">
        <v>95</v>
      </c>
      <c r="J485">
        <v>79422</v>
      </c>
      <c r="K485">
        <v>4</v>
      </c>
      <c r="L485" s="2">
        <v>41760</v>
      </c>
      <c r="M485" s="2">
        <v>43951</v>
      </c>
      <c r="N485" t="s">
        <v>96</v>
      </c>
      <c r="O485">
        <v>6</v>
      </c>
      <c r="P485" t="s">
        <v>99</v>
      </c>
      <c r="Q485" t="s">
        <v>100</v>
      </c>
      <c r="R485" t="s">
        <v>101</v>
      </c>
      <c r="S485" t="s">
        <v>102</v>
      </c>
      <c r="T485" t="s">
        <v>68</v>
      </c>
      <c r="U485">
        <v>2017</v>
      </c>
      <c r="V485">
        <v>549085</v>
      </c>
      <c r="W485" t="s">
        <v>69</v>
      </c>
      <c r="X485" t="s">
        <v>92</v>
      </c>
      <c r="Y485">
        <v>401554</v>
      </c>
      <c r="Z485">
        <v>147531</v>
      </c>
      <c r="AA485" t="s">
        <v>69</v>
      </c>
      <c r="AB485" t="s">
        <v>103</v>
      </c>
      <c r="AC485">
        <v>549085</v>
      </c>
    </row>
    <row r="486" spans="1:29">
      <c r="A486">
        <f t="shared" ca="1" si="7"/>
        <v>0.6596826665809844</v>
      </c>
      <c r="B486" t="s">
        <v>241</v>
      </c>
      <c r="C486">
        <v>9413465</v>
      </c>
      <c r="D486" s="2">
        <v>43124</v>
      </c>
      <c r="E486" t="s">
        <v>76</v>
      </c>
      <c r="F486" t="s">
        <v>3794</v>
      </c>
      <c r="G486">
        <v>5</v>
      </c>
      <c r="H486" t="s">
        <v>58</v>
      </c>
      <c r="I486" t="s">
        <v>243</v>
      </c>
      <c r="J486">
        <v>117885</v>
      </c>
      <c r="K486">
        <v>5</v>
      </c>
      <c r="L486" s="2">
        <v>41682</v>
      </c>
      <c r="M486" s="2">
        <v>43585</v>
      </c>
      <c r="N486" t="s">
        <v>1510</v>
      </c>
      <c r="O486">
        <v>25</v>
      </c>
      <c r="P486" t="s">
        <v>666</v>
      </c>
      <c r="Q486" t="s">
        <v>119</v>
      </c>
      <c r="R486" t="s">
        <v>120</v>
      </c>
      <c r="S486" t="s">
        <v>667</v>
      </c>
      <c r="T486" t="s">
        <v>68</v>
      </c>
      <c r="U486">
        <v>2018</v>
      </c>
      <c r="V486">
        <v>383750</v>
      </c>
      <c r="W486" t="s">
        <v>69</v>
      </c>
      <c r="X486" t="s">
        <v>241</v>
      </c>
      <c r="Y486">
        <v>250000</v>
      </c>
      <c r="Z486">
        <v>133750</v>
      </c>
      <c r="AA486" t="s">
        <v>69</v>
      </c>
      <c r="AB486" t="s">
        <v>3795</v>
      </c>
      <c r="AC486">
        <v>383750</v>
      </c>
    </row>
    <row r="487" spans="1:29">
      <c r="A487">
        <f t="shared" ca="1" si="7"/>
        <v>0.20497935218769059</v>
      </c>
      <c r="B487" t="s">
        <v>199</v>
      </c>
      <c r="C487">
        <v>9488421</v>
      </c>
      <c r="D487" s="2">
        <v>43215</v>
      </c>
      <c r="E487" t="s">
        <v>3563</v>
      </c>
      <c r="F487" t="s">
        <v>3564</v>
      </c>
      <c r="G487">
        <v>5</v>
      </c>
      <c r="H487" t="s">
        <v>58</v>
      </c>
      <c r="I487" t="s">
        <v>149</v>
      </c>
      <c r="J487">
        <v>194461</v>
      </c>
      <c r="K487">
        <v>4</v>
      </c>
      <c r="L487" s="2">
        <v>42156</v>
      </c>
      <c r="M487" s="2">
        <v>43982</v>
      </c>
      <c r="N487" t="s">
        <v>3565</v>
      </c>
      <c r="O487">
        <v>5</v>
      </c>
      <c r="P487" t="s">
        <v>1261</v>
      </c>
      <c r="Q487" t="s">
        <v>1262</v>
      </c>
      <c r="R487" t="s">
        <v>236</v>
      </c>
      <c r="S487" t="s">
        <v>67</v>
      </c>
      <c r="T487" t="s">
        <v>68</v>
      </c>
      <c r="U487">
        <v>2018</v>
      </c>
      <c r="V487">
        <v>334291</v>
      </c>
      <c r="W487" t="s">
        <v>69</v>
      </c>
      <c r="X487" t="s">
        <v>199</v>
      </c>
      <c r="Y487">
        <v>228750</v>
      </c>
      <c r="Z487">
        <v>105541</v>
      </c>
      <c r="AA487" t="s">
        <v>69</v>
      </c>
      <c r="AB487" t="s">
        <v>3568</v>
      </c>
      <c r="AC487">
        <v>334291</v>
      </c>
    </row>
    <row r="488" spans="1:29">
      <c r="A488">
        <f t="shared" ca="1" si="7"/>
        <v>2.9017433085399946E-2</v>
      </c>
      <c r="B488" t="s">
        <v>127</v>
      </c>
      <c r="C488">
        <v>9281913</v>
      </c>
      <c r="D488" s="2">
        <v>42887</v>
      </c>
      <c r="E488" t="s">
        <v>56</v>
      </c>
      <c r="F488" t="s">
        <v>3805</v>
      </c>
      <c r="G488">
        <v>5</v>
      </c>
      <c r="H488" t="s">
        <v>58</v>
      </c>
      <c r="I488" t="s">
        <v>130</v>
      </c>
      <c r="J488">
        <v>104284</v>
      </c>
      <c r="K488">
        <v>4</v>
      </c>
      <c r="L488" s="2">
        <v>41887</v>
      </c>
      <c r="M488" s="2">
        <v>43251</v>
      </c>
      <c r="N488" t="s">
        <v>606</v>
      </c>
      <c r="O488">
        <v>13</v>
      </c>
      <c r="P488" t="s">
        <v>1222</v>
      </c>
      <c r="Q488" t="s">
        <v>217</v>
      </c>
      <c r="R488" t="s">
        <v>120</v>
      </c>
      <c r="S488" t="s">
        <v>67</v>
      </c>
      <c r="T488" t="s">
        <v>68</v>
      </c>
      <c r="U488">
        <v>2017</v>
      </c>
      <c r="V488">
        <v>556414</v>
      </c>
      <c r="W488" t="s">
        <v>69</v>
      </c>
      <c r="X488" t="s">
        <v>127</v>
      </c>
      <c r="Y488">
        <v>349212</v>
      </c>
      <c r="Z488">
        <v>207202</v>
      </c>
      <c r="AA488" t="s">
        <v>69</v>
      </c>
      <c r="AB488" t="s">
        <v>3807</v>
      </c>
      <c r="AC488">
        <v>556414</v>
      </c>
    </row>
    <row r="489" spans="1:29">
      <c r="A489">
        <f t="shared" ca="1" si="7"/>
        <v>0.92260793332542868</v>
      </c>
      <c r="B489" t="s">
        <v>286</v>
      </c>
      <c r="C489">
        <v>9308832</v>
      </c>
      <c r="D489" s="2">
        <v>42941</v>
      </c>
      <c r="E489" t="s">
        <v>56</v>
      </c>
      <c r="F489" t="s">
        <v>3810</v>
      </c>
      <c r="G489">
        <v>5</v>
      </c>
      <c r="H489" t="s">
        <v>58</v>
      </c>
      <c r="I489" t="s">
        <v>289</v>
      </c>
      <c r="J489">
        <v>81838</v>
      </c>
      <c r="K489">
        <v>9</v>
      </c>
      <c r="L489" s="2">
        <v>40040</v>
      </c>
      <c r="M489" s="2">
        <v>43677</v>
      </c>
      <c r="N489" t="s">
        <v>802</v>
      </c>
      <c r="O489">
        <v>2</v>
      </c>
      <c r="P489" t="s">
        <v>778</v>
      </c>
      <c r="Q489" t="s">
        <v>779</v>
      </c>
      <c r="R489" t="s">
        <v>780</v>
      </c>
      <c r="S489" t="s">
        <v>67</v>
      </c>
      <c r="T489" t="s">
        <v>68</v>
      </c>
      <c r="U489">
        <v>2017</v>
      </c>
      <c r="V489">
        <v>405000</v>
      </c>
      <c r="W489" t="s">
        <v>69</v>
      </c>
      <c r="X489" t="s">
        <v>286</v>
      </c>
      <c r="Y489">
        <v>250000</v>
      </c>
      <c r="Z489">
        <v>155000</v>
      </c>
      <c r="AA489" t="s">
        <v>69</v>
      </c>
      <c r="AB489" t="s">
        <v>3811</v>
      </c>
      <c r="AC489">
        <v>405000</v>
      </c>
    </row>
    <row r="490" spans="1:29">
      <c r="A490">
        <f t="shared" ca="1" si="7"/>
        <v>0.24637235330733354</v>
      </c>
      <c r="B490" t="s">
        <v>241</v>
      </c>
      <c r="C490">
        <v>9316687</v>
      </c>
      <c r="D490" s="2">
        <v>42946</v>
      </c>
      <c r="E490" t="s">
        <v>76</v>
      </c>
      <c r="F490" t="s">
        <v>3813</v>
      </c>
      <c r="G490">
        <v>5</v>
      </c>
      <c r="H490" t="s">
        <v>58</v>
      </c>
      <c r="I490" t="s">
        <v>243</v>
      </c>
      <c r="J490">
        <v>83237</v>
      </c>
      <c r="K490">
        <v>10</v>
      </c>
      <c r="L490" s="2">
        <v>38930</v>
      </c>
      <c r="M490" s="2">
        <v>44196</v>
      </c>
      <c r="N490" t="s">
        <v>2186</v>
      </c>
      <c r="O490">
        <v>14</v>
      </c>
      <c r="P490" t="s">
        <v>3815</v>
      </c>
      <c r="Q490" t="s">
        <v>3816</v>
      </c>
      <c r="R490" t="s">
        <v>555</v>
      </c>
      <c r="S490" t="s">
        <v>67</v>
      </c>
      <c r="T490" t="s">
        <v>68</v>
      </c>
      <c r="U490">
        <v>2017</v>
      </c>
      <c r="V490">
        <v>379601</v>
      </c>
      <c r="W490" t="s">
        <v>69</v>
      </c>
      <c r="X490" t="s">
        <v>241</v>
      </c>
      <c r="Y490">
        <v>263524</v>
      </c>
      <c r="Z490">
        <v>116077</v>
      </c>
      <c r="AA490" t="s">
        <v>69</v>
      </c>
      <c r="AB490" t="s">
        <v>3817</v>
      </c>
      <c r="AC490">
        <v>379601</v>
      </c>
    </row>
    <row r="491" spans="1:29">
      <c r="A491">
        <f t="shared" ca="1" si="7"/>
        <v>1.944590493049192E-2</v>
      </c>
      <c r="B491" t="s">
        <v>286</v>
      </c>
      <c r="C491">
        <v>9783456</v>
      </c>
      <c r="D491" s="2">
        <v>43413</v>
      </c>
      <c r="E491" t="s">
        <v>110</v>
      </c>
      <c r="F491" t="s">
        <v>3821</v>
      </c>
      <c r="G491">
        <v>7</v>
      </c>
      <c r="H491" t="s">
        <v>58</v>
      </c>
      <c r="I491" t="s">
        <v>289</v>
      </c>
      <c r="J491">
        <v>79411</v>
      </c>
      <c r="K491">
        <v>10</v>
      </c>
      <c r="L491" s="2">
        <v>43351</v>
      </c>
      <c r="M491" s="2">
        <v>44165</v>
      </c>
      <c r="N491" t="s">
        <v>3822</v>
      </c>
      <c r="O491">
        <v>4</v>
      </c>
      <c r="P491" t="s">
        <v>3823</v>
      </c>
      <c r="Q491" t="s">
        <v>3824</v>
      </c>
      <c r="R491" t="s">
        <v>3825</v>
      </c>
      <c r="S491" t="s">
        <v>322</v>
      </c>
      <c r="T491" t="s">
        <v>68</v>
      </c>
      <c r="U491">
        <v>2018</v>
      </c>
      <c r="V491">
        <v>151714</v>
      </c>
      <c r="W491" t="s">
        <v>69</v>
      </c>
      <c r="X491" t="s">
        <v>286</v>
      </c>
      <c r="Y491">
        <v>97880</v>
      </c>
      <c r="Z491">
        <v>53834</v>
      </c>
      <c r="AA491" t="s">
        <v>69</v>
      </c>
      <c r="AB491" t="s">
        <v>3826</v>
      </c>
      <c r="AC491">
        <v>151714</v>
      </c>
    </row>
    <row r="492" spans="1:29">
      <c r="A492">
        <f t="shared" ca="1" si="7"/>
        <v>0.8561127838646494</v>
      </c>
      <c r="B492" t="s">
        <v>127</v>
      </c>
      <c r="C492">
        <v>9488536</v>
      </c>
      <c r="D492" s="2">
        <v>43252</v>
      </c>
      <c r="E492" t="s">
        <v>56</v>
      </c>
      <c r="F492" t="s">
        <v>3828</v>
      </c>
      <c r="G492">
        <v>5</v>
      </c>
      <c r="H492" t="s">
        <v>58</v>
      </c>
      <c r="I492" t="s">
        <v>130</v>
      </c>
      <c r="J492">
        <v>102456</v>
      </c>
      <c r="K492">
        <v>5</v>
      </c>
      <c r="L492" s="2">
        <v>42887</v>
      </c>
      <c r="M492" s="2">
        <v>43982</v>
      </c>
      <c r="N492" t="s">
        <v>2465</v>
      </c>
      <c r="O492">
        <v>7</v>
      </c>
      <c r="P492" t="s">
        <v>3830</v>
      </c>
      <c r="Q492" t="s">
        <v>3831</v>
      </c>
      <c r="R492" t="s">
        <v>335</v>
      </c>
      <c r="S492" t="s">
        <v>85</v>
      </c>
      <c r="T492" t="s">
        <v>68</v>
      </c>
      <c r="U492">
        <v>2018</v>
      </c>
      <c r="V492">
        <v>386209</v>
      </c>
      <c r="W492" t="s">
        <v>69</v>
      </c>
      <c r="X492" t="s">
        <v>127</v>
      </c>
      <c r="Y492">
        <v>250000</v>
      </c>
      <c r="Z492">
        <v>136209</v>
      </c>
      <c r="AA492" t="s">
        <v>69</v>
      </c>
      <c r="AB492" t="s">
        <v>3832</v>
      </c>
      <c r="AC492">
        <v>386209</v>
      </c>
    </row>
    <row r="493" spans="1:29">
      <c r="A493">
        <f t="shared" ca="1" si="7"/>
        <v>0.74052396641814633</v>
      </c>
      <c r="B493" t="s">
        <v>286</v>
      </c>
      <c r="C493">
        <v>9284387</v>
      </c>
      <c r="D493" s="2">
        <v>42871</v>
      </c>
      <c r="E493" t="s">
        <v>76</v>
      </c>
      <c r="F493" t="s">
        <v>2574</v>
      </c>
      <c r="G493">
        <v>5</v>
      </c>
      <c r="H493" t="s">
        <v>58</v>
      </c>
      <c r="I493" t="s">
        <v>289</v>
      </c>
      <c r="J493">
        <v>101407</v>
      </c>
      <c r="K493">
        <v>5</v>
      </c>
      <c r="L493" s="2">
        <v>41426</v>
      </c>
      <c r="M493" s="2">
        <v>43251</v>
      </c>
      <c r="N493" t="s">
        <v>2005</v>
      </c>
      <c r="O493">
        <v>9</v>
      </c>
      <c r="P493" t="s">
        <v>2577</v>
      </c>
      <c r="Q493" t="s">
        <v>2578</v>
      </c>
      <c r="R493" t="s">
        <v>816</v>
      </c>
      <c r="S493" t="s">
        <v>473</v>
      </c>
      <c r="T493" t="s">
        <v>68</v>
      </c>
      <c r="U493">
        <v>2017</v>
      </c>
      <c r="V493">
        <v>437500</v>
      </c>
      <c r="W493" t="s">
        <v>69</v>
      </c>
      <c r="X493" t="s">
        <v>286</v>
      </c>
      <c r="Y493">
        <v>250000</v>
      </c>
      <c r="Z493">
        <v>187500</v>
      </c>
      <c r="AA493" t="s">
        <v>69</v>
      </c>
      <c r="AB493" t="s">
        <v>2579</v>
      </c>
      <c r="AC493">
        <v>437500</v>
      </c>
    </row>
    <row r="494" spans="1:29">
      <c r="A494">
        <f t="shared" ca="1" si="7"/>
        <v>0.41283157167571305</v>
      </c>
      <c r="B494" t="s">
        <v>241</v>
      </c>
      <c r="C494">
        <v>9271997</v>
      </c>
      <c r="D494" s="2">
        <v>42886</v>
      </c>
      <c r="E494" t="s">
        <v>76</v>
      </c>
      <c r="F494" t="s">
        <v>5902</v>
      </c>
      <c r="G494">
        <v>5</v>
      </c>
      <c r="H494" t="s">
        <v>58</v>
      </c>
      <c r="I494" t="s">
        <v>243</v>
      </c>
      <c r="J494">
        <v>119802</v>
      </c>
      <c r="K494">
        <v>5</v>
      </c>
      <c r="L494" s="2">
        <v>41487</v>
      </c>
      <c r="M494" s="2">
        <v>43982</v>
      </c>
      <c r="N494" t="s">
        <v>1126</v>
      </c>
      <c r="O494">
        <v>15</v>
      </c>
      <c r="P494" t="s">
        <v>4701</v>
      </c>
      <c r="Q494" t="s">
        <v>1698</v>
      </c>
      <c r="R494" t="s">
        <v>630</v>
      </c>
      <c r="S494" t="s">
        <v>67</v>
      </c>
      <c r="T494" t="s">
        <v>68</v>
      </c>
      <c r="U494">
        <v>2017</v>
      </c>
      <c r="V494">
        <v>430504</v>
      </c>
      <c r="W494" t="s">
        <v>69</v>
      </c>
      <c r="X494" t="s">
        <v>241</v>
      </c>
      <c r="Y494">
        <v>295787</v>
      </c>
      <c r="Z494">
        <v>134717</v>
      </c>
      <c r="AA494" t="s">
        <v>69</v>
      </c>
      <c r="AB494" t="s">
        <v>5904</v>
      </c>
      <c r="AC494">
        <v>430504</v>
      </c>
    </row>
    <row r="495" spans="1:29">
      <c r="A495">
        <f t="shared" ca="1" si="7"/>
        <v>0.44701094729218249</v>
      </c>
      <c r="B495" t="s">
        <v>241</v>
      </c>
      <c r="C495">
        <v>9271999</v>
      </c>
      <c r="D495" s="2">
        <v>42888</v>
      </c>
      <c r="E495" t="s">
        <v>724</v>
      </c>
      <c r="F495" t="s">
        <v>3854</v>
      </c>
      <c r="G495">
        <v>5</v>
      </c>
      <c r="H495" t="s">
        <v>58</v>
      </c>
      <c r="I495" t="s">
        <v>243</v>
      </c>
      <c r="J495">
        <v>109319</v>
      </c>
      <c r="K495">
        <v>5</v>
      </c>
      <c r="L495" s="2">
        <v>41426</v>
      </c>
      <c r="M495" s="2">
        <v>43616</v>
      </c>
      <c r="N495" t="s">
        <v>3855</v>
      </c>
      <c r="O495">
        <v>4</v>
      </c>
      <c r="P495" t="s">
        <v>3856</v>
      </c>
      <c r="Q495" t="s">
        <v>3857</v>
      </c>
      <c r="R495" t="s">
        <v>66</v>
      </c>
      <c r="S495" t="s">
        <v>260</v>
      </c>
      <c r="T495" t="s">
        <v>68</v>
      </c>
      <c r="U495">
        <v>2017</v>
      </c>
      <c r="V495">
        <v>718329</v>
      </c>
      <c r="W495" t="s">
        <v>69</v>
      </c>
      <c r="X495" t="s">
        <v>241</v>
      </c>
      <c r="Y495">
        <v>477853</v>
      </c>
      <c r="Z495">
        <v>240476</v>
      </c>
      <c r="AA495" t="s">
        <v>69</v>
      </c>
      <c r="AB495" t="s">
        <v>3858</v>
      </c>
      <c r="AC495">
        <v>718329</v>
      </c>
    </row>
    <row r="496" spans="1:29">
      <c r="A496">
        <f t="shared" ca="1" si="7"/>
        <v>0.64216021735265083</v>
      </c>
      <c r="B496" t="s">
        <v>286</v>
      </c>
      <c r="C496">
        <v>9285691</v>
      </c>
      <c r="D496" s="2">
        <v>42870</v>
      </c>
      <c r="E496" t="s">
        <v>76</v>
      </c>
      <c r="F496" t="s">
        <v>3862</v>
      </c>
      <c r="G496">
        <v>5</v>
      </c>
      <c r="H496" t="s">
        <v>58</v>
      </c>
      <c r="I496" t="s">
        <v>289</v>
      </c>
      <c r="J496">
        <v>79031</v>
      </c>
      <c r="K496">
        <v>9</v>
      </c>
      <c r="L496" s="2">
        <v>39706</v>
      </c>
      <c r="M496" s="2">
        <v>43251</v>
      </c>
      <c r="N496" t="s">
        <v>2509</v>
      </c>
      <c r="O496">
        <v>50</v>
      </c>
      <c r="P496" t="s">
        <v>1058</v>
      </c>
      <c r="Q496" t="s">
        <v>358</v>
      </c>
      <c r="R496" t="s">
        <v>149</v>
      </c>
      <c r="S496" t="s">
        <v>348</v>
      </c>
      <c r="T496" t="s">
        <v>68</v>
      </c>
      <c r="U496">
        <v>2017</v>
      </c>
      <c r="V496">
        <v>556005</v>
      </c>
      <c r="W496" t="s">
        <v>69</v>
      </c>
      <c r="X496" t="s">
        <v>286</v>
      </c>
      <c r="Y496">
        <v>321413</v>
      </c>
      <c r="Z496">
        <v>234592</v>
      </c>
      <c r="AA496" t="s">
        <v>69</v>
      </c>
      <c r="AB496" t="s">
        <v>3864</v>
      </c>
      <c r="AC496">
        <v>556005</v>
      </c>
    </row>
    <row r="497" spans="1:29">
      <c r="A497">
        <f t="shared" ca="1" si="7"/>
        <v>0.56543360021990785</v>
      </c>
      <c r="B497" t="s">
        <v>241</v>
      </c>
      <c r="C497">
        <v>9441829</v>
      </c>
      <c r="D497" s="2">
        <v>43160</v>
      </c>
      <c r="E497" t="s">
        <v>76</v>
      </c>
      <c r="F497" t="s">
        <v>2027</v>
      </c>
      <c r="G497">
        <v>5</v>
      </c>
      <c r="H497" t="s">
        <v>58</v>
      </c>
      <c r="I497" t="s">
        <v>243</v>
      </c>
      <c r="J497">
        <v>113395</v>
      </c>
      <c r="K497">
        <v>5</v>
      </c>
      <c r="L497" s="2">
        <v>41699</v>
      </c>
      <c r="M497" s="2">
        <v>43890</v>
      </c>
      <c r="N497" t="s">
        <v>2028</v>
      </c>
      <c r="O497">
        <v>1</v>
      </c>
      <c r="P497" t="s">
        <v>583</v>
      </c>
      <c r="Q497" t="s">
        <v>584</v>
      </c>
      <c r="R497" t="s">
        <v>585</v>
      </c>
      <c r="S497" t="s">
        <v>67</v>
      </c>
      <c r="T497" t="s">
        <v>68</v>
      </c>
      <c r="U497">
        <v>2018</v>
      </c>
      <c r="V497">
        <v>395000</v>
      </c>
      <c r="W497" t="s">
        <v>69</v>
      </c>
      <c r="X497" t="s">
        <v>241</v>
      </c>
      <c r="Y497">
        <v>250000</v>
      </c>
      <c r="Z497">
        <v>145000</v>
      </c>
      <c r="AA497" t="s">
        <v>69</v>
      </c>
      <c r="AB497" t="s">
        <v>2031</v>
      </c>
      <c r="AC497">
        <v>395000</v>
      </c>
    </row>
    <row r="498" spans="1:29">
      <c r="A498">
        <f t="shared" ca="1" si="7"/>
        <v>0.50298614567111843</v>
      </c>
      <c r="B498" t="s">
        <v>254</v>
      </c>
      <c r="C498">
        <v>9531396</v>
      </c>
      <c r="D498" s="2">
        <v>43308</v>
      </c>
      <c r="E498" t="s">
        <v>56</v>
      </c>
      <c r="F498" t="s">
        <v>3875</v>
      </c>
      <c r="G498">
        <v>5</v>
      </c>
      <c r="H498" t="s">
        <v>58</v>
      </c>
      <c r="I498" t="s">
        <v>256</v>
      </c>
      <c r="J498">
        <v>116128</v>
      </c>
      <c r="K498">
        <v>4</v>
      </c>
      <c r="L498" s="2">
        <v>42262</v>
      </c>
      <c r="M498" s="2">
        <v>43677</v>
      </c>
      <c r="N498" t="s">
        <v>3876</v>
      </c>
      <c r="O498">
        <v>24</v>
      </c>
      <c r="P498" t="s">
        <v>3878</v>
      </c>
      <c r="Q498" t="s">
        <v>3879</v>
      </c>
      <c r="R498" t="s">
        <v>149</v>
      </c>
      <c r="S498" t="s">
        <v>85</v>
      </c>
      <c r="T498" t="s">
        <v>68</v>
      </c>
      <c r="U498">
        <v>2018</v>
      </c>
      <c r="V498">
        <v>333368</v>
      </c>
      <c r="W498" t="s">
        <v>69</v>
      </c>
      <c r="X498" t="s">
        <v>254</v>
      </c>
      <c r="Y498">
        <v>226552</v>
      </c>
      <c r="Z498">
        <v>106816</v>
      </c>
      <c r="AA498" t="s">
        <v>69</v>
      </c>
      <c r="AB498" t="s">
        <v>3880</v>
      </c>
      <c r="AC498">
        <v>333368</v>
      </c>
    </row>
    <row r="499" spans="1:29">
      <c r="A499">
        <f t="shared" ca="1" si="7"/>
        <v>0.36473042236722497</v>
      </c>
      <c r="B499" t="s">
        <v>199</v>
      </c>
      <c r="C499">
        <v>9259725</v>
      </c>
      <c r="D499" s="2">
        <v>42851</v>
      </c>
      <c r="E499" t="s">
        <v>76</v>
      </c>
      <c r="F499" t="s">
        <v>6229</v>
      </c>
      <c r="G499">
        <v>5</v>
      </c>
      <c r="H499" t="s">
        <v>58</v>
      </c>
      <c r="I499" t="s">
        <v>149</v>
      </c>
      <c r="J499">
        <v>184867</v>
      </c>
      <c r="K499">
        <v>4</v>
      </c>
      <c r="L499" s="2">
        <v>41765</v>
      </c>
      <c r="M499" s="2">
        <v>43585</v>
      </c>
      <c r="N499" t="s">
        <v>1998</v>
      </c>
      <c r="O499">
        <v>3</v>
      </c>
      <c r="P499" t="s">
        <v>542</v>
      </c>
      <c r="Q499" t="s">
        <v>543</v>
      </c>
      <c r="R499" t="s">
        <v>205</v>
      </c>
      <c r="S499" t="s">
        <v>67</v>
      </c>
      <c r="T499" t="s">
        <v>68</v>
      </c>
      <c r="U499">
        <v>2017</v>
      </c>
      <c r="V499">
        <v>332000</v>
      </c>
      <c r="W499" t="s">
        <v>69</v>
      </c>
      <c r="X499" t="s">
        <v>199</v>
      </c>
      <c r="Y499">
        <v>207500</v>
      </c>
      <c r="Z499">
        <v>124500</v>
      </c>
      <c r="AA499" t="s">
        <v>69</v>
      </c>
      <c r="AB499" t="s">
        <v>6232</v>
      </c>
      <c r="AC499">
        <v>332000</v>
      </c>
    </row>
    <row r="500" spans="1:29">
      <c r="A500">
        <f t="shared" ca="1" si="7"/>
        <v>7.5036926400486204E-2</v>
      </c>
      <c r="B500" t="s">
        <v>286</v>
      </c>
      <c r="C500">
        <v>9185258</v>
      </c>
      <c r="D500" s="2">
        <v>42691</v>
      </c>
      <c r="E500" t="s">
        <v>76</v>
      </c>
      <c r="F500" t="s">
        <v>3300</v>
      </c>
      <c r="G500">
        <v>5</v>
      </c>
      <c r="H500" t="s">
        <v>58</v>
      </c>
      <c r="I500" t="s">
        <v>289</v>
      </c>
      <c r="J500">
        <v>101251</v>
      </c>
      <c r="K500">
        <v>5</v>
      </c>
      <c r="L500" s="2">
        <v>41244</v>
      </c>
      <c r="M500" s="2">
        <v>43069</v>
      </c>
      <c r="N500" t="s">
        <v>3301</v>
      </c>
      <c r="O500">
        <v>13</v>
      </c>
      <c r="P500" t="s">
        <v>390</v>
      </c>
      <c r="Q500" t="s">
        <v>217</v>
      </c>
      <c r="R500" t="s">
        <v>120</v>
      </c>
      <c r="S500" t="s">
        <v>67</v>
      </c>
      <c r="T500" t="s">
        <v>68</v>
      </c>
      <c r="U500">
        <v>2017</v>
      </c>
      <c r="V500">
        <v>399291</v>
      </c>
      <c r="W500" t="s">
        <v>69</v>
      </c>
      <c r="X500" t="s">
        <v>286</v>
      </c>
      <c r="Y500">
        <v>250000</v>
      </c>
      <c r="Z500">
        <v>149291</v>
      </c>
      <c r="AA500" t="s">
        <v>69</v>
      </c>
      <c r="AB500" t="s">
        <v>3304</v>
      </c>
      <c r="AC500">
        <v>399291</v>
      </c>
    </row>
    <row r="501" spans="1:29">
      <c r="A501">
        <f t="shared" ca="1" si="7"/>
        <v>0.11288909241434308</v>
      </c>
      <c r="B501" t="s">
        <v>241</v>
      </c>
      <c r="C501">
        <v>9232202</v>
      </c>
      <c r="D501" s="2">
        <v>42830</v>
      </c>
      <c r="E501" t="s">
        <v>328</v>
      </c>
      <c r="F501" t="s">
        <v>3902</v>
      </c>
      <c r="G501">
        <v>5</v>
      </c>
      <c r="H501" t="s">
        <v>58</v>
      </c>
      <c r="I501" t="s">
        <v>243</v>
      </c>
      <c r="J501">
        <v>124052</v>
      </c>
      <c r="K501">
        <v>4</v>
      </c>
      <c r="L501" s="2">
        <v>41852</v>
      </c>
      <c r="M501" s="2">
        <v>43555</v>
      </c>
      <c r="N501" t="s">
        <v>3903</v>
      </c>
      <c r="O501" t="s">
        <v>913</v>
      </c>
      <c r="P501" t="s">
        <v>3904</v>
      </c>
      <c r="Q501" t="s">
        <v>3905</v>
      </c>
      <c r="R501" t="s">
        <v>3906</v>
      </c>
      <c r="S501" t="s">
        <v>67</v>
      </c>
      <c r="T501" t="s">
        <v>68</v>
      </c>
      <c r="U501">
        <v>2017</v>
      </c>
      <c r="V501">
        <v>587199</v>
      </c>
      <c r="W501" t="s">
        <v>69</v>
      </c>
      <c r="X501" t="s">
        <v>241</v>
      </c>
      <c r="Y501">
        <v>461523</v>
      </c>
      <c r="Z501">
        <v>125676</v>
      </c>
      <c r="AA501" t="s">
        <v>69</v>
      </c>
      <c r="AB501" t="s">
        <v>3907</v>
      </c>
      <c r="AC501">
        <v>587199</v>
      </c>
    </row>
    <row r="502" spans="1:29">
      <c r="A502">
        <f t="shared" ca="1" si="7"/>
        <v>0.82695985659403159</v>
      </c>
      <c r="B502" t="s">
        <v>241</v>
      </c>
      <c r="C502">
        <v>9463482</v>
      </c>
      <c r="D502" s="2">
        <v>43189</v>
      </c>
      <c r="E502" t="s">
        <v>4869</v>
      </c>
      <c r="F502" t="s">
        <v>4870</v>
      </c>
      <c r="G502">
        <v>5</v>
      </c>
      <c r="H502" t="s">
        <v>58</v>
      </c>
      <c r="I502" t="s">
        <v>243</v>
      </c>
      <c r="J502">
        <v>120888</v>
      </c>
      <c r="K502">
        <v>4</v>
      </c>
      <c r="L502" s="2">
        <v>42095</v>
      </c>
      <c r="M502" s="2">
        <v>43738</v>
      </c>
      <c r="N502" t="s">
        <v>4871</v>
      </c>
      <c r="O502">
        <v>6</v>
      </c>
      <c r="P502" t="s">
        <v>333</v>
      </c>
      <c r="Q502" t="s">
        <v>334</v>
      </c>
      <c r="R502" t="s">
        <v>335</v>
      </c>
      <c r="S502" t="s">
        <v>67</v>
      </c>
      <c r="T502" t="s">
        <v>68</v>
      </c>
      <c r="U502">
        <v>2018</v>
      </c>
      <c r="V502">
        <v>386621</v>
      </c>
      <c r="W502" t="s">
        <v>69</v>
      </c>
      <c r="X502" t="s">
        <v>241</v>
      </c>
      <c r="Y502">
        <v>263335</v>
      </c>
      <c r="Z502">
        <v>123286</v>
      </c>
      <c r="AA502" t="s">
        <v>69</v>
      </c>
      <c r="AB502" t="s">
        <v>4873</v>
      </c>
      <c r="AC502">
        <v>386621</v>
      </c>
    </row>
    <row r="503" spans="1:29">
      <c r="A503">
        <f t="shared" ca="1" si="7"/>
        <v>0.71826519545993228</v>
      </c>
      <c r="B503" t="s">
        <v>109</v>
      </c>
      <c r="C503">
        <v>10117384</v>
      </c>
      <c r="D503" s="2">
        <v>44069</v>
      </c>
      <c r="E503" t="s">
        <v>110</v>
      </c>
      <c r="F503" t="s">
        <v>5163</v>
      </c>
      <c r="G503">
        <v>7</v>
      </c>
      <c r="H503" t="s">
        <v>58</v>
      </c>
      <c r="I503" t="s">
        <v>112</v>
      </c>
      <c r="J503">
        <v>11721</v>
      </c>
      <c r="K503">
        <v>21</v>
      </c>
      <c r="L503" s="2">
        <v>35521</v>
      </c>
      <c r="M503" s="2">
        <v>44286</v>
      </c>
      <c r="N503" t="s">
        <v>822</v>
      </c>
      <c r="O503">
        <v>13</v>
      </c>
      <c r="P503" t="s">
        <v>390</v>
      </c>
      <c r="Q503" t="s">
        <v>217</v>
      </c>
      <c r="R503" t="s">
        <v>120</v>
      </c>
      <c r="S503" t="s">
        <v>67</v>
      </c>
      <c r="T503" t="s">
        <v>68</v>
      </c>
      <c r="U503">
        <v>2018</v>
      </c>
      <c r="V503">
        <v>150130</v>
      </c>
      <c r="W503" t="s">
        <v>69</v>
      </c>
      <c r="X503" t="s">
        <v>109</v>
      </c>
      <c r="Y503">
        <v>92673</v>
      </c>
      <c r="Z503">
        <v>57457</v>
      </c>
      <c r="AA503" t="s">
        <v>69</v>
      </c>
      <c r="AB503" t="s">
        <v>5165</v>
      </c>
      <c r="AC503">
        <v>150130</v>
      </c>
    </row>
    <row r="504" spans="1:29">
      <c r="A504">
        <f t="shared" ca="1" si="7"/>
        <v>0.72537560313581106</v>
      </c>
      <c r="B504" t="s">
        <v>303</v>
      </c>
      <c r="C504">
        <v>9505894</v>
      </c>
      <c r="D504" s="2">
        <v>43235</v>
      </c>
      <c r="E504" t="s">
        <v>56</v>
      </c>
      <c r="F504" t="s">
        <v>3923</v>
      </c>
      <c r="G504">
        <v>5</v>
      </c>
      <c r="H504" t="s">
        <v>58</v>
      </c>
      <c r="I504" t="s">
        <v>305</v>
      </c>
      <c r="J504">
        <v>107288</v>
      </c>
      <c r="K504">
        <v>4</v>
      </c>
      <c r="L504" s="2">
        <v>42186</v>
      </c>
      <c r="M504" s="2">
        <v>43982</v>
      </c>
      <c r="N504" t="s">
        <v>3924</v>
      </c>
      <c r="O504">
        <v>30</v>
      </c>
      <c r="P504" t="s">
        <v>1180</v>
      </c>
      <c r="Q504" t="s">
        <v>1091</v>
      </c>
      <c r="R504" t="s">
        <v>149</v>
      </c>
      <c r="S504" t="s">
        <v>473</v>
      </c>
      <c r="T504" t="s">
        <v>68</v>
      </c>
      <c r="U504">
        <v>2018</v>
      </c>
      <c r="V504">
        <v>402939</v>
      </c>
      <c r="W504" t="s">
        <v>69</v>
      </c>
      <c r="X504" t="s">
        <v>303</v>
      </c>
      <c r="Y504">
        <v>230251</v>
      </c>
      <c r="Z504">
        <v>172688</v>
      </c>
      <c r="AA504" t="s">
        <v>69</v>
      </c>
      <c r="AB504" t="s">
        <v>3926</v>
      </c>
      <c r="AC504">
        <v>402939</v>
      </c>
    </row>
    <row r="505" spans="1:29">
      <c r="A505">
        <f t="shared" ca="1" si="7"/>
        <v>0.76176637402266156</v>
      </c>
      <c r="B505" t="s">
        <v>55</v>
      </c>
      <c r="C505">
        <v>9516002</v>
      </c>
      <c r="D505" s="2">
        <v>43263</v>
      </c>
      <c r="E505" t="s">
        <v>56</v>
      </c>
      <c r="F505" t="s">
        <v>2429</v>
      </c>
      <c r="G505">
        <v>5</v>
      </c>
      <c r="H505" t="s">
        <v>58</v>
      </c>
      <c r="I505" t="s">
        <v>59</v>
      </c>
      <c r="J505">
        <v>89694</v>
      </c>
      <c r="K505">
        <v>5</v>
      </c>
      <c r="L505" s="2">
        <v>41912</v>
      </c>
      <c r="M505" s="2">
        <v>44742</v>
      </c>
      <c r="N505" t="s">
        <v>735</v>
      </c>
      <c r="O505">
        <v>5</v>
      </c>
      <c r="P505" t="s">
        <v>524</v>
      </c>
      <c r="Q505" t="s">
        <v>83</v>
      </c>
      <c r="R505" t="s">
        <v>84</v>
      </c>
      <c r="S505" t="s">
        <v>67</v>
      </c>
      <c r="T505" t="s">
        <v>68</v>
      </c>
      <c r="U505">
        <v>2018</v>
      </c>
      <c r="V505">
        <v>307125</v>
      </c>
      <c r="W505" t="s">
        <v>69</v>
      </c>
      <c r="X505" t="s">
        <v>55</v>
      </c>
      <c r="Y505">
        <v>196875</v>
      </c>
      <c r="Z505">
        <v>110250</v>
      </c>
      <c r="AA505" t="s">
        <v>69</v>
      </c>
      <c r="AB505" t="s">
        <v>2432</v>
      </c>
      <c r="AC505">
        <v>307125</v>
      </c>
    </row>
    <row r="506" spans="1:29">
      <c r="A506">
        <f t="shared" ca="1" si="7"/>
        <v>0.88275105170413681</v>
      </c>
      <c r="B506" t="s">
        <v>405</v>
      </c>
      <c r="C506">
        <v>9265446</v>
      </c>
      <c r="D506" s="2">
        <v>43084</v>
      </c>
      <c r="E506" t="s">
        <v>3938</v>
      </c>
      <c r="F506" t="s">
        <v>3939</v>
      </c>
      <c r="G506">
        <v>5</v>
      </c>
      <c r="H506" t="s">
        <v>58</v>
      </c>
      <c r="I506" t="s">
        <v>407</v>
      </c>
      <c r="J506">
        <v>34547</v>
      </c>
      <c r="K506">
        <v>5</v>
      </c>
      <c r="L506" s="2">
        <v>41334</v>
      </c>
      <c r="M506" s="2">
        <v>43830</v>
      </c>
      <c r="N506" t="s">
        <v>2321</v>
      </c>
      <c r="O506">
        <v>26</v>
      </c>
      <c r="P506" t="s">
        <v>3941</v>
      </c>
      <c r="Q506" t="s">
        <v>3942</v>
      </c>
      <c r="R506" t="s">
        <v>630</v>
      </c>
      <c r="S506" t="s">
        <v>67</v>
      </c>
      <c r="T506" t="s">
        <v>68</v>
      </c>
      <c r="U506">
        <v>2018</v>
      </c>
      <c r="V506">
        <v>365824</v>
      </c>
      <c r="W506" t="s">
        <v>69</v>
      </c>
      <c r="X506" t="s">
        <v>405</v>
      </c>
      <c r="Y506">
        <v>254249</v>
      </c>
      <c r="Z506">
        <v>111575</v>
      </c>
      <c r="AA506" t="s">
        <v>69</v>
      </c>
      <c r="AB506" t="s">
        <v>3943</v>
      </c>
      <c r="AC506">
        <v>365824</v>
      </c>
    </row>
    <row r="507" spans="1:29">
      <c r="A507">
        <f t="shared" ca="1" si="7"/>
        <v>0.1480016012351596</v>
      </c>
      <c r="B507" t="s">
        <v>254</v>
      </c>
      <c r="C507">
        <v>9451306</v>
      </c>
      <c r="D507" s="2">
        <v>43165</v>
      </c>
      <c r="E507" t="s">
        <v>56</v>
      </c>
      <c r="F507" t="s">
        <v>3947</v>
      </c>
      <c r="G507">
        <v>5</v>
      </c>
      <c r="H507" t="s">
        <v>58</v>
      </c>
      <c r="I507" t="s">
        <v>256</v>
      </c>
      <c r="J507">
        <v>114274</v>
      </c>
      <c r="K507">
        <v>4</v>
      </c>
      <c r="L507" s="2">
        <v>42125</v>
      </c>
      <c r="M507" s="2">
        <v>43646</v>
      </c>
      <c r="N507" t="s">
        <v>3948</v>
      </c>
      <c r="O507">
        <v>9</v>
      </c>
      <c r="P507" t="s">
        <v>3950</v>
      </c>
      <c r="Q507" t="s">
        <v>3951</v>
      </c>
      <c r="R507" t="s">
        <v>311</v>
      </c>
      <c r="S507" t="s">
        <v>260</v>
      </c>
      <c r="T507" t="s">
        <v>68</v>
      </c>
      <c r="U507">
        <v>2018</v>
      </c>
      <c r="V507">
        <v>548359</v>
      </c>
      <c r="W507" t="s">
        <v>69</v>
      </c>
      <c r="X507" t="s">
        <v>254</v>
      </c>
      <c r="Y507">
        <v>344738</v>
      </c>
      <c r="Z507">
        <v>203621</v>
      </c>
      <c r="AA507" t="s">
        <v>69</v>
      </c>
      <c r="AB507" t="s">
        <v>3952</v>
      </c>
      <c r="AC507">
        <v>548359</v>
      </c>
    </row>
    <row r="508" spans="1:29">
      <c r="A508">
        <f t="shared" ca="1" si="7"/>
        <v>0.59982144148405792</v>
      </c>
      <c r="B508" t="s">
        <v>286</v>
      </c>
      <c r="C508">
        <v>9212632</v>
      </c>
      <c r="D508" s="2">
        <v>42766</v>
      </c>
      <c r="E508" t="s">
        <v>76</v>
      </c>
      <c r="F508" t="s">
        <v>3955</v>
      </c>
      <c r="G508">
        <v>5</v>
      </c>
      <c r="H508" t="s">
        <v>58</v>
      </c>
      <c r="I508" t="s">
        <v>289</v>
      </c>
      <c r="J508">
        <v>102672</v>
      </c>
      <c r="K508">
        <v>5</v>
      </c>
      <c r="L508" s="2">
        <v>41320</v>
      </c>
      <c r="M508" s="2">
        <v>43496</v>
      </c>
      <c r="N508" t="s">
        <v>2730</v>
      </c>
      <c r="O508">
        <v>5</v>
      </c>
      <c r="P508" t="s">
        <v>3956</v>
      </c>
      <c r="Q508" t="s">
        <v>3957</v>
      </c>
      <c r="R508" t="s">
        <v>191</v>
      </c>
      <c r="S508" t="s">
        <v>729</v>
      </c>
      <c r="T508" t="s">
        <v>68</v>
      </c>
      <c r="U508">
        <v>2017</v>
      </c>
      <c r="V508">
        <v>370977</v>
      </c>
      <c r="W508" t="s">
        <v>69</v>
      </c>
      <c r="X508" t="s">
        <v>286</v>
      </c>
      <c r="Y508">
        <v>250000</v>
      </c>
      <c r="Z508">
        <v>120977</v>
      </c>
      <c r="AA508" t="s">
        <v>69</v>
      </c>
      <c r="AB508" t="s">
        <v>3958</v>
      </c>
      <c r="AC508">
        <v>370977</v>
      </c>
    </row>
    <row r="509" spans="1:29">
      <c r="A509">
        <f t="shared" ca="1" si="7"/>
        <v>0.58719026593213108</v>
      </c>
      <c r="B509" t="s">
        <v>254</v>
      </c>
      <c r="C509">
        <v>9279157</v>
      </c>
      <c r="D509" s="2">
        <v>42878</v>
      </c>
      <c r="E509" t="s">
        <v>56</v>
      </c>
      <c r="F509" t="s">
        <v>3960</v>
      </c>
      <c r="G509">
        <v>5</v>
      </c>
      <c r="H509" t="s">
        <v>58</v>
      </c>
      <c r="I509" t="s">
        <v>256</v>
      </c>
      <c r="J509">
        <v>112806</v>
      </c>
      <c r="K509">
        <v>4</v>
      </c>
      <c r="L509" s="2">
        <v>41907</v>
      </c>
      <c r="M509" s="2">
        <v>43434</v>
      </c>
      <c r="N509" t="s">
        <v>388</v>
      </c>
      <c r="O509">
        <v>9</v>
      </c>
      <c r="P509" t="s">
        <v>572</v>
      </c>
      <c r="Q509" t="s">
        <v>175</v>
      </c>
      <c r="R509" t="s">
        <v>176</v>
      </c>
      <c r="S509" t="s">
        <v>67</v>
      </c>
      <c r="T509" t="s">
        <v>68</v>
      </c>
      <c r="U509">
        <v>2017</v>
      </c>
      <c r="V509">
        <v>401536</v>
      </c>
      <c r="W509" t="s">
        <v>69</v>
      </c>
      <c r="X509" t="s">
        <v>254</v>
      </c>
      <c r="Y509">
        <v>255877</v>
      </c>
      <c r="Z509">
        <v>145659</v>
      </c>
      <c r="AA509" t="s">
        <v>69</v>
      </c>
      <c r="AB509" t="s">
        <v>3962</v>
      </c>
      <c r="AC509">
        <v>401536</v>
      </c>
    </row>
    <row r="510" spans="1:29">
      <c r="A510">
        <f t="shared" ca="1" si="7"/>
        <v>0.35099470976915592</v>
      </c>
      <c r="B510" t="s">
        <v>254</v>
      </c>
      <c r="C510">
        <v>9567993</v>
      </c>
      <c r="D510" s="2">
        <v>43343</v>
      </c>
      <c r="E510" t="s">
        <v>56</v>
      </c>
      <c r="F510" t="s">
        <v>3966</v>
      </c>
      <c r="G510">
        <v>5</v>
      </c>
      <c r="H510" t="s">
        <v>58</v>
      </c>
      <c r="I510" t="s">
        <v>256</v>
      </c>
      <c r="J510">
        <v>117839</v>
      </c>
      <c r="K510">
        <v>9</v>
      </c>
      <c r="L510" s="2">
        <v>39925</v>
      </c>
      <c r="M510" s="2">
        <v>44074</v>
      </c>
      <c r="N510" t="s">
        <v>3967</v>
      </c>
      <c r="O510" t="s">
        <v>913</v>
      </c>
      <c r="P510" t="s">
        <v>3904</v>
      </c>
      <c r="Q510" t="s">
        <v>3905</v>
      </c>
      <c r="R510" t="s">
        <v>3906</v>
      </c>
      <c r="S510" t="s">
        <v>67</v>
      </c>
      <c r="T510" t="s">
        <v>68</v>
      </c>
      <c r="U510">
        <v>2018</v>
      </c>
      <c r="V510">
        <v>390000</v>
      </c>
      <c r="W510" t="s">
        <v>69</v>
      </c>
      <c r="X510" t="s">
        <v>254</v>
      </c>
      <c r="Y510">
        <v>250000</v>
      </c>
      <c r="Z510">
        <v>140000</v>
      </c>
      <c r="AA510" t="s">
        <v>69</v>
      </c>
      <c r="AB510" t="s">
        <v>3969</v>
      </c>
      <c r="AC510">
        <v>390000</v>
      </c>
    </row>
    <row r="511" spans="1:29">
      <c r="A511">
        <f t="shared" ca="1" si="7"/>
        <v>0.9698559586828257</v>
      </c>
      <c r="B511" t="s">
        <v>199</v>
      </c>
      <c r="C511">
        <v>9262066</v>
      </c>
      <c r="D511" s="2">
        <v>42852</v>
      </c>
      <c r="E511" t="s">
        <v>3971</v>
      </c>
      <c r="F511" t="s">
        <v>3972</v>
      </c>
      <c r="G511">
        <v>5</v>
      </c>
      <c r="H511" t="s">
        <v>58</v>
      </c>
      <c r="I511" t="s">
        <v>149</v>
      </c>
      <c r="J511">
        <v>183882</v>
      </c>
      <c r="K511">
        <v>3</v>
      </c>
      <c r="L511" s="2">
        <v>42125</v>
      </c>
      <c r="M511" s="2">
        <v>43585</v>
      </c>
      <c r="N511" t="s">
        <v>3973</v>
      </c>
      <c r="O511">
        <v>12</v>
      </c>
      <c r="P511" t="s">
        <v>656</v>
      </c>
      <c r="Q511" t="s">
        <v>204</v>
      </c>
      <c r="R511" t="s">
        <v>205</v>
      </c>
      <c r="S511" t="s">
        <v>729</v>
      </c>
      <c r="T511" t="s">
        <v>68</v>
      </c>
      <c r="U511">
        <v>2017</v>
      </c>
      <c r="V511">
        <v>338926</v>
      </c>
      <c r="W511" t="s">
        <v>69</v>
      </c>
      <c r="X511" t="s">
        <v>199</v>
      </c>
      <c r="Y511">
        <v>220082</v>
      </c>
      <c r="Z511">
        <v>118844</v>
      </c>
      <c r="AA511" t="s">
        <v>69</v>
      </c>
      <c r="AB511" t="s">
        <v>3974</v>
      </c>
      <c r="AC511">
        <v>338926</v>
      </c>
    </row>
    <row r="512" spans="1:29">
      <c r="A512">
        <f t="shared" ca="1" si="7"/>
        <v>0.59071271287537863</v>
      </c>
      <c r="B512" t="s">
        <v>92</v>
      </c>
      <c r="C512">
        <v>9406498</v>
      </c>
      <c r="D512" s="2">
        <v>43132</v>
      </c>
      <c r="E512" t="s">
        <v>5782</v>
      </c>
      <c r="F512" t="s">
        <v>5783</v>
      </c>
      <c r="G512">
        <v>5</v>
      </c>
      <c r="H512" t="s">
        <v>58</v>
      </c>
      <c r="I512" t="s">
        <v>95</v>
      </c>
      <c r="J512">
        <v>78410</v>
      </c>
      <c r="K512">
        <v>5</v>
      </c>
      <c r="L512" s="2">
        <v>41640</v>
      </c>
      <c r="M512" s="2">
        <v>43830</v>
      </c>
      <c r="N512" t="s">
        <v>2308</v>
      </c>
      <c r="O512">
        <v>2</v>
      </c>
      <c r="P512" t="s">
        <v>5785</v>
      </c>
      <c r="Q512" t="s">
        <v>5786</v>
      </c>
      <c r="R512" t="s">
        <v>630</v>
      </c>
      <c r="S512" t="s">
        <v>67</v>
      </c>
      <c r="T512" t="s">
        <v>68</v>
      </c>
      <c r="U512">
        <v>2018</v>
      </c>
      <c r="V512">
        <v>478718</v>
      </c>
      <c r="W512" t="s">
        <v>69</v>
      </c>
      <c r="X512" t="s">
        <v>92</v>
      </c>
      <c r="Y512">
        <v>390315</v>
      </c>
      <c r="Z512">
        <v>88403</v>
      </c>
      <c r="AA512" t="s">
        <v>69</v>
      </c>
      <c r="AB512" t="s">
        <v>5787</v>
      </c>
      <c r="AC512">
        <v>478718</v>
      </c>
    </row>
    <row r="513" spans="1:29">
      <c r="A513">
        <f t="shared" ca="1" si="7"/>
        <v>0.4734573753204856</v>
      </c>
      <c r="B513" t="s">
        <v>182</v>
      </c>
      <c r="C513">
        <v>9278138</v>
      </c>
      <c r="D513" s="2">
        <v>42892</v>
      </c>
      <c r="E513" t="s">
        <v>76</v>
      </c>
      <c r="F513" t="s">
        <v>2637</v>
      </c>
      <c r="G513">
        <v>5</v>
      </c>
      <c r="H513" t="s">
        <v>58</v>
      </c>
      <c r="I513" t="s">
        <v>185</v>
      </c>
      <c r="J513">
        <v>18401</v>
      </c>
      <c r="K513">
        <v>8</v>
      </c>
      <c r="L513" s="2">
        <v>40014</v>
      </c>
      <c r="M513" s="2">
        <v>44012</v>
      </c>
      <c r="N513" t="s">
        <v>2638</v>
      </c>
      <c r="O513">
        <v>1</v>
      </c>
      <c r="P513" t="s">
        <v>2641</v>
      </c>
      <c r="Q513" t="s">
        <v>2642</v>
      </c>
      <c r="R513" t="s">
        <v>555</v>
      </c>
      <c r="S513" t="s">
        <v>473</v>
      </c>
      <c r="T513" t="s">
        <v>68</v>
      </c>
      <c r="U513">
        <v>2017</v>
      </c>
      <c r="V513">
        <v>516799</v>
      </c>
      <c r="W513" t="s">
        <v>69</v>
      </c>
      <c r="X513" t="s">
        <v>182</v>
      </c>
      <c r="Y513">
        <v>337777</v>
      </c>
      <c r="Z513">
        <v>179022</v>
      </c>
      <c r="AA513" t="s">
        <v>69</v>
      </c>
      <c r="AB513" t="s">
        <v>2643</v>
      </c>
      <c r="AC513">
        <v>516799</v>
      </c>
    </row>
    <row r="514" spans="1:29">
      <c r="A514">
        <f t="shared" ref="A514:A577" ca="1" si="8">RAND()</f>
        <v>0.94359761526187136</v>
      </c>
      <c r="B514" t="s">
        <v>286</v>
      </c>
      <c r="C514">
        <v>9539735</v>
      </c>
      <c r="D514" s="2">
        <v>43312</v>
      </c>
      <c r="E514" t="s">
        <v>3994</v>
      </c>
      <c r="F514" t="s">
        <v>3995</v>
      </c>
      <c r="G514">
        <v>5</v>
      </c>
      <c r="H514" t="s">
        <v>58</v>
      </c>
      <c r="I514" t="s">
        <v>289</v>
      </c>
      <c r="J514">
        <v>120365</v>
      </c>
      <c r="K514">
        <v>3</v>
      </c>
      <c r="L514" s="2">
        <v>42614</v>
      </c>
      <c r="M514" s="2">
        <v>44074</v>
      </c>
      <c r="N514" t="s">
        <v>902</v>
      </c>
      <c r="O514">
        <v>2</v>
      </c>
      <c r="P514" t="s">
        <v>1269</v>
      </c>
      <c r="Q514" t="s">
        <v>1270</v>
      </c>
      <c r="R514" t="s">
        <v>434</v>
      </c>
      <c r="S514" t="s">
        <v>85</v>
      </c>
      <c r="T514" t="s">
        <v>68</v>
      </c>
      <c r="U514">
        <v>2018</v>
      </c>
      <c r="V514">
        <v>378632</v>
      </c>
      <c r="W514" t="s">
        <v>69</v>
      </c>
      <c r="X514" t="s">
        <v>286</v>
      </c>
      <c r="Y514">
        <v>275539</v>
      </c>
      <c r="Z514">
        <v>103093</v>
      </c>
      <c r="AA514" t="s">
        <v>69</v>
      </c>
      <c r="AB514" t="s">
        <v>3997</v>
      </c>
      <c r="AC514">
        <v>378632</v>
      </c>
    </row>
    <row r="515" spans="1:29">
      <c r="A515">
        <f t="shared" ca="1" si="8"/>
        <v>0.87157376124081654</v>
      </c>
      <c r="B515" t="s">
        <v>199</v>
      </c>
      <c r="C515">
        <v>9531292</v>
      </c>
      <c r="D515" s="2">
        <v>43312</v>
      </c>
      <c r="E515" t="s">
        <v>2175</v>
      </c>
      <c r="F515" t="s">
        <v>4001</v>
      </c>
      <c r="G515">
        <v>5</v>
      </c>
      <c r="H515" t="s">
        <v>58</v>
      </c>
      <c r="I515" t="s">
        <v>149</v>
      </c>
      <c r="J515">
        <v>207416</v>
      </c>
      <c r="K515">
        <v>3</v>
      </c>
      <c r="L515" s="2">
        <v>42583</v>
      </c>
      <c r="M515" s="2">
        <v>44773</v>
      </c>
      <c r="N515" t="s">
        <v>1974</v>
      </c>
      <c r="O515">
        <v>4</v>
      </c>
      <c r="P515" t="s">
        <v>1512</v>
      </c>
      <c r="Q515" t="s">
        <v>1513</v>
      </c>
      <c r="R515" t="s">
        <v>640</v>
      </c>
      <c r="S515" t="s">
        <v>85</v>
      </c>
      <c r="T515" t="s">
        <v>68</v>
      </c>
      <c r="U515">
        <v>2018</v>
      </c>
      <c r="V515">
        <v>596764</v>
      </c>
      <c r="W515" t="s">
        <v>69</v>
      </c>
      <c r="X515" t="s">
        <v>199</v>
      </c>
      <c r="Y515">
        <v>392608</v>
      </c>
      <c r="Z515">
        <v>204156</v>
      </c>
      <c r="AA515" t="s">
        <v>69</v>
      </c>
      <c r="AB515" t="s">
        <v>4002</v>
      </c>
      <c r="AC515">
        <v>596764</v>
      </c>
    </row>
    <row r="516" spans="1:29">
      <c r="A516">
        <f t="shared" ca="1" si="8"/>
        <v>0.79192262104231481</v>
      </c>
      <c r="B516" t="s">
        <v>1143</v>
      </c>
      <c r="C516">
        <v>9321800</v>
      </c>
      <c r="D516" s="2">
        <v>42922</v>
      </c>
      <c r="E516" t="s">
        <v>76</v>
      </c>
      <c r="F516" t="s">
        <v>4006</v>
      </c>
      <c r="G516">
        <v>5</v>
      </c>
      <c r="H516" t="s">
        <v>58</v>
      </c>
      <c r="I516" t="s">
        <v>1145</v>
      </c>
      <c r="J516">
        <v>63151</v>
      </c>
      <c r="K516">
        <v>5</v>
      </c>
      <c r="L516" s="2">
        <v>41487</v>
      </c>
      <c r="M516" s="2">
        <v>43677</v>
      </c>
      <c r="N516" t="s">
        <v>1185</v>
      </c>
      <c r="O516">
        <v>13</v>
      </c>
      <c r="P516" t="s">
        <v>1222</v>
      </c>
      <c r="Q516" t="s">
        <v>217</v>
      </c>
      <c r="R516" t="s">
        <v>120</v>
      </c>
      <c r="S516" t="s">
        <v>67</v>
      </c>
      <c r="T516" t="s">
        <v>68</v>
      </c>
      <c r="U516">
        <v>2017</v>
      </c>
      <c r="V516">
        <v>359102</v>
      </c>
      <c r="W516" t="s">
        <v>69</v>
      </c>
      <c r="X516" t="s">
        <v>1143</v>
      </c>
      <c r="Y516">
        <v>212500</v>
      </c>
      <c r="Z516">
        <v>146602</v>
      </c>
      <c r="AA516" t="s">
        <v>69</v>
      </c>
      <c r="AB516" t="s">
        <v>4007</v>
      </c>
      <c r="AC516">
        <v>359102</v>
      </c>
    </row>
    <row r="517" spans="1:29">
      <c r="A517">
        <f t="shared" ca="1" si="8"/>
        <v>0.54759929276450681</v>
      </c>
      <c r="B517" t="s">
        <v>109</v>
      </c>
      <c r="C517">
        <v>9910733</v>
      </c>
      <c r="D517" s="2">
        <v>43629</v>
      </c>
      <c r="E517" t="s">
        <v>110</v>
      </c>
      <c r="F517" t="s">
        <v>111</v>
      </c>
      <c r="G517">
        <v>7</v>
      </c>
      <c r="H517" t="s">
        <v>58</v>
      </c>
      <c r="I517" t="s">
        <v>112</v>
      </c>
      <c r="J517">
        <v>24623</v>
      </c>
      <c r="K517">
        <v>5</v>
      </c>
      <c r="L517" s="2">
        <v>42095</v>
      </c>
      <c r="M517" s="2">
        <v>44286</v>
      </c>
      <c r="N517" t="s">
        <v>113</v>
      </c>
      <c r="O517">
        <v>25</v>
      </c>
      <c r="P517" t="s">
        <v>118</v>
      </c>
      <c r="Q517" t="s">
        <v>119</v>
      </c>
      <c r="R517" t="s">
        <v>120</v>
      </c>
      <c r="S517" t="s">
        <v>121</v>
      </c>
      <c r="T517" t="s">
        <v>68</v>
      </c>
      <c r="U517">
        <v>2018</v>
      </c>
      <c r="V517">
        <v>127708</v>
      </c>
      <c r="W517" t="s">
        <v>69</v>
      </c>
      <c r="X517" t="s">
        <v>109</v>
      </c>
      <c r="Y517">
        <v>96748</v>
      </c>
      <c r="Z517">
        <v>30960</v>
      </c>
      <c r="AA517" t="s">
        <v>69</v>
      </c>
      <c r="AB517" t="s">
        <v>122</v>
      </c>
      <c r="AC517">
        <v>127708</v>
      </c>
    </row>
    <row r="518" spans="1:29">
      <c r="A518">
        <f t="shared" ca="1" si="8"/>
        <v>0.89051013032958826</v>
      </c>
      <c r="B518" t="s">
        <v>55</v>
      </c>
      <c r="C518">
        <v>9276778</v>
      </c>
      <c r="D518" s="2">
        <v>42892</v>
      </c>
      <c r="E518" t="s">
        <v>76</v>
      </c>
      <c r="F518" t="s">
        <v>1440</v>
      </c>
      <c r="G518">
        <v>5</v>
      </c>
      <c r="H518" t="s">
        <v>58</v>
      </c>
      <c r="I518" t="s">
        <v>59</v>
      </c>
      <c r="J518">
        <v>60926</v>
      </c>
      <c r="K518">
        <v>9</v>
      </c>
      <c r="L518" s="2">
        <v>39355</v>
      </c>
      <c r="M518" s="2">
        <v>44165</v>
      </c>
      <c r="N518" t="s">
        <v>1441</v>
      </c>
      <c r="O518">
        <v>5</v>
      </c>
      <c r="P518" t="s">
        <v>1444</v>
      </c>
      <c r="Q518" t="s">
        <v>584</v>
      </c>
      <c r="R518" t="s">
        <v>585</v>
      </c>
      <c r="S518" t="s">
        <v>473</v>
      </c>
      <c r="T518" t="s">
        <v>68</v>
      </c>
      <c r="U518">
        <v>2017</v>
      </c>
      <c r="V518">
        <v>295953</v>
      </c>
      <c r="W518" t="s">
        <v>69</v>
      </c>
      <c r="X518" t="s">
        <v>55</v>
      </c>
      <c r="Y518">
        <v>224625</v>
      </c>
      <c r="Z518">
        <v>71328</v>
      </c>
      <c r="AA518" t="s">
        <v>69</v>
      </c>
      <c r="AB518" t="s">
        <v>1445</v>
      </c>
      <c r="AC518">
        <v>295953</v>
      </c>
    </row>
    <row r="519" spans="1:29">
      <c r="A519">
        <f t="shared" ca="1" si="8"/>
        <v>0.41547038118693469</v>
      </c>
      <c r="B519" t="s">
        <v>241</v>
      </c>
      <c r="C519">
        <v>9406500</v>
      </c>
      <c r="D519" s="2">
        <v>43104</v>
      </c>
      <c r="E519" t="s">
        <v>76</v>
      </c>
      <c r="F519" t="s">
        <v>277</v>
      </c>
      <c r="G519">
        <v>5</v>
      </c>
      <c r="H519" t="s">
        <v>58</v>
      </c>
      <c r="I519" t="s">
        <v>243</v>
      </c>
      <c r="J519">
        <v>121214</v>
      </c>
      <c r="K519">
        <v>5</v>
      </c>
      <c r="L519" s="2">
        <v>41642</v>
      </c>
      <c r="M519" s="2">
        <v>43830</v>
      </c>
      <c r="N519" t="s">
        <v>278</v>
      </c>
      <c r="O519">
        <v>7</v>
      </c>
      <c r="P519" t="s">
        <v>189</v>
      </c>
      <c r="Q519" t="s">
        <v>190</v>
      </c>
      <c r="R519" t="s">
        <v>191</v>
      </c>
      <c r="S519" t="s">
        <v>67</v>
      </c>
      <c r="T519" t="s">
        <v>68</v>
      </c>
      <c r="U519">
        <v>2018</v>
      </c>
      <c r="V519">
        <v>435000</v>
      </c>
      <c r="W519" t="s">
        <v>69</v>
      </c>
      <c r="X519" t="s">
        <v>241</v>
      </c>
      <c r="Y519">
        <v>250000</v>
      </c>
      <c r="Z519">
        <v>185000</v>
      </c>
      <c r="AA519" t="s">
        <v>69</v>
      </c>
      <c r="AB519" t="s">
        <v>281</v>
      </c>
      <c r="AC519">
        <v>435000</v>
      </c>
    </row>
    <row r="520" spans="1:29">
      <c r="A520">
        <f t="shared" ca="1" si="8"/>
        <v>2.5627760590848037E-2</v>
      </c>
      <c r="B520" t="s">
        <v>241</v>
      </c>
      <c r="C520">
        <v>9649144</v>
      </c>
      <c r="D520" s="2">
        <v>43299</v>
      </c>
      <c r="E520" t="s">
        <v>56</v>
      </c>
      <c r="F520" t="s">
        <v>5385</v>
      </c>
      <c r="G520">
        <v>5</v>
      </c>
      <c r="H520" t="s">
        <v>58</v>
      </c>
      <c r="I520" t="s">
        <v>243</v>
      </c>
      <c r="J520">
        <v>119867</v>
      </c>
      <c r="K520">
        <v>5</v>
      </c>
      <c r="L520" s="2">
        <v>41883</v>
      </c>
      <c r="M520" s="2">
        <v>44742</v>
      </c>
      <c r="N520" t="s">
        <v>201</v>
      </c>
      <c r="O520">
        <v>8</v>
      </c>
      <c r="P520" t="s">
        <v>2448</v>
      </c>
      <c r="Q520" t="s">
        <v>472</v>
      </c>
      <c r="R520" t="s">
        <v>311</v>
      </c>
      <c r="S520" t="s">
        <v>473</v>
      </c>
      <c r="T520" t="s">
        <v>68</v>
      </c>
      <c r="U520">
        <v>2018</v>
      </c>
      <c r="V520">
        <v>435000</v>
      </c>
      <c r="W520" t="s">
        <v>69</v>
      </c>
      <c r="X520" t="s">
        <v>241</v>
      </c>
      <c r="Y520">
        <v>250000</v>
      </c>
      <c r="Z520">
        <v>185000</v>
      </c>
      <c r="AA520" t="s">
        <v>69</v>
      </c>
      <c r="AB520" t="s">
        <v>5388</v>
      </c>
      <c r="AC520">
        <v>435000</v>
      </c>
    </row>
    <row r="521" spans="1:29">
      <c r="A521">
        <f t="shared" ca="1" si="8"/>
        <v>0.70643481855103096</v>
      </c>
      <c r="B521" t="s">
        <v>889</v>
      </c>
      <c r="C521">
        <v>9456741</v>
      </c>
      <c r="D521" s="2">
        <v>43164</v>
      </c>
      <c r="E521" t="s">
        <v>56</v>
      </c>
      <c r="F521" t="s">
        <v>4039</v>
      </c>
      <c r="G521">
        <v>5</v>
      </c>
      <c r="H521" t="s">
        <v>58</v>
      </c>
      <c r="I521" t="s">
        <v>891</v>
      </c>
      <c r="J521">
        <v>3154</v>
      </c>
      <c r="K521">
        <v>35</v>
      </c>
      <c r="L521" s="2">
        <v>30376</v>
      </c>
      <c r="M521" s="2">
        <v>43921</v>
      </c>
      <c r="N521" t="s">
        <v>2395</v>
      </c>
      <c r="O521">
        <v>2</v>
      </c>
      <c r="P521" t="s">
        <v>4040</v>
      </c>
      <c r="Q521" t="s">
        <v>4041</v>
      </c>
      <c r="R521" t="s">
        <v>884</v>
      </c>
      <c r="S521" t="s">
        <v>85</v>
      </c>
      <c r="T521" t="s">
        <v>68</v>
      </c>
      <c r="U521">
        <v>2018</v>
      </c>
      <c r="V521">
        <v>364615</v>
      </c>
      <c r="W521" t="s">
        <v>69</v>
      </c>
      <c r="X521" t="s">
        <v>889</v>
      </c>
      <c r="Y521">
        <v>253179</v>
      </c>
      <c r="Z521">
        <v>111436</v>
      </c>
      <c r="AA521" t="s">
        <v>69</v>
      </c>
      <c r="AB521" t="s">
        <v>4042</v>
      </c>
      <c r="AC521">
        <v>364615</v>
      </c>
    </row>
    <row r="522" spans="1:29">
      <c r="A522">
        <f t="shared" ca="1" si="8"/>
        <v>3.4020303398169305E-2</v>
      </c>
      <c r="B522" t="s">
        <v>286</v>
      </c>
      <c r="C522">
        <v>9284385</v>
      </c>
      <c r="D522" s="2">
        <v>42871</v>
      </c>
      <c r="E522" t="s">
        <v>76</v>
      </c>
      <c r="F522" t="s">
        <v>5749</v>
      </c>
      <c r="G522">
        <v>5</v>
      </c>
      <c r="H522" t="s">
        <v>58</v>
      </c>
      <c r="I522" t="s">
        <v>289</v>
      </c>
      <c r="J522">
        <v>102882</v>
      </c>
      <c r="K522">
        <v>5</v>
      </c>
      <c r="L522" s="2">
        <v>41440</v>
      </c>
      <c r="M522" s="2">
        <v>43251</v>
      </c>
      <c r="N522" t="s">
        <v>5750</v>
      </c>
      <c r="O522">
        <v>1</v>
      </c>
      <c r="P522" t="s">
        <v>161</v>
      </c>
      <c r="Q522" t="s">
        <v>162</v>
      </c>
      <c r="R522" t="s">
        <v>163</v>
      </c>
      <c r="S522" t="s">
        <v>67</v>
      </c>
      <c r="T522" t="s">
        <v>68</v>
      </c>
      <c r="U522">
        <v>2017</v>
      </c>
      <c r="V522">
        <v>408654</v>
      </c>
      <c r="W522" t="s">
        <v>69</v>
      </c>
      <c r="X522" t="s">
        <v>286</v>
      </c>
      <c r="Y522">
        <v>268851</v>
      </c>
      <c r="Z522">
        <v>139803</v>
      </c>
      <c r="AA522" t="s">
        <v>69</v>
      </c>
      <c r="AB522" t="s">
        <v>5753</v>
      </c>
      <c r="AC522">
        <v>408654</v>
      </c>
    </row>
    <row r="523" spans="1:29">
      <c r="A523">
        <f t="shared" ca="1" si="8"/>
        <v>1.1884901888861599E-2</v>
      </c>
      <c r="B523" t="s">
        <v>254</v>
      </c>
      <c r="C523">
        <v>9476331</v>
      </c>
      <c r="D523" s="2">
        <v>43214</v>
      </c>
      <c r="E523" t="s">
        <v>56</v>
      </c>
      <c r="F523" t="s">
        <v>4051</v>
      </c>
      <c r="G523">
        <v>5</v>
      </c>
      <c r="H523" t="s">
        <v>58</v>
      </c>
      <c r="I523" t="s">
        <v>256</v>
      </c>
      <c r="J523">
        <v>113636</v>
      </c>
      <c r="K523">
        <v>4</v>
      </c>
      <c r="L523" s="2">
        <v>42217</v>
      </c>
      <c r="M523" s="2">
        <v>43951</v>
      </c>
      <c r="N523" t="s">
        <v>4052</v>
      </c>
      <c r="O523">
        <v>37</v>
      </c>
      <c r="P523" t="s">
        <v>1741</v>
      </c>
      <c r="Q523" t="s">
        <v>1742</v>
      </c>
      <c r="R523" t="s">
        <v>149</v>
      </c>
      <c r="S523" t="s">
        <v>729</v>
      </c>
      <c r="T523" t="s">
        <v>68</v>
      </c>
      <c r="U523">
        <v>2018</v>
      </c>
      <c r="V523">
        <v>325875</v>
      </c>
      <c r="W523" t="s">
        <v>69</v>
      </c>
      <c r="X523" t="s">
        <v>254</v>
      </c>
      <c r="Y523">
        <v>197500</v>
      </c>
      <c r="Z523">
        <v>128375</v>
      </c>
      <c r="AA523" t="s">
        <v>69</v>
      </c>
      <c r="AB523" t="s">
        <v>4054</v>
      </c>
      <c r="AC523">
        <v>325875</v>
      </c>
    </row>
    <row r="524" spans="1:29">
      <c r="A524">
        <f t="shared" ca="1" si="8"/>
        <v>0.48083112024684371</v>
      </c>
      <c r="B524" t="s">
        <v>254</v>
      </c>
      <c r="C524">
        <v>9526498</v>
      </c>
      <c r="D524" s="2">
        <v>43277</v>
      </c>
      <c r="E524" t="s">
        <v>56</v>
      </c>
      <c r="F524" t="s">
        <v>4058</v>
      </c>
      <c r="G524">
        <v>5</v>
      </c>
      <c r="H524" t="s">
        <v>58</v>
      </c>
      <c r="I524" t="s">
        <v>256</v>
      </c>
      <c r="J524">
        <v>50016</v>
      </c>
      <c r="K524">
        <v>26</v>
      </c>
      <c r="L524" s="2">
        <v>34182</v>
      </c>
      <c r="M524" s="2">
        <v>44012</v>
      </c>
      <c r="N524" t="s">
        <v>1862</v>
      </c>
      <c r="O524">
        <v>7</v>
      </c>
      <c r="P524" t="s">
        <v>64</v>
      </c>
      <c r="Q524" t="s">
        <v>65</v>
      </c>
      <c r="R524" t="s">
        <v>66</v>
      </c>
      <c r="S524" t="s">
        <v>102</v>
      </c>
      <c r="T524" t="s">
        <v>68</v>
      </c>
      <c r="U524">
        <v>2018</v>
      </c>
      <c r="V524">
        <v>404390</v>
      </c>
      <c r="W524" t="s">
        <v>69</v>
      </c>
      <c r="X524" t="s">
        <v>254</v>
      </c>
      <c r="Y524">
        <v>253375</v>
      </c>
      <c r="Z524">
        <v>151015</v>
      </c>
      <c r="AA524" t="s">
        <v>69</v>
      </c>
      <c r="AB524" t="s">
        <v>4060</v>
      </c>
      <c r="AC524">
        <v>404390</v>
      </c>
    </row>
    <row r="525" spans="1:29">
      <c r="A525">
        <f t="shared" ca="1" si="8"/>
        <v>0.37366021397158078</v>
      </c>
      <c r="B525" t="s">
        <v>199</v>
      </c>
      <c r="C525">
        <v>9340123</v>
      </c>
      <c r="D525" s="2">
        <v>42992</v>
      </c>
      <c r="E525" t="s">
        <v>3882</v>
      </c>
      <c r="F525" t="s">
        <v>7152</v>
      </c>
      <c r="G525">
        <v>5</v>
      </c>
      <c r="H525" t="s">
        <v>58</v>
      </c>
      <c r="I525" t="s">
        <v>149</v>
      </c>
      <c r="J525">
        <v>197137</v>
      </c>
      <c r="K525">
        <v>3</v>
      </c>
      <c r="L525" s="2">
        <v>42270</v>
      </c>
      <c r="M525" s="2">
        <v>44074</v>
      </c>
      <c r="N525" t="s">
        <v>3884</v>
      </c>
      <c r="O525">
        <v>98</v>
      </c>
      <c r="P525" t="s">
        <v>6086</v>
      </c>
      <c r="Q525" t="s">
        <v>3918</v>
      </c>
      <c r="R525" t="s">
        <v>689</v>
      </c>
      <c r="S525" t="s">
        <v>260</v>
      </c>
      <c r="T525" t="s">
        <v>68</v>
      </c>
      <c r="U525">
        <v>2017</v>
      </c>
      <c r="V525">
        <v>235564</v>
      </c>
      <c r="W525" t="s">
        <v>69</v>
      </c>
      <c r="X525" t="s">
        <v>199</v>
      </c>
      <c r="Y525">
        <v>140250</v>
      </c>
      <c r="Z525">
        <v>95314</v>
      </c>
      <c r="AA525" t="s">
        <v>69</v>
      </c>
      <c r="AB525" t="s">
        <v>7153</v>
      </c>
      <c r="AC525">
        <v>235564</v>
      </c>
    </row>
    <row r="526" spans="1:29">
      <c r="A526">
        <f t="shared" ca="1" si="8"/>
        <v>0.41760181742396063</v>
      </c>
      <c r="B526" t="s">
        <v>55</v>
      </c>
      <c r="C526">
        <v>9460007</v>
      </c>
      <c r="D526" s="2">
        <v>43185</v>
      </c>
      <c r="E526" t="s">
        <v>76</v>
      </c>
      <c r="F526" t="s">
        <v>2611</v>
      </c>
      <c r="G526">
        <v>5</v>
      </c>
      <c r="H526" t="s">
        <v>58</v>
      </c>
      <c r="I526" t="s">
        <v>59</v>
      </c>
      <c r="J526">
        <v>87169</v>
      </c>
      <c r="K526">
        <v>6</v>
      </c>
      <c r="L526" s="2">
        <v>41744</v>
      </c>
      <c r="M526" s="2">
        <v>43921</v>
      </c>
      <c r="N526" t="s">
        <v>663</v>
      </c>
      <c r="O526">
        <v>5</v>
      </c>
      <c r="P526" t="s">
        <v>997</v>
      </c>
      <c r="Q526" t="s">
        <v>998</v>
      </c>
      <c r="R526" t="s">
        <v>640</v>
      </c>
      <c r="S526" t="s">
        <v>67</v>
      </c>
      <c r="T526" t="s">
        <v>68</v>
      </c>
      <c r="U526">
        <v>2018</v>
      </c>
      <c r="V526">
        <v>472343</v>
      </c>
      <c r="W526" t="s">
        <v>69</v>
      </c>
      <c r="X526" t="s">
        <v>55</v>
      </c>
      <c r="Y526">
        <v>312430</v>
      </c>
      <c r="Z526">
        <v>159913</v>
      </c>
      <c r="AA526" t="s">
        <v>69</v>
      </c>
      <c r="AB526" t="s">
        <v>2614</v>
      </c>
      <c r="AC526">
        <v>472343</v>
      </c>
    </row>
    <row r="527" spans="1:29">
      <c r="A527">
        <f t="shared" ca="1" si="8"/>
        <v>0.30474401537844198</v>
      </c>
      <c r="B527" t="s">
        <v>254</v>
      </c>
      <c r="C527">
        <v>9453692</v>
      </c>
      <c r="D527" s="2">
        <v>43180</v>
      </c>
      <c r="E527" t="s">
        <v>56</v>
      </c>
      <c r="F527" t="s">
        <v>5257</v>
      </c>
      <c r="G527">
        <v>5</v>
      </c>
      <c r="H527" t="s">
        <v>58</v>
      </c>
      <c r="I527" t="s">
        <v>256</v>
      </c>
      <c r="J527">
        <v>114429</v>
      </c>
      <c r="K527">
        <v>4</v>
      </c>
      <c r="L527" s="2">
        <v>42095</v>
      </c>
      <c r="M527" s="2">
        <v>43921</v>
      </c>
      <c r="N527" t="s">
        <v>1434</v>
      </c>
      <c r="O527">
        <v>12</v>
      </c>
      <c r="P527" t="s">
        <v>3235</v>
      </c>
      <c r="Q527" t="s">
        <v>217</v>
      </c>
      <c r="R527" t="s">
        <v>120</v>
      </c>
      <c r="S527" t="s">
        <v>67</v>
      </c>
      <c r="T527" t="s">
        <v>68</v>
      </c>
      <c r="U527">
        <v>2018</v>
      </c>
      <c r="V527">
        <v>355950</v>
      </c>
      <c r="W527" t="s">
        <v>69</v>
      </c>
      <c r="X527" t="s">
        <v>254</v>
      </c>
      <c r="Y527">
        <v>210000</v>
      </c>
      <c r="Z527">
        <v>145950</v>
      </c>
      <c r="AA527" t="s">
        <v>69</v>
      </c>
      <c r="AB527" t="s">
        <v>5260</v>
      </c>
      <c r="AC527">
        <v>355950</v>
      </c>
    </row>
    <row r="528" spans="1:29">
      <c r="A528">
        <f t="shared" ca="1" si="8"/>
        <v>0.65196149915601598</v>
      </c>
      <c r="B528" t="s">
        <v>55</v>
      </c>
      <c r="C528">
        <v>9456810</v>
      </c>
      <c r="D528" s="2">
        <v>43179</v>
      </c>
      <c r="E528" t="s">
        <v>76</v>
      </c>
      <c r="F528" t="s">
        <v>4070</v>
      </c>
      <c r="G528">
        <v>5</v>
      </c>
      <c r="H528" t="s">
        <v>58</v>
      </c>
      <c r="I528" t="s">
        <v>59</v>
      </c>
      <c r="J528">
        <v>61934</v>
      </c>
      <c r="K528">
        <v>10</v>
      </c>
      <c r="L528" s="2">
        <v>39661</v>
      </c>
      <c r="M528" s="2">
        <v>43921</v>
      </c>
      <c r="N528" t="s">
        <v>1608</v>
      </c>
      <c r="O528">
        <v>7</v>
      </c>
      <c r="P528" t="s">
        <v>1729</v>
      </c>
      <c r="Q528" t="s">
        <v>65</v>
      </c>
      <c r="R528" t="s">
        <v>66</v>
      </c>
      <c r="S528" t="s">
        <v>67</v>
      </c>
      <c r="T528" t="s">
        <v>68</v>
      </c>
      <c r="U528">
        <v>2018</v>
      </c>
      <c r="V528">
        <v>335781</v>
      </c>
      <c r="W528" t="s">
        <v>69</v>
      </c>
      <c r="X528" t="s">
        <v>55</v>
      </c>
      <c r="Y528">
        <v>218750</v>
      </c>
      <c r="Z528">
        <v>117031</v>
      </c>
      <c r="AA528" t="s">
        <v>69</v>
      </c>
      <c r="AB528" t="s">
        <v>4072</v>
      </c>
      <c r="AC528">
        <v>335781</v>
      </c>
    </row>
    <row r="529" spans="1:29">
      <c r="A529">
        <f t="shared" ca="1" si="8"/>
        <v>0.79123009373528552</v>
      </c>
      <c r="B529" t="s">
        <v>254</v>
      </c>
      <c r="C529">
        <v>9329299</v>
      </c>
      <c r="D529" s="2">
        <v>42963</v>
      </c>
      <c r="E529" t="s">
        <v>56</v>
      </c>
      <c r="F529" t="s">
        <v>4085</v>
      </c>
      <c r="G529">
        <v>5</v>
      </c>
      <c r="H529" t="s">
        <v>58</v>
      </c>
      <c r="I529" t="s">
        <v>256</v>
      </c>
      <c r="J529">
        <v>112050</v>
      </c>
      <c r="K529">
        <v>4</v>
      </c>
      <c r="L529" s="2">
        <v>41912</v>
      </c>
      <c r="M529" s="2">
        <v>43708</v>
      </c>
      <c r="N529" t="s">
        <v>592</v>
      </c>
      <c r="O529">
        <v>2</v>
      </c>
      <c r="P529" t="s">
        <v>778</v>
      </c>
      <c r="Q529" t="s">
        <v>779</v>
      </c>
      <c r="R529" t="s">
        <v>780</v>
      </c>
      <c r="S529" t="s">
        <v>948</v>
      </c>
      <c r="T529" t="s">
        <v>68</v>
      </c>
      <c r="U529">
        <v>2017</v>
      </c>
      <c r="V529">
        <v>307800</v>
      </c>
      <c r="W529" t="s">
        <v>69</v>
      </c>
      <c r="X529" t="s">
        <v>254</v>
      </c>
      <c r="Y529">
        <v>190000</v>
      </c>
      <c r="Z529">
        <v>117800</v>
      </c>
      <c r="AA529" t="s">
        <v>69</v>
      </c>
      <c r="AB529" t="s">
        <v>4086</v>
      </c>
      <c r="AC529">
        <v>307800</v>
      </c>
    </row>
    <row r="530" spans="1:29">
      <c r="A530">
        <f t="shared" ca="1" si="8"/>
        <v>0.29495337681497746</v>
      </c>
      <c r="B530" t="s">
        <v>127</v>
      </c>
      <c r="C530">
        <v>9529382</v>
      </c>
      <c r="D530" s="2">
        <v>43312</v>
      </c>
      <c r="E530" t="s">
        <v>56</v>
      </c>
      <c r="F530" t="s">
        <v>428</v>
      </c>
      <c r="G530">
        <v>5</v>
      </c>
      <c r="H530" t="s">
        <v>58</v>
      </c>
      <c r="I530" t="s">
        <v>130</v>
      </c>
      <c r="J530">
        <v>103716</v>
      </c>
      <c r="K530">
        <v>5</v>
      </c>
      <c r="L530" s="2">
        <v>41894</v>
      </c>
      <c r="M530" s="2">
        <v>44043</v>
      </c>
      <c r="N530" t="s">
        <v>429</v>
      </c>
      <c r="O530">
        <v>6</v>
      </c>
      <c r="P530" t="s">
        <v>432</v>
      </c>
      <c r="Q530" t="s">
        <v>433</v>
      </c>
      <c r="R530" t="s">
        <v>434</v>
      </c>
      <c r="S530" t="s">
        <v>67</v>
      </c>
      <c r="T530" t="s">
        <v>68</v>
      </c>
      <c r="U530">
        <v>2018</v>
      </c>
      <c r="V530">
        <v>419850</v>
      </c>
      <c r="W530" t="s">
        <v>69</v>
      </c>
      <c r="X530" t="s">
        <v>127</v>
      </c>
      <c r="Y530">
        <v>270000</v>
      </c>
      <c r="Z530">
        <v>149850</v>
      </c>
      <c r="AA530" t="s">
        <v>69</v>
      </c>
      <c r="AB530" t="s">
        <v>435</v>
      </c>
      <c r="AC530">
        <v>419850</v>
      </c>
    </row>
    <row r="531" spans="1:29">
      <c r="A531">
        <f t="shared" ca="1" si="8"/>
        <v>0.44622186582951096</v>
      </c>
      <c r="B531" t="s">
        <v>199</v>
      </c>
      <c r="C531">
        <v>9250109</v>
      </c>
      <c r="D531" s="2">
        <v>42807</v>
      </c>
      <c r="E531" t="s">
        <v>76</v>
      </c>
      <c r="F531" t="s">
        <v>4096</v>
      </c>
      <c r="G531">
        <v>5</v>
      </c>
      <c r="H531" t="s">
        <v>58</v>
      </c>
      <c r="I531" t="s">
        <v>149</v>
      </c>
      <c r="J531">
        <v>172574</v>
      </c>
      <c r="K531">
        <v>5</v>
      </c>
      <c r="L531" s="2">
        <v>41365</v>
      </c>
      <c r="M531" s="2">
        <v>43343</v>
      </c>
      <c r="N531" t="s">
        <v>489</v>
      </c>
      <c r="O531">
        <v>2</v>
      </c>
      <c r="P531" t="s">
        <v>2397</v>
      </c>
      <c r="Q531" t="s">
        <v>2398</v>
      </c>
      <c r="R531" t="s">
        <v>2051</v>
      </c>
      <c r="S531" t="s">
        <v>218</v>
      </c>
      <c r="T531" t="s">
        <v>68</v>
      </c>
      <c r="U531">
        <v>2017</v>
      </c>
      <c r="V531">
        <v>311253</v>
      </c>
      <c r="W531" t="s">
        <v>69</v>
      </c>
      <c r="X531" t="s">
        <v>199</v>
      </c>
      <c r="Y531">
        <v>216914</v>
      </c>
      <c r="Z531">
        <v>94339</v>
      </c>
      <c r="AA531" t="s">
        <v>69</v>
      </c>
      <c r="AB531" t="s">
        <v>4098</v>
      </c>
      <c r="AC531">
        <v>311253</v>
      </c>
    </row>
    <row r="532" spans="1:29">
      <c r="A532">
        <f t="shared" ca="1" si="8"/>
        <v>0.33160110650511798</v>
      </c>
      <c r="B532" t="s">
        <v>127</v>
      </c>
      <c r="C532">
        <v>9474210</v>
      </c>
      <c r="D532" s="2">
        <v>43243</v>
      </c>
      <c r="E532" t="s">
        <v>1702</v>
      </c>
      <c r="F532" t="s">
        <v>1703</v>
      </c>
      <c r="G532">
        <v>5</v>
      </c>
      <c r="H532" t="s">
        <v>58</v>
      </c>
      <c r="I532" t="s">
        <v>130</v>
      </c>
      <c r="J532">
        <v>104145</v>
      </c>
      <c r="K532">
        <v>6</v>
      </c>
      <c r="L532" s="2">
        <v>41821</v>
      </c>
      <c r="M532" s="2">
        <v>44316</v>
      </c>
      <c r="N532" t="s">
        <v>1704</v>
      </c>
      <c r="O532">
        <v>13</v>
      </c>
      <c r="P532" t="s">
        <v>1222</v>
      </c>
      <c r="Q532" t="s">
        <v>217</v>
      </c>
      <c r="R532" t="s">
        <v>120</v>
      </c>
      <c r="S532" t="s">
        <v>67</v>
      </c>
      <c r="T532" t="s">
        <v>68</v>
      </c>
      <c r="U532">
        <v>2018</v>
      </c>
      <c r="V532">
        <v>678042</v>
      </c>
      <c r="W532" t="s">
        <v>69</v>
      </c>
      <c r="X532" t="s">
        <v>127</v>
      </c>
      <c r="Y532">
        <v>8062</v>
      </c>
      <c r="Z532">
        <v>5060</v>
      </c>
      <c r="AA532" t="s">
        <v>69</v>
      </c>
      <c r="AB532" t="s">
        <v>1706</v>
      </c>
      <c r="AC532">
        <v>13122</v>
      </c>
    </row>
    <row r="533" spans="1:29">
      <c r="A533">
        <f t="shared" ca="1" si="8"/>
        <v>0.27238868476287559</v>
      </c>
      <c r="B533" t="s">
        <v>92</v>
      </c>
      <c r="C533">
        <v>9402630</v>
      </c>
      <c r="D533" s="2">
        <v>43102</v>
      </c>
      <c r="E533" t="s">
        <v>2663</v>
      </c>
      <c r="F533" t="s">
        <v>2664</v>
      </c>
      <c r="G533">
        <v>5</v>
      </c>
      <c r="H533" t="s">
        <v>58</v>
      </c>
      <c r="I533" t="s">
        <v>95</v>
      </c>
      <c r="J533">
        <v>90468</v>
      </c>
      <c r="K533">
        <v>2</v>
      </c>
      <c r="L533" s="2">
        <v>42736</v>
      </c>
      <c r="M533" s="2">
        <v>43830</v>
      </c>
      <c r="N533" t="s">
        <v>158</v>
      </c>
      <c r="O533">
        <v>36</v>
      </c>
      <c r="P533" t="s">
        <v>1090</v>
      </c>
      <c r="Q533" t="s">
        <v>1091</v>
      </c>
      <c r="R533" t="s">
        <v>149</v>
      </c>
      <c r="S533" t="s">
        <v>2667</v>
      </c>
      <c r="T533" t="s">
        <v>68</v>
      </c>
      <c r="U533">
        <v>2018</v>
      </c>
      <c r="V533">
        <v>403291</v>
      </c>
      <c r="W533" t="s">
        <v>69</v>
      </c>
      <c r="X533" t="s">
        <v>92</v>
      </c>
      <c r="Y533">
        <v>285239</v>
      </c>
      <c r="Z533">
        <v>118052</v>
      </c>
      <c r="AA533" t="s">
        <v>69</v>
      </c>
      <c r="AB533" t="s">
        <v>2668</v>
      </c>
      <c r="AC533">
        <v>403291</v>
      </c>
    </row>
    <row r="534" spans="1:29">
      <c r="A534">
        <f t="shared" ca="1" si="8"/>
        <v>0.10357691968823324</v>
      </c>
      <c r="B534" t="s">
        <v>254</v>
      </c>
      <c r="C534">
        <v>9275491</v>
      </c>
      <c r="D534" s="2">
        <v>42837</v>
      </c>
      <c r="E534" t="s">
        <v>76</v>
      </c>
      <c r="F534" t="s">
        <v>4115</v>
      </c>
      <c r="G534">
        <v>5</v>
      </c>
      <c r="H534" t="s">
        <v>58</v>
      </c>
      <c r="I534" t="s">
        <v>256</v>
      </c>
      <c r="J534">
        <v>57761</v>
      </c>
      <c r="K534">
        <v>17</v>
      </c>
      <c r="L534" s="2">
        <v>35916</v>
      </c>
      <c r="M534" s="2">
        <v>44074</v>
      </c>
      <c r="N534" t="s">
        <v>4116</v>
      </c>
      <c r="O534">
        <v>50</v>
      </c>
      <c r="P534" t="s">
        <v>357</v>
      </c>
      <c r="Q534" t="s">
        <v>358</v>
      </c>
      <c r="R534" t="s">
        <v>149</v>
      </c>
      <c r="S534" t="s">
        <v>67</v>
      </c>
      <c r="T534" t="s">
        <v>68</v>
      </c>
      <c r="U534">
        <v>2017</v>
      </c>
      <c r="V534">
        <v>322377</v>
      </c>
      <c r="W534" t="s">
        <v>69</v>
      </c>
      <c r="X534" t="s">
        <v>254</v>
      </c>
      <c r="Y534">
        <v>207985</v>
      </c>
      <c r="Z534">
        <v>114392</v>
      </c>
      <c r="AA534" t="s">
        <v>69</v>
      </c>
      <c r="AB534" t="s">
        <v>4118</v>
      </c>
      <c r="AC534">
        <v>322377</v>
      </c>
    </row>
    <row r="535" spans="1:29">
      <c r="A535">
        <f t="shared" ca="1" si="8"/>
        <v>0.34941288037161888</v>
      </c>
      <c r="B535" t="s">
        <v>199</v>
      </c>
      <c r="C535">
        <v>9222722</v>
      </c>
      <c r="D535" s="2">
        <v>42786</v>
      </c>
      <c r="E535" t="s">
        <v>76</v>
      </c>
      <c r="F535" t="s">
        <v>4122</v>
      </c>
      <c r="G535">
        <v>5</v>
      </c>
      <c r="H535" t="s">
        <v>58</v>
      </c>
      <c r="I535" t="s">
        <v>149</v>
      </c>
      <c r="J535">
        <v>166412</v>
      </c>
      <c r="K535">
        <v>5</v>
      </c>
      <c r="L535" s="2">
        <v>41334</v>
      </c>
      <c r="M535" s="2">
        <v>43524</v>
      </c>
      <c r="N535" t="s">
        <v>1998</v>
      </c>
      <c r="O535">
        <v>4</v>
      </c>
      <c r="P535" t="s">
        <v>444</v>
      </c>
      <c r="Q535" t="s">
        <v>445</v>
      </c>
      <c r="R535" t="s">
        <v>149</v>
      </c>
      <c r="S535" t="s">
        <v>67</v>
      </c>
      <c r="T535" t="s">
        <v>68</v>
      </c>
      <c r="U535">
        <v>2017</v>
      </c>
      <c r="V535">
        <v>277200</v>
      </c>
      <c r="W535" t="s">
        <v>69</v>
      </c>
      <c r="X535" t="s">
        <v>199</v>
      </c>
      <c r="Y535">
        <v>180000</v>
      </c>
      <c r="Z535">
        <v>97200</v>
      </c>
      <c r="AA535" t="s">
        <v>69</v>
      </c>
      <c r="AB535" t="s">
        <v>4124</v>
      </c>
      <c r="AC535">
        <v>277200</v>
      </c>
    </row>
    <row r="536" spans="1:29">
      <c r="A536">
        <f t="shared" ca="1" si="8"/>
        <v>0.13283414956081185</v>
      </c>
      <c r="B536" t="s">
        <v>109</v>
      </c>
      <c r="C536">
        <v>9428905</v>
      </c>
      <c r="D536" s="2">
        <v>43363</v>
      </c>
      <c r="E536" t="s">
        <v>1856</v>
      </c>
      <c r="F536" t="s">
        <v>3798</v>
      </c>
      <c r="G536">
        <v>2</v>
      </c>
      <c r="H536" t="s">
        <v>58</v>
      </c>
      <c r="I536" t="s">
        <v>112</v>
      </c>
      <c r="J536">
        <v>20834</v>
      </c>
      <c r="K536">
        <v>6</v>
      </c>
      <c r="L536" s="2">
        <v>40451</v>
      </c>
      <c r="M536" s="2">
        <v>44468</v>
      </c>
      <c r="N536" t="s">
        <v>3799</v>
      </c>
      <c r="O536">
        <v>3</v>
      </c>
      <c r="P536" t="s">
        <v>553</v>
      </c>
      <c r="Q536" t="s">
        <v>554</v>
      </c>
      <c r="R536" t="s">
        <v>555</v>
      </c>
      <c r="S536" t="s">
        <v>336</v>
      </c>
      <c r="T536" t="s">
        <v>68</v>
      </c>
      <c r="U536">
        <v>2018</v>
      </c>
      <c r="V536">
        <v>390000</v>
      </c>
      <c r="W536" t="s">
        <v>69</v>
      </c>
      <c r="X536" t="s">
        <v>109</v>
      </c>
      <c r="Y536">
        <v>250000</v>
      </c>
      <c r="Z536">
        <v>140000</v>
      </c>
      <c r="AA536" t="s">
        <v>69</v>
      </c>
      <c r="AB536" t="s">
        <v>3802</v>
      </c>
      <c r="AC536">
        <v>390000</v>
      </c>
    </row>
    <row r="537" spans="1:29">
      <c r="A537">
        <f t="shared" ca="1" si="8"/>
        <v>0.46772309019167024</v>
      </c>
      <c r="B537" t="s">
        <v>303</v>
      </c>
      <c r="C537">
        <v>9449434</v>
      </c>
      <c r="D537" s="2">
        <v>43165</v>
      </c>
      <c r="E537" t="s">
        <v>900</v>
      </c>
      <c r="F537" t="s">
        <v>4134</v>
      </c>
      <c r="G537">
        <v>5</v>
      </c>
      <c r="H537" t="s">
        <v>58</v>
      </c>
      <c r="I537" t="s">
        <v>305</v>
      </c>
      <c r="J537">
        <v>104847</v>
      </c>
      <c r="K537">
        <v>3</v>
      </c>
      <c r="L537" s="2">
        <v>42461</v>
      </c>
      <c r="M537" s="2">
        <v>44651</v>
      </c>
      <c r="N537" t="s">
        <v>4135</v>
      </c>
      <c r="O537">
        <v>2</v>
      </c>
      <c r="P537" t="s">
        <v>778</v>
      </c>
      <c r="Q537" t="s">
        <v>779</v>
      </c>
      <c r="R537" t="s">
        <v>780</v>
      </c>
      <c r="S537" t="s">
        <v>67</v>
      </c>
      <c r="T537" t="s">
        <v>68</v>
      </c>
      <c r="U537">
        <v>2018</v>
      </c>
      <c r="V537">
        <v>436535</v>
      </c>
      <c r="W537" t="s">
        <v>69</v>
      </c>
      <c r="X537" t="s">
        <v>303</v>
      </c>
      <c r="Y537">
        <v>310983</v>
      </c>
      <c r="Z537">
        <v>125552</v>
      </c>
      <c r="AA537" t="s">
        <v>69</v>
      </c>
      <c r="AB537" t="s">
        <v>4137</v>
      </c>
      <c r="AC537">
        <v>436535</v>
      </c>
    </row>
    <row r="538" spans="1:29">
      <c r="A538">
        <f t="shared" ca="1" si="8"/>
        <v>0.3117204993115914</v>
      </c>
      <c r="B538" t="s">
        <v>254</v>
      </c>
      <c r="C538">
        <v>9548698</v>
      </c>
      <c r="D538" s="2">
        <v>43343</v>
      </c>
      <c r="E538" t="s">
        <v>56</v>
      </c>
      <c r="F538" t="s">
        <v>4140</v>
      </c>
      <c r="G538">
        <v>5</v>
      </c>
      <c r="H538" t="s">
        <v>58</v>
      </c>
      <c r="I538" t="s">
        <v>256</v>
      </c>
      <c r="J538">
        <v>76388</v>
      </c>
      <c r="K538">
        <v>13</v>
      </c>
      <c r="L538" s="2">
        <v>38985</v>
      </c>
      <c r="M538" s="2">
        <v>43708</v>
      </c>
      <c r="N538" t="s">
        <v>1057</v>
      </c>
      <c r="O538">
        <v>8</v>
      </c>
      <c r="P538" t="s">
        <v>2448</v>
      </c>
      <c r="Q538" t="s">
        <v>472</v>
      </c>
      <c r="R538" t="s">
        <v>311</v>
      </c>
      <c r="S538" t="s">
        <v>473</v>
      </c>
      <c r="T538" t="s">
        <v>68</v>
      </c>
      <c r="U538">
        <v>2018</v>
      </c>
      <c r="V538">
        <v>330426</v>
      </c>
      <c r="W538" t="s">
        <v>69</v>
      </c>
      <c r="X538" t="s">
        <v>254</v>
      </c>
      <c r="Y538">
        <v>189900</v>
      </c>
      <c r="Z538">
        <v>140526</v>
      </c>
      <c r="AA538" t="s">
        <v>69</v>
      </c>
      <c r="AB538" t="s">
        <v>4142</v>
      </c>
      <c r="AC538">
        <v>330426</v>
      </c>
    </row>
    <row r="539" spans="1:29">
      <c r="A539">
        <f t="shared" ca="1" si="8"/>
        <v>0.74822139168814561</v>
      </c>
      <c r="B539" t="s">
        <v>241</v>
      </c>
      <c r="C539">
        <v>9277559</v>
      </c>
      <c r="D539" s="2">
        <v>42880</v>
      </c>
      <c r="E539" t="s">
        <v>76</v>
      </c>
      <c r="F539" t="s">
        <v>4145</v>
      </c>
      <c r="G539">
        <v>5</v>
      </c>
      <c r="H539" t="s">
        <v>58</v>
      </c>
      <c r="I539" t="s">
        <v>243</v>
      </c>
      <c r="J539">
        <v>120659</v>
      </c>
      <c r="K539">
        <v>5</v>
      </c>
      <c r="L539" s="2">
        <v>41478</v>
      </c>
      <c r="M539" s="2">
        <v>43251</v>
      </c>
      <c r="N539" t="s">
        <v>1667</v>
      </c>
      <c r="O539">
        <v>2</v>
      </c>
      <c r="P539" t="s">
        <v>3016</v>
      </c>
      <c r="Q539" t="s">
        <v>2398</v>
      </c>
      <c r="R539" t="s">
        <v>2051</v>
      </c>
      <c r="S539" t="s">
        <v>67</v>
      </c>
      <c r="T539" t="s">
        <v>68</v>
      </c>
      <c r="U539">
        <v>2017</v>
      </c>
      <c r="V539">
        <v>710152</v>
      </c>
      <c r="W539" t="s">
        <v>69</v>
      </c>
      <c r="X539" t="s">
        <v>241</v>
      </c>
      <c r="Y539">
        <v>395981</v>
      </c>
      <c r="Z539">
        <v>180171</v>
      </c>
      <c r="AA539" t="s">
        <v>69</v>
      </c>
      <c r="AB539" t="s">
        <v>4147</v>
      </c>
      <c r="AC539">
        <v>576152</v>
      </c>
    </row>
    <row r="540" spans="1:29">
      <c r="A540">
        <f t="shared" ca="1" si="8"/>
        <v>0.71131946193976103</v>
      </c>
      <c r="B540" t="s">
        <v>254</v>
      </c>
      <c r="C540">
        <v>9531400</v>
      </c>
      <c r="D540" s="2">
        <v>43298</v>
      </c>
      <c r="E540" t="s">
        <v>56</v>
      </c>
      <c r="F540" t="s">
        <v>4151</v>
      </c>
      <c r="G540">
        <v>5</v>
      </c>
      <c r="H540" t="s">
        <v>58</v>
      </c>
      <c r="I540" t="s">
        <v>256</v>
      </c>
      <c r="J540">
        <v>115657</v>
      </c>
      <c r="K540">
        <v>4</v>
      </c>
      <c r="L540" s="2">
        <v>42217</v>
      </c>
      <c r="M540" s="2">
        <v>44043</v>
      </c>
      <c r="N540" t="s">
        <v>1214</v>
      </c>
      <c r="O540">
        <v>2</v>
      </c>
      <c r="P540" t="s">
        <v>2348</v>
      </c>
      <c r="Q540" t="s">
        <v>543</v>
      </c>
      <c r="R540" t="s">
        <v>205</v>
      </c>
      <c r="S540" t="s">
        <v>67</v>
      </c>
      <c r="T540" t="s">
        <v>68</v>
      </c>
      <c r="U540">
        <v>2018</v>
      </c>
      <c r="V540">
        <v>308100</v>
      </c>
      <c r="W540" t="s">
        <v>69</v>
      </c>
      <c r="X540" t="s">
        <v>254</v>
      </c>
      <c r="Y540">
        <v>197500</v>
      </c>
      <c r="Z540">
        <v>110600</v>
      </c>
      <c r="AA540" t="s">
        <v>69</v>
      </c>
      <c r="AB540" t="s">
        <v>4153</v>
      </c>
      <c r="AC540">
        <v>308100</v>
      </c>
    </row>
    <row r="541" spans="1:29">
      <c r="A541">
        <f t="shared" ca="1" si="8"/>
        <v>0.67949733385923705</v>
      </c>
      <c r="B541" t="s">
        <v>127</v>
      </c>
      <c r="C541">
        <v>9538830</v>
      </c>
      <c r="D541" s="2">
        <v>43304</v>
      </c>
      <c r="E541" t="s">
        <v>56</v>
      </c>
      <c r="F541" t="s">
        <v>4157</v>
      </c>
      <c r="G541">
        <v>5</v>
      </c>
      <c r="H541" t="s">
        <v>58</v>
      </c>
      <c r="I541" t="s">
        <v>130</v>
      </c>
      <c r="J541">
        <v>83686</v>
      </c>
      <c r="K541">
        <v>10</v>
      </c>
      <c r="L541" s="2">
        <v>39699</v>
      </c>
      <c r="M541" s="2">
        <v>44012</v>
      </c>
      <c r="N541" t="s">
        <v>4158</v>
      </c>
      <c r="O541">
        <v>12</v>
      </c>
      <c r="P541" t="s">
        <v>4159</v>
      </c>
      <c r="Q541" t="s">
        <v>4160</v>
      </c>
      <c r="R541" t="s">
        <v>401</v>
      </c>
      <c r="S541" t="s">
        <v>85</v>
      </c>
      <c r="T541" t="s">
        <v>68</v>
      </c>
      <c r="U541">
        <v>2018</v>
      </c>
      <c r="V541">
        <v>401545</v>
      </c>
      <c r="W541" t="s">
        <v>69</v>
      </c>
      <c r="X541" t="s">
        <v>127</v>
      </c>
      <c r="Y541">
        <v>250000</v>
      </c>
      <c r="Z541">
        <v>151545</v>
      </c>
      <c r="AA541" t="s">
        <v>69</v>
      </c>
      <c r="AB541" t="s">
        <v>4161</v>
      </c>
      <c r="AC541">
        <v>401545</v>
      </c>
    </row>
    <row r="542" spans="1:29">
      <c r="A542">
        <f t="shared" ca="1" si="8"/>
        <v>0.78533058421235846</v>
      </c>
      <c r="B542" t="s">
        <v>182</v>
      </c>
      <c r="C542">
        <v>9187003</v>
      </c>
      <c r="D542" s="2">
        <v>42678</v>
      </c>
      <c r="E542" t="s">
        <v>76</v>
      </c>
      <c r="F542" t="s">
        <v>4025</v>
      </c>
      <c r="G542">
        <v>5</v>
      </c>
      <c r="H542" t="s">
        <v>58</v>
      </c>
      <c r="I542" t="s">
        <v>185</v>
      </c>
      <c r="J542">
        <v>22069</v>
      </c>
      <c r="K542">
        <v>5</v>
      </c>
      <c r="L542" s="2">
        <v>41244</v>
      </c>
      <c r="M542" s="2">
        <v>43434</v>
      </c>
      <c r="N542" t="s">
        <v>549</v>
      </c>
      <c r="O542">
        <v>2</v>
      </c>
      <c r="P542" t="s">
        <v>2806</v>
      </c>
      <c r="Q542" t="s">
        <v>2807</v>
      </c>
      <c r="R542" t="s">
        <v>2808</v>
      </c>
      <c r="S542" t="s">
        <v>218</v>
      </c>
      <c r="T542" t="s">
        <v>68</v>
      </c>
      <c r="U542">
        <v>2017</v>
      </c>
      <c r="V542">
        <v>354859</v>
      </c>
      <c r="W542" t="s">
        <v>69</v>
      </c>
      <c r="X542" t="s">
        <v>182</v>
      </c>
      <c r="Y542">
        <v>250000</v>
      </c>
      <c r="Z542">
        <v>104859</v>
      </c>
      <c r="AA542" t="s">
        <v>69</v>
      </c>
      <c r="AB542" t="s">
        <v>4028</v>
      </c>
      <c r="AC542">
        <v>354859</v>
      </c>
    </row>
    <row r="543" spans="1:29">
      <c r="A543">
        <f t="shared" ca="1" si="8"/>
        <v>0.22702396121045298</v>
      </c>
      <c r="B543" t="s">
        <v>1619</v>
      </c>
      <c r="C543">
        <v>9298381</v>
      </c>
      <c r="D543" s="2">
        <v>42902</v>
      </c>
      <c r="E543" t="s">
        <v>3749</v>
      </c>
      <c r="F543" t="s">
        <v>3750</v>
      </c>
      <c r="G543">
        <v>5</v>
      </c>
      <c r="H543" t="s">
        <v>58</v>
      </c>
      <c r="I543" t="s">
        <v>1621</v>
      </c>
      <c r="J543">
        <v>21187</v>
      </c>
      <c r="K543">
        <v>5</v>
      </c>
      <c r="L543" s="2">
        <v>41532</v>
      </c>
      <c r="M543" s="2">
        <v>43646</v>
      </c>
      <c r="N543" t="s">
        <v>953</v>
      </c>
      <c r="O543">
        <v>50</v>
      </c>
      <c r="P543" t="s">
        <v>357</v>
      </c>
      <c r="Q543" t="s">
        <v>358</v>
      </c>
      <c r="R543" t="s">
        <v>149</v>
      </c>
      <c r="S543" t="s">
        <v>67</v>
      </c>
      <c r="T543" t="s">
        <v>68</v>
      </c>
      <c r="U543">
        <v>2017</v>
      </c>
      <c r="V543">
        <v>567302</v>
      </c>
      <c r="W543" t="s">
        <v>69</v>
      </c>
      <c r="X543" t="s">
        <v>1619</v>
      </c>
      <c r="Y543">
        <v>366001</v>
      </c>
      <c r="Z543">
        <v>201301</v>
      </c>
      <c r="AA543" t="s">
        <v>69</v>
      </c>
      <c r="AB543" t="s">
        <v>3752</v>
      </c>
      <c r="AC543">
        <v>567302</v>
      </c>
    </row>
    <row r="544" spans="1:29">
      <c r="A544">
        <f t="shared" ca="1" si="8"/>
        <v>0.74560640069538209</v>
      </c>
      <c r="B544" t="s">
        <v>405</v>
      </c>
      <c r="C544">
        <v>9473023</v>
      </c>
      <c r="D544" s="2">
        <v>43214</v>
      </c>
      <c r="E544" t="s">
        <v>76</v>
      </c>
      <c r="F544" t="s">
        <v>3110</v>
      </c>
      <c r="G544">
        <v>5</v>
      </c>
      <c r="H544" t="s">
        <v>58</v>
      </c>
      <c r="I544" t="s">
        <v>407</v>
      </c>
      <c r="J544">
        <v>9411</v>
      </c>
      <c r="K544">
        <v>20</v>
      </c>
      <c r="L544" s="2">
        <v>35445</v>
      </c>
      <c r="M544" s="2">
        <v>43585</v>
      </c>
      <c r="N544" t="s">
        <v>1320</v>
      </c>
      <c r="O544">
        <v>3</v>
      </c>
      <c r="P544" t="s">
        <v>542</v>
      </c>
      <c r="Q544" t="s">
        <v>543</v>
      </c>
      <c r="R544" t="s">
        <v>205</v>
      </c>
      <c r="S544" t="s">
        <v>67</v>
      </c>
      <c r="T544" t="s">
        <v>68</v>
      </c>
      <c r="U544">
        <v>2018</v>
      </c>
      <c r="V544">
        <v>330347</v>
      </c>
      <c r="W544" t="s">
        <v>69</v>
      </c>
      <c r="X544" t="s">
        <v>405</v>
      </c>
      <c r="Y544">
        <v>210000</v>
      </c>
      <c r="Z544">
        <v>120347</v>
      </c>
      <c r="AA544" t="s">
        <v>69</v>
      </c>
      <c r="AB544" t="s">
        <v>3112</v>
      </c>
      <c r="AC544">
        <v>330347</v>
      </c>
    </row>
    <row r="545" spans="1:29">
      <c r="A545">
        <f t="shared" ca="1" si="8"/>
        <v>0.8873214253938092</v>
      </c>
      <c r="B545" t="s">
        <v>182</v>
      </c>
      <c r="C545">
        <v>9429096</v>
      </c>
      <c r="D545" s="2">
        <v>43143</v>
      </c>
      <c r="E545" t="s">
        <v>76</v>
      </c>
      <c r="F545" t="s">
        <v>4183</v>
      </c>
      <c r="G545">
        <v>5</v>
      </c>
      <c r="H545" t="s">
        <v>58</v>
      </c>
      <c r="I545" t="s">
        <v>185</v>
      </c>
      <c r="J545">
        <v>21726</v>
      </c>
      <c r="K545">
        <v>6</v>
      </c>
      <c r="L545" s="2">
        <v>41704</v>
      </c>
      <c r="M545" s="2">
        <v>43363</v>
      </c>
      <c r="N545" t="s">
        <v>549</v>
      </c>
      <c r="O545">
        <v>3</v>
      </c>
      <c r="P545" t="s">
        <v>368</v>
      </c>
      <c r="Q545" t="s">
        <v>369</v>
      </c>
      <c r="R545" t="s">
        <v>370</v>
      </c>
      <c r="S545" t="s">
        <v>218</v>
      </c>
      <c r="T545" t="s">
        <v>68</v>
      </c>
      <c r="U545">
        <v>2018</v>
      </c>
      <c r="V545">
        <v>385000</v>
      </c>
      <c r="W545" t="s">
        <v>69</v>
      </c>
      <c r="X545" t="s">
        <v>182</v>
      </c>
      <c r="Y545">
        <v>250000</v>
      </c>
      <c r="Z545">
        <v>135000</v>
      </c>
      <c r="AA545" t="s">
        <v>69</v>
      </c>
      <c r="AB545" t="s">
        <v>4185</v>
      </c>
      <c r="AC545">
        <v>385000</v>
      </c>
    </row>
    <row r="546" spans="1:29">
      <c r="A546">
        <f t="shared" ca="1" si="8"/>
        <v>0.70176210938862937</v>
      </c>
      <c r="B546" t="s">
        <v>241</v>
      </c>
      <c r="C546">
        <v>9482742</v>
      </c>
      <c r="D546" s="2">
        <v>43213</v>
      </c>
      <c r="E546" t="s">
        <v>56</v>
      </c>
      <c r="F546" t="s">
        <v>4187</v>
      </c>
      <c r="G546">
        <v>5</v>
      </c>
      <c r="H546" t="s">
        <v>58</v>
      </c>
      <c r="I546" t="s">
        <v>243</v>
      </c>
      <c r="J546">
        <v>123255</v>
      </c>
      <c r="K546">
        <v>4</v>
      </c>
      <c r="L546" s="2">
        <v>42191</v>
      </c>
      <c r="M546" s="2">
        <v>43951</v>
      </c>
      <c r="N546" t="s">
        <v>4188</v>
      </c>
      <c r="O546">
        <v>27</v>
      </c>
      <c r="P546" t="s">
        <v>4190</v>
      </c>
      <c r="Q546" t="s">
        <v>629</v>
      </c>
      <c r="R546" t="s">
        <v>630</v>
      </c>
      <c r="S546" t="s">
        <v>67</v>
      </c>
      <c r="T546" t="s">
        <v>68</v>
      </c>
      <c r="U546">
        <v>2018</v>
      </c>
      <c r="V546">
        <v>498844</v>
      </c>
      <c r="W546" t="s">
        <v>69</v>
      </c>
      <c r="X546" t="s">
        <v>241</v>
      </c>
      <c r="Y546">
        <v>350144</v>
      </c>
      <c r="Z546">
        <v>148700</v>
      </c>
      <c r="AA546" t="s">
        <v>69</v>
      </c>
      <c r="AB546" t="s">
        <v>4191</v>
      </c>
      <c r="AC546">
        <v>498844</v>
      </c>
    </row>
    <row r="547" spans="1:29">
      <c r="A547">
        <f t="shared" ca="1" si="8"/>
        <v>0.55648681841616476</v>
      </c>
      <c r="B547" t="s">
        <v>286</v>
      </c>
      <c r="C547">
        <v>9246420</v>
      </c>
      <c r="D547" s="2">
        <v>42817</v>
      </c>
      <c r="E547" t="s">
        <v>4195</v>
      </c>
      <c r="F547" t="s">
        <v>4196</v>
      </c>
      <c r="G547">
        <v>5</v>
      </c>
      <c r="H547" t="s">
        <v>58</v>
      </c>
      <c r="I547" t="s">
        <v>289</v>
      </c>
      <c r="J547">
        <v>111539</v>
      </c>
      <c r="K547">
        <v>4</v>
      </c>
      <c r="L547" s="2">
        <v>41744</v>
      </c>
      <c r="M547" s="2">
        <v>43190</v>
      </c>
      <c r="N547" t="s">
        <v>4197</v>
      </c>
      <c r="O547">
        <v>6</v>
      </c>
      <c r="P547" t="s">
        <v>4198</v>
      </c>
      <c r="Q547" t="s">
        <v>4199</v>
      </c>
      <c r="R547" t="s">
        <v>205</v>
      </c>
      <c r="S547" t="s">
        <v>1977</v>
      </c>
      <c r="T547" t="s">
        <v>68</v>
      </c>
      <c r="U547">
        <v>2017</v>
      </c>
      <c r="V547">
        <v>1446843</v>
      </c>
      <c r="W547" t="s">
        <v>69</v>
      </c>
      <c r="X547" t="s">
        <v>286</v>
      </c>
      <c r="Y547">
        <v>749000</v>
      </c>
      <c r="Z547">
        <v>697843</v>
      </c>
      <c r="AA547" t="s">
        <v>69</v>
      </c>
      <c r="AB547" t="s">
        <v>4200</v>
      </c>
      <c r="AC547">
        <v>1446843</v>
      </c>
    </row>
    <row r="548" spans="1:29">
      <c r="A548">
        <f t="shared" ca="1" si="8"/>
        <v>0.5825920167521198</v>
      </c>
      <c r="B548" t="s">
        <v>55</v>
      </c>
      <c r="C548">
        <v>9441858</v>
      </c>
      <c r="D548" s="2">
        <v>43147</v>
      </c>
      <c r="E548" t="s">
        <v>76</v>
      </c>
      <c r="F548" t="s">
        <v>6190</v>
      </c>
      <c r="G548">
        <v>5</v>
      </c>
      <c r="H548" t="s">
        <v>58</v>
      </c>
      <c r="I548" t="s">
        <v>59</v>
      </c>
      <c r="J548">
        <v>84057</v>
      </c>
      <c r="K548">
        <v>5</v>
      </c>
      <c r="L548" s="2">
        <v>41713</v>
      </c>
      <c r="M548" s="2">
        <v>43890</v>
      </c>
      <c r="N548" t="s">
        <v>6191</v>
      </c>
      <c r="O548">
        <v>11</v>
      </c>
      <c r="P548" t="s">
        <v>532</v>
      </c>
      <c r="Q548" t="s">
        <v>533</v>
      </c>
      <c r="R548" t="s">
        <v>149</v>
      </c>
      <c r="S548" t="s">
        <v>67</v>
      </c>
      <c r="T548" t="s">
        <v>68</v>
      </c>
      <c r="U548">
        <v>2018</v>
      </c>
      <c r="V548">
        <v>346719</v>
      </c>
      <c r="W548" t="s">
        <v>69</v>
      </c>
      <c r="X548" t="s">
        <v>55</v>
      </c>
      <c r="Y548">
        <v>218750</v>
      </c>
      <c r="Z548">
        <v>127969</v>
      </c>
      <c r="AA548" t="s">
        <v>69</v>
      </c>
      <c r="AB548" t="s">
        <v>6194</v>
      </c>
      <c r="AC548">
        <v>346719</v>
      </c>
    </row>
    <row r="549" spans="1:29">
      <c r="A549">
        <f t="shared" ca="1" si="8"/>
        <v>0.90478800233674572</v>
      </c>
      <c r="B549" t="s">
        <v>92</v>
      </c>
      <c r="C549">
        <v>9271206</v>
      </c>
      <c r="D549" s="2">
        <v>42893</v>
      </c>
      <c r="E549" t="s">
        <v>3254</v>
      </c>
      <c r="F549" t="s">
        <v>5538</v>
      </c>
      <c r="G549">
        <v>5</v>
      </c>
      <c r="H549" t="s">
        <v>58</v>
      </c>
      <c r="I549" t="s">
        <v>95</v>
      </c>
      <c r="J549">
        <v>74587</v>
      </c>
      <c r="K549">
        <v>5</v>
      </c>
      <c r="L549" s="2">
        <v>41487</v>
      </c>
      <c r="M549" s="2">
        <v>43616</v>
      </c>
      <c r="N549" t="s">
        <v>5539</v>
      </c>
      <c r="O549">
        <v>7</v>
      </c>
      <c r="P549" t="s">
        <v>3435</v>
      </c>
      <c r="Q549" t="s">
        <v>3436</v>
      </c>
      <c r="R549" t="s">
        <v>1943</v>
      </c>
      <c r="S549" t="s">
        <v>67</v>
      </c>
      <c r="T549" t="s">
        <v>68</v>
      </c>
      <c r="U549">
        <v>2017</v>
      </c>
      <c r="V549">
        <v>491398</v>
      </c>
      <c r="W549" t="s">
        <v>69</v>
      </c>
      <c r="X549" t="s">
        <v>92</v>
      </c>
      <c r="Y549">
        <v>320203</v>
      </c>
      <c r="Z549">
        <v>171195</v>
      </c>
      <c r="AA549" t="s">
        <v>69</v>
      </c>
      <c r="AB549" t="s">
        <v>5543</v>
      </c>
      <c r="AC549">
        <v>491398</v>
      </c>
    </row>
    <row r="550" spans="1:29">
      <c r="A550">
        <f t="shared" ca="1" si="8"/>
        <v>0.53111373729615086</v>
      </c>
      <c r="B550" t="s">
        <v>303</v>
      </c>
      <c r="C550">
        <v>9406123</v>
      </c>
      <c r="D550" s="2">
        <v>43119</v>
      </c>
      <c r="E550" t="s">
        <v>56</v>
      </c>
      <c r="F550" t="s">
        <v>5735</v>
      </c>
      <c r="G550">
        <v>5</v>
      </c>
      <c r="H550" t="s">
        <v>58</v>
      </c>
      <c r="I550" t="s">
        <v>305</v>
      </c>
      <c r="J550">
        <v>83452</v>
      </c>
      <c r="K550">
        <v>9</v>
      </c>
      <c r="L550" s="2">
        <v>39918</v>
      </c>
      <c r="M550" s="2">
        <v>43861</v>
      </c>
      <c r="N550" t="s">
        <v>5736</v>
      </c>
      <c r="O550">
        <v>5</v>
      </c>
      <c r="P550" t="s">
        <v>3956</v>
      </c>
      <c r="Q550" t="s">
        <v>3957</v>
      </c>
      <c r="R550" t="s">
        <v>191</v>
      </c>
      <c r="S550" t="s">
        <v>483</v>
      </c>
      <c r="T550" t="s">
        <v>68</v>
      </c>
      <c r="U550">
        <v>2018</v>
      </c>
      <c r="V550">
        <v>339750</v>
      </c>
      <c r="W550" t="s">
        <v>69</v>
      </c>
      <c r="X550" t="s">
        <v>303</v>
      </c>
      <c r="Y550">
        <v>225000</v>
      </c>
      <c r="Z550">
        <v>114750</v>
      </c>
      <c r="AA550" t="s">
        <v>69</v>
      </c>
      <c r="AB550" t="s">
        <v>5738</v>
      </c>
      <c r="AC550">
        <v>339750</v>
      </c>
    </row>
    <row r="551" spans="1:29">
      <c r="A551">
        <f t="shared" ca="1" si="8"/>
        <v>0.95111616949659417</v>
      </c>
      <c r="B551" t="s">
        <v>624</v>
      </c>
      <c r="C551">
        <v>9248811</v>
      </c>
      <c r="D551" s="2">
        <v>42824</v>
      </c>
      <c r="E551" t="s">
        <v>5306</v>
      </c>
      <c r="F551" t="s">
        <v>5307</v>
      </c>
      <c r="G551">
        <v>5</v>
      </c>
      <c r="H551" t="s">
        <v>58</v>
      </c>
      <c r="I551" t="s">
        <v>626</v>
      </c>
      <c r="J551">
        <v>14434</v>
      </c>
      <c r="K551">
        <v>5</v>
      </c>
      <c r="L551" s="2">
        <v>41365</v>
      </c>
      <c r="M551" s="2">
        <v>43555</v>
      </c>
      <c r="N551" t="s">
        <v>5308</v>
      </c>
      <c r="O551">
        <v>27</v>
      </c>
      <c r="P551" t="s">
        <v>4190</v>
      </c>
      <c r="Q551" t="s">
        <v>629</v>
      </c>
      <c r="R551" t="s">
        <v>630</v>
      </c>
      <c r="S551" t="s">
        <v>67</v>
      </c>
      <c r="T551" t="s">
        <v>68</v>
      </c>
      <c r="U551">
        <v>2017</v>
      </c>
      <c r="V551">
        <v>335827</v>
      </c>
      <c r="W551" t="s">
        <v>69</v>
      </c>
      <c r="X551" t="s">
        <v>624</v>
      </c>
      <c r="Y551">
        <v>246171</v>
      </c>
      <c r="Z551">
        <v>94302</v>
      </c>
      <c r="AA551" t="s">
        <v>69</v>
      </c>
      <c r="AB551" t="s">
        <v>5310</v>
      </c>
      <c r="AC551">
        <v>335827</v>
      </c>
    </row>
    <row r="552" spans="1:29">
      <c r="A552">
        <f t="shared" ca="1" si="8"/>
        <v>0.22133907304228584</v>
      </c>
      <c r="B552" t="s">
        <v>303</v>
      </c>
      <c r="C552">
        <v>9511800</v>
      </c>
      <c r="D552" s="2">
        <v>43270</v>
      </c>
      <c r="E552" t="s">
        <v>56</v>
      </c>
      <c r="F552" t="s">
        <v>5527</v>
      </c>
      <c r="G552">
        <v>5</v>
      </c>
      <c r="H552" t="s">
        <v>58</v>
      </c>
      <c r="I552" t="s">
        <v>305</v>
      </c>
      <c r="J552">
        <v>102912</v>
      </c>
      <c r="K552">
        <v>4</v>
      </c>
      <c r="L552" s="2">
        <v>42186</v>
      </c>
      <c r="M552" s="2">
        <v>44377</v>
      </c>
      <c r="N552" t="s">
        <v>3301</v>
      </c>
      <c r="O552">
        <v>6</v>
      </c>
      <c r="P552" t="s">
        <v>2222</v>
      </c>
      <c r="Q552" t="s">
        <v>2223</v>
      </c>
      <c r="R552" t="s">
        <v>101</v>
      </c>
      <c r="S552" t="s">
        <v>67</v>
      </c>
      <c r="T552" t="s">
        <v>68</v>
      </c>
      <c r="U552">
        <v>2018</v>
      </c>
      <c r="V552">
        <v>329852</v>
      </c>
      <c r="W552" t="s">
        <v>69</v>
      </c>
      <c r="X552" t="s">
        <v>303</v>
      </c>
      <c r="Y552">
        <v>220637</v>
      </c>
      <c r="Z552">
        <v>109215</v>
      </c>
      <c r="AA552" t="s">
        <v>69</v>
      </c>
      <c r="AB552" t="s">
        <v>5529</v>
      </c>
      <c r="AC552">
        <v>329852</v>
      </c>
    </row>
    <row r="553" spans="1:29">
      <c r="A553">
        <f t="shared" ca="1" si="8"/>
        <v>0.91196140998358666</v>
      </c>
      <c r="B553" t="s">
        <v>55</v>
      </c>
      <c r="C553">
        <v>9256549</v>
      </c>
      <c r="D553" s="2">
        <v>42846</v>
      </c>
      <c r="E553" t="s">
        <v>76</v>
      </c>
      <c r="F553" t="s">
        <v>4236</v>
      </c>
      <c r="G553">
        <v>5</v>
      </c>
      <c r="H553" t="s">
        <v>58</v>
      </c>
      <c r="I553" t="s">
        <v>59</v>
      </c>
      <c r="J553">
        <v>79569</v>
      </c>
      <c r="K553">
        <v>5</v>
      </c>
      <c r="L553" s="2">
        <v>41395</v>
      </c>
      <c r="M553" s="2">
        <v>43585</v>
      </c>
      <c r="N553" t="s">
        <v>4237</v>
      </c>
      <c r="O553">
        <v>12</v>
      </c>
      <c r="P553" t="s">
        <v>4238</v>
      </c>
      <c r="Q553" t="s">
        <v>217</v>
      </c>
      <c r="R553" t="s">
        <v>120</v>
      </c>
      <c r="S553" t="s">
        <v>1239</v>
      </c>
      <c r="T553" t="s">
        <v>68</v>
      </c>
      <c r="U553">
        <v>2017</v>
      </c>
      <c r="V553">
        <v>334688</v>
      </c>
      <c r="W553" t="s">
        <v>69</v>
      </c>
      <c r="X553" t="s">
        <v>55</v>
      </c>
      <c r="Y553">
        <v>218750</v>
      </c>
      <c r="Z553">
        <v>115938</v>
      </c>
      <c r="AA553" t="s">
        <v>69</v>
      </c>
      <c r="AB553" t="s">
        <v>4239</v>
      </c>
      <c r="AC553">
        <v>334688</v>
      </c>
    </row>
    <row r="554" spans="1:29">
      <c r="A554">
        <f t="shared" ca="1" si="8"/>
        <v>0.50414340883435482</v>
      </c>
      <c r="B554" t="s">
        <v>55</v>
      </c>
      <c r="C554">
        <v>9265960</v>
      </c>
      <c r="D554" s="2">
        <v>42860</v>
      </c>
      <c r="E554" t="s">
        <v>76</v>
      </c>
      <c r="F554" t="s">
        <v>5168</v>
      </c>
      <c r="G554">
        <v>5</v>
      </c>
      <c r="H554" t="s">
        <v>58</v>
      </c>
      <c r="I554" t="s">
        <v>59</v>
      </c>
      <c r="J554">
        <v>82304</v>
      </c>
      <c r="K554">
        <v>4</v>
      </c>
      <c r="L554" s="2">
        <v>41760</v>
      </c>
      <c r="M554" s="2">
        <v>43220</v>
      </c>
      <c r="N554" t="s">
        <v>529</v>
      </c>
      <c r="O554">
        <v>6</v>
      </c>
      <c r="P554" t="s">
        <v>333</v>
      </c>
      <c r="Q554" t="s">
        <v>334</v>
      </c>
      <c r="R554" t="s">
        <v>335</v>
      </c>
      <c r="S554" t="s">
        <v>67</v>
      </c>
      <c r="T554" t="s">
        <v>68</v>
      </c>
      <c r="U554">
        <v>2017</v>
      </c>
      <c r="V554">
        <v>577180</v>
      </c>
      <c r="W554" t="s">
        <v>69</v>
      </c>
      <c r="X554" t="s">
        <v>55</v>
      </c>
      <c r="Y554">
        <v>372374</v>
      </c>
      <c r="Z554">
        <v>204806</v>
      </c>
      <c r="AA554" t="s">
        <v>69</v>
      </c>
      <c r="AB554" t="s">
        <v>5171</v>
      </c>
      <c r="AC554">
        <v>577180</v>
      </c>
    </row>
    <row r="555" spans="1:29">
      <c r="A555">
        <f t="shared" ca="1" si="8"/>
        <v>0.63110355749870739</v>
      </c>
      <c r="B555" t="s">
        <v>254</v>
      </c>
      <c r="C555">
        <v>9441795</v>
      </c>
      <c r="D555" s="2">
        <v>43151</v>
      </c>
      <c r="E555" t="s">
        <v>56</v>
      </c>
      <c r="F555" t="s">
        <v>4252</v>
      </c>
      <c r="G555">
        <v>5</v>
      </c>
      <c r="H555" t="s">
        <v>58</v>
      </c>
      <c r="I555" t="s">
        <v>256</v>
      </c>
      <c r="J555">
        <v>117650</v>
      </c>
      <c r="K555">
        <v>4</v>
      </c>
      <c r="L555" s="2">
        <v>42200</v>
      </c>
      <c r="M555" s="2">
        <v>44255</v>
      </c>
      <c r="N555" t="s">
        <v>2465</v>
      </c>
      <c r="O555">
        <v>5</v>
      </c>
      <c r="P555" t="s">
        <v>1114</v>
      </c>
      <c r="Q555" t="s">
        <v>1115</v>
      </c>
      <c r="R555" t="s">
        <v>816</v>
      </c>
      <c r="S555" t="s">
        <v>85</v>
      </c>
      <c r="T555" t="s">
        <v>68</v>
      </c>
      <c r="U555">
        <v>2018</v>
      </c>
      <c r="V555">
        <v>309886</v>
      </c>
      <c r="W555" t="s">
        <v>69</v>
      </c>
      <c r="X555" t="s">
        <v>254</v>
      </c>
      <c r="Y555">
        <v>197500</v>
      </c>
      <c r="Z555">
        <v>112386</v>
      </c>
      <c r="AA555" t="s">
        <v>69</v>
      </c>
      <c r="AB555" t="s">
        <v>4253</v>
      </c>
      <c r="AC555">
        <v>309886</v>
      </c>
    </row>
    <row r="556" spans="1:29">
      <c r="A556">
        <f t="shared" ca="1" si="8"/>
        <v>6.4692063902207053E-2</v>
      </c>
      <c r="B556" t="s">
        <v>199</v>
      </c>
      <c r="C556">
        <v>9544110</v>
      </c>
      <c r="D556" s="2">
        <v>43336</v>
      </c>
      <c r="E556" t="s">
        <v>56</v>
      </c>
      <c r="F556" t="s">
        <v>1934</v>
      </c>
      <c r="G556">
        <v>5</v>
      </c>
      <c r="H556" t="s">
        <v>58</v>
      </c>
      <c r="I556" t="s">
        <v>149</v>
      </c>
      <c r="J556">
        <v>190612</v>
      </c>
      <c r="K556">
        <v>6</v>
      </c>
      <c r="L556" s="2">
        <v>41900</v>
      </c>
      <c r="M556" s="2">
        <v>44439</v>
      </c>
      <c r="N556" t="s">
        <v>1935</v>
      </c>
      <c r="O556">
        <v>7</v>
      </c>
      <c r="P556" t="s">
        <v>814</v>
      </c>
      <c r="Q556" t="s">
        <v>815</v>
      </c>
      <c r="R556" t="s">
        <v>816</v>
      </c>
      <c r="S556" t="s">
        <v>473</v>
      </c>
      <c r="T556" t="s">
        <v>68</v>
      </c>
      <c r="U556">
        <v>2018</v>
      </c>
      <c r="V556">
        <v>568634</v>
      </c>
      <c r="W556" t="s">
        <v>69</v>
      </c>
      <c r="X556" t="s">
        <v>199</v>
      </c>
      <c r="Y556">
        <v>405193</v>
      </c>
      <c r="Z556">
        <v>163441</v>
      </c>
      <c r="AA556" t="s">
        <v>69</v>
      </c>
      <c r="AB556" t="s">
        <v>1938</v>
      </c>
      <c r="AC556">
        <v>568634</v>
      </c>
    </row>
    <row r="557" spans="1:29">
      <c r="A557">
        <f t="shared" ca="1" si="8"/>
        <v>6.8462267390387077E-2</v>
      </c>
      <c r="B557" t="s">
        <v>254</v>
      </c>
      <c r="C557">
        <v>9473786</v>
      </c>
      <c r="D557" s="2">
        <v>43216</v>
      </c>
      <c r="E557" t="s">
        <v>56</v>
      </c>
      <c r="F557" t="s">
        <v>4262</v>
      </c>
      <c r="G557">
        <v>5</v>
      </c>
      <c r="H557" t="s">
        <v>58</v>
      </c>
      <c r="I557" t="s">
        <v>256</v>
      </c>
      <c r="J557">
        <v>112945</v>
      </c>
      <c r="K557">
        <v>4</v>
      </c>
      <c r="L557" s="2">
        <v>42231</v>
      </c>
      <c r="M557" s="2">
        <v>44316</v>
      </c>
      <c r="N557" t="s">
        <v>616</v>
      </c>
      <c r="O557">
        <v>5</v>
      </c>
      <c r="P557" t="s">
        <v>1197</v>
      </c>
      <c r="Q557" t="s">
        <v>584</v>
      </c>
      <c r="R557" t="s">
        <v>585</v>
      </c>
      <c r="S557" t="s">
        <v>67</v>
      </c>
      <c r="T557" t="s">
        <v>68</v>
      </c>
      <c r="U557">
        <v>2018</v>
      </c>
      <c r="V557">
        <v>486475</v>
      </c>
      <c r="W557" t="s">
        <v>69</v>
      </c>
      <c r="X557" t="s">
        <v>254</v>
      </c>
      <c r="Y557">
        <v>372270</v>
      </c>
      <c r="Z557">
        <v>114205</v>
      </c>
      <c r="AA557" t="s">
        <v>69</v>
      </c>
      <c r="AB557" t="s">
        <v>4263</v>
      </c>
      <c r="AC557">
        <v>486475</v>
      </c>
    </row>
    <row r="558" spans="1:29">
      <c r="A558">
        <f t="shared" ca="1" si="8"/>
        <v>0.55118648411283711</v>
      </c>
      <c r="B558" t="s">
        <v>199</v>
      </c>
      <c r="C558">
        <v>9301295</v>
      </c>
      <c r="D558" s="2">
        <v>42909</v>
      </c>
      <c r="E558" t="s">
        <v>3882</v>
      </c>
      <c r="F558" t="s">
        <v>3883</v>
      </c>
      <c r="G558">
        <v>5</v>
      </c>
      <c r="H558" t="s">
        <v>58</v>
      </c>
      <c r="I558" t="s">
        <v>149</v>
      </c>
      <c r="J558">
        <v>197059</v>
      </c>
      <c r="K558">
        <v>3</v>
      </c>
      <c r="L558" s="2">
        <v>42187</v>
      </c>
      <c r="M558" s="2">
        <v>44012</v>
      </c>
      <c r="N558" t="s">
        <v>3884</v>
      </c>
      <c r="O558">
        <v>50</v>
      </c>
      <c r="P558" t="s">
        <v>357</v>
      </c>
      <c r="Q558" t="s">
        <v>358</v>
      </c>
      <c r="R558" t="s">
        <v>149</v>
      </c>
      <c r="S558" t="s">
        <v>67</v>
      </c>
      <c r="T558" t="s">
        <v>68</v>
      </c>
      <c r="U558">
        <v>2017</v>
      </c>
      <c r="V558">
        <v>217388</v>
      </c>
      <c r="W558" t="s">
        <v>69</v>
      </c>
      <c r="X558" t="s">
        <v>199</v>
      </c>
      <c r="Y558">
        <v>140250</v>
      </c>
      <c r="Z558">
        <v>77138</v>
      </c>
      <c r="AA558" t="s">
        <v>69</v>
      </c>
      <c r="AB558" t="s">
        <v>3887</v>
      </c>
      <c r="AC558">
        <v>217388</v>
      </c>
    </row>
    <row r="559" spans="1:29">
      <c r="A559">
        <f t="shared" ca="1" si="8"/>
        <v>6.6107506004287164E-2</v>
      </c>
      <c r="B559" t="s">
        <v>127</v>
      </c>
      <c r="C559">
        <v>9206537</v>
      </c>
      <c r="D559" s="2">
        <v>42763</v>
      </c>
      <c r="E559" t="s">
        <v>128</v>
      </c>
      <c r="F559" t="s">
        <v>129</v>
      </c>
      <c r="G559">
        <v>5</v>
      </c>
      <c r="H559" t="s">
        <v>58</v>
      </c>
      <c r="I559" t="s">
        <v>130</v>
      </c>
      <c r="J559">
        <v>98729</v>
      </c>
      <c r="K559">
        <v>5</v>
      </c>
      <c r="L559" s="2">
        <v>41379</v>
      </c>
      <c r="M559" s="2">
        <v>43496</v>
      </c>
      <c r="N559" t="s">
        <v>131</v>
      </c>
      <c r="O559">
        <v>4</v>
      </c>
      <c r="P559" t="s">
        <v>135</v>
      </c>
      <c r="Q559" t="s">
        <v>136</v>
      </c>
      <c r="R559" t="s">
        <v>137</v>
      </c>
      <c r="S559" t="s">
        <v>67</v>
      </c>
      <c r="T559" t="s">
        <v>68</v>
      </c>
      <c r="U559">
        <v>2017</v>
      </c>
      <c r="V559">
        <v>527209</v>
      </c>
      <c r="W559" t="s">
        <v>69</v>
      </c>
      <c r="X559" t="s">
        <v>127</v>
      </c>
      <c r="Y559">
        <v>425358</v>
      </c>
      <c r="Z559">
        <v>101851</v>
      </c>
      <c r="AA559" t="s">
        <v>69</v>
      </c>
      <c r="AB559" t="s">
        <v>138</v>
      </c>
      <c r="AC559">
        <v>527209</v>
      </c>
    </row>
    <row r="560" spans="1:29">
      <c r="A560">
        <f t="shared" ca="1" si="8"/>
        <v>0.11819898535949325</v>
      </c>
      <c r="B560" t="s">
        <v>109</v>
      </c>
      <c r="C560">
        <v>9533532</v>
      </c>
      <c r="D560" s="2">
        <v>43291</v>
      </c>
      <c r="E560" t="s">
        <v>56</v>
      </c>
      <c r="F560" t="s">
        <v>2035</v>
      </c>
      <c r="G560">
        <v>5</v>
      </c>
      <c r="H560" t="s">
        <v>58</v>
      </c>
      <c r="I560" t="s">
        <v>112</v>
      </c>
      <c r="J560">
        <v>8368</v>
      </c>
      <c r="K560">
        <v>28</v>
      </c>
      <c r="L560" s="2">
        <v>32874</v>
      </c>
      <c r="M560" s="2">
        <v>43677</v>
      </c>
      <c r="N560" t="s">
        <v>1355</v>
      </c>
      <c r="O560">
        <v>1</v>
      </c>
      <c r="P560" t="s">
        <v>583</v>
      </c>
      <c r="Q560" t="s">
        <v>584</v>
      </c>
      <c r="R560" t="s">
        <v>585</v>
      </c>
      <c r="S560" t="s">
        <v>67</v>
      </c>
      <c r="T560" t="s">
        <v>68</v>
      </c>
      <c r="U560">
        <v>2018</v>
      </c>
      <c r="V560">
        <v>544734</v>
      </c>
      <c r="W560" t="s">
        <v>69</v>
      </c>
      <c r="X560" t="s">
        <v>109</v>
      </c>
      <c r="Y560">
        <v>361785</v>
      </c>
      <c r="Z560">
        <v>182949</v>
      </c>
      <c r="AA560" t="s">
        <v>69</v>
      </c>
      <c r="AB560" t="s">
        <v>2038</v>
      </c>
      <c r="AC560">
        <v>544734</v>
      </c>
    </row>
    <row r="561" spans="1:29">
      <c r="A561">
        <f t="shared" ca="1" si="8"/>
        <v>0.99808671530392823</v>
      </c>
      <c r="B561" t="s">
        <v>254</v>
      </c>
      <c r="C561">
        <v>9245712</v>
      </c>
      <c r="D561" s="2">
        <v>42824</v>
      </c>
      <c r="E561" t="s">
        <v>76</v>
      </c>
      <c r="F561" t="s">
        <v>4285</v>
      </c>
      <c r="G561">
        <v>5</v>
      </c>
      <c r="H561" t="s">
        <v>58</v>
      </c>
      <c r="I561" t="s">
        <v>256</v>
      </c>
      <c r="J561">
        <v>105857</v>
      </c>
      <c r="K561">
        <v>4</v>
      </c>
      <c r="L561" s="2">
        <v>41805</v>
      </c>
      <c r="M561" s="2">
        <v>43159</v>
      </c>
      <c r="N561" t="s">
        <v>2791</v>
      </c>
      <c r="O561">
        <v>7</v>
      </c>
      <c r="P561" t="s">
        <v>2152</v>
      </c>
      <c r="Q561" t="s">
        <v>472</v>
      </c>
      <c r="R561" t="s">
        <v>311</v>
      </c>
      <c r="S561" t="s">
        <v>473</v>
      </c>
      <c r="T561" t="s">
        <v>68</v>
      </c>
      <c r="U561">
        <v>2017</v>
      </c>
      <c r="V561">
        <v>491613</v>
      </c>
      <c r="W561" t="s">
        <v>69</v>
      </c>
      <c r="X561" t="s">
        <v>254</v>
      </c>
      <c r="Y561">
        <v>400701</v>
      </c>
      <c r="Z561">
        <v>90912</v>
      </c>
      <c r="AA561" t="s">
        <v>69</v>
      </c>
      <c r="AB561" t="s">
        <v>4287</v>
      </c>
      <c r="AC561">
        <v>491613</v>
      </c>
    </row>
    <row r="562" spans="1:29">
      <c r="A562">
        <f t="shared" ca="1" si="8"/>
        <v>0.72600072646461122</v>
      </c>
      <c r="B562" t="s">
        <v>109</v>
      </c>
      <c r="C562">
        <v>9625306</v>
      </c>
      <c r="D562" s="2">
        <v>43215</v>
      </c>
      <c r="E562" t="s">
        <v>6295</v>
      </c>
      <c r="F562" t="s">
        <v>6296</v>
      </c>
      <c r="G562">
        <v>7</v>
      </c>
      <c r="H562" t="s">
        <v>58</v>
      </c>
      <c r="I562" t="s">
        <v>112</v>
      </c>
      <c r="J562">
        <v>26275</v>
      </c>
      <c r="K562">
        <v>4</v>
      </c>
      <c r="L562" s="2">
        <v>42249</v>
      </c>
      <c r="M562" s="2">
        <v>44074</v>
      </c>
      <c r="N562" t="s">
        <v>3344</v>
      </c>
      <c r="O562">
        <v>4</v>
      </c>
      <c r="P562" t="s">
        <v>234</v>
      </c>
      <c r="Q562" t="s">
        <v>235</v>
      </c>
      <c r="R562" t="s">
        <v>236</v>
      </c>
      <c r="S562" t="s">
        <v>336</v>
      </c>
      <c r="T562" t="s">
        <v>68</v>
      </c>
      <c r="U562">
        <v>2017</v>
      </c>
      <c r="V562">
        <v>30000</v>
      </c>
      <c r="W562" t="s">
        <v>69</v>
      </c>
      <c r="X562" t="s">
        <v>109</v>
      </c>
      <c r="Y562">
        <v>19355</v>
      </c>
      <c r="Z562">
        <v>10645</v>
      </c>
      <c r="AA562" t="s">
        <v>69</v>
      </c>
      <c r="AB562" t="s">
        <v>6300</v>
      </c>
      <c r="AC562">
        <v>30000</v>
      </c>
    </row>
    <row r="563" spans="1:29">
      <c r="A563">
        <f t="shared" ca="1" si="8"/>
        <v>0.37229480914589186</v>
      </c>
      <c r="B563" t="s">
        <v>303</v>
      </c>
      <c r="C563">
        <v>9211313</v>
      </c>
      <c r="D563" s="2">
        <v>42780</v>
      </c>
      <c r="E563" t="s">
        <v>56</v>
      </c>
      <c r="F563" t="s">
        <v>760</v>
      </c>
      <c r="G563">
        <v>5</v>
      </c>
      <c r="H563" t="s">
        <v>58</v>
      </c>
      <c r="I563" t="s">
        <v>305</v>
      </c>
      <c r="J563">
        <v>102532</v>
      </c>
      <c r="K563">
        <v>3</v>
      </c>
      <c r="L563" s="2">
        <v>42129</v>
      </c>
      <c r="M563" s="2">
        <v>43524</v>
      </c>
      <c r="N563" t="s">
        <v>761</v>
      </c>
      <c r="O563">
        <v>6</v>
      </c>
      <c r="P563" t="s">
        <v>333</v>
      </c>
      <c r="Q563" t="s">
        <v>334</v>
      </c>
      <c r="R563" t="s">
        <v>335</v>
      </c>
      <c r="S563" t="s">
        <v>85</v>
      </c>
      <c r="T563" t="s">
        <v>68</v>
      </c>
      <c r="U563">
        <v>2017</v>
      </c>
      <c r="V563">
        <v>372032</v>
      </c>
      <c r="W563" t="s">
        <v>69</v>
      </c>
      <c r="X563" t="s">
        <v>303</v>
      </c>
      <c r="Y563">
        <v>267070</v>
      </c>
      <c r="Z563">
        <v>104962</v>
      </c>
      <c r="AA563" t="s">
        <v>69</v>
      </c>
      <c r="AB563" t="s">
        <v>764</v>
      </c>
      <c r="AC563">
        <v>372032</v>
      </c>
    </row>
    <row r="564" spans="1:29">
      <c r="A564">
        <f t="shared" ca="1" si="8"/>
        <v>0.60958815252815424</v>
      </c>
      <c r="B564" t="s">
        <v>303</v>
      </c>
      <c r="C564">
        <v>9265472</v>
      </c>
      <c r="D564" s="2">
        <v>42837</v>
      </c>
      <c r="E564" t="s">
        <v>76</v>
      </c>
      <c r="F564" t="s">
        <v>4302</v>
      </c>
      <c r="G564">
        <v>5</v>
      </c>
      <c r="H564" t="s">
        <v>58</v>
      </c>
      <c r="I564" t="s">
        <v>305</v>
      </c>
      <c r="J564">
        <v>97708</v>
      </c>
      <c r="K564">
        <v>5</v>
      </c>
      <c r="L564" s="2">
        <v>41460</v>
      </c>
      <c r="M564" s="2">
        <v>43220</v>
      </c>
      <c r="N564" t="s">
        <v>1111</v>
      </c>
      <c r="O564">
        <v>7</v>
      </c>
      <c r="P564" t="s">
        <v>4303</v>
      </c>
      <c r="Q564" t="s">
        <v>472</v>
      </c>
      <c r="R564" t="s">
        <v>311</v>
      </c>
      <c r="S564" t="s">
        <v>67</v>
      </c>
      <c r="T564" t="s">
        <v>68</v>
      </c>
      <c r="U564">
        <v>2017</v>
      </c>
      <c r="V564">
        <v>408186</v>
      </c>
      <c r="W564" t="s">
        <v>69</v>
      </c>
      <c r="X564" t="s">
        <v>303</v>
      </c>
      <c r="Y564">
        <v>249350</v>
      </c>
      <c r="Z564">
        <v>158836</v>
      </c>
      <c r="AA564" t="s">
        <v>69</v>
      </c>
      <c r="AB564" t="s">
        <v>4304</v>
      </c>
      <c r="AC564">
        <v>408186</v>
      </c>
    </row>
    <row r="565" spans="1:29">
      <c r="A565">
        <f t="shared" ca="1" si="8"/>
        <v>0.38413256729335787</v>
      </c>
      <c r="B565" t="s">
        <v>254</v>
      </c>
      <c r="C565">
        <v>9332180</v>
      </c>
      <c r="D565" s="2">
        <v>42962</v>
      </c>
      <c r="E565" t="s">
        <v>56</v>
      </c>
      <c r="F565" t="s">
        <v>4305</v>
      </c>
      <c r="G565">
        <v>5</v>
      </c>
      <c r="H565" t="s">
        <v>58</v>
      </c>
      <c r="I565" t="s">
        <v>256</v>
      </c>
      <c r="J565">
        <v>50291</v>
      </c>
      <c r="K565">
        <v>23</v>
      </c>
      <c r="L565" s="2">
        <v>34547</v>
      </c>
      <c r="M565" s="2">
        <v>43708</v>
      </c>
      <c r="N565" t="s">
        <v>1675</v>
      </c>
      <c r="O565">
        <v>13</v>
      </c>
      <c r="P565" t="s">
        <v>390</v>
      </c>
      <c r="Q565" t="s">
        <v>217</v>
      </c>
      <c r="R565" t="s">
        <v>120</v>
      </c>
      <c r="S565" t="s">
        <v>67</v>
      </c>
      <c r="T565" t="s">
        <v>68</v>
      </c>
      <c r="U565">
        <v>2017</v>
      </c>
      <c r="V565">
        <v>367425</v>
      </c>
      <c r="W565" t="s">
        <v>69</v>
      </c>
      <c r="X565" t="s">
        <v>254</v>
      </c>
      <c r="Y565">
        <v>230929</v>
      </c>
      <c r="Z565">
        <v>136496</v>
      </c>
      <c r="AA565" t="s">
        <v>69</v>
      </c>
      <c r="AB565" t="s">
        <v>4307</v>
      </c>
      <c r="AC565">
        <v>367425</v>
      </c>
    </row>
    <row r="566" spans="1:29">
      <c r="A566">
        <f t="shared" ca="1" si="8"/>
        <v>0.44894532786160002</v>
      </c>
      <c r="B566" t="s">
        <v>254</v>
      </c>
      <c r="C566">
        <v>9451305</v>
      </c>
      <c r="D566" s="2">
        <v>43174</v>
      </c>
      <c r="E566" t="s">
        <v>56</v>
      </c>
      <c r="F566" t="s">
        <v>4309</v>
      </c>
      <c r="G566">
        <v>5</v>
      </c>
      <c r="H566" t="s">
        <v>58</v>
      </c>
      <c r="I566" t="s">
        <v>256</v>
      </c>
      <c r="J566">
        <v>112992</v>
      </c>
      <c r="K566">
        <v>3</v>
      </c>
      <c r="L566" s="2">
        <v>42556</v>
      </c>
      <c r="M566" s="2">
        <v>43555</v>
      </c>
      <c r="N566" t="s">
        <v>592</v>
      </c>
      <c r="O566">
        <v>6</v>
      </c>
      <c r="P566" t="s">
        <v>333</v>
      </c>
      <c r="Q566" t="s">
        <v>334</v>
      </c>
      <c r="R566" t="s">
        <v>335</v>
      </c>
      <c r="S566" t="s">
        <v>67</v>
      </c>
      <c r="T566" t="s">
        <v>68</v>
      </c>
      <c r="U566">
        <v>2018</v>
      </c>
      <c r="V566">
        <v>305857</v>
      </c>
      <c r="W566" t="s">
        <v>69</v>
      </c>
      <c r="X566" t="s">
        <v>254</v>
      </c>
      <c r="Y566">
        <v>200000</v>
      </c>
      <c r="Z566">
        <v>105857</v>
      </c>
      <c r="AA566" t="s">
        <v>69</v>
      </c>
      <c r="AB566" t="s">
        <v>4311</v>
      </c>
      <c r="AC566">
        <v>305857</v>
      </c>
    </row>
    <row r="567" spans="1:29">
      <c r="A567">
        <f t="shared" ca="1" si="8"/>
        <v>0.65730006873210878</v>
      </c>
      <c r="B567" t="s">
        <v>286</v>
      </c>
      <c r="C567">
        <v>9173450</v>
      </c>
      <c r="D567" s="2">
        <v>42695</v>
      </c>
      <c r="E567" t="s">
        <v>4313</v>
      </c>
      <c r="F567" t="s">
        <v>4314</v>
      </c>
      <c r="G567">
        <v>5</v>
      </c>
      <c r="H567" t="s">
        <v>58</v>
      </c>
      <c r="I567" t="s">
        <v>289</v>
      </c>
      <c r="J567">
        <v>97320</v>
      </c>
      <c r="K567">
        <v>5</v>
      </c>
      <c r="L567" s="2">
        <v>41244</v>
      </c>
      <c r="M567" s="2">
        <v>43069</v>
      </c>
      <c r="N567" t="s">
        <v>4315</v>
      </c>
      <c r="O567">
        <v>16</v>
      </c>
      <c r="P567" t="s">
        <v>1363</v>
      </c>
      <c r="Q567" t="s">
        <v>1364</v>
      </c>
      <c r="R567" t="s">
        <v>149</v>
      </c>
      <c r="S567" t="s">
        <v>67</v>
      </c>
      <c r="T567" t="s">
        <v>68</v>
      </c>
      <c r="U567">
        <v>2017</v>
      </c>
      <c r="V567">
        <v>394389</v>
      </c>
      <c r="W567" t="s">
        <v>69</v>
      </c>
      <c r="X567" t="s">
        <v>286</v>
      </c>
      <c r="Y567">
        <v>250000</v>
      </c>
      <c r="Z567">
        <v>144389</v>
      </c>
      <c r="AA567" t="s">
        <v>69</v>
      </c>
      <c r="AB567" t="s">
        <v>4316</v>
      </c>
      <c r="AC567">
        <v>394389</v>
      </c>
    </row>
    <row r="568" spans="1:29">
      <c r="A568">
        <f t="shared" ca="1" si="8"/>
        <v>0.55159766589670611</v>
      </c>
      <c r="B568" t="s">
        <v>55</v>
      </c>
      <c r="C568">
        <v>9302580</v>
      </c>
      <c r="D568" s="2">
        <v>42922</v>
      </c>
      <c r="E568" t="s">
        <v>56</v>
      </c>
      <c r="F568" t="s">
        <v>4319</v>
      </c>
      <c r="G568">
        <v>5</v>
      </c>
      <c r="H568" t="s">
        <v>58</v>
      </c>
      <c r="I568" t="s">
        <v>59</v>
      </c>
      <c r="J568">
        <v>68409</v>
      </c>
      <c r="K568">
        <v>8</v>
      </c>
      <c r="L568" s="2">
        <v>40009</v>
      </c>
      <c r="M568" s="2">
        <v>43646</v>
      </c>
      <c r="N568" t="s">
        <v>4158</v>
      </c>
      <c r="O568">
        <v>1</v>
      </c>
      <c r="P568" t="s">
        <v>161</v>
      </c>
      <c r="Q568" t="s">
        <v>162</v>
      </c>
      <c r="R568" t="s">
        <v>163</v>
      </c>
      <c r="S568" t="s">
        <v>67</v>
      </c>
      <c r="T568" t="s">
        <v>68</v>
      </c>
      <c r="U568">
        <v>2017</v>
      </c>
      <c r="V568">
        <v>310171</v>
      </c>
      <c r="W568" t="s">
        <v>69</v>
      </c>
      <c r="X568" t="s">
        <v>55</v>
      </c>
      <c r="Y568">
        <v>203391</v>
      </c>
      <c r="Z568">
        <v>106780</v>
      </c>
      <c r="AA568" t="s">
        <v>69</v>
      </c>
      <c r="AB568" t="s">
        <v>4320</v>
      </c>
      <c r="AC568">
        <v>310171</v>
      </c>
    </row>
    <row r="569" spans="1:29">
      <c r="A569">
        <f t="shared" ca="1" si="8"/>
        <v>0.5781288357017984</v>
      </c>
      <c r="B569" t="s">
        <v>92</v>
      </c>
      <c r="C569">
        <v>9459932</v>
      </c>
      <c r="D569" s="2">
        <v>43171</v>
      </c>
      <c r="E569" t="s">
        <v>76</v>
      </c>
      <c r="F569" t="s">
        <v>5943</v>
      </c>
      <c r="G569">
        <v>5</v>
      </c>
      <c r="H569" t="s">
        <v>58</v>
      </c>
      <c r="I569" t="s">
        <v>95</v>
      </c>
      <c r="J569">
        <v>76983</v>
      </c>
      <c r="K569">
        <v>6</v>
      </c>
      <c r="L569" s="2">
        <v>41760</v>
      </c>
      <c r="M569" s="2">
        <v>44286</v>
      </c>
      <c r="N569" t="s">
        <v>2377</v>
      </c>
      <c r="O569">
        <v>7</v>
      </c>
      <c r="P569" t="s">
        <v>814</v>
      </c>
      <c r="Q569" t="s">
        <v>815</v>
      </c>
      <c r="R569" t="s">
        <v>816</v>
      </c>
      <c r="S569" t="s">
        <v>473</v>
      </c>
      <c r="T569" t="s">
        <v>68</v>
      </c>
      <c r="U569">
        <v>2018</v>
      </c>
      <c r="V569">
        <v>571490</v>
      </c>
      <c r="W569" t="s">
        <v>69</v>
      </c>
      <c r="X569" t="s">
        <v>92</v>
      </c>
      <c r="Y569">
        <v>389338</v>
      </c>
      <c r="Z569">
        <v>182152</v>
      </c>
      <c r="AA569" t="s">
        <v>69</v>
      </c>
      <c r="AB569" t="s">
        <v>5945</v>
      </c>
      <c r="AC569">
        <v>571490</v>
      </c>
    </row>
    <row r="570" spans="1:29">
      <c r="A570">
        <f t="shared" ca="1" si="8"/>
        <v>0.83049862347120318</v>
      </c>
      <c r="B570" t="s">
        <v>55</v>
      </c>
      <c r="C570">
        <v>9528684</v>
      </c>
      <c r="D570" s="2">
        <v>43294</v>
      </c>
      <c r="E570" t="s">
        <v>56</v>
      </c>
      <c r="F570" t="s">
        <v>1716</v>
      </c>
      <c r="G570">
        <v>5</v>
      </c>
      <c r="H570" t="s">
        <v>58</v>
      </c>
      <c r="I570" t="s">
        <v>59</v>
      </c>
      <c r="J570">
        <v>90934</v>
      </c>
      <c r="K570">
        <v>23</v>
      </c>
      <c r="L570" s="2">
        <v>35309</v>
      </c>
      <c r="M570" s="2">
        <v>43677</v>
      </c>
      <c r="N570" t="s">
        <v>1717</v>
      </c>
      <c r="O570">
        <v>1</v>
      </c>
      <c r="P570" t="s">
        <v>161</v>
      </c>
      <c r="Q570" t="s">
        <v>162</v>
      </c>
      <c r="R570" t="s">
        <v>163</v>
      </c>
      <c r="S570" t="s">
        <v>67</v>
      </c>
      <c r="T570" t="s">
        <v>68</v>
      </c>
      <c r="U570">
        <v>2018</v>
      </c>
      <c r="V570">
        <v>573611</v>
      </c>
      <c r="W570" t="s">
        <v>69</v>
      </c>
      <c r="X570" t="s">
        <v>55</v>
      </c>
      <c r="Y570">
        <v>454291</v>
      </c>
      <c r="Z570">
        <v>119320</v>
      </c>
      <c r="AA570" t="s">
        <v>69</v>
      </c>
      <c r="AB570" t="s">
        <v>1719</v>
      </c>
      <c r="AC570">
        <v>573611</v>
      </c>
    </row>
    <row r="571" spans="1:29">
      <c r="A571">
        <f t="shared" ca="1" si="8"/>
        <v>0.7516322385480757</v>
      </c>
      <c r="B571" t="s">
        <v>92</v>
      </c>
      <c r="C571">
        <v>9246989</v>
      </c>
      <c r="D571" s="2">
        <v>42836</v>
      </c>
      <c r="E571" t="s">
        <v>76</v>
      </c>
      <c r="F571" t="s">
        <v>1792</v>
      </c>
      <c r="G571">
        <v>5</v>
      </c>
      <c r="H571" t="s">
        <v>58</v>
      </c>
      <c r="I571" t="s">
        <v>95</v>
      </c>
      <c r="J571">
        <v>34915</v>
      </c>
      <c r="K571">
        <v>18</v>
      </c>
      <c r="L571" s="2">
        <v>35674</v>
      </c>
      <c r="M571" s="2">
        <v>43190</v>
      </c>
      <c r="N571" t="s">
        <v>1793</v>
      </c>
      <c r="O571">
        <v>13</v>
      </c>
      <c r="P571" t="s">
        <v>390</v>
      </c>
      <c r="Q571" t="s">
        <v>217</v>
      </c>
      <c r="R571" t="s">
        <v>120</v>
      </c>
      <c r="S571" t="s">
        <v>67</v>
      </c>
      <c r="T571" t="s">
        <v>68</v>
      </c>
      <c r="U571">
        <v>2017</v>
      </c>
      <c r="V571">
        <v>320000</v>
      </c>
      <c r="W571" t="s">
        <v>69</v>
      </c>
      <c r="X571" t="s">
        <v>92</v>
      </c>
      <c r="Y571">
        <v>200000</v>
      </c>
      <c r="Z571">
        <v>120000</v>
      </c>
      <c r="AA571" t="s">
        <v>69</v>
      </c>
      <c r="AB571" t="s">
        <v>1796</v>
      </c>
      <c r="AC571">
        <v>320000</v>
      </c>
    </row>
    <row r="572" spans="1:29">
      <c r="A572">
        <f t="shared" ca="1" si="8"/>
        <v>0.36749626528813872</v>
      </c>
      <c r="B572" t="s">
        <v>109</v>
      </c>
      <c r="C572">
        <v>9264533</v>
      </c>
      <c r="D572" s="2">
        <v>42849</v>
      </c>
      <c r="E572" t="s">
        <v>76</v>
      </c>
      <c r="F572" t="s">
        <v>4346</v>
      </c>
      <c r="G572">
        <v>5</v>
      </c>
      <c r="H572" t="s">
        <v>58</v>
      </c>
      <c r="I572" t="s">
        <v>112</v>
      </c>
      <c r="J572">
        <v>24285</v>
      </c>
      <c r="K572">
        <v>4</v>
      </c>
      <c r="L572" s="2">
        <v>41760</v>
      </c>
      <c r="M572" s="2">
        <v>43951</v>
      </c>
      <c r="N572" t="s">
        <v>822</v>
      </c>
      <c r="O572">
        <v>8</v>
      </c>
      <c r="P572" t="s">
        <v>857</v>
      </c>
      <c r="Q572" t="s">
        <v>472</v>
      </c>
      <c r="R572" t="s">
        <v>311</v>
      </c>
      <c r="S572" t="s">
        <v>473</v>
      </c>
      <c r="T572" t="s">
        <v>68</v>
      </c>
      <c r="U572">
        <v>2017</v>
      </c>
      <c r="V572">
        <v>410000</v>
      </c>
      <c r="W572" t="s">
        <v>69</v>
      </c>
      <c r="X572" t="s">
        <v>109</v>
      </c>
      <c r="Y572">
        <v>250000</v>
      </c>
      <c r="Z572">
        <v>160000</v>
      </c>
      <c r="AA572" t="s">
        <v>69</v>
      </c>
      <c r="AB572" t="s">
        <v>4347</v>
      </c>
      <c r="AC572">
        <v>410000</v>
      </c>
    </row>
    <row r="573" spans="1:29">
      <c r="A573">
        <f t="shared" ca="1" si="8"/>
        <v>0.14434879308429638</v>
      </c>
      <c r="B573" t="s">
        <v>199</v>
      </c>
      <c r="C573">
        <v>9550932</v>
      </c>
      <c r="D573" s="2">
        <v>43325</v>
      </c>
      <c r="E573" t="s">
        <v>56</v>
      </c>
      <c r="F573" t="s">
        <v>4348</v>
      </c>
      <c r="G573">
        <v>5</v>
      </c>
      <c r="H573" t="s">
        <v>58</v>
      </c>
      <c r="I573" t="s">
        <v>149</v>
      </c>
      <c r="J573">
        <v>187143</v>
      </c>
      <c r="K573">
        <v>5</v>
      </c>
      <c r="L573" s="2">
        <v>41883</v>
      </c>
      <c r="M573" s="2">
        <v>44439</v>
      </c>
      <c r="N573" t="s">
        <v>1579</v>
      </c>
      <c r="O573">
        <v>9</v>
      </c>
      <c r="P573" t="s">
        <v>572</v>
      </c>
      <c r="Q573" t="s">
        <v>175</v>
      </c>
      <c r="R573" t="s">
        <v>176</v>
      </c>
      <c r="S573" t="s">
        <v>67</v>
      </c>
      <c r="T573" t="s">
        <v>68</v>
      </c>
      <c r="U573">
        <v>2018</v>
      </c>
      <c r="V573">
        <v>456456</v>
      </c>
      <c r="W573" t="s">
        <v>69</v>
      </c>
      <c r="X573" t="s">
        <v>199</v>
      </c>
      <c r="Y573">
        <v>287985</v>
      </c>
      <c r="Z573">
        <v>168471</v>
      </c>
      <c r="AA573" t="s">
        <v>69</v>
      </c>
      <c r="AB573" t="s">
        <v>4350</v>
      </c>
      <c r="AC573">
        <v>456456</v>
      </c>
    </row>
    <row r="574" spans="1:29">
      <c r="A574">
        <f t="shared" ca="1" si="8"/>
        <v>0.56216802941693911</v>
      </c>
      <c r="B574" t="s">
        <v>199</v>
      </c>
      <c r="C574">
        <v>9116793</v>
      </c>
      <c r="D574" s="2">
        <v>42978</v>
      </c>
      <c r="E574" t="s">
        <v>76</v>
      </c>
      <c r="F574" t="s">
        <v>4837</v>
      </c>
      <c r="G574">
        <v>5</v>
      </c>
      <c r="H574" t="s">
        <v>58</v>
      </c>
      <c r="I574" t="s">
        <v>149</v>
      </c>
      <c r="J574">
        <v>178535</v>
      </c>
      <c r="K574">
        <v>5</v>
      </c>
      <c r="L574" s="2">
        <v>41518</v>
      </c>
      <c r="M574" s="2">
        <v>43708</v>
      </c>
      <c r="N574" t="s">
        <v>1693</v>
      </c>
      <c r="O574">
        <v>30</v>
      </c>
      <c r="P574" t="s">
        <v>1180</v>
      </c>
      <c r="Q574" t="s">
        <v>1091</v>
      </c>
      <c r="R574" t="s">
        <v>149</v>
      </c>
      <c r="S574" t="s">
        <v>473</v>
      </c>
      <c r="T574" t="s">
        <v>68</v>
      </c>
      <c r="U574">
        <v>2017</v>
      </c>
      <c r="V574">
        <v>549009</v>
      </c>
      <c r="W574" t="s">
        <v>69</v>
      </c>
      <c r="X574" t="s">
        <v>199</v>
      </c>
      <c r="Y574">
        <v>424990</v>
      </c>
      <c r="Z574">
        <v>124019</v>
      </c>
      <c r="AA574" t="s">
        <v>69</v>
      </c>
      <c r="AB574" t="s">
        <v>4841</v>
      </c>
      <c r="AC574">
        <v>549009</v>
      </c>
    </row>
    <row r="575" spans="1:29">
      <c r="A575">
        <f t="shared" ca="1" si="8"/>
        <v>0.88939939012156555</v>
      </c>
      <c r="B575" t="s">
        <v>889</v>
      </c>
      <c r="C575">
        <v>9279149</v>
      </c>
      <c r="D575" s="2">
        <v>42879</v>
      </c>
      <c r="E575" t="s">
        <v>926</v>
      </c>
      <c r="F575" t="s">
        <v>1588</v>
      </c>
      <c r="G575">
        <v>5</v>
      </c>
      <c r="H575" t="s">
        <v>58</v>
      </c>
      <c r="I575" t="s">
        <v>891</v>
      </c>
      <c r="J575">
        <v>22250</v>
      </c>
      <c r="K575">
        <v>6</v>
      </c>
      <c r="L575" s="2">
        <v>41501</v>
      </c>
      <c r="M575" s="2">
        <v>43616</v>
      </c>
      <c r="N575" t="s">
        <v>1565</v>
      </c>
      <c r="O575">
        <v>15</v>
      </c>
      <c r="P575" t="s">
        <v>1591</v>
      </c>
      <c r="Q575" t="s">
        <v>1592</v>
      </c>
      <c r="R575" t="s">
        <v>176</v>
      </c>
      <c r="S575" t="s">
        <v>121</v>
      </c>
      <c r="T575" t="s">
        <v>68</v>
      </c>
      <c r="U575">
        <v>2017</v>
      </c>
      <c r="V575">
        <v>326925</v>
      </c>
      <c r="W575" t="s">
        <v>69</v>
      </c>
      <c r="X575" t="s">
        <v>889</v>
      </c>
      <c r="Y575">
        <v>225000</v>
      </c>
      <c r="Z575">
        <v>101925</v>
      </c>
      <c r="AA575" t="s">
        <v>69</v>
      </c>
      <c r="AB575" t="s">
        <v>1593</v>
      </c>
      <c r="AC575">
        <v>326925</v>
      </c>
    </row>
    <row r="576" spans="1:29">
      <c r="A576">
        <f t="shared" ca="1" si="8"/>
        <v>0.98907761220099299</v>
      </c>
      <c r="B576" t="s">
        <v>303</v>
      </c>
      <c r="C576">
        <v>9318540</v>
      </c>
      <c r="D576" s="2">
        <v>42934</v>
      </c>
      <c r="E576" t="s">
        <v>76</v>
      </c>
      <c r="F576" t="s">
        <v>4370</v>
      </c>
      <c r="G576">
        <v>5</v>
      </c>
      <c r="H576" t="s">
        <v>58</v>
      </c>
      <c r="I576" t="s">
        <v>305</v>
      </c>
      <c r="J576">
        <v>101314</v>
      </c>
      <c r="K576">
        <v>4</v>
      </c>
      <c r="L576" s="2">
        <v>41856</v>
      </c>
      <c r="M576" s="2">
        <v>43677</v>
      </c>
      <c r="N576" t="s">
        <v>4371</v>
      </c>
      <c r="O576">
        <v>4</v>
      </c>
      <c r="P576" t="s">
        <v>4372</v>
      </c>
      <c r="Q576" t="s">
        <v>2631</v>
      </c>
      <c r="R576" t="s">
        <v>370</v>
      </c>
      <c r="S576" t="s">
        <v>296</v>
      </c>
      <c r="T576" t="s">
        <v>68</v>
      </c>
      <c r="U576">
        <v>2017</v>
      </c>
      <c r="V576">
        <v>317516</v>
      </c>
      <c r="W576" t="s">
        <v>69</v>
      </c>
      <c r="X576" t="s">
        <v>303</v>
      </c>
      <c r="Y576">
        <v>254649</v>
      </c>
      <c r="Z576">
        <v>62867</v>
      </c>
      <c r="AA576" t="s">
        <v>69</v>
      </c>
      <c r="AB576" t="s">
        <v>4373</v>
      </c>
      <c r="AC576">
        <v>317516</v>
      </c>
    </row>
    <row r="577" spans="1:29">
      <c r="A577">
        <f t="shared" ca="1" si="8"/>
        <v>0.58535367512361658</v>
      </c>
      <c r="B577" t="s">
        <v>405</v>
      </c>
      <c r="C577">
        <v>9488458</v>
      </c>
      <c r="D577" s="2">
        <v>43235</v>
      </c>
      <c r="E577" t="s">
        <v>76</v>
      </c>
      <c r="F577" t="s">
        <v>3388</v>
      </c>
      <c r="G577">
        <v>5</v>
      </c>
      <c r="H577" t="s">
        <v>58</v>
      </c>
      <c r="I577" t="s">
        <v>407</v>
      </c>
      <c r="J577">
        <v>34047</v>
      </c>
      <c r="K577">
        <v>5</v>
      </c>
      <c r="L577" s="2">
        <v>41547</v>
      </c>
      <c r="M577" s="2">
        <v>44165</v>
      </c>
      <c r="N577" t="s">
        <v>1451</v>
      </c>
      <c r="O577">
        <v>7</v>
      </c>
      <c r="P577" t="s">
        <v>64</v>
      </c>
      <c r="Q577" t="s">
        <v>65</v>
      </c>
      <c r="R577" t="s">
        <v>66</v>
      </c>
      <c r="S577" t="s">
        <v>67</v>
      </c>
      <c r="T577" t="s">
        <v>68</v>
      </c>
      <c r="U577">
        <v>2018</v>
      </c>
      <c r="V577">
        <v>506751</v>
      </c>
      <c r="W577" t="s">
        <v>69</v>
      </c>
      <c r="X577" t="s">
        <v>405</v>
      </c>
      <c r="Y577">
        <v>402183</v>
      </c>
      <c r="Z577">
        <v>104568</v>
      </c>
      <c r="AA577" t="s">
        <v>69</v>
      </c>
      <c r="AB577" t="s">
        <v>3391</v>
      </c>
      <c r="AC577">
        <v>506751</v>
      </c>
    </row>
    <row r="578" spans="1:29">
      <c r="A578">
        <f t="shared" ref="A578:A641" ca="1" si="9">RAND()</f>
        <v>0.41319681046398604</v>
      </c>
      <c r="B578" t="s">
        <v>303</v>
      </c>
      <c r="C578">
        <v>9413337</v>
      </c>
      <c r="D578" s="2">
        <v>43145</v>
      </c>
      <c r="E578" t="s">
        <v>341</v>
      </c>
      <c r="F578" t="s">
        <v>342</v>
      </c>
      <c r="G578">
        <v>5</v>
      </c>
      <c r="H578" t="s">
        <v>58</v>
      </c>
      <c r="I578" t="s">
        <v>305</v>
      </c>
      <c r="J578">
        <v>102325</v>
      </c>
      <c r="K578">
        <v>4</v>
      </c>
      <c r="L578" s="2">
        <v>42073</v>
      </c>
      <c r="M578" s="2">
        <v>43524</v>
      </c>
      <c r="N578" t="s">
        <v>343</v>
      </c>
      <c r="O578">
        <v>1</v>
      </c>
      <c r="P578" t="s">
        <v>346</v>
      </c>
      <c r="Q578" t="s">
        <v>119</v>
      </c>
      <c r="R578" t="s">
        <v>347</v>
      </c>
      <c r="S578" t="s">
        <v>348</v>
      </c>
      <c r="T578" t="s">
        <v>68</v>
      </c>
      <c r="U578">
        <v>2018</v>
      </c>
      <c r="V578">
        <v>688241</v>
      </c>
      <c r="W578" t="s">
        <v>69</v>
      </c>
      <c r="X578" t="s">
        <v>303</v>
      </c>
      <c r="Y578">
        <v>432856</v>
      </c>
      <c r="Z578">
        <v>255385</v>
      </c>
      <c r="AA578" t="s">
        <v>69</v>
      </c>
      <c r="AB578" t="s">
        <v>349</v>
      </c>
      <c r="AC578">
        <v>688241</v>
      </c>
    </row>
    <row r="579" spans="1:29">
      <c r="A579">
        <f t="shared" ca="1" si="9"/>
        <v>0.20724291000867723</v>
      </c>
      <c r="B579" t="s">
        <v>254</v>
      </c>
      <c r="C579">
        <v>9247779</v>
      </c>
      <c r="D579" s="2">
        <v>42809</v>
      </c>
      <c r="E579" t="s">
        <v>76</v>
      </c>
      <c r="F579" t="s">
        <v>4389</v>
      </c>
      <c r="G579">
        <v>5</v>
      </c>
      <c r="H579" t="s">
        <v>58</v>
      </c>
      <c r="I579" t="s">
        <v>256</v>
      </c>
      <c r="J579">
        <v>110083</v>
      </c>
      <c r="K579">
        <v>4</v>
      </c>
      <c r="L579" s="2">
        <v>41739</v>
      </c>
      <c r="M579" s="2">
        <v>43190</v>
      </c>
      <c r="N579" t="s">
        <v>920</v>
      </c>
      <c r="O579">
        <v>12</v>
      </c>
      <c r="P579" t="s">
        <v>509</v>
      </c>
      <c r="Q579" t="s">
        <v>217</v>
      </c>
      <c r="R579" t="s">
        <v>120</v>
      </c>
      <c r="S579" t="s">
        <v>260</v>
      </c>
      <c r="T579" t="s">
        <v>68</v>
      </c>
      <c r="U579">
        <v>2017</v>
      </c>
      <c r="V579">
        <v>307825</v>
      </c>
      <c r="W579" t="s">
        <v>69</v>
      </c>
      <c r="X579" t="s">
        <v>254</v>
      </c>
      <c r="Y579">
        <v>175000</v>
      </c>
      <c r="Z579">
        <v>132825</v>
      </c>
      <c r="AA579" t="s">
        <v>69</v>
      </c>
      <c r="AB579" t="s">
        <v>4391</v>
      </c>
      <c r="AC579">
        <v>307825</v>
      </c>
    </row>
    <row r="580" spans="1:29">
      <c r="A580">
        <f t="shared" ca="1" si="9"/>
        <v>6.2963283289855676E-2</v>
      </c>
      <c r="B580" t="s">
        <v>92</v>
      </c>
      <c r="C580">
        <v>9228376</v>
      </c>
      <c r="D580" s="2">
        <v>42838</v>
      </c>
      <c r="E580" t="s">
        <v>76</v>
      </c>
      <c r="F580" t="s">
        <v>4393</v>
      </c>
      <c r="G580">
        <v>5</v>
      </c>
      <c r="H580" t="s">
        <v>58</v>
      </c>
      <c r="I580" t="s">
        <v>95</v>
      </c>
      <c r="J580">
        <v>74574</v>
      </c>
      <c r="K580">
        <v>4</v>
      </c>
      <c r="L580" s="2">
        <v>41699</v>
      </c>
      <c r="M580" s="2">
        <v>44074</v>
      </c>
      <c r="N580" t="s">
        <v>4394</v>
      </c>
      <c r="O580">
        <v>9</v>
      </c>
      <c r="P580" t="s">
        <v>4396</v>
      </c>
      <c r="Q580" t="s">
        <v>4397</v>
      </c>
      <c r="R580" t="s">
        <v>236</v>
      </c>
      <c r="S580" t="s">
        <v>296</v>
      </c>
      <c r="T580" t="s">
        <v>68</v>
      </c>
      <c r="U580">
        <v>2017</v>
      </c>
      <c r="V580">
        <v>713503</v>
      </c>
      <c r="W580" t="s">
        <v>69</v>
      </c>
      <c r="X580" t="s">
        <v>92</v>
      </c>
      <c r="Y580">
        <v>531863</v>
      </c>
      <c r="Z580">
        <v>181640</v>
      </c>
      <c r="AA580" t="s">
        <v>69</v>
      </c>
      <c r="AB580" t="s">
        <v>4398</v>
      </c>
      <c r="AC580">
        <v>713503</v>
      </c>
    </row>
    <row r="581" spans="1:29">
      <c r="A581">
        <f t="shared" ca="1" si="9"/>
        <v>0.58949374599108395</v>
      </c>
      <c r="B581" t="s">
        <v>241</v>
      </c>
      <c r="C581">
        <v>9454174</v>
      </c>
      <c r="D581" s="2">
        <v>43172</v>
      </c>
      <c r="E581" t="s">
        <v>56</v>
      </c>
      <c r="F581" t="s">
        <v>4402</v>
      </c>
      <c r="G581">
        <v>5</v>
      </c>
      <c r="H581" t="s">
        <v>58</v>
      </c>
      <c r="I581" t="s">
        <v>243</v>
      </c>
      <c r="J581">
        <v>126864</v>
      </c>
      <c r="K581">
        <v>4</v>
      </c>
      <c r="L581" s="2">
        <v>42095</v>
      </c>
      <c r="M581" s="2">
        <v>43738</v>
      </c>
      <c r="N581" t="s">
        <v>4403</v>
      </c>
      <c r="O581">
        <v>1</v>
      </c>
      <c r="P581" t="s">
        <v>825</v>
      </c>
      <c r="Q581" t="s">
        <v>826</v>
      </c>
      <c r="R581" t="s">
        <v>827</v>
      </c>
      <c r="S581" t="s">
        <v>336</v>
      </c>
      <c r="T581" t="s">
        <v>68</v>
      </c>
      <c r="U581">
        <v>2018</v>
      </c>
      <c r="V581">
        <v>372500</v>
      </c>
      <c r="W581" t="s">
        <v>69</v>
      </c>
      <c r="X581" t="s">
        <v>241</v>
      </c>
      <c r="Y581">
        <v>250000</v>
      </c>
      <c r="Z581">
        <v>122500</v>
      </c>
      <c r="AA581" t="s">
        <v>69</v>
      </c>
      <c r="AB581" t="s">
        <v>4404</v>
      </c>
      <c r="AC581">
        <v>372500</v>
      </c>
    </row>
    <row r="582" spans="1:29">
      <c r="A582">
        <f t="shared" ca="1" si="9"/>
        <v>0.39761899719896721</v>
      </c>
      <c r="B582" t="s">
        <v>303</v>
      </c>
      <c r="C582">
        <v>9415037</v>
      </c>
      <c r="D582" s="2">
        <v>43154</v>
      </c>
      <c r="E582" t="s">
        <v>56</v>
      </c>
      <c r="F582" t="s">
        <v>4339</v>
      </c>
      <c r="G582">
        <v>5</v>
      </c>
      <c r="H582" t="s">
        <v>58</v>
      </c>
      <c r="I582" t="s">
        <v>305</v>
      </c>
      <c r="J582">
        <v>83350</v>
      </c>
      <c r="K582">
        <v>9</v>
      </c>
      <c r="L582" s="2">
        <v>40065</v>
      </c>
      <c r="M582" s="2">
        <v>43890</v>
      </c>
      <c r="N582" t="s">
        <v>1146</v>
      </c>
      <c r="O582">
        <v>7</v>
      </c>
      <c r="P582" t="s">
        <v>64</v>
      </c>
      <c r="Q582" t="s">
        <v>65</v>
      </c>
      <c r="R582" t="s">
        <v>66</v>
      </c>
      <c r="S582" t="s">
        <v>67</v>
      </c>
      <c r="T582" t="s">
        <v>68</v>
      </c>
      <c r="U582">
        <v>2018</v>
      </c>
      <c r="V582">
        <v>364500</v>
      </c>
      <c r="W582" t="s">
        <v>69</v>
      </c>
      <c r="X582" t="s">
        <v>303</v>
      </c>
      <c r="Y582">
        <v>225000</v>
      </c>
      <c r="Z582">
        <v>139500</v>
      </c>
      <c r="AA582" t="s">
        <v>69</v>
      </c>
      <c r="AB582" t="s">
        <v>4342</v>
      </c>
      <c r="AC582">
        <v>364500</v>
      </c>
    </row>
    <row r="583" spans="1:29">
      <c r="A583">
        <f t="shared" ca="1" si="9"/>
        <v>0.77544344415905897</v>
      </c>
      <c r="B583" t="s">
        <v>241</v>
      </c>
      <c r="C583">
        <v>9355209</v>
      </c>
      <c r="D583" s="2">
        <v>42927</v>
      </c>
      <c r="E583" t="s">
        <v>56</v>
      </c>
      <c r="F583" t="s">
        <v>3405</v>
      </c>
      <c r="G583">
        <v>5</v>
      </c>
      <c r="H583" t="s">
        <v>58</v>
      </c>
      <c r="I583" t="s">
        <v>243</v>
      </c>
      <c r="J583">
        <v>132150</v>
      </c>
      <c r="K583">
        <v>2</v>
      </c>
      <c r="L583" s="2">
        <v>42633</v>
      </c>
      <c r="M583" s="2">
        <v>43677</v>
      </c>
      <c r="N583" t="s">
        <v>834</v>
      </c>
      <c r="O583">
        <v>2</v>
      </c>
      <c r="P583" t="s">
        <v>3408</v>
      </c>
      <c r="Q583" t="s">
        <v>3409</v>
      </c>
      <c r="R583" t="s">
        <v>434</v>
      </c>
      <c r="S583" t="s">
        <v>85</v>
      </c>
      <c r="T583" t="s">
        <v>68</v>
      </c>
      <c r="U583">
        <v>2017</v>
      </c>
      <c r="V583">
        <v>582384</v>
      </c>
      <c r="W583" t="s">
        <v>69</v>
      </c>
      <c r="X583" t="s">
        <v>241</v>
      </c>
      <c r="Y583">
        <v>427745</v>
      </c>
      <c r="Z583">
        <v>154639</v>
      </c>
      <c r="AA583" t="s">
        <v>69</v>
      </c>
      <c r="AB583" t="s">
        <v>3410</v>
      </c>
      <c r="AC583">
        <v>582384</v>
      </c>
    </row>
    <row r="584" spans="1:29">
      <c r="A584">
        <f t="shared" ca="1" si="9"/>
        <v>0.438567330525233</v>
      </c>
      <c r="B584" t="s">
        <v>92</v>
      </c>
      <c r="C584">
        <v>9461567</v>
      </c>
      <c r="D584" s="2">
        <v>43185</v>
      </c>
      <c r="E584" t="s">
        <v>76</v>
      </c>
      <c r="F584" t="s">
        <v>5082</v>
      </c>
      <c r="G584">
        <v>5</v>
      </c>
      <c r="H584" t="s">
        <v>58</v>
      </c>
      <c r="I584" t="s">
        <v>95</v>
      </c>
      <c r="J584">
        <v>54448</v>
      </c>
      <c r="K584">
        <v>10</v>
      </c>
      <c r="L584" s="2">
        <v>39182</v>
      </c>
      <c r="M584" s="2">
        <v>44286</v>
      </c>
      <c r="N584" t="s">
        <v>113</v>
      </c>
      <c r="O584">
        <v>13</v>
      </c>
      <c r="P584" t="s">
        <v>2191</v>
      </c>
      <c r="Q584" t="s">
        <v>2192</v>
      </c>
      <c r="R584" t="s">
        <v>585</v>
      </c>
      <c r="S584" t="s">
        <v>85</v>
      </c>
      <c r="T584" t="s">
        <v>68</v>
      </c>
      <c r="U584">
        <v>2018</v>
      </c>
      <c r="V584">
        <v>307933</v>
      </c>
      <c r="W584" t="s">
        <v>69</v>
      </c>
      <c r="X584" t="s">
        <v>92</v>
      </c>
      <c r="Y584">
        <v>207500</v>
      </c>
      <c r="Z584">
        <v>100433</v>
      </c>
      <c r="AA584" t="s">
        <v>69</v>
      </c>
      <c r="AB584" t="s">
        <v>5084</v>
      </c>
      <c r="AC584">
        <v>307933</v>
      </c>
    </row>
    <row r="585" spans="1:29">
      <c r="A585">
        <f t="shared" ca="1" si="9"/>
        <v>0.20583470221157929</v>
      </c>
      <c r="B585" t="s">
        <v>254</v>
      </c>
      <c r="C585">
        <v>9394026</v>
      </c>
      <c r="D585" s="2">
        <v>43077</v>
      </c>
      <c r="E585" t="s">
        <v>56</v>
      </c>
      <c r="F585" t="s">
        <v>4428</v>
      </c>
      <c r="G585">
        <v>5</v>
      </c>
      <c r="H585" t="s">
        <v>58</v>
      </c>
      <c r="I585" t="s">
        <v>256</v>
      </c>
      <c r="J585">
        <v>110019</v>
      </c>
      <c r="K585">
        <v>4</v>
      </c>
      <c r="L585" s="2">
        <v>42109</v>
      </c>
      <c r="M585" s="2">
        <v>43465</v>
      </c>
      <c r="N585" t="s">
        <v>1214</v>
      </c>
      <c r="O585">
        <v>6</v>
      </c>
      <c r="P585" t="s">
        <v>333</v>
      </c>
      <c r="Q585" t="s">
        <v>334</v>
      </c>
      <c r="R585" t="s">
        <v>335</v>
      </c>
      <c r="S585" t="s">
        <v>67</v>
      </c>
      <c r="T585" t="s">
        <v>68</v>
      </c>
      <c r="U585">
        <v>2018</v>
      </c>
      <c r="V585">
        <v>289216</v>
      </c>
      <c r="W585" t="s">
        <v>69</v>
      </c>
      <c r="X585" t="s">
        <v>254</v>
      </c>
      <c r="Y585">
        <v>190000</v>
      </c>
      <c r="Z585">
        <v>99216</v>
      </c>
      <c r="AA585" t="s">
        <v>69</v>
      </c>
      <c r="AB585" t="s">
        <v>4430</v>
      </c>
      <c r="AC585">
        <v>289216</v>
      </c>
    </row>
    <row r="586" spans="1:29">
      <c r="A586">
        <f t="shared" ca="1" si="9"/>
        <v>0.29092861079279642</v>
      </c>
      <c r="B586" t="s">
        <v>199</v>
      </c>
      <c r="C586">
        <v>9240600</v>
      </c>
      <c r="D586" s="2">
        <v>42802</v>
      </c>
      <c r="E586" t="s">
        <v>76</v>
      </c>
      <c r="F586" t="s">
        <v>3143</v>
      </c>
      <c r="G586">
        <v>5</v>
      </c>
      <c r="H586" t="s">
        <v>58</v>
      </c>
      <c r="I586" t="s">
        <v>149</v>
      </c>
      <c r="J586">
        <v>166703</v>
      </c>
      <c r="K586">
        <v>5</v>
      </c>
      <c r="L586" s="2">
        <v>41365</v>
      </c>
      <c r="M586" s="2">
        <v>43555</v>
      </c>
      <c r="N586" t="s">
        <v>2129</v>
      </c>
      <c r="O586">
        <v>2</v>
      </c>
      <c r="P586" t="s">
        <v>320</v>
      </c>
      <c r="Q586" t="s">
        <v>321</v>
      </c>
      <c r="R586" t="s">
        <v>137</v>
      </c>
      <c r="S586" t="s">
        <v>67</v>
      </c>
      <c r="T586" t="s">
        <v>68</v>
      </c>
      <c r="U586">
        <v>2017</v>
      </c>
      <c r="V586">
        <v>371731</v>
      </c>
      <c r="W586" t="s">
        <v>69</v>
      </c>
      <c r="X586" t="s">
        <v>199</v>
      </c>
      <c r="Y586">
        <v>322352</v>
      </c>
      <c r="Z586">
        <v>49379</v>
      </c>
      <c r="AA586" t="s">
        <v>69</v>
      </c>
      <c r="AB586" t="s">
        <v>3145</v>
      </c>
      <c r="AC586">
        <v>371731</v>
      </c>
    </row>
    <row r="587" spans="1:29">
      <c r="A587">
        <f t="shared" ca="1" si="9"/>
        <v>0.78257608733806272</v>
      </c>
      <c r="B587" t="s">
        <v>241</v>
      </c>
      <c r="C587">
        <v>9481847</v>
      </c>
      <c r="D587" s="2">
        <v>43233</v>
      </c>
      <c r="E587" t="s">
        <v>56</v>
      </c>
      <c r="F587" t="s">
        <v>4440</v>
      </c>
      <c r="G587">
        <v>5</v>
      </c>
      <c r="H587" t="s">
        <v>58</v>
      </c>
      <c r="I587" t="s">
        <v>243</v>
      </c>
      <c r="J587">
        <v>79571</v>
      </c>
      <c r="K587">
        <v>14</v>
      </c>
      <c r="L587" s="2">
        <v>38260</v>
      </c>
      <c r="M587" s="2">
        <v>43951</v>
      </c>
      <c r="N587" t="s">
        <v>4441</v>
      </c>
      <c r="O587">
        <v>3</v>
      </c>
      <c r="P587" t="s">
        <v>4442</v>
      </c>
      <c r="Q587" t="s">
        <v>4443</v>
      </c>
      <c r="R587" t="s">
        <v>120</v>
      </c>
      <c r="S587" t="s">
        <v>260</v>
      </c>
      <c r="T587" t="s">
        <v>68</v>
      </c>
      <c r="U587">
        <v>2018</v>
      </c>
      <c r="V587">
        <v>420957</v>
      </c>
      <c r="W587" t="s">
        <v>69</v>
      </c>
      <c r="X587" t="s">
        <v>241</v>
      </c>
      <c r="Y587">
        <v>249826</v>
      </c>
      <c r="Z587">
        <v>171131</v>
      </c>
      <c r="AA587" t="s">
        <v>69</v>
      </c>
      <c r="AB587" t="s">
        <v>4444</v>
      </c>
      <c r="AC587">
        <v>420957</v>
      </c>
    </row>
    <row r="588" spans="1:29">
      <c r="A588">
        <f t="shared" ca="1" si="9"/>
        <v>0.68221515621467721</v>
      </c>
      <c r="B588" t="s">
        <v>199</v>
      </c>
      <c r="C588">
        <v>9261487</v>
      </c>
      <c r="D588" s="2">
        <v>42888</v>
      </c>
      <c r="E588" t="s">
        <v>76</v>
      </c>
      <c r="F588" t="s">
        <v>5550</v>
      </c>
      <c r="G588">
        <v>5</v>
      </c>
      <c r="H588" t="s">
        <v>58</v>
      </c>
      <c r="I588" t="s">
        <v>149</v>
      </c>
      <c r="J588">
        <v>168814</v>
      </c>
      <c r="K588">
        <v>5</v>
      </c>
      <c r="L588" s="2">
        <v>41397</v>
      </c>
      <c r="M588" s="2">
        <v>43585</v>
      </c>
      <c r="N588" t="s">
        <v>2620</v>
      </c>
      <c r="O588">
        <v>7</v>
      </c>
      <c r="P588" t="s">
        <v>3435</v>
      </c>
      <c r="Q588" t="s">
        <v>3436</v>
      </c>
      <c r="R588" t="s">
        <v>1943</v>
      </c>
      <c r="S588" t="s">
        <v>67</v>
      </c>
      <c r="T588" t="s">
        <v>68</v>
      </c>
      <c r="U588">
        <v>2017</v>
      </c>
      <c r="V588">
        <v>69085</v>
      </c>
      <c r="W588" t="s">
        <v>69</v>
      </c>
      <c r="X588" t="s">
        <v>199</v>
      </c>
      <c r="Y588">
        <v>44285</v>
      </c>
      <c r="Z588">
        <v>24800</v>
      </c>
      <c r="AA588" t="s">
        <v>69</v>
      </c>
      <c r="AB588" t="s">
        <v>5551</v>
      </c>
      <c r="AC588">
        <v>69085</v>
      </c>
    </row>
    <row r="589" spans="1:29">
      <c r="A589">
        <f t="shared" ca="1" si="9"/>
        <v>0.77249081540300568</v>
      </c>
      <c r="B589" t="s">
        <v>199</v>
      </c>
      <c r="C589">
        <v>9539972</v>
      </c>
      <c r="D589" s="2">
        <v>43300</v>
      </c>
      <c r="E589" t="s">
        <v>56</v>
      </c>
      <c r="F589" t="s">
        <v>4800</v>
      </c>
      <c r="G589">
        <v>5</v>
      </c>
      <c r="H589" t="s">
        <v>58</v>
      </c>
      <c r="I589" t="s">
        <v>149</v>
      </c>
      <c r="J589">
        <v>178627</v>
      </c>
      <c r="K589">
        <v>5</v>
      </c>
      <c r="L589" s="2">
        <v>41852</v>
      </c>
      <c r="M589" s="2">
        <v>44043</v>
      </c>
      <c r="N589" t="s">
        <v>570</v>
      </c>
      <c r="O589">
        <v>4</v>
      </c>
      <c r="P589" t="s">
        <v>135</v>
      </c>
      <c r="Q589" t="s">
        <v>136</v>
      </c>
      <c r="R589" t="s">
        <v>137</v>
      </c>
      <c r="S589" t="s">
        <v>67</v>
      </c>
      <c r="T589" t="s">
        <v>68</v>
      </c>
      <c r="U589">
        <v>2018</v>
      </c>
      <c r="V589">
        <v>319550</v>
      </c>
      <c r="W589" t="s">
        <v>69</v>
      </c>
      <c r="X589" t="s">
        <v>199</v>
      </c>
      <c r="Y589">
        <v>207500</v>
      </c>
      <c r="Z589">
        <v>112050</v>
      </c>
      <c r="AA589" t="s">
        <v>69</v>
      </c>
      <c r="AB589" t="s">
        <v>4803</v>
      </c>
      <c r="AC589">
        <v>319550</v>
      </c>
    </row>
    <row r="590" spans="1:29">
      <c r="A590">
        <f t="shared" ca="1" si="9"/>
        <v>0.72309037631780315</v>
      </c>
      <c r="B590" t="s">
        <v>286</v>
      </c>
      <c r="C590">
        <v>9531225</v>
      </c>
      <c r="D590" s="2">
        <v>43284</v>
      </c>
      <c r="E590" t="s">
        <v>56</v>
      </c>
      <c r="F590" t="s">
        <v>5682</v>
      </c>
      <c r="G590">
        <v>5</v>
      </c>
      <c r="H590" t="s">
        <v>58</v>
      </c>
      <c r="I590" t="s">
        <v>289</v>
      </c>
      <c r="J590">
        <v>59374</v>
      </c>
      <c r="K590">
        <v>9</v>
      </c>
      <c r="L590" s="2">
        <v>38534</v>
      </c>
      <c r="M590" s="2">
        <v>44408</v>
      </c>
      <c r="N590" t="s">
        <v>5512</v>
      </c>
      <c r="O590">
        <v>4</v>
      </c>
      <c r="P590" t="s">
        <v>2904</v>
      </c>
      <c r="Q590" t="s">
        <v>2905</v>
      </c>
      <c r="R590" t="s">
        <v>1943</v>
      </c>
      <c r="S590" t="s">
        <v>483</v>
      </c>
      <c r="T590" t="s">
        <v>68</v>
      </c>
      <c r="U590">
        <v>2018</v>
      </c>
      <c r="V590">
        <v>385429</v>
      </c>
      <c r="W590" t="s">
        <v>69</v>
      </c>
      <c r="X590" t="s">
        <v>286</v>
      </c>
      <c r="Y590">
        <v>251145</v>
      </c>
      <c r="Z590">
        <v>134284</v>
      </c>
      <c r="AA590" t="s">
        <v>69</v>
      </c>
      <c r="AB590" t="s">
        <v>5685</v>
      </c>
      <c r="AC590">
        <v>385429</v>
      </c>
    </row>
    <row r="591" spans="1:29">
      <c r="A591">
        <f t="shared" ca="1" si="9"/>
        <v>0.90302769503506142</v>
      </c>
      <c r="B591" t="s">
        <v>254</v>
      </c>
      <c r="C591">
        <v>9320816</v>
      </c>
      <c r="D591" s="2">
        <v>42943</v>
      </c>
      <c r="E591" t="s">
        <v>56</v>
      </c>
      <c r="F591" t="s">
        <v>4468</v>
      </c>
      <c r="G591">
        <v>5</v>
      </c>
      <c r="H591" t="s">
        <v>58</v>
      </c>
      <c r="I591" t="s">
        <v>256</v>
      </c>
      <c r="J591">
        <v>71940</v>
      </c>
      <c r="K591">
        <v>13</v>
      </c>
      <c r="L591" s="2">
        <v>38838</v>
      </c>
      <c r="M591" s="2">
        <v>43646</v>
      </c>
      <c r="N591" t="s">
        <v>1096</v>
      </c>
      <c r="O591">
        <v>36</v>
      </c>
      <c r="P591" t="s">
        <v>1090</v>
      </c>
      <c r="Q591" t="s">
        <v>1091</v>
      </c>
      <c r="R591" t="s">
        <v>149</v>
      </c>
      <c r="S591" t="s">
        <v>67</v>
      </c>
      <c r="T591" t="s">
        <v>68</v>
      </c>
      <c r="U591">
        <v>2017</v>
      </c>
      <c r="V591">
        <v>316673</v>
      </c>
      <c r="W591" t="s">
        <v>69</v>
      </c>
      <c r="X591" t="s">
        <v>254</v>
      </c>
      <c r="Y591">
        <v>210000</v>
      </c>
      <c r="Z591">
        <v>106673</v>
      </c>
      <c r="AA591" t="s">
        <v>69</v>
      </c>
      <c r="AB591" t="s">
        <v>4470</v>
      </c>
      <c r="AC591">
        <v>316673</v>
      </c>
    </row>
    <row r="592" spans="1:29">
      <c r="A592">
        <f t="shared" ca="1" si="9"/>
        <v>0.87265622675134025</v>
      </c>
      <c r="B592" t="s">
        <v>254</v>
      </c>
      <c r="C592">
        <v>9313267</v>
      </c>
      <c r="D592" s="2">
        <v>42936</v>
      </c>
      <c r="E592" t="s">
        <v>56</v>
      </c>
      <c r="F592" t="s">
        <v>4473</v>
      </c>
      <c r="G592">
        <v>5</v>
      </c>
      <c r="H592" t="s">
        <v>58</v>
      </c>
      <c r="I592" t="s">
        <v>256</v>
      </c>
      <c r="J592">
        <v>111835</v>
      </c>
      <c r="K592">
        <v>4</v>
      </c>
      <c r="L592" s="2">
        <v>41852</v>
      </c>
      <c r="M592" s="2">
        <v>43677</v>
      </c>
      <c r="N592" t="s">
        <v>911</v>
      </c>
      <c r="O592">
        <v>1</v>
      </c>
      <c r="P592" t="s">
        <v>2101</v>
      </c>
      <c r="Q592" t="s">
        <v>162</v>
      </c>
      <c r="R592" t="s">
        <v>163</v>
      </c>
      <c r="S592" t="s">
        <v>85</v>
      </c>
      <c r="T592" t="s">
        <v>68</v>
      </c>
      <c r="U592">
        <v>2017</v>
      </c>
      <c r="V592">
        <v>325027</v>
      </c>
      <c r="W592" t="s">
        <v>69</v>
      </c>
      <c r="X592" t="s">
        <v>254</v>
      </c>
      <c r="Y592">
        <v>218628</v>
      </c>
      <c r="Z592">
        <v>106399</v>
      </c>
      <c r="AA592" t="s">
        <v>69</v>
      </c>
      <c r="AB592" t="s">
        <v>4474</v>
      </c>
      <c r="AC592">
        <v>325027</v>
      </c>
    </row>
    <row r="593" spans="1:29">
      <c r="A593">
        <f t="shared" ca="1" si="9"/>
        <v>0.30825582338273083</v>
      </c>
      <c r="B593" t="s">
        <v>1683</v>
      </c>
      <c r="C593">
        <v>9312900</v>
      </c>
      <c r="D593" s="2">
        <v>42871</v>
      </c>
      <c r="E593" t="s">
        <v>76</v>
      </c>
      <c r="F593" t="s">
        <v>4477</v>
      </c>
      <c r="G593">
        <v>5</v>
      </c>
      <c r="H593" t="s">
        <v>58</v>
      </c>
      <c r="I593" t="s">
        <v>1683</v>
      </c>
      <c r="J593">
        <v>15092</v>
      </c>
      <c r="K593">
        <v>15</v>
      </c>
      <c r="L593" s="2">
        <v>41428</v>
      </c>
      <c r="M593" s="2">
        <v>43916</v>
      </c>
      <c r="N593" t="s">
        <v>4478</v>
      </c>
      <c r="O593">
        <v>7</v>
      </c>
      <c r="P593" t="s">
        <v>1170</v>
      </c>
      <c r="Q593" t="s">
        <v>1171</v>
      </c>
      <c r="R593" t="s">
        <v>585</v>
      </c>
      <c r="S593" t="s">
        <v>67</v>
      </c>
      <c r="T593" t="s">
        <v>68</v>
      </c>
      <c r="U593">
        <v>2017</v>
      </c>
      <c r="V593">
        <v>655890</v>
      </c>
      <c r="W593" t="s">
        <v>69</v>
      </c>
      <c r="X593" t="s">
        <v>1683</v>
      </c>
      <c r="Y593">
        <v>411216</v>
      </c>
      <c r="Z593">
        <v>244674</v>
      </c>
      <c r="AA593" t="s">
        <v>69</v>
      </c>
      <c r="AB593" t="s">
        <v>4480</v>
      </c>
      <c r="AC593">
        <v>655890</v>
      </c>
    </row>
    <row r="594" spans="1:29">
      <c r="A594">
        <f t="shared" ca="1" si="9"/>
        <v>0.41753089213762429</v>
      </c>
      <c r="B594" t="s">
        <v>127</v>
      </c>
      <c r="C594">
        <v>9479700</v>
      </c>
      <c r="D594" s="2">
        <v>43217</v>
      </c>
      <c r="E594" t="s">
        <v>56</v>
      </c>
      <c r="F594" t="s">
        <v>5845</v>
      </c>
      <c r="G594">
        <v>5</v>
      </c>
      <c r="H594" t="s">
        <v>58</v>
      </c>
      <c r="I594" t="s">
        <v>130</v>
      </c>
      <c r="J594">
        <v>63760</v>
      </c>
      <c r="K594">
        <v>13</v>
      </c>
      <c r="L594" s="2">
        <v>37500</v>
      </c>
      <c r="M594" s="2">
        <v>43951</v>
      </c>
      <c r="N594" t="s">
        <v>5199</v>
      </c>
      <c r="O594">
        <v>24</v>
      </c>
      <c r="P594" t="s">
        <v>3878</v>
      </c>
      <c r="Q594" t="s">
        <v>3879</v>
      </c>
      <c r="R594" t="s">
        <v>149</v>
      </c>
      <c r="S594" t="s">
        <v>85</v>
      </c>
      <c r="T594" t="s">
        <v>68</v>
      </c>
      <c r="U594">
        <v>2018</v>
      </c>
      <c r="V594">
        <v>305190</v>
      </c>
      <c r="W594" t="s">
        <v>69</v>
      </c>
      <c r="X594" t="s">
        <v>127</v>
      </c>
      <c r="Y594">
        <v>234199</v>
      </c>
      <c r="Z594">
        <v>70991</v>
      </c>
      <c r="AA594" t="s">
        <v>69</v>
      </c>
      <c r="AB594" t="s">
        <v>5849</v>
      </c>
      <c r="AC594">
        <v>305190</v>
      </c>
    </row>
    <row r="595" spans="1:29">
      <c r="A595">
        <f t="shared" ca="1" si="9"/>
        <v>0.46727748928429746</v>
      </c>
      <c r="B595" t="s">
        <v>199</v>
      </c>
      <c r="C595">
        <v>9269066</v>
      </c>
      <c r="D595" s="2">
        <v>42878</v>
      </c>
      <c r="E595" t="s">
        <v>76</v>
      </c>
      <c r="F595" t="s">
        <v>4491</v>
      </c>
      <c r="G595">
        <v>5</v>
      </c>
      <c r="H595" t="s">
        <v>58</v>
      </c>
      <c r="I595" t="s">
        <v>149</v>
      </c>
      <c r="J595">
        <v>172820</v>
      </c>
      <c r="K595">
        <v>5</v>
      </c>
      <c r="L595" s="2">
        <v>41487</v>
      </c>
      <c r="M595" s="2">
        <v>43251</v>
      </c>
      <c r="N595" t="s">
        <v>4492</v>
      </c>
      <c r="O595">
        <v>3</v>
      </c>
      <c r="P595" t="s">
        <v>542</v>
      </c>
      <c r="Q595" t="s">
        <v>543</v>
      </c>
      <c r="R595" t="s">
        <v>205</v>
      </c>
      <c r="S595" t="s">
        <v>67</v>
      </c>
      <c r="T595" t="s">
        <v>68</v>
      </c>
      <c r="U595">
        <v>2017</v>
      </c>
      <c r="V595">
        <v>542325</v>
      </c>
      <c r="W595" t="s">
        <v>69</v>
      </c>
      <c r="X595" t="s">
        <v>199</v>
      </c>
      <c r="Y595">
        <v>338953</v>
      </c>
      <c r="Z595">
        <v>203372</v>
      </c>
      <c r="AA595" t="s">
        <v>69</v>
      </c>
      <c r="AB595" t="s">
        <v>4494</v>
      </c>
      <c r="AC595">
        <v>542325</v>
      </c>
    </row>
    <row r="596" spans="1:29">
      <c r="A596">
        <f t="shared" ca="1" si="9"/>
        <v>0.20825792581449243</v>
      </c>
      <c r="B596" t="s">
        <v>241</v>
      </c>
      <c r="C596">
        <v>9267527</v>
      </c>
      <c r="D596" s="2">
        <v>42850</v>
      </c>
      <c r="E596" t="s">
        <v>56</v>
      </c>
      <c r="F596" t="s">
        <v>4497</v>
      </c>
      <c r="G596">
        <v>5</v>
      </c>
      <c r="H596" t="s">
        <v>58</v>
      </c>
      <c r="I596" t="s">
        <v>243</v>
      </c>
      <c r="J596">
        <v>124879</v>
      </c>
      <c r="K596">
        <v>4</v>
      </c>
      <c r="L596" s="2">
        <v>41857</v>
      </c>
      <c r="M596" s="2">
        <v>43220</v>
      </c>
      <c r="N596" t="s">
        <v>4498</v>
      </c>
      <c r="O596">
        <v>4</v>
      </c>
      <c r="P596" t="s">
        <v>444</v>
      </c>
      <c r="Q596" t="s">
        <v>445</v>
      </c>
      <c r="R596" t="s">
        <v>149</v>
      </c>
      <c r="S596" t="s">
        <v>336</v>
      </c>
      <c r="T596" t="s">
        <v>68</v>
      </c>
      <c r="U596">
        <v>2017</v>
      </c>
      <c r="V596">
        <v>751157</v>
      </c>
      <c r="W596" t="s">
        <v>69</v>
      </c>
      <c r="X596" t="s">
        <v>241</v>
      </c>
      <c r="Y596">
        <v>589773</v>
      </c>
      <c r="Z596">
        <v>161384</v>
      </c>
      <c r="AA596" t="s">
        <v>69</v>
      </c>
      <c r="AB596" t="s">
        <v>4500</v>
      </c>
      <c r="AC596">
        <v>751157</v>
      </c>
    </row>
    <row r="597" spans="1:29">
      <c r="A597">
        <f t="shared" ca="1" si="9"/>
        <v>0.3617000404461449</v>
      </c>
      <c r="B597" t="s">
        <v>254</v>
      </c>
      <c r="C597">
        <v>9488516</v>
      </c>
      <c r="D597" s="2">
        <v>43238</v>
      </c>
      <c r="E597" t="s">
        <v>56</v>
      </c>
      <c r="F597" t="s">
        <v>4504</v>
      </c>
      <c r="G597">
        <v>5</v>
      </c>
      <c r="H597" t="s">
        <v>58</v>
      </c>
      <c r="I597" t="s">
        <v>256</v>
      </c>
      <c r="J597">
        <v>111465</v>
      </c>
      <c r="K597">
        <v>4</v>
      </c>
      <c r="L597" s="2">
        <v>42231</v>
      </c>
      <c r="M597" s="2">
        <v>43616</v>
      </c>
      <c r="N597" t="s">
        <v>4505</v>
      </c>
      <c r="O597">
        <v>3</v>
      </c>
      <c r="P597" t="s">
        <v>542</v>
      </c>
      <c r="Q597" t="s">
        <v>543</v>
      </c>
      <c r="R597" t="s">
        <v>205</v>
      </c>
      <c r="S597" t="s">
        <v>85</v>
      </c>
      <c r="T597" t="s">
        <v>68</v>
      </c>
      <c r="U597">
        <v>2018</v>
      </c>
      <c r="V597">
        <v>251643</v>
      </c>
      <c r="W597" t="s">
        <v>69</v>
      </c>
      <c r="X597" t="s">
        <v>254</v>
      </c>
      <c r="Y597">
        <v>170000</v>
      </c>
      <c r="Z597">
        <v>81643</v>
      </c>
      <c r="AA597" t="s">
        <v>69</v>
      </c>
      <c r="AB597" t="s">
        <v>4506</v>
      </c>
      <c r="AC597">
        <v>251643</v>
      </c>
    </row>
    <row r="598" spans="1:29">
      <c r="A598">
        <f t="shared" ca="1" si="9"/>
        <v>0.69079097499221287</v>
      </c>
      <c r="B598" t="s">
        <v>55</v>
      </c>
      <c r="C598">
        <v>9338333</v>
      </c>
      <c r="D598" s="2">
        <v>42976</v>
      </c>
      <c r="E598" t="s">
        <v>76</v>
      </c>
      <c r="F598" t="s">
        <v>4510</v>
      </c>
      <c r="G598">
        <v>5</v>
      </c>
      <c r="H598" t="s">
        <v>58</v>
      </c>
      <c r="I598" t="s">
        <v>59</v>
      </c>
      <c r="J598">
        <v>82745</v>
      </c>
      <c r="K598">
        <v>5</v>
      </c>
      <c r="L598" s="2">
        <v>41547</v>
      </c>
      <c r="M598" s="2">
        <v>43708</v>
      </c>
      <c r="N598" t="s">
        <v>1608</v>
      </c>
      <c r="O598">
        <v>3</v>
      </c>
      <c r="P598" t="s">
        <v>4512</v>
      </c>
      <c r="Q598" t="s">
        <v>4513</v>
      </c>
      <c r="R598" t="s">
        <v>295</v>
      </c>
      <c r="S598" t="s">
        <v>473</v>
      </c>
      <c r="T598" t="s">
        <v>68</v>
      </c>
      <c r="U598">
        <v>2017</v>
      </c>
      <c r="V598">
        <v>367327</v>
      </c>
      <c r="W598" t="s">
        <v>69</v>
      </c>
      <c r="X598" t="s">
        <v>55</v>
      </c>
      <c r="Y598">
        <v>218750</v>
      </c>
      <c r="Z598">
        <v>148577</v>
      </c>
      <c r="AA598" t="s">
        <v>69</v>
      </c>
      <c r="AB598" t="s">
        <v>4514</v>
      </c>
      <c r="AC598">
        <v>367327</v>
      </c>
    </row>
    <row r="599" spans="1:29">
      <c r="A599">
        <f t="shared" ca="1" si="9"/>
        <v>0.37639838438984363</v>
      </c>
      <c r="B599" t="s">
        <v>254</v>
      </c>
      <c r="C599">
        <v>10046932</v>
      </c>
      <c r="D599" s="2">
        <v>43879</v>
      </c>
      <c r="E599" t="s">
        <v>110</v>
      </c>
      <c r="F599" t="s">
        <v>4517</v>
      </c>
      <c r="G599">
        <v>7</v>
      </c>
      <c r="H599" t="s">
        <v>58</v>
      </c>
      <c r="I599" t="s">
        <v>256</v>
      </c>
      <c r="J599">
        <v>112864</v>
      </c>
      <c r="K599">
        <v>6</v>
      </c>
      <c r="L599" s="2">
        <v>41897</v>
      </c>
      <c r="M599" s="2">
        <v>44074</v>
      </c>
      <c r="N599" t="s">
        <v>1565</v>
      </c>
      <c r="O599">
        <v>7</v>
      </c>
      <c r="P599" t="s">
        <v>4519</v>
      </c>
      <c r="Q599" t="s">
        <v>4520</v>
      </c>
      <c r="R599" t="s">
        <v>585</v>
      </c>
      <c r="S599" t="s">
        <v>67</v>
      </c>
      <c r="T599" t="s">
        <v>68</v>
      </c>
      <c r="U599">
        <v>2018</v>
      </c>
      <c r="V599">
        <v>52962</v>
      </c>
      <c r="W599" t="s">
        <v>69</v>
      </c>
      <c r="X599" t="s">
        <v>254</v>
      </c>
      <c r="Y599">
        <v>34684</v>
      </c>
      <c r="Z599">
        <v>18278</v>
      </c>
      <c r="AA599" t="s">
        <v>69</v>
      </c>
      <c r="AB599" t="s">
        <v>4521</v>
      </c>
      <c r="AC599">
        <v>52962</v>
      </c>
    </row>
    <row r="600" spans="1:29">
      <c r="A600">
        <f t="shared" ca="1" si="9"/>
        <v>0.27492098551354793</v>
      </c>
      <c r="B600" t="s">
        <v>127</v>
      </c>
      <c r="C600">
        <v>9343044</v>
      </c>
      <c r="D600" s="2">
        <v>42952</v>
      </c>
      <c r="E600" t="s">
        <v>56</v>
      </c>
      <c r="F600" t="s">
        <v>3930</v>
      </c>
      <c r="G600">
        <v>5</v>
      </c>
      <c r="H600" t="s">
        <v>58</v>
      </c>
      <c r="I600" t="s">
        <v>130</v>
      </c>
      <c r="J600">
        <v>87592</v>
      </c>
      <c r="K600">
        <v>8</v>
      </c>
      <c r="L600" s="2">
        <v>40339</v>
      </c>
      <c r="M600" s="2">
        <v>43312</v>
      </c>
      <c r="N600" t="s">
        <v>2465</v>
      </c>
      <c r="O600">
        <v>16</v>
      </c>
      <c r="P600" t="s">
        <v>1363</v>
      </c>
      <c r="Q600" t="s">
        <v>1364</v>
      </c>
      <c r="R600" t="s">
        <v>149</v>
      </c>
      <c r="S600" t="s">
        <v>67</v>
      </c>
      <c r="T600" t="s">
        <v>68</v>
      </c>
      <c r="U600">
        <v>2017</v>
      </c>
      <c r="V600">
        <v>408132</v>
      </c>
      <c r="W600" t="s">
        <v>69</v>
      </c>
      <c r="X600" t="s">
        <v>127</v>
      </c>
      <c r="Y600">
        <v>250000</v>
      </c>
      <c r="Z600">
        <v>158132</v>
      </c>
      <c r="AA600" t="s">
        <v>69</v>
      </c>
      <c r="AB600" t="s">
        <v>3933</v>
      </c>
      <c r="AC600">
        <v>408132</v>
      </c>
    </row>
    <row r="601" spans="1:29">
      <c r="A601">
        <f t="shared" ca="1" si="9"/>
        <v>6.8781305272832549E-2</v>
      </c>
      <c r="B601" t="s">
        <v>286</v>
      </c>
      <c r="C601">
        <v>9416084</v>
      </c>
      <c r="D601" s="2">
        <v>43110</v>
      </c>
      <c r="E601" t="s">
        <v>56</v>
      </c>
      <c r="F601" t="s">
        <v>5699</v>
      </c>
      <c r="G601">
        <v>5</v>
      </c>
      <c r="H601" t="s">
        <v>58</v>
      </c>
      <c r="I601" t="s">
        <v>289</v>
      </c>
      <c r="J601">
        <v>106676</v>
      </c>
      <c r="K601">
        <v>5</v>
      </c>
      <c r="L601" s="2">
        <v>41688</v>
      </c>
      <c r="M601" s="2">
        <v>43861</v>
      </c>
      <c r="N601" t="s">
        <v>5700</v>
      </c>
      <c r="O601">
        <v>1</v>
      </c>
      <c r="P601" t="s">
        <v>4590</v>
      </c>
      <c r="Q601" t="s">
        <v>2807</v>
      </c>
      <c r="R601" t="s">
        <v>2808</v>
      </c>
      <c r="S601" t="s">
        <v>67</v>
      </c>
      <c r="T601" t="s">
        <v>68</v>
      </c>
      <c r="U601">
        <v>2018</v>
      </c>
      <c r="V601">
        <v>376250</v>
      </c>
      <c r="W601" t="s">
        <v>69</v>
      </c>
      <c r="X601" t="s">
        <v>286</v>
      </c>
      <c r="Y601">
        <v>250000</v>
      </c>
      <c r="Z601">
        <v>126250</v>
      </c>
      <c r="AA601" t="s">
        <v>69</v>
      </c>
      <c r="AB601" t="s">
        <v>5703</v>
      </c>
      <c r="AC601">
        <v>376250</v>
      </c>
    </row>
    <row r="602" spans="1:29">
      <c r="A602">
        <f t="shared" ca="1" si="9"/>
        <v>0.36868348867608791</v>
      </c>
      <c r="B602" t="s">
        <v>1619</v>
      </c>
      <c r="C602">
        <v>9544792</v>
      </c>
      <c r="D602" s="2">
        <v>43336</v>
      </c>
      <c r="E602" t="s">
        <v>4525</v>
      </c>
      <c r="F602" t="s">
        <v>4526</v>
      </c>
      <c r="G602">
        <v>5</v>
      </c>
      <c r="H602" t="s">
        <v>58</v>
      </c>
      <c r="I602" t="s">
        <v>1621</v>
      </c>
      <c r="J602">
        <v>23727</v>
      </c>
      <c r="K602">
        <v>5</v>
      </c>
      <c r="L602" s="2">
        <v>41892</v>
      </c>
      <c r="M602" s="2">
        <v>44347</v>
      </c>
      <c r="N602" t="s">
        <v>4527</v>
      </c>
      <c r="O602">
        <v>2</v>
      </c>
      <c r="P602" t="s">
        <v>4040</v>
      </c>
      <c r="Q602" t="s">
        <v>4041</v>
      </c>
      <c r="R602" t="s">
        <v>884</v>
      </c>
      <c r="S602" t="s">
        <v>85</v>
      </c>
      <c r="T602" t="s">
        <v>68</v>
      </c>
      <c r="U602">
        <v>2018</v>
      </c>
      <c r="V602">
        <v>763274</v>
      </c>
      <c r="W602" t="s">
        <v>69</v>
      </c>
      <c r="X602" t="s">
        <v>1619</v>
      </c>
      <c r="Y602">
        <v>534370</v>
      </c>
      <c r="Z602">
        <v>228904</v>
      </c>
      <c r="AA602" t="s">
        <v>69</v>
      </c>
      <c r="AB602" t="s">
        <v>4530</v>
      </c>
      <c r="AC602">
        <v>763274</v>
      </c>
    </row>
    <row r="603" spans="1:29">
      <c r="A603">
        <f t="shared" ca="1" si="9"/>
        <v>0.5566862231414762</v>
      </c>
      <c r="B603" t="s">
        <v>55</v>
      </c>
      <c r="C603">
        <v>9441854</v>
      </c>
      <c r="D603" s="2">
        <v>43147</v>
      </c>
      <c r="E603" t="s">
        <v>76</v>
      </c>
      <c r="F603" t="s">
        <v>5012</v>
      </c>
      <c r="G603">
        <v>5</v>
      </c>
      <c r="H603" t="s">
        <v>58</v>
      </c>
      <c r="I603" t="s">
        <v>59</v>
      </c>
      <c r="J603">
        <v>64571</v>
      </c>
      <c r="K603">
        <v>9</v>
      </c>
      <c r="L603" s="2">
        <v>40026</v>
      </c>
      <c r="M603" s="2">
        <v>43524</v>
      </c>
      <c r="N603" t="s">
        <v>2243</v>
      </c>
      <c r="O603">
        <v>1</v>
      </c>
      <c r="P603" t="s">
        <v>346</v>
      </c>
      <c r="Q603" t="s">
        <v>119</v>
      </c>
      <c r="R603" t="s">
        <v>347</v>
      </c>
      <c r="S603" t="s">
        <v>348</v>
      </c>
      <c r="T603" t="s">
        <v>68</v>
      </c>
      <c r="U603">
        <v>2018</v>
      </c>
      <c r="V603">
        <v>347813</v>
      </c>
      <c r="W603" t="s">
        <v>69</v>
      </c>
      <c r="X603" t="s">
        <v>55</v>
      </c>
      <c r="Y603">
        <v>218750</v>
      </c>
      <c r="Z603">
        <v>129063</v>
      </c>
      <c r="AA603" t="s">
        <v>69</v>
      </c>
      <c r="AB603" t="s">
        <v>5014</v>
      </c>
      <c r="AC603">
        <v>347813</v>
      </c>
    </row>
    <row r="604" spans="1:29">
      <c r="A604">
        <f t="shared" ca="1" si="9"/>
        <v>0.54619285138776918</v>
      </c>
      <c r="B604" t="s">
        <v>182</v>
      </c>
      <c r="C604">
        <v>9422694</v>
      </c>
      <c r="D604" s="2">
        <v>43152</v>
      </c>
      <c r="E604" t="s">
        <v>76</v>
      </c>
      <c r="F604" t="s">
        <v>4556</v>
      </c>
      <c r="G604">
        <v>5</v>
      </c>
      <c r="H604" t="s">
        <v>58</v>
      </c>
      <c r="I604" t="s">
        <v>185</v>
      </c>
      <c r="J604">
        <v>24228</v>
      </c>
      <c r="K604">
        <v>5</v>
      </c>
      <c r="L604" s="2">
        <v>41712</v>
      </c>
      <c r="M604" s="2">
        <v>43524</v>
      </c>
      <c r="N604" t="s">
        <v>4557</v>
      </c>
      <c r="O604">
        <v>11</v>
      </c>
      <c r="P604" t="s">
        <v>1292</v>
      </c>
      <c r="Q604" t="s">
        <v>1293</v>
      </c>
      <c r="R604" t="s">
        <v>555</v>
      </c>
      <c r="S604" t="s">
        <v>67</v>
      </c>
      <c r="T604" t="s">
        <v>68</v>
      </c>
      <c r="U604">
        <v>2018</v>
      </c>
      <c r="V604">
        <v>396250</v>
      </c>
      <c r="W604" t="s">
        <v>69</v>
      </c>
      <c r="X604" t="s">
        <v>182</v>
      </c>
      <c r="Y604">
        <v>250000</v>
      </c>
      <c r="Z604">
        <v>146250</v>
      </c>
      <c r="AA604" t="s">
        <v>69</v>
      </c>
      <c r="AB604" t="s">
        <v>4559</v>
      </c>
      <c r="AC604">
        <v>396250</v>
      </c>
    </row>
    <row r="605" spans="1:29">
      <c r="A605">
        <f t="shared" ca="1" si="9"/>
        <v>0.36075627527909038</v>
      </c>
      <c r="B605" t="s">
        <v>241</v>
      </c>
      <c r="C605">
        <v>9495732</v>
      </c>
      <c r="D605" s="2">
        <v>43244</v>
      </c>
      <c r="E605" t="s">
        <v>1723</v>
      </c>
      <c r="F605" t="s">
        <v>1724</v>
      </c>
      <c r="G605">
        <v>5</v>
      </c>
      <c r="H605" t="s">
        <v>58</v>
      </c>
      <c r="I605" t="s">
        <v>243</v>
      </c>
      <c r="J605">
        <v>130750</v>
      </c>
      <c r="K605">
        <v>4</v>
      </c>
      <c r="L605" s="2">
        <v>42262</v>
      </c>
      <c r="M605" s="2">
        <v>43982</v>
      </c>
      <c r="N605" t="s">
        <v>1725</v>
      </c>
      <c r="O605">
        <v>7</v>
      </c>
      <c r="P605" t="s">
        <v>1729</v>
      </c>
      <c r="Q605" t="s">
        <v>65</v>
      </c>
      <c r="R605" t="s">
        <v>66</v>
      </c>
      <c r="S605" t="s">
        <v>67</v>
      </c>
      <c r="T605" t="s">
        <v>68</v>
      </c>
      <c r="U605">
        <v>2018</v>
      </c>
      <c r="V605">
        <v>627531</v>
      </c>
      <c r="W605" t="s">
        <v>69</v>
      </c>
      <c r="X605" t="s">
        <v>241</v>
      </c>
      <c r="Y605">
        <v>426543</v>
      </c>
      <c r="Z605">
        <v>200988</v>
      </c>
      <c r="AA605" t="s">
        <v>69</v>
      </c>
      <c r="AB605" t="s">
        <v>1730</v>
      </c>
      <c r="AC605">
        <v>627531</v>
      </c>
    </row>
    <row r="606" spans="1:29">
      <c r="A606">
        <f t="shared" ca="1" si="9"/>
        <v>0.38549489621111788</v>
      </c>
      <c r="B606" t="s">
        <v>55</v>
      </c>
      <c r="C606">
        <v>9265340</v>
      </c>
      <c r="D606" s="2">
        <v>42842</v>
      </c>
      <c r="E606" t="s">
        <v>76</v>
      </c>
      <c r="F606" t="s">
        <v>4568</v>
      </c>
      <c r="G606">
        <v>5</v>
      </c>
      <c r="H606" t="s">
        <v>58</v>
      </c>
      <c r="I606" t="s">
        <v>59</v>
      </c>
      <c r="J606">
        <v>77929</v>
      </c>
      <c r="K606">
        <v>5</v>
      </c>
      <c r="L606" s="2">
        <v>41395</v>
      </c>
      <c r="M606" s="2">
        <v>43951</v>
      </c>
      <c r="N606" t="s">
        <v>4569</v>
      </c>
      <c r="O606">
        <v>7</v>
      </c>
      <c r="P606" t="s">
        <v>4303</v>
      </c>
      <c r="Q606" t="s">
        <v>472</v>
      </c>
      <c r="R606" t="s">
        <v>311</v>
      </c>
      <c r="S606" t="s">
        <v>67</v>
      </c>
      <c r="T606" t="s">
        <v>68</v>
      </c>
      <c r="U606">
        <v>2017</v>
      </c>
      <c r="V606">
        <v>358094</v>
      </c>
      <c r="W606" t="s">
        <v>69</v>
      </c>
      <c r="X606" t="s">
        <v>55</v>
      </c>
      <c r="Y606">
        <v>218750</v>
      </c>
      <c r="Z606">
        <v>139344</v>
      </c>
      <c r="AA606" t="s">
        <v>69</v>
      </c>
      <c r="AB606" t="s">
        <v>4570</v>
      </c>
      <c r="AC606">
        <v>358094</v>
      </c>
    </row>
    <row r="607" spans="1:29">
      <c r="A607">
        <f t="shared" ca="1" si="9"/>
        <v>0.42951806118189384</v>
      </c>
      <c r="B607" t="s">
        <v>199</v>
      </c>
      <c r="C607">
        <v>9403232</v>
      </c>
      <c r="D607" s="2">
        <v>43077</v>
      </c>
      <c r="E607" t="s">
        <v>76</v>
      </c>
      <c r="F607" t="s">
        <v>4573</v>
      </c>
      <c r="G607">
        <v>5</v>
      </c>
      <c r="H607" t="s">
        <v>58</v>
      </c>
      <c r="I607" t="s">
        <v>149</v>
      </c>
      <c r="J607">
        <v>181189</v>
      </c>
      <c r="K607">
        <v>5</v>
      </c>
      <c r="L607" s="2">
        <v>41645</v>
      </c>
      <c r="M607" s="2">
        <v>43830</v>
      </c>
      <c r="N607" t="s">
        <v>2950</v>
      </c>
      <c r="O607">
        <v>13</v>
      </c>
      <c r="P607" t="s">
        <v>1064</v>
      </c>
      <c r="Q607" t="s">
        <v>1065</v>
      </c>
      <c r="R607" t="s">
        <v>335</v>
      </c>
      <c r="S607" t="s">
        <v>67</v>
      </c>
      <c r="T607" t="s">
        <v>68</v>
      </c>
      <c r="U607">
        <v>2018</v>
      </c>
      <c r="V607">
        <v>315400</v>
      </c>
      <c r="W607" t="s">
        <v>69</v>
      </c>
      <c r="X607" t="s">
        <v>199</v>
      </c>
      <c r="Y607">
        <v>207500</v>
      </c>
      <c r="Z607">
        <v>107900</v>
      </c>
      <c r="AA607" t="s">
        <v>69</v>
      </c>
      <c r="AB607" t="s">
        <v>4575</v>
      </c>
      <c r="AC607">
        <v>315400</v>
      </c>
    </row>
    <row r="608" spans="1:29">
      <c r="A608">
        <f t="shared" ca="1" si="9"/>
        <v>0.78219575506468797</v>
      </c>
      <c r="B608" t="s">
        <v>405</v>
      </c>
      <c r="C608">
        <v>9440997</v>
      </c>
      <c r="D608" s="2">
        <v>43144</v>
      </c>
      <c r="E608" t="s">
        <v>1449</v>
      </c>
      <c r="F608" t="s">
        <v>1450</v>
      </c>
      <c r="G608">
        <v>5</v>
      </c>
      <c r="H608" t="s">
        <v>58</v>
      </c>
      <c r="I608" t="s">
        <v>407</v>
      </c>
      <c r="J608">
        <v>35879</v>
      </c>
      <c r="K608">
        <v>5</v>
      </c>
      <c r="L608" s="2">
        <v>41760</v>
      </c>
      <c r="M608" s="2">
        <v>44255</v>
      </c>
      <c r="N608" t="s">
        <v>1451</v>
      </c>
      <c r="O608">
        <v>17</v>
      </c>
      <c r="P608" t="s">
        <v>1454</v>
      </c>
      <c r="Q608" t="s">
        <v>1455</v>
      </c>
      <c r="R608" t="s">
        <v>585</v>
      </c>
      <c r="S608" t="s">
        <v>348</v>
      </c>
      <c r="T608" t="s">
        <v>68</v>
      </c>
      <c r="U608">
        <v>2018</v>
      </c>
      <c r="V608">
        <v>605573</v>
      </c>
      <c r="W608" t="s">
        <v>69</v>
      </c>
      <c r="X608" t="s">
        <v>405</v>
      </c>
      <c r="Y608">
        <v>506770</v>
      </c>
      <c r="Z608">
        <v>98803</v>
      </c>
      <c r="AA608" t="s">
        <v>69</v>
      </c>
      <c r="AB608" t="s">
        <v>1456</v>
      </c>
      <c r="AC608">
        <v>605573</v>
      </c>
    </row>
    <row r="609" spans="1:29">
      <c r="A609">
        <f t="shared" ca="1" si="9"/>
        <v>0.1800273630937681</v>
      </c>
      <c r="B609" t="s">
        <v>199</v>
      </c>
      <c r="C609">
        <v>9547299</v>
      </c>
      <c r="D609" s="2">
        <v>43326</v>
      </c>
      <c r="E609" t="s">
        <v>56</v>
      </c>
      <c r="F609" t="s">
        <v>4589</v>
      </c>
      <c r="G609">
        <v>5</v>
      </c>
      <c r="H609" t="s">
        <v>58</v>
      </c>
      <c r="I609" t="s">
        <v>149</v>
      </c>
      <c r="J609">
        <v>188609</v>
      </c>
      <c r="K609">
        <v>5</v>
      </c>
      <c r="L609" s="2">
        <v>41883</v>
      </c>
      <c r="M609" s="2">
        <v>44074</v>
      </c>
      <c r="N609" t="s">
        <v>1998</v>
      </c>
      <c r="O609">
        <v>1</v>
      </c>
      <c r="P609" t="s">
        <v>4590</v>
      </c>
      <c r="Q609" t="s">
        <v>2807</v>
      </c>
      <c r="R609" t="s">
        <v>2808</v>
      </c>
      <c r="S609" t="s">
        <v>67</v>
      </c>
      <c r="T609" t="s">
        <v>68</v>
      </c>
      <c r="U609">
        <v>2018</v>
      </c>
      <c r="V609">
        <v>312288</v>
      </c>
      <c r="W609" t="s">
        <v>69</v>
      </c>
      <c r="X609" t="s">
        <v>199</v>
      </c>
      <c r="Y609">
        <v>207500</v>
      </c>
      <c r="Z609">
        <v>104788</v>
      </c>
      <c r="AA609" t="s">
        <v>69</v>
      </c>
      <c r="AB609" t="s">
        <v>4591</v>
      </c>
      <c r="AC609">
        <v>312288</v>
      </c>
    </row>
    <row r="610" spans="1:29">
      <c r="A610">
        <f t="shared" ca="1" si="9"/>
        <v>0.14328448998453436</v>
      </c>
      <c r="B610" t="s">
        <v>254</v>
      </c>
      <c r="C610">
        <v>9474624</v>
      </c>
      <c r="D610" s="2">
        <v>43215</v>
      </c>
      <c r="E610" t="s">
        <v>56</v>
      </c>
      <c r="F610" t="s">
        <v>4592</v>
      </c>
      <c r="G610">
        <v>5</v>
      </c>
      <c r="H610" t="s">
        <v>58</v>
      </c>
      <c r="I610" t="s">
        <v>256</v>
      </c>
      <c r="J610">
        <v>113878</v>
      </c>
      <c r="K610">
        <v>4</v>
      </c>
      <c r="L610" s="2">
        <v>42125</v>
      </c>
      <c r="M610" s="2">
        <v>43585</v>
      </c>
      <c r="N610" t="s">
        <v>4505</v>
      </c>
      <c r="O610">
        <v>3</v>
      </c>
      <c r="P610" t="s">
        <v>542</v>
      </c>
      <c r="Q610" t="s">
        <v>543</v>
      </c>
      <c r="R610" t="s">
        <v>205</v>
      </c>
      <c r="S610" t="s">
        <v>85</v>
      </c>
      <c r="T610" t="s">
        <v>68</v>
      </c>
      <c r="U610">
        <v>2018</v>
      </c>
      <c r="V610">
        <v>310555</v>
      </c>
      <c r="W610" t="s">
        <v>69</v>
      </c>
      <c r="X610" t="s">
        <v>254</v>
      </c>
      <c r="Y610">
        <v>209192</v>
      </c>
      <c r="Z610">
        <v>101363</v>
      </c>
      <c r="AA610" t="s">
        <v>69</v>
      </c>
      <c r="AB610" t="s">
        <v>4593</v>
      </c>
      <c r="AC610">
        <v>310555</v>
      </c>
    </row>
    <row r="611" spans="1:29">
      <c r="A611">
        <f t="shared" ca="1" si="9"/>
        <v>0.23615125663210734</v>
      </c>
      <c r="B611" t="s">
        <v>241</v>
      </c>
      <c r="C611">
        <v>9261576</v>
      </c>
      <c r="D611" s="2">
        <v>42816</v>
      </c>
      <c r="E611" t="s">
        <v>2335</v>
      </c>
      <c r="F611" t="s">
        <v>2336</v>
      </c>
      <c r="G611">
        <v>5</v>
      </c>
      <c r="H611" t="s">
        <v>58</v>
      </c>
      <c r="I611" t="s">
        <v>243</v>
      </c>
      <c r="J611">
        <v>120690</v>
      </c>
      <c r="K611">
        <v>4</v>
      </c>
      <c r="L611" s="2">
        <v>41713</v>
      </c>
      <c r="M611" s="2">
        <v>44165</v>
      </c>
      <c r="N611" t="s">
        <v>2337</v>
      </c>
      <c r="O611">
        <v>4</v>
      </c>
      <c r="P611" t="s">
        <v>1512</v>
      </c>
      <c r="Q611" t="s">
        <v>1513</v>
      </c>
      <c r="R611" t="s">
        <v>640</v>
      </c>
      <c r="S611" t="s">
        <v>67</v>
      </c>
      <c r="T611" t="s">
        <v>68</v>
      </c>
      <c r="U611">
        <v>2017</v>
      </c>
      <c r="V611">
        <v>314196</v>
      </c>
      <c r="W611" t="s">
        <v>69</v>
      </c>
      <c r="X611" t="s">
        <v>241</v>
      </c>
      <c r="Y611">
        <v>247790</v>
      </c>
      <c r="Z611">
        <v>66406</v>
      </c>
      <c r="AA611" t="s">
        <v>69</v>
      </c>
      <c r="AB611" t="s">
        <v>2341</v>
      </c>
      <c r="AC611">
        <v>314196</v>
      </c>
    </row>
    <row r="612" spans="1:29">
      <c r="A612">
        <f t="shared" ca="1" si="9"/>
        <v>0.14483551017960583</v>
      </c>
      <c r="B612" t="s">
        <v>254</v>
      </c>
      <c r="C612">
        <v>9412477</v>
      </c>
      <c r="D612" s="2">
        <v>43117</v>
      </c>
      <c r="E612" t="s">
        <v>76</v>
      </c>
      <c r="F612" t="s">
        <v>4602</v>
      </c>
      <c r="G612">
        <v>5</v>
      </c>
      <c r="H612" t="s">
        <v>58</v>
      </c>
      <c r="I612" t="s">
        <v>256</v>
      </c>
      <c r="J612">
        <v>107148</v>
      </c>
      <c r="K612">
        <v>5</v>
      </c>
      <c r="L612" s="2">
        <v>41671</v>
      </c>
      <c r="M612" s="2">
        <v>44227</v>
      </c>
      <c r="N612" t="s">
        <v>2395</v>
      </c>
      <c r="O612">
        <v>6</v>
      </c>
      <c r="P612" t="s">
        <v>333</v>
      </c>
      <c r="Q612" t="s">
        <v>334</v>
      </c>
      <c r="R612" t="s">
        <v>335</v>
      </c>
      <c r="S612" t="s">
        <v>85</v>
      </c>
      <c r="T612" t="s">
        <v>68</v>
      </c>
      <c r="U612">
        <v>2018</v>
      </c>
      <c r="V612">
        <v>280591</v>
      </c>
      <c r="W612" t="s">
        <v>69</v>
      </c>
      <c r="X612" t="s">
        <v>254</v>
      </c>
      <c r="Y612">
        <v>190000</v>
      </c>
      <c r="Z612">
        <v>90591</v>
      </c>
      <c r="AA612" t="s">
        <v>69</v>
      </c>
      <c r="AB612" t="s">
        <v>4604</v>
      </c>
      <c r="AC612">
        <v>280591</v>
      </c>
    </row>
    <row r="613" spans="1:29">
      <c r="A613">
        <f t="shared" ca="1" si="9"/>
        <v>0.88776716748808715</v>
      </c>
      <c r="B613" t="s">
        <v>889</v>
      </c>
      <c r="C613">
        <v>9277466</v>
      </c>
      <c r="D613" s="2">
        <v>42879</v>
      </c>
      <c r="E613" t="s">
        <v>76</v>
      </c>
      <c r="F613" t="s">
        <v>4608</v>
      </c>
      <c r="G613">
        <v>5</v>
      </c>
      <c r="H613" t="s">
        <v>58</v>
      </c>
      <c r="I613" t="s">
        <v>891</v>
      </c>
      <c r="J613">
        <v>22944</v>
      </c>
      <c r="K613">
        <v>5</v>
      </c>
      <c r="L613" s="2">
        <v>41518</v>
      </c>
      <c r="M613" s="2">
        <v>43616</v>
      </c>
      <c r="N613" t="s">
        <v>1268</v>
      </c>
      <c r="O613">
        <v>12</v>
      </c>
      <c r="P613" t="s">
        <v>656</v>
      </c>
      <c r="Q613" t="s">
        <v>204</v>
      </c>
      <c r="R613" t="s">
        <v>205</v>
      </c>
      <c r="S613" t="s">
        <v>102</v>
      </c>
      <c r="T613" t="s">
        <v>68</v>
      </c>
      <c r="U613">
        <v>2017</v>
      </c>
      <c r="V613">
        <v>321151</v>
      </c>
      <c r="W613" t="s">
        <v>69</v>
      </c>
      <c r="X613" t="s">
        <v>889</v>
      </c>
      <c r="Y613">
        <v>212500</v>
      </c>
      <c r="Z613">
        <v>108651</v>
      </c>
      <c r="AA613" t="s">
        <v>69</v>
      </c>
      <c r="AB613" t="s">
        <v>4610</v>
      </c>
      <c r="AC613">
        <v>321151</v>
      </c>
    </row>
    <row r="614" spans="1:29">
      <c r="A614">
        <f t="shared" ca="1" si="9"/>
        <v>0.49901241378788574</v>
      </c>
      <c r="B614" t="s">
        <v>182</v>
      </c>
      <c r="C614">
        <v>9230385</v>
      </c>
      <c r="D614" s="2">
        <v>42795</v>
      </c>
      <c r="E614" t="s">
        <v>76</v>
      </c>
      <c r="F614" t="s">
        <v>4613</v>
      </c>
      <c r="G614">
        <v>5</v>
      </c>
      <c r="H614" t="s">
        <v>58</v>
      </c>
      <c r="I614" t="s">
        <v>185</v>
      </c>
      <c r="J614">
        <v>17680</v>
      </c>
      <c r="K614">
        <v>10</v>
      </c>
      <c r="L614" s="2">
        <v>39197</v>
      </c>
      <c r="M614" s="2">
        <v>43524</v>
      </c>
      <c r="N614" t="s">
        <v>549</v>
      </c>
      <c r="O614">
        <v>3</v>
      </c>
      <c r="P614" t="s">
        <v>1301</v>
      </c>
      <c r="Q614" t="s">
        <v>1302</v>
      </c>
      <c r="R614" t="s">
        <v>412</v>
      </c>
      <c r="S614" t="s">
        <v>218</v>
      </c>
      <c r="T614" t="s">
        <v>68</v>
      </c>
      <c r="U614">
        <v>2017</v>
      </c>
      <c r="V614">
        <v>375000</v>
      </c>
      <c r="W614" t="s">
        <v>69</v>
      </c>
      <c r="X614" t="s">
        <v>182</v>
      </c>
      <c r="Y614">
        <v>250000</v>
      </c>
      <c r="Z614">
        <v>125000</v>
      </c>
      <c r="AA614" t="s">
        <v>69</v>
      </c>
      <c r="AB614" t="s">
        <v>4614</v>
      </c>
      <c r="AC614">
        <v>375000</v>
      </c>
    </row>
    <row r="615" spans="1:29">
      <c r="A615">
        <f t="shared" ca="1" si="9"/>
        <v>0.65276397674786557</v>
      </c>
      <c r="B615" t="s">
        <v>92</v>
      </c>
      <c r="C615">
        <v>9256518</v>
      </c>
      <c r="D615" s="2">
        <v>42845</v>
      </c>
      <c r="E615" t="s">
        <v>4616</v>
      </c>
      <c r="F615" t="s">
        <v>4617</v>
      </c>
      <c r="G615">
        <v>5</v>
      </c>
      <c r="H615" t="s">
        <v>58</v>
      </c>
      <c r="I615" t="s">
        <v>95</v>
      </c>
      <c r="J615">
        <v>76927</v>
      </c>
      <c r="K615">
        <v>5</v>
      </c>
      <c r="L615" s="2">
        <v>41456</v>
      </c>
      <c r="M615" s="2">
        <v>43220</v>
      </c>
      <c r="N615" t="s">
        <v>4618</v>
      </c>
      <c r="O615">
        <v>16</v>
      </c>
      <c r="P615" t="s">
        <v>4619</v>
      </c>
      <c r="Q615" t="s">
        <v>4620</v>
      </c>
      <c r="R615" t="s">
        <v>149</v>
      </c>
      <c r="S615" t="s">
        <v>322</v>
      </c>
      <c r="T615" t="s">
        <v>68</v>
      </c>
      <c r="U615">
        <v>2017</v>
      </c>
      <c r="V615">
        <v>217995</v>
      </c>
      <c r="W615" t="s">
        <v>69</v>
      </c>
      <c r="X615" t="s">
        <v>92</v>
      </c>
      <c r="Y615">
        <v>145250</v>
      </c>
      <c r="Z615">
        <v>72745</v>
      </c>
      <c r="AA615" t="s">
        <v>69</v>
      </c>
      <c r="AB615" t="s">
        <v>4621</v>
      </c>
      <c r="AC615">
        <v>217995</v>
      </c>
    </row>
    <row r="616" spans="1:29">
      <c r="A616">
        <f t="shared" ca="1" si="9"/>
        <v>0.26165997968731203</v>
      </c>
      <c r="B616" t="s">
        <v>55</v>
      </c>
      <c r="C616">
        <v>9258505</v>
      </c>
      <c r="D616" s="2">
        <v>42843</v>
      </c>
      <c r="E616" t="s">
        <v>56</v>
      </c>
      <c r="F616" t="s">
        <v>4623</v>
      </c>
      <c r="G616">
        <v>5</v>
      </c>
      <c r="H616" t="s">
        <v>58</v>
      </c>
      <c r="I616" t="s">
        <v>59</v>
      </c>
      <c r="J616">
        <v>92838</v>
      </c>
      <c r="K616">
        <v>3</v>
      </c>
      <c r="L616" s="2">
        <v>42125</v>
      </c>
      <c r="M616" s="2">
        <v>43585</v>
      </c>
      <c r="N616" t="s">
        <v>2564</v>
      </c>
      <c r="O616">
        <v>8</v>
      </c>
      <c r="P616" t="s">
        <v>2448</v>
      </c>
      <c r="Q616" t="s">
        <v>472</v>
      </c>
      <c r="R616" t="s">
        <v>311</v>
      </c>
      <c r="S616" t="s">
        <v>473</v>
      </c>
      <c r="T616" t="s">
        <v>68</v>
      </c>
      <c r="U616">
        <v>2017</v>
      </c>
      <c r="V616">
        <v>511798</v>
      </c>
      <c r="W616" t="s">
        <v>69</v>
      </c>
      <c r="X616" t="s">
        <v>55</v>
      </c>
      <c r="Y616">
        <v>302905</v>
      </c>
      <c r="Z616">
        <v>208893</v>
      </c>
      <c r="AA616" t="s">
        <v>69</v>
      </c>
      <c r="AB616" t="s">
        <v>4626</v>
      </c>
      <c r="AC616">
        <v>511798</v>
      </c>
    </row>
    <row r="617" spans="1:29">
      <c r="A617">
        <f t="shared" ca="1" si="9"/>
        <v>0.87583767489351494</v>
      </c>
      <c r="B617" t="s">
        <v>182</v>
      </c>
      <c r="C617">
        <v>9497785</v>
      </c>
      <c r="D617" s="2">
        <v>43251</v>
      </c>
      <c r="E617" t="s">
        <v>790</v>
      </c>
      <c r="F617" t="s">
        <v>791</v>
      </c>
      <c r="G617">
        <v>5</v>
      </c>
      <c r="H617" t="s">
        <v>58</v>
      </c>
      <c r="I617" t="s">
        <v>185</v>
      </c>
      <c r="J617">
        <v>26136</v>
      </c>
      <c r="K617">
        <v>3</v>
      </c>
      <c r="L617" s="2">
        <v>42557</v>
      </c>
      <c r="M617" s="2">
        <v>44377</v>
      </c>
      <c r="N617" t="s">
        <v>792</v>
      </c>
      <c r="O617">
        <v>36</v>
      </c>
      <c r="P617" t="s">
        <v>795</v>
      </c>
      <c r="Q617" t="s">
        <v>796</v>
      </c>
      <c r="R617" t="s">
        <v>149</v>
      </c>
      <c r="S617" t="s">
        <v>260</v>
      </c>
      <c r="T617" t="s">
        <v>68</v>
      </c>
      <c r="U617">
        <v>2018</v>
      </c>
      <c r="V617">
        <v>490945</v>
      </c>
      <c r="W617" t="s">
        <v>69</v>
      </c>
      <c r="X617" t="s">
        <v>182</v>
      </c>
      <c r="Y617">
        <v>277647</v>
      </c>
      <c r="Z617">
        <v>213298</v>
      </c>
      <c r="AA617" t="s">
        <v>69</v>
      </c>
      <c r="AB617" t="s">
        <v>797</v>
      </c>
      <c r="AC617">
        <v>490945</v>
      </c>
    </row>
    <row r="618" spans="1:29">
      <c r="A618">
        <f t="shared" ca="1" si="9"/>
        <v>0.14266683925515056</v>
      </c>
      <c r="B618" t="s">
        <v>199</v>
      </c>
      <c r="C618">
        <v>9321422</v>
      </c>
      <c r="D618" s="2">
        <v>42933</v>
      </c>
      <c r="E618" t="s">
        <v>56</v>
      </c>
      <c r="F618" t="s">
        <v>5427</v>
      </c>
      <c r="G618">
        <v>5</v>
      </c>
      <c r="H618" t="s">
        <v>58</v>
      </c>
      <c r="I618" t="s">
        <v>149</v>
      </c>
      <c r="J618">
        <v>187492</v>
      </c>
      <c r="K618">
        <v>4</v>
      </c>
      <c r="L618" s="2">
        <v>41852</v>
      </c>
      <c r="M618" s="2">
        <v>43312</v>
      </c>
      <c r="N618" t="s">
        <v>489</v>
      </c>
      <c r="O618">
        <v>12</v>
      </c>
      <c r="P618" t="s">
        <v>3235</v>
      </c>
      <c r="Q618" t="s">
        <v>217</v>
      </c>
      <c r="R618" t="s">
        <v>120</v>
      </c>
      <c r="S618" t="s">
        <v>67</v>
      </c>
      <c r="T618" t="s">
        <v>68</v>
      </c>
      <c r="U618">
        <v>2017</v>
      </c>
      <c r="V618">
        <v>351713</v>
      </c>
      <c r="W618" t="s">
        <v>69</v>
      </c>
      <c r="X618" t="s">
        <v>199</v>
      </c>
      <c r="Y618">
        <v>207500</v>
      </c>
      <c r="Z618">
        <v>144213</v>
      </c>
      <c r="AA618" t="s">
        <v>69</v>
      </c>
      <c r="AB618" t="s">
        <v>5430</v>
      </c>
      <c r="AC618">
        <v>351713</v>
      </c>
    </row>
    <row r="619" spans="1:29">
      <c r="A619">
        <f t="shared" ca="1" si="9"/>
        <v>0.24222774069761632</v>
      </c>
      <c r="B619" t="s">
        <v>254</v>
      </c>
      <c r="C619">
        <v>9501719</v>
      </c>
      <c r="D619" s="2">
        <v>43235</v>
      </c>
      <c r="E619" t="s">
        <v>56</v>
      </c>
      <c r="F619" t="s">
        <v>4645</v>
      </c>
      <c r="G619">
        <v>5</v>
      </c>
      <c r="H619" t="s">
        <v>58</v>
      </c>
      <c r="I619" t="s">
        <v>256</v>
      </c>
      <c r="J619">
        <v>53396</v>
      </c>
      <c r="K619">
        <v>29</v>
      </c>
      <c r="L619" s="2">
        <v>33390</v>
      </c>
      <c r="M619" s="2">
        <v>43616</v>
      </c>
      <c r="N619" t="s">
        <v>1307</v>
      </c>
      <c r="O619">
        <v>6</v>
      </c>
      <c r="P619" t="s">
        <v>333</v>
      </c>
      <c r="Q619" t="s">
        <v>334</v>
      </c>
      <c r="R619" t="s">
        <v>335</v>
      </c>
      <c r="S619" t="s">
        <v>296</v>
      </c>
      <c r="T619" t="s">
        <v>68</v>
      </c>
      <c r="U619">
        <v>2018</v>
      </c>
      <c r="V619">
        <v>841973</v>
      </c>
      <c r="W619" t="s">
        <v>69</v>
      </c>
      <c r="X619" t="s">
        <v>254</v>
      </c>
      <c r="Y619">
        <v>566507</v>
      </c>
      <c r="Z619">
        <v>275466</v>
      </c>
      <c r="AA619" t="s">
        <v>69</v>
      </c>
      <c r="AB619" t="s">
        <v>4646</v>
      </c>
      <c r="AC619">
        <v>841973</v>
      </c>
    </row>
    <row r="620" spans="1:29">
      <c r="A620">
        <f t="shared" ca="1" si="9"/>
        <v>0.23097978377772732</v>
      </c>
      <c r="B620" t="s">
        <v>199</v>
      </c>
      <c r="C620">
        <v>9254442</v>
      </c>
      <c r="D620" s="2">
        <v>42852</v>
      </c>
      <c r="E620" t="s">
        <v>76</v>
      </c>
      <c r="F620" t="s">
        <v>2376</v>
      </c>
      <c r="G620">
        <v>5</v>
      </c>
      <c r="H620" t="s">
        <v>58</v>
      </c>
      <c r="I620" t="s">
        <v>149</v>
      </c>
      <c r="J620">
        <v>175231</v>
      </c>
      <c r="K620">
        <v>5</v>
      </c>
      <c r="L620" s="2">
        <v>41417</v>
      </c>
      <c r="M620" s="2">
        <v>43585</v>
      </c>
      <c r="N620" t="s">
        <v>2377</v>
      </c>
      <c r="O620">
        <v>7</v>
      </c>
      <c r="P620" t="s">
        <v>1761</v>
      </c>
      <c r="Q620" t="s">
        <v>472</v>
      </c>
      <c r="R620" t="s">
        <v>311</v>
      </c>
      <c r="S620" t="s">
        <v>102</v>
      </c>
      <c r="T620" t="s">
        <v>68</v>
      </c>
      <c r="U620">
        <v>2017</v>
      </c>
      <c r="V620">
        <v>643350</v>
      </c>
      <c r="W620" t="s">
        <v>69</v>
      </c>
      <c r="X620" t="s">
        <v>199</v>
      </c>
      <c r="Y620">
        <v>525123</v>
      </c>
      <c r="Z620">
        <v>118227</v>
      </c>
      <c r="AA620" t="s">
        <v>69</v>
      </c>
      <c r="AB620" t="s">
        <v>2379</v>
      </c>
      <c r="AC620">
        <v>643350</v>
      </c>
    </row>
    <row r="621" spans="1:29">
      <c r="A621">
        <f t="shared" ca="1" si="9"/>
        <v>0.28071054905164683</v>
      </c>
      <c r="B621" t="s">
        <v>241</v>
      </c>
      <c r="C621">
        <v>9505976</v>
      </c>
      <c r="D621" s="2">
        <v>43245</v>
      </c>
      <c r="E621" t="s">
        <v>56</v>
      </c>
      <c r="F621" t="s">
        <v>4017</v>
      </c>
      <c r="G621">
        <v>5</v>
      </c>
      <c r="H621" t="s">
        <v>58</v>
      </c>
      <c r="I621" t="s">
        <v>243</v>
      </c>
      <c r="J621">
        <v>127659</v>
      </c>
      <c r="K621">
        <v>4</v>
      </c>
      <c r="L621" s="2">
        <v>42217</v>
      </c>
      <c r="M621" s="2">
        <v>44742</v>
      </c>
      <c r="N621" t="s">
        <v>4018</v>
      </c>
      <c r="O621">
        <v>7</v>
      </c>
      <c r="P621" t="s">
        <v>189</v>
      </c>
      <c r="Q621" t="s">
        <v>190</v>
      </c>
      <c r="R621" t="s">
        <v>191</v>
      </c>
      <c r="S621" t="s">
        <v>102</v>
      </c>
      <c r="T621" t="s">
        <v>68</v>
      </c>
      <c r="U621">
        <v>2018</v>
      </c>
      <c r="V621">
        <v>1504364</v>
      </c>
      <c r="W621" t="s">
        <v>69</v>
      </c>
      <c r="X621" t="s">
        <v>241</v>
      </c>
      <c r="Y621">
        <v>3925896</v>
      </c>
      <c r="Z621">
        <v>354302</v>
      </c>
      <c r="AA621" t="s">
        <v>69</v>
      </c>
      <c r="AB621" t="s">
        <v>4021</v>
      </c>
      <c r="AC621">
        <v>1504364</v>
      </c>
    </row>
    <row r="622" spans="1:29">
      <c r="A622">
        <f t="shared" ca="1" si="9"/>
        <v>0.76587217671694252</v>
      </c>
      <c r="B622" t="s">
        <v>254</v>
      </c>
      <c r="C622">
        <v>9387448</v>
      </c>
      <c r="D622" s="2">
        <v>43067</v>
      </c>
      <c r="E622" t="s">
        <v>56</v>
      </c>
      <c r="F622" t="s">
        <v>4667</v>
      </c>
      <c r="G622">
        <v>5</v>
      </c>
      <c r="H622" t="s">
        <v>58</v>
      </c>
      <c r="I622" t="s">
        <v>256</v>
      </c>
      <c r="J622">
        <v>59290</v>
      </c>
      <c r="K622">
        <v>16</v>
      </c>
      <c r="L622" s="2">
        <v>36281</v>
      </c>
      <c r="M622" s="2">
        <v>43799</v>
      </c>
      <c r="N622" t="s">
        <v>2257</v>
      </c>
      <c r="O622">
        <v>1</v>
      </c>
      <c r="P622" t="s">
        <v>825</v>
      </c>
      <c r="Q622" t="s">
        <v>826</v>
      </c>
      <c r="R622" t="s">
        <v>827</v>
      </c>
      <c r="S622" t="s">
        <v>67</v>
      </c>
      <c r="T622" t="s">
        <v>68</v>
      </c>
      <c r="U622">
        <v>2018</v>
      </c>
      <c r="V622">
        <v>609666</v>
      </c>
      <c r="W622" t="s">
        <v>69</v>
      </c>
      <c r="X622" t="s">
        <v>254</v>
      </c>
      <c r="Y622">
        <v>495867</v>
      </c>
      <c r="Z622">
        <v>113799</v>
      </c>
      <c r="AA622" t="s">
        <v>69</v>
      </c>
      <c r="AB622" t="s">
        <v>4669</v>
      </c>
      <c r="AC622">
        <v>609666</v>
      </c>
    </row>
    <row r="623" spans="1:29">
      <c r="A623">
        <f t="shared" ca="1" si="9"/>
        <v>4.9891349677765096E-2</v>
      </c>
      <c r="B623" t="s">
        <v>241</v>
      </c>
      <c r="C623">
        <v>9309019</v>
      </c>
      <c r="D623" s="2">
        <v>42938</v>
      </c>
      <c r="E623" t="s">
        <v>56</v>
      </c>
      <c r="F623" t="s">
        <v>4278</v>
      </c>
      <c r="G623">
        <v>5</v>
      </c>
      <c r="H623" t="s">
        <v>58</v>
      </c>
      <c r="I623" t="s">
        <v>243</v>
      </c>
      <c r="J623">
        <v>31237</v>
      </c>
      <c r="K623">
        <v>32</v>
      </c>
      <c r="L623" s="2">
        <v>30682</v>
      </c>
      <c r="M623" s="2">
        <v>43677</v>
      </c>
      <c r="N623" t="s">
        <v>388</v>
      </c>
      <c r="O623">
        <v>6</v>
      </c>
      <c r="P623" t="s">
        <v>333</v>
      </c>
      <c r="Q623" t="s">
        <v>334</v>
      </c>
      <c r="R623" t="s">
        <v>335</v>
      </c>
      <c r="S623" t="s">
        <v>67</v>
      </c>
      <c r="T623" t="s">
        <v>68</v>
      </c>
      <c r="U623">
        <v>2017</v>
      </c>
      <c r="V623">
        <v>387500</v>
      </c>
      <c r="W623" t="s">
        <v>69</v>
      </c>
      <c r="X623" t="s">
        <v>241</v>
      </c>
      <c r="Y623">
        <v>250000</v>
      </c>
      <c r="Z623">
        <v>137500</v>
      </c>
      <c r="AA623" t="s">
        <v>69</v>
      </c>
      <c r="AB623" t="s">
        <v>4281</v>
      </c>
      <c r="AC623">
        <v>387500</v>
      </c>
    </row>
    <row r="624" spans="1:29">
      <c r="A624">
        <f t="shared" ca="1" si="9"/>
        <v>0.90753964914963925</v>
      </c>
      <c r="B624" t="s">
        <v>241</v>
      </c>
      <c r="C624">
        <v>9406971</v>
      </c>
      <c r="D624" s="2">
        <v>42839</v>
      </c>
      <c r="E624" t="s">
        <v>287</v>
      </c>
      <c r="F624" t="s">
        <v>4679</v>
      </c>
      <c r="G624">
        <v>7</v>
      </c>
      <c r="H624" t="s">
        <v>58</v>
      </c>
      <c r="I624" t="s">
        <v>243</v>
      </c>
      <c r="J624">
        <v>71165</v>
      </c>
      <c r="K624">
        <v>14</v>
      </c>
      <c r="L624" s="2">
        <v>42840</v>
      </c>
      <c r="M624" s="2">
        <v>43496</v>
      </c>
      <c r="N624" t="s">
        <v>1178</v>
      </c>
      <c r="O624">
        <v>12</v>
      </c>
      <c r="P624" t="s">
        <v>3235</v>
      </c>
      <c r="Q624" t="s">
        <v>217</v>
      </c>
      <c r="R624" t="s">
        <v>120</v>
      </c>
      <c r="S624" t="s">
        <v>67</v>
      </c>
      <c r="T624" t="s">
        <v>68</v>
      </c>
      <c r="U624">
        <v>2017</v>
      </c>
      <c r="V624">
        <v>482511</v>
      </c>
      <c r="W624" t="s">
        <v>69</v>
      </c>
      <c r="X624" t="s">
        <v>241</v>
      </c>
      <c r="Y624">
        <v>287312</v>
      </c>
      <c r="Z624">
        <v>195199</v>
      </c>
      <c r="AA624" t="s">
        <v>69</v>
      </c>
      <c r="AB624" t="s">
        <v>4681</v>
      </c>
      <c r="AC624">
        <v>482511</v>
      </c>
    </row>
    <row r="625" spans="1:29">
      <c r="A625">
        <f t="shared" ca="1" si="9"/>
        <v>0.83970024718283565</v>
      </c>
      <c r="B625" t="s">
        <v>254</v>
      </c>
      <c r="C625">
        <v>9278212</v>
      </c>
      <c r="D625" s="2">
        <v>43251</v>
      </c>
      <c r="E625" t="s">
        <v>56</v>
      </c>
      <c r="F625" t="s">
        <v>4937</v>
      </c>
      <c r="G625">
        <v>5</v>
      </c>
      <c r="H625" t="s">
        <v>58</v>
      </c>
      <c r="I625" t="s">
        <v>256</v>
      </c>
      <c r="J625">
        <v>112182</v>
      </c>
      <c r="K625">
        <v>9</v>
      </c>
      <c r="L625" s="2">
        <v>39904</v>
      </c>
      <c r="M625" s="2">
        <v>43616</v>
      </c>
      <c r="N625" t="s">
        <v>1510</v>
      </c>
      <c r="O625">
        <v>3</v>
      </c>
      <c r="P625" t="s">
        <v>882</v>
      </c>
      <c r="Q625" t="s">
        <v>883</v>
      </c>
      <c r="R625" t="s">
        <v>884</v>
      </c>
      <c r="S625" t="s">
        <v>67</v>
      </c>
      <c r="T625" t="s">
        <v>68</v>
      </c>
      <c r="U625">
        <v>2018</v>
      </c>
      <c r="V625">
        <v>366300</v>
      </c>
      <c r="W625" t="s">
        <v>69</v>
      </c>
      <c r="X625" t="s">
        <v>254</v>
      </c>
      <c r="Y625">
        <v>220000</v>
      </c>
      <c r="Z625">
        <v>146300</v>
      </c>
      <c r="AA625" t="s">
        <v>69</v>
      </c>
      <c r="AB625" t="s">
        <v>4941</v>
      </c>
      <c r="AC625">
        <v>366300</v>
      </c>
    </row>
    <row r="626" spans="1:29">
      <c r="A626">
        <f t="shared" ca="1" si="9"/>
        <v>0.59495787507528275</v>
      </c>
      <c r="B626" t="s">
        <v>55</v>
      </c>
      <c r="C626">
        <v>9492643</v>
      </c>
      <c r="D626" s="2">
        <v>43294</v>
      </c>
      <c r="E626" t="s">
        <v>1856</v>
      </c>
      <c r="F626" t="s">
        <v>4899</v>
      </c>
      <c r="G626">
        <v>5</v>
      </c>
      <c r="H626" t="s">
        <v>58</v>
      </c>
      <c r="I626" t="s">
        <v>59</v>
      </c>
      <c r="J626">
        <v>94566</v>
      </c>
      <c r="K626">
        <v>2</v>
      </c>
      <c r="L626" s="2">
        <v>42917</v>
      </c>
      <c r="M626" s="2">
        <v>44377</v>
      </c>
      <c r="N626" t="s">
        <v>3202</v>
      </c>
      <c r="O626">
        <v>3</v>
      </c>
      <c r="P626" t="s">
        <v>553</v>
      </c>
      <c r="Q626" t="s">
        <v>554</v>
      </c>
      <c r="R626" t="s">
        <v>555</v>
      </c>
      <c r="S626" t="s">
        <v>67</v>
      </c>
      <c r="T626" t="s">
        <v>68</v>
      </c>
      <c r="U626">
        <v>2018</v>
      </c>
      <c r="V626">
        <v>415378</v>
      </c>
      <c r="W626" t="s">
        <v>69</v>
      </c>
      <c r="X626" t="s">
        <v>55</v>
      </c>
      <c r="Y626">
        <v>273523</v>
      </c>
      <c r="Z626">
        <v>141855</v>
      </c>
      <c r="AA626" t="s">
        <v>69</v>
      </c>
      <c r="AB626" t="s">
        <v>4900</v>
      </c>
      <c r="AC626">
        <v>415378</v>
      </c>
    </row>
    <row r="627" spans="1:29">
      <c r="A627">
        <f t="shared" ca="1" si="9"/>
        <v>0.20408994712071449</v>
      </c>
      <c r="B627" t="s">
        <v>303</v>
      </c>
      <c r="C627">
        <v>9564092</v>
      </c>
      <c r="D627" s="2">
        <v>43243</v>
      </c>
      <c r="E627" t="s">
        <v>56</v>
      </c>
      <c r="F627" t="s">
        <v>3164</v>
      </c>
      <c r="G627">
        <v>5</v>
      </c>
      <c r="H627" t="s">
        <v>58</v>
      </c>
      <c r="I627" t="s">
        <v>305</v>
      </c>
      <c r="J627">
        <v>111444</v>
      </c>
      <c r="K627">
        <v>2</v>
      </c>
      <c r="L627" s="2">
        <v>42990</v>
      </c>
      <c r="M627" s="2">
        <v>43546</v>
      </c>
      <c r="N627" t="s">
        <v>1111</v>
      </c>
      <c r="O627">
        <v>30</v>
      </c>
      <c r="P627" t="s">
        <v>747</v>
      </c>
      <c r="Q627" t="s">
        <v>748</v>
      </c>
      <c r="R627" t="s">
        <v>176</v>
      </c>
      <c r="S627" t="s">
        <v>67</v>
      </c>
      <c r="T627" t="s">
        <v>68</v>
      </c>
      <c r="U627">
        <v>2018</v>
      </c>
      <c r="V627">
        <v>515665</v>
      </c>
      <c r="W627" t="s">
        <v>69</v>
      </c>
      <c r="X627" t="s">
        <v>303</v>
      </c>
      <c r="Y627">
        <v>329665</v>
      </c>
      <c r="Z627">
        <v>186000</v>
      </c>
      <c r="AA627" t="s">
        <v>69</v>
      </c>
      <c r="AB627" t="s">
        <v>3166</v>
      </c>
      <c r="AC627">
        <v>515665</v>
      </c>
    </row>
    <row r="628" spans="1:29">
      <c r="A628">
        <f t="shared" ca="1" si="9"/>
        <v>0.39018177781828289</v>
      </c>
      <c r="B628" t="s">
        <v>55</v>
      </c>
      <c r="C628">
        <v>9513632</v>
      </c>
      <c r="D628" s="2">
        <v>43291</v>
      </c>
      <c r="E628" t="s">
        <v>56</v>
      </c>
      <c r="F628" t="s">
        <v>2473</v>
      </c>
      <c r="G628">
        <v>5</v>
      </c>
      <c r="H628" t="s">
        <v>58</v>
      </c>
      <c r="I628" t="s">
        <v>59</v>
      </c>
      <c r="J628">
        <v>92835</v>
      </c>
      <c r="K628">
        <v>4</v>
      </c>
      <c r="L628" s="2">
        <v>42231</v>
      </c>
      <c r="M628" s="2">
        <v>43646</v>
      </c>
      <c r="N628" t="s">
        <v>2474</v>
      </c>
      <c r="O628">
        <v>11</v>
      </c>
      <c r="P628" t="s">
        <v>532</v>
      </c>
      <c r="Q628" t="s">
        <v>533</v>
      </c>
      <c r="R628" t="s">
        <v>149</v>
      </c>
      <c r="S628" t="s">
        <v>67</v>
      </c>
      <c r="T628" t="s">
        <v>68</v>
      </c>
      <c r="U628">
        <v>2018</v>
      </c>
      <c r="V628">
        <v>498971</v>
      </c>
      <c r="W628" t="s">
        <v>69</v>
      </c>
      <c r="X628" t="s">
        <v>55</v>
      </c>
      <c r="Y628">
        <v>314808</v>
      </c>
      <c r="Z628">
        <v>184163</v>
      </c>
      <c r="AA628" t="s">
        <v>69</v>
      </c>
      <c r="AB628" t="s">
        <v>2476</v>
      </c>
      <c r="AC628">
        <v>498971</v>
      </c>
    </row>
    <row r="629" spans="1:29">
      <c r="A629">
        <f t="shared" ca="1" si="9"/>
        <v>5.0376475074998428E-2</v>
      </c>
      <c r="B629" t="s">
        <v>55</v>
      </c>
      <c r="C629">
        <v>9522116</v>
      </c>
      <c r="D629" s="2">
        <v>43266</v>
      </c>
      <c r="E629" t="s">
        <v>1856</v>
      </c>
      <c r="F629" t="s">
        <v>4712</v>
      </c>
      <c r="G629">
        <v>5</v>
      </c>
      <c r="H629" t="s">
        <v>58</v>
      </c>
      <c r="I629" t="s">
        <v>59</v>
      </c>
      <c r="J629">
        <v>99532</v>
      </c>
      <c r="K629">
        <v>2</v>
      </c>
      <c r="L629" s="2">
        <v>42931</v>
      </c>
      <c r="M629" s="2">
        <v>43646</v>
      </c>
      <c r="N629" t="s">
        <v>3202</v>
      </c>
      <c r="O629">
        <v>3</v>
      </c>
      <c r="P629" t="s">
        <v>553</v>
      </c>
      <c r="Q629" t="s">
        <v>554</v>
      </c>
      <c r="R629" t="s">
        <v>555</v>
      </c>
      <c r="S629" t="s">
        <v>67</v>
      </c>
      <c r="T629" t="s">
        <v>68</v>
      </c>
      <c r="U629">
        <v>2018</v>
      </c>
      <c r="V629">
        <v>481775</v>
      </c>
      <c r="W629" t="s">
        <v>69</v>
      </c>
      <c r="X629" t="s">
        <v>55</v>
      </c>
      <c r="Y629">
        <v>308830</v>
      </c>
      <c r="Z629">
        <v>172945</v>
      </c>
      <c r="AA629" t="s">
        <v>69</v>
      </c>
      <c r="AB629" t="s">
        <v>4715</v>
      </c>
      <c r="AC629">
        <v>481775</v>
      </c>
    </row>
    <row r="630" spans="1:29">
      <c r="A630">
        <f t="shared" ca="1" si="9"/>
        <v>0.27612631764768658</v>
      </c>
      <c r="B630" t="s">
        <v>109</v>
      </c>
      <c r="C630">
        <v>9195094</v>
      </c>
      <c r="D630" s="2">
        <v>42723</v>
      </c>
      <c r="E630" t="s">
        <v>76</v>
      </c>
      <c r="F630" t="s">
        <v>821</v>
      </c>
      <c r="G630">
        <v>5</v>
      </c>
      <c r="H630" t="s">
        <v>58</v>
      </c>
      <c r="I630" t="s">
        <v>112</v>
      </c>
      <c r="J630">
        <v>17182</v>
      </c>
      <c r="K630">
        <v>9</v>
      </c>
      <c r="L630" s="2">
        <v>39173</v>
      </c>
      <c r="M630" s="2">
        <v>43465</v>
      </c>
      <c r="N630" t="s">
        <v>822</v>
      </c>
      <c r="O630">
        <v>1</v>
      </c>
      <c r="P630" t="s">
        <v>825</v>
      </c>
      <c r="Q630" t="s">
        <v>826</v>
      </c>
      <c r="R630" t="s">
        <v>827</v>
      </c>
      <c r="S630" t="s">
        <v>67</v>
      </c>
      <c r="T630" t="s">
        <v>68</v>
      </c>
      <c r="U630">
        <v>2017</v>
      </c>
      <c r="V630">
        <v>372606</v>
      </c>
      <c r="W630" t="s">
        <v>69</v>
      </c>
      <c r="X630" t="s">
        <v>109</v>
      </c>
      <c r="Y630">
        <v>269706</v>
      </c>
      <c r="Z630">
        <v>102900</v>
      </c>
      <c r="AA630" t="s">
        <v>69</v>
      </c>
      <c r="AB630" t="s">
        <v>828</v>
      </c>
      <c r="AC630">
        <v>372606</v>
      </c>
    </row>
    <row r="631" spans="1:29">
      <c r="A631">
        <f t="shared" ca="1" si="9"/>
        <v>0.58602901457936951</v>
      </c>
      <c r="B631" t="s">
        <v>241</v>
      </c>
      <c r="C631">
        <v>9413466</v>
      </c>
      <c r="D631" s="2">
        <v>43113</v>
      </c>
      <c r="E631" t="s">
        <v>76</v>
      </c>
      <c r="F631" t="s">
        <v>1648</v>
      </c>
      <c r="G631">
        <v>5</v>
      </c>
      <c r="H631" t="s">
        <v>58</v>
      </c>
      <c r="I631" t="s">
        <v>243</v>
      </c>
      <c r="J631">
        <v>118183</v>
      </c>
      <c r="K631">
        <v>5</v>
      </c>
      <c r="L631" s="2">
        <v>41671</v>
      </c>
      <c r="M631" s="2">
        <v>43861</v>
      </c>
      <c r="N631" t="s">
        <v>278</v>
      </c>
      <c r="O631">
        <v>7</v>
      </c>
      <c r="P631" t="s">
        <v>64</v>
      </c>
      <c r="Q631" t="s">
        <v>65</v>
      </c>
      <c r="R631" t="s">
        <v>66</v>
      </c>
      <c r="S631" t="s">
        <v>67</v>
      </c>
      <c r="T631" t="s">
        <v>68</v>
      </c>
      <c r="U631">
        <v>2018</v>
      </c>
      <c r="V631">
        <v>405000</v>
      </c>
      <c r="W631" t="s">
        <v>69</v>
      </c>
      <c r="X631" t="s">
        <v>241</v>
      </c>
      <c r="Y631">
        <v>250000</v>
      </c>
      <c r="Z631">
        <v>155000</v>
      </c>
      <c r="AA631" t="s">
        <v>69</v>
      </c>
      <c r="AB631" t="s">
        <v>1651</v>
      </c>
      <c r="AC631">
        <v>405000</v>
      </c>
    </row>
    <row r="632" spans="1:29">
      <c r="A632">
        <f t="shared" ca="1" si="9"/>
        <v>0.53534647562913062</v>
      </c>
      <c r="B632" t="s">
        <v>241</v>
      </c>
      <c r="C632">
        <v>9270579</v>
      </c>
      <c r="D632" s="2">
        <v>42879</v>
      </c>
      <c r="E632" t="s">
        <v>2435</v>
      </c>
      <c r="F632" t="s">
        <v>2436</v>
      </c>
      <c r="G632">
        <v>5</v>
      </c>
      <c r="H632" t="s">
        <v>58</v>
      </c>
      <c r="I632" t="s">
        <v>243</v>
      </c>
      <c r="J632">
        <v>119153</v>
      </c>
      <c r="K632">
        <v>4</v>
      </c>
      <c r="L632" s="2">
        <v>41879</v>
      </c>
      <c r="M632" s="2">
        <v>43982</v>
      </c>
      <c r="N632" t="s">
        <v>2437</v>
      </c>
      <c r="O632">
        <v>12</v>
      </c>
      <c r="P632" t="s">
        <v>1357</v>
      </c>
      <c r="Q632" t="s">
        <v>217</v>
      </c>
      <c r="R632" t="s">
        <v>120</v>
      </c>
      <c r="S632" t="s">
        <v>67</v>
      </c>
      <c r="T632" t="s">
        <v>68</v>
      </c>
      <c r="U632">
        <v>2017</v>
      </c>
      <c r="V632">
        <v>407674</v>
      </c>
      <c r="W632" t="s">
        <v>69</v>
      </c>
      <c r="X632" t="s">
        <v>241</v>
      </c>
      <c r="Y632">
        <v>301103</v>
      </c>
      <c r="Z632">
        <v>106571</v>
      </c>
      <c r="AA632" t="s">
        <v>69</v>
      </c>
      <c r="AB632" t="s">
        <v>2440</v>
      </c>
      <c r="AC632">
        <v>407674</v>
      </c>
    </row>
    <row r="633" spans="1:29">
      <c r="A633">
        <f t="shared" ca="1" si="9"/>
        <v>0.31046968977004952</v>
      </c>
      <c r="B633" t="s">
        <v>55</v>
      </c>
      <c r="C633">
        <v>9268809</v>
      </c>
      <c r="D633" s="2">
        <v>42851</v>
      </c>
      <c r="E633" t="s">
        <v>76</v>
      </c>
      <c r="F633" t="s">
        <v>2233</v>
      </c>
      <c r="G633">
        <v>5</v>
      </c>
      <c r="H633" t="s">
        <v>58</v>
      </c>
      <c r="I633" t="s">
        <v>59</v>
      </c>
      <c r="J633">
        <v>83848</v>
      </c>
      <c r="K633">
        <v>5</v>
      </c>
      <c r="L633" s="2">
        <v>41456</v>
      </c>
      <c r="M633" s="2">
        <v>43585</v>
      </c>
      <c r="N633" t="s">
        <v>60</v>
      </c>
      <c r="O633">
        <v>7</v>
      </c>
      <c r="P633" t="s">
        <v>2236</v>
      </c>
      <c r="Q633" t="s">
        <v>472</v>
      </c>
      <c r="R633" t="s">
        <v>311</v>
      </c>
      <c r="S633" t="s">
        <v>67</v>
      </c>
      <c r="T633" t="s">
        <v>68</v>
      </c>
      <c r="U633">
        <v>2017</v>
      </c>
      <c r="V633">
        <v>365020</v>
      </c>
      <c r="W633" t="s">
        <v>69</v>
      </c>
      <c r="X633" t="s">
        <v>55</v>
      </c>
      <c r="Y633">
        <v>218750</v>
      </c>
      <c r="Z633">
        <v>146270</v>
      </c>
      <c r="AA633" t="s">
        <v>69</v>
      </c>
      <c r="AB633" t="s">
        <v>2237</v>
      </c>
      <c r="AC633">
        <v>365020</v>
      </c>
    </row>
    <row r="634" spans="1:29">
      <c r="A634">
        <f t="shared" ca="1" si="9"/>
        <v>0.59771562000754197</v>
      </c>
      <c r="B634" t="s">
        <v>199</v>
      </c>
      <c r="C634">
        <v>9412130</v>
      </c>
      <c r="D634" s="2">
        <v>43082</v>
      </c>
      <c r="E634" t="s">
        <v>5908</v>
      </c>
      <c r="F634" t="s">
        <v>5909</v>
      </c>
      <c r="G634">
        <v>5</v>
      </c>
      <c r="H634" t="s">
        <v>58</v>
      </c>
      <c r="I634" t="s">
        <v>149</v>
      </c>
      <c r="J634">
        <v>169102</v>
      </c>
      <c r="K634">
        <v>6</v>
      </c>
      <c r="L634" s="2">
        <v>41518</v>
      </c>
      <c r="M634" s="2">
        <v>44196</v>
      </c>
      <c r="N634" t="s">
        <v>5910</v>
      </c>
      <c r="O634">
        <v>7</v>
      </c>
      <c r="P634" t="s">
        <v>1729</v>
      </c>
      <c r="Q634" t="s">
        <v>65</v>
      </c>
      <c r="R634" t="s">
        <v>66</v>
      </c>
      <c r="S634" t="s">
        <v>67</v>
      </c>
      <c r="T634" t="s">
        <v>68</v>
      </c>
      <c r="U634">
        <v>2018</v>
      </c>
      <c r="V634">
        <v>618960</v>
      </c>
      <c r="W634" t="s">
        <v>69</v>
      </c>
      <c r="X634" t="s">
        <v>199</v>
      </c>
      <c r="Y634">
        <v>416515</v>
      </c>
      <c r="Z634">
        <v>202445</v>
      </c>
      <c r="AA634" t="s">
        <v>69</v>
      </c>
      <c r="AB634" t="s">
        <v>5912</v>
      </c>
      <c r="AC634">
        <v>618960</v>
      </c>
    </row>
    <row r="635" spans="1:29">
      <c r="A635">
        <f t="shared" ca="1" si="9"/>
        <v>0.86541109510531866</v>
      </c>
      <c r="B635" t="s">
        <v>241</v>
      </c>
      <c r="C635">
        <v>9276101</v>
      </c>
      <c r="D635" s="2">
        <v>42873</v>
      </c>
      <c r="E635" t="s">
        <v>56</v>
      </c>
      <c r="F635" t="s">
        <v>4761</v>
      </c>
      <c r="G635">
        <v>5</v>
      </c>
      <c r="H635" t="s">
        <v>58</v>
      </c>
      <c r="I635" t="s">
        <v>243</v>
      </c>
      <c r="J635">
        <v>120954</v>
      </c>
      <c r="K635">
        <v>4</v>
      </c>
      <c r="L635" s="2">
        <v>41852</v>
      </c>
      <c r="M635" s="2">
        <v>43982</v>
      </c>
      <c r="N635" t="s">
        <v>388</v>
      </c>
      <c r="O635">
        <v>15</v>
      </c>
      <c r="P635" t="s">
        <v>4701</v>
      </c>
      <c r="Q635" t="s">
        <v>1698</v>
      </c>
      <c r="R635" t="s">
        <v>630</v>
      </c>
      <c r="S635" t="s">
        <v>67</v>
      </c>
      <c r="T635" t="s">
        <v>68</v>
      </c>
      <c r="U635">
        <v>2017</v>
      </c>
      <c r="V635">
        <v>373750</v>
      </c>
      <c r="W635" t="s">
        <v>69</v>
      </c>
      <c r="X635" t="s">
        <v>241</v>
      </c>
      <c r="Y635">
        <v>250000</v>
      </c>
      <c r="Z635">
        <v>123750</v>
      </c>
      <c r="AA635" t="s">
        <v>69</v>
      </c>
      <c r="AB635" t="s">
        <v>4763</v>
      </c>
      <c r="AC635">
        <v>373750</v>
      </c>
    </row>
    <row r="636" spans="1:29">
      <c r="A636">
        <f t="shared" ca="1" si="9"/>
        <v>0.45505993951750678</v>
      </c>
      <c r="B636" t="s">
        <v>405</v>
      </c>
      <c r="C636">
        <v>9220799</v>
      </c>
      <c r="D636" s="2">
        <v>42759</v>
      </c>
      <c r="E636" t="s">
        <v>3938</v>
      </c>
      <c r="F636" t="s">
        <v>5649</v>
      </c>
      <c r="G636">
        <v>5</v>
      </c>
      <c r="H636" t="s">
        <v>58</v>
      </c>
      <c r="I636" t="s">
        <v>407</v>
      </c>
      <c r="J636">
        <v>34527</v>
      </c>
      <c r="K636">
        <v>5</v>
      </c>
      <c r="L636" s="2">
        <v>41306</v>
      </c>
      <c r="M636" s="2">
        <v>43496</v>
      </c>
      <c r="N636" t="s">
        <v>131</v>
      </c>
      <c r="O636">
        <v>31</v>
      </c>
      <c r="P636" t="s">
        <v>5652</v>
      </c>
      <c r="Q636" t="s">
        <v>5653</v>
      </c>
      <c r="R636" t="s">
        <v>149</v>
      </c>
      <c r="S636" t="s">
        <v>260</v>
      </c>
      <c r="T636" t="s">
        <v>68</v>
      </c>
      <c r="U636">
        <v>2017</v>
      </c>
      <c r="V636">
        <v>406960</v>
      </c>
      <c r="W636" t="s">
        <v>69</v>
      </c>
      <c r="X636" t="s">
        <v>405</v>
      </c>
      <c r="Y636">
        <v>379479</v>
      </c>
      <c r="Z636">
        <v>27481</v>
      </c>
      <c r="AA636" t="s">
        <v>69</v>
      </c>
      <c r="AB636" t="s">
        <v>5654</v>
      </c>
      <c r="AC636">
        <v>406960</v>
      </c>
    </row>
    <row r="637" spans="1:29">
      <c r="A637">
        <f t="shared" ca="1" si="9"/>
        <v>3.4307753655429485E-2</v>
      </c>
      <c r="B637" t="s">
        <v>241</v>
      </c>
      <c r="C637">
        <v>9260919</v>
      </c>
      <c r="D637" s="2">
        <v>42829</v>
      </c>
      <c r="E637" t="s">
        <v>76</v>
      </c>
      <c r="F637" t="s">
        <v>5791</v>
      </c>
      <c r="G637">
        <v>5</v>
      </c>
      <c r="H637" t="s">
        <v>58</v>
      </c>
      <c r="I637" t="s">
        <v>243</v>
      </c>
      <c r="J637">
        <v>89215</v>
      </c>
      <c r="K637">
        <v>10</v>
      </c>
      <c r="L637" s="2">
        <v>39539</v>
      </c>
      <c r="M637" s="2">
        <v>43585</v>
      </c>
      <c r="N637" t="s">
        <v>5792</v>
      </c>
      <c r="O637">
        <v>7</v>
      </c>
      <c r="P637" t="s">
        <v>189</v>
      </c>
      <c r="Q637" t="s">
        <v>190</v>
      </c>
      <c r="R637" t="s">
        <v>191</v>
      </c>
      <c r="S637" t="s">
        <v>67</v>
      </c>
      <c r="T637" t="s">
        <v>68</v>
      </c>
      <c r="U637">
        <v>2017</v>
      </c>
      <c r="V637">
        <v>397208</v>
      </c>
      <c r="W637" t="s">
        <v>69</v>
      </c>
      <c r="X637" t="s">
        <v>241</v>
      </c>
      <c r="Y637">
        <v>245016</v>
      </c>
      <c r="Z637">
        <v>152192</v>
      </c>
      <c r="AA637" t="s">
        <v>69</v>
      </c>
      <c r="AB637" t="s">
        <v>5795</v>
      </c>
      <c r="AC637">
        <v>397208</v>
      </c>
    </row>
    <row r="638" spans="1:29">
      <c r="A638">
        <f t="shared" ca="1" si="9"/>
        <v>0.87674077843970522</v>
      </c>
      <c r="B638" t="s">
        <v>55</v>
      </c>
      <c r="C638">
        <v>9417096</v>
      </c>
      <c r="D638" s="2">
        <v>43123</v>
      </c>
      <c r="E638" t="s">
        <v>76</v>
      </c>
      <c r="F638" t="s">
        <v>4780</v>
      </c>
      <c r="G638">
        <v>5</v>
      </c>
      <c r="H638" t="s">
        <v>58</v>
      </c>
      <c r="I638" t="s">
        <v>59</v>
      </c>
      <c r="J638">
        <v>81301</v>
      </c>
      <c r="K638">
        <v>5</v>
      </c>
      <c r="L638" s="2">
        <v>41671</v>
      </c>
      <c r="M638" s="2">
        <v>43861</v>
      </c>
      <c r="N638" t="s">
        <v>318</v>
      </c>
      <c r="O638">
        <v>18</v>
      </c>
      <c r="P638" t="s">
        <v>174</v>
      </c>
      <c r="Q638" t="s">
        <v>175</v>
      </c>
      <c r="R638" t="s">
        <v>176</v>
      </c>
      <c r="S638" t="s">
        <v>67</v>
      </c>
      <c r="T638" t="s">
        <v>68</v>
      </c>
      <c r="U638">
        <v>2018</v>
      </c>
      <c r="V638">
        <v>332500</v>
      </c>
      <c r="W638" t="s">
        <v>69</v>
      </c>
      <c r="X638" t="s">
        <v>55</v>
      </c>
      <c r="Y638">
        <v>218750</v>
      </c>
      <c r="Z638">
        <v>113750</v>
      </c>
      <c r="AA638" t="s">
        <v>69</v>
      </c>
      <c r="AB638" t="s">
        <v>4782</v>
      </c>
      <c r="AC638">
        <v>332500</v>
      </c>
    </row>
    <row r="639" spans="1:29">
      <c r="A639">
        <f t="shared" ca="1" si="9"/>
        <v>0.78950524429958624</v>
      </c>
      <c r="B639" t="s">
        <v>303</v>
      </c>
      <c r="C639">
        <v>9280930</v>
      </c>
      <c r="D639" s="2">
        <v>42901</v>
      </c>
      <c r="E639" t="s">
        <v>76</v>
      </c>
      <c r="F639" t="s">
        <v>2119</v>
      </c>
      <c r="G639">
        <v>5</v>
      </c>
      <c r="H639" t="s">
        <v>58</v>
      </c>
      <c r="I639" t="s">
        <v>305</v>
      </c>
      <c r="J639">
        <v>80955</v>
      </c>
      <c r="K639">
        <v>9</v>
      </c>
      <c r="L639" s="2">
        <v>39995</v>
      </c>
      <c r="M639" s="2">
        <v>43616</v>
      </c>
      <c r="N639" t="s">
        <v>2120</v>
      </c>
      <c r="O639">
        <v>11</v>
      </c>
      <c r="P639" t="s">
        <v>532</v>
      </c>
      <c r="Q639" t="s">
        <v>533</v>
      </c>
      <c r="R639" t="s">
        <v>149</v>
      </c>
      <c r="S639" t="s">
        <v>67</v>
      </c>
      <c r="T639" t="s">
        <v>68</v>
      </c>
      <c r="U639">
        <v>2017</v>
      </c>
      <c r="V639">
        <v>332850</v>
      </c>
      <c r="W639" t="s">
        <v>69</v>
      </c>
      <c r="X639" t="s">
        <v>303</v>
      </c>
      <c r="Y639">
        <v>210000</v>
      </c>
      <c r="Z639">
        <v>122850</v>
      </c>
      <c r="AA639" t="s">
        <v>69</v>
      </c>
      <c r="AB639" t="s">
        <v>2123</v>
      </c>
      <c r="AC639">
        <v>332850</v>
      </c>
    </row>
    <row r="640" spans="1:29">
      <c r="A640">
        <f t="shared" ca="1" si="9"/>
        <v>0.63638993709250979</v>
      </c>
      <c r="B640" t="s">
        <v>199</v>
      </c>
      <c r="C640">
        <v>9271811</v>
      </c>
      <c r="D640" s="2">
        <v>42878</v>
      </c>
      <c r="E640" t="s">
        <v>76</v>
      </c>
      <c r="F640" t="s">
        <v>4795</v>
      </c>
      <c r="G640">
        <v>5</v>
      </c>
      <c r="H640" t="s">
        <v>58</v>
      </c>
      <c r="I640" t="s">
        <v>149</v>
      </c>
      <c r="J640">
        <v>178765</v>
      </c>
      <c r="K640">
        <v>5</v>
      </c>
      <c r="L640" s="2">
        <v>41494</v>
      </c>
      <c r="M640" s="2">
        <v>43982</v>
      </c>
      <c r="N640" t="s">
        <v>785</v>
      </c>
      <c r="O640">
        <v>12</v>
      </c>
      <c r="P640" t="s">
        <v>2215</v>
      </c>
      <c r="Q640" t="s">
        <v>217</v>
      </c>
      <c r="R640" t="s">
        <v>120</v>
      </c>
      <c r="S640" t="s">
        <v>948</v>
      </c>
      <c r="T640" t="s">
        <v>68</v>
      </c>
      <c r="U640">
        <v>2017</v>
      </c>
      <c r="V640">
        <v>565455</v>
      </c>
      <c r="W640" t="s">
        <v>69</v>
      </c>
      <c r="X640" t="s">
        <v>199</v>
      </c>
      <c r="Y640">
        <v>333602</v>
      </c>
      <c r="Z640">
        <v>231853</v>
      </c>
      <c r="AA640" t="s">
        <v>69</v>
      </c>
      <c r="AB640" t="s">
        <v>4796</v>
      </c>
      <c r="AC640">
        <v>565455</v>
      </c>
    </row>
    <row r="641" spans="1:29">
      <c r="A641">
        <f t="shared" ca="1" si="9"/>
        <v>0.83630252046470055</v>
      </c>
      <c r="B641" t="s">
        <v>241</v>
      </c>
      <c r="C641">
        <v>9463785</v>
      </c>
      <c r="D641" s="2">
        <v>43196</v>
      </c>
      <c r="E641" t="s">
        <v>56</v>
      </c>
      <c r="F641" t="s">
        <v>2444</v>
      </c>
      <c r="G641">
        <v>5</v>
      </c>
      <c r="H641" t="s">
        <v>58</v>
      </c>
      <c r="I641" t="s">
        <v>243</v>
      </c>
      <c r="J641">
        <v>124262</v>
      </c>
      <c r="K641">
        <v>4</v>
      </c>
      <c r="L641" s="2">
        <v>42095</v>
      </c>
      <c r="M641" s="2">
        <v>43921</v>
      </c>
      <c r="N641" t="s">
        <v>1935</v>
      </c>
      <c r="O641">
        <v>8</v>
      </c>
      <c r="P641" t="s">
        <v>2448</v>
      </c>
      <c r="Q641" t="s">
        <v>472</v>
      </c>
      <c r="R641" t="s">
        <v>311</v>
      </c>
      <c r="S641" t="s">
        <v>473</v>
      </c>
      <c r="T641" t="s">
        <v>68</v>
      </c>
      <c r="U641">
        <v>2018</v>
      </c>
      <c r="V641">
        <v>552229</v>
      </c>
      <c r="W641" t="s">
        <v>69</v>
      </c>
      <c r="X641" t="s">
        <v>241</v>
      </c>
      <c r="Y641">
        <v>317373</v>
      </c>
      <c r="Z641">
        <v>234856</v>
      </c>
      <c r="AA641" t="s">
        <v>69</v>
      </c>
      <c r="AB641" t="s">
        <v>2449</v>
      </c>
      <c r="AC641">
        <v>552229</v>
      </c>
    </row>
    <row r="642" spans="1:29">
      <c r="A642">
        <f t="shared" ref="A642:A705" ca="1" si="10">RAND()</f>
        <v>0.18954073008298045</v>
      </c>
      <c r="B642" t="s">
        <v>127</v>
      </c>
      <c r="C642">
        <v>9211384</v>
      </c>
      <c r="D642" s="2">
        <v>42822</v>
      </c>
      <c r="E642" t="s">
        <v>76</v>
      </c>
      <c r="F642" t="s">
        <v>143</v>
      </c>
      <c r="G642">
        <v>5</v>
      </c>
      <c r="H642" t="s">
        <v>58</v>
      </c>
      <c r="I642" t="s">
        <v>130</v>
      </c>
      <c r="J642">
        <v>98023</v>
      </c>
      <c r="K642">
        <v>5</v>
      </c>
      <c r="L642" s="2">
        <v>41365</v>
      </c>
      <c r="M642" s="2">
        <v>43131</v>
      </c>
      <c r="N642" t="s">
        <v>144</v>
      </c>
      <c r="O642">
        <v>12</v>
      </c>
      <c r="P642" t="s">
        <v>147</v>
      </c>
      <c r="Q642" t="s">
        <v>148</v>
      </c>
      <c r="R642" t="s">
        <v>149</v>
      </c>
      <c r="S642" t="s">
        <v>150</v>
      </c>
      <c r="T642" t="s">
        <v>68</v>
      </c>
      <c r="U642">
        <v>2017</v>
      </c>
      <c r="V642">
        <v>298870</v>
      </c>
      <c r="W642" t="s">
        <v>69</v>
      </c>
      <c r="X642" t="s">
        <v>127</v>
      </c>
      <c r="Y642">
        <v>200000</v>
      </c>
      <c r="Z642">
        <v>98870</v>
      </c>
      <c r="AA642" t="s">
        <v>69</v>
      </c>
      <c r="AB642" t="s">
        <v>151</v>
      </c>
      <c r="AC642">
        <v>298870</v>
      </c>
    </row>
    <row r="643" spans="1:29">
      <c r="A643">
        <f t="shared" ca="1" si="10"/>
        <v>0.35009443752922409</v>
      </c>
      <c r="B643" t="s">
        <v>254</v>
      </c>
      <c r="C643">
        <v>9250788</v>
      </c>
      <c r="D643" s="2">
        <v>42807</v>
      </c>
      <c r="E643" t="s">
        <v>76</v>
      </c>
      <c r="F643" t="s">
        <v>4812</v>
      </c>
      <c r="G643">
        <v>5</v>
      </c>
      <c r="H643" t="s">
        <v>58</v>
      </c>
      <c r="I643" t="s">
        <v>256</v>
      </c>
      <c r="J643">
        <v>45744</v>
      </c>
      <c r="K643">
        <v>27</v>
      </c>
      <c r="L643" s="2">
        <v>33329</v>
      </c>
      <c r="M643" s="2">
        <v>43281</v>
      </c>
      <c r="N643" t="s">
        <v>1057</v>
      </c>
      <c r="O643">
        <v>7</v>
      </c>
      <c r="P643" t="s">
        <v>2152</v>
      </c>
      <c r="Q643" t="s">
        <v>472</v>
      </c>
      <c r="R643" t="s">
        <v>311</v>
      </c>
      <c r="S643" t="s">
        <v>473</v>
      </c>
      <c r="T643" t="s">
        <v>68</v>
      </c>
      <c r="U643">
        <v>2017</v>
      </c>
      <c r="V643">
        <v>439423</v>
      </c>
      <c r="W643" t="s">
        <v>69</v>
      </c>
      <c r="X643" t="s">
        <v>254</v>
      </c>
      <c r="Y643">
        <v>247562</v>
      </c>
      <c r="Z643">
        <v>191861</v>
      </c>
      <c r="AA643" t="s">
        <v>69</v>
      </c>
      <c r="AB643" t="s">
        <v>4814</v>
      </c>
      <c r="AC643">
        <v>439423</v>
      </c>
    </row>
    <row r="644" spans="1:29">
      <c r="A644">
        <f t="shared" ca="1" si="10"/>
        <v>0.61990104842994542</v>
      </c>
      <c r="B644" t="s">
        <v>241</v>
      </c>
      <c r="C644">
        <v>9306898</v>
      </c>
      <c r="D644" s="2">
        <v>42935</v>
      </c>
      <c r="E644" t="s">
        <v>2435</v>
      </c>
      <c r="F644" t="s">
        <v>2813</v>
      </c>
      <c r="G644">
        <v>5</v>
      </c>
      <c r="H644" t="s">
        <v>58</v>
      </c>
      <c r="I644" t="s">
        <v>243</v>
      </c>
      <c r="J644">
        <v>123368</v>
      </c>
      <c r="K644">
        <v>4</v>
      </c>
      <c r="L644" s="2">
        <v>41866</v>
      </c>
      <c r="M644" s="2">
        <v>44012</v>
      </c>
      <c r="N644" t="s">
        <v>2437</v>
      </c>
      <c r="O644">
        <v>13</v>
      </c>
      <c r="P644" t="s">
        <v>390</v>
      </c>
      <c r="Q644" t="s">
        <v>217</v>
      </c>
      <c r="R644" t="s">
        <v>120</v>
      </c>
      <c r="S644" t="s">
        <v>67</v>
      </c>
      <c r="T644" t="s">
        <v>68</v>
      </c>
      <c r="U644">
        <v>2017</v>
      </c>
      <c r="V644">
        <v>398300</v>
      </c>
      <c r="W644" t="s">
        <v>69</v>
      </c>
      <c r="X644" t="s">
        <v>241</v>
      </c>
      <c r="Y644">
        <v>250000</v>
      </c>
      <c r="Z644">
        <v>148300</v>
      </c>
      <c r="AA644" t="s">
        <v>69</v>
      </c>
      <c r="AB644" t="s">
        <v>2816</v>
      </c>
      <c r="AC644">
        <v>398300</v>
      </c>
    </row>
    <row r="645" spans="1:29">
      <c r="A645">
        <f t="shared" ca="1" si="10"/>
        <v>0.48451704049216204</v>
      </c>
      <c r="B645" t="s">
        <v>241</v>
      </c>
      <c r="C645">
        <v>9515953</v>
      </c>
      <c r="D645" s="2">
        <v>43294</v>
      </c>
      <c r="E645" t="s">
        <v>76</v>
      </c>
      <c r="F645" t="s">
        <v>4823</v>
      </c>
      <c r="G645">
        <v>5</v>
      </c>
      <c r="H645" t="s">
        <v>58</v>
      </c>
      <c r="I645" t="s">
        <v>243</v>
      </c>
      <c r="J645">
        <v>118171</v>
      </c>
      <c r="K645">
        <v>5</v>
      </c>
      <c r="L645" s="2">
        <v>41897</v>
      </c>
      <c r="M645" s="2">
        <v>44012</v>
      </c>
      <c r="N645" t="s">
        <v>2028</v>
      </c>
      <c r="O645">
        <v>2</v>
      </c>
      <c r="P645" t="s">
        <v>2882</v>
      </c>
      <c r="Q645" t="s">
        <v>543</v>
      </c>
      <c r="R645" t="s">
        <v>205</v>
      </c>
      <c r="S645" t="s">
        <v>67</v>
      </c>
      <c r="T645" t="s">
        <v>68</v>
      </c>
      <c r="U645">
        <v>2018</v>
      </c>
      <c r="V645">
        <v>390000</v>
      </c>
      <c r="W645" t="s">
        <v>69</v>
      </c>
      <c r="X645" t="s">
        <v>241</v>
      </c>
      <c r="Y645">
        <v>250000</v>
      </c>
      <c r="Z645">
        <v>140000</v>
      </c>
      <c r="AA645" t="s">
        <v>69</v>
      </c>
      <c r="AB645" t="s">
        <v>4825</v>
      </c>
      <c r="AC645">
        <v>390000</v>
      </c>
    </row>
    <row r="646" spans="1:29">
      <c r="A646">
        <f t="shared" ca="1" si="10"/>
        <v>0.7170380846360187</v>
      </c>
      <c r="B646" t="s">
        <v>127</v>
      </c>
      <c r="C646">
        <v>9459997</v>
      </c>
      <c r="D646" s="2">
        <v>43208</v>
      </c>
      <c r="E646" t="s">
        <v>56</v>
      </c>
      <c r="F646" t="s">
        <v>2593</v>
      </c>
      <c r="G646">
        <v>5</v>
      </c>
      <c r="H646" t="s">
        <v>58</v>
      </c>
      <c r="I646" t="s">
        <v>130</v>
      </c>
      <c r="J646">
        <v>104261</v>
      </c>
      <c r="K646">
        <v>5</v>
      </c>
      <c r="L646" s="2">
        <v>41821</v>
      </c>
      <c r="M646" s="2">
        <v>43921</v>
      </c>
      <c r="N646" t="s">
        <v>2465</v>
      </c>
      <c r="O646">
        <v>6</v>
      </c>
      <c r="P646" t="s">
        <v>333</v>
      </c>
      <c r="Q646" t="s">
        <v>334</v>
      </c>
      <c r="R646" t="s">
        <v>335</v>
      </c>
      <c r="S646" t="s">
        <v>67</v>
      </c>
      <c r="T646" t="s">
        <v>68</v>
      </c>
      <c r="U646">
        <v>2018</v>
      </c>
      <c r="V646">
        <v>543249</v>
      </c>
      <c r="W646" t="s">
        <v>69</v>
      </c>
      <c r="X646" t="s">
        <v>127</v>
      </c>
      <c r="Y646">
        <v>350483</v>
      </c>
      <c r="Z646">
        <v>192766</v>
      </c>
      <c r="AA646" t="s">
        <v>69</v>
      </c>
      <c r="AB646" t="s">
        <v>2597</v>
      </c>
      <c r="AC646">
        <v>543249</v>
      </c>
    </row>
    <row r="647" spans="1:29">
      <c r="A647">
        <f t="shared" ca="1" si="10"/>
        <v>0.5119512021540964</v>
      </c>
      <c r="B647" t="s">
        <v>254</v>
      </c>
      <c r="C647">
        <v>9491837</v>
      </c>
      <c r="D647" s="2">
        <v>43284</v>
      </c>
      <c r="E647" t="s">
        <v>56</v>
      </c>
      <c r="F647" t="s">
        <v>4835</v>
      </c>
      <c r="G647">
        <v>5</v>
      </c>
      <c r="H647" t="s">
        <v>58</v>
      </c>
      <c r="I647" t="s">
        <v>256</v>
      </c>
      <c r="J647">
        <v>73960</v>
      </c>
      <c r="K647">
        <v>12</v>
      </c>
      <c r="L647" s="2">
        <v>38534</v>
      </c>
      <c r="M647" s="2">
        <v>44012</v>
      </c>
      <c r="N647" t="s">
        <v>2364</v>
      </c>
      <c r="O647">
        <v>4</v>
      </c>
      <c r="P647" t="s">
        <v>1512</v>
      </c>
      <c r="Q647" t="s">
        <v>1513</v>
      </c>
      <c r="R647" t="s">
        <v>640</v>
      </c>
      <c r="S647" t="s">
        <v>67</v>
      </c>
      <c r="T647" t="s">
        <v>68</v>
      </c>
      <c r="U647">
        <v>2018</v>
      </c>
      <c r="V647">
        <v>287457</v>
      </c>
      <c r="W647" t="s">
        <v>69</v>
      </c>
      <c r="X647" t="s">
        <v>254</v>
      </c>
      <c r="Y647">
        <v>193725</v>
      </c>
      <c r="Z647">
        <v>93732</v>
      </c>
      <c r="AA647" t="s">
        <v>69</v>
      </c>
      <c r="AB647" t="s">
        <v>4836</v>
      </c>
      <c r="AC647">
        <v>287457</v>
      </c>
    </row>
    <row r="648" spans="1:29">
      <c r="A648">
        <f t="shared" ca="1" si="10"/>
        <v>0.37440649707930285</v>
      </c>
      <c r="B648" t="s">
        <v>92</v>
      </c>
      <c r="C648">
        <v>9244672</v>
      </c>
      <c r="D648" s="2">
        <v>42858</v>
      </c>
      <c r="E648" t="s">
        <v>971</v>
      </c>
      <c r="F648" t="s">
        <v>6127</v>
      </c>
      <c r="G648">
        <v>5</v>
      </c>
      <c r="H648" t="s">
        <v>58</v>
      </c>
      <c r="I648" t="s">
        <v>95</v>
      </c>
      <c r="J648">
        <v>73126</v>
      </c>
      <c r="K648">
        <v>5</v>
      </c>
      <c r="L648" s="2">
        <v>41365</v>
      </c>
      <c r="M648" s="2">
        <v>44012</v>
      </c>
      <c r="N648" t="s">
        <v>3447</v>
      </c>
      <c r="O648">
        <v>5</v>
      </c>
      <c r="P648" t="s">
        <v>1958</v>
      </c>
      <c r="Q648" t="s">
        <v>1959</v>
      </c>
      <c r="R648" t="s">
        <v>347</v>
      </c>
      <c r="S648" t="s">
        <v>2935</v>
      </c>
      <c r="T648" t="s">
        <v>68</v>
      </c>
      <c r="U648">
        <v>2017</v>
      </c>
      <c r="V648">
        <v>484841</v>
      </c>
      <c r="W648" t="s">
        <v>69</v>
      </c>
      <c r="X648" t="s">
        <v>92</v>
      </c>
      <c r="Y648">
        <v>380472</v>
      </c>
      <c r="Z648">
        <v>104369</v>
      </c>
      <c r="AA648" t="s">
        <v>69</v>
      </c>
      <c r="AB648" t="s">
        <v>6129</v>
      </c>
      <c r="AC648">
        <v>484841</v>
      </c>
    </row>
    <row r="649" spans="1:29">
      <c r="A649">
        <f t="shared" ca="1" si="10"/>
        <v>0.30729312232465855</v>
      </c>
      <c r="B649" t="s">
        <v>127</v>
      </c>
      <c r="C649">
        <v>9464560</v>
      </c>
      <c r="D649" s="2">
        <v>43179</v>
      </c>
      <c r="E649" t="s">
        <v>56</v>
      </c>
      <c r="F649" t="s">
        <v>4989</v>
      </c>
      <c r="G649">
        <v>5</v>
      </c>
      <c r="H649" t="s">
        <v>58</v>
      </c>
      <c r="I649" t="s">
        <v>130</v>
      </c>
      <c r="J649">
        <v>102264</v>
      </c>
      <c r="K649">
        <v>4</v>
      </c>
      <c r="L649" s="2">
        <v>42174</v>
      </c>
      <c r="M649" s="2">
        <v>43921</v>
      </c>
      <c r="N649" t="s">
        <v>1869</v>
      </c>
      <c r="O649">
        <v>1</v>
      </c>
      <c r="P649" t="s">
        <v>4788</v>
      </c>
      <c r="Q649" t="s">
        <v>4789</v>
      </c>
      <c r="R649" t="s">
        <v>120</v>
      </c>
      <c r="S649" t="s">
        <v>206</v>
      </c>
      <c r="T649" t="s">
        <v>68</v>
      </c>
      <c r="U649">
        <v>2018</v>
      </c>
      <c r="V649">
        <v>429162</v>
      </c>
      <c r="W649" t="s">
        <v>69</v>
      </c>
      <c r="X649" t="s">
        <v>127</v>
      </c>
      <c r="Y649">
        <v>380320</v>
      </c>
      <c r="Z649">
        <v>48842</v>
      </c>
      <c r="AA649" t="s">
        <v>69</v>
      </c>
      <c r="AB649" t="s">
        <v>4991</v>
      </c>
      <c r="AC649">
        <v>429162</v>
      </c>
    </row>
    <row r="650" spans="1:29">
      <c r="A650">
        <f t="shared" ca="1" si="10"/>
        <v>0.68923380548919322</v>
      </c>
      <c r="B650" t="s">
        <v>303</v>
      </c>
      <c r="C650">
        <v>9230387</v>
      </c>
      <c r="D650" s="2">
        <v>42790</v>
      </c>
      <c r="E650" t="s">
        <v>76</v>
      </c>
      <c r="F650" t="s">
        <v>6044</v>
      </c>
      <c r="G650">
        <v>5</v>
      </c>
      <c r="H650" t="s">
        <v>58</v>
      </c>
      <c r="I650" t="s">
        <v>305</v>
      </c>
      <c r="J650">
        <v>98075</v>
      </c>
      <c r="K650">
        <v>5</v>
      </c>
      <c r="L650" s="2">
        <v>41365</v>
      </c>
      <c r="M650" s="2">
        <v>43555</v>
      </c>
      <c r="N650" t="s">
        <v>4046</v>
      </c>
      <c r="O650">
        <v>7</v>
      </c>
      <c r="P650" t="s">
        <v>1761</v>
      </c>
      <c r="Q650" t="s">
        <v>472</v>
      </c>
      <c r="R650" t="s">
        <v>311</v>
      </c>
      <c r="S650" t="s">
        <v>102</v>
      </c>
      <c r="T650" t="s">
        <v>68</v>
      </c>
      <c r="U650">
        <v>2017</v>
      </c>
      <c r="V650">
        <v>508245</v>
      </c>
      <c r="W650" t="s">
        <v>69</v>
      </c>
      <c r="X650" t="s">
        <v>303</v>
      </c>
      <c r="Y650">
        <v>442418</v>
      </c>
      <c r="Z650">
        <v>65827</v>
      </c>
      <c r="AA650" t="s">
        <v>69</v>
      </c>
      <c r="AB650" t="s">
        <v>6047</v>
      </c>
      <c r="AC650">
        <v>508245</v>
      </c>
    </row>
    <row r="651" spans="1:29">
      <c r="A651">
        <f t="shared" ca="1" si="10"/>
        <v>0.21687139489417251</v>
      </c>
      <c r="B651" t="s">
        <v>254</v>
      </c>
      <c r="C651">
        <v>9867874</v>
      </c>
      <c r="D651" s="2">
        <v>43504</v>
      </c>
      <c r="E651" t="s">
        <v>56</v>
      </c>
      <c r="F651" t="s">
        <v>4856</v>
      </c>
      <c r="G651">
        <v>6</v>
      </c>
      <c r="H651" t="s">
        <v>58</v>
      </c>
      <c r="I651" t="s">
        <v>256</v>
      </c>
      <c r="J651">
        <v>112520</v>
      </c>
      <c r="K651">
        <v>6</v>
      </c>
      <c r="L651" s="2">
        <v>41883</v>
      </c>
      <c r="M651" s="2">
        <v>43708</v>
      </c>
      <c r="N651" t="s">
        <v>2730</v>
      </c>
      <c r="O651">
        <v>14</v>
      </c>
      <c r="P651" t="s">
        <v>1038</v>
      </c>
      <c r="Q651" t="s">
        <v>1039</v>
      </c>
      <c r="R651" t="s">
        <v>120</v>
      </c>
      <c r="S651" t="s">
        <v>121</v>
      </c>
      <c r="T651" t="s">
        <v>68</v>
      </c>
      <c r="U651">
        <v>2017</v>
      </c>
      <c r="V651">
        <v>12157</v>
      </c>
      <c r="W651" t="s">
        <v>69</v>
      </c>
      <c r="X651" t="s">
        <v>254</v>
      </c>
      <c r="Y651">
        <v>7553</v>
      </c>
      <c r="Z651">
        <v>4604</v>
      </c>
      <c r="AA651" t="s">
        <v>69</v>
      </c>
      <c r="AB651" t="s">
        <v>4858</v>
      </c>
      <c r="AC651">
        <v>12157</v>
      </c>
    </row>
    <row r="652" spans="1:29">
      <c r="A652">
        <f t="shared" ca="1" si="10"/>
        <v>0.91914825134731493</v>
      </c>
      <c r="B652" t="s">
        <v>1619</v>
      </c>
      <c r="C652">
        <v>9212067</v>
      </c>
      <c r="D652" s="2">
        <v>42738</v>
      </c>
      <c r="E652" t="s">
        <v>5455</v>
      </c>
      <c r="F652" t="s">
        <v>5456</v>
      </c>
      <c r="G652">
        <v>5</v>
      </c>
      <c r="H652" t="s">
        <v>58</v>
      </c>
      <c r="I652" t="s">
        <v>1621</v>
      </c>
      <c r="J652">
        <v>22285</v>
      </c>
      <c r="K652">
        <v>4</v>
      </c>
      <c r="L652" s="2">
        <v>41671</v>
      </c>
      <c r="M652" s="2">
        <v>43677</v>
      </c>
      <c r="N652" t="s">
        <v>5457</v>
      </c>
      <c r="O652">
        <v>3</v>
      </c>
      <c r="P652" t="s">
        <v>882</v>
      </c>
      <c r="Q652" t="s">
        <v>883</v>
      </c>
      <c r="R652" t="s">
        <v>884</v>
      </c>
      <c r="S652" t="s">
        <v>67</v>
      </c>
      <c r="T652" t="s">
        <v>68</v>
      </c>
      <c r="U652">
        <v>2017</v>
      </c>
      <c r="V652">
        <v>374625</v>
      </c>
      <c r="W652" t="s">
        <v>69</v>
      </c>
      <c r="X652" t="s">
        <v>1619</v>
      </c>
      <c r="Y652">
        <v>225000</v>
      </c>
      <c r="Z652">
        <v>149625</v>
      </c>
      <c r="AA652" t="s">
        <v>69</v>
      </c>
      <c r="AB652" t="s">
        <v>5460</v>
      </c>
      <c r="AC652">
        <v>374625</v>
      </c>
    </row>
    <row r="653" spans="1:29">
      <c r="A653">
        <f t="shared" ca="1" si="10"/>
        <v>0.87173015446940938</v>
      </c>
      <c r="B653" t="s">
        <v>75</v>
      </c>
      <c r="C653">
        <v>9519632</v>
      </c>
      <c r="D653" s="2">
        <v>43231</v>
      </c>
      <c r="E653" t="s">
        <v>1336</v>
      </c>
      <c r="F653" t="s">
        <v>1337</v>
      </c>
      <c r="G653">
        <v>5</v>
      </c>
      <c r="H653" t="s">
        <v>58</v>
      </c>
      <c r="I653" t="s">
        <v>78</v>
      </c>
      <c r="J653">
        <v>46920</v>
      </c>
      <c r="K653">
        <v>5</v>
      </c>
      <c r="L653" s="2">
        <v>41912</v>
      </c>
      <c r="M653" s="2">
        <v>43982</v>
      </c>
      <c r="N653" t="s">
        <v>953</v>
      </c>
      <c r="O653">
        <v>6</v>
      </c>
      <c r="P653" t="s">
        <v>410</v>
      </c>
      <c r="Q653" t="s">
        <v>411</v>
      </c>
      <c r="R653" t="s">
        <v>412</v>
      </c>
      <c r="S653" t="s">
        <v>1239</v>
      </c>
      <c r="T653" t="s">
        <v>68</v>
      </c>
      <c r="U653">
        <v>2018</v>
      </c>
      <c r="V653">
        <v>552261</v>
      </c>
      <c r="W653" t="s">
        <v>69</v>
      </c>
      <c r="X653" t="s">
        <v>75</v>
      </c>
      <c r="Y653">
        <v>437650</v>
      </c>
      <c r="Z653">
        <v>114611</v>
      </c>
      <c r="AA653" t="s">
        <v>69</v>
      </c>
      <c r="AB653" t="s">
        <v>1341</v>
      </c>
      <c r="AC653">
        <v>552261</v>
      </c>
    </row>
    <row r="654" spans="1:29">
      <c r="A654">
        <f t="shared" ca="1" si="10"/>
        <v>0.25200472514950945</v>
      </c>
      <c r="B654" t="s">
        <v>405</v>
      </c>
      <c r="C654">
        <v>10052783</v>
      </c>
      <c r="D654" s="2">
        <v>43881</v>
      </c>
      <c r="E654" t="s">
        <v>110</v>
      </c>
      <c r="F654" t="s">
        <v>4877</v>
      </c>
      <c r="G654">
        <v>7</v>
      </c>
      <c r="H654" t="s">
        <v>58</v>
      </c>
      <c r="I654" t="s">
        <v>407</v>
      </c>
      <c r="J654">
        <v>36617</v>
      </c>
      <c r="K654">
        <v>6</v>
      </c>
      <c r="L654" s="2">
        <v>41821</v>
      </c>
      <c r="M654" s="2">
        <v>44347</v>
      </c>
      <c r="N654" t="s">
        <v>674</v>
      </c>
      <c r="O654">
        <v>5</v>
      </c>
      <c r="P654" t="s">
        <v>997</v>
      </c>
      <c r="Q654" t="s">
        <v>998</v>
      </c>
      <c r="R654" t="s">
        <v>640</v>
      </c>
      <c r="S654" t="s">
        <v>67</v>
      </c>
      <c r="T654" t="s">
        <v>68</v>
      </c>
      <c r="U654">
        <v>2018</v>
      </c>
      <c r="V654">
        <v>103815</v>
      </c>
      <c r="W654" t="s">
        <v>69</v>
      </c>
      <c r="X654" t="s">
        <v>405</v>
      </c>
      <c r="Y654">
        <v>78121</v>
      </c>
      <c r="Z654">
        <v>25694</v>
      </c>
      <c r="AA654" t="s">
        <v>69</v>
      </c>
      <c r="AB654" t="s">
        <v>4879</v>
      </c>
      <c r="AC654">
        <v>103815</v>
      </c>
    </row>
    <row r="655" spans="1:29">
      <c r="A655">
        <f t="shared" ca="1" si="10"/>
        <v>0.10743038943651162</v>
      </c>
      <c r="B655" t="s">
        <v>199</v>
      </c>
      <c r="C655">
        <v>9547645</v>
      </c>
      <c r="D655" s="2">
        <v>43328</v>
      </c>
      <c r="E655" t="s">
        <v>56</v>
      </c>
      <c r="F655" t="s">
        <v>4882</v>
      </c>
      <c r="G655">
        <v>5</v>
      </c>
      <c r="H655" t="s">
        <v>58</v>
      </c>
      <c r="I655" t="s">
        <v>149</v>
      </c>
      <c r="J655">
        <v>182503</v>
      </c>
      <c r="K655">
        <v>5</v>
      </c>
      <c r="L655" s="2">
        <v>41894</v>
      </c>
      <c r="M655" s="2">
        <v>44074</v>
      </c>
      <c r="N655" t="s">
        <v>489</v>
      </c>
      <c r="O655">
        <v>12</v>
      </c>
      <c r="P655" t="s">
        <v>509</v>
      </c>
      <c r="Q655" t="s">
        <v>217</v>
      </c>
      <c r="R655" t="s">
        <v>120</v>
      </c>
      <c r="S655" t="s">
        <v>260</v>
      </c>
      <c r="T655" t="s">
        <v>68</v>
      </c>
      <c r="U655">
        <v>2018</v>
      </c>
      <c r="V655">
        <v>439351</v>
      </c>
      <c r="W655" t="s">
        <v>69</v>
      </c>
      <c r="X655" t="s">
        <v>199</v>
      </c>
      <c r="Y655">
        <v>249773</v>
      </c>
      <c r="Z655">
        <v>189578</v>
      </c>
      <c r="AA655" t="s">
        <v>69</v>
      </c>
      <c r="AB655" t="s">
        <v>4884</v>
      </c>
      <c r="AC655">
        <v>439351</v>
      </c>
    </row>
    <row r="656" spans="1:29">
      <c r="A656">
        <f t="shared" ca="1" si="10"/>
        <v>0.47283519046947142</v>
      </c>
      <c r="B656" t="s">
        <v>199</v>
      </c>
      <c r="C656">
        <v>9478124</v>
      </c>
      <c r="D656" s="2">
        <v>43180</v>
      </c>
      <c r="E656" t="s">
        <v>56</v>
      </c>
      <c r="F656" t="s">
        <v>1895</v>
      </c>
      <c r="G656">
        <v>5</v>
      </c>
      <c r="H656" t="s">
        <v>58</v>
      </c>
      <c r="I656" t="s">
        <v>149</v>
      </c>
      <c r="J656">
        <v>100062</v>
      </c>
      <c r="K656">
        <v>14</v>
      </c>
      <c r="L656" s="2">
        <v>38169</v>
      </c>
      <c r="M656" s="2">
        <v>43708</v>
      </c>
      <c r="N656" t="s">
        <v>811</v>
      </c>
      <c r="O656">
        <v>3</v>
      </c>
      <c r="P656" t="s">
        <v>1898</v>
      </c>
      <c r="Q656" t="s">
        <v>543</v>
      </c>
      <c r="R656" t="s">
        <v>205</v>
      </c>
      <c r="S656" t="s">
        <v>260</v>
      </c>
      <c r="T656" t="s">
        <v>68</v>
      </c>
      <c r="U656">
        <v>2018</v>
      </c>
      <c r="V656">
        <v>311376</v>
      </c>
      <c r="W656" t="s">
        <v>69</v>
      </c>
      <c r="X656" t="s">
        <v>199</v>
      </c>
      <c r="Y656">
        <v>180156</v>
      </c>
      <c r="Z656">
        <v>131220</v>
      </c>
      <c r="AA656" t="s">
        <v>69</v>
      </c>
      <c r="AB656" t="s">
        <v>1899</v>
      </c>
      <c r="AC656">
        <v>311376</v>
      </c>
    </row>
    <row r="657" spans="1:29">
      <c r="A657">
        <f t="shared" ca="1" si="10"/>
        <v>0.43465248612856522</v>
      </c>
      <c r="B657" t="s">
        <v>405</v>
      </c>
      <c r="C657">
        <v>9526461</v>
      </c>
      <c r="D657" s="2">
        <v>43307</v>
      </c>
      <c r="E657" t="s">
        <v>56</v>
      </c>
      <c r="F657" t="s">
        <v>406</v>
      </c>
      <c r="G657">
        <v>5</v>
      </c>
      <c r="H657" t="s">
        <v>58</v>
      </c>
      <c r="I657" t="s">
        <v>407</v>
      </c>
      <c r="J657">
        <v>40694</v>
      </c>
      <c r="K657">
        <v>4</v>
      </c>
      <c r="L657" s="2">
        <v>42262</v>
      </c>
      <c r="M657" s="2">
        <v>44043</v>
      </c>
      <c r="N657" t="s">
        <v>364</v>
      </c>
      <c r="O657">
        <v>6</v>
      </c>
      <c r="P657" t="s">
        <v>410</v>
      </c>
      <c r="Q657" t="s">
        <v>411</v>
      </c>
      <c r="R657" t="s">
        <v>412</v>
      </c>
      <c r="S657" t="s">
        <v>413</v>
      </c>
      <c r="T657" t="s">
        <v>68</v>
      </c>
      <c r="U657">
        <v>2018</v>
      </c>
      <c r="V657">
        <v>589621</v>
      </c>
      <c r="W657" t="s">
        <v>69</v>
      </c>
      <c r="X657" t="s">
        <v>405</v>
      </c>
      <c r="Y657">
        <v>400335</v>
      </c>
      <c r="Z657">
        <v>189286</v>
      </c>
      <c r="AA657" t="s">
        <v>69</v>
      </c>
      <c r="AB657" t="s">
        <v>414</v>
      </c>
      <c r="AC657">
        <v>589621</v>
      </c>
    </row>
    <row r="658" spans="1:29">
      <c r="A658">
        <f t="shared" ca="1" si="10"/>
        <v>0.86041316486974118</v>
      </c>
      <c r="B658" t="s">
        <v>405</v>
      </c>
      <c r="C658">
        <v>9445411</v>
      </c>
      <c r="D658" s="2">
        <v>43168</v>
      </c>
      <c r="E658" t="s">
        <v>3453</v>
      </c>
      <c r="F658" t="s">
        <v>3454</v>
      </c>
      <c r="G658">
        <v>5</v>
      </c>
      <c r="H658" t="s">
        <v>58</v>
      </c>
      <c r="I658" t="s">
        <v>407</v>
      </c>
      <c r="J658">
        <v>25885</v>
      </c>
      <c r="K658">
        <v>10</v>
      </c>
      <c r="L658" s="2">
        <v>39706</v>
      </c>
      <c r="M658" s="2">
        <v>43921</v>
      </c>
      <c r="N658" t="s">
        <v>131</v>
      </c>
      <c r="O658">
        <v>12</v>
      </c>
      <c r="P658" t="s">
        <v>3457</v>
      </c>
      <c r="Q658" t="s">
        <v>3458</v>
      </c>
      <c r="R658" t="s">
        <v>176</v>
      </c>
      <c r="S658" t="s">
        <v>296</v>
      </c>
      <c r="T658" t="s">
        <v>68</v>
      </c>
      <c r="U658">
        <v>2018</v>
      </c>
      <c r="V658">
        <v>552720</v>
      </c>
      <c r="W658" t="s">
        <v>69</v>
      </c>
      <c r="X658" t="s">
        <v>405</v>
      </c>
      <c r="Y658">
        <v>406073</v>
      </c>
      <c r="Z658">
        <v>146647</v>
      </c>
      <c r="AA658" t="s">
        <v>69</v>
      </c>
      <c r="AB658" t="s">
        <v>3459</v>
      </c>
      <c r="AC658">
        <v>552720</v>
      </c>
    </row>
    <row r="659" spans="1:29">
      <c r="A659">
        <f t="shared" ca="1" si="10"/>
        <v>0.76878583247078747</v>
      </c>
      <c r="B659" t="s">
        <v>303</v>
      </c>
      <c r="C659">
        <v>9212130</v>
      </c>
      <c r="D659" s="2">
        <v>42760</v>
      </c>
      <c r="E659" t="s">
        <v>76</v>
      </c>
      <c r="F659" t="s">
        <v>4903</v>
      </c>
      <c r="G659">
        <v>5</v>
      </c>
      <c r="H659" t="s">
        <v>58</v>
      </c>
      <c r="I659" t="s">
        <v>305</v>
      </c>
      <c r="J659">
        <v>95013</v>
      </c>
      <c r="K659">
        <v>5</v>
      </c>
      <c r="L659" s="2">
        <v>41330</v>
      </c>
      <c r="M659" s="2">
        <v>43496</v>
      </c>
      <c r="N659" t="s">
        <v>1057</v>
      </c>
      <c r="O659">
        <v>10</v>
      </c>
      <c r="P659" t="s">
        <v>4905</v>
      </c>
      <c r="Q659" t="s">
        <v>4906</v>
      </c>
      <c r="R659" t="s">
        <v>176</v>
      </c>
      <c r="S659" t="s">
        <v>67</v>
      </c>
      <c r="T659" t="s">
        <v>68</v>
      </c>
      <c r="U659">
        <v>2017</v>
      </c>
      <c r="V659">
        <v>306430</v>
      </c>
      <c r="W659" t="s">
        <v>69</v>
      </c>
      <c r="X659" t="s">
        <v>303</v>
      </c>
      <c r="Y659">
        <v>217500</v>
      </c>
      <c r="Z659">
        <v>88930</v>
      </c>
      <c r="AA659" t="s">
        <v>69</v>
      </c>
      <c r="AB659" t="s">
        <v>4907</v>
      </c>
      <c r="AC659">
        <v>306430</v>
      </c>
    </row>
    <row r="660" spans="1:29">
      <c r="A660">
        <f t="shared" ca="1" si="10"/>
        <v>0.57677492672037078</v>
      </c>
      <c r="B660" t="s">
        <v>199</v>
      </c>
      <c r="C660">
        <v>9544893</v>
      </c>
      <c r="D660" s="2">
        <v>43308</v>
      </c>
      <c r="E660" t="s">
        <v>3098</v>
      </c>
      <c r="F660" t="s">
        <v>4911</v>
      </c>
      <c r="G660">
        <v>5</v>
      </c>
      <c r="H660" t="s">
        <v>58</v>
      </c>
      <c r="I660" t="s">
        <v>149</v>
      </c>
      <c r="J660">
        <v>195770</v>
      </c>
      <c r="K660">
        <v>5</v>
      </c>
      <c r="L660" s="2">
        <v>41905</v>
      </c>
      <c r="M660" s="2">
        <v>44074</v>
      </c>
      <c r="N660" t="s">
        <v>1467</v>
      </c>
      <c r="O660">
        <v>11</v>
      </c>
      <c r="P660" t="s">
        <v>532</v>
      </c>
      <c r="Q660" t="s">
        <v>533</v>
      </c>
      <c r="R660" t="s">
        <v>149</v>
      </c>
      <c r="S660" t="s">
        <v>67</v>
      </c>
      <c r="T660" t="s">
        <v>68</v>
      </c>
      <c r="U660">
        <v>2018</v>
      </c>
      <c r="V660">
        <v>606635</v>
      </c>
      <c r="W660" t="s">
        <v>69</v>
      </c>
      <c r="X660" t="s">
        <v>199</v>
      </c>
      <c r="Y660">
        <v>382735</v>
      </c>
      <c r="Z660">
        <v>223900</v>
      </c>
      <c r="AA660" t="s">
        <v>69</v>
      </c>
      <c r="AB660" t="s">
        <v>4912</v>
      </c>
      <c r="AC660">
        <v>606635</v>
      </c>
    </row>
    <row r="661" spans="1:29">
      <c r="A661">
        <f t="shared" ca="1" si="10"/>
        <v>0.60789316330323317</v>
      </c>
      <c r="B661" t="s">
        <v>75</v>
      </c>
      <c r="C661">
        <v>9479670</v>
      </c>
      <c r="D661" s="2">
        <v>43220</v>
      </c>
      <c r="E661" t="s">
        <v>4913</v>
      </c>
      <c r="F661" t="s">
        <v>4914</v>
      </c>
      <c r="G661">
        <v>5</v>
      </c>
      <c r="H661" t="s">
        <v>58</v>
      </c>
      <c r="I661" t="s">
        <v>78</v>
      </c>
      <c r="J661">
        <v>46153</v>
      </c>
      <c r="K661">
        <v>5</v>
      </c>
      <c r="L661" s="2">
        <v>41760</v>
      </c>
      <c r="M661" s="2">
        <v>43830</v>
      </c>
      <c r="N661" t="s">
        <v>4915</v>
      </c>
      <c r="O661">
        <v>50</v>
      </c>
      <c r="P661" t="s">
        <v>4246</v>
      </c>
      <c r="Q661" t="s">
        <v>4247</v>
      </c>
      <c r="R661" t="s">
        <v>149</v>
      </c>
      <c r="S661" t="s">
        <v>260</v>
      </c>
      <c r="T661" t="s">
        <v>68</v>
      </c>
      <c r="U661">
        <v>2018</v>
      </c>
      <c r="V661">
        <v>485000</v>
      </c>
      <c r="W661" t="s">
        <v>69</v>
      </c>
      <c r="X661" t="s">
        <v>75</v>
      </c>
      <c r="Y661">
        <v>250000</v>
      </c>
      <c r="Z661">
        <v>235000</v>
      </c>
      <c r="AA661" t="s">
        <v>69</v>
      </c>
      <c r="AB661" t="s">
        <v>4916</v>
      </c>
      <c r="AC661">
        <v>485000</v>
      </c>
    </row>
    <row r="662" spans="1:29">
      <c r="A662">
        <f t="shared" ca="1" si="10"/>
        <v>0.91690113430216291</v>
      </c>
      <c r="B662" t="s">
        <v>254</v>
      </c>
      <c r="C662">
        <v>9405553</v>
      </c>
      <c r="D662" s="2">
        <v>43082</v>
      </c>
      <c r="E662" t="s">
        <v>56</v>
      </c>
      <c r="F662" t="s">
        <v>4919</v>
      </c>
      <c r="G662">
        <v>5</v>
      </c>
      <c r="H662" t="s">
        <v>58</v>
      </c>
      <c r="I662" t="s">
        <v>256</v>
      </c>
      <c r="J662">
        <v>13306</v>
      </c>
      <c r="K662">
        <v>53</v>
      </c>
      <c r="L662" s="2">
        <v>27760</v>
      </c>
      <c r="M662" s="2">
        <v>43830</v>
      </c>
      <c r="N662" t="s">
        <v>920</v>
      </c>
      <c r="O662">
        <v>15</v>
      </c>
      <c r="P662" t="s">
        <v>1237</v>
      </c>
      <c r="Q662" t="s">
        <v>1238</v>
      </c>
      <c r="R662" t="s">
        <v>205</v>
      </c>
      <c r="S662" t="s">
        <v>85</v>
      </c>
      <c r="T662" t="s">
        <v>68</v>
      </c>
      <c r="U662">
        <v>2018</v>
      </c>
      <c r="V662">
        <v>517101</v>
      </c>
      <c r="W662" t="s">
        <v>69</v>
      </c>
      <c r="X662" t="s">
        <v>254</v>
      </c>
      <c r="Y662">
        <v>343133</v>
      </c>
      <c r="Z662">
        <v>173968</v>
      </c>
      <c r="AA662" t="s">
        <v>69</v>
      </c>
      <c r="AB662" t="s">
        <v>4920</v>
      </c>
      <c r="AC662">
        <v>517101</v>
      </c>
    </row>
    <row r="663" spans="1:29">
      <c r="A663">
        <f t="shared" ca="1" si="10"/>
        <v>0.8667589731905706</v>
      </c>
      <c r="B663" t="s">
        <v>254</v>
      </c>
      <c r="C663">
        <v>9306155</v>
      </c>
      <c r="D663" s="2">
        <v>42899</v>
      </c>
      <c r="E663" t="s">
        <v>56</v>
      </c>
      <c r="F663" t="s">
        <v>4923</v>
      </c>
      <c r="G663">
        <v>5</v>
      </c>
      <c r="H663" t="s">
        <v>58</v>
      </c>
      <c r="I663" t="s">
        <v>256</v>
      </c>
      <c r="J663">
        <v>109146</v>
      </c>
      <c r="K663">
        <v>4</v>
      </c>
      <c r="L663" s="2">
        <v>41887</v>
      </c>
      <c r="M663" s="2">
        <v>43646</v>
      </c>
      <c r="N663" t="s">
        <v>2791</v>
      </c>
      <c r="O663">
        <v>19</v>
      </c>
      <c r="P663" t="s">
        <v>1282</v>
      </c>
      <c r="Q663" t="s">
        <v>1283</v>
      </c>
      <c r="R663" t="s">
        <v>149</v>
      </c>
      <c r="S663" t="s">
        <v>206</v>
      </c>
      <c r="T663" t="s">
        <v>68</v>
      </c>
      <c r="U663">
        <v>2017</v>
      </c>
      <c r="V663">
        <v>337820</v>
      </c>
      <c r="W663" t="s">
        <v>69</v>
      </c>
      <c r="X663" t="s">
        <v>254</v>
      </c>
      <c r="Y663">
        <v>225409</v>
      </c>
      <c r="Z663">
        <v>112411</v>
      </c>
      <c r="AA663" t="s">
        <v>69</v>
      </c>
      <c r="AB663" t="s">
        <v>4924</v>
      </c>
      <c r="AC663">
        <v>337820</v>
      </c>
    </row>
    <row r="664" spans="1:29">
      <c r="A664">
        <f t="shared" ca="1" si="10"/>
        <v>0.67441920019793244</v>
      </c>
      <c r="B664" t="s">
        <v>687</v>
      </c>
      <c r="C664">
        <v>9544920</v>
      </c>
      <c r="D664" s="2">
        <v>43313</v>
      </c>
      <c r="E664" t="s">
        <v>56</v>
      </c>
      <c r="F664" t="s">
        <v>5674</v>
      </c>
      <c r="G664">
        <v>5</v>
      </c>
      <c r="H664" t="s">
        <v>58</v>
      </c>
      <c r="I664" t="s">
        <v>689</v>
      </c>
      <c r="J664">
        <v>528</v>
      </c>
      <c r="K664">
        <v>27</v>
      </c>
      <c r="L664" s="2">
        <v>36161</v>
      </c>
      <c r="M664" s="2">
        <v>44074</v>
      </c>
      <c r="N664" t="s">
        <v>113</v>
      </c>
      <c r="O664">
        <v>11</v>
      </c>
      <c r="P664" t="s">
        <v>1292</v>
      </c>
      <c r="Q664" t="s">
        <v>1293</v>
      </c>
      <c r="R664" t="s">
        <v>555</v>
      </c>
      <c r="S664" t="s">
        <v>85</v>
      </c>
      <c r="T664" t="s">
        <v>68</v>
      </c>
      <c r="U664">
        <v>2018</v>
      </c>
      <c r="V664">
        <v>613278</v>
      </c>
      <c r="W664" t="s">
        <v>69</v>
      </c>
      <c r="X664" t="s">
        <v>687</v>
      </c>
      <c r="Y664">
        <v>386926</v>
      </c>
      <c r="Z664">
        <v>226352</v>
      </c>
      <c r="AA664" t="s">
        <v>69</v>
      </c>
      <c r="AB664" t="s">
        <v>5677</v>
      </c>
      <c r="AC664">
        <v>613278</v>
      </c>
    </row>
    <row r="665" spans="1:29">
      <c r="A665">
        <f t="shared" ca="1" si="10"/>
        <v>0.29047288585843833</v>
      </c>
      <c r="B665" t="s">
        <v>55</v>
      </c>
      <c r="C665">
        <v>9266512</v>
      </c>
      <c r="D665" s="2">
        <v>42870</v>
      </c>
      <c r="E665" t="s">
        <v>76</v>
      </c>
      <c r="F665" t="s">
        <v>4934</v>
      </c>
      <c r="G665">
        <v>5</v>
      </c>
      <c r="H665" t="s">
        <v>58</v>
      </c>
      <c r="I665" t="s">
        <v>59</v>
      </c>
      <c r="J665">
        <v>29563</v>
      </c>
      <c r="K665">
        <v>23</v>
      </c>
      <c r="L665" s="2">
        <v>33819</v>
      </c>
      <c r="M665" s="2">
        <v>43585</v>
      </c>
      <c r="N665" t="s">
        <v>4935</v>
      </c>
      <c r="O665">
        <v>36</v>
      </c>
      <c r="P665" t="s">
        <v>1090</v>
      </c>
      <c r="Q665" t="s">
        <v>1091</v>
      </c>
      <c r="R665" t="s">
        <v>149</v>
      </c>
      <c r="S665" t="s">
        <v>85</v>
      </c>
      <c r="T665" t="s">
        <v>68</v>
      </c>
      <c r="U665">
        <v>2017</v>
      </c>
      <c r="V665">
        <v>330054</v>
      </c>
      <c r="W665" t="s">
        <v>69</v>
      </c>
      <c r="X665" t="s">
        <v>55</v>
      </c>
      <c r="Y665">
        <v>218750</v>
      </c>
      <c r="Z665">
        <v>111304</v>
      </c>
      <c r="AA665" t="s">
        <v>69</v>
      </c>
      <c r="AB665" t="s">
        <v>4936</v>
      </c>
      <c r="AC665">
        <v>330054</v>
      </c>
    </row>
    <row r="666" spans="1:29">
      <c r="A666">
        <f t="shared" ca="1" si="10"/>
        <v>0.43126555132272304</v>
      </c>
      <c r="B666" t="s">
        <v>3057</v>
      </c>
      <c r="C666">
        <v>9518554</v>
      </c>
      <c r="D666" s="2">
        <v>43265</v>
      </c>
      <c r="E666" t="s">
        <v>3058</v>
      </c>
      <c r="F666" t="s">
        <v>6312</v>
      </c>
      <c r="G666">
        <v>5</v>
      </c>
      <c r="H666" t="s">
        <v>58</v>
      </c>
      <c r="I666" t="s">
        <v>3060</v>
      </c>
      <c r="J666">
        <v>7083</v>
      </c>
      <c r="K666">
        <v>5</v>
      </c>
      <c r="L666" s="2">
        <v>41883</v>
      </c>
      <c r="M666" s="2">
        <v>44012</v>
      </c>
      <c r="N666" t="s">
        <v>3061</v>
      </c>
      <c r="O666">
        <v>18</v>
      </c>
      <c r="P666" t="s">
        <v>174</v>
      </c>
      <c r="Q666" t="s">
        <v>175</v>
      </c>
      <c r="R666" t="s">
        <v>176</v>
      </c>
      <c r="S666" t="s">
        <v>67</v>
      </c>
      <c r="T666" t="s">
        <v>68</v>
      </c>
      <c r="U666">
        <v>2018</v>
      </c>
      <c r="V666">
        <v>307800</v>
      </c>
      <c r="W666" t="s">
        <v>69</v>
      </c>
      <c r="X666" t="s">
        <v>3057</v>
      </c>
      <c r="Y666">
        <v>202500</v>
      </c>
      <c r="Z666">
        <v>105300</v>
      </c>
      <c r="AA666" t="s">
        <v>69</v>
      </c>
      <c r="AB666" t="s">
        <v>6315</v>
      </c>
      <c r="AC666">
        <v>307800</v>
      </c>
    </row>
    <row r="667" spans="1:29">
      <c r="A667">
        <f t="shared" ca="1" si="10"/>
        <v>6.9829568981922496E-2</v>
      </c>
      <c r="B667" t="s">
        <v>889</v>
      </c>
      <c r="C667">
        <v>9185316</v>
      </c>
      <c r="D667" s="2">
        <v>42685</v>
      </c>
      <c r="E667" t="s">
        <v>76</v>
      </c>
      <c r="F667" t="s">
        <v>4892</v>
      </c>
      <c r="G667">
        <v>5</v>
      </c>
      <c r="H667" t="s">
        <v>58</v>
      </c>
      <c r="I667" t="s">
        <v>891</v>
      </c>
      <c r="J667">
        <v>21477</v>
      </c>
      <c r="K667">
        <v>5</v>
      </c>
      <c r="L667" s="2">
        <v>41306</v>
      </c>
      <c r="M667" s="2">
        <v>43769</v>
      </c>
      <c r="N667" t="s">
        <v>1912</v>
      </c>
      <c r="O667">
        <v>7</v>
      </c>
      <c r="P667" t="s">
        <v>1761</v>
      </c>
      <c r="Q667" t="s">
        <v>472</v>
      </c>
      <c r="R667" t="s">
        <v>311</v>
      </c>
      <c r="S667" t="s">
        <v>102</v>
      </c>
      <c r="T667" t="s">
        <v>68</v>
      </c>
      <c r="U667">
        <v>2017</v>
      </c>
      <c r="V667">
        <v>565563</v>
      </c>
      <c r="W667" t="s">
        <v>69</v>
      </c>
      <c r="X667" t="s">
        <v>889</v>
      </c>
      <c r="Y667">
        <v>459282</v>
      </c>
      <c r="Z667">
        <v>106281</v>
      </c>
      <c r="AA667" t="s">
        <v>69</v>
      </c>
      <c r="AB667" t="s">
        <v>4895</v>
      </c>
      <c r="AC667">
        <v>565563</v>
      </c>
    </row>
    <row r="668" spans="1:29">
      <c r="A668">
        <f t="shared" ca="1" si="10"/>
        <v>0.55598591167154388</v>
      </c>
      <c r="B668" t="s">
        <v>241</v>
      </c>
      <c r="C668">
        <v>9149297</v>
      </c>
      <c r="D668" s="2">
        <v>42688</v>
      </c>
      <c r="E668" t="s">
        <v>724</v>
      </c>
      <c r="F668" t="s">
        <v>5917</v>
      </c>
      <c r="G668">
        <v>5</v>
      </c>
      <c r="H668" t="s">
        <v>58</v>
      </c>
      <c r="I668" t="s">
        <v>243</v>
      </c>
      <c r="J668">
        <v>111516</v>
      </c>
      <c r="K668">
        <v>6</v>
      </c>
      <c r="L668" s="2">
        <v>40995</v>
      </c>
      <c r="M668" s="2">
        <v>43404</v>
      </c>
      <c r="N668" t="s">
        <v>3447</v>
      </c>
      <c r="O668">
        <v>7</v>
      </c>
      <c r="P668" t="s">
        <v>814</v>
      </c>
      <c r="Q668" t="s">
        <v>815</v>
      </c>
      <c r="R668" t="s">
        <v>816</v>
      </c>
      <c r="S668" t="s">
        <v>473</v>
      </c>
      <c r="T668" t="s">
        <v>68</v>
      </c>
      <c r="U668">
        <v>2017</v>
      </c>
      <c r="V668">
        <v>395000</v>
      </c>
      <c r="W668" t="s">
        <v>69</v>
      </c>
      <c r="X668" t="s">
        <v>241</v>
      </c>
      <c r="Y668">
        <v>250000</v>
      </c>
      <c r="Z668">
        <v>145000</v>
      </c>
      <c r="AA668" t="s">
        <v>69</v>
      </c>
      <c r="AB668" t="s">
        <v>5919</v>
      </c>
      <c r="AC668">
        <v>395000</v>
      </c>
    </row>
    <row r="669" spans="1:29">
      <c r="A669">
        <f t="shared" ca="1" si="10"/>
        <v>0.11059457316323318</v>
      </c>
      <c r="B669" t="s">
        <v>127</v>
      </c>
      <c r="C669">
        <v>9474345</v>
      </c>
      <c r="D669" s="2">
        <v>42882</v>
      </c>
      <c r="E669" t="s">
        <v>287</v>
      </c>
      <c r="F669" t="s">
        <v>4966</v>
      </c>
      <c r="G669">
        <v>7</v>
      </c>
      <c r="H669" t="s">
        <v>58</v>
      </c>
      <c r="I669" t="s">
        <v>130</v>
      </c>
      <c r="J669">
        <v>66179</v>
      </c>
      <c r="K669">
        <v>15</v>
      </c>
      <c r="L669" s="2">
        <v>42887</v>
      </c>
      <c r="M669" s="2">
        <v>43982</v>
      </c>
      <c r="N669" t="s">
        <v>318</v>
      </c>
      <c r="O669">
        <v>20</v>
      </c>
      <c r="P669" t="s">
        <v>4968</v>
      </c>
      <c r="Q669" t="s">
        <v>4969</v>
      </c>
      <c r="R669" t="s">
        <v>120</v>
      </c>
      <c r="S669" t="s">
        <v>85</v>
      </c>
      <c r="T669" t="s">
        <v>68</v>
      </c>
      <c r="U669">
        <v>2017</v>
      </c>
      <c r="V669">
        <v>508456</v>
      </c>
      <c r="W669" t="s">
        <v>69</v>
      </c>
      <c r="X669" t="s">
        <v>127</v>
      </c>
      <c r="Y669">
        <v>313862</v>
      </c>
      <c r="Z669">
        <v>194594</v>
      </c>
      <c r="AA669" t="s">
        <v>69</v>
      </c>
      <c r="AB669" t="s">
        <v>4970</v>
      </c>
      <c r="AC669">
        <v>508456</v>
      </c>
    </row>
    <row r="670" spans="1:29">
      <c r="A670">
        <f t="shared" ca="1" si="10"/>
        <v>0.24455413787661984</v>
      </c>
      <c r="B670" t="s">
        <v>241</v>
      </c>
      <c r="C670">
        <v>9386666</v>
      </c>
      <c r="D670" s="2">
        <v>43075</v>
      </c>
      <c r="E670" t="s">
        <v>76</v>
      </c>
      <c r="F670" t="s">
        <v>4972</v>
      </c>
      <c r="G670">
        <v>5</v>
      </c>
      <c r="H670" t="s">
        <v>58</v>
      </c>
      <c r="I670" t="s">
        <v>243</v>
      </c>
      <c r="J670">
        <v>115294</v>
      </c>
      <c r="K670">
        <v>5</v>
      </c>
      <c r="L670" s="2">
        <v>41623</v>
      </c>
      <c r="M670" s="2">
        <v>44165</v>
      </c>
      <c r="N670" t="s">
        <v>1905</v>
      </c>
      <c r="O670">
        <v>4</v>
      </c>
      <c r="P670" t="s">
        <v>4372</v>
      </c>
      <c r="Q670" t="s">
        <v>2631</v>
      </c>
      <c r="R670" t="s">
        <v>370</v>
      </c>
      <c r="S670" t="s">
        <v>121</v>
      </c>
      <c r="T670" t="s">
        <v>68</v>
      </c>
      <c r="U670">
        <v>2018</v>
      </c>
      <c r="V670">
        <v>332981</v>
      </c>
      <c r="W670" t="s">
        <v>69</v>
      </c>
      <c r="X670" t="s">
        <v>241</v>
      </c>
      <c r="Y670">
        <v>229642</v>
      </c>
      <c r="Z670">
        <v>103339</v>
      </c>
      <c r="AA670" t="s">
        <v>69</v>
      </c>
      <c r="AB670" t="s">
        <v>4974</v>
      </c>
      <c r="AC670">
        <v>332981</v>
      </c>
    </row>
    <row r="671" spans="1:29">
      <c r="A671">
        <f t="shared" ca="1" si="10"/>
        <v>0.99070890792897759</v>
      </c>
      <c r="B671" t="s">
        <v>286</v>
      </c>
      <c r="C671">
        <v>9402043</v>
      </c>
      <c r="D671" s="2">
        <v>43108</v>
      </c>
      <c r="E671" t="s">
        <v>76</v>
      </c>
      <c r="F671" t="s">
        <v>5345</v>
      </c>
      <c r="G671">
        <v>5</v>
      </c>
      <c r="H671" t="s">
        <v>58</v>
      </c>
      <c r="I671" t="s">
        <v>289</v>
      </c>
      <c r="J671">
        <v>107159</v>
      </c>
      <c r="K671">
        <v>5</v>
      </c>
      <c r="L671" s="2">
        <v>41671</v>
      </c>
      <c r="M671" s="2">
        <v>43861</v>
      </c>
      <c r="N671" t="s">
        <v>497</v>
      </c>
      <c r="O671">
        <v>1</v>
      </c>
      <c r="P671" t="s">
        <v>583</v>
      </c>
      <c r="Q671" t="s">
        <v>584</v>
      </c>
      <c r="R671" t="s">
        <v>585</v>
      </c>
      <c r="S671" t="s">
        <v>67</v>
      </c>
      <c r="T671" t="s">
        <v>68</v>
      </c>
      <c r="U671">
        <v>2018</v>
      </c>
      <c r="V671">
        <v>439768</v>
      </c>
      <c r="W671" t="s">
        <v>69</v>
      </c>
      <c r="X671" t="s">
        <v>286</v>
      </c>
      <c r="Y671">
        <v>278334</v>
      </c>
      <c r="Z671">
        <v>161434</v>
      </c>
      <c r="AA671" t="s">
        <v>69</v>
      </c>
      <c r="AB671" t="s">
        <v>5348</v>
      </c>
      <c r="AC671">
        <v>439768</v>
      </c>
    </row>
    <row r="672" spans="1:29">
      <c r="A672">
        <f t="shared" ca="1" si="10"/>
        <v>2.5297548959971938E-2</v>
      </c>
      <c r="B672" t="s">
        <v>127</v>
      </c>
      <c r="C672">
        <v>9267534</v>
      </c>
      <c r="D672" s="2">
        <v>42781</v>
      </c>
      <c r="E672" t="s">
        <v>76</v>
      </c>
      <c r="F672" t="s">
        <v>2798</v>
      </c>
      <c r="G672">
        <v>5</v>
      </c>
      <c r="H672" t="s">
        <v>58</v>
      </c>
      <c r="I672" t="s">
        <v>130</v>
      </c>
      <c r="J672">
        <v>70596</v>
      </c>
      <c r="K672">
        <v>11</v>
      </c>
      <c r="L672" s="2">
        <v>41409</v>
      </c>
      <c r="M672" s="2">
        <v>43524</v>
      </c>
      <c r="N672" t="s">
        <v>2799</v>
      </c>
      <c r="O672">
        <v>14</v>
      </c>
      <c r="P672" t="s">
        <v>2801</v>
      </c>
      <c r="Q672" t="s">
        <v>1039</v>
      </c>
      <c r="R672" t="s">
        <v>120</v>
      </c>
      <c r="S672" t="s">
        <v>348</v>
      </c>
      <c r="T672" t="s">
        <v>68</v>
      </c>
      <c r="U672">
        <v>2017</v>
      </c>
      <c r="V672">
        <v>417500</v>
      </c>
      <c r="W672" t="s">
        <v>69</v>
      </c>
      <c r="X672" t="s">
        <v>127</v>
      </c>
      <c r="Y672">
        <v>250000</v>
      </c>
      <c r="Z672">
        <v>167500</v>
      </c>
      <c r="AA672" t="s">
        <v>69</v>
      </c>
      <c r="AB672" t="s">
        <v>2802</v>
      </c>
      <c r="AC672">
        <v>417500</v>
      </c>
    </row>
    <row r="673" spans="1:29">
      <c r="A673">
        <f t="shared" ca="1" si="10"/>
        <v>0.36363813330060346</v>
      </c>
      <c r="B673" t="s">
        <v>327</v>
      </c>
      <c r="C673">
        <v>9242647</v>
      </c>
      <c r="D673" s="2">
        <v>42767</v>
      </c>
      <c r="E673" t="s">
        <v>76</v>
      </c>
      <c r="F673" t="s">
        <v>1288</v>
      </c>
      <c r="G673">
        <v>5</v>
      </c>
      <c r="H673" t="s">
        <v>58</v>
      </c>
      <c r="I673" t="s">
        <v>330</v>
      </c>
      <c r="J673">
        <v>16728</v>
      </c>
      <c r="K673">
        <v>4</v>
      </c>
      <c r="L673" s="2">
        <v>41713</v>
      </c>
      <c r="M673" s="2">
        <v>43343</v>
      </c>
      <c r="N673" t="s">
        <v>1289</v>
      </c>
      <c r="O673">
        <v>11</v>
      </c>
      <c r="P673" t="s">
        <v>1292</v>
      </c>
      <c r="Q673" t="s">
        <v>1293</v>
      </c>
      <c r="R673" t="s">
        <v>555</v>
      </c>
      <c r="S673" t="s">
        <v>67</v>
      </c>
      <c r="T673" t="s">
        <v>68</v>
      </c>
      <c r="U673">
        <v>2017</v>
      </c>
      <c r="V673">
        <v>509829</v>
      </c>
      <c r="W673" t="s">
        <v>69</v>
      </c>
      <c r="X673" t="s">
        <v>327</v>
      </c>
      <c r="Y673">
        <v>331135</v>
      </c>
      <c r="Z673">
        <v>178694</v>
      </c>
      <c r="AA673" t="s">
        <v>69</v>
      </c>
      <c r="AB673" t="s">
        <v>1294</v>
      </c>
      <c r="AC673">
        <v>509829</v>
      </c>
    </row>
    <row r="674" spans="1:29">
      <c r="A674">
        <f t="shared" ca="1" si="10"/>
        <v>0.64038283195106882</v>
      </c>
      <c r="B674" t="s">
        <v>254</v>
      </c>
      <c r="C674">
        <v>9480868</v>
      </c>
      <c r="D674" s="2">
        <v>43237</v>
      </c>
      <c r="E674" t="s">
        <v>56</v>
      </c>
      <c r="F674" t="s">
        <v>4995</v>
      </c>
      <c r="G674">
        <v>5</v>
      </c>
      <c r="H674" t="s">
        <v>58</v>
      </c>
      <c r="I674" t="s">
        <v>256</v>
      </c>
      <c r="J674">
        <v>117177</v>
      </c>
      <c r="K674">
        <v>4</v>
      </c>
      <c r="L674" s="2">
        <v>42272</v>
      </c>
      <c r="M674" s="2">
        <v>43982</v>
      </c>
      <c r="N674" t="s">
        <v>1057</v>
      </c>
      <c r="O674">
        <v>4</v>
      </c>
      <c r="P674" t="s">
        <v>618</v>
      </c>
      <c r="Q674" t="s">
        <v>619</v>
      </c>
      <c r="R674" t="s">
        <v>66</v>
      </c>
      <c r="S674" t="s">
        <v>322</v>
      </c>
      <c r="T674" t="s">
        <v>68</v>
      </c>
      <c r="U674">
        <v>2018</v>
      </c>
      <c r="V674">
        <v>296159</v>
      </c>
      <c r="W674" t="s">
        <v>69</v>
      </c>
      <c r="X674" t="s">
        <v>254</v>
      </c>
      <c r="Y674">
        <v>200476</v>
      </c>
      <c r="Z674">
        <v>95683</v>
      </c>
      <c r="AA674" t="s">
        <v>69</v>
      </c>
      <c r="AB674" t="s">
        <v>4996</v>
      </c>
      <c r="AC674">
        <v>296159</v>
      </c>
    </row>
    <row r="675" spans="1:29">
      <c r="A675">
        <f t="shared" ca="1" si="10"/>
        <v>0.41028354751999596</v>
      </c>
      <c r="B675" t="s">
        <v>286</v>
      </c>
      <c r="C675">
        <v>9244713</v>
      </c>
      <c r="D675" s="2">
        <v>42811</v>
      </c>
      <c r="E675" t="s">
        <v>76</v>
      </c>
      <c r="F675" t="s">
        <v>4998</v>
      </c>
      <c r="G675">
        <v>5</v>
      </c>
      <c r="H675" t="s">
        <v>58</v>
      </c>
      <c r="I675" t="s">
        <v>289</v>
      </c>
      <c r="J675">
        <v>106859</v>
      </c>
      <c r="K675">
        <v>4</v>
      </c>
      <c r="L675" s="2">
        <v>41730</v>
      </c>
      <c r="M675" s="2">
        <v>43738</v>
      </c>
      <c r="N675" t="s">
        <v>497</v>
      </c>
      <c r="O675">
        <v>14</v>
      </c>
      <c r="P675" t="s">
        <v>270</v>
      </c>
      <c r="Q675" t="s">
        <v>271</v>
      </c>
      <c r="R675" t="s">
        <v>176</v>
      </c>
      <c r="S675" t="s">
        <v>67</v>
      </c>
      <c r="T675" t="s">
        <v>68</v>
      </c>
      <c r="U675">
        <v>2017</v>
      </c>
      <c r="V675">
        <v>383574</v>
      </c>
      <c r="W675" t="s">
        <v>69</v>
      </c>
      <c r="X675" t="s">
        <v>286</v>
      </c>
      <c r="Y675">
        <v>250000</v>
      </c>
      <c r="Z675">
        <v>133574</v>
      </c>
      <c r="AA675" t="s">
        <v>69</v>
      </c>
      <c r="AB675" t="s">
        <v>5000</v>
      </c>
      <c r="AC675">
        <v>383574</v>
      </c>
    </row>
    <row r="676" spans="1:29">
      <c r="A676">
        <f t="shared" ca="1" si="10"/>
        <v>0.33787983621601791</v>
      </c>
      <c r="B676" t="s">
        <v>286</v>
      </c>
      <c r="C676">
        <v>9512643</v>
      </c>
      <c r="D676" s="2">
        <v>43271</v>
      </c>
      <c r="E676" t="s">
        <v>5003</v>
      </c>
      <c r="F676" t="s">
        <v>5004</v>
      </c>
      <c r="G676">
        <v>5</v>
      </c>
      <c r="H676" t="s">
        <v>58</v>
      </c>
      <c r="I676" t="s">
        <v>289</v>
      </c>
      <c r="J676">
        <v>113867</v>
      </c>
      <c r="K676">
        <v>5</v>
      </c>
      <c r="L676" s="2">
        <v>41835</v>
      </c>
      <c r="M676" s="2">
        <v>43830</v>
      </c>
      <c r="N676" t="s">
        <v>5005</v>
      </c>
      <c r="O676">
        <v>50</v>
      </c>
      <c r="P676" t="s">
        <v>1058</v>
      </c>
      <c r="Q676" t="s">
        <v>358</v>
      </c>
      <c r="R676" t="s">
        <v>149</v>
      </c>
      <c r="S676" t="s">
        <v>348</v>
      </c>
      <c r="T676" t="s">
        <v>68</v>
      </c>
      <c r="U676">
        <v>2018</v>
      </c>
      <c r="V676">
        <v>962498</v>
      </c>
      <c r="W676" t="s">
        <v>69</v>
      </c>
      <c r="X676" t="s">
        <v>286</v>
      </c>
      <c r="Y676">
        <v>499999</v>
      </c>
      <c r="Z676">
        <v>462499</v>
      </c>
      <c r="AA676" t="s">
        <v>69</v>
      </c>
      <c r="AB676" t="s">
        <v>5006</v>
      </c>
      <c r="AC676">
        <v>962498</v>
      </c>
    </row>
    <row r="677" spans="1:29">
      <c r="A677">
        <f t="shared" ca="1" si="10"/>
        <v>0.44238047721353346</v>
      </c>
      <c r="B677" t="s">
        <v>241</v>
      </c>
      <c r="C677">
        <v>9460754</v>
      </c>
      <c r="D677" s="2">
        <v>43147</v>
      </c>
      <c r="E677" t="s">
        <v>56</v>
      </c>
      <c r="F677" t="s">
        <v>5442</v>
      </c>
      <c r="G677">
        <v>5</v>
      </c>
      <c r="H677" t="s">
        <v>58</v>
      </c>
      <c r="I677" t="s">
        <v>243</v>
      </c>
      <c r="J677">
        <v>102016</v>
      </c>
      <c r="K677">
        <v>8</v>
      </c>
      <c r="L677" s="2">
        <v>40299</v>
      </c>
      <c r="M677" s="2">
        <v>43921</v>
      </c>
      <c r="N677" t="s">
        <v>4033</v>
      </c>
      <c r="O677">
        <v>3</v>
      </c>
      <c r="P677" t="s">
        <v>542</v>
      </c>
      <c r="Q677" t="s">
        <v>543</v>
      </c>
      <c r="R677" t="s">
        <v>205</v>
      </c>
      <c r="S677" t="s">
        <v>67</v>
      </c>
      <c r="T677" t="s">
        <v>68</v>
      </c>
      <c r="U677">
        <v>2018</v>
      </c>
      <c r="V677">
        <v>487200</v>
      </c>
      <c r="W677" t="s">
        <v>69</v>
      </c>
      <c r="X677" t="s">
        <v>241</v>
      </c>
      <c r="Y677">
        <v>304500</v>
      </c>
      <c r="Z677">
        <v>182700</v>
      </c>
      <c r="AA677" t="s">
        <v>69</v>
      </c>
      <c r="AB677" t="s">
        <v>5445</v>
      </c>
      <c r="AC677">
        <v>487200</v>
      </c>
    </row>
    <row r="678" spans="1:29">
      <c r="A678">
        <f t="shared" ca="1" si="10"/>
        <v>0.2507722074512323</v>
      </c>
      <c r="B678" t="s">
        <v>241</v>
      </c>
      <c r="C678">
        <v>10018239</v>
      </c>
      <c r="D678" s="2">
        <v>43823</v>
      </c>
      <c r="E678" t="s">
        <v>110</v>
      </c>
      <c r="F678" t="s">
        <v>1135</v>
      </c>
      <c r="G678">
        <v>7</v>
      </c>
      <c r="H678" t="s">
        <v>58</v>
      </c>
      <c r="I678" t="s">
        <v>243</v>
      </c>
      <c r="J678">
        <v>104199</v>
      </c>
      <c r="K678">
        <v>8</v>
      </c>
      <c r="L678" s="2">
        <v>40787</v>
      </c>
      <c r="M678" s="2">
        <v>44742</v>
      </c>
      <c r="N678" t="s">
        <v>1136</v>
      </c>
      <c r="O678">
        <v>14</v>
      </c>
      <c r="P678" t="s">
        <v>1038</v>
      </c>
      <c r="Q678" t="s">
        <v>1039</v>
      </c>
      <c r="R678" t="s">
        <v>120</v>
      </c>
      <c r="S678" t="s">
        <v>121</v>
      </c>
      <c r="T678" t="s">
        <v>68</v>
      </c>
      <c r="U678">
        <v>2018</v>
      </c>
      <c r="V678">
        <v>209149</v>
      </c>
      <c r="W678" t="s">
        <v>69</v>
      </c>
      <c r="X678" t="s">
        <v>241</v>
      </c>
      <c r="Y678">
        <v>125239</v>
      </c>
      <c r="Z678">
        <v>83910</v>
      </c>
      <c r="AA678" t="s">
        <v>69</v>
      </c>
      <c r="AB678" t="s">
        <v>1139</v>
      </c>
      <c r="AC678">
        <v>209149</v>
      </c>
    </row>
    <row r="679" spans="1:29">
      <c r="A679">
        <f t="shared" ca="1" si="10"/>
        <v>0.43111201021784717</v>
      </c>
      <c r="B679" t="s">
        <v>241</v>
      </c>
      <c r="C679">
        <v>9443650</v>
      </c>
      <c r="D679" s="2">
        <v>43159</v>
      </c>
      <c r="E679" t="s">
        <v>56</v>
      </c>
      <c r="F679" t="s">
        <v>3067</v>
      </c>
      <c r="G679">
        <v>5</v>
      </c>
      <c r="H679" t="s">
        <v>58</v>
      </c>
      <c r="I679" t="s">
        <v>243</v>
      </c>
      <c r="J679">
        <v>95056</v>
      </c>
      <c r="K679">
        <v>9</v>
      </c>
      <c r="L679" s="2">
        <v>39934</v>
      </c>
      <c r="M679" s="2">
        <v>43890</v>
      </c>
      <c r="N679" t="s">
        <v>1136</v>
      </c>
      <c r="O679">
        <v>36</v>
      </c>
      <c r="P679" t="s">
        <v>1090</v>
      </c>
      <c r="Q679" t="s">
        <v>1091</v>
      </c>
      <c r="R679" t="s">
        <v>149</v>
      </c>
      <c r="S679" t="s">
        <v>67</v>
      </c>
      <c r="T679" t="s">
        <v>68</v>
      </c>
      <c r="U679">
        <v>2018</v>
      </c>
      <c r="V679">
        <v>608329</v>
      </c>
      <c r="W679" t="s">
        <v>69</v>
      </c>
      <c r="X679" t="s">
        <v>241</v>
      </c>
      <c r="Y679">
        <v>420191</v>
      </c>
      <c r="Z679">
        <v>188138</v>
      </c>
      <c r="AA679" t="s">
        <v>69</v>
      </c>
      <c r="AB679" t="s">
        <v>3070</v>
      </c>
      <c r="AC679">
        <v>608329</v>
      </c>
    </row>
    <row r="680" spans="1:29">
      <c r="A680">
        <f t="shared" ca="1" si="10"/>
        <v>0.90514726695167247</v>
      </c>
      <c r="B680" t="s">
        <v>55</v>
      </c>
      <c r="C680">
        <v>9566906</v>
      </c>
      <c r="D680" s="2">
        <v>43248</v>
      </c>
      <c r="E680" t="s">
        <v>1856</v>
      </c>
      <c r="F680" t="s">
        <v>5025</v>
      </c>
      <c r="G680">
        <v>5</v>
      </c>
      <c r="H680" t="s">
        <v>58</v>
      </c>
      <c r="I680" t="s">
        <v>59</v>
      </c>
      <c r="J680">
        <v>60677</v>
      </c>
      <c r="K680">
        <v>11</v>
      </c>
      <c r="L680" s="2">
        <v>39630</v>
      </c>
      <c r="M680" s="2">
        <v>43982</v>
      </c>
      <c r="N680" t="s">
        <v>5026</v>
      </c>
      <c r="O680">
        <v>36</v>
      </c>
      <c r="P680" t="s">
        <v>1090</v>
      </c>
      <c r="Q680" t="s">
        <v>1091</v>
      </c>
      <c r="R680" t="s">
        <v>149</v>
      </c>
      <c r="S680" t="s">
        <v>67</v>
      </c>
      <c r="T680" t="s">
        <v>68</v>
      </c>
      <c r="U680">
        <v>2018</v>
      </c>
      <c r="V680">
        <v>386263</v>
      </c>
      <c r="W680" t="s">
        <v>69</v>
      </c>
      <c r="X680" t="s">
        <v>55</v>
      </c>
      <c r="Y680">
        <v>247869</v>
      </c>
      <c r="Z680">
        <v>138394</v>
      </c>
      <c r="AA680" t="s">
        <v>69</v>
      </c>
      <c r="AB680" t="s">
        <v>5028</v>
      </c>
      <c r="AC680">
        <v>386263</v>
      </c>
    </row>
    <row r="681" spans="1:29">
      <c r="A681">
        <f t="shared" ca="1" si="10"/>
        <v>0.90180402486955935</v>
      </c>
      <c r="B681" t="s">
        <v>405</v>
      </c>
      <c r="C681">
        <v>9197638</v>
      </c>
      <c r="D681" s="2">
        <v>42724</v>
      </c>
      <c r="E681" t="s">
        <v>76</v>
      </c>
      <c r="F681" t="s">
        <v>1319</v>
      </c>
      <c r="G681">
        <v>5</v>
      </c>
      <c r="H681" t="s">
        <v>58</v>
      </c>
      <c r="I681" t="s">
        <v>407</v>
      </c>
      <c r="J681">
        <v>35025</v>
      </c>
      <c r="K681">
        <v>5</v>
      </c>
      <c r="L681" s="2">
        <v>41275</v>
      </c>
      <c r="M681" s="2">
        <v>43465</v>
      </c>
      <c r="N681" t="s">
        <v>1320</v>
      </c>
      <c r="O681">
        <v>13</v>
      </c>
      <c r="P681" t="s">
        <v>390</v>
      </c>
      <c r="Q681" t="s">
        <v>217</v>
      </c>
      <c r="R681" t="s">
        <v>120</v>
      </c>
      <c r="S681" t="s">
        <v>67</v>
      </c>
      <c r="T681" t="s">
        <v>68</v>
      </c>
      <c r="U681">
        <v>2017</v>
      </c>
      <c r="V681">
        <v>359383</v>
      </c>
      <c r="W681" t="s">
        <v>69</v>
      </c>
      <c r="X681" t="s">
        <v>405</v>
      </c>
      <c r="Y681">
        <v>225000</v>
      </c>
      <c r="Z681">
        <v>134383</v>
      </c>
      <c r="AA681" t="s">
        <v>69</v>
      </c>
      <c r="AB681" t="s">
        <v>1323</v>
      </c>
      <c r="AC681">
        <v>359383</v>
      </c>
    </row>
    <row r="682" spans="1:29">
      <c r="A682">
        <f t="shared" ca="1" si="10"/>
        <v>7.0494256376838704E-2</v>
      </c>
      <c r="B682" t="s">
        <v>241</v>
      </c>
      <c r="C682">
        <v>9274047</v>
      </c>
      <c r="D682" s="2">
        <v>42864</v>
      </c>
      <c r="E682" t="s">
        <v>56</v>
      </c>
      <c r="F682" t="s">
        <v>5039</v>
      </c>
      <c r="G682">
        <v>5</v>
      </c>
      <c r="H682" t="s">
        <v>58</v>
      </c>
      <c r="I682" t="s">
        <v>243</v>
      </c>
      <c r="J682">
        <v>117256</v>
      </c>
      <c r="K682">
        <v>4</v>
      </c>
      <c r="L682" s="2">
        <v>41852</v>
      </c>
      <c r="M682" s="2">
        <v>43100</v>
      </c>
      <c r="N682" t="s">
        <v>278</v>
      </c>
      <c r="O682">
        <v>4</v>
      </c>
      <c r="P682" t="s">
        <v>1512</v>
      </c>
      <c r="Q682" t="s">
        <v>1513</v>
      </c>
      <c r="R682" t="s">
        <v>640</v>
      </c>
      <c r="S682" t="s">
        <v>67</v>
      </c>
      <c r="T682" t="s">
        <v>68</v>
      </c>
      <c r="U682">
        <v>2017</v>
      </c>
      <c r="V682">
        <v>375662</v>
      </c>
      <c r="W682" t="s">
        <v>69</v>
      </c>
      <c r="X682" t="s">
        <v>241</v>
      </c>
      <c r="Y682">
        <v>250000</v>
      </c>
      <c r="Z682">
        <v>125662</v>
      </c>
      <c r="AA682" t="s">
        <v>69</v>
      </c>
      <c r="AB682" t="s">
        <v>5041</v>
      </c>
      <c r="AC682">
        <v>375662</v>
      </c>
    </row>
    <row r="683" spans="1:29">
      <c r="A683">
        <f t="shared" ca="1" si="10"/>
        <v>0.88244504873149643</v>
      </c>
      <c r="B683" t="s">
        <v>254</v>
      </c>
      <c r="C683">
        <v>9334875</v>
      </c>
      <c r="D683" s="2">
        <v>42968</v>
      </c>
      <c r="E683" t="s">
        <v>56</v>
      </c>
      <c r="F683" t="s">
        <v>5044</v>
      </c>
      <c r="G683">
        <v>5</v>
      </c>
      <c r="H683" t="s">
        <v>58</v>
      </c>
      <c r="I683" t="s">
        <v>256</v>
      </c>
      <c r="J683">
        <v>55632</v>
      </c>
      <c r="K683">
        <v>20</v>
      </c>
      <c r="L683" s="2">
        <v>35551</v>
      </c>
      <c r="M683" s="2">
        <v>43708</v>
      </c>
      <c r="N683" t="s">
        <v>1510</v>
      </c>
      <c r="O683">
        <v>7</v>
      </c>
      <c r="P683" t="s">
        <v>259</v>
      </c>
      <c r="Q683" t="s">
        <v>190</v>
      </c>
      <c r="R683" t="s">
        <v>191</v>
      </c>
      <c r="S683" t="s">
        <v>260</v>
      </c>
      <c r="T683" t="s">
        <v>68</v>
      </c>
      <c r="U683">
        <v>2017</v>
      </c>
      <c r="V683">
        <v>393270</v>
      </c>
      <c r="W683" t="s">
        <v>69</v>
      </c>
      <c r="X683" t="s">
        <v>254</v>
      </c>
      <c r="Y683">
        <v>223449</v>
      </c>
      <c r="Z683">
        <v>169821</v>
      </c>
      <c r="AA683" t="s">
        <v>69</v>
      </c>
      <c r="AB683" t="s">
        <v>5045</v>
      </c>
      <c r="AC683">
        <v>393270</v>
      </c>
    </row>
    <row r="684" spans="1:29">
      <c r="A684">
        <f t="shared" ca="1" si="10"/>
        <v>0.54380673734818297</v>
      </c>
      <c r="B684" t="s">
        <v>3362</v>
      </c>
      <c r="C684">
        <v>9213391</v>
      </c>
      <c r="D684" s="2">
        <v>42733</v>
      </c>
      <c r="E684" t="s">
        <v>76</v>
      </c>
      <c r="F684" t="s">
        <v>5047</v>
      </c>
      <c r="G684">
        <v>5</v>
      </c>
      <c r="H684" t="s">
        <v>58</v>
      </c>
      <c r="I684" t="s">
        <v>3364</v>
      </c>
      <c r="J684">
        <v>11838</v>
      </c>
      <c r="K684">
        <v>4</v>
      </c>
      <c r="L684" s="2">
        <v>41685</v>
      </c>
      <c r="M684" s="2">
        <v>43496</v>
      </c>
      <c r="N684" t="s">
        <v>5048</v>
      </c>
      <c r="O684">
        <v>12</v>
      </c>
      <c r="P684" t="s">
        <v>656</v>
      </c>
      <c r="Q684" t="s">
        <v>204</v>
      </c>
      <c r="R684" t="s">
        <v>205</v>
      </c>
      <c r="S684" t="s">
        <v>67</v>
      </c>
      <c r="T684" t="s">
        <v>68</v>
      </c>
      <c r="U684">
        <v>2017</v>
      </c>
      <c r="V684">
        <v>400000</v>
      </c>
      <c r="W684" t="s">
        <v>69</v>
      </c>
      <c r="X684" t="s">
        <v>3362</v>
      </c>
      <c r="Y684">
        <v>289141</v>
      </c>
      <c r="Z684">
        <v>110859</v>
      </c>
      <c r="AA684" t="s">
        <v>69</v>
      </c>
      <c r="AB684" t="s">
        <v>5049</v>
      </c>
      <c r="AC684">
        <v>400000</v>
      </c>
    </row>
    <row r="685" spans="1:29">
      <c r="A685">
        <f t="shared" ca="1" si="10"/>
        <v>9.9662440185199874E-2</v>
      </c>
      <c r="B685" t="s">
        <v>241</v>
      </c>
      <c r="C685">
        <v>9391191</v>
      </c>
      <c r="D685" s="2">
        <v>43074</v>
      </c>
      <c r="E685" t="s">
        <v>56</v>
      </c>
      <c r="F685" t="s">
        <v>2386</v>
      </c>
      <c r="G685">
        <v>5</v>
      </c>
      <c r="H685" t="s">
        <v>58</v>
      </c>
      <c r="I685" t="s">
        <v>243</v>
      </c>
      <c r="J685">
        <v>122328</v>
      </c>
      <c r="K685">
        <v>4</v>
      </c>
      <c r="L685" s="2">
        <v>41974</v>
      </c>
      <c r="M685" s="2">
        <v>43799</v>
      </c>
      <c r="N685" t="s">
        <v>834</v>
      </c>
      <c r="O685">
        <v>5</v>
      </c>
      <c r="P685" t="s">
        <v>2388</v>
      </c>
      <c r="Q685" t="s">
        <v>1171</v>
      </c>
      <c r="R685" t="s">
        <v>585</v>
      </c>
      <c r="S685" t="s">
        <v>85</v>
      </c>
      <c r="T685" t="s">
        <v>68</v>
      </c>
      <c r="U685">
        <v>2018</v>
      </c>
      <c r="V685">
        <v>767201</v>
      </c>
      <c r="W685" t="s">
        <v>69</v>
      </c>
      <c r="X685" t="s">
        <v>241</v>
      </c>
      <c r="Y685">
        <v>526161</v>
      </c>
      <c r="Z685">
        <v>241040</v>
      </c>
      <c r="AA685" t="s">
        <v>69</v>
      </c>
      <c r="AB685" t="s">
        <v>2389</v>
      </c>
      <c r="AC685">
        <v>767201</v>
      </c>
    </row>
    <row r="686" spans="1:29">
      <c r="A686">
        <f t="shared" ca="1" si="10"/>
        <v>0.3271327501017175</v>
      </c>
      <c r="B686" t="s">
        <v>303</v>
      </c>
      <c r="C686">
        <v>9325494</v>
      </c>
      <c r="D686" s="2">
        <v>42940</v>
      </c>
      <c r="E686" t="s">
        <v>56</v>
      </c>
      <c r="F686" t="s">
        <v>863</v>
      </c>
      <c r="G686">
        <v>5</v>
      </c>
      <c r="H686" t="s">
        <v>58</v>
      </c>
      <c r="I686" t="s">
        <v>305</v>
      </c>
      <c r="J686">
        <v>56754</v>
      </c>
      <c r="K686">
        <v>18</v>
      </c>
      <c r="L686" s="2">
        <v>42269</v>
      </c>
      <c r="M686" s="2">
        <v>43343</v>
      </c>
      <c r="N686" t="s">
        <v>864</v>
      </c>
      <c r="O686">
        <v>2</v>
      </c>
      <c r="P686" t="s">
        <v>309</v>
      </c>
      <c r="Q686" t="s">
        <v>310</v>
      </c>
      <c r="R686" t="s">
        <v>311</v>
      </c>
      <c r="S686" t="s">
        <v>67</v>
      </c>
      <c r="T686" t="s">
        <v>68</v>
      </c>
      <c r="U686">
        <v>2017</v>
      </c>
      <c r="V686">
        <v>354996</v>
      </c>
      <c r="W686" t="s">
        <v>69</v>
      </c>
      <c r="X686" t="s">
        <v>303</v>
      </c>
      <c r="Y686">
        <v>211938</v>
      </c>
      <c r="Z686">
        <v>143058</v>
      </c>
      <c r="AA686" t="s">
        <v>69</v>
      </c>
      <c r="AB686" t="s">
        <v>867</v>
      </c>
      <c r="AC686">
        <v>354996</v>
      </c>
    </row>
    <row r="687" spans="1:29">
      <c r="A687">
        <f t="shared" ca="1" si="10"/>
        <v>0.3826847223698453</v>
      </c>
      <c r="B687" t="s">
        <v>127</v>
      </c>
      <c r="C687">
        <v>9470909</v>
      </c>
      <c r="D687" s="2">
        <v>43213</v>
      </c>
      <c r="E687" t="s">
        <v>1026</v>
      </c>
      <c r="F687" t="s">
        <v>5063</v>
      </c>
      <c r="G687">
        <v>5</v>
      </c>
      <c r="H687" t="s">
        <v>58</v>
      </c>
      <c r="I687" t="s">
        <v>130</v>
      </c>
      <c r="J687">
        <v>100972</v>
      </c>
      <c r="K687">
        <v>5</v>
      </c>
      <c r="L687" s="2">
        <v>41852</v>
      </c>
      <c r="M687" s="2">
        <v>43951</v>
      </c>
      <c r="N687" t="s">
        <v>1028</v>
      </c>
      <c r="O687" t="s">
        <v>913</v>
      </c>
      <c r="P687" t="s">
        <v>5064</v>
      </c>
      <c r="Q687" t="s">
        <v>5065</v>
      </c>
      <c r="R687" t="s">
        <v>5066</v>
      </c>
      <c r="S687" t="s">
        <v>67</v>
      </c>
      <c r="T687" t="s">
        <v>68</v>
      </c>
      <c r="U687">
        <v>2018</v>
      </c>
      <c r="V687">
        <v>312750</v>
      </c>
      <c r="W687" t="s">
        <v>69</v>
      </c>
      <c r="X687" t="s">
        <v>127</v>
      </c>
      <c r="Y687">
        <v>225000</v>
      </c>
      <c r="Z687">
        <v>87750</v>
      </c>
      <c r="AA687" t="s">
        <v>69</v>
      </c>
      <c r="AB687" t="s">
        <v>5067</v>
      </c>
      <c r="AC687">
        <v>312750</v>
      </c>
    </row>
    <row r="688" spans="1:29">
      <c r="A688">
        <f t="shared" ca="1" si="10"/>
        <v>1.6623021382820236E-2</v>
      </c>
      <c r="B688" t="s">
        <v>92</v>
      </c>
      <c r="C688">
        <v>9481292</v>
      </c>
      <c r="D688" s="2">
        <v>43210</v>
      </c>
      <c r="E688" t="s">
        <v>5206</v>
      </c>
      <c r="F688" t="s">
        <v>5207</v>
      </c>
      <c r="G688">
        <v>5</v>
      </c>
      <c r="H688" t="s">
        <v>58</v>
      </c>
      <c r="I688" t="s">
        <v>95</v>
      </c>
      <c r="J688">
        <v>80471</v>
      </c>
      <c r="K688">
        <v>5</v>
      </c>
      <c r="L688" s="2">
        <v>41760</v>
      </c>
      <c r="M688" s="2">
        <v>43799</v>
      </c>
      <c r="N688" t="s">
        <v>5208</v>
      </c>
      <c r="O688">
        <v>7</v>
      </c>
      <c r="P688" t="s">
        <v>1761</v>
      </c>
      <c r="Q688" t="s">
        <v>472</v>
      </c>
      <c r="R688" t="s">
        <v>311</v>
      </c>
      <c r="S688" t="s">
        <v>102</v>
      </c>
      <c r="T688" t="s">
        <v>68</v>
      </c>
      <c r="U688">
        <v>2018</v>
      </c>
      <c r="V688">
        <v>506953</v>
      </c>
      <c r="W688" t="s">
        <v>69</v>
      </c>
      <c r="X688" t="s">
        <v>92</v>
      </c>
      <c r="Y688">
        <v>466417</v>
      </c>
      <c r="Z688">
        <v>40536</v>
      </c>
      <c r="AA688" t="s">
        <v>69</v>
      </c>
      <c r="AB688" t="s">
        <v>5211</v>
      </c>
      <c r="AC688">
        <v>506953</v>
      </c>
    </row>
    <row r="689" spans="1:29">
      <c r="A689">
        <f t="shared" ca="1" si="10"/>
        <v>1.3777351457944675E-2</v>
      </c>
      <c r="B689" t="s">
        <v>156</v>
      </c>
      <c r="C689">
        <v>9392489</v>
      </c>
      <c r="D689" s="2">
        <v>43059</v>
      </c>
      <c r="E689" t="s">
        <v>56</v>
      </c>
      <c r="F689" t="s">
        <v>157</v>
      </c>
      <c r="G689">
        <v>5</v>
      </c>
      <c r="H689" t="s">
        <v>58</v>
      </c>
      <c r="I689" t="s">
        <v>66</v>
      </c>
      <c r="J689">
        <v>10445</v>
      </c>
      <c r="K689">
        <v>3</v>
      </c>
      <c r="L689" s="2">
        <v>42461</v>
      </c>
      <c r="M689" s="2">
        <v>43799</v>
      </c>
      <c r="N689" t="s">
        <v>158</v>
      </c>
      <c r="O689">
        <v>1</v>
      </c>
      <c r="P689" t="s">
        <v>161</v>
      </c>
      <c r="Q689" t="s">
        <v>162</v>
      </c>
      <c r="R689" t="s">
        <v>163</v>
      </c>
      <c r="S689" t="s">
        <v>67</v>
      </c>
      <c r="T689" t="s">
        <v>68</v>
      </c>
      <c r="U689">
        <v>2018</v>
      </c>
      <c r="V689">
        <v>381250</v>
      </c>
      <c r="W689" t="s">
        <v>69</v>
      </c>
      <c r="X689" t="s">
        <v>156</v>
      </c>
      <c r="Y689">
        <v>250000</v>
      </c>
      <c r="Z689">
        <v>131250</v>
      </c>
      <c r="AA689" t="s">
        <v>69</v>
      </c>
      <c r="AB689" t="s">
        <v>164</v>
      </c>
      <c r="AC689">
        <v>381250</v>
      </c>
    </row>
    <row r="690" spans="1:29">
      <c r="A690">
        <f t="shared" ca="1" si="10"/>
        <v>0.48408336871456858</v>
      </c>
      <c r="B690" t="s">
        <v>303</v>
      </c>
      <c r="C690">
        <v>9276661</v>
      </c>
      <c r="D690" s="2">
        <v>42927</v>
      </c>
      <c r="E690" t="s">
        <v>76</v>
      </c>
      <c r="F690" t="s">
        <v>6029</v>
      </c>
      <c r="G690">
        <v>5</v>
      </c>
      <c r="H690" t="s">
        <v>58</v>
      </c>
      <c r="I690" t="s">
        <v>305</v>
      </c>
      <c r="J690">
        <v>99882</v>
      </c>
      <c r="K690">
        <v>4</v>
      </c>
      <c r="L690" s="2">
        <v>41821</v>
      </c>
      <c r="M690" s="2">
        <v>43343</v>
      </c>
      <c r="N690" t="s">
        <v>2377</v>
      </c>
      <c r="O690">
        <v>12</v>
      </c>
      <c r="P690" t="s">
        <v>6032</v>
      </c>
      <c r="Q690" t="s">
        <v>6033</v>
      </c>
      <c r="R690" t="s">
        <v>149</v>
      </c>
      <c r="S690" t="s">
        <v>260</v>
      </c>
      <c r="T690" t="s">
        <v>68</v>
      </c>
      <c r="U690">
        <v>2017</v>
      </c>
      <c r="V690">
        <v>630910</v>
      </c>
      <c r="W690" t="s">
        <v>69</v>
      </c>
      <c r="X690" t="s">
        <v>303</v>
      </c>
      <c r="Y690">
        <v>399310</v>
      </c>
      <c r="Z690">
        <v>231600</v>
      </c>
      <c r="AA690" t="s">
        <v>69</v>
      </c>
      <c r="AB690" t="s">
        <v>6034</v>
      </c>
      <c r="AC690">
        <v>630910</v>
      </c>
    </row>
    <row r="691" spans="1:29">
      <c r="A691">
        <f t="shared" ca="1" si="10"/>
        <v>0.56746581888697423</v>
      </c>
      <c r="B691" t="s">
        <v>55</v>
      </c>
      <c r="C691">
        <v>9480110</v>
      </c>
      <c r="D691" s="2">
        <v>43238</v>
      </c>
      <c r="E691" t="s">
        <v>211</v>
      </c>
      <c r="F691" t="s">
        <v>1738</v>
      </c>
      <c r="G691">
        <v>5</v>
      </c>
      <c r="H691" t="s">
        <v>58</v>
      </c>
      <c r="I691" t="s">
        <v>59</v>
      </c>
      <c r="J691">
        <v>87542</v>
      </c>
      <c r="K691">
        <v>5</v>
      </c>
      <c r="L691" s="2">
        <v>41774</v>
      </c>
      <c r="M691" s="2">
        <v>43951</v>
      </c>
      <c r="N691" t="s">
        <v>1739</v>
      </c>
      <c r="O691">
        <v>37</v>
      </c>
      <c r="P691" t="s">
        <v>1741</v>
      </c>
      <c r="Q691" t="s">
        <v>1742</v>
      </c>
      <c r="R691" t="s">
        <v>149</v>
      </c>
      <c r="S691" t="s">
        <v>85</v>
      </c>
      <c r="T691" t="s">
        <v>68</v>
      </c>
      <c r="U691">
        <v>2018</v>
      </c>
      <c r="V691">
        <v>373593</v>
      </c>
      <c r="W691" t="s">
        <v>69</v>
      </c>
      <c r="X691" t="s">
        <v>55</v>
      </c>
      <c r="Y691">
        <v>227083</v>
      </c>
      <c r="Z691">
        <v>146510</v>
      </c>
      <c r="AA691" t="s">
        <v>69</v>
      </c>
      <c r="AB691" t="s">
        <v>1743</v>
      </c>
      <c r="AC691">
        <v>373593</v>
      </c>
    </row>
    <row r="692" spans="1:29">
      <c r="A692">
        <f t="shared" ca="1" si="10"/>
        <v>0.21282417344365923</v>
      </c>
      <c r="B692" t="s">
        <v>254</v>
      </c>
      <c r="C692">
        <v>9545806</v>
      </c>
      <c r="D692" s="2">
        <v>43354</v>
      </c>
      <c r="E692" t="s">
        <v>76</v>
      </c>
      <c r="F692" t="s">
        <v>5095</v>
      </c>
      <c r="G692">
        <v>5</v>
      </c>
      <c r="H692" t="s">
        <v>58</v>
      </c>
      <c r="I692" t="s">
        <v>256</v>
      </c>
      <c r="J692">
        <v>108998</v>
      </c>
      <c r="K692">
        <v>5</v>
      </c>
      <c r="L692" s="2">
        <v>41883</v>
      </c>
      <c r="M692" s="2">
        <v>44074</v>
      </c>
      <c r="N692" t="s">
        <v>5096</v>
      </c>
      <c r="O692">
        <v>10</v>
      </c>
      <c r="P692" t="s">
        <v>5098</v>
      </c>
      <c r="Q692" t="s">
        <v>5099</v>
      </c>
      <c r="R692" t="s">
        <v>176</v>
      </c>
      <c r="S692" t="s">
        <v>85</v>
      </c>
      <c r="T692" t="s">
        <v>68</v>
      </c>
      <c r="U692">
        <v>2018</v>
      </c>
      <c r="V692">
        <v>268469</v>
      </c>
      <c r="W692" t="s">
        <v>69</v>
      </c>
      <c r="X692" t="s">
        <v>254</v>
      </c>
      <c r="Y692">
        <v>190000</v>
      </c>
      <c r="Z692">
        <v>78469</v>
      </c>
      <c r="AA692" t="s">
        <v>69</v>
      </c>
      <c r="AB692" t="s">
        <v>5100</v>
      </c>
      <c r="AC692">
        <v>268469</v>
      </c>
    </row>
    <row r="693" spans="1:29">
      <c r="A693">
        <f t="shared" ca="1" si="10"/>
        <v>0.79854859857191629</v>
      </c>
      <c r="B693" t="s">
        <v>303</v>
      </c>
      <c r="C693">
        <v>9302394</v>
      </c>
      <c r="D693" s="2">
        <v>42934</v>
      </c>
      <c r="E693" t="s">
        <v>76</v>
      </c>
      <c r="F693" t="s">
        <v>561</v>
      </c>
      <c r="G693">
        <v>5</v>
      </c>
      <c r="H693" t="s">
        <v>58</v>
      </c>
      <c r="I693" t="s">
        <v>305</v>
      </c>
      <c r="J693">
        <v>95817</v>
      </c>
      <c r="K693">
        <v>4</v>
      </c>
      <c r="L693" s="2">
        <v>41890</v>
      </c>
      <c r="M693" s="2">
        <v>43982</v>
      </c>
      <c r="N693" t="s">
        <v>562</v>
      </c>
      <c r="O693">
        <v>6</v>
      </c>
      <c r="P693" t="s">
        <v>432</v>
      </c>
      <c r="Q693" t="s">
        <v>433</v>
      </c>
      <c r="R693" t="s">
        <v>434</v>
      </c>
      <c r="S693" t="s">
        <v>67</v>
      </c>
      <c r="T693" t="s">
        <v>68</v>
      </c>
      <c r="U693">
        <v>2017</v>
      </c>
      <c r="V693">
        <v>309242</v>
      </c>
      <c r="W693" t="s">
        <v>69</v>
      </c>
      <c r="X693" t="s">
        <v>303</v>
      </c>
      <c r="Y693">
        <v>217500</v>
      </c>
      <c r="Z693">
        <v>91742</v>
      </c>
      <c r="AA693" t="s">
        <v>69</v>
      </c>
      <c r="AB693" t="s">
        <v>565</v>
      </c>
      <c r="AC693">
        <v>309242</v>
      </c>
    </row>
    <row r="694" spans="1:29">
      <c r="A694">
        <f t="shared" ca="1" si="10"/>
        <v>0.51098221616257866</v>
      </c>
      <c r="B694" t="s">
        <v>687</v>
      </c>
      <c r="C694">
        <v>9302350</v>
      </c>
      <c r="D694" s="2">
        <v>42915</v>
      </c>
      <c r="E694" t="s">
        <v>76</v>
      </c>
      <c r="F694" t="s">
        <v>5111</v>
      </c>
      <c r="G694">
        <v>5</v>
      </c>
      <c r="H694" t="s">
        <v>58</v>
      </c>
      <c r="I694" t="s">
        <v>689</v>
      </c>
      <c r="J694">
        <v>12859</v>
      </c>
      <c r="K694">
        <v>5</v>
      </c>
      <c r="L694" s="2">
        <v>41460</v>
      </c>
      <c r="M694" s="2">
        <v>43646</v>
      </c>
      <c r="N694" t="s">
        <v>3293</v>
      </c>
      <c r="O694">
        <v>1</v>
      </c>
      <c r="P694" t="s">
        <v>583</v>
      </c>
      <c r="Q694" t="s">
        <v>584</v>
      </c>
      <c r="R694" t="s">
        <v>585</v>
      </c>
      <c r="S694" t="s">
        <v>67</v>
      </c>
      <c r="T694" t="s">
        <v>68</v>
      </c>
      <c r="U694">
        <v>2017</v>
      </c>
      <c r="V694">
        <v>475923</v>
      </c>
      <c r="W694" t="s">
        <v>69</v>
      </c>
      <c r="X694" t="s">
        <v>687</v>
      </c>
      <c r="Y694">
        <v>324769</v>
      </c>
      <c r="Z694">
        <v>151154</v>
      </c>
      <c r="AA694" t="s">
        <v>69</v>
      </c>
      <c r="AB694" t="s">
        <v>5112</v>
      </c>
      <c r="AC694">
        <v>475923</v>
      </c>
    </row>
    <row r="695" spans="1:29">
      <c r="A695">
        <f t="shared" ca="1" si="10"/>
        <v>0.39472206384469311</v>
      </c>
      <c r="B695" t="s">
        <v>55</v>
      </c>
      <c r="C695">
        <v>10064974</v>
      </c>
      <c r="D695" s="2">
        <v>43886</v>
      </c>
      <c r="E695" t="s">
        <v>110</v>
      </c>
      <c r="F695" t="s">
        <v>5115</v>
      </c>
      <c r="G695">
        <v>7</v>
      </c>
      <c r="H695" t="s">
        <v>58</v>
      </c>
      <c r="I695" t="s">
        <v>59</v>
      </c>
      <c r="J695">
        <v>89679</v>
      </c>
      <c r="K695">
        <v>6</v>
      </c>
      <c r="L695" s="2">
        <v>41897</v>
      </c>
      <c r="M695" s="2">
        <v>44012</v>
      </c>
      <c r="N695" t="s">
        <v>3293</v>
      </c>
      <c r="O695">
        <v>4</v>
      </c>
      <c r="P695" t="s">
        <v>4372</v>
      </c>
      <c r="Q695" t="s">
        <v>2631</v>
      </c>
      <c r="R695" t="s">
        <v>370</v>
      </c>
      <c r="S695" t="s">
        <v>296</v>
      </c>
      <c r="T695" t="s">
        <v>68</v>
      </c>
      <c r="U695">
        <v>2018</v>
      </c>
      <c r="V695">
        <v>65440</v>
      </c>
      <c r="W695" t="s">
        <v>69</v>
      </c>
      <c r="X695" t="s">
        <v>55</v>
      </c>
      <c r="Y695">
        <v>44366</v>
      </c>
      <c r="Z695">
        <v>21074</v>
      </c>
      <c r="AA695" t="s">
        <v>69</v>
      </c>
      <c r="AB695" t="s">
        <v>5116</v>
      </c>
      <c r="AC695">
        <v>65440</v>
      </c>
    </row>
    <row r="696" spans="1:29">
      <c r="A696">
        <f t="shared" ca="1" si="10"/>
        <v>0.65020022506178166</v>
      </c>
      <c r="B696" t="s">
        <v>687</v>
      </c>
      <c r="C696">
        <v>9326266</v>
      </c>
      <c r="D696" s="2">
        <v>42962</v>
      </c>
      <c r="E696" t="s">
        <v>76</v>
      </c>
      <c r="F696" t="s">
        <v>5118</v>
      </c>
      <c r="G696">
        <v>5</v>
      </c>
      <c r="H696" t="s">
        <v>58</v>
      </c>
      <c r="I696" t="s">
        <v>689</v>
      </c>
      <c r="J696">
        <v>12838</v>
      </c>
      <c r="K696">
        <v>5</v>
      </c>
      <c r="L696" s="2">
        <v>41518</v>
      </c>
      <c r="M696" s="2">
        <v>43708</v>
      </c>
      <c r="N696" t="s">
        <v>854</v>
      </c>
      <c r="O696">
        <v>8</v>
      </c>
      <c r="P696" t="s">
        <v>857</v>
      </c>
      <c r="Q696" t="s">
        <v>472</v>
      </c>
      <c r="R696" t="s">
        <v>311</v>
      </c>
      <c r="S696" t="s">
        <v>473</v>
      </c>
      <c r="T696" t="s">
        <v>68</v>
      </c>
      <c r="U696">
        <v>2017</v>
      </c>
      <c r="V696">
        <v>348500</v>
      </c>
      <c r="W696" t="s">
        <v>69</v>
      </c>
      <c r="X696" t="s">
        <v>687</v>
      </c>
      <c r="Y696">
        <v>212500</v>
      </c>
      <c r="Z696">
        <v>136000</v>
      </c>
      <c r="AA696" t="s">
        <v>69</v>
      </c>
      <c r="AB696" t="s">
        <v>5119</v>
      </c>
      <c r="AC696">
        <v>348500</v>
      </c>
    </row>
    <row r="697" spans="1:29">
      <c r="A697">
        <f t="shared" ca="1" si="10"/>
        <v>0.64445918286421744</v>
      </c>
      <c r="B697" t="s">
        <v>241</v>
      </c>
      <c r="C697">
        <v>9249626</v>
      </c>
      <c r="D697" s="2">
        <v>42814</v>
      </c>
      <c r="E697" t="s">
        <v>76</v>
      </c>
      <c r="F697" t="s">
        <v>5121</v>
      </c>
      <c r="G697">
        <v>5</v>
      </c>
      <c r="H697" t="s">
        <v>58</v>
      </c>
      <c r="I697" t="s">
        <v>243</v>
      </c>
      <c r="J697">
        <v>86418</v>
      </c>
      <c r="K697">
        <v>10</v>
      </c>
      <c r="L697" s="2">
        <v>39539</v>
      </c>
      <c r="M697" s="2">
        <v>43555</v>
      </c>
      <c r="N697" t="s">
        <v>5122</v>
      </c>
      <c r="O697">
        <v>3</v>
      </c>
      <c r="P697" t="s">
        <v>882</v>
      </c>
      <c r="Q697" t="s">
        <v>883</v>
      </c>
      <c r="R697" t="s">
        <v>884</v>
      </c>
      <c r="S697" t="s">
        <v>336</v>
      </c>
      <c r="T697" t="s">
        <v>68</v>
      </c>
      <c r="U697">
        <v>2017</v>
      </c>
      <c r="V697">
        <v>387115</v>
      </c>
      <c r="W697" t="s">
        <v>69</v>
      </c>
      <c r="X697" t="s">
        <v>241</v>
      </c>
      <c r="Y697">
        <v>250000</v>
      </c>
      <c r="Z697">
        <v>137115</v>
      </c>
      <c r="AA697" t="s">
        <v>69</v>
      </c>
      <c r="AB697" t="s">
        <v>5124</v>
      </c>
      <c r="AC697">
        <v>387115</v>
      </c>
    </row>
    <row r="698" spans="1:29">
      <c r="A698">
        <f t="shared" ca="1" si="10"/>
        <v>0.65991414430891426</v>
      </c>
      <c r="B698" t="s">
        <v>303</v>
      </c>
      <c r="C698">
        <v>9553780</v>
      </c>
      <c r="D698" s="2">
        <v>43301</v>
      </c>
      <c r="E698" t="s">
        <v>3587</v>
      </c>
      <c r="F698" t="s">
        <v>3588</v>
      </c>
      <c r="G698">
        <v>5</v>
      </c>
      <c r="H698" t="s">
        <v>58</v>
      </c>
      <c r="I698" t="s">
        <v>305</v>
      </c>
      <c r="J698">
        <v>98126</v>
      </c>
      <c r="K698">
        <v>5</v>
      </c>
      <c r="L698" s="2">
        <v>41902</v>
      </c>
      <c r="M698" s="2">
        <v>43677</v>
      </c>
      <c r="N698" t="s">
        <v>3589</v>
      </c>
      <c r="O698">
        <v>13</v>
      </c>
      <c r="P698" t="s">
        <v>1222</v>
      </c>
      <c r="Q698" t="s">
        <v>217</v>
      </c>
      <c r="R698" t="s">
        <v>120</v>
      </c>
      <c r="S698" t="s">
        <v>67</v>
      </c>
      <c r="T698" t="s">
        <v>68</v>
      </c>
      <c r="U698">
        <v>2018</v>
      </c>
      <c r="V698">
        <v>339000</v>
      </c>
      <c r="W698" t="s">
        <v>69</v>
      </c>
      <c r="X698" t="s">
        <v>303</v>
      </c>
      <c r="Y698">
        <v>200000</v>
      </c>
      <c r="Z698">
        <v>139000</v>
      </c>
      <c r="AA698" t="s">
        <v>69</v>
      </c>
      <c r="AB698" t="s">
        <v>3591</v>
      </c>
      <c r="AC698">
        <v>339000</v>
      </c>
    </row>
    <row r="699" spans="1:29">
      <c r="A699">
        <f t="shared" ca="1" si="10"/>
        <v>0.94356498633798869</v>
      </c>
      <c r="B699" t="s">
        <v>199</v>
      </c>
      <c r="C699">
        <v>9544109</v>
      </c>
      <c r="D699" s="2">
        <v>43325</v>
      </c>
      <c r="E699" t="s">
        <v>993</v>
      </c>
      <c r="F699" t="s">
        <v>5351</v>
      </c>
      <c r="G699">
        <v>5</v>
      </c>
      <c r="H699" t="s">
        <v>58</v>
      </c>
      <c r="I699" t="s">
        <v>149</v>
      </c>
      <c r="J699">
        <v>203809</v>
      </c>
      <c r="K699">
        <v>3</v>
      </c>
      <c r="L699" s="2">
        <v>42614</v>
      </c>
      <c r="M699" s="2">
        <v>44074</v>
      </c>
      <c r="N699" t="s">
        <v>5352</v>
      </c>
      <c r="O699">
        <v>6</v>
      </c>
      <c r="P699" t="s">
        <v>333</v>
      </c>
      <c r="Q699" t="s">
        <v>334</v>
      </c>
      <c r="R699" t="s">
        <v>335</v>
      </c>
      <c r="S699" t="s">
        <v>296</v>
      </c>
      <c r="T699" t="s">
        <v>68</v>
      </c>
      <c r="U699">
        <v>2018</v>
      </c>
      <c r="V699">
        <v>217388</v>
      </c>
      <c r="W699" t="s">
        <v>69</v>
      </c>
      <c r="X699" t="s">
        <v>199</v>
      </c>
      <c r="Y699">
        <v>140250</v>
      </c>
      <c r="Z699">
        <v>77138</v>
      </c>
      <c r="AA699" t="s">
        <v>69</v>
      </c>
      <c r="AB699" t="s">
        <v>5354</v>
      </c>
      <c r="AC699">
        <v>217388</v>
      </c>
    </row>
    <row r="700" spans="1:29">
      <c r="A700">
        <f t="shared" ca="1" si="10"/>
        <v>0.81144938233136632</v>
      </c>
      <c r="B700" t="s">
        <v>405</v>
      </c>
      <c r="C700">
        <v>9197639</v>
      </c>
      <c r="D700" s="2">
        <v>42725</v>
      </c>
      <c r="E700" t="s">
        <v>76</v>
      </c>
      <c r="F700" t="s">
        <v>5265</v>
      </c>
      <c r="G700">
        <v>5</v>
      </c>
      <c r="H700" t="s">
        <v>58</v>
      </c>
      <c r="I700" t="s">
        <v>407</v>
      </c>
      <c r="J700">
        <v>33358</v>
      </c>
      <c r="K700">
        <v>5</v>
      </c>
      <c r="L700" s="2">
        <v>41275</v>
      </c>
      <c r="M700" s="2">
        <v>43708</v>
      </c>
      <c r="N700" t="s">
        <v>1320</v>
      </c>
      <c r="O700">
        <v>2</v>
      </c>
      <c r="P700" t="s">
        <v>3408</v>
      </c>
      <c r="Q700" t="s">
        <v>3409</v>
      </c>
      <c r="R700" t="s">
        <v>434</v>
      </c>
      <c r="S700" t="s">
        <v>85</v>
      </c>
      <c r="T700" t="s">
        <v>68</v>
      </c>
      <c r="U700">
        <v>2017</v>
      </c>
      <c r="V700">
        <v>338472</v>
      </c>
      <c r="W700" t="s">
        <v>69</v>
      </c>
      <c r="X700" t="s">
        <v>405</v>
      </c>
      <c r="Y700">
        <v>225000</v>
      </c>
      <c r="Z700">
        <v>113472</v>
      </c>
      <c r="AA700" t="s">
        <v>69</v>
      </c>
      <c r="AB700" t="s">
        <v>5267</v>
      </c>
      <c r="AC700">
        <v>338472</v>
      </c>
    </row>
    <row r="701" spans="1:29">
      <c r="A701">
        <f t="shared" ca="1" si="10"/>
        <v>0.71275198903193127</v>
      </c>
      <c r="B701" t="s">
        <v>254</v>
      </c>
      <c r="C701">
        <v>9564124</v>
      </c>
      <c r="D701" s="2">
        <v>43342</v>
      </c>
      <c r="E701" t="s">
        <v>56</v>
      </c>
      <c r="F701" t="s">
        <v>5145</v>
      </c>
      <c r="G701">
        <v>5</v>
      </c>
      <c r="H701" t="s">
        <v>58</v>
      </c>
      <c r="I701" t="s">
        <v>256</v>
      </c>
      <c r="J701">
        <v>114414</v>
      </c>
      <c r="K701">
        <v>4</v>
      </c>
      <c r="L701" s="2">
        <v>42269</v>
      </c>
      <c r="M701" s="2">
        <v>44439</v>
      </c>
      <c r="N701" t="s">
        <v>2028</v>
      </c>
      <c r="O701">
        <v>12</v>
      </c>
      <c r="P701" t="s">
        <v>147</v>
      </c>
      <c r="Q701" t="s">
        <v>148</v>
      </c>
      <c r="R701" t="s">
        <v>149</v>
      </c>
      <c r="S701" t="s">
        <v>85</v>
      </c>
      <c r="T701" t="s">
        <v>68</v>
      </c>
      <c r="U701">
        <v>2018</v>
      </c>
      <c r="V701">
        <v>310075</v>
      </c>
      <c r="W701" t="s">
        <v>69</v>
      </c>
      <c r="X701" t="s">
        <v>254</v>
      </c>
      <c r="Y701">
        <v>197500</v>
      </c>
      <c r="Z701">
        <v>112575</v>
      </c>
      <c r="AA701" t="s">
        <v>69</v>
      </c>
      <c r="AB701" t="s">
        <v>5146</v>
      </c>
      <c r="AC701">
        <v>310075</v>
      </c>
    </row>
    <row r="702" spans="1:29">
      <c r="A702">
        <f t="shared" ca="1" si="10"/>
        <v>0.40597723859480539</v>
      </c>
      <c r="B702" t="s">
        <v>109</v>
      </c>
      <c r="C702">
        <v>9550997</v>
      </c>
      <c r="D702" s="2">
        <v>43353</v>
      </c>
      <c r="E702" t="s">
        <v>56</v>
      </c>
      <c r="F702" t="s">
        <v>5148</v>
      </c>
      <c r="G702">
        <v>5</v>
      </c>
      <c r="H702" t="s">
        <v>58</v>
      </c>
      <c r="I702" t="s">
        <v>112</v>
      </c>
      <c r="J702">
        <v>16144</v>
      </c>
      <c r="K702">
        <v>14</v>
      </c>
      <c r="L702" s="2">
        <v>38353</v>
      </c>
      <c r="M702" s="2">
        <v>43708</v>
      </c>
      <c r="N702" t="s">
        <v>822</v>
      </c>
      <c r="O702">
        <v>7</v>
      </c>
      <c r="P702" t="s">
        <v>2152</v>
      </c>
      <c r="Q702" t="s">
        <v>472</v>
      </c>
      <c r="R702" t="s">
        <v>311</v>
      </c>
      <c r="S702" t="s">
        <v>473</v>
      </c>
      <c r="T702" t="s">
        <v>68</v>
      </c>
      <c r="U702">
        <v>2018</v>
      </c>
      <c r="V702">
        <v>425276</v>
      </c>
      <c r="W702" t="s">
        <v>69</v>
      </c>
      <c r="X702" t="s">
        <v>109</v>
      </c>
      <c r="Y702">
        <v>250071</v>
      </c>
      <c r="Z702">
        <v>175205</v>
      </c>
      <c r="AA702" t="s">
        <v>69</v>
      </c>
      <c r="AB702" t="s">
        <v>5150</v>
      </c>
      <c r="AC702">
        <v>425276</v>
      </c>
    </row>
    <row r="703" spans="1:29">
      <c r="A703">
        <f t="shared" ca="1" si="10"/>
        <v>0.57466827392898778</v>
      </c>
      <c r="B703" t="s">
        <v>254</v>
      </c>
      <c r="C703">
        <v>9476994</v>
      </c>
      <c r="D703" s="2">
        <v>43214</v>
      </c>
      <c r="E703" t="s">
        <v>56</v>
      </c>
      <c r="F703" t="s">
        <v>5153</v>
      </c>
      <c r="G703">
        <v>5</v>
      </c>
      <c r="H703" t="s">
        <v>58</v>
      </c>
      <c r="I703" t="s">
        <v>256</v>
      </c>
      <c r="J703">
        <v>80677</v>
      </c>
      <c r="K703">
        <v>8</v>
      </c>
      <c r="L703" s="2">
        <v>40436</v>
      </c>
      <c r="M703" s="2">
        <v>43708</v>
      </c>
      <c r="N703" t="s">
        <v>2129</v>
      </c>
      <c r="O703">
        <v>50</v>
      </c>
      <c r="P703" t="s">
        <v>1058</v>
      </c>
      <c r="Q703" t="s">
        <v>358</v>
      </c>
      <c r="R703" t="s">
        <v>149</v>
      </c>
      <c r="S703" t="s">
        <v>348</v>
      </c>
      <c r="T703" t="s">
        <v>68</v>
      </c>
      <c r="U703">
        <v>2018</v>
      </c>
      <c r="V703">
        <v>375375</v>
      </c>
      <c r="W703" t="s">
        <v>69</v>
      </c>
      <c r="X703" t="s">
        <v>254</v>
      </c>
      <c r="Y703">
        <v>195000</v>
      </c>
      <c r="Z703">
        <v>180375</v>
      </c>
      <c r="AA703" t="s">
        <v>69</v>
      </c>
      <c r="AB703" t="s">
        <v>5155</v>
      </c>
      <c r="AC703">
        <v>375375</v>
      </c>
    </row>
    <row r="704" spans="1:29">
      <c r="A704">
        <f t="shared" ca="1" si="10"/>
        <v>0.42781404896170871</v>
      </c>
      <c r="B704" t="s">
        <v>303</v>
      </c>
      <c r="C704">
        <v>9411735</v>
      </c>
      <c r="D704" s="2">
        <v>43115</v>
      </c>
      <c r="E704" t="s">
        <v>56</v>
      </c>
      <c r="F704" t="s">
        <v>3767</v>
      </c>
      <c r="G704">
        <v>5</v>
      </c>
      <c r="H704" t="s">
        <v>58</v>
      </c>
      <c r="I704" t="s">
        <v>305</v>
      </c>
      <c r="J704">
        <v>105393</v>
      </c>
      <c r="K704">
        <v>5</v>
      </c>
      <c r="L704" s="2">
        <v>42583</v>
      </c>
      <c r="M704" s="2">
        <v>43861</v>
      </c>
      <c r="N704" t="s">
        <v>1019</v>
      </c>
      <c r="O704">
        <v>6</v>
      </c>
      <c r="P704" t="s">
        <v>333</v>
      </c>
      <c r="Q704" t="s">
        <v>334</v>
      </c>
      <c r="R704" t="s">
        <v>335</v>
      </c>
      <c r="S704" t="s">
        <v>67</v>
      </c>
      <c r="T704" t="s">
        <v>68</v>
      </c>
      <c r="U704">
        <v>2018</v>
      </c>
      <c r="V704">
        <v>348750</v>
      </c>
      <c r="W704" t="s">
        <v>69</v>
      </c>
      <c r="X704" t="s">
        <v>303</v>
      </c>
      <c r="Y704">
        <v>225000</v>
      </c>
      <c r="Z704">
        <v>123750</v>
      </c>
      <c r="AA704" t="s">
        <v>69</v>
      </c>
      <c r="AB704" t="s">
        <v>3770</v>
      </c>
      <c r="AC704">
        <v>348750</v>
      </c>
    </row>
    <row r="705" spans="1:29">
      <c r="A705">
        <f t="shared" ca="1" si="10"/>
        <v>0.69285929558995951</v>
      </c>
      <c r="B705" t="s">
        <v>75</v>
      </c>
      <c r="C705">
        <v>9481244</v>
      </c>
      <c r="D705" s="2">
        <v>43216</v>
      </c>
      <c r="E705" t="s">
        <v>76</v>
      </c>
      <c r="F705" t="s">
        <v>5852</v>
      </c>
      <c r="G705">
        <v>5</v>
      </c>
      <c r="H705" t="s">
        <v>58</v>
      </c>
      <c r="I705" t="s">
        <v>78</v>
      </c>
      <c r="J705">
        <v>45231</v>
      </c>
      <c r="K705">
        <v>5</v>
      </c>
      <c r="L705" s="2">
        <v>41760</v>
      </c>
      <c r="M705" s="2">
        <v>43951</v>
      </c>
      <c r="N705" t="s">
        <v>1869</v>
      </c>
      <c r="O705">
        <v>1</v>
      </c>
      <c r="P705" t="s">
        <v>161</v>
      </c>
      <c r="Q705" t="s">
        <v>162</v>
      </c>
      <c r="R705" t="s">
        <v>163</v>
      </c>
      <c r="S705" t="s">
        <v>85</v>
      </c>
      <c r="T705" t="s">
        <v>68</v>
      </c>
      <c r="U705">
        <v>2018</v>
      </c>
      <c r="V705">
        <v>542351</v>
      </c>
      <c r="W705" t="s">
        <v>69</v>
      </c>
      <c r="X705" t="s">
        <v>75</v>
      </c>
      <c r="Y705">
        <v>365265</v>
      </c>
      <c r="Z705">
        <v>177086</v>
      </c>
      <c r="AA705" t="s">
        <v>69</v>
      </c>
      <c r="AB705" t="s">
        <v>5854</v>
      </c>
      <c r="AC705">
        <v>542351</v>
      </c>
    </row>
    <row r="706" spans="1:29">
      <c r="A706">
        <f t="shared" ref="A706:A769" ca="1" si="11">RAND()</f>
        <v>0.1802053271750147</v>
      </c>
      <c r="B706" t="s">
        <v>92</v>
      </c>
      <c r="C706">
        <v>9534708</v>
      </c>
      <c r="D706" s="2">
        <v>43301</v>
      </c>
      <c r="E706" t="s">
        <v>56</v>
      </c>
      <c r="F706" t="s">
        <v>6038</v>
      </c>
      <c r="G706">
        <v>5</v>
      </c>
      <c r="H706" t="s">
        <v>58</v>
      </c>
      <c r="I706" t="s">
        <v>95</v>
      </c>
      <c r="J706">
        <v>78545</v>
      </c>
      <c r="K706">
        <v>5</v>
      </c>
      <c r="L706" s="2">
        <v>41852</v>
      </c>
      <c r="M706" s="2">
        <v>44043</v>
      </c>
      <c r="N706" t="s">
        <v>6039</v>
      </c>
      <c r="O706">
        <v>3</v>
      </c>
      <c r="P706" t="s">
        <v>553</v>
      </c>
      <c r="Q706" t="s">
        <v>554</v>
      </c>
      <c r="R706" t="s">
        <v>555</v>
      </c>
      <c r="S706" t="s">
        <v>85</v>
      </c>
      <c r="T706" t="s">
        <v>68</v>
      </c>
      <c r="U706">
        <v>2018</v>
      </c>
      <c r="V706">
        <v>319550</v>
      </c>
      <c r="W706" t="s">
        <v>69</v>
      </c>
      <c r="X706" t="s">
        <v>92</v>
      </c>
      <c r="Y706">
        <v>207500</v>
      </c>
      <c r="Z706">
        <v>112050</v>
      </c>
      <c r="AA706" t="s">
        <v>69</v>
      </c>
      <c r="AB706" t="s">
        <v>6041</v>
      </c>
      <c r="AC706">
        <v>319550</v>
      </c>
    </row>
    <row r="707" spans="1:29">
      <c r="A707">
        <f t="shared" ca="1" si="11"/>
        <v>0.70390582740790408</v>
      </c>
      <c r="B707" t="s">
        <v>286</v>
      </c>
      <c r="C707">
        <v>9235215</v>
      </c>
      <c r="D707" s="2">
        <v>42782</v>
      </c>
      <c r="E707" t="s">
        <v>76</v>
      </c>
      <c r="F707" t="s">
        <v>4364</v>
      </c>
      <c r="G707">
        <v>5</v>
      </c>
      <c r="H707" t="s">
        <v>58</v>
      </c>
      <c r="I707" t="s">
        <v>289</v>
      </c>
      <c r="J707">
        <v>106734</v>
      </c>
      <c r="K707">
        <v>4</v>
      </c>
      <c r="L707" s="2">
        <v>41713</v>
      </c>
      <c r="M707" s="2">
        <v>43524</v>
      </c>
      <c r="N707" t="s">
        <v>2257</v>
      </c>
      <c r="O707">
        <v>5</v>
      </c>
      <c r="P707" t="s">
        <v>1229</v>
      </c>
      <c r="Q707" t="s">
        <v>595</v>
      </c>
      <c r="R707" t="s">
        <v>311</v>
      </c>
      <c r="S707" t="s">
        <v>85</v>
      </c>
      <c r="T707" t="s">
        <v>68</v>
      </c>
      <c r="U707">
        <v>2017</v>
      </c>
      <c r="V707">
        <v>430049</v>
      </c>
      <c r="W707" t="s">
        <v>69</v>
      </c>
      <c r="X707" t="s">
        <v>286</v>
      </c>
      <c r="Y707">
        <v>254467</v>
      </c>
      <c r="Z707">
        <v>175582</v>
      </c>
      <c r="AA707" t="s">
        <v>69</v>
      </c>
      <c r="AB707" t="s">
        <v>4366</v>
      </c>
      <c r="AC707">
        <v>430049</v>
      </c>
    </row>
    <row r="708" spans="1:29">
      <c r="A708">
        <f t="shared" ca="1" si="11"/>
        <v>0.53954007625269773</v>
      </c>
      <c r="B708" t="s">
        <v>241</v>
      </c>
      <c r="C708">
        <v>9265108</v>
      </c>
      <c r="D708" s="2">
        <v>42849</v>
      </c>
      <c r="E708" t="s">
        <v>56</v>
      </c>
      <c r="F708" t="s">
        <v>5181</v>
      </c>
      <c r="G708">
        <v>5</v>
      </c>
      <c r="H708" t="s">
        <v>58</v>
      </c>
      <c r="I708" t="s">
        <v>243</v>
      </c>
      <c r="J708">
        <v>59658</v>
      </c>
      <c r="K708">
        <v>15</v>
      </c>
      <c r="L708" s="2">
        <v>35703</v>
      </c>
      <c r="M708" s="2">
        <v>43465</v>
      </c>
      <c r="N708" t="s">
        <v>2465</v>
      </c>
      <c r="O708">
        <v>16</v>
      </c>
      <c r="P708" t="s">
        <v>5182</v>
      </c>
      <c r="Q708" t="s">
        <v>5183</v>
      </c>
      <c r="R708" t="s">
        <v>149</v>
      </c>
      <c r="S708" t="s">
        <v>260</v>
      </c>
      <c r="T708" t="s">
        <v>68</v>
      </c>
      <c r="U708">
        <v>2017</v>
      </c>
      <c r="V708">
        <v>498500</v>
      </c>
      <c r="W708" t="s">
        <v>69</v>
      </c>
      <c r="X708" t="s">
        <v>241</v>
      </c>
      <c r="Y708">
        <v>250000</v>
      </c>
      <c r="Z708">
        <v>248500</v>
      </c>
      <c r="AA708" t="s">
        <v>69</v>
      </c>
      <c r="AB708" t="s">
        <v>5184</v>
      </c>
      <c r="AC708">
        <v>498500</v>
      </c>
    </row>
    <row r="709" spans="1:29">
      <c r="A709">
        <f t="shared" ca="1" si="11"/>
        <v>0.44996725647804092</v>
      </c>
      <c r="B709" t="s">
        <v>199</v>
      </c>
      <c r="C709">
        <v>9392539</v>
      </c>
      <c r="D709" s="2">
        <v>43067</v>
      </c>
      <c r="E709" t="s">
        <v>76</v>
      </c>
      <c r="F709" t="s">
        <v>5185</v>
      </c>
      <c r="G709">
        <v>5</v>
      </c>
      <c r="H709" t="s">
        <v>58</v>
      </c>
      <c r="I709" t="s">
        <v>149</v>
      </c>
      <c r="J709">
        <v>175058</v>
      </c>
      <c r="K709">
        <v>5</v>
      </c>
      <c r="L709" s="2">
        <v>41640</v>
      </c>
      <c r="M709" s="2">
        <v>43830</v>
      </c>
      <c r="N709" t="s">
        <v>2164</v>
      </c>
      <c r="O709">
        <v>3</v>
      </c>
      <c r="P709" t="s">
        <v>1898</v>
      </c>
      <c r="Q709" t="s">
        <v>543</v>
      </c>
      <c r="R709" t="s">
        <v>205</v>
      </c>
      <c r="S709" t="s">
        <v>260</v>
      </c>
      <c r="T709" t="s">
        <v>68</v>
      </c>
      <c r="U709">
        <v>2018</v>
      </c>
      <c r="V709">
        <v>394250</v>
      </c>
      <c r="W709" t="s">
        <v>69</v>
      </c>
      <c r="X709" t="s">
        <v>199</v>
      </c>
      <c r="Y709">
        <v>207500</v>
      </c>
      <c r="Z709">
        <v>186750</v>
      </c>
      <c r="AA709" t="s">
        <v>69</v>
      </c>
      <c r="AB709" t="s">
        <v>5187</v>
      </c>
      <c r="AC709">
        <v>394250</v>
      </c>
    </row>
    <row r="710" spans="1:29">
      <c r="A710">
        <f t="shared" ca="1" si="11"/>
        <v>0.15996246762942234</v>
      </c>
      <c r="B710" t="s">
        <v>241</v>
      </c>
      <c r="C710">
        <v>9415449</v>
      </c>
      <c r="D710" s="2">
        <v>43132</v>
      </c>
      <c r="E710" t="s">
        <v>56</v>
      </c>
      <c r="F710" t="s">
        <v>2227</v>
      </c>
      <c r="G710">
        <v>5</v>
      </c>
      <c r="H710" t="s">
        <v>58</v>
      </c>
      <c r="I710" t="s">
        <v>243</v>
      </c>
      <c r="J710">
        <v>127640</v>
      </c>
      <c r="K710">
        <v>4</v>
      </c>
      <c r="L710" s="2">
        <v>42095</v>
      </c>
      <c r="M710" s="2">
        <v>43861</v>
      </c>
      <c r="N710" t="s">
        <v>1905</v>
      </c>
      <c r="O710">
        <v>4</v>
      </c>
      <c r="P710" t="s">
        <v>1512</v>
      </c>
      <c r="Q710" t="s">
        <v>1513</v>
      </c>
      <c r="R710" t="s">
        <v>640</v>
      </c>
      <c r="S710" t="s">
        <v>67</v>
      </c>
      <c r="T710" t="s">
        <v>68</v>
      </c>
      <c r="U710">
        <v>2018</v>
      </c>
      <c r="V710">
        <v>609371</v>
      </c>
      <c r="W710" t="s">
        <v>69</v>
      </c>
      <c r="X710" t="s">
        <v>241</v>
      </c>
      <c r="Y710">
        <v>509708</v>
      </c>
      <c r="Z710">
        <v>99663</v>
      </c>
      <c r="AA710" t="s">
        <v>69</v>
      </c>
      <c r="AB710" t="s">
        <v>2230</v>
      </c>
      <c r="AC710">
        <v>609371</v>
      </c>
    </row>
    <row r="711" spans="1:29">
      <c r="A711">
        <f t="shared" ca="1" si="11"/>
        <v>0.80140122566529437</v>
      </c>
      <c r="B711" t="s">
        <v>127</v>
      </c>
      <c r="C711">
        <v>9519032</v>
      </c>
      <c r="D711" s="2">
        <v>43217</v>
      </c>
      <c r="E711" t="s">
        <v>76</v>
      </c>
      <c r="F711" t="s">
        <v>5174</v>
      </c>
      <c r="G711">
        <v>5</v>
      </c>
      <c r="H711" t="s">
        <v>58</v>
      </c>
      <c r="I711" t="s">
        <v>130</v>
      </c>
      <c r="J711">
        <v>102377</v>
      </c>
      <c r="K711">
        <v>5</v>
      </c>
      <c r="L711" s="2">
        <v>41852</v>
      </c>
      <c r="M711" s="2">
        <v>43951</v>
      </c>
      <c r="N711" t="s">
        <v>674</v>
      </c>
      <c r="O711">
        <v>7</v>
      </c>
      <c r="P711" t="s">
        <v>2152</v>
      </c>
      <c r="Q711" t="s">
        <v>472</v>
      </c>
      <c r="R711" t="s">
        <v>311</v>
      </c>
      <c r="S711" t="s">
        <v>473</v>
      </c>
      <c r="T711" t="s">
        <v>68</v>
      </c>
      <c r="U711">
        <v>2018</v>
      </c>
      <c r="V711">
        <v>604911</v>
      </c>
      <c r="W711" t="s">
        <v>69</v>
      </c>
      <c r="X711" t="s">
        <v>127</v>
      </c>
      <c r="Y711">
        <v>374982</v>
      </c>
      <c r="Z711">
        <v>229929</v>
      </c>
      <c r="AA711" t="s">
        <v>69</v>
      </c>
      <c r="AB711" t="s">
        <v>5177</v>
      </c>
      <c r="AC711">
        <v>604911</v>
      </c>
    </row>
    <row r="712" spans="1:29">
      <c r="A712">
        <f t="shared" ca="1" si="11"/>
        <v>0.27738941941387341</v>
      </c>
      <c r="B712" t="s">
        <v>75</v>
      </c>
      <c r="C712">
        <v>9277349</v>
      </c>
      <c r="D712" s="2">
        <v>42921</v>
      </c>
      <c r="E712" t="s">
        <v>76</v>
      </c>
      <c r="F712" t="s">
        <v>5076</v>
      </c>
      <c r="G712">
        <v>5</v>
      </c>
      <c r="H712" t="s">
        <v>58</v>
      </c>
      <c r="I712" t="s">
        <v>78</v>
      </c>
      <c r="J712">
        <v>45043</v>
      </c>
      <c r="K712">
        <v>5</v>
      </c>
      <c r="L712" s="2">
        <v>41518</v>
      </c>
      <c r="M712" s="2">
        <v>43982</v>
      </c>
      <c r="N712" t="s">
        <v>792</v>
      </c>
      <c r="O712">
        <v>11</v>
      </c>
      <c r="P712" t="s">
        <v>3281</v>
      </c>
      <c r="Q712" t="s">
        <v>533</v>
      </c>
      <c r="R712" t="s">
        <v>149</v>
      </c>
      <c r="S712" t="s">
        <v>260</v>
      </c>
      <c r="T712" t="s">
        <v>68</v>
      </c>
      <c r="U712">
        <v>2017</v>
      </c>
      <c r="V712">
        <v>572888</v>
      </c>
      <c r="W712" t="s">
        <v>69</v>
      </c>
      <c r="X712" t="s">
        <v>75</v>
      </c>
      <c r="Y712">
        <v>381900</v>
      </c>
      <c r="Z712">
        <v>190988</v>
      </c>
      <c r="AA712" t="s">
        <v>69</v>
      </c>
      <c r="AB712" t="s">
        <v>5078</v>
      </c>
      <c r="AC712">
        <v>572888</v>
      </c>
    </row>
    <row r="713" spans="1:29">
      <c r="A713">
        <f t="shared" ca="1" si="11"/>
        <v>0.6777691228135978</v>
      </c>
      <c r="B713" t="s">
        <v>3057</v>
      </c>
      <c r="C713">
        <v>9491709</v>
      </c>
      <c r="D713" s="2">
        <v>43244</v>
      </c>
      <c r="E713" t="s">
        <v>3058</v>
      </c>
      <c r="F713" t="s">
        <v>5216</v>
      </c>
      <c r="G713">
        <v>5</v>
      </c>
      <c r="H713" t="s">
        <v>58</v>
      </c>
      <c r="I713" t="s">
        <v>3060</v>
      </c>
      <c r="J713">
        <v>8088</v>
      </c>
      <c r="K713">
        <v>5</v>
      </c>
      <c r="L713" s="2">
        <v>41791</v>
      </c>
      <c r="M713" s="2">
        <v>43830</v>
      </c>
      <c r="N713" t="s">
        <v>3061</v>
      </c>
      <c r="O713">
        <v>9</v>
      </c>
      <c r="P713" t="s">
        <v>4396</v>
      </c>
      <c r="Q713" t="s">
        <v>4397</v>
      </c>
      <c r="R713" t="s">
        <v>236</v>
      </c>
      <c r="S713" t="s">
        <v>85</v>
      </c>
      <c r="T713" t="s">
        <v>68</v>
      </c>
      <c r="U713">
        <v>2018</v>
      </c>
      <c r="V713">
        <v>383854</v>
      </c>
      <c r="W713" t="s">
        <v>69</v>
      </c>
      <c r="X713" t="s">
        <v>3057</v>
      </c>
      <c r="Y713">
        <v>264809</v>
      </c>
      <c r="Z713">
        <v>119045</v>
      </c>
      <c r="AA713" t="s">
        <v>69</v>
      </c>
      <c r="AB713" t="s">
        <v>5217</v>
      </c>
      <c r="AC713">
        <v>383854</v>
      </c>
    </row>
    <row r="714" spans="1:29">
      <c r="A714">
        <f t="shared" ca="1" si="11"/>
        <v>0.67380827847827174</v>
      </c>
      <c r="B714" t="s">
        <v>92</v>
      </c>
      <c r="C714">
        <v>9284281</v>
      </c>
      <c r="D714" s="2">
        <v>42818</v>
      </c>
      <c r="E714" t="s">
        <v>4861</v>
      </c>
      <c r="F714" t="s">
        <v>4862</v>
      </c>
      <c r="G714">
        <v>5</v>
      </c>
      <c r="H714" t="s">
        <v>58</v>
      </c>
      <c r="I714" t="s">
        <v>95</v>
      </c>
      <c r="J714">
        <v>70792</v>
      </c>
      <c r="K714">
        <v>6</v>
      </c>
      <c r="L714" s="2">
        <v>41365</v>
      </c>
      <c r="M714" s="2">
        <v>43921</v>
      </c>
      <c r="N714" t="s">
        <v>4863</v>
      </c>
      <c r="O714">
        <v>6</v>
      </c>
      <c r="P714" t="s">
        <v>410</v>
      </c>
      <c r="Q714" t="s">
        <v>411</v>
      </c>
      <c r="R714" t="s">
        <v>412</v>
      </c>
      <c r="S714" t="s">
        <v>67</v>
      </c>
      <c r="T714" t="s">
        <v>68</v>
      </c>
      <c r="U714">
        <v>2017</v>
      </c>
      <c r="V714">
        <v>660531</v>
      </c>
      <c r="W714" t="s">
        <v>69</v>
      </c>
      <c r="X714" t="s">
        <v>92</v>
      </c>
      <c r="Y714">
        <v>438891</v>
      </c>
      <c r="Z714">
        <v>221640</v>
      </c>
      <c r="AA714" t="s">
        <v>69</v>
      </c>
      <c r="AB714" t="s">
        <v>4866</v>
      </c>
      <c r="AC714">
        <v>660531</v>
      </c>
    </row>
    <row r="715" spans="1:29">
      <c r="A715">
        <f t="shared" ca="1" si="11"/>
        <v>0.64943576267620884</v>
      </c>
      <c r="B715" t="s">
        <v>405</v>
      </c>
      <c r="C715">
        <v>9414662</v>
      </c>
      <c r="D715" s="2">
        <v>43125</v>
      </c>
      <c r="E715" t="s">
        <v>76</v>
      </c>
      <c r="F715" t="s">
        <v>6284</v>
      </c>
      <c r="G715">
        <v>5</v>
      </c>
      <c r="H715" t="s">
        <v>58</v>
      </c>
      <c r="I715" t="s">
        <v>407</v>
      </c>
      <c r="J715">
        <v>35805</v>
      </c>
      <c r="K715">
        <v>5</v>
      </c>
      <c r="L715" s="2">
        <v>41744</v>
      </c>
      <c r="M715" s="2">
        <v>43861</v>
      </c>
      <c r="N715" t="s">
        <v>5611</v>
      </c>
      <c r="O715">
        <v>12</v>
      </c>
      <c r="P715" t="s">
        <v>656</v>
      </c>
      <c r="Q715" t="s">
        <v>204</v>
      </c>
      <c r="R715" t="s">
        <v>205</v>
      </c>
      <c r="S715" t="s">
        <v>67</v>
      </c>
      <c r="T715" t="s">
        <v>68</v>
      </c>
      <c r="U715">
        <v>2018</v>
      </c>
      <c r="V715">
        <v>346500</v>
      </c>
      <c r="W715" t="s">
        <v>69</v>
      </c>
      <c r="X715" t="s">
        <v>405</v>
      </c>
      <c r="Y715">
        <v>225000</v>
      </c>
      <c r="Z715">
        <v>121500</v>
      </c>
      <c r="AA715" t="s">
        <v>69</v>
      </c>
      <c r="AB715" t="s">
        <v>6287</v>
      </c>
      <c r="AC715">
        <v>346500</v>
      </c>
    </row>
    <row r="716" spans="1:29">
      <c r="A716">
        <f t="shared" ca="1" si="11"/>
        <v>0.17901025088012312</v>
      </c>
      <c r="B716" t="s">
        <v>241</v>
      </c>
      <c r="C716">
        <v>9315883</v>
      </c>
      <c r="D716" s="2">
        <v>42935</v>
      </c>
      <c r="E716" t="s">
        <v>56</v>
      </c>
      <c r="F716" t="s">
        <v>1886</v>
      </c>
      <c r="G716">
        <v>5</v>
      </c>
      <c r="H716" t="s">
        <v>58</v>
      </c>
      <c r="I716" t="s">
        <v>243</v>
      </c>
      <c r="J716">
        <v>124245</v>
      </c>
      <c r="K716">
        <v>4</v>
      </c>
      <c r="L716" s="2">
        <v>41852</v>
      </c>
      <c r="M716" s="2">
        <v>43677</v>
      </c>
      <c r="N716" t="s">
        <v>1887</v>
      </c>
      <c r="O716">
        <v>11</v>
      </c>
      <c r="P716" t="s">
        <v>1292</v>
      </c>
      <c r="Q716" t="s">
        <v>1293</v>
      </c>
      <c r="R716" t="s">
        <v>555</v>
      </c>
      <c r="S716" t="s">
        <v>67</v>
      </c>
      <c r="T716" t="s">
        <v>68</v>
      </c>
      <c r="U716">
        <v>2017</v>
      </c>
      <c r="V716">
        <v>544214</v>
      </c>
      <c r="W716" t="s">
        <v>69</v>
      </c>
      <c r="X716" t="s">
        <v>241</v>
      </c>
      <c r="Y716">
        <v>372728</v>
      </c>
      <c r="Z716">
        <v>171486</v>
      </c>
      <c r="AA716" t="s">
        <v>69</v>
      </c>
      <c r="AB716" t="s">
        <v>1890</v>
      </c>
      <c r="AC716">
        <v>544214</v>
      </c>
    </row>
    <row r="717" spans="1:29">
      <c r="A717">
        <f t="shared" ca="1" si="11"/>
        <v>0.10862707794630089</v>
      </c>
      <c r="B717" t="s">
        <v>55</v>
      </c>
      <c r="C717">
        <v>9261605</v>
      </c>
      <c r="D717" s="2">
        <v>42842</v>
      </c>
      <c r="E717" t="s">
        <v>76</v>
      </c>
      <c r="F717" t="s">
        <v>6258</v>
      </c>
      <c r="G717">
        <v>5</v>
      </c>
      <c r="H717" t="s">
        <v>58</v>
      </c>
      <c r="I717" t="s">
        <v>59</v>
      </c>
      <c r="J717">
        <v>83385</v>
      </c>
      <c r="K717">
        <v>5</v>
      </c>
      <c r="L717" s="2">
        <v>41456</v>
      </c>
      <c r="M717" s="2">
        <v>43585</v>
      </c>
      <c r="N717" t="s">
        <v>6259</v>
      </c>
      <c r="O717">
        <v>11</v>
      </c>
      <c r="P717" t="s">
        <v>1292</v>
      </c>
      <c r="Q717" t="s">
        <v>1293</v>
      </c>
      <c r="R717" t="s">
        <v>555</v>
      </c>
      <c r="S717" t="s">
        <v>67</v>
      </c>
      <c r="T717" t="s">
        <v>68</v>
      </c>
      <c r="U717">
        <v>2017</v>
      </c>
      <c r="V717">
        <v>415237</v>
      </c>
      <c r="W717" t="s">
        <v>69</v>
      </c>
      <c r="X717" t="s">
        <v>55</v>
      </c>
      <c r="Y717">
        <v>261979</v>
      </c>
      <c r="Z717">
        <v>153258</v>
      </c>
      <c r="AA717" t="s">
        <v>69</v>
      </c>
      <c r="AB717" t="s">
        <v>6262</v>
      </c>
      <c r="AC717">
        <v>415237</v>
      </c>
    </row>
    <row r="718" spans="1:29">
      <c r="A718">
        <f t="shared" ca="1" si="11"/>
        <v>0.84332207620436805</v>
      </c>
      <c r="B718" t="s">
        <v>254</v>
      </c>
      <c r="C718">
        <v>9523141</v>
      </c>
      <c r="D718" s="2">
        <v>43277</v>
      </c>
      <c r="E718" t="s">
        <v>56</v>
      </c>
      <c r="F718" t="s">
        <v>5252</v>
      </c>
      <c r="G718">
        <v>5</v>
      </c>
      <c r="H718" t="s">
        <v>58</v>
      </c>
      <c r="I718" t="s">
        <v>256</v>
      </c>
      <c r="J718">
        <v>45162</v>
      </c>
      <c r="K718">
        <v>26</v>
      </c>
      <c r="L718" s="2">
        <v>33239</v>
      </c>
      <c r="M718" s="2">
        <v>44377</v>
      </c>
      <c r="N718" t="s">
        <v>1862</v>
      </c>
      <c r="O718">
        <v>28</v>
      </c>
      <c r="P718" t="s">
        <v>1392</v>
      </c>
      <c r="Q718" t="s">
        <v>1393</v>
      </c>
      <c r="R718" t="s">
        <v>149</v>
      </c>
      <c r="S718" t="s">
        <v>85</v>
      </c>
      <c r="T718" t="s">
        <v>68</v>
      </c>
      <c r="U718">
        <v>2018</v>
      </c>
      <c r="V718">
        <v>329885</v>
      </c>
      <c r="W718" t="s">
        <v>69</v>
      </c>
      <c r="X718" t="s">
        <v>254</v>
      </c>
      <c r="Y718">
        <v>210329</v>
      </c>
      <c r="Z718">
        <v>119556</v>
      </c>
      <c r="AA718" t="s">
        <v>69</v>
      </c>
      <c r="AB718" t="s">
        <v>5253</v>
      </c>
      <c r="AC718">
        <v>329885</v>
      </c>
    </row>
    <row r="719" spans="1:29">
      <c r="A719">
        <f t="shared" ca="1" si="11"/>
        <v>0.62510626445446538</v>
      </c>
      <c r="B719" t="s">
        <v>109</v>
      </c>
      <c r="C719">
        <v>9235282</v>
      </c>
      <c r="D719" s="2">
        <v>42779</v>
      </c>
      <c r="E719" t="s">
        <v>76</v>
      </c>
      <c r="F719" t="s">
        <v>4407</v>
      </c>
      <c r="G719">
        <v>5</v>
      </c>
      <c r="H719" t="s">
        <v>58</v>
      </c>
      <c r="I719" t="s">
        <v>112</v>
      </c>
      <c r="J719">
        <v>22326</v>
      </c>
      <c r="K719">
        <v>5</v>
      </c>
      <c r="L719" s="2">
        <v>41334</v>
      </c>
      <c r="M719" s="2">
        <v>43159</v>
      </c>
      <c r="N719" t="s">
        <v>1355</v>
      </c>
      <c r="O719">
        <v>11</v>
      </c>
      <c r="P719" t="s">
        <v>1292</v>
      </c>
      <c r="Q719" t="s">
        <v>1293</v>
      </c>
      <c r="R719" t="s">
        <v>555</v>
      </c>
      <c r="S719" t="s">
        <v>67</v>
      </c>
      <c r="T719" t="s">
        <v>68</v>
      </c>
      <c r="U719">
        <v>2017</v>
      </c>
      <c r="V719">
        <v>356625</v>
      </c>
      <c r="W719" t="s">
        <v>69</v>
      </c>
      <c r="X719" t="s">
        <v>109</v>
      </c>
      <c r="Y719">
        <v>225000</v>
      </c>
      <c r="Z719">
        <v>131625</v>
      </c>
      <c r="AA719" t="s">
        <v>69</v>
      </c>
      <c r="AB719" t="s">
        <v>4410</v>
      </c>
      <c r="AC719">
        <v>356625</v>
      </c>
    </row>
    <row r="720" spans="1:29">
      <c r="A720">
        <f t="shared" ca="1" si="11"/>
        <v>6.6925948493877674E-2</v>
      </c>
      <c r="B720" t="s">
        <v>286</v>
      </c>
      <c r="C720">
        <v>9283446</v>
      </c>
      <c r="D720" s="2">
        <v>42877</v>
      </c>
      <c r="E720" t="s">
        <v>4945</v>
      </c>
      <c r="F720" t="s">
        <v>4946</v>
      </c>
      <c r="G720">
        <v>5</v>
      </c>
      <c r="H720" t="s">
        <v>58</v>
      </c>
      <c r="I720" t="s">
        <v>289</v>
      </c>
      <c r="J720">
        <v>111805</v>
      </c>
      <c r="K720">
        <v>4</v>
      </c>
      <c r="L720" s="2">
        <v>41803</v>
      </c>
      <c r="M720" s="2">
        <v>43616</v>
      </c>
      <c r="N720" t="s">
        <v>4947</v>
      </c>
      <c r="O720" t="s">
        <v>677</v>
      </c>
      <c r="P720" t="s">
        <v>4950</v>
      </c>
      <c r="Q720" t="s">
        <v>4951</v>
      </c>
      <c r="R720" t="s">
        <v>4952</v>
      </c>
      <c r="S720" t="s">
        <v>681</v>
      </c>
      <c r="T720" t="s">
        <v>68</v>
      </c>
      <c r="U720">
        <v>2017</v>
      </c>
      <c r="V720">
        <v>712570</v>
      </c>
      <c r="W720" t="s">
        <v>69</v>
      </c>
      <c r="X720" t="s">
        <v>286</v>
      </c>
      <c r="Y720">
        <v>659300</v>
      </c>
      <c r="Z720">
        <v>53270</v>
      </c>
      <c r="AA720" t="s">
        <v>69</v>
      </c>
      <c r="AB720" t="s">
        <v>4953</v>
      </c>
      <c r="AC720">
        <v>712570</v>
      </c>
    </row>
    <row r="721" spans="1:29">
      <c r="A721">
        <f t="shared" ca="1" si="11"/>
        <v>0.95745157429786398</v>
      </c>
      <c r="B721" t="s">
        <v>199</v>
      </c>
      <c r="C721">
        <v>9439345</v>
      </c>
      <c r="D721" s="2">
        <v>42900</v>
      </c>
      <c r="E721" t="s">
        <v>76</v>
      </c>
      <c r="F721" t="s">
        <v>810</v>
      </c>
      <c r="G721">
        <v>7</v>
      </c>
      <c r="H721" t="s">
        <v>58</v>
      </c>
      <c r="I721" t="s">
        <v>149</v>
      </c>
      <c r="J721">
        <v>178613</v>
      </c>
      <c r="K721">
        <v>5</v>
      </c>
      <c r="L721" s="2">
        <v>41456</v>
      </c>
      <c r="M721" s="2">
        <v>43585</v>
      </c>
      <c r="N721" t="s">
        <v>811</v>
      </c>
      <c r="O721">
        <v>7</v>
      </c>
      <c r="P721" t="s">
        <v>814</v>
      </c>
      <c r="Q721" t="s">
        <v>815</v>
      </c>
      <c r="R721" t="s">
        <v>816</v>
      </c>
      <c r="S721" t="s">
        <v>473</v>
      </c>
      <c r="T721" t="s">
        <v>68</v>
      </c>
      <c r="U721">
        <v>2017</v>
      </c>
      <c r="V721">
        <v>327850</v>
      </c>
      <c r="W721" t="s">
        <v>69</v>
      </c>
      <c r="X721" t="s">
        <v>199</v>
      </c>
      <c r="Y721">
        <v>207500</v>
      </c>
      <c r="Z721">
        <v>120350</v>
      </c>
      <c r="AA721" t="s">
        <v>69</v>
      </c>
      <c r="AB721" t="s">
        <v>817</v>
      </c>
      <c r="AC721">
        <v>327850</v>
      </c>
    </row>
    <row r="722" spans="1:29">
      <c r="A722">
        <f t="shared" ca="1" si="11"/>
        <v>0.75899272115415217</v>
      </c>
      <c r="B722" t="s">
        <v>127</v>
      </c>
      <c r="C722">
        <v>9391687</v>
      </c>
      <c r="D722" s="2">
        <v>43060</v>
      </c>
      <c r="E722" t="s">
        <v>76</v>
      </c>
      <c r="F722" t="s">
        <v>3279</v>
      </c>
      <c r="G722">
        <v>5</v>
      </c>
      <c r="H722" t="s">
        <v>58</v>
      </c>
      <c r="I722" t="s">
        <v>130</v>
      </c>
      <c r="J722">
        <v>58262</v>
      </c>
      <c r="K722">
        <v>17</v>
      </c>
      <c r="L722" s="2">
        <v>36008</v>
      </c>
      <c r="M722" s="2">
        <v>43799</v>
      </c>
      <c r="N722" t="s">
        <v>674</v>
      </c>
      <c r="O722">
        <v>11</v>
      </c>
      <c r="P722" t="s">
        <v>3281</v>
      </c>
      <c r="Q722" t="s">
        <v>533</v>
      </c>
      <c r="R722" t="s">
        <v>149</v>
      </c>
      <c r="S722" t="s">
        <v>260</v>
      </c>
      <c r="T722" t="s">
        <v>68</v>
      </c>
      <c r="U722">
        <v>2018</v>
      </c>
      <c r="V722">
        <v>438348</v>
      </c>
      <c r="W722" t="s">
        <v>69</v>
      </c>
      <c r="X722" t="s">
        <v>127</v>
      </c>
      <c r="Y722">
        <v>285941</v>
      </c>
      <c r="Z722">
        <v>152407</v>
      </c>
      <c r="AA722" t="s">
        <v>69</v>
      </c>
      <c r="AB722" t="s">
        <v>3282</v>
      </c>
      <c r="AC722">
        <v>438348</v>
      </c>
    </row>
    <row r="723" spans="1:29">
      <c r="A723">
        <f t="shared" ca="1" si="11"/>
        <v>0.21664552908371881</v>
      </c>
      <c r="B723" t="s">
        <v>254</v>
      </c>
      <c r="C723">
        <v>9215679</v>
      </c>
      <c r="D723" s="2">
        <v>42777</v>
      </c>
      <c r="E723" t="s">
        <v>76</v>
      </c>
      <c r="F723" t="s">
        <v>2820</v>
      </c>
      <c r="G723">
        <v>5</v>
      </c>
      <c r="H723" t="s">
        <v>58</v>
      </c>
      <c r="I723" t="s">
        <v>256</v>
      </c>
      <c r="J723">
        <v>52022</v>
      </c>
      <c r="K723">
        <v>21</v>
      </c>
      <c r="L723" s="2">
        <v>34912</v>
      </c>
      <c r="M723" s="2">
        <v>43159</v>
      </c>
      <c r="N723" t="s">
        <v>592</v>
      </c>
      <c r="O723">
        <v>16</v>
      </c>
      <c r="P723" t="s">
        <v>1363</v>
      </c>
      <c r="Q723" t="s">
        <v>1364</v>
      </c>
      <c r="R723" t="s">
        <v>149</v>
      </c>
      <c r="S723" t="s">
        <v>85</v>
      </c>
      <c r="T723" t="s">
        <v>68</v>
      </c>
      <c r="U723">
        <v>2017</v>
      </c>
      <c r="V723">
        <v>454987</v>
      </c>
      <c r="W723" t="s">
        <v>69</v>
      </c>
      <c r="X723" t="s">
        <v>254</v>
      </c>
      <c r="Y723">
        <v>282646</v>
      </c>
      <c r="Z723">
        <v>172341</v>
      </c>
      <c r="AA723" t="s">
        <v>69</v>
      </c>
      <c r="AB723" t="s">
        <v>2823</v>
      </c>
      <c r="AC723">
        <v>454987</v>
      </c>
    </row>
    <row r="724" spans="1:29">
      <c r="A724">
        <f t="shared" ca="1" si="11"/>
        <v>0.11259389149106669</v>
      </c>
      <c r="B724" t="s">
        <v>1619</v>
      </c>
      <c r="C724">
        <v>9411053</v>
      </c>
      <c r="D724" s="2">
        <v>43118</v>
      </c>
      <c r="E724" t="s">
        <v>76</v>
      </c>
      <c r="F724" t="s">
        <v>3022</v>
      </c>
      <c r="G724">
        <v>5</v>
      </c>
      <c r="H724" t="s">
        <v>58</v>
      </c>
      <c r="I724" t="s">
        <v>1621</v>
      </c>
      <c r="J724">
        <v>22292</v>
      </c>
      <c r="K724">
        <v>6</v>
      </c>
      <c r="L724" s="2">
        <v>41673</v>
      </c>
      <c r="M724" s="2">
        <v>44592</v>
      </c>
      <c r="N724" t="s">
        <v>2775</v>
      </c>
      <c r="O724">
        <v>10</v>
      </c>
      <c r="P724" t="s">
        <v>399</v>
      </c>
      <c r="Q724" t="s">
        <v>400</v>
      </c>
      <c r="R724" t="s">
        <v>401</v>
      </c>
      <c r="S724" t="s">
        <v>67</v>
      </c>
      <c r="T724" t="s">
        <v>68</v>
      </c>
      <c r="U724">
        <v>2018</v>
      </c>
      <c r="V724">
        <v>335247</v>
      </c>
      <c r="W724" t="s">
        <v>69</v>
      </c>
      <c r="X724" t="s">
        <v>1619</v>
      </c>
      <c r="Y724">
        <v>210847</v>
      </c>
      <c r="Z724">
        <v>124400</v>
      </c>
      <c r="AA724" t="s">
        <v>69</v>
      </c>
      <c r="AB724" t="s">
        <v>3025</v>
      </c>
      <c r="AC724">
        <v>335247</v>
      </c>
    </row>
    <row r="725" spans="1:29">
      <c r="A725">
        <f t="shared" ca="1" si="11"/>
        <v>0.48735047729212544</v>
      </c>
      <c r="B725" t="s">
        <v>127</v>
      </c>
      <c r="C725">
        <v>9392587</v>
      </c>
      <c r="D725" s="2">
        <v>43097</v>
      </c>
      <c r="E725" t="s">
        <v>56</v>
      </c>
      <c r="F725" t="s">
        <v>964</v>
      </c>
      <c r="G725">
        <v>5</v>
      </c>
      <c r="H725" t="s">
        <v>58</v>
      </c>
      <c r="I725" t="s">
        <v>130</v>
      </c>
      <c r="J725">
        <v>103322</v>
      </c>
      <c r="K725">
        <v>4</v>
      </c>
      <c r="L725" s="2">
        <v>42005</v>
      </c>
      <c r="M725" s="2">
        <v>43830</v>
      </c>
      <c r="N725" t="s">
        <v>965</v>
      </c>
      <c r="O725">
        <v>4</v>
      </c>
      <c r="P725" t="s">
        <v>444</v>
      </c>
      <c r="Q725" t="s">
        <v>445</v>
      </c>
      <c r="R725" t="s">
        <v>149</v>
      </c>
      <c r="S725" t="s">
        <v>67</v>
      </c>
      <c r="T725" t="s">
        <v>68</v>
      </c>
      <c r="U725">
        <v>2018</v>
      </c>
      <c r="V725">
        <v>416019</v>
      </c>
      <c r="W725" t="s">
        <v>69</v>
      </c>
      <c r="X725" t="s">
        <v>127</v>
      </c>
      <c r="Y725">
        <v>273846</v>
      </c>
      <c r="Z725">
        <v>142173</v>
      </c>
      <c r="AA725" t="s">
        <v>69</v>
      </c>
      <c r="AB725" t="s">
        <v>967</v>
      </c>
      <c r="AC725">
        <v>416019</v>
      </c>
    </row>
    <row r="726" spans="1:29">
      <c r="A726">
        <f t="shared" ca="1" si="11"/>
        <v>0.12943758365925562</v>
      </c>
      <c r="B726" t="s">
        <v>199</v>
      </c>
      <c r="C726">
        <v>9246442</v>
      </c>
      <c r="D726" s="2">
        <v>42804</v>
      </c>
      <c r="E726" t="s">
        <v>76</v>
      </c>
      <c r="F726" t="s">
        <v>2056</v>
      </c>
      <c r="G726">
        <v>5</v>
      </c>
      <c r="H726" t="s">
        <v>58</v>
      </c>
      <c r="I726" t="s">
        <v>149</v>
      </c>
      <c r="J726">
        <v>163722</v>
      </c>
      <c r="K726">
        <v>5</v>
      </c>
      <c r="L726" s="2">
        <v>41365</v>
      </c>
      <c r="M726" s="2">
        <v>43312</v>
      </c>
      <c r="N726" t="s">
        <v>489</v>
      </c>
      <c r="O726">
        <v>5</v>
      </c>
      <c r="P726" t="s">
        <v>524</v>
      </c>
      <c r="Q726" t="s">
        <v>83</v>
      </c>
      <c r="R726" t="s">
        <v>84</v>
      </c>
      <c r="S726" t="s">
        <v>67</v>
      </c>
      <c r="T726" t="s">
        <v>68</v>
      </c>
      <c r="U726">
        <v>2017</v>
      </c>
      <c r="V726">
        <v>323700</v>
      </c>
      <c r="W726" t="s">
        <v>69</v>
      </c>
      <c r="X726" t="s">
        <v>199</v>
      </c>
      <c r="Y726">
        <v>207500</v>
      </c>
      <c r="Z726">
        <v>116200</v>
      </c>
      <c r="AA726" t="s">
        <v>69</v>
      </c>
      <c r="AB726" t="s">
        <v>2059</v>
      </c>
      <c r="AC726">
        <v>323700</v>
      </c>
    </row>
    <row r="727" spans="1:29">
      <c r="A727">
        <f t="shared" ca="1" si="11"/>
        <v>0.18395590542388274</v>
      </c>
      <c r="B727" t="s">
        <v>241</v>
      </c>
      <c r="C727">
        <v>9478325</v>
      </c>
      <c r="D727" s="2">
        <v>43264</v>
      </c>
      <c r="E727" t="s">
        <v>56</v>
      </c>
      <c r="F727" t="s">
        <v>6334</v>
      </c>
      <c r="G727">
        <v>5</v>
      </c>
      <c r="H727" t="s">
        <v>58</v>
      </c>
      <c r="I727" t="s">
        <v>243</v>
      </c>
      <c r="J727">
        <v>128014</v>
      </c>
      <c r="K727">
        <v>5</v>
      </c>
      <c r="L727" s="2">
        <v>42095</v>
      </c>
      <c r="M727" s="2">
        <v>44316</v>
      </c>
      <c r="N727" t="s">
        <v>6335</v>
      </c>
      <c r="O727">
        <v>5</v>
      </c>
      <c r="P727" t="s">
        <v>82</v>
      </c>
      <c r="Q727" t="s">
        <v>83</v>
      </c>
      <c r="R727" t="s">
        <v>84</v>
      </c>
      <c r="S727" t="s">
        <v>296</v>
      </c>
      <c r="T727" t="s">
        <v>68</v>
      </c>
      <c r="U727">
        <v>2018</v>
      </c>
      <c r="V727">
        <v>616466</v>
      </c>
      <c r="W727" t="s">
        <v>69</v>
      </c>
      <c r="X727" t="s">
        <v>241</v>
      </c>
      <c r="Y727">
        <v>406908</v>
      </c>
      <c r="Z727">
        <v>209558</v>
      </c>
      <c r="AA727" t="s">
        <v>69</v>
      </c>
      <c r="AB727" t="s">
        <v>6339</v>
      </c>
      <c r="AC727">
        <v>616466</v>
      </c>
    </row>
    <row r="728" spans="1:29">
      <c r="A728">
        <f t="shared" ca="1" si="11"/>
        <v>0.36373002087142481</v>
      </c>
      <c r="B728" t="s">
        <v>199</v>
      </c>
      <c r="C728">
        <v>9259924</v>
      </c>
      <c r="D728" s="2">
        <v>42796</v>
      </c>
      <c r="E728" t="s">
        <v>5226</v>
      </c>
      <c r="F728" t="s">
        <v>5227</v>
      </c>
      <c r="G728">
        <v>5</v>
      </c>
      <c r="H728" t="s">
        <v>58</v>
      </c>
      <c r="I728" t="s">
        <v>149</v>
      </c>
      <c r="J728">
        <v>160327</v>
      </c>
      <c r="K728">
        <v>6</v>
      </c>
      <c r="L728" s="2">
        <v>41032</v>
      </c>
      <c r="M728" s="2">
        <v>43190</v>
      </c>
      <c r="N728" t="s">
        <v>96</v>
      </c>
      <c r="O728">
        <v>1</v>
      </c>
      <c r="P728" t="s">
        <v>161</v>
      </c>
      <c r="Q728" t="s">
        <v>162</v>
      </c>
      <c r="R728" t="s">
        <v>163</v>
      </c>
      <c r="S728" t="s">
        <v>2286</v>
      </c>
      <c r="T728" t="s">
        <v>68</v>
      </c>
      <c r="U728">
        <v>2017</v>
      </c>
      <c r="V728">
        <v>378341</v>
      </c>
      <c r="W728" t="s">
        <v>69</v>
      </c>
      <c r="X728" t="s">
        <v>199</v>
      </c>
      <c r="Y728">
        <v>248053</v>
      </c>
      <c r="Z728">
        <v>130288</v>
      </c>
      <c r="AA728" t="s">
        <v>69</v>
      </c>
      <c r="AB728" t="s">
        <v>5230</v>
      </c>
      <c r="AC728">
        <v>378341</v>
      </c>
    </row>
    <row r="729" spans="1:29">
      <c r="A729">
        <f t="shared" ca="1" si="11"/>
        <v>0.37912643533314583</v>
      </c>
      <c r="B729" t="s">
        <v>254</v>
      </c>
      <c r="C729">
        <v>9488501</v>
      </c>
      <c r="D729" s="2">
        <v>43222</v>
      </c>
      <c r="E729" t="s">
        <v>56</v>
      </c>
      <c r="F729" t="s">
        <v>3755</v>
      </c>
      <c r="G729">
        <v>5</v>
      </c>
      <c r="H729" t="s">
        <v>58</v>
      </c>
      <c r="I729" t="s">
        <v>256</v>
      </c>
      <c r="J729">
        <v>93627</v>
      </c>
      <c r="K729">
        <v>8</v>
      </c>
      <c r="L729" s="2">
        <v>40269</v>
      </c>
      <c r="M729" s="2">
        <v>44347</v>
      </c>
      <c r="N729" t="s">
        <v>911</v>
      </c>
      <c r="O729">
        <v>28</v>
      </c>
      <c r="P729" t="s">
        <v>1392</v>
      </c>
      <c r="Q729" t="s">
        <v>1393</v>
      </c>
      <c r="R729" t="s">
        <v>149</v>
      </c>
      <c r="S729" t="s">
        <v>85</v>
      </c>
      <c r="T729" t="s">
        <v>68</v>
      </c>
      <c r="U729">
        <v>2018</v>
      </c>
      <c r="V729">
        <v>519611</v>
      </c>
      <c r="W729" t="s">
        <v>69</v>
      </c>
      <c r="X729" t="s">
        <v>254</v>
      </c>
      <c r="Y729">
        <v>345312</v>
      </c>
      <c r="Z729">
        <v>174299</v>
      </c>
      <c r="AA729" t="s">
        <v>69</v>
      </c>
      <c r="AB729" t="s">
        <v>3757</v>
      </c>
      <c r="AC729">
        <v>519611</v>
      </c>
    </row>
    <row r="730" spans="1:29">
      <c r="A730">
        <f t="shared" ca="1" si="11"/>
        <v>0.809837409591185</v>
      </c>
      <c r="B730" t="s">
        <v>405</v>
      </c>
      <c r="C730">
        <v>9476957</v>
      </c>
      <c r="D730" s="2">
        <v>43209</v>
      </c>
      <c r="E730" t="s">
        <v>76</v>
      </c>
      <c r="F730" t="s">
        <v>5334</v>
      </c>
      <c r="G730">
        <v>5</v>
      </c>
      <c r="H730" t="s">
        <v>58</v>
      </c>
      <c r="I730" t="s">
        <v>407</v>
      </c>
      <c r="J730">
        <v>37618</v>
      </c>
      <c r="K730">
        <v>14</v>
      </c>
      <c r="L730" s="2">
        <v>39569</v>
      </c>
      <c r="M730" s="2">
        <v>43738</v>
      </c>
      <c r="N730" t="s">
        <v>5335</v>
      </c>
      <c r="O730">
        <v>26</v>
      </c>
      <c r="P730" t="s">
        <v>804</v>
      </c>
      <c r="Q730" t="s">
        <v>805</v>
      </c>
      <c r="R730" t="s">
        <v>120</v>
      </c>
      <c r="S730" t="s">
        <v>67</v>
      </c>
      <c r="T730" t="s">
        <v>68</v>
      </c>
      <c r="U730">
        <v>2018</v>
      </c>
      <c r="V730">
        <v>316656</v>
      </c>
      <c r="W730" t="s">
        <v>69</v>
      </c>
      <c r="X730" t="s">
        <v>405</v>
      </c>
      <c r="Y730">
        <v>200000</v>
      </c>
      <c r="Z730">
        <v>116656</v>
      </c>
      <c r="AA730" t="s">
        <v>69</v>
      </c>
      <c r="AB730" t="s">
        <v>5337</v>
      </c>
      <c r="AC730">
        <v>316656</v>
      </c>
    </row>
    <row r="731" spans="1:29">
      <c r="A731">
        <f t="shared" ca="1" si="11"/>
        <v>0.44741026246066018</v>
      </c>
      <c r="B731" t="s">
        <v>254</v>
      </c>
      <c r="C731">
        <v>9424671</v>
      </c>
      <c r="D731" s="2">
        <v>43152</v>
      </c>
      <c r="E731" t="s">
        <v>56</v>
      </c>
      <c r="F731" t="s">
        <v>5340</v>
      </c>
      <c r="G731">
        <v>5</v>
      </c>
      <c r="H731" t="s">
        <v>58</v>
      </c>
      <c r="I731" t="s">
        <v>256</v>
      </c>
      <c r="J731">
        <v>111715</v>
      </c>
      <c r="K731">
        <v>4</v>
      </c>
      <c r="L731" s="2">
        <v>42064</v>
      </c>
      <c r="M731" s="2">
        <v>43524</v>
      </c>
      <c r="N731" t="s">
        <v>920</v>
      </c>
      <c r="O731">
        <v>10</v>
      </c>
      <c r="P731" t="s">
        <v>216</v>
      </c>
      <c r="Q731" t="s">
        <v>217</v>
      </c>
      <c r="R731" t="s">
        <v>120</v>
      </c>
      <c r="S731" t="s">
        <v>85</v>
      </c>
      <c r="T731" t="s">
        <v>68</v>
      </c>
      <c r="U731">
        <v>2018</v>
      </c>
      <c r="V731">
        <v>301928</v>
      </c>
      <c r="W731" t="s">
        <v>69</v>
      </c>
      <c r="X731" t="s">
        <v>254</v>
      </c>
      <c r="Y731">
        <v>192500</v>
      </c>
      <c r="Z731">
        <v>109428</v>
      </c>
      <c r="AA731" t="s">
        <v>69</v>
      </c>
      <c r="AB731" t="s">
        <v>5342</v>
      </c>
      <c r="AC731">
        <v>301928</v>
      </c>
    </row>
    <row r="732" spans="1:29">
      <c r="A732">
        <f t="shared" ca="1" si="11"/>
        <v>0.16662052611035316</v>
      </c>
      <c r="B732" t="s">
        <v>75</v>
      </c>
      <c r="C732">
        <v>9276614</v>
      </c>
      <c r="D732" s="2">
        <v>42905</v>
      </c>
      <c r="E732" t="s">
        <v>76</v>
      </c>
      <c r="F732" t="s">
        <v>605</v>
      </c>
      <c r="G732">
        <v>5</v>
      </c>
      <c r="H732" t="s">
        <v>58</v>
      </c>
      <c r="I732" t="s">
        <v>78</v>
      </c>
      <c r="J732">
        <v>44292</v>
      </c>
      <c r="K732">
        <v>5</v>
      </c>
      <c r="L732" s="2">
        <v>41518</v>
      </c>
      <c r="M732" s="2">
        <v>43616</v>
      </c>
      <c r="N732" t="s">
        <v>606</v>
      </c>
      <c r="O732">
        <v>12</v>
      </c>
      <c r="P732" t="s">
        <v>609</v>
      </c>
      <c r="Q732" t="s">
        <v>148</v>
      </c>
      <c r="R732" t="s">
        <v>149</v>
      </c>
      <c r="S732" t="s">
        <v>296</v>
      </c>
      <c r="T732" t="s">
        <v>68</v>
      </c>
      <c r="U732">
        <v>2017</v>
      </c>
      <c r="V732">
        <v>728154</v>
      </c>
      <c r="W732" t="s">
        <v>69</v>
      </c>
      <c r="X732" t="s">
        <v>75</v>
      </c>
      <c r="Y732">
        <v>398558</v>
      </c>
      <c r="Z732">
        <v>329596</v>
      </c>
      <c r="AA732" t="s">
        <v>69</v>
      </c>
      <c r="AB732" t="s">
        <v>610</v>
      </c>
      <c r="AC732">
        <v>728154</v>
      </c>
    </row>
    <row r="733" spans="1:29">
      <c r="A733">
        <f t="shared" ca="1" si="11"/>
        <v>0.6452704733550032</v>
      </c>
      <c r="B733" t="s">
        <v>182</v>
      </c>
      <c r="C733">
        <v>9281557</v>
      </c>
      <c r="D733" s="2">
        <v>42873</v>
      </c>
      <c r="E733" t="s">
        <v>183</v>
      </c>
      <c r="F733" t="s">
        <v>184</v>
      </c>
      <c r="G733">
        <v>5</v>
      </c>
      <c r="H733" t="s">
        <v>58</v>
      </c>
      <c r="I733" t="s">
        <v>185</v>
      </c>
      <c r="J733">
        <v>23730</v>
      </c>
      <c r="K733">
        <v>5</v>
      </c>
      <c r="L733" s="2">
        <v>41430</v>
      </c>
      <c r="M733" s="2">
        <v>43616</v>
      </c>
      <c r="N733" t="s">
        <v>186</v>
      </c>
      <c r="O733">
        <v>7</v>
      </c>
      <c r="P733" t="s">
        <v>189</v>
      </c>
      <c r="Q733" t="s">
        <v>190</v>
      </c>
      <c r="R733" t="s">
        <v>191</v>
      </c>
      <c r="S733" t="s">
        <v>67</v>
      </c>
      <c r="T733" t="s">
        <v>68</v>
      </c>
      <c r="U733">
        <v>2017</v>
      </c>
      <c r="V733">
        <v>375945</v>
      </c>
      <c r="W733" t="s">
        <v>69</v>
      </c>
      <c r="X733" t="s">
        <v>182</v>
      </c>
      <c r="Y733">
        <v>250000</v>
      </c>
      <c r="Z733">
        <v>125945</v>
      </c>
      <c r="AA733" t="s">
        <v>69</v>
      </c>
      <c r="AB733" t="s">
        <v>192</v>
      </c>
      <c r="AC733">
        <v>375945</v>
      </c>
    </row>
    <row r="734" spans="1:29">
      <c r="A734">
        <f t="shared" ca="1" si="11"/>
        <v>0.9590942015174545</v>
      </c>
      <c r="B734" t="s">
        <v>182</v>
      </c>
      <c r="C734">
        <v>9185308</v>
      </c>
      <c r="D734" s="2">
        <v>42746</v>
      </c>
      <c r="E734" t="s">
        <v>76</v>
      </c>
      <c r="F734" t="s">
        <v>5358</v>
      </c>
      <c r="G734">
        <v>5</v>
      </c>
      <c r="H734" t="s">
        <v>58</v>
      </c>
      <c r="I734" t="s">
        <v>185</v>
      </c>
      <c r="J734">
        <v>11723</v>
      </c>
      <c r="K734">
        <v>19</v>
      </c>
      <c r="L734" s="2">
        <v>34943</v>
      </c>
      <c r="M734" s="2">
        <v>43434</v>
      </c>
      <c r="N734" t="s">
        <v>3743</v>
      </c>
      <c r="O734">
        <v>6</v>
      </c>
      <c r="P734" t="s">
        <v>333</v>
      </c>
      <c r="Q734" t="s">
        <v>334</v>
      </c>
      <c r="R734" t="s">
        <v>335</v>
      </c>
      <c r="S734" t="s">
        <v>218</v>
      </c>
      <c r="T734" t="s">
        <v>68</v>
      </c>
      <c r="U734">
        <v>2017</v>
      </c>
      <c r="V734">
        <v>386760</v>
      </c>
      <c r="W734" t="s">
        <v>69</v>
      </c>
      <c r="X734" t="s">
        <v>182</v>
      </c>
      <c r="Y734">
        <v>250000</v>
      </c>
      <c r="Z734">
        <v>136760</v>
      </c>
      <c r="AA734" t="s">
        <v>69</v>
      </c>
      <c r="AB734" t="s">
        <v>5360</v>
      </c>
      <c r="AC734">
        <v>386760</v>
      </c>
    </row>
    <row r="735" spans="1:29">
      <c r="A735">
        <f t="shared" ca="1" si="11"/>
        <v>0.57711035584266457</v>
      </c>
      <c r="B735" t="s">
        <v>75</v>
      </c>
      <c r="C735">
        <v>9315063</v>
      </c>
      <c r="D735" s="2">
        <v>42921</v>
      </c>
      <c r="E735" t="s">
        <v>265</v>
      </c>
      <c r="F735" t="s">
        <v>266</v>
      </c>
      <c r="G735">
        <v>5</v>
      </c>
      <c r="H735" t="s">
        <v>58</v>
      </c>
      <c r="I735" t="s">
        <v>78</v>
      </c>
      <c r="J735">
        <v>51158</v>
      </c>
      <c r="K735">
        <v>3</v>
      </c>
      <c r="L735" s="2">
        <v>42248</v>
      </c>
      <c r="M735" s="2">
        <v>43982</v>
      </c>
      <c r="N735" t="s">
        <v>267</v>
      </c>
      <c r="O735">
        <v>14</v>
      </c>
      <c r="P735" t="s">
        <v>270</v>
      </c>
      <c r="Q735" t="s">
        <v>271</v>
      </c>
      <c r="R735" t="s">
        <v>176</v>
      </c>
      <c r="S735" t="s">
        <v>67</v>
      </c>
      <c r="T735" t="s">
        <v>68</v>
      </c>
      <c r="U735">
        <v>2017</v>
      </c>
      <c r="V735">
        <v>322488</v>
      </c>
      <c r="W735" t="s">
        <v>69</v>
      </c>
      <c r="X735" t="s">
        <v>75</v>
      </c>
      <c r="Y735">
        <v>252165</v>
      </c>
      <c r="Z735">
        <v>70323</v>
      </c>
      <c r="AA735" t="s">
        <v>69</v>
      </c>
      <c r="AB735" t="s">
        <v>272</v>
      </c>
      <c r="AC735">
        <v>322488</v>
      </c>
    </row>
    <row r="736" spans="1:29">
      <c r="A736">
        <f t="shared" ca="1" si="11"/>
        <v>0.33930309976310014</v>
      </c>
      <c r="B736" t="s">
        <v>303</v>
      </c>
      <c r="C736">
        <v>9336286</v>
      </c>
      <c r="D736" s="2">
        <v>42962</v>
      </c>
      <c r="E736" t="s">
        <v>56</v>
      </c>
      <c r="F736" t="s">
        <v>5373</v>
      </c>
      <c r="G736">
        <v>5</v>
      </c>
      <c r="H736" t="s">
        <v>58</v>
      </c>
      <c r="I736" t="s">
        <v>305</v>
      </c>
      <c r="J736">
        <v>68429</v>
      </c>
      <c r="K736">
        <v>13</v>
      </c>
      <c r="L736" s="2">
        <v>38473</v>
      </c>
      <c r="M736" s="2">
        <v>43364</v>
      </c>
      <c r="N736" t="s">
        <v>2791</v>
      </c>
      <c r="O736">
        <v>2</v>
      </c>
      <c r="P736" t="s">
        <v>309</v>
      </c>
      <c r="Q736" t="s">
        <v>310</v>
      </c>
      <c r="R736" t="s">
        <v>311</v>
      </c>
      <c r="S736" t="s">
        <v>67</v>
      </c>
      <c r="T736" t="s">
        <v>68</v>
      </c>
      <c r="U736">
        <v>2017</v>
      </c>
      <c r="V736">
        <v>581722</v>
      </c>
      <c r="W736" t="s">
        <v>69</v>
      </c>
      <c r="X736" t="s">
        <v>303</v>
      </c>
      <c r="Y736">
        <v>347297</v>
      </c>
      <c r="Z736">
        <v>234425</v>
      </c>
      <c r="AA736" t="s">
        <v>69</v>
      </c>
      <c r="AB736" t="s">
        <v>5375</v>
      </c>
      <c r="AC736">
        <v>581722</v>
      </c>
    </row>
    <row r="737" spans="1:29">
      <c r="A737">
        <f t="shared" ca="1" si="11"/>
        <v>0.30687348885008769</v>
      </c>
      <c r="B737" t="s">
        <v>303</v>
      </c>
      <c r="C737">
        <v>9242003</v>
      </c>
      <c r="D737" s="2">
        <v>42790</v>
      </c>
      <c r="E737" t="s">
        <v>76</v>
      </c>
      <c r="F737" t="s">
        <v>5799</v>
      </c>
      <c r="G737">
        <v>5</v>
      </c>
      <c r="H737" t="s">
        <v>58</v>
      </c>
      <c r="I737" t="s">
        <v>305</v>
      </c>
      <c r="J737">
        <v>71619</v>
      </c>
      <c r="K737">
        <v>10</v>
      </c>
      <c r="L737" s="2">
        <v>39539</v>
      </c>
      <c r="M737" s="2">
        <v>43159</v>
      </c>
      <c r="N737" t="s">
        <v>864</v>
      </c>
      <c r="O737">
        <v>1</v>
      </c>
      <c r="P737" t="s">
        <v>161</v>
      </c>
      <c r="Q737" t="s">
        <v>162</v>
      </c>
      <c r="R737" t="s">
        <v>163</v>
      </c>
      <c r="S737" t="s">
        <v>67</v>
      </c>
      <c r="T737" t="s">
        <v>68</v>
      </c>
      <c r="U737">
        <v>2017</v>
      </c>
      <c r="V737">
        <v>330600</v>
      </c>
      <c r="W737" t="s">
        <v>69</v>
      </c>
      <c r="X737" t="s">
        <v>303</v>
      </c>
      <c r="Y737">
        <v>217500</v>
      </c>
      <c r="Z737">
        <v>113100</v>
      </c>
      <c r="AA737" t="s">
        <v>69</v>
      </c>
      <c r="AB737" t="s">
        <v>5802</v>
      </c>
      <c r="AC737">
        <v>330600</v>
      </c>
    </row>
    <row r="738" spans="1:29">
      <c r="A738">
        <f t="shared" ca="1" si="11"/>
        <v>0.77507967744143369</v>
      </c>
      <c r="B738" t="s">
        <v>241</v>
      </c>
      <c r="C738">
        <v>9460528</v>
      </c>
      <c r="D738" s="2">
        <v>43175</v>
      </c>
      <c r="E738" t="s">
        <v>76</v>
      </c>
      <c r="F738" t="s">
        <v>4845</v>
      </c>
      <c r="G738">
        <v>5</v>
      </c>
      <c r="H738" t="s">
        <v>58</v>
      </c>
      <c r="I738" t="s">
        <v>243</v>
      </c>
      <c r="J738">
        <v>118491</v>
      </c>
      <c r="K738">
        <v>5</v>
      </c>
      <c r="L738" s="2">
        <v>41749</v>
      </c>
      <c r="M738" s="2">
        <v>43921</v>
      </c>
      <c r="N738" t="s">
        <v>3129</v>
      </c>
      <c r="O738">
        <v>7</v>
      </c>
      <c r="P738" t="s">
        <v>1729</v>
      </c>
      <c r="Q738" t="s">
        <v>65</v>
      </c>
      <c r="R738" t="s">
        <v>66</v>
      </c>
      <c r="S738" t="s">
        <v>67</v>
      </c>
      <c r="T738" t="s">
        <v>68</v>
      </c>
      <c r="U738">
        <v>2018</v>
      </c>
      <c r="V738">
        <v>383750</v>
      </c>
      <c r="W738" t="s">
        <v>69</v>
      </c>
      <c r="X738" t="s">
        <v>241</v>
      </c>
      <c r="Y738">
        <v>250000</v>
      </c>
      <c r="Z738">
        <v>133750</v>
      </c>
      <c r="AA738" t="s">
        <v>69</v>
      </c>
      <c r="AB738" t="s">
        <v>4848</v>
      </c>
      <c r="AC738">
        <v>383750</v>
      </c>
    </row>
    <row r="739" spans="1:29">
      <c r="A739">
        <f t="shared" ca="1" si="11"/>
        <v>0.90195509201847535</v>
      </c>
      <c r="B739" t="s">
        <v>127</v>
      </c>
      <c r="C739">
        <v>9270076</v>
      </c>
      <c r="D739" s="2">
        <v>42802</v>
      </c>
      <c r="E739" t="s">
        <v>5393</v>
      </c>
      <c r="F739" t="s">
        <v>5394</v>
      </c>
      <c r="G739">
        <v>5</v>
      </c>
      <c r="H739" t="s">
        <v>58</v>
      </c>
      <c r="I739" t="s">
        <v>130</v>
      </c>
      <c r="J739">
        <v>99578</v>
      </c>
      <c r="K739">
        <v>5</v>
      </c>
      <c r="L739" s="2">
        <v>41338</v>
      </c>
      <c r="M739" s="2">
        <v>43524</v>
      </c>
      <c r="N739" t="s">
        <v>5395</v>
      </c>
      <c r="O739">
        <v>25</v>
      </c>
      <c r="P739" t="s">
        <v>666</v>
      </c>
      <c r="Q739" t="s">
        <v>119</v>
      </c>
      <c r="R739" t="s">
        <v>120</v>
      </c>
      <c r="S739" t="s">
        <v>667</v>
      </c>
      <c r="T739" t="s">
        <v>68</v>
      </c>
      <c r="U739">
        <v>2017</v>
      </c>
      <c r="V739">
        <v>523357</v>
      </c>
      <c r="W739" t="s">
        <v>69</v>
      </c>
      <c r="X739" t="s">
        <v>127</v>
      </c>
      <c r="Y739">
        <v>373363</v>
      </c>
      <c r="Z739">
        <v>149994</v>
      </c>
      <c r="AA739" t="s">
        <v>69</v>
      </c>
      <c r="AB739" t="s">
        <v>5396</v>
      </c>
      <c r="AC739">
        <v>523357</v>
      </c>
    </row>
    <row r="740" spans="1:29">
      <c r="A740">
        <f t="shared" ca="1" si="11"/>
        <v>0.33324102808990197</v>
      </c>
      <c r="B740" t="s">
        <v>254</v>
      </c>
      <c r="C740">
        <v>9536024</v>
      </c>
      <c r="D740" s="2">
        <v>43300</v>
      </c>
      <c r="E740" t="s">
        <v>56</v>
      </c>
      <c r="F740" t="s">
        <v>5399</v>
      </c>
      <c r="G740">
        <v>5</v>
      </c>
      <c r="H740" t="s">
        <v>58</v>
      </c>
      <c r="I740" t="s">
        <v>256</v>
      </c>
      <c r="J740">
        <v>115927</v>
      </c>
      <c r="K740">
        <v>4</v>
      </c>
      <c r="L740" s="2">
        <v>42217</v>
      </c>
      <c r="M740" s="2">
        <v>44043</v>
      </c>
      <c r="N740" t="s">
        <v>1057</v>
      </c>
      <c r="O740">
        <v>5</v>
      </c>
      <c r="P740" t="s">
        <v>1853</v>
      </c>
      <c r="Q740" t="s">
        <v>83</v>
      </c>
      <c r="R740" t="s">
        <v>84</v>
      </c>
      <c r="S740" t="s">
        <v>85</v>
      </c>
      <c r="T740" t="s">
        <v>68</v>
      </c>
      <c r="U740">
        <v>2018</v>
      </c>
      <c r="V740">
        <v>290271</v>
      </c>
      <c r="W740" t="s">
        <v>69</v>
      </c>
      <c r="X740" t="s">
        <v>254</v>
      </c>
      <c r="Y740">
        <v>231486</v>
      </c>
      <c r="Z740">
        <v>58785</v>
      </c>
      <c r="AA740" t="s">
        <v>69</v>
      </c>
      <c r="AB740" t="s">
        <v>5401</v>
      </c>
      <c r="AC740">
        <v>290271</v>
      </c>
    </row>
    <row r="741" spans="1:29">
      <c r="A741">
        <f t="shared" ca="1" si="11"/>
        <v>0.30179661031435612</v>
      </c>
      <c r="B741" t="s">
        <v>286</v>
      </c>
      <c r="C741">
        <v>9205480</v>
      </c>
      <c r="D741" s="2">
        <v>42747</v>
      </c>
      <c r="E741" t="s">
        <v>4322</v>
      </c>
      <c r="F741" t="s">
        <v>4323</v>
      </c>
      <c r="G741">
        <v>5</v>
      </c>
      <c r="H741" t="s">
        <v>58</v>
      </c>
      <c r="I741" t="s">
        <v>289</v>
      </c>
      <c r="J741">
        <v>105204</v>
      </c>
      <c r="K741">
        <v>5</v>
      </c>
      <c r="L741" s="2">
        <v>41306</v>
      </c>
      <c r="M741" s="2">
        <v>43861</v>
      </c>
      <c r="N741" t="s">
        <v>4324</v>
      </c>
      <c r="O741">
        <v>2</v>
      </c>
      <c r="P741" t="s">
        <v>2348</v>
      </c>
      <c r="Q741" t="s">
        <v>543</v>
      </c>
      <c r="R741" t="s">
        <v>205</v>
      </c>
      <c r="S741" t="s">
        <v>67</v>
      </c>
      <c r="T741" t="s">
        <v>68</v>
      </c>
      <c r="U741">
        <v>2017</v>
      </c>
      <c r="V741">
        <v>831383</v>
      </c>
      <c r="W741" t="s">
        <v>69</v>
      </c>
      <c r="X741" t="s">
        <v>286</v>
      </c>
      <c r="Y741">
        <v>676068</v>
      </c>
      <c r="Z741">
        <v>155315</v>
      </c>
      <c r="AA741" t="s">
        <v>69</v>
      </c>
      <c r="AB741" t="s">
        <v>4327</v>
      </c>
      <c r="AC741">
        <v>831383</v>
      </c>
    </row>
    <row r="742" spans="1:29">
      <c r="A742">
        <f t="shared" ca="1" si="11"/>
        <v>0.5892640866773674</v>
      </c>
      <c r="B742" t="s">
        <v>286</v>
      </c>
      <c r="C742">
        <v>9506647</v>
      </c>
      <c r="D742" s="2">
        <v>43265</v>
      </c>
      <c r="E742" t="s">
        <v>5003</v>
      </c>
      <c r="F742" t="s">
        <v>5410</v>
      </c>
      <c r="G742">
        <v>5</v>
      </c>
      <c r="H742" t="s">
        <v>58</v>
      </c>
      <c r="I742" t="s">
        <v>289</v>
      </c>
      <c r="J742">
        <v>113737</v>
      </c>
      <c r="K742">
        <v>5</v>
      </c>
      <c r="L742" s="2">
        <v>41821</v>
      </c>
      <c r="M742" s="2">
        <v>44012</v>
      </c>
      <c r="N742" t="s">
        <v>5005</v>
      </c>
      <c r="O742">
        <v>5</v>
      </c>
      <c r="P742" t="s">
        <v>5412</v>
      </c>
      <c r="Q742" t="s">
        <v>5413</v>
      </c>
      <c r="R742" t="s">
        <v>311</v>
      </c>
      <c r="S742" t="s">
        <v>85</v>
      </c>
      <c r="T742" t="s">
        <v>68</v>
      </c>
      <c r="U742">
        <v>2018</v>
      </c>
      <c r="V742">
        <v>423961</v>
      </c>
      <c r="W742" t="s">
        <v>69</v>
      </c>
      <c r="X742" t="s">
        <v>286</v>
      </c>
      <c r="Y742">
        <v>289760</v>
      </c>
      <c r="Z742">
        <v>134201</v>
      </c>
      <c r="AA742" t="s">
        <v>69</v>
      </c>
      <c r="AB742" t="s">
        <v>5414</v>
      </c>
      <c r="AC742">
        <v>423961</v>
      </c>
    </row>
    <row r="743" spans="1:29">
      <c r="A743">
        <f t="shared" ca="1" si="11"/>
        <v>0.11620952296799247</v>
      </c>
      <c r="B743" t="s">
        <v>254</v>
      </c>
      <c r="C743">
        <v>9355201</v>
      </c>
      <c r="D743" s="2">
        <v>42975</v>
      </c>
      <c r="E743" t="s">
        <v>2402</v>
      </c>
      <c r="F743" t="s">
        <v>2403</v>
      </c>
      <c r="G743">
        <v>5</v>
      </c>
      <c r="H743" t="s">
        <v>58</v>
      </c>
      <c r="I743" t="s">
        <v>256</v>
      </c>
      <c r="J743">
        <v>113233</v>
      </c>
      <c r="K743">
        <v>4</v>
      </c>
      <c r="L743" s="2">
        <v>41883</v>
      </c>
      <c r="M743" s="2">
        <v>44074</v>
      </c>
      <c r="N743" t="s">
        <v>2404</v>
      </c>
      <c r="O743">
        <v>1</v>
      </c>
      <c r="P743" t="s">
        <v>2406</v>
      </c>
      <c r="Q743" t="s">
        <v>2407</v>
      </c>
      <c r="R743" t="s">
        <v>236</v>
      </c>
      <c r="S743" t="s">
        <v>1977</v>
      </c>
      <c r="T743" t="s">
        <v>68</v>
      </c>
      <c r="U743">
        <v>2017</v>
      </c>
      <c r="V743">
        <v>483925</v>
      </c>
      <c r="W743" t="s">
        <v>69</v>
      </c>
      <c r="X743" t="s">
        <v>254</v>
      </c>
      <c r="Y743">
        <v>416097</v>
      </c>
      <c r="Z743">
        <v>67828</v>
      </c>
      <c r="AA743" t="s">
        <v>69</v>
      </c>
      <c r="AB743" t="s">
        <v>2408</v>
      </c>
      <c r="AC743">
        <v>483925</v>
      </c>
    </row>
    <row r="744" spans="1:29">
      <c r="A744">
        <f t="shared" ca="1" si="11"/>
        <v>0.70166808362835631</v>
      </c>
      <c r="B744" t="s">
        <v>303</v>
      </c>
      <c r="C744">
        <v>9267977</v>
      </c>
      <c r="D744" s="2">
        <v>42851</v>
      </c>
      <c r="E744" t="s">
        <v>56</v>
      </c>
      <c r="F744" t="s">
        <v>5862</v>
      </c>
      <c r="G744">
        <v>5</v>
      </c>
      <c r="H744" t="s">
        <v>58</v>
      </c>
      <c r="I744" t="s">
        <v>305</v>
      </c>
      <c r="J744">
        <v>100722</v>
      </c>
      <c r="K744">
        <v>4</v>
      </c>
      <c r="L744" s="2">
        <v>41838</v>
      </c>
      <c r="M744" s="2">
        <v>43220</v>
      </c>
      <c r="N744" t="s">
        <v>507</v>
      </c>
      <c r="O744">
        <v>6</v>
      </c>
      <c r="P744" t="s">
        <v>333</v>
      </c>
      <c r="Q744" t="s">
        <v>334</v>
      </c>
      <c r="R744" t="s">
        <v>335</v>
      </c>
      <c r="S744" t="s">
        <v>67</v>
      </c>
      <c r="T744" t="s">
        <v>68</v>
      </c>
      <c r="U744">
        <v>2017</v>
      </c>
      <c r="V744">
        <v>337125</v>
      </c>
      <c r="W744" t="s">
        <v>69</v>
      </c>
      <c r="X744" t="s">
        <v>303</v>
      </c>
      <c r="Y744">
        <v>217500</v>
      </c>
      <c r="Z744">
        <v>119625</v>
      </c>
      <c r="AA744" t="s">
        <v>69</v>
      </c>
      <c r="AB744" t="s">
        <v>5865</v>
      </c>
      <c r="AC744">
        <v>337125</v>
      </c>
    </row>
    <row r="745" spans="1:29">
      <c r="A745">
        <f t="shared" ca="1" si="11"/>
        <v>0.97867038427363551</v>
      </c>
      <c r="B745" t="s">
        <v>199</v>
      </c>
      <c r="C745">
        <v>9539613</v>
      </c>
      <c r="D745" s="2">
        <v>43342</v>
      </c>
      <c r="E745" t="s">
        <v>56</v>
      </c>
      <c r="F745" t="s">
        <v>5434</v>
      </c>
      <c r="G745">
        <v>5</v>
      </c>
      <c r="H745" t="s">
        <v>58</v>
      </c>
      <c r="I745" t="s">
        <v>149</v>
      </c>
      <c r="J745">
        <v>140657</v>
      </c>
      <c r="K745">
        <v>10</v>
      </c>
      <c r="L745" s="2">
        <v>42243</v>
      </c>
      <c r="M745" s="2">
        <v>44074</v>
      </c>
      <c r="N745" t="s">
        <v>1807</v>
      </c>
      <c r="O745">
        <v>4</v>
      </c>
      <c r="P745" t="s">
        <v>293</v>
      </c>
      <c r="Q745" t="s">
        <v>294</v>
      </c>
      <c r="R745" t="s">
        <v>295</v>
      </c>
      <c r="S745" t="s">
        <v>85</v>
      </c>
      <c r="T745" t="s">
        <v>68</v>
      </c>
      <c r="U745">
        <v>2018</v>
      </c>
      <c r="V745">
        <v>350771</v>
      </c>
      <c r="W745" t="s">
        <v>69</v>
      </c>
      <c r="X745" t="s">
        <v>199</v>
      </c>
      <c r="Y745">
        <v>259074</v>
      </c>
      <c r="Z745">
        <v>91697</v>
      </c>
      <c r="AA745" t="s">
        <v>69</v>
      </c>
      <c r="AB745" t="s">
        <v>5436</v>
      </c>
      <c r="AC745">
        <v>350771</v>
      </c>
    </row>
    <row r="746" spans="1:29">
      <c r="A746">
        <f t="shared" ca="1" si="11"/>
        <v>0.85244603428803323</v>
      </c>
      <c r="B746" t="s">
        <v>241</v>
      </c>
      <c r="C746">
        <v>9526526</v>
      </c>
      <c r="D746" s="2">
        <v>43259</v>
      </c>
      <c r="E746" t="s">
        <v>3354</v>
      </c>
      <c r="F746" t="s">
        <v>5438</v>
      </c>
      <c r="G746">
        <v>5</v>
      </c>
      <c r="H746" t="s">
        <v>58</v>
      </c>
      <c r="I746" t="s">
        <v>243</v>
      </c>
      <c r="J746">
        <v>119102</v>
      </c>
      <c r="K746">
        <v>5</v>
      </c>
      <c r="L746" s="2">
        <v>41897</v>
      </c>
      <c r="M746" s="2">
        <v>43982</v>
      </c>
      <c r="N746" t="s">
        <v>3356</v>
      </c>
      <c r="O746">
        <v>28</v>
      </c>
      <c r="P746" t="s">
        <v>1392</v>
      </c>
      <c r="Q746" t="s">
        <v>1393</v>
      </c>
      <c r="R746" t="s">
        <v>149</v>
      </c>
      <c r="S746" t="s">
        <v>85</v>
      </c>
      <c r="T746" t="s">
        <v>68</v>
      </c>
      <c r="U746">
        <v>2018</v>
      </c>
      <c r="V746">
        <v>593583</v>
      </c>
      <c r="W746" t="s">
        <v>69</v>
      </c>
      <c r="X746" t="s">
        <v>241</v>
      </c>
      <c r="Y746">
        <v>408087</v>
      </c>
      <c r="Z746">
        <v>185496</v>
      </c>
      <c r="AA746" t="s">
        <v>69</v>
      </c>
      <c r="AB746" t="s">
        <v>5439</v>
      </c>
      <c r="AC746">
        <v>593583</v>
      </c>
    </row>
    <row r="747" spans="1:29">
      <c r="A747">
        <f t="shared" ca="1" si="11"/>
        <v>0.2137456306139357</v>
      </c>
      <c r="B747" t="s">
        <v>303</v>
      </c>
      <c r="C747">
        <v>9524703</v>
      </c>
      <c r="D747" s="2">
        <v>43263</v>
      </c>
      <c r="E747" t="s">
        <v>56</v>
      </c>
      <c r="F747" t="s">
        <v>1018</v>
      </c>
      <c r="G747">
        <v>5</v>
      </c>
      <c r="H747" t="s">
        <v>58</v>
      </c>
      <c r="I747" t="s">
        <v>305</v>
      </c>
      <c r="J747">
        <v>31405</v>
      </c>
      <c r="K747">
        <v>37</v>
      </c>
      <c r="L747" s="2">
        <v>30133</v>
      </c>
      <c r="M747" s="2">
        <v>43646</v>
      </c>
      <c r="N747" t="s">
        <v>1019</v>
      </c>
      <c r="O747">
        <v>7</v>
      </c>
      <c r="P747" t="s">
        <v>1021</v>
      </c>
      <c r="Q747" t="s">
        <v>472</v>
      </c>
      <c r="R747" t="s">
        <v>311</v>
      </c>
      <c r="S747" t="s">
        <v>473</v>
      </c>
      <c r="T747" t="s">
        <v>68</v>
      </c>
      <c r="U747">
        <v>2018</v>
      </c>
      <c r="V747">
        <v>579388</v>
      </c>
      <c r="W747" t="s">
        <v>69</v>
      </c>
      <c r="X747" t="s">
        <v>303</v>
      </c>
      <c r="Y747">
        <v>375403</v>
      </c>
      <c r="Z747">
        <v>203985</v>
      </c>
      <c r="AA747" t="s">
        <v>69</v>
      </c>
      <c r="AB747" t="s">
        <v>1022</v>
      </c>
      <c r="AC747">
        <v>579388</v>
      </c>
    </row>
    <row r="748" spans="1:29">
      <c r="A748">
        <f t="shared" ca="1" si="11"/>
        <v>0.14048240726294636</v>
      </c>
      <c r="B748" t="s">
        <v>75</v>
      </c>
      <c r="C748">
        <v>9302228</v>
      </c>
      <c r="D748" s="2">
        <v>42909</v>
      </c>
      <c r="E748" t="s">
        <v>76</v>
      </c>
      <c r="F748" t="s">
        <v>5450</v>
      </c>
      <c r="G748">
        <v>5</v>
      </c>
      <c r="H748" t="s">
        <v>58</v>
      </c>
      <c r="I748" t="s">
        <v>78</v>
      </c>
      <c r="J748">
        <v>33727</v>
      </c>
      <c r="K748">
        <v>9</v>
      </c>
      <c r="L748" s="2">
        <v>40009</v>
      </c>
      <c r="M748" s="2">
        <v>43646</v>
      </c>
      <c r="N748" t="s">
        <v>953</v>
      </c>
      <c r="O748">
        <v>5</v>
      </c>
      <c r="P748" t="s">
        <v>997</v>
      </c>
      <c r="Q748" t="s">
        <v>998</v>
      </c>
      <c r="R748" t="s">
        <v>640</v>
      </c>
      <c r="S748" t="s">
        <v>67</v>
      </c>
      <c r="T748" t="s">
        <v>68</v>
      </c>
      <c r="U748">
        <v>2017</v>
      </c>
      <c r="V748">
        <v>317750</v>
      </c>
      <c r="W748" t="s">
        <v>69</v>
      </c>
      <c r="X748" t="s">
        <v>75</v>
      </c>
      <c r="Y748">
        <v>205000</v>
      </c>
      <c r="Z748">
        <v>112750</v>
      </c>
      <c r="AA748" t="s">
        <v>69</v>
      </c>
      <c r="AB748" t="s">
        <v>5452</v>
      </c>
      <c r="AC748">
        <v>317750</v>
      </c>
    </row>
    <row r="749" spans="1:29">
      <c r="A749">
        <f t="shared" ca="1" si="11"/>
        <v>0.2019665917817417</v>
      </c>
      <c r="B749" t="s">
        <v>109</v>
      </c>
      <c r="C749">
        <v>9414039</v>
      </c>
      <c r="D749" s="2">
        <v>43122</v>
      </c>
      <c r="E749" t="s">
        <v>76</v>
      </c>
      <c r="F749" t="s">
        <v>1747</v>
      </c>
      <c r="G749">
        <v>5</v>
      </c>
      <c r="H749" t="s">
        <v>58</v>
      </c>
      <c r="I749" t="s">
        <v>112</v>
      </c>
      <c r="J749">
        <v>12793</v>
      </c>
      <c r="K749">
        <v>18</v>
      </c>
      <c r="L749" s="2">
        <v>36563</v>
      </c>
      <c r="M749" s="2">
        <v>43496</v>
      </c>
      <c r="N749" t="s">
        <v>1748</v>
      </c>
      <c r="O749">
        <v>1</v>
      </c>
      <c r="P749" t="s">
        <v>1207</v>
      </c>
      <c r="Q749" t="s">
        <v>1208</v>
      </c>
      <c r="R749" t="s">
        <v>1209</v>
      </c>
      <c r="S749" t="s">
        <v>67</v>
      </c>
      <c r="T749" t="s">
        <v>68</v>
      </c>
      <c r="U749">
        <v>2018</v>
      </c>
      <c r="V749">
        <v>496155</v>
      </c>
      <c r="W749" t="s">
        <v>69</v>
      </c>
      <c r="X749" t="s">
        <v>109</v>
      </c>
      <c r="Y749">
        <v>305326</v>
      </c>
      <c r="Z749">
        <v>190829</v>
      </c>
      <c r="AA749" t="s">
        <v>69</v>
      </c>
      <c r="AB749" t="s">
        <v>1750</v>
      </c>
      <c r="AC749">
        <v>496155</v>
      </c>
    </row>
    <row r="750" spans="1:29">
      <c r="A750">
        <f t="shared" ca="1" si="11"/>
        <v>0.17846404473945443</v>
      </c>
      <c r="B750" t="s">
        <v>254</v>
      </c>
      <c r="C750">
        <v>9534110</v>
      </c>
      <c r="D750" s="2">
        <v>43293</v>
      </c>
      <c r="E750" t="s">
        <v>56</v>
      </c>
      <c r="F750" t="s">
        <v>5465</v>
      </c>
      <c r="G750">
        <v>5</v>
      </c>
      <c r="H750" t="s">
        <v>58</v>
      </c>
      <c r="I750" t="s">
        <v>256</v>
      </c>
      <c r="J750">
        <v>79529</v>
      </c>
      <c r="K750">
        <v>8</v>
      </c>
      <c r="L750" s="2">
        <v>38961</v>
      </c>
      <c r="M750" s="2">
        <v>44043</v>
      </c>
      <c r="N750" t="s">
        <v>4052</v>
      </c>
      <c r="O750">
        <v>13</v>
      </c>
      <c r="P750" t="s">
        <v>1064</v>
      </c>
      <c r="Q750" t="s">
        <v>1065</v>
      </c>
      <c r="R750" t="s">
        <v>335</v>
      </c>
      <c r="S750" t="s">
        <v>85</v>
      </c>
      <c r="T750" t="s">
        <v>68</v>
      </c>
      <c r="U750">
        <v>2018</v>
      </c>
      <c r="V750">
        <v>279765</v>
      </c>
      <c r="W750" t="s">
        <v>69</v>
      </c>
      <c r="X750" t="s">
        <v>254</v>
      </c>
      <c r="Y750">
        <v>190000</v>
      </c>
      <c r="Z750">
        <v>89765</v>
      </c>
      <c r="AA750" t="s">
        <v>69</v>
      </c>
      <c r="AB750" t="s">
        <v>5466</v>
      </c>
      <c r="AC750">
        <v>279765</v>
      </c>
    </row>
    <row r="751" spans="1:29">
      <c r="A751">
        <f t="shared" ca="1" si="11"/>
        <v>0.72883504006747157</v>
      </c>
      <c r="B751" t="s">
        <v>1619</v>
      </c>
      <c r="C751">
        <v>9298388</v>
      </c>
      <c r="D751" s="2">
        <v>42929</v>
      </c>
      <c r="E751" t="s">
        <v>2957</v>
      </c>
      <c r="F751" t="s">
        <v>2958</v>
      </c>
      <c r="G751">
        <v>5</v>
      </c>
      <c r="H751" t="s">
        <v>58</v>
      </c>
      <c r="I751" t="s">
        <v>1621</v>
      </c>
      <c r="J751">
        <v>21402</v>
      </c>
      <c r="K751">
        <v>6</v>
      </c>
      <c r="L751" s="2">
        <v>42810</v>
      </c>
      <c r="M751" s="2">
        <v>43373</v>
      </c>
      <c r="N751" t="s">
        <v>2959</v>
      </c>
      <c r="O751">
        <v>50</v>
      </c>
      <c r="P751" t="s">
        <v>2962</v>
      </c>
      <c r="Q751" t="s">
        <v>358</v>
      </c>
      <c r="R751" t="s">
        <v>149</v>
      </c>
      <c r="S751" t="s">
        <v>260</v>
      </c>
      <c r="T751" t="s">
        <v>68</v>
      </c>
      <c r="U751">
        <v>2017</v>
      </c>
      <c r="V751">
        <v>390000</v>
      </c>
      <c r="W751" t="s">
        <v>69</v>
      </c>
      <c r="X751" t="s">
        <v>1619</v>
      </c>
      <c r="Y751">
        <v>200000</v>
      </c>
      <c r="Z751">
        <v>190000</v>
      </c>
      <c r="AA751" t="s">
        <v>69</v>
      </c>
      <c r="AB751" t="s">
        <v>2963</v>
      </c>
      <c r="AC751">
        <v>390000</v>
      </c>
    </row>
    <row r="752" spans="1:29">
      <c r="A752">
        <f t="shared" ca="1" si="11"/>
        <v>0.99394626442633005</v>
      </c>
      <c r="B752" t="s">
        <v>241</v>
      </c>
      <c r="C752">
        <v>9321605</v>
      </c>
      <c r="D752" s="2">
        <v>42946</v>
      </c>
      <c r="E752" t="s">
        <v>5476</v>
      </c>
      <c r="F752" t="s">
        <v>5477</v>
      </c>
      <c r="G752">
        <v>5</v>
      </c>
      <c r="H752" t="s">
        <v>58</v>
      </c>
      <c r="I752" t="s">
        <v>243</v>
      </c>
      <c r="J752">
        <v>93766</v>
      </c>
      <c r="K752">
        <v>10</v>
      </c>
      <c r="L752" s="2">
        <v>39661</v>
      </c>
      <c r="M752" s="2">
        <v>43404</v>
      </c>
      <c r="N752" t="s">
        <v>5478</v>
      </c>
      <c r="O752">
        <v>2</v>
      </c>
      <c r="P752" t="s">
        <v>309</v>
      </c>
      <c r="Q752" t="s">
        <v>310</v>
      </c>
      <c r="R752" t="s">
        <v>311</v>
      </c>
      <c r="S752" t="s">
        <v>67</v>
      </c>
      <c r="T752" t="s">
        <v>68</v>
      </c>
      <c r="U752">
        <v>2017</v>
      </c>
      <c r="V752">
        <v>418750</v>
      </c>
      <c r="W752" t="s">
        <v>69</v>
      </c>
      <c r="X752" t="s">
        <v>241</v>
      </c>
      <c r="Y752">
        <v>250000</v>
      </c>
      <c r="Z752">
        <v>168750</v>
      </c>
      <c r="AA752" t="s">
        <v>69</v>
      </c>
      <c r="AB752" t="s">
        <v>5480</v>
      </c>
      <c r="AC752">
        <v>418750</v>
      </c>
    </row>
    <row r="753" spans="1:29">
      <c r="A753">
        <f t="shared" ca="1" si="11"/>
        <v>0.36705089628672771</v>
      </c>
      <c r="B753" t="s">
        <v>127</v>
      </c>
      <c r="C753">
        <v>9654585</v>
      </c>
      <c r="D753" s="2">
        <v>43363</v>
      </c>
      <c r="E753" t="s">
        <v>287</v>
      </c>
      <c r="F753" t="s">
        <v>2307</v>
      </c>
      <c r="G753">
        <v>7</v>
      </c>
      <c r="H753" t="s">
        <v>58</v>
      </c>
      <c r="I753" t="s">
        <v>130</v>
      </c>
      <c r="J753">
        <v>103291</v>
      </c>
      <c r="K753">
        <v>5</v>
      </c>
      <c r="L753" s="2">
        <v>43344</v>
      </c>
      <c r="M753" s="2">
        <v>44439</v>
      </c>
      <c r="N753" t="s">
        <v>2308</v>
      </c>
      <c r="O753">
        <v>5</v>
      </c>
      <c r="P753" t="s">
        <v>1229</v>
      </c>
      <c r="Q753" t="s">
        <v>595</v>
      </c>
      <c r="R753" t="s">
        <v>311</v>
      </c>
      <c r="S753" t="s">
        <v>85</v>
      </c>
      <c r="T753" t="s">
        <v>68</v>
      </c>
      <c r="U753">
        <v>2018</v>
      </c>
      <c r="V753">
        <v>811731</v>
      </c>
      <c r="W753" t="s">
        <v>69</v>
      </c>
      <c r="X753" t="s">
        <v>127</v>
      </c>
      <c r="Y753">
        <v>480314</v>
      </c>
      <c r="Z753">
        <v>331417</v>
      </c>
      <c r="AA753" t="s">
        <v>69</v>
      </c>
      <c r="AB753" t="s">
        <v>2311</v>
      </c>
      <c r="AC753">
        <v>811731</v>
      </c>
    </row>
    <row r="754" spans="1:29">
      <c r="A754">
        <f t="shared" ca="1" si="11"/>
        <v>0.532805601849072</v>
      </c>
      <c r="B754" t="s">
        <v>254</v>
      </c>
      <c r="C754">
        <v>9420176</v>
      </c>
      <c r="D754" s="2">
        <v>42935</v>
      </c>
      <c r="E754" t="s">
        <v>56</v>
      </c>
      <c r="F754" t="s">
        <v>5494</v>
      </c>
      <c r="G754">
        <v>5</v>
      </c>
      <c r="H754" t="s">
        <v>58</v>
      </c>
      <c r="I754" t="s">
        <v>256</v>
      </c>
      <c r="J754">
        <v>111735</v>
      </c>
      <c r="K754">
        <v>5</v>
      </c>
      <c r="L754" s="2">
        <v>41866</v>
      </c>
      <c r="M754" s="2">
        <v>43312</v>
      </c>
      <c r="N754" t="s">
        <v>1214</v>
      </c>
      <c r="O754">
        <v>6</v>
      </c>
      <c r="P754" t="s">
        <v>333</v>
      </c>
      <c r="Q754" t="s">
        <v>334</v>
      </c>
      <c r="R754" t="s">
        <v>335</v>
      </c>
      <c r="S754" t="s">
        <v>67</v>
      </c>
      <c r="T754" t="s">
        <v>68</v>
      </c>
      <c r="U754">
        <v>2017</v>
      </c>
      <c r="V754">
        <v>294658</v>
      </c>
      <c r="W754" t="s">
        <v>69</v>
      </c>
      <c r="X754" t="s">
        <v>254</v>
      </c>
      <c r="Y754">
        <v>190000</v>
      </c>
      <c r="Z754">
        <v>104658</v>
      </c>
      <c r="AA754" t="s">
        <v>69</v>
      </c>
      <c r="AB754" t="s">
        <v>5495</v>
      </c>
      <c r="AC754">
        <v>294658</v>
      </c>
    </row>
    <row r="755" spans="1:29">
      <c r="A755">
        <f t="shared" ca="1" si="11"/>
        <v>0.82826600745091639</v>
      </c>
      <c r="B755" t="s">
        <v>241</v>
      </c>
      <c r="C755">
        <v>9313920</v>
      </c>
      <c r="D755" s="2">
        <v>42923</v>
      </c>
      <c r="E755" t="s">
        <v>56</v>
      </c>
      <c r="F755" t="s">
        <v>242</v>
      </c>
      <c r="G755">
        <v>5</v>
      </c>
      <c r="H755" t="s">
        <v>58</v>
      </c>
      <c r="I755" t="s">
        <v>243</v>
      </c>
      <c r="J755">
        <v>73986</v>
      </c>
      <c r="K755">
        <v>13</v>
      </c>
      <c r="L755" s="2">
        <v>37803</v>
      </c>
      <c r="M755" s="2">
        <v>43677</v>
      </c>
      <c r="N755" t="s">
        <v>244</v>
      </c>
      <c r="O755">
        <v>1</v>
      </c>
      <c r="P755" t="s">
        <v>247</v>
      </c>
      <c r="Q755" t="s">
        <v>248</v>
      </c>
      <c r="R755" t="s">
        <v>249</v>
      </c>
      <c r="S755" t="s">
        <v>67</v>
      </c>
      <c r="T755" t="s">
        <v>68</v>
      </c>
      <c r="U755">
        <v>2017</v>
      </c>
      <c r="V755">
        <v>377500</v>
      </c>
      <c r="W755" t="s">
        <v>69</v>
      </c>
      <c r="X755" t="s">
        <v>241</v>
      </c>
      <c r="Y755">
        <v>250000</v>
      </c>
      <c r="Z755">
        <v>127500</v>
      </c>
      <c r="AA755" t="s">
        <v>69</v>
      </c>
      <c r="AB755" t="s">
        <v>250</v>
      </c>
      <c r="AC755">
        <v>377500</v>
      </c>
    </row>
    <row r="756" spans="1:29">
      <c r="A756">
        <f t="shared" ca="1" si="11"/>
        <v>0.9217535066785032</v>
      </c>
      <c r="B756" t="s">
        <v>75</v>
      </c>
      <c r="C756">
        <v>9512628</v>
      </c>
      <c r="D756" s="2">
        <v>43238</v>
      </c>
      <c r="E756" t="s">
        <v>56</v>
      </c>
      <c r="F756" t="s">
        <v>440</v>
      </c>
      <c r="G756">
        <v>5</v>
      </c>
      <c r="H756" t="s">
        <v>58</v>
      </c>
      <c r="I756" t="s">
        <v>78</v>
      </c>
      <c r="J756">
        <v>45541</v>
      </c>
      <c r="K756">
        <v>5</v>
      </c>
      <c r="L756" s="2">
        <v>41897</v>
      </c>
      <c r="M756" s="2">
        <v>43616</v>
      </c>
      <c r="N756" t="s">
        <v>441</v>
      </c>
      <c r="O756">
        <v>4</v>
      </c>
      <c r="P756" t="s">
        <v>444</v>
      </c>
      <c r="Q756" t="s">
        <v>445</v>
      </c>
      <c r="R756" t="s">
        <v>149</v>
      </c>
      <c r="S756" t="s">
        <v>67</v>
      </c>
      <c r="T756" t="s">
        <v>68</v>
      </c>
      <c r="U756">
        <v>2018</v>
      </c>
      <c r="V756">
        <v>385071</v>
      </c>
      <c r="W756" t="s">
        <v>69</v>
      </c>
      <c r="X756" t="s">
        <v>75</v>
      </c>
      <c r="Y756">
        <v>245268</v>
      </c>
      <c r="Z756">
        <v>139803</v>
      </c>
      <c r="AA756" t="s">
        <v>69</v>
      </c>
      <c r="AB756" t="s">
        <v>446</v>
      </c>
      <c r="AC756">
        <v>385071</v>
      </c>
    </row>
    <row r="757" spans="1:29">
      <c r="A757">
        <f t="shared" ca="1" si="11"/>
        <v>0.32208326044632596</v>
      </c>
      <c r="B757" t="s">
        <v>75</v>
      </c>
      <c r="C757">
        <v>9266718</v>
      </c>
      <c r="D757" s="2">
        <v>42916</v>
      </c>
      <c r="E757" t="s">
        <v>4063</v>
      </c>
      <c r="F757" t="s">
        <v>4064</v>
      </c>
      <c r="G757">
        <v>5</v>
      </c>
      <c r="H757" t="s">
        <v>58</v>
      </c>
      <c r="I757" t="s">
        <v>78</v>
      </c>
      <c r="J757">
        <v>42504</v>
      </c>
      <c r="K757">
        <v>5</v>
      </c>
      <c r="L757" s="2">
        <v>41409</v>
      </c>
      <c r="M757" s="2">
        <v>43585</v>
      </c>
      <c r="N757" t="s">
        <v>792</v>
      </c>
      <c r="O757">
        <v>7</v>
      </c>
      <c r="P757" t="s">
        <v>64</v>
      </c>
      <c r="Q757" t="s">
        <v>65</v>
      </c>
      <c r="R757" t="s">
        <v>66</v>
      </c>
      <c r="S757" t="s">
        <v>67</v>
      </c>
      <c r="T757" t="s">
        <v>68</v>
      </c>
      <c r="U757">
        <v>2017</v>
      </c>
      <c r="V757">
        <v>610079</v>
      </c>
      <c r="W757" t="s">
        <v>69</v>
      </c>
      <c r="X757" t="s">
        <v>75</v>
      </c>
      <c r="Y757">
        <v>388728</v>
      </c>
      <c r="Z757">
        <v>221351</v>
      </c>
      <c r="AA757" t="s">
        <v>69</v>
      </c>
      <c r="AB757" t="s">
        <v>4067</v>
      </c>
      <c r="AC757">
        <v>610079</v>
      </c>
    </row>
    <row r="758" spans="1:29">
      <c r="A758">
        <f t="shared" ca="1" si="11"/>
        <v>0.17870116963084193</v>
      </c>
      <c r="B758" t="s">
        <v>241</v>
      </c>
      <c r="C758">
        <v>9524776</v>
      </c>
      <c r="D758" s="2">
        <v>43265</v>
      </c>
      <c r="E758" t="s">
        <v>4658</v>
      </c>
      <c r="F758" t="s">
        <v>4659</v>
      </c>
      <c r="G758">
        <v>5</v>
      </c>
      <c r="H758" t="s">
        <v>58</v>
      </c>
      <c r="I758" t="s">
        <v>243</v>
      </c>
      <c r="J758">
        <v>129875</v>
      </c>
      <c r="K758">
        <v>3</v>
      </c>
      <c r="L758" s="2">
        <v>42614</v>
      </c>
      <c r="M758" s="2">
        <v>44012</v>
      </c>
      <c r="N758" t="s">
        <v>4660</v>
      </c>
      <c r="O758">
        <v>3</v>
      </c>
      <c r="P758" t="s">
        <v>1836</v>
      </c>
      <c r="Q758" t="s">
        <v>1584</v>
      </c>
      <c r="R758" t="s">
        <v>1837</v>
      </c>
      <c r="S758" t="s">
        <v>67</v>
      </c>
      <c r="T758" t="s">
        <v>68</v>
      </c>
      <c r="U758">
        <v>2018</v>
      </c>
      <c r="V758">
        <v>509422</v>
      </c>
      <c r="W758" t="s">
        <v>69</v>
      </c>
      <c r="X758" t="s">
        <v>241</v>
      </c>
      <c r="Y758">
        <v>334750</v>
      </c>
      <c r="Z758">
        <v>174672</v>
      </c>
      <c r="AA758" t="s">
        <v>69</v>
      </c>
      <c r="AB758" t="s">
        <v>4663</v>
      </c>
      <c r="AC758">
        <v>509422</v>
      </c>
    </row>
    <row r="759" spans="1:29">
      <c r="A759">
        <f t="shared" ca="1" si="11"/>
        <v>0.1965684356465226</v>
      </c>
      <c r="B759" t="s">
        <v>55</v>
      </c>
      <c r="C759">
        <v>9418119</v>
      </c>
      <c r="D759" s="2">
        <v>43125</v>
      </c>
      <c r="E759" t="s">
        <v>76</v>
      </c>
      <c r="F759" t="s">
        <v>5126</v>
      </c>
      <c r="G759">
        <v>5</v>
      </c>
      <c r="H759" t="s">
        <v>58</v>
      </c>
      <c r="I759" t="s">
        <v>59</v>
      </c>
      <c r="J759">
        <v>86839</v>
      </c>
      <c r="K759">
        <v>5</v>
      </c>
      <c r="L759" s="2">
        <v>41671</v>
      </c>
      <c r="M759" s="2">
        <v>43861</v>
      </c>
      <c r="N759" t="s">
        <v>2799</v>
      </c>
      <c r="O759">
        <v>6</v>
      </c>
      <c r="P759" t="s">
        <v>432</v>
      </c>
      <c r="Q759" t="s">
        <v>433</v>
      </c>
      <c r="R759" t="s">
        <v>434</v>
      </c>
      <c r="S759" t="s">
        <v>67</v>
      </c>
      <c r="T759" t="s">
        <v>68</v>
      </c>
      <c r="U759">
        <v>2018</v>
      </c>
      <c r="V759">
        <v>337194</v>
      </c>
      <c r="W759" t="s">
        <v>69</v>
      </c>
      <c r="X759" t="s">
        <v>55</v>
      </c>
      <c r="Y759">
        <v>218750</v>
      </c>
      <c r="Z759">
        <v>118444</v>
      </c>
      <c r="AA759" t="s">
        <v>69</v>
      </c>
      <c r="AB759" t="s">
        <v>5129</v>
      </c>
      <c r="AC759">
        <v>337194</v>
      </c>
    </row>
    <row r="760" spans="1:29">
      <c r="A760">
        <f t="shared" ca="1" si="11"/>
        <v>1.6289915465635407E-2</v>
      </c>
      <c r="B760" t="s">
        <v>199</v>
      </c>
      <c r="C760">
        <v>9512877</v>
      </c>
      <c r="D760" s="2">
        <v>43259</v>
      </c>
      <c r="E760" t="s">
        <v>56</v>
      </c>
      <c r="F760" t="s">
        <v>5534</v>
      </c>
      <c r="G760">
        <v>5</v>
      </c>
      <c r="H760" t="s">
        <v>58</v>
      </c>
      <c r="I760" t="s">
        <v>149</v>
      </c>
      <c r="J760">
        <v>190766</v>
      </c>
      <c r="K760">
        <v>4</v>
      </c>
      <c r="L760" s="2">
        <v>42192</v>
      </c>
      <c r="M760" s="2">
        <v>44012</v>
      </c>
      <c r="N760" t="s">
        <v>2791</v>
      </c>
      <c r="O760">
        <v>12</v>
      </c>
      <c r="P760" t="s">
        <v>656</v>
      </c>
      <c r="Q760" t="s">
        <v>204</v>
      </c>
      <c r="R760" t="s">
        <v>205</v>
      </c>
      <c r="S760" t="s">
        <v>102</v>
      </c>
      <c r="T760" t="s">
        <v>68</v>
      </c>
      <c r="U760">
        <v>2018</v>
      </c>
      <c r="V760">
        <v>215723</v>
      </c>
      <c r="W760" t="s">
        <v>69</v>
      </c>
      <c r="X760" t="s">
        <v>199</v>
      </c>
      <c r="Y760">
        <v>147043</v>
      </c>
      <c r="Z760">
        <v>68680</v>
      </c>
      <c r="AA760" t="s">
        <v>69</v>
      </c>
      <c r="AB760" t="s">
        <v>5536</v>
      </c>
      <c r="AC760">
        <v>215723</v>
      </c>
    </row>
    <row r="761" spans="1:29">
      <c r="A761">
        <f t="shared" ca="1" si="11"/>
        <v>0.36467508772383961</v>
      </c>
      <c r="B761" t="s">
        <v>92</v>
      </c>
      <c r="C761">
        <v>9250799</v>
      </c>
      <c r="D761" s="2">
        <v>42832</v>
      </c>
      <c r="E761" t="s">
        <v>56</v>
      </c>
      <c r="F761" t="s">
        <v>2839</v>
      </c>
      <c r="G761">
        <v>5</v>
      </c>
      <c r="H761" t="s">
        <v>58</v>
      </c>
      <c r="I761" t="s">
        <v>95</v>
      </c>
      <c r="J761">
        <v>82203</v>
      </c>
      <c r="K761">
        <v>3</v>
      </c>
      <c r="L761" s="2">
        <v>42107</v>
      </c>
      <c r="M761" s="2">
        <v>43555</v>
      </c>
      <c r="N761" t="s">
        <v>965</v>
      </c>
      <c r="O761">
        <v>9</v>
      </c>
      <c r="P761" t="s">
        <v>1942</v>
      </c>
      <c r="Q761" t="s">
        <v>1455</v>
      </c>
      <c r="R761" t="s">
        <v>1943</v>
      </c>
      <c r="S761" t="s">
        <v>85</v>
      </c>
      <c r="T761" t="s">
        <v>68</v>
      </c>
      <c r="U761">
        <v>2017</v>
      </c>
      <c r="V761">
        <v>290356</v>
      </c>
      <c r="W761" t="s">
        <v>69</v>
      </c>
      <c r="X761" t="s">
        <v>92</v>
      </c>
      <c r="Y761">
        <v>186750</v>
      </c>
      <c r="Z761">
        <v>103606</v>
      </c>
      <c r="AA761" t="s">
        <v>69</v>
      </c>
      <c r="AB761" t="s">
        <v>2841</v>
      </c>
      <c r="AC761">
        <v>290356</v>
      </c>
    </row>
    <row r="762" spans="1:29">
      <c r="A762">
        <f t="shared" ca="1" si="11"/>
        <v>0.26983949637749316</v>
      </c>
      <c r="B762" t="s">
        <v>254</v>
      </c>
      <c r="C762">
        <v>9331701</v>
      </c>
      <c r="D762" s="2">
        <v>42963</v>
      </c>
      <c r="E762" t="s">
        <v>56</v>
      </c>
      <c r="F762" t="s">
        <v>5546</v>
      </c>
      <c r="G762">
        <v>5</v>
      </c>
      <c r="H762" t="s">
        <v>58</v>
      </c>
      <c r="I762" t="s">
        <v>256</v>
      </c>
      <c r="J762">
        <v>108734</v>
      </c>
      <c r="K762">
        <v>4</v>
      </c>
      <c r="L762" s="2">
        <v>41883</v>
      </c>
      <c r="M762" s="2">
        <v>43708</v>
      </c>
      <c r="N762" t="s">
        <v>5096</v>
      </c>
      <c r="O762">
        <v>2</v>
      </c>
      <c r="P762" t="s">
        <v>2348</v>
      </c>
      <c r="Q762" t="s">
        <v>543</v>
      </c>
      <c r="R762" t="s">
        <v>205</v>
      </c>
      <c r="S762" t="s">
        <v>67</v>
      </c>
      <c r="T762" t="s">
        <v>68</v>
      </c>
      <c r="U762">
        <v>2017</v>
      </c>
      <c r="V762">
        <v>312000</v>
      </c>
      <c r="W762" t="s">
        <v>69</v>
      </c>
      <c r="X762" t="s">
        <v>254</v>
      </c>
      <c r="Y762">
        <v>200000</v>
      </c>
      <c r="Z762">
        <v>112000</v>
      </c>
      <c r="AA762" t="s">
        <v>69</v>
      </c>
      <c r="AB762" t="s">
        <v>5547</v>
      </c>
      <c r="AC762">
        <v>312000</v>
      </c>
    </row>
    <row r="763" spans="1:29">
      <c r="A763">
        <f t="shared" ca="1" si="11"/>
        <v>0.48582143077163609</v>
      </c>
      <c r="B763" t="s">
        <v>92</v>
      </c>
      <c r="C763">
        <v>9353444</v>
      </c>
      <c r="D763" s="2">
        <v>42955</v>
      </c>
      <c r="E763" t="s">
        <v>76</v>
      </c>
      <c r="F763" t="s">
        <v>363</v>
      </c>
      <c r="G763">
        <v>5</v>
      </c>
      <c r="H763" t="s">
        <v>58</v>
      </c>
      <c r="I763" t="s">
        <v>95</v>
      </c>
      <c r="J763">
        <v>76259</v>
      </c>
      <c r="K763">
        <v>6</v>
      </c>
      <c r="L763" s="2">
        <v>41547</v>
      </c>
      <c r="M763" s="2">
        <v>43677</v>
      </c>
      <c r="N763" t="s">
        <v>364</v>
      </c>
      <c r="O763">
        <v>3</v>
      </c>
      <c r="P763" t="s">
        <v>368</v>
      </c>
      <c r="Q763" t="s">
        <v>369</v>
      </c>
      <c r="R763" t="s">
        <v>370</v>
      </c>
      <c r="S763" t="s">
        <v>67</v>
      </c>
      <c r="T763" t="s">
        <v>68</v>
      </c>
      <c r="U763">
        <v>2017</v>
      </c>
      <c r="V763">
        <v>295788</v>
      </c>
      <c r="W763" t="s">
        <v>69</v>
      </c>
      <c r="X763" t="s">
        <v>92</v>
      </c>
      <c r="Y763">
        <v>207500</v>
      </c>
      <c r="Z763">
        <v>88288</v>
      </c>
      <c r="AA763" t="s">
        <v>69</v>
      </c>
      <c r="AB763" t="s">
        <v>371</v>
      </c>
      <c r="AC763">
        <v>295788</v>
      </c>
    </row>
    <row r="764" spans="1:29">
      <c r="A764">
        <f t="shared" ca="1" si="11"/>
        <v>0.38902918788519714</v>
      </c>
      <c r="B764" t="s">
        <v>303</v>
      </c>
      <c r="C764">
        <v>9237271</v>
      </c>
      <c r="D764" s="2">
        <v>42850</v>
      </c>
      <c r="E764" t="s">
        <v>76</v>
      </c>
      <c r="F764" t="s">
        <v>5553</v>
      </c>
      <c r="G764">
        <v>5</v>
      </c>
      <c r="H764" t="s">
        <v>58</v>
      </c>
      <c r="I764" t="s">
        <v>305</v>
      </c>
      <c r="J764">
        <v>98819</v>
      </c>
      <c r="K764">
        <v>4</v>
      </c>
      <c r="L764" s="2">
        <v>41731</v>
      </c>
      <c r="M764" s="2">
        <v>43921</v>
      </c>
      <c r="N764" t="s">
        <v>2509</v>
      </c>
      <c r="O764">
        <v>6</v>
      </c>
      <c r="P764" t="s">
        <v>2222</v>
      </c>
      <c r="Q764" t="s">
        <v>2223</v>
      </c>
      <c r="R764" t="s">
        <v>101</v>
      </c>
      <c r="S764" t="s">
        <v>67</v>
      </c>
      <c r="T764" t="s">
        <v>68</v>
      </c>
      <c r="U764">
        <v>2017</v>
      </c>
      <c r="V764">
        <v>325163</v>
      </c>
      <c r="W764" t="s">
        <v>69</v>
      </c>
      <c r="X764" t="s">
        <v>303</v>
      </c>
      <c r="Y764">
        <v>217500</v>
      </c>
      <c r="Z764">
        <v>107663</v>
      </c>
      <c r="AA764" t="s">
        <v>69</v>
      </c>
      <c r="AB764" t="s">
        <v>5555</v>
      </c>
      <c r="AC764">
        <v>325163</v>
      </c>
    </row>
    <row r="765" spans="1:29">
      <c r="A765">
        <f t="shared" ca="1" si="11"/>
        <v>0.9133487207770844</v>
      </c>
      <c r="B765" t="s">
        <v>92</v>
      </c>
      <c r="C765">
        <v>9211357</v>
      </c>
      <c r="D765" s="2">
        <v>42751</v>
      </c>
      <c r="E765" t="s">
        <v>5364</v>
      </c>
      <c r="F765" t="s">
        <v>5365</v>
      </c>
      <c r="G765">
        <v>5</v>
      </c>
      <c r="H765" t="s">
        <v>58</v>
      </c>
      <c r="I765" t="s">
        <v>95</v>
      </c>
      <c r="J765">
        <v>74925</v>
      </c>
      <c r="K765">
        <v>5</v>
      </c>
      <c r="L765" s="2">
        <v>41306</v>
      </c>
      <c r="M765" s="2">
        <v>43496</v>
      </c>
      <c r="N765" t="s">
        <v>5366</v>
      </c>
      <c r="O765">
        <v>36</v>
      </c>
      <c r="P765" t="s">
        <v>795</v>
      </c>
      <c r="Q765" t="s">
        <v>796</v>
      </c>
      <c r="R765" t="s">
        <v>149</v>
      </c>
      <c r="S765" t="s">
        <v>260</v>
      </c>
      <c r="T765" t="s">
        <v>68</v>
      </c>
      <c r="U765">
        <v>2017</v>
      </c>
      <c r="V765">
        <v>405374</v>
      </c>
      <c r="W765" t="s">
        <v>69</v>
      </c>
      <c r="X765" t="s">
        <v>92</v>
      </c>
      <c r="Y765">
        <v>272289</v>
      </c>
      <c r="Z765">
        <v>133085</v>
      </c>
      <c r="AA765" t="s">
        <v>69</v>
      </c>
      <c r="AB765" t="s">
        <v>5369</v>
      </c>
      <c r="AC765">
        <v>405374</v>
      </c>
    </row>
    <row r="766" spans="1:29">
      <c r="A766">
        <f t="shared" ca="1" si="11"/>
        <v>0.85520247468912003</v>
      </c>
      <c r="B766" t="s">
        <v>92</v>
      </c>
      <c r="C766">
        <v>9269901</v>
      </c>
      <c r="D766" s="2">
        <v>42854</v>
      </c>
      <c r="E766" t="s">
        <v>76</v>
      </c>
      <c r="F766" t="s">
        <v>4650</v>
      </c>
      <c r="G766">
        <v>5</v>
      </c>
      <c r="H766" t="s">
        <v>58</v>
      </c>
      <c r="I766" t="s">
        <v>95</v>
      </c>
      <c r="J766">
        <v>75865</v>
      </c>
      <c r="K766">
        <v>5</v>
      </c>
      <c r="L766" s="2">
        <v>41475</v>
      </c>
      <c r="M766" s="2">
        <v>43769</v>
      </c>
      <c r="N766" t="s">
        <v>2308</v>
      </c>
      <c r="O766">
        <v>50</v>
      </c>
      <c r="P766" t="s">
        <v>357</v>
      </c>
      <c r="Q766" t="s">
        <v>358</v>
      </c>
      <c r="R766" t="s">
        <v>149</v>
      </c>
      <c r="S766" t="s">
        <v>85</v>
      </c>
      <c r="T766" t="s">
        <v>68</v>
      </c>
      <c r="U766">
        <v>2017</v>
      </c>
      <c r="V766">
        <v>572950</v>
      </c>
      <c r="W766" t="s">
        <v>69</v>
      </c>
      <c r="X766" t="s">
        <v>92</v>
      </c>
      <c r="Y766">
        <v>369645</v>
      </c>
      <c r="Z766">
        <v>203305</v>
      </c>
      <c r="AA766" t="s">
        <v>69</v>
      </c>
      <c r="AB766" t="s">
        <v>4653</v>
      </c>
      <c r="AC766">
        <v>572950</v>
      </c>
    </row>
    <row r="767" spans="1:29">
      <c r="A767">
        <f t="shared" ca="1" si="11"/>
        <v>0.22504278834794478</v>
      </c>
      <c r="B767" t="s">
        <v>55</v>
      </c>
      <c r="C767">
        <v>9341396</v>
      </c>
      <c r="D767" s="2">
        <v>42937</v>
      </c>
      <c r="E767" t="s">
        <v>287</v>
      </c>
      <c r="F767" t="s">
        <v>5484</v>
      </c>
      <c r="G767">
        <v>5</v>
      </c>
      <c r="H767" t="s">
        <v>58</v>
      </c>
      <c r="I767" t="s">
        <v>59</v>
      </c>
      <c r="J767">
        <v>81936</v>
      </c>
      <c r="K767">
        <v>5</v>
      </c>
      <c r="L767" s="2">
        <v>42552</v>
      </c>
      <c r="M767" s="2">
        <v>44012</v>
      </c>
      <c r="N767" t="s">
        <v>5485</v>
      </c>
      <c r="O767">
        <v>13</v>
      </c>
      <c r="P767" t="s">
        <v>1064</v>
      </c>
      <c r="Q767" t="s">
        <v>1065</v>
      </c>
      <c r="R767" t="s">
        <v>335</v>
      </c>
      <c r="S767" t="s">
        <v>67</v>
      </c>
      <c r="T767" t="s">
        <v>68</v>
      </c>
      <c r="U767">
        <v>2017</v>
      </c>
      <c r="V767">
        <v>391930</v>
      </c>
      <c r="W767" t="s">
        <v>69</v>
      </c>
      <c r="X767" t="s">
        <v>55</v>
      </c>
      <c r="Y767">
        <v>319133</v>
      </c>
      <c r="Z767">
        <v>72797</v>
      </c>
      <c r="AA767" t="s">
        <v>69</v>
      </c>
      <c r="AB767" t="s">
        <v>5489</v>
      </c>
      <c r="AC767">
        <v>391930</v>
      </c>
    </row>
    <row r="768" spans="1:29">
      <c r="A768">
        <f t="shared" ca="1" si="11"/>
        <v>0.10236576595374158</v>
      </c>
      <c r="B768" t="s">
        <v>254</v>
      </c>
      <c r="C768">
        <v>9760284</v>
      </c>
      <c r="D768" s="2">
        <v>43342</v>
      </c>
      <c r="E768" t="s">
        <v>110</v>
      </c>
      <c r="F768" t="s">
        <v>6305</v>
      </c>
      <c r="G768">
        <v>7</v>
      </c>
      <c r="H768" t="s">
        <v>58</v>
      </c>
      <c r="I768" t="s">
        <v>256</v>
      </c>
      <c r="J768">
        <v>117624</v>
      </c>
      <c r="K768">
        <v>3</v>
      </c>
      <c r="L768" s="2">
        <v>43344</v>
      </c>
      <c r="M768" s="2">
        <v>44439</v>
      </c>
      <c r="N768" t="s">
        <v>6306</v>
      </c>
      <c r="O768">
        <v>3</v>
      </c>
      <c r="P768" t="s">
        <v>2754</v>
      </c>
      <c r="Q768" t="s">
        <v>543</v>
      </c>
      <c r="R768" t="s">
        <v>205</v>
      </c>
      <c r="S768" t="s">
        <v>473</v>
      </c>
      <c r="T768" t="s">
        <v>68</v>
      </c>
      <c r="U768">
        <v>2018</v>
      </c>
      <c r="V768">
        <v>383264</v>
      </c>
      <c r="W768" t="s">
        <v>69</v>
      </c>
      <c r="X768" t="s">
        <v>254</v>
      </c>
      <c r="Y768">
        <v>222828</v>
      </c>
      <c r="Z768">
        <v>160436</v>
      </c>
      <c r="AA768" t="s">
        <v>69</v>
      </c>
      <c r="AB768" t="s">
        <v>6309</v>
      </c>
      <c r="AC768">
        <v>383264</v>
      </c>
    </row>
    <row r="769" spans="1:29">
      <c r="A769">
        <f t="shared" ca="1" si="11"/>
        <v>0.43704425837256977</v>
      </c>
      <c r="B769" t="s">
        <v>199</v>
      </c>
      <c r="C769">
        <v>9533499</v>
      </c>
      <c r="D769" s="2">
        <v>43271</v>
      </c>
      <c r="E769" t="s">
        <v>900</v>
      </c>
      <c r="F769" t="s">
        <v>5585</v>
      </c>
      <c r="G769">
        <v>5</v>
      </c>
      <c r="H769" t="s">
        <v>58</v>
      </c>
      <c r="I769" t="s">
        <v>149</v>
      </c>
      <c r="J769">
        <v>201204</v>
      </c>
      <c r="K769">
        <v>3</v>
      </c>
      <c r="L769" s="2">
        <v>42583</v>
      </c>
      <c r="M769" s="2">
        <v>44043</v>
      </c>
      <c r="N769" t="s">
        <v>902</v>
      </c>
      <c r="O769">
        <v>6</v>
      </c>
      <c r="P769" t="s">
        <v>333</v>
      </c>
      <c r="Q769" t="s">
        <v>334</v>
      </c>
      <c r="R769" t="s">
        <v>335</v>
      </c>
      <c r="S769" t="s">
        <v>67</v>
      </c>
      <c r="T769" t="s">
        <v>68</v>
      </c>
      <c r="U769">
        <v>2018</v>
      </c>
      <c r="V769">
        <v>319688</v>
      </c>
      <c r="W769" t="s">
        <v>69</v>
      </c>
      <c r="X769" t="s">
        <v>199</v>
      </c>
      <c r="Y769">
        <v>206250</v>
      </c>
      <c r="Z769">
        <v>113438</v>
      </c>
      <c r="AA769" t="s">
        <v>69</v>
      </c>
      <c r="AB769" t="s">
        <v>5587</v>
      </c>
      <c r="AC769">
        <v>319688</v>
      </c>
    </row>
    <row r="770" spans="1:29">
      <c r="A770">
        <f t="shared" ref="A770:A833" ca="1" si="12">RAND()</f>
        <v>0.96550315631978734</v>
      </c>
      <c r="B770" t="s">
        <v>109</v>
      </c>
      <c r="C770">
        <v>9511831</v>
      </c>
      <c r="D770" s="2">
        <v>43256</v>
      </c>
      <c r="E770" t="s">
        <v>56</v>
      </c>
      <c r="F770" t="s">
        <v>4414</v>
      </c>
      <c r="G770">
        <v>5</v>
      </c>
      <c r="H770" t="s">
        <v>58</v>
      </c>
      <c r="I770" t="s">
        <v>112</v>
      </c>
      <c r="J770">
        <v>12995</v>
      </c>
      <c r="K770">
        <v>14</v>
      </c>
      <c r="L770" s="2">
        <v>36586</v>
      </c>
      <c r="M770" s="2">
        <v>43982</v>
      </c>
      <c r="N770" t="s">
        <v>4415</v>
      </c>
      <c r="O770">
        <v>8</v>
      </c>
      <c r="P770" t="s">
        <v>4417</v>
      </c>
      <c r="Q770" t="s">
        <v>4418</v>
      </c>
      <c r="R770" t="s">
        <v>555</v>
      </c>
      <c r="S770" t="s">
        <v>85</v>
      </c>
      <c r="T770" t="s">
        <v>68</v>
      </c>
      <c r="U770">
        <v>2018</v>
      </c>
      <c r="V770">
        <v>361250</v>
      </c>
      <c r="W770" t="s">
        <v>69</v>
      </c>
      <c r="X770" t="s">
        <v>109</v>
      </c>
      <c r="Y770">
        <v>250000</v>
      </c>
      <c r="Z770">
        <v>111250</v>
      </c>
      <c r="AA770" t="s">
        <v>69</v>
      </c>
      <c r="AB770" t="s">
        <v>4419</v>
      </c>
      <c r="AC770">
        <v>361250</v>
      </c>
    </row>
    <row r="771" spans="1:29">
      <c r="A771">
        <f t="shared" ca="1" si="12"/>
        <v>0.44556674662733398</v>
      </c>
      <c r="B771" t="s">
        <v>1143</v>
      </c>
      <c r="C771">
        <v>9919303</v>
      </c>
      <c r="D771" s="2">
        <v>43614</v>
      </c>
      <c r="E771" t="s">
        <v>110</v>
      </c>
      <c r="F771" t="s">
        <v>4550</v>
      </c>
      <c r="G771">
        <v>7</v>
      </c>
      <c r="H771" t="s">
        <v>58</v>
      </c>
      <c r="I771" t="s">
        <v>1145</v>
      </c>
      <c r="J771">
        <v>64831</v>
      </c>
      <c r="K771">
        <v>6</v>
      </c>
      <c r="L771" s="2">
        <v>43575</v>
      </c>
      <c r="M771" s="2">
        <v>44255</v>
      </c>
      <c r="N771" t="s">
        <v>2474</v>
      </c>
      <c r="O771">
        <v>20</v>
      </c>
      <c r="P771" t="s">
        <v>3397</v>
      </c>
      <c r="Q771" t="s">
        <v>3398</v>
      </c>
      <c r="R771" t="s">
        <v>176</v>
      </c>
      <c r="S771" t="s">
        <v>67</v>
      </c>
      <c r="T771" t="s">
        <v>68</v>
      </c>
      <c r="U771">
        <v>2018</v>
      </c>
      <c r="V771">
        <v>294216</v>
      </c>
      <c r="W771" t="s">
        <v>69</v>
      </c>
      <c r="X771" t="s">
        <v>1143</v>
      </c>
      <c r="Y771">
        <v>195092</v>
      </c>
      <c r="Z771">
        <v>99124</v>
      </c>
      <c r="AA771" t="s">
        <v>69</v>
      </c>
      <c r="AB771" t="s">
        <v>4552</v>
      </c>
      <c r="AC771">
        <v>294216</v>
      </c>
    </row>
    <row r="772" spans="1:29">
      <c r="A772">
        <f t="shared" ca="1" si="12"/>
        <v>0.47019576083119674</v>
      </c>
      <c r="B772" t="s">
        <v>241</v>
      </c>
      <c r="C772">
        <v>9110340</v>
      </c>
      <c r="D772" s="2">
        <v>42910</v>
      </c>
      <c r="E772" t="s">
        <v>76</v>
      </c>
      <c r="F772" t="s">
        <v>5602</v>
      </c>
      <c r="G772">
        <v>5</v>
      </c>
      <c r="H772" t="s">
        <v>58</v>
      </c>
      <c r="I772" t="s">
        <v>243</v>
      </c>
      <c r="J772">
        <v>116997</v>
      </c>
      <c r="K772">
        <v>5</v>
      </c>
      <c r="L772" s="2">
        <v>41487</v>
      </c>
      <c r="M772" s="2">
        <v>43281</v>
      </c>
      <c r="N772" t="s">
        <v>1905</v>
      </c>
      <c r="O772">
        <v>14</v>
      </c>
      <c r="P772" t="s">
        <v>2801</v>
      </c>
      <c r="Q772" t="s">
        <v>1039</v>
      </c>
      <c r="R772" t="s">
        <v>120</v>
      </c>
      <c r="S772" t="s">
        <v>348</v>
      </c>
      <c r="T772" t="s">
        <v>68</v>
      </c>
      <c r="U772">
        <v>2017</v>
      </c>
      <c r="V772">
        <v>417500</v>
      </c>
      <c r="W772" t="s">
        <v>69</v>
      </c>
      <c r="X772" t="s">
        <v>241</v>
      </c>
      <c r="Y772">
        <v>250000</v>
      </c>
      <c r="Z772">
        <v>167500</v>
      </c>
      <c r="AA772" t="s">
        <v>69</v>
      </c>
      <c r="AB772" t="s">
        <v>5604</v>
      </c>
      <c r="AC772">
        <v>417500</v>
      </c>
    </row>
    <row r="773" spans="1:29">
      <c r="A773">
        <f t="shared" ca="1" si="12"/>
        <v>0.59943659974980756</v>
      </c>
      <c r="B773" t="s">
        <v>303</v>
      </c>
      <c r="C773">
        <v>9452056</v>
      </c>
      <c r="D773" s="2">
        <v>43180</v>
      </c>
      <c r="E773" t="s">
        <v>56</v>
      </c>
      <c r="F773" t="s">
        <v>1417</v>
      </c>
      <c r="G773">
        <v>5</v>
      </c>
      <c r="H773" t="s">
        <v>58</v>
      </c>
      <c r="I773" t="s">
        <v>305</v>
      </c>
      <c r="J773">
        <v>101251</v>
      </c>
      <c r="K773">
        <v>3</v>
      </c>
      <c r="L773" s="2">
        <v>42461</v>
      </c>
      <c r="M773" s="2">
        <v>44286</v>
      </c>
      <c r="N773" t="s">
        <v>1166</v>
      </c>
      <c r="O773">
        <v>13</v>
      </c>
      <c r="P773" t="s">
        <v>390</v>
      </c>
      <c r="Q773" t="s">
        <v>217</v>
      </c>
      <c r="R773" t="s">
        <v>120</v>
      </c>
      <c r="S773" t="s">
        <v>67</v>
      </c>
      <c r="T773" t="s">
        <v>68</v>
      </c>
      <c r="U773">
        <v>2018</v>
      </c>
      <c r="V773">
        <v>452611</v>
      </c>
      <c r="W773" t="s">
        <v>69</v>
      </c>
      <c r="X773" t="s">
        <v>303</v>
      </c>
      <c r="Y773">
        <v>311804</v>
      </c>
      <c r="Z773">
        <v>90807</v>
      </c>
      <c r="AA773" t="s">
        <v>69</v>
      </c>
      <c r="AB773" t="s">
        <v>1420</v>
      </c>
      <c r="AC773">
        <v>402611</v>
      </c>
    </row>
    <row r="774" spans="1:29">
      <c r="A774">
        <f t="shared" ca="1" si="12"/>
        <v>0.8202432328737369</v>
      </c>
      <c r="B774" t="s">
        <v>199</v>
      </c>
      <c r="C774">
        <v>9206135</v>
      </c>
      <c r="D774" s="2">
        <v>42717</v>
      </c>
      <c r="E774" t="s">
        <v>76</v>
      </c>
      <c r="F774" t="s">
        <v>5617</v>
      </c>
      <c r="G774">
        <v>5</v>
      </c>
      <c r="H774" t="s">
        <v>58</v>
      </c>
      <c r="I774" t="s">
        <v>149</v>
      </c>
      <c r="J774">
        <v>172560</v>
      </c>
      <c r="K774">
        <v>5</v>
      </c>
      <c r="L774" s="2">
        <v>41275</v>
      </c>
      <c r="M774" s="2">
        <v>43465</v>
      </c>
      <c r="N774" t="s">
        <v>1998</v>
      </c>
      <c r="O774">
        <v>16</v>
      </c>
      <c r="P774" t="s">
        <v>1363</v>
      </c>
      <c r="Q774" t="s">
        <v>1364</v>
      </c>
      <c r="R774" t="s">
        <v>149</v>
      </c>
      <c r="S774" t="s">
        <v>85</v>
      </c>
      <c r="T774" t="s">
        <v>68</v>
      </c>
      <c r="U774">
        <v>2017</v>
      </c>
      <c r="V774">
        <v>457506</v>
      </c>
      <c r="W774" t="s">
        <v>69</v>
      </c>
      <c r="X774" t="s">
        <v>199</v>
      </c>
      <c r="Y774">
        <v>289011</v>
      </c>
      <c r="Z774">
        <v>168495</v>
      </c>
      <c r="AA774" t="s">
        <v>69</v>
      </c>
      <c r="AB774" t="s">
        <v>5618</v>
      </c>
      <c r="AC774">
        <v>457506</v>
      </c>
    </row>
    <row r="775" spans="1:29">
      <c r="A775">
        <f t="shared" ca="1" si="12"/>
        <v>0.7555078751920139</v>
      </c>
      <c r="B775" t="s">
        <v>199</v>
      </c>
      <c r="C775">
        <v>9477430</v>
      </c>
      <c r="D775" s="2">
        <v>43201</v>
      </c>
      <c r="E775" t="s">
        <v>3845</v>
      </c>
      <c r="F775" t="s">
        <v>5620</v>
      </c>
      <c r="G775">
        <v>5</v>
      </c>
      <c r="H775" t="s">
        <v>58</v>
      </c>
      <c r="I775" t="s">
        <v>149</v>
      </c>
      <c r="J775">
        <v>180880</v>
      </c>
      <c r="K775">
        <v>5</v>
      </c>
      <c r="L775" s="2">
        <v>41760</v>
      </c>
      <c r="M775" s="2">
        <v>44316</v>
      </c>
      <c r="N775" t="s">
        <v>3847</v>
      </c>
      <c r="O775">
        <v>5</v>
      </c>
      <c r="P775" t="s">
        <v>1958</v>
      </c>
      <c r="Q775" t="s">
        <v>1959</v>
      </c>
      <c r="R775" t="s">
        <v>347</v>
      </c>
      <c r="S775" t="s">
        <v>102</v>
      </c>
      <c r="T775" t="s">
        <v>68</v>
      </c>
      <c r="U775">
        <v>2018</v>
      </c>
      <c r="V775">
        <v>380336</v>
      </c>
      <c r="W775" t="s">
        <v>69</v>
      </c>
      <c r="X775" t="s">
        <v>1683</v>
      </c>
      <c r="Y775">
        <v>411633</v>
      </c>
      <c r="Z775">
        <v>214049</v>
      </c>
      <c r="AA775" t="s">
        <v>69</v>
      </c>
      <c r="AB775" t="s">
        <v>5621</v>
      </c>
      <c r="AC775">
        <v>380336</v>
      </c>
    </row>
    <row r="776" spans="1:29">
      <c r="A776">
        <f t="shared" ca="1" si="12"/>
        <v>0.76632179606041539</v>
      </c>
      <c r="B776" t="s">
        <v>241</v>
      </c>
      <c r="C776">
        <v>9492626</v>
      </c>
      <c r="D776" s="2">
        <v>43217</v>
      </c>
      <c r="E776" t="s">
        <v>4289</v>
      </c>
      <c r="F776" t="s">
        <v>4290</v>
      </c>
      <c r="G776">
        <v>5</v>
      </c>
      <c r="H776" t="s">
        <v>58</v>
      </c>
      <c r="I776" t="s">
        <v>243</v>
      </c>
      <c r="J776">
        <v>121232</v>
      </c>
      <c r="K776">
        <v>5</v>
      </c>
      <c r="L776" s="2">
        <v>41897</v>
      </c>
      <c r="M776" s="2">
        <v>44347</v>
      </c>
      <c r="N776" t="s">
        <v>4291</v>
      </c>
      <c r="O776">
        <v>1</v>
      </c>
      <c r="P776" t="s">
        <v>346</v>
      </c>
      <c r="Q776" t="s">
        <v>119</v>
      </c>
      <c r="R776" t="s">
        <v>347</v>
      </c>
      <c r="S776" t="s">
        <v>348</v>
      </c>
      <c r="T776" t="s">
        <v>68</v>
      </c>
      <c r="U776">
        <v>2018</v>
      </c>
      <c r="V776">
        <v>636717</v>
      </c>
      <c r="W776" t="s">
        <v>69</v>
      </c>
      <c r="X776" t="s">
        <v>241</v>
      </c>
      <c r="Y776">
        <v>913097</v>
      </c>
      <c r="Z776">
        <v>108885</v>
      </c>
      <c r="AA776" t="s">
        <v>69</v>
      </c>
      <c r="AB776" t="s">
        <v>4294</v>
      </c>
      <c r="AC776">
        <v>636717</v>
      </c>
    </row>
    <row r="777" spans="1:29">
      <c r="A777">
        <f t="shared" ca="1" si="12"/>
        <v>2.8510306704388588E-2</v>
      </c>
      <c r="B777" t="s">
        <v>254</v>
      </c>
      <c r="C777">
        <v>9322603</v>
      </c>
      <c r="D777" s="2">
        <v>42936</v>
      </c>
      <c r="E777" t="s">
        <v>56</v>
      </c>
      <c r="F777" t="s">
        <v>2004</v>
      </c>
      <c r="G777">
        <v>5</v>
      </c>
      <c r="H777" t="s">
        <v>58</v>
      </c>
      <c r="I777" t="s">
        <v>256</v>
      </c>
      <c r="J777">
        <v>68095</v>
      </c>
      <c r="K777">
        <v>10</v>
      </c>
      <c r="L777" s="2">
        <v>37987</v>
      </c>
      <c r="M777" s="2">
        <v>44043</v>
      </c>
      <c r="N777" t="s">
        <v>2005</v>
      </c>
      <c r="O777">
        <v>9</v>
      </c>
      <c r="P777" t="s">
        <v>2008</v>
      </c>
      <c r="Q777" t="s">
        <v>2009</v>
      </c>
      <c r="R777" t="s">
        <v>120</v>
      </c>
      <c r="S777" t="s">
        <v>67</v>
      </c>
      <c r="T777" t="s">
        <v>68</v>
      </c>
      <c r="U777">
        <v>2017</v>
      </c>
      <c r="V777">
        <v>282625</v>
      </c>
      <c r="W777" t="s">
        <v>69</v>
      </c>
      <c r="X777" t="s">
        <v>254</v>
      </c>
      <c r="Y777">
        <v>175000</v>
      </c>
      <c r="Z777">
        <v>107625</v>
      </c>
      <c r="AA777" t="s">
        <v>69</v>
      </c>
      <c r="AB777" t="s">
        <v>2010</v>
      </c>
      <c r="AC777">
        <v>282625</v>
      </c>
    </row>
    <row r="778" spans="1:29">
      <c r="A778">
        <f t="shared" ca="1" si="12"/>
        <v>0.48041696852689131</v>
      </c>
      <c r="B778" t="s">
        <v>55</v>
      </c>
      <c r="C778">
        <v>9277593</v>
      </c>
      <c r="D778" s="2">
        <v>42853</v>
      </c>
      <c r="E778" t="s">
        <v>76</v>
      </c>
      <c r="F778" t="s">
        <v>4298</v>
      </c>
      <c r="G778">
        <v>5</v>
      </c>
      <c r="H778" t="s">
        <v>58</v>
      </c>
      <c r="I778" t="s">
        <v>59</v>
      </c>
      <c r="J778">
        <v>82271</v>
      </c>
      <c r="K778">
        <v>5</v>
      </c>
      <c r="L778" s="2">
        <v>41440</v>
      </c>
      <c r="M778" s="2">
        <v>43585</v>
      </c>
      <c r="N778" t="s">
        <v>318</v>
      </c>
      <c r="O778">
        <v>6</v>
      </c>
      <c r="P778" t="s">
        <v>432</v>
      </c>
      <c r="Q778" t="s">
        <v>433</v>
      </c>
      <c r="R778" t="s">
        <v>434</v>
      </c>
      <c r="S778" t="s">
        <v>67</v>
      </c>
      <c r="T778" t="s">
        <v>68</v>
      </c>
      <c r="U778">
        <v>2017</v>
      </c>
      <c r="V778">
        <v>336757</v>
      </c>
      <c r="W778" t="s">
        <v>69</v>
      </c>
      <c r="X778" t="s">
        <v>55</v>
      </c>
      <c r="Y778">
        <v>218750</v>
      </c>
      <c r="Z778">
        <v>118007</v>
      </c>
      <c r="AA778" t="s">
        <v>69</v>
      </c>
      <c r="AB778" t="s">
        <v>4300</v>
      </c>
      <c r="AC778">
        <v>336757</v>
      </c>
    </row>
    <row r="779" spans="1:29">
      <c r="A779">
        <f t="shared" ca="1" si="12"/>
        <v>0.79042052046725719</v>
      </c>
      <c r="B779" t="s">
        <v>182</v>
      </c>
      <c r="C779">
        <v>9546646</v>
      </c>
      <c r="D779" s="2">
        <v>43306</v>
      </c>
      <c r="E779" t="s">
        <v>76</v>
      </c>
      <c r="F779" t="s">
        <v>4045</v>
      </c>
      <c r="G779">
        <v>5</v>
      </c>
      <c r="H779" t="s">
        <v>58</v>
      </c>
      <c r="I779" t="s">
        <v>185</v>
      </c>
      <c r="J779">
        <v>25174</v>
      </c>
      <c r="K779">
        <v>5</v>
      </c>
      <c r="L779" s="2">
        <v>41905</v>
      </c>
      <c r="M779" s="2">
        <v>44408</v>
      </c>
      <c r="N779" t="s">
        <v>4046</v>
      </c>
      <c r="O779">
        <v>7</v>
      </c>
      <c r="P779" t="s">
        <v>1729</v>
      </c>
      <c r="Q779" t="s">
        <v>65</v>
      </c>
      <c r="R779" t="s">
        <v>66</v>
      </c>
      <c r="S779" t="s">
        <v>67</v>
      </c>
      <c r="T779" t="s">
        <v>68</v>
      </c>
      <c r="U779">
        <v>2018</v>
      </c>
      <c r="V779">
        <v>627361</v>
      </c>
      <c r="W779" t="s">
        <v>69</v>
      </c>
      <c r="X779" t="s">
        <v>182</v>
      </c>
      <c r="Y779">
        <v>499882</v>
      </c>
      <c r="Z779">
        <v>127479</v>
      </c>
      <c r="AA779" t="s">
        <v>69</v>
      </c>
      <c r="AB779" t="s">
        <v>4048</v>
      </c>
      <c r="AC779">
        <v>627361</v>
      </c>
    </row>
    <row r="780" spans="1:29">
      <c r="A780">
        <f t="shared" ca="1" si="12"/>
        <v>0.40240680930757822</v>
      </c>
      <c r="B780" t="s">
        <v>199</v>
      </c>
      <c r="C780">
        <v>9206140</v>
      </c>
      <c r="D780" s="2">
        <v>42759</v>
      </c>
      <c r="E780" t="s">
        <v>76</v>
      </c>
      <c r="F780" t="s">
        <v>3578</v>
      </c>
      <c r="G780">
        <v>5</v>
      </c>
      <c r="H780" t="s">
        <v>58</v>
      </c>
      <c r="I780" t="s">
        <v>149</v>
      </c>
      <c r="J780">
        <v>181360</v>
      </c>
      <c r="K780">
        <v>4</v>
      </c>
      <c r="L780" s="2">
        <v>41683</v>
      </c>
      <c r="M780" s="2">
        <v>43496</v>
      </c>
      <c r="N780" t="s">
        <v>3579</v>
      </c>
      <c r="O780">
        <v>7</v>
      </c>
      <c r="P780" t="s">
        <v>1761</v>
      </c>
      <c r="Q780" t="s">
        <v>472</v>
      </c>
      <c r="R780" t="s">
        <v>311</v>
      </c>
      <c r="S780" t="s">
        <v>102</v>
      </c>
      <c r="T780" t="s">
        <v>68</v>
      </c>
      <c r="U780">
        <v>2017</v>
      </c>
      <c r="V780">
        <v>446179</v>
      </c>
      <c r="W780" t="s">
        <v>69</v>
      </c>
      <c r="X780" t="s">
        <v>199</v>
      </c>
      <c r="Y780">
        <v>281113</v>
      </c>
      <c r="Z780">
        <v>165066</v>
      </c>
      <c r="AA780" t="s">
        <v>69</v>
      </c>
      <c r="AB780" t="s">
        <v>3582</v>
      </c>
      <c r="AC780">
        <v>446179</v>
      </c>
    </row>
    <row r="781" spans="1:29">
      <c r="A781">
        <f t="shared" ca="1" si="12"/>
        <v>0.20110401706315717</v>
      </c>
      <c r="B781" t="s">
        <v>303</v>
      </c>
      <c r="C781">
        <v>9291460</v>
      </c>
      <c r="D781" s="2">
        <v>42907</v>
      </c>
      <c r="E781" t="s">
        <v>3587</v>
      </c>
      <c r="F781" t="s">
        <v>6132</v>
      </c>
      <c r="G781">
        <v>5</v>
      </c>
      <c r="H781" t="s">
        <v>58</v>
      </c>
      <c r="I781" t="s">
        <v>305</v>
      </c>
      <c r="J781">
        <v>95059</v>
      </c>
      <c r="K781">
        <v>5</v>
      </c>
      <c r="L781" s="2">
        <v>41456</v>
      </c>
      <c r="M781" s="2">
        <v>43951</v>
      </c>
      <c r="N781" t="s">
        <v>3589</v>
      </c>
      <c r="O781">
        <v>3</v>
      </c>
      <c r="P781" t="s">
        <v>3383</v>
      </c>
      <c r="Q781" t="s">
        <v>554</v>
      </c>
      <c r="R781" t="s">
        <v>555</v>
      </c>
      <c r="S781" t="s">
        <v>260</v>
      </c>
      <c r="T781" t="s">
        <v>68</v>
      </c>
      <c r="U781">
        <v>2017</v>
      </c>
      <c r="V781">
        <v>321012</v>
      </c>
      <c r="W781" t="s">
        <v>69</v>
      </c>
      <c r="X781" t="s">
        <v>303</v>
      </c>
      <c r="Y781">
        <v>219121</v>
      </c>
      <c r="Z781">
        <v>101891</v>
      </c>
      <c r="AA781" t="s">
        <v>69</v>
      </c>
      <c r="AB781" t="s">
        <v>6134</v>
      </c>
      <c r="AC781">
        <v>321012</v>
      </c>
    </row>
    <row r="782" spans="1:29">
      <c r="A782">
        <f t="shared" ca="1" si="12"/>
        <v>0.72267350947756892</v>
      </c>
      <c r="B782" t="s">
        <v>254</v>
      </c>
      <c r="C782">
        <v>9894598</v>
      </c>
      <c r="D782" s="2">
        <v>43565</v>
      </c>
      <c r="E782" t="s">
        <v>110</v>
      </c>
      <c r="F782" t="s">
        <v>5662</v>
      </c>
      <c r="G782">
        <v>7</v>
      </c>
      <c r="H782" t="s">
        <v>58</v>
      </c>
      <c r="I782" t="s">
        <v>256</v>
      </c>
      <c r="J782">
        <v>111716</v>
      </c>
      <c r="K782">
        <v>6</v>
      </c>
      <c r="L782" s="2">
        <v>42186</v>
      </c>
      <c r="M782" s="2">
        <v>43921</v>
      </c>
      <c r="N782" t="s">
        <v>480</v>
      </c>
      <c r="O782">
        <v>47</v>
      </c>
      <c r="P782" t="s">
        <v>717</v>
      </c>
      <c r="Q782" t="s">
        <v>718</v>
      </c>
      <c r="R782" t="s">
        <v>149</v>
      </c>
      <c r="S782" t="s">
        <v>67</v>
      </c>
      <c r="T782" t="s">
        <v>68</v>
      </c>
      <c r="U782">
        <v>2018</v>
      </c>
      <c r="V782">
        <v>297413</v>
      </c>
      <c r="W782" t="s">
        <v>69</v>
      </c>
      <c r="X782" t="s">
        <v>254</v>
      </c>
      <c r="Y782">
        <v>192500</v>
      </c>
      <c r="Z782">
        <v>104913</v>
      </c>
      <c r="AA782" t="s">
        <v>69</v>
      </c>
      <c r="AB782" t="s">
        <v>5664</v>
      </c>
      <c r="AC782">
        <v>297413</v>
      </c>
    </row>
    <row r="783" spans="1:29">
      <c r="A783">
        <f t="shared" ca="1" si="12"/>
        <v>0.71024017762262426</v>
      </c>
      <c r="B783" t="s">
        <v>241</v>
      </c>
      <c r="C783">
        <v>9390485</v>
      </c>
      <c r="D783" s="2">
        <v>43087</v>
      </c>
      <c r="E783" t="s">
        <v>56</v>
      </c>
      <c r="F783" t="s">
        <v>5668</v>
      </c>
      <c r="G783">
        <v>5</v>
      </c>
      <c r="H783" t="s">
        <v>58</v>
      </c>
      <c r="I783" t="s">
        <v>243</v>
      </c>
      <c r="J783">
        <v>122144</v>
      </c>
      <c r="K783">
        <v>4</v>
      </c>
      <c r="L783" s="2">
        <v>41974</v>
      </c>
      <c r="M783" s="2">
        <v>44165</v>
      </c>
      <c r="N783" t="s">
        <v>5669</v>
      </c>
      <c r="O783">
        <v>12</v>
      </c>
      <c r="P783" t="s">
        <v>656</v>
      </c>
      <c r="Q783" t="s">
        <v>204</v>
      </c>
      <c r="R783" t="s">
        <v>205</v>
      </c>
      <c r="S783" t="s">
        <v>102</v>
      </c>
      <c r="T783" t="s">
        <v>68</v>
      </c>
      <c r="U783">
        <v>2018</v>
      </c>
      <c r="V783">
        <v>715002</v>
      </c>
      <c r="W783" t="s">
        <v>69</v>
      </c>
      <c r="X783" t="s">
        <v>241</v>
      </c>
      <c r="Y783">
        <v>891656</v>
      </c>
      <c r="Z783">
        <v>226223</v>
      </c>
      <c r="AA783" t="s">
        <v>69</v>
      </c>
      <c r="AB783" t="s">
        <v>5670</v>
      </c>
      <c r="AC783">
        <v>715002</v>
      </c>
    </row>
    <row r="784" spans="1:29">
      <c r="A784">
        <f t="shared" ca="1" si="12"/>
        <v>1.9490029127398723E-2</v>
      </c>
      <c r="B784" t="s">
        <v>199</v>
      </c>
      <c r="C784">
        <v>9493437</v>
      </c>
      <c r="D784" s="2">
        <v>43252</v>
      </c>
      <c r="E784" t="s">
        <v>76</v>
      </c>
      <c r="F784" t="s">
        <v>5244</v>
      </c>
      <c r="G784">
        <v>5</v>
      </c>
      <c r="H784" t="s">
        <v>58</v>
      </c>
      <c r="I784" t="s">
        <v>149</v>
      </c>
      <c r="J784">
        <v>178263</v>
      </c>
      <c r="K784">
        <v>5</v>
      </c>
      <c r="L784" s="2">
        <v>41828</v>
      </c>
      <c r="M784" s="2">
        <v>44531</v>
      </c>
      <c r="N784" t="s">
        <v>2620</v>
      </c>
      <c r="O784">
        <v>7</v>
      </c>
      <c r="P784" t="s">
        <v>2152</v>
      </c>
      <c r="Q784" t="s">
        <v>472</v>
      </c>
      <c r="R784" t="s">
        <v>311</v>
      </c>
      <c r="S784" t="s">
        <v>473</v>
      </c>
      <c r="T784" t="s">
        <v>68</v>
      </c>
      <c r="U784">
        <v>2018</v>
      </c>
      <c r="V784">
        <v>512511</v>
      </c>
      <c r="W784" t="s">
        <v>69</v>
      </c>
      <c r="X784" t="s">
        <v>199</v>
      </c>
      <c r="Y784">
        <v>321491</v>
      </c>
      <c r="Z784">
        <v>191020</v>
      </c>
      <c r="AA784" t="s">
        <v>69</v>
      </c>
      <c r="AB784" t="s">
        <v>5247</v>
      </c>
      <c r="AC784">
        <v>512511</v>
      </c>
    </row>
    <row r="785" spans="1:29">
      <c r="A785">
        <f t="shared" ca="1" si="12"/>
        <v>0.15872031617615001</v>
      </c>
      <c r="B785" t="s">
        <v>241</v>
      </c>
      <c r="C785">
        <v>9460529</v>
      </c>
      <c r="D785" s="2">
        <v>43153</v>
      </c>
      <c r="E785" t="s">
        <v>76</v>
      </c>
      <c r="F785" t="s">
        <v>2648</v>
      </c>
      <c r="G785">
        <v>5</v>
      </c>
      <c r="H785" t="s">
        <v>58</v>
      </c>
      <c r="I785" t="s">
        <v>243</v>
      </c>
      <c r="J785">
        <v>122300</v>
      </c>
      <c r="K785">
        <v>5</v>
      </c>
      <c r="L785" s="2">
        <v>41760</v>
      </c>
      <c r="M785" s="2">
        <v>43890</v>
      </c>
      <c r="N785" t="s">
        <v>2649</v>
      </c>
      <c r="O785">
        <v>1</v>
      </c>
      <c r="P785" t="s">
        <v>2641</v>
      </c>
      <c r="Q785" t="s">
        <v>2642</v>
      </c>
      <c r="R785" t="s">
        <v>555</v>
      </c>
      <c r="S785" t="s">
        <v>473</v>
      </c>
      <c r="T785" t="s">
        <v>68</v>
      </c>
      <c r="U785">
        <v>2018</v>
      </c>
      <c r="V785">
        <v>390000</v>
      </c>
      <c r="W785" t="s">
        <v>69</v>
      </c>
      <c r="X785" t="s">
        <v>241</v>
      </c>
      <c r="Y785">
        <v>250000</v>
      </c>
      <c r="Z785">
        <v>140000</v>
      </c>
      <c r="AA785" t="s">
        <v>69</v>
      </c>
      <c r="AB785" t="s">
        <v>2652</v>
      </c>
      <c r="AC785">
        <v>390000</v>
      </c>
    </row>
    <row r="786" spans="1:29">
      <c r="A786">
        <f t="shared" ca="1" si="12"/>
        <v>3.7576464811222676E-2</v>
      </c>
      <c r="B786" t="s">
        <v>254</v>
      </c>
      <c r="C786">
        <v>9215681</v>
      </c>
      <c r="D786" s="2">
        <v>42794</v>
      </c>
      <c r="E786" t="s">
        <v>76</v>
      </c>
      <c r="F786" t="s">
        <v>5690</v>
      </c>
      <c r="G786">
        <v>5</v>
      </c>
      <c r="H786" t="s">
        <v>58</v>
      </c>
      <c r="I786" t="s">
        <v>256</v>
      </c>
      <c r="J786">
        <v>108744</v>
      </c>
      <c r="K786">
        <v>4</v>
      </c>
      <c r="L786" s="2">
        <v>41730</v>
      </c>
      <c r="M786" s="2">
        <v>43159</v>
      </c>
      <c r="N786" t="s">
        <v>592</v>
      </c>
      <c r="O786">
        <v>3</v>
      </c>
      <c r="P786" t="s">
        <v>542</v>
      </c>
      <c r="Q786" t="s">
        <v>543</v>
      </c>
      <c r="R786" t="s">
        <v>205</v>
      </c>
      <c r="S786" t="s">
        <v>483</v>
      </c>
      <c r="T786" t="s">
        <v>68</v>
      </c>
      <c r="U786">
        <v>2017</v>
      </c>
      <c r="V786">
        <v>304000</v>
      </c>
      <c r="W786" t="s">
        <v>69</v>
      </c>
      <c r="X786" t="s">
        <v>254</v>
      </c>
      <c r="Y786">
        <v>190000</v>
      </c>
      <c r="Z786">
        <v>114000</v>
      </c>
      <c r="AA786" t="s">
        <v>69</v>
      </c>
      <c r="AB786" t="s">
        <v>5691</v>
      </c>
      <c r="AC786">
        <v>304000</v>
      </c>
    </row>
    <row r="787" spans="1:29">
      <c r="A787">
        <f t="shared" ca="1" si="12"/>
        <v>0.51159429387055677</v>
      </c>
      <c r="B787" t="s">
        <v>92</v>
      </c>
      <c r="C787">
        <v>9455755</v>
      </c>
      <c r="D787" s="2">
        <v>43191</v>
      </c>
      <c r="E787" t="s">
        <v>76</v>
      </c>
      <c r="F787" t="s">
        <v>5190</v>
      </c>
      <c r="G787">
        <v>5</v>
      </c>
      <c r="H787" t="s">
        <v>58</v>
      </c>
      <c r="I787" t="s">
        <v>95</v>
      </c>
      <c r="J787">
        <v>38082</v>
      </c>
      <c r="K787">
        <v>16</v>
      </c>
      <c r="L787" s="2">
        <v>36708</v>
      </c>
      <c r="M787" s="2">
        <v>43921</v>
      </c>
      <c r="N787" t="s">
        <v>1793</v>
      </c>
      <c r="O787">
        <v>2</v>
      </c>
      <c r="P787" t="s">
        <v>5193</v>
      </c>
      <c r="Q787" t="s">
        <v>5194</v>
      </c>
      <c r="R787" t="s">
        <v>311</v>
      </c>
      <c r="S787" t="s">
        <v>322</v>
      </c>
      <c r="T787" t="s">
        <v>68</v>
      </c>
      <c r="U787">
        <v>2018</v>
      </c>
      <c r="V787">
        <v>300527</v>
      </c>
      <c r="W787" t="s">
        <v>69</v>
      </c>
      <c r="X787" t="s">
        <v>92</v>
      </c>
      <c r="Y787">
        <v>212110</v>
      </c>
      <c r="Z787">
        <v>88417</v>
      </c>
      <c r="AA787" t="s">
        <v>69</v>
      </c>
      <c r="AB787" t="s">
        <v>5195</v>
      </c>
      <c r="AC787">
        <v>300527</v>
      </c>
    </row>
    <row r="788" spans="1:29">
      <c r="A788">
        <f t="shared" ca="1" si="12"/>
        <v>0.1057839848810469</v>
      </c>
      <c r="B788" t="s">
        <v>199</v>
      </c>
      <c r="C788">
        <v>9260762</v>
      </c>
      <c r="D788" s="2">
        <v>42796</v>
      </c>
      <c r="E788" t="s">
        <v>926</v>
      </c>
      <c r="F788" t="s">
        <v>2672</v>
      </c>
      <c r="G788">
        <v>5</v>
      </c>
      <c r="H788" t="s">
        <v>58</v>
      </c>
      <c r="I788" t="s">
        <v>149</v>
      </c>
      <c r="J788">
        <v>160436</v>
      </c>
      <c r="K788">
        <v>6</v>
      </c>
      <c r="L788" s="2">
        <v>41730</v>
      </c>
      <c r="M788" s="2">
        <v>43190</v>
      </c>
      <c r="N788" t="s">
        <v>864</v>
      </c>
      <c r="O788">
        <v>1</v>
      </c>
      <c r="P788" t="s">
        <v>346</v>
      </c>
      <c r="Q788" t="s">
        <v>119</v>
      </c>
      <c r="R788" t="s">
        <v>347</v>
      </c>
      <c r="S788" t="s">
        <v>348</v>
      </c>
      <c r="T788" t="s">
        <v>68</v>
      </c>
      <c r="U788">
        <v>2017</v>
      </c>
      <c r="V788">
        <v>252559</v>
      </c>
      <c r="W788" t="s">
        <v>69</v>
      </c>
      <c r="X788" t="s">
        <v>199</v>
      </c>
      <c r="Y788">
        <v>158960</v>
      </c>
      <c r="Z788">
        <v>93599</v>
      </c>
      <c r="AA788" t="s">
        <v>69</v>
      </c>
      <c r="AB788" t="s">
        <v>2675</v>
      </c>
      <c r="AC788">
        <v>252559</v>
      </c>
    </row>
    <row r="789" spans="1:29">
      <c r="A789">
        <f t="shared" ca="1" si="12"/>
        <v>5.6070946744130934E-2</v>
      </c>
      <c r="B789" t="s">
        <v>405</v>
      </c>
      <c r="C789">
        <v>9517822</v>
      </c>
      <c r="D789" s="2">
        <v>43270</v>
      </c>
      <c r="E789" t="s">
        <v>56</v>
      </c>
      <c r="F789" t="s">
        <v>5708</v>
      </c>
      <c r="G789">
        <v>5</v>
      </c>
      <c r="H789" t="s">
        <v>58</v>
      </c>
      <c r="I789" t="s">
        <v>407</v>
      </c>
      <c r="J789">
        <v>38058</v>
      </c>
      <c r="K789">
        <v>6</v>
      </c>
      <c r="L789" s="2">
        <v>43070</v>
      </c>
      <c r="M789" s="2">
        <v>44012</v>
      </c>
      <c r="N789" t="s">
        <v>636</v>
      </c>
      <c r="O789">
        <v>7</v>
      </c>
      <c r="P789" t="s">
        <v>1538</v>
      </c>
      <c r="Q789" t="s">
        <v>1539</v>
      </c>
      <c r="R789" t="s">
        <v>1540</v>
      </c>
      <c r="S789" t="s">
        <v>67</v>
      </c>
      <c r="T789" t="s">
        <v>68</v>
      </c>
      <c r="U789">
        <v>2018</v>
      </c>
      <c r="V789">
        <v>334799</v>
      </c>
      <c r="W789" t="s">
        <v>69</v>
      </c>
      <c r="X789" t="s">
        <v>405</v>
      </c>
      <c r="Y789">
        <v>228229</v>
      </c>
      <c r="Z789">
        <v>106570</v>
      </c>
      <c r="AA789" t="s">
        <v>69</v>
      </c>
      <c r="AB789" t="s">
        <v>5710</v>
      </c>
      <c r="AC789">
        <v>334799</v>
      </c>
    </row>
    <row r="790" spans="1:29">
      <c r="A790">
        <f t="shared" ca="1" si="12"/>
        <v>0.11895108164464041</v>
      </c>
      <c r="B790" t="s">
        <v>199</v>
      </c>
      <c r="C790">
        <v>9185951</v>
      </c>
      <c r="D790" s="2">
        <v>42675</v>
      </c>
      <c r="E790" t="s">
        <v>3994</v>
      </c>
      <c r="F790" t="s">
        <v>5712</v>
      </c>
      <c r="G790">
        <v>5</v>
      </c>
      <c r="H790" t="s">
        <v>58</v>
      </c>
      <c r="I790" t="s">
        <v>149</v>
      </c>
      <c r="J790">
        <v>185300</v>
      </c>
      <c r="K790">
        <v>3</v>
      </c>
      <c r="L790" s="2">
        <v>41976</v>
      </c>
      <c r="M790" s="2">
        <v>43343</v>
      </c>
      <c r="N790" t="s">
        <v>3973</v>
      </c>
      <c r="O790">
        <v>50</v>
      </c>
      <c r="P790" t="s">
        <v>2962</v>
      </c>
      <c r="Q790" t="s">
        <v>358</v>
      </c>
      <c r="R790" t="s">
        <v>149</v>
      </c>
      <c r="S790" t="s">
        <v>260</v>
      </c>
      <c r="T790" t="s">
        <v>68</v>
      </c>
      <c r="U790">
        <v>2017</v>
      </c>
      <c r="V790">
        <v>446063</v>
      </c>
      <c r="W790" t="s">
        <v>69</v>
      </c>
      <c r="X790" t="s">
        <v>199</v>
      </c>
      <c r="Y790">
        <v>228750</v>
      </c>
      <c r="Z790">
        <v>217313</v>
      </c>
      <c r="AA790" t="s">
        <v>69</v>
      </c>
      <c r="AB790" t="s">
        <v>5713</v>
      </c>
      <c r="AC790">
        <v>446063</v>
      </c>
    </row>
    <row r="791" spans="1:29">
      <c r="A791">
        <f t="shared" ca="1" si="12"/>
        <v>0.16072974911172844</v>
      </c>
      <c r="B791" t="s">
        <v>241</v>
      </c>
      <c r="C791">
        <v>9177763</v>
      </c>
      <c r="D791" s="2">
        <v>42706</v>
      </c>
      <c r="E791" t="s">
        <v>56</v>
      </c>
      <c r="F791" t="s">
        <v>5714</v>
      </c>
      <c r="G791">
        <v>5</v>
      </c>
      <c r="H791" t="s">
        <v>58</v>
      </c>
      <c r="I791" t="s">
        <v>243</v>
      </c>
      <c r="J791">
        <v>40926</v>
      </c>
      <c r="K791">
        <v>29</v>
      </c>
      <c r="L791" s="2">
        <v>32325</v>
      </c>
      <c r="M791" s="2">
        <v>43115</v>
      </c>
      <c r="N791" t="s">
        <v>5715</v>
      </c>
      <c r="O791">
        <v>4</v>
      </c>
      <c r="P791" t="s">
        <v>5716</v>
      </c>
      <c r="Q791" t="s">
        <v>136</v>
      </c>
      <c r="R791" t="s">
        <v>137</v>
      </c>
      <c r="S791" t="s">
        <v>260</v>
      </c>
      <c r="T791" t="s">
        <v>68</v>
      </c>
      <c r="U791">
        <v>2017</v>
      </c>
      <c r="V791">
        <v>476503</v>
      </c>
      <c r="W791" t="s">
        <v>69</v>
      </c>
      <c r="X791" t="s">
        <v>241</v>
      </c>
      <c r="Y791">
        <v>285331</v>
      </c>
      <c r="Z791">
        <v>191172</v>
      </c>
      <c r="AA791" t="s">
        <v>69</v>
      </c>
      <c r="AB791" t="s">
        <v>5717</v>
      </c>
      <c r="AC791">
        <v>476503</v>
      </c>
    </row>
    <row r="792" spans="1:29">
      <c r="A792">
        <f t="shared" ca="1" si="12"/>
        <v>0.54397137045667832</v>
      </c>
      <c r="B792" t="s">
        <v>254</v>
      </c>
      <c r="C792">
        <v>9441797</v>
      </c>
      <c r="D792" s="2">
        <v>43145</v>
      </c>
      <c r="E792" t="s">
        <v>56</v>
      </c>
      <c r="F792" t="s">
        <v>5720</v>
      </c>
      <c r="G792">
        <v>5</v>
      </c>
      <c r="H792" t="s">
        <v>58</v>
      </c>
      <c r="I792" t="s">
        <v>256</v>
      </c>
      <c r="J792">
        <v>88351</v>
      </c>
      <c r="K792">
        <v>8</v>
      </c>
      <c r="L792" s="2">
        <v>40252</v>
      </c>
      <c r="M792" s="2">
        <v>43524</v>
      </c>
      <c r="N792" t="s">
        <v>257</v>
      </c>
      <c r="O792">
        <v>5</v>
      </c>
      <c r="P792" t="s">
        <v>1958</v>
      </c>
      <c r="Q792" t="s">
        <v>1959</v>
      </c>
      <c r="R792" t="s">
        <v>347</v>
      </c>
      <c r="S792" t="s">
        <v>67</v>
      </c>
      <c r="T792" t="s">
        <v>68</v>
      </c>
      <c r="U792">
        <v>2018</v>
      </c>
      <c r="V792">
        <v>283657</v>
      </c>
      <c r="W792" t="s">
        <v>69</v>
      </c>
      <c r="X792" t="s">
        <v>254</v>
      </c>
      <c r="Y792">
        <v>195500</v>
      </c>
      <c r="Z792">
        <v>88157</v>
      </c>
      <c r="AA792" t="s">
        <v>69</v>
      </c>
      <c r="AB792" t="s">
        <v>5721</v>
      </c>
      <c r="AC792">
        <v>283657</v>
      </c>
    </row>
    <row r="793" spans="1:29">
      <c r="A793">
        <f t="shared" ca="1" si="12"/>
        <v>0.70701195926873894</v>
      </c>
      <c r="B793" t="s">
        <v>199</v>
      </c>
      <c r="C793">
        <v>9525832</v>
      </c>
      <c r="D793" s="2">
        <v>43297</v>
      </c>
      <c r="E793" t="s">
        <v>56</v>
      </c>
      <c r="F793" t="s">
        <v>4981</v>
      </c>
      <c r="G793">
        <v>5</v>
      </c>
      <c r="H793" t="s">
        <v>58</v>
      </c>
      <c r="I793" t="s">
        <v>149</v>
      </c>
      <c r="J793">
        <v>109527</v>
      </c>
      <c r="K793">
        <v>11</v>
      </c>
      <c r="L793" s="2">
        <v>38169</v>
      </c>
      <c r="M793" s="2">
        <v>44408</v>
      </c>
      <c r="N793" t="s">
        <v>2950</v>
      </c>
      <c r="O793">
        <v>3</v>
      </c>
      <c r="P793" t="s">
        <v>553</v>
      </c>
      <c r="Q793" t="s">
        <v>554</v>
      </c>
      <c r="R793" t="s">
        <v>555</v>
      </c>
      <c r="S793" t="s">
        <v>67</v>
      </c>
      <c r="T793" t="s">
        <v>68</v>
      </c>
      <c r="U793">
        <v>2018</v>
      </c>
      <c r="V793">
        <v>248621</v>
      </c>
      <c r="W793" t="s">
        <v>69</v>
      </c>
      <c r="X793" t="s">
        <v>199</v>
      </c>
      <c r="Y793">
        <v>161442</v>
      </c>
      <c r="Z793">
        <v>87179</v>
      </c>
      <c r="AA793" t="s">
        <v>69</v>
      </c>
      <c r="AB793" t="s">
        <v>4984</v>
      </c>
      <c r="AC793">
        <v>248621</v>
      </c>
    </row>
    <row r="794" spans="1:29">
      <c r="A794">
        <f t="shared" ca="1" si="12"/>
        <v>5.705228714996502E-2</v>
      </c>
      <c r="B794" t="s">
        <v>199</v>
      </c>
      <c r="C794">
        <v>9320825</v>
      </c>
      <c r="D794" s="2">
        <v>42933</v>
      </c>
      <c r="E794" t="s">
        <v>76</v>
      </c>
      <c r="F794" t="s">
        <v>488</v>
      </c>
      <c r="G794">
        <v>5</v>
      </c>
      <c r="H794" t="s">
        <v>58</v>
      </c>
      <c r="I794" t="s">
        <v>149</v>
      </c>
      <c r="J794">
        <v>173200</v>
      </c>
      <c r="K794">
        <v>6</v>
      </c>
      <c r="L794" s="2">
        <v>41534</v>
      </c>
      <c r="M794" s="2">
        <v>43677</v>
      </c>
      <c r="N794" t="s">
        <v>489</v>
      </c>
      <c r="O794">
        <v>7</v>
      </c>
      <c r="P794" t="s">
        <v>491</v>
      </c>
      <c r="Q794" t="s">
        <v>492</v>
      </c>
      <c r="R794" t="s">
        <v>295</v>
      </c>
      <c r="S794" t="s">
        <v>67</v>
      </c>
      <c r="T794" t="s">
        <v>68</v>
      </c>
      <c r="U794">
        <v>2017</v>
      </c>
      <c r="V794">
        <v>318513</v>
      </c>
      <c r="W794" t="s">
        <v>69</v>
      </c>
      <c r="X794" t="s">
        <v>199</v>
      </c>
      <c r="Y794">
        <v>207500</v>
      </c>
      <c r="Z794">
        <v>111013</v>
      </c>
      <c r="AA794" t="s">
        <v>69</v>
      </c>
      <c r="AB794" t="s">
        <v>493</v>
      </c>
      <c r="AC794">
        <v>318513</v>
      </c>
    </row>
    <row r="795" spans="1:29">
      <c r="A795">
        <f t="shared" ca="1" si="12"/>
        <v>0.40897348160043112</v>
      </c>
      <c r="B795" t="s">
        <v>254</v>
      </c>
      <c r="C795">
        <v>9518950</v>
      </c>
      <c r="D795" s="2">
        <v>43272</v>
      </c>
      <c r="E795" t="s">
        <v>56</v>
      </c>
      <c r="F795" t="s">
        <v>5732</v>
      </c>
      <c r="G795">
        <v>5</v>
      </c>
      <c r="H795" t="s">
        <v>58</v>
      </c>
      <c r="I795" t="s">
        <v>256</v>
      </c>
      <c r="J795">
        <v>93030</v>
      </c>
      <c r="K795">
        <v>9</v>
      </c>
      <c r="L795" s="2">
        <v>40374</v>
      </c>
      <c r="M795" s="2">
        <v>43646</v>
      </c>
      <c r="N795" t="s">
        <v>397</v>
      </c>
      <c r="O795">
        <v>9</v>
      </c>
      <c r="P795" t="s">
        <v>1942</v>
      </c>
      <c r="Q795" t="s">
        <v>1455</v>
      </c>
      <c r="R795" t="s">
        <v>1943</v>
      </c>
      <c r="S795" t="s">
        <v>85</v>
      </c>
      <c r="T795" t="s">
        <v>68</v>
      </c>
      <c r="U795">
        <v>2018</v>
      </c>
      <c r="V795">
        <v>299475</v>
      </c>
      <c r="W795" t="s">
        <v>69</v>
      </c>
      <c r="X795" t="s">
        <v>254</v>
      </c>
      <c r="Y795">
        <v>203000</v>
      </c>
      <c r="Z795">
        <v>96475</v>
      </c>
      <c r="AA795" t="s">
        <v>69</v>
      </c>
      <c r="AB795" t="s">
        <v>5733</v>
      </c>
      <c r="AC795">
        <v>299475</v>
      </c>
    </row>
    <row r="796" spans="1:29">
      <c r="A796">
        <f t="shared" ca="1" si="12"/>
        <v>0.98628373540479874</v>
      </c>
      <c r="B796" t="s">
        <v>254</v>
      </c>
      <c r="C796">
        <v>9543499</v>
      </c>
      <c r="D796" s="2">
        <v>43356</v>
      </c>
      <c r="E796" t="s">
        <v>56</v>
      </c>
      <c r="F796" t="s">
        <v>3429</v>
      </c>
      <c r="G796">
        <v>5</v>
      </c>
      <c r="H796" t="s">
        <v>58</v>
      </c>
      <c r="I796" t="s">
        <v>256</v>
      </c>
      <c r="J796">
        <v>115774</v>
      </c>
      <c r="K796">
        <v>3</v>
      </c>
      <c r="L796" s="2">
        <v>42633</v>
      </c>
      <c r="M796" s="2">
        <v>44439</v>
      </c>
      <c r="N796" t="s">
        <v>388</v>
      </c>
      <c r="O796">
        <v>7</v>
      </c>
      <c r="P796" t="s">
        <v>2152</v>
      </c>
      <c r="Q796" t="s">
        <v>472</v>
      </c>
      <c r="R796" t="s">
        <v>311</v>
      </c>
      <c r="S796" t="s">
        <v>473</v>
      </c>
      <c r="T796" t="s">
        <v>68</v>
      </c>
      <c r="U796">
        <v>2018</v>
      </c>
      <c r="V796">
        <v>307346</v>
      </c>
      <c r="W796" t="s">
        <v>69</v>
      </c>
      <c r="X796" t="s">
        <v>254</v>
      </c>
      <c r="Y796">
        <v>180000</v>
      </c>
      <c r="Z796">
        <v>127346</v>
      </c>
      <c r="AA796" t="s">
        <v>69</v>
      </c>
      <c r="AB796" t="s">
        <v>3431</v>
      </c>
      <c r="AC796">
        <v>307346</v>
      </c>
    </row>
    <row r="797" spans="1:29">
      <c r="A797">
        <f t="shared" ca="1" si="12"/>
        <v>0.69286702438502945</v>
      </c>
      <c r="B797" t="s">
        <v>109</v>
      </c>
      <c r="C797">
        <v>9550994</v>
      </c>
      <c r="D797" s="2">
        <v>43336</v>
      </c>
      <c r="E797" t="s">
        <v>56</v>
      </c>
      <c r="F797" t="s">
        <v>2563</v>
      </c>
      <c r="G797">
        <v>5</v>
      </c>
      <c r="H797" t="s">
        <v>58</v>
      </c>
      <c r="I797" t="s">
        <v>112</v>
      </c>
      <c r="J797">
        <v>24564</v>
      </c>
      <c r="K797">
        <v>4</v>
      </c>
      <c r="L797" s="2">
        <v>42248</v>
      </c>
      <c r="M797" s="2">
        <v>44074</v>
      </c>
      <c r="N797" t="s">
        <v>2564</v>
      </c>
      <c r="O797">
        <v>3</v>
      </c>
      <c r="P797" t="s">
        <v>2568</v>
      </c>
      <c r="Q797" t="s">
        <v>2569</v>
      </c>
      <c r="R797" t="s">
        <v>630</v>
      </c>
      <c r="S797" t="s">
        <v>67</v>
      </c>
      <c r="T797" t="s">
        <v>68</v>
      </c>
      <c r="U797">
        <v>2018</v>
      </c>
      <c r="V797">
        <v>407029</v>
      </c>
      <c r="W797" t="s">
        <v>69</v>
      </c>
      <c r="X797" t="s">
        <v>109</v>
      </c>
      <c r="Y797">
        <v>329308</v>
      </c>
      <c r="Z797">
        <v>77721</v>
      </c>
      <c r="AA797" t="s">
        <v>69</v>
      </c>
      <c r="AB797" t="s">
        <v>2570</v>
      </c>
      <c r="AC797">
        <v>407029</v>
      </c>
    </row>
    <row r="798" spans="1:29">
      <c r="A798">
        <f t="shared" ca="1" si="12"/>
        <v>0.96903191678308653</v>
      </c>
      <c r="B798" t="s">
        <v>75</v>
      </c>
      <c r="C798">
        <v>9302645</v>
      </c>
      <c r="D798" s="2">
        <v>42921</v>
      </c>
      <c r="E798" t="s">
        <v>76</v>
      </c>
      <c r="F798" t="s">
        <v>1159</v>
      </c>
      <c r="G798">
        <v>5</v>
      </c>
      <c r="H798" t="s">
        <v>58</v>
      </c>
      <c r="I798" t="s">
        <v>78</v>
      </c>
      <c r="J798">
        <v>43471</v>
      </c>
      <c r="K798">
        <v>6</v>
      </c>
      <c r="L798" s="2">
        <v>41487</v>
      </c>
      <c r="M798" s="2">
        <v>43799</v>
      </c>
      <c r="N798" t="s">
        <v>171</v>
      </c>
      <c r="O798">
        <v>7</v>
      </c>
      <c r="P798" t="s">
        <v>814</v>
      </c>
      <c r="Q798" t="s">
        <v>815</v>
      </c>
      <c r="R798" t="s">
        <v>816</v>
      </c>
      <c r="S798" t="s">
        <v>473</v>
      </c>
      <c r="T798" t="s">
        <v>68</v>
      </c>
      <c r="U798">
        <v>2017</v>
      </c>
      <c r="V798">
        <v>295760</v>
      </c>
      <c r="W798" t="s">
        <v>69</v>
      </c>
      <c r="X798" t="s">
        <v>75</v>
      </c>
      <c r="Y798">
        <v>187190</v>
      </c>
      <c r="Z798">
        <v>108570</v>
      </c>
      <c r="AA798" t="s">
        <v>69</v>
      </c>
      <c r="AB798" t="s">
        <v>1161</v>
      </c>
      <c r="AC798">
        <v>295760</v>
      </c>
    </row>
    <row r="799" spans="1:29">
      <c r="A799">
        <f t="shared" ca="1" si="12"/>
        <v>0.68345758058123729</v>
      </c>
      <c r="B799" t="s">
        <v>92</v>
      </c>
      <c r="C799">
        <v>9592082</v>
      </c>
      <c r="D799" s="2">
        <v>43073</v>
      </c>
      <c r="E799" t="s">
        <v>287</v>
      </c>
      <c r="F799" t="s">
        <v>5758</v>
      </c>
      <c r="G799">
        <v>7</v>
      </c>
      <c r="H799" t="s">
        <v>58</v>
      </c>
      <c r="I799" t="s">
        <v>95</v>
      </c>
      <c r="J799">
        <v>74949</v>
      </c>
      <c r="K799">
        <v>6</v>
      </c>
      <c r="L799" s="2">
        <v>41182</v>
      </c>
      <c r="M799" s="2">
        <v>43465</v>
      </c>
      <c r="N799" t="s">
        <v>5366</v>
      </c>
      <c r="O799">
        <v>1</v>
      </c>
      <c r="P799" t="s">
        <v>161</v>
      </c>
      <c r="Q799" t="s">
        <v>162</v>
      </c>
      <c r="R799" t="s">
        <v>163</v>
      </c>
      <c r="S799" t="s">
        <v>2286</v>
      </c>
      <c r="T799" t="s">
        <v>68</v>
      </c>
      <c r="U799">
        <v>2017</v>
      </c>
      <c r="V799">
        <v>10480</v>
      </c>
      <c r="W799" t="s">
        <v>69</v>
      </c>
      <c r="X799" t="s">
        <v>92</v>
      </c>
      <c r="Y799">
        <v>6872</v>
      </c>
      <c r="Z799">
        <v>3608</v>
      </c>
      <c r="AA799" t="s">
        <v>69</v>
      </c>
      <c r="AB799" t="s">
        <v>5760</v>
      </c>
      <c r="AC799">
        <v>10480</v>
      </c>
    </row>
    <row r="800" spans="1:29">
      <c r="A800">
        <f t="shared" ca="1" si="12"/>
        <v>0.27079945869089317</v>
      </c>
      <c r="B800" t="s">
        <v>405</v>
      </c>
      <c r="C800">
        <v>9532810</v>
      </c>
      <c r="D800" s="2">
        <v>43304</v>
      </c>
      <c r="E800" t="s">
        <v>993</v>
      </c>
      <c r="F800" t="s">
        <v>994</v>
      </c>
      <c r="G800">
        <v>5</v>
      </c>
      <c r="H800" t="s">
        <v>58</v>
      </c>
      <c r="I800" t="s">
        <v>407</v>
      </c>
      <c r="J800">
        <v>32550</v>
      </c>
      <c r="K800">
        <v>6</v>
      </c>
      <c r="L800" s="2">
        <v>41167</v>
      </c>
      <c r="M800" s="2">
        <v>44408</v>
      </c>
      <c r="N800" t="s">
        <v>995</v>
      </c>
      <c r="O800">
        <v>5</v>
      </c>
      <c r="P800" t="s">
        <v>997</v>
      </c>
      <c r="Q800" t="s">
        <v>998</v>
      </c>
      <c r="R800" t="s">
        <v>640</v>
      </c>
      <c r="S800" t="s">
        <v>67</v>
      </c>
      <c r="T800" t="s">
        <v>68</v>
      </c>
      <c r="U800">
        <v>2018</v>
      </c>
      <c r="V800">
        <v>212348</v>
      </c>
      <c r="W800" t="s">
        <v>69</v>
      </c>
      <c r="X800" t="s">
        <v>405</v>
      </c>
      <c r="Y800">
        <v>181101</v>
      </c>
      <c r="Z800">
        <v>31247</v>
      </c>
      <c r="AA800" t="s">
        <v>69</v>
      </c>
      <c r="AB800" t="s">
        <v>999</v>
      </c>
      <c r="AC800">
        <v>212348</v>
      </c>
    </row>
    <row r="801" spans="1:29">
      <c r="A801">
        <f t="shared" ca="1" si="12"/>
        <v>0.74659399053591446</v>
      </c>
      <c r="B801" t="s">
        <v>303</v>
      </c>
      <c r="C801">
        <v>9505890</v>
      </c>
      <c r="D801" s="2">
        <v>43224</v>
      </c>
      <c r="E801" t="s">
        <v>900</v>
      </c>
      <c r="F801" t="s">
        <v>5504</v>
      </c>
      <c r="G801">
        <v>5</v>
      </c>
      <c r="H801" t="s">
        <v>58</v>
      </c>
      <c r="I801" t="s">
        <v>305</v>
      </c>
      <c r="J801">
        <v>105010</v>
      </c>
      <c r="K801">
        <v>3</v>
      </c>
      <c r="L801" s="2">
        <v>42536</v>
      </c>
      <c r="M801" s="2">
        <v>43799</v>
      </c>
      <c r="N801" t="s">
        <v>902</v>
      </c>
      <c r="O801">
        <v>6</v>
      </c>
      <c r="P801" t="s">
        <v>432</v>
      </c>
      <c r="Q801" t="s">
        <v>433</v>
      </c>
      <c r="R801" t="s">
        <v>434</v>
      </c>
      <c r="S801" t="s">
        <v>67</v>
      </c>
      <c r="T801" t="s">
        <v>68</v>
      </c>
      <c r="U801">
        <v>2018</v>
      </c>
      <c r="V801">
        <v>370522</v>
      </c>
      <c r="W801" t="s">
        <v>69</v>
      </c>
      <c r="X801" t="s">
        <v>303</v>
      </c>
      <c r="Y801">
        <v>323069</v>
      </c>
      <c r="Z801">
        <v>47453</v>
      </c>
      <c r="AA801" t="s">
        <v>69</v>
      </c>
      <c r="AB801" t="s">
        <v>5506</v>
      </c>
      <c r="AC801">
        <v>370522</v>
      </c>
    </row>
    <row r="802" spans="1:29">
      <c r="A802">
        <f t="shared" ca="1" si="12"/>
        <v>0.80488304270198607</v>
      </c>
      <c r="B802" t="s">
        <v>109</v>
      </c>
      <c r="C802">
        <v>9398127</v>
      </c>
      <c r="D802" s="2">
        <v>43074</v>
      </c>
      <c r="E802" t="s">
        <v>56</v>
      </c>
      <c r="F802" t="s">
        <v>5777</v>
      </c>
      <c r="G802">
        <v>5</v>
      </c>
      <c r="H802" t="s">
        <v>58</v>
      </c>
      <c r="I802" t="s">
        <v>112</v>
      </c>
      <c r="J802">
        <v>24929</v>
      </c>
      <c r="K802">
        <v>4</v>
      </c>
      <c r="L802" s="2">
        <v>42005</v>
      </c>
      <c r="M802" s="2">
        <v>43830</v>
      </c>
      <c r="N802" t="s">
        <v>1355</v>
      </c>
      <c r="O802">
        <v>36</v>
      </c>
      <c r="P802" t="s">
        <v>1090</v>
      </c>
      <c r="Q802" t="s">
        <v>1091</v>
      </c>
      <c r="R802" t="s">
        <v>149</v>
      </c>
      <c r="S802" t="s">
        <v>67</v>
      </c>
      <c r="T802" t="s">
        <v>68</v>
      </c>
      <c r="U802">
        <v>2018</v>
      </c>
      <c r="V802">
        <v>385000</v>
      </c>
      <c r="W802" t="s">
        <v>69</v>
      </c>
      <c r="X802" t="s">
        <v>109</v>
      </c>
      <c r="Y802">
        <v>250000</v>
      </c>
      <c r="Z802">
        <v>135000</v>
      </c>
      <c r="AA802" t="s">
        <v>69</v>
      </c>
      <c r="AB802" t="s">
        <v>5779</v>
      </c>
      <c r="AC802">
        <v>385000</v>
      </c>
    </row>
    <row r="803" spans="1:29">
      <c r="A803">
        <f t="shared" ca="1" si="12"/>
        <v>0.43655037864616075</v>
      </c>
      <c r="B803" t="s">
        <v>241</v>
      </c>
      <c r="C803">
        <v>9298690</v>
      </c>
      <c r="D803" s="2">
        <v>42895</v>
      </c>
      <c r="E803" t="s">
        <v>1368</v>
      </c>
      <c r="F803" t="s">
        <v>2967</v>
      </c>
      <c r="G803">
        <v>5</v>
      </c>
      <c r="H803" t="s">
        <v>58</v>
      </c>
      <c r="I803" t="s">
        <v>243</v>
      </c>
      <c r="J803">
        <v>114957</v>
      </c>
      <c r="K803">
        <v>5</v>
      </c>
      <c r="L803" s="2">
        <v>41426</v>
      </c>
      <c r="M803" s="2">
        <v>43982</v>
      </c>
      <c r="N803" t="s">
        <v>834</v>
      </c>
      <c r="O803">
        <v>6</v>
      </c>
      <c r="P803" t="s">
        <v>2222</v>
      </c>
      <c r="Q803" t="s">
        <v>2223</v>
      </c>
      <c r="R803" t="s">
        <v>101</v>
      </c>
      <c r="S803" t="s">
        <v>413</v>
      </c>
      <c r="T803" t="s">
        <v>68</v>
      </c>
      <c r="U803">
        <v>2017</v>
      </c>
      <c r="V803">
        <v>679093</v>
      </c>
      <c r="W803" t="s">
        <v>69</v>
      </c>
      <c r="X803" t="s">
        <v>241</v>
      </c>
      <c r="Y803">
        <v>471918</v>
      </c>
      <c r="Z803">
        <v>207175</v>
      </c>
      <c r="AA803" t="s">
        <v>69</v>
      </c>
      <c r="AB803" t="s">
        <v>2969</v>
      </c>
      <c r="AC803">
        <v>679093</v>
      </c>
    </row>
    <row r="804" spans="1:29">
      <c r="A804">
        <f t="shared" ca="1" si="12"/>
        <v>0.5578503565209576</v>
      </c>
      <c r="B804" t="s">
        <v>109</v>
      </c>
      <c r="C804">
        <v>9276000</v>
      </c>
      <c r="D804" s="2">
        <v>42839</v>
      </c>
      <c r="E804" t="s">
        <v>76</v>
      </c>
      <c r="F804" t="s">
        <v>2453</v>
      </c>
      <c r="G804">
        <v>5</v>
      </c>
      <c r="H804" t="s">
        <v>58</v>
      </c>
      <c r="I804" t="s">
        <v>112</v>
      </c>
      <c r="J804">
        <v>24327</v>
      </c>
      <c r="K804">
        <v>4</v>
      </c>
      <c r="L804" s="2">
        <v>41760</v>
      </c>
      <c r="M804" s="2">
        <v>43585</v>
      </c>
      <c r="N804" t="s">
        <v>822</v>
      </c>
      <c r="O804">
        <v>5</v>
      </c>
      <c r="P804" t="s">
        <v>1261</v>
      </c>
      <c r="Q804" t="s">
        <v>1262</v>
      </c>
      <c r="R804" t="s">
        <v>236</v>
      </c>
      <c r="S804" t="s">
        <v>67</v>
      </c>
      <c r="T804" t="s">
        <v>68</v>
      </c>
      <c r="U804">
        <v>2017</v>
      </c>
      <c r="V804">
        <v>420801</v>
      </c>
      <c r="W804" t="s">
        <v>69</v>
      </c>
      <c r="X804" t="s">
        <v>109</v>
      </c>
      <c r="Y804">
        <v>279008</v>
      </c>
      <c r="Z804">
        <v>141793</v>
      </c>
      <c r="AA804" t="s">
        <v>69</v>
      </c>
      <c r="AB804" t="s">
        <v>2456</v>
      </c>
      <c r="AC804">
        <v>420801</v>
      </c>
    </row>
    <row r="805" spans="1:29">
      <c r="A805">
        <f t="shared" ca="1" si="12"/>
        <v>4.883738698532436E-2</v>
      </c>
      <c r="B805" t="s">
        <v>127</v>
      </c>
      <c r="C805">
        <v>9315924</v>
      </c>
      <c r="D805" s="2">
        <v>42944</v>
      </c>
      <c r="E805" t="s">
        <v>4727</v>
      </c>
      <c r="F805" t="s">
        <v>4728</v>
      </c>
      <c r="G805">
        <v>5</v>
      </c>
      <c r="H805" t="s">
        <v>58</v>
      </c>
      <c r="I805" t="s">
        <v>130</v>
      </c>
      <c r="J805">
        <v>101454</v>
      </c>
      <c r="K805">
        <v>5</v>
      </c>
      <c r="L805" s="2">
        <v>41518</v>
      </c>
      <c r="M805" s="2">
        <v>43281</v>
      </c>
      <c r="N805" t="s">
        <v>4729</v>
      </c>
      <c r="O805">
        <v>13</v>
      </c>
      <c r="P805" t="s">
        <v>1222</v>
      </c>
      <c r="Q805" t="s">
        <v>217</v>
      </c>
      <c r="R805" t="s">
        <v>120</v>
      </c>
      <c r="S805" t="s">
        <v>67</v>
      </c>
      <c r="T805" t="s">
        <v>68</v>
      </c>
      <c r="U805">
        <v>2017</v>
      </c>
      <c r="V805">
        <v>462667</v>
      </c>
      <c r="W805" t="s">
        <v>69</v>
      </c>
      <c r="X805" t="s">
        <v>127</v>
      </c>
      <c r="Y805">
        <v>272960</v>
      </c>
      <c r="Z805">
        <v>189707</v>
      </c>
      <c r="AA805" t="s">
        <v>69</v>
      </c>
      <c r="AB805" t="s">
        <v>4731</v>
      </c>
      <c r="AC805">
        <v>462667</v>
      </c>
    </row>
    <row r="806" spans="1:29">
      <c r="A806">
        <f t="shared" ca="1" si="12"/>
        <v>0.7108234238282416</v>
      </c>
      <c r="B806" t="s">
        <v>624</v>
      </c>
      <c r="C806">
        <v>9519046</v>
      </c>
      <c r="D806" s="2">
        <v>43266</v>
      </c>
      <c r="E806" t="s">
        <v>56</v>
      </c>
      <c r="F806" t="s">
        <v>625</v>
      </c>
      <c r="G806">
        <v>5</v>
      </c>
      <c r="H806" t="s">
        <v>58</v>
      </c>
      <c r="I806" t="s">
        <v>626</v>
      </c>
      <c r="J806">
        <v>14851</v>
      </c>
      <c r="K806">
        <v>5</v>
      </c>
      <c r="L806" s="2">
        <v>41908</v>
      </c>
      <c r="M806" s="2">
        <v>44196</v>
      </c>
      <c r="N806" t="s">
        <v>158</v>
      </c>
      <c r="O806">
        <v>27</v>
      </c>
      <c r="P806" t="s">
        <v>628</v>
      </c>
      <c r="Q806" t="s">
        <v>629</v>
      </c>
      <c r="R806" t="s">
        <v>630</v>
      </c>
      <c r="S806" t="s">
        <v>413</v>
      </c>
      <c r="T806" t="s">
        <v>68</v>
      </c>
      <c r="U806">
        <v>2018</v>
      </c>
      <c r="V806">
        <v>620198</v>
      </c>
      <c r="W806" t="s">
        <v>69</v>
      </c>
      <c r="X806" t="s">
        <v>624</v>
      </c>
      <c r="Y806">
        <v>455579</v>
      </c>
      <c r="Z806">
        <v>164619</v>
      </c>
      <c r="AA806" t="s">
        <v>69</v>
      </c>
      <c r="AB806" t="s">
        <v>631</v>
      </c>
      <c r="AC806">
        <v>620198</v>
      </c>
    </row>
    <row r="807" spans="1:29">
      <c r="A807">
        <f t="shared" ca="1" si="12"/>
        <v>0.45483253594163087</v>
      </c>
      <c r="B807" t="s">
        <v>241</v>
      </c>
      <c r="C807">
        <v>9275538</v>
      </c>
      <c r="D807" s="2">
        <v>42867</v>
      </c>
      <c r="E807" t="s">
        <v>926</v>
      </c>
      <c r="F807" t="s">
        <v>4422</v>
      </c>
      <c r="G807">
        <v>5</v>
      </c>
      <c r="H807" t="s">
        <v>58</v>
      </c>
      <c r="I807" t="s">
        <v>243</v>
      </c>
      <c r="J807">
        <v>114405</v>
      </c>
      <c r="K807">
        <v>5</v>
      </c>
      <c r="L807" s="2">
        <v>42105</v>
      </c>
      <c r="M807" s="2">
        <v>43251</v>
      </c>
      <c r="N807" t="s">
        <v>1153</v>
      </c>
      <c r="O807">
        <v>6</v>
      </c>
      <c r="P807" t="s">
        <v>333</v>
      </c>
      <c r="Q807" t="s">
        <v>334</v>
      </c>
      <c r="R807" t="s">
        <v>335</v>
      </c>
      <c r="S807" t="s">
        <v>67</v>
      </c>
      <c r="T807" t="s">
        <v>68</v>
      </c>
      <c r="U807">
        <v>2017</v>
      </c>
      <c r="V807">
        <v>382931</v>
      </c>
      <c r="W807" t="s">
        <v>69</v>
      </c>
      <c r="X807" t="s">
        <v>241</v>
      </c>
      <c r="Y807">
        <v>211888</v>
      </c>
      <c r="Z807">
        <v>98043</v>
      </c>
      <c r="AA807" t="s">
        <v>69</v>
      </c>
      <c r="AB807" t="s">
        <v>4424</v>
      </c>
      <c r="AC807">
        <v>309931</v>
      </c>
    </row>
    <row r="808" spans="1:29">
      <c r="A808">
        <f t="shared" ca="1" si="12"/>
        <v>0.80100966966160569</v>
      </c>
      <c r="B808" t="s">
        <v>199</v>
      </c>
      <c r="C808">
        <v>9477639</v>
      </c>
      <c r="D808" s="2">
        <v>43220</v>
      </c>
      <c r="E808" t="s">
        <v>76</v>
      </c>
      <c r="F808" t="s">
        <v>2972</v>
      </c>
      <c r="G808">
        <v>5</v>
      </c>
      <c r="H808" t="s">
        <v>58</v>
      </c>
      <c r="I808" t="s">
        <v>149</v>
      </c>
      <c r="J808">
        <v>172774</v>
      </c>
      <c r="K808">
        <v>6</v>
      </c>
      <c r="L808" s="2">
        <v>41821</v>
      </c>
      <c r="M808" s="2">
        <v>43951</v>
      </c>
      <c r="N808" t="s">
        <v>663</v>
      </c>
      <c r="O808">
        <v>26</v>
      </c>
      <c r="P808" t="s">
        <v>2975</v>
      </c>
      <c r="Q808" t="s">
        <v>2976</v>
      </c>
      <c r="R808" t="s">
        <v>120</v>
      </c>
      <c r="S808" t="s">
        <v>473</v>
      </c>
      <c r="T808" t="s">
        <v>68</v>
      </c>
      <c r="U808">
        <v>2018</v>
      </c>
      <c r="V808">
        <v>361258</v>
      </c>
      <c r="W808" t="s">
        <v>69</v>
      </c>
      <c r="X808" t="s">
        <v>199</v>
      </c>
      <c r="Y808">
        <v>207500</v>
      </c>
      <c r="Z808">
        <v>153758</v>
      </c>
      <c r="AA808" t="s">
        <v>69</v>
      </c>
      <c r="AB808" t="s">
        <v>2977</v>
      </c>
      <c r="AC808">
        <v>361258</v>
      </c>
    </row>
    <row r="809" spans="1:29">
      <c r="A809">
        <f t="shared" ca="1" si="12"/>
        <v>0.31690117046162947</v>
      </c>
      <c r="B809" t="s">
        <v>254</v>
      </c>
      <c r="C809">
        <v>9230856</v>
      </c>
      <c r="D809" s="2">
        <v>42783</v>
      </c>
      <c r="E809" t="s">
        <v>76</v>
      </c>
      <c r="F809" t="s">
        <v>5831</v>
      </c>
      <c r="G809">
        <v>5</v>
      </c>
      <c r="H809" t="s">
        <v>58</v>
      </c>
      <c r="I809" t="s">
        <v>256</v>
      </c>
      <c r="J809">
        <v>101026</v>
      </c>
      <c r="K809">
        <v>5</v>
      </c>
      <c r="L809" s="2">
        <v>41365</v>
      </c>
      <c r="M809" s="2">
        <v>43524</v>
      </c>
      <c r="N809" t="s">
        <v>1096</v>
      </c>
      <c r="O809">
        <v>20</v>
      </c>
      <c r="P809" t="s">
        <v>5833</v>
      </c>
      <c r="Q809" t="s">
        <v>5834</v>
      </c>
      <c r="R809" t="s">
        <v>120</v>
      </c>
      <c r="S809" t="s">
        <v>260</v>
      </c>
      <c r="T809" t="s">
        <v>68</v>
      </c>
      <c r="U809">
        <v>2017</v>
      </c>
      <c r="V809">
        <v>264556</v>
      </c>
      <c r="W809" t="s">
        <v>69</v>
      </c>
      <c r="X809" t="s">
        <v>254</v>
      </c>
      <c r="Y809">
        <v>190000</v>
      </c>
      <c r="Z809">
        <v>74556</v>
      </c>
      <c r="AA809" t="s">
        <v>69</v>
      </c>
      <c r="AB809" t="s">
        <v>5835</v>
      </c>
      <c r="AC809">
        <v>264556</v>
      </c>
    </row>
    <row r="810" spans="1:29">
      <c r="A810">
        <f t="shared" ca="1" si="12"/>
        <v>0.22210637449925719</v>
      </c>
      <c r="B810" t="s">
        <v>254</v>
      </c>
      <c r="C810">
        <v>9534694</v>
      </c>
      <c r="D810" s="2">
        <v>43301</v>
      </c>
      <c r="E810" t="s">
        <v>56</v>
      </c>
      <c r="F810" t="s">
        <v>5837</v>
      </c>
      <c r="G810">
        <v>5</v>
      </c>
      <c r="H810" t="s">
        <v>58</v>
      </c>
      <c r="I810" t="s">
        <v>256</v>
      </c>
      <c r="J810">
        <v>115997</v>
      </c>
      <c r="K810">
        <v>4</v>
      </c>
      <c r="L810" s="2">
        <v>42248</v>
      </c>
      <c r="M810" s="2">
        <v>44043</v>
      </c>
      <c r="N810" t="s">
        <v>1307</v>
      </c>
      <c r="O810">
        <v>2</v>
      </c>
      <c r="P810" t="s">
        <v>1269</v>
      </c>
      <c r="Q810" t="s">
        <v>1270</v>
      </c>
      <c r="R810" t="s">
        <v>434</v>
      </c>
      <c r="S810" t="s">
        <v>85</v>
      </c>
      <c r="T810" t="s">
        <v>68</v>
      </c>
      <c r="U810">
        <v>2018</v>
      </c>
      <c r="V810">
        <v>447467</v>
      </c>
      <c r="W810" t="s">
        <v>69</v>
      </c>
      <c r="X810" t="s">
        <v>254</v>
      </c>
      <c r="Y810">
        <v>324686</v>
      </c>
      <c r="Z810">
        <v>122781</v>
      </c>
      <c r="AA810" t="s">
        <v>69</v>
      </c>
      <c r="AB810" t="s">
        <v>5838</v>
      </c>
      <c r="AC810">
        <v>447467</v>
      </c>
    </row>
    <row r="811" spans="1:29">
      <c r="A811">
        <f t="shared" ca="1" si="12"/>
        <v>0.20764849204312696</v>
      </c>
      <c r="B811" t="s">
        <v>92</v>
      </c>
      <c r="C811">
        <v>9355465</v>
      </c>
      <c r="D811" s="2">
        <v>42865</v>
      </c>
      <c r="E811" t="s">
        <v>76</v>
      </c>
      <c r="F811" t="s">
        <v>5926</v>
      </c>
      <c r="G811">
        <v>5</v>
      </c>
      <c r="H811" t="s">
        <v>58</v>
      </c>
      <c r="I811" t="s">
        <v>95</v>
      </c>
      <c r="J811">
        <v>74711</v>
      </c>
      <c r="K811">
        <v>5</v>
      </c>
      <c r="L811" s="2">
        <v>41498</v>
      </c>
      <c r="M811" s="2">
        <v>43951</v>
      </c>
      <c r="N811" t="s">
        <v>171</v>
      </c>
      <c r="O811">
        <v>7</v>
      </c>
      <c r="P811" t="s">
        <v>814</v>
      </c>
      <c r="Q811" t="s">
        <v>815</v>
      </c>
      <c r="R811" t="s">
        <v>816</v>
      </c>
      <c r="S811" t="s">
        <v>473</v>
      </c>
      <c r="T811" t="s">
        <v>68</v>
      </c>
      <c r="U811">
        <v>2017</v>
      </c>
      <c r="V811">
        <v>541485</v>
      </c>
      <c r="W811" t="s">
        <v>69</v>
      </c>
      <c r="X811" t="s">
        <v>92</v>
      </c>
      <c r="Y811">
        <v>380867</v>
      </c>
      <c r="Z811">
        <v>160618</v>
      </c>
      <c r="AA811" t="s">
        <v>69</v>
      </c>
      <c r="AB811" t="s">
        <v>5929</v>
      </c>
      <c r="AC811">
        <v>541485</v>
      </c>
    </row>
    <row r="812" spans="1:29">
      <c r="A812">
        <f t="shared" ca="1" si="12"/>
        <v>3.2816233065975586E-2</v>
      </c>
      <c r="B812" t="s">
        <v>199</v>
      </c>
      <c r="C812">
        <v>9256440</v>
      </c>
      <c r="D812" s="2">
        <v>42851</v>
      </c>
      <c r="E812" t="s">
        <v>4543</v>
      </c>
      <c r="F812" t="s">
        <v>4544</v>
      </c>
      <c r="G812">
        <v>5</v>
      </c>
      <c r="H812" t="s">
        <v>58</v>
      </c>
      <c r="I812" t="s">
        <v>149</v>
      </c>
      <c r="J812">
        <v>184779</v>
      </c>
      <c r="K812">
        <v>4</v>
      </c>
      <c r="L812" s="2">
        <v>41760</v>
      </c>
      <c r="M812" s="2">
        <v>43585</v>
      </c>
      <c r="N812" t="s">
        <v>4545</v>
      </c>
      <c r="O812">
        <v>12</v>
      </c>
      <c r="P812" t="s">
        <v>656</v>
      </c>
      <c r="Q812" t="s">
        <v>204</v>
      </c>
      <c r="R812" t="s">
        <v>205</v>
      </c>
      <c r="S812" t="s">
        <v>85</v>
      </c>
      <c r="T812" t="s">
        <v>68</v>
      </c>
      <c r="U812">
        <v>2017</v>
      </c>
      <c r="V812">
        <v>307746</v>
      </c>
      <c r="W812" t="s">
        <v>69</v>
      </c>
      <c r="X812" t="s">
        <v>199</v>
      </c>
      <c r="Y812">
        <v>207500</v>
      </c>
      <c r="Z812">
        <v>100246</v>
      </c>
      <c r="AA812" t="s">
        <v>69</v>
      </c>
      <c r="AB812" t="s">
        <v>4547</v>
      </c>
      <c r="AC812">
        <v>307746</v>
      </c>
    </row>
    <row r="813" spans="1:29">
      <c r="A813">
        <f t="shared" ca="1" si="12"/>
        <v>0.53658128033183705</v>
      </c>
      <c r="B813" t="s">
        <v>241</v>
      </c>
      <c r="C813">
        <v>9525392</v>
      </c>
      <c r="D813" s="2">
        <v>43286</v>
      </c>
      <c r="E813" t="s">
        <v>2435</v>
      </c>
      <c r="F813" t="s">
        <v>6099</v>
      </c>
      <c r="G813">
        <v>5</v>
      </c>
      <c r="H813" t="s">
        <v>58</v>
      </c>
      <c r="I813" t="s">
        <v>243</v>
      </c>
      <c r="J813">
        <v>126603</v>
      </c>
      <c r="K813">
        <v>4</v>
      </c>
      <c r="L813" s="2">
        <v>42261</v>
      </c>
      <c r="M813" s="2">
        <v>43646</v>
      </c>
      <c r="N813" t="s">
        <v>3137</v>
      </c>
      <c r="O813">
        <v>5</v>
      </c>
      <c r="P813" t="s">
        <v>524</v>
      </c>
      <c r="Q813" t="s">
        <v>83</v>
      </c>
      <c r="R813" t="s">
        <v>84</v>
      </c>
      <c r="S813" t="s">
        <v>67</v>
      </c>
      <c r="T813" t="s">
        <v>68</v>
      </c>
      <c r="U813">
        <v>2018</v>
      </c>
      <c r="V813">
        <v>384963</v>
      </c>
      <c r="W813" t="s">
        <v>69</v>
      </c>
      <c r="X813" t="s">
        <v>241</v>
      </c>
      <c r="Y813">
        <v>303060</v>
      </c>
      <c r="Z813">
        <v>81903</v>
      </c>
      <c r="AA813" t="s">
        <v>69</v>
      </c>
      <c r="AB813" t="s">
        <v>6102</v>
      </c>
      <c r="AC813">
        <v>384963</v>
      </c>
    </row>
    <row r="814" spans="1:29">
      <c r="A814">
        <f t="shared" ca="1" si="12"/>
        <v>0.36100527130029725</v>
      </c>
      <c r="B814" t="s">
        <v>254</v>
      </c>
      <c r="C814">
        <v>9321308</v>
      </c>
      <c r="D814" s="2">
        <v>42935</v>
      </c>
      <c r="E814" t="s">
        <v>56</v>
      </c>
      <c r="F814" t="s">
        <v>5857</v>
      </c>
      <c r="G814">
        <v>5</v>
      </c>
      <c r="H814" t="s">
        <v>58</v>
      </c>
      <c r="I814" t="s">
        <v>256</v>
      </c>
      <c r="J814">
        <v>97241</v>
      </c>
      <c r="K814">
        <v>6</v>
      </c>
      <c r="L814" s="2">
        <v>41000</v>
      </c>
      <c r="M814" s="2">
        <v>43677</v>
      </c>
      <c r="N814" t="s">
        <v>1862</v>
      </c>
      <c r="O814">
        <v>7</v>
      </c>
      <c r="P814" t="s">
        <v>930</v>
      </c>
      <c r="Q814" t="s">
        <v>595</v>
      </c>
      <c r="R814" t="s">
        <v>311</v>
      </c>
      <c r="S814" t="s">
        <v>85</v>
      </c>
      <c r="T814" t="s">
        <v>68</v>
      </c>
      <c r="U814">
        <v>2017</v>
      </c>
      <c r="V814">
        <v>319129</v>
      </c>
      <c r="W814" t="s">
        <v>69</v>
      </c>
      <c r="X814" t="s">
        <v>254</v>
      </c>
      <c r="Y814">
        <v>211752</v>
      </c>
      <c r="Z814">
        <v>107377</v>
      </c>
      <c r="AA814" t="s">
        <v>69</v>
      </c>
      <c r="AB814" t="s">
        <v>5858</v>
      </c>
      <c r="AC814">
        <v>319129</v>
      </c>
    </row>
    <row r="815" spans="1:29">
      <c r="A815">
        <f t="shared" ca="1" si="12"/>
        <v>0.51036534128045496</v>
      </c>
      <c r="B815" t="s">
        <v>109</v>
      </c>
      <c r="C815">
        <v>9398120</v>
      </c>
      <c r="D815" s="2">
        <v>43091</v>
      </c>
      <c r="E815" t="s">
        <v>76</v>
      </c>
      <c r="F815" t="s">
        <v>3190</v>
      </c>
      <c r="G815">
        <v>5</v>
      </c>
      <c r="H815" t="s">
        <v>58</v>
      </c>
      <c r="I815" t="s">
        <v>112</v>
      </c>
      <c r="J815">
        <v>10217</v>
      </c>
      <c r="K815">
        <v>24</v>
      </c>
      <c r="L815" s="2">
        <v>34151</v>
      </c>
      <c r="M815" s="2">
        <v>43830</v>
      </c>
      <c r="N815" t="s">
        <v>225</v>
      </c>
      <c r="O815">
        <v>11</v>
      </c>
      <c r="P815" t="s">
        <v>532</v>
      </c>
      <c r="Q815" t="s">
        <v>533</v>
      </c>
      <c r="R815" t="s">
        <v>149</v>
      </c>
      <c r="S815" t="s">
        <v>67</v>
      </c>
      <c r="T815" t="s">
        <v>68</v>
      </c>
      <c r="U815">
        <v>2018</v>
      </c>
      <c r="V815">
        <v>590099</v>
      </c>
      <c r="W815" t="s">
        <v>69</v>
      </c>
      <c r="X815" t="s">
        <v>109</v>
      </c>
      <c r="Y815">
        <v>372302</v>
      </c>
      <c r="Z815">
        <v>217797</v>
      </c>
      <c r="AA815" t="s">
        <v>69</v>
      </c>
      <c r="AB815" t="s">
        <v>3192</v>
      </c>
      <c r="AC815">
        <v>590099</v>
      </c>
    </row>
    <row r="816" spans="1:29">
      <c r="A816">
        <f t="shared" ca="1" si="12"/>
        <v>0.4320028542220673</v>
      </c>
      <c r="B816" t="s">
        <v>55</v>
      </c>
      <c r="C816">
        <v>9532954</v>
      </c>
      <c r="D816" s="2">
        <v>43314</v>
      </c>
      <c r="E816" t="s">
        <v>56</v>
      </c>
      <c r="F816" t="s">
        <v>2464</v>
      </c>
      <c r="G816">
        <v>5</v>
      </c>
      <c r="H816" t="s">
        <v>58</v>
      </c>
      <c r="I816" t="s">
        <v>59</v>
      </c>
      <c r="J816">
        <v>94211</v>
      </c>
      <c r="K816">
        <v>4</v>
      </c>
      <c r="L816" s="2">
        <v>42248</v>
      </c>
      <c r="M816" s="2">
        <v>43708</v>
      </c>
      <c r="N816" t="s">
        <v>2465</v>
      </c>
      <c r="O816">
        <v>7</v>
      </c>
      <c r="P816" t="s">
        <v>189</v>
      </c>
      <c r="Q816" t="s">
        <v>190</v>
      </c>
      <c r="R816" t="s">
        <v>191</v>
      </c>
      <c r="S816" t="s">
        <v>85</v>
      </c>
      <c r="T816" t="s">
        <v>68</v>
      </c>
      <c r="U816">
        <v>2018</v>
      </c>
      <c r="V816">
        <v>337969</v>
      </c>
      <c r="W816" t="s">
        <v>69</v>
      </c>
      <c r="X816" t="s">
        <v>55</v>
      </c>
      <c r="Y816">
        <v>218750</v>
      </c>
      <c r="Z816">
        <v>119219</v>
      </c>
      <c r="AA816" t="s">
        <v>69</v>
      </c>
      <c r="AB816" t="s">
        <v>2468</v>
      </c>
      <c r="AC816">
        <v>337969</v>
      </c>
    </row>
    <row r="817" spans="1:29">
      <c r="A817">
        <f t="shared" ca="1" si="12"/>
        <v>0.84422895751075022</v>
      </c>
      <c r="B817" t="s">
        <v>254</v>
      </c>
      <c r="C817">
        <v>9198235</v>
      </c>
      <c r="D817" s="2">
        <v>42719</v>
      </c>
      <c r="E817" t="s">
        <v>76</v>
      </c>
      <c r="F817" t="s">
        <v>5876</v>
      </c>
      <c r="G817">
        <v>5</v>
      </c>
      <c r="H817" t="s">
        <v>58</v>
      </c>
      <c r="I817" t="s">
        <v>256</v>
      </c>
      <c r="J817">
        <v>70567</v>
      </c>
      <c r="K817">
        <v>12</v>
      </c>
      <c r="L817" s="2">
        <v>38423</v>
      </c>
      <c r="M817" s="2">
        <v>43100</v>
      </c>
      <c r="N817" t="s">
        <v>5877</v>
      </c>
      <c r="O817">
        <v>8</v>
      </c>
      <c r="P817" t="s">
        <v>2448</v>
      </c>
      <c r="Q817" t="s">
        <v>472</v>
      </c>
      <c r="R817" t="s">
        <v>311</v>
      </c>
      <c r="S817" t="s">
        <v>473</v>
      </c>
      <c r="T817" t="s">
        <v>68</v>
      </c>
      <c r="U817">
        <v>2017</v>
      </c>
      <c r="V817">
        <v>330600</v>
      </c>
      <c r="W817" t="s">
        <v>69</v>
      </c>
      <c r="X817" t="s">
        <v>254</v>
      </c>
      <c r="Y817">
        <v>190000</v>
      </c>
      <c r="Z817">
        <v>140600</v>
      </c>
      <c r="AA817" t="s">
        <v>69</v>
      </c>
      <c r="AB817" t="s">
        <v>5879</v>
      </c>
      <c r="AC817">
        <v>330600</v>
      </c>
    </row>
    <row r="818" spans="1:29">
      <c r="A818">
        <f t="shared" ca="1" si="12"/>
        <v>0.69857518633643734</v>
      </c>
      <c r="B818" t="s">
        <v>254</v>
      </c>
      <c r="C818">
        <v>9484310</v>
      </c>
      <c r="D818" s="2">
        <v>43224</v>
      </c>
      <c r="E818" t="s">
        <v>56</v>
      </c>
      <c r="F818" t="s">
        <v>5884</v>
      </c>
      <c r="G818">
        <v>5</v>
      </c>
      <c r="H818" t="s">
        <v>58</v>
      </c>
      <c r="I818" t="s">
        <v>256</v>
      </c>
      <c r="J818">
        <v>54200</v>
      </c>
      <c r="K818">
        <v>23</v>
      </c>
      <c r="L818" s="2">
        <v>35186</v>
      </c>
      <c r="M818" s="2">
        <v>43616</v>
      </c>
      <c r="N818" t="s">
        <v>5885</v>
      </c>
      <c r="O818">
        <v>1</v>
      </c>
      <c r="P818" t="s">
        <v>346</v>
      </c>
      <c r="Q818" t="s">
        <v>119</v>
      </c>
      <c r="R818" t="s">
        <v>347</v>
      </c>
      <c r="S818" t="s">
        <v>348</v>
      </c>
      <c r="T818" t="s">
        <v>68</v>
      </c>
      <c r="U818">
        <v>2018</v>
      </c>
      <c r="V818">
        <v>357750</v>
      </c>
      <c r="W818" t="s">
        <v>69</v>
      </c>
      <c r="X818" t="s">
        <v>254</v>
      </c>
      <c r="Y818">
        <v>225000</v>
      </c>
      <c r="Z818">
        <v>132750</v>
      </c>
      <c r="AA818" t="s">
        <v>69</v>
      </c>
      <c r="AB818" t="s">
        <v>5886</v>
      </c>
      <c r="AC818">
        <v>357750</v>
      </c>
    </row>
    <row r="819" spans="1:29">
      <c r="A819">
        <f t="shared" ca="1" si="12"/>
        <v>0.96855052586187784</v>
      </c>
      <c r="B819" t="s">
        <v>1525</v>
      </c>
      <c r="C819">
        <v>9524842</v>
      </c>
      <c r="D819" s="2">
        <v>43297</v>
      </c>
      <c r="E819" t="s">
        <v>5888</v>
      </c>
      <c r="F819" t="s">
        <v>5889</v>
      </c>
      <c r="G819">
        <v>5</v>
      </c>
      <c r="H819" t="s">
        <v>58</v>
      </c>
      <c r="I819" t="s">
        <v>1528</v>
      </c>
      <c r="J819">
        <v>9189</v>
      </c>
      <c r="K819">
        <v>3</v>
      </c>
      <c r="L819" s="2">
        <v>42629</v>
      </c>
      <c r="M819" s="2">
        <v>44742</v>
      </c>
      <c r="N819" t="s">
        <v>1529</v>
      </c>
      <c r="O819">
        <v>13</v>
      </c>
      <c r="P819" t="s">
        <v>947</v>
      </c>
      <c r="Q819" t="s">
        <v>217</v>
      </c>
      <c r="R819" t="s">
        <v>120</v>
      </c>
      <c r="S819" t="s">
        <v>336</v>
      </c>
      <c r="T819" t="s">
        <v>68</v>
      </c>
      <c r="U819">
        <v>2018</v>
      </c>
      <c r="V819">
        <v>352905</v>
      </c>
      <c r="W819" t="s">
        <v>69</v>
      </c>
      <c r="X819" t="s">
        <v>1525</v>
      </c>
      <c r="Y819">
        <v>304272</v>
      </c>
      <c r="Z819">
        <v>48633</v>
      </c>
      <c r="AA819" t="s">
        <v>69</v>
      </c>
      <c r="AB819" t="s">
        <v>5890</v>
      </c>
      <c r="AC819">
        <v>352905</v>
      </c>
    </row>
    <row r="820" spans="1:29">
      <c r="A820">
        <f t="shared" ca="1" si="12"/>
        <v>0.75497991110151608</v>
      </c>
      <c r="B820" t="s">
        <v>127</v>
      </c>
      <c r="C820">
        <v>9174092</v>
      </c>
      <c r="D820" s="2">
        <v>42677</v>
      </c>
      <c r="E820" t="s">
        <v>2713</v>
      </c>
      <c r="F820" t="s">
        <v>2714</v>
      </c>
      <c r="G820">
        <v>5</v>
      </c>
      <c r="H820" t="s">
        <v>58</v>
      </c>
      <c r="I820" t="s">
        <v>130</v>
      </c>
      <c r="J820">
        <v>105527</v>
      </c>
      <c r="K820">
        <v>3</v>
      </c>
      <c r="L820" s="2">
        <v>41974</v>
      </c>
      <c r="M820" s="2">
        <v>43312</v>
      </c>
      <c r="N820" t="s">
        <v>2715</v>
      </c>
      <c r="O820">
        <v>1</v>
      </c>
      <c r="P820" t="s">
        <v>247</v>
      </c>
      <c r="Q820" t="s">
        <v>248</v>
      </c>
      <c r="R820" t="s">
        <v>249</v>
      </c>
      <c r="S820" t="s">
        <v>67</v>
      </c>
      <c r="T820" t="s">
        <v>68</v>
      </c>
      <c r="U820">
        <v>2017</v>
      </c>
      <c r="V820">
        <v>381567</v>
      </c>
      <c r="W820" t="s">
        <v>69</v>
      </c>
      <c r="X820" t="s">
        <v>127</v>
      </c>
      <c r="Y820">
        <v>256961</v>
      </c>
      <c r="Z820">
        <v>124606</v>
      </c>
      <c r="AA820" t="s">
        <v>69</v>
      </c>
      <c r="AB820" t="s">
        <v>2718</v>
      </c>
      <c r="AC820">
        <v>381567</v>
      </c>
    </row>
    <row r="821" spans="1:29">
      <c r="A821">
        <f t="shared" ca="1" si="12"/>
        <v>0.95441727026793477</v>
      </c>
      <c r="B821" t="s">
        <v>199</v>
      </c>
      <c r="C821">
        <v>9481267</v>
      </c>
      <c r="D821" s="2">
        <v>43213</v>
      </c>
      <c r="E821" t="s">
        <v>76</v>
      </c>
      <c r="F821" t="s">
        <v>662</v>
      </c>
      <c r="G821">
        <v>5</v>
      </c>
      <c r="H821" t="s">
        <v>58</v>
      </c>
      <c r="I821" t="s">
        <v>149</v>
      </c>
      <c r="J821">
        <v>175761</v>
      </c>
      <c r="K821">
        <v>5</v>
      </c>
      <c r="L821" s="2">
        <v>41771</v>
      </c>
      <c r="M821" s="2">
        <v>43585</v>
      </c>
      <c r="N821" t="s">
        <v>663</v>
      </c>
      <c r="O821">
        <v>25</v>
      </c>
      <c r="P821" t="s">
        <v>666</v>
      </c>
      <c r="Q821" t="s">
        <v>119</v>
      </c>
      <c r="R821" t="s">
        <v>120</v>
      </c>
      <c r="S821" t="s">
        <v>667</v>
      </c>
      <c r="T821" t="s">
        <v>68</v>
      </c>
      <c r="U821">
        <v>2018</v>
      </c>
      <c r="V821">
        <v>318513</v>
      </c>
      <c r="W821" t="s">
        <v>69</v>
      </c>
      <c r="X821" t="s">
        <v>199</v>
      </c>
      <c r="Y821">
        <v>207500</v>
      </c>
      <c r="Z821">
        <v>111013</v>
      </c>
      <c r="AA821" t="s">
        <v>69</v>
      </c>
      <c r="AB821" t="s">
        <v>668</v>
      </c>
      <c r="AC821">
        <v>318513</v>
      </c>
    </row>
    <row r="822" spans="1:29">
      <c r="A822">
        <f t="shared" ca="1" si="12"/>
        <v>0.4679638050525402</v>
      </c>
      <c r="B822" t="s">
        <v>254</v>
      </c>
      <c r="C822">
        <v>9476252</v>
      </c>
      <c r="D822" s="2">
        <v>43227</v>
      </c>
      <c r="E822" t="s">
        <v>743</v>
      </c>
      <c r="F822" t="s">
        <v>3212</v>
      </c>
      <c r="G822">
        <v>5</v>
      </c>
      <c r="H822" t="s">
        <v>58</v>
      </c>
      <c r="I822" t="s">
        <v>256</v>
      </c>
      <c r="J822">
        <v>107145</v>
      </c>
      <c r="K822">
        <v>5</v>
      </c>
      <c r="L822" s="2">
        <v>41852</v>
      </c>
      <c r="M822" s="2">
        <v>43951</v>
      </c>
      <c r="N822" t="s">
        <v>616</v>
      </c>
      <c r="O822">
        <v>13</v>
      </c>
      <c r="P822" t="s">
        <v>390</v>
      </c>
      <c r="Q822" t="s">
        <v>217</v>
      </c>
      <c r="R822" t="s">
        <v>120</v>
      </c>
      <c r="S822" t="s">
        <v>67</v>
      </c>
      <c r="T822" t="s">
        <v>68</v>
      </c>
      <c r="U822">
        <v>2018</v>
      </c>
      <c r="V822">
        <v>484645</v>
      </c>
      <c r="W822" t="s">
        <v>69</v>
      </c>
      <c r="X822" t="s">
        <v>254</v>
      </c>
      <c r="Y822">
        <v>306438</v>
      </c>
      <c r="Z822">
        <v>178207</v>
      </c>
      <c r="AA822" t="s">
        <v>69</v>
      </c>
      <c r="AB822" t="s">
        <v>3214</v>
      </c>
      <c r="AC822">
        <v>484645</v>
      </c>
    </row>
    <row r="823" spans="1:29">
      <c r="A823">
        <f t="shared" ca="1" si="12"/>
        <v>0.65938460391370557</v>
      </c>
      <c r="B823" t="s">
        <v>199</v>
      </c>
      <c r="C823">
        <v>9332319</v>
      </c>
      <c r="D823" s="2">
        <v>42936</v>
      </c>
      <c r="E823" t="s">
        <v>2766</v>
      </c>
      <c r="F823" t="s">
        <v>5088</v>
      </c>
      <c r="G823">
        <v>5</v>
      </c>
      <c r="H823" t="s">
        <v>58</v>
      </c>
      <c r="I823" t="s">
        <v>149</v>
      </c>
      <c r="J823">
        <v>179424</v>
      </c>
      <c r="K823">
        <v>4</v>
      </c>
      <c r="L823" s="2">
        <v>41890</v>
      </c>
      <c r="M823" s="2">
        <v>43708</v>
      </c>
      <c r="N823" t="s">
        <v>864</v>
      </c>
      <c r="O823">
        <v>5</v>
      </c>
      <c r="P823" t="s">
        <v>524</v>
      </c>
      <c r="Q823" t="s">
        <v>83</v>
      </c>
      <c r="R823" t="s">
        <v>84</v>
      </c>
      <c r="S823" t="s">
        <v>67</v>
      </c>
      <c r="T823" t="s">
        <v>68</v>
      </c>
      <c r="U823">
        <v>2017</v>
      </c>
      <c r="V823">
        <v>323700</v>
      </c>
      <c r="W823" t="s">
        <v>69</v>
      </c>
      <c r="X823" t="s">
        <v>199</v>
      </c>
      <c r="Y823">
        <v>207500</v>
      </c>
      <c r="Z823">
        <v>116200</v>
      </c>
      <c r="AA823" t="s">
        <v>69</v>
      </c>
      <c r="AB823" t="s">
        <v>5091</v>
      </c>
      <c r="AC823">
        <v>323700</v>
      </c>
    </row>
    <row r="824" spans="1:29">
      <c r="A824">
        <f t="shared" ca="1" si="12"/>
        <v>0.45116191485118473</v>
      </c>
      <c r="B824" t="s">
        <v>405</v>
      </c>
      <c r="C824">
        <v>9490309</v>
      </c>
      <c r="D824" s="2">
        <v>43264</v>
      </c>
      <c r="E824" t="s">
        <v>56</v>
      </c>
      <c r="F824" t="s">
        <v>2774</v>
      </c>
      <c r="G824">
        <v>5</v>
      </c>
      <c r="H824" t="s">
        <v>58</v>
      </c>
      <c r="I824" t="s">
        <v>407</v>
      </c>
      <c r="J824">
        <v>36975</v>
      </c>
      <c r="K824">
        <v>5</v>
      </c>
      <c r="L824" s="2">
        <v>41821</v>
      </c>
      <c r="M824" s="2">
        <v>44012</v>
      </c>
      <c r="N824" t="s">
        <v>2775</v>
      </c>
      <c r="O824">
        <v>4</v>
      </c>
      <c r="P824" t="s">
        <v>234</v>
      </c>
      <c r="Q824" t="s">
        <v>235</v>
      </c>
      <c r="R824" t="s">
        <v>236</v>
      </c>
      <c r="S824" t="s">
        <v>67</v>
      </c>
      <c r="T824" t="s">
        <v>68</v>
      </c>
      <c r="U824">
        <v>2018</v>
      </c>
      <c r="V824">
        <v>444795</v>
      </c>
      <c r="W824" t="s">
        <v>69</v>
      </c>
      <c r="X824" t="s">
        <v>405</v>
      </c>
      <c r="Y824">
        <v>328398</v>
      </c>
      <c r="Z824">
        <v>116397</v>
      </c>
      <c r="AA824" t="s">
        <v>69</v>
      </c>
      <c r="AB824" t="s">
        <v>2778</v>
      </c>
      <c r="AC824">
        <v>444795</v>
      </c>
    </row>
    <row r="825" spans="1:29">
      <c r="A825">
        <f t="shared" ca="1" si="12"/>
        <v>0.35143926507946588</v>
      </c>
      <c r="B825" t="s">
        <v>199</v>
      </c>
      <c r="C825">
        <v>9390745</v>
      </c>
      <c r="D825" s="2">
        <v>43060</v>
      </c>
      <c r="E825" t="s">
        <v>3121</v>
      </c>
      <c r="F825" t="s">
        <v>3462</v>
      </c>
      <c r="G825">
        <v>5</v>
      </c>
      <c r="H825" t="s">
        <v>58</v>
      </c>
      <c r="I825" t="s">
        <v>149</v>
      </c>
      <c r="J825">
        <v>195744</v>
      </c>
      <c r="K825">
        <v>3</v>
      </c>
      <c r="L825" s="2">
        <v>42353</v>
      </c>
      <c r="M825" s="2">
        <v>43434</v>
      </c>
      <c r="N825" t="s">
        <v>3327</v>
      </c>
      <c r="O825">
        <v>7</v>
      </c>
      <c r="P825" t="s">
        <v>875</v>
      </c>
      <c r="Q825" t="s">
        <v>472</v>
      </c>
      <c r="R825" t="s">
        <v>311</v>
      </c>
      <c r="S825" t="s">
        <v>473</v>
      </c>
      <c r="T825" t="s">
        <v>68</v>
      </c>
      <c r="U825">
        <v>2018</v>
      </c>
      <c r="V825">
        <v>635205</v>
      </c>
      <c r="W825" t="s">
        <v>69</v>
      </c>
      <c r="X825" t="s">
        <v>199</v>
      </c>
      <c r="Y825">
        <v>367170</v>
      </c>
      <c r="Z825">
        <v>268035</v>
      </c>
      <c r="AA825" t="s">
        <v>69</v>
      </c>
      <c r="AB825" t="s">
        <v>3464</v>
      </c>
      <c r="AC825">
        <v>635205</v>
      </c>
    </row>
    <row r="826" spans="1:29">
      <c r="A826">
        <f t="shared" ca="1" si="12"/>
        <v>0.61606850805353386</v>
      </c>
      <c r="B826" t="s">
        <v>241</v>
      </c>
      <c r="C826">
        <v>9443656</v>
      </c>
      <c r="D826" s="2">
        <v>43148</v>
      </c>
      <c r="E826" t="s">
        <v>56</v>
      </c>
      <c r="F826" t="s">
        <v>1754</v>
      </c>
      <c r="G826">
        <v>5</v>
      </c>
      <c r="H826" t="s">
        <v>58</v>
      </c>
      <c r="I826" t="s">
        <v>243</v>
      </c>
      <c r="J826">
        <v>127151</v>
      </c>
      <c r="K826">
        <v>4</v>
      </c>
      <c r="L826" s="2">
        <v>42104</v>
      </c>
      <c r="M826" s="2">
        <v>43524</v>
      </c>
      <c r="N826" t="s">
        <v>388</v>
      </c>
      <c r="O826">
        <v>6</v>
      </c>
      <c r="P826" t="s">
        <v>333</v>
      </c>
      <c r="Q826" t="s">
        <v>334</v>
      </c>
      <c r="R826" t="s">
        <v>335</v>
      </c>
      <c r="S826" t="s">
        <v>67</v>
      </c>
      <c r="T826" t="s">
        <v>68</v>
      </c>
      <c r="U826">
        <v>2018</v>
      </c>
      <c r="V826">
        <v>513159</v>
      </c>
      <c r="W826" t="s">
        <v>69</v>
      </c>
      <c r="X826" t="s">
        <v>241</v>
      </c>
      <c r="Y826">
        <v>331070</v>
      </c>
      <c r="Z826">
        <v>182089</v>
      </c>
      <c r="AA826" t="s">
        <v>69</v>
      </c>
      <c r="AB826" t="s">
        <v>1756</v>
      </c>
      <c r="AC826">
        <v>513159</v>
      </c>
    </row>
    <row r="827" spans="1:29">
      <c r="A827">
        <f t="shared" ca="1" si="12"/>
        <v>6.6201426732945601E-2</v>
      </c>
      <c r="B827" t="s">
        <v>55</v>
      </c>
      <c r="C827">
        <v>9557563</v>
      </c>
      <c r="D827" s="2">
        <v>43340</v>
      </c>
      <c r="E827" t="s">
        <v>56</v>
      </c>
      <c r="F827" t="s">
        <v>4705</v>
      </c>
      <c r="G827">
        <v>5</v>
      </c>
      <c r="H827" t="s">
        <v>58</v>
      </c>
      <c r="I827" t="s">
        <v>59</v>
      </c>
      <c r="J827">
        <v>90029</v>
      </c>
      <c r="K827">
        <v>4</v>
      </c>
      <c r="L827" s="2">
        <v>42248</v>
      </c>
      <c r="M827" s="2">
        <v>43708</v>
      </c>
      <c r="N827" t="s">
        <v>845</v>
      </c>
      <c r="O827">
        <v>4</v>
      </c>
      <c r="P827" t="s">
        <v>1512</v>
      </c>
      <c r="Q827" t="s">
        <v>1513</v>
      </c>
      <c r="R827" t="s">
        <v>640</v>
      </c>
      <c r="S827" t="s">
        <v>67</v>
      </c>
      <c r="T827" t="s">
        <v>68</v>
      </c>
      <c r="U827">
        <v>2018</v>
      </c>
      <c r="V827">
        <v>488754</v>
      </c>
      <c r="W827" t="s">
        <v>69</v>
      </c>
      <c r="X827" t="s">
        <v>55</v>
      </c>
      <c r="Y827">
        <v>396664</v>
      </c>
      <c r="Z827">
        <v>92090</v>
      </c>
      <c r="AA827" t="s">
        <v>69</v>
      </c>
      <c r="AB827" t="s">
        <v>4708</v>
      </c>
      <c r="AC827">
        <v>488754</v>
      </c>
    </row>
    <row r="828" spans="1:29">
      <c r="A828">
        <f t="shared" ca="1" si="12"/>
        <v>0.38572721605142579</v>
      </c>
      <c r="B828" t="s">
        <v>241</v>
      </c>
      <c r="C828">
        <v>9445473</v>
      </c>
      <c r="D828" s="2">
        <v>43138</v>
      </c>
      <c r="E828" t="s">
        <v>56</v>
      </c>
      <c r="F828" t="s">
        <v>5949</v>
      </c>
      <c r="G828">
        <v>5</v>
      </c>
      <c r="H828" t="s">
        <v>58</v>
      </c>
      <c r="I828" t="s">
        <v>243</v>
      </c>
      <c r="J828">
        <v>127413</v>
      </c>
      <c r="K828">
        <v>4</v>
      </c>
      <c r="L828" s="2">
        <v>42095</v>
      </c>
      <c r="M828" s="2">
        <v>43890</v>
      </c>
      <c r="N828" t="s">
        <v>2564</v>
      </c>
      <c r="O828">
        <v>7</v>
      </c>
      <c r="P828" t="s">
        <v>64</v>
      </c>
      <c r="Q828" t="s">
        <v>65</v>
      </c>
      <c r="R828" t="s">
        <v>66</v>
      </c>
      <c r="S828" t="s">
        <v>67</v>
      </c>
      <c r="T828" t="s">
        <v>68</v>
      </c>
      <c r="U828">
        <v>2018</v>
      </c>
      <c r="V828">
        <v>396283</v>
      </c>
      <c r="W828" t="s">
        <v>69</v>
      </c>
      <c r="X828" t="s">
        <v>241</v>
      </c>
      <c r="Y828">
        <v>263000</v>
      </c>
      <c r="Z828">
        <v>133283</v>
      </c>
      <c r="AA828" t="s">
        <v>69</v>
      </c>
      <c r="AB828" t="s">
        <v>5951</v>
      </c>
      <c r="AC828">
        <v>396283</v>
      </c>
    </row>
    <row r="829" spans="1:29">
      <c r="A829">
        <f t="shared" ca="1" si="12"/>
        <v>0.59619290633390698</v>
      </c>
      <c r="B829" t="s">
        <v>241</v>
      </c>
      <c r="C829">
        <v>9386768</v>
      </c>
      <c r="D829" s="2">
        <v>43074</v>
      </c>
      <c r="E829" t="s">
        <v>56</v>
      </c>
      <c r="F829" t="s">
        <v>6140</v>
      </c>
      <c r="G829">
        <v>5</v>
      </c>
      <c r="H829" t="s">
        <v>58</v>
      </c>
      <c r="I829" t="s">
        <v>243</v>
      </c>
      <c r="J829">
        <v>122730</v>
      </c>
      <c r="K829">
        <v>4</v>
      </c>
      <c r="L829" s="2">
        <v>41974</v>
      </c>
      <c r="M829" s="2">
        <v>44165</v>
      </c>
      <c r="N829" t="s">
        <v>4033</v>
      </c>
      <c r="O829">
        <v>13</v>
      </c>
      <c r="P829" t="s">
        <v>390</v>
      </c>
      <c r="Q829" t="s">
        <v>217</v>
      </c>
      <c r="R829" t="s">
        <v>120</v>
      </c>
      <c r="S829" t="s">
        <v>67</v>
      </c>
      <c r="T829" t="s">
        <v>68</v>
      </c>
      <c r="U829">
        <v>2018</v>
      </c>
      <c r="V829">
        <v>439642</v>
      </c>
      <c r="W829" t="s">
        <v>69</v>
      </c>
      <c r="X829" t="s">
        <v>241</v>
      </c>
      <c r="Y829">
        <v>274776</v>
      </c>
      <c r="Z829">
        <v>164866</v>
      </c>
      <c r="AA829" t="s">
        <v>69</v>
      </c>
      <c r="AB829" t="s">
        <v>6143</v>
      </c>
      <c r="AC829">
        <v>439642</v>
      </c>
    </row>
    <row r="830" spans="1:29">
      <c r="A830">
        <f t="shared" ca="1" si="12"/>
        <v>0.23626470127757726</v>
      </c>
      <c r="B830" t="s">
        <v>254</v>
      </c>
      <c r="C830">
        <v>9271050</v>
      </c>
      <c r="D830" s="2">
        <v>42825</v>
      </c>
      <c r="E830" t="s">
        <v>56</v>
      </c>
      <c r="F830" t="s">
        <v>5961</v>
      </c>
      <c r="G830">
        <v>5</v>
      </c>
      <c r="H830" t="s">
        <v>58</v>
      </c>
      <c r="I830" t="s">
        <v>256</v>
      </c>
      <c r="J830">
        <v>114204</v>
      </c>
      <c r="K830">
        <v>3</v>
      </c>
      <c r="L830" s="2">
        <v>42095</v>
      </c>
      <c r="M830" s="2">
        <v>43555</v>
      </c>
      <c r="N830" t="s">
        <v>1377</v>
      </c>
      <c r="O830">
        <v>3</v>
      </c>
      <c r="P830" t="s">
        <v>1411</v>
      </c>
      <c r="Q830" t="s">
        <v>100</v>
      </c>
      <c r="R830" t="s">
        <v>163</v>
      </c>
      <c r="S830" t="s">
        <v>336</v>
      </c>
      <c r="T830" t="s">
        <v>68</v>
      </c>
      <c r="U830">
        <v>2017</v>
      </c>
      <c r="V830">
        <v>291344</v>
      </c>
      <c r="W830" t="s">
        <v>69</v>
      </c>
      <c r="X830" t="s">
        <v>254</v>
      </c>
      <c r="Y830">
        <v>208855</v>
      </c>
      <c r="Z830">
        <v>82489</v>
      </c>
      <c r="AA830" t="s">
        <v>69</v>
      </c>
      <c r="AB830" t="s">
        <v>5963</v>
      </c>
      <c r="AC830">
        <v>291344</v>
      </c>
    </row>
    <row r="831" spans="1:29">
      <c r="A831">
        <f t="shared" ca="1" si="12"/>
        <v>0.75334965142100152</v>
      </c>
      <c r="B831" t="s">
        <v>55</v>
      </c>
      <c r="C831">
        <v>9232224</v>
      </c>
      <c r="D831" s="2">
        <v>42751</v>
      </c>
      <c r="E831" t="s">
        <v>971</v>
      </c>
      <c r="F831" t="s">
        <v>972</v>
      </c>
      <c r="G831">
        <v>5</v>
      </c>
      <c r="H831" t="s">
        <v>58</v>
      </c>
      <c r="I831" t="s">
        <v>59</v>
      </c>
      <c r="J831">
        <v>42595</v>
      </c>
      <c r="K831">
        <v>15</v>
      </c>
      <c r="L831" s="2">
        <v>37408</v>
      </c>
      <c r="M831" s="2">
        <v>44620</v>
      </c>
      <c r="N831" t="s">
        <v>973</v>
      </c>
      <c r="O831">
        <v>1</v>
      </c>
      <c r="P831" t="s">
        <v>161</v>
      </c>
      <c r="Q831" t="s">
        <v>162</v>
      </c>
      <c r="R831" t="s">
        <v>163</v>
      </c>
      <c r="S831" t="s">
        <v>67</v>
      </c>
      <c r="T831" t="s">
        <v>68</v>
      </c>
      <c r="U831">
        <v>2017</v>
      </c>
      <c r="V831">
        <v>442358</v>
      </c>
      <c r="W831" t="s">
        <v>69</v>
      </c>
      <c r="X831" t="s">
        <v>55</v>
      </c>
      <c r="Y831">
        <v>291025</v>
      </c>
      <c r="Z831">
        <v>151333</v>
      </c>
      <c r="AA831" t="s">
        <v>69</v>
      </c>
      <c r="AB831" t="s">
        <v>975</v>
      </c>
      <c r="AC831">
        <v>442358</v>
      </c>
    </row>
    <row r="832" spans="1:29">
      <c r="A832">
        <f t="shared" ca="1" si="12"/>
        <v>0.3279133168156696</v>
      </c>
      <c r="B832" t="s">
        <v>127</v>
      </c>
      <c r="C832">
        <v>9225225</v>
      </c>
      <c r="D832" s="2">
        <v>42774</v>
      </c>
      <c r="E832" t="s">
        <v>2713</v>
      </c>
      <c r="F832" t="s">
        <v>5975</v>
      </c>
      <c r="G832">
        <v>5</v>
      </c>
      <c r="H832" t="s">
        <v>58</v>
      </c>
      <c r="I832" t="s">
        <v>130</v>
      </c>
      <c r="J832">
        <v>106842</v>
      </c>
      <c r="K832">
        <v>3</v>
      </c>
      <c r="L832" s="2">
        <v>42095</v>
      </c>
      <c r="M832" s="2">
        <v>43524</v>
      </c>
      <c r="N832" t="s">
        <v>2715</v>
      </c>
      <c r="O832">
        <v>10</v>
      </c>
      <c r="P832" t="s">
        <v>5978</v>
      </c>
      <c r="Q832" t="s">
        <v>217</v>
      </c>
      <c r="R832" t="s">
        <v>120</v>
      </c>
      <c r="S832" t="s">
        <v>260</v>
      </c>
      <c r="T832" t="s">
        <v>68</v>
      </c>
      <c r="U832">
        <v>2017</v>
      </c>
      <c r="V832">
        <v>454356</v>
      </c>
      <c r="W832" t="s">
        <v>69</v>
      </c>
      <c r="X832" t="s">
        <v>127</v>
      </c>
      <c r="Y832">
        <v>264111</v>
      </c>
      <c r="Z832">
        <v>190245</v>
      </c>
      <c r="AA832" t="s">
        <v>69</v>
      </c>
      <c r="AB832" t="s">
        <v>5979</v>
      </c>
      <c r="AC832">
        <v>454356</v>
      </c>
    </row>
    <row r="833" spans="1:29">
      <c r="A833">
        <f t="shared" ca="1" si="12"/>
        <v>0.35590102486996789</v>
      </c>
      <c r="B833" t="s">
        <v>199</v>
      </c>
      <c r="C833">
        <v>9203616</v>
      </c>
      <c r="D833" s="2">
        <v>42767</v>
      </c>
      <c r="E833" t="s">
        <v>76</v>
      </c>
      <c r="F833" t="s">
        <v>833</v>
      </c>
      <c r="G833">
        <v>5</v>
      </c>
      <c r="H833" t="s">
        <v>58</v>
      </c>
      <c r="I833" t="s">
        <v>149</v>
      </c>
      <c r="J833">
        <v>109298</v>
      </c>
      <c r="K833">
        <v>13</v>
      </c>
      <c r="L833" s="2">
        <v>38457</v>
      </c>
      <c r="M833" s="2">
        <v>42947</v>
      </c>
      <c r="N833" t="s">
        <v>834</v>
      </c>
      <c r="O833">
        <v>9</v>
      </c>
      <c r="P833" t="s">
        <v>837</v>
      </c>
      <c r="Q833" t="s">
        <v>175</v>
      </c>
      <c r="R833" t="s">
        <v>176</v>
      </c>
      <c r="S833" t="s">
        <v>838</v>
      </c>
      <c r="T833" t="s">
        <v>68</v>
      </c>
      <c r="U833">
        <v>2017</v>
      </c>
      <c r="V833">
        <v>356980</v>
      </c>
      <c r="W833" t="s">
        <v>69</v>
      </c>
      <c r="X833" t="s">
        <v>199</v>
      </c>
      <c r="Y833">
        <v>248105</v>
      </c>
      <c r="Z833">
        <v>108875</v>
      </c>
      <c r="AA833" t="s">
        <v>69</v>
      </c>
      <c r="AB833" t="s">
        <v>839</v>
      </c>
      <c r="AC833">
        <v>356980</v>
      </c>
    </row>
    <row r="834" spans="1:29">
      <c r="A834">
        <f t="shared" ref="A834:A897" ca="1" si="13">RAND()</f>
        <v>0.68342127702048283</v>
      </c>
      <c r="B834" t="s">
        <v>199</v>
      </c>
      <c r="C834">
        <v>9438374</v>
      </c>
      <c r="D834" s="2">
        <v>43133</v>
      </c>
      <c r="E834" t="s">
        <v>76</v>
      </c>
      <c r="F834" t="s">
        <v>5497</v>
      </c>
      <c r="G834">
        <v>5</v>
      </c>
      <c r="H834" t="s">
        <v>58</v>
      </c>
      <c r="I834" t="s">
        <v>149</v>
      </c>
      <c r="J834">
        <v>183857</v>
      </c>
      <c r="K834">
        <v>5</v>
      </c>
      <c r="L834" s="2">
        <v>41732</v>
      </c>
      <c r="M834" s="2">
        <v>43524</v>
      </c>
      <c r="N834" t="s">
        <v>1998</v>
      </c>
      <c r="O834">
        <v>6</v>
      </c>
      <c r="P834" t="s">
        <v>333</v>
      </c>
      <c r="Q834" t="s">
        <v>334</v>
      </c>
      <c r="R834" t="s">
        <v>335</v>
      </c>
      <c r="S834" t="s">
        <v>67</v>
      </c>
      <c r="T834" t="s">
        <v>68</v>
      </c>
      <c r="U834">
        <v>2018</v>
      </c>
      <c r="V834">
        <v>321625</v>
      </c>
      <c r="W834" t="s">
        <v>69</v>
      </c>
      <c r="X834" t="s">
        <v>199</v>
      </c>
      <c r="Y834">
        <v>207500</v>
      </c>
      <c r="Z834">
        <v>114125</v>
      </c>
      <c r="AA834" t="s">
        <v>69</v>
      </c>
      <c r="AB834" t="s">
        <v>5500</v>
      </c>
      <c r="AC834">
        <v>321625</v>
      </c>
    </row>
    <row r="835" spans="1:29">
      <c r="A835">
        <f t="shared" ca="1" si="13"/>
        <v>0.63081801331878917</v>
      </c>
      <c r="B835" t="s">
        <v>3057</v>
      </c>
      <c r="C835">
        <v>9533469</v>
      </c>
      <c r="D835" s="2">
        <v>43313</v>
      </c>
      <c r="E835" t="s">
        <v>3058</v>
      </c>
      <c r="F835" t="s">
        <v>5999</v>
      </c>
      <c r="G835">
        <v>5</v>
      </c>
      <c r="H835" t="s">
        <v>58</v>
      </c>
      <c r="I835" t="s">
        <v>3060</v>
      </c>
      <c r="J835">
        <v>8099</v>
      </c>
      <c r="K835">
        <v>5</v>
      </c>
      <c r="L835" s="2">
        <v>41852</v>
      </c>
      <c r="M835" s="2">
        <v>43677</v>
      </c>
      <c r="N835" t="s">
        <v>3061</v>
      </c>
      <c r="O835">
        <v>3</v>
      </c>
      <c r="P835" t="s">
        <v>368</v>
      </c>
      <c r="Q835" t="s">
        <v>369</v>
      </c>
      <c r="R835" t="s">
        <v>370</v>
      </c>
      <c r="S835" t="s">
        <v>67</v>
      </c>
      <c r="T835" t="s">
        <v>68</v>
      </c>
      <c r="U835">
        <v>2018</v>
      </c>
      <c r="V835">
        <v>422638</v>
      </c>
      <c r="W835" t="s">
        <v>69</v>
      </c>
      <c r="X835" t="s">
        <v>1683</v>
      </c>
      <c r="Y835">
        <v>70000</v>
      </c>
      <c r="Z835">
        <v>20000</v>
      </c>
      <c r="AA835" t="s">
        <v>69</v>
      </c>
      <c r="AB835" t="s">
        <v>6001</v>
      </c>
      <c r="AC835">
        <v>90000</v>
      </c>
    </row>
    <row r="836" spans="1:29">
      <c r="A836">
        <f t="shared" ca="1" si="13"/>
        <v>0.41214391360754754</v>
      </c>
      <c r="B836" t="s">
        <v>241</v>
      </c>
      <c r="C836">
        <v>9241438</v>
      </c>
      <c r="D836" s="2">
        <v>42786</v>
      </c>
      <c r="E836" t="s">
        <v>76</v>
      </c>
      <c r="F836" t="s">
        <v>3614</v>
      </c>
      <c r="G836">
        <v>5</v>
      </c>
      <c r="H836" t="s">
        <v>58</v>
      </c>
      <c r="I836" t="s">
        <v>243</v>
      </c>
      <c r="J836">
        <v>122392</v>
      </c>
      <c r="K836">
        <v>5</v>
      </c>
      <c r="L836" s="2">
        <v>41730</v>
      </c>
      <c r="M836" s="2">
        <v>43190</v>
      </c>
      <c r="N836" t="s">
        <v>1494</v>
      </c>
      <c r="O836">
        <v>5</v>
      </c>
      <c r="P836" t="s">
        <v>524</v>
      </c>
      <c r="Q836" t="s">
        <v>83</v>
      </c>
      <c r="R836" t="s">
        <v>84</v>
      </c>
      <c r="S836" t="s">
        <v>67</v>
      </c>
      <c r="T836" t="s">
        <v>68</v>
      </c>
      <c r="U836">
        <v>2017</v>
      </c>
      <c r="V836">
        <v>233520</v>
      </c>
      <c r="W836" t="s">
        <v>69</v>
      </c>
      <c r="X836" t="s">
        <v>241</v>
      </c>
      <c r="Y836">
        <v>192068</v>
      </c>
      <c r="Z836">
        <v>41452</v>
      </c>
      <c r="AA836" t="s">
        <v>69</v>
      </c>
      <c r="AB836" t="s">
        <v>3617</v>
      </c>
      <c r="AC836">
        <v>233520</v>
      </c>
    </row>
    <row r="837" spans="1:29">
      <c r="A837">
        <f t="shared" ca="1" si="13"/>
        <v>0.48159285603158053</v>
      </c>
      <c r="B837" t="s">
        <v>687</v>
      </c>
      <c r="C837">
        <v>9536458</v>
      </c>
      <c r="D837" s="2">
        <v>43328</v>
      </c>
      <c r="E837" t="s">
        <v>2175</v>
      </c>
      <c r="F837" t="s">
        <v>3013</v>
      </c>
      <c r="G837">
        <v>5</v>
      </c>
      <c r="H837" t="s">
        <v>58</v>
      </c>
      <c r="I837" t="s">
        <v>689</v>
      </c>
      <c r="J837">
        <v>15444</v>
      </c>
      <c r="K837">
        <v>4</v>
      </c>
      <c r="L837" s="2">
        <v>42614</v>
      </c>
      <c r="M837" s="2">
        <v>44255</v>
      </c>
      <c r="N837" t="s">
        <v>1974</v>
      </c>
      <c r="O837">
        <v>2</v>
      </c>
      <c r="P837" t="s">
        <v>3016</v>
      </c>
      <c r="Q837" t="s">
        <v>2398</v>
      </c>
      <c r="R837" t="s">
        <v>2051</v>
      </c>
      <c r="S837" t="s">
        <v>67</v>
      </c>
      <c r="T837" t="s">
        <v>68</v>
      </c>
      <c r="U837">
        <v>2018</v>
      </c>
      <c r="V837">
        <v>483035</v>
      </c>
      <c r="W837" t="s">
        <v>69</v>
      </c>
      <c r="X837" t="s">
        <v>687</v>
      </c>
      <c r="Y837">
        <v>331983</v>
      </c>
      <c r="Z837">
        <v>151052</v>
      </c>
      <c r="AA837" t="s">
        <v>69</v>
      </c>
      <c r="AB837" t="s">
        <v>3017</v>
      </c>
      <c r="AC837">
        <v>483035</v>
      </c>
    </row>
    <row r="838" spans="1:29">
      <c r="A838">
        <f t="shared" ca="1" si="13"/>
        <v>0.17811008601725165</v>
      </c>
      <c r="B838" t="s">
        <v>199</v>
      </c>
      <c r="C838">
        <v>9390462</v>
      </c>
      <c r="D838" s="2">
        <v>43055</v>
      </c>
      <c r="E838" t="s">
        <v>76</v>
      </c>
      <c r="F838" t="s">
        <v>4886</v>
      </c>
      <c r="G838">
        <v>5</v>
      </c>
      <c r="H838" t="s">
        <v>58</v>
      </c>
      <c r="I838" t="s">
        <v>149</v>
      </c>
      <c r="J838">
        <v>181178</v>
      </c>
      <c r="K838">
        <v>5</v>
      </c>
      <c r="L838" s="2">
        <v>41640</v>
      </c>
      <c r="M838" s="2">
        <v>43465</v>
      </c>
      <c r="N838" t="s">
        <v>1268</v>
      </c>
      <c r="O838">
        <v>1</v>
      </c>
      <c r="P838" t="s">
        <v>346</v>
      </c>
      <c r="Q838" t="s">
        <v>119</v>
      </c>
      <c r="R838" t="s">
        <v>347</v>
      </c>
      <c r="S838" t="s">
        <v>348</v>
      </c>
      <c r="T838" t="s">
        <v>68</v>
      </c>
      <c r="U838">
        <v>2018</v>
      </c>
      <c r="V838">
        <v>329925</v>
      </c>
      <c r="W838" t="s">
        <v>69</v>
      </c>
      <c r="X838" t="s">
        <v>199</v>
      </c>
      <c r="Y838">
        <v>207500</v>
      </c>
      <c r="Z838">
        <v>122425</v>
      </c>
      <c r="AA838" t="s">
        <v>69</v>
      </c>
      <c r="AB838" t="s">
        <v>4889</v>
      </c>
      <c r="AC838">
        <v>329925</v>
      </c>
    </row>
    <row r="839" spans="1:29">
      <c r="A839">
        <f t="shared" ca="1" si="13"/>
        <v>0.46972984089492065</v>
      </c>
      <c r="B839" t="s">
        <v>254</v>
      </c>
      <c r="C839">
        <v>9276694</v>
      </c>
      <c r="D839" s="2">
        <v>42893</v>
      </c>
      <c r="E839" t="s">
        <v>76</v>
      </c>
      <c r="F839" t="s">
        <v>6025</v>
      </c>
      <c r="G839">
        <v>5</v>
      </c>
      <c r="H839" t="s">
        <v>58</v>
      </c>
      <c r="I839" t="s">
        <v>256</v>
      </c>
      <c r="J839">
        <v>84953</v>
      </c>
      <c r="K839">
        <v>9</v>
      </c>
      <c r="L839" s="2">
        <v>39692</v>
      </c>
      <c r="M839" s="2">
        <v>43616</v>
      </c>
      <c r="N839" t="s">
        <v>2364</v>
      </c>
      <c r="O839">
        <v>7</v>
      </c>
      <c r="P839" t="s">
        <v>3830</v>
      </c>
      <c r="Q839" t="s">
        <v>3831</v>
      </c>
      <c r="R839" t="s">
        <v>335</v>
      </c>
      <c r="S839" t="s">
        <v>85</v>
      </c>
      <c r="T839" t="s">
        <v>68</v>
      </c>
      <c r="U839">
        <v>2017</v>
      </c>
      <c r="V839">
        <v>301026</v>
      </c>
      <c r="W839" t="s">
        <v>69</v>
      </c>
      <c r="X839" t="s">
        <v>254</v>
      </c>
      <c r="Y839">
        <v>200000</v>
      </c>
      <c r="Z839">
        <v>101026</v>
      </c>
      <c r="AA839" t="s">
        <v>69</v>
      </c>
      <c r="AB839" t="s">
        <v>6026</v>
      </c>
      <c r="AC839">
        <v>301026</v>
      </c>
    </row>
    <row r="840" spans="1:29">
      <c r="A840">
        <f t="shared" ca="1" si="13"/>
        <v>0.51654715705172316</v>
      </c>
      <c r="B840" t="s">
        <v>303</v>
      </c>
      <c r="C840">
        <v>9275475</v>
      </c>
      <c r="D840" s="2">
        <v>42852</v>
      </c>
      <c r="E840" t="s">
        <v>76</v>
      </c>
      <c r="F840" t="s">
        <v>2532</v>
      </c>
      <c r="G840">
        <v>5</v>
      </c>
      <c r="H840" t="s">
        <v>58</v>
      </c>
      <c r="I840" t="s">
        <v>305</v>
      </c>
      <c r="J840">
        <v>93938</v>
      </c>
      <c r="K840">
        <v>5</v>
      </c>
      <c r="L840" s="2">
        <v>41409</v>
      </c>
      <c r="M840" s="2">
        <v>43585</v>
      </c>
      <c r="N840" t="s">
        <v>1912</v>
      </c>
      <c r="O840">
        <v>4</v>
      </c>
      <c r="P840" t="s">
        <v>638</v>
      </c>
      <c r="Q840" t="s">
        <v>639</v>
      </c>
      <c r="R840" t="s">
        <v>640</v>
      </c>
      <c r="S840" t="s">
        <v>67</v>
      </c>
      <c r="T840" t="s">
        <v>68</v>
      </c>
      <c r="U840">
        <v>2017</v>
      </c>
      <c r="V840">
        <v>682611</v>
      </c>
      <c r="W840" t="s">
        <v>69</v>
      </c>
      <c r="X840" t="s">
        <v>303</v>
      </c>
      <c r="Y840">
        <v>434784</v>
      </c>
      <c r="Z840">
        <v>247827</v>
      </c>
      <c r="AA840" t="s">
        <v>69</v>
      </c>
      <c r="AB840" t="s">
        <v>2536</v>
      </c>
      <c r="AC840">
        <v>682611</v>
      </c>
    </row>
    <row r="841" spans="1:29">
      <c r="A841">
        <f t="shared" ca="1" si="13"/>
        <v>0.68606357142860797</v>
      </c>
      <c r="B841" t="s">
        <v>303</v>
      </c>
      <c r="C841">
        <v>9250746</v>
      </c>
      <c r="D841" s="2">
        <v>42822</v>
      </c>
      <c r="E841" t="s">
        <v>76</v>
      </c>
      <c r="F841" t="s">
        <v>1484</v>
      </c>
      <c r="G841">
        <v>5</v>
      </c>
      <c r="H841" t="s">
        <v>58</v>
      </c>
      <c r="I841" t="s">
        <v>305</v>
      </c>
      <c r="J841">
        <v>58913</v>
      </c>
      <c r="K841">
        <v>14</v>
      </c>
      <c r="L841" s="2">
        <v>37154</v>
      </c>
      <c r="M841" s="2">
        <v>43190</v>
      </c>
      <c r="N841" t="s">
        <v>1485</v>
      </c>
      <c r="O841">
        <v>6</v>
      </c>
      <c r="P841" t="s">
        <v>333</v>
      </c>
      <c r="Q841" t="s">
        <v>334</v>
      </c>
      <c r="R841" t="s">
        <v>335</v>
      </c>
      <c r="S841" t="s">
        <v>67</v>
      </c>
      <c r="T841" t="s">
        <v>68</v>
      </c>
      <c r="U841">
        <v>2017</v>
      </c>
      <c r="V841">
        <v>338213</v>
      </c>
      <c r="W841" t="s">
        <v>69</v>
      </c>
      <c r="X841" t="s">
        <v>303</v>
      </c>
      <c r="Y841">
        <v>217500</v>
      </c>
      <c r="Z841">
        <v>120713</v>
      </c>
      <c r="AA841" t="s">
        <v>69</v>
      </c>
      <c r="AB841" t="s">
        <v>1488</v>
      </c>
      <c r="AC841">
        <v>338213</v>
      </c>
    </row>
    <row r="842" spans="1:29">
      <c r="A842">
        <f t="shared" ca="1" si="13"/>
        <v>0.13725020220498618</v>
      </c>
      <c r="B842" t="s">
        <v>303</v>
      </c>
      <c r="C842">
        <v>9514985</v>
      </c>
      <c r="D842" s="2">
        <v>43251</v>
      </c>
      <c r="E842" t="s">
        <v>56</v>
      </c>
      <c r="F842" t="s">
        <v>5762</v>
      </c>
      <c r="G842">
        <v>5</v>
      </c>
      <c r="H842" t="s">
        <v>58</v>
      </c>
      <c r="I842" t="s">
        <v>305</v>
      </c>
      <c r="J842">
        <v>105050</v>
      </c>
      <c r="K842">
        <v>3</v>
      </c>
      <c r="L842" s="2">
        <v>42522</v>
      </c>
      <c r="M842" s="2">
        <v>43828</v>
      </c>
      <c r="N842" t="s">
        <v>792</v>
      </c>
      <c r="O842">
        <v>7</v>
      </c>
      <c r="P842" t="s">
        <v>2152</v>
      </c>
      <c r="Q842" t="s">
        <v>472</v>
      </c>
      <c r="R842" t="s">
        <v>311</v>
      </c>
      <c r="S842" t="s">
        <v>473</v>
      </c>
      <c r="T842" t="s">
        <v>68</v>
      </c>
      <c r="U842">
        <v>2018</v>
      </c>
      <c r="V842">
        <v>425938</v>
      </c>
      <c r="W842" t="s">
        <v>69</v>
      </c>
      <c r="X842" t="s">
        <v>303</v>
      </c>
      <c r="Y842">
        <v>306288</v>
      </c>
      <c r="Z842">
        <v>119650</v>
      </c>
      <c r="AA842" t="s">
        <v>69</v>
      </c>
      <c r="AB842" t="s">
        <v>5765</v>
      </c>
      <c r="AC842">
        <v>425938</v>
      </c>
    </row>
    <row r="843" spans="1:29">
      <c r="A843">
        <f t="shared" ca="1" si="13"/>
        <v>0.67086850255413233</v>
      </c>
      <c r="B843" t="s">
        <v>127</v>
      </c>
      <c r="C843">
        <v>9343046</v>
      </c>
      <c r="D843" s="2">
        <v>42931</v>
      </c>
      <c r="E843" t="s">
        <v>2749</v>
      </c>
      <c r="F843" t="s">
        <v>2750</v>
      </c>
      <c r="G843">
        <v>7</v>
      </c>
      <c r="H843" t="s">
        <v>58</v>
      </c>
      <c r="I843" t="s">
        <v>130</v>
      </c>
      <c r="J843">
        <v>77178</v>
      </c>
      <c r="K843">
        <v>10</v>
      </c>
      <c r="L843" s="2">
        <v>39309</v>
      </c>
      <c r="M843" s="2">
        <v>44074</v>
      </c>
      <c r="N843" t="s">
        <v>2751</v>
      </c>
      <c r="O843">
        <v>3</v>
      </c>
      <c r="P843" t="s">
        <v>2754</v>
      </c>
      <c r="Q843" t="s">
        <v>543</v>
      </c>
      <c r="R843" t="s">
        <v>205</v>
      </c>
      <c r="S843" t="s">
        <v>473</v>
      </c>
      <c r="T843" t="s">
        <v>68</v>
      </c>
      <c r="U843">
        <v>2017</v>
      </c>
      <c r="V843">
        <v>430000</v>
      </c>
      <c r="W843" t="s">
        <v>69</v>
      </c>
      <c r="X843" t="s">
        <v>127</v>
      </c>
      <c r="Y843">
        <v>250000</v>
      </c>
      <c r="Z843">
        <v>180000</v>
      </c>
      <c r="AA843" t="s">
        <v>69</v>
      </c>
      <c r="AB843" t="s">
        <v>2755</v>
      </c>
      <c r="AC843">
        <v>430000</v>
      </c>
    </row>
    <row r="844" spans="1:29">
      <c r="A844">
        <f t="shared" ca="1" si="13"/>
        <v>7.8381532762381689E-2</v>
      </c>
      <c r="B844" t="s">
        <v>254</v>
      </c>
      <c r="C844">
        <v>9308989</v>
      </c>
      <c r="D844" s="2">
        <v>42915</v>
      </c>
      <c r="E844" t="s">
        <v>1425</v>
      </c>
      <c r="F844" t="s">
        <v>7154</v>
      </c>
      <c r="G844">
        <v>5</v>
      </c>
      <c r="H844" t="s">
        <v>58</v>
      </c>
      <c r="I844" t="s">
        <v>256</v>
      </c>
      <c r="J844">
        <v>111563</v>
      </c>
      <c r="K844">
        <v>4</v>
      </c>
      <c r="L844" s="2">
        <v>41883</v>
      </c>
      <c r="M844" s="2">
        <v>44012</v>
      </c>
      <c r="N844" t="s">
        <v>1427</v>
      </c>
      <c r="O844">
        <v>7</v>
      </c>
      <c r="P844" t="s">
        <v>2236</v>
      </c>
      <c r="Q844" t="s">
        <v>472</v>
      </c>
      <c r="R844" t="s">
        <v>311</v>
      </c>
      <c r="S844" t="s">
        <v>67</v>
      </c>
      <c r="T844" t="s">
        <v>68</v>
      </c>
      <c r="U844">
        <v>2017</v>
      </c>
      <c r="V844">
        <v>403010</v>
      </c>
      <c r="W844" t="s">
        <v>69</v>
      </c>
      <c r="X844" t="s">
        <v>254</v>
      </c>
      <c r="Y844">
        <v>243774</v>
      </c>
      <c r="Z844">
        <v>159236</v>
      </c>
      <c r="AA844" t="s">
        <v>69</v>
      </c>
      <c r="AB844" t="s">
        <v>7155</v>
      </c>
      <c r="AC844">
        <v>403010</v>
      </c>
    </row>
    <row r="845" spans="1:29">
      <c r="A845">
        <f t="shared" ca="1" si="13"/>
        <v>3.3894401057427248E-2</v>
      </c>
      <c r="B845" t="s">
        <v>303</v>
      </c>
      <c r="C845">
        <v>9312791</v>
      </c>
      <c r="D845" s="2">
        <v>42907</v>
      </c>
      <c r="E845" t="s">
        <v>56</v>
      </c>
      <c r="F845" t="s">
        <v>4684</v>
      </c>
      <c r="G845">
        <v>5</v>
      </c>
      <c r="H845" t="s">
        <v>58</v>
      </c>
      <c r="I845" t="s">
        <v>305</v>
      </c>
      <c r="J845">
        <v>79902</v>
      </c>
      <c r="K845">
        <v>9</v>
      </c>
      <c r="L845" s="2">
        <v>39995</v>
      </c>
      <c r="M845" s="2">
        <v>43646</v>
      </c>
      <c r="N845" t="s">
        <v>4685</v>
      </c>
      <c r="O845">
        <v>5</v>
      </c>
      <c r="P845" t="s">
        <v>1197</v>
      </c>
      <c r="Q845" t="s">
        <v>584</v>
      </c>
      <c r="R845" t="s">
        <v>585</v>
      </c>
      <c r="S845" t="s">
        <v>67</v>
      </c>
      <c r="T845" t="s">
        <v>68</v>
      </c>
      <c r="U845">
        <v>2017</v>
      </c>
      <c r="V845">
        <v>336038</v>
      </c>
      <c r="W845" t="s">
        <v>69</v>
      </c>
      <c r="X845" t="s">
        <v>303</v>
      </c>
      <c r="Y845">
        <v>217500</v>
      </c>
      <c r="Z845">
        <v>118538</v>
      </c>
      <c r="AA845" t="s">
        <v>69</v>
      </c>
      <c r="AB845" t="s">
        <v>4687</v>
      </c>
      <c r="AC845">
        <v>336038</v>
      </c>
    </row>
    <row r="846" spans="1:29">
      <c r="A846">
        <f t="shared" ca="1" si="13"/>
        <v>0.55298347717053342</v>
      </c>
      <c r="B846" t="s">
        <v>254</v>
      </c>
      <c r="C846">
        <v>9230854</v>
      </c>
      <c r="D846" s="2">
        <v>42779</v>
      </c>
      <c r="E846" t="s">
        <v>76</v>
      </c>
      <c r="F846" t="s">
        <v>6066</v>
      </c>
      <c r="G846">
        <v>5</v>
      </c>
      <c r="H846" t="s">
        <v>58</v>
      </c>
      <c r="I846" t="s">
        <v>256</v>
      </c>
      <c r="J846">
        <v>83988</v>
      </c>
      <c r="K846">
        <v>9</v>
      </c>
      <c r="L846" s="2">
        <v>39569</v>
      </c>
      <c r="M846" s="2">
        <v>43159</v>
      </c>
      <c r="N846" t="s">
        <v>592</v>
      </c>
      <c r="O846">
        <v>3</v>
      </c>
      <c r="P846" t="s">
        <v>542</v>
      </c>
      <c r="Q846" t="s">
        <v>543</v>
      </c>
      <c r="R846" t="s">
        <v>205</v>
      </c>
      <c r="S846" t="s">
        <v>85</v>
      </c>
      <c r="T846" t="s">
        <v>68</v>
      </c>
      <c r="U846">
        <v>2017</v>
      </c>
      <c r="V846">
        <v>318211</v>
      </c>
      <c r="W846" t="s">
        <v>69</v>
      </c>
      <c r="X846" t="s">
        <v>254</v>
      </c>
      <c r="Y846">
        <v>198882</v>
      </c>
      <c r="Z846">
        <v>119329</v>
      </c>
      <c r="AA846" t="s">
        <v>69</v>
      </c>
      <c r="AB846" t="s">
        <v>6067</v>
      </c>
      <c r="AC846">
        <v>318211</v>
      </c>
    </row>
    <row r="847" spans="1:29">
      <c r="A847">
        <f t="shared" ca="1" si="13"/>
        <v>0.26862904957380773</v>
      </c>
      <c r="B847" t="s">
        <v>127</v>
      </c>
      <c r="C847">
        <v>9517998</v>
      </c>
      <c r="D847" s="2">
        <v>43294</v>
      </c>
      <c r="E847" t="s">
        <v>56</v>
      </c>
      <c r="F847" t="s">
        <v>6070</v>
      </c>
      <c r="G847">
        <v>5</v>
      </c>
      <c r="H847" t="s">
        <v>58</v>
      </c>
      <c r="I847" t="s">
        <v>130</v>
      </c>
      <c r="J847">
        <v>107354</v>
      </c>
      <c r="K847">
        <v>4</v>
      </c>
      <c r="L847" s="2">
        <v>42271</v>
      </c>
      <c r="M847" s="2">
        <v>44377</v>
      </c>
      <c r="N847" t="s">
        <v>1819</v>
      </c>
      <c r="O847">
        <v>1</v>
      </c>
      <c r="P847" t="s">
        <v>4590</v>
      </c>
      <c r="Q847" t="s">
        <v>2807</v>
      </c>
      <c r="R847" t="s">
        <v>2808</v>
      </c>
      <c r="S847" t="s">
        <v>85</v>
      </c>
      <c r="T847" t="s">
        <v>68</v>
      </c>
      <c r="U847">
        <v>2018</v>
      </c>
      <c r="V847">
        <v>477717</v>
      </c>
      <c r="W847" t="s">
        <v>69</v>
      </c>
      <c r="X847" t="s">
        <v>127</v>
      </c>
      <c r="Y847">
        <v>354824</v>
      </c>
      <c r="Z847">
        <v>122893</v>
      </c>
      <c r="AA847" t="s">
        <v>69</v>
      </c>
      <c r="AB847" t="s">
        <v>6072</v>
      </c>
      <c r="AC847">
        <v>477717</v>
      </c>
    </row>
    <row r="848" spans="1:29">
      <c r="A848">
        <f t="shared" ca="1" si="13"/>
        <v>0.62004917547627303</v>
      </c>
      <c r="B848" t="s">
        <v>254</v>
      </c>
      <c r="C848">
        <v>9333394</v>
      </c>
      <c r="D848" s="2">
        <v>42964</v>
      </c>
      <c r="E848" t="s">
        <v>56</v>
      </c>
      <c r="F848" t="s">
        <v>6075</v>
      </c>
      <c r="G848">
        <v>5</v>
      </c>
      <c r="H848" t="s">
        <v>58</v>
      </c>
      <c r="I848" t="s">
        <v>256</v>
      </c>
      <c r="J848">
        <v>114834</v>
      </c>
      <c r="K848">
        <v>13</v>
      </c>
      <c r="L848" s="2">
        <v>36799</v>
      </c>
      <c r="M848" s="2">
        <v>44012</v>
      </c>
      <c r="N848" t="s">
        <v>2395</v>
      </c>
      <c r="O848">
        <v>7</v>
      </c>
      <c r="P848" t="s">
        <v>930</v>
      </c>
      <c r="Q848" t="s">
        <v>595</v>
      </c>
      <c r="R848" t="s">
        <v>311</v>
      </c>
      <c r="S848" t="s">
        <v>296</v>
      </c>
      <c r="T848" t="s">
        <v>68</v>
      </c>
      <c r="U848">
        <v>2017</v>
      </c>
      <c r="V848">
        <v>835228</v>
      </c>
      <c r="W848" t="s">
        <v>69</v>
      </c>
      <c r="X848" t="s">
        <v>254</v>
      </c>
      <c r="Y848">
        <v>560418</v>
      </c>
      <c r="Z848">
        <v>274810</v>
      </c>
      <c r="AA848" t="s">
        <v>69</v>
      </c>
      <c r="AB848" t="s">
        <v>6077</v>
      </c>
      <c r="AC848">
        <v>835228</v>
      </c>
    </row>
    <row r="849" spans="1:29">
      <c r="A849">
        <f t="shared" ca="1" si="13"/>
        <v>0.12734266676258177</v>
      </c>
      <c r="B849" t="s">
        <v>286</v>
      </c>
      <c r="C849">
        <v>9186976</v>
      </c>
      <c r="D849" s="2">
        <v>42725</v>
      </c>
      <c r="E849" t="s">
        <v>76</v>
      </c>
      <c r="F849" t="s">
        <v>6081</v>
      </c>
      <c r="G849">
        <v>5</v>
      </c>
      <c r="H849" t="s">
        <v>58</v>
      </c>
      <c r="I849" t="s">
        <v>289</v>
      </c>
      <c r="J849">
        <v>28731</v>
      </c>
      <c r="K849">
        <v>27</v>
      </c>
      <c r="L849" s="2">
        <v>32690</v>
      </c>
      <c r="M849" s="2">
        <v>43373</v>
      </c>
      <c r="N849" t="s">
        <v>2730</v>
      </c>
      <c r="O849">
        <v>5</v>
      </c>
      <c r="P849" t="s">
        <v>524</v>
      </c>
      <c r="Q849" t="s">
        <v>83</v>
      </c>
      <c r="R849" t="s">
        <v>84</v>
      </c>
      <c r="S849" t="s">
        <v>85</v>
      </c>
      <c r="T849" t="s">
        <v>68</v>
      </c>
      <c r="U849">
        <v>2017</v>
      </c>
      <c r="V849">
        <v>392206</v>
      </c>
      <c r="W849" t="s">
        <v>69</v>
      </c>
      <c r="X849" t="s">
        <v>286</v>
      </c>
      <c r="Y849">
        <v>253283</v>
      </c>
      <c r="Z849">
        <v>138923</v>
      </c>
      <c r="AA849" t="s">
        <v>69</v>
      </c>
      <c r="AB849" t="s">
        <v>6082</v>
      </c>
      <c r="AC849">
        <v>392206</v>
      </c>
    </row>
    <row r="850" spans="1:29">
      <c r="A850">
        <f t="shared" ca="1" si="13"/>
        <v>0.30483496591876602</v>
      </c>
      <c r="B850" t="s">
        <v>303</v>
      </c>
      <c r="C850">
        <v>9261515</v>
      </c>
      <c r="D850" s="2">
        <v>42907</v>
      </c>
      <c r="E850" t="s">
        <v>76</v>
      </c>
      <c r="F850" t="s">
        <v>6084</v>
      </c>
      <c r="G850">
        <v>5</v>
      </c>
      <c r="H850" t="s">
        <v>58</v>
      </c>
      <c r="I850" t="s">
        <v>305</v>
      </c>
      <c r="J850">
        <v>64913</v>
      </c>
      <c r="K850">
        <v>13</v>
      </c>
      <c r="L850" s="2">
        <v>37848</v>
      </c>
      <c r="M850" s="2">
        <v>43616</v>
      </c>
      <c r="N850" t="s">
        <v>257</v>
      </c>
      <c r="O850">
        <v>98</v>
      </c>
      <c r="P850" t="s">
        <v>6086</v>
      </c>
      <c r="Q850" t="s">
        <v>3918</v>
      </c>
      <c r="R850" t="s">
        <v>689</v>
      </c>
      <c r="S850" t="s">
        <v>260</v>
      </c>
      <c r="T850" t="s">
        <v>68</v>
      </c>
      <c r="U850">
        <v>2017</v>
      </c>
      <c r="V850">
        <v>358750</v>
      </c>
      <c r="W850" t="s">
        <v>69</v>
      </c>
      <c r="X850" t="s">
        <v>303</v>
      </c>
      <c r="Y850">
        <v>205000</v>
      </c>
      <c r="Z850">
        <v>153750</v>
      </c>
      <c r="AA850" t="s">
        <v>69</v>
      </c>
      <c r="AB850" t="s">
        <v>6087</v>
      </c>
      <c r="AC850">
        <v>358750</v>
      </c>
    </row>
    <row r="851" spans="1:29">
      <c r="A851">
        <f t="shared" ca="1" si="13"/>
        <v>0.22858363635870993</v>
      </c>
      <c r="B851" t="s">
        <v>687</v>
      </c>
      <c r="C851">
        <v>9429089</v>
      </c>
      <c r="D851" s="2">
        <v>43143</v>
      </c>
      <c r="E851" t="s">
        <v>76</v>
      </c>
      <c r="F851" t="s">
        <v>6090</v>
      </c>
      <c r="G851">
        <v>5</v>
      </c>
      <c r="H851" t="s">
        <v>58</v>
      </c>
      <c r="I851" t="s">
        <v>689</v>
      </c>
      <c r="J851">
        <v>13967</v>
      </c>
      <c r="K851">
        <v>5</v>
      </c>
      <c r="L851" s="2">
        <v>41699</v>
      </c>
      <c r="M851" s="2">
        <v>43524</v>
      </c>
      <c r="N851" t="s">
        <v>1739</v>
      </c>
      <c r="O851">
        <v>10</v>
      </c>
      <c r="P851" t="s">
        <v>4905</v>
      </c>
      <c r="Q851" t="s">
        <v>4906</v>
      </c>
      <c r="R851" t="s">
        <v>176</v>
      </c>
      <c r="S851" t="s">
        <v>67</v>
      </c>
      <c r="T851" t="s">
        <v>68</v>
      </c>
      <c r="U851">
        <v>2018</v>
      </c>
      <c r="V851">
        <v>309188</v>
      </c>
      <c r="W851" t="s">
        <v>69</v>
      </c>
      <c r="X851" t="s">
        <v>687</v>
      </c>
      <c r="Y851">
        <v>212500</v>
      </c>
      <c r="Z851">
        <v>96688</v>
      </c>
      <c r="AA851" t="s">
        <v>69</v>
      </c>
      <c r="AB851" t="s">
        <v>6092</v>
      </c>
      <c r="AC851">
        <v>309188</v>
      </c>
    </row>
    <row r="852" spans="1:29">
      <c r="A852">
        <f t="shared" ca="1" si="13"/>
        <v>0.18117535188126155</v>
      </c>
      <c r="B852" t="s">
        <v>254</v>
      </c>
      <c r="C852">
        <v>9262237</v>
      </c>
      <c r="D852" s="2">
        <v>42842</v>
      </c>
      <c r="E852" t="s">
        <v>56</v>
      </c>
      <c r="F852" t="s">
        <v>6094</v>
      </c>
      <c r="G852">
        <v>5</v>
      </c>
      <c r="H852" t="s">
        <v>58</v>
      </c>
      <c r="I852" t="s">
        <v>256</v>
      </c>
      <c r="J852">
        <v>44592</v>
      </c>
      <c r="K852">
        <v>25</v>
      </c>
      <c r="L852" s="2">
        <v>33055</v>
      </c>
      <c r="M852" s="2">
        <v>43951</v>
      </c>
      <c r="N852" t="s">
        <v>6095</v>
      </c>
      <c r="O852">
        <v>1</v>
      </c>
      <c r="P852" t="s">
        <v>161</v>
      </c>
      <c r="Q852" t="s">
        <v>162</v>
      </c>
      <c r="R852" t="s">
        <v>163</v>
      </c>
      <c r="S852" t="s">
        <v>67</v>
      </c>
      <c r="T852" t="s">
        <v>68</v>
      </c>
      <c r="U852">
        <v>2017</v>
      </c>
      <c r="V852">
        <v>560317</v>
      </c>
      <c r="W852" t="s">
        <v>69</v>
      </c>
      <c r="X852" t="s">
        <v>254</v>
      </c>
      <c r="Y852">
        <v>367421</v>
      </c>
      <c r="Z852">
        <v>192896</v>
      </c>
      <c r="AA852" t="s">
        <v>69</v>
      </c>
      <c r="AB852" t="s">
        <v>6097</v>
      </c>
      <c r="AC852">
        <v>560317</v>
      </c>
    </row>
    <row r="853" spans="1:29">
      <c r="A853">
        <f t="shared" ca="1" si="13"/>
        <v>0.42491387983242657</v>
      </c>
      <c r="B853" t="s">
        <v>286</v>
      </c>
      <c r="C853">
        <v>9490272</v>
      </c>
      <c r="D853" s="2">
        <v>43230</v>
      </c>
      <c r="E853" t="s">
        <v>56</v>
      </c>
      <c r="F853" t="s">
        <v>4434</v>
      </c>
      <c r="G853">
        <v>5</v>
      </c>
      <c r="H853" t="s">
        <v>58</v>
      </c>
      <c r="I853" t="s">
        <v>289</v>
      </c>
      <c r="J853">
        <v>114401</v>
      </c>
      <c r="K853">
        <v>5</v>
      </c>
      <c r="L853" s="2">
        <v>41805</v>
      </c>
      <c r="M853" s="2">
        <v>43982</v>
      </c>
      <c r="N853" t="s">
        <v>4435</v>
      </c>
      <c r="O853">
        <v>50</v>
      </c>
      <c r="P853" t="s">
        <v>1058</v>
      </c>
      <c r="Q853" t="s">
        <v>358</v>
      </c>
      <c r="R853" t="s">
        <v>149</v>
      </c>
      <c r="S853" t="s">
        <v>348</v>
      </c>
      <c r="T853" t="s">
        <v>68</v>
      </c>
      <c r="U853">
        <v>2018</v>
      </c>
      <c r="V853">
        <v>574022</v>
      </c>
      <c r="W853" t="s">
        <v>69</v>
      </c>
      <c r="X853" t="s">
        <v>286</v>
      </c>
      <c r="Y853">
        <v>298193</v>
      </c>
      <c r="Z853">
        <v>275829</v>
      </c>
      <c r="AA853" t="s">
        <v>69</v>
      </c>
      <c r="AB853" t="s">
        <v>4437</v>
      </c>
      <c r="AC853">
        <v>574022</v>
      </c>
    </row>
    <row r="854" spans="1:29">
      <c r="A854">
        <f t="shared" ca="1" si="13"/>
        <v>0.99804108609388575</v>
      </c>
      <c r="B854" t="s">
        <v>303</v>
      </c>
      <c r="C854">
        <v>9198538</v>
      </c>
      <c r="D854" s="2">
        <v>42719</v>
      </c>
      <c r="E854" t="s">
        <v>76</v>
      </c>
      <c r="F854" t="s">
        <v>6105</v>
      </c>
      <c r="G854">
        <v>5</v>
      </c>
      <c r="H854" t="s">
        <v>58</v>
      </c>
      <c r="I854" t="s">
        <v>305</v>
      </c>
      <c r="J854">
        <v>77704</v>
      </c>
      <c r="K854">
        <v>9</v>
      </c>
      <c r="L854" s="2">
        <v>39462</v>
      </c>
      <c r="M854" s="2">
        <v>43100</v>
      </c>
      <c r="N854" t="s">
        <v>2509</v>
      </c>
      <c r="O854">
        <v>50</v>
      </c>
      <c r="P854" t="s">
        <v>357</v>
      </c>
      <c r="Q854" t="s">
        <v>358</v>
      </c>
      <c r="R854" t="s">
        <v>149</v>
      </c>
      <c r="S854" t="s">
        <v>67</v>
      </c>
      <c r="T854" t="s">
        <v>68</v>
      </c>
      <c r="U854">
        <v>2017</v>
      </c>
      <c r="V854">
        <v>337125</v>
      </c>
      <c r="W854" t="s">
        <v>69</v>
      </c>
      <c r="X854" t="s">
        <v>303</v>
      </c>
      <c r="Y854">
        <v>217500</v>
      </c>
      <c r="Z854">
        <v>119625</v>
      </c>
      <c r="AA854" t="s">
        <v>69</v>
      </c>
      <c r="AB854" t="s">
        <v>6107</v>
      </c>
      <c r="AC854">
        <v>337125</v>
      </c>
    </row>
    <row r="855" spans="1:29">
      <c r="A855">
        <f t="shared" ca="1" si="13"/>
        <v>9.5990795576923471E-3</v>
      </c>
      <c r="B855" t="s">
        <v>1525</v>
      </c>
      <c r="C855">
        <v>9537623</v>
      </c>
      <c r="D855" s="2">
        <v>43327</v>
      </c>
      <c r="E855" t="s">
        <v>5888</v>
      </c>
      <c r="F855" t="s">
        <v>6111</v>
      </c>
      <c r="G855">
        <v>5</v>
      </c>
      <c r="H855" t="s">
        <v>58</v>
      </c>
      <c r="I855" t="s">
        <v>1528</v>
      </c>
      <c r="J855">
        <v>9186</v>
      </c>
      <c r="K855">
        <v>3</v>
      </c>
      <c r="L855" s="2">
        <v>42635</v>
      </c>
      <c r="M855" s="2">
        <v>44773</v>
      </c>
      <c r="N855" t="s">
        <v>1529</v>
      </c>
      <c r="O855">
        <v>7</v>
      </c>
      <c r="P855" t="s">
        <v>728</v>
      </c>
      <c r="Q855" t="s">
        <v>472</v>
      </c>
      <c r="R855" t="s">
        <v>311</v>
      </c>
      <c r="S855" t="s">
        <v>85</v>
      </c>
      <c r="T855" t="s">
        <v>68</v>
      </c>
      <c r="U855">
        <v>2018</v>
      </c>
      <c r="V855">
        <v>495380</v>
      </c>
      <c r="W855" t="s">
        <v>69</v>
      </c>
      <c r="X855" t="s">
        <v>1525</v>
      </c>
      <c r="Y855">
        <v>358993</v>
      </c>
      <c r="Z855">
        <v>136387</v>
      </c>
      <c r="AA855" t="s">
        <v>69</v>
      </c>
      <c r="AB855" t="s">
        <v>6113</v>
      </c>
      <c r="AC855">
        <v>495380</v>
      </c>
    </row>
    <row r="856" spans="1:29">
      <c r="A856">
        <f t="shared" ca="1" si="13"/>
        <v>0.88429148177469541</v>
      </c>
      <c r="B856" t="s">
        <v>55</v>
      </c>
      <c r="C856">
        <v>9519052</v>
      </c>
      <c r="D856" s="2">
        <v>43242</v>
      </c>
      <c r="E856" t="s">
        <v>56</v>
      </c>
      <c r="F856" t="s">
        <v>6117</v>
      </c>
      <c r="G856">
        <v>5</v>
      </c>
      <c r="H856" t="s">
        <v>58</v>
      </c>
      <c r="I856" t="s">
        <v>59</v>
      </c>
      <c r="J856">
        <v>64516</v>
      </c>
      <c r="K856">
        <v>10</v>
      </c>
      <c r="L856" s="2">
        <v>39948</v>
      </c>
      <c r="M856" s="2">
        <v>43616</v>
      </c>
      <c r="N856" t="s">
        <v>60</v>
      </c>
      <c r="O856">
        <v>12</v>
      </c>
      <c r="P856" t="s">
        <v>3235</v>
      </c>
      <c r="Q856" t="s">
        <v>217</v>
      </c>
      <c r="R856" t="s">
        <v>120</v>
      </c>
      <c r="S856" t="s">
        <v>67</v>
      </c>
      <c r="T856" t="s">
        <v>68</v>
      </c>
      <c r="U856">
        <v>2018</v>
      </c>
      <c r="V856">
        <v>370781</v>
      </c>
      <c r="W856" t="s">
        <v>69</v>
      </c>
      <c r="X856" t="s">
        <v>55</v>
      </c>
      <c r="Y856">
        <v>218750</v>
      </c>
      <c r="Z856">
        <v>152031</v>
      </c>
      <c r="AA856" t="s">
        <v>69</v>
      </c>
      <c r="AB856" t="s">
        <v>6119</v>
      </c>
      <c r="AC856">
        <v>370781</v>
      </c>
    </row>
    <row r="857" spans="1:29">
      <c r="A857">
        <f t="shared" ca="1" si="13"/>
        <v>0.45202172439503019</v>
      </c>
      <c r="B857" t="s">
        <v>254</v>
      </c>
      <c r="C857">
        <v>9340225</v>
      </c>
      <c r="D857" s="2">
        <v>42969</v>
      </c>
      <c r="E857" t="s">
        <v>76</v>
      </c>
      <c r="F857" t="s">
        <v>6122</v>
      </c>
      <c r="G857">
        <v>5</v>
      </c>
      <c r="H857" t="s">
        <v>58</v>
      </c>
      <c r="I857" t="s">
        <v>256</v>
      </c>
      <c r="J857">
        <v>108962</v>
      </c>
      <c r="K857">
        <v>4</v>
      </c>
      <c r="L857" s="2">
        <v>41887</v>
      </c>
      <c r="M857" s="2">
        <v>43799</v>
      </c>
      <c r="N857" t="s">
        <v>4935</v>
      </c>
      <c r="O857">
        <v>5</v>
      </c>
      <c r="P857" t="s">
        <v>1229</v>
      </c>
      <c r="Q857" t="s">
        <v>595</v>
      </c>
      <c r="R857" t="s">
        <v>311</v>
      </c>
      <c r="S857" t="s">
        <v>85</v>
      </c>
      <c r="T857" t="s">
        <v>68</v>
      </c>
      <c r="U857">
        <v>2017</v>
      </c>
      <c r="V857">
        <v>529600</v>
      </c>
      <c r="W857" t="s">
        <v>69</v>
      </c>
      <c r="X857" t="s">
        <v>254</v>
      </c>
      <c r="Y857">
        <v>439900</v>
      </c>
      <c r="Z857">
        <v>89700</v>
      </c>
      <c r="AA857" t="s">
        <v>69</v>
      </c>
      <c r="AB857" t="s">
        <v>6124</v>
      </c>
      <c r="AC857">
        <v>529600</v>
      </c>
    </row>
    <row r="858" spans="1:29">
      <c r="A858">
        <f t="shared" ca="1" si="13"/>
        <v>0.74101685655739202</v>
      </c>
      <c r="B858" t="s">
        <v>127</v>
      </c>
      <c r="C858">
        <v>9385005</v>
      </c>
      <c r="D858" s="2">
        <v>43054</v>
      </c>
      <c r="E858" t="s">
        <v>76</v>
      </c>
      <c r="F858" t="s">
        <v>5321</v>
      </c>
      <c r="G858">
        <v>5</v>
      </c>
      <c r="H858" t="s">
        <v>58</v>
      </c>
      <c r="I858" t="s">
        <v>130</v>
      </c>
      <c r="J858">
        <v>94607</v>
      </c>
      <c r="K858">
        <v>5</v>
      </c>
      <c r="L858" s="2">
        <v>41648</v>
      </c>
      <c r="M858" s="2">
        <v>43982</v>
      </c>
      <c r="N858" t="s">
        <v>4935</v>
      </c>
      <c r="O858">
        <v>21</v>
      </c>
      <c r="P858" t="s">
        <v>2180</v>
      </c>
      <c r="Q858" t="s">
        <v>1254</v>
      </c>
      <c r="R858" t="s">
        <v>630</v>
      </c>
      <c r="S858" t="s">
        <v>260</v>
      </c>
      <c r="T858" t="s">
        <v>68</v>
      </c>
      <c r="U858">
        <v>2018</v>
      </c>
      <c r="V858">
        <v>460750</v>
      </c>
      <c r="W858" t="s">
        <v>69</v>
      </c>
      <c r="X858" t="s">
        <v>127</v>
      </c>
      <c r="Y858">
        <v>276750</v>
      </c>
      <c r="Z858">
        <v>184000</v>
      </c>
      <c r="AA858" t="s">
        <v>69</v>
      </c>
      <c r="AB858" t="s">
        <v>5324</v>
      </c>
      <c r="AC858">
        <v>460750</v>
      </c>
    </row>
    <row r="859" spans="1:29">
      <c r="A859">
        <f t="shared" ca="1" si="13"/>
        <v>0.8512515802562709</v>
      </c>
      <c r="B859" t="s">
        <v>199</v>
      </c>
      <c r="C859">
        <v>9327998</v>
      </c>
      <c r="D859" s="2">
        <v>42934</v>
      </c>
      <c r="E859" t="s">
        <v>56</v>
      </c>
      <c r="F859" t="s">
        <v>1165</v>
      </c>
      <c r="G859">
        <v>5</v>
      </c>
      <c r="H859" t="s">
        <v>58</v>
      </c>
      <c r="I859" t="s">
        <v>149</v>
      </c>
      <c r="J859">
        <v>193497</v>
      </c>
      <c r="K859">
        <v>3</v>
      </c>
      <c r="L859" s="2">
        <v>42256</v>
      </c>
      <c r="M859" s="2">
        <v>43708</v>
      </c>
      <c r="N859" t="s">
        <v>1166</v>
      </c>
      <c r="O859">
        <v>7</v>
      </c>
      <c r="P859" t="s">
        <v>1170</v>
      </c>
      <c r="Q859" t="s">
        <v>1171</v>
      </c>
      <c r="R859" t="s">
        <v>585</v>
      </c>
      <c r="S859" t="s">
        <v>67</v>
      </c>
      <c r="T859" t="s">
        <v>68</v>
      </c>
      <c r="U859">
        <v>2017</v>
      </c>
      <c r="V859">
        <v>407025</v>
      </c>
      <c r="W859" t="s">
        <v>69</v>
      </c>
      <c r="X859" t="s">
        <v>199</v>
      </c>
      <c r="Y859">
        <v>254550</v>
      </c>
      <c r="Z859">
        <v>152475</v>
      </c>
      <c r="AA859" t="s">
        <v>69</v>
      </c>
      <c r="AB859" t="s">
        <v>1172</v>
      </c>
      <c r="AC859">
        <v>407025</v>
      </c>
    </row>
    <row r="860" spans="1:29">
      <c r="A860">
        <f t="shared" ca="1" si="13"/>
        <v>0.53386226495661371</v>
      </c>
      <c r="B860" t="s">
        <v>241</v>
      </c>
      <c r="C860">
        <v>9478330</v>
      </c>
      <c r="D860" s="2">
        <v>43210</v>
      </c>
      <c r="E860" t="s">
        <v>56</v>
      </c>
      <c r="F860" t="s">
        <v>6138</v>
      </c>
      <c r="G860">
        <v>5</v>
      </c>
      <c r="H860" t="s">
        <v>58</v>
      </c>
      <c r="I860" t="s">
        <v>243</v>
      </c>
      <c r="J860">
        <v>127283</v>
      </c>
      <c r="K860">
        <v>5</v>
      </c>
      <c r="L860" s="2">
        <v>42095</v>
      </c>
      <c r="M860" s="2">
        <v>43921</v>
      </c>
      <c r="N860" t="s">
        <v>4033</v>
      </c>
      <c r="O860">
        <v>5</v>
      </c>
      <c r="P860" t="s">
        <v>1261</v>
      </c>
      <c r="Q860" t="s">
        <v>1262</v>
      </c>
      <c r="R860" t="s">
        <v>236</v>
      </c>
      <c r="S860" t="s">
        <v>336</v>
      </c>
      <c r="T860" t="s">
        <v>68</v>
      </c>
      <c r="U860">
        <v>2018</v>
      </c>
      <c r="V860">
        <v>391820</v>
      </c>
      <c r="W860" t="s">
        <v>69</v>
      </c>
      <c r="X860" t="s">
        <v>241</v>
      </c>
      <c r="Y860">
        <v>250000</v>
      </c>
      <c r="Z860">
        <v>141820</v>
      </c>
      <c r="AA860" t="s">
        <v>69</v>
      </c>
      <c r="AB860" t="s">
        <v>6139</v>
      </c>
      <c r="AC860">
        <v>391820</v>
      </c>
    </row>
    <row r="861" spans="1:29">
      <c r="A861">
        <f t="shared" ca="1" si="13"/>
        <v>0.22353198204371405</v>
      </c>
      <c r="B861" t="s">
        <v>199</v>
      </c>
      <c r="C861">
        <v>9489071</v>
      </c>
      <c r="D861" s="2">
        <v>43208</v>
      </c>
      <c r="E861" t="s">
        <v>76</v>
      </c>
      <c r="F861" t="s">
        <v>2128</v>
      </c>
      <c r="G861">
        <v>5</v>
      </c>
      <c r="H861" t="s">
        <v>58</v>
      </c>
      <c r="I861" t="s">
        <v>149</v>
      </c>
      <c r="J861">
        <v>174976</v>
      </c>
      <c r="K861">
        <v>5</v>
      </c>
      <c r="L861" s="2">
        <v>41800</v>
      </c>
      <c r="M861" s="2">
        <v>44347</v>
      </c>
      <c r="N861" t="s">
        <v>2129</v>
      </c>
      <c r="O861">
        <v>3</v>
      </c>
      <c r="P861" t="s">
        <v>542</v>
      </c>
      <c r="Q861" t="s">
        <v>543</v>
      </c>
      <c r="R861" t="s">
        <v>205</v>
      </c>
      <c r="S861" t="s">
        <v>67</v>
      </c>
      <c r="T861" t="s">
        <v>68</v>
      </c>
      <c r="U861">
        <v>2018</v>
      </c>
      <c r="V861">
        <v>351104</v>
      </c>
      <c r="W861" t="s">
        <v>69</v>
      </c>
      <c r="X861" t="s">
        <v>199</v>
      </c>
      <c r="Y861">
        <v>219440</v>
      </c>
      <c r="Z861">
        <v>131664</v>
      </c>
      <c r="AA861" t="s">
        <v>69</v>
      </c>
      <c r="AB861" t="s">
        <v>2133</v>
      </c>
      <c r="AC861">
        <v>351104</v>
      </c>
    </row>
    <row r="862" spans="1:29">
      <c r="A862">
        <f t="shared" ca="1" si="13"/>
        <v>0.49363935304299844</v>
      </c>
      <c r="B862" t="s">
        <v>55</v>
      </c>
      <c r="C862">
        <v>9461126</v>
      </c>
      <c r="D862" s="2">
        <v>43175</v>
      </c>
      <c r="E862" t="s">
        <v>56</v>
      </c>
      <c r="F862" t="s">
        <v>4009</v>
      </c>
      <c r="G862">
        <v>5</v>
      </c>
      <c r="H862" t="s">
        <v>58</v>
      </c>
      <c r="I862" t="s">
        <v>59</v>
      </c>
      <c r="J862">
        <v>87990</v>
      </c>
      <c r="K862">
        <v>5</v>
      </c>
      <c r="L862" s="2">
        <v>41821</v>
      </c>
      <c r="M862" s="2">
        <v>43921</v>
      </c>
      <c r="N862" t="s">
        <v>3728</v>
      </c>
      <c r="O862">
        <v>5</v>
      </c>
      <c r="P862" t="s">
        <v>1197</v>
      </c>
      <c r="Q862" t="s">
        <v>584</v>
      </c>
      <c r="R862" t="s">
        <v>585</v>
      </c>
      <c r="S862" t="s">
        <v>67</v>
      </c>
      <c r="T862" t="s">
        <v>68</v>
      </c>
      <c r="U862">
        <v>2018</v>
      </c>
      <c r="V862">
        <v>399501</v>
      </c>
      <c r="W862" t="s">
        <v>69</v>
      </c>
      <c r="X862" t="s">
        <v>55</v>
      </c>
      <c r="Y862">
        <v>262491</v>
      </c>
      <c r="Z862">
        <v>137010</v>
      </c>
      <c r="AA862" t="s">
        <v>69</v>
      </c>
      <c r="AB862" t="s">
        <v>4012</v>
      </c>
      <c r="AC862">
        <v>399501</v>
      </c>
    </row>
    <row r="863" spans="1:29">
      <c r="A863">
        <f t="shared" ca="1" si="13"/>
        <v>8.8212619508021617E-2</v>
      </c>
      <c r="B863" t="s">
        <v>241</v>
      </c>
      <c r="C863">
        <v>9236078</v>
      </c>
      <c r="D863" s="2">
        <v>42844</v>
      </c>
      <c r="E863" t="s">
        <v>76</v>
      </c>
      <c r="F863" t="s">
        <v>6154</v>
      </c>
      <c r="G863">
        <v>7</v>
      </c>
      <c r="H863" t="s">
        <v>58</v>
      </c>
      <c r="I863" t="s">
        <v>243</v>
      </c>
      <c r="J863">
        <v>76259</v>
      </c>
      <c r="K863">
        <v>13</v>
      </c>
      <c r="L863" s="2">
        <v>38139</v>
      </c>
      <c r="M863" s="2">
        <v>43555</v>
      </c>
      <c r="N863" t="s">
        <v>1126</v>
      </c>
      <c r="O863">
        <v>7</v>
      </c>
      <c r="P863" t="s">
        <v>1729</v>
      </c>
      <c r="Q863" t="s">
        <v>65</v>
      </c>
      <c r="R863" t="s">
        <v>66</v>
      </c>
      <c r="S863" t="s">
        <v>67</v>
      </c>
      <c r="T863" t="s">
        <v>68</v>
      </c>
      <c r="U863">
        <v>2017</v>
      </c>
      <c r="V863">
        <v>386250</v>
      </c>
      <c r="W863" t="s">
        <v>69</v>
      </c>
      <c r="X863" t="s">
        <v>241</v>
      </c>
      <c r="Y863">
        <v>250000</v>
      </c>
      <c r="Z863">
        <v>136250</v>
      </c>
      <c r="AA863" t="s">
        <v>69</v>
      </c>
      <c r="AB863" t="s">
        <v>6156</v>
      </c>
      <c r="AC863">
        <v>386250</v>
      </c>
    </row>
    <row r="864" spans="1:29">
      <c r="A864">
        <f t="shared" ca="1" si="13"/>
        <v>0.55127297345225612</v>
      </c>
      <c r="B864" t="s">
        <v>199</v>
      </c>
      <c r="C864">
        <v>9270513</v>
      </c>
      <c r="D864" s="2">
        <v>42851</v>
      </c>
      <c r="E864" t="s">
        <v>76</v>
      </c>
      <c r="F864" t="s">
        <v>6159</v>
      </c>
      <c r="G864">
        <v>5</v>
      </c>
      <c r="H864" t="s">
        <v>58</v>
      </c>
      <c r="I864" t="s">
        <v>149</v>
      </c>
      <c r="J864">
        <v>177167</v>
      </c>
      <c r="K864">
        <v>5</v>
      </c>
      <c r="L864" s="2">
        <v>41456</v>
      </c>
      <c r="M864" s="2">
        <v>43585</v>
      </c>
      <c r="N864" t="s">
        <v>1998</v>
      </c>
      <c r="O864">
        <v>2</v>
      </c>
      <c r="P864" t="s">
        <v>309</v>
      </c>
      <c r="Q864" t="s">
        <v>310</v>
      </c>
      <c r="R864" t="s">
        <v>311</v>
      </c>
      <c r="S864" t="s">
        <v>67</v>
      </c>
      <c r="T864" t="s">
        <v>68</v>
      </c>
      <c r="U864">
        <v>2017</v>
      </c>
      <c r="V864">
        <v>347563</v>
      </c>
      <c r="W864" t="s">
        <v>69</v>
      </c>
      <c r="X864" t="s">
        <v>199</v>
      </c>
      <c r="Y864">
        <v>207500</v>
      </c>
      <c r="Z864">
        <v>140063</v>
      </c>
      <c r="AA864" t="s">
        <v>69</v>
      </c>
      <c r="AB864" t="s">
        <v>6161</v>
      </c>
      <c r="AC864">
        <v>347563</v>
      </c>
    </row>
    <row r="865" spans="1:29">
      <c r="A865">
        <f t="shared" ca="1" si="13"/>
        <v>0.17607634718705234</v>
      </c>
      <c r="B865" t="s">
        <v>241</v>
      </c>
      <c r="C865">
        <v>9482749</v>
      </c>
      <c r="D865" s="2">
        <v>43237</v>
      </c>
      <c r="E865" t="s">
        <v>3497</v>
      </c>
      <c r="F865" t="s">
        <v>3498</v>
      </c>
      <c r="G865">
        <v>5</v>
      </c>
      <c r="H865" t="s">
        <v>58</v>
      </c>
      <c r="I865" t="s">
        <v>243</v>
      </c>
      <c r="J865">
        <v>129735</v>
      </c>
      <c r="K865">
        <v>4</v>
      </c>
      <c r="L865" s="2">
        <v>42248</v>
      </c>
      <c r="M865" s="2">
        <v>44347</v>
      </c>
      <c r="N865" t="s">
        <v>3499</v>
      </c>
      <c r="O865">
        <v>1</v>
      </c>
      <c r="P865" t="s">
        <v>583</v>
      </c>
      <c r="Q865" t="s">
        <v>584</v>
      </c>
      <c r="R865" t="s">
        <v>585</v>
      </c>
      <c r="S865" t="s">
        <v>67</v>
      </c>
      <c r="T865" t="s">
        <v>68</v>
      </c>
      <c r="U865">
        <v>2018</v>
      </c>
      <c r="V865">
        <v>806367</v>
      </c>
      <c r="W865" t="s">
        <v>69</v>
      </c>
      <c r="X865" t="s">
        <v>241</v>
      </c>
      <c r="Y865">
        <v>526276</v>
      </c>
      <c r="Z865">
        <v>280091</v>
      </c>
      <c r="AA865" t="s">
        <v>69</v>
      </c>
      <c r="AB865" t="s">
        <v>3503</v>
      </c>
      <c r="AC865">
        <v>806367</v>
      </c>
    </row>
    <row r="866" spans="1:29">
      <c r="A866">
        <f t="shared" ca="1" si="13"/>
        <v>0.99366250748884766</v>
      </c>
      <c r="B866" t="s">
        <v>127</v>
      </c>
      <c r="C866">
        <v>9272441</v>
      </c>
      <c r="D866" s="2">
        <v>42854</v>
      </c>
      <c r="E866" t="s">
        <v>76</v>
      </c>
      <c r="F866" t="s">
        <v>844</v>
      </c>
      <c r="G866">
        <v>5</v>
      </c>
      <c r="H866" t="s">
        <v>58</v>
      </c>
      <c r="I866" t="s">
        <v>130</v>
      </c>
      <c r="J866">
        <v>101491</v>
      </c>
      <c r="K866">
        <v>5</v>
      </c>
      <c r="L866" s="2">
        <v>41460</v>
      </c>
      <c r="M866" s="2">
        <v>43585</v>
      </c>
      <c r="N866" t="s">
        <v>845</v>
      </c>
      <c r="O866">
        <v>47</v>
      </c>
      <c r="P866" t="s">
        <v>717</v>
      </c>
      <c r="Q866" t="s">
        <v>718</v>
      </c>
      <c r="R866" t="s">
        <v>149</v>
      </c>
      <c r="S866" t="s">
        <v>85</v>
      </c>
      <c r="T866" t="s">
        <v>68</v>
      </c>
      <c r="U866">
        <v>2017</v>
      </c>
      <c r="V866">
        <v>436802</v>
      </c>
      <c r="W866" t="s">
        <v>69</v>
      </c>
      <c r="X866" t="s">
        <v>127</v>
      </c>
      <c r="Y866">
        <v>287784</v>
      </c>
      <c r="Z866">
        <v>149018</v>
      </c>
      <c r="AA866" t="s">
        <v>69</v>
      </c>
      <c r="AB866" t="s">
        <v>849</v>
      </c>
      <c r="AC866">
        <v>436802</v>
      </c>
    </row>
    <row r="867" spans="1:29">
      <c r="A867">
        <f t="shared" ca="1" si="13"/>
        <v>8.5366227370212155E-2</v>
      </c>
      <c r="B867" t="s">
        <v>241</v>
      </c>
      <c r="C867">
        <v>9561793</v>
      </c>
      <c r="D867" s="2">
        <v>43084</v>
      </c>
      <c r="E867" t="s">
        <v>287</v>
      </c>
      <c r="F867" t="s">
        <v>6179</v>
      </c>
      <c r="G867">
        <v>7</v>
      </c>
      <c r="H867" t="s">
        <v>58</v>
      </c>
      <c r="I867" t="s">
        <v>243</v>
      </c>
      <c r="J867">
        <v>122416</v>
      </c>
      <c r="K867">
        <v>4</v>
      </c>
      <c r="L867" s="2">
        <v>41947</v>
      </c>
      <c r="M867" s="2">
        <v>43769</v>
      </c>
      <c r="N867" t="s">
        <v>5096</v>
      </c>
      <c r="O867">
        <v>4</v>
      </c>
      <c r="P867" t="s">
        <v>2904</v>
      </c>
      <c r="Q867" t="s">
        <v>2905</v>
      </c>
      <c r="R867" t="s">
        <v>1943</v>
      </c>
      <c r="S867" t="s">
        <v>85</v>
      </c>
      <c r="T867" t="s">
        <v>68</v>
      </c>
      <c r="U867">
        <v>2018</v>
      </c>
      <c r="V867">
        <v>350906</v>
      </c>
      <c r="W867" t="s">
        <v>69</v>
      </c>
      <c r="X867" t="s">
        <v>241</v>
      </c>
      <c r="Y867">
        <v>305637</v>
      </c>
      <c r="Z867">
        <v>45269</v>
      </c>
      <c r="AA867" t="s">
        <v>69</v>
      </c>
      <c r="AB867" t="s">
        <v>6180</v>
      </c>
      <c r="AC867">
        <v>350906</v>
      </c>
    </row>
    <row r="868" spans="1:29">
      <c r="A868">
        <f t="shared" ca="1" si="13"/>
        <v>0.28646145576886561</v>
      </c>
      <c r="B868" t="s">
        <v>199</v>
      </c>
      <c r="C868">
        <v>9228333</v>
      </c>
      <c r="D868" s="2">
        <v>42797</v>
      </c>
      <c r="E868" t="s">
        <v>76</v>
      </c>
      <c r="F868" t="s">
        <v>1656</v>
      </c>
      <c r="G868">
        <v>5</v>
      </c>
      <c r="H868" t="s">
        <v>58</v>
      </c>
      <c r="I868" t="s">
        <v>149</v>
      </c>
      <c r="J868">
        <v>167967</v>
      </c>
      <c r="K868">
        <v>5</v>
      </c>
      <c r="L868" s="2">
        <v>41334</v>
      </c>
      <c r="M868" s="2">
        <v>43524</v>
      </c>
      <c r="N868" t="s">
        <v>1657</v>
      </c>
      <c r="O868">
        <v>36</v>
      </c>
      <c r="P868" t="s">
        <v>1660</v>
      </c>
      <c r="Q868" t="s">
        <v>796</v>
      </c>
      <c r="R868" t="s">
        <v>149</v>
      </c>
      <c r="S868" t="s">
        <v>260</v>
      </c>
      <c r="T868" t="s">
        <v>68</v>
      </c>
      <c r="U868">
        <v>2017</v>
      </c>
      <c r="V868">
        <v>382423</v>
      </c>
      <c r="W868" t="s">
        <v>69</v>
      </c>
      <c r="X868" t="s">
        <v>199</v>
      </c>
      <c r="Y868">
        <v>207500</v>
      </c>
      <c r="Z868">
        <v>174923</v>
      </c>
      <c r="AA868" t="s">
        <v>69</v>
      </c>
      <c r="AB868" t="s">
        <v>1661</v>
      </c>
      <c r="AC868">
        <v>382423</v>
      </c>
    </row>
    <row r="869" spans="1:29">
      <c r="A869">
        <f t="shared" ca="1" si="13"/>
        <v>0.19288626743442683</v>
      </c>
      <c r="B869" t="s">
        <v>199</v>
      </c>
      <c r="C869">
        <v>9063044</v>
      </c>
      <c r="D869" s="2">
        <v>42874</v>
      </c>
      <c r="E869" t="s">
        <v>76</v>
      </c>
      <c r="F869" t="s">
        <v>3029</v>
      </c>
      <c r="G869">
        <v>5</v>
      </c>
      <c r="H869" t="s">
        <v>58</v>
      </c>
      <c r="I869" t="s">
        <v>149</v>
      </c>
      <c r="J869">
        <v>172603</v>
      </c>
      <c r="K869">
        <v>5</v>
      </c>
      <c r="L869" s="2">
        <v>41456</v>
      </c>
      <c r="M869" s="2">
        <v>43251</v>
      </c>
      <c r="N869" t="s">
        <v>1657</v>
      </c>
      <c r="O869">
        <v>4</v>
      </c>
      <c r="P869" t="s">
        <v>638</v>
      </c>
      <c r="Q869" t="s">
        <v>639</v>
      </c>
      <c r="R869" t="s">
        <v>640</v>
      </c>
      <c r="S869" t="s">
        <v>67</v>
      </c>
      <c r="T869" t="s">
        <v>68</v>
      </c>
      <c r="U869">
        <v>2017</v>
      </c>
      <c r="V869">
        <v>329925</v>
      </c>
      <c r="W869" t="s">
        <v>69</v>
      </c>
      <c r="X869" t="s">
        <v>199</v>
      </c>
      <c r="Y869">
        <v>207500</v>
      </c>
      <c r="Z869">
        <v>122425</v>
      </c>
      <c r="AA869" t="s">
        <v>69</v>
      </c>
      <c r="AB869" t="s">
        <v>3032</v>
      </c>
      <c r="AC869">
        <v>329925</v>
      </c>
    </row>
    <row r="870" spans="1:29">
      <c r="A870">
        <f t="shared" ca="1" si="13"/>
        <v>0.17317626815287002</v>
      </c>
      <c r="B870" t="s">
        <v>199</v>
      </c>
      <c r="C870">
        <v>9189685</v>
      </c>
      <c r="D870" s="2">
        <v>42706</v>
      </c>
      <c r="E870" t="s">
        <v>76</v>
      </c>
      <c r="F870" t="s">
        <v>6199</v>
      </c>
      <c r="G870">
        <v>5</v>
      </c>
      <c r="H870" t="s">
        <v>58</v>
      </c>
      <c r="I870" t="s">
        <v>149</v>
      </c>
      <c r="J870">
        <v>166555</v>
      </c>
      <c r="K870">
        <v>5</v>
      </c>
      <c r="L870" s="2">
        <v>41276</v>
      </c>
      <c r="M870" s="2">
        <v>43100</v>
      </c>
      <c r="N870" t="s">
        <v>4492</v>
      </c>
      <c r="O870">
        <v>4</v>
      </c>
      <c r="P870" t="s">
        <v>638</v>
      </c>
      <c r="Q870" t="s">
        <v>639</v>
      </c>
      <c r="R870" t="s">
        <v>640</v>
      </c>
      <c r="S870" t="s">
        <v>85</v>
      </c>
      <c r="T870" t="s">
        <v>68</v>
      </c>
      <c r="U870">
        <v>2017</v>
      </c>
      <c r="V870">
        <v>321376</v>
      </c>
      <c r="W870" t="s">
        <v>69</v>
      </c>
      <c r="X870" t="s">
        <v>199</v>
      </c>
      <c r="Y870">
        <v>207500</v>
      </c>
      <c r="Z870">
        <v>113876</v>
      </c>
      <c r="AA870" t="s">
        <v>69</v>
      </c>
      <c r="AB870" t="s">
        <v>6201</v>
      </c>
      <c r="AC870">
        <v>321376</v>
      </c>
    </row>
    <row r="871" spans="1:29">
      <c r="A871">
        <f t="shared" ca="1" si="13"/>
        <v>0.74894524993126288</v>
      </c>
      <c r="B871" t="s">
        <v>254</v>
      </c>
      <c r="C871">
        <v>9503742</v>
      </c>
      <c r="D871" s="2">
        <v>43272</v>
      </c>
      <c r="E871" t="s">
        <v>56</v>
      </c>
      <c r="F871" t="s">
        <v>6205</v>
      </c>
      <c r="G871">
        <v>5</v>
      </c>
      <c r="H871" t="s">
        <v>58</v>
      </c>
      <c r="I871" t="s">
        <v>256</v>
      </c>
      <c r="J871">
        <v>112792</v>
      </c>
      <c r="K871">
        <v>4</v>
      </c>
      <c r="L871" s="2">
        <v>42186</v>
      </c>
      <c r="M871" s="2">
        <v>44012</v>
      </c>
      <c r="N871" t="s">
        <v>1510</v>
      </c>
      <c r="O871">
        <v>1</v>
      </c>
      <c r="P871" t="s">
        <v>2641</v>
      </c>
      <c r="Q871" t="s">
        <v>2642</v>
      </c>
      <c r="R871" t="s">
        <v>555</v>
      </c>
      <c r="S871" t="s">
        <v>473</v>
      </c>
      <c r="T871" t="s">
        <v>68</v>
      </c>
      <c r="U871">
        <v>2018</v>
      </c>
      <c r="V871">
        <v>308100</v>
      </c>
      <c r="W871" t="s">
        <v>69</v>
      </c>
      <c r="X871" t="s">
        <v>254</v>
      </c>
      <c r="Y871">
        <v>197500</v>
      </c>
      <c r="Z871">
        <v>110600</v>
      </c>
      <c r="AA871" t="s">
        <v>69</v>
      </c>
      <c r="AB871" t="s">
        <v>6207</v>
      </c>
      <c r="AC871">
        <v>308100</v>
      </c>
    </row>
    <row r="872" spans="1:29">
      <c r="A872">
        <f t="shared" ca="1" si="13"/>
        <v>0.19756768994706964</v>
      </c>
      <c r="B872" t="s">
        <v>254</v>
      </c>
      <c r="C872">
        <v>9540031</v>
      </c>
      <c r="D872" s="2">
        <v>43361</v>
      </c>
      <c r="E872" t="s">
        <v>6211</v>
      </c>
      <c r="F872" t="s">
        <v>6212</v>
      </c>
      <c r="G872">
        <v>5</v>
      </c>
      <c r="H872" t="s">
        <v>58</v>
      </c>
      <c r="I872" t="s">
        <v>256</v>
      </c>
      <c r="J872">
        <v>112697</v>
      </c>
      <c r="K872">
        <v>5</v>
      </c>
      <c r="L872" s="2">
        <v>41897</v>
      </c>
      <c r="M872" s="2">
        <v>44043</v>
      </c>
      <c r="N872" t="s">
        <v>6213</v>
      </c>
      <c r="O872">
        <v>5</v>
      </c>
      <c r="P872" t="s">
        <v>1853</v>
      </c>
      <c r="Q872" t="s">
        <v>83</v>
      </c>
      <c r="R872" t="s">
        <v>84</v>
      </c>
      <c r="S872" t="s">
        <v>85</v>
      </c>
      <c r="T872" t="s">
        <v>68</v>
      </c>
      <c r="U872">
        <v>2018</v>
      </c>
      <c r="V872">
        <v>284855</v>
      </c>
      <c r="W872" t="s">
        <v>69</v>
      </c>
      <c r="X872" t="s">
        <v>254</v>
      </c>
      <c r="Y872">
        <v>225000</v>
      </c>
      <c r="Z872">
        <v>59855</v>
      </c>
      <c r="AA872" t="s">
        <v>69</v>
      </c>
      <c r="AB872" t="s">
        <v>6215</v>
      </c>
      <c r="AC872">
        <v>284855</v>
      </c>
    </row>
    <row r="873" spans="1:29">
      <c r="A873">
        <f t="shared" ca="1" si="13"/>
        <v>0.69430538671132747</v>
      </c>
      <c r="B873" t="s">
        <v>327</v>
      </c>
      <c r="C873">
        <v>9486923</v>
      </c>
      <c r="D873" s="2">
        <v>43236</v>
      </c>
      <c r="E873" t="s">
        <v>56</v>
      </c>
      <c r="F873" t="s">
        <v>6219</v>
      </c>
      <c r="G873">
        <v>5</v>
      </c>
      <c r="H873" t="s">
        <v>58</v>
      </c>
      <c r="I873" t="s">
        <v>330</v>
      </c>
      <c r="J873">
        <v>19135</v>
      </c>
      <c r="K873">
        <v>4</v>
      </c>
      <c r="L873" s="2">
        <v>42267</v>
      </c>
      <c r="M873" s="2">
        <v>43982</v>
      </c>
      <c r="N873" t="s">
        <v>1289</v>
      </c>
      <c r="O873">
        <v>12</v>
      </c>
      <c r="P873" t="s">
        <v>656</v>
      </c>
      <c r="Q873" t="s">
        <v>204</v>
      </c>
      <c r="R873" t="s">
        <v>205</v>
      </c>
      <c r="S873" t="s">
        <v>67</v>
      </c>
      <c r="T873" t="s">
        <v>68</v>
      </c>
      <c r="U873">
        <v>2018</v>
      </c>
      <c r="V873">
        <v>470946</v>
      </c>
      <c r="W873" t="s">
        <v>69</v>
      </c>
      <c r="X873" t="s">
        <v>327</v>
      </c>
      <c r="Y873">
        <v>322272</v>
      </c>
      <c r="Z873">
        <v>148674</v>
      </c>
      <c r="AA873" t="s">
        <v>69</v>
      </c>
      <c r="AB873" t="s">
        <v>6220</v>
      </c>
      <c r="AC873">
        <v>470946</v>
      </c>
    </row>
    <row r="874" spans="1:29">
      <c r="A874">
        <f t="shared" ca="1" si="13"/>
        <v>0.7012992408275569</v>
      </c>
      <c r="B874" t="s">
        <v>199</v>
      </c>
      <c r="C874">
        <v>9567800</v>
      </c>
      <c r="D874" s="2">
        <v>43083</v>
      </c>
      <c r="E874" t="s">
        <v>287</v>
      </c>
      <c r="F874" t="s">
        <v>5298</v>
      </c>
      <c r="G874">
        <v>7</v>
      </c>
      <c r="H874" t="s">
        <v>58</v>
      </c>
      <c r="I874" t="s">
        <v>149</v>
      </c>
      <c r="J874">
        <v>183869</v>
      </c>
      <c r="K874">
        <v>3</v>
      </c>
      <c r="L874" s="2">
        <v>42156</v>
      </c>
      <c r="M874" s="2">
        <v>43178</v>
      </c>
      <c r="N874" t="s">
        <v>703</v>
      </c>
      <c r="O874">
        <v>5</v>
      </c>
      <c r="P874" t="s">
        <v>5301</v>
      </c>
      <c r="Q874" t="s">
        <v>83</v>
      </c>
      <c r="R874" t="s">
        <v>84</v>
      </c>
      <c r="S874" t="s">
        <v>67</v>
      </c>
      <c r="T874" t="s">
        <v>68</v>
      </c>
      <c r="U874">
        <v>2018</v>
      </c>
      <c r="V874">
        <v>292343</v>
      </c>
      <c r="W874" t="s">
        <v>69</v>
      </c>
      <c r="X874" t="s">
        <v>199</v>
      </c>
      <c r="Y874">
        <v>205875</v>
      </c>
      <c r="Z874">
        <v>86468</v>
      </c>
      <c r="AA874" t="s">
        <v>69</v>
      </c>
      <c r="AB874" t="s">
        <v>5302</v>
      </c>
      <c r="AC874">
        <v>292343</v>
      </c>
    </row>
    <row r="875" spans="1:29">
      <c r="A875">
        <f t="shared" ca="1" si="13"/>
        <v>0.34210483679168291</v>
      </c>
      <c r="B875" t="s">
        <v>405</v>
      </c>
      <c r="C875">
        <v>9243232</v>
      </c>
      <c r="D875" s="2">
        <v>42814</v>
      </c>
      <c r="E875" t="s">
        <v>76</v>
      </c>
      <c r="F875" t="s">
        <v>1501</v>
      </c>
      <c r="G875">
        <v>5</v>
      </c>
      <c r="H875" t="s">
        <v>58</v>
      </c>
      <c r="I875" t="s">
        <v>407</v>
      </c>
      <c r="J875">
        <v>19631</v>
      </c>
      <c r="K875">
        <v>10</v>
      </c>
      <c r="L875" s="2">
        <v>38990</v>
      </c>
      <c r="M875" s="2">
        <v>43555</v>
      </c>
      <c r="N875" t="s">
        <v>1451</v>
      </c>
      <c r="O875">
        <v>26</v>
      </c>
      <c r="P875" t="s">
        <v>804</v>
      </c>
      <c r="Q875" t="s">
        <v>805</v>
      </c>
      <c r="R875" t="s">
        <v>120</v>
      </c>
      <c r="S875" t="s">
        <v>85</v>
      </c>
      <c r="T875" t="s">
        <v>68</v>
      </c>
      <c r="U875">
        <v>2017</v>
      </c>
      <c r="V875">
        <v>535230</v>
      </c>
      <c r="W875" t="s">
        <v>69</v>
      </c>
      <c r="X875" t="s">
        <v>405</v>
      </c>
      <c r="Y875">
        <v>360411</v>
      </c>
      <c r="Z875">
        <v>174819</v>
      </c>
      <c r="AA875" t="s">
        <v>69</v>
      </c>
      <c r="AB875" t="s">
        <v>1504</v>
      </c>
      <c r="AC875">
        <v>535230</v>
      </c>
    </row>
    <row r="876" spans="1:29">
      <c r="A876">
        <f t="shared" ca="1" si="13"/>
        <v>0.85133689328631079</v>
      </c>
      <c r="B876" t="s">
        <v>254</v>
      </c>
      <c r="C876">
        <v>9329462</v>
      </c>
      <c r="D876" s="2">
        <v>42963</v>
      </c>
      <c r="E876" t="s">
        <v>56</v>
      </c>
      <c r="F876" t="s">
        <v>6235</v>
      </c>
      <c r="G876">
        <v>5</v>
      </c>
      <c r="H876" t="s">
        <v>58</v>
      </c>
      <c r="I876" t="s">
        <v>256</v>
      </c>
      <c r="J876">
        <v>81702</v>
      </c>
      <c r="K876">
        <v>8</v>
      </c>
      <c r="L876" s="2">
        <v>39965</v>
      </c>
      <c r="M876" s="2">
        <v>43708</v>
      </c>
      <c r="N876" t="s">
        <v>3129</v>
      </c>
      <c r="O876">
        <v>6</v>
      </c>
      <c r="P876" t="s">
        <v>333</v>
      </c>
      <c r="Q876" t="s">
        <v>334</v>
      </c>
      <c r="R876" t="s">
        <v>335</v>
      </c>
      <c r="S876" t="s">
        <v>67</v>
      </c>
      <c r="T876" t="s">
        <v>68</v>
      </c>
      <c r="U876">
        <v>2017</v>
      </c>
      <c r="V876">
        <v>356727</v>
      </c>
      <c r="W876" t="s">
        <v>69</v>
      </c>
      <c r="X876" t="s">
        <v>254</v>
      </c>
      <c r="Y876">
        <v>234345</v>
      </c>
      <c r="Z876">
        <v>122382</v>
      </c>
      <c r="AA876" t="s">
        <v>69</v>
      </c>
      <c r="AB876" t="s">
        <v>6236</v>
      </c>
      <c r="AC876">
        <v>356727</v>
      </c>
    </row>
    <row r="877" spans="1:29">
      <c r="A877">
        <f t="shared" ca="1" si="13"/>
        <v>0.87744701242278178</v>
      </c>
      <c r="B877" t="s">
        <v>92</v>
      </c>
      <c r="C877">
        <v>9503745</v>
      </c>
      <c r="D877" s="2">
        <v>43251</v>
      </c>
      <c r="E877" t="s">
        <v>4616</v>
      </c>
      <c r="F877" t="s">
        <v>6239</v>
      </c>
      <c r="G877">
        <v>5</v>
      </c>
      <c r="H877" t="s">
        <v>58</v>
      </c>
      <c r="I877" t="s">
        <v>95</v>
      </c>
      <c r="J877">
        <v>80699</v>
      </c>
      <c r="K877">
        <v>5</v>
      </c>
      <c r="L877" s="2">
        <v>41866</v>
      </c>
      <c r="M877" s="2">
        <v>43616</v>
      </c>
      <c r="N877" t="s">
        <v>6240</v>
      </c>
      <c r="O877">
        <v>12</v>
      </c>
      <c r="P877" t="s">
        <v>2215</v>
      </c>
      <c r="Q877" t="s">
        <v>217</v>
      </c>
      <c r="R877" t="s">
        <v>120</v>
      </c>
      <c r="S877" t="s">
        <v>948</v>
      </c>
      <c r="T877" t="s">
        <v>68</v>
      </c>
      <c r="U877">
        <v>2018</v>
      </c>
      <c r="V877">
        <v>351713</v>
      </c>
      <c r="W877" t="s">
        <v>69</v>
      </c>
      <c r="X877" t="s">
        <v>92</v>
      </c>
      <c r="Y877">
        <v>207500</v>
      </c>
      <c r="Z877">
        <v>144213</v>
      </c>
      <c r="AA877" t="s">
        <v>69</v>
      </c>
      <c r="AB877" t="s">
        <v>6242</v>
      </c>
      <c r="AC877">
        <v>351713</v>
      </c>
    </row>
    <row r="878" spans="1:29">
      <c r="A878">
        <f t="shared" ca="1" si="13"/>
        <v>0.51696761964120019</v>
      </c>
      <c r="B878" t="s">
        <v>241</v>
      </c>
      <c r="C878">
        <v>9312304</v>
      </c>
      <c r="D878" s="2">
        <v>42919</v>
      </c>
      <c r="E878" t="s">
        <v>76</v>
      </c>
      <c r="F878" t="s">
        <v>2700</v>
      </c>
      <c r="G878">
        <v>5</v>
      </c>
      <c r="H878" t="s">
        <v>58</v>
      </c>
      <c r="I878" t="s">
        <v>243</v>
      </c>
      <c r="J878">
        <v>117037</v>
      </c>
      <c r="K878">
        <v>5</v>
      </c>
      <c r="L878" s="2">
        <v>41487</v>
      </c>
      <c r="M878" s="2">
        <v>43677</v>
      </c>
      <c r="N878" t="s">
        <v>1494</v>
      </c>
      <c r="O878">
        <v>7</v>
      </c>
      <c r="P878" t="s">
        <v>2702</v>
      </c>
      <c r="Q878" t="s">
        <v>2703</v>
      </c>
      <c r="R878" t="s">
        <v>311</v>
      </c>
      <c r="S878" t="s">
        <v>473</v>
      </c>
      <c r="T878" t="s">
        <v>68</v>
      </c>
      <c r="U878">
        <v>2017</v>
      </c>
      <c r="V878">
        <v>499289</v>
      </c>
      <c r="W878" t="s">
        <v>69</v>
      </c>
      <c r="X878" t="s">
        <v>241</v>
      </c>
      <c r="Y878">
        <v>318498</v>
      </c>
      <c r="Z878">
        <v>180791</v>
      </c>
      <c r="AA878" t="s">
        <v>69</v>
      </c>
      <c r="AB878" t="s">
        <v>2704</v>
      </c>
      <c r="AC878">
        <v>499289</v>
      </c>
    </row>
    <row r="879" spans="1:29">
      <c r="A879">
        <f t="shared" ca="1" si="13"/>
        <v>0.43279350328470068</v>
      </c>
      <c r="B879" t="s">
        <v>3057</v>
      </c>
      <c r="C879">
        <v>9207754</v>
      </c>
      <c r="D879" s="2">
        <v>42711</v>
      </c>
      <c r="E879" t="s">
        <v>3058</v>
      </c>
      <c r="F879" t="s">
        <v>6252</v>
      </c>
      <c r="G879">
        <v>5</v>
      </c>
      <c r="H879" t="s">
        <v>58</v>
      </c>
      <c r="I879" t="s">
        <v>3060</v>
      </c>
      <c r="J879">
        <v>6896</v>
      </c>
      <c r="K879">
        <v>5</v>
      </c>
      <c r="L879" s="2">
        <v>41275</v>
      </c>
      <c r="M879" s="2">
        <v>43465</v>
      </c>
      <c r="N879" t="s">
        <v>6253</v>
      </c>
      <c r="O879">
        <v>5</v>
      </c>
      <c r="P879" t="s">
        <v>1114</v>
      </c>
      <c r="Q879" t="s">
        <v>1115</v>
      </c>
      <c r="R879" t="s">
        <v>816</v>
      </c>
      <c r="S879" t="s">
        <v>67</v>
      </c>
      <c r="T879" t="s">
        <v>68</v>
      </c>
      <c r="U879">
        <v>2017</v>
      </c>
      <c r="V879">
        <v>409921</v>
      </c>
      <c r="W879" t="s">
        <v>69</v>
      </c>
      <c r="X879" t="s">
        <v>3057</v>
      </c>
      <c r="Y879">
        <v>262770</v>
      </c>
      <c r="Z879">
        <v>147151</v>
      </c>
      <c r="AA879" t="s">
        <v>69</v>
      </c>
      <c r="AB879" t="s">
        <v>6255</v>
      </c>
      <c r="AC879">
        <v>409921</v>
      </c>
    </row>
    <row r="880" spans="1:29">
      <c r="A880">
        <f t="shared" ca="1" si="13"/>
        <v>0.34178782463857349</v>
      </c>
      <c r="B880" t="s">
        <v>303</v>
      </c>
      <c r="C880">
        <v>9320831</v>
      </c>
      <c r="D880" s="2">
        <v>42937</v>
      </c>
      <c r="E880" t="s">
        <v>56</v>
      </c>
      <c r="F880" t="s">
        <v>4453</v>
      </c>
      <c r="G880">
        <v>5</v>
      </c>
      <c r="H880" t="s">
        <v>58</v>
      </c>
      <c r="I880" t="s">
        <v>305</v>
      </c>
      <c r="J880">
        <v>80157</v>
      </c>
      <c r="K880">
        <v>9</v>
      </c>
      <c r="L880" s="2">
        <v>39448</v>
      </c>
      <c r="M880" s="2">
        <v>43677</v>
      </c>
      <c r="N880" t="s">
        <v>4454</v>
      </c>
      <c r="O880">
        <v>20</v>
      </c>
      <c r="P880" t="s">
        <v>3397</v>
      </c>
      <c r="Q880" t="s">
        <v>3398</v>
      </c>
      <c r="R880" t="s">
        <v>176</v>
      </c>
      <c r="S880" t="s">
        <v>67</v>
      </c>
      <c r="T880" t="s">
        <v>68</v>
      </c>
      <c r="U880">
        <v>2017</v>
      </c>
      <c r="V880">
        <v>379598</v>
      </c>
      <c r="W880" t="s">
        <v>69</v>
      </c>
      <c r="X880" t="s">
        <v>303</v>
      </c>
      <c r="Y880">
        <v>280000</v>
      </c>
      <c r="Z880">
        <v>99598</v>
      </c>
      <c r="AA880" t="s">
        <v>69</v>
      </c>
      <c r="AB880" t="s">
        <v>4457</v>
      </c>
      <c r="AC880">
        <v>379598</v>
      </c>
    </row>
    <row r="881" spans="1:29">
      <c r="A881">
        <f t="shared" ca="1" si="13"/>
        <v>0.26442670246788713</v>
      </c>
      <c r="B881" t="s">
        <v>286</v>
      </c>
      <c r="C881">
        <v>9391165</v>
      </c>
      <c r="D881" s="2">
        <v>43068</v>
      </c>
      <c r="E881" t="s">
        <v>76</v>
      </c>
      <c r="F881" t="s">
        <v>496</v>
      </c>
      <c r="G881">
        <v>5</v>
      </c>
      <c r="H881" t="s">
        <v>58</v>
      </c>
      <c r="I881" t="s">
        <v>289</v>
      </c>
      <c r="J881">
        <v>103267</v>
      </c>
      <c r="K881">
        <v>5</v>
      </c>
      <c r="L881" s="2">
        <v>41609</v>
      </c>
      <c r="M881" s="2">
        <v>43799</v>
      </c>
      <c r="N881" t="s">
        <v>497</v>
      </c>
      <c r="O881">
        <v>12</v>
      </c>
      <c r="P881" t="s">
        <v>500</v>
      </c>
      <c r="Q881" t="s">
        <v>501</v>
      </c>
      <c r="R881" t="s">
        <v>84</v>
      </c>
      <c r="S881" t="s">
        <v>67</v>
      </c>
      <c r="T881" t="s">
        <v>68</v>
      </c>
      <c r="U881">
        <v>2018</v>
      </c>
      <c r="V881">
        <v>300000</v>
      </c>
      <c r="W881" t="s">
        <v>69</v>
      </c>
      <c r="X881" t="s">
        <v>286</v>
      </c>
      <c r="Y881">
        <v>200000</v>
      </c>
      <c r="Z881">
        <v>100000</v>
      </c>
      <c r="AA881" t="s">
        <v>69</v>
      </c>
      <c r="AB881" t="s">
        <v>502</v>
      </c>
      <c r="AC881">
        <v>300000</v>
      </c>
    </row>
    <row r="882" spans="1:29">
      <c r="A882">
        <f t="shared" ca="1" si="13"/>
        <v>0.81293791575216379</v>
      </c>
      <c r="B882" t="s">
        <v>241</v>
      </c>
      <c r="C882">
        <v>9513595</v>
      </c>
      <c r="D882" s="2">
        <v>43266</v>
      </c>
      <c r="E882" t="s">
        <v>56</v>
      </c>
      <c r="F882" t="s">
        <v>2352</v>
      </c>
      <c r="G882">
        <v>5</v>
      </c>
      <c r="H882" t="s">
        <v>58</v>
      </c>
      <c r="I882" t="s">
        <v>243</v>
      </c>
      <c r="J882">
        <v>95685</v>
      </c>
      <c r="K882">
        <v>10</v>
      </c>
      <c r="L882" s="2">
        <v>39922</v>
      </c>
      <c r="M882" s="2">
        <v>44651</v>
      </c>
      <c r="N882" t="s">
        <v>980</v>
      </c>
      <c r="O882">
        <v>5</v>
      </c>
      <c r="P882" t="s">
        <v>1261</v>
      </c>
      <c r="Q882" t="s">
        <v>1262</v>
      </c>
      <c r="R882" t="s">
        <v>236</v>
      </c>
      <c r="S882" t="s">
        <v>67</v>
      </c>
      <c r="T882" t="s">
        <v>68</v>
      </c>
      <c r="U882">
        <v>2018</v>
      </c>
      <c r="V882">
        <v>403750</v>
      </c>
      <c r="W882" t="s">
        <v>69</v>
      </c>
      <c r="X882" t="s">
        <v>241</v>
      </c>
      <c r="Y882">
        <v>250000</v>
      </c>
      <c r="Z882">
        <v>153750</v>
      </c>
      <c r="AA882" t="s">
        <v>69</v>
      </c>
      <c r="AB882" t="s">
        <v>2355</v>
      </c>
      <c r="AC882">
        <v>403750</v>
      </c>
    </row>
    <row r="883" spans="1:29">
      <c r="A883">
        <f t="shared" ca="1" si="13"/>
        <v>0.448320120666442</v>
      </c>
      <c r="B883" t="s">
        <v>3057</v>
      </c>
      <c r="C883">
        <v>9539713</v>
      </c>
      <c r="D883" s="2">
        <v>43321</v>
      </c>
      <c r="E883" t="s">
        <v>3777</v>
      </c>
      <c r="F883" t="s">
        <v>3778</v>
      </c>
      <c r="G883">
        <v>5</v>
      </c>
      <c r="H883" t="s">
        <v>58</v>
      </c>
      <c r="I883" t="s">
        <v>3060</v>
      </c>
      <c r="J883">
        <v>8448</v>
      </c>
      <c r="K883">
        <v>5</v>
      </c>
      <c r="L883" s="2">
        <v>41883</v>
      </c>
      <c r="M883" s="2">
        <v>44439</v>
      </c>
      <c r="N883" t="s">
        <v>3779</v>
      </c>
      <c r="O883">
        <v>3</v>
      </c>
      <c r="P883" t="s">
        <v>882</v>
      </c>
      <c r="Q883" t="s">
        <v>883</v>
      </c>
      <c r="R883" t="s">
        <v>884</v>
      </c>
      <c r="S883" t="s">
        <v>67</v>
      </c>
      <c r="T883" t="s">
        <v>68</v>
      </c>
      <c r="U883">
        <v>2018</v>
      </c>
      <c r="V883">
        <v>447360</v>
      </c>
      <c r="W883" t="s">
        <v>69</v>
      </c>
      <c r="X883" t="s">
        <v>3057</v>
      </c>
      <c r="Y883">
        <v>448645</v>
      </c>
      <c r="Z883">
        <v>121001</v>
      </c>
      <c r="AA883" t="s">
        <v>69</v>
      </c>
      <c r="AB883" t="s">
        <v>3782</v>
      </c>
      <c r="AC883">
        <v>447360</v>
      </c>
    </row>
    <row r="884" spans="1:29">
      <c r="A884">
        <f t="shared" ca="1" si="13"/>
        <v>0.17378976901273924</v>
      </c>
      <c r="B884" t="s">
        <v>127</v>
      </c>
      <c r="C884">
        <v>9304358</v>
      </c>
      <c r="D884" s="2">
        <v>42860</v>
      </c>
      <c r="E884" t="s">
        <v>1026</v>
      </c>
      <c r="F884" t="s">
        <v>2320</v>
      </c>
      <c r="G884">
        <v>5</v>
      </c>
      <c r="H884" t="s">
        <v>58</v>
      </c>
      <c r="I884" t="s">
        <v>130</v>
      </c>
      <c r="J884">
        <v>99921</v>
      </c>
      <c r="K884">
        <v>5</v>
      </c>
      <c r="L884" s="2">
        <v>41379</v>
      </c>
      <c r="M884" s="2">
        <v>43921</v>
      </c>
      <c r="N884" t="s">
        <v>2321</v>
      </c>
      <c r="O884">
        <v>25</v>
      </c>
      <c r="P884" t="s">
        <v>666</v>
      </c>
      <c r="Q884" t="s">
        <v>119</v>
      </c>
      <c r="R884" t="s">
        <v>120</v>
      </c>
      <c r="S884" t="s">
        <v>667</v>
      </c>
      <c r="T884" t="s">
        <v>68</v>
      </c>
      <c r="U884">
        <v>2017</v>
      </c>
      <c r="V884">
        <v>516104</v>
      </c>
      <c r="W884" t="s">
        <v>69</v>
      </c>
      <c r="X884" t="s">
        <v>127</v>
      </c>
      <c r="Y884">
        <v>347402</v>
      </c>
      <c r="Z884">
        <v>168702</v>
      </c>
      <c r="AA884" t="s">
        <v>69</v>
      </c>
      <c r="AB884" t="s">
        <v>2324</v>
      </c>
      <c r="AC884">
        <v>516104</v>
      </c>
    </row>
    <row r="885" spans="1:29">
      <c r="A885">
        <f t="shared" ca="1" si="13"/>
        <v>3.1714271214857148E-2</v>
      </c>
      <c r="B885" t="s">
        <v>624</v>
      </c>
      <c r="C885">
        <v>9479288</v>
      </c>
      <c r="D885" s="2">
        <v>43213</v>
      </c>
      <c r="E885" t="s">
        <v>971</v>
      </c>
      <c r="F885" t="s">
        <v>6290</v>
      </c>
      <c r="G885">
        <v>5</v>
      </c>
      <c r="H885" t="s">
        <v>58</v>
      </c>
      <c r="I885" t="s">
        <v>626</v>
      </c>
      <c r="J885">
        <v>13910</v>
      </c>
      <c r="K885">
        <v>5</v>
      </c>
      <c r="L885" s="2">
        <v>41542</v>
      </c>
      <c r="M885" s="2">
        <v>43585</v>
      </c>
      <c r="N885" t="s">
        <v>6291</v>
      </c>
      <c r="O885">
        <v>7</v>
      </c>
      <c r="P885" t="s">
        <v>1030</v>
      </c>
      <c r="Q885" t="s">
        <v>584</v>
      </c>
      <c r="R885" t="s">
        <v>585</v>
      </c>
      <c r="S885" t="s">
        <v>67</v>
      </c>
      <c r="T885" t="s">
        <v>68</v>
      </c>
      <c r="U885">
        <v>2018</v>
      </c>
      <c r="V885">
        <v>634250</v>
      </c>
      <c r="W885" t="s">
        <v>69</v>
      </c>
      <c r="X885" t="s">
        <v>624</v>
      </c>
      <c r="Y885">
        <v>538341</v>
      </c>
      <c r="Z885">
        <v>95909</v>
      </c>
      <c r="AA885" t="s">
        <v>69</v>
      </c>
      <c r="AB885" t="s">
        <v>6292</v>
      </c>
      <c r="AC885">
        <v>634250</v>
      </c>
    </row>
    <row r="886" spans="1:29">
      <c r="A886">
        <f t="shared" ca="1" si="13"/>
        <v>0.86304973511093142</v>
      </c>
      <c r="B886" t="s">
        <v>55</v>
      </c>
      <c r="C886">
        <v>9210123</v>
      </c>
      <c r="D886" s="2">
        <v>42761</v>
      </c>
      <c r="E886" t="s">
        <v>76</v>
      </c>
      <c r="F886" t="s">
        <v>3074</v>
      </c>
      <c r="G886">
        <v>5</v>
      </c>
      <c r="H886" t="s">
        <v>58</v>
      </c>
      <c r="I886" t="s">
        <v>59</v>
      </c>
      <c r="J886">
        <v>79415</v>
      </c>
      <c r="K886">
        <v>5</v>
      </c>
      <c r="L886" s="2">
        <v>41306</v>
      </c>
      <c r="M886" s="2">
        <v>43496</v>
      </c>
      <c r="N886" t="s">
        <v>318</v>
      </c>
      <c r="O886">
        <v>2</v>
      </c>
      <c r="P886" t="s">
        <v>309</v>
      </c>
      <c r="Q886" t="s">
        <v>310</v>
      </c>
      <c r="R886" t="s">
        <v>311</v>
      </c>
      <c r="S886" t="s">
        <v>67</v>
      </c>
      <c r="T886" t="s">
        <v>68</v>
      </c>
      <c r="U886">
        <v>2017</v>
      </c>
      <c r="V886">
        <v>366406</v>
      </c>
      <c r="W886" t="s">
        <v>69</v>
      </c>
      <c r="X886" t="s">
        <v>55</v>
      </c>
      <c r="Y886">
        <v>218750</v>
      </c>
      <c r="Z886">
        <v>147656</v>
      </c>
      <c r="AA886" t="s">
        <v>69</v>
      </c>
      <c r="AB886" t="s">
        <v>3077</v>
      </c>
      <c r="AC886">
        <v>366406</v>
      </c>
    </row>
    <row r="887" spans="1:29">
      <c r="A887">
        <f t="shared" ca="1" si="13"/>
        <v>0.26063376104957947</v>
      </c>
      <c r="B887" t="s">
        <v>127</v>
      </c>
      <c r="C887">
        <v>9269276</v>
      </c>
      <c r="D887" s="2">
        <v>42857</v>
      </c>
      <c r="E887" t="s">
        <v>76</v>
      </c>
      <c r="F887" t="s">
        <v>1475</v>
      </c>
      <c r="G887">
        <v>5</v>
      </c>
      <c r="H887" t="s">
        <v>58</v>
      </c>
      <c r="I887" t="s">
        <v>130</v>
      </c>
      <c r="J887">
        <v>97695</v>
      </c>
      <c r="K887">
        <v>5</v>
      </c>
      <c r="L887" s="2">
        <v>41518</v>
      </c>
      <c r="M887" s="2">
        <v>43585</v>
      </c>
      <c r="N887" t="s">
        <v>225</v>
      </c>
      <c r="O887">
        <v>5</v>
      </c>
      <c r="P887" t="s">
        <v>997</v>
      </c>
      <c r="Q887" t="s">
        <v>998</v>
      </c>
      <c r="R887" t="s">
        <v>640</v>
      </c>
      <c r="S887" t="s">
        <v>67</v>
      </c>
      <c r="T887" t="s">
        <v>68</v>
      </c>
      <c r="U887">
        <v>2017</v>
      </c>
      <c r="V887">
        <v>384071</v>
      </c>
      <c r="W887" t="s">
        <v>69</v>
      </c>
      <c r="X887" t="s">
        <v>127</v>
      </c>
      <c r="Y887">
        <v>284281</v>
      </c>
      <c r="Z887">
        <v>99790</v>
      </c>
      <c r="AA887" t="s">
        <v>69</v>
      </c>
      <c r="AB887" t="s">
        <v>1479</v>
      </c>
      <c r="AC887">
        <v>384071</v>
      </c>
    </row>
    <row r="888" spans="1:29">
      <c r="A888">
        <f t="shared" ca="1" si="13"/>
        <v>0.42773809770541393</v>
      </c>
      <c r="B888" t="s">
        <v>303</v>
      </c>
      <c r="C888">
        <v>9284452</v>
      </c>
      <c r="D888" s="2">
        <v>42909</v>
      </c>
      <c r="E888" t="s">
        <v>76</v>
      </c>
      <c r="F888" t="s">
        <v>1578</v>
      </c>
      <c r="G888">
        <v>5</v>
      </c>
      <c r="H888" t="s">
        <v>58</v>
      </c>
      <c r="I888" t="s">
        <v>305</v>
      </c>
      <c r="J888">
        <v>93592</v>
      </c>
      <c r="K888">
        <v>4</v>
      </c>
      <c r="L888" s="2">
        <v>41791</v>
      </c>
      <c r="M888" s="2">
        <v>43465</v>
      </c>
      <c r="N888" t="s">
        <v>1579</v>
      </c>
      <c r="O888">
        <v>5</v>
      </c>
      <c r="P888" t="s">
        <v>1583</v>
      </c>
      <c r="Q888" t="s">
        <v>1584</v>
      </c>
      <c r="R888" t="s">
        <v>163</v>
      </c>
      <c r="S888" t="s">
        <v>413</v>
      </c>
      <c r="T888" t="s">
        <v>68</v>
      </c>
      <c r="U888">
        <v>2017</v>
      </c>
      <c r="V888">
        <v>599161</v>
      </c>
      <c r="W888" t="s">
        <v>69</v>
      </c>
      <c r="X888" t="s">
        <v>303</v>
      </c>
      <c r="Y888">
        <v>496696</v>
      </c>
      <c r="Z888">
        <v>102465</v>
      </c>
      <c r="AA888" t="s">
        <v>69</v>
      </c>
      <c r="AB888" t="s">
        <v>1585</v>
      </c>
      <c r="AC888">
        <v>599161</v>
      </c>
    </row>
    <row r="889" spans="1:29">
      <c r="A889">
        <f t="shared" ca="1" si="13"/>
        <v>0.33733365633291523</v>
      </c>
      <c r="B889" t="s">
        <v>55</v>
      </c>
      <c r="C889">
        <v>9467609</v>
      </c>
      <c r="D889" s="2">
        <v>43186</v>
      </c>
      <c r="E889" t="s">
        <v>76</v>
      </c>
      <c r="F889" t="s">
        <v>3046</v>
      </c>
      <c r="G889">
        <v>5</v>
      </c>
      <c r="H889" t="s">
        <v>58</v>
      </c>
      <c r="I889" t="s">
        <v>59</v>
      </c>
      <c r="J889">
        <v>82283</v>
      </c>
      <c r="K889">
        <v>5</v>
      </c>
      <c r="L889" s="2">
        <v>41730</v>
      </c>
      <c r="M889" s="2">
        <v>43921</v>
      </c>
      <c r="N889" t="s">
        <v>3047</v>
      </c>
      <c r="O889" t="s">
        <v>913</v>
      </c>
      <c r="P889" t="s">
        <v>3050</v>
      </c>
      <c r="Q889" t="s">
        <v>3051</v>
      </c>
      <c r="R889" t="s">
        <v>3052</v>
      </c>
      <c r="S889" t="s">
        <v>260</v>
      </c>
      <c r="T889" t="s">
        <v>68</v>
      </c>
      <c r="U889">
        <v>2018</v>
      </c>
      <c r="V889">
        <v>345018</v>
      </c>
      <c r="W889" t="s">
        <v>69</v>
      </c>
      <c r="X889" t="s">
        <v>55</v>
      </c>
      <c r="Y889">
        <v>257475</v>
      </c>
      <c r="Z889">
        <v>87543</v>
      </c>
      <c r="AA889" t="s">
        <v>69</v>
      </c>
      <c r="AB889" t="s">
        <v>3053</v>
      </c>
      <c r="AC889">
        <v>345018</v>
      </c>
    </row>
    <row r="890" spans="1:29">
      <c r="A890">
        <f t="shared" ca="1" si="13"/>
        <v>0.3178226873356701</v>
      </c>
      <c r="B890" t="s">
        <v>303</v>
      </c>
      <c r="C890">
        <v>9461035</v>
      </c>
      <c r="D890" s="2">
        <v>43221</v>
      </c>
      <c r="E890" t="s">
        <v>56</v>
      </c>
      <c r="F890" t="s">
        <v>1110</v>
      </c>
      <c r="G890">
        <v>5</v>
      </c>
      <c r="H890" t="s">
        <v>58</v>
      </c>
      <c r="I890" t="s">
        <v>305</v>
      </c>
      <c r="J890">
        <v>43748</v>
      </c>
      <c r="K890">
        <v>25</v>
      </c>
      <c r="L890" s="2">
        <v>33635</v>
      </c>
      <c r="M890" s="2">
        <v>43951</v>
      </c>
      <c r="N890" t="s">
        <v>1111</v>
      </c>
      <c r="O890">
        <v>5</v>
      </c>
      <c r="P890" t="s">
        <v>1114</v>
      </c>
      <c r="Q890" t="s">
        <v>1115</v>
      </c>
      <c r="R890" t="s">
        <v>816</v>
      </c>
      <c r="S890" t="s">
        <v>67</v>
      </c>
      <c r="T890" t="s">
        <v>68</v>
      </c>
      <c r="U890">
        <v>2018</v>
      </c>
      <c r="V890">
        <v>519422</v>
      </c>
      <c r="W890" t="s">
        <v>69</v>
      </c>
      <c r="X890" t="s">
        <v>303</v>
      </c>
      <c r="Y890">
        <v>330842</v>
      </c>
      <c r="Z890">
        <v>188580</v>
      </c>
      <c r="AA890" t="s">
        <v>69</v>
      </c>
      <c r="AB890" t="s">
        <v>1116</v>
      </c>
      <c r="AC890">
        <v>519422</v>
      </c>
    </row>
    <row r="891" spans="1:29">
      <c r="A891">
        <f t="shared" ca="1" si="13"/>
        <v>0.63066758496985953</v>
      </c>
      <c r="B891" t="s">
        <v>241</v>
      </c>
      <c r="C891">
        <v>9247789</v>
      </c>
      <c r="D891" s="2">
        <v>42824</v>
      </c>
      <c r="E891" t="s">
        <v>76</v>
      </c>
      <c r="F891" t="s">
        <v>452</v>
      </c>
      <c r="G891">
        <v>5</v>
      </c>
      <c r="H891" t="s">
        <v>58</v>
      </c>
      <c r="I891" t="s">
        <v>243</v>
      </c>
      <c r="J891">
        <v>70653</v>
      </c>
      <c r="K891">
        <v>12</v>
      </c>
      <c r="L891" s="2">
        <v>37816</v>
      </c>
      <c r="M891" s="2">
        <v>43555</v>
      </c>
      <c r="N891" t="s">
        <v>441</v>
      </c>
      <c r="O891">
        <v>17</v>
      </c>
      <c r="P891" t="s">
        <v>455</v>
      </c>
      <c r="Q891" t="s">
        <v>456</v>
      </c>
      <c r="R891" t="s">
        <v>120</v>
      </c>
      <c r="S891" t="s">
        <v>67</v>
      </c>
      <c r="T891" t="s">
        <v>68</v>
      </c>
      <c r="U891">
        <v>2017</v>
      </c>
      <c r="V891">
        <v>402500</v>
      </c>
      <c r="W891" t="s">
        <v>69</v>
      </c>
      <c r="X891" t="s">
        <v>241</v>
      </c>
      <c r="Y891">
        <v>250000</v>
      </c>
      <c r="Z891">
        <v>152500</v>
      </c>
      <c r="AA891" t="s">
        <v>69</v>
      </c>
      <c r="AB891" t="s">
        <v>457</v>
      </c>
      <c r="AC891">
        <v>402500</v>
      </c>
    </row>
    <row r="892" spans="1:29">
      <c r="A892">
        <f t="shared" ca="1" si="13"/>
        <v>0.45609823549081996</v>
      </c>
      <c r="B892" t="s">
        <v>109</v>
      </c>
      <c r="C892">
        <v>9276005</v>
      </c>
      <c r="D892" s="2">
        <v>42900</v>
      </c>
      <c r="E892" t="s">
        <v>76</v>
      </c>
      <c r="F892" t="s">
        <v>4209</v>
      </c>
      <c r="G892">
        <v>5</v>
      </c>
      <c r="H892" t="s">
        <v>58</v>
      </c>
      <c r="I892" t="s">
        <v>112</v>
      </c>
      <c r="J892">
        <v>23555</v>
      </c>
      <c r="K892">
        <v>6</v>
      </c>
      <c r="L892" s="2">
        <v>41487</v>
      </c>
      <c r="M892" s="2">
        <v>43465</v>
      </c>
      <c r="N892" t="s">
        <v>822</v>
      </c>
      <c r="O892">
        <v>12</v>
      </c>
      <c r="P892" t="s">
        <v>3235</v>
      </c>
      <c r="Q892" t="s">
        <v>217</v>
      </c>
      <c r="R892" t="s">
        <v>120</v>
      </c>
      <c r="S892" t="s">
        <v>67</v>
      </c>
      <c r="T892" t="s">
        <v>68</v>
      </c>
      <c r="U892">
        <v>2017</v>
      </c>
      <c r="V892">
        <v>423750</v>
      </c>
      <c r="W892" t="s">
        <v>69</v>
      </c>
      <c r="X892" t="s">
        <v>109</v>
      </c>
      <c r="Y892">
        <v>250000</v>
      </c>
      <c r="Z892">
        <v>173750</v>
      </c>
      <c r="AA892" t="s">
        <v>69</v>
      </c>
      <c r="AB892" t="s">
        <v>4212</v>
      </c>
      <c r="AC892">
        <v>423750</v>
      </c>
    </row>
    <row r="893" spans="1:29">
      <c r="A893">
        <f t="shared" ca="1" si="13"/>
        <v>0.37264724638725688</v>
      </c>
      <c r="B893" t="s">
        <v>624</v>
      </c>
      <c r="C893">
        <v>9313141</v>
      </c>
      <c r="D893" s="2">
        <v>42935</v>
      </c>
      <c r="E893" t="s">
        <v>6295</v>
      </c>
      <c r="F893" t="s">
        <v>6351</v>
      </c>
      <c r="G893">
        <v>5</v>
      </c>
      <c r="H893" t="s">
        <v>58</v>
      </c>
      <c r="I893" t="s">
        <v>626</v>
      </c>
      <c r="J893">
        <v>16151</v>
      </c>
      <c r="K893">
        <v>3</v>
      </c>
      <c r="L893" s="2">
        <v>42242</v>
      </c>
      <c r="M893" s="2">
        <v>43677</v>
      </c>
      <c r="N893" t="s">
        <v>3344</v>
      </c>
      <c r="O893">
        <v>7</v>
      </c>
      <c r="P893" t="s">
        <v>1967</v>
      </c>
      <c r="Q893" t="s">
        <v>1968</v>
      </c>
      <c r="R893" t="s">
        <v>1540</v>
      </c>
      <c r="S893" t="s">
        <v>336</v>
      </c>
      <c r="T893" t="s">
        <v>68</v>
      </c>
      <c r="U893">
        <v>2017</v>
      </c>
      <c r="V893">
        <v>291690</v>
      </c>
      <c r="W893" t="s">
        <v>69</v>
      </c>
      <c r="X893" t="s">
        <v>327</v>
      </c>
      <c r="Y893">
        <v>69510</v>
      </c>
      <c r="Z893">
        <v>47180</v>
      </c>
      <c r="AA893" t="s">
        <v>69</v>
      </c>
      <c r="AB893" t="s">
        <v>6353</v>
      </c>
      <c r="AC893">
        <v>116690</v>
      </c>
    </row>
    <row r="894" spans="1:29">
      <c r="A894">
        <f t="shared" ca="1" si="13"/>
        <v>0.35061119781722716</v>
      </c>
      <c r="B894" t="s">
        <v>1619</v>
      </c>
      <c r="C894">
        <v>9298373</v>
      </c>
      <c r="D894" s="2">
        <v>42899</v>
      </c>
      <c r="E894" t="s">
        <v>6356</v>
      </c>
      <c r="F894" t="s">
        <v>6357</v>
      </c>
      <c r="G894">
        <v>5</v>
      </c>
      <c r="H894" t="s">
        <v>58</v>
      </c>
      <c r="I894" t="s">
        <v>1621</v>
      </c>
      <c r="J894">
        <v>21448</v>
      </c>
      <c r="K894">
        <v>4</v>
      </c>
      <c r="L894" s="2">
        <v>41883</v>
      </c>
      <c r="M894" s="2">
        <v>43646</v>
      </c>
      <c r="N894" t="s">
        <v>5290</v>
      </c>
      <c r="O894">
        <v>12</v>
      </c>
      <c r="P894" t="s">
        <v>6359</v>
      </c>
      <c r="Q894" t="s">
        <v>6033</v>
      </c>
      <c r="R894" t="s">
        <v>149</v>
      </c>
      <c r="S894" t="s">
        <v>260</v>
      </c>
      <c r="T894" t="s">
        <v>68</v>
      </c>
      <c r="U894">
        <v>2017</v>
      </c>
      <c r="V894">
        <v>407059</v>
      </c>
      <c r="W894" t="s">
        <v>69</v>
      </c>
      <c r="X894" t="s">
        <v>1619</v>
      </c>
      <c r="Y894">
        <v>263810</v>
      </c>
      <c r="Z894">
        <v>143249</v>
      </c>
      <c r="AA894" t="s">
        <v>69</v>
      </c>
      <c r="AB894" t="s">
        <v>6360</v>
      </c>
      <c r="AC894">
        <v>407059</v>
      </c>
    </row>
    <row r="895" spans="1:29">
      <c r="A895">
        <f t="shared" ca="1" si="13"/>
        <v>4.7550789519768433E-2</v>
      </c>
      <c r="B895" t="s">
        <v>199</v>
      </c>
      <c r="C895">
        <v>9442608</v>
      </c>
      <c r="D895" s="2">
        <v>43157</v>
      </c>
      <c r="E895" t="s">
        <v>76</v>
      </c>
      <c r="F895" t="s">
        <v>6364</v>
      </c>
      <c r="G895">
        <v>5</v>
      </c>
      <c r="H895" t="s">
        <v>58</v>
      </c>
      <c r="I895" t="s">
        <v>149</v>
      </c>
      <c r="J895">
        <v>178454</v>
      </c>
      <c r="K895">
        <v>7</v>
      </c>
      <c r="L895" s="2">
        <v>41730</v>
      </c>
      <c r="M895" s="2">
        <v>43555</v>
      </c>
      <c r="N895" t="s">
        <v>663</v>
      </c>
      <c r="O895">
        <v>31</v>
      </c>
      <c r="P895" t="s">
        <v>6365</v>
      </c>
      <c r="Q895" t="s">
        <v>6366</v>
      </c>
      <c r="R895" t="s">
        <v>149</v>
      </c>
      <c r="S895" t="s">
        <v>260</v>
      </c>
      <c r="T895" t="s">
        <v>68</v>
      </c>
      <c r="U895">
        <v>2018</v>
      </c>
      <c r="V895">
        <v>369725</v>
      </c>
      <c r="W895" t="s">
        <v>69</v>
      </c>
      <c r="X895" t="s">
        <v>199</v>
      </c>
      <c r="Y895">
        <v>236500</v>
      </c>
      <c r="Z895">
        <v>133225</v>
      </c>
      <c r="AA895" t="s">
        <v>69</v>
      </c>
      <c r="AB895" t="s">
        <v>6367</v>
      </c>
      <c r="AC895">
        <v>369725</v>
      </c>
    </row>
    <row r="896" spans="1:29">
      <c r="A896">
        <f t="shared" ca="1" si="13"/>
        <v>0.15996623531241316</v>
      </c>
      <c r="B896" t="s">
        <v>254</v>
      </c>
      <c r="C896">
        <v>9492606</v>
      </c>
      <c r="D896" s="2">
        <v>43236</v>
      </c>
      <c r="E896" t="s">
        <v>56</v>
      </c>
      <c r="F896" t="s">
        <v>6371</v>
      </c>
      <c r="G896">
        <v>5</v>
      </c>
      <c r="H896" t="s">
        <v>58</v>
      </c>
      <c r="I896" t="s">
        <v>256</v>
      </c>
      <c r="J896">
        <v>114949</v>
      </c>
      <c r="K896">
        <v>4</v>
      </c>
      <c r="L896" s="2">
        <v>42265</v>
      </c>
      <c r="M896" s="2">
        <v>43982</v>
      </c>
      <c r="N896" t="s">
        <v>3876</v>
      </c>
      <c r="O896">
        <v>2</v>
      </c>
      <c r="P896" t="s">
        <v>2187</v>
      </c>
      <c r="Q896" t="s">
        <v>310</v>
      </c>
      <c r="R896" t="s">
        <v>311</v>
      </c>
      <c r="S896" t="s">
        <v>85</v>
      </c>
      <c r="T896" t="s">
        <v>68</v>
      </c>
      <c r="U896">
        <v>2018</v>
      </c>
      <c r="V896">
        <v>326407</v>
      </c>
      <c r="W896" t="s">
        <v>69</v>
      </c>
      <c r="X896" t="s">
        <v>254</v>
      </c>
      <c r="Y896">
        <v>249391</v>
      </c>
      <c r="Z896">
        <v>77016</v>
      </c>
      <c r="AA896" t="s">
        <v>69</v>
      </c>
      <c r="AB896" t="s">
        <v>6373</v>
      </c>
      <c r="AC896">
        <v>326407</v>
      </c>
    </row>
    <row r="897" spans="1:29">
      <c r="A897">
        <f t="shared" ca="1" si="13"/>
        <v>0.74044032897577072</v>
      </c>
      <c r="B897" t="s">
        <v>405</v>
      </c>
      <c r="C897">
        <v>9502947</v>
      </c>
      <c r="D897" s="2">
        <v>43250</v>
      </c>
      <c r="E897" t="s">
        <v>1368</v>
      </c>
      <c r="F897" t="s">
        <v>6376</v>
      </c>
      <c r="G897">
        <v>5</v>
      </c>
      <c r="H897" t="s">
        <v>58</v>
      </c>
      <c r="I897" t="s">
        <v>407</v>
      </c>
      <c r="J897">
        <v>35277</v>
      </c>
      <c r="K897">
        <v>5</v>
      </c>
      <c r="L897" s="2">
        <v>41547</v>
      </c>
      <c r="M897" s="2">
        <v>43646</v>
      </c>
      <c r="N897" t="s">
        <v>1451</v>
      </c>
      <c r="O897">
        <v>7</v>
      </c>
      <c r="P897" t="s">
        <v>64</v>
      </c>
      <c r="Q897" t="s">
        <v>65</v>
      </c>
      <c r="R897" t="s">
        <v>66</v>
      </c>
      <c r="S897" t="s">
        <v>67</v>
      </c>
      <c r="T897" t="s">
        <v>68</v>
      </c>
      <c r="U897">
        <v>2018</v>
      </c>
      <c r="V897">
        <v>1</v>
      </c>
      <c r="W897" t="s">
        <v>69</v>
      </c>
      <c r="X897" t="s">
        <v>405</v>
      </c>
      <c r="Y897">
        <v>311514</v>
      </c>
      <c r="Z897">
        <v>193139</v>
      </c>
      <c r="AA897" t="s">
        <v>69</v>
      </c>
      <c r="AB897" t="s">
        <v>6378</v>
      </c>
      <c r="AC897">
        <v>1</v>
      </c>
    </row>
    <row r="898" spans="1:29">
      <c r="A898">
        <f t="shared" ref="A898:A961" ca="1" si="14">RAND()</f>
        <v>0.64011676804872408</v>
      </c>
      <c r="B898" t="s">
        <v>92</v>
      </c>
      <c r="C898">
        <v>9418510</v>
      </c>
      <c r="D898" s="2">
        <v>43209</v>
      </c>
      <c r="E898" t="s">
        <v>6381</v>
      </c>
      <c r="F898" t="s">
        <v>6382</v>
      </c>
      <c r="G898">
        <v>5</v>
      </c>
      <c r="H898" t="s">
        <v>58</v>
      </c>
      <c r="I898" t="s">
        <v>95</v>
      </c>
      <c r="J898">
        <v>75783</v>
      </c>
      <c r="K898">
        <v>5</v>
      </c>
      <c r="L898" s="2">
        <v>41523</v>
      </c>
      <c r="M898" s="2">
        <v>43799</v>
      </c>
      <c r="N898" t="s">
        <v>96</v>
      </c>
      <c r="O898">
        <v>6</v>
      </c>
      <c r="P898" t="s">
        <v>410</v>
      </c>
      <c r="Q898" t="s">
        <v>411</v>
      </c>
      <c r="R898" t="s">
        <v>412</v>
      </c>
      <c r="S898" t="s">
        <v>67</v>
      </c>
      <c r="T898" t="s">
        <v>68</v>
      </c>
      <c r="U898">
        <v>2018</v>
      </c>
      <c r="V898">
        <v>547259</v>
      </c>
      <c r="W898" t="s">
        <v>69</v>
      </c>
      <c r="X898" t="s">
        <v>92</v>
      </c>
      <c r="Y898">
        <v>371208</v>
      </c>
      <c r="Z898">
        <v>176051</v>
      </c>
      <c r="AA898" t="s">
        <v>69</v>
      </c>
      <c r="AB898" t="s">
        <v>6385</v>
      </c>
      <c r="AC898">
        <v>547259</v>
      </c>
    </row>
    <row r="899" spans="1:29">
      <c r="A899">
        <f t="shared" ca="1" si="14"/>
        <v>0.81790000147059327</v>
      </c>
      <c r="B899" t="s">
        <v>199</v>
      </c>
      <c r="C899">
        <v>9398110</v>
      </c>
      <c r="D899" s="2">
        <v>43133</v>
      </c>
      <c r="E899" t="s">
        <v>3882</v>
      </c>
      <c r="F899" t="s">
        <v>6389</v>
      </c>
      <c r="G899">
        <v>5</v>
      </c>
      <c r="H899" t="s">
        <v>58</v>
      </c>
      <c r="I899" t="s">
        <v>149</v>
      </c>
      <c r="J899">
        <v>200817</v>
      </c>
      <c r="K899">
        <v>3</v>
      </c>
      <c r="L899" s="2">
        <v>42401</v>
      </c>
      <c r="M899" s="2">
        <v>43861</v>
      </c>
      <c r="N899" t="s">
        <v>3884</v>
      </c>
      <c r="O899">
        <v>6</v>
      </c>
      <c r="P899" t="s">
        <v>432</v>
      </c>
      <c r="Q899" t="s">
        <v>433</v>
      </c>
      <c r="R899" t="s">
        <v>434</v>
      </c>
      <c r="S899" t="s">
        <v>67</v>
      </c>
      <c r="T899" t="s">
        <v>68</v>
      </c>
      <c r="U899">
        <v>2018</v>
      </c>
      <c r="V899">
        <v>161657</v>
      </c>
      <c r="W899" t="s">
        <v>69</v>
      </c>
      <c r="X899" t="s">
        <v>199</v>
      </c>
      <c r="Y899">
        <v>149133</v>
      </c>
      <c r="Z899">
        <v>12524</v>
      </c>
      <c r="AA899" t="s">
        <v>69</v>
      </c>
      <c r="AB899" t="s">
        <v>6392</v>
      </c>
      <c r="AC899">
        <v>161657</v>
      </c>
    </row>
    <row r="900" spans="1:29">
      <c r="A900">
        <f t="shared" ca="1" si="14"/>
        <v>0.7797499731158255</v>
      </c>
      <c r="B900" t="s">
        <v>109</v>
      </c>
      <c r="C900">
        <v>9247199</v>
      </c>
      <c r="D900" s="2">
        <v>42821</v>
      </c>
      <c r="E900" t="s">
        <v>76</v>
      </c>
      <c r="F900" t="s">
        <v>6396</v>
      </c>
      <c r="G900">
        <v>5</v>
      </c>
      <c r="H900" t="s">
        <v>58</v>
      </c>
      <c r="I900" t="s">
        <v>112</v>
      </c>
      <c r="J900">
        <v>24019</v>
      </c>
      <c r="K900">
        <v>5</v>
      </c>
      <c r="L900" s="2">
        <v>41640</v>
      </c>
      <c r="M900" s="2">
        <v>43921</v>
      </c>
      <c r="N900" t="s">
        <v>5199</v>
      </c>
      <c r="O900">
        <v>7</v>
      </c>
      <c r="P900" t="s">
        <v>2152</v>
      </c>
      <c r="Q900" t="s">
        <v>472</v>
      </c>
      <c r="R900" t="s">
        <v>311</v>
      </c>
      <c r="S900" t="s">
        <v>473</v>
      </c>
      <c r="T900" t="s">
        <v>68</v>
      </c>
      <c r="U900">
        <v>2017</v>
      </c>
      <c r="V900">
        <v>443750</v>
      </c>
      <c r="W900" t="s">
        <v>69</v>
      </c>
      <c r="X900" t="s">
        <v>109</v>
      </c>
      <c r="Y900">
        <v>250000</v>
      </c>
      <c r="Z900">
        <v>193750</v>
      </c>
      <c r="AA900" t="s">
        <v>69</v>
      </c>
      <c r="AB900" t="s">
        <v>6399</v>
      </c>
      <c r="AC900">
        <v>443750</v>
      </c>
    </row>
    <row r="901" spans="1:29">
      <c r="A901">
        <f t="shared" ca="1" si="14"/>
        <v>0.25598572371178607</v>
      </c>
      <c r="B901" t="s">
        <v>109</v>
      </c>
      <c r="C901">
        <v>9457460</v>
      </c>
      <c r="D901" s="2">
        <v>43199</v>
      </c>
      <c r="E901" t="s">
        <v>76</v>
      </c>
      <c r="F901" t="s">
        <v>7156</v>
      </c>
      <c r="G901">
        <v>5</v>
      </c>
      <c r="H901" t="s">
        <v>58</v>
      </c>
      <c r="I901" t="s">
        <v>112</v>
      </c>
      <c r="J901">
        <v>23261</v>
      </c>
      <c r="K901">
        <v>5</v>
      </c>
      <c r="L901" s="2">
        <v>41730</v>
      </c>
      <c r="M901" s="2">
        <v>44286</v>
      </c>
      <c r="N901" t="s">
        <v>225</v>
      </c>
      <c r="O901">
        <v>10</v>
      </c>
      <c r="P901" t="s">
        <v>1520</v>
      </c>
      <c r="Q901" t="s">
        <v>400</v>
      </c>
      <c r="R901" t="s">
        <v>401</v>
      </c>
      <c r="S901" t="s">
        <v>336</v>
      </c>
      <c r="T901" t="s">
        <v>68</v>
      </c>
      <c r="U901">
        <v>2018</v>
      </c>
      <c r="V901">
        <v>382058</v>
      </c>
      <c r="W901" t="s">
        <v>69</v>
      </c>
      <c r="X901" t="s">
        <v>109</v>
      </c>
      <c r="Y901">
        <v>254882</v>
      </c>
      <c r="Z901">
        <v>127176</v>
      </c>
      <c r="AA901" t="s">
        <v>69</v>
      </c>
      <c r="AB901" t="s">
        <v>7157</v>
      </c>
      <c r="AC901">
        <v>382058</v>
      </c>
    </row>
    <row r="902" spans="1:29">
      <c r="A902">
        <f t="shared" ca="1" si="14"/>
        <v>0.34487422222215414</v>
      </c>
      <c r="B902" t="s">
        <v>303</v>
      </c>
      <c r="C902">
        <v>9272887</v>
      </c>
      <c r="D902" s="2">
        <v>42856</v>
      </c>
      <c r="E902" t="s">
        <v>76</v>
      </c>
      <c r="F902" t="s">
        <v>6402</v>
      </c>
      <c r="G902">
        <v>5</v>
      </c>
      <c r="H902" t="s">
        <v>58</v>
      </c>
      <c r="I902" t="s">
        <v>305</v>
      </c>
      <c r="J902">
        <v>99092</v>
      </c>
      <c r="K902">
        <v>4</v>
      </c>
      <c r="L902" s="2">
        <v>41730</v>
      </c>
      <c r="M902" s="2">
        <v>43555</v>
      </c>
      <c r="N902" t="s">
        <v>3589</v>
      </c>
      <c r="O902">
        <v>7</v>
      </c>
      <c r="P902" t="s">
        <v>1538</v>
      </c>
      <c r="Q902" t="s">
        <v>1539</v>
      </c>
      <c r="R902" t="s">
        <v>1540</v>
      </c>
      <c r="S902" t="s">
        <v>67</v>
      </c>
      <c r="T902" t="s">
        <v>68</v>
      </c>
      <c r="U902">
        <v>2017</v>
      </c>
      <c r="V902">
        <v>319725</v>
      </c>
      <c r="W902" t="s">
        <v>69</v>
      </c>
      <c r="X902" t="s">
        <v>303</v>
      </c>
      <c r="Y902">
        <v>217500</v>
      </c>
      <c r="Z902">
        <v>102225</v>
      </c>
      <c r="AA902" t="s">
        <v>69</v>
      </c>
      <c r="AB902" t="s">
        <v>6404</v>
      </c>
      <c r="AC902">
        <v>319725</v>
      </c>
    </row>
    <row r="903" spans="1:29">
      <c r="A903">
        <f t="shared" ca="1" si="14"/>
        <v>0.93805799869894735</v>
      </c>
      <c r="B903" t="s">
        <v>199</v>
      </c>
      <c r="C903">
        <v>9487917</v>
      </c>
      <c r="D903" s="2">
        <v>43238</v>
      </c>
      <c r="E903" t="s">
        <v>76</v>
      </c>
      <c r="F903" t="s">
        <v>6406</v>
      </c>
      <c r="G903">
        <v>5</v>
      </c>
      <c r="H903" t="s">
        <v>58</v>
      </c>
      <c r="I903" t="s">
        <v>149</v>
      </c>
      <c r="J903">
        <v>172631</v>
      </c>
      <c r="K903">
        <v>6</v>
      </c>
      <c r="L903" s="2">
        <v>41793</v>
      </c>
      <c r="M903" s="2">
        <v>43982</v>
      </c>
      <c r="N903" t="s">
        <v>811</v>
      </c>
      <c r="O903">
        <v>2</v>
      </c>
      <c r="P903" t="s">
        <v>3348</v>
      </c>
      <c r="Q903" t="s">
        <v>3349</v>
      </c>
      <c r="R903" t="s">
        <v>640</v>
      </c>
      <c r="S903" t="s">
        <v>336</v>
      </c>
      <c r="T903" t="s">
        <v>68</v>
      </c>
      <c r="U903">
        <v>2018</v>
      </c>
      <c r="V903">
        <v>302301</v>
      </c>
      <c r="W903" t="s">
        <v>69</v>
      </c>
      <c r="X903" t="s">
        <v>199</v>
      </c>
      <c r="Y903">
        <v>244608</v>
      </c>
      <c r="Z903">
        <v>57693</v>
      </c>
      <c r="AA903" t="s">
        <v>69</v>
      </c>
      <c r="AB903" t="s">
        <v>6407</v>
      </c>
      <c r="AC903">
        <v>302301</v>
      </c>
    </row>
    <row r="904" spans="1:29">
      <c r="A904">
        <f t="shared" ca="1" si="14"/>
        <v>0.45815230233213766</v>
      </c>
      <c r="B904" t="s">
        <v>127</v>
      </c>
      <c r="C904">
        <v>9457489</v>
      </c>
      <c r="D904" s="2">
        <v>43182</v>
      </c>
      <c r="E904" t="s">
        <v>76</v>
      </c>
      <c r="F904" t="s">
        <v>6411</v>
      </c>
      <c r="G904">
        <v>5</v>
      </c>
      <c r="H904" t="s">
        <v>58</v>
      </c>
      <c r="I904" t="s">
        <v>130</v>
      </c>
      <c r="J904">
        <v>101162</v>
      </c>
      <c r="K904">
        <v>5</v>
      </c>
      <c r="L904" s="2">
        <v>41791</v>
      </c>
      <c r="M904" s="2">
        <v>44592</v>
      </c>
      <c r="N904" t="s">
        <v>6412</v>
      </c>
      <c r="O904">
        <v>2</v>
      </c>
      <c r="P904" t="s">
        <v>320</v>
      </c>
      <c r="Q904" t="s">
        <v>321</v>
      </c>
      <c r="R904" t="s">
        <v>137</v>
      </c>
      <c r="S904" t="s">
        <v>67</v>
      </c>
      <c r="T904" t="s">
        <v>68</v>
      </c>
      <c r="U904">
        <v>2018</v>
      </c>
      <c r="V904">
        <v>334585</v>
      </c>
      <c r="W904" t="s">
        <v>69</v>
      </c>
      <c r="X904" t="s">
        <v>127</v>
      </c>
      <c r="Y904">
        <v>225000</v>
      </c>
      <c r="Z904">
        <v>109585</v>
      </c>
      <c r="AA904" t="s">
        <v>69</v>
      </c>
      <c r="AB904" t="s">
        <v>6414</v>
      </c>
      <c r="AC904">
        <v>334585</v>
      </c>
    </row>
    <row r="905" spans="1:29">
      <c r="A905">
        <f t="shared" ca="1" si="14"/>
        <v>0.14899480272060162</v>
      </c>
      <c r="B905" t="s">
        <v>303</v>
      </c>
      <c r="C905">
        <v>9248326</v>
      </c>
      <c r="D905" s="2">
        <v>42810</v>
      </c>
      <c r="E905" t="s">
        <v>56</v>
      </c>
      <c r="F905" t="s">
        <v>6418</v>
      </c>
      <c r="G905">
        <v>5</v>
      </c>
      <c r="H905" t="s">
        <v>58</v>
      </c>
      <c r="I905" t="s">
        <v>305</v>
      </c>
      <c r="J905">
        <v>45788</v>
      </c>
      <c r="K905">
        <v>21</v>
      </c>
      <c r="L905" s="2">
        <v>34182</v>
      </c>
      <c r="M905" s="2">
        <v>43555</v>
      </c>
      <c r="N905" t="s">
        <v>6419</v>
      </c>
      <c r="O905">
        <v>3</v>
      </c>
      <c r="P905" t="s">
        <v>2568</v>
      </c>
      <c r="Q905" t="s">
        <v>2569</v>
      </c>
      <c r="R905" t="s">
        <v>630</v>
      </c>
      <c r="S905" t="s">
        <v>67</v>
      </c>
      <c r="T905" t="s">
        <v>68</v>
      </c>
      <c r="U905">
        <v>2017</v>
      </c>
      <c r="V905">
        <v>294930</v>
      </c>
      <c r="W905" t="s">
        <v>69</v>
      </c>
      <c r="X905" t="s">
        <v>303</v>
      </c>
      <c r="Y905">
        <v>217500</v>
      </c>
      <c r="Z905">
        <v>77430</v>
      </c>
      <c r="AA905" t="s">
        <v>69</v>
      </c>
      <c r="AB905" t="s">
        <v>6422</v>
      </c>
      <c r="AC905">
        <v>294930</v>
      </c>
    </row>
    <row r="906" spans="1:29">
      <c r="A906">
        <f t="shared" ca="1" si="14"/>
        <v>0.95424549805397585</v>
      </c>
      <c r="B906" t="s">
        <v>286</v>
      </c>
      <c r="C906">
        <v>9184527</v>
      </c>
      <c r="D906" s="2">
        <v>42725</v>
      </c>
      <c r="E906" t="s">
        <v>76</v>
      </c>
      <c r="F906" t="s">
        <v>6426</v>
      </c>
      <c r="G906">
        <v>5</v>
      </c>
      <c r="H906" t="s">
        <v>58</v>
      </c>
      <c r="I906" t="s">
        <v>289</v>
      </c>
      <c r="J906">
        <v>40996</v>
      </c>
      <c r="K906">
        <v>19</v>
      </c>
      <c r="L906" s="2">
        <v>35551</v>
      </c>
      <c r="M906" s="2">
        <v>43100</v>
      </c>
      <c r="N906" t="s">
        <v>5512</v>
      </c>
      <c r="O906">
        <v>2</v>
      </c>
      <c r="P906" t="s">
        <v>320</v>
      </c>
      <c r="Q906" t="s">
        <v>321</v>
      </c>
      <c r="R906" t="s">
        <v>137</v>
      </c>
      <c r="S906" t="s">
        <v>67</v>
      </c>
      <c r="T906" t="s">
        <v>68</v>
      </c>
      <c r="U906">
        <v>2017</v>
      </c>
      <c r="V906">
        <v>568031</v>
      </c>
      <c r="W906" t="s">
        <v>69</v>
      </c>
      <c r="X906" t="s">
        <v>286</v>
      </c>
      <c r="Y906">
        <v>377429</v>
      </c>
      <c r="Z906">
        <v>190602</v>
      </c>
      <c r="AA906" t="s">
        <v>69</v>
      </c>
      <c r="AB906" t="s">
        <v>6428</v>
      </c>
      <c r="AC906">
        <v>568031</v>
      </c>
    </row>
    <row r="907" spans="1:29">
      <c r="A907">
        <f t="shared" ca="1" si="14"/>
        <v>0.98506072414506873</v>
      </c>
      <c r="B907" t="s">
        <v>1143</v>
      </c>
      <c r="C907">
        <v>9318411</v>
      </c>
      <c r="D907" s="2">
        <v>42936</v>
      </c>
      <c r="E907" t="s">
        <v>76</v>
      </c>
      <c r="F907" t="s">
        <v>6432</v>
      </c>
      <c r="G907">
        <v>5</v>
      </c>
      <c r="H907" t="s">
        <v>58</v>
      </c>
      <c r="I907" t="s">
        <v>1145</v>
      </c>
      <c r="J907">
        <v>64216</v>
      </c>
      <c r="K907">
        <v>5</v>
      </c>
      <c r="L907" s="2">
        <v>41534</v>
      </c>
      <c r="M907" s="2">
        <v>43677</v>
      </c>
      <c r="N907" t="s">
        <v>3743</v>
      </c>
      <c r="O907">
        <v>3</v>
      </c>
      <c r="P907" t="s">
        <v>542</v>
      </c>
      <c r="Q907" t="s">
        <v>543</v>
      </c>
      <c r="R907" t="s">
        <v>205</v>
      </c>
      <c r="S907" t="s">
        <v>67</v>
      </c>
      <c r="T907" t="s">
        <v>68</v>
      </c>
      <c r="U907">
        <v>2017</v>
      </c>
      <c r="V907">
        <v>334116</v>
      </c>
      <c r="W907" t="s">
        <v>69</v>
      </c>
      <c r="X907" t="s">
        <v>1143</v>
      </c>
      <c r="Y907">
        <v>212500</v>
      </c>
      <c r="Z907">
        <v>121616</v>
      </c>
      <c r="AA907" t="s">
        <v>69</v>
      </c>
      <c r="AB907" t="s">
        <v>6433</v>
      </c>
      <c r="AC907">
        <v>334116</v>
      </c>
    </row>
    <row r="908" spans="1:29">
      <c r="A908">
        <f t="shared" ca="1" si="14"/>
        <v>0.40667073942341814</v>
      </c>
      <c r="B908" t="s">
        <v>109</v>
      </c>
      <c r="C908">
        <v>9529654</v>
      </c>
      <c r="D908" s="2">
        <v>43356</v>
      </c>
      <c r="E908" t="s">
        <v>56</v>
      </c>
      <c r="F908" t="s">
        <v>6436</v>
      </c>
      <c r="G908">
        <v>5</v>
      </c>
      <c r="H908" t="s">
        <v>58</v>
      </c>
      <c r="I908" t="s">
        <v>112</v>
      </c>
      <c r="J908">
        <v>15520</v>
      </c>
      <c r="K908">
        <v>14</v>
      </c>
      <c r="L908" s="2">
        <v>38078</v>
      </c>
      <c r="M908" s="2">
        <v>44012</v>
      </c>
      <c r="N908" t="s">
        <v>4158</v>
      </c>
      <c r="O908">
        <v>13</v>
      </c>
      <c r="P908" t="s">
        <v>1222</v>
      </c>
      <c r="Q908" t="s">
        <v>217</v>
      </c>
      <c r="R908" t="s">
        <v>120</v>
      </c>
      <c r="S908" t="s">
        <v>67</v>
      </c>
      <c r="T908" t="s">
        <v>68</v>
      </c>
      <c r="U908">
        <v>2018</v>
      </c>
      <c r="V908">
        <v>295973</v>
      </c>
      <c r="W908" t="s">
        <v>69</v>
      </c>
      <c r="X908" t="s">
        <v>109</v>
      </c>
      <c r="Y908">
        <v>233853</v>
      </c>
      <c r="Z908">
        <v>62120</v>
      </c>
      <c r="AA908" t="s">
        <v>69</v>
      </c>
      <c r="AB908" t="s">
        <v>6439</v>
      </c>
      <c r="AC908">
        <v>295973</v>
      </c>
    </row>
    <row r="909" spans="1:29">
      <c r="A909">
        <f t="shared" ca="1" si="14"/>
        <v>0.26316250344779191</v>
      </c>
      <c r="B909" t="s">
        <v>1143</v>
      </c>
      <c r="C909">
        <v>9245626</v>
      </c>
      <c r="D909" s="2">
        <v>42821</v>
      </c>
      <c r="E909" t="s">
        <v>76</v>
      </c>
      <c r="F909" t="s">
        <v>6442</v>
      </c>
      <c r="G909">
        <v>5</v>
      </c>
      <c r="H909" t="s">
        <v>58</v>
      </c>
      <c r="I909" t="s">
        <v>1145</v>
      </c>
      <c r="J909">
        <v>62546</v>
      </c>
      <c r="K909">
        <v>5</v>
      </c>
      <c r="L909" s="2">
        <v>41365</v>
      </c>
      <c r="M909" s="2">
        <v>43921</v>
      </c>
      <c r="N909" t="s">
        <v>1185</v>
      </c>
      <c r="O909">
        <v>11</v>
      </c>
      <c r="P909" t="s">
        <v>1292</v>
      </c>
      <c r="Q909" t="s">
        <v>1293</v>
      </c>
      <c r="R909" t="s">
        <v>555</v>
      </c>
      <c r="S909" t="s">
        <v>67</v>
      </c>
      <c r="T909" t="s">
        <v>68</v>
      </c>
      <c r="U909">
        <v>2017</v>
      </c>
      <c r="V909">
        <v>365729</v>
      </c>
      <c r="W909" t="s">
        <v>69</v>
      </c>
      <c r="X909" t="s">
        <v>1143</v>
      </c>
      <c r="Y909">
        <v>254651</v>
      </c>
      <c r="Z909">
        <v>111078</v>
      </c>
      <c r="AA909" t="s">
        <v>69</v>
      </c>
      <c r="AB909" t="s">
        <v>6445</v>
      </c>
      <c r="AC909">
        <v>365729</v>
      </c>
    </row>
    <row r="910" spans="1:29">
      <c r="A910">
        <f t="shared" ca="1" si="14"/>
        <v>9.8099003704823495E-2</v>
      </c>
      <c r="B910" t="s">
        <v>241</v>
      </c>
      <c r="C910">
        <v>9509501</v>
      </c>
      <c r="D910" s="2">
        <v>43273</v>
      </c>
      <c r="E910" t="s">
        <v>56</v>
      </c>
      <c r="F910" t="s">
        <v>6450</v>
      </c>
      <c r="G910">
        <v>5</v>
      </c>
      <c r="H910" t="s">
        <v>58</v>
      </c>
      <c r="I910" t="s">
        <v>243</v>
      </c>
      <c r="J910">
        <v>126136</v>
      </c>
      <c r="K910">
        <v>4</v>
      </c>
      <c r="L910" s="2">
        <v>42217</v>
      </c>
      <c r="M910" s="2">
        <v>44012</v>
      </c>
      <c r="N910" t="s">
        <v>1136</v>
      </c>
      <c r="O910">
        <v>7</v>
      </c>
      <c r="P910" t="s">
        <v>4303</v>
      </c>
      <c r="Q910" t="s">
        <v>472</v>
      </c>
      <c r="R910" t="s">
        <v>311</v>
      </c>
      <c r="S910" t="s">
        <v>67</v>
      </c>
      <c r="T910" t="s">
        <v>68</v>
      </c>
      <c r="U910">
        <v>2018</v>
      </c>
      <c r="V910">
        <v>558899</v>
      </c>
      <c r="W910" t="s">
        <v>69</v>
      </c>
      <c r="X910" t="s">
        <v>241</v>
      </c>
      <c r="Y910">
        <v>573303</v>
      </c>
      <c r="Z910">
        <v>66783</v>
      </c>
      <c r="AA910" t="s">
        <v>69</v>
      </c>
      <c r="AB910" t="s">
        <v>6454</v>
      </c>
      <c r="AC910">
        <v>558899</v>
      </c>
    </row>
    <row r="911" spans="1:29">
      <c r="A911">
        <f t="shared" ca="1" si="14"/>
        <v>0.96050641521340829</v>
      </c>
      <c r="B911" t="s">
        <v>303</v>
      </c>
      <c r="C911">
        <v>9402603</v>
      </c>
      <c r="D911" s="2">
        <v>43112</v>
      </c>
      <c r="E911" t="s">
        <v>76</v>
      </c>
      <c r="F911" t="s">
        <v>6458</v>
      </c>
      <c r="G911">
        <v>5</v>
      </c>
      <c r="H911" t="s">
        <v>58</v>
      </c>
      <c r="I911" t="s">
        <v>305</v>
      </c>
      <c r="J911">
        <v>66483</v>
      </c>
      <c r="K911">
        <v>15</v>
      </c>
      <c r="L911" s="2">
        <v>38018</v>
      </c>
      <c r="M911" s="2">
        <v>44196</v>
      </c>
      <c r="N911" t="s">
        <v>1153</v>
      </c>
      <c r="O911">
        <v>7</v>
      </c>
      <c r="P911" t="s">
        <v>491</v>
      </c>
      <c r="Q911" t="s">
        <v>492</v>
      </c>
      <c r="R911" t="s">
        <v>295</v>
      </c>
      <c r="S911" t="s">
        <v>67</v>
      </c>
      <c r="T911" t="s">
        <v>68</v>
      </c>
      <c r="U911">
        <v>2018</v>
      </c>
      <c r="V911">
        <v>573937</v>
      </c>
      <c r="W911" t="s">
        <v>69</v>
      </c>
      <c r="X911" t="s">
        <v>303</v>
      </c>
      <c r="Y911">
        <v>373901</v>
      </c>
      <c r="Z911">
        <v>200036</v>
      </c>
      <c r="AA911" t="s">
        <v>69</v>
      </c>
      <c r="AB911" t="s">
        <v>6460</v>
      </c>
      <c r="AC911">
        <v>573937</v>
      </c>
    </row>
    <row r="912" spans="1:29">
      <c r="A912">
        <f t="shared" ca="1" si="14"/>
        <v>0.48881588843620893</v>
      </c>
      <c r="B912" t="s">
        <v>241</v>
      </c>
      <c r="C912">
        <v>9323482</v>
      </c>
      <c r="D912" s="2">
        <v>42965</v>
      </c>
      <c r="E912" t="s">
        <v>926</v>
      </c>
      <c r="F912" t="s">
        <v>6465</v>
      </c>
      <c r="G912">
        <v>5</v>
      </c>
      <c r="H912" t="s">
        <v>58</v>
      </c>
      <c r="I912" t="s">
        <v>243</v>
      </c>
      <c r="J912">
        <v>114564</v>
      </c>
      <c r="K912">
        <v>5</v>
      </c>
      <c r="L912" s="2">
        <v>41518</v>
      </c>
      <c r="M912" s="2">
        <v>43646</v>
      </c>
      <c r="N912" t="s">
        <v>2620</v>
      </c>
      <c r="O912">
        <v>4</v>
      </c>
      <c r="P912" t="s">
        <v>1512</v>
      </c>
      <c r="Q912" t="s">
        <v>1513</v>
      </c>
      <c r="R912" t="s">
        <v>640</v>
      </c>
      <c r="S912" t="s">
        <v>67</v>
      </c>
      <c r="T912" t="s">
        <v>68</v>
      </c>
      <c r="U912">
        <v>2017</v>
      </c>
      <c r="V912">
        <v>447090</v>
      </c>
      <c r="W912" t="s">
        <v>69</v>
      </c>
      <c r="X912" t="s">
        <v>241</v>
      </c>
      <c r="Y912">
        <v>301644</v>
      </c>
      <c r="Z912">
        <v>145446</v>
      </c>
      <c r="AA912" t="s">
        <v>69</v>
      </c>
      <c r="AB912" t="s">
        <v>6467</v>
      </c>
      <c r="AC912">
        <v>447090</v>
      </c>
    </row>
    <row r="913" spans="1:29">
      <c r="A913">
        <f t="shared" ca="1" si="14"/>
        <v>0.44159311843630711</v>
      </c>
      <c r="B913" t="s">
        <v>405</v>
      </c>
      <c r="C913">
        <v>9450834</v>
      </c>
      <c r="D913" s="2">
        <v>42845</v>
      </c>
      <c r="E913" t="s">
        <v>287</v>
      </c>
      <c r="F913" t="s">
        <v>6472</v>
      </c>
      <c r="G913">
        <v>7</v>
      </c>
      <c r="H913" t="s">
        <v>58</v>
      </c>
      <c r="I913" t="s">
        <v>407</v>
      </c>
      <c r="J913">
        <v>36164</v>
      </c>
      <c r="K913">
        <v>5</v>
      </c>
      <c r="L913" s="2">
        <v>42826</v>
      </c>
      <c r="M913" s="2">
        <v>43555</v>
      </c>
      <c r="N913" t="s">
        <v>6473</v>
      </c>
      <c r="O913">
        <v>50</v>
      </c>
      <c r="P913" t="s">
        <v>6475</v>
      </c>
      <c r="Q913" t="s">
        <v>4358</v>
      </c>
      <c r="R913" t="s">
        <v>149</v>
      </c>
      <c r="S913" t="s">
        <v>260</v>
      </c>
      <c r="T913" t="s">
        <v>68</v>
      </c>
      <c r="U913">
        <v>2017</v>
      </c>
      <c r="V913">
        <v>457800</v>
      </c>
      <c r="W913" t="s">
        <v>69</v>
      </c>
      <c r="X913" t="s">
        <v>405</v>
      </c>
      <c r="Y913">
        <v>283000</v>
      </c>
      <c r="Z913">
        <v>174800</v>
      </c>
      <c r="AA913" t="s">
        <v>69</v>
      </c>
      <c r="AB913" t="s">
        <v>6476</v>
      </c>
      <c r="AC913">
        <v>457800</v>
      </c>
    </row>
    <row r="914" spans="1:29">
      <c r="A914">
        <f t="shared" ca="1" si="14"/>
        <v>0.56755876083988355</v>
      </c>
      <c r="B914" t="s">
        <v>199</v>
      </c>
      <c r="C914">
        <v>9275927</v>
      </c>
      <c r="D914" s="2">
        <v>42906</v>
      </c>
      <c r="E914" t="s">
        <v>76</v>
      </c>
      <c r="F914" t="s">
        <v>6481</v>
      </c>
      <c r="G914">
        <v>5</v>
      </c>
      <c r="H914" t="s">
        <v>58</v>
      </c>
      <c r="I914" t="s">
        <v>149</v>
      </c>
      <c r="J914">
        <v>124586</v>
      </c>
      <c r="K914">
        <v>10</v>
      </c>
      <c r="L914" s="2">
        <v>39661</v>
      </c>
      <c r="M914" s="2">
        <v>44012</v>
      </c>
      <c r="N914" t="s">
        <v>726</v>
      </c>
      <c r="O914">
        <v>4</v>
      </c>
      <c r="P914" t="s">
        <v>2904</v>
      </c>
      <c r="Q914" t="s">
        <v>2905</v>
      </c>
      <c r="R914" t="s">
        <v>1943</v>
      </c>
      <c r="S914" t="s">
        <v>85</v>
      </c>
      <c r="T914" t="s">
        <v>68</v>
      </c>
      <c r="U914">
        <v>2017</v>
      </c>
      <c r="V914">
        <v>312367</v>
      </c>
      <c r="W914" t="s">
        <v>69</v>
      </c>
      <c r="X914" t="s">
        <v>199</v>
      </c>
      <c r="Y914">
        <v>202836</v>
      </c>
      <c r="Z914">
        <v>109531</v>
      </c>
      <c r="AA914" t="s">
        <v>69</v>
      </c>
      <c r="AB914" t="s">
        <v>6483</v>
      </c>
      <c r="AC914">
        <v>312367</v>
      </c>
    </row>
    <row r="915" spans="1:29">
      <c r="A915">
        <f t="shared" ca="1" si="14"/>
        <v>0.80975322982735742</v>
      </c>
      <c r="B915" t="s">
        <v>199</v>
      </c>
      <c r="C915">
        <v>9563978</v>
      </c>
      <c r="D915" s="2">
        <v>43333</v>
      </c>
      <c r="E915" t="s">
        <v>3058</v>
      </c>
      <c r="F915" t="s">
        <v>6486</v>
      </c>
      <c r="G915">
        <v>5</v>
      </c>
      <c r="H915" t="s">
        <v>58</v>
      </c>
      <c r="I915" t="s">
        <v>149</v>
      </c>
      <c r="J915">
        <v>195708</v>
      </c>
      <c r="K915">
        <v>5</v>
      </c>
      <c r="L915" s="2">
        <v>41883</v>
      </c>
      <c r="M915" s="2">
        <v>44439</v>
      </c>
      <c r="N915" t="s">
        <v>3061</v>
      </c>
      <c r="O915">
        <v>6</v>
      </c>
      <c r="P915" t="s">
        <v>432</v>
      </c>
      <c r="Q915" t="s">
        <v>433</v>
      </c>
      <c r="R915" t="s">
        <v>434</v>
      </c>
      <c r="S915" t="s">
        <v>729</v>
      </c>
      <c r="T915" t="s">
        <v>68</v>
      </c>
      <c r="U915">
        <v>2018</v>
      </c>
      <c r="V915">
        <v>382616</v>
      </c>
      <c r="W915" t="s">
        <v>69</v>
      </c>
      <c r="X915" t="s">
        <v>199</v>
      </c>
      <c r="Y915">
        <v>249000</v>
      </c>
      <c r="Z915">
        <v>133616</v>
      </c>
      <c r="AA915" t="s">
        <v>69</v>
      </c>
      <c r="AB915" t="s">
        <v>6489</v>
      </c>
      <c r="AC915">
        <v>382616</v>
      </c>
    </row>
    <row r="916" spans="1:29">
      <c r="A916">
        <f t="shared" ca="1" si="14"/>
        <v>4.1279371886123517E-2</v>
      </c>
      <c r="B916" t="s">
        <v>127</v>
      </c>
      <c r="C916">
        <v>9301033</v>
      </c>
      <c r="D916" s="2">
        <v>42909</v>
      </c>
      <c r="E916" t="s">
        <v>1026</v>
      </c>
      <c r="F916" t="s">
        <v>6494</v>
      </c>
      <c r="G916">
        <v>5</v>
      </c>
      <c r="H916" t="s">
        <v>58</v>
      </c>
      <c r="I916" t="s">
        <v>130</v>
      </c>
      <c r="J916">
        <v>73419</v>
      </c>
      <c r="K916">
        <v>13</v>
      </c>
      <c r="L916" s="2">
        <v>38415</v>
      </c>
      <c r="M916" s="2">
        <v>43646</v>
      </c>
      <c r="N916" t="s">
        <v>131</v>
      </c>
      <c r="O916">
        <v>50</v>
      </c>
      <c r="P916" t="s">
        <v>357</v>
      </c>
      <c r="Q916" t="s">
        <v>358</v>
      </c>
      <c r="R916" t="s">
        <v>149</v>
      </c>
      <c r="S916" t="s">
        <v>67</v>
      </c>
      <c r="T916" t="s">
        <v>68</v>
      </c>
      <c r="U916">
        <v>2017</v>
      </c>
      <c r="V916">
        <v>525707</v>
      </c>
      <c r="W916" t="s">
        <v>69</v>
      </c>
      <c r="X916" t="s">
        <v>127</v>
      </c>
      <c r="Y916">
        <v>339166</v>
      </c>
      <c r="Z916">
        <v>186541</v>
      </c>
      <c r="AA916" t="s">
        <v>69</v>
      </c>
      <c r="AB916" t="s">
        <v>6496</v>
      </c>
      <c r="AC916">
        <v>525707</v>
      </c>
    </row>
    <row r="917" spans="1:29">
      <c r="A917">
        <f t="shared" ca="1" si="14"/>
        <v>0.6634787816617963</v>
      </c>
      <c r="B917" t="s">
        <v>286</v>
      </c>
      <c r="C917">
        <v>9489144</v>
      </c>
      <c r="D917" s="2">
        <v>43241</v>
      </c>
      <c r="E917" t="s">
        <v>56</v>
      </c>
      <c r="F917" t="s">
        <v>6501</v>
      </c>
      <c r="G917">
        <v>5</v>
      </c>
      <c r="H917" t="s">
        <v>58</v>
      </c>
      <c r="I917" t="s">
        <v>289</v>
      </c>
      <c r="J917">
        <v>73896</v>
      </c>
      <c r="K917">
        <v>10</v>
      </c>
      <c r="L917" s="2">
        <v>39539</v>
      </c>
      <c r="M917" s="2">
        <v>43982</v>
      </c>
      <c r="N917" t="s">
        <v>6502</v>
      </c>
      <c r="O917">
        <v>4</v>
      </c>
      <c r="P917" t="s">
        <v>638</v>
      </c>
      <c r="Q917" t="s">
        <v>639</v>
      </c>
      <c r="R917" t="s">
        <v>640</v>
      </c>
      <c r="S917" t="s">
        <v>67</v>
      </c>
      <c r="T917" t="s">
        <v>68</v>
      </c>
      <c r="U917">
        <v>2018</v>
      </c>
      <c r="V917">
        <v>475070</v>
      </c>
      <c r="W917" t="s">
        <v>69</v>
      </c>
      <c r="X917" t="s">
        <v>286</v>
      </c>
      <c r="Y917">
        <v>324312</v>
      </c>
      <c r="Z917">
        <v>191344</v>
      </c>
      <c r="AA917" t="s">
        <v>69</v>
      </c>
      <c r="AB917" t="s">
        <v>6504</v>
      </c>
      <c r="AC917">
        <v>475070</v>
      </c>
    </row>
    <row r="918" spans="1:29">
      <c r="A918">
        <f t="shared" ca="1" si="14"/>
        <v>0.49935639395329012</v>
      </c>
      <c r="B918" t="s">
        <v>92</v>
      </c>
      <c r="C918">
        <v>9270426</v>
      </c>
      <c r="D918" s="2">
        <v>42872</v>
      </c>
      <c r="E918" t="s">
        <v>76</v>
      </c>
      <c r="F918" t="s">
        <v>6509</v>
      </c>
      <c r="G918">
        <v>5</v>
      </c>
      <c r="H918" t="s">
        <v>58</v>
      </c>
      <c r="I918" t="s">
        <v>95</v>
      </c>
      <c r="J918">
        <v>75716</v>
      </c>
      <c r="K918">
        <v>5</v>
      </c>
      <c r="L918" s="2">
        <v>41456</v>
      </c>
      <c r="M918" s="2">
        <v>43585</v>
      </c>
      <c r="N918" t="s">
        <v>6510</v>
      </c>
      <c r="O918">
        <v>4</v>
      </c>
      <c r="P918" t="s">
        <v>4372</v>
      </c>
      <c r="Q918" t="s">
        <v>2631</v>
      </c>
      <c r="R918" t="s">
        <v>370</v>
      </c>
      <c r="S918" t="s">
        <v>121</v>
      </c>
      <c r="T918" t="s">
        <v>68</v>
      </c>
      <c r="U918">
        <v>2017</v>
      </c>
      <c r="V918">
        <v>585120</v>
      </c>
      <c r="W918" t="s">
        <v>69</v>
      </c>
      <c r="X918" t="s">
        <v>92</v>
      </c>
      <c r="Y918">
        <v>456223</v>
      </c>
      <c r="Z918">
        <v>128897</v>
      </c>
      <c r="AA918" t="s">
        <v>69</v>
      </c>
      <c r="AB918" t="s">
        <v>6512</v>
      </c>
      <c r="AC918">
        <v>585120</v>
      </c>
    </row>
    <row r="919" spans="1:29">
      <c r="A919">
        <f t="shared" ca="1" si="14"/>
        <v>7.0575841778333315E-2</v>
      </c>
      <c r="B919" t="s">
        <v>303</v>
      </c>
      <c r="C919">
        <v>9395979</v>
      </c>
      <c r="D919" s="2">
        <v>42972</v>
      </c>
      <c r="E919" t="s">
        <v>76</v>
      </c>
      <c r="F919" t="s">
        <v>6517</v>
      </c>
      <c r="G919">
        <v>5</v>
      </c>
      <c r="H919" t="s">
        <v>58</v>
      </c>
      <c r="I919" t="s">
        <v>305</v>
      </c>
      <c r="J919">
        <v>97075</v>
      </c>
      <c r="K919">
        <v>6</v>
      </c>
      <c r="L919" s="2">
        <v>42614</v>
      </c>
      <c r="M919" s="2">
        <v>43496</v>
      </c>
      <c r="N919" t="s">
        <v>388</v>
      </c>
      <c r="O919">
        <v>18</v>
      </c>
      <c r="P919" t="s">
        <v>174</v>
      </c>
      <c r="Q919" t="s">
        <v>175</v>
      </c>
      <c r="R919" t="s">
        <v>176</v>
      </c>
      <c r="S919" t="s">
        <v>67</v>
      </c>
      <c r="T919" t="s">
        <v>68</v>
      </c>
      <c r="U919">
        <v>2017</v>
      </c>
      <c r="V919">
        <v>334950</v>
      </c>
      <c r="W919" t="s">
        <v>69</v>
      </c>
      <c r="X919" t="s">
        <v>303</v>
      </c>
      <c r="Y919">
        <v>217500</v>
      </c>
      <c r="Z919">
        <v>117450</v>
      </c>
      <c r="AA919" t="s">
        <v>69</v>
      </c>
      <c r="AB919" t="s">
        <v>6520</v>
      </c>
      <c r="AC919">
        <v>334950</v>
      </c>
    </row>
    <row r="920" spans="1:29">
      <c r="A920">
        <f t="shared" ca="1" si="14"/>
        <v>0.77971813854807459</v>
      </c>
      <c r="B920" t="s">
        <v>241</v>
      </c>
      <c r="C920">
        <v>9199423</v>
      </c>
      <c r="D920" s="2">
        <v>42726</v>
      </c>
      <c r="E920" t="s">
        <v>6524</v>
      </c>
      <c r="F920" t="s">
        <v>6525</v>
      </c>
      <c r="G920">
        <v>5</v>
      </c>
      <c r="H920" t="s">
        <v>58</v>
      </c>
      <c r="I920" t="s">
        <v>243</v>
      </c>
      <c r="J920">
        <v>118314</v>
      </c>
      <c r="K920">
        <v>4</v>
      </c>
      <c r="L920" s="2">
        <v>41640</v>
      </c>
      <c r="M920" s="2">
        <v>43830</v>
      </c>
      <c r="N920" t="s">
        <v>6526</v>
      </c>
      <c r="O920">
        <v>7</v>
      </c>
      <c r="P920" t="s">
        <v>2152</v>
      </c>
      <c r="Q920" t="s">
        <v>472</v>
      </c>
      <c r="R920" t="s">
        <v>311</v>
      </c>
      <c r="S920" t="s">
        <v>473</v>
      </c>
      <c r="T920" t="s">
        <v>68</v>
      </c>
      <c r="U920">
        <v>2017</v>
      </c>
      <c r="V920">
        <v>384547</v>
      </c>
      <c r="W920" t="s">
        <v>69</v>
      </c>
      <c r="X920" t="s">
        <v>241</v>
      </c>
      <c r="Y920">
        <v>295506</v>
      </c>
      <c r="Z920">
        <v>89041</v>
      </c>
      <c r="AA920" t="s">
        <v>69</v>
      </c>
      <c r="AB920" t="s">
        <v>6528</v>
      </c>
      <c r="AC920">
        <v>384547</v>
      </c>
    </row>
    <row r="921" spans="1:29">
      <c r="A921">
        <f t="shared" ca="1" si="14"/>
        <v>0.17536775753390121</v>
      </c>
      <c r="B921" t="s">
        <v>75</v>
      </c>
      <c r="C921">
        <v>9275303</v>
      </c>
      <c r="D921" s="2">
        <v>42931</v>
      </c>
      <c r="E921" t="s">
        <v>56</v>
      </c>
      <c r="F921" t="s">
        <v>6532</v>
      </c>
      <c r="G921">
        <v>7</v>
      </c>
      <c r="H921" t="s">
        <v>58</v>
      </c>
      <c r="I921" t="s">
        <v>78</v>
      </c>
      <c r="J921">
        <v>50436</v>
      </c>
      <c r="K921">
        <v>3</v>
      </c>
      <c r="L921" s="2">
        <v>42248</v>
      </c>
      <c r="M921" s="2">
        <v>44500</v>
      </c>
      <c r="N921" t="s">
        <v>6533</v>
      </c>
      <c r="O921">
        <v>8</v>
      </c>
      <c r="P921" t="s">
        <v>2448</v>
      </c>
      <c r="Q921" t="s">
        <v>472</v>
      </c>
      <c r="R921" t="s">
        <v>311</v>
      </c>
      <c r="S921" t="s">
        <v>473</v>
      </c>
      <c r="T921" t="s">
        <v>68</v>
      </c>
      <c r="U921">
        <v>2017</v>
      </c>
      <c r="V921">
        <v>519384</v>
      </c>
      <c r="W921" t="s">
        <v>69</v>
      </c>
      <c r="X921" t="s">
        <v>75</v>
      </c>
      <c r="Y921">
        <v>320483</v>
      </c>
      <c r="Z921">
        <v>198901</v>
      </c>
      <c r="AA921" t="s">
        <v>69</v>
      </c>
      <c r="AB921" t="s">
        <v>6535</v>
      </c>
      <c r="AC921">
        <v>519384</v>
      </c>
    </row>
    <row r="922" spans="1:29">
      <c r="A922">
        <f t="shared" ca="1" si="14"/>
        <v>0.41142197711674844</v>
      </c>
      <c r="B922" t="s">
        <v>254</v>
      </c>
      <c r="C922">
        <v>9319298</v>
      </c>
      <c r="D922" s="2">
        <v>42935</v>
      </c>
      <c r="E922" t="s">
        <v>76</v>
      </c>
      <c r="F922" t="s">
        <v>6538</v>
      </c>
      <c r="G922">
        <v>5</v>
      </c>
      <c r="H922" t="s">
        <v>58</v>
      </c>
      <c r="I922" t="s">
        <v>256</v>
      </c>
      <c r="J922">
        <v>105977</v>
      </c>
      <c r="K922">
        <v>4</v>
      </c>
      <c r="L922" s="2">
        <v>41892</v>
      </c>
      <c r="M922" s="2">
        <v>44043</v>
      </c>
      <c r="N922" t="s">
        <v>4505</v>
      </c>
      <c r="O922">
        <v>6</v>
      </c>
      <c r="P922" t="s">
        <v>410</v>
      </c>
      <c r="Q922" t="s">
        <v>411</v>
      </c>
      <c r="R922" t="s">
        <v>412</v>
      </c>
      <c r="S922" t="s">
        <v>729</v>
      </c>
      <c r="T922" t="s">
        <v>68</v>
      </c>
      <c r="U922">
        <v>2017</v>
      </c>
      <c r="V922">
        <v>276355</v>
      </c>
      <c r="W922" t="s">
        <v>69</v>
      </c>
      <c r="X922" t="s">
        <v>254</v>
      </c>
      <c r="Y922">
        <v>190000</v>
      </c>
      <c r="Z922">
        <v>86355</v>
      </c>
      <c r="AA922" t="s">
        <v>69</v>
      </c>
      <c r="AB922" t="s">
        <v>6540</v>
      </c>
      <c r="AC922">
        <v>276355</v>
      </c>
    </row>
    <row r="923" spans="1:29">
      <c r="A923">
        <f t="shared" ca="1" si="14"/>
        <v>0.73532127405225212</v>
      </c>
      <c r="B923" t="s">
        <v>254</v>
      </c>
      <c r="C923">
        <v>9604884</v>
      </c>
      <c r="D923" s="2">
        <v>43140</v>
      </c>
      <c r="E923" t="s">
        <v>287</v>
      </c>
      <c r="F923" t="s">
        <v>6544</v>
      </c>
      <c r="G923">
        <v>7</v>
      </c>
      <c r="H923" t="s">
        <v>58</v>
      </c>
      <c r="I923" t="s">
        <v>256</v>
      </c>
      <c r="J923">
        <v>110068</v>
      </c>
      <c r="K923">
        <v>5</v>
      </c>
      <c r="L923" s="2">
        <v>41821</v>
      </c>
      <c r="M923" s="2">
        <v>43555</v>
      </c>
      <c r="N923" t="s">
        <v>2791</v>
      </c>
      <c r="O923">
        <v>12</v>
      </c>
      <c r="P923" t="s">
        <v>4159</v>
      </c>
      <c r="Q923" t="s">
        <v>4160</v>
      </c>
      <c r="R923" t="s">
        <v>401</v>
      </c>
      <c r="S923" t="s">
        <v>85</v>
      </c>
      <c r="T923" t="s">
        <v>68</v>
      </c>
      <c r="U923">
        <v>2017</v>
      </c>
      <c r="V923">
        <v>165248</v>
      </c>
      <c r="W923" t="s">
        <v>69</v>
      </c>
      <c r="X923" t="s">
        <v>254</v>
      </c>
      <c r="Y923">
        <v>132485</v>
      </c>
      <c r="Z923">
        <v>32763</v>
      </c>
      <c r="AA923" t="s">
        <v>69</v>
      </c>
      <c r="AB923" t="s">
        <v>6545</v>
      </c>
      <c r="AC923">
        <v>165248</v>
      </c>
    </row>
    <row r="924" spans="1:29">
      <c r="A924">
        <f t="shared" ca="1" si="14"/>
        <v>0.96277872184753166</v>
      </c>
      <c r="B924" t="s">
        <v>3057</v>
      </c>
      <c r="C924">
        <v>9543962</v>
      </c>
      <c r="D924" s="2">
        <v>43329</v>
      </c>
      <c r="E924" t="s">
        <v>3058</v>
      </c>
      <c r="F924" t="s">
        <v>6547</v>
      </c>
      <c r="G924">
        <v>5</v>
      </c>
      <c r="H924" t="s">
        <v>58</v>
      </c>
      <c r="I924" t="s">
        <v>3060</v>
      </c>
      <c r="J924">
        <v>7620</v>
      </c>
      <c r="K924">
        <v>5</v>
      </c>
      <c r="L924" s="2">
        <v>41883</v>
      </c>
      <c r="M924" s="2">
        <v>44439</v>
      </c>
      <c r="N924" t="s">
        <v>3061</v>
      </c>
      <c r="O924">
        <v>2</v>
      </c>
      <c r="P924" t="s">
        <v>2882</v>
      </c>
      <c r="Q924" t="s">
        <v>543</v>
      </c>
      <c r="R924" t="s">
        <v>205</v>
      </c>
      <c r="S924" t="s">
        <v>67</v>
      </c>
      <c r="T924" t="s">
        <v>68</v>
      </c>
      <c r="U924">
        <v>2018</v>
      </c>
      <c r="V924">
        <v>418826</v>
      </c>
      <c r="W924" t="s">
        <v>69</v>
      </c>
      <c r="X924" t="s">
        <v>3057</v>
      </c>
      <c r="Y924">
        <v>268478</v>
      </c>
      <c r="Z924">
        <v>150348</v>
      </c>
      <c r="AA924" t="s">
        <v>69</v>
      </c>
      <c r="AB924" t="s">
        <v>6550</v>
      </c>
      <c r="AC924">
        <v>418826</v>
      </c>
    </row>
    <row r="925" spans="1:29">
      <c r="A925">
        <f t="shared" ca="1" si="14"/>
        <v>0.52430593949010262</v>
      </c>
      <c r="B925" t="s">
        <v>241</v>
      </c>
      <c r="C925">
        <v>9295047</v>
      </c>
      <c r="D925" s="2">
        <v>42912</v>
      </c>
      <c r="E925" t="s">
        <v>6555</v>
      </c>
      <c r="F925" t="s">
        <v>6556</v>
      </c>
      <c r="G925">
        <v>5</v>
      </c>
      <c r="H925" t="s">
        <v>58</v>
      </c>
      <c r="I925" t="s">
        <v>243</v>
      </c>
      <c r="J925">
        <v>129925</v>
      </c>
      <c r="K925">
        <v>3</v>
      </c>
      <c r="L925" s="2">
        <v>42262</v>
      </c>
      <c r="M925" s="2">
        <v>43646</v>
      </c>
      <c r="N925" t="s">
        <v>6557</v>
      </c>
      <c r="O925">
        <v>7</v>
      </c>
      <c r="P925" t="s">
        <v>64</v>
      </c>
      <c r="Q925" t="s">
        <v>65</v>
      </c>
      <c r="R925" t="s">
        <v>66</v>
      </c>
      <c r="S925" t="s">
        <v>67</v>
      </c>
      <c r="T925" t="s">
        <v>68</v>
      </c>
      <c r="U925">
        <v>2017</v>
      </c>
      <c r="V925">
        <v>320819</v>
      </c>
      <c r="W925" t="s">
        <v>69</v>
      </c>
      <c r="X925" t="s">
        <v>241</v>
      </c>
      <c r="Y925">
        <v>254618</v>
      </c>
      <c r="Z925">
        <v>66201</v>
      </c>
      <c r="AA925" t="s">
        <v>69</v>
      </c>
      <c r="AB925" t="s">
        <v>6560</v>
      </c>
      <c r="AC925">
        <v>320819</v>
      </c>
    </row>
    <row r="926" spans="1:29">
      <c r="A926">
        <f t="shared" ca="1" si="14"/>
        <v>0.93634071728643686</v>
      </c>
      <c r="B926" t="s">
        <v>55</v>
      </c>
      <c r="C926">
        <v>9294171</v>
      </c>
      <c r="D926" s="2">
        <v>42898</v>
      </c>
      <c r="E926" t="s">
        <v>76</v>
      </c>
      <c r="F926" t="s">
        <v>6563</v>
      </c>
      <c r="G926">
        <v>5</v>
      </c>
      <c r="H926" t="s">
        <v>58</v>
      </c>
      <c r="I926" t="s">
        <v>59</v>
      </c>
      <c r="J926">
        <v>34949</v>
      </c>
      <c r="K926">
        <v>22</v>
      </c>
      <c r="L926" s="2">
        <v>34972</v>
      </c>
      <c r="M926" s="2">
        <v>43646</v>
      </c>
      <c r="N926" t="s">
        <v>1011</v>
      </c>
      <c r="O926">
        <v>11</v>
      </c>
      <c r="P926" t="s">
        <v>532</v>
      </c>
      <c r="Q926" t="s">
        <v>533</v>
      </c>
      <c r="R926" t="s">
        <v>149</v>
      </c>
      <c r="S926" t="s">
        <v>67</v>
      </c>
      <c r="T926" t="s">
        <v>68</v>
      </c>
      <c r="U926">
        <v>2017</v>
      </c>
      <c r="V926">
        <v>454594</v>
      </c>
      <c r="W926" t="s">
        <v>69</v>
      </c>
      <c r="X926" t="s">
        <v>55</v>
      </c>
      <c r="Y926">
        <v>318902</v>
      </c>
      <c r="Z926">
        <v>181994</v>
      </c>
      <c r="AA926" t="s">
        <v>69</v>
      </c>
      <c r="AB926" t="s">
        <v>6566</v>
      </c>
      <c r="AC926">
        <v>454594</v>
      </c>
    </row>
    <row r="927" spans="1:29">
      <c r="A927">
        <f t="shared" ca="1" si="14"/>
        <v>0.97703006949483562</v>
      </c>
      <c r="B927" t="s">
        <v>254</v>
      </c>
      <c r="C927">
        <v>9279172</v>
      </c>
      <c r="D927" s="2">
        <v>42836</v>
      </c>
      <c r="E927" t="s">
        <v>56</v>
      </c>
      <c r="F927" t="s">
        <v>6570</v>
      </c>
      <c r="G927">
        <v>5</v>
      </c>
      <c r="H927" t="s">
        <v>58</v>
      </c>
      <c r="I927" t="s">
        <v>256</v>
      </c>
      <c r="J927">
        <v>107529</v>
      </c>
      <c r="K927">
        <v>4</v>
      </c>
      <c r="L927" s="2">
        <v>41883</v>
      </c>
      <c r="M927" s="2">
        <v>43585</v>
      </c>
      <c r="N927" t="s">
        <v>1862</v>
      </c>
      <c r="O927">
        <v>20</v>
      </c>
      <c r="P927" t="s">
        <v>6571</v>
      </c>
      <c r="Q927" t="s">
        <v>3398</v>
      </c>
      <c r="R927" t="s">
        <v>176</v>
      </c>
      <c r="S927" t="s">
        <v>85</v>
      </c>
      <c r="T927" t="s">
        <v>68</v>
      </c>
      <c r="U927">
        <v>2017</v>
      </c>
      <c r="V927">
        <v>226008</v>
      </c>
      <c r="W927" t="s">
        <v>69</v>
      </c>
      <c r="X927" t="s">
        <v>254</v>
      </c>
      <c r="Y927">
        <v>190000</v>
      </c>
      <c r="Z927">
        <v>36008</v>
      </c>
      <c r="AA927" t="s">
        <v>69</v>
      </c>
      <c r="AB927" t="s">
        <v>6572</v>
      </c>
      <c r="AC927">
        <v>226008</v>
      </c>
    </row>
    <row r="928" spans="1:29">
      <c r="A928">
        <f t="shared" ca="1" si="14"/>
        <v>0.86965622298761192</v>
      </c>
      <c r="B928" t="s">
        <v>241</v>
      </c>
      <c r="C928">
        <v>9618476</v>
      </c>
      <c r="D928" s="2">
        <v>43195</v>
      </c>
      <c r="E928" t="s">
        <v>287</v>
      </c>
      <c r="F928" t="s">
        <v>6575</v>
      </c>
      <c r="G928">
        <v>7</v>
      </c>
      <c r="H928" t="s">
        <v>58</v>
      </c>
      <c r="I928" t="s">
        <v>243</v>
      </c>
      <c r="J928">
        <v>123957</v>
      </c>
      <c r="K928">
        <v>5</v>
      </c>
      <c r="L928" s="2">
        <v>41866</v>
      </c>
      <c r="M928" s="2">
        <v>44316</v>
      </c>
      <c r="N928" t="s">
        <v>1126</v>
      </c>
      <c r="O928">
        <v>5</v>
      </c>
      <c r="P928" t="s">
        <v>1444</v>
      </c>
      <c r="Q928" t="s">
        <v>584</v>
      </c>
      <c r="R928" t="s">
        <v>585</v>
      </c>
      <c r="S928" t="s">
        <v>473</v>
      </c>
      <c r="T928" t="s">
        <v>68</v>
      </c>
      <c r="U928">
        <v>2018</v>
      </c>
      <c r="V928">
        <v>374850</v>
      </c>
      <c r="W928" t="s">
        <v>69</v>
      </c>
      <c r="X928" t="s">
        <v>241</v>
      </c>
      <c r="Y928">
        <v>245000</v>
      </c>
      <c r="Z928">
        <v>129850</v>
      </c>
      <c r="AA928" t="s">
        <v>69</v>
      </c>
      <c r="AB928" t="s">
        <v>6578</v>
      </c>
      <c r="AC928">
        <v>374850</v>
      </c>
    </row>
    <row r="929" spans="1:29">
      <c r="A929">
        <f t="shared" ca="1" si="14"/>
        <v>0.48879749816736506</v>
      </c>
      <c r="B929" t="s">
        <v>109</v>
      </c>
      <c r="C929">
        <v>9326290</v>
      </c>
      <c r="D929" s="2">
        <v>42976</v>
      </c>
      <c r="E929" t="s">
        <v>6582</v>
      </c>
      <c r="F929" t="s">
        <v>6583</v>
      </c>
      <c r="G929">
        <v>5</v>
      </c>
      <c r="H929" t="s">
        <v>58</v>
      </c>
      <c r="I929" t="s">
        <v>112</v>
      </c>
      <c r="J929">
        <v>22810</v>
      </c>
      <c r="K929">
        <v>6</v>
      </c>
      <c r="L929" s="2">
        <v>41645</v>
      </c>
      <c r="M929" s="2">
        <v>43708</v>
      </c>
      <c r="N929" t="s">
        <v>186</v>
      </c>
      <c r="O929">
        <v>7</v>
      </c>
      <c r="P929" t="s">
        <v>64</v>
      </c>
      <c r="Q929" t="s">
        <v>65</v>
      </c>
      <c r="R929" t="s">
        <v>66</v>
      </c>
      <c r="S929" t="s">
        <v>67</v>
      </c>
      <c r="T929" t="s">
        <v>68</v>
      </c>
      <c r="U929">
        <v>2017</v>
      </c>
      <c r="V929">
        <v>405000</v>
      </c>
      <c r="W929" t="s">
        <v>69</v>
      </c>
      <c r="X929" t="s">
        <v>109</v>
      </c>
      <c r="Y929">
        <v>250000</v>
      </c>
      <c r="Z929">
        <v>155000</v>
      </c>
      <c r="AA929" t="s">
        <v>69</v>
      </c>
      <c r="AB929" t="s">
        <v>6585</v>
      </c>
      <c r="AC929">
        <v>405000</v>
      </c>
    </row>
    <row r="930" spans="1:29">
      <c r="A930">
        <f t="shared" ca="1" si="14"/>
        <v>0.17978559011970607</v>
      </c>
      <c r="B930" t="s">
        <v>286</v>
      </c>
      <c r="C930">
        <v>9247696</v>
      </c>
      <c r="D930" s="2">
        <v>42802</v>
      </c>
      <c r="E930" t="s">
        <v>1874</v>
      </c>
      <c r="F930" t="s">
        <v>6589</v>
      </c>
      <c r="G930">
        <v>5</v>
      </c>
      <c r="H930" t="s">
        <v>58</v>
      </c>
      <c r="I930" t="s">
        <v>289</v>
      </c>
      <c r="J930">
        <v>111925</v>
      </c>
      <c r="K930">
        <v>4</v>
      </c>
      <c r="L930" s="2">
        <v>41730</v>
      </c>
      <c r="M930" s="2">
        <v>43738</v>
      </c>
      <c r="N930" t="s">
        <v>1876</v>
      </c>
      <c r="O930">
        <v>11</v>
      </c>
      <c r="P930" t="s">
        <v>532</v>
      </c>
      <c r="Q930" t="s">
        <v>533</v>
      </c>
      <c r="R930" t="s">
        <v>149</v>
      </c>
      <c r="S930" t="s">
        <v>67</v>
      </c>
      <c r="T930" t="s">
        <v>68</v>
      </c>
      <c r="U930">
        <v>2017</v>
      </c>
      <c r="V930">
        <v>507990</v>
      </c>
      <c r="W930" t="s">
        <v>69</v>
      </c>
      <c r="X930" t="s">
        <v>286</v>
      </c>
      <c r="Y930">
        <v>340704</v>
      </c>
      <c r="Z930">
        <v>167286</v>
      </c>
      <c r="AA930" t="s">
        <v>69</v>
      </c>
      <c r="AB930" t="s">
        <v>6591</v>
      </c>
      <c r="AC930">
        <v>507990</v>
      </c>
    </row>
    <row r="931" spans="1:29">
      <c r="A931">
        <f t="shared" ca="1" si="14"/>
        <v>0.9762078291682641</v>
      </c>
      <c r="B931" t="s">
        <v>241</v>
      </c>
      <c r="C931">
        <v>9380043</v>
      </c>
      <c r="D931" s="2">
        <v>42902</v>
      </c>
      <c r="E931" t="s">
        <v>1856</v>
      </c>
      <c r="F931" t="s">
        <v>6595</v>
      </c>
      <c r="G931">
        <v>1</v>
      </c>
      <c r="H931" t="s">
        <v>58</v>
      </c>
      <c r="I931" t="s">
        <v>243</v>
      </c>
      <c r="J931">
        <v>134712</v>
      </c>
      <c r="K931">
        <v>1</v>
      </c>
      <c r="L931" s="2">
        <v>42905</v>
      </c>
      <c r="M931" s="2">
        <v>43159</v>
      </c>
      <c r="N931" t="s">
        <v>3129</v>
      </c>
      <c r="O931">
        <v>3</v>
      </c>
      <c r="P931" t="s">
        <v>882</v>
      </c>
      <c r="Q931" t="s">
        <v>883</v>
      </c>
      <c r="R931" t="s">
        <v>884</v>
      </c>
      <c r="S931" t="s">
        <v>67</v>
      </c>
      <c r="T931" t="s">
        <v>68</v>
      </c>
      <c r="U931">
        <v>2017</v>
      </c>
      <c r="V931">
        <v>599426</v>
      </c>
      <c r="W931" t="s">
        <v>69</v>
      </c>
      <c r="X931" t="s">
        <v>241</v>
      </c>
      <c r="Y931">
        <v>357866</v>
      </c>
      <c r="Z931">
        <v>241560</v>
      </c>
      <c r="AA931" t="s">
        <v>69</v>
      </c>
      <c r="AB931" t="s">
        <v>6597</v>
      </c>
      <c r="AC931">
        <v>599426</v>
      </c>
    </row>
    <row r="932" spans="1:29">
      <c r="A932">
        <f t="shared" ca="1" si="14"/>
        <v>0.50499482365370674</v>
      </c>
      <c r="B932" t="s">
        <v>254</v>
      </c>
      <c r="C932">
        <v>9439815</v>
      </c>
      <c r="D932" s="2">
        <v>43180</v>
      </c>
      <c r="E932" t="s">
        <v>76</v>
      </c>
      <c r="F932" t="s">
        <v>6600</v>
      </c>
      <c r="G932">
        <v>5</v>
      </c>
      <c r="H932" t="s">
        <v>58</v>
      </c>
      <c r="I932" t="s">
        <v>256</v>
      </c>
      <c r="J932">
        <v>104130</v>
      </c>
      <c r="K932">
        <v>6</v>
      </c>
      <c r="L932" s="2">
        <v>41730</v>
      </c>
      <c r="M932" s="2">
        <v>43890</v>
      </c>
      <c r="N932" t="s">
        <v>1675</v>
      </c>
      <c r="O932">
        <v>6</v>
      </c>
      <c r="P932" t="s">
        <v>333</v>
      </c>
      <c r="Q932" t="s">
        <v>334</v>
      </c>
      <c r="R932" t="s">
        <v>335</v>
      </c>
      <c r="S932" t="s">
        <v>336</v>
      </c>
      <c r="T932" t="s">
        <v>68</v>
      </c>
      <c r="U932">
        <v>2018</v>
      </c>
      <c r="V932">
        <v>264633</v>
      </c>
      <c r="W932" t="s">
        <v>69</v>
      </c>
      <c r="X932" t="s">
        <v>254</v>
      </c>
      <c r="Y932">
        <v>170000</v>
      </c>
      <c r="Z932">
        <v>94633</v>
      </c>
      <c r="AA932" t="s">
        <v>69</v>
      </c>
      <c r="AB932" t="s">
        <v>6601</v>
      </c>
      <c r="AC932">
        <v>264633</v>
      </c>
    </row>
    <row r="933" spans="1:29">
      <c r="A933">
        <f t="shared" ca="1" si="14"/>
        <v>0.52121240949077829</v>
      </c>
      <c r="B933" t="s">
        <v>241</v>
      </c>
      <c r="C933">
        <v>9479245</v>
      </c>
      <c r="D933" s="2">
        <v>43259</v>
      </c>
      <c r="E933" t="s">
        <v>2435</v>
      </c>
      <c r="F933" t="s">
        <v>6604</v>
      </c>
      <c r="G933">
        <v>5</v>
      </c>
      <c r="H933" t="s">
        <v>58</v>
      </c>
      <c r="I933" t="s">
        <v>243</v>
      </c>
      <c r="J933">
        <v>126589</v>
      </c>
      <c r="K933">
        <v>4</v>
      </c>
      <c r="L933" s="2">
        <v>42109</v>
      </c>
      <c r="M933" s="2">
        <v>44651</v>
      </c>
      <c r="N933" t="s">
        <v>3137</v>
      </c>
      <c r="O933">
        <v>7</v>
      </c>
      <c r="P933" t="s">
        <v>259</v>
      </c>
      <c r="Q933" t="s">
        <v>190</v>
      </c>
      <c r="R933" t="s">
        <v>191</v>
      </c>
      <c r="S933" t="s">
        <v>260</v>
      </c>
      <c r="T933" t="s">
        <v>68</v>
      </c>
      <c r="U933">
        <v>2018</v>
      </c>
      <c r="V933">
        <v>432375</v>
      </c>
      <c r="W933" t="s">
        <v>69</v>
      </c>
      <c r="X933" t="s">
        <v>241</v>
      </c>
      <c r="Y933">
        <v>268723</v>
      </c>
      <c r="Z933">
        <v>163652</v>
      </c>
      <c r="AA933" t="s">
        <v>69</v>
      </c>
      <c r="AB933" t="s">
        <v>6607</v>
      </c>
      <c r="AC933">
        <v>432375</v>
      </c>
    </row>
    <row r="934" spans="1:29">
      <c r="A934">
        <f t="shared" ca="1" si="14"/>
        <v>0.18970330995346807</v>
      </c>
      <c r="B934" t="s">
        <v>109</v>
      </c>
      <c r="C934">
        <v>9471829</v>
      </c>
      <c r="D934" s="2">
        <v>43201</v>
      </c>
      <c r="E934" t="s">
        <v>56</v>
      </c>
      <c r="F934" t="s">
        <v>6612</v>
      </c>
      <c r="G934">
        <v>5</v>
      </c>
      <c r="H934" t="s">
        <v>58</v>
      </c>
      <c r="I934" t="s">
        <v>112</v>
      </c>
      <c r="J934">
        <v>25304</v>
      </c>
      <c r="K934">
        <v>4</v>
      </c>
      <c r="L934" s="2">
        <v>42125</v>
      </c>
      <c r="M934" s="2">
        <v>43951</v>
      </c>
      <c r="N934" t="s">
        <v>822</v>
      </c>
      <c r="O934">
        <v>7</v>
      </c>
      <c r="P934" t="s">
        <v>64</v>
      </c>
      <c r="Q934" t="s">
        <v>65</v>
      </c>
      <c r="R934" t="s">
        <v>66</v>
      </c>
      <c r="S934" t="s">
        <v>67</v>
      </c>
      <c r="T934" t="s">
        <v>68</v>
      </c>
      <c r="U934">
        <v>2018</v>
      </c>
      <c r="V934">
        <v>405000</v>
      </c>
      <c r="W934" t="s">
        <v>69</v>
      </c>
      <c r="X934" t="s">
        <v>109</v>
      </c>
      <c r="Y934">
        <v>250000</v>
      </c>
      <c r="Z934">
        <v>155000</v>
      </c>
      <c r="AA934" t="s">
        <v>69</v>
      </c>
      <c r="AB934" t="s">
        <v>6613</v>
      </c>
      <c r="AC934">
        <v>405000</v>
      </c>
    </row>
    <row r="935" spans="1:29">
      <c r="A935">
        <f t="shared" ca="1" si="14"/>
        <v>0.59388139064236278</v>
      </c>
      <c r="B935" t="s">
        <v>55</v>
      </c>
      <c r="C935">
        <v>9274362</v>
      </c>
      <c r="D935" s="2">
        <v>42873</v>
      </c>
      <c r="E935" t="s">
        <v>76</v>
      </c>
      <c r="F935" t="s">
        <v>6615</v>
      </c>
      <c r="G935">
        <v>5</v>
      </c>
      <c r="H935" t="s">
        <v>58</v>
      </c>
      <c r="I935" t="s">
        <v>59</v>
      </c>
      <c r="J935">
        <v>85709</v>
      </c>
      <c r="K935">
        <v>5</v>
      </c>
      <c r="L935" s="2">
        <v>41518</v>
      </c>
      <c r="M935" s="2">
        <v>43251</v>
      </c>
      <c r="N935" t="s">
        <v>845</v>
      </c>
      <c r="O935">
        <v>4</v>
      </c>
      <c r="P935" t="s">
        <v>444</v>
      </c>
      <c r="Q935" t="s">
        <v>445</v>
      </c>
      <c r="R935" t="s">
        <v>149</v>
      </c>
      <c r="S935" t="s">
        <v>67</v>
      </c>
      <c r="T935" t="s">
        <v>68</v>
      </c>
      <c r="U935">
        <v>2017</v>
      </c>
      <c r="V935">
        <v>547271</v>
      </c>
      <c r="W935" t="s">
        <v>69</v>
      </c>
      <c r="X935" t="s">
        <v>55</v>
      </c>
      <c r="Y935">
        <v>495023</v>
      </c>
      <c r="Z935">
        <v>52248</v>
      </c>
      <c r="AA935" t="s">
        <v>69</v>
      </c>
      <c r="AB935" t="s">
        <v>6616</v>
      </c>
      <c r="AC935">
        <v>547271</v>
      </c>
    </row>
    <row r="936" spans="1:29">
      <c r="A936">
        <f t="shared" ca="1" si="14"/>
        <v>8.6227392142358306E-2</v>
      </c>
      <c r="B936" t="s">
        <v>92</v>
      </c>
      <c r="C936">
        <v>9335665</v>
      </c>
      <c r="D936" s="2">
        <v>42947</v>
      </c>
      <c r="E936" t="s">
        <v>56</v>
      </c>
      <c r="F936" t="s">
        <v>7158</v>
      </c>
      <c r="G936">
        <v>5</v>
      </c>
      <c r="H936" t="s">
        <v>58</v>
      </c>
      <c r="I936" t="s">
        <v>95</v>
      </c>
      <c r="J936">
        <v>82181</v>
      </c>
      <c r="K936">
        <v>4</v>
      </c>
      <c r="L936" s="2">
        <v>41912</v>
      </c>
      <c r="M936" s="2">
        <v>43646</v>
      </c>
      <c r="N936" t="s">
        <v>5380</v>
      </c>
      <c r="O936">
        <v>7</v>
      </c>
      <c r="P936" t="s">
        <v>189</v>
      </c>
      <c r="Q936" t="s">
        <v>190</v>
      </c>
      <c r="R936" t="s">
        <v>191</v>
      </c>
      <c r="S936" t="s">
        <v>2286</v>
      </c>
      <c r="T936" t="s">
        <v>68</v>
      </c>
      <c r="U936">
        <v>2017</v>
      </c>
      <c r="V936">
        <v>272169</v>
      </c>
      <c r="W936" t="s">
        <v>69</v>
      </c>
      <c r="X936" t="s">
        <v>1525</v>
      </c>
      <c r="Y936">
        <v>64725</v>
      </c>
      <c r="Z936">
        <v>35275</v>
      </c>
      <c r="AA936" t="s">
        <v>69</v>
      </c>
      <c r="AB936" t="s">
        <v>7159</v>
      </c>
      <c r="AC936">
        <v>100000</v>
      </c>
    </row>
    <row r="937" spans="1:29">
      <c r="A937">
        <f t="shared" ca="1" si="14"/>
        <v>0.73258460605155751</v>
      </c>
      <c r="B937" t="s">
        <v>92</v>
      </c>
      <c r="C937">
        <v>9452088</v>
      </c>
      <c r="D937" s="2">
        <v>43147</v>
      </c>
      <c r="E937" t="s">
        <v>6620</v>
      </c>
      <c r="F937" t="s">
        <v>6621</v>
      </c>
      <c r="G937">
        <v>5</v>
      </c>
      <c r="H937" t="s">
        <v>58</v>
      </c>
      <c r="I937" t="s">
        <v>95</v>
      </c>
      <c r="J937">
        <v>91773</v>
      </c>
      <c r="K937">
        <v>2</v>
      </c>
      <c r="L937" s="2">
        <v>42804</v>
      </c>
      <c r="M937" s="2">
        <v>43890</v>
      </c>
      <c r="N937" t="s">
        <v>6622</v>
      </c>
      <c r="O937">
        <v>30</v>
      </c>
      <c r="P937" t="s">
        <v>1180</v>
      </c>
      <c r="Q937" t="s">
        <v>1091</v>
      </c>
      <c r="R937" t="s">
        <v>149</v>
      </c>
      <c r="S937" t="s">
        <v>473</v>
      </c>
      <c r="T937" t="s">
        <v>68</v>
      </c>
      <c r="U937">
        <v>2018</v>
      </c>
      <c r="V937">
        <v>449865</v>
      </c>
      <c r="W937" t="s">
        <v>69</v>
      </c>
      <c r="X937" t="s">
        <v>92</v>
      </c>
      <c r="Y937">
        <v>336955</v>
      </c>
      <c r="Z937">
        <v>112910</v>
      </c>
      <c r="AA937" t="s">
        <v>69</v>
      </c>
      <c r="AB937" t="s">
        <v>6625</v>
      </c>
      <c r="AC937">
        <v>449865</v>
      </c>
    </row>
    <row r="938" spans="1:29">
      <c r="A938">
        <f t="shared" ca="1" si="14"/>
        <v>0.52656881566220681</v>
      </c>
      <c r="B938" t="s">
        <v>199</v>
      </c>
      <c r="C938">
        <v>9248250</v>
      </c>
      <c r="D938" s="2">
        <v>42815</v>
      </c>
      <c r="E938" t="s">
        <v>76</v>
      </c>
      <c r="F938" t="s">
        <v>6629</v>
      </c>
      <c r="G938">
        <v>5</v>
      </c>
      <c r="H938" t="s">
        <v>58</v>
      </c>
      <c r="I938" t="s">
        <v>149</v>
      </c>
      <c r="J938">
        <v>166033</v>
      </c>
      <c r="K938">
        <v>5</v>
      </c>
      <c r="L938" s="2">
        <v>41365</v>
      </c>
      <c r="M938" s="2">
        <v>43555</v>
      </c>
      <c r="N938" t="s">
        <v>6630</v>
      </c>
      <c r="O938">
        <v>6</v>
      </c>
      <c r="P938" t="s">
        <v>333</v>
      </c>
      <c r="Q938" t="s">
        <v>334</v>
      </c>
      <c r="R938" t="s">
        <v>335</v>
      </c>
      <c r="S938" t="s">
        <v>67</v>
      </c>
      <c r="T938" t="s">
        <v>68</v>
      </c>
      <c r="U938">
        <v>2017</v>
      </c>
      <c r="V938">
        <v>412268</v>
      </c>
      <c r="W938" t="s">
        <v>69</v>
      </c>
      <c r="X938" t="s">
        <v>199</v>
      </c>
      <c r="Y938">
        <v>268652</v>
      </c>
      <c r="Z938">
        <v>143616</v>
      </c>
      <c r="AA938" t="s">
        <v>69</v>
      </c>
      <c r="AB938" t="s">
        <v>6632</v>
      </c>
      <c r="AC938">
        <v>412268</v>
      </c>
    </row>
    <row r="939" spans="1:29">
      <c r="A939">
        <f t="shared" ca="1" si="14"/>
        <v>0.16698942957875773</v>
      </c>
      <c r="B939" t="s">
        <v>303</v>
      </c>
      <c r="C939">
        <v>9259961</v>
      </c>
      <c r="D939" s="2">
        <v>42824</v>
      </c>
      <c r="E939" t="s">
        <v>76</v>
      </c>
      <c r="F939" t="s">
        <v>6635</v>
      </c>
      <c r="G939">
        <v>5</v>
      </c>
      <c r="H939" t="s">
        <v>58</v>
      </c>
      <c r="I939" t="s">
        <v>305</v>
      </c>
      <c r="J939">
        <v>94877</v>
      </c>
      <c r="K939">
        <v>4</v>
      </c>
      <c r="L939" s="2">
        <v>41730</v>
      </c>
      <c r="M939" s="2">
        <v>44286</v>
      </c>
      <c r="N939" t="s">
        <v>6636</v>
      </c>
      <c r="O939">
        <v>98</v>
      </c>
      <c r="P939" t="s">
        <v>5724</v>
      </c>
      <c r="Q939" t="s">
        <v>3918</v>
      </c>
      <c r="R939" t="s">
        <v>689</v>
      </c>
      <c r="S939" t="s">
        <v>67</v>
      </c>
      <c r="T939" t="s">
        <v>68</v>
      </c>
      <c r="U939">
        <v>2017</v>
      </c>
      <c r="V939">
        <v>387843</v>
      </c>
      <c r="W939" t="s">
        <v>69</v>
      </c>
      <c r="X939" t="s">
        <v>303</v>
      </c>
      <c r="Y939">
        <v>321403</v>
      </c>
      <c r="Z939">
        <v>66440</v>
      </c>
      <c r="AA939" t="s">
        <v>69</v>
      </c>
      <c r="AB939" t="s">
        <v>6638</v>
      </c>
      <c r="AC939">
        <v>387843</v>
      </c>
    </row>
    <row r="940" spans="1:29">
      <c r="A940">
        <f t="shared" ca="1" si="14"/>
        <v>3.1548997790250333E-2</v>
      </c>
      <c r="B940" t="s">
        <v>199</v>
      </c>
      <c r="C940">
        <v>9547287</v>
      </c>
      <c r="D940" s="2">
        <v>43325</v>
      </c>
      <c r="E940" t="s">
        <v>56</v>
      </c>
      <c r="F940" t="s">
        <v>6642</v>
      </c>
      <c r="G940">
        <v>5</v>
      </c>
      <c r="H940" t="s">
        <v>58</v>
      </c>
      <c r="I940" t="s">
        <v>149</v>
      </c>
      <c r="J940">
        <v>188480</v>
      </c>
      <c r="K940">
        <v>5</v>
      </c>
      <c r="L940" s="2">
        <v>41899</v>
      </c>
      <c r="M940" s="2">
        <v>44074</v>
      </c>
      <c r="N940" t="s">
        <v>2620</v>
      </c>
      <c r="O940">
        <v>30</v>
      </c>
      <c r="P940" t="s">
        <v>1180</v>
      </c>
      <c r="Q940" t="s">
        <v>1091</v>
      </c>
      <c r="R940" t="s">
        <v>149</v>
      </c>
      <c r="S940" t="s">
        <v>473</v>
      </c>
      <c r="T940" t="s">
        <v>68</v>
      </c>
      <c r="U940">
        <v>2018</v>
      </c>
      <c r="V940">
        <v>352750</v>
      </c>
      <c r="W940" t="s">
        <v>69</v>
      </c>
      <c r="X940" t="s">
        <v>199</v>
      </c>
      <c r="Y940">
        <v>207500</v>
      </c>
      <c r="Z940">
        <v>145250</v>
      </c>
      <c r="AA940" t="s">
        <v>69</v>
      </c>
      <c r="AB940" t="s">
        <v>6644</v>
      </c>
      <c r="AC940">
        <v>352750</v>
      </c>
    </row>
    <row r="941" spans="1:29">
      <c r="A941">
        <f t="shared" ca="1" si="14"/>
        <v>0.25559905677648509</v>
      </c>
      <c r="B941" t="s">
        <v>254</v>
      </c>
      <c r="C941">
        <v>9240639</v>
      </c>
      <c r="D941" s="2">
        <v>42761</v>
      </c>
      <c r="E941" t="s">
        <v>76</v>
      </c>
      <c r="F941" t="s">
        <v>6648</v>
      </c>
      <c r="G941">
        <v>5</v>
      </c>
      <c r="H941" t="s">
        <v>58</v>
      </c>
      <c r="I941" t="s">
        <v>256</v>
      </c>
      <c r="J941">
        <v>65303</v>
      </c>
      <c r="K941">
        <v>13</v>
      </c>
      <c r="L941" s="2">
        <v>37316</v>
      </c>
      <c r="M941" s="2">
        <v>43465</v>
      </c>
      <c r="N941" t="s">
        <v>2917</v>
      </c>
      <c r="O941">
        <v>2</v>
      </c>
      <c r="P941" t="s">
        <v>320</v>
      </c>
      <c r="Q941" t="s">
        <v>321</v>
      </c>
      <c r="R941" t="s">
        <v>137</v>
      </c>
      <c r="S941" t="s">
        <v>322</v>
      </c>
      <c r="T941" t="s">
        <v>68</v>
      </c>
      <c r="U941">
        <v>2017</v>
      </c>
      <c r="V941">
        <v>286953</v>
      </c>
      <c r="W941" t="s">
        <v>69</v>
      </c>
      <c r="X941" t="s">
        <v>254</v>
      </c>
      <c r="Y941">
        <v>192736</v>
      </c>
      <c r="Z941">
        <v>94217</v>
      </c>
      <c r="AA941" t="s">
        <v>69</v>
      </c>
      <c r="AB941" t="s">
        <v>6651</v>
      </c>
      <c r="AC941">
        <v>286953</v>
      </c>
    </row>
    <row r="942" spans="1:29">
      <c r="A942">
        <f t="shared" ca="1" si="14"/>
        <v>0.6285212839603449</v>
      </c>
      <c r="B942" t="s">
        <v>254</v>
      </c>
      <c r="C942">
        <v>9495700</v>
      </c>
      <c r="D942" s="2">
        <v>43249</v>
      </c>
      <c r="E942" t="s">
        <v>56</v>
      </c>
      <c r="F942" t="s">
        <v>6655</v>
      </c>
      <c r="G942">
        <v>5</v>
      </c>
      <c r="H942" t="s">
        <v>58</v>
      </c>
      <c r="I942" t="s">
        <v>256</v>
      </c>
      <c r="J942">
        <v>78172</v>
      </c>
      <c r="K942">
        <v>12</v>
      </c>
      <c r="L942" s="2">
        <v>39173</v>
      </c>
      <c r="M942" s="2">
        <v>43982</v>
      </c>
      <c r="N942" t="s">
        <v>1434</v>
      </c>
      <c r="O942">
        <v>2</v>
      </c>
      <c r="P942" t="s">
        <v>2882</v>
      </c>
      <c r="Q942" t="s">
        <v>543</v>
      </c>
      <c r="R942" t="s">
        <v>205</v>
      </c>
      <c r="S942" t="s">
        <v>85</v>
      </c>
      <c r="T942" t="s">
        <v>68</v>
      </c>
      <c r="U942">
        <v>2018</v>
      </c>
      <c r="V942">
        <v>304200</v>
      </c>
      <c r="W942" t="s">
        <v>69</v>
      </c>
      <c r="X942" t="s">
        <v>254</v>
      </c>
      <c r="Y942">
        <v>195000</v>
      </c>
      <c r="Z942">
        <v>109200</v>
      </c>
      <c r="AA942" t="s">
        <v>69</v>
      </c>
      <c r="AB942" t="s">
        <v>6657</v>
      </c>
      <c r="AC942">
        <v>304200</v>
      </c>
    </row>
    <row r="943" spans="1:29">
      <c r="A943">
        <f t="shared" ca="1" si="14"/>
        <v>0.12400766485872272</v>
      </c>
      <c r="B943" t="s">
        <v>254</v>
      </c>
      <c r="C943">
        <v>9412834</v>
      </c>
      <c r="D943" s="2">
        <v>43118</v>
      </c>
      <c r="E943" t="s">
        <v>56</v>
      </c>
      <c r="F943" t="s">
        <v>6660</v>
      </c>
      <c r="G943">
        <v>5</v>
      </c>
      <c r="H943" t="s">
        <v>58</v>
      </c>
      <c r="I943" t="s">
        <v>256</v>
      </c>
      <c r="J943">
        <v>40506</v>
      </c>
      <c r="K943">
        <v>29</v>
      </c>
      <c r="L943" s="2">
        <v>32325</v>
      </c>
      <c r="M943" s="2">
        <v>43496</v>
      </c>
      <c r="N943" t="s">
        <v>592</v>
      </c>
      <c r="O943">
        <v>7</v>
      </c>
      <c r="P943" t="s">
        <v>189</v>
      </c>
      <c r="Q943" t="s">
        <v>190</v>
      </c>
      <c r="R943" t="s">
        <v>191</v>
      </c>
      <c r="S943" t="s">
        <v>67</v>
      </c>
      <c r="T943" t="s">
        <v>68</v>
      </c>
      <c r="U943">
        <v>2018</v>
      </c>
      <c r="V943">
        <v>525261</v>
      </c>
      <c r="W943" t="s">
        <v>69</v>
      </c>
      <c r="X943" t="s">
        <v>254</v>
      </c>
      <c r="Y943">
        <v>345867</v>
      </c>
      <c r="Z943">
        <v>179394</v>
      </c>
      <c r="AA943" t="s">
        <v>69</v>
      </c>
      <c r="AB943" t="s">
        <v>6662</v>
      </c>
      <c r="AC943">
        <v>525261</v>
      </c>
    </row>
    <row r="944" spans="1:29">
      <c r="A944">
        <f t="shared" ca="1" si="14"/>
        <v>0.3264226552629188</v>
      </c>
      <c r="B944" t="s">
        <v>55</v>
      </c>
      <c r="C944">
        <v>9282606</v>
      </c>
      <c r="D944" s="2">
        <v>42892</v>
      </c>
      <c r="E944" t="s">
        <v>76</v>
      </c>
      <c r="F944" t="s">
        <v>6665</v>
      </c>
      <c r="G944">
        <v>5</v>
      </c>
      <c r="H944" t="s">
        <v>58</v>
      </c>
      <c r="I944" t="s">
        <v>59</v>
      </c>
      <c r="J944">
        <v>85081</v>
      </c>
      <c r="K944">
        <v>5</v>
      </c>
      <c r="L944" s="2">
        <v>41518</v>
      </c>
      <c r="M944" s="2">
        <v>43251</v>
      </c>
      <c r="N944" t="s">
        <v>6666</v>
      </c>
      <c r="O944">
        <v>7</v>
      </c>
      <c r="P944" t="s">
        <v>3721</v>
      </c>
      <c r="Q944" t="s">
        <v>190</v>
      </c>
      <c r="R944" t="s">
        <v>191</v>
      </c>
      <c r="S944" t="s">
        <v>473</v>
      </c>
      <c r="T944" t="s">
        <v>68</v>
      </c>
      <c r="U944">
        <v>2017</v>
      </c>
      <c r="V944">
        <v>424375</v>
      </c>
      <c r="W944" t="s">
        <v>69</v>
      </c>
      <c r="X944" t="s">
        <v>55</v>
      </c>
      <c r="Y944">
        <v>218750</v>
      </c>
      <c r="Z944">
        <v>205625</v>
      </c>
      <c r="AA944" t="s">
        <v>69</v>
      </c>
      <c r="AB944" t="s">
        <v>6668</v>
      </c>
      <c r="AC944">
        <v>424375</v>
      </c>
    </row>
    <row r="945" spans="1:29">
      <c r="A945">
        <f t="shared" ca="1" si="14"/>
        <v>0.16605246302218923</v>
      </c>
      <c r="B945" t="s">
        <v>241</v>
      </c>
      <c r="C945">
        <v>9273597</v>
      </c>
      <c r="D945" s="2">
        <v>42909</v>
      </c>
      <c r="E945" t="s">
        <v>328</v>
      </c>
      <c r="F945" t="s">
        <v>6672</v>
      </c>
      <c r="G945">
        <v>5</v>
      </c>
      <c r="H945" t="s">
        <v>58</v>
      </c>
      <c r="I945" t="s">
        <v>243</v>
      </c>
      <c r="J945">
        <v>119542</v>
      </c>
      <c r="K945">
        <v>4</v>
      </c>
      <c r="L945" s="2">
        <v>41838</v>
      </c>
      <c r="M945" s="2">
        <v>43251</v>
      </c>
      <c r="N945" t="s">
        <v>6673</v>
      </c>
      <c r="O945">
        <v>6</v>
      </c>
      <c r="P945" t="s">
        <v>333</v>
      </c>
      <c r="Q945" t="s">
        <v>334</v>
      </c>
      <c r="R945" t="s">
        <v>335</v>
      </c>
      <c r="S945" t="s">
        <v>336</v>
      </c>
      <c r="T945" t="s">
        <v>68</v>
      </c>
      <c r="U945">
        <v>2017</v>
      </c>
      <c r="V945">
        <v>664017</v>
      </c>
      <c r="W945" t="s">
        <v>69</v>
      </c>
      <c r="X945" t="s">
        <v>241</v>
      </c>
      <c r="Y945">
        <v>409864</v>
      </c>
      <c r="Z945">
        <v>254153</v>
      </c>
      <c r="AA945" t="s">
        <v>69</v>
      </c>
      <c r="AB945" t="s">
        <v>6677</v>
      </c>
      <c r="AC945">
        <v>664017</v>
      </c>
    </row>
    <row r="946" spans="1:29">
      <c r="A946">
        <f t="shared" ca="1" si="14"/>
        <v>0.4997613461980901</v>
      </c>
      <c r="B946" t="s">
        <v>241</v>
      </c>
      <c r="C946">
        <v>9441041</v>
      </c>
      <c r="D946" s="2">
        <v>43158</v>
      </c>
      <c r="E946" t="s">
        <v>56</v>
      </c>
      <c r="F946" t="s">
        <v>6680</v>
      </c>
      <c r="G946">
        <v>5</v>
      </c>
      <c r="H946" t="s">
        <v>58</v>
      </c>
      <c r="I946" t="s">
        <v>243</v>
      </c>
      <c r="J946">
        <v>127891</v>
      </c>
      <c r="K946">
        <v>4</v>
      </c>
      <c r="L946" s="2">
        <v>42095</v>
      </c>
      <c r="M946" s="2">
        <v>43646</v>
      </c>
      <c r="N946" t="s">
        <v>6681</v>
      </c>
      <c r="O946">
        <v>25</v>
      </c>
      <c r="P946" t="s">
        <v>666</v>
      </c>
      <c r="Q946" t="s">
        <v>119</v>
      </c>
      <c r="R946" t="s">
        <v>120</v>
      </c>
      <c r="S946" t="s">
        <v>667</v>
      </c>
      <c r="T946" t="s">
        <v>68</v>
      </c>
      <c r="U946">
        <v>2018</v>
      </c>
      <c r="V946">
        <v>618463</v>
      </c>
      <c r="W946" t="s">
        <v>69</v>
      </c>
      <c r="X946" t="s">
        <v>241</v>
      </c>
      <c r="Y946">
        <v>456754</v>
      </c>
      <c r="Z946">
        <v>161709</v>
      </c>
      <c r="AA946" t="s">
        <v>69</v>
      </c>
      <c r="AB946" t="s">
        <v>6682</v>
      </c>
      <c r="AC946">
        <v>618463</v>
      </c>
    </row>
    <row r="947" spans="1:29">
      <c r="A947">
        <f t="shared" ca="1" si="14"/>
        <v>0.30929682183566343</v>
      </c>
      <c r="B947" t="s">
        <v>199</v>
      </c>
      <c r="C947">
        <v>9271939</v>
      </c>
      <c r="D947" s="2">
        <v>42874</v>
      </c>
      <c r="E947" t="s">
        <v>2393</v>
      </c>
      <c r="F947" t="s">
        <v>6684</v>
      </c>
      <c r="G947">
        <v>5</v>
      </c>
      <c r="H947" t="s">
        <v>58</v>
      </c>
      <c r="I947" t="s">
        <v>149</v>
      </c>
      <c r="J947">
        <v>177716</v>
      </c>
      <c r="K947">
        <v>5</v>
      </c>
      <c r="L947" s="2">
        <v>41456</v>
      </c>
      <c r="M947" s="2">
        <v>43616</v>
      </c>
      <c r="N947" t="s">
        <v>1377</v>
      </c>
      <c r="O947">
        <v>11</v>
      </c>
      <c r="P947" t="s">
        <v>1292</v>
      </c>
      <c r="Q947" t="s">
        <v>1293</v>
      </c>
      <c r="R947" t="s">
        <v>555</v>
      </c>
      <c r="S947" t="s">
        <v>67</v>
      </c>
      <c r="T947" t="s">
        <v>68</v>
      </c>
      <c r="U947">
        <v>2017</v>
      </c>
      <c r="V947">
        <v>321962</v>
      </c>
      <c r="W947" t="s">
        <v>69</v>
      </c>
      <c r="X947" t="s">
        <v>199</v>
      </c>
      <c r="Y947">
        <v>207500</v>
      </c>
      <c r="Z947">
        <v>114462</v>
      </c>
      <c r="AA947" t="s">
        <v>69</v>
      </c>
      <c r="AB947" t="s">
        <v>6687</v>
      </c>
      <c r="AC947">
        <v>321962</v>
      </c>
    </row>
    <row r="948" spans="1:29">
      <c r="A948">
        <f t="shared" ca="1" si="14"/>
        <v>0.90342517483133689</v>
      </c>
      <c r="B948" t="s">
        <v>241</v>
      </c>
      <c r="C948">
        <v>9533683</v>
      </c>
      <c r="D948" s="2">
        <v>43301</v>
      </c>
      <c r="E948" t="s">
        <v>6689</v>
      </c>
      <c r="F948" t="s">
        <v>6690</v>
      </c>
      <c r="G948">
        <v>5</v>
      </c>
      <c r="H948" t="s">
        <v>58</v>
      </c>
      <c r="I948" t="s">
        <v>243</v>
      </c>
      <c r="J948">
        <v>123766</v>
      </c>
      <c r="K948">
        <v>4</v>
      </c>
      <c r="L948" s="2">
        <v>42248</v>
      </c>
      <c r="M948" s="2">
        <v>44012</v>
      </c>
      <c r="N948" t="s">
        <v>4033</v>
      </c>
      <c r="O948">
        <v>12</v>
      </c>
      <c r="P948" t="s">
        <v>656</v>
      </c>
      <c r="Q948" t="s">
        <v>204</v>
      </c>
      <c r="R948" t="s">
        <v>205</v>
      </c>
      <c r="S948" t="s">
        <v>67</v>
      </c>
      <c r="T948" t="s">
        <v>68</v>
      </c>
      <c r="U948">
        <v>2018</v>
      </c>
      <c r="V948">
        <v>477234</v>
      </c>
      <c r="W948" t="s">
        <v>69</v>
      </c>
      <c r="X948" t="s">
        <v>241</v>
      </c>
      <c r="Y948">
        <v>309892</v>
      </c>
      <c r="Z948">
        <v>167342</v>
      </c>
      <c r="AA948" t="s">
        <v>69</v>
      </c>
      <c r="AB948" t="s">
        <v>6693</v>
      </c>
      <c r="AC948">
        <v>477234</v>
      </c>
    </row>
    <row r="949" spans="1:29">
      <c r="A949">
        <f t="shared" ca="1" si="14"/>
        <v>3.1432874724502735E-2</v>
      </c>
      <c r="B949" t="s">
        <v>1143</v>
      </c>
      <c r="C949">
        <v>9478534</v>
      </c>
      <c r="D949" s="2">
        <v>43228</v>
      </c>
      <c r="E949" t="s">
        <v>76</v>
      </c>
      <c r="F949" t="s">
        <v>6696</v>
      </c>
      <c r="G949">
        <v>5</v>
      </c>
      <c r="H949" t="s">
        <v>58</v>
      </c>
      <c r="I949" t="s">
        <v>1145</v>
      </c>
      <c r="J949">
        <v>42334</v>
      </c>
      <c r="K949">
        <v>24</v>
      </c>
      <c r="L949" s="2">
        <v>34556</v>
      </c>
      <c r="M949" s="2">
        <v>43951</v>
      </c>
      <c r="N949" t="s">
        <v>1185</v>
      </c>
      <c r="O949">
        <v>7</v>
      </c>
      <c r="P949" t="s">
        <v>4303</v>
      </c>
      <c r="Q949" t="s">
        <v>472</v>
      </c>
      <c r="R949" t="s">
        <v>311</v>
      </c>
      <c r="S949" t="s">
        <v>67</v>
      </c>
      <c r="T949" t="s">
        <v>68</v>
      </c>
      <c r="U949">
        <v>2018</v>
      </c>
      <c r="V949">
        <v>360140</v>
      </c>
      <c r="W949" t="s">
        <v>69</v>
      </c>
      <c r="X949" t="s">
        <v>1143</v>
      </c>
      <c r="Y949">
        <v>220000</v>
      </c>
      <c r="Z949">
        <v>140140</v>
      </c>
      <c r="AA949" t="s">
        <v>69</v>
      </c>
      <c r="AB949" t="s">
        <v>6698</v>
      </c>
      <c r="AC949">
        <v>360140</v>
      </c>
    </row>
    <row r="950" spans="1:29">
      <c r="A950">
        <f t="shared" ca="1" si="14"/>
        <v>0.2585393467189373</v>
      </c>
      <c r="B950" t="s">
        <v>109</v>
      </c>
      <c r="C950">
        <v>9457432</v>
      </c>
      <c r="D950" s="2">
        <v>43168</v>
      </c>
      <c r="E950" t="s">
        <v>76</v>
      </c>
      <c r="F950" t="s">
        <v>6703</v>
      </c>
      <c r="G950">
        <v>5</v>
      </c>
      <c r="H950" t="s">
        <v>58</v>
      </c>
      <c r="I950" t="s">
        <v>112</v>
      </c>
      <c r="J950">
        <v>12042</v>
      </c>
      <c r="K950">
        <v>17</v>
      </c>
      <c r="L950" s="2">
        <v>35977</v>
      </c>
      <c r="M950" s="2">
        <v>44286</v>
      </c>
      <c r="N950" t="s">
        <v>1355</v>
      </c>
      <c r="O950">
        <v>2</v>
      </c>
      <c r="P950" t="s">
        <v>2348</v>
      </c>
      <c r="Q950" t="s">
        <v>543</v>
      </c>
      <c r="R950" t="s">
        <v>205</v>
      </c>
      <c r="S950" t="s">
        <v>67</v>
      </c>
      <c r="T950" t="s">
        <v>68</v>
      </c>
      <c r="U950">
        <v>2018</v>
      </c>
      <c r="V950">
        <v>501173</v>
      </c>
      <c r="W950" t="s">
        <v>69</v>
      </c>
      <c r="X950" t="s">
        <v>109</v>
      </c>
      <c r="Y950">
        <v>363673</v>
      </c>
      <c r="Z950">
        <v>137500</v>
      </c>
      <c r="AA950" t="s">
        <v>69</v>
      </c>
      <c r="AB950" t="s">
        <v>6705</v>
      </c>
      <c r="AC950">
        <v>501173</v>
      </c>
    </row>
    <row r="951" spans="1:29">
      <c r="A951">
        <f t="shared" ca="1" si="14"/>
        <v>0.46698157289366704</v>
      </c>
      <c r="B951" t="s">
        <v>241</v>
      </c>
      <c r="C951">
        <v>9491873</v>
      </c>
      <c r="D951" s="2">
        <v>43244</v>
      </c>
      <c r="E951" t="s">
        <v>76</v>
      </c>
      <c r="F951" t="s">
        <v>6708</v>
      </c>
      <c r="G951">
        <v>5</v>
      </c>
      <c r="H951" t="s">
        <v>58</v>
      </c>
      <c r="I951" t="s">
        <v>243</v>
      </c>
      <c r="J951">
        <v>121568</v>
      </c>
      <c r="K951">
        <v>5</v>
      </c>
      <c r="L951" s="2">
        <v>41883</v>
      </c>
      <c r="M951" s="2">
        <v>43616</v>
      </c>
      <c r="N951" t="s">
        <v>6709</v>
      </c>
      <c r="O951">
        <v>7</v>
      </c>
      <c r="P951" t="s">
        <v>259</v>
      </c>
      <c r="Q951" t="s">
        <v>190</v>
      </c>
      <c r="R951" t="s">
        <v>191</v>
      </c>
      <c r="S951" t="s">
        <v>260</v>
      </c>
      <c r="T951" t="s">
        <v>68</v>
      </c>
      <c r="U951">
        <v>2018</v>
      </c>
      <c r="V951">
        <v>539649</v>
      </c>
      <c r="W951" t="s">
        <v>69</v>
      </c>
      <c r="X951" t="s">
        <v>241</v>
      </c>
      <c r="Y951">
        <v>344771</v>
      </c>
      <c r="Z951">
        <v>194878</v>
      </c>
      <c r="AA951" t="s">
        <v>69</v>
      </c>
      <c r="AB951" t="s">
        <v>6712</v>
      </c>
      <c r="AC951">
        <v>539649</v>
      </c>
    </row>
    <row r="952" spans="1:29">
      <c r="A952">
        <f t="shared" ca="1" si="14"/>
        <v>0.90889854052086738</v>
      </c>
      <c r="B952" t="s">
        <v>286</v>
      </c>
      <c r="C952">
        <v>9302291</v>
      </c>
      <c r="D952" s="2">
        <v>42893</v>
      </c>
      <c r="E952" t="s">
        <v>56</v>
      </c>
      <c r="F952" t="s">
        <v>6716</v>
      </c>
      <c r="G952">
        <v>5</v>
      </c>
      <c r="H952" t="s">
        <v>58</v>
      </c>
      <c r="I952" t="s">
        <v>289</v>
      </c>
      <c r="J952">
        <v>112438</v>
      </c>
      <c r="K952">
        <v>5</v>
      </c>
      <c r="L952" s="2">
        <v>41821</v>
      </c>
      <c r="M952" s="2">
        <v>44377</v>
      </c>
      <c r="N952" t="s">
        <v>4046</v>
      </c>
      <c r="O952">
        <v>3</v>
      </c>
      <c r="P952" t="s">
        <v>882</v>
      </c>
      <c r="Q952" t="s">
        <v>883</v>
      </c>
      <c r="R952" t="s">
        <v>884</v>
      </c>
      <c r="S952" t="s">
        <v>67</v>
      </c>
      <c r="T952" t="s">
        <v>68</v>
      </c>
      <c r="U952">
        <v>2017</v>
      </c>
      <c r="V952">
        <v>562005</v>
      </c>
      <c r="W952" t="s">
        <v>69</v>
      </c>
      <c r="X952" t="s">
        <v>286</v>
      </c>
      <c r="Y952">
        <v>417916</v>
      </c>
      <c r="Z952">
        <v>144089</v>
      </c>
      <c r="AA952" t="s">
        <v>69</v>
      </c>
      <c r="AB952" t="s">
        <v>6719</v>
      </c>
      <c r="AC952">
        <v>562005</v>
      </c>
    </row>
    <row r="953" spans="1:29">
      <c r="A953">
        <f t="shared" ca="1" si="14"/>
        <v>0.94962995894497437</v>
      </c>
      <c r="B953" t="s">
        <v>303</v>
      </c>
      <c r="C953">
        <v>9199413</v>
      </c>
      <c r="D953" s="2">
        <v>42727</v>
      </c>
      <c r="E953" t="s">
        <v>76</v>
      </c>
      <c r="F953" t="s">
        <v>6722</v>
      </c>
      <c r="G953">
        <v>5</v>
      </c>
      <c r="H953" t="s">
        <v>58</v>
      </c>
      <c r="I953" t="s">
        <v>305</v>
      </c>
      <c r="J953">
        <v>98717</v>
      </c>
      <c r="K953">
        <v>4</v>
      </c>
      <c r="L953" s="2">
        <v>41708</v>
      </c>
      <c r="M953" s="2">
        <v>43465</v>
      </c>
      <c r="N953" t="s">
        <v>3149</v>
      </c>
      <c r="O953">
        <v>50</v>
      </c>
      <c r="P953" t="s">
        <v>357</v>
      </c>
      <c r="Q953" t="s">
        <v>358</v>
      </c>
      <c r="R953" t="s">
        <v>149</v>
      </c>
      <c r="S953" t="s">
        <v>67</v>
      </c>
      <c r="T953" t="s">
        <v>68</v>
      </c>
      <c r="U953">
        <v>2017</v>
      </c>
      <c r="V953">
        <v>344875</v>
      </c>
      <c r="W953" t="s">
        <v>69</v>
      </c>
      <c r="X953" t="s">
        <v>303</v>
      </c>
      <c r="Y953">
        <v>222500</v>
      </c>
      <c r="Z953">
        <v>122375</v>
      </c>
      <c r="AA953" t="s">
        <v>69</v>
      </c>
      <c r="AB953" t="s">
        <v>6723</v>
      </c>
      <c r="AC953">
        <v>344875</v>
      </c>
    </row>
    <row r="954" spans="1:29">
      <c r="A954">
        <f t="shared" ca="1" si="14"/>
        <v>0.46714353581123103</v>
      </c>
      <c r="B954" t="s">
        <v>3362</v>
      </c>
      <c r="C954">
        <v>9306198</v>
      </c>
      <c r="D954" s="2">
        <v>42924</v>
      </c>
      <c r="E954" t="s">
        <v>56</v>
      </c>
      <c r="F954" t="s">
        <v>6727</v>
      </c>
      <c r="G954">
        <v>5</v>
      </c>
      <c r="H954" t="s">
        <v>58</v>
      </c>
      <c r="I954" t="s">
        <v>3364</v>
      </c>
      <c r="J954">
        <v>12012</v>
      </c>
      <c r="K954">
        <v>3</v>
      </c>
      <c r="L954" s="2">
        <v>42186</v>
      </c>
      <c r="M954" s="2">
        <v>43646</v>
      </c>
      <c r="N954" t="s">
        <v>3365</v>
      </c>
      <c r="O954">
        <v>2</v>
      </c>
      <c r="P954" t="s">
        <v>778</v>
      </c>
      <c r="Q954" t="s">
        <v>779</v>
      </c>
      <c r="R954" t="s">
        <v>780</v>
      </c>
      <c r="S954" t="s">
        <v>67</v>
      </c>
      <c r="T954" t="s">
        <v>68</v>
      </c>
      <c r="U954">
        <v>2017</v>
      </c>
      <c r="V954">
        <v>352350</v>
      </c>
      <c r="W954" t="s">
        <v>69</v>
      </c>
      <c r="X954" t="s">
        <v>3362</v>
      </c>
      <c r="Y954">
        <v>217500</v>
      </c>
      <c r="Z954">
        <v>134850</v>
      </c>
      <c r="AA954" t="s">
        <v>69</v>
      </c>
      <c r="AB954" t="s">
        <v>6729</v>
      </c>
      <c r="AC954">
        <v>352350</v>
      </c>
    </row>
    <row r="955" spans="1:29">
      <c r="A955">
        <f t="shared" ca="1" si="14"/>
        <v>0.89293836323207953</v>
      </c>
      <c r="B955" t="s">
        <v>241</v>
      </c>
      <c r="C955">
        <v>9302513</v>
      </c>
      <c r="D955" s="2">
        <v>42908</v>
      </c>
      <c r="E955" t="s">
        <v>4658</v>
      </c>
      <c r="F955" t="s">
        <v>6732</v>
      </c>
      <c r="G955">
        <v>5</v>
      </c>
      <c r="H955" t="s">
        <v>58</v>
      </c>
      <c r="I955" t="s">
        <v>243</v>
      </c>
      <c r="J955">
        <v>125000</v>
      </c>
      <c r="K955">
        <v>4</v>
      </c>
      <c r="L955" s="2">
        <v>41897</v>
      </c>
      <c r="M955" s="2">
        <v>44012</v>
      </c>
      <c r="N955" t="s">
        <v>6733</v>
      </c>
      <c r="O955">
        <v>1</v>
      </c>
      <c r="P955" t="s">
        <v>6735</v>
      </c>
      <c r="Q955" t="s">
        <v>6736</v>
      </c>
      <c r="R955" t="s">
        <v>5937</v>
      </c>
      <c r="S955" t="s">
        <v>260</v>
      </c>
      <c r="T955" t="s">
        <v>68</v>
      </c>
      <c r="U955">
        <v>2017</v>
      </c>
      <c r="V955">
        <v>538874</v>
      </c>
      <c r="W955" t="s">
        <v>69</v>
      </c>
      <c r="X955" t="s">
        <v>241</v>
      </c>
      <c r="Y955">
        <v>285472</v>
      </c>
      <c r="Z955">
        <v>253402</v>
      </c>
      <c r="AA955" t="s">
        <v>69</v>
      </c>
      <c r="AB955" t="s">
        <v>6737</v>
      </c>
      <c r="AC955">
        <v>538874</v>
      </c>
    </row>
    <row r="956" spans="1:29">
      <c r="A956">
        <f t="shared" ca="1" si="14"/>
        <v>0.83839523795320059</v>
      </c>
      <c r="B956" t="s">
        <v>199</v>
      </c>
      <c r="C956">
        <v>9489063</v>
      </c>
      <c r="D956" s="2">
        <v>43215</v>
      </c>
      <c r="E956" t="s">
        <v>76</v>
      </c>
      <c r="F956" t="s">
        <v>6740</v>
      </c>
      <c r="G956">
        <v>5</v>
      </c>
      <c r="H956" t="s">
        <v>58</v>
      </c>
      <c r="I956" t="s">
        <v>149</v>
      </c>
      <c r="J956">
        <v>128799</v>
      </c>
      <c r="K956">
        <v>10</v>
      </c>
      <c r="L956" s="2">
        <v>39539</v>
      </c>
      <c r="M956" s="2">
        <v>43982</v>
      </c>
      <c r="N956" t="s">
        <v>1998</v>
      </c>
      <c r="O956">
        <v>13</v>
      </c>
      <c r="P956" t="s">
        <v>1222</v>
      </c>
      <c r="Q956" t="s">
        <v>217</v>
      </c>
      <c r="R956" t="s">
        <v>120</v>
      </c>
      <c r="S956" t="s">
        <v>67</v>
      </c>
      <c r="T956" t="s">
        <v>68</v>
      </c>
      <c r="U956">
        <v>2018</v>
      </c>
      <c r="V956">
        <v>380225</v>
      </c>
      <c r="W956" t="s">
        <v>69</v>
      </c>
      <c r="X956" t="s">
        <v>199</v>
      </c>
      <c r="Y956">
        <v>225000</v>
      </c>
      <c r="Z956">
        <v>155225</v>
      </c>
      <c r="AA956" t="s">
        <v>69</v>
      </c>
      <c r="AB956" t="s">
        <v>6741</v>
      </c>
      <c r="AC956">
        <v>380225</v>
      </c>
    </row>
    <row r="957" spans="1:29">
      <c r="A957">
        <f t="shared" ca="1" si="14"/>
        <v>0.61345448765620503</v>
      </c>
      <c r="B957" t="s">
        <v>55</v>
      </c>
      <c r="C957">
        <v>9285880</v>
      </c>
      <c r="D957" s="2">
        <v>42891</v>
      </c>
      <c r="E957" t="s">
        <v>76</v>
      </c>
      <c r="F957" t="s">
        <v>6744</v>
      </c>
      <c r="G957">
        <v>5</v>
      </c>
      <c r="H957" t="s">
        <v>58</v>
      </c>
      <c r="I957" t="s">
        <v>59</v>
      </c>
      <c r="J957">
        <v>82573</v>
      </c>
      <c r="K957">
        <v>5</v>
      </c>
      <c r="L957" s="2">
        <v>41501</v>
      </c>
      <c r="M957" s="2">
        <v>43281</v>
      </c>
      <c r="N957" t="s">
        <v>318</v>
      </c>
      <c r="O957">
        <v>3</v>
      </c>
      <c r="P957" t="s">
        <v>368</v>
      </c>
      <c r="Q957" t="s">
        <v>369</v>
      </c>
      <c r="R957" t="s">
        <v>370</v>
      </c>
      <c r="S957" t="s">
        <v>6745</v>
      </c>
      <c r="T957" t="s">
        <v>68</v>
      </c>
      <c r="U957">
        <v>2017</v>
      </c>
      <c r="V957">
        <v>335930</v>
      </c>
      <c r="W957" t="s">
        <v>69</v>
      </c>
      <c r="X957" t="s">
        <v>55</v>
      </c>
      <c r="Y957">
        <v>218750</v>
      </c>
      <c r="Z957">
        <v>117180</v>
      </c>
      <c r="AA957" t="s">
        <v>69</v>
      </c>
      <c r="AB957" t="s">
        <v>6746</v>
      </c>
      <c r="AC957">
        <v>335930</v>
      </c>
    </row>
    <row r="958" spans="1:29">
      <c r="A958">
        <f t="shared" ca="1" si="14"/>
        <v>0.15794180879444875</v>
      </c>
      <c r="B958" t="s">
        <v>127</v>
      </c>
      <c r="C958">
        <v>9490432</v>
      </c>
      <c r="D958" s="2">
        <v>43260</v>
      </c>
      <c r="E958" t="s">
        <v>6748</v>
      </c>
      <c r="F958" t="s">
        <v>6749</v>
      </c>
      <c r="G958">
        <v>5</v>
      </c>
      <c r="H958" t="s">
        <v>58</v>
      </c>
      <c r="I958" t="s">
        <v>130</v>
      </c>
      <c r="J958">
        <v>101519</v>
      </c>
      <c r="K958">
        <v>5</v>
      </c>
      <c r="L958" s="2">
        <v>41815</v>
      </c>
      <c r="M958" s="2">
        <v>43982</v>
      </c>
      <c r="N958" t="s">
        <v>6750</v>
      </c>
      <c r="O958">
        <v>22</v>
      </c>
      <c r="P958" t="s">
        <v>1638</v>
      </c>
      <c r="Q958" t="s">
        <v>1639</v>
      </c>
      <c r="R958" t="s">
        <v>120</v>
      </c>
      <c r="S958" t="s">
        <v>67</v>
      </c>
      <c r="T958" t="s">
        <v>68</v>
      </c>
      <c r="U958">
        <v>2018</v>
      </c>
      <c r="V958">
        <v>442271</v>
      </c>
      <c r="W958" t="s">
        <v>69</v>
      </c>
      <c r="X958" t="s">
        <v>127</v>
      </c>
      <c r="Y958">
        <v>273007</v>
      </c>
      <c r="Z958">
        <v>169264</v>
      </c>
      <c r="AA958" t="s">
        <v>69</v>
      </c>
      <c r="AB958" t="s">
        <v>6753</v>
      </c>
      <c r="AC958">
        <v>442271</v>
      </c>
    </row>
    <row r="959" spans="1:29">
      <c r="A959">
        <f t="shared" ca="1" si="14"/>
        <v>0.82807106613895376</v>
      </c>
      <c r="B959" t="s">
        <v>55</v>
      </c>
      <c r="C959">
        <v>9272443</v>
      </c>
      <c r="D959" s="2">
        <v>42839</v>
      </c>
      <c r="E959" t="s">
        <v>76</v>
      </c>
      <c r="F959" t="s">
        <v>6756</v>
      </c>
      <c r="G959">
        <v>5</v>
      </c>
      <c r="H959" t="s">
        <v>58</v>
      </c>
      <c r="I959" t="s">
        <v>59</v>
      </c>
      <c r="J959">
        <v>36722</v>
      </c>
      <c r="K959">
        <v>17</v>
      </c>
      <c r="L959" s="2">
        <v>35846</v>
      </c>
      <c r="M959" s="2">
        <v>43951</v>
      </c>
      <c r="N959" t="s">
        <v>4492</v>
      </c>
      <c r="O959">
        <v>50</v>
      </c>
      <c r="P959" t="s">
        <v>357</v>
      </c>
      <c r="Q959" t="s">
        <v>358</v>
      </c>
      <c r="R959" t="s">
        <v>149</v>
      </c>
      <c r="S959" t="s">
        <v>67</v>
      </c>
      <c r="T959" t="s">
        <v>68</v>
      </c>
      <c r="U959">
        <v>2017</v>
      </c>
      <c r="V959">
        <v>339063</v>
      </c>
      <c r="W959" t="s">
        <v>69</v>
      </c>
      <c r="X959" t="s">
        <v>55</v>
      </c>
      <c r="Y959">
        <v>218750</v>
      </c>
      <c r="Z959">
        <v>120313</v>
      </c>
      <c r="AA959" t="s">
        <v>69</v>
      </c>
      <c r="AB959" t="s">
        <v>6757</v>
      </c>
      <c r="AC959">
        <v>339063</v>
      </c>
    </row>
    <row r="960" spans="1:29">
      <c r="A960">
        <f t="shared" ca="1" si="14"/>
        <v>0.37747077356551484</v>
      </c>
      <c r="B960" t="s">
        <v>92</v>
      </c>
      <c r="C960">
        <v>9312284</v>
      </c>
      <c r="D960" s="2">
        <v>42909</v>
      </c>
      <c r="E960" t="s">
        <v>6759</v>
      </c>
      <c r="F960" t="s">
        <v>6760</v>
      </c>
      <c r="G960">
        <v>5</v>
      </c>
      <c r="H960" t="s">
        <v>58</v>
      </c>
      <c r="I960" t="s">
        <v>95</v>
      </c>
      <c r="J960">
        <v>84339</v>
      </c>
      <c r="K960">
        <v>3</v>
      </c>
      <c r="L960" s="2">
        <v>42236</v>
      </c>
      <c r="M960" s="2">
        <v>44012</v>
      </c>
      <c r="N960" t="s">
        <v>6761</v>
      </c>
      <c r="O960">
        <v>10</v>
      </c>
      <c r="P960" t="s">
        <v>5098</v>
      </c>
      <c r="Q960" t="s">
        <v>5099</v>
      </c>
      <c r="R960" t="s">
        <v>176</v>
      </c>
      <c r="S960" t="s">
        <v>483</v>
      </c>
      <c r="T960" t="s">
        <v>68</v>
      </c>
      <c r="U960">
        <v>2017</v>
      </c>
      <c r="V960">
        <v>572464</v>
      </c>
      <c r="W960" t="s">
        <v>69</v>
      </c>
      <c r="X960" t="s">
        <v>92</v>
      </c>
      <c r="Y960">
        <v>489419</v>
      </c>
      <c r="Z960">
        <v>83045</v>
      </c>
      <c r="AA960" t="s">
        <v>69</v>
      </c>
      <c r="AB960" t="s">
        <v>6763</v>
      </c>
      <c r="AC960">
        <v>572464</v>
      </c>
    </row>
    <row r="961" spans="1:29">
      <c r="A961">
        <f t="shared" ca="1" si="14"/>
        <v>0.26351582252870287</v>
      </c>
      <c r="B961" t="s">
        <v>254</v>
      </c>
      <c r="C961">
        <v>9309045</v>
      </c>
      <c r="D961" s="2">
        <v>42915</v>
      </c>
      <c r="E961" t="s">
        <v>76</v>
      </c>
      <c r="F961" t="s">
        <v>6768</v>
      </c>
      <c r="G961">
        <v>5</v>
      </c>
      <c r="H961" t="s">
        <v>58</v>
      </c>
      <c r="I961" t="s">
        <v>256</v>
      </c>
      <c r="J961">
        <v>109768</v>
      </c>
      <c r="K961">
        <v>4</v>
      </c>
      <c r="L961" s="2">
        <v>41836</v>
      </c>
      <c r="M961" s="2">
        <v>44012</v>
      </c>
      <c r="N961" t="s">
        <v>1927</v>
      </c>
      <c r="O961">
        <v>9</v>
      </c>
      <c r="P961" t="s">
        <v>6771</v>
      </c>
      <c r="Q961" t="s">
        <v>175</v>
      </c>
      <c r="R961" t="s">
        <v>176</v>
      </c>
      <c r="S961" t="s">
        <v>348</v>
      </c>
      <c r="T961" t="s">
        <v>68</v>
      </c>
      <c r="U961">
        <v>2017</v>
      </c>
      <c r="V961">
        <v>303050</v>
      </c>
      <c r="W961" t="s">
        <v>69</v>
      </c>
      <c r="X961" t="s">
        <v>254</v>
      </c>
      <c r="Y961">
        <v>190000</v>
      </c>
      <c r="Z961">
        <v>113050</v>
      </c>
      <c r="AA961" t="s">
        <v>69</v>
      </c>
      <c r="AB961" t="s">
        <v>6772</v>
      </c>
      <c r="AC961">
        <v>303050</v>
      </c>
    </row>
    <row r="962" spans="1:29">
      <c r="A962">
        <f t="shared" ref="A962:A1025" ca="1" si="15">RAND()</f>
        <v>0.22985924314666328</v>
      </c>
      <c r="B962" t="s">
        <v>199</v>
      </c>
      <c r="C962">
        <v>9304981</v>
      </c>
      <c r="D962" s="2">
        <v>42906</v>
      </c>
      <c r="E962" t="s">
        <v>5226</v>
      </c>
      <c r="F962" t="s">
        <v>6776</v>
      </c>
      <c r="G962">
        <v>5</v>
      </c>
      <c r="H962" t="s">
        <v>58</v>
      </c>
      <c r="I962" t="s">
        <v>149</v>
      </c>
      <c r="J962">
        <v>168795</v>
      </c>
      <c r="K962">
        <v>5</v>
      </c>
      <c r="L962" s="2">
        <v>41521</v>
      </c>
      <c r="M962" s="2">
        <v>43921</v>
      </c>
      <c r="N962" t="s">
        <v>3653</v>
      </c>
      <c r="O962">
        <v>4</v>
      </c>
      <c r="P962" t="s">
        <v>234</v>
      </c>
      <c r="Q962" t="s">
        <v>235</v>
      </c>
      <c r="R962" t="s">
        <v>236</v>
      </c>
      <c r="S962" t="s">
        <v>67</v>
      </c>
      <c r="T962" t="s">
        <v>68</v>
      </c>
      <c r="U962">
        <v>2017</v>
      </c>
      <c r="V962">
        <v>593692</v>
      </c>
      <c r="W962" t="s">
        <v>69</v>
      </c>
      <c r="X962" t="s">
        <v>199</v>
      </c>
      <c r="Y962">
        <v>468065</v>
      </c>
      <c r="Z962">
        <v>125627</v>
      </c>
      <c r="AA962" t="s">
        <v>69</v>
      </c>
      <c r="AB962" t="s">
        <v>6778</v>
      </c>
      <c r="AC962">
        <v>593692</v>
      </c>
    </row>
    <row r="963" spans="1:29">
      <c r="A963">
        <f t="shared" ca="1" si="15"/>
        <v>0.85073788972863462</v>
      </c>
      <c r="B963" t="s">
        <v>1619</v>
      </c>
      <c r="C963">
        <v>9212760</v>
      </c>
      <c r="D963" s="2">
        <v>42752</v>
      </c>
      <c r="E963" t="s">
        <v>6782</v>
      </c>
      <c r="F963" t="s">
        <v>6783</v>
      </c>
      <c r="G963">
        <v>5</v>
      </c>
      <c r="H963" t="s">
        <v>58</v>
      </c>
      <c r="I963" t="s">
        <v>1621</v>
      </c>
      <c r="J963">
        <v>21662</v>
      </c>
      <c r="K963">
        <v>4</v>
      </c>
      <c r="L963" s="2">
        <v>41671</v>
      </c>
      <c r="M963" s="2">
        <v>43496</v>
      </c>
      <c r="N963" t="s">
        <v>2775</v>
      </c>
      <c r="O963">
        <v>7</v>
      </c>
      <c r="P963" t="s">
        <v>1170</v>
      </c>
      <c r="Q963" t="s">
        <v>1171</v>
      </c>
      <c r="R963" t="s">
        <v>585</v>
      </c>
      <c r="S963" t="s">
        <v>67</v>
      </c>
      <c r="T963" t="s">
        <v>68</v>
      </c>
      <c r="U963">
        <v>2017</v>
      </c>
      <c r="V963">
        <v>340605</v>
      </c>
      <c r="W963" t="s">
        <v>69</v>
      </c>
      <c r="X963" t="s">
        <v>1619</v>
      </c>
      <c r="Y963">
        <v>277438</v>
      </c>
      <c r="Z963">
        <v>63167</v>
      </c>
      <c r="AA963" t="s">
        <v>69</v>
      </c>
      <c r="AB963" t="s">
        <v>6787</v>
      </c>
      <c r="AC963">
        <v>340605</v>
      </c>
    </row>
    <row r="964" spans="1:29">
      <c r="A964">
        <f t="shared" ca="1" si="15"/>
        <v>0.19278038438075429</v>
      </c>
      <c r="B964" t="s">
        <v>199</v>
      </c>
      <c r="C964">
        <v>9490289</v>
      </c>
      <c r="D964" s="2">
        <v>43241</v>
      </c>
      <c r="E964" t="s">
        <v>377</v>
      </c>
      <c r="F964" t="s">
        <v>6790</v>
      </c>
      <c r="G964">
        <v>5</v>
      </c>
      <c r="H964" t="s">
        <v>58</v>
      </c>
      <c r="I964" t="s">
        <v>149</v>
      </c>
      <c r="J964">
        <v>194470</v>
      </c>
      <c r="K964">
        <v>4</v>
      </c>
      <c r="L964" s="2">
        <v>42156</v>
      </c>
      <c r="M964" s="2">
        <v>43982</v>
      </c>
      <c r="N964" t="s">
        <v>6791</v>
      </c>
      <c r="O964">
        <v>5</v>
      </c>
      <c r="P964" t="s">
        <v>1261</v>
      </c>
      <c r="Q964" t="s">
        <v>1262</v>
      </c>
      <c r="R964" t="s">
        <v>236</v>
      </c>
      <c r="S964" t="s">
        <v>336</v>
      </c>
      <c r="T964" t="s">
        <v>68</v>
      </c>
      <c r="U964">
        <v>2018</v>
      </c>
      <c r="V964">
        <v>446627</v>
      </c>
      <c r="W964" t="s">
        <v>69</v>
      </c>
      <c r="X964" t="s">
        <v>199</v>
      </c>
      <c r="Y964">
        <v>282675</v>
      </c>
      <c r="Z964">
        <v>163952</v>
      </c>
      <c r="AA964" t="s">
        <v>69</v>
      </c>
      <c r="AB964" t="s">
        <v>6793</v>
      </c>
      <c r="AC964">
        <v>446627</v>
      </c>
    </row>
    <row r="965" spans="1:29">
      <c r="A965">
        <f t="shared" ca="1" si="15"/>
        <v>0.69607763957532443</v>
      </c>
      <c r="B965" t="s">
        <v>889</v>
      </c>
      <c r="C965">
        <v>9459897</v>
      </c>
      <c r="D965" s="2">
        <v>43168</v>
      </c>
      <c r="E965" t="s">
        <v>76</v>
      </c>
      <c r="F965" t="s">
        <v>6798</v>
      </c>
      <c r="G965">
        <v>5</v>
      </c>
      <c r="H965" t="s">
        <v>58</v>
      </c>
      <c r="I965" t="s">
        <v>891</v>
      </c>
      <c r="J965">
        <v>23854</v>
      </c>
      <c r="K965">
        <v>6</v>
      </c>
      <c r="L965" s="2">
        <v>41796</v>
      </c>
      <c r="M965" s="2">
        <v>44286</v>
      </c>
      <c r="N965" t="s">
        <v>892</v>
      </c>
      <c r="O965">
        <v>11</v>
      </c>
      <c r="P965" t="s">
        <v>532</v>
      </c>
      <c r="Q965" t="s">
        <v>533</v>
      </c>
      <c r="R965" t="s">
        <v>149</v>
      </c>
      <c r="S965" t="s">
        <v>218</v>
      </c>
      <c r="T965" t="s">
        <v>68</v>
      </c>
      <c r="U965">
        <v>2018</v>
      </c>
      <c r="V965">
        <v>356625</v>
      </c>
      <c r="W965" t="s">
        <v>69</v>
      </c>
      <c r="X965" t="s">
        <v>889</v>
      </c>
      <c r="Y965">
        <v>225000</v>
      </c>
      <c r="Z965">
        <v>131625</v>
      </c>
      <c r="AA965" t="s">
        <v>69</v>
      </c>
      <c r="AB965" t="s">
        <v>6801</v>
      </c>
      <c r="AC965">
        <v>356625</v>
      </c>
    </row>
    <row r="966" spans="1:29">
      <c r="A966">
        <f t="shared" ca="1" si="15"/>
        <v>0.29365672244611152</v>
      </c>
      <c r="B966" t="s">
        <v>241</v>
      </c>
      <c r="C966">
        <v>9180717</v>
      </c>
      <c r="D966" s="2">
        <v>42695</v>
      </c>
      <c r="E966" t="s">
        <v>76</v>
      </c>
      <c r="F966" t="s">
        <v>6805</v>
      </c>
      <c r="G966">
        <v>5</v>
      </c>
      <c r="H966" t="s">
        <v>58</v>
      </c>
      <c r="I966" t="s">
        <v>243</v>
      </c>
      <c r="J966">
        <v>49054</v>
      </c>
      <c r="K966">
        <v>24</v>
      </c>
      <c r="L966" s="2">
        <v>34001</v>
      </c>
      <c r="M966" s="2">
        <v>43069</v>
      </c>
      <c r="N966" t="s">
        <v>1178</v>
      </c>
      <c r="O966">
        <v>1</v>
      </c>
      <c r="P966" t="s">
        <v>161</v>
      </c>
      <c r="Q966" t="s">
        <v>162</v>
      </c>
      <c r="R966" t="s">
        <v>163</v>
      </c>
      <c r="S966" t="s">
        <v>336</v>
      </c>
      <c r="T966" t="s">
        <v>68</v>
      </c>
      <c r="U966">
        <v>2017</v>
      </c>
      <c r="V966">
        <v>380000</v>
      </c>
      <c r="W966" t="s">
        <v>69</v>
      </c>
      <c r="X966" t="s">
        <v>241</v>
      </c>
      <c r="Y966">
        <v>250000</v>
      </c>
      <c r="Z966">
        <v>130000</v>
      </c>
      <c r="AA966" t="s">
        <v>69</v>
      </c>
      <c r="AB966" t="s">
        <v>6807</v>
      </c>
      <c r="AC966">
        <v>380000</v>
      </c>
    </row>
    <row r="967" spans="1:29">
      <c r="A967">
        <f t="shared" ca="1" si="15"/>
        <v>0.20933491952941308</v>
      </c>
      <c r="B967" t="s">
        <v>241</v>
      </c>
      <c r="C967">
        <v>9261562</v>
      </c>
      <c r="D967" s="2">
        <v>42853</v>
      </c>
      <c r="E967" t="s">
        <v>56</v>
      </c>
      <c r="F967" t="s">
        <v>6810</v>
      </c>
      <c r="G967">
        <v>5</v>
      </c>
      <c r="H967" t="s">
        <v>58</v>
      </c>
      <c r="I967" t="s">
        <v>243</v>
      </c>
      <c r="J967">
        <v>120854</v>
      </c>
      <c r="K967">
        <v>4</v>
      </c>
      <c r="L967" s="2">
        <v>41835</v>
      </c>
      <c r="M967" s="2">
        <v>44316</v>
      </c>
      <c r="N967" t="s">
        <v>6811</v>
      </c>
      <c r="O967">
        <v>7</v>
      </c>
      <c r="P967" t="s">
        <v>189</v>
      </c>
      <c r="Q967" t="s">
        <v>190</v>
      </c>
      <c r="R967" t="s">
        <v>191</v>
      </c>
      <c r="S967" t="s">
        <v>67</v>
      </c>
      <c r="T967" t="s">
        <v>68</v>
      </c>
      <c r="U967">
        <v>2017</v>
      </c>
      <c r="V967">
        <v>550131</v>
      </c>
      <c r="W967" t="s">
        <v>69</v>
      </c>
      <c r="X967" t="s">
        <v>241</v>
      </c>
      <c r="Y967">
        <v>469272</v>
      </c>
      <c r="Z967">
        <v>80859</v>
      </c>
      <c r="AA967" t="s">
        <v>69</v>
      </c>
      <c r="AB967" t="s">
        <v>6814</v>
      </c>
      <c r="AC967">
        <v>550131</v>
      </c>
    </row>
    <row r="968" spans="1:29">
      <c r="A968">
        <f t="shared" ca="1" si="15"/>
        <v>0.68895733641318546</v>
      </c>
      <c r="B968" t="s">
        <v>254</v>
      </c>
      <c r="C968">
        <v>9247198</v>
      </c>
      <c r="D968" s="2">
        <v>42818</v>
      </c>
      <c r="E968" t="s">
        <v>76</v>
      </c>
      <c r="F968" t="s">
        <v>6818</v>
      </c>
      <c r="G968">
        <v>5</v>
      </c>
      <c r="H968" t="s">
        <v>58</v>
      </c>
      <c r="I968" t="s">
        <v>256</v>
      </c>
      <c r="J968">
        <v>31819</v>
      </c>
      <c r="K968">
        <v>32</v>
      </c>
      <c r="L968" s="2">
        <v>30407</v>
      </c>
      <c r="M968" s="2">
        <v>43190</v>
      </c>
      <c r="N968" t="s">
        <v>920</v>
      </c>
      <c r="O968">
        <v>4</v>
      </c>
      <c r="P968" t="s">
        <v>1512</v>
      </c>
      <c r="Q968" t="s">
        <v>1513</v>
      </c>
      <c r="R968" t="s">
        <v>640</v>
      </c>
      <c r="S968" t="s">
        <v>67</v>
      </c>
      <c r="T968" t="s">
        <v>68</v>
      </c>
      <c r="U968">
        <v>2017</v>
      </c>
      <c r="V968">
        <v>358758</v>
      </c>
      <c r="W968" t="s">
        <v>69</v>
      </c>
      <c r="X968" t="s">
        <v>254</v>
      </c>
      <c r="Y968">
        <v>236025</v>
      </c>
      <c r="Z968">
        <v>122733</v>
      </c>
      <c r="AA968" t="s">
        <v>69</v>
      </c>
      <c r="AB968" t="s">
        <v>6820</v>
      </c>
      <c r="AC968">
        <v>358758</v>
      </c>
    </row>
    <row r="969" spans="1:29">
      <c r="A969">
        <f t="shared" ca="1" si="15"/>
        <v>0.89344429759780064</v>
      </c>
      <c r="B969" t="s">
        <v>241</v>
      </c>
      <c r="C969">
        <v>9619824</v>
      </c>
      <c r="D969" s="2">
        <v>43110</v>
      </c>
      <c r="E969" t="s">
        <v>56</v>
      </c>
      <c r="F969" t="s">
        <v>6822</v>
      </c>
      <c r="G969">
        <v>7</v>
      </c>
      <c r="H969" t="s">
        <v>58</v>
      </c>
      <c r="I969" t="s">
        <v>243</v>
      </c>
      <c r="J969">
        <v>98199</v>
      </c>
      <c r="K969">
        <v>7</v>
      </c>
      <c r="L969" s="2">
        <v>40269</v>
      </c>
      <c r="M969" s="2">
        <v>43190</v>
      </c>
      <c r="N969" t="s">
        <v>1126</v>
      </c>
      <c r="O969">
        <v>7</v>
      </c>
      <c r="P969" t="s">
        <v>3435</v>
      </c>
      <c r="Q969" t="s">
        <v>3436</v>
      </c>
      <c r="R969" t="s">
        <v>1943</v>
      </c>
      <c r="S969" t="s">
        <v>67</v>
      </c>
      <c r="T969" t="s">
        <v>68</v>
      </c>
      <c r="U969">
        <v>2017</v>
      </c>
      <c r="V969">
        <v>192150</v>
      </c>
      <c r="W969" t="s">
        <v>69</v>
      </c>
      <c r="X969" t="s">
        <v>241</v>
      </c>
      <c r="Y969">
        <v>122000</v>
      </c>
      <c r="Z969">
        <v>70150</v>
      </c>
      <c r="AA969" t="s">
        <v>69</v>
      </c>
      <c r="AB969" t="s">
        <v>6825</v>
      </c>
      <c r="AC969">
        <v>192150</v>
      </c>
    </row>
    <row r="970" spans="1:29">
      <c r="A970">
        <f t="shared" ca="1" si="15"/>
        <v>0.59422229968466556</v>
      </c>
      <c r="B970" t="s">
        <v>199</v>
      </c>
      <c r="C970">
        <v>9734366</v>
      </c>
      <c r="D970" s="2">
        <v>43355</v>
      </c>
      <c r="E970" t="s">
        <v>110</v>
      </c>
      <c r="F970" t="s">
        <v>6829</v>
      </c>
      <c r="G970">
        <v>7</v>
      </c>
      <c r="H970" t="s">
        <v>58</v>
      </c>
      <c r="I970" t="s">
        <v>149</v>
      </c>
      <c r="J970">
        <v>124332</v>
      </c>
      <c r="K970">
        <v>12</v>
      </c>
      <c r="L970" s="2">
        <v>43282</v>
      </c>
      <c r="M970" s="2">
        <v>43921</v>
      </c>
      <c r="N970" t="s">
        <v>6830</v>
      </c>
      <c r="O970">
        <v>12</v>
      </c>
      <c r="P970" t="s">
        <v>656</v>
      </c>
      <c r="Q970" t="s">
        <v>204</v>
      </c>
      <c r="R970" t="s">
        <v>205</v>
      </c>
      <c r="S970" t="s">
        <v>67</v>
      </c>
      <c r="T970" t="s">
        <v>68</v>
      </c>
      <c r="U970">
        <v>2017</v>
      </c>
      <c r="V970">
        <v>134256</v>
      </c>
      <c r="W970" t="s">
        <v>69</v>
      </c>
      <c r="X970" t="s">
        <v>199</v>
      </c>
      <c r="Y970">
        <v>85787</v>
      </c>
      <c r="Z970">
        <v>48469</v>
      </c>
      <c r="AA970" t="s">
        <v>69</v>
      </c>
      <c r="AB970" t="s">
        <v>6832</v>
      </c>
      <c r="AC970">
        <v>134256</v>
      </c>
    </row>
    <row r="971" spans="1:29">
      <c r="A971">
        <f t="shared" ca="1" si="15"/>
        <v>0.74103789217840255</v>
      </c>
      <c r="B971" t="s">
        <v>241</v>
      </c>
      <c r="C971">
        <v>9392923</v>
      </c>
      <c r="D971" s="2">
        <v>43073</v>
      </c>
      <c r="E971" t="s">
        <v>56</v>
      </c>
      <c r="F971" t="s">
        <v>6836</v>
      </c>
      <c r="G971">
        <v>5</v>
      </c>
      <c r="H971" t="s">
        <v>58</v>
      </c>
      <c r="I971" t="s">
        <v>243</v>
      </c>
      <c r="J971">
        <v>122865</v>
      </c>
      <c r="K971">
        <v>4</v>
      </c>
      <c r="L971" s="2">
        <v>41988</v>
      </c>
      <c r="M971" s="2">
        <v>44408</v>
      </c>
      <c r="N971" t="s">
        <v>1126</v>
      </c>
      <c r="O971">
        <v>20</v>
      </c>
      <c r="P971" t="s">
        <v>6839</v>
      </c>
      <c r="Q971" t="s">
        <v>6840</v>
      </c>
      <c r="R971" t="s">
        <v>120</v>
      </c>
      <c r="S971" t="s">
        <v>67</v>
      </c>
      <c r="T971" t="s">
        <v>68</v>
      </c>
      <c r="U971">
        <v>2018</v>
      </c>
      <c r="V971">
        <v>481810</v>
      </c>
      <c r="W971" t="s">
        <v>69</v>
      </c>
      <c r="X971" t="s">
        <v>241</v>
      </c>
      <c r="Y971">
        <v>304943</v>
      </c>
      <c r="Z971">
        <v>176867</v>
      </c>
      <c r="AA971" t="s">
        <v>69</v>
      </c>
      <c r="AB971" t="s">
        <v>6841</v>
      </c>
      <c r="AC971">
        <v>481810</v>
      </c>
    </row>
    <row r="972" spans="1:29">
      <c r="A972">
        <f t="shared" ca="1" si="15"/>
        <v>0.22971835037399857</v>
      </c>
      <c r="B972" t="s">
        <v>241</v>
      </c>
      <c r="C972">
        <v>9304271</v>
      </c>
      <c r="D972" s="2">
        <v>42905</v>
      </c>
      <c r="E972" t="s">
        <v>76</v>
      </c>
      <c r="F972" t="s">
        <v>6844</v>
      </c>
      <c r="G972">
        <v>5</v>
      </c>
      <c r="H972" t="s">
        <v>58</v>
      </c>
      <c r="I972" t="s">
        <v>243</v>
      </c>
      <c r="J972">
        <v>119225</v>
      </c>
      <c r="K972">
        <v>4</v>
      </c>
      <c r="L972" s="2">
        <v>41873</v>
      </c>
      <c r="M972" s="2">
        <v>43646</v>
      </c>
      <c r="N972" t="s">
        <v>2186</v>
      </c>
      <c r="O972">
        <v>1</v>
      </c>
      <c r="P972" t="s">
        <v>161</v>
      </c>
      <c r="Q972" t="s">
        <v>162</v>
      </c>
      <c r="R972" t="s">
        <v>163</v>
      </c>
      <c r="S972" t="s">
        <v>67</v>
      </c>
      <c r="T972" t="s">
        <v>68</v>
      </c>
      <c r="U972">
        <v>2017</v>
      </c>
      <c r="V972">
        <v>381250</v>
      </c>
      <c r="W972" t="s">
        <v>69</v>
      </c>
      <c r="X972" t="s">
        <v>241</v>
      </c>
      <c r="Y972">
        <v>250000</v>
      </c>
      <c r="Z972">
        <v>131250</v>
      </c>
      <c r="AA972" t="s">
        <v>69</v>
      </c>
      <c r="AB972" t="s">
        <v>6846</v>
      </c>
      <c r="AC972">
        <v>381250</v>
      </c>
    </row>
    <row r="973" spans="1:29">
      <c r="A973">
        <f t="shared" ca="1" si="15"/>
        <v>0.93424658037084385</v>
      </c>
      <c r="B973" t="s">
        <v>199</v>
      </c>
      <c r="C973">
        <v>9292286</v>
      </c>
      <c r="D973" s="2">
        <v>42874</v>
      </c>
      <c r="E973" t="s">
        <v>56</v>
      </c>
      <c r="F973" t="s">
        <v>6849</v>
      </c>
      <c r="G973">
        <v>5</v>
      </c>
      <c r="H973" t="s">
        <v>58</v>
      </c>
      <c r="I973" t="s">
        <v>149</v>
      </c>
      <c r="J973">
        <v>136576</v>
      </c>
      <c r="K973">
        <v>7</v>
      </c>
      <c r="L973" s="2">
        <v>39995</v>
      </c>
      <c r="M973" s="2">
        <v>43251</v>
      </c>
      <c r="N973" t="s">
        <v>6850</v>
      </c>
      <c r="O973">
        <v>7</v>
      </c>
      <c r="P973" t="s">
        <v>64</v>
      </c>
      <c r="Q973" t="s">
        <v>65</v>
      </c>
      <c r="R973" t="s">
        <v>66</v>
      </c>
      <c r="S973" t="s">
        <v>67</v>
      </c>
      <c r="T973" t="s">
        <v>68</v>
      </c>
      <c r="U973">
        <v>2017</v>
      </c>
      <c r="V973">
        <v>384750</v>
      </c>
      <c r="W973" t="s">
        <v>69</v>
      </c>
      <c r="X973" t="s">
        <v>199</v>
      </c>
      <c r="Y973">
        <v>237500</v>
      </c>
      <c r="Z973">
        <v>147250</v>
      </c>
      <c r="AA973" t="s">
        <v>69</v>
      </c>
      <c r="AB973" t="s">
        <v>6852</v>
      </c>
      <c r="AC973">
        <v>384750</v>
      </c>
    </row>
    <row r="974" spans="1:29">
      <c r="A974">
        <f t="shared" ca="1" si="15"/>
        <v>0.88776142203463049</v>
      </c>
      <c r="B974" t="s">
        <v>286</v>
      </c>
      <c r="C974">
        <v>9392526</v>
      </c>
      <c r="D974" s="2">
        <v>43063</v>
      </c>
      <c r="E974" t="s">
        <v>76</v>
      </c>
      <c r="F974" t="s">
        <v>6856</v>
      </c>
      <c r="G974">
        <v>5</v>
      </c>
      <c r="H974" t="s">
        <v>58</v>
      </c>
      <c r="I974" t="s">
        <v>289</v>
      </c>
      <c r="J974">
        <v>104841</v>
      </c>
      <c r="K974">
        <v>5</v>
      </c>
      <c r="L974" s="2">
        <v>41609</v>
      </c>
      <c r="M974" s="2">
        <v>44165</v>
      </c>
      <c r="N974" t="s">
        <v>4557</v>
      </c>
      <c r="O974">
        <v>2</v>
      </c>
      <c r="P974" t="s">
        <v>4040</v>
      </c>
      <c r="Q974" t="s">
        <v>4041</v>
      </c>
      <c r="R974" t="s">
        <v>884</v>
      </c>
      <c r="S974" t="s">
        <v>729</v>
      </c>
      <c r="T974" t="s">
        <v>68</v>
      </c>
      <c r="U974">
        <v>2018</v>
      </c>
      <c r="V974">
        <v>678458</v>
      </c>
      <c r="W974" t="s">
        <v>69</v>
      </c>
      <c r="X974" t="s">
        <v>286</v>
      </c>
      <c r="Y974">
        <v>486951</v>
      </c>
      <c r="Z974">
        <v>191507</v>
      </c>
      <c r="AA974" t="s">
        <v>69</v>
      </c>
      <c r="AB974" t="s">
        <v>6857</v>
      </c>
      <c r="AC974">
        <v>678458</v>
      </c>
    </row>
    <row r="975" spans="1:29">
      <c r="A975">
        <f t="shared" ca="1" si="15"/>
        <v>8.938466925034938E-2</v>
      </c>
      <c r="B975" t="s">
        <v>241</v>
      </c>
      <c r="C975">
        <v>9418455</v>
      </c>
      <c r="D975" s="2">
        <v>43091</v>
      </c>
      <c r="E975" t="s">
        <v>1856</v>
      </c>
      <c r="F975" t="s">
        <v>6860</v>
      </c>
      <c r="G975">
        <v>1</v>
      </c>
      <c r="H975" t="s">
        <v>58</v>
      </c>
      <c r="I975" t="s">
        <v>243</v>
      </c>
      <c r="J975">
        <v>139447</v>
      </c>
      <c r="K975">
        <v>1</v>
      </c>
      <c r="L975" s="2">
        <v>43101</v>
      </c>
      <c r="M975" s="2">
        <v>43220</v>
      </c>
      <c r="N975" t="s">
        <v>2257</v>
      </c>
      <c r="O975">
        <v>1</v>
      </c>
      <c r="P975" t="s">
        <v>583</v>
      </c>
      <c r="Q975" t="s">
        <v>584</v>
      </c>
      <c r="R975" t="s">
        <v>585</v>
      </c>
      <c r="S975" t="s">
        <v>67</v>
      </c>
      <c r="T975" t="s">
        <v>68</v>
      </c>
      <c r="U975">
        <v>2018</v>
      </c>
      <c r="V975">
        <v>274985</v>
      </c>
      <c r="W975" t="s">
        <v>69</v>
      </c>
      <c r="X975" t="s">
        <v>241</v>
      </c>
      <c r="Y975">
        <v>430940</v>
      </c>
      <c r="Z975">
        <v>267183</v>
      </c>
      <c r="AA975" t="s">
        <v>69</v>
      </c>
      <c r="AB975" t="s">
        <v>6863</v>
      </c>
      <c r="AC975">
        <v>274985</v>
      </c>
    </row>
    <row r="976" spans="1:29">
      <c r="A976">
        <f t="shared" ca="1" si="15"/>
        <v>0.79348427480515127</v>
      </c>
      <c r="B976" t="s">
        <v>55</v>
      </c>
      <c r="C976">
        <v>9310436</v>
      </c>
      <c r="D976" s="2">
        <v>42929</v>
      </c>
      <c r="E976" t="s">
        <v>76</v>
      </c>
      <c r="F976" t="s">
        <v>6866</v>
      </c>
      <c r="G976">
        <v>5</v>
      </c>
      <c r="H976" t="s">
        <v>58</v>
      </c>
      <c r="I976" t="s">
        <v>59</v>
      </c>
      <c r="J976">
        <v>34950</v>
      </c>
      <c r="K976">
        <v>25</v>
      </c>
      <c r="L976" s="2">
        <v>32721</v>
      </c>
      <c r="M976" s="2">
        <v>43646</v>
      </c>
      <c r="N976" t="s">
        <v>2465</v>
      </c>
      <c r="O976">
        <v>16</v>
      </c>
      <c r="P976" t="s">
        <v>1363</v>
      </c>
      <c r="Q976" t="s">
        <v>1364</v>
      </c>
      <c r="R976" t="s">
        <v>149</v>
      </c>
      <c r="S976" t="s">
        <v>85</v>
      </c>
      <c r="T976" t="s">
        <v>68</v>
      </c>
      <c r="U976">
        <v>2017</v>
      </c>
      <c r="V976">
        <v>343438</v>
      </c>
      <c r="W976" t="s">
        <v>69</v>
      </c>
      <c r="X976" t="s">
        <v>55</v>
      </c>
      <c r="Y976">
        <v>218750</v>
      </c>
      <c r="Z976">
        <v>124688</v>
      </c>
      <c r="AA976" t="s">
        <v>69</v>
      </c>
      <c r="AB976" t="s">
        <v>6869</v>
      </c>
      <c r="AC976">
        <v>343438</v>
      </c>
    </row>
    <row r="977" spans="1:29">
      <c r="A977">
        <f t="shared" ca="1" si="15"/>
        <v>0.84652555597229806</v>
      </c>
      <c r="B977" t="s">
        <v>254</v>
      </c>
      <c r="C977">
        <v>9553789</v>
      </c>
      <c r="D977" s="2">
        <v>43355</v>
      </c>
      <c r="E977" t="s">
        <v>56</v>
      </c>
      <c r="F977" t="s">
        <v>6874</v>
      </c>
      <c r="G977">
        <v>5</v>
      </c>
      <c r="H977" t="s">
        <v>58</v>
      </c>
      <c r="I977" t="s">
        <v>256</v>
      </c>
      <c r="J977">
        <v>87285</v>
      </c>
      <c r="K977">
        <v>8</v>
      </c>
      <c r="L977" s="2">
        <v>40451</v>
      </c>
      <c r="M977" s="2">
        <v>44074</v>
      </c>
      <c r="N977" t="s">
        <v>388</v>
      </c>
      <c r="O977" t="s">
        <v>677</v>
      </c>
      <c r="P977" t="s">
        <v>6875</v>
      </c>
      <c r="Q977" t="s">
        <v>679</v>
      </c>
      <c r="R977" t="s">
        <v>680</v>
      </c>
      <c r="S977" t="s">
        <v>681</v>
      </c>
      <c r="T977" t="s">
        <v>68</v>
      </c>
      <c r="U977">
        <v>2018</v>
      </c>
      <c r="V977">
        <v>274513</v>
      </c>
      <c r="W977" t="s">
        <v>69</v>
      </c>
      <c r="X977" t="s">
        <v>254</v>
      </c>
      <c r="Y977">
        <v>261449</v>
      </c>
      <c r="Z977">
        <v>13064</v>
      </c>
      <c r="AA977" t="s">
        <v>69</v>
      </c>
      <c r="AB977" t="s">
        <v>6876</v>
      </c>
      <c r="AC977">
        <v>274513</v>
      </c>
    </row>
    <row r="978" spans="1:29">
      <c r="A978">
        <f t="shared" ca="1" si="15"/>
        <v>0.684168649017731</v>
      </c>
      <c r="B978" t="s">
        <v>127</v>
      </c>
      <c r="C978">
        <v>9545866</v>
      </c>
      <c r="D978" s="2">
        <v>43322</v>
      </c>
      <c r="E978" t="s">
        <v>6880</v>
      </c>
      <c r="F978" t="s">
        <v>6881</v>
      </c>
      <c r="G978">
        <v>5</v>
      </c>
      <c r="H978" t="s">
        <v>58</v>
      </c>
      <c r="I978" t="s">
        <v>130</v>
      </c>
      <c r="J978">
        <v>110185</v>
      </c>
      <c r="K978">
        <v>3</v>
      </c>
      <c r="L978" s="2">
        <v>42633</v>
      </c>
      <c r="M978" s="2">
        <v>43890</v>
      </c>
      <c r="N978" t="s">
        <v>2959</v>
      </c>
      <c r="O978">
        <v>3</v>
      </c>
      <c r="P978" t="s">
        <v>2754</v>
      </c>
      <c r="Q978" t="s">
        <v>543</v>
      </c>
      <c r="R978" t="s">
        <v>205</v>
      </c>
      <c r="S978" t="s">
        <v>473</v>
      </c>
      <c r="T978" t="s">
        <v>68</v>
      </c>
      <c r="U978">
        <v>2018</v>
      </c>
      <c r="V978">
        <v>516491</v>
      </c>
      <c r="W978" t="s">
        <v>69</v>
      </c>
      <c r="X978" t="s">
        <v>127</v>
      </c>
      <c r="Y978">
        <v>307435</v>
      </c>
      <c r="Z978">
        <v>209056</v>
      </c>
      <c r="AA978" t="s">
        <v>69</v>
      </c>
      <c r="AB978" t="s">
        <v>6884</v>
      </c>
      <c r="AC978">
        <v>516491</v>
      </c>
    </row>
    <row r="979" spans="1:29">
      <c r="A979">
        <f t="shared" ca="1" si="15"/>
        <v>0.86033364358804376</v>
      </c>
      <c r="B979" t="s">
        <v>405</v>
      </c>
      <c r="C979">
        <v>9275951</v>
      </c>
      <c r="D979" s="2">
        <v>42880</v>
      </c>
      <c r="E979" t="s">
        <v>6889</v>
      </c>
      <c r="F979" t="s">
        <v>6890</v>
      </c>
      <c r="G979">
        <v>5</v>
      </c>
      <c r="H979" t="s">
        <v>58</v>
      </c>
      <c r="I979" t="s">
        <v>407</v>
      </c>
      <c r="J979">
        <v>36894</v>
      </c>
      <c r="K979">
        <v>5</v>
      </c>
      <c r="L979" s="2">
        <v>41532</v>
      </c>
      <c r="M979" s="2">
        <v>43251</v>
      </c>
      <c r="N979" t="s">
        <v>6891</v>
      </c>
      <c r="O979">
        <v>13</v>
      </c>
      <c r="P979" t="s">
        <v>390</v>
      </c>
      <c r="Q979" t="s">
        <v>217</v>
      </c>
      <c r="R979" t="s">
        <v>120</v>
      </c>
      <c r="S979" t="s">
        <v>67</v>
      </c>
      <c r="T979" t="s">
        <v>68</v>
      </c>
      <c r="U979">
        <v>2017</v>
      </c>
      <c r="V979">
        <v>227327</v>
      </c>
      <c r="W979" t="s">
        <v>69</v>
      </c>
      <c r="X979" t="s">
        <v>1683</v>
      </c>
      <c r="Y979">
        <v>182086</v>
      </c>
      <c r="Z979">
        <v>45241</v>
      </c>
      <c r="AA979" t="s">
        <v>69</v>
      </c>
      <c r="AB979" t="s">
        <v>6894</v>
      </c>
      <c r="AC979">
        <v>227327</v>
      </c>
    </row>
    <row r="980" spans="1:29">
      <c r="A980">
        <f t="shared" ca="1" si="15"/>
        <v>9.2779684457773848E-2</v>
      </c>
      <c r="B980" t="s">
        <v>241</v>
      </c>
      <c r="C980">
        <v>9528643</v>
      </c>
      <c r="D980" s="2">
        <v>43266</v>
      </c>
      <c r="E980" t="s">
        <v>6897</v>
      </c>
      <c r="F980" t="s">
        <v>6898</v>
      </c>
      <c r="G980">
        <v>5</v>
      </c>
      <c r="H980" t="s">
        <v>58</v>
      </c>
      <c r="I980" t="s">
        <v>243</v>
      </c>
      <c r="J980">
        <v>131906</v>
      </c>
      <c r="K980">
        <v>4</v>
      </c>
      <c r="L980" s="2">
        <v>42614</v>
      </c>
      <c r="M980" s="2">
        <v>44347</v>
      </c>
      <c r="N980" t="s">
        <v>6899</v>
      </c>
      <c r="O980">
        <v>7</v>
      </c>
      <c r="P980" t="s">
        <v>814</v>
      </c>
      <c r="Q980" t="s">
        <v>815</v>
      </c>
      <c r="R980" t="s">
        <v>816</v>
      </c>
      <c r="S980" t="s">
        <v>473</v>
      </c>
      <c r="T980" t="s">
        <v>68</v>
      </c>
      <c r="U980">
        <v>2018</v>
      </c>
      <c r="V980">
        <v>696557</v>
      </c>
      <c r="W980" t="s">
        <v>69</v>
      </c>
      <c r="X980" t="s">
        <v>241</v>
      </c>
      <c r="Y980">
        <v>444071</v>
      </c>
      <c r="Z980">
        <v>252486</v>
      </c>
      <c r="AA980" t="s">
        <v>69</v>
      </c>
      <c r="AB980" t="s">
        <v>6902</v>
      </c>
      <c r="AC980">
        <v>696557</v>
      </c>
    </row>
    <row r="981" spans="1:29">
      <c r="A981">
        <f t="shared" ca="1" si="15"/>
        <v>0.27868727206372557</v>
      </c>
      <c r="B981" t="s">
        <v>199</v>
      </c>
      <c r="C981">
        <v>9854390</v>
      </c>
      <c r="D981" s="2">
        <v>43504</v>
      </c>
      <c r="E981" t="s">
        <v>76</v>
      </c>
      <c r="F981" t="s">
        <v>6905</v>
      </c>
      <c r="G981">
        <v>6</v>
      </c>
      <c r="H981" t="s">
        <v>58</v>
      </c>
      <c r="I981" t="s">
        <v>149</v>
      </c>
      <c r="J981">
        <v>174432</v>
      </c>
      <c r="K981">
        <v>7</v>
      </c>
      <c r="L981" s="2">
        <v>41730</v>
      </c>
      <c r="M981" s="2">
        <v>43921</v>
      </c>
      <c r="N981" t="s">
        <v>703</v>
      </c>
      <c r="O981">
        <v>14</v>
      </c>
      <c r="P981" t="s">
        <v>1038</v>
      </c>
      <c r="Q981" t="s">
        <v>1039</v>
      </c>
      <c r="R981" t="s">
        <v>120</v>
      </c>
      <c r="S981" t="s">
        <v>121</v>
      </c>
      <c r="T981" t="s">
        <v>68</v>
      </c>
      <c r="U981">
        <v>2018</v>
      </c>
      <c r="V981">
        <v>175833</v>
      </c>
      <c r="W981" t="s">
        <v>69</v>
      </c>
      <c r="X981" t="s">
        <v>199</v>
      </c>
      <c r="Y981">
        <v>123152</v>
      </c>
      <c r="Z981">
        <v>52681</v>
      </c>
      <c r="AA981" t="s">
        <v>69</v>
      </c>
      <c r="AB981" t="s">
        <v>6906</v>
      </c>
      <c r="AC981">
        <v>175833</v>
      </c>
    </row>
    <row r="982" spans="1:29">
      <c r="A982">
        <f t="shared" ca="1" si="15"/>
        <v>0.84726118206722323</v>
      </c>
      <c r="B982" t="s">
        <v>241</v>
      </c>
      <c r="C982">
        <v>9468401</v>
      </c>
      <c r="D982" s="2">
        <v>43209</v>
      </c>
      <c r="E982" t="s">
        <v>76</v>
      </c>
      <c r="F982" t="s">
        <v>6909</v>
      </c>
      <c r="G982">
        <v>5</v>
      </c>
      <c r="H982" t="s">
        <v>58</v>
      </c>
      <c r="I982" t="s">
        <v>243</v>
      </c>
      <c r="J982">
        <v>122581</v>
      </c>
      <c r="K982">
        <v>5</v>
      </c>
      <c r="L982" s="2">
        <v>41791</v>
      </c>
      <c r="M982" s="2">
        <v>43951</v>
      </c>
      <c r="N982" t="s">
        <v>6681</v>
      </c>
      <c r="O982">
        <v>3</v>
      </c>
      <c r="P982" t="s">
        <v>1301</v>
      </c>
      <c r="Q982" t="s">
        <v>1302</v>
      </c>
      <c r="R982" t="s">
        <v>412</v>
      </c>
      <c r="S982" t="s">
        <v>67</v>
      </c>
      <c r="T982" t="s">
        <v>68</v>
      </c>
      <c r="U982">
        <v>2018</v>
      </c>
      <c r="V982">
        <v>520410</v>
      </c>
      <c r="W982" t="s">
        <v>69</v>
      </c>
      <c r="X982" t="s">
        <v>241</v>
      </c>
      <c r="Y982">
        <v>386850</v>
      </c>
      <c r="Z982">
        <v>133560</v>
      </c>
      <c r="AA982" t="s">
        <v>69</v>
      </c>
      <c r="AB982" t="s">
        <v>6912</v>
      </c>
      <c r="AC982">
        <v>520410</v>
      </c>
    </row>
    <row r="983" spans="1:29">
      <c r="A983">
        <f t="shared" ca="1" si="15"/>
        <v>0.58475549787534054</v>
      </c>
      <c r="B983" t="s">
        <v>55</v>
      </c>
      <c r="C983">
        <v>9285874</v>
      </c>
      <c r="D983" s="2">
        <v>42922</v>
      </c>
      <c r="E983" t="s">
        <v>56</v>
      </c>
      <c r="F983" t="s">
        <v>6917</v>
      </c>
      <c r="G983">
        <v>5</v>
      </c>
      <c r="H983" t="s">
        <v>58</v>
      </c>
      <c r="I983" t="s">
        <v>59</v>
      </c>
      <c r="J983">
        <v>83830</v>
      </c>
      <c r="K983">
        <v>4</v>
      </c>
      <c r="L983" s="2">
        <v>41821</v>
      </c>
      <c r="M983" s="2">
        <v>43281</v>
      </c>
      <c r="N983" t="s">
        <v>1088</v>
      </c>
      <c r="O983">
        <v>11</v>
      </c>
      <c r="P983" t="s">
        <v>532</v>
      </c>
      <c r="Q983" t="s">
        <v>533</v>
      </c>
      <c r="R983" t="s">
        <v>149</v>
      </c>
      <c r="S983" t="s">
        <v>67</v>
      </c>
      <c r="T983" t="s">
        <v>68</v>
      </c>
      <c r="U983">
        <v>2017</v>
      </c>
      <c r="V983">
        <v>346719</v>
      </c>
      <c r="W983" t="s">
        <v>69</v>
      </c>
      <c r="X983" t="s">
        <v>55</v>
      </c>
      <c r="Y983">
        <v>218750</v>
      </c>
      <c r="Z983">
        <v>127969</v>
      </c>
      <c r="AA983" t="s">
        <v>69</v>
      </c>
      <c r="AB983" t="s">
        <v>6919</v>
      </c>
      <c r="AC983">
        <v>346719</v>
      </c>
    </row>
    <row r="984" spans="1:29">
      <c r="A984">
        <f t="shared" ca="1" si="15"/>
        <v>0.8520335479276171</v>
      </c>
      <c r="B984" t="s">
        <v>241</v>
      </c>
      <c r="C984">
        <v>9188471</v>
      </c>
      <c r="D984" s="2">
        <v>42695</v>
      </c>
      <c r="E984" t="s">
        <v>76</v>
      </c>
      <c r="F984" t="s">
        <v>6923</v>
      </c>
      <c r="G984">
        <v>5</v>
      </c>
      <c r="H984" t="s">
        <v>58</v>
      </c>
      <c r="I984" t="s">
        <v>243</v>
      </c>
      <c r="J984">
        <v>71670</v>
      </c>
      <c r="K984">
        <v>14</v>
      </c>
      <c r="L984" s="2">
        <v>37865</v>
      </c>
      <c r="M984" s="2">
        <v>43434</v>
      </c>
      <c r="N984" t="s">
        <v>6924</v>
      </c>
      <c r="O984">
        <v>7</v>
      </c>
      <c r="P984" t="s">
        <v>814</v>
      </c>
      <c r="Q984" t="s">
        <v>815</v>
      </c>
      <c r="R984" t="s">
        <v>816</v>
      </c>
      <c r="S984" t="s">
        <v>473</v>
      </c>
      <c r="T984" t="s">
        <v>68</v>
      </c>
      <c r="U984">
        <v>2017</v>
      </c>
      <c r="V984">
        <v>395000</v>
      </c>
      <c r="W984" t="s">
        <v>69</v>
      </c>
      <c r="X984" t="s">
        <v>241</v>
      </c>
      <c r="Y984">
        <v>250000</v>
      </c>
      <c r="Z984">
        <v>145000</v>
      </c>
      <c r="AA984" t="s">
        <v>69</v>
      </c>
      <c r="AB984" t="s">
        <v>6927</v>
      </c>
      <c r="AC984">
        <v>395000</v>
      </c>
    </row>
    <row r="985" spans="1:29">
      <c r="A985">
        <f t="shared" ca="1" si="15"/>
        <v>0.55874382700912684</v>
      </c>
      <c r="B985" t="s">
        <v>199</v>
      </c>
      <c r="C985">
        <v>9378780</v>
      </c>
      <c r="D985" s="2">
        <v>43069</v>
      </c>
      <c r="E985" t="s">
        <v>76</v>
      </c>
      <c r="F985" t="s">
        <v>6932</v>
      </c>
      <c r="G985">
        <v>5</v>
      </c>
      <c r="H985" t="s">
        <v>58</v>
      </c>
      <c r="I985" t="s">
        <v>149</v>
      </c>
      <c r="J985">
        <v>132640</v>
      </c>
      <c r="K985">
        <v>17</v>
      </c>
      <c r="L985" s="2">
        <v>36586</v>
      </c>
      <c r="M985" s="2">
        <v>44165</v>
      </c>
      <c r="N985" t="s">
        <v>2129</v>
      </c>
      <c r="O985">
        <v>12</v>
      </c>
      <c r="P985" t="s">
        <v>500</v>
      </c>
      <c r="Q985" t="s">
        <v>501</v>
      </c>
      <c r="R985" t="s">
        <v>84</v>
      </c>
      <c r="S985" t="s">
        <v>67</v>
      </c>
      <c r="T985" t="s">
        <v>68</v>
      </c>
      <c r="U985">
        <v>2018</v>
      </c>
      <c r="V985">
        <v>270000</v>
      </c>
      <c r="W985" t="s">
        <v>69</v>
      </c>
      <c r="X985" t="s">
        <v>199</v>
      </c>
      <c r="Y985">
        <v>180000</v>
      </c>
      <c r="Z985">
        <v>90000</v>
      </c>
      <c r="AA985" t="s">
        <v>69</v>
      </c>
      <c r="AB985" t="s">
        <v>6935</v>
      </c>
      <c r="AC985">
        <v>270000</v>
      </c>
    </row>
    <row r="986" spans="1:29">
      <c r="A986">
        <f t="shared" ca="1" si="15"/>
        <v>0.64425060894951258</v>
      </c>
      <c r="B986" t="s">
        <v>241</v>
      </c>
      <c r="C986">
        <v>9258479</v>
      </c>
      <c r="D986" s="2">
        <v>42809</v>
      </c>
      <c r="E986" t="s">
        <v>76</v>
      </c>
      <c r="F986" t="s">
        <v>6940</v>
      </c>
      <c r="G986">
        <v>5</v>
      </c>
      <c r="H986" t="s">
        <v>58</v>
      </c>
      <c r="I986" t="s">
        <v>243</v>
      </c>
      <c r="J986">
        <v>122225</v>
      </c>
      <c r="K986">
        <v>4</v>
      </c>
      <c r="L986" s="2">
        <v>41744</v>
      </c>
      <c r="M986" s="2">
        <v>43555</v>
      </c>
      <c r="N986" t="s">
        <v>792</v>
      </c>
      <c r="O986">
        <v>7</v>
      </c>
      <c r="P986" t="s">
        <v>2152</v>
      </c>
      <c r="Q986" t="s">
        <v>472</v>
      </c>
      <c r="R986" t="s">
        <v>311</v>
      </c>
      <c r="S986" t="s">
        <v>473</v>
      </c>
      <c r="T986" t="s">
        <v>68</v>
      </c>
      <c r="U986">
        <v>2017</v>
      </c>
      <c r="V986">
        <v>528987</v>
      </c>
      <c r="W986" t="s">
        <v>69</v>
      </c>
      <c r="X986" t="s">
        <v>241</v>
      </c>
      <c r="Y986">
        <v>529447</v>
      </c>
      <c r="Z986">
        <v>134735</v>
      </c>
      <c r="AA986" t="s">
        <v>69</v>
      </c>
      <c r="AB986" t="s">
        <v>6941</v>
      </c>
      <c r="AC986">
        <v>528987</v>
      </c>
    </row>
    <row r="987" spans="1:29">
      <c r="A987">
        <f t="shared" ca="1" si="15"/>
        <v>0.58075373379644335</v>
      </c>
      <c r="B987" t="s">
        <v>254</v>
      </c>
      <c r="C987">
        <v>9412843</v>
      </c>
      <c r="D987" s="2">
        <v>43110</v>
      </c>
      <c r="E987" t="s">
        <v>56</v>
      </c>
      <c r="F987" t="s">
        <v>6944</v>
      </c>
      <c r="G987">
        <v>5</v>
      </c>
      <c r="H987" t="s">
        <v>58</v>
      </c>
      <c r="I987" t="s">
        <v>256</v>
      </c>
      <c r="J987">
        <v>112415</v>
      </c>
      <c r="K987">
        <v>4</v>
      </c>
      <c r="L987" s="2">
        <v>42095</v>
      </c>
      <c r="M987" s="2">
        <v>43861</v>
      </c>
      <c r="N987" t="s">
        <v>6945</v>
      </c>
      <c r="O987">
        <v>10</v>
      </c>
      <c r="P987" t="s">
        <v>399</v>
      </c>
      <c r="Q987" t="s">
        <v>400</v>
      </c>
      <c r="R987" t="s">
        <v>401</v>
      </c>
      <c r="S987" t="s">
        <v>67</v>
      </c>
      <c r="T987" t="s">
        <v>68</v>
      </c>
      <c r="U987">
        <v>2018</v>
      </c>
      <c r="V987">
        <v>411557</v>
      </c>
      <c r="W987" t="s">
        <v>69</v>
      </c>
      <c r="X987" t="s">
        <v>254</v>
      </c>
      <c r="Y987">
        <v>258841</v>
      </c>
      <c r="Z987">
        <v>152716</v>
      </c>
      <c r="AA987" t="s">
        <v>69</v>
      </c>
      <c r="AB987" t="s">
        <v>6949</v>
      </c>
      <c r="AC987">
        <v>411557</v>
      </c>
    </row>
    <row r="988" spans="1:29">
      <c r="A988">
        <f t="shared" ca="1" si="15"/>
        <v>0.88849124139143509</v>
      </c>
      <c r="B988" t="s">
        <v>286</v>
      </c>
      <c r="C988">
        <v>9489154</v>
      </c>
      <c r="D988" s="2">
        <v>43215</v>
      </c>
      <c r="E988" t="s">
        <v>56</v>
      </c>
      <c r="F988" t="s">
        <v>6952</v>
      </c>
      <c r="G988">
        <v>5</v>
      </c>
      <c r="H988" t="s">
        <v>58</v>
      </c>
      <c r="I988" t="s">
        <v>289</v>
      </c>
      <c r="J988">
        <v>113267</v>
      </c>
      <c r="K988">
        <v>6</v>
      </c>
      <c r="L988" s="2">
        <v>41791</v>
      </c>
      <c r="M988" s="2">
        <v>44165</v>
      </c>
      <c r="N988" t="s">
        <v>3538</v>
      </c>
      <c r="O988">
        <v>1</v>
      </c>
      <c r="P988" t="s">
        <v>6954</v>
      </c>
      <c r="Q988" t="s">
        <v>6955</v>
      </c>
      <c r="R988" t="s">
        <v>205</v>
      </c>
      <c r="S988" t="s">
        <v>260</v>
      </c>
      <c r="T988" t="s">
        <v>68</v>
      </c>
      <c r="U988">
        <v>2018</v>
      </c>
      <c r="V988">
        <v>537218</v>
      </c>
      <c r="W988" t="s">
        <v>69</v>
      </c>
      <c r="X988" t="s">
        <v>286</v>
      </c>
      <c r="Y988">
        <v>420725</v>
      </c>
      <c r="Z988">
        <v>116493</v>
      </c>
      <c r="AA988" t="s">
        <v>69</v>
      </c>
      <c r="AB988" t="s">
        <v>6956</v>
      </c>
      <c r="AC988">
        <v>537218</v>
      </c>
    </row>
    <row r="989" spans="1:29">
      <c r="A989">
        <f t="shared" ca="1" si="15"/>
        <v>4.3170267343917601E-2</v>
      </c>
      <c r="B989" t="s">
        <v>55</v>
      </c>
      <c r="C989">
        <v>9283641</v>
      </c>
      <c r="D989" s="2">
        <v>42900</v>
      </c>
      <c r="E989" t="s">
        <v>76</v>
      </c>
      <c r="F989" t="s">
        <v>6960</v>
      </c>
      <c r="G989">
        <v>5</v>
      </c>
      <c r="H989" t="s">
        <v>58</v>
      </c>
      <c r="I989" t="s">
        <v>59</v>
      </c>
      <c r="J989">
        <v>55293</v>
      </c>
      <c r="K989">
        <v>10</v>
      </c>
      <c r="L989" s="2">
        <v>39448</v>
      </c>
      <c r="M989" s="2">
        <v>44012</v>
      </c>
      <c r="N989" t="s">
        <v>636</v>
      </c>
      <c r="O989">
        <v>3</v>
      </c>
      <c r="P989" t="s">
        <v>542</v>
      </c>
      <c r="Q989" t="s">
        <v>543</v>
      </c>
      <c r="R989" t="s">
        <v>205</v>
      </c>
      <c r="S989" t="s">
        <v>85</v>
      </c>
      <c r="T989" t="s">
        <v>68</v>
      </c>
      <c r="U989">
        <v>2017</v>
      </c>
      <c r="V989">
        <v>350000</v>
      </c>
      <c r="W989" t="s">
        <v>69</v>
      </c>
      <c r="X989" t="s">
        <v>55</v>
      </c>
      <c r="Y989">
        <v>218750</v>
      </c>
      <c r="Z989">
        <v>131250</v>
      </c>
      <c r="AA989" t="s">
        <v>69</v>
      </c>
      <c r="AB989" t="s">
        <v>6963</v>
      </c>
      <c r="AC989">
        <v>350000</v>
      </c>
    </row>
    <row r="990" spans="1:29">
      <c r="A990">
        <f t="shared" ca="1" si="15"/>
        <v>0.81626832989160492</v>
      </c>
      <c r="B990" t="s">
        <v>109</v>
      </c>
      <c r="C990">
        <v>9406126</v>
      </c>
      <c r="D990" s="2">
        <v>43087</v>
      </c>
      <c r="E990" t="s">
        <v>56</v>
      </c>
      <c r="F990" t="s">
        <v>6968</v>
      </c>
      <c r="G990">
        <v>5</v>
      </c>
      <c r="H990" t="s">
        <v>58</v>
      </c>
      <c r="I990" t="s">
        <v>112</v>
      </c>
      <c r="J990">
        <v>25272</v>
      </c>
      <c r="K990">
        <v>3</v>
      </c>
      <c r="L990" s="2">
        <v>42370</v>
      </c>
      <c r="M990" s="2">
        <v>43830</v>
      </c>
      <c r="N990" t="s">
        <v>1355</v>
      </c>
      <c r="O990">
        <v>1</v>
      </c>
      <c r="P990" t="s">
        <v>161</v>
      </c>
      <c r="Q990" t="s">
        <v>162</v>
      </c>
      <c r="R990" t="s">
        <v>163</v>
      </c>
      <c r="S990" t="s">
        <v>67</v>
      </c>
      <c r="T990" t="s">
        <v>68</v>
      </c>
      <c r="U990">
        <v>2018</v>
      </c>
      <c r="V990">
        <v>381250</v>
      </c>
      <c r="W990" t="s">
        <v>69</v>
      </c>
      <c r="X990" t="s">
        <v>109</v>
      </c>
      <c r="Y990">
        <v>250000</v>
      </c>
      <c r="Z990">
        <v>131250</v>
      </c>
      <c r="AA990" t="s">
        <v>69</v>
      </c>
      <c r="AB990" t="s">
        <v>6971</v>
      </c>
      <c r="AC990">
        <v>381250</v>
      </c>
    </row>
    <row r="991" spans="1:29">
      <c r="A991">
        <f t="shared" ca="1" si="15"/>
        <v>0.98831717388012263</v>
      </c>
      <c r="B991" t="s">
        <v>254</v>
      </c>
      <c r="C991">
        <v>9461082</v>
      </c>
      <c r="D991" s="2">
        <v>43214</v>
      </c>
      <c r="E991" t="s">
        <v>56</v>
      </c>
      <c r="F991" t="s">
        <v>6975</v>
      </c>
      <c r="G991">
        <v>5</v>
      </c>
      <c r="H991" t="s">
        <v>58</v>
      </c>
      <c r="I991" t="s">
        <v>256</v>
      </c>
      <c r="J991">
        <v>63592</v>
      </c>
      <c r="K991">
        <v>17</v>
      </c>
      <c r="L991" s="2">
        <v>37135</v>
      </c>
      <c r="M991" s="2">
        <v>43555</v>
      </c>
      <c r="N991" t="s">
        <v>6976</v>
      </c>
      <c r="O991">
        <v>1</v>
      </c>
      <c r="P991" t="s">
        <v>4788</v>
      </c>
      <c r="Q991" t="s">
        <v>4789</v>
      </c>
      <c r="R991" t="s">
        <v>120</v>
      </c>
      <c r="S991" t="s">
        <v>85</v>
      </c>
      <c r="T991" t="s">
        <v>68</v>
      </c>
      <c r="U991">
        <v>2018</v>
      </c>
      <c r="V991">
        <v>288657</v>
      </c>
      <c r="W991" t="s">
        <v>69</v>
      </c>
      <c r="X991" t="s">
        <v>254</v>
      </c>
      <c r="Y991">
        <v>210207</v>
      </c>
      <c r="Z991">
        <v>78450</v>
      </c>
      <c r="AA991" t="s">
        <v>69</v>
      </c>
      <c r="AB991" t="s">
        <v>6977</v>
      </c>
      <c r="AC991">
        <v>288657</v>
      </c>
    </row>
    <row r="992" spans="1:29">
      <c r="A992">
        <f t="shared" ca="1" si="15"/>
        <v>0.76217608798697334</v>
      </c>
      <c r="B992" t="s">
        <v>286</v>
      </c>
      <c r="C992">
        <v>9390446</v>
      </c>
      <c r="D992" s="2">
        <v>43070</v>
      </c>
      <c r="E992" t="s">
        <v>76</v>
      </c>
      <c r="F992" t="s">
        <v>6980</v>
      </c>
      <c r="G992">
        <v>5</v>
      </c>
      <c r="H992" t="s">
        <v>58</v>
      </c>
      <c r="I992" t="s">
        <v>289</v>
      </c>
      <c r="J992">
        <v>109843</v>
      </c>
      <c r="K992">
        <v>5</v>
      </c>
      <c r="L992" s="2">
        <v>41609</v>
      </c>
      <c r="M992" s="2">
        <v>43799</v>
      </c>
      <c r="N992" t="s">
        <v>6981</v>
      </c>
      <c r="O992">
        <v>15</v>
      </c>
      <c r="P992" t="s">
        <v>4701</v>
      </c>
      <c r="Q992" t="s">
        <v>1698</v>
      </c>
      <c r="R992" t="s">
        <v>630</v>
      </c>
      <c r="S992" t="s">
        <v>67</v>
      </c>
      <c r="T992" t="s">
        <v>68</v>
      </c>
      <c r="U992">
        <v>2018</v>
      </c>
      <c r="V992">
        <v>461533</v>
      </c>
      <c r="W992" t="s">
        <v>69</v>
      </c>
      <c r="X992" t="s">
        <v>286</v>
      </c>
      <c r="Y992">
        <v>355650</v>
      </c>
      <c r="Z992">
        <v>105883</v>
      </c>
      <c r="AA992" t="s">
        <v>69</v>
      </c>
      <c r="AB992" t="s">
        <v>6982</v>
      </c>
      <c r="AC992">
        <v>461533</v>
      </c>
    </row>
    <row r="993" spans="1:29">
      <c r="A993">
        <f t="shared" ca="1" si="15"/>
        <v>0.53447416271129811</v>
      </c>
      <c r="B993" t="s">
        <v>109</v>
      </c>
      <c r="C993">
        <v>9405544</v>
      </c>
      <c r="D993" s="2">
        <v>43151</v>
      </c>
      <c r="E993" t="s">
        <v>76</v>
      </c>
      <c r="F993" t="s">
        <v>6985</v>
      </c>
      <c r="G993">
        <v>5</v>
      </c>
      <c r="H993" t="s">
        <v>58</v>
      </c>
      <c r="I993" t="s">
        <v>112</v>
      </c>
      <c r="J993">
        <v>24067</v>
      </c>
      <c r="K993">
        <v>5</v>
      </c>
      <c r="L993" s="2">
        <v>41640</v>
      </c>
      <c r="M993" s="2">
        <v>43830</v>
      </c>
      <c r="N993" t="s">
        <v>225</v>
      </c>
      <c r="O993">
        <v>10</v>
      </c>
      <c r="P993" t="s">
        <v>216</v>
      </c>
      <c r="Q993" t="s">
        <v>217</v>
      </c>
      <c r="R993" t="s">
        <v>120</v>
      </c>
      <c r="S993" t="s">
        <v>85</v>
      </c>
      <c r="T993" t="s">
        <v>68</v>
      </c>
      <c r="U993">
        <v>2018</v>
      </c>
      <c r="V993">
        <v>376290</v>
      </c>
      <c r="W993" t="s">
        <v>69</v>
      </c>
      <c r="X993" t="s">
        <v>109</v>
      </c>
      <c r="Y993">
        <v>250000</v>
      </c>
      <c r="Z993">
        <v>126290</v>
      </c>
      <c r="AA993" t="s">
        <v>69</v>
      </c>
      <c r="AB993" t="s">
        <v>6988</v>
      </c>
      <c r="AC993">
        <v>376290</v>
      </c>
    </row>
    <row r="994" spans="1:29">
      <c r="A994">
        <f t="shared" ca="1" si="15"/>
        <v>0.95531632382288911</v>
      </c>
      <c r="B994" t="s">
        <v>75</v>
      </c>
      <c r="C994">
        <v>9462830</v>
      </c>
      <c r="D994" s="2">
        <v>43210</v>
      </c>
      <c r="E994" t="s">
        <v>56</v>
      </c>
      <c r="F994" t="s">
        <v>6992</v>
      </c>
      <c r="G994">
        <v>5</v>
      </c>
      <c r="H994" t="s">
        <v>58</v>
      </c>
      <c r="I994" t="s">
        <v>78</v>
      </c>
      <c r="J994">
        <v>47887</v>
      </c>
      <c r="K994">
        <v>5</v>
      </c>
      <c r="L994" s="2">
        <v>41866</v>
      </c>
      <c r="M994" s="2">
        <v>44316</v>
      </c>
      <c r="N994" t="s">
        <v>1834</v>
      </c>
      <c r="O994">
        <v>7</v>
      </c>
      <c r="P994" t="s">
        <v>491</v>
      </c>
      <c r="Q994" t="s">
        <v>492</v>
      </c>
      <c r="R994" t="s">
        <v>295</v>
      </c>
      <c r="S994" t="s">
        <v>67</v>
      </c>
      <c r="T994" t="s">
        <v>68</v>
      </c>
      <c r="U994">
        <v>2018</v>
      </c>
      <c r="V994">
        <v>302904</v>
      </c>
      <c r="W994" t="s">
        <v>69</v>
      </c>
      <c r="X994" t="s">
        <v>75</v>
      </c>
      <c r="Y994">
        <v>205000</v>
      </c>
      <c r="Z994">
        <v>97904</v>
      </c>
      <c r="AA994" t="s">
        <v>69</v>
      </c>
      <c r="AB994" t="s">
        <v>6995</v>
      </c>
      <c r="AC994">
        <v>302904</v>
      </c>
    </row>
    <row r="995" spans="1:29">
      <c r="A995">
        <f t="shared" ca="1" si="15"/>
        <v>0.19296424288206981</v>
      </c>
      <c r="B995" t="s">
        <v>109</v>
      </c>
      <c r="C995">
        <v>9467544</v>
      </c>
      <c r="D995" s="2">
        <v>43201</v>
      </c>
      <c r="E995" t="s">
        <v>56</v>
      </c>
      <c r="F995" t="s">
        <v>7160</v>
      </c>
      <c r="G995">
        <v>5</v>
      </c>
      <c r="H995" t="s">
        <v>58</v>
      </c>
      <c r="I995" t="s">
        <v>112</v>
      </c>
      <c r="J995">
        <v>16108</v>
      </c>
      <c r="K995">
        <v>13</v>
      </c>
      <c r="L995" s="2">
        <v>38353</v>
      </c>
      <c r="M995" s="2">
        <v>43951</v>
      </c>
      <c r="N995" t="s">
        <v>822</v>
      </c>
      <c r="O995">
        <v>2</v>
      </c>
      <c r="P995" t="s">
        <v>320</v>
      </c>
      <c r="Q995" t="s">
        <v>321</v>
      </c>
      <c r="R995" t="s">
        <v>137</v>
      </c>
      <c r="S995" t="s">
        <v>67</v>
      </c>
      <c r="T995" t="s">
        <v>68</v>
      </c>
      <c r="U995">
        <v>2018</v>
      </c>
      <c r="V995">
        <v>378260</v>
      </c>
      <c r="W995" t="s">
        <v>69</v>
      </c>
      <c r="X995" t="s">
        <v>109</v>
      </c>
      <c r="Y995">
        <v>250000</v>
      </c>
      <c r="Z995">
        <v>128260</v>
      </c>
      <c r="AA995" t="s">
        <v>69</v>
      </c>
      <c r="AB995" t="s">
        <v>7161</v>
      </c>
      <c r="AC995">
        <v>378260</v>
      </c>
    </row>
    <row r="996" spans="1:29">
      <c r="A996">
        <f t="shared" ca="1" si="15"/>
        <v>0.51114171305676037</v>
      </c>
      <c r="B996" t="s">
        <v>254</v>
      </c>
      <c r="C996">
        <v>9504498</v>
      </c>
      <c r="D996" s="2">
        <v>43277</v>
      </c>
      <c r="E996" t="s">
        <v>6999</v>
      </c>
      <c r="F996" t="s">
        <v>7000</v>
      </c>
      <c r="G996">
        <v>5</v>
      </c>
      <c r="H996" t="s">
        <v>58</v>
      </c>
      <c r="I996" t="s">
        <v>256</v>
      </c>
      <c r="J996">
        <v>120364</v>
      </c>
      <c r="K996">
        <v>3</v>
      </c>
      <c r="L996" s="2">
        <v>42639</v>
      </c>
      <c r="M996" s="2">
        <v>44012</v>
      </c>
      <c r="N996" t="s">
        <v>2364</v>
      </c>
      <c r="O996">
        <v>4</v>
      </c>
      <c r="P996" t="s">
        <v>618</v>
      </c>
      <c r="Q996" t="s">
        <v>619</v>
      </c>
      <c r="R996" t="s">
        <v>66</v>
      </c>
      <c r="S996" t="s">
        <v>206</v>
      </c>
      <c r="T996" t="s">
        <v>68</v>
      </c>
      <c r="U996">
        <v>2018</v>
      </c>
      <c r="V996">
        <v>336086</v>
      </c>
      <c r="W996" t="s">
        <v>69</v>
      </c>
      <c r="X996" t="s">
        <v>254</v>
      </c>
      <c r="Y996">
        <v>266840</v>
      </c>
      <c r="Z996">
        <v>69246</v>
      </c>
      <c r="AA996" t="s">
        <v>69</v>
      </c>
      <c r="AB996" t="s">
        <v>7002</v>
      </c>
      <c r="AC996">
        <v>336086</v>
      </c>
    </row>
    <row r="997" spans="1:29">
      <c r="A997">
        <f t="shared" ca="1" si="15"/>
        <v>0.40315212298000347</v>
      </c>
      <c r="B997" t="s">
        <v>254</v>
      </c>
      <c r="C997">
        <v>9532905</v>
      </c>
      <c r="D997" s="2">
        <v>43301</v>
      </c>
      <c r="E997" t="s">
        <v>56</v>
      </c>
      <c r="F997" t="s">
        <v>7006</v>
      </c>
      <c r="G997">
        <v>5</v>
      </c>
      <c r="H997" t="s">
        <v>58</v>
      </c>
      <c r="I997" t="s">
        <v>256</v>
      </c>
      <c r="J997">
        <v>117968</v>
      </c>
      <c r="K997">
        <v>4</v>
      </c>
      <c r="L997" s="2">
        <v>42272</v>
      </c>
      <c r="M997" s="2">
        <v>44043</v>
      </c>
      <c r="N997" t="s">
        <v>3876</v>
      </c>
      <c r="O997">
        <v>4</v>
      </c>
      <c r="P997" t="s">
        <v>1512</v>
      </c>
      <c r="Q997" t="s">
        <v>1513</v>
      </c>
      <c r="R997" t="s">
        <v>640</v>
      </c>
      <c r="S997" t="s">
        <v>67</v>
      </c>
      <c r="T997" t="s">
        <v>68</v>
      </c>
      <c r="U997">
        <v>2018</v>
      </c>
      <c r="V997">
        <v>299217</v>
      </c>
      <c r="W997" t="s">
        <v>69</v>
      </c>
      <c r="X997" t="s">
        <v>254</v>
      </c>
      <c r="Y997">
        <v>204551</v>
      </c>
      <c r="Z997">
        <v>94666</v>
      </c>
      <c r="AA997" t="s">
        <v>69</v>
      </c>
      <c r="AB997" t="s">
        <v>7007</v>
      </c>
      <c r="AC997">
        <v>299217</v>
      </c>
    </row>
    <row r="998" spans="1:29">
      <c r="A998">
        <f t="shared" ca="1" si="15"/>
        <v>0.33802087435837747</v>
      </c>
      <c r="B998" t="s">
        <v>127</v>
      </c>
      <c r="C998">
        <v>9280998</v>
      </c>
      <c r="D998" s="2">
        <v>42962</v>
      </c>
      <c r="E998" t="s">
        <v>56</v>
      </c>
      <c r="F998" t="s">
        <v>7008</v>
      </c>
      <c r="G998">
        <v>5</v>
      </c>
      <c r="H998" t="s">
        <v>58</v>
      </c>
      <c r="I998" t="s">
        <v>130</v>
      </c>
      <c r="J998">
        <v>103211</v>
      </c>
      <c r="K998">
        <v>14</v>
      </c>
      <c r="L998" s="2">
        <v>41852</v>
      </c>
      <c r="M998" s="2">
        <v>43434</v>
      </c>
      <c r="N998" t="s">
        <v>2799</v>
      </c>
      <c r="O998">
        <v>1</v>
      </c>
      <c r="P998" t="s">
        <v>583</v>
      </c>
      <c r="Q998" t="s">
        <v>584</v>
      </c>
      <c r="R998" t="s">
        <v>585</v>
      </c>
      <c r="S998" t="s">
        <v>67</v>
      </c>
      <c r="T998" t="s">
        <v>68</v>
      </c>
      <c r="U998">
        <v>2017</v>
      </c>
      <c r="V998">
        <v>355500</v>
      </c>
      <c r="W998" t="s">
        <v>69</v>
      </c>
      <c r="X998" t="s">
        <v>127</v>
      </c>
      <c r="Y998">
        <v>225000</v>
      </c>
      <c r="Z998">
        <v>130500</v>
      </c>
      <c r="AA998" t="s">
        <v>69</v>
      </c>
      <c r="AB998" t="s">
        <v>7009</v>
      </c>
      <c r="AC998">
        <v>355500</v>
      </c>
    </row>
    <row r="999" spans="1:29">
      <c r="A999">
        <f t="shared" ca="1" si="15"/>
        <v>0.41559926795501045</v>
      </c>
      <c r="B999" t="s">
        <v>254</v>
      </c>
      <c r="C999">
        <v>9451310</v>
      </c>
      <c r="D999" s="2">
        <v>43154</v>
      </c>
      <c r="E999" t="s">
        <v>56</v>
      </c>
      <c r="F999" t="s">
        <v>7011</v>
      </c>
      <c r="G999">
        <v>5</v>
      </c>
      <c r="H999" t="s">
        <v>58</v>
      </c>
      <c r="I999" t="s">
        <v>256</v>
      </c>
      <c r="J999">
        <v>115825</v>
      </c>
      <c r="K999">
        <v>4</v>
      </c>
      <c r="L999" s="2">
        <v>42186</v>
      </c>
      <c r="M999" s="2">
        <v>43555</v>
      </c>
      <c r="N999" t="s">
        <v>480</v>
      </c>
      <c r="O999">
        <v>50</v>
      </c>
      <c r="P999" t="s">
        <v>1058</v>
      </c>
      <c r="Q999" t="s">
        <v>358</v>
      </c>
      <c r="R999" t="s">
        <v>149</v>
      </c>
      <c r="S999" t="s">
        <v>348</v>
      </c>
      <c r="T999" t="s">
        <v>68</v>
      </c>
      <c r="U999">
        <v>2018</v>
      </c>
      <c r="V999">
        <v>380188</v>
      </c>
      <c r="W999" t="s">
        <v>69</v>
      </c>
      <c r="X999" t="s">
        <v>254</v>
      </c>
      <c r="Y999">
        <v>197500</v>
      </c>
      <c r="Z999">
        <v>182688</v>
      </c>
      <c r="AA999" t="s">
        <v>69</v>
      </c>
      <c r="AB999" t="s">
        <v>7013</v>
      </c>
      <c r="AC999">
        <v>380188</v>
      </c>
    </row>
    <row r="1000" spans="1:29">
      <c r="A1000">
        <f t="shared" ca="1" si="15"/>
        <v>0.28350179072966375</v>
      </c>
      <c r="B1000" t="s">
        <v>687</v>
      </c>
      <c r="C1000">
        <v>9441622</v>
      </c>
      <c r="D1000" s="2">
        <v>43147</v>
      </c>
      <c r="E1000" t="s">
        <v>76</v>
      </c>
      <c r="F1000" t="s">
        <v>7016</v>
      </c>
      <c r="G1000">
        <v>5</v>
      </c>
      <c r="H1000" t="s">
        <v>58</v>
      </c>
      <c r="I1000" t="s">
        <v>689</v>
      </c>
      <c r="J1000">
        <v>13333</v>
      </c>
      <c r="K1000">
        <v>5</v>
      </c>
      <c r="L1000" s="2">
        <v>41713</v>
      </c>
      <c r="M1000" s="2">
        <v>44255</v>
      </c>
      <c r="N1000" t="s">
        <v>973</v>
      </c>
      <c r="O1000">
        <v>10</v>
      </c>
      <c r="P1000" t="s">
        <v>3274</v>
      </c>
      <c r="Q1000" t="s">
        <v>957</v>
      </c>
      <c r="R1000" t="s">
        <v>84</v>
      </c>
      <c r="S1000" t="s">
        <v>85</v>
      </c>
      <c r="T1000" t="s">
        <v>68</v>
      </c>
      <c r="U1000">
        <v>2018</v>
      </c>
      <c r="V1000">
        <v>316625</v>
      </c>
      <c r="W1000" t="s">
        <v>69</v>
      </c>
      <c r="X1000" t="s">
        <v>687</v>
      </c>
      <c r="Y1000">
        <v>212500</v>
      </c>
      <c r="Z1000">
        <v>104125</v>
      </c>
      <c r="AA1000" t="s">
        <v>69</v>
      </c>
      <c r="AB1000" t="s">
        <v>7018</v>
      </c>
      <c r="AC1000">
        <v>316625</v>
      </c>
    </row>
    <row r="1001" spans="1:29">
      <c r="A1001">
        <f t="shared" ca="1" si="15"/>
        <v>0.41158974951500649</v>
      </c>
      <c r="B1001" t="s">
        <v>241</v>
      </c>
      <c r="C1001">
        <v>9271998</v>
      </c>
      <c r="D1001" s="2">
        <v>42886</v>
      </c>
      <c r="E1001" t="s">
        <v>76</v>
      </c>
      <c r="F1001" t="s">
        <v>7020</v>
      </c>
      <c r="G1001">
        <v>5</v>
      </c>
      <c r="H1001" t="s">
        <v>58</v>
      </c>
      <c r="I1001" t="s">
        <v>243</v>
      </c>
      <c r="J1001">
        <v>113325</v>
      </c>
      <c r="K1001">
        <v>5</v>
      </c>
      <c r="L1001" s="2">
        <v>41487</v>
      </c>
      <c r="M1001" s="2">
        <v>43616</v>
      </c>
      <c r="N1001" t="s">
        <v>2028</v>
      </c>
      <c r="O1001">
        <v>11</v>
      </c>
      <c r="P1001" t="s">
        <v>2093</v>
      </c>
      <c r="Q1001" t="s">
        <v>1293</v>
      </c>
      <c r="R1001" t="s">
        <v>555</v>
      </c>
      <c r="S1001" t="s">
        <v>67</v>
      </c>
      <c r="T1001" t="s">
        <v>68</v>
      </c>
      <c r="U1001">
        <v>2017</v>
      </c>
      <c r="V1001">
        <v>317000</v>
      </c>
      <c r="W1001" t="s">
        <v>69</v>
      </c>
      <c r="X1001" t="s">
        <v>241</v>
      </c>
      <c r="Y1001">
        <v>200000</v>
      </c>
      <c r="Z1001">
        <v>117000</v>
      </c>
      <c r="AA1001" t="s">
        <v>69</v>
      </c>
      <c r="AB1001" t="s">
        <v>7022</v>
      </c>
      <c r="AC1001">
        <v>317000</v>
      </c>
    </row>
    <row r="1002" spans="1:29">
      <c r="A1002">
        <f t="shared" ca="1" si="15"/>
        <v>0.11913063849443584</v>
      </c>
      <c r="B1002" t="s">
        <v>286</v>
      </c>
      <c r="C1002">
        <v>9232065</v>
      </c>
      <c r="D1002" s="2">
        <v>42794</v>
      </c>
      <c r="E1002" t="s">
        <v>7025</v>
      </c>
      <c r="F1002" t="s">
        <v>7026</v>
      </c>
      <c r="G1002">
        <v>5</v>
      </c>
      <c r="H1002" t="s">
        <v>58</v>
      </c>
      <c r="I1002" t="s">
        <v>289</v>
      </c>
      <c r="J1002">
        <v>112011</v>
      </c>
      <c r="K1002">
        <v>4</v>
      </c>
      <c r="L1002" s="2">
        <v>41699</v>
      </c>
      <c r="M1002" s="2">
        <v>43524</v>
      </c>
      <c r="N1002" t="s">
        <v>7027</v>
      </c>
      <c r="O1002">
        <v>16</v>
      </c>
      <c r="P1002" t="s">
        <v>4619</v>
      </c>
      <c r="Q1002" t="s">
        <v>4620</v>
      </c>
      <c r="R1002" t="s">
        <v>149</v>
      </c>
      <c r="S1002" t="s">
        <v>322</v>
      </c>
      <c r="T1002" t="s">
        <v>68</v>
      </c>
      <c r="U1002">
        <v>2017</v>
      </c>
      <c r="V1002">
        <v>568314</v>
      </c>
      <c r="W1002" t="s">
        <v>69</v>
      </c>
      <c r="X1002" t="s">
        <v>286</v>
      </c>
      <c r="Y1002">
        <v>507362</v>
      </c>
      <c r="Z1002">
        <v>60952</v>
      </c>
      <c r="AA1002" t="s">
        <v>69</v>
      </c>
      <c r="AB1002" t="s">
        <v>7028</v>
      </c>
      <c r="AC1002">
        <v>568314</v>
      </c>
    </row>
    <row r="1003" spans="1:29">
      <c r="A1003">
        <f t="shared" ca="1" si="15"/>
        <v>0.84267302632482777</v>
      </c>
      <c r="B1003" t="s">
        <v>109</v>
      </c>
      <c r="C1003">
        <v>9223702</v>
      </c>
      <c r="D1003" s="2">
        <v>42758</v>
      </c>
      <c r="E1003" t="s">
        <v>76</v>
      </c>
      <c r="F1003" t="s">
        <v>7031</v>
      </c>
      <c r="G1003">
        <v>5</v>
      </c>
      <c r="H1003" t="s">
        <v>58</v>
      </c>
      <c r="I1003" t="s">
        <v>112</v>
      </c>
      <c r="J1003">
        <v>8247</v>
      </c>
      <c r="K1003">
        <v>27</v>
      </c>
      <c r="L1003" s="2">
        <v>32721</v>
      </c>
      <c r="M1003" s="2">
        <v>43496</v>
      </c>
      <c r="N1003" t="s">
        <v>1355</v>
      </c>
      <c r="O1003">
        <v>3</v>
      </c>
      <c r="P1003" t="s">
        <v>368</v>
      </c>
      <c r="Q1003" t="s">
        <v>369</v>
      </c>
      <c r="R1003" t="s">
        <v>370</v>
      </c>
      <c r="S1003" t="s">
        <v>67</v>
      </c>
      <c r="T1003" t="s">
        <v>68</v>
      </c>
      <c r="U1003">
        <v>2017</v>
      </c>
      <c r="V1003">
        <v>385000</v>
      </c>
      <c r="W1003" t="s">
        <v>69</v>
      </c>
      <c r="X1003" t="s">
        <v>109</v>
      </c>
      <c r="Y1003">
        <v>250000</v>
      </c>
      <c r="Z1003">
        <v>135000</v>
      </c>
      <c r="AA1003" t="s">
        <v>69</v>
      </c>
      <c r="AB1003" t="s">
        <v>7034</v>
      </c>
      <c r="AC1003">
        <v>385000</v>
      </c>
    </row>
    <row r="1004" spans="1:29">
      <c r="A1004">
        <f t="shared" ca="1" si="15"/>
        <v>0.45799811032714555</v>
      </c>
      <c r="B1004" t="s">
        <v>241</v>
      </c>
      <c r="C1004">
        <v>9304915</v>
      </c>
      <c r="D1004" s="2">
        <v>42926</v>
      </c>
      <c r="E1004" t="s">
        <v>76</v>
      </c>
      <c r="F1004" t="s">
        <v>7039</v>
      </c>
      <c r="G1004">
        <v>5</v>
      </c>
      <c r="H1004" t="s">
        <v>58</v>
      </c>
      <c r="I1004" t="s">
        <v>243</v>
      </c>
      <c r="J1004">
        <v>91541</v>
      </c>
      <c r="K1004">
        <v>23</v>
      </c>
      <c r="L1004" s="2">
        <v>33939</v>
      </c>
      <c r="M1004" s="2">
        <v>44012</v>
      </c>
      <c r="N1004" t="s">
        <v>3129</v>
      </c>
      <c r="O1004">
        <v>7</v>
      </c>
      <c r="P1004" t="s">
        <v>64</v>
      </c>
      <c r="Q1004" t="s">
        <v>65</v>
      </c>
      <c r="R1004" t="s">
        <v>66</v>
      </c>
      <c r="S1004" t="s">
        <v>67</v>
      </c>
      <c r="T1004" t="s">
        <v>68</v>
      </c>
      <c r="U1004">
        <v>2017</v>
      </c>
      <c r="V1004">
        <v>1220111</v>
      </c>
      <c r="W1004" t="s">
        <v>69</v>
      </c>
      <c r="X1004" t="s">
        <v>241</v>
      </c>
      <c r="Y1004">
        <v>887238</v>
      </c>
      <c r="Z1004">
        <v>332873</v>
      </c>
      <c r="AA1004" t="s">
        <v>69</v>
      </c>
      <c r="AB1004" t="s">
        <v>7041</v>
      </c>
      <c r="AC1004">
        <v>1220111</v>
      </c>
    </row>
    <row r="1005" spans="1:29">
      <c r="A1005">
        <f t="shared" ca="1" si="15"/>
        <v>0.88142109231263865</v>
      </c>
      <c r="B1005" t="s">
        <v>55</v>
      </c>
      <c r="C1005">
        <v>9412921</v>
      </c>
      <c r="D1005" s="2">
        <v>43122</v>
      </c>
      <c r="E1005" t="s">
        <v>1702</v>
      </c>
      <c r="F1005" t="s">
        <v>7044</v>
      </c>
      <c r="G1005">
        <v>5</v>
      </c>
      <c r="H1005" t="s">
        <v>58</v>
      </c>
      <c r="I1005" t="s">
        <v>59</v>
      </c>
      <c r="J1005">
        <v>89482</v>
      </c>
      <c r="K1005">
        <v>5</v>
      </c>
      <c r="L1005" s="2">
        <v>41744</v>
      </c>
      <c r="M1005" s="2">
        <v>43861</v>
      </c>
      <c r="N1005" t="s">
        <v>1704</v>
      </c>
      <c r="O1005">
        <v>7</v>
      </c>
      <c r="P1005" t="s">
        <v>64</v>
      </c>
      <c r="Q1005" t="s">
        <v>65</v>
      </c>
      <c r="R1005" t="s">
        <v>66</v>
      </c>
      <c r="S1005" t="s">
        <v>67</v>
      </c>
      <c r="T1005" t="s">
        <v>68</v>
      </c>
      <c r="U1005">
        <v>2018</v>
      </c>
      <c r="V1005">
        <v>740857</v>
      </c>
      <c r="W1005" t="s">
        <v>69</v>
      </c>
      <c r="X1005" t="s">
        <v>55</v>
      </c>
      <c r="Y1005">
        <v>457319</v>
      </c>
      <c r="Z1005">
        <v>283538</v>
      </c>
      <c r="AA1005" t="s">
        <v>69</v>
      </c>
      <c r="AB1005" t="s">
        <v>7046</v>
      </c>
      <c r="AC1005">
        <v>740857</v>
      </c>
    </row>
    <row r="1006" spans="1:29">
      <c r="A1006">
        <f t="shared" ca="1" si="15"/>
        <v>0.54670851977610913</v>
      </c>
      <c r="B1006" t="s">
        <v>254</v>
      </c>
      <c r="C1006">
        <v>9264553</v>
      </c>
      <c r="D1006" s="2">
        <v>42838</v>
      </c>
      <c r="E1006" t="s">
        <v>76</v>
      </c>
      <c r="F1006" t="s">
        <v>7050</v>
      </c>
      <c r="G1006">
        <v>5</v>
      </c>
      <c r="H1006" t="s">
        <v>58</v>
      </c>
      <c r="I1006" t="s">
        <v>256</v>
      </c>
      <c r="J1006">
        <v>105705</v>
      </c>
      <c r="K1006">
        <v>5</v>
      </c>
      <c r="L1006" s="2">
        <v>41518</v>
      </c>
      <c r="M1006" s="2">
        <v>43585</v>
      </c>
      <c r="N1006" t="s">
        <v>2791</v>
      </c>
      <c r="O1006">
        <v>7</v>
      </c>
      <c r="P1006" t="s">
        <v>64</v>
      </c>
      <c r="Q1006" t="s">
        <v>65</v>
      </c>
      <c r="R1006" t="s">
        <v>66</v>
      </c>
      <c r="S1006" t="s">
        <v>102</v>
      </c>
      <c r="T1006" t="s">
        <v>68</v>
      </c>
      <c r="U1006">
        <v>2017</v>
      </c>
      <c r="V1006">
        <v>307800</v>
      </c>
      <c r="W1006" t="s">
        <v>69</v>
      </c>
      <c r="X1006" t="s">
        <v>254</v>
      </c>
      <c r="Y1006">
        <v>190000</v>
      </c>
      <c r="Z1006">
        <v>117800</v>
      </c>
      <c r="AA1006" t="s">
        <v>69</v>
      </c>
      <c r="AB1006" t="s">
        <v>7051</v>
      </c>
      <c r="AC1006">
        <v>307800</v>
      </c>
    </row>
    <row r="1007" spans="1:29">
      <c r="A1007">
        <f t="shared" ca="1" si="15"/>
        <v>5.8147295862734483E-2</v>
      </c>
      <c r="B1007" t="s">
        <v>254</v>
      </c>
      <c r="C1007">
        <v>9261569</v>
      </c>
      <c r="D1007" s="2">
        <v>42839</v>
      </c>
      <c r="E1007" t="s">
        <v>7055</v>
      </c>
      <c r="F1007" t="s">
        <v>7056</v>
      </c>
      <c r="G1007">
        <v>5</v>
      </c>
      <c r="H1007" t="s">
        <v>58</v>
      </c>
      <c r="I1007" t="s">
        <v>256</v>
      </c>
      <c r="J1007">
        <v>105045</v>
      </c>
      <c r="K1007">
        <v>5</v>
      </c>
      <c r="L1007" s="2">
        <v>41419</v>
      </c>
      <c r="M1007" s="2">
        <v>43585</v>
      </c>
      <c r="N1007" t="s">
        <v>7057</v>
      </c>
      <c r="O1007">
        <v>1</v>
      </c>
      <c r="P1007" t="s">
        <v>3151</v>
      </c>
      <c r="Q1007" t="s">
        <v>2642</v>
      </c>
      <c r="R1007" t="s">
        <v>555</v>
      </c>
      <c r="S1007" t="s">
        <v>85</v>
      </c>
      <c r="T1007" t="s">
        <v>68</v>
      </c>
      <c r="U1007">
        <v>2017</v>
      </c>
      <c r="V1007">
        <v>285028</v>
      </c>
      <c r="W1007" t="s">
        <v>69</v>
      </c>
      <c r="X1007" t="s">
        <v>254</v>
      </c>
      <c r="Y1007">
        <v>210599</v>
      </c>
      <c r="Z1007">
        <v>74429</v>
      </c>
      <c r="AA1007" t="s">
        <v>69</v>
      </c>
      <c r="AB1007" t="s">
        <v>7060</v>
      </c>
      <c r="AC1007">
        <v>285028</v>
      </c>
    </row>
    <row r="1008" spans="1:29">
      <c r="A1008">
        <f t="shared" ca="1" si="15"/>
        <v>0.7728542163836406</v>
      </c>
      <c r="B1008" t="s">
        <v>241</v>
      </c>
      <c r="C1008">
        <v>9513603</v>
      </c>
      <c r="D1008" s="2">
        <v>43279</v>
      </c>
      <c r="E1008" t="s">
        <v>4658</v>
      </c>
      <c r="F1008" t="s">
        <v>7064</v>
      </c>
      <c r="G1008">
        <v>5</v>
      </c>
      <c r="H1008" t="s">
        <v>58</v>
      </c>
      <c r="I1008" t="s">
        <v>243</v>
      </c>
      <c r="J1008">
        <v>129881</v>
      </c>
      <c r="K1008">
        <v>3</v>
      </c>
      <c r="L1008" s="2">
        <v>42614</v>
      </c>
      <c r="M1008" s="2">
        <v>44012</v>
      </c>
      <c r="N1008" t="s">
        <v>4660</v>
      </c>
      <c r="O1008">
        <v>14</v>
      </c>
      <c r="P1008" t="s">
        <v>270</v>
      </c>
      <c r="Q1008" t="s">
        <v>271</v>
      </c>
      <c r="R1008" t="s">
        <v>176</v>
      </c>
      <c r="S1008" t="s">
        <v>67</v>
      </c>
      <c r="T1008" t="s">
        <v>68</v>
      </c>
      <c r="U1008">
        <v>2018</v>
      </c>
      <c r="V1008">
        <v>705641</v>
      </c>
      <c r="W1008" t="s">
        <v>69</v>
      </c>
      <c r="X1008" t="s">
        <v>241</v>
      </c>
      <c r="Y1008">
        <v>480242</v>
      </c>
      <c r="Z1008">
        <v>225399</v>
      </c>
      <c r="AA1008" t="s">
        <v>69</v>
      </c>
      <c r="AB1008" t="s">
        <v>7068</v>
      </c>
      <c r="AC1008">
        <v>705641</v>
      </c>
    </row>
    <row r="1009" spans="1:29">
      <c r="A1009">
        <f t="shared" ca="1" si="15"/>
        <v>0.23415307525804041</v>
      </c>
      <c r="B1009" t="s">
        <v>303</v>
      </c>
      <c r="C1009">
        <v>9335824</v>
      </c>
      <c r="D1009" s="2">
        <v>42972</v>
      </c>
      <c r="E1009" t="s">
        <v>56</v>
      </c>
      <c r="F1009" t="s">
        <v>7072</v>
      </c>
      <c r="G1009">
        <v>5</v>
      </c>
      <c r="H1009" t="s">
        <v>58</v>
      </c>
      <c r="I1009" t="s">
        <v>305</v>
      </c>
      <c r="J1009">
        <v>101737</v>
      </c>
      <c r="K1009">
        <v>4</v>
      </c>
      <c r="L1009" s="2">
        <v>41897</v>
      </c>
      <c r="M1009" s="2">
        <v>43708</v>
      </c>
      <c r="N1009" t="s">
        <v>2509</v>
      </c>
      <c r="O1009">
        <v>50</v>
      </c>
      <c r="P1009" t="s">
        <v>357</v>
      </c>
      <c r="Q1009" t="s">
        <v>358</v>
      </c>
      <c r="R1009" t="s">
        <v>149</v>
      </c>
      <c r="S1009" t="s">
        <v>67</v>
      </c>
      <c r="T1009" t="s">
        <v>68</v>
      </c>
      <c r="U1009">
        <v>2017</v>
      </c>
      <c r="V1009">
        <v>348750</v>
      </c>
      <c r="W1009" t="s">
        <v>69</v>
      </c>
      <c r="X1009" t="s">
        <v>303</v>
      </c>
      <c r="Y1009">
        <v>225000</v>
      </c>
      <c r="Z1009">
        <v>123750</v>
      </c>
      <c r="AA1009" t="s">
        <v>69</v>
      </c>
      <c r="AB1009" t="s">
        <v>7073</v>
      </c>
      <c r="AC1009">
        <v>348750</v>
      </c>
    </row>
    <row r="1010" spans="1:29">
      <c r="A1010">
        <f t="shared" ca="1" si="15"/>
        <v>0.51415074068384947</v>
      </c>
      <c r="B1010" t="s">
        <v>3057</v>
      </c>
      <c r="C1010">
        <v>9232082</v>
      </c>
      <c r="D1010" s="2">
        <v>42811</v>
      </c>
      <c r="E1010" t="s">
        <v>76</v>
      </c>
      <c r="F1010" t="s">
        <v>7076</v>
      </c>
      <c r="G1010">
        <v>5</v>
      </c>
      <c r="H1010" t="s">
        <v>58</v>
      </c>
      <c r="I1010" t="s">
        <v>3060</v>
      </c>
      <c r="J1010">
        <v>7257</v>
      </c>
      <c r="K1010">
        <v>5</v>
      </c>
      <c r="L1010" s="2">
        <v>41456</v>
      </c>
      <c r="M1010" s="2">
        <v>43555</v>
      </c>
      <c r="N1010" t="s">
        <v>7077</v>
      </c>
      <c r="O1010">
        <v>7</v>
      </c>
      <c r="P1010" t="s">
        <v>7080</v>
      </c>
      <c r="Q1010" t="s">
        <v>472</v>
      </c>
      <c r="R1010" t="s">
        <v>311</v>
      </c>
      <c r="S1010" t="s">
        <v>85</v>
      </c>
      <c r="T1010" t="s">
        <v>68</v>
      </c>
      <c r="U1010">
        <v>2017</v>
      </c>
      <c r="V1010">
        <v>415122</v>
      </c>
      <c r="W1010" t="s">
        <v>69</v>
      </c>
      <c r="X1010" t="s">
        <v>3057</v>
      </c>
      <c r="Y1010">
        <v>281144</v>
      </c>
      <c r="Z1010">
        <v>133978</v>
      </c>
      <c r="AA1010" t="s">
        <v>69</v>
      </c>
      <c r="AB1010" t="s">
        <v>7081</v>
      </c>
      <c r="AC1010">
        <v>415122</v>
      </c>
    </row>
    <row r="1011" spans="1:29">
      <c r="A1011">
        <f t="shared" ca="1" si="15"/>
        <v>0.84618066398836533</v>
      </c>
      <c r="B1011" t="s">
        <v>199</v>
      </c>
      <c r="C1011">
        <v>9487914</v>
      </c>
      <c r="D1011" s="2">
        <v>43202</v>
      </c>
      <c r="E1011" t="s">
        <v>56</v>
      </c>
      <c r="F1011" t="s">
        <v>7083</v>
      </c>
      <c r="G1011">
        <v>5</v>
      </c>
      <c r="H1011" t="s">
        <v>58</v>
      </c>
      <c r="I1011" t="s">
        <v>149</v>
      </c>
      <c r="J1011">
        <v>93602</v>
      </c>
      <c r="K1011">
        <v>14</v>
      </c>
      <c r="L1011" s="2">
        <v>37469</v>
      </c>
      <c r="M1011" s="2">
        <v>43982</v>
      </c>
      <c r="N1011" t="s">
        <v>2129</v>
      </c>
      <c r="O1011">
        <v>7</v>
      </c>
      <c r="P1011" t="s">
        <v>1021</v>
      </c>
      <c r="Q1011" t="s">
        <v>472</v>
      </c>
      <c r="R1011" t="s">
        <v>311</v>
      </c>
      <c r="S1011" t="s">
        <v>473</v>
      </c>
      <c r="T1011" t="s">
        <v>68</v>
      </c>
      <c r="U1011">
        <v>2018</v>
      </c>
      <c r="V1011">
        <v>311400</v>
      </c>
      <c r="W1011" t="s">
        <v>69</v>
      </c>
      <c r="X1011" t="s">
        <v>199</v>
      </c>
      <c r="Y1011">
        <v>180000</v>
      </c>
      <c r="Z1011">
        <v>131400</v>
      </c>
      <c r="AA1011" t="s">
        <v>69</v>
      </c>
      <c r="AB1011" t="s">
        <v>7085</v>
      </c>
      <c r="AC1011">
        <v>311400</v>
      </c>
    </row>
    <row r="1012" spans="1:29">
      <c r="A1012">
        <f t="shared" ca="1" si="15"/>
        <v>0.97062847792491602</v>
      </c>
      <c r="B1012" t="s">
        <v>889</v>
      </c>
      <c r="C1012">
        <v>9415030</v>
      </c>
      <c r="D1012" s="2">
        <v>43136</v>
      </c>
      <c r="E1012" t="s">
        <v>76</v>
      </c>
      <c r="F1012" t="s">
        <v>7088</v>
      </c>
      <c r="G1012">
        <v>5</v>
      </c>
      <c r="H1012" t="s">
        <v>58</v>
      </c>
      <c r="I1012" t="s">
        <v>891</v>
      </c>
      <c r="J1012">
        <v>22935</v>
      </c>
      <c r="K1012">
        <v>5</v>
      </c>
      <c r="L1012" s="2">
        <v>41760</v>
      </c>
      <c r="M1012" s="2">
        <v>43861</v>
      </c>
      <c r="N1012" t="s">
        <v>892</v>
      </c>
      <c r="O1012">
        <v>12</v>
      </c>
      <c r="P1012" t="s">
        <v>1357</v>
      </c>
      <c r="Q1012" t="s">
        <v>217</v>
      </c>
      <c r="R1012" t="s">
        <v>120</v>
      </c>
      <c r="S1012" t="s">
        <v>67</v>
      </c>
      <c r="T1012" t="s">
        <v>68</v>
      </c>
      <c r="U1012">
        <v>2018</v>
      </c>
      <c r="V1012">
        <v>422779</v>
      </c>
      <c r="W1012" t="s">
        <v>69</v>
      </c>
      <c r="X1012" t="s">
        <v>889</v>
      </c>
      <c r="Y1012">
        <v>249427</v>
      </c>
      <c r="Z1012">
        <v>173352</v>
      </c>
      <c r="AA1012" t="s">
        <v>69</v>
      </c>
      <c r="AB1012" t="s">
        <v>7089</v>
      </c>
      <c r="AC1012">
        <v>422779</v>
      </c>
    </row>
    <row r="1013" spans="1:29">
      <c r="A1013">
        <f t="shared" ca="1" si="15"/>
        <v>0.95301441334528225</v>
      </c>
      <c r="B1013" t="s">
        <v>254</v>
      </c>
      <c r="C1013">
        <v>9624839</v>
      </c>
      <c r="D1013" s="2">
        <v>43131</v>
      </c>
      <c r="E1013" t="s">
        <v>76</v>
      </c>
      <c r="F1013" t="s">
        <v>7162</v>
      </c>
      <c r="G1013">
        <v>7</v>
      </c>
      <c r="H1013" t="s">
        <v>58</v>
      </c>
      <c r="I1013" t="s">
        <v>256</v>
      </c>
      <c r="J1013">
        <v>88790</v>
      </c>
      <c r="K1013">
        <v>13</v>
      </c>
      <c r="L1013" s="2">
        <v>38169</v>
      </c>
      <c r="M1013" s="2">
        <v>43555</v>
      </c>
      <c r="N1013" t="s">
        <v>636</v>
      </c>
      <c r="O1013">
        <v>4</v>
      </c>
      <c r="P1013" t="s">
        <v>135</v>
      </c>
      <c r="Q1013" t="s">
        <v>136</v>
      </c>
      <c r="R1013" t="s">
        <v>137</v>
      </c>
      <c r="S1013" t="s">
        <v>67</v>
      </c>
      <c r="T1013" t="s">
        <v>68</v>
      </c>
      <c r="U1013">
        <v>2017</v>
      </c>
      <c r="V1013">
        <v>334488</v>
      </c>
      <c r="W1013" t="s">
        <v>69</v>
      </c>
      <c r="X1013" t="s">
        <v>254</v>
      </c>
      <c r="Y1013">
        <v>217200</v>
      </c>
      <c r="Z1013">
        <v>117288</v>
      </c>
      <c r="AA1013" t="s">
        <v>69</v>
      </c>
      <c r="AB1013" t="s">
        <v>7163</v>
      </c>
      <c r="AC1013">
        <v>334488</v>
      </c>
    </row>
    <row r="1014" spans="1:29">
      <c r="A1014">
        <f t="shared" ca="1" si="15"/>
        <v>0.43594179875821593</v>
      </c>
      <c r="B1014" t="s">
        <v>199</v>
      </c>
      <c r="C1014">
        <v>9248912</v>
      </c>
      <c r="D1014" s="2">
        <v>42851</v>
      </c>
      <c r="E1014" t="s">
        <v>76</v>
      </c>
      <c r="F1014" t="s">
        <v>7164</v>
      </c>
      <c r="G1014">
        <v>5</v>
      </c>
      <c r="H1014" t="s">
        <v>58</v>
      </c>
      <c r="I1014" t="s">
        <v>149</v>
      </c>
      <c r="J1014">
        <v>166025</v>
      </c>
      <c r="K1014">
        <v>5</v>
      </c>
      <c r="L1014" s="2">
        <v>41456</v>
      </c>
      <c r="M1014" s="2">
        <v>43220</v>
      </c>
      <c r="N1014" t="s">
        <v>1268</v>
      </c>
      <c r="O1014">
        <v>1</v>
      </c>
      <c r="P1014" t="s">
        <v>346</v>
      </c>
      <c r="Q1014" t="s">
        <v>119</v>
      </c>
      <c r="R1014" t="s">
        <v>347</v>
      </c>
      <c r="S1014" t="s">
        <v>348</v>
      </c>
      <c r="T1014" t="s">
        <v>68</v>
      </c>
      <c r="U1014">
        <v>2017</v>
      </c>
      <c r="V1014">
        <v>296933</v>
      </c>
      <c r="W1014" t="s">
        <v>69</v>
      </c>
      <c r="X1014" t="s">
        <v>199</v>
      </c>
      <c r="Y1014">
        <v>186750</v>
      </c>
      <c r="Z1014">
        <v>110183</v>
      </c>
      <c r="AA1014" t="s">
        <v>69</v>
      </c>
      <c r="AB1014" t="s">
        <v>7165</v>
      </c>
      <c r="AC1014">
        <v>296933</v>
      </c>
    </row>
    <row r="1015" spans="1:29">
      <c r="A1015">
        <f t="shared" ca="1" si="15"/>
        <v>0.95095716113868878</v>
      </c>
      <c r="B1015" t="s">
        <v>127</v>
      </c>
      <c r="C1015">
        <v>9867896</v>
      </c>
      <c r="D1015" s="2">
        <v>43735</v>
      </c>
      <c r="E1015" t="s">
        <v>7166</v>
      </c>
      <c r="F1015" t="s">
        <v>7167</v>
      </c>
      <c r="G1015">
        <v>7</v>
      </c>
      <c r="H1015" t="s">
        <v>58</v>
      </c>
      <c r="I1015" t="s">
        <v>130</v>
      </c>
      <c r="J1015">
        <v>102325</v>
      </c>
      <c r="K1015">
        <v>6</v>
      </c>
      <c r="L1015" s="2">
        <v>41791</v>
      </c>
      <c r="M1015" s="2">
        <v>44286</v>
      </c>
      <c r="N1015" t="s">
        <v>3653</v>
      </c>
      <c r="O1015">
        <v>8</v>
      </c>
      <c r="P1015" t="s">
        <v>2448</v>
      </c>
      <c r="Q1015" t="s">
        <v>472</v>
      </c>
      <c r="R1015" t="s">
        <v>311</v>
      </c>
      <c r="S1015" t="s">
        <v>473</v>
      </c>
      <c r="T1015" t="s">
        <v>68</v>
      </c>
      <c r="U1015">
        <v>2018</v>
      </c>
      <c r="V1015">
        <v>267044</v>
      </c>
      <c r="W1015" t="s">
        <v>69</v>
      </c>
      <c r="X1015" t="s">
        <v>127</v>
      </c>
      <c r="Y1015">
        <v>205237</v>
      </c>
      <c r="Z1015">
        <v>61807</v>
      </c>
      <c r="AA1015" t="s">
        <v>69</v>
      </c>
      <c r="AB1015" t="s">
        <v>7168</v>
      </c>
      <c r="AC1015">
        <v>267044</v>
      </c>
    </row>
    <row r="1016" spans="1:29">
      <c r="A1016">
        <f t="shared" ca="1" si="15"/>
        <v>0.56152691169366731</v>
      </c>
      <c r="B1016" t="s">
        <v>199</v>
      </c>
      <c r="C1016">
        <v>9231393</v>
      </c>
      <c r="D1016" s="2">
        <v>42790</v>
      </c>
      <c r="E1016" t="s">
        <v>76</v>
      </c>
      <c r="F1016" t="s">
        <v>7169</v>
      </c>
      <c r="G1016">
        <v>5</v>
      </c>
      <c r="H1016" t="s">
        <v>58</v>
      </c>
      <c r="I1016" t="s">
        <v>149</v>
      </c>
      <c r="J1016">
        <v>88932</v>
      </c>
      <c r="K1016">
        <v>15</v>
      </c>
      <c r="L1016" s="2">
        <v>37347</v>
      </c>
      <c r="M1016" s="2">
        <v>43555</v>
      </c>
      <c r="N1016" t="s">
        <v>570</v>
      </c>
      <c r="O1016">
        <v>6</v>
      </c>
      <c r="P1016" t="s">
        <v>2222</v>
      </c>
      <c r="Q1016" t="s">
        <v>2223</v>
      </c>
      <c r="R1016" t="s">
        <v>101</v>
      </c>
      <c r="S1016" t="s">
        <v>67</v>
      </c>
      <c r="T1016" t="s">
        <v>68</v>
      </c>
      <c r="U1016">
        <v>2017</v>
      </c>
      <c r="V1016">
        <v>205835</v>
      </c>
      <c r="W1016" t="s">
        <v>69</v>
      </c>
      <c r="X1016" t="s">
        <v>199</v>
      </c>
      <c r="Y1016">
        <v>137682</v>
      </c>
      <c r="Z1016">
        <v>68153</v>
      </c>
      <c r="AA1016" t="s">
        <v>69</v>
      </c>
      <c r="AB1016" t="s">
        <v>7170</v>
      </c>
      <c r="AC1016">
        <v>205835</v>
      </c>
    </row>
    <row r="1017" spans="1:29">
      <c r="A1017">
        <f t="shared" ca="1" si="15"/>
        <v>0.42706647762150129</v>
      </c>
      <c r="B1017" t="s">
        <v>241</v>
      </c>
      <c r="C1017">
        <v>9479627</v>
      </c>
      <c r="D1017" s="2">
        <v>43216</v>
      </c>
      <c r="E1017" t="s">
        <v>56</v>
      </c>
      <c r="F1017" t="s">
        <v>7171</v>
      </c>
      <c r="G1017">
        <v>5</v>
      </c>
      <c r="H1017" t="s">
        <v>58</v>
      </c>
      <c r="I1017" t="s">
        <v>243</v>
      </c>
      <c r="J1017">
        <v>125577</v>
      </c>
      <c r="K1017">
        <v>4</v>
      </c>
      <c r="L1017" s="2">
        <v>42129</v>
      </c>
      <c r="M1017" s="2">
        <v>43951</v>
      </c>
      <c r="N1017" t="s">
        <v>834</v>
      </c>
      <c r="O1017">
        <v>12</v>
      </c>
      <c r="P1017" t="s">
        <v>500</v>
      </c>
      <c r="Q1017" t="s">
        <v>501</v>
      </c>
      <c r="R1017" t="s">
        <v>84</v>
      </c>
      <c r="S1017" t="s">
        <v>67</v>
      </c>
      <c r="T1017" t="s">
        <v>68</v>
      </c>
      <c r="U1017">
        <v>2018</v>
      </c>
      <c r="V1017">
        <v>380000</v>
      </c>
      <c r="W1017" t="s">
        <v>69</v>
      </c>
      <c r="X1017" t="s">
        <v>241</v>
      </c>
      <c r="Y1017">
        <v>250000</v>
      </c>
      <c r="Z1017">
        <v>130000</v>
      </c>
      <c r="AA1017" t="s">
        <v>69</v>
      </c>
      <c r="AB1017" t="s">
        <v>7172</v>
      </c>
      <c r="AC1017">
        <v>380000</v>
      </c>
    </row>
    <row r="1018" spans="1:29">
      <c r="A1018">
        <f t="shared" ca="1" si="15"/>
        <v>0.37297886771874189</v>
      </c>
      <c r="B1018" t="s">
        <v>254</v>
      </c>
      <c r="C1018">
        <v>9552180</v>
      </c>
      <c r="D1018" s="2">
        <v>43243</v>
      </c>
      <c r="E1018" t="s">
        <v>1856</v>
      </c>
      <c r="F1018" t="s">
        <v>7173</v>
      </c>
      <c r="G1018">
        <v>5</v>
      </c>
      <c r="H1018" t="s">
        <v>58</v>
      </c>
      <c r="I1018" t="s">
        <v>256</v>
      </c>
      <c r="J1018">
        <v>104475</v>
      </c>
      <c r="K1018">
        <v>6</v>
      </c>
      <c r="L1018" s="2">
        <v>41487</v>
      </c>
      <c r="M1018" s="2">
        <v>43646</v>
      </c>
      <c r="N1018" t="s">
        <v>1675</v>
      </c>
      <c r="O1018">
        <v>50</v>
      </c>
      <c r="P1018" t="s">
        <v>1058</v>
      </c>
      <c r="Q1018" t="s">
        <v>358</v>
      </c>
      <c r="R1018" t="s">
        <v>149</v>
      </c>
      <c r="S1018" t="s">
        <v>348</v>
      </c>
      <c r="T1018" t="s">
        <v>68</v>
      </c>
      <c r="U1018">
        <v>2018</v>
      </c>
      <c r="V1018">
        <v>389709</v>
      </c>
      <c r="W1018" t="s">
        <v>69</v>
      </c>
      <c r="X1018" t="s">
        <v>254</v>
      </c>
      <c r="Y1018">
        <v>201400</v>
      </c>
      <c r="Z1018">
        <v>188309</v>
      </c>
      <c r="AA1018" t="s">
        <v>69</v>
      </c>
      <c r="AB1018" t="s">
        <v>7174</v>
      </c>
      <c r="AC1018">
        <v>389709</v>
      </c>
    </row>
    <row r="1019" spans="1:29">
      <c r="A1019">
        <f t="shared" ca="1" si="15"/>
        <v>0.3269386153956223</v>
      </c>
      <c r="B1019" t="s">
        <v>286</v>
      </c>
      <c r="C1019">
        <v>9265398</v>
      </c>
      <c r="D1019" s="2">
        <v>42835</v>
      </c>
      <c r="E1019" t="s">
        <v>76</v>
      </c>
      <c r="F1019" t="s">
        <v>7175</v>
      </c>
      <c r="G1019">
        <v>5</v>
      </c>
      <c r="H1019" t="s">
        <v>58</v>
      </c>
      <c r="I1019" t="s">
        <v>289</v>
      </c>
      <c r="J1019">
        <v>67391</v>
      </c>
      <c r="K1019">
        <v>9</v>
      </c>
      <c r="L1019" s="2">
        <v>39128</v>
      </c>
      <c r="M1019" s="2">
        <v>43585</v>
      </c>
      <c r="N1019" t="s">
        <v>7176</v>
      </c>
      <c r="O1019">
        <v>25</v>
      </c>
      <c r="P1019" t="s">
        <v>666</v>
      </c>
      <c r="Q1019" t="s">
        <v>119</v>
      </c>
      <c r="R1019" t="s">
        <v>120</v>
      </c>
      <c r="S1019" t="s">
        <v>667</v>
      </c>
      <c r="T1019" t="s">
        <v>68</v>
      </c>
      <c r="U1019">
        <v>2017</v>
      </c>
      <c r="V1019">
        <v>383500</v>
      </c>
      <c r="W1019" t="s">
        <v>69</v>
      </c>
      <c r="X1019" t="s">
        <v>286</v>
      </c>
      <c r="Y1019">
        <v>276500</v>
      </c>
      <c r="Z1019">
        <v>107000</v>
      </c>
      <c r="AA1019" t="s">
        <v>69</v>
      </c>
      <c r="AB1019" t="s">
        <v>7177</v>
      </c>
      <c r="AC1019">
        <v>383500</v>
      </c>
    </row>
    <row r="1020" spans="1:29">
      <c r="A1020">
        <f t="shared" ca="1" si="15"/>
        <v>0.74767713750836307</v>
      </c>
      <c r="B1020" t="s">
        <v>199</v>
      </c>
      <c r="C1020">
        <v>9187868</v>
      </c>
      <c r="D1020" s="2">
        <v>42695</v>
      </c>
      <c r="E1020" t="s">
        <v>724</v>
      </c>
      <c r="F1020" t="s">
        <v>7178</v>
      </c>
      <c r="G1020">
        <v>5</v>
      </c>
      <c r="H1020" t="s">
        <v>58</v>
      </c>
      <c r="I1020" t="s">
        <v>149</v>
      </c>
      <c r="J1020">
        <v>77544</v>
      </c>
      <c r="K1020">
        <v>16</v>
      </c>
      <c r="L1020" s="2">
        <v>35886</v>
      </c>
      <c r="M1020" s="2">
        <v>43434</v>
      </c>
      <c r="N1020" t="s">
        <v>2620</v>
      </c>
      <c r="O1020">
        <v>31</v>
      </c>
      <c r="P1020" t="s">
        <v>6365</v>
      </c>
      <c r="Q1020" t="s">
        <v>6366</v>
      </c>
      <c r="R1020" t="s">
        <v>149</v>
      </c>
      <c r="S1020" t="s">
        <v>260</v>
      </c>
      <c r="T1020" t="s">
        <v>68</v>
      </c>
      <c r="U1020">
        <v>2017</v>
      </c>
      <c r="V1020">
        <v>539228</v>
      </c>
      <c r="W1020" t="s">
        <v>69</v>
      </c>
      <c r="X1020" t="s">
        <v>199</v>
      </c>
      <c r="Y1020">
        <v>320969</v>
      </c>
      <c r="Z1020">
        <v>218259</v>
      </c>
      <c r="AA1020" t="s">
        <v>69</v>
      </c>
      <c r="AB1020" t="s">
        <v>7179</v>
      </c>
      <c r="AC1020">
        <v>539228</v>
      </c>
    </row>
    <row r="1021" spans="1:29">
      <c r="A1021">
        <f t="shared" ca="1" si="15"/>
        <v>0.78954359810211372</v>
      </c>
      <c r="B1021" t="s">
        <v>199</v>
      </c>
      <c r="C1021">
        <v>9187425</v>
      </c>
      <c r="D1021" s="2">
        <v>42719</v>
      </c>
      <c r="E1021" t="s">
        <v>76</v>
      </c>
      <c r="F1021" t="s">
        <v>7180</v>
      </c>
      <c r="G1021">
        <v>5</v>
      </c>
      <c r="H1021" t="s">
        <v>58</v>
      </c>
      <c r="I1021" t="s">
        <v>149</v>
      </c>
      <c r="J1021">
        <v>173712</v>
      </c>
      <c r="K1021">
        <v>5</v>
      </c>
      <c r="L1021" s="2">
        <v>41275</v>
      </c>
      <c r="M1021" s="2">
        <v>43100</v>
      </c>
      <c r="N1021" t="s">
        <v>201</v>
      </c>
      <c r="O1021">
        <v>7</v>
      </c>
      <c r="P1021" t="s">
        <v>930</v>
      </c>
      <c r="Q1021" t="s">
        <v>595</v>
      </c>
      <c r="R1021" t="s">
        <v>311</v>
      </c>
      <c r="S1021" t="s">
        <v>336</v>
      </c>
      <c r="T1021" t="s">
        <v>68</v>
      </c>
      <c r="U1021">
        <v>2017</v>
      </c>
      <c r="V1021">
        <v>488634</v>
      </c>
      <c r="W1021" t="s">
        <v>69</v>
      </c>
      <c r="X1021" t="s">
        <v>199</v>
      </c>
      <c r="Y1021">
        <v>403494</v>
      </c>
      <c r="Z1021">
        <v>85140</v>
      </c>
      <c r="AA1021" t="s">
        <v>69</v>
      </c>
      <c r="AB1021" t="s">
        <v>7181</v>
      </c>
      <c r="AC1021">
        <v>488634</v>
      </c>
    </row>
    <row r="1022" spans="1:29">
      <c r="A1022">
        <f t="shared" ca="1" si="15"/>
        <v>0.64501432104195267</v>
      </c>
      <c r="B1022" t="s">
        <v>127</v>
      </c>
      <c r="C1022">
        <v>9223738</v>
      </c>
      <c r="D1022" s="2">
        <v>42776</v>
      </c>
      <c r="E1022" t="s">
        <v>76</v>
      </c>
      <c r="F1022" t="s">
        <v>7182</v>
      </c>
      <c r="G1022">
        <v>5</v>
      </c>
      <c r="H1022" t="s">
        <v>58</v>
      </c>
      <c r="I1022" t="s">
        <v>130</v>
      </c>
      <c r="J1022">
        <v>81159</v>
      </c>
      <c r="K1022">
        <v>9</v>
      </c>
      <c r="L1022" s="2">
        <v>39860</v>
      </c>
      <c r="M1022" s="2">
        <v>43524</v>
      </c>
      <c r="N1022" t="s">
        <v>965</v>
      </c>
      <c r="O1022">
        <v>2</v>
      </c>
      <c r="P1022" t="s">
        <v>3104</v>
      </c>
      <c r="Q1022" t="s">
        <v>3105</v>
      </c>
      <c r="R1022" t="s">
        <v>3106</v>
      </c>
      <c r="S1022" t="s">
        <v>67</v>
      </c>
      <c r="T1022" t="s">
        <v>68</v>
      </c>
      <c r="U1022">
        <v>2017</v>
      </c>
      <c r="V1022">
        <v>370000</v>
      </c>
      <c r="W1022" t="s">
        <v>69</v>
      </c>
      <c r="X1022" t="s">
        <v>127</v>
      </c>
      <c r="Y1022">
        <v>250000</v>
      </c>
      <c r="Z1022">
        <v>120000</v>
      </c>
      <c r="AA1022" t="s">
        <v>69</v>
      </c>
      <c r="AB1022" t="s">
        <v>7183</v>
      </c>
      <c r="AC1022">
        <v>370000</v>
      </c>
    </row>
    <row r="1023" spans="1:29">
      <c r="A1023">
        <f t="shared" ca="1" si="15"/>
        <v>8.3922894549999461E-2</v>
      </c>
      <c r="B1023" t="s">
        <v>109</v>
      </c>
      <c r="C1023">
        <v>9196354</v>
      </c>
      <c r="D1023" s="2">
        <v>42726</v>
      </c>
      <c r="E1023" t="s">
        <v>76</v>
      </c>
      <c r="F1023" t="s">
        <v>7184</v>
      </c>
      <c r="G1023">
        <v>5</v>
      </c>
      <c r="H1023" t="s">
        <v>58</v>
      </c>
      <c r="I1023" t="s">
        <v>112</v>
      </c>
      <c r="J1023">
        <v>17168</v>
      </c>
      <c r="K1023">
        <v>10</v>
      </c>
      <c r="L1023" s="2">
        <v>39234</v>
      </c>
      <c r="M1023" s="2">
        <v>43100</v>
      </c>
      <c r="N1023" t="s">
        <v>822</v>
      </c>
      <c r="O1023">
        <v>1</v>
      </c>
      <c r="P1023" t="s">
        <v>247</v>
      </c>
      <c r="Q1023" t="s">
        <v>248</v>
      </c>
      <c r="R1023" t="s">
        <v>249</v>
      </c>
      <c r="S1023" t="s">
        <v>67</v>
      </c>
      <c r="T1023" t="s">
        <v>68</v>
      </c>
      <c r="U1023">
        <v>2017</v>
      </c>
      <c r="V1023">
        <v>490397</v>
      </c>
      <c r="W1023" t="s">
        <v>69</v>
      </c>
      <c r="X1023" t="s">
        <v>109</v>
      </c>
      <c r="Y1023">
        <v>324766</v>
      </c>
      <c r="Z1023">
        <v>165631</v>
      </c>
      <c r="AA1023" t="s">
        <v>69</v>
      </c>
      <c r="AB1023" t="s">
        <v>7185</v>
      </c>
      <c r="AC1023">
        <v>490397</v>
      </c>
    </row>
    <row r="1024" spans="1:29">
      <c r="A1024">
        <f t="shared" ca="1" si="15"/>
        <v>0.23910015677192842</v>
      </c>
      <c r="B1024" t="s">
        <v>286</v>
      </c>
      <c r="C1024">
        <v>9280809</v>
      </c>
      <c r="D1024" s="2">
        <v>42852</v>
      </c>
      <c r="E1024" t="s">
        <v>7186</v>
      </c>
      <c r="F1024" t="s">
        <v>7187</v>
      </c>
      <c r="G1024">
        <v>5</v>
      </c>
      <c r="H1024" t="s">
        <v>58</v>
      </c>
      <c r="I1024" t="s">
        <v>289</v>
      </c>
      <c r="J1024">
        <v>101229</v>
      </c>
      <c r="K1024">
        <v>5</v>
      </c>
      <c r="L1024" s="2">
        <v>41426</v>
      </c>
      <c r="M1024" s="2">
        <v>43982</v>
      </c>
      <c r="N1024" t="s">
        <v>171</v>
      </c>
      <c r="O1024">
        <v>3</v>
      </c>
      <c r="P1024" t="s">
        <v>542</v>
      </c>
      <c r="Q1024" t="s">
        <v>543</v>
      </c>
      <c r="R1024" t="s">
        <v>205</v>
      </c>
      <c r="S1024" t="s">
        <v>67</v>
      </c>
      <c r="T1024" t="s">
        <v>68</v>
      </c>
      <c r="U1024">
        <v>2017</v>
      </c>
      <c r="V1024">
        <v>600918</v>
      </c>
      <c r="W1024" t="s">
        <v>69</v>
      </c>
      <c r="X1024" t="s">
        <v>286</v>
      </c>
      <c r="Y1024">
        <v>480480</v>
      </c>
      <c r="Z1024">
        <v>120438</v>
      </c>
      <c r="AA1024" t="s">
        <v>69</v>
      </c>
      <c r="AB1024" t="s">
        <v>7188</v>
      </c>
      <c r="AC1024">
        <v>600918</v>
      </c>
    </row>
    <row r="1025" spans="1:29">
      <c r="A1025">
        <f t="shared" ca="1" si="15"/>
        <v>0.93851428354273436</v>
      </c>
      <c r="B1025" t="s">
        <v>254</v>
      </c>
      <c r="C1025">
        <v>9335891</v>
      </c>
      <c r="D1025" s="2">
        <v>42943</v>
      </c>
      <c r="E1025" t="s">
        <v>76</v>
      </c>
      <c r="F1025" t="s">
        <v>7189</v>
      </c>
      <c r="G1025">
        <v>5</v>
      </c>
      <c r="H1025" t="s">
        <v>58</v>
      </c>
      <c r="I1025" t="s">
        <v>256</v>
      </c>
      <c r="J1025">
        <v>104123</v>
      </c>
      <c r="K1025">
        <v>5</v>
      </c>
      <c r="L1025" s="2">
        <v>41518</v>
      </c>
      <c r="M1025" s="2">
        <v>43708</v>
      </c>
      <c r="N1025" t="s">
        <v>2257</v>
      </c>
      <c r="O1025">
        <v>6</v>
      </c>
      <c r="P1025" t="s">
        <v>410</v>
      </c>
      <c r="Q1025" t="s">
        <v>411</v>
      </c>
      <c r="R1025" t="s">
        <v>412</v>
      </c>
      <c r="S1025" t="s">
        <v>85</v>
      </c>
      <c r="T1025" t="s">
        <v>68</v>
      </c>
      <c r="U1025">
        <v>2017</v>
      </c>
      <c r="V1025">
        <v>285609</v>
      </c>
      <c r="W1025" t="s">
        <v>69</v>
      </c>
      <c r="X1025" t="s">
        <v>254</v>
      </c>
      <c r="Y1025">
        <v>196090</v>
      </c>
      <c r="Z1025">
        <v>89519</v>
      </c>
      <c r="AA1025" t="s">
        <v>69</v>
      </c>
      <c r="AB1025" t="s">
        <v>7190</v>
      </c>
      <c r="AC1025">
        <v>285609</v>
      </c>
    </row>
    <row r="1026" spans="1:29">
      <c r="A1026">
        <f t="shared" ref="A1026:A1089" ca="1" si="16">RAND()</f>
        <v>0.54770056749206197</v>
      </c>
      <c r="B1026" t="s">
        <v>55</v>
      </c>
      <c r="C1026">
        <v>9509570</v>
      </c>
      <c r="D1026" s="2">
        <v>43283</v>
      </c>
      <c r="E1026" t="s">
        <v>56</v>
      </c>
      <c r="F1026" t="s">
        <v>7191</v>
      </c>
      <c r="G1026">
        <v>5</v>
      </c>
      <c r="H1026" t="s">
        <v>58</v>
      </c>
      <c r="I1026" t="s">
        <v>59</v>
      </c>
      <c r="J1026">
        <v>89734</v>
      </c>
      <c r="K1026">
        <v>5</v>
      </c>
      <c r="L1026" s="2">
        <v>41883</v>
      </c>
      <c r="M1026" s="2">
        <v>43646</v>
      </c>
      <c r="N1026" t="s">
        <v>1608</v>
      </c>
      <c r="O1026">
        <v>3</v>
      </c>
      <c r="P1026" t="s">
        <v>882</v>
      </c>
      <c r="Q1026" t="s">
        <v>883</v>
      </c>
      <c r="R1026" t="s">
        <v>884</v>
      </c>
      <c r="S1026" t="s">
        <v>67</v>
      </c>
      <c r="T1026" t="s">
        <v>68</v>
      </c>
      <c r="U1026">
        <v>2018</v>
      </c>
      <c r="V1026">
        <v>364219</v>
      </c>
      <c r="W1026" t="s">
        <v>69</v>
      </c>
      <c r="X1026" t="s">
        <v>55</v>
      </c>
      <c r="Y1026">
        <v>218750</v>
      </c>
      <c r="Z1026">
        <v>145469</v>
      </c>
      <c r="AA1026" t="s">
        <v>69</v>
      </c>
      <c r="AB1026" t="s">
        <v>7192</v>
      </c>
      <c r="AC1026">
        <v>364219</v>
      </c>
    </row>
    <row r="1027" spans="1:29">
      <c r="A1027">
        <f t="shared" ca="1" si="16"/>
        <v>0.83979199489759337</v>
      </c>
      <c r="B1027" t="s">
        <v>254</v>
      </c>
      <c r="C1027">
        <v>9469526</v>
      </c>
      <c r="D1027" s="2">
        <v>43214</v>
      </c>
      <c r="E1027" t="s">
        <v>56</v>
      </c>
      <c r="F1027" t="s">
        <v>7193</v>
      </c>
      <c r="G1027">
        <v>5</v>
      </c>
      <c r="H1027" t="s">
        <v>58</v>
      </c>
      <c r="I1027" t="s">
        <v>256</v>
      </c>
      <c r="J1027">
        <v>110288</v>
      </c>
      <c r="K1027">
        <v>4</v>
      </c>
      <c r="L1027" s="2">
        <v>42217</v>
      </c>
      <c r="M1027" s="2">
        <v>43616</v>
      </c>
      <c r="N1027" t="s">
        <v>1214</v>
      </c>
      <c r="O1027">
        <v>2</v>
      </c>
      <c r="P1027" t="s">
        <v>309</v>
      </c>
      <c r="Q1027" t="s">
        <v>310</v>
      </c>
      <c r="R1027" t="s">
        <v>311</v>
      </c>
      <c r="S1027" t="s">
        <v>67</v>
      </c>
      <c r="T1027" t="s">
        <v>68</v>
      </c>
      <c r="U1027">
        <v>2018</v>
      </c>
      <c r="V1027">
        <v>339471</v>
      </c>
      <c r="W1027" t="s">
        <v>69</v>
      </c>
      <c r="X1027" t="s">
        <v>254</v>
      </c>
      <c r="Y1027">
        <v>227413</v>
      </c>
      <c r="Z1027">
        <v>112058</v>
      </c>
      <c r="AA1027" t="s">
        <v>69</v>
      </c>
      <c r="AB1027" t="s">
        <v>7194</v>
      </c>
      <c r="AC1027">
        <v>339471</v>
      </c>
    </row>
    <row r="1028" spans="1:29">
      <c r="A1028">
        <f t="shared" ca="1" si="16"/>
        <v>0.34805910124105743</v>
      </c>
      <c r="B1028" t="s">
        <v>92</v>
      </c>
      <c r="C1028">
        <v>9312142</v>
      </c>
      <c r="D1028" s="2">
        <v>42968</v>
      </c>
      <c r="E1028" t="s">
        <v>7195</v>
      </c>
      <c r="F1028" t="s">
        <v>7196</v>
      </c>
      <c r="G1028">
        <v>5</v>
      </c>
      <c r="H1028" t="s">
        <v>58</v>
      </c>
      <c r="I1028" t="s">
        <v>95</v>
      </c>
      <c r="J1028">
        <v>77888</v>
      </c>
      <c r="K1028">
        <v>5</v>
      </c>
      <c r="L1028" s="2">
        <v>41534</v>
      </c>
      <c r="M1028" s="2">
        <v>43646</v>
      </c>
      <c r="N1028" t="s">
        <v>7197</v>
      </c>
      <c r="O1028">
        <v>4</v>
      </c>
      <c r="P1028" t="s">
        <v>7198</v>
      </c>
      <c r="Q1028" t="s">
        <v>639</v>
      </c>
      <c r="R1028" t="s">
        <v>640</v>
      </c>
      <c r="S1028" t="s">
        <v>260</v>
      </c>
      <c r="T1028" t="s">
        <v>68</v>
      </c>
      <c r="U1028">
        <v>2017</v>
      </c>
      <c r="V1028">
        <v>434605</v>
      </c>
      <c r="W1028" t="s">
        <v>69</v>
      </c>
      <c r="X1028" t="s">
        <v>92</v>
      </c>
      <c r="Y1028">
        <v>374285</v>
      </c>
      <c r="Z1028">
        <v>60320</v>
      </c>
      <c r="AA1028" t="s">
        <v>69</v>
      </c>
      <c r="AB1028" t="s">
        <v>7199</v>
      </c>
      <c r="AC1028">
        <v>434605</v>
      </c>
    </row>
    <row r="1029" spans="1:29">
      <c r="A1029">
        <f t="shared" ca="1" si="16"/>
        <v>0.57974655896291338</v>
      </c>
      <c r="B1029" t="s">
        <v>1143</v>
      </c>
      <c r="C1029">
        <v>9336793</v>
      </c>
      <c r="D1029" s="2">
        <v>42957</v>
      </c>
      <c r="E1029" t="s">
        <v>76</v>
      </c>
      <c r="F1029" t="s">
        <v>7200</v>
      </c>
      <c r="G1029">
        <v>5</v>
      </c>
      <c r="H1029" t="s">
        <v>58</v>
      </c>
      <c r="I1029" t="s">
        <v>1145</v>
      </c>
      <c r="J1029">
        <v>65459</v>
      </c>
      <c r="K1029">
        <v>5</v>
      </c>
      <c r="L1029" s="2">
        <v>41540</v>
      </c>
      <c r="M1029" s="2">
        <v>43708</v>
      </c>
      <c r="N1029" t="s">
        <v>3149</v>
      </c>
      <c r="O1029">
        <v>7</v>
      </c>
      <c r="P1029" t="s">
        <v>189</v>
      </c>
      <c r="Q1029" t="s">
        <v>190</v>
      </c>
      <c r="R1029" t="s">
        <v>191</v>
      </c>
      <c r="S1029" t="s">
        <v>67</v>
      </c>
      <c r="T1029" t="s">
        <v>68</v>
      </c>
      <c r="U1029">
        <v>2017</v>
      </c>
      <c r="V1029">
        <v>328313</v>
      </c>
      <c r="W1029" t="s">
        <v>69</v>
      </c>
      <c r="X1029" t="s">
        <v>1143</v>
      </c>
      <c r="Y1029">
        <v>212500</v>
      </c>
      <c r="Z1029">
        <v>115813</v>
      </c>
      <c r="AA1029" t="s">
        <v>69</v>
      </c>
      <c r="AB1029" t="s">
        <v>7201</v>
      </c>
      <c r="AC1029">
        <v>328313</v>
      </c>
    </row>
    <row r="1030" spans="1:29">
      <c r="A1030">
        <f t="shared" ca="1" si="16"/>
        <v>0.65286142833463945</v>
      </c>
      <c r="B1030" t="s">
        <v>286</v>
      </c>
      <c r="C1030">
        <v>9416911</v>
      </c>
      <c r="D1030" s="2">
        <v>43118</v>
      </c>
      <c r="E1030" t="s">
        <v>7202</v>
      </c>
      <c r="F1030" t="s">
        <v>7203</v>
      </c>
      <c r="G1030">
        <v>5</v>
      </c>
      <c r="H1030" t="s">
        <v>58</v>
      </c>
      <c r="I1030" t="s">
        <v>289</v>
      </c>
      <c r="J1030">
        <v>117058</v>
      </c>
      <c r="K1030">
        <v>4</v>
      </c>
      <c r="L1030" s="2">
        <v>42041</v>
      </c>
      <c r="M1030" s="2">
        <v>43861</v>
      </c>
      <c r="N1030" t="s">
        <v>7204</v>
      </c>
      <c r="O1030">
        <v>3</v>
      </c>
      <c r="P1030" t="s">
        <v>7205</v>
      </c>
      <c r="Q1030" t="s">
        <v>7206</v>
      </c>
      <c r="R1030" t="s">
        <v>311</v>
      </c>
      <c r="S1030" t="s">
        <v>1977</v>
      </c>
      <c r="T1030" t="s">
        <v>68</v>
      </c>
      <c r="U1030">
        <v>2018</v>
      </c>
      <c r="V1030">
        <v>885378</v>
      </c>
      <c r="W1030" t="s">
        <v>69</v>
      </c>
      <c r="X1030" t="s">
        <v>286</v>
      </c>
      <c r="Y1030">
        <v>725720</v>
      </c>
      <c r="Z1030">
        <v>159658</v>
      </c>
      <c r="AA1030" t="s">
        <v>69</v>
      </c>
      <c r="AB1030" t="s">
        <v>7207</v>
      </c>
      <c r="AC1030">
        <v>885378</v>
      </c>
    </row>
    <row r="1031" spans="1:29">
      <c r="A1031">
        <f t="shared" ca="1" si="16"/>
        <v>0.67902396105610074</v>
      </c>
      <c r="B1031" t="s">
        <v>303</v>
      </c>
      <c r="C1031">
        <v>9435117</v>
      </c>
      <c r="D1031" s="2">
        <v>43154</v>
      </c>
      <c r="E1031" t="s">
        <v>56</v>
      </c>
      <c r="F1031" t="s">
        <v>7208</v>
      </c>
      <c r="G1031">
        <v>5</v>
      </c>
      <c r="H1031" t="s">
        <v>58</v>
      </c>
      <c r="I1031" t="s">
        <v>305</v>
      </c>
      <c r="J1031">
        <v>104656</v>
      </c>
      <c r="K1031">
        <v>4</v>
      </c>
      <c r="L1031" s="2">
        <v>42064</v>
      </c>
      <c r="M1031" s="2">
        <v>43524</v>
      </c>
      <c r="N1031" t="s">
        <v>7209</v>
      </c>
      <c r="O1031">
        <v>2</v>
      </c>
      <c r="P1031" t="s">
        <v>4040</v>
      </c>
      <c r="Q1031" t="s">
        <v>4041</v>
      </c>
      <c r="R1031" t="s">
        <v>884</v>
      </c>
      <c r="S1031" t="s">
        <v>85</v>
      </c>
      <c r="T1031" t="s">
        <v>68</v>
      </c>
      <c r="U1031">
        <v>2018</v>
      </c>
      <c r="V1031">
        <v>429679</v>
      </c>
      <c r="W1031" t="s">
        <v>69</v>
      </c>
      <c r="X1031" t="s">
        <v>303</v>
      </c>
      <c r="Y1031">
        <v>271949</v>
      </c>
      <c r="Z1031">
        <v>157730</v>
      </c>
      <c r="AA1031" t="s">
        <v>69</v>
      </c>
      <c r="AB1031" t="s">
        <v>7210</v>
      </c>
      <c r="AC1031">
        <v>429679</v>
      </c>
    </row>
    <row r="1032" spans="1:29">
      <c r="A1032">
        <f t="shared" ca="1" si="16"/>
        <v>0.72844779101461543</v>
      </c>
      <c r="B1032" t="s">
        <v>1143</v>
      </c>
      <c r="C1032">
        <v>9322010</v>
      </c>
      <c r="D1032" s="2">
        <v>42957</v>
      </c>
      <c r="E1032" t="s">
        <v>76</v>
      </c>
      <c r="F1032" t="s">
        <v>7211</v>
      </c>
      <c r="G1032">
        <v>5</v>
      </c>
      <c r="H1032" t="s">
        <v>58</v>
      </c>
      <c r="I1032" t="s">
        <v>1145</v>
      </c>
      <c r="J1032">
        <v>64297</v>
      </c>
      <c r="K1032">
        <v>5</v>
      </c>
      <c r="L1032" s="2">
        <v>41518</v>
      </c>
      <c r="M1032" s="2">
        <v>43677</v>
      </c>
      <c r="N1032" t="s">
        <v>1185</v>
      </c>
      <c r="O1032">
        <v>7</v>
      </c>
      <c r="P1032" t="s">
        <v>64</v>
      </c>
      <c r="Q1032" t="s">
        <v>65</v>
      </c>
      <c r="R1032" t="s">
        <v>66</v>
      </c>
      <c r="S1032" t="s">
        <v>67</v>
      </c>
      <c r="T1032" t="s">
        <v>68</v>
      </c>
      <c r="U1032">
        <v>2017</v>
      </c>
      <c r="V1032">
        <v>358247</v>
      </c>
      <c r="W1032" t="s">
        <v>69</v>
      </c>
      <c r="X1032" t="s">
        <v>1143</v>
      </c>
      <c r="Y1032">
        <v>221140</v>
      </c>
      <c r="Z1032">
        <v>137107</v>
      </c>
      <c r="AA1032" t="s">
        <v>69</v>
      </c>
      <c r="AB1032" t="s">
        <v>7212</v>
      </c>
      <c r="AC1032">
        <v>358247</v>
      </c>
    </row>
    <row r="1033" spans="1:29">
      <c r="A1033">
        <f t="shared" ca="1" si="16"/>
        <v>0.97336647603205395</v>
      </c>
      <c r="B1033" t="s">
        <v>1044</v>
      </c>
      <c r="C1033">
        <v>9283235</v>
      </c>
      <c r="D1033" s="2">
        <v>43277</v>
      </c>
      <c r="E1033" t="s">
        <v>1045</v>
      </c>
      <c r="F1033" t="s">
        <v>7213</v>
      </c>
      <c r="G1033">
        <v>5</v>
      </c>
      <c r="H1033" t="s">
        <v>58</v>
      </c>
      <c r="I1033" t="s">
        <v>1047</v>
      </c>
      <c r="J1033">
        <v>4100</v>
      </c>
      <c r="K1033">
        <v>4</v>
      </c>
      <c r="L1033" s="2">
        <v>41167</v>
      </c>
      <c r="M1033" s="2">
        <v>43616</v>
      </c>
      <c r="N1033" t="s">
        <v>1048</v>
      </c>
      <c r="O1033">
        <v>11</v>
      </c>
      <c r="P1033" t="s">
        <v>532</v>
      </c>
      <c r="Q1033" t="s">
        <v>533</v>
      </c>
      <c r="R1033" t="s">
        <v>149</v>
      </c>
      <c r="S1033" t="s">
        <v>67</v>
      </c>
      <c r="T1033" t="s">
        <v>68</v>
      </c>
      <c r="U1033">
        <v>2018</v>
      </c>
      <c r="V1033">
        <v>296187</v>
      </c>
      <c r="W1033" t="s">
        <v>69</v>
      </c>
      <c r="X1033" t="s">
        <v>1044</v>
      </c>
      <c r="Y1033">
        <v>198186</v>
      </c>
      <c r="Z1033">
        <v>98001</v>
      </c>
      <c r="AA1033" t="s">
        <v>69</v>
      </c>
      <c r="AB1033" t="s">
        <v>7214</v>
      </c>
      <c r="AC1033">
        <v>296187</v>
      </c>
    </row>
    <row r="1034" spans="1:29">
      <c r="A1034">
        <f t="shared" ca="1" si="16"/>
        <v>0.22069238477627429</v>
      </c>
      <c r="B1034" t="s">
        <v>199</v>
      </c>
      <c r="C1034">
        <v>9353324</v>
      </c>
      <c r="D1034" s="2">
        <v>42956</v>
      </c>
      <c r="E1034" t="s">
        <v>76</v>
      </c>
      <c r="F1034" t="s">
        <v>7215</v>
      </c>
      <c r="G1034">
        <v>5</v>
      </c>
      <c r="H1034" t="s">
        <v>58</v>
      </c>
      <c r="I1034" t="s">
        <v>149</v>
      </c>
      <c r="J1034">
        <v>172404</v>
      </c>
      <c r="K1034">
        <v>5</v>
      </c>
      <c r="L1034" s="2">
        <v>41501</v>
      </c>
      <c r="M1034" s="2">
        <v>43646</v>
      </c>
      <c r="N1034" t="s">
        <v>2620</v>
      </c>
      <c r="O1034" t="s">
        <v>677</v>
      </c>
      <c r="P1034" t="s">
        <v>7216</v>
      </c>
      <c r="Q1034" t="s">
        <v>7217</v>
      </c>
      <c r="R1034" t="s">
        <v>69</v>
      </c>
      <c r="S1034" t="s">
        <v>681</v>
      </c>
      <c r="T1034" t="s">
        <v>68</v>
      </c>
      <c r="U1034">
        <v>2017</v>
      </c>
      <c r="V1034">
        <v>483257</v>
      </c>
      <c r="W1034" t="s">
        <v>69</v>
      </c>
      <c r="X1034" t="s">
        <v>199</v>
      </c>
      <c r="Y1034">
        <v>476662</v>
      </c>
      <c r="Z1034">
        <v>6595</v>
      </c>
      <c r="AA1034" t="s">
        <v>69</v>
      </c>
      <c r="AB1034" t="s">
        <v>7218</v>
      </c>
      <c r="AC1034">
        <v>483257</v>
      </c>
    </row>
    <row r="1035" spans="1:29">
      <c r="A1035">
        <f t="shared" ca="1" si="16"/>
        <v>5.5473999752253311E-2</v>
      </c>
      <c r="B1035" t="s">
        <v>254</v>
      </c>
      <c r="C1035">
        <v>9341362</v>
      </c>
      <c r="D1035" s="2">
        <v>42977</v>
      </c>
      <c r="E1035" t="s">
        <v>76</v>
      </c>
      <c r="F1035" t="s">
        <v>7219</v>
      </c>
      <c r="G1035">
        <v>5</v>
      </c>
      <c r="H1035" t="s">
        <v>58</v>
      </c>
      <c r="I1035" t="s">
        <v>256</v>
      </c>
      <c r="J1035">
        <v>96017</v>
      </c>
      <c r="K1035">
        <v>4</v>
      </c>
      <c r="L1035" s="2">
        <v>41527</v>
      </c>
      <c r="M1035" s="2">
        <v>43343</v>
      </c>
      <c r="N1035" t="s">
        <v>1793</v>
      </c>
      <c r="O1035">
        <v>47</v>
      </c>
      <c r="P1035" t="s">
        <v>717</v>
      </c>
      <c r="Q1035" t="s">
        <v>718</v>
      </c>
      <c r="R1035" t="s">
        <v>149</v>
      </c>
      <c r="S1035" t="s">
        <v>85</v>
      </c>
      <c r="T1035" t="s">
        <v>68</v>
      </c>
      <c r="U1035">
        <v>2017</v>
      </c>
      <c r="V1035">
        <v>277920</v>
      </c>
      <c r="W1035" t="s">
        <v>69</v>
      </c>
      <c r="X1035" t="s">
        <v>254</v>
      </c>
      <c r="Y1035">
        <v>190000</v>
      </c>
      <c r="Z1035">
        <v>87920</v>
      </c>
      <c r="AA1035" t="s">
        <v>69</v>
      </c>
      <c r="AB1035" t="s">
        <v>7220</v>
      </c>
      <c r="AC1035">
        <v>277920</v>
      </c>
    </row>
    <row r="1036" spans="1:29">
      <c r="A1036">
        <f t="shared" ca="1" si="16"/>
        <v>0.92814952200721323</v>
      </c>
      <c r="B1036" t="s">
        <v>199</v>
      </c>
      <c r="C1036">
        <v>9277424</v>
      </c>
      <c r="D1036" s="2">
        <v>42877</v>
      </c>
      <c r="E1036" t="s">
        <v>76</v>
      </c>
      <c r="F1036" t="s">
        <v>7221</v>
      </c>
      <c r="G1036">
        <v>5</v>
      </c>
      <c r="H1036" t="s">
        <v>58</v>
      </c>
      <c r="I1036" t="s">
        <v>149</v>
      </c>
      <c r="J1036">
        <v>172138</v>
      </c>
      <c r="K1036">
        <v>5</v>
      </c>
      <c r="L1036" s="2">
        <v>41477</v>
      </c>
      <c r="M1036" s="2">
        <v>43616</v>
      </c>
      <c r="N1036" t="s">
        <v>834</v>
      </c>
      <c r="O1036" t="s">
        <v>677</v>
      </c>
      <c r="P1036" t="s">
        <v>7222</v>
      </c>
      <c r="Q1036" t="s">
        <v>7223</v>
      </c>
      <c r="R1036" t="s">
        <v>69</v>
      </c>
      <c r="S1036" t="s">
        <v>681</v>
      </c>
      <c r="T1036" t="s">
        <v>68</v>
      </c>
      <c r="U1036">
        <v>2017</v>
      </c>
      <c r="V1036">
        <v>199019</v>
      </c>
      <c r="W1036" t="s">
        <v>69</v>
      </c>
      <c r="X1036" t="s">
        <v>199</v>
      </c>
      <c r="Y1036">
        <v>184277</v>
      </c>
      <c r="Z1036">
        <v>14742</v>
      </c>
      <c r="AA1036" t="s">
        <v>69</v>
      </c>
      <c r="AB1036" t="s">
        <v>7224</v>
      </c>
      <c r="AC1036">
        <v>199019</v>
      </c>
    </row>
    <row r="1037" spans="1:29">
      <c r="A1037">
        <f t="shared" ca="1" si="16"/>
        <v>0.17590006621671805</v>
      </c>
      <c r="B1037" t="s">
        <v>55</v>
      </c>
      <c r="C1037">
        <v>9244863</v>
      </c>
      <c r="D1037" s="2">
        <v>42852</v>
      </c>
      <c r="E1037" t="s">
        <v>76</v>
      </c>
      <c r="F1037" t="s">
        <v>7225</v>
      </c>
      <c r="G1037">
        <v>5</v>
      </c>
      <c r="H1037" t="s">
        <v>58</v>
      </c>
      <c r="I1037" t="s">
        <v>59</v>
      </c>
      <c r="J1037">
        <v>79388</v>
      </c>
      <c r="K1037">
        <v>5</v>
      </c>
      <c r="L1037" s="2">
        <v>41365</v>
      </c>
      <c r="M1037" s="2">
        <v>43555</v>
      </c>
      <c r="N1037" t="s">
        <v>690</v>
      </c>
      <c r="O1037">
        <v>13</v>
      </c>
      <c r="P1037" t="s">
        <v>1222</v>
      </c>
      <c r="Q1037" t="s">
        <v>217</v>
      </c>
      <c r="R1037" t="s">
        <v>120</v>
      </c>
      <c r="S1037" t="s">
        <v>67</v>
      </c>
      <c r="T1037" t="s">
        <v>68</v>
      </c>
      <c r="U1037">
        <v>2017</v>
      </c>
      <c r="V1037">
        <v>370781</v>
      </c>
      <c r="W1037" t="s">
        <v>69</v>
      </c>
      <c r="X1037" t="s">
        <v>55</v>
      </c>
      <c r="Y1037">
        <v>218750</v>
      </c>
      <c r="Z1037">
        <v>152031</v>
      </c>
      <c r="AA1037" t="s">
        <v>69</v>
      </c>
      <c r="AB1037" t="s">
        <v>7226</v>
      </c>
      <c r="AC1037">
        <v>370781</v>
      </c>
    </row>
    <row r="1038" spans="1:29">
      <c r="A1038">
        <f t="shared" ca="1" si="16"/>
        <v>2.2608645477731448E-2</v>
      </c>
      <c r="B1038" t="s">
        <v>241</v>
      </c>
      <c r="C1038">
        <v>9415055</v>
      </c>
      <c r="D1038" s="2">
        <v>43092</v>
      </c>
      <c r="E1038" t="s">
        <v>76</v>
      </c>
      <c r="F1038" t="s">
        <v>7227</v>
      </c>
      <c r="G1038">
        <v>5</v>
      </c>
      <c r="H1038" t="s">
        <v>58</v>
      </c>
      <c r="I1038" t="s">
        <v>243</v>
      </c>
      <c r="J1038">
        <v>118740</v>
      </c>
      <c r="K1038">
        <v>5</v>
      </c>
      <c r="L1038" s="2">
        <v>41500</v>
      </c>
      <c r="M1038" s="2">
        <v>44561</v>
      </c>
      <c r="N1038" t="s">
        <v>1494</v>
      </c>
      <c r="O1038">
        <v>5</v>
      </c>
      <c r="P1038" t="s">
        <v>997</v>
      </c>
      <c r="Q1038" t="s">
        <v>998</v>
      </c>
      <c r="R1038" t="s">
        <v>640</v>
      </c>
      <c r="S1038" t="s">
        <v>67</v>
      </c>
      <c r="T1038" t="s">
        <v>68</v>
      </c>
      <c r="U1038">
        <v>2018</v>
      </c>
      <c r="V1038">
        <v>710593</v>
      </c>
      <c r="W1038" t="s">
        <v>69</v>
      </c>
      <c r="X1038" t="s">
        <v>241</v>
      </c>
      <c r="Y1038">
        <v>566754</v>
      </c>
      <c r="Z1038">
        <v>306047</v>
      </c>
      <c r="AA1038" t="s">
        <v>69</v>
      </c>
      <c r="AB1038" t="s">
        <v>7228</v>
      </c>
      <c r="AC1038">
        <v>710593</v>
      </c>
    </row>
    <row r="1039" spans="1:29">
      <c r="A1039">
        <f t="shared" ca="1" si="16"/>
        <v>0.92260568612679128</v>
      </c>
      <c r="B1039" t="s">
        <v>55</v>
      </c>
      <c r="C1039">
        <v>9276804</v>
      </c>
      <c r="D1039" s="2">
        <v>42892</v>
      </c>
      <c r="E1039" t="s">
        <v>76</v>
      </c>
      <c r="F1039" t="s">
        <v>7229</v>
      </c>
      <c r="G1039">
        <v>5</v>
      </c>
      <c r="H1039" t="s">
        <v>58</v>
      </c>
      <c r="I1039" t="s">
        <v>59</v>
      </c>
      <c r="J1039">
        <v>85092</v>
      </c>
      <c r="K1039">
        <v>5</v>
      </c>
      <c r="L1039" s="2">
        <v>41518</v>
      </c>
      <c r="M1039" s="2">
        <v>43251</v>
      </c>
      <c r="N1039" t="s">
        <v>60</v>
      </c>
      <c r="O1039">
        <v>50</v>
      </c>
      <c r="P1039" t="s">
        <v>1058</v>
      </c>
      <c r="Q1039" t="s">
        <v>358</v>
      </c>
      <c r="R1039" t="s">
        <v>149</v>
      </c>
      <c r="S1039" t="s">
        <v>348</v>
      </c>
      <c r="T1039" t="s">
        <v>68</v>
      </c>
      <c r="U1039">
        <v>2017</v>
      </c>
      <c r="V1039">
        <v>439457</v>
      </c>
      <c r="W1039" t="s">
        <v>69</v>
      </c>
      <c r="X1039" t="s">
        <v>55</v>
      </c>
      <c r="Y1039">
        <v>253978</v>
      </c>
      <c r="Z1039">
        <v>185479</v>
      </c>
      <c r="AA1039" t="s">
        <v>69</v>
      </c>
      <c r="AB1039" t="s">
        <v>7230</v>
      </c>
      <c r="AC1039">
        <v>439457</v>
      </c>
    </row>
    <row r="1040" spans="1:29">
      <c r="A1040">
        <f t="shared" ca="1" si="16"/>
        <v>0.10854663252436736</v>
      </c>
      <c r="B1040" t="s">
        <v>254</v>
      </c>
      <c r="C1040">
        <v>9267521</v>
      </c>
      <c r="D1040" s="2">
        <v>42789</v>
      </c>
      <c r="E1040" t="s">
        <v>76</v>
      </c>
      <c r="F1040" t="s">
        <v>7231</v>
      </c>
      <c r="G1040">
        <v>5</v>
      </c>
      <c r="H1040" t="s">
        <v>58</v>
      </c>
      <c r="I1040" t="s">
        <v>256</v>
      </c>
      <c r="J1040">
        <v>109487</v>
      </c>
      <c r="K1040">
        <v>4</v>
      </c>
      <c r="L1040" s="2">
        <v>41760</v>
      </c>
      <c r="M1040" s="2">
        <v>43159</v>
      </c>
      <c r="N1040" t="s">
        <v>1214</v>
      </c>
      <c r="O1040">
        <v>3</v>
      </c>
      <c r="P1040" t="s">
        <v>882</v>
      </c>
      <c r="Q1040" t="s">
        <v>883</v>
      </c>
      <c r="R1040" t="s">
        <v>884</v>
      </c>
      <c r="S1040" t="s">
        <v>67</v>
      </c>
      <c r="T1040" t="s">
        <v>68</v>
      </c>
      <c r="U1040">
        <v>2017</v>
      </c>
      <c r="V1040">
        <v>316350</v>
      </c>
      <c r="W1040" t="s">
        <v>69</v>
      </c>
      <c r="X1040" t="s">
        <v>254</v>
      </c>
      <c r="Y1040">
        <v>190000</v>
      </c>
      <c r="Z1040">
        <v>126350</v>
      </c>
      <c r="AA1040" t="s">
        <v>69</v>
      </c>
      <c r="AB1040" t="s">
        <v>7232</v>
      </c>
      <c r="AC1040">
        <v>316350</v>
      </c>
    </row>
    <row r="1041" spans="1:29">
      <c r="A1041">
        <f t="shared" ca="1" si="16"/>
        <v>0.44276695182619308</v>
      </c>
      <c r="B1041" t="s">
        <v>254</v>
      </c>
      <c r="C1041">
        <v>9306115</v>
      </c>
      <c r="D1041" s="2">
        <v>42887</v>
      </c>
      <c r="E1041" t="s">
        <v>76</v>
      </c>
      <c r="F1041" t="s">
        <v>7233</v>
      </c>
      <c r="G1041">
        <v>5</v>
      </c>
      <c r="H1041" t="s">
        <v>58</v>
      </c>
      <c r="I1041" t="s">
        <v>256</v>
      </c>
      <c r="J1041">
        <v>87377</v>
      </c>
      <c r="K1041">
        <v>8</v>
      </c>
      <c r="L1041" s="2">
        <v>40364</v>
      </c>
      <c r="M1041" s="2">
        <v>43646</v>
      </c>
      <c r="N1041" t="s">
        <v>920</v>
      </c>
      <c r="O1041">
        <v>5</v>
      </c>
      <c r="P1041" t="s">
        <v>7234</v>
      </c>
      <c r="Q1041" t="s">
        <v>7235</v>
      </c>
      <c r="R1041" t="s">
        <v>3825</v>
      </c>
      <c r="S1041" t="s">
        <v>260</v>
      </c>
      <c r="T1041" t="s">
        <v>68</v>
      </c>
      <c r="U1041">
        <v>2017</v>
      </c>
      <c r="V1041">
        <v>334425</v>
      </c>
      <c r="W1041" t="s">
        <v>69</v>
      </c>
      <c r="X1041" t="s">
        <v>254</v>
      </c>
      <c r="Y1041">
        <v>195000</v>
      </c>
      <c r="Z1041">
        <v>139425</v>
      </c>
      <c r="AA1041" t="s">
        <v>69</v>
      </c>
      <c r="AB1041" t="s">
        <v>7236</v>
      </c>
      <c r="AC1041">
        <v>334425</v>
      </c>
    </row>
    <row r="1042" spans="1:29">
      <c r="A1042">
        <f t="shared" ca="1" si="16"/>
        <v>0.13411054612980966</v>
      </c>
      <c r="B1042" t="s">
        <v>889</v>
      </c>
      <c r="C1042">
        <v>9452063</v>
      </c>
      <c r="D1042" s="2">
        <v>43146</v>
      </c>
      <c r="E1042" t="s">
        <v>76</v>
      </c>
      <c r="F1042" t="s">
        <v>7237</v>
      </c>
      <c r="G1042">
        <v>5</v>
      </c>
      <c r="H1042" t="s">
        <v>58</v>
      </c>
      <c r="I1042" t="s">
        <v>891</v>
      </c>
      <c r="J1042">
        <v>22759</v>
      </c>
      <c r="K1042">
        <v>5</v>
      </c>
      <c r="L1042" s="2">
        <v>41805</v>
      </c>
      <c r="M1042" s="2">
        <v>43890</v>
      </c>
      <c r="N1042" t="s">
        <v>1834</v>
      </c>
      <c r="O1042">
        <v>2</v>
      </c>
      <c r="P1042" t="s">
        <v>3348</v>
      </c>
      <c r="Q1042" t="s">
        <v>3349</v>
      </c>
      <c r="R1042" t="s">
        <v>640</v>
      </c>
      <c r="S1042" t="s">
        <v>85</v>
      </c>
      <c r="T1042" t="s">
        <v>68</v>
      </c>
      <c r="U1042">
        <v>2018</v>
      </c>
      <c r="V1042">
        <v>338514</v>
      </c>
      <c r="W1042" t="s">
        <v>69</v>
      </c>
      <c r="X1042" t="s">
        <v>889</v>
      </c>
      <c r="Y1042">
        <v>225000</v>
      </c>
      <c r="Z1042">
        <v>113514</v>
      </c>
      <c r="AA1042" t="s">
        <v>69</v>
      </c>
      <c r="AB1042" t="s">
        <v>7238</v>
      </c>
      <c r="AC1042">
        <v>338514</v>
      </c>
    </row>
    <row r="1043" spans="1:29">
      <c r="A1043">
        <f t="shared" ca="1" si="16"/>
        <v>0.31439085682971879</v>
      </c>
      <c r="B1043" t="s">
        <v>241</v>
      </c>
      <c r="C1043">
        <v>9178085</v>
      </c>
      <c r="D1043" s="2">
        <v>42703</v>
      </c>
      <c r="E1043" t="s">
        <v>76</v>
      </c>
      <c r="F1043" t="s">
        <v>7239</v>
      </c>
      <c r="G1043">
        <v>5</v>
      </c>
      <c r="H1043" t="s">
        <v>58</v>
      </c>
      <c r="I1043" t="s">
        <v>243</v>
      </c>
      <c r="J1043">
        <v>121008</v>
      </c>
      <c r="K1043">
        <v>4</v>
      </c>
      <c r="L1043" s="2">
        <v>41621</v>
      </c>
      <c r="M1043" s="2">
        <v>43069</v>
      </c>
      <c r="N1043" t="s">
        <v>1630</v>
      </c>
      <c r="O1043">
        <v>5</v>
      </c>
      <c r="P1043" t="s">
        <v>1261</v>
      </c>
      <c r="Q1043" t="s">
        <v>1262</v>
      </c>
      <c r="R1043" t="s">
        <v>236</v>
      </c>
      <c r="S1043" t="s">
        <v>67</v>
      </c>
      <c r="T1043" t="s">
        <v>68</v>
      </c>
      <c r="U1043">
        <v>2017</v>
      </c>
      <c r="V1043">
        <v>546052</v>
      </c>
      <c r="W1043" t="s">
        <v>69</v>
      </c>
      <c r="X1043" t="s">
        <v>241</v>
      </c>
      <c r="Y1043">
        <v>362202</v>
      </c>
      <c r="Z1043">
        <v>183850</v>
      </c>
      <c r="AA1043" t="s">
        <v>69</v>
      </c>
      <c r="AB1043" t="s">
        <v>7240</v>
      </c>
      <c r="AC1043">
        <v>546052</v>
      </c>
    </row>
    <row r="1044" spans="1:29">
      <c r="A1044">
        <f t="shared" ca="1" si="16"/>
        <v>0.67389149283786132</v>
      </c>
      <c r="B1044" t="s">
        <v>1143</v>
      </c>
      <c r="C1044">
        <v>9314988</v>
      </c>
      <c r="D1044" s="2">
        <v>42917</v>
      </c>
      <c r="E1044" t="s">
        <v>76</v>
      </c>
      <c r="F1044" t="s">
        <v>7241</v>
      </c>
      <c r="G1044">
        <v>5</v>
      </c>
      <c r="H1044" t="s">
        <v>58</v>
      </c>
      <c r="I1044" t="s">
        <v>1145</v>
      </c>
      <c r="J1044">
        <v>55648</v>
      </c>
      <c r="K1044">
        <v>8</v>
      </c>
      <c r="L1044" s="2">
        <v>39717</v>
      </c>
      <c r="M1044" s="2">
        <v>43585</v>
      </c>
      <c r="N1044" t="s">
        <v>7242</v>
      </c>
      <c r="O1044">
        <v>5</v>
      </c>
      <c r="P1044" t="s">
        <v>1229</v>
      </c>
      <c r="Q1044" t="s">
        <v>595</v>
      </c>
      <c r="R1044" t="s">
        <v>311</v>
      </c>
      <c r="S1044" t="s">
        <v>206</v>
      </c>
      <c r="T1044" t="s">
        <v>68</v>
      </c>
      <c r="U1044">
        <v>2017</v>
      </c>
      <c r="V1044">
        <v>322951</v>
      </c>
      <c r="W1044" t="s">
        <v>69</v>
      </c>
      <c r="X1044" t="s">
        <v>1143</v>
      </c>
      <c r="Y1044">
        <v>226406</v>
      </c>
      <c r="Z1044">
        <v>96545</v>
      </c>
      <c r="AA1044" t="s">
        <v>69</v>
      </c>
      <c r="AB1044" t="s">
        <v>7243</v>
      </c>
      <c r="AC1044">
        <v>322951</v>
      </c>
    </row>
    <row r="1045" spans="1:29">
      <c r="A1045">
        <f t="shared" ca="1" si="16"/>
        <v>0.58062055052778994</v>
      </c>
      <c r="B1045" t="s">
        <v>109</v>
      </c>
      <c r="C1045">
        <v>9602937</v>
      </c>
      <c r="D1045" s="2">
        <v>43362</v>
      </c>
      <c r="E1045" t="s">
        <v>1856</v>
      </c>
      <c r="F1045" t="s">
        <v>7244</v>
      </c>
      <c r="G1045">
        <v>2</v>
      </c>
      <c r="H1045" t="s">
        <v>58</v>
      </c>
      <c r="I1045" t="s">
        <v>112</v>
      </c>
      <c r="J1045">
        <v>16242</v>
      </c>
      <c r="K1045">
        <v>11</v>
      </c>
      <c r="L1045" s="2">
        <v>43373</v>
      </c>
      <c r="M1045" s="2">
        <v>44074</v>
      </c>
      <c r="N1045" t="s">
        <v>7245</v>
      </c>
      <c r="O1045">
        <v>12</v>
      </c>
      <c r="P1045" t="s">
        <v>7246</v>
      </c>
      <c r="Q1045" t="s">
        <v>3458</v>
      </c>
      <c r="R1045" t="s">
        <v>176</v>
      </c>
      <c r="S1045" t="s">
        <v>948</v>
      </c>
      <c r="T1045" t="s">
        <v>68</v>
      </c>
      <c r="U1045">
        <v>2018</v>
      </c>
      <c r="V1045">
        <v>365000</v>
      </c>
      <c r="W1045" t="s">
        <v>69</v>
      </c>
      <c r="X1045" t="s">
        <v>109</v>
      </c>
      <c r="Y1045">
        <v>250000</v>
      </c>
      <c r="Z1045">
        <v>115000</v>
      </c>
      <c r="AA1045" t="s">
        <v>69</v>
      </c>
      <c r="AB1045" t="s">
        <v>7247</v>
      </c>
      <c r="AC1045">
        <v>365000</v>
      </c>
    </row>
    <row r="1046" spans="1:29">
      <c r="A1046">
        <f t="shared" ca="1" si="16"/>
        <v>0.63795511738147348</v>
      </c>
      <c r="B1046" t="s">
        <v>889</v>
      </c>
      <c r="C1046">
        <v>9476981</v>
      </c>
      <c r="D1046" s="2">
        <v>43220</v>
      </c>
      <c r="E1046" t="s">
        <v>4751</v>
      </c>
      <c r="F1046" t="s">
        <v>7248</v>
      </c>
      <c r="G1046">
        <v>5</v>
      </c>
      <c r="H1046" t="s">
        <v>58</v>
      </c>
      <c r="I1046" t="s">
        <v>891</v>
      </c>
      <c r="J1046">
        <v>23423</v>
      </c>
      <c r="K1046">
        <v>5</v>
      </c>
      <c r="L1046" s="2">
        <v>41852</v>
      </c>
      <c r="M1046" s="2">
        <v>44316</v>
      </c>
      <c r="N1046" t="s">
        <v>7249</v>
      </c>
      <c r="O1046">
        <v>26</v>
      </c>
      <c r="P1046" t="s">
        <v>804</v>
      </c>
      <c r="Q1046" t="s">
        <v>805</v>
      </c>
      <c r="R1046" t="s">
        <v>120</v>
      </c>
      <c r="S1046" t="s">
        <v>1239</v>
      </c>
      <c r="T1046" t="s">
        <v>68</v>
      </c>
      <c r="U1046">
        <v>2018</v>
      </c>
      <c r="V1046">
        <v>261462</v>
      </c>
      <c r="W1046" t="s">
        <v>69</v>
      </c>
      <c r="X1046" t="s">
        <v>4756</v>
      </c>
      <c r="Y1046">
        <v>17593</v>
      </c>
      <c r="Z1046">
        <v>2407</v>
      </c>
      <c r="AA1046" t="s">
        <v>69</v>
      </c>
      <c r="AB1046" t="s">
        <v>7250</v>
      </c>
      <c r="AC1046">
        <v>20000</v>
      </c>
    </row>
    <row r="1047" spans="1:29">
      <c r="A1047">
        <f t="shared" ca="1" si="16"/>
        <v>0.43479610215825315</v>
      </c>
      <c r="B1047" t="s">
        <v>127</v>
      </c>
      <c r="C1047">
        <v>9493978</v>
      </c>
      <c r="D1047" s="2">
        <v>42940</v>
      </c>
      <c r="E1047" t="s">
        <v>287</v>
      </c>
      <c r="F1047" t="s">
        <v>7251</v>
      </c>
      <c r="G1047">
        <v>7</v>
      </c>
      <c r="H1047" t="s">
        <v>58</v>
      </c>
      <c r="I1047" t="s">
        <v>130</v>
      </c>
      <c r="J1047">
        <v>100125</v>
      </c>
      <c r="K1047">
        <v>5</v>
      </c>
      <c r="L1047" s="2">
        <v>42948</v>
      </c>
      <c r="M1047" s="2">
        <v>43585</v>
      </c>
      <c r="N1047" t="s">
        <v>606</v>
      </c>
      <c r="O1047">
        <v>7</v>
      </c>
      <c r="P1047" t="s">
        <v>2152</v>
      </c>
      <c r="Q1047" t="s">
        <v>472</v>
      </c>
      <c r="R1047" t="s">
        <v>311</v>
      </c>
      <c r="S1047" t="s">
        <v>473</v>
      </c>
      <c r="T1047" t="s">
        <v>68</v>
      </c>
      <c r="U1047">
        <v>2017</v>
      </c>
      <c r="V1047">
        <v>443750</v>
      </c>
      <c r="W1047" t="s">
        <v>69</v>
      </c>
      <c r="X1047" t="s">
        <v>127</v>
      </c>
      <c r="Y1047">
        <v>250000</v>
      </c>
      <c r="Z1047">
        <v>193750</v>
      </c>
      <c r="AA1047" t="s">
        <v>69</v>
      </c>
      <c r="AB1047" t="s">
        <v>7252</v>
      </c>
      <c r="AC1047">
        <v>443750</v>
      </c>
    </row>
    <row r="1048" spans="1:29">
      <c r="A1048">
        <f t="shared" ca="1" si="16"/>
        <v>0.23738627065298457</v>
      </c>
      <c r="B1048" t="s">
        <v>199</v>
      </c>
      <c r="C1048">
        <v>9456526</v>
      </c>
      <c r="D1048" s="2">
        <v>43189</v>
      </c>
      <c r="E1048" t="s">
        <v>76</v>
      </c>
      <c r="F1048" t="s">
        <v>7253</v>
      </c>
      <c r="G1048">
        <v>5</v>
      </c>
      <c r="H1048" t="s">
        <v>58</v>
      </c>
      <c r="I1048" t="s">
        <v>149</v>
      </c>
      <c r="J1048">
        <v>183968</v>
      </c>
      <c r="K1048">
        <v>5</v>
      </c>
      <c r="L1048" s="2">
        <v>41730</v>
      </c>
      <c r="M1048" s="2">
        <v>43646</v>
      </c>
      <c r="N1048" t="s">
        <v>987</v>
      </c>
      <c r="O1048">
        <v>1</v>
      </c>
      <c r="P1048" t="s">
        <v>904</v>
      </c>
      <c r="Q1048" t="s">
        <v>905</v>
      </c>
      <c r="R1048" t="s">
        <v>295</v>
      </c>
      <c r="S1048" t="s">
        <v>348</v>
      </c>
      <c r="T1048" t="s">
        <v>68</v>
      </c>
      <c r="U1048">
        <v>2018</v>
      </c>
      <c r="V1048">
        <v>446267</v>
      </c>
      <c r="W1048" t="s">
        <v>69</v>
      </c>
      <c r="X1048" t="s">
        <v>199</v>
      </c>
      <c r="Y1048">
        <v>280730</v>
      </c>
      <c r="Z1048">
        <v>165537</v>
      </c>
      <c r="AA1048" t="s">
        <v>69</v>
      </c>
      <c r="AB1048" t="s">
        <v>7254</v>
      </c>
      <c r="AC1048">
        <v>446267</v>
      </c>
    </row>
    <row r="1049" spans="1:29">
      <c r="A1049">
        <f t="shared" ca="1" si="16"/>
        <v>0.56944847950603772</v>
      </c>
      <c r="B1049" t="s">
        <v>241</v>
      </c>
      <c r="C1049">
        <v>9418103</v>
      </c>
      <c r="D1049" s="2">
        <v>43127</v>
      </c>
      <c r="E1049" t="s">
        <v>56</v>
      </c>
      <c r="F1049" t="s">
        <v>7255</v>
      </c>
      <c r="G1049">
        <v>5</v>
      </c>
      <c r="H1049" t="s">
        <v>58</v>
      </c>
      <c r="I1049" t="s">
        <v>243</v>
      </c>
      <c r="J1049">
        <v>128575</v>
      </c>
      <c r="K1049">
        <v>3</v>
      </c>
      <c r="L1049" s="2">
        <v>42475</v>
      </c>
      <c r="M1049" s="2">
        <v>43861</v>
      </c>
      <c r="N1049" t="s">
        <v>7256</v>
      </c>
      <c r="O1049">
        <v>7</v>
      </c>
      <c r="P1049" t="s">
        <v>189</v>
      </c>
      <c r="Q1049" t="s">
        <v>190</v>
      </c>
      <c r="R1049" t="s">
        <v>191</v>
      </c>
      <c r="S1049" t="s">
        <v>67</v>
      </c>
      <c r="T1049" t="s">
        <v>68</v>
      </c>
      <c r="U1049">
        <v>2018</v>
      </c>
      <c r="V1049">
        <v>443040</v>
      </c>
      <c r="W1049" t="s">
        <v>69</v>
      </c>
      <c r="X1049" t="s">
        <v>241</v>
      </c>
      <c r="Y1049">
        <v>367807</v>
      </c>
      <c r="Z1049">
        <v>75233</v>
      </c>
      <c r="AA1049" t="s">
        <v>69</v>
      </c>
      <c r="AB1049" t="s">
        <v>7257</v>
      </c>
      <c r="AC1049">
        <v>443040</v>
      </c>
    </row>
    <row r="1050" spans="1:29">
      <c r="A1050">
        <f t="shared" ca="1" si="16"/>
        <v>0.83782836303785924</v>
      </c>
      <c r="B1050" t="s">
        <v>127</v>
      </c>
      <c r="C1050">
        <v>9450542</v>
      </c>
      <c r="D1050" s="2">
        <v>43172</v>
      </c>
      <c r="E1050" t="s">
        <v>56</v>
      </c>
      <c r="F1050" t="s">
        <v>7258</v>
      </c>
      <c r="G1050">
        <v>5</v>
      </c>
      <c r="H1050" t="s">
        <v>58</v>
      </c>
      <c r="I1050" t="s">
        <v>130</v>
      </c>
      <c r="J1050">
        <v>101088</v>
      </c>
      <c r="K1050">
        <v>5</v>
      </c>
      <c r="L1050" s="2">
        <v>41845</v>
      </c>
      <c r="M1050" s="2">
        <v>43555</v>
      </c>
      <c r="N1050" t="s">
        <v>2308</v>
      </c>
      <c r="O1050">
        <v>12</v>
      </c>
      <c r="P1050" t="s">
        <v>656</v>
      </c>
      <c r="Q1050" t="s">
        <v>204</v>
      </c>
      <c r="R1050" t="s">
        <v>205</v>
      </c>
      <c r="S1050" t="s">
        <v>67</v>
      </c>
      <c r="T1050" t="s">
        <v>68</v>
      </c>
      <c r="U1050">
        <v>2018</v>
      </c>
      <c r="V1050">
        <v>436074</v>
      </c>
      <c r="W1050" t="s">
        <v>69</v>
      </c>
      <c r="X1050" t="s">
        <v>127</v>
      </c>
      <c r="Y1050">
        <v>283165</v>
      </c>
      <c r="Z1050">
        <v>152909</v>
      </c>
      <c r="AA1050" t="s">
        <v>69</v>
      </c>
      <c r="AB1050" t="s">
        <v>7259</v>
      </c>
      <c r="AC1050">
        <v>436074</v>
      </c>
    </row>
    <row r="1051" spans="1:29">
      <c r="A1051">
        <f t="shared" ca="1" si="16"/>
        <v>0.60142417641239576</v>
      </c>
      <c r="B1051" t="s">
        <v>75</v>
      </c>
      <c r="C1051">
        <v>9484211</v>
      </c>
      <c r="D1051" s="2">
        <v>43220</v>
      </c>
      <c r="E1051" t="s">
        <v>5823</v>
      </c>
      <c r="F1051" t="s">
        <v>7260</v>
      </c>
      <c r="G1051">
        <v>5</v>
      </c>
      <c r="H1051" t="s">
        <v>58</v>
      </c>
      <c r="I1051" t="s">
        <v>78</v>
      </c>
      <c r="J1051">
        <v>45157</v>
      </c>
      <c r="K1051">
        <v>5</v>
      </c>
      <c r="L1051" s="2">
        <v>41852</v>
      </c>
      <c r="M1051" s="2">
        <v>44316</v>
      </c>
      <c r="N1051" t="s">
        <v>5825</v>
      </c>
      <c r="O1051">
        <v>7</v>
      </c>
      <c r="P1051" t="s">
        <v>3435</v>
      </c>
      <c r="Q1051" t="s">
        <v>3436</v>
      </c>
      <c r="R1051" t="s">
        <v>1943</v>
      </c>
      <c r="S1051" t="s">
        <v>67</v>
      </c>
      <c r="T1051" t="s">
        <v>68</v>
      </c>
      <c r="U1051">
        <v>2018</v>
      </c>
      <c r="V1051">
        <v>504764</v>
      </c>
      <c r="W1051" t="s">
        <v>69</v>
      </c>
      <c r="X1051" t="s">
        <v>75</v>
      </c>
      <c r="Y1051">
        <v>332207</v>
      </c>
      <c r="Z1051">
        <v>172557</v>
      </c>
      <c r="AA1051" t="s">
        <v>69</v>
      </c>
      <c r="AB1051" t="s">
        <v>7261</v>
      </c>
      <c r="AC1051">
        <v>504764</v>
      </c>
    </row>
    <row r="1052" spans="1:29">
      <c r="A1052">
        <f t="shared" ca="1" si="16"/>
        <v>0.4826868422888011</v>
      </c>
      <c r="B1052" t="s">
        <v>127</v>
      </c>
      <c r="C1052">
        <v>9645863</v>
      </c>
      <c r="D1052" s="2">
        <v>43209</v>
      </c>
      <c r="E1052" t="s">
        <v>287</v>
      </c>
      <c r="F1052" t="s">
        <v>7262</v>
      </c>
      <c r="G1052">
        <v>7</v>
      </c>
      <c r="H1052" t="s">
        <v>58</v>
      </c>
      <c r="I1052" t="s">
        <v>130</v>
      </c>
      <c r="J1052">
        <v>108728</v>
      </c>
      <c r="K1052">
        <v>3</v>
      </c>
      <c r="L1052" s="2">
        <v>43141</v>
      </c>
      <c r="M1052" s="2">
        <v>43799</v>
      </c>
      <c r="N1052" t="s">
        <v>2715</v>
      </c>
      <c r="O1052">
        <v>3</v>
      </c>
      <c r="P1052" t="s">
        <v>2754</v>
      </c>
      <c r="Q1052" t="s">
        <v>543</v>
      </c>
      <c r="R1052" t="s">
        <v>205</v>
      </c>
      <c r="S1052" t="s">
        <v>473</v>
      </c>
      <c r="T1052" t="s">
        <v>68</v>
      </c>
      <c r="U1052">
        <v>2018</v>
      </c>
      <c r="V1052">
        <v>430000</v>
      </c>
      <c r="W1052" t="s">
        <v>69</v>
      </c>
      <c r="X1052" t="s">
        <v>127</v>
      </c>
      <c r="Y1052">
        <v>250000</v>
      </c>
      <c r="Z1052">
        <v>180000</v>
      </c>
      <c r="AA1052" t="s">
        <v>69</v>
      </c>
      <c r="AB1052" t="s">
        <v>7263</v>
      </c>
      <c r="AC1052">
        <v>430000</v>
      </c>
    </row>
    <row r="1053" spans="1:29">
      <c r="A1053">
        <f t="shared" ca="1" si="16"/>
        <v>0.69693734123838913</v>
      </c>
      <c r="B1053" t="s">
        <v>55</v>
      </c>
      <c r="C1053">
        <v>9242715</v>
      </c>
      <c r="D1053" s="2">
        <v>42808</v>
      </c>
      <c r="E1053" t="s">
        <v>5417</v>
      </c>
      <c r="F1053" t="s">
        <v>7264</v>
      </c>
      <c r="G1053">
        <v>5</v>
      </c>
      <c r="H1053" t="s">
        <v>58</v>
      </c>
      <c r="I1053" t="s">
        <v>59</v>
      </c>
      <c r="J1053">
        <v>84910</v>
      </c>
      <c r="K1053">
        <v>5</v>
      </c>
      <c r="L1053" s="2">
        <v>41365</v>
      </c>
      <c r="M1053" s="2">
        <v>43190</v>
      </c>
      <c r="N1053" t="s">
        <v>5419</v>
      </c>
      <c r="O1053">
        <v>2</v>
      </c>
      <c r="P1053" t="s">
        <v>309</v>
      </c>
      <c r="Q1053" t="s">
        <v>310</v>
      </c>
      <c r="R1053" t="s">
        <v>311</v>
      </c>
      <c r="S1053" t="s">
        <v>67</v>
      </c>
      <c r="T1053" t="s">
        <v>68</v>
      </c>
      <c r="U1053">
        <v>2017</v>
      </c>
      <c r="V1053">
        <v>405764</v>
      </c>
      <c r="W1053" t="s">
        <v>69</v>
      </c>
      <c r="X1053" t="s">
        <v>55</v>
      </c>
      <c r="Y1053">
        <v>251746</v>
      </c>
      <c r="Z1053">
        <v>154018</v>
      </c>
      <c r="AA1053" t="s">
        <v>69</v>
      </c>
      <c r="AB1053" t="s">
        <v>7265</v>
      </c>
      <c r="AC1053">
        <v>405764</v>
      </c>
    </row>
    <row r="1054" spans="1:29">
      <c r="A1054">
        <f t="shared" ca="1" si="16"/>
        <v>3.950427929161926E-2</v>
      </c>
      <c r="B1054" t="s">
        <v>55</v>
      </c>
      <c r="C1054">
        <v>9315947</v>
      </c>
      <c r="D1054" s="2">
        <v>42937</v>
      </c>
      <c r="E1054" t="s">
        <v>76</v>
      </c>
      <c r="F1054" t="s">
        <v>7266</v>
      </c>
      <c r="G1054">
        <v>5</v>
      </c>
      <c r="H1054" t="s">
        <v>58</v>
      </c>
      <c r="I1054" t="s">
        <v>59</v>
      </c>
      <c r="J1054">
        <v>82240</v>
      </c>
      <c r="K1054">
        <v>5</v>
      </c>
      <c r="L1054" s="2">
        <v>41532</v>
      </c>
      <c r="M1054" s="2">
        <v>43312</v>
      </c>
      <c r="N1054" t="s">
        <v>2243</v>
      </c>
      <c r="O1054">
        <v>3</v>
      </c>
      <c r="P1054" t="s">
        <v>2754</v>
      </c>
      <c r="Q1054" t="s">
        <v>543</v>
      </c>
      <c r="R1054" t="s">
        <v>205</v>
      </c>
      <c r="S1054" t="s">
        <v>473</v>
      </c>
      <c r="T1054" t="s">
        <v>68</v>
      </c>
      <c r="U1054">
        <v>2017</v>
      </c>
      <c r="V1054">
        <v>358203</v>
      </c>
      <c r="W1054" t="s">
        <v>69</v>
      </c>
      <c r="X1054" t="s">
        <v>55</v>
      </c>
      <c r="Y1054">
        <v>284375</v>
      </c>
      <c r="Z1054">
        <v>73828</v>
      </c>
      <c r="AA1054" t="s">
        <v>69</v>
      </c>
      <c r="AB1054" t="s">
        <v>7267</v>
      </c>
      <c r="AC1054">
        <v>358203</v>
      </c>
    </row>
    <row r="1055" spans="1:29">
      <c r="A1055">
        <f t="shared" ca="1" si="16"/>
        <v>0.93342584963542552</v>
      </c>
      <c r="B1055" t="s">
        <v>92</v>
      </c>
      <c r="C1055">
        <v>9492732</v>
      </c>
      <c r="D1055" s="2">
        <v>43250</v>
      </c>
      <c r="E1055" t="s">
        <v>3845</v>
      </c>
      <c r="F1055" t="s">
        <v>7268</v>
      </c>
      <c r="G1055">
        <v>5</v>
      </c>
      <c r="H1055" t="s">
        <v>58</v>
      </c>
      <c r="I1055" t="s">
        <v>95</v>
      </c>
      <c r="J1055">
        <v>79612</v>
      </c>
      <c r="K1055">
        <v>5</v>
      </c>
      <c r="L1055" s="2">
        <v>41799</v>
      </c>
      <c r="M1055" s="2">
        <v>43616</v>
      </c>
      <c r="N1055" t="s">
        <v>7131</v>
      </c>
      <c r="O1055">
        <v>19</v>
      </c>
      <c r="P1055" t="s">
        <v>481</v>
      </c>
      <c r="Q1055" t="s">
        <v>482</v>
      </c>
      <c r="R1055" t="s">
        <v>120</v>
      </c>
      <c r="S1055" t="s">
        <v>322</v>
      </c>
      <c r="T1055" t="s">
        <v>68</v>
      </c>
      <c r="U1055">
        <v>2018</v>
      </c>
      <c r="V1055">
        <v>438926</v>
      </c>
      <c r="W1055" t="s">
        <v>69</v>
      </c>
      <c r="X1055" t="s">
        <v>92</v>
      </c>
      <c r="Y1055">
        <v>1</v>
      </c>
      <c r="Z1055">
        <v>0</v>
      </c>
      <c r="AA1055" t="s">
        <v>69</v>
      </c>
      <c r="AB1055" t="s">
        <v>7269</v>
      </c>
      <c r="AC1055">
        <v>1</v>
      </c>
    </row>
    <row r="1056" spans="1:29">
      <c r="A1056">
        <f t="shared" ca="1" si="16"/>
        <v>0.76881829856576445</v>
      </c>
      <c r="B1056" t="s">
        <v>254</v>
      </c>
      <c r="C1056">
        <v>9308961</v>
      </c>
      <c r="D1056" s="2">
        <v>42916</v>
      </c>
      <c r="E1056" t="s">
        <v>56</v>
      </c>
      <c r="F1056" t="s">
        <v>7270</v>
      </c>
      <c r="G1056">
        <v>5</v>
      </c>
      <c r="H1056" t="s">
        <v>58</v>
      </c>
      <c r="I1056" t="s">
        <v>256</v>
      </c>
      <c r="J1056">
        <v>68675</v>
      </c>
      <c r="K1056">
        <v>13</v>
      </c>
      <c r="L1056" s="2">
        <v>37834</v>
      </c>
      <c r="M1056" s="2">
        <v>43646</v>
      </c>
      <c r="N1056" t="s">
        <v>2917</v>
      </c>
      <c r="O1056">
        <v>12</v>
      </c>
      <c r="P1056" t="s">
        <v>147</v>
      </c>
      <c r="Q1056" t="s">
        <v>148</v>
      </c>
      <c r="R1056" t="s">
        <v>149</v>
      </c>
      <c r="S1056" t="s">
        <v>85</v>
      </c>
      <c r="T1056" t="s">
        <v>68</v>
      </c>
      <c r="U1056">
        <v>2017</v>
      </c>
      <c r="V1056">
        <v>313830</v>
      </c>
      <c r="W1056" t="s">
        <v>69</v>
      </c>
      <c r="X1056" t="s">
        <v>254</v>
      </c>
      <c r="Y1056">
        <v>210329</v>
      </c>
      <c r="Z1056">
        <v>103501</v>
      </c>
      <c r="AA1056" t="s">
        <v>69</v>
      </c>
      <c r="AB1056" t="s">
        <v>7271</v>
      </c>
      <c r="AC1056">
        <v>313830</v>
      </c>
    </row>
    <row r="1057" spans="1:29">
      <c r="A1057">
        <f t="shared" ca="1" si="16"/>
        <v>2.7005581463326989E-2</v>
      </c>
      <c r="B1057" t="s">
        <v>1619</v>
      </c>
      <c r="C1057">
        <v>9274897</v>
      </c>
      <c r="D1057" s="2">
        <v>42879</v>
      </c>
      <c r="E1057" t="s">
        <v>76</v>
      </c>
      <c r="F1057" t="s">
        <v>7272</v>
      </c>
      <c r="G1057">
        <v>5</v>
      </c>
      <c r="H1057" t="s">
        <v>58</v>
      </c>
      <c r="I1057" t="s">
        <v>1621</v>
      </c>
      <c r="J1057">
        <v>22287</v>
      </c>
      <c r="K1057">
        <v>5</v>
      </c>
      <c r="L1057" s="2">
        <v>41465</v>
      </c>
      <c r="M1057" s="2">
        <v>43251</v>
      </c>
      <c r="N1057" t="s">
        <v>1622</v>
      </c>
      <c r="O1057">
        <v>7</v>
      </c>
      <c r="P1057" t="s">
        <v>3435</v>
      </c>
      <c r="Q1057" t="s">
        <v>3436</v>
      </c>
      <c r="R1057" t="s">
        <v>1943</v>
      </c>
      <c r="S1057" t="s">
        <v>67</v>
      </c>
      <c r="T1057" t="s">
        <v>68</v>
      </c>
      <c r="U1057">
        <v>2017</v>
      </c>
      <c r="V1057">
        <v>312000</v>
      </c>
      <c r="W1057" t="s">
        <v>69</v>
      </c>
      <c r="X1057" t="s">
        <v>1619</v>
      </c>
      <c r="Y1057">
        <v>200000</v>
      </c>
      <c r="Z1057">
        <v>112000</v>
      </c>
      <c r="AA1057" t="s">
        <v>69</v>
      </c>
      <c r="AB1057" t="s">
        <v>7273</v>
      </c>
      <c r="AC1057">
        <v>312000</v>
      </c>
    </row>
    <row r="1058" spans="1:29">
      <c r="A1058">
        <f t="shared" ca="1" si="16"/>
        <v>0.74717945815615916</v>
      </c>
      <c r="B1058" t="s">
        <v>241</v>
      </c>
      <c r="C1058">
        <v>9507929</v>
      </c>
      <c r="D1058" s="2">
        <v>43266</v>
      </c>
      <c r="E1058" t="s">
        <v>76</v>
      </c>
      <c r="F1058" t="s">
        <v>7274</v>
      </c>
      <c r="G1058">
        <v>5</v>
      </c>
      <c r="H1058" t="s">
        <v>58</v>
      </c>
      <c r="I1058" t="s">
        <v>243</v>
      </c>
      <c r="J1058">
        <v>78871</v>
      </c>
      <c r="K1058">
        <v>10</v>
      </c>
      <c r="L1058" s="2">
        <v>39203</v>
      </c>
      <c r="M1058" s="2">
        <v>44012</v>
      </c>
      <c r="N1058" t="s">
        <v>3903</v>
      </c>
      <c r="O1058">
        <v>6</v>
      </c>
      <c r="P1058" t="s">
        <v>333</v>
      </c>
      <c r="Q1058" t="s">
        <v>334</v>
      </c>
      <c r="R1058" t="s">
        <v>335</v>
      </c>
      <c r="S1058" t="s">
        <v>67</v>
      </c>
      <c r="T1058" t="s">
        <v>68</v>
      </c>
      <c r="U1058">
        <v>2018</v>
      </c>
      <c r="V1058">
        <v>450793</v>
      </c>
      <c r="W1058" t="s">
        <v>69</v>
      </c>
      <c r="X1058" t="s">
        <v>241</v>
      </c>
      <c r="Y1058">
        <v>290834</v>
      </c>
      <c r="Z1058">
        <v>159959</v>
      </c>
      <c r="AA1058" t="s">
        <v>69</v>
      </c>
      <c r="AB1058" t="s">
        <v>7275</v>
      </c>
      <c r="AC1058">
        <v>450793</v>
      </c>
    </row>
    <row r="1059" spans="1:29">
      <c r="A1059">
        <f t="shared" ca="1" si="16"/>
        <v>0.5326896433476167</v>
      </c>
      <c r="B1059" t="s">
        <v>1143</v>
      </c>
      <c r="C1059">
        <v>9438479</v>
      </c>
      <c r="D1059" s="2">
        <v>43158</v>
      </c>
      <c r="E1059" t="s">
        <v>56</v>
      </c>
      <c r="F1059" t="s">
        <v>7276</v>
      </c>
      <c r="G1059">
        <v>5</v>
      </c>
      <c r="H1059" t="s">
        <v>58</v>
      </c>
      <c r="I1059" t="s">
        <v>1145</v>
      </c>
      <c r="J1059">
        <v>65248</v>
      </c>
      <c r="K1059">
        <v>4</v>
      </c>
      <c r="L1059" s="2">
        <v>42095</v>
      </c>
      <c r="M1059" s="2">
        <v>44255</v>
      </c>
      <c r="N1059" t="s">
        <v>1289</v>
      </c>
      <c r="O1059">
        <v>16</v>
      </c>
      <c r="P1059" t="s">
        <v>1363</v>
      </c>
      <c r="Q1059" t="s">
        <v>1364</v>
      </c>
      <c r="R1059" t="s">
        <v>149</v>
      </c>
      <c r="S1059" t="s">
        <v>67</v>
      </c>
      <c r="T1059" t="s">
        <v>68</v>
      </c>
      <c r="U1059">
        <v>2018</v>
      </c>
      <c r="V1059">
        <v>507076</v>
      </c>
      <c r="W1059" t="s">
        <v>69</v>
      </c>
      <c r="X1059" t="s">
        <v>1143</v>
      </c>
      <c r="Y1059">
        <v>347174</v>
      </c>
      <c r="Z1059">
        <v>175227</v>
      </c>
      <c r="AA1059" t="s">
        <v>69</v>
      </c>
      <c r="AB1059" t="s">
        <v>7277</v>
      </c>
      <c r="AC1059">
        <v>507076</v>
      </c>
    </row>
    <row r="1060" spans="1:29">
      <c r="A1060">
        <f t="shared" ca="1" si="16"/>
        <v>0.83225347212015199</v>
      </c>
      <c r="B1060" t="s">
        <v>241</v>
      </c>
      <c r="C1060">
        <v>9208790</v>
      </c>
      <c r="D1060" s="2">
        <v>42761</v>
      </c>
      <c r="E1060" t="s">
        <v>76</v>
      </c>
      <c r="F1060" t="s">
        <v>7278</v>
      </c>
      <c r="G1060">
        <v>5</v>
      </c>
      <c r="H1060" t="s">
        <v>58</v>
      </c>
      <c r="I1060" t="s">
        <v>243</v>
      </c>
      <c r="J1060">
        <v>116854</v>
      </c>
      <c r="K1060">
        <v>5</v>
      </c>
      <c r="L1060" s="2">
        <v>41306</v>
      </c>
      <c r="M1060" s="2">
        <v>43496</v>
      </c>
      <c r="N1060" t="s">
        <v>690</v>
      </c>
      <c r="O1060">
        <v>7</v>
      </c>
      <c r="P1060" t="s">
        <v>2152</v>
      </c>
      <c r="Q1060" t="s">
        <v>472</v>
      </c>
      <c r="R1060" t="s">
        <v>311</v>
      </c>
      <c r="S1060" t="s">
        <v>473</v>
      </c>
      <c r="T1060" t="s">
        <v>68</v>
      </c>
      <c r="U1060">
        <v>2017</v>
      </c>
      <c r="V1060">
        <v>644066</v>
      </c>
      <c r="W1060" t="s">
        <v>69</v>
      </c>
      <c r="X1060" t="s">
        <v>241</v>
      </c>
      <c r="Y1060">
        <v>592655</v>
      </c>
      <c r="Z1060">
        <v>51411</v>
      </c>
      <c r="AA1060" t="s">
        <v>69</v>
      </c>
      <c r="AB1060" t="s">
        <v>7279</v>
      </c>
      <c r="AC1060">
        <v>644066</v>
      </c>
    </row>
    <row r="1061" spans="1:29">
      <c r="A1061">
        <f t="shared" ca="1" si="16"/>
        <v>0.2055148526352496</v>
      </c>
      <c r="B1061" t="s">
        <v>254</v>
      </c>
      <c r="C1061">
        <v>9477011</v>
      </c>
      <c r="D1061" s="2">
        <v>43214</v>
      </c>
      <c r="E1061" t="s">
        <v>76</v>
      </c>
      <c r="F1061" t="s">
        <v>7280</v>
      </c>
      <c r="G1061">
        <v>5</v>
      </c>
      <c r="H1061" t="s">
        <v>58</v>
      </c>
      <c r="I1061" t="s">
        <v>256</v>
      </c>
      <c r="J1061">
        <v>106037</v>
      </c>
      <c r="K1061">
        <v>5</v>
      </c>
      <c r="L1061" s="2">
        <v>41760</v>
      </c>
      <c r="M1061" s="2">
        <v>43585</v>
      </c>
      <c r="N1061" t="s">
        <v>920</v>
      </c>
      <c r="O1061">
        <v>10</v>
      </c>
      <c r="P1061" t="s">
        <v>216</v>
      </c>
      <c r="Q1061" t="s">
        <v>217</v>
      </c>
      <c r="R1061" t="s">
        <v>120</v>
      </c>
      <c r="S1061" t="s">
        <v>85</v>
      </c>
      <c r="T1061" t="s">
        <v>68</v>
      </c>
      <c r="U1061">
        <v>2018</v>
      </c>
      <c r="V1061">
        <v>297487</v>
      </c>
      <c r="W1061" t="s">
        <v>69</v>
      </c>
      <c r="X1061" t="s">
        <v>254</v>
      </c>
      <c r="Y1061">
        <v>190000</v>
      </c>
      <c r="Z1061">
        <v>107487</v>
      </c>
      <c r="AA1061" t="s">
        <v>69</v>
      </c>
      <c r="AB1061" t="s">
        <v>7281</v>
      </c>
      <c r="AC1061">
        <v>297487</v>
      </c>
    </row>
    <row r="1062" spans="1:29">
      <c r="A1062">
        <f t="shared" ca="1" si="16"/>
        <v>9.7998436179566384E-2</v>
      </c>
      <c r="B1062" t="s">
        <v>199</v>
      </c>
      <c r="C1062">
        <v>9265420</v>
      </c>
      <c r="D1062" s="2">
        <v>42851</v>
      </c>
      <c r="E1062" t="s">
        <v>76</v>
      </c>
      <c r="F1062" t="s">
        <v>7282</v>
      </c>
      <c r="G1062">
        <v>5</v>
      </c>
      <c r="H1062" t="s">
        <v>58</v>
      </c>
      <c r="I1062" t="s">
        <v>149</v>
      </c>
      <c r="J1062">
        <v>178039</v>
      </c>
      <c r="K1062">
        <v>5</v>
      </c>
      <c r="L1062" s="2">
        <v>41456</v>
      </c>
      <c r="M1062" s="2">
        <v>43585</v>
      </c>
      <c r="N1062" t="s">
        <v>1998</v>
      </c>
      <c r="O1062">
        <v>9</v>
      </c>
      <c r="P1062" t="s">
        <v>572</v>
      </c>
      <c r="Q1062" t="s">
        <v>175</v>
      </c>
      <c r="R1062" t="s">
        <v>176</v>
      </c>
      <c r="S1062" t="s">
        <v>67</v>
      </c>
      <c r="T1062" t="s">
        <v>68</v>
      </c>
      <c r="U1062">
        <v>2017</v>
      </c>
      <c r="V1062">
        <v>324738</v>
      </c>
      <c r="W1062" t="s">
        <v>69</v>
      </c>
      <c r="X1062" t="s">
        <v>199</v>
      </c>
      <c r="Y1062">
        <v>207500</v>
      </c>
      <c r="Z1062">
        <v>117238</v>
      </c>
      <c r="AA1062" t="s">
        <v>69</v>
      </c>
      <c r="AB1062" t="s">
        <v>7283</v>
      </c>
      <c r="AC1062">
        <v>324738</v>
      </c>
    </row>
    <row r="1063" spans="1:29">
      <c r="A1063">
        <f t="shared" ca="1" si="16"/>
        <v>2.6506562310560033E-2</v>
      </c>
      <c r="B1063" t="s">
        <v>241</v>
      </c>
      <c r="C1063">
        <v>9472870</v>
      </c>
      <c r="D1063" s="2">
        <v>43186</v>
      </c>
      <c r="E1063" t="s">
        <v>56</v>
      </c>
      <c r="F1063" t="s">
        <v>7284</v>
      </c>
      <c r="G1063">
        <v>5</v>
      </c>
      <c r="H1063" t="s">
        <v>58</v>
      </c>
      <c r="I1063" t="s">
        <v>243</v>
      </c>
      <c r="J1063">
        <v>94499</v>
      </c>
      <c r="K1063">
        <v>10</v>
      </c>
      <c r="L1063" s="2">
        <v>40330</v>
      </c>
      <c r="M1063" s="2">
        <v>43555</v>
      </c>
      <c r="N1063" t="s">
        <v>1630</v>
      </c>
      <c r="O1063">
        <v>3</v>
      </c>
      <c r="P1063" t="s">
        <v>542</v>
      </c>
      <c r="Q1063" t="s">
        <v>543</v>
      </c>
      <c r="R1063" t="s">
        <v>205</v>
      </c>
      <c r="S1063" t="s">
        <v>67</v>
      </c>
      <c r="T1063" t="s">
        <v>68</v>
      </c>
      <c r="U1063">
        <v>2018</v>
      </c>
      <c r="V1063">
        <v>400000</v>
      </c>
      <c r="W1063" t="s">
        <v>69</v>
      </c>
      <c r="X1063" t="s">
        <v>241</v>
      </c>
      <c r="Y1063">
        <v>250000</v>
      </c>
      <c r="Z1063">
        <v>150000</v>
      </c>
      <c r="AA1063" t="s">
        <v>69</v>
      </c>
      <c r="AB1063" t="s">
        <v>7285</v>
      </c>
      <c r="AC1063">
        <v>400000</v>
      </c>
    </row>
    <row r="1064" spans="1:29">
      <c r="A1064">
        <f t="shared" ca="1" si="16"/>
        <v>0.63363061552308275</v>
      </c>
      <c r="B1064" t="s">
        <v>75</v>
      </c>
      <c r="C1064">
        <v>9515726</v>
      </c>
      <c r="D1064" s="2">
        <v>43220</v>
      </c>
      <c r="E1064" t="s">
        <v>56</v>
      </c>
      <c r="F1064" t="s">
        <v>7286</v>
      </c>
      <c r="G1064">
        <v>5</v>
      </c>
      <c r="H1064" t="s">
        <v>58</v>
      </c>
      <c r="I1064" t="s">
        <v>78</v>
      </c>
      <c r="J1064">
        <v>51728</v>
      </c>
      <c r="K1064">
        <v>3</v>
      </c>
      <c r="L1064" s="2">
        <v>42597</v>
      </c>
      <c r="M1064" s="2">
        <v>44135</v>
      </c>
      <c r="N1064" t="s">
        <v>735</v>
      </c>
      <c r="O1064">
        <v>8</v>
      </c>
      <c r="P1064" t="s">
        <v>7287</v>
      </c>
      <c r="Q1064" t="s">
        <v>472</v>
      </c>
      <c r="R1064" t="s">
        <v>311</v>
      </c>
      <c r="S1064" t="s">
        <v>473</v>
      </c>
      <c r="T1064" t="s">
        <v>68</v>
      </c>
      <c r="U1064">
        <v>2018</v>
      </c>
      <c r="V1064">
        <v>378907</v>
      </c>
      <c r="W1064" t="s">
        <v>69</v>
      </c>
      <c r="X1064" t="s">
        <v>75</v>
      </c>
      <c r="Y1064">
        <v>250029</v>
      </c>
      <c r="Z1064">
        <v>128878</v>
      </c>
      <c r="AA1064" t="s">
        <v>69</v>
      </c>
      <c r="AB1064" t="s">
        <v>7288</v>
      </c>
      <c r="AC1064">
        <v>378907</v>
      </c>
    </row>
    <row r="1065" spans="1:29">
      <c r="A1065">
        <f t="shared" ca="1" si="16"/>
        <v>0.78369364753636284</v>
      </c>
      <c r="B1065" t="s">
        <v>254</v>
      </c>
      <c r="C1065">
        <v>9186550</v>
      </c>
      <c r="D1065" s="2">
        <v>42697</v>
      </c>
      <c r="E1065" t="s">
        <v>76</v>
      </c>
      <c r="F1065" t="s">
        <v>7289</v>
      </c>
      <c r="G1065">
        <v>5</v>
      </c>
      <c r="H1065" t="s">
        <v>58</v>
      </c>
      <c r="I1065" t="s">
        <v>256</v>
      </c>
      <c r="J1065">
        <v>95758</v>
      </c>
      <c r="K1065">
        <v>5</v>
      </c>
      <c r="L1065" s="2">
        <v>41250</v>
      </c>
      <c r="M1065" s="2">
        <v>43799</v>
      </c>
      <c r="N1065" t="s">
        <v>1565</v>
      </c>
      <c r="O1065">
        <v>12</v>
      </c>
      <c r="P1065" t="s">
        <v>7290</v>
      </c>
      <c r="Q1065" t="s">
        <v>7291</v>
      </c>
      <c r="R1065" t="s">
        <v>585</v>
      </c>
      <c r="S1065" t="s">
        <v>67</v>
      </c>
      <c r="T1065" t="s">
        <v>68</v>
      </c>
      <c r="U1065">
        <v>2017</v>
      </c>
      <c r="V1065">
        <v>232800</v>
      </c>
      <c r="W1065" t="s">
        <v>69</v>
      </c>
      <c r="X1065" t="s">
        <v>254</v>
      </c>
      <c r="Y1065">
        <v>160000</v>
      </c>
      <c r="Z1065">
        <v>72800</v>
      </c>
      <c r="AA1065" t="s">
        <v>69</v>
      </c>
      <c r="AB1065" t="s">
        <v>7292</v>
      </c>
      <c r="AC1065">
        <v>232800</v>
      </c>
    </row>
    <row r="1066" spans="1:29">
      <c r="A1066">
        <f t="shared" ca="1" si="16"/>
        <v>9.2235681567538141E-2</v>
      </c>
      <c r="B1066" t="s">
        <v>109</v>
      </c>
      <c r="C1066">
        <v>9250150</v>
      </c>
      <c r="D1066" s="2">
        <v>42822</v>
      </c>
      <c r="E1066" t="s">
        <v>76</v>
      </c>
      <c r="F1066" t="s">
        <v>7293</v>
      </c>
      <c r="G1066">
        <v>5</v>
      </c>
      <c r="H1066" t="s">
        <v>58</v>
      </c>
      <c r="I1066" t="s">
        <v>112</v>
      </c>
      <c r="J1066">
        <v>23315</v>
      </c>
      <c r="K1066">
        <v>5</v>
      </c>
      <c r="L1066" s="2">
        <v>41365</v>
      </c>
      <c r="M1066" s="2">
        <v>43921</v>
      </c>
      <c r="N1066" t="s">
        <v>7294</v>
      </c>
      <c r="O1066">
        <v>12</v>
      </c>
      <c r="P1066" t="s">
        <v>500</v>
      </c>
      <c r="Q1066" t="s">
        <v>501</v>
      </c>
      <c r="R1066" t="s">
        <v>84</v>
      </c>
      <c r="S1066" t="s">
        <v>218</v>
      </c>
      <c r="T1066" t="s">
        <v>68</v>
      </c>
      <c r="U1066">
        <v>2017</v>
      </c>
      <c r="V1066">
        <v>375000</v>
      </c>
      <c r="W1066" t="s">
        <v>69</v>
      </c>
      <c r="X1066" t="s">
        <v>109</v>
      </c>
      <c r="Y1066">
        <v>250000</v>
      </c>
      <c r="Z1066">
        <v>125000</v>
      </c>
      <c r="AA1066" t="s">
        <v>69</v>
      </c>
      <c r="AB1066" t="s">
        <v>7295</v>
      </c>
      <c r="AC1066">
        <v>375000</v>
      </c>
    </row>
    <row r="1067" spans="1:29">
      <c r="A1067">
        <f t="shared" ca="1" si="16"/>
        <v>0.72673911748807696</v>
      </c>
      <c r="B1067" t="s">
        <v>55</v>
      </c>
      <c r="C1067">
        <v>9473812</v>
      </c>
      <c r="D1067" s="2">
        <v>43209</v>
      </c>
      <c r="E1067" t="s">
        <v>56</v>
      </c>
      <c r="F1067" t="s">
        <v>7296</v>
      </c>
      <c r="G1067">
        <v>5</v>
      </c>
      <c r="H1067" t="s">
        <v>58</v>
      </c>
      <c r="I1067" t="s">
        <v>59</v>
      </c>
      <c r="J1067">
        <v>54962</v>
      </c>
      <c r="K1067">
        <v>10</v>
      </c>
      <c r="L1067" s="2">
        <v>39278</v>
      </c>
      <c r="M1067" s="2">
        <v>43585</v>
      </c>
      <c r="N1067" t="s">
        <v>2243</v>
      </c>
      <c r="O1067">
        <v>18</v>
      </c>
      <c r="P1067" t="s">
        <v>174</v>
      </c>
      <c r="Q1067" t="s">
        <v>175</v>
      </c>
      <c r="R1067" t="s">
        <v>176</v>
      </c>
      <c r="S1067" t="s">
        <v>67</v>
      </c>
      <c r="T1067" t="s">
        <v>68</v>
      </c>
      <c r="U1067">
        <v>2018</v>
      </c>
      <c r="V1067">
        <v>332500</v>
      </c>
      <c r="W1067" t="s">
        <v>69</v>
      </c>
      <c r="X1067" t="s">
        <v>55</v>
      </c>
      <c r="Y1067">
        <v>218750</v>
      </c>
      <c r="Z1067">
        <v>113750</v>
      </c>
      <c r="AA1067" t="s">
        <v>69</v>
      </c>
      <c r="AB1067" t="s">
        <v>7297</v>
      </c>
      <c r="AC1067">
        <v>332500</v>
      </c>
    </row>
    <row r="1068" spans="1:29">
      <c r="A1068">
        <f t="shared" ca="1" si="16"/>
        <v>0.64590840234423574</v>
      </c>
      <c r="B1068" t="s">
        <v>254</v>
      </c>
      <c r="C1068">
        <v>9509456</v>
      </c>
      <c r="D1068" s="2">
        <v>43276</v>
      </c>
      <c r="E1068" t="s">
        <v>56</v>
      </c>
      <c r="F1068" t="s">
        <v>7298</v>
      </c>
      <c r="G1068">
        <v>5</v>
      </c>
      <c r="H1068" t="s">
        <v>58</v>
      </c>
      <c r="I1068" t="s">
        <v>256</v>
      </c>
      <c r="J1068">
        <v>83084</v>
      </c>
      <c r="K1068">
        <v>13</v>
      </c>
      <c r="L1068" s="2">
        <v>39349</v>
      </c>
      <c r="M1068" s="2">
        <v>44012</v>
      </c>
      <c r="N1068" t="s">
        <v>1461</v>
      </c>
      <c r="O1068">
        <v>7</v>
      </c>
      <c r="P1068" t="s">
        <v>1021</v>
      </c>
      <c r="Q1068" t="s">
        <v>472</v>
      </c>
      <c r="R1068" t="s">
        <v>311</v>
      </c>
      <c r="S1068" t="s">
        <v>473</v>
      </c>
      <c r="T1068" t="s">
        <v>68</v>
      </c>
      <c r="U1068">
        <v>2018</v>
      </c>
      <c r="V1068">
        <v>426995</v>
      </c>
      <c r="W1068" t="s">
        <v>69</v>
      </c>
      <c r="X1068" t="s">
        <v>254</v>
      </c>
      <c r="Y1068">
        <v>338120</v>
      </c>
      <c r="Z1068">
        <v>88875</v>
      </c>
      <c r="AA1068" t="s">
        <v>69</v>
      </c>
      <c r="AB1068" t="s">
        <v>7299</v>
      </c>
      <c r="AC1068">
        <v>426995</v>
      </c>
    </row>
    <row r="1069" spans="1:29">
      <c r="A1069">
        <f t="shared" ca="1" si="16"/>
        <v>1.8991660350230144E-2</v>
      </c>
      <c r="B1069" t="s">
        <v>303</v>
      </c>
      <c r="C1069">
        <v>9544205</v>
      </c>
      <c r="D1069" s="2">
        <v>43329</v>
      </c>
      <c r="E1069" t="s">
        <v>7300</v>
      </c>
      <c r="F1069" t="s">
        <v>7301</v>
      </c>
      <c r="G1069">
        <v>5</v>
      </c>
      <c r="H1069" t="s">
        <v>58</v>
      </c>
      <c r="I1069" t="s">
        <v>305</v>
      </c>
      <c r="J1069">
        <v>112282</v>
      </c>
      <c r="K1069">
        <v>3</v>
      </c>
      <c r="L1069" s="2">
        <v>42628</v>
      </c>
      <c r="M1069" s="2">
        <v>44439</v>
      </c>
      <c r="N1069" t="s">
        <v>7302</v>
      </c>
      <c r="O1069">
        <v>6</v>
      </c>
      <c r="P1069" t="s">
        <v>410</v>
      </c>
      <c r="Q1069" t="s">
        <v>411</v>
      </c>
      <c r="R1069" t="s">
        <v>412</v>
      </c>
      <c r="S1069" t="s">
        <v>67</v>
      </c>
      <c r="T1069" t="s">
        <v>68</v>
      </c>
      <c r="U1069">
        <v>2018</v>
      </c>
      <c r="V1069">
        <v>544146</v>
      </c>
      <c r="W1069" t="s">
        <v>69</v>
      </c>
      <c r="X1069" t="s">
        <v>303</v>
      </c>
      <c r="Y1069">
        <v>361559</v>
      </c>
      <c r="Z1069">
        <v>182587</v>
      </c>
      <c r="AA1069" t="s">
        <v>69</v>
      </c>
      <c r="AB1069" t="s">
        <v>7303</v>
      </c>
      <c r="AC1069">
        <v>544146</v>
      </c>
    </row>
    <row r="1070" spans="1:29">
      <c r="A1070">
        <f t="shared" ca="1" si="16"/>
        <v>0.77658895121887839</v>
      </c>
      <c r="B1070" t="s">
        <v>254</v>
      </c>
      <c r="C1070">
        <v>9591803</v>
      </c>
      <c r="D1070" s="2">
        <v>43146</v>
      </c>
      <c r="E1070" t="s">
        <v>287</v>
      </c>
      <c r="F1070" t="s">
        <v>7304</v>
      </c>
      <c r="G1070">
        <v>7</v>
      </c>
      <c r="H1070" t="s">
        <v>58</v>
      </c>
      <c r="I1070" t="s">
        <v>256</v>
      </c>
      <c r="J1070">
        <v>112972</v>
      </c>
      <c r="K1070">
        <v>4</v>
      </c>
      <c r="L1070" s="2">
        <v>42195</v>
      </c>
      <c r="M1070" s="2">
        <v>43585</v>
      </c>
      <c r="N1070" t="s">
        <v>2257</v>
      </c>
      <c r="O1070">
        <v>19</v>
      </c>
      <c r="P1070" t="s">
        <v>481</v>
      </c>
      <c r="Q1070" t="s">
        <v>482</v>
      </c>
      <c r="R1070" t="s">
        <v>120</v>
      </c>
      <c r="S1070" t="s">
        <v>322</v>
      </c>
      <c r="T1070" t="s">
        <v>68</v>
      </c>
      <c r="U1070">
        <v>2017</v>
      </c>
      <c r="V1070">
        <v>215441</v>
      </c>
      <c r="W1070" t="s">
        <v>69</v>
      </c>
      <c r="X1070" t="s">
        <v>254</v>
      </c>
      <c r="Y1070">
        <v>177750</v>
      </c>
      <c r="Z1070">
        <v>37691</v>
      </c>
      <c r="AA1070" t="s">
        <v>69</v>
      </c>
      <c r="AB1070" t="s">
        <v>7305</v>
      </c>
      <c r="AC1070">
        <v>215441</v>
      </c>
    </row>
    <row r="1071" spans="1:29">
      <c r="A1071">
        <f t="shared" ca="1" si="16"/>
        <v>0.3277890950358896</v>
      </c>
      <c r="B1071" t="s">
        <v>55</v>
      </c>
      <c r="C1071">
        <v>9544337</v>
      </c>
      <c r="D1071" s="2">
        <v>43304</v>
      </c>
      <c r="E1071" t="s">
        <v>211</v>
      </c>
      <c r="F1071" t="s">
        <v>7306</v>
      </c>
      <c r="G1071">
        <v>5</v>
      </c>
      <c r="H1071" t="s">
        <v>58</v>
      </c>
      <c r="I1071" t="s">
        <v>59</v>
      </c>
      <c r="J1071">
        <v>70715</v>
      </c>
      <c r="K1071">
        <v>10</v>
      </c>
      <c r="L1071" s="2">
        <v>40086</v>
      </c>
      <c r="M1071" s="2">
        <v>44043</v>
      </c>
      <c r="N1071" t="s">
        <v>1739</v>
      </c>
      <c r="O1071">
        <v>4</v>
      </c>
      <c r="P1071" t="s">
        <v>234</v>
      </c>
      <c r="Q1071" t="s">
        <v>235</v>
      </c>
      <c r="R1071" t="s">
        <v>236</v>
      </c>
      <c r="S1071" t="s">
        <v>67</v>
      </c>
      <c r="T1071" t="s">
        <v>68</v>
      </c>
      <c r="U1071">
        <v>2018</v>
      </c>
      <c r="V1071">
        <v>336000</v>
      </c>
      <c r="W1071" t="s">
        <v>69</v>
      </c>
      <c r="X1071" t="s">
        <v>55</v>
      </c>
      <c r="Y1071">
        <v>244125</v>
      </c>
      <c r="Z1071">
        <v>91875</v>
      </c>
      <c r="AA1071" t="s">
        <v>69</v>
      </c>
      <c r="AB1071" t="s">
        <v>7307</v>
      </c>
      <c r="AC1071">
        <v>336000</v>
      </c>
    </row>
    <row r="1072" spans="1:29">
      <c r="A1072">
        <f t="shared" ca="1" si="16"/>
        <v>0.45853175807951063</v>
      </c>
      <c r="B1072" t="s">
        <v>254</v>
      </c>
      <c r="C1072">
        <v>9187479</v>
      </c>
      <c r="D1072" s="2">
        <v>42726</v>
      </c>
      <c r="E1072" t="s">
        <v>76</v>
      </c>
      <c r="F1072" t="s">
        <v>7308</v>
      </c>
      <c r="G1072">
        <v>5</v>
      </c>
      <c r="H1072" t="s">
        <v>58</v>
      </c>
      <c r="I1072" t="s">
        <v>256</v>
      </c>
      <c r="J1072">
        <v>84135</v>
      </c>
      <c r="K1072">
        <v>9</v>
      </c>
      <c r="L1072" s="2">
        <v>39539</v>
      </c>
      <c r="M1072" s="2">
        <v>43465</v>
      </c>
      <c r="N1072" t="s">
        <v>2799</v>
      </c>
      <c r="O1072">
        <v>9</v>
      </c>
      <c r="P1072" t="s">
        <v>572</v>
      </c>
      <c r="Q1072" t="s">
        <v>175</v>
      </c>
      <c r="R1072" t="s">
        <v>176</v>
      </c>
      <c r="S1072" t="s">
        <v>67</v>
      </c>
      <c r="T1072" t="s">
        <v>68</v>
      </c>
      <c r="U1072">
        <v>2017</v>
      </c>
      <c r="V1072">
        <v>297350</v>
      </c>
      <c r="W1072" t="s">
        <v>69</v>
      </c>
      <c r="X1072" t="s">
        <v>254</v>
      </c>
      <c r="Y1072">
        <v>190000</v>
      </c>
      <c r="Z1072">
        <v>107350</v>
      </c>
      <c r="AA1072" t="s">
        <v>69</v>
      </c>
      <c r="AB1072" t="s">
        <v>7309</v>
      </c>
      <c r="AC1072">
        <v>297350</v>
      </c>
    </row>
    <row r="1073" spans="1:29">
      <c r="A1073">
        <f t="shared" ca="1" si="16"/>
        <v>0.12622994958743983</v>
      </c>
      <c r="B1073" t="s">
        <v>241</v>
      </c>
      <c r="C1073">
        <v>9531424</v>
      </c>
      <c r="D1073" s="2">
        <v>43280</v>
      </c>
      <c r="E1073" t="s">
        <v>56</v>
      </c>
      <c r="F1073" t="s">
        <v>7310</v>
      </c>
      <c r="G1073">
        <v>5</v>
      </c>
      <c r="H1073" t="s">
        <v>58</v>
      </c>
      <c r="I1073" t="s">
        <v>243</v>
      </c>
      <c r="J1073">
        <v>119882</v>
      </c>
      <c r="K1073">
        <v>5</v>
      </c>
      <c r="L1073" s="2">
        <v>41852</v>
      </c>
      <c r="M1073" s="2">
        <v>44012</v>
      </c>
      <c r="N1073" t="s">
        <v>96</v>
      </c>
      <c r="O1073">
        <v>1</v>
      </c>
      <c r="P1073" t="s">
        <v>247</v>
      </c>
      <c r="Q1073" t="s">
        <v>248</v>
      </c>
      <c r="R1073" t="s">
        <v>249</v>
      </c>
      <c r="S1073" t="s">
        <v>67</v>
      </c>
      <c r="T1073" t="s">
        <v>68</v>
      </c>
      <c r="U1073">
        <v>2018</v>
      </c>
      <c r="V1073">
        <v>491805</v>
      </c>
      <c r="W1073" t="s">
        <v>69</v>
      </c>
      <c r="X1073" t="s">
        <v>241</v>
      </c>
      <c r="Y1073">
        <v>331274</v>
      </c>
      <c r="Z1073">
        <v>160531</v>
      </c>
      <c r="AA1073" t="s">
        <v>69</v>
      </c>
      <c r="AB1073" t="s">
        <v>7311</v>
      </c>
      <c r="AC1073">
        <v>491805</v>
      </c>
    </row>
    <row r="1074" spans="1:29">
      <c r="A1074">
        <f t="shared" ca="1" si="16"/>
        <v>0.50854191284809069</v>
      </c>
      <c r="B1074" t="s">
        <v>199</v>
      </c>
      <c r="C1074">
        <v>9536713</v>
      </c>
      <c r="D1074" s="2">
        <v>43325</v>
      </c>
      <c r="E1074" t="s">
        <v>56</v>
      </c>
      <c r="F1074" t="s">
        <v>7312</v>
      </c>
      <c r="G1074">
        <v>5</v>
      </c>
      <c r="H1074" t="s">
        <v>58</v>
      </c>
      <c r="I1074" t="s">
        <v>149</v>
      </c>
      <c r="J1074">
        <v>177669</v>
      </c>
      <c r="K1074">
        <v>5</v>
      </c>
      <c r="L1074" s="2">
        <v>41898</v>
      </c>
      <c r="M1074" s="2">
        <v>44439</v>
      </c>
      <c r="N1074" t="s">
        <v>1807</v>
      </c>
      <c r="O1074">
        <v>7</v>
      </c>
      <c r="P1074" t="s">
        <v>64</v>
      </c>
      <c r="Q1074" t="s">
        <v>65</v>
      </c>
      <c r="R1074" t="s">
        <v>66</v>
      </c>
      <c r="S1074" t="s">
        <v>67</v>
      </c>
      <c r="T1074" t="s">
        <v>68</v>
      </c>
      <c r="U1074">
        <v>2018</v>
      </c>
      <c r="V1074">
        <v>336150</v>
      </c>
      <c r="W1074" t="s">
        <v>69</v>
      </c>
      <c r="X1074" t="s">
        <v>199</v>
      </c>
      <c r="Y1074">
        <v>207500</v>
      </c>
      <c r="Z1074">
        <v>128650</v>
      </c>
      <c r="AA1074" t="s">
        <v>69</v>
      </c>
      <c r="AB1074" t="s">
        <v>7313</v>
      </c>
      <c r="AC1074">
        <v>336150</v>
      </c>
    </row>
    <row r="1075" spans="1:29">
      <c r="A1075">
        <f t="shared" ca="1" si="16"/>
        <v>0.67083536040328728</v>
      </c>
      <c r="B1075" t="s">
        <v>127</v>
      </c>
      <c r="C1075">
        <v>9444469</v>
      </c>
      <c r="D1075" s="2">
        <v>43172</v>
      </c>
      <c r="E1075" t="s">
        <v>7314</v>
      </c>
      <c r="F1075" t="s">
        <v>7315</v>
      </c>
      <c r="G1075">
        <v>5</v>
      </c>
      <c r="H1075" t="s">
        <v>58</v>
      </c>
      <c r="I1075" t="s">
        <v>130</v>
      </c>
      <c r="J1075">
        <v>101584</v>
      </c>
      <c r="K1075">
        <v>5</v>
      </c>
      <c r="L1075" s="2">
        <v>41821</v>
      </c>
      <c r="M1075" s="2">
        <v>43738</v>
      </c>
      <c r="N1075" t="s">
        <v>845</v>
      </c>
      <c r="O1075">
        <v>13</v>
      </c>
      <c r="P1075" t="s">
        <v>1222</v>
      </c>
      <c r="Q1075" t="s">
        <v>217</v>
      </c>
      <c r="R1075" t="s">
        <v>120</v>
      </c>
      <c r="S1075" t="s">
        <v>67</v>
      </c>
      <c r="T1075" t="s">
        <v>68</v>
      </c>
      <c r="U1075">
        <v>2018</v>
      </c>
      <c r="V1075">
        <v>457912</v>
      </c>
      <c r="W1075" t="s">
        <v>69</v>
      </c>
      <c r="X1075" t="s">
        <v>127</v>
      </c>
      <c r="Y1075">
        <v>270471</v>
      </c>
      <c r="Z1075">
        <v>187441</v>
      </c>
      <c r="AA1075" t="s">
        <v>69</v>
      </c>
      <c r="AB1075" t="s">
        <v>7316</v>
      </c>
      <c r="AC1075">
        <v>457912</v>
      </c>
    </row>
    <row r="1076" spans="1:29">
      <c r="A1076">
        <f t="shared" ca="1" si="16"/>
        <v>0.99139672422526992</v>
      </c>
      <c r="B1076" t="s">
        <v>92</v>
      </c>
      <c r="C1076">
        <v>9542350</v>
      </c>
      <c r="D1076" s="2">
        <v>43305</v>
      </c>
      <c r="E1076" t="s">
        <v>7317</v>
      </c>
      <c r="F1076" t="s">
        <v>7318</v>
      </c>
      <c r="G1076">
        <v>5</v>
      </c>
      <c r="H1076" t="s">
        <v>58</v>
      </c>
      <c r="I1076" t="s">
        <v>95</v>
      </c>
      <c r="J1076">
        <v>79682</v>
      </c>
      <c r="K1076">
        <v>5</v>
      </c>
      <c r="L1076" s="2">
        <v>41883</v>
      </c>
      <c r="M1076" s="2">
        <v>44012</v>
      </c>
      <c r="N1076" t="s">
        <v>7319</v>
      </c>
      <c r="O1076">
        <v>10</v>
      </c>
      <c r="P1076" t="s">
        <v>216</v>
      </c>
      <c r="Q1076" t="s">
        <v>217</v>
      </c>
      <c r="R1076" t="s">
        <v>120</v>
      </c>
      <c r="S1076" t="s">
        <v>85</v>
      </c>
      <c r="T1076" t="s">
        <v>68</v>
      </c>
      <c r="U1076">
        <v>2018</v>
      </c>
      <c r="V1076">
        <v>308566</v>
      </c>
      <c r="W1076" t="s">
        <v>69</v>
      </c>
      <c r="X1076" t="s">
        <v>92</v>
      </c>
      <c r="Y1076">
        <v>223639</v>
      </c>
      <c r="Z1076">
        <v>84927</v>
      </c>
      <c r="AA1076" t="s">
        <v>69</v>
      </c>
      <c r="AB1076" t="s">
        <v>7320</v>
      </c>
      <c r="AC1076">
        <v>308566</v>
      </c>
    </row>
    <row r="1077" spans="1:29">
      <c r="A1077">
        <f t="shared" ca="1" si="16"/>
        <v>0.54058785920017338</v>
      </c>
      <c r="B1077" t="s">
        <v>254</v>
      </c>
      <c r="C1077">
        <v>9338252</v>
      </c>
      <c r="D1077" s="2">
        <v>42975</v>
      </c>
      <c r="E1077" t="s">
        <v>76</v>
      </c>
      <c r="F1077" t="s">
        <v>7321</v>
      </c>
      <c r="G1077">
        <v>5</v>
      </c>
      <c r="H1077" t="s">
        <v>58</v>
      </c>
      <c r="I1077" t="s">
        <v>256</v>
      </c>
      <c r="J1077">
        <v>102225</v>
      </c>
      <c r="K1077">
        <v>5</v>
      </c>
      <c r="L1077" s="2">
        <v>41533</v>
      </c>
      <c r="M1077" s="2">
        <v>43708</v>
      </c>
      <c r="N1077" t="s">
        <v>507</v>
      </c>
      <c r="O1077">
        <v>4</v>
      </c>
      <c r="P1077" t="s">
        <v>444</v>
      </c>
      <c r="Q1077" t="s">
        <v>445</v>
      </c>
      <c r="R1077" t="s">
        <v>149</v>
      </c>
      <c r="S1077" t="s">
        <v>322</v>
      </c>
      <c r="T1077" t="s">
        <v>68</v>
      </c>
      <c r="U1077">
        <v>2017</v>
      </c>
      <c r="V1077">
        <v>272524</v>
      </c>
      <c r="W1077" t="s">
        <v>69</v>
      </c>
      <c r="X1077" t="s">
        <v>254</v>
      </c>
      <c r="Y1077">
        <v>190000</v>
      </c>
      <c r="Z1077">
        <v>82524</v>
      </c>
      <c r="AA1077" t="s">
        <v>69</v>
      </c>
      <c r="AB1077" t="s">
        <v>7322</v>
      </c>
      <c r="AC1077">
        <v>272524</v>
      </c>
    </row>
    <row r="1078" spans="1:29">
      <c r="A1078">
        <f t="shared" ca="1" si="16"/>
        <v>0.4519622440419242</v>
      </c>
      <c r="B1078" t="s">
        <v>199</v>
      </c>
      <c r="C1078">
        <v>9222725</v>
      </c>
      <c r="D1078" s="2">
        <v>42786</v>
      </c>
      <c r="E1078" t="s">
        <v>724</v>
      </c>
      <c r="F1078" t="s">
        <v>7323</v>
      </c>
      <c r="G1078">
        <v>5</v>
      </c>
      <c r="H1078" t="s">
        <v>58</v>
      </c>
      <c r="I1078" t="s">
        <v>149</v>
      </c>
      <c r="J1078">
        <v>160902</v>
      </c>
      <c r="K1078">
        <v>6</v>
      </c>
      <c r="L1078" s="2">
        <v>41000</v>
      </c>
      <c r="M1078" s="2">
        <v>43524</v>
      </c>
      <c r="N1078" t="s">
        <v>7324</v>
      </c>
      <c r="O1078">
        <v>7</v>
      </c>
      <c r="P1078" t="s">
        <v>2152</v>
      </c>
      <c r="Q1078" t="s">
        <v>472</v>
      </c>
      <c r="R1078" t="s">
        <v>311</v>
      </c>
      <c r="S1078" t="s">
        <v>473</v>
      </c>
      <c r="T1078" t="s">
        <v>68</v>
      </c>
      <c r="U1078">
        <v>2017</v>
      </c>
      <c r="V1078">
        <v>220860</v>
      </c>
      <c r="W1078" t="s">
        <v>69</v>
      </c>
      <c r="X1078" t="s">
        <v>199</v>
      </c>
      <c r="Y1078">
        <v>123731</v>
      </c>
      <c r="Z1078">
        <v>97129</v>
      </c>
      <c r="AA1078" t="s">
        <v>69</v>
      </c>
      <c r="AB1078" t="s">
        <v>7325</v>
      </c>
      <c r="AC1078">
        <v>220860</v>
      </c>
    </row>
    <row r="1079" spans="1:29">
      <c r="A1079">
        <f t="shared" ca="1" si="16"/>
        <v>0.95070883575327048</v>
      </c>
      <c r="B1079" t="s">
        <v>1619</v>
      </c>
      <c r="C1079">
        <v>9493322</v>
      </c>
      <c r="D1079" s="2">
        <v>43231</v>
      </c>
      <c r="E1079" t="s">
        <v>7326</v>
      </c>
      <c r="F1079" t="s">
        <v>7327</v>
      </c>
      <c r="G1079">
        <v>5</v>
      </c>
      <c r="H1079" t="s">
        <v>58</v>
      </c>
      <c r="I1079" t="s">
        <v>1621</v>
      </c>
      <c r="J1079">
        <v>21719</v>
      </c>
      <c r="K1079">
        <v>5</v>
      </c>
      <c r="L1079" s="2">
        <v>41810</v>
      </c>
      <c r="M1079" s="2">
        <v>44196</v>
      </c>
      <c r="N1079" t="s">
        <v>5457</v>
      </c>
      <c r="O1079">
        <v>4</v>
      </c>
      <c r="P1079" t="s">
        <v>638</v>
      </c>
      <c r="Q1079" t="s">
        <v>639</v>
      </c>
      <c r="R1079" t="s">
        <v>640</v>
      </c>
      <c r="S1079" t="s">
        <v>67</v>
      </c>
      <c r="T1079" t="s">
        <v>68</v>
      </c>
      <c r="U1079">
        <v>2018</v>
      </c>
      <c r="V1079">
        <v>282600</v>
      </c>
      <c r="W1079" t="s">
        <v>69</v>
      </c>
      <c r="X1079" t="s">
        <v>1619</v>
      </c>
      <c r="Y1079">
        <v>408749</v>
      </c>
      <c r="Z1079">
        <v>221045</v>
      </c>
      <c r="AA1079" t="s">
        <v>69</v>
      </c>
      <c r="AB1079" t="s">
        <v>7328</v>
      </c>
      <c r="AC1079">
        <v>282600</v>
      </c>
    </row>
    <row r="1080" spans="1:29">
      <c r="A1080">
        <f t="shared" ca="1" si="16"/>
        <v>0.25907637359408209</v>
      </c>
      <c r="B1080" t="s">
        <v>405</v>
      </c>
      <c r="C1080">
        <v>9276646</v>
      </c>
      <c r="D1080" s="2">
        <v>42878</v>
      </c>
      <c r="E1080" t="s">
        <v>3985</v>
      </c>
      <c r="F1080" t="s">
        <v>7329</v>
      </c>
      <c r="G1080">
        <v>5</v>
      </c>
      <c r="H1080" t="s">
        <v>58</v>
      </c>
      <c r="I1080" t="s">
        <v>407</v>
      </c>
      <c r="J1080">
        <v>34636</v>
      </c>
      <c r="K1080">
        <v>5</v>
      </c>
      <c r="L1080" s="2">
        <v>41518</v>
      </c>
      <c r="M1080" s="2">
        <v>43616</v>
      </c>
      <c r="N1080" t="s">
        <v>1451</v>
      </c>
      <c r="O1080">
        <v>4</v>
      </c>
      <c r="P1080" t="s">
        <v>1512</v>
      </c>
      <c r="Q1080" t="s">
        <v>1513</v>
      </c>
      <c r="R1080" t="s">
        <v>640</v>
      </c>
      <c r="S1080" t="s">
        <v>85</v>
      </c>
      <c r="T1080" t="s">
        <v>68</v>
      </c>
      <c r="U1080">
        <v>2017</v>
      </c>
      <c r="V1080">
        <v>506434</v>
      </c>
      <c r="W1080" t="s">
        <v>69</v>
      </c>
      <c r="X1080" t="s">
        <v>405</v>
      </c>
      <c r="Y1080">
        <v>341401</v>
      </c>
      <c r="Z1080">
        <v>165033</v>
      </c>
      <c r="AA1080" t="s">
        <v>69</v>
      </c>
      <c r="AB1080" t="s">
        <v>7330</v>
      </c>
      <c r="AC1080">
        <v>506434</v>
      </c>
    </row>
    <row r="1081" spans="1:29">
      <c r="A1081">
        <f t="shared" ca="1" si="16"/>
        <v>0.44826856058818731</v>
      </c>
      <c r="B1081" t="s">
        <v>1143</v>
      </c>
      <c r="C1081">
        <v>9319161</v>
      </c>
      <c r="D1081" s="2">
        <v>42928</v>
      </c>
      <c r="E1081" t="s">
        <v>76</v>
      </c>
      <c r="F1081" t="s">
        <v>7331</v>
      </c>
      <c r="G1081">
        <v>5</v>
      </c>
      <c r="H1081" t="s">
        <v>58</v>
      </c>
      <c r="I1081" t="s">
        <v>1145</v>
      </c>
      <c r="J1081">
        <v>63643</v>
      </c>
      <c r="K1081">
        <v>5</v>
      </c>
      <c r="L1081" s="2">
        <v>41526</v>
      </c>
      <c r="M1081" s="2">
        <v>43677</v>
      </c>
      <c r="N1081" t="s">
        <v>6636</v>
      </c>
      <c r="O1081">
        <v>16</v>
      </c>
      <c r="P1081" t="s">
        <v>1363</v>
      </c>
      <c r="Q1081" t="s">
        <v>1364</v>
      </c>
      <c r="R1081" t="s">
        <v>149</v>
      </c>
      <c r="S1081" t="s">
        <v>67</v>
      </c>
      <c r="T1081" t="s">
        <v>68</v>
      </c>
      <c r="U1081">
        <v>2017</v>
      </c>
      <c r="V1081">
        <v>459526</v>
      </c>
      <c r="W1081" t="s">
        <v>69</v>
      </c>
      <c r="X1081" t="s">
        <v>1143</v>
      </c>
      <c r="Y1081">
        <v>286309</v>
      </c>
      <c r="Z1081">
        <v>173217</v>
      </c>
      <c r="AA1081" t="s">
        <v>69</v>
      </c>
      <c r="AB1081" t="s">
        <v>7332</v>
      </c>
      <c r="AC1081">
        <v>459526</v>
      </c>
    </row>
    <row r="1082" spans="1:29">
      <c r="A1082">
        <f t="shared" ca="1" si="16"/>
        <v>0.5469487655368902</v>
      </c>
      <c r="B1082" t="s">
        <v>75</v>
      </c>
      <c r="C1082">
        <v>9460972</v>
      </c>
      <c r="D1082" s="2">
        <v>43210</v>
      </c>
      <c r="E1082" t="s">
        <v>7333</v>
      </c>
      <c r="F1082" t="s">
        <v>7334</v>
      </c>
      <c r="G1082">
        <v>5</v>
      </c>
      <c r="H1082" t="s">
        <v>58</v>
      </c>
      <c r="I1082" t="s">
        <v>78</v>
      </c>
      <c r="J1082">
        <v>43467</v>
      </c>
      <c r="K1082">
        <v>5</v>
      </c>
      <c r="L1082" s="2">
        <v>41774</v>
      </c>
      <c r="M1082" s="2">
        <v>43951</v>
      </c>
      <c r="N1082" t="s">
        <v>7335</v>
      </c>
      <c r="O1082">
        <v>19</v>
      </c>
      <c r="P1082" t="s">
        <v>7336</v>
      </c>
      <c r="Q1082" t="s">
        <v>7337</v>
      </c>
      <c r="R1082" t="s">
        <v>120</v>
      </c>
      <c r="S1082" t="s">
        <v>85</v>
      </c>
      <c r="T1082" t="s">
        <v>68</v>
      </c>
      <c r="U1082">
        <v>2018</v>
      </c>
      <c r="V1082">
        <v>453584</v>
      </c>
      <c r="W1082" t="s">
        <v>69</v>
      </c>
      <c r="X1082" t="s">
        <v>75</v>
      </c>
      <c r="Y1082">
        <v>320850</v>
      </c>
      <c r="Z1082">
        <v>132734</v>
      </c>
      <c r="AA1082" t="s">
        <v>69</v>
      </c>
      <c r="AB1082" t="s">
        <v>7338</v>
      </c>
      <c r="AC1082">
        <v>453584</v>
      </c>
    </row>
    <row r="1083" spans="1:29">
      <c r="A1083">
        <f t="shared" ca="1" si="16"/>
        <v>0.87561306758083302</v>
      </c>
      <c r="B1083" t="s">
        <v>127</v>
      </c>
      <c r="C1083">
        <v>9521738</v>
      </c>
      <c r="D1083" s="2">
        <v>43311</v>
      </c>
      <c r="E1083" t="s">
        <v>1856</v>
      </c>
      <c r="F1083" t="s">
        <v>7339</v>
      </c>
      <c r="G1083">
        <v>1</v>
      </c>
      <c r="H1083" t="s">
        <v>58</v>
      </c>
      <c r="I1083" t="s">
        <v>130</v>
      </c>
      <c r="J1083">
        <v>112789</v>
      </c>
      <c r="K1083">
        <v>1</v>
      </c>
      <c r="L1083" s="2">
        <v>43313</v>
      </c>
      <c r="M1083" s="2">
        <v>44043</v>
      </c>
      <c r="N1083" t="s">
        <v>1320</v>
      </c>
      <c r="O1083">
        <v>7</v>
      </c>
      <c r="P1083" t="s">
        <v>64</v>
      </c>
      <c r="Q1083" t="s">
        <v>65</v>
      </c>
      <c r="R1083" t="s">
        <v>66</v>
      </c>
      <c r="S1083" t="s">
        <v>67</v>
      </c>
      <c r="T1083" t="s">
        <v>68</v>
      </c>
      <c r="U1083">
        <v>2018</v>
      </c>
      <c r="V1083">
        <v>409375</v>
      </c>
      <c r="W1083" t="s">
        <v>69</v>
      </c>
      <c r="X1083" t="s">
        <v>127</v>
      </c>
      <c r="Y1083">
        <v>250000</v>
      </c>
      <c r="Z1083">
        <v>159375</v>
      </c>
      <c r="AA1083" t="s">
        <v>69</v>
      </c>
      <c r="AB1083" t="s">
        <v>7340</v>
      </c>
      <c r="AC1083">
        <v>409375</v>
      </c>
    </row>
    <row r="1084" spans="1:29">
      <c r="A1084">
        <f t="shared" ca="1" si="16"/>
        <v>0.67851461677016212</v>
      </c>
      <c r="B1084" t="s">
        <v>687</v>
      </c>
      <c r="C1084">
        <v>9304199</v>
      </c>
      <c r="D1084" s="2">
        <v>42916</v>
      </c>
      <c r="E1084" t="s">
        <v>76</v>
      </c>
      <c r="F1084" t="s">
        <v>7341</v>
      </c>
      <c r="G1084">
        <v>5</v>
      </c>
      <c r="H1084" t="s">
        <v>58</v>
      </c>
      <c r="I1084" t="s">
        <v>689</v>
      </c>
      <c r="J1084">
        <v>12780</v>
      </c>
      <c r="K1084">
        <v>5</v>
      </c>
      <c r="L1084" s="2">
        <v>41456</v>
      </c>
      <c r="M1084" s="2">
        <v>43646</v>
      </c>
      <c r="N1084" t="s">
        <v>113</v>
      </c>
      <c r="O1084">
        <v>3</v>
      </c>
      <c r="P1084" t="s">
        <v>542</v>
      </c>
      <c r="Q1084" t="s">
        <v>543</v>
      </c>
      <c r="R1084" t="s">
        <v>205</v>
      </c>
      <c r="S1084" t="s">
        <v>67</v>
      </c>
      <c r="T1084" t="s">
        <v>68</v>
      </c>
      <c r="U1084">
        <v>2017</v>
      </c>
      <c r="V1084">
        <v>324432</v>
      </c>
      <c r="W1084" t="s">
        <v>69</v>
      </c>
      <c r="X1084" t="s">
        <v>687</v>
      </c>
      <c r="Y1084">
        <v>227354</v>
      </c>
      <c r="Z1084">
        <v>97078</v>
      </c>
      <c r="AA1084" t="s">
        <v>69</v>
      </c>
      <c r="AB1084" t="s">
        <v>7342</v>
      </c>
      <c r="AC1084">
        <v>324432</v>
      </c>
    </row>
    <row r="1085" spans="1:29">
      <c r="A1085">
        <f t="shared" ca="1" si="16"/>
        <v>0.76600374313386632</v>
      </c>
      <c r="B1085" t="s">
        <v>1619</v>
      </c>
      <c r="C1085">
        <v>9186465</v>
      </c>
      <c r="D1085" s="2">
        <v>42675</v>
      </c>
      <c r="E1085" t="s">
        <v>76</v>
      </c>
      <c r="F1085" t="s">
        <v>7343</v>
      </c>
      <c r="G1085">
        <v>5</v>
      </c>
      <c r="H1085" t="s">
        <v>58</v>
      </c>
      <c r="I1085" t="s">
        <v>1621</v>
      </c>
      <c r="J1085">
        <v>21981</v>
      </c>
      <c r="K1085">
        <v>5</v>
      </c>
      <c r="L1085" s="2">
        <v>41263</v>
      </c>
      <c r="M1085" s="2">
        <v>43434</v>
      </c>
      <c r="N1085" t="s">
        <v>845</v>
      </c>
      <c r="O1085">
        <v>3</v>
      </c>
      <c r="P1085" t="s">
        <v>368</v>
      </c>
      <c r="Q1085" t="s">
        <v>369</v>
      </c>
      <c r="R1085" t="s">
        <v>370</v>
      </c>
      <c r="S1085" t="s">
        <v>7344</v>
      </c>
      <c r="T1085" t="s">
        <v>68</v>
      </c>
      <c r="U1085">
        <v>2017</v>
      </c>
      <c r="V1085">
        <v>323382</v>
      </c>
      <c r="W1085" t="s">
        <v>69</v>
      </c>
      <c r="X1085" t="s">
        <v>1619</v>
      </c>
      <c r="Y1085">
        <v>220795</v>
      </c>
      <c r="Z1085">
        <v>102587</v>
      </c>
      <c r="AA1085" t="s">
        <v>69</v>
      </c>
      <c r="AB1085" t="s">
        <v>7345</v>
      </c>
      <c r="AC1085">
        <v>323382</v>
      </c>
    </row>
    <row r="1086" spans="1:29">
      <c r="A1086">
        <f t="shared" ca="1" si="16"/>
        <v>0.28182851648790075</v>
      </c>
      <c r="B1086" t="s">
        <v>182</v>
      </c>
      <c r="C1086">
        <v>9302726</v>
      </c>
      <c r="D1086" s="2">
        <v>42930</v>
      </c>
      <c r="E1086" t="s">
        <v>7346</v>
      </c>
      <c r="F1086" t="s">
        <v>7347</v>
      </c>
      <c r="G1086">
        <v>5</v>
      </c>
      <c r="H1086" t="s">
        <v>58</v>
      </c>
      <c r="I1086" t="s">
        <v>185</v>
      </c>
      <c r="J1086">
        <v>23935</v>
      </c>
      <c r="K1086">
        <v>5</v>
      </c>
      <c r="L1086" s="2">
        <v>41532</v>
      </c>
      <c r="M1086" s="2">
        <v>43646</v>
      </c>
      <c r="N1086" t="s">
        <v>7348</v>
      </c>
      <c r="O1086">
        <v>12</v>
      </c>
      <c r="P1086" t="s">
        <v>147</v>
      </c>
      <c r="Q1086" t="s">
        <v>148</v>
      </c>
      <c r="R1086" t="s">
        <v>149</v>
      </c>
      <c r="S1086" t="s">
        <v>102</v>
      </c>
      <c r="T1086" t="s">
        <v>68</v>
      </c>
      <c r="U1086">
        <v>2017</v>
      </c>
      <c r="V1086">
        <v>454557</v>
      </c>
      <c r="W1086" t="s">
        <v>69</v>
      </c>
      <c r="X1086" t="s">
        <v>182</v>
      </c>
      <c r="Y1086">
        <v>296000</v>
      </c>
      <c r="Z1086">
        <v>158557</v>
      </c>
      <c r="AA1086" t="s">
        <v>69</v>
      </c>
      <c r="AB1086" t="s">
        <v>7349</v>
      </c>
      <c r="AC1086">
        <v>454557</v>
      </c>
    </row>
    <row r="1087" spans="1:29">
      <c r="A1087">
        <f t="shared" ca="1" si="16"/>
        <v>5.1850275084362574E-2</v>
      </c>
      <c r="B1087" t="s">
        <v>55</v>
      </c>
      <c r="C1087">
        <v>9205541</v>
      </c>
      <c r="D1087" s="2">
        <v>42755</v>
      </c>
      <c r="E1087" t="s">
        <v>76</v>
      </c>
      <c r="F1087" t="s">
        <v>7350</v>
      </c>
      <c r="G1087">
        <v>5</v>
      </c>
      <c r="H1087" t="s">
        <v>58</v>
      </c>
      <c r="I1087" t="s">
        <v>59</v>
      </c>
      <c r="J1087">
        <v>33689</v>
      </c>
      <c r="K1087">
        <v>23</v>
      </c>
      <c r="L1087" s="2">
        <v>34669</v>
      </c>
      <c r="M1087" s="2">
        <v>43312</v>
      </c>
      <c r="N1087" t="s">
        <v>6191</v>
      </c>
      <c r="O1087">
        <v>13</v>
      </c>
      <c r="P1087" t="s">
        <v>390</v>
      </c>
      <c r="Q1087" t="s">
        <v>217</v>
      </c>
      <c r="R1087" t="s">
        <v>120</v>
      </c>
      <c r="S1087" t="s">
        <v>67</v>
      </c>
      <c r="T1087" t="s">
        <v>68</v>
      </c>
      <c r="U1087">
        <v>2017</v>
      </c>
      <c r="V1087">
        <v>471665</v>
      </c>
      <c r="W1087" t="s">
        <v>69</v>
      </c>
      <c r="X1087" t="s">
        <v>55</v>
      </c>
      <c r="Y1087">
        <v>295632</v>
      </c>
      <c r="Z1087">
        <v>176033</v>
      </c>
      <c r="AA1087" t="s">
        <v>69</v>
      </c>
      <c r="AB1087" t="s">
        <v>7351</v>
      </c>
      <c r="AC1087">
        <v>471665</v>
      </c>
    </row>
    <row r="1088" spans="1:29">
      <c r="A1088">
        <f t="shared" ca="1" si="16"/>
        <v>9.1744009891831513E-2</v>
      </c>
      <c r="B1088" t="s">
        <v>241</v>
      </c>
      <c r="C1088">
        <v>9481299</v>
      </c>
      <c r="D1088" s="2">
        <v>43248</v>
      </c>
      <c r="E1088" t="s">
        <v>56</v>
      </c>
      <c r="F1088" t="s">
        <v>7352</v>
      </c>
      <c r="G1088">
        <v>5</v>
      </c>
      <c r="H1088" t="s">
        <v>58</v>
      </c>
      <c r="I1088" t="s">
        <v>243</v>
      </c>
      <c r="J1088">
        <v>84151</v>
      </c>
      <c r="K1088">
        <v>13</v>
      </c>
      <c r="L1088" s="2">
        <v>38899</v>
      </c>
      <c r="M1088" s="2">
        <v>43951</v>
      </c>
      <c r="N1088" t="s">
        <v>1126</v>
      </c>
      <c r="O1088">
        <v>1</v>
      </c>
      <c r="P1088" t="s">
        <v>2641</v>
      </c>
      <c r="Q1088" t="s">
        <v>2642</v>
      </c>
      <c r="R1088" t="s">
        <v>555</v>
      </c>
      <c r="S1088" t="s">
        <v>473</v>
      </c>
      <c r="T1088" t="s">
        <v>68</v>
      </c>
      <c r="U1088">
        <v>2018</v>
      </c>
      <c r="V1088">
        <v>390000</v>
      </c>
      <c r="W1088" t="s">
        <v>69</v>
      </c>
      <c r="X1088" t="s">
        <v>241</v>
      </c>
      <c r="Y1088">
        <v>250000</v>
      </c>
      <c r="Z1088">
        <v>140000</v>
      </c>
      <c r="AA1088" t="s">
        <v>69</v>
      </c>
      <c r="AB1088" t="s">
        <v>7353</v>
      </c>
      <c r="AC1088">
        <v>390000</v>
      </c>
    </row>
    <row r="1089" spans="1:29">
      <c r="A1089">
        <f t="shared" ca="1" si="16"/>
        <v>0.45284785081962142</v>
      </c>
      <c r="B1089" t="s">
        <v>199</v>
      </c>
      <c r="C1089">
        <v>9277361</v>
      </c>
      <c r="D1089" s="2">
        <v>42874</v>
      </c>
      <c r="E1089" t="s">
        <v>76</v>
      </c>
      <c r="F1089" t="s">
        <v>7354</v>
      </c>
      <c r="G1089">
        <v>5</v>
      </c>
      <c r="H1089" t="s">
        <v>58</v>
      </c>
      <c r="I1089" t="s">
        <v>149</v>
      </c>
      <c r="J1089">
        <v>25836</v>
      </c>
      <c r="K1089">
        <v>37</v>
      </c>
      <c r="L1089" s="2">
        <v>30682</v>
      </c>
      <c r="M1089" s="2">
        <v>43982</v>
      </c>
      <c r="N1089" t="s">
        <v>6850</v>
      </c>
      <c r="O1089">
        <v>13</v>
      </c>
      <c r="P1089" t="s">
        <v>2191</v>
      </c>
      <c r="Q1089" t="s">
        <v>2192</v>
      </c>
      <c r="R1089" t="s">
        <v>585</v>
      </c>
      <c r="S1089" t="s">
        <v>85</v>
      </c>
      <c r="T1089" t="s">
        <v>68</v>
      </c>
      <c r="U1089">
        <v>2017</v>
      </c>
      <c r="V1089">
        <v>420805</v>
      </c>
      <c r="W1089" t="s">
        <v>69</v>
      </c>
      <c r="X1089" t="s">
        <v>199</v>
      </c>
      <c r="Y1089">
        <v>299001</v>
      </c>
      <c r="Z1089">
        <v>121804</v>
      </c>
      <c r="AA1089" t="s">
        <v>69</v>
      </c>
      <c r="AB1089" t="s">
        <v>7355</v>
      </c>
      <c r="AC1089">
        <v>420805</v>
      </c>
    </row>
    <row r="1090" spans="1:29">
      <c r="A1090">
        <f t="shared" ref="A1090:A1153" ca="1" si="17">RAND()</f>
        <v>0.52969863867621525</v>
      </c>
      <c r="B1090" t="s">
        <v>254</v>
      </c>
      <c r="C1090">
        <v>9517961</v>
      </c>
      <c r="D1090" s="2">
        <v>43278</v>
      </c>
      <c r="E1090" t="s">
        <v>56</v>
      </c>
      <c r="F1090" t="s">
        <v>7356</v>
      </c>
      <c r="G1090">
        <v>5</v>
      </c>
      <c r="H1090" t="s">
        <v>58</v>
      </c>
      <c r="I1090" t="s">
        <v>256</v>
      </c>
      <c r="J1090">
        <v>115649</v>
      </c>
      <c r="K1090">
        <v>4</v>
      </c>
      <c r="L1090" s="2">
        <v>42248</v>
      </c>
      <c r="M1090" s="2">
        <v>43646</v>
      </c>
      <c r="N1090" t="s">
        <v>1675</v>
      </c>
      <c r="O1090">
        <v>50</v>
      </c>
      <c r="P1090" t="s">
        <v>1058</v>
      </c>
      <c r="Q1090" t="s">
        <v>358</v>
      </c>
      <c r="R1090" t="s">
        <v>149</v>
      </c>
      <c r="S1090" t="s">
        <v>348</v>
      </c>
      <c r="T1090" t="s">
        <v>68</v>
      </c>
      <c r="U1090">
        <v>2018</v>
      </c>
      <c r="V1090">
        <v>380188</v>
      </c>
      <c r="W1090" t="s">
        <v>69</v>
      </c>
      <c r="X1090" t="s">
        <v>254</v>
      </c>
      <c r="Y1090">
        <v>197500</v>
      </c>
      <c r="Z1090">
        <v>182688</v>
      </c>
      <c r="AA1090" t="s">
        <v>69</v>
      </c>
      <c r="AB1090" t="s">
        <v>7357</v>
      </c>
      <c r="AC1090">
        <v>380188</v>
      </c>
    </row>
    <row r="1091" spans="1:29">
      <c r="A1091">
        <f t="shared" ca="1" si="17"/>
        <v>0.50541163893404395</v>
      </c>
      <c r="B1091" t="s">
        <v>254</v>
      </c>
      <c r="C1091">
        <v>9523202</v>
      </c>
      <c r="D1091" s="2">
        <v>43278</v>
      </c>
      <c r="E1091" t="s">
        <v>56</v>
      </c>
      <c r="F1091" t="s">
        <v>7358</v>
      </c>
      <c r="G1091">
        <v>5</v>
      </c>
      <c r="H1091" t="s">
        <v>58</v>
      </c>
      <c r="I1091" t="s">
        <v>256</v>
      </c>
      <c r="J1091">
        <v>45377</v>
      </c>
      <c r="K1091">
        <v>23</v>
      </c>
      <c r="L1091" s="2">
        <v>33239</v>
      </c>
      <c r="M1091" s="2">
        <v>43646</v>
      </c>
      <c r="N1091" t="s">
        <v>1096</v>
      </c>
      <c r="O1091">
        <v>7</v>
      </c>
      <c r="P1091" t="s">
        <v>4303</v>
      </c>
      <c r="Q1091" t="s">
        <v>472</v>
      </c>
      <c r="R1091" t="s">
        <v>311</v>
      </c>
      <c r="S1091" t="s">
        <v>67</v>
      </c>
      <c r="T1091" t="s">
        <v>68</v>
      </c>
      <c r="U1091">
        <v>2018</v>
      </c>
      <c r="V1091">
        <v>373073</v>
      </c>
      <c r="W1091" t="s">
        <v>69</v>
      </c>
      <c r="X1091" t="s">
        <v>254</v>
      </c>
      <c r="Y1091">
        <v>226105</v>
      </c>
      <c r="Z1091">
        <v>146968</v>
      </c>
      <c r="AA1091" t="s">
        <v>69</v>
      </c>
      <c r="AB1091" t="s">
        <v>7359</v>
      </c>
      <c r="AC1091">
        <v>373073</v>
      </c>
    </row>
    <row r="1092" spans="1:29">
      <c r="A1092">
        <f t="shared" ca="1" si="17"/>
        <v>0.38762884803438902</v>
      </c>
      <c r="B1092" t="s">
        <v>127</v>
      </c>
      <c r="C1092">
        <v>9354514</v>
      </c>
      <c r="D1092" s="2">
        <v>42947</v>
      </c>
      <c r="E1092" t="s">
        <v>4579</v>
      </c>
      <c r="F1092" t="s">
        <v>7360</v>
      </c>
      <c r="G1092">
        <v>5</v>
      </c>
      <c r="H1092" t="s">
        <v>58</v>
      </c>
      <c r="I1092" t="s">
        <v>130</v>
      </c>
      <c r="J1092">
        <v>104560</v>
      </c>
      <c r="K1092">
        <v>4</v>
      </c>
      <c r="L1092" s="2">
        <v>41885</v>
      </c>
      <c r="M1092" s="2">
        <v>43677</v>
      </c>
      <c r="N1092" t="s">
        <v>4581</v>
      </c>
      <c r="O1092">
        <v>5</v>
      </c>
      <c r="P1092" t="s">
        <v>5274</v>
      </c>
      <c r="Q1092" t="s">
        <v>5275</v>
      </c>
      <c r="R1092" t="s">
        <v>311</v>
      </c>
      <c r="S1092" t="s">
        <v>473</v>
      </c>
      <c r="T1092" t="s">
        <v>68</v>
      </c>
      <c r="U1092">
        <v>2017</v>
      </c>
      <c r="V1092">
        <v>427607</v>
      </c>
      <c r="W1092" t="s">
        <v>69</v>
      </c>
      <c r="X1092" t="s">
        <v>127</v>
      </c>
      <c r="Y1092">
        <v>504811</v>
      </c>
      <c r="Z1092">
        <v>187796</v>
      </c>
      <c r="AA1092" t="s">
        <v>69</v>
      </c>
      <c r="AB1092" t="s">
        <v>7361</v>
      </c>
      <c r="AC1092">
        <v>427607</v>
      </c>
    </row>
    <row r="1093" spans="1:29">
      <c r="A1093">
        <f t="shared" ca="1" si="17"/>
        <v>0.37644425042746976</v>
      </c>
      <c r="B1093" t="s">
        <v>254</v>
      </c>
      <c r="C1093">
        <v>9272912</v>
      </c>
      <c r="D1093" s="2">
        <v>42892</v>
      </c>
      <c r="E1093" t="s">
        <v>7362</v>
      </c>
      <c r="F1093" t="s">
        <v>7363</v>
      </c>
      <c r="G1093">
        <v>5</v>
      </c>
      <c r="H1093" t="s">
        <v>58</v>
      </c>
      <c r="I1093" t="s">
        <v>256</v>
      </c>
      <c r="J1093">
        <v>109888</v>
      </c>
      <c r="K1093">
        <v>4</v>
      </c>
      <c r="L1093" s="2">
        <v>41821</v>
      </c>
      <c r="M1093" s="2">
        <v>43616</v>
      </c>
      <c r="N1093" t="s">
        <v>7364</v>
      </c>
      <c r="O1093">
        <v>2</v>
      </c>
      <c r="P1093" t="s">
        <v>1269</v>
      </c>
      <c r="Q1093" t="s">
        <v>1270</v>
      </c>
      <c r="R1093" t="s">
        <v>434</v>
      </c>
      <c r="S1093" t="s">
        <v>483</v>
      </c>
      <c r="T1093" t="s">
        <v>68</v>
      </c>
      <c r="U1093">
        <v>2017</v>
      </c>
      <c r="V1093">
        <v>367098</v>
      </c>
      <c r="W1093" t="s">
        <v>69</v>
      </c>
      <c r="X1093" t="s">
        <v>254</v>
      </c>
      <c r="Y1093">
        <v>273186</v>
      </c>
      <c r="Z1093">
        <v>93912</v>
      </c>
      <c r="AA1093" t="s">
        <v>69</v>
      </c>
      <c r="AB1093" t="s">
        <v>7365</v>
      </c>
      <c r="AC1093">
        <v>367098</v>
      </c>
    </row>
    <row r="1094" spans="1:29">
      <c r="A1094">
        <f t="shared" ca="1" si="17"/>
        <v>0.8967301467602099</v>
      </c>
      <c r="B1094" t="s">
        <v>303</v>
      </c>
      <c r="C1094">
        <v>9330852</v>
      </c>
      <c r="D1094" s="2">
        <v>42930</v>
      </c>
      <c r="E1094" t="s">
        <v>76</v>
      </c>
      <c r="F1094" t="s">
        <v>7366</v>
      </c>
      <c r="G1094">
        <v>5</v>
      </c>
      <c r="H1094" t="s">
        <v>58</v>
      </c>
      <c r="I1094" t="s">
        <v>305</v>
      </c>
      <c r="J1094">
        <v>98503</v>
      </c>
      <c r="K1094">
        <v>5</v>
      </c>
      <c r="L1094" s="2">
        <v>41487</v>
      </c>
      <c r="M1094" s="2">
        <v>43677</v>
      </c>
      <c r="N1094" t="s">
        <v>331</v>
      </c>
      <c r="O1094">
        <v>11</v>
      </c>
      <c r="P1094" t="s">
        <v>1292</v>
      </c>
      <c r="Q1094" t="s">
        <v>1293</v>
      </c>
      <c r="R1094" t="s">
        <v>555</v>
      </c>
      <c r="S1094" t="s">
        <v>67</v>
      </c>
      <c r="T1094" t="s">
        <v>68</v>
      </c>
      <c r="U1094">
        <v>2017</v>
      </c>
      <c r="V1094">
        <v>507007</v>
      </c>
      <c r="W1094" t="s">
        <v>69</v>
      </c>
      <c r="X1094" t="s">
        <v>303</v>
      </c>
      <c r="Y1094">
        <v>341102</v>
      </c>
      <c r="Z1094">
        <v>165905</v>
      </c>
      <c r="AA1094" t="s">
        <v>69</v>
      </c>
      <c r="AB1094" t="s">
        <v>7367</v>
      </c>
      <c r="AC1094">
        <v>507007</v>
      </c>
    </row>
    <row r="1095" spans="1:29">
      <c r="A1095">
        <f t="shared" ca="1" si="17"/>
        <v>0.79630044593936766</v>
      </c>
      <c r="B1095" t="s">
        <v>254</v>
      </c>
      <c r="C1095">
        <v>9443637</v>
      </c>
      <c r="D1095" s="2">
        <v>43214</v>
      </c>
      <c r="E1095" t="s">
        <v>56</v>
      </c>
      <c r="F1095" t="s">
        <v>7368</v>
      </c>
      <c r="G1095">
        <v>5</v>
      </c>
      <c r="H1095" t="s">
        <v>58</v>
      </c>
      <c r="I1095" t="s">
        <v>256</v>
      </c>
      <c r="J1095">
        <v>115188</v>
      </c>
      <c r="K1095">
        <v>4</v>
      </c>
      <c r="L1095" s="2">
        <v>42064</v>
      </c>
      <c r="M1095" s="2">
        <v>43890</v>
      </c>
      <c r="N1095" t="s">
        <v>6945</v>
      </c>
      <c r="O1095">
        <v>30</v>
      </c>
      <c r="P1095" t="s">
        <v>747</v>
      </c>
      <c r="Q1095" t="s">
        <v>748</v>
      </c>
      <c r="R1095" t="s">
        <v>176</v>
      </c>
      <c r="S1095" t="s">
        <v>67</v>
      </c>
      <c r="T1095" t="s">
        <v>68</v>
      </c>
      <c r="U1095">
        <v>2018</v>
      </c>
      <c r="V1095">
        <v>311850</v>
      </c>
      <c r="W1095" t="s">
        <v>69</v>
      </c>
      <c r="X1095" t="s">
        <v>254</v>
      </c>
      <c r="Y1095">
        <v>192500</v>
      </c>
      <c r="Z1095">
        <v>119350</v>
      </c>
      <c r="AA1095" t="s">
        <v>69</v>
      </c>
      <c r="AB1095" t="s">
        <v>7369</v>
      </c>
      <c r="AC1095">
        <v>311850</v>
      </c>
    </row>
    <row r="1096" spans="1:29">
      <c r="A1096">
        <f t="shared" ca="1" si="17"/>
        <v>0.68709338170249046</v>
      </c>
      <c r="B1096" t="s">
        <v>199</v>
      </c>
      <c r="C1096">
        <v>9526447</v>
      </c>
      <c r="D1096" s="2">
        <v>43291</v>
      </c>
      <c r="E1096" t="s">
        <v>56</v>
      </c>
      <c r="F1096" t="s">
        <v>7370</v>
      </c>
      <c r="G1096">
        <v>5</v>
      </c>
      <c r="H1096" t="s">
        <v>58</v>
      </c>
      <c r="I1096" t="s">
        <v>149</v>
      </c>
      <c r="J1096">
        <v>182675</v>
      </c>
      <c r="K1096">
        <v>5</v>
      </c>
      <c r="L1096" s="2">
        <v>41852</v>
      </c>
      <c r="M1096" s="2">
        <v>44043</v>
      </c>
      <c r="N1096" t="s">
        <v>1998</v>
      </c>
      <c r="O1096">
        <v>3</v>
      </c>
      <c r="P1096" t="s">
        <v>542</v>
      </c>
      <c r="Q1096" t="s">
        <v>543</v>
      </c>
      <c r="R1096" t="s">
        <v>205</v>
      </c>
      <c r="S1096" t="s">
        <v>67</v>
      </c>
      <c r="T1096" t="s">
        <v>68</v>
      </c>
      <c r="U1096">
        <v>2018</v>
      </c>
      <c r="V1096">
        <v>332000</v>
      </c>
      <c r="W1096" t="s">
        <v>69</v>
      </c>
      <c r="X1096" t="s">
        <v>199</v>
      </c>
      <c r="Y1096">
        <v>207500</v>
      </c>
      <c r="Z1096">
        <v>124500</v>
      </c>
      <c r="AA1096" t="s">
        <v>69</v>
      </c>
      <c r="AB1096" t="s">
        <v>7371</v>
      </c>
      <c r="AC1096">
        <v>332000</v>
      </c>
    </row>
    <row r="1097" spans="1:29">
      <c r="A1097">
        <f t="shared" ca="1" si="17"/>
        <v>0.6528402550259631</v>
      </c>
      <c r="B1097" t="s">
        <v>241</v>
      </c>
      <c r="C1097">
        <v>9194425</v>
      </c>
      <c r="D1097" s="2">
        <v>42742</v>
      </c>
      <c r="E1097" t="s">
        <v>76</v>
      </c>
      <c r="F1097" t="s">
        <v>7372</v>
      </c>
      <c r="G1097">
        <v>5</v>
      </c>
      <c r="H1097" t="s">
        <v>58</v>
      </c>
      <c r="I1097" t="s">
        <v>243</v>
      </c>
      <c r="J1097">
        <v>116742</v>
      </c>
      <c r="K1097">
        <v>5</v>
      </c>
      <c r="L1097" s="2">
        <v>41289</v>
      </c>
      <c r="M1097" s="2">
        <v>43465</v>
      </c>
      <c r="N1097" t="s">
        <v>171</v>
      </c>
      <c r="O1097">
        <v>3</v>
      </c>
      <c r="P1097" t="s">
        <v>882</v>
      </c>
      <c r="Q1097" t="s">
        <v>883</v>
      </c>
      <c r="R1097" t="s">
        <v>884</v>
      </c>
      <c r="S1097" t="s">
        <v>67</v>
      </c>
      <c r="T1097" t="s">
        <v>68</v>
      </c>
      <c r="U1097">
        <v>2017</v>
      </c>
      <c r="V1097">
        <v>783084</v>
      </c>
      <c r="W1097" t="s">
        <v>69</v>
      </c>
      <c r="X1097" t="s">
        <v>241</v>
      </c>
      <c r="Y1097">
        <v>470321</v>
      </c>
      <c r="Z1097">
        <v>312763</v>
      </c>
      <c r="AA1097" t="s">
        <v>69</v>
      </c>
      <c r="AB1097" t="s">
        <v>7373</v>
      </c>
      <c r="AC1097">
        <v>783084</v>
      </c>
    </row>
    <row r="1098" spans="1:29">
      <c r="A1098">
        <f t="shared" ca="1" si="17"/>
        <v>0.57953338347294159</v>
      </c>
      <c r="B1098" t="s">
        <v>889</v>
      </c>
      <c r="C1098">
        <v>9322005</v>
      </c>
      <c r="D1098" s="2">
        <v>42947</v>
      </c>
      <c r="E1098" t="s">
        <v>7374</v>
      </c>
      <c r="F1098" t="s">
        <v>7375</v>
      </c>
      <c r="G1098">
        <v>5</v>
      </c>
      <c r="H1098" t="s">
        <v>58</v>
      </c>
      <c r="I1098" t="s">
        <v>891</v>
      </c>
      <c r="J1098">
        <v>23260</v>
      </c>
      <c r="K1098">
        <v>5</v>
      </c>
      <c r="L1098" s="2">
        <v>41518</v>
      </c>
      <c r="M1098" s="2">
        <v>44043</v>
      </c>
      <c r="N1098" t="s">
        <v>7376</v>
      </c>
      <c r="O1098">
        <v>25</v>
      </c>
      <c r="P1098" t="s">
        <v>666</v>
      </c>
      <c r="Q1098" t="s">
        <v>119</v>
      </c>
      <c r="R1098" t="s">
        <v>120</v>
      </c>
      <c r="S1098" t="s">
        <v>667</v>
      </c>
      <c r="T1098" t="s">
        <v>68</v>
      </c>
      <c r="U1098">
        <v>2017</v>
      </c>
      <c r="V1098">
        <v>594510</v>
      </c>
      <c r="W1098" t="s">
        <v>69</v>
      </c>
      <c r="X1098" t="s">
        <v>889</v>
      </c>
      <c r="Y1098">
        <v>387303</v>
      </c>
      <c r="Z1098">
        <v>207207</v>
      </c>
      <c r="AA1098" t="s">
        <v>69</v>
      </c>
      <c r="AB1098" t="s">
        <v>7377</v>
      </c>
      <c r="AC1098">
        <v>594510</v>
      </c>
    </row>
    <row r="1099" spans="1:29">
      <c r="A1099">
        <f t="shared" ca="1" si="17"/>
        <v>0.42669845889528146</v>
      </c>
      <c r="B1099" t="s">
        <v>199</v>
      </c>
      <c r="C1099">
        <v>9265452</v>
      </c>
      <c r="D1099" s="2">
        <v>42856</v>
      </c>
      <c r="E1099" t="s">
        <v>3882</v>
      </c>
      <c r="F1099" t="s">
        <v>7378</v>
      </c>
      <c r="G1099">
        <v>5</v>
      </c>
      <c r="H1099" t="s">
        <v>58</v>
      </c>
      <c r="I1099" t="s">
        <v>149</v>
      </c>
      <c r="J1099">
        <v>195450</v>
      </c>
      <c r="K1099">
        <v>3</v>
      </c>
      <c r="L1099" s="2">
        <v>42125</v>
      </c>
      <c r="M1099" s="2">
        <v>43585</v>
      </c>
      <c r="N1099" t="s">
        <v>3884</v>
      </c>
      <c r="O1099">
        <v>1</v>
      </c>
      <c r="P1099" t="s">
        <v>161</v>
      </c>
      <c r="Q1099" t="s">
        <v>162</v>
      </c>
      <c r="R1099" t="s">
        <v>163</v>
      </c>
      <c r="S1099" t="s">
        <v>67</v>
      </c>
      <c r="T1099" t="s">
        <v>68</v>
      </c>
      <c r="U1099">
        <v>2017</v>
      </c>
      <c r="V1099">
        <v>142588</v>
      </c>
      <c r="W1099" t="s">
        <v>69</v>
      </c>
      <c r="X1099" t="s">
        <v>199</v>
      </c>
      <c r="Y1099">
        <v>93500</v>
      </c>
      <c r="Z1099">
        <v>49088</v>
      </c>
      <c r="AA1099" t="s">
        <v>69</v>
      </c>
      <c r="AB1099" t="s">
        <v>7379</v>
      </c>
      <c r="AC1099">
        <v>142588</v>
      </c>
    </row>
    <row r="1100" spans="1:29">
      <c r="A1100">
        <f t="shared" ca="1" si="17"/>
        <v>0.59267209109719887</v>
      </c>
      <c r="B1100" t="s">
        <v>405</v>
      </c>
      <c r="C1100">
        <v>9505866</v>
      </c>
      <c r="D1100" s="2">
        <v>43278</v>
      </c>
      <c r="E1100" t="s">
        <v>7380</v>
      </c>
      <c r="F1100" t="s">
        <v>7381</v>
      </c>
      <c r="G1100">
        <v>5</v>
      </c>
      <c r="H1100" t="s">
        <v>58</v>
      </c>
      <c r="I1100" t="s">
        <v>407</v>
      </c>
      <c r="J1100">
        <v>38085</v>
      </c>
      <c r="K1100">
        <v>5</v>
      </c>
      <c r="L1100" s="2">
        <v>41821</v>
      </c>
      <c r="M1100" s="2">
        <v>44742</v>
      </c>
      <c r="N1100" t="s">
        <v>7382</v>
      </c>
      <c r="O1100">
        <v>4</v>
      </c>
      <c r="P1100" t="s">
        <v>135</v>
      </c>
      <c r="Q1100" t="s">
        <v>136</v>
      </c>
      <c r="R1100" t="s">
        <v>137</v>
      </c>
      <c r="S1100" t="s">
        <v>67</v>
      </c>
      <c r="T1100" t="s">
        <v>68</v>
      </c>
      <c r="U1100">
        <v>2018</v>
      </c>
      <c r="V1100">
        <v>641656</v>
      </c>
      <c r="W1100" t="s">
        <v>69</v>
      </c>
      <c r="X1100" t="s">
        <v>405</v>
      </c>
      <c r="Y1100">
        <v>474561</v>
      </c>
      <c r="Z1100">
        <v>167095</v>
      </c>
      <c r="AA1100" t="s">
        <v>69</v>
      </c>
      <c r="AB1100" t="s">
        <v>7383</v>
      </c>
      <c r="AC1100">
        <v>641656</v>
      </c>
    </row>
    <row r="1101" spans="1:29">
      <c r="A1101">
        <f t="shared" ca="1" si="17"/>
        <v>0.37193244681241211</v>
      </c>
      <c r="B1101" t="s">
        <v>254</v>
      </c>
      <c r="C1101">
        <v>9524745</v>
      </c>
      <c r="D1101" s="2">
        <v>43327</v>
      </c>
      <c r="E1101" t="s">
        <v>56</v>
      </c>
      <c r="F1101" t="s">
        <v>7384</v>
      </c>
      <c r="G1101">
        <v>5</v>
      </c>
      <c r="H1101" t="s">
        <v>58</v>
      </c>
      <c r="I1101" t="s">
        <v>256</v>
      </c>
      <c r="J1101">
        <v>84227</v>
      </c>
      <c r="K1101">
        <v>8</v>
      </c>
      <c r="L1101" s="2">
        <v>40451</v>
      </c>
      <c r="M1101" s="2">
        <v>44012</v>
      </c>
      <c r="N1101" t="s">
        <v>7385</v>
      </c>
      <c r="O1101">
        <v>50</v>
      </c>
      <c r="P1101" t="s">
        <v>357</v>
      </c>
      <c r="Q1101" t="s">
        <v>358</v>
      </c>
      <c r="R1101" t="s">
        <v>149</v>
      </c>
      <c r="S1101" t="s">
        <v>85</v>
      </c>
      <c r="T1101" t="s">
        <v>68</v>
      </c>
      <c r="U1101">
        <v>2018</v>
      </c>
      <c r="V1101">
        <v>376833</v>
      </c>
      <c r="W1101" t="s">
        <v>69</v>
      </c>
      <c r="X1101" t="s">
        <v>254</v>
      </c>
      <c r="Y1101">
        <v>260552</v>
      </c>
      <c r="Z1101">
        <v>116281</v>
      </c>
      <c r="AA1101" t="s">
        <v>69</v>
      </c>
      <c r="AB1101" t="s">
        <v>7386</v>
      </c>
      <c r="AC1101">
        <v>376833</v>
      </c>
    </row>
    <row r="1102" spans="1:29">
      <c r="A1102">
        <f t="shared" ca="1" si="17"/>
        <v>0.92294421768074753</v>
      </c>
      <c r="B1102" t="s">
        <v>55</v>
      </c>
      <c r="C1102">
        <v>9304344</v>
      </c>
      <c r="D1102" s="2">
        <v>42906</v>
      </c>
      <c r="E1102" t="s">
        <v>56</v>
      </c>
      <c r="F1102" t="s">
        <v>7387</v>
      </c>
      <c r="G1102">
        <v>5</v>
      </c>
      <c r="H1102" t="s">
        <v>58</v>
      </c>
      <c r="I1102" t="s">
        <v>59</v>
      </c>
      <c r="J1102">
        <v>90041</v>
      </c>
      <c r="K1102">
        <v>4</v>
      </c>
      <c r="L1102" s="2">
        <v>41897</v>
      </c>
      <c r="M1102" s="2">
        <v>43677</v>
      </c>
      <c r="N1102" t="s">
        <v>845</v>
      </c>
      <c r="O1102">
        <v>7</v>
      </c>
      <c r="P1102" t="s">
        <v>1538</v>
      </c>
      <c r="Q1102" t="s">
        <v>1539</v>
      </c>
      <c r="R1102" t="s">
        <v>1540</v>
      </c>
      <c r="S1102" t="s">
        <v>67</v>
      </c>
      <c r="T1102" t="s">
        <v>68</v>
      </c>
      <c r="U1102">
        <v>2017</v>
      </c>
      <c r="V1102">
        <v>321563</v>
      </c>
      <c r="W1102" t="s">
        <v>69</v>
      </c>
      <c r="X1102" t="s">
        <v>55</v>
      </c>
      <c r="Y1102">
        <v>218750</v>
      </c>
      <c r="Z1102">
        <v>102813</v>
      </c>
      <c r="AA1102" t="s">
        <v>69</v>
      </c>
      <c r="AB1102" t="s">
        <v>7388</v>
      </c>
      <c r="AC1102">
        <v>321563</v>
      </c>
    </row>
    <row r="1103" spans="1:29">
      <c r="A1103">
        <f t="shared" ca="1" si="17"/>
        <v>1.8568086391721694E-2</v>
      </c>
      <c r="B1103" t="s">
        <v>199</v>
      </c>
      <c r="C1103">
        <v>9450475</v>
      </c>
      <c r="D1103" s="2">
        <v>43168</v>
      </c>
      <c r="E1103" t="s">
        <v>76</v>
      </c>
      <c r="F1103" t="s">
        <v>7389</v>
      </c>
      <c r="G1103">
        <v>5</v>
      </c>
      <c r="H1103" t="s">
        <v>58</v>
      </c>
      <c r="I1103" t="s">
        <v>149</v>
      </c>
      <c r="J1103">
        <v>94184</v>
      </c>
      <c r="K1103">
        <v>15</v>
      </c>
      <c r="L1103" s="2">
        <v>37288</v>
      </c>
      <c r="M1103" s="2">
        <v>43555</v>
      </c>
      <c r="N1103" t="s">
        <v>663</v>
      </c>
      <c r="O1103">
        <v>4</v>
      </c>
      <c r="P1103" t="s">
        <v>638</v>
      </c>
      <c r="Q1103" t="s">
        <v>639</v>
      </c>
      <c r="R1103" t="s">
        <v>640</v>
      </c>
      <c r="S1103" t="s">
        <v>67</v>
      </c>
      <c r="T1103" t="s">
        <v>68</v>
      </c>
      <c r="U1103">
        <v>2018</v>
      </c>
      <c r="V1103">
        <v>276126</v>
      </c>
      <c r="W1103" t="s">
        <v>69</v>
      </c>
      <c r="X1103" t="s">
        <v>199</v>
      </c>
      <c r="Y1103">
        <v>180000</v>
      </c>
      <c r="Z1103">
        <v>96126</v>
      </c>
      <c r="AA1103" t="s">
        <v>69</v>
      </c>
      <c r="AB1103" t="s">
        <v>7390</v>
      </c>
      <c r="AC1103">
        <v>276126</v>
      </c>
    </row>
    <row r="1104" spans="1:29">
      <c r="A1104">
        <f t="shared" ca="1" si="17"/>
        <v>0.2685950658880607</v>
      </c>
      <c r="B1104" t="s">
        <v>303</v>
      </c>
      <c r="C1104">
        <v>9479132</v>
      </c>
      <c r="D1104" s="2">
        <v>43223</v>
      </c>
      <c r="E1104" t="s">
        <v>56</v>
      </c>
      <c r="F1104" t="s">
        <v>7391</v>
      </c>
      <c r="G1104">
        <v>5</v>
      </c>
      <c r="H1104" t="s">
        <v>58</v>
      </c>
      <c r="I1104" t="s">
        <v>305</v>
      </c>
      <c r="J1104">
        <v>83450</v>
      </c>
      <c r="K1104">
        <v>9</v>
      </c>
      <c r="L1104" s="2">
        <v>40315</v>
      </c>
      <c r="M1104" s="2">
        <v>43951</v>
      </c>
      <c r="N1104" t="s">
        <v>1510</v>
      </c>
      <c r="O1104">
        <v>2</v>
      </c>
      <c r="P1104" t="s">
        <v>309</v>
      </c>
      <c r="Q1104" t="s">
        <v>310</v>
      </c>
      <c r="R1104" t="s">
        <v>311</v>
      </c>
      <c r="S1104" t="s">
        <v>67</v>
      </c>
      <c r="T1104" t="s">
        <v>68</v>
      </c>
      <c r="U1104">
        <v>2018</v>
      </c>
      <c r="V1104">
        <v>376875</v>
      </c>
      <c r="W1104" t="s">
        <v>69</v>
      </c>
      <c r="X1104" t="s">
        <v>303</v>
      </c>
      <c r="Y1104">
        <v>225000</v>
      </c>
      <c r="Z1104">
        <v>151875</v>
      </c>
      <c r="AA1104" t="s">
        <v>69</v>
      </c>
      <c r="AB1104" t="s">
        <v>7392</v>
      </c>
      <c r="AC1104">
        <v>376875</v>
      </c>
    </row>
    <row r="1105" spans="1:29">
      <c r="A1105">
        <f t="shared" ca="1" si="17"/>
        <v>0.57120078642595007</v>
      </c>
      <c r="B1105" t="s">
        <v>254</v>
      </c>
      <c r="C1105">
        <v>9320833</v>
      </c>
      <c r="D1105" s="2">
        <v>42943</v>
      </c>
      <c r="E1105" t="s">
        <v>7393</v>
      </c>
      <c r="F1105" t="s">
        <v>7394</v>
      </c>
      <c r="G1105">
        <v>5</v>
      </c>
      <c r="H1105" t="s">
        <v>58</v>
      </c>
      <c r="I1105" t="s">
        <v>256</v>
      </c>
      <c r="J1105">
        <v>109501</v>
      </c>
      <c r="K1105">
        <v>5</v>
      </c>
      <c r="L1105" s="2">
        <v>41518</v>
      </c>
      <c r="M1105" s="2">
        <v>44043</v>
      </c>
      <c r="N1105" t="s">
        <v>2404</v>
      </c>
      <c r="O1105">
        <v>5</v>
      </c>
      <c r="P1105" t="s">
        <v>524</v>
      </c>
      <c r="Q1105" t="s">
        <v>83</v>
      </c>
      <c r="R1105" t="s">
        <v>84</v>
      </c>
      <c r="S1105" t="s">
        <v>85</v>
      </c>
      <c r="T1105" t="s">
        <v>68</v>
      </c>
      <c r="U1105">
        <v>2017</v>
      </c>
      <c r="V1105">
        <v>334703</v>
      </c>
      <c r="W1105" t="s">
        <v>69</v>
      </c>
      <c r="X1105" t="s">
        <v>254</v>
      </c>
      <c r="Y1105">
        <v>269861</v>
      </c>
      <c r="Z1105">
        <v>64842</v>
      </c>
      <c r="AA1105" t="s">
        <v>69</v>
      </c>
      <c r="AB1105" t="s">
        <v>7395</v>
      </c>
      <c r="AC1105">
        <v>334703</v>
      </c>
    </row>
    <row r="1106" spans="1:29">
      <c r="A1106">
        <f t="shared" ca="1" si="17"/>
        <v>0.36457951782522147</v>
      </c>
      <c r="B1106" t="s">
        <v>199</v>
      </c>
      <c r="C1106">
        <v>9279091</v>
      </c>
      <c r="D1106" s="2">
        <v>42877</v>
      </c>
      <c r="E1106" t="s">
        <v>3121</v>
      </c>
      <c r="F1106" t="s">
        <v>7396</v>
      </c>
      <c r="G1106">
        <v>5</v>
      </c>
      <c r="H1106" t="s">
        <v>58</v>
      </c>
      <c r="I1106" t="s">
        <v>149</v>
      </c>
      <c r="J1106">
        <v>195740</v>
      </c>
      <c r="K1106">
        <v>3</v>
      </c>
      <c r="L1106" s="2">
        <v>42167</v>
      </c>
      <c r="M1106" s="2">
        <v>43616</v>
      </c>
      <c r="N1106" t="s">
        <v>3327</v>
      </c>
      <c r="O1106">
        <v>4</v>
      </c>
      <c r="P1106" t="s">
        <v>1512</v>
      </c>
      <c r="Q1106" t="s">
        <v>1513</v>
      </c>
      <c r="R1106" t="s">
        <v>640</v>
      </c>
      <c r="S1106" t="s">
        <v>67</v>
      </c>
      <c r="T1106" t="s">
        <v>68</v>
      </c>
      <c r="U1106">
        <v>2017</v>
      </c>
      <c r="V1106">
        <v>581304</v>
      </c>
      <c r="W1106" t="s">
        <v>69</v>
      </c>
      <c r="X1106" t="s">
        <v>199</v>
      </c>
      <c r="Y1106">
        <v>485847</v>
      </c>
      <c r="Z1106">
        <v>95457</v>
      </c>
      <c r="AA1106" t="s">
        <v>69</v>
      </c>
      <c r="AB1106" t="s">
        <v>7397</v>
      </c>
      <c r="AC1106">
        <v>581304</v>
      </c>
    </row>
    <row r="1107" spans="1:29">
      <c r="A1107">
        <f t="shared" ca="1" si="17"/>
        <v>0.59090352467234397</v>
      </c>
      <c r="B1107" t="s">
        <v>75</v>
      </c>
      <c r="C1107">
        <v>9316430</v>
      </c>
      <c r="D1107" s="2">
        <v>42900</v>
      </c>
      <c r="E1107" t="s">
        <v>7398</v>
      </c>
      <c r="F1107" t="s">
        <v>7399</v>
      </c>
      <c r="G1107">
        <v>5</v>
      </c>
      <c r="H1107" t="s">
        <v>58</v>
      </c>
      <c r="I1107" t="s">
        <v>78</v>
      </c>
      <c r="J1107">
        <v>47820</v>
      </c>
      <c r="K1107">
        <v>5</v>
      </c>
      <c r="L1107" s="2">
        <v>41547</v>
      </c>
      <c r="M1107" s="2">
        <v>43616</v>
      </c>
      <c r="N1107" t="s">
        <v>7400</v>
      </c>
      <c r="O1107">
        <v>16</v>
      </c>
      <c r="P1107" t="s">
        <v>7135</v>
      </c>
      <c r="Q1107" t="s">
        <v>7136</v>
      </c>
      <c r="R1107" t="s">
        <v>149</v>
      </c>
      <c r="S1107" t="s">
        <v>260</v>
      </c>
      <c r="T1107" t="s">
        <v>68</v>
      </c>
      <c r="U1107">
        <v>2017</v>
      </c>
      <c r="V1107">
        <v>693713</v>
      </c>
      <c r="W1107" t="s">
        <v>69</v>
      </c>
      <c r="X1107" t="s">
        <v>75</v>
      </c>
      <c r="Y1107">
        <v>241995</v>
      </c>
      <c r="Z1107">
        <v>201718</v>
      </c>
      <c r="AA1107" t="s">
        <v>69</v>
      </c>
      <c r="AB1107" t="s">
        <v>7401</v>
      </c>
      <c r="AC1107">
        <v>443713</v>
      </c>
    </row>
    <row r="1108" spans="1:29">
      <c r="A1108">
        <f t="shared" ca="1" si="17"/>
        <v>0.9736943485878794</v>
      </c>
      <c r="B1108" t="s">
        <v>286</v>
      </c>
      <c r="C1108">
        <v>9302648</v>
      </c>
      <c r="D1108" s="2">
        <v>42937</v>
      </c>
      <c r="E1108" t="s">
        <v>4195</v>
      </c>
      <c r="F1108" t="s">
        <v>7402</v>
      </c>
      <c r="G1108">
        <v>5</v>
      </c>
      <c r="H1108" t="s">
        <v>58</v>
      </c>
      <c r="I1108" t="s">
        <v>289</v>
      </c>
      <c r="J1108">
        <v>111477</v>
      </c>
      <c r="K1108">
        <v>4</v>
      </c>
      <c r="L1108" s="2">
        <v>41859</v>
      </c>
      <c r="M1108" s="2">
        <v>43312</v>
      </c>
      <c r="N1108" t="s">
        <v>7403</v>
      </c>
      <c r="O1108">
        <v>28</v>
      </c>
      <c r="P1108" t="s">
        <v>7404</v>
      </c>
      <c r="Q1108" t="s">
        <v>7405</v>
      </c>
      <c r="R1108" t="s">
        <v>149</v>
      </c>
      <c r="S1108" t="s">
        <v>121</v>
      </c>
      <c r="T1108" t="s">
        <v>68</v>
      </c>
      <c r="U1108">
        <v>2017</v>
      </c>
      <c r="V1108">
        <v>538394</v>
      </c>
      <c r="W1108" t="s">
        <v>69</v>
      </c>
      <c r="X1108" t="s">
        <v>286</v>
      </c>
      <c r="Y1108">
        <v>452723</v>
      </c>
      <c r="Z1108">
        <v>85671</v>
      </c>
      <c r="AA1108" t="s">
        <v>69</v>
      </c>
      <c r="AB1108" t="s">
        <v>7406</v>
      </c>
      <c r="AC1108">
        <v>538394</v>
      </c>
    </row>
    <row r="1109" spans="1:29">
      <c r="A1109">
        <f t="shared" ca="1" si="17"/>
        <v>0.33456857448963839</v>
      </c>
      <c r="B1109" t="s">
        <v>254</v>
      </c>
      <c r="C1109">
        <v>9536110</v>
      </c>
      <c r="D1109" s="2">
        <v>43312</v>
      </c>
      <c r="E1109" t="s">
        <v>6052</v>
      </c>
      <c r="F1109" t="s">
        <v>7407</v>
      </c>
      <c r="G1109">
        <v>5</v>
      </c>
      <c r="H1109" t="s">
        <v>58</v>
      </c>
      <c r="I1109" t="s">
        <v>256</v>
      </c>
      <c r="J1109">
        <v>117618</v>
      </c>
      <c r="K1109">
        <v>4</v>
      </c>
      <c r="L1109" s="2">
        <v>42217</v>
      </c>
      <c r="M1109" s="2">
        <v>44043</v>
      </c>
      <c r="N1109" t="s">
        <v>2404</v>
      </c>
      <c r="O1109">
        <v>2</v>
      </c>
      <c r="P1109" t="s">
        <v>3348</v>
      </c>
      <c r="Q1109" t="s">
        <v>3349</v>
      </c>
      <c r="R1109" t="s">
        <v>640</v>
      </c>
      <c r="S1109" t="s">
        <v>483</v>
      </c>
      <c r="T1109" t="s">
        <v>68</v>
      </c>
      <c r="U1109">
        <v>2018</v>
      </c>
      <c r="V1109">
        <v>421339</v>
      </c>
      <c r="W1109" t="s">
        <v>69</v>
      </c>
      <c r="X1109" t="s">
        <v>254</v>
      </c>
      <c r="Y1109">
        <v>372558</v>
      </c>
      <c r="Z1109">
        <v>48781</v>
      </c>
      <c r="AA1109" t="s">
        <v>69</v>
      </c>
      <c r="AB1109" t="s">
        <v>7408</v>
      </c>
      <c r="AC1109">
        <v>421339</v>
      </c>
    </row>
    <row r="1110" spans="1:29">
      <c r="A1110">
        <f t="shared" ca="1" si="17"/>
        <v>0.27928078864498795</v>
      </c>
      <c r="B1110" t="s">
        <v>55</v>
      </c>
      <c r="C1110">
        <v>9465543</v>
      </c>
      <c r="D1110" s="2">
        <v>43215</v>
      </c>
      <c r="E1110" t="s">
        <v>56</v>
      </c>
      <c r="F1110" t="s">
        <v>7409</v>
      </c>
      <c r="G1110">
        <v>5</v>
      </c>
      <c r="H1110" t="s">
        <v>58</v>
      </c>
      <c r="I1110" t="s">
        <v>59</v>
      </c>
      <c r="J1110">
        <v>64015</v>
      </c>
      <c r="K1110">
        <v>10</v>
      </c>
      <c r="L1110" s="2">
        <v>39814</v>
      </c>
      <c r="M1110" s="2">
        <v>43951</v>
      </c>
      <c r="N1110" t="s">
        <v>318</v>
      </c>
      <c r="O1110">
        <v>6</v>
      </c>
      <c r="P1110" t="s">
        <v>333</v>
      </c>
      <c r="Q1110" t="s">
        <v>334</v>
      </c>
      <c r="R1110" t="s">
        <v>335</v>
      </c>
      <c r="S1110" t="s">
        <v>67</v>
      </c>
      <c r="T1110" t="s">
        <v>68</v>
      </c>
      <c r="U1110">
        <v>2018</v>
      </c>
      <c r="V1110">
        <v>438272</v>
      </c>
      <c r="W1110" t="s">
        <v>69</v>
      </c>
      <c r="X1110" t="s">
        <v>55</v>
      </c>
      <c r="Y1110">
        <v>282756</v>
      </c>
      <c r="Z1110">
        <v>155516</v>
      </c>
      <c r="AA1110" t="s">
        <v>69</v>
      </c>
      <c r="AB1110" t="s">
        <v>7410</v>
      </c>
      <c r="AC1110">
        <v>438272</v>
      </c>
    </row>
    <row r="1111" spans="1:29">
      <c r="A1111">
        <f t="shared" ca="1" si="17"/>
        <v>0.98951251256254269</v>
      </c>
      <c r="B1111" t="s">
        <v>241</v>
      </c>
      <c r="C1111">
        <v>9487294</v>
      </c>
      <c r="D1111" s="2">
        <v>43257</v>
      </c>
      <c r="E1111" t="s">
        <v>76</v>
      </c>
      <c r="F1111" t="s">
        <v>7411</v>
      </c>
      <c r="G1111">
        <v>5</v>
      </c>
      <c r="H1111" t="s">
        <v>58</v>
      </c>
      <c r="I1111" t="s">
        <v>243</v>
      </c>
      <c r="J1111">
        <v>120354</v>
      </c>
      <c r="K1111">
        <v>5</v>
      </c>
      <c r="L1111" s="2">
        <v>41791</v>
      </c>
      <c r="M1111" s="2">
        <v>44347</v>
      </c>
      <c r="N1111" t="s">
        <v>6526</v>
      </c>
      <c r="O1111">
        <v>12</v>
      </c>
      <c r="P1111" t="s">
        <v>7412</v>
      </c>
      <c r="Q1111" t="s">
        <v>7413</v>
      </c>
      <c r="R1111" t="s">
        <v>205</v>
      </c>
      <c r="S1111" t="s">
        <v>348</v>
      </c>
      <c r="T1111" t="s">
        <v>68</v>
      </c>
      <c r="U1111">
        <v>2018</v>
      </c>
      <c r="V1111">
        <v>462095</v>
      </c>
      <c r="W1111" t="s">
        <v>69</v>
      </c>
      <c r="X1111" t="s">
        <v>241</v>
      </c>
      <c r="Y1111">
        <v>407355</v>
      </c>
      <c r="Z1111">
        <v>54740</v>
      </c>
      <c r="AA1111" t="s">
        <v>69</v>
      </c>
      <c r="AB1111" t="s">
        <v>7414</v>
      </c>
      <c r="AC1111">
        <v>462095</v>
      </c>
    </row>
    <row r="1112" spans="1:29">
      <c r="A1112">
        <f t="shared" ca="1" si="17"/>
        <v>0.28344166720903041</v>
      </c>
      <c r="B1112" t="s">
        <v>55</v>
      </c>
      <c r="C1112">
        <v>9256547</v>
      </c>
      <c r="D1112" s="2">
        <v>42860</v>
      </c>
      <c r="E1112" t="s">
        <v>76</v>
      </c>
      <c r="F1112" t="s">
        <v>7415</v>
      </c>
      <c r="G1112">
        <v>5</v>
      </c>
      <c r="H1112" t="s">
        <v>58</v>
      </c>
      <c r="I1112" t="s">
        <v>59</v>
      </c>
      <c r="J1112">
        <v>80967</v>
      </c>
      <c r="K1112">
        <v>5</v>
      </c>
      <c r="L1112" s="2">
        <v>41440</v>
      </c>
      <c r="M1112" s="2">
        <v>43220</v>
      </c>
      <c r="N1112" t="s">
        <v>318</v>
      </c>
      <c r="O1112">
        <v>13</v>
      </c>
      <c r="P1112" t="s">
        <v>390</v>
      </c>
      <c r="Q1112" t="s">
        <v>217</v>
      </c>
      <c r="R1112" t="s">
        <v>120</v>
      </c>
      <c r="S1112" t="s">
        <v>67</v>
      </c>
      <c r="T1112" t="s">
        <v>68</v>
      </c>
      <c r="U1112">
        <v>2017</v>
      </c>
      <c r="V1112">
        <v>349401</v>
      </c>
      <c r="W1112" t="s">
        <v>69</v>
      </c>
      <c r="X1112" t="s">
        <v>55</v>
      </c>
      <c r="Y1112">
        <v>218750</v>
      </c>
      <c r="Z1112">
        <v>130651</v>
      </c>
      <c r="AA1112" t="s">
        <v>69</v>
      </c>
      <c r="AB1112" t="s">
        <v>7416</v>
      </c>
      <c r="AC1112">
        <v>349401</v>
      </c>
    </row>
    <row r="1113" spans="1:29">
      <c r="A1113">
        <f t="shared" ca="1" si="17"/>
        <v>0.41344589461861969</v>
      </c>
      <c r="B1113" t="s">
        <v>241</v>
      </c>
      <c r="C1113">
        <v>9391708</v>
      </c>
      <c r="D1113" s="2">
        <v>43077</v>
      </c>
      <c r="E1113" t="s">
        <v>56</v>
      </c>
      <c r="F1113" t="s">
        <v>7417</v>
      </c>
      <c r="G1113">
        <v>5</v>
      </c>
      <c r="H1113" t="s">
        <v>58</v>
      </c>
      <c r="I1113" t="s">
        <v>243</v>
      </c>
      <c r="J1113">
        <v>125703</v>
      </c>
      <c r="K1113">
        <v>4</v>
      </c>
      <c r="L1113" s="2">
        <v>41957</v>
      </c>
      <c r="M1113" s="2">
        <v>43434</v>
      </c>
      <c r="N1113" t="s">
        <v>4498</v>
      </c>
      <c r="O1113">
        <v>13</v>
      </c>
      <c r="P1113" t="s">
        <v>1222</v>
      </c>
      <c r="Q1113" t="s">
        <v>217</v>
      </c>
      <c r="R1113" t="s">
        <v>120</v>
      </c>
      <c r="S1113" t="s">
        <v>67</v>
      </c>
      <c r="T1113" t="s">
        <v>68</v>
      </c>
      <c r="U1113">
        <v>2018</v>
      </c>
      <c r="V1113">
        <v>590721</v>
      </c>
      <c r="W1113" t="s">
        <v>69</v>
      </c>
      <c r="X1113" t="s">
        <v>241</v>
      </c>
      <c r="Y1113">
        <v>433334</v>
      </c>
      <c r="Z1113">
        <v>157387</v>
      </c>
      <c r="AA1113" t="s">
        <v>69</v>
      </c>
      <c r="AB1113" t="s">
        <v>7418</v>
      </c>
      <c r="AC1113">
        <v>590721</v>
      </c>
    </row>
    <row r="1114" spans="1:29">
      <c r="A1114">
        <f t="shared" ca="1" si="17"/>
        <v>0.56543725025244029</v>
      </c>
      <c r="B1114" t="s">
        <v>286</v>
      </c>
      <c r="C1114">
        <v>9211282</v>
      </c>
      <c r="D1114" s="2">
        <v>42762</v>
      </c>
      <c r="E1114" t="s">
        <v>7419</v>
      </c>
      <c r="F1114" t="s">
        <v>7420</v>
      </c>
      <c r="G1114">
        <v>5</v>
      </c>
      <c r="H1114" t="s">
        <v>58</v>
      </c>
      <c r="I1114" t="s">
        <v>289</v>
      </c>
      <c r="J1114">
        <v>104621</v>
      </c>
      <c r="K1114">
        <v>5</v>
      </c>
      <c r="L1114" s="2">
        <v>41332</v>
      </c>
      <c r="M1114" s="2">
        <v>43496</v>
      </c>
      <c r="N1114" t="s">
        <v>7421</v>
      </c>
      <c r="O1114">
        <v>1</v>
      </c>
      <c r="P1114" t="s">
        <v>4590</v>
      </c>
      <c r="Q1114" t="s">
        <v>2807</v>
      </c>
      <c r="R1114" t="s">
        <v>2808</v>
      </c>
      <c r="S1114" t="s">
        <v>67</v>
      </c>
      <c r="T1114" t="s">
        <v>68</v>
      </c>
      <c r="U1114">
        <v>2017</v>
      </c>
      <c r="V1114">
        <v>1148492</v>
      </c>
      <c r="W1114" t="s">
        <v>69</v>
      </c>
      <c r="X1114" t="s">
        <v>286</v>
      </c>
      <c r="Y1114">
        <v>1071477</v>
      </c>
      <c r="Z1114">
        <v>77015</v>
      </c>
      <c r="AA1114" t="s">
        <v>69</v>
      </c>
      <c r="AB1114" t="s">
        <v>7422</v>
      </c>
      <c r="AC1114">
        <v>1148492</v>
      </c>
    </row>
    <row r="1115" spans="1:29">
      <c r="A1115">
        <f t="shared" ca="1" si="17"/>
        <v>0.78364224303735364</v>
      </c>
      <c r="B1115" t="s">
        <v>127</v>
      </c>
      <c r="C1115">
        <v>9487020</v>
      </c>
      <c r="D1115" s="2">
        <v>43236</v>
      </c>
      <c r="E1115" t="s">
        <v>6748</v>
      </c>
      <c r="F1115" t="s">
        <v>7423</v>
      </c>
      <c r="G1115">
        <v>5</v>
      </c>
      <c r="H1115" t="s">
        <v>58</v>
      </c>
      <c r="I1115" t="s">
        <v>130</v>
      </c>
      <c r="J1115">
        <v>103761</v>
      </c>
      <c r="K1115">
        <v>5</v>
      </c>
      <c r="L1115" s="2">
        <v>41796</v>
      </c>
      <c r="M1115" s="2">
        <v>44347</v>
      </c>
      <c r="N1115" t="s">
        <v>6750</v>
      </c>
      <c r="O1115">
        <v>6</v>
      </c>
      <c r="P1115" t="s">
        <v>333</v>
      </c>
      <c r="Q1115" t="s">
        <v>334</v>
      </c>
      <c r="R1115" t="s">
        <v>335</v>
      </c>
      <c r="S1115" t="s">
        <v>296</v>
      </c>
      <c r="T1115" t="s">
        <v>68</v>
      </c>
      <c r="U1115">
        <v>2018</v>
      </c>
      <c r="V1115">
        <v>535082</v>
      </c>
      <c r="W1115" t="s">
        <v>69</v>
      </c>
      <c r="X1115" t="s">
        <v>127</v>
      </c>
      <c r="Y1115">
        <v>356051</v>
      </c>
      <c r="Z1115">
        <v>179031</v>
      </c>
      <c r="AA1115" t="s">
        <v>69</v>
      </c>
      <c r="AB1115" t="s">
        <v>7424</v>
      </c>
      <c r="AC1115">
        <v>535082</v>
      </c>
    </row>
    <row r="1116" spans="1:29">
      <c r="A1116">
        <f t="shared" ca="1" si="17"/>
        <v>0.92324483947301694</v>
      </c>
      <c r="B1116" t="s">
        <v>254</v>
      </c>
      <c r="C1116">
        <v>9250784</v>
      </c>
      <c r="D1116" s="2">
        <v>42803</v>
      </c>
      <c r="E1116" t="s">
        <v>56</v>
      </c>
      <c r="F1116" t="s">
        <v>7425</v>
      </c>
      <c r="G1116">
        <v>5</v>
      </c>
      <c r="H1116" t="s">
        <v>58</v>
      </c>
      <c r="I1116" t="s">
        <v>256</v>
      </c>
      <c r="J1116">
        <v>22172</v>
      </c>
      <c r="K1116">
        <v>41</v>
      </c>
      <c r="L1116" s="2">
        <v>28338</v>
      </c>
      <c r="M1116" s="2">
        <v>43190</v>
      </c>
      <c r="N1116" t="s">
        <v>4505</v>
      </c>
      <c r="O1116">
        <v>1</v>
      </c>
      <c r="P1116" t="s">
        <v>1207</v>
      </c>
      <c r="Q1116" t="s">
        <v>1208</v>
      </c>
      <c r="R1116" t="s">
        <v>1209</v>
      </c>
      <c r="S1116" t="s">
        <v>85</v>
      </c>
      <c r="T1116" t="s">
        <v>68</v>
      </c>
      <c r="U1116">
        <v>2017</v>
      </c>
      <c r="V1116">
        <v>359587</v>
      </c>
      <c r="W1116" t="s">
        <v>69</v>
      </c>
      <c r="X1116" t="s">
        <v>254</v>
      </c>
      <c r="Y1116">
        <v>223000</v>
      </c>
      <c r="Z1116">
        <v>136587</v>
      </c>
      <c r="AA1116" t="s">
        <v>69</v>
      </c>
      <c r="AB1116" t="s">
        <v>7426</v>
      </c>
      <c r="AC1116">
        <v>359587</v>
      </c>
    </row>
    <row r="1117" spans="1:29">
      <c r="A1117">
        <f t="shared" ca="1" si="17"/>
        <v>1.9235805829950214E-2</v>
      </c>
      <c r="B1117" t="s">
        <v>254</v>
      </c>
      <c r="C1117">
        <v>9277479</v>
      </c>
      <c r="D1117" s="2">
        <v>42874</v>
      </c>
      <c r="E1117" t="s">
        <v>76</v>
      </c>
      <c r="F1117" t="s">
        <v>7427</v>
      </c>
      <c r="G1117">
        <v>5</v>
      </c>
      <c r="H1117" t="s">
        <v>58</v>
      </c>
      <c r="I1117" t="s">
        <v>256</v>
      </c>
      <c r="J1117">
        <v>104258</v>
      </c>
      <c r="K1117">
        <v>5</v>
      </c>
      <c r="L1117" s="2">
        <v>41440</v>
      </c>
      <c r="M1117" s="2">
        <v>43465</v>
      </c>
      <c r="N1117" t="s">
        <v>4505</v>
      </c>
      <c r="O1117">
        <v>2</v>
      </c>
      <c r="P1117" t="s">
        <v>3348</v>
      </c>
      <c r="Q1117" t="s">
        <v>3349</v>
      </c>
      <c r="R1117" t="s">
        <v>640</v>
      </c>
      <c r="S1117" t="s">
        <v>85</v>
      </c>
      <c r="T1117" t="s">
        <v>68</v>
      </c>
      <c r="U1117">
        <v>2017</v>
      </c>
      <c r="V1117">
        <v>270944</v>
      </c>
      <c r="W1117" t="s">
        <v>69</v>
      </c>
      <c r="X1117" t="s">
        <v>254</v>
      </c>
      <c r="Y1117">
        <v>190000</v>
      </c>
      <c r="Z1117">
        <v>80944</v>
      </c>
      <c r="AA1117" t="s">
        <v>69</v>
      </c>
      <c r="AB1117" t="s">
        <v>7428</v>
      </c>
      <c r="AC1117">
        <v>270944</v>
      </c>
    </row>
    <row r="1118" spans="1:29">
      <c r="A1118">
        <f t="shared" ca="1" si="17"/>
        <v>0.93479212050522131</v>
      </c>
      <c r="B1118" t="s">
        <v>199</v>
      </c>
      <c r="C1118">
        <v>9440982</v>
      </c>
      <c r="D1118" s="2">
        <v>43171</v>
      </c>
      <c r="E1118" t="s">
        <v>328</v>
      </c>
      <c r="F1118" t="s">
        <v>7429</v>
      </c>
      <c r="G1118">
        <v>5</v>
      </c>
      <c r="H1118" t="s">
        <v>58</v>
      </c>
      <c r="I1118" t="s">
        <v>149</v>
      </c>
      <c r="J1118">
        <v>195051</v>
      </c>
      <c r="K1118">
        <v>4</v>
      </c>
      <c r="L1118" s="2">
        <v>42107</v>
      </c>
      <c r="M1118" s="2">
        <v>44286</v>
      </c>
      <c r="N1118" t="s">
        <v>4492</v>
      </c>
      <c r="O1118">
        <v>2</v>
      </c>
      <c r="P1118" t="s">
        <v>3408</v>
      </c>
      <c r="Q1118" t="s">
        <v>3409</v>
      </c>
      <c r="R1118" t="s">
        <v>434</v>
      </c>
      <c r="S1118" t="s">
        <v>336</v>
      </c>
      <c r="T1118" t="s">
        <v>68</v>
      </c>
      <c r="U1118">
        <v>2018</v>
      </c>
      <c r="V1118">
        <v>572327</v>
      </c>
      <c r="W1118" t="s">
        <v>69</v>
      </c>
      <c r="X1118" t="s">
        <v>199</v>
      </c>
      <c r="Y1118">
        <v>505409</v>
      </c>
      <c r="Z1118">
        <v>66918</v>
      </c>
      <c r="AA1118" t="s">
        <v>69</v>
      </c>
      <c r="AB1118" t="s">
        <v>7430</v>
      </c>
      <c r="AC1118">
        <v>572327</v>
      </c>
    </row>
    <row r="1119" spans="1:29">
      <c r="A1119">
        <f t="shared" ca="1" si="17"/>
        <v>0.76458935189440158</v>
      </c>
      <c r="B1119" t="s">
        <v>199</v>
      </c>
      <c r="C1119">
        <v>9439784</v>
      </c>
      <c r="D1119" s="2">
        <v>43131</v>
      </c>
      <c r="E1119" t="s">
        <v>3882</v>
      </c>
      <c r="F1119" t="s">
        <v>7431</v>
      </c>
      <c r="G1119">
        <v>5</v>
      </c>
      <c r="H1119" t="s">
        <v>58</v>
      </c>
      <c r="I1119" t="s">
        <v>149</v>
      </c>
      <c r="J1119">
        <v>200808</v>
      </c>
      <c r="K1119">
        <v>2</v>
      </c>
      <c r="L1119" s="2">
        <v>42795</v>
      </c>
      <c r="M1119" s="2">
        <v>44255</v>
      </c>
      <c r="N1119" t="s">
        <v>3884</v>
      </c>
      <c r="O1119">
        <v>4</v>
      </c>
      <c r="P1119" t="s">
        <v>638</v>
      </c>
      <c r="Q1119" t="s">
        <v>639</v>
      </c>
      <c r="R1119" t="s">
        <v>640</v>
      </c>
      <c r="S1119" t="s">
        <v>67</v>
      </c>
      <c r="T1119" t="s">
        <v>68</v>
      </c>
      <c r="U1119">
        <v>2018</v>
      </c>
      <c r="V1119">
        <v>337891</v>
      </c>
      <c r="W1119" t="s">
        <v>69</v>
      </c>
      <c r="X1119" t="s">
        <v>199</v>
      </c>
      <c r="Y1119">
        <v>238885</v>
      </c>
      <c r="Z1119">
        <v>99006</v>
      </c>
      <c r="AA1119" t="s">
        <v>69</v>
      </c>
      <c r="AB1119" t="s">
        <v>7432</v>
      </c>
      <c r="AC1119">
        <v>337891</v>
      </c>
    </row>
    <row r="1120" spans="1:29">
      <c r="A1120">
        <f t="shared" ca="1" si="17"/>
        <v>0.43929304584302098</v>
      </c>
      <c r="B1120" t="s">
        <v>241</v>
      </c>
      <c r="C1120">
        <v>9186002</v>
      </c>
      <c r="D1120" s="2">
        <v>42706</v>
      </c>
      <c r="E1120" t="s">
        <v>76</v>
      </c>
      <c r="F1120" t="s">
        <v>7433</v>
      </c>
      <c r="G1120">
        <v>5</v>
      </c>
      <c r="H1120" t="s">
        <v>58</v>
      </c>
      <c r="I1120" t="s">
        <v>243</v>
      </c>
      <c r="J1120">
        <v>118861</v>
      </c>
      <c r="K1120">
        <v>4</v>
      </c>
      <c r="L1120" s="2">
        <v>41623</v>
      </c>
      <c r="M1120" s="2">
        <v>43434</v>
      </c>
      <c r="N1120" t="s">
        <v>7434</v>
      </c>
      <c r="O1120">
        <v>23</v>
      </c>
      <c r="P1120" t="s">
        <v>7435</v>
      </c>
      <c r="Q1120" t="s">
        <v>7436</v>
      </c>
      <c r="R1120" t="s">
        <v>149</v>
      </c>
      <c r="S1120" t="s">
        <v>67</v>
      </c>
      <c r="T1120" t="s">
        <v>68</v>
      </c>
      <c r="U1120">
        <v>2017</v>
      </c>
      <c r="V1120">
        <v>451892</v>
      </c>
      <c r="W1120" t="s">
        <v>69</v>
      </c>
      <c r="X1120" t="s">
        <v>241</v>
      </c>
      <c r="Y1120">
        <v>291539</v>
      </c>
      <c r="Z1120">
        <v>160353</v>
      </c>
      <c r="AA1120" t="s">
        <v>69</v>
      </c>
      <c r="AB1120" t="s">
        <v>7437</v>
      </c>
      <c r="AC1120">
        <v>451892</v>
      </c>
    </row>
    <row r="1121" spans="1:29">
      <c r="A1121">
        <f t="shared" ca="1" si="17"/>
        <v>0.10109582117608396</v>
      </c>
      <c r="B1121" t="s">
        <v>55</v>
      </c>
      <c r="C1121">
        <v>9405046</v>
      </c>
      <c r="D1121" s="2">
        <v>43215</v>
      </c>
      <c r="E1121" t="s">
        <v>76</v>
      </c>
      <c r="F1121" t="s">
        <v>7438</v>
      </c>
      <c r="G1121">
        <v>5</v>
      </c>
      <c r="H1121" t="s">
        <v>58</v>
      </c>
      <c r="I1121" t="s">
        <v>59</v>
      </c>
      <c r="J1121">
        <v>87539</v>
      </c>
      <c r="K1121">
        <v>5</v>
      </c>
      <c r="L1121" s="2">
        <v>41730</v>
      </c>
      <c r="M1121" s="2">
        <v>44043</v>
      </c>
      <c r="N1121" t="s">
        <v>2243</v>
      </c>
      <c r="O1121">
        <v>7</v>
      </c>
      <c r="P1121" t="s">
        <v>64</v>
      </c>
      <c r="Q1121" t="s">
        <v>65</v>
      </c>
      <c r="R1121" t="s">
        <v>66</v>
      </c>
      <c r="S1121" t="s">
        <v>102</v>
      </c>
      <c r="T1121" t="s">
        <v>68</v>
      </c>
      <c r="U1121">
        <v>2018</v>
      </c>
      <c r="V1121">
        <v>354375</v>
      </c>
      <c r="W1121" t="s">
        <v>69</v>
      </c>
      <c r="X1121" t="s">
        <v>55</v>
      </c>
      <c r="Y1121">
        <v>218750</v>
      </c>
      <c r="Z1121">
        <v>135625</v>
      </c>
      <c r="AA1121" t="s">
        <v>69</v>
      </c>
      <c r="AB1121" t="s">
        <v>7439</v>
      </c>
      <c r="AC1121">
        <v>354375</v>
      </c>
    </row>
    <row r="1122" spans="1:29">
      <c r="A1122">
        <f t="shared" ca="1" si="17"/>
        <v>0.85629309154538313</v>
      </c>
      <c r="B1122" t="s">
        <v>199</v>
      </c>
      <c r="C1122">
        <v>9386723</v>
      </c>
      <c r="D1122" s="2">
        <v>43055</v>
      </c>
      <c r="E1122" t="s">
        <v>76</v>
      </c>
      <c r="F1122" t="s">
        <v>7440</v>
      </c>
      <c r="G1122">
        <v>5</v>
      </c>
      <c r="H1122" t="s">
        <v>58</v>
      </c>
      <c r="I1122" t="s">
        <v>149</v>
      </c>
      <c r="J1122">
        <v>130996</v>
      </c>
      <c r="K1122">
        <v>10</v>
      </c>
      <c r="L1122" s="2">
        <v>39630</v>
      </c>
      <c r="M1122" s="2">
        <v>43524</v>
      </c>
      <c r="N1122" t="s">
        <v>726</v>
      </c>
      <c r="O1122">
        <v>1</v>
      </c>
      <c r="P1122" t="s">
        <v>346</v>
      </c>
      <c r="Q1122" t="s">
        <v>119</v>
      </c>
      <c r="R1122" t="s">
        <v>347</v>
      </c>
      <c r="S1122" t="s">
        <v>348</v>
      </c>
      <c r="T1122" t="s">
        <v>68</v>
      </c>
      <c r="U1122">
        <v>2018</v>
      </c>
      <c r="V1122">
        <v>357750</v>
      </c>
      <c r="W1122" t="s">
        <v>69</v>
      </c>
      <c r="X1122" t="s">
        <v>199</v>
      </c>
      <c r="Y1122">
        <v>225000</v>
      </c>
      <c r="Z1122">
        <v>132750</v>
      </c>
      <c r="AA1122" t="s">
        <v>69</v>
      </c>
      <c r="AB1122" t="s">
        <v>7441</v>
      </c>
      <c r="AC1122">
        <v>357750</v>
      </c>
    </row>
    <row r="1123" spans="1:29">
      <c r="A1123">
        <f t="shared" ca="1" si="17"/>
        <v>0.15355350172761018</v>
      </c>
      <c r="B1123" t="s">
        <v>127</v>
      </c>
      <c r="C1123">
        <v>9459994</v>
      </c>
      <c r="D1123" s="2">
        <v>43209</v>
      </c>
      <c r="E1123" t="s">
        <v>709</v>
      </c>
      <c r="F1123" t="s">
        <v>7442</v>
      </c>
      <c r="G1123">
        <v>5</v>
      </c>
      <c r="H1123" t="s">
        <v>58</v>
      </c>
      <c r="I1123" t="s">
        <v>130</v>
      </c>
      <c r="J1123">
        <v>102318</v>
      </c>
      <c r="K1123">
        <v>5</v>
      </c>
      <c r="L1123" s="2">
        <v>41836</v>
      </c>
      <c r="M1123" s="2">
        <v>43921</v>
      </c>
      <c r="N1123" t="s">
        <v>711</v>
      </c>
      <c r="O1123">
        <v>7</v>
      </c>
      <c r="P1123" t="s">
        <v>1729</v>
      </c>
      <c r="Q1123" t="s">
        <v>65</v>
      </c>
      <c r="R1123" t="s">
        <v>66</v>
      </c>
      <c r="S1123" t="s">
        <v>67</v>
      </c>
      <c r="T1123" t="s">
        <v>68</v>
      </c>
      <c r="U1123">
        <v>2018</v>
      </c>
      <c r="V1123">
        <v>268625</v>
      </c>
      <c r="W1123" t="s">
        <v>69</v>
      </c>
      <c r="X1123" t="s">
        <v>127</v>
      </c>
      <c r="Y1123">
        <v>175000</v>
      </c>
      <c r="Z1123">
        <v>93625</v>
      </c>
      <c r="AA1123" t="s">
        <v>69</v>
      </c>
      <c r="AB1123" t="s">
        <v>7443</v>
      </c>
      <c r="AC1123">
        <v>268625</v>
      </c>
    </row>
    <row r="1124" spans="1:29">
      <c r="A1124">
        <f t="shared" ca="1" si="17"/>
        <v>0.7372590121377921</v>
      </c>
      <c r="B1124" t="s">
        <v>199</v>
      </c>
      <c r="C1124">
        <v>9437738</v>
      </c>
      <c r="D1124" s="2">
        <v>43131</v>
      </c>
      <c r="E1124" t="s">
        <v>76</v>
      </c>
      <c r="F1124" t="s">
        <v>7444</v>
      </c>
      <c r="G1124">
        <v>5</v>
      </c>
      <c r="H1124" t="s">
        <v>58</v>
      </c>
      <c r="I1124" t="s">
        <v>149</v>
      </c>
      <c r="J1124">
        <v>176012</v>
      </c>
      <c r="K1124">
        <v>5</v>
      </c>
      <c r="L1124" s="2">
        <v>41699</v>
      </c>
      <c r="M1124" s="2">
        <v>43890</v>
      </c>
      <c r="N1124" t="s">
        <v>2509</v>
      </c>
      <c r="O1124">
        <v>50</v>
      </c>
      <c r="P1124" t="s">
        <v>357</v>
      </c>
      <c r="Q1124" t="s">
        <v>358</v>
      </c>
      <c r="R1124" t="s">
        <v>149</v>
      </c>
      <c r="S1124" t="s">
        <v>67</v>
      </c>
      <c r="T1124" t="s">
        <v>68</v>
      </c>
      <c r="U1124">
        <v>2018</v>
      </c>
      <c r="V1124">
        <v>321625</v>
      </c>
      <c r="W1124" t="s">
        <v>69</v>
      </c>
      <c r="X1124" t="s">
        <v>199</v>
      </c>
      <c r="Y1124">
        <v>207500</v>
      </c>
      <c r="Z1124">
        <v>114125</v>
      </c>
      <c r="AA1124" t="s">
        <v>69</v>
      </c>
      <c r="AB1124" t="s">
        <v>7445</v>
      </c>
      <c r="AC1124">
        <v>321625</v>
      </c>
    </row>
    <row r="1125" spans="1:29">
      <c r="A1125">
        <f t="shared" ca="1" si="17"/>
        <v>0.90533391402520846</v>
      </c>
      <c r="B1125" t="s">
        <v>92</v>
      </c>
      <c r="C1125">
        <v>9494655</v>
      </c>
      <c r="D1125" s="2">
        <v>43227</v>
      </c>
      <c r="E1125" t="s">
        <v>7446</v>
      </c>
      <c r="F1125" t="s">
        <v>7447</v>
      </c>
      <c r="G1125">
        <v>5</v>
      </c>
      <c r="H1125" t="s">
        <v>58</v>
      </c>
      <c r="I1125" t="s">
        <v>95</v>
      </c>
      <c r="J1125">
        <v>90641</v>
      </c>
      <c r="K1125">
        <v>3</v>
      </c>
      <c r="L1125" s="2">
        <v>42596</v>
      </c>
      <c r="M1125" s="2">
        <v>43982</v>
      </c>
      <c r="N1125" t="s">
        <v>7448</v>
      </c>
      <c r="O1125">
        <v>7</v>
      </c>
      <c r="P1125" t="s">
        <v>2152</v>
      </c>
      <c r="Q1125" t="s">
        <v>472</v>
      </c>
      <c r="R1125" t="s">
        <v>311</v>
      </c>
      <c r="S1125" t="s">
        <v>473</v>
      </c>
      <c r="T1125" t="s">
        <v>68</v>
      </c>
      <c r="U1125">
        <v>2018</v>
      </c>
      <c r="V1125">
        <v>270139</v>
      </c>
      <c r="W1125" t="s">
        <v>69</v>
      </c>
      <c r="X1125" t="s">
        <v>92</v>
      </c>
      <c r="Y1125">
        <v>152191</v>
      </c>
      <c r="Z1125">
        <v>117948</v>
      </c>
      <c r="AA1125" t="s">
        <v>69</v>
      </c>
      <c r="AB1125" t="s">
        <v>7449</v>
      </c>
      <c r="AC1125">
        <v>270139</v>
      </c>
    </row>
    <row r="1126" spans="1:29">
      <c r="A1126">
        <f t="shared" ca="1" si="17"/>
        <v>0.78753766845729756</v>
      </c>
      <c r="B1126" t="s">
        <v>286</v>
      </c>
      <c r="C1126">
        <v>9207415</v>
      </c>
      <c r="D1126" s="2">
        <v>42751</v>
      </c>
      <c r="E1126" t="s">
        <v>7166</v>
      </c>
      <c r="F1126" t="s">
        <v>7450</v>
      </c>
      <c r="G1126">
        <v>5</v>
      </c>
      <c r="H1126" t="s">
        <v>58</v>
      </c>
      <c r="I1126" t="s">
        <v>289</v>
      </c>
      <c r="J1126">
        <v>110478</v>
      </c>
      <c r="K1126">
        <v>4</v>
      </c>
      <c r="L1126" s="2">
        <v>41685</v>
      </c>
      <c r="M1126" s="2">
        <v>43496</v>
      </c>
      <c r="N1126" t="s">
        <v>3653</v>
      </c>
      <c r="O1126">
        <v>4</v>
      </c>
      <c r="P1126" t="s">
        <v>638</v>
      </c>
      <c r="Q1126" t="s">
        <v>639</v>
      </c>
      <c r="R1126" t="s">
        <v>640</v>
      </c>
      <c r="S1126" t="s">
        <v>67</v>
      </c>
      <c r="T1126" t="s">
        <v>68</v>
      </c>
      <c r="U1126">
        <v>2017</v>
      </c>
      <c r="V1126">
        <v>474165</v>
      </c>
      <c r="W1126" t="s">
        <v>69</v>
      </c>
      <c r="X1126" t="s">
        <v>286</v>
      </c>
      <c r="Y1126">
        <v>412040</v>
      </c>
      <c r="Z1126">
        <v>62125</v>
      </c>
      <c r="AA1126" t="s">
        <v>69</v>
      </c>
      <c r="AB1126" t="s">
        <v>7451</v>
      </c>
      <c r="AC1126">
        <v>474165</v>
      </c>
    </row>
    <row r="1127" spans="1:29">
      <c r="A1127">
        <f t="shared" ca="1" si="17"/>
        <v>1.1664374298995472E-2</v>
      </c>
      <c r="B1127" t="s">
        <v>303</v>
      </c>
      <c r="C1127">
        <v>9274964</v>
      </c>
      <c r="D1127" s="2">
        <v>42900</v>
      </c>
      <c r="E1127" t="s">
        <v>76</v>
      </c>
      <c r="F1127" t="s">
        <v>7452</v>
      </c>
      <c r="G1127">
        <v>5</v>
      </c>
      <c r="H1127" t="s">
        <v>58</v>
      </c>
      <c r="I1127" t="s">
        <v>305</v>
      </c>
      <c r="J1127">
        <v>95873</v>
      </c>
      <c r="K1127">
        <v>5</v>
      </c>
      <c r="L1127" s="2">
        <v>41456</v>
      </c>
      <c r="M1127" s="2">
        <v>43616</v>
      </c>
      <c r="N1127" t="s">
        <v>864</v>
      </c>
      <c r="O1127">
        <v>7</v>
      </c>
      <c r="P1127" t="s">
        <v>875</v>
      </c>
      <c r="Q1127" t="s">
        <v>472</v>
      </c>
      <c r="R1127" t="s">
        <v>311</v>
      </c>
      <c r="S1127" t="s">
        <v>473</v>
      </c>
      <c r="T1127" t="s">
        <v>68</v>
      </c>
      <c r="U1127">
        <v>2017</v>
      </c>
      <c r="V1127">
        <v>378450</v>
      </c>
      <c r="W1127" t="s">
        <v>69</v>
      </c>
      <c r="X1127" t="s">
        <v>303</v>
      </c>
      <c r="Y1127">
        <v>217500</v>
      </c>
      <c r="Z1127">
        <v>160950</v>
      </c>
      <c r="AA1127" t="s">
        <v>69</v>
      </c>
      <c r="AB1127" t="s">
        <v>7453</v>
      </c>
      <c r="AC1127">
        <v>378450</v>
      </c>
    </row>
    <row r="1128" spans="1:29">
      <c r="A1128">
        <f t="shared" ca="1" si="17"/>
        <v>0.7719965354589936</v>
      </c>
      <c r="B1128" t="s">
        <v>199</v>
      </c>
      <c r="C1128">
        <v>9304984</v>
      </c>
      <c r="D1128" s="2">
        <v>42906</v>
      </c>
      <c r="E1128" t="s">
        <v>76</v>
      </c>
      <c r="F1128" t="s">
        <v>7454</v>
      </c>
      <c r="G1128">
        <v>5</v>
      </c>
      <c r="H1128" t="s">
        <v>58</v>
      </c>
      <c r="I1128" t="s">
        <v>149</v>
      </c>
      <c r="J1128">
        <v>166149</v>
      </c>
      <c r="K1128">
        <v>5</v>
      </c>
      <c r="L1128" s="2">
        <v>41470</v>
      </c>
      <c r="M1128" s="2">
        <v>43830</v>
      </c>
      <c r="N1128" t="s">
        <v>1451</v>
      </c>
      <c r="O1128">
        <v>4</v>
      </c>
      <c r="P1128" t="s">
        <v>638</v>
      </c>
      <c r="Q1128" t="s">
        <v>639</v>
      </c>
      <c r="R1128" t="s">
        <v>640</v>
      </c>
      <c r="S1128" t="s">
        <v>67</v>
      </c>
      <c r="T1128" t="s">
        <v>68</v>
      </c>
      <c r="U1128">
        <v>2017</v>
      </c>
      <c r="V1128">
        <v>599308</v>
      </c>
      <c r="W1128" t="s">
        <v>69</v>
      </c>
      <c r="X1128" t="s">
        <v>199</v>
      </c>
      <c r="Y1128">
        <v>381725</v>
      </c>
      <c r="Z1128">
        <v>217583</v>
      </c>
      <c r="AA1128" t="s">
        <v>69</v>
      </c>
      <c r="AB1128" t="s">
        <v>7455</v>
      </c>
      <c r="AC1128">
        <v>599308</v>
      </c>
    </row>
    <row r="1129" spans="1:29">
      <c r="A1129">
        <f t="shared" ca="1" si="17"/>
        <v>0.48041498314348763</v>
      </c>
      <c r="B1129" t="s">
        <v>92</v>
      </c>
      <c r="C1129">
        <v>9494644</v>
      </c>
      <c r="D1129" s="2">
        <v>43221</v>
      </c>
      <c r="E1129" t="s">
        <v>4616</v>
      </c>
      <c r="F1129" t="s">
        <v>7456</v>
      </c>
      <c r="G1129">
        <v>5</v>
      </c>
      <c r="H1129" t="s">
        <v>58</v>
      </c>
      <c r="I1129" t="s">
        <v>95</v>
      </c>
      <c r="J1129">
        <v>81034</v>
      </c>
      <c r="K1129">
        <v>5</v>
      </c>
      <c r="L1129" s="2">
        <v>41866</v>
      </c>
      <c r="M1129" s="2">
        <v>44316</v>
      </c>
      <c r="N1129" t="s">
        <v>6240</v>
      </c>
      <c r="O1129">
        <v>10</v>
      </c>
      <c r="P1129" t="s">
        <v>3274</v>
      </c>
      <c r="Q1129" t="s">
        <v>957</v>
      </c>
      <c r="R1129" t="s">
        <v>84</v>
      </c>
      <c r="S1129" t="s">
        <v>85</v>
      </c>
      <c r="T1129" t="s">
        <v>68</v>
      </c>
      <c r="U1129">
        <v>2018</v>
      </c>
      <c r="V1129">
        <v>311250</v>
      </c>
      <c r="W1129" t="s">
        <v>69</v>
      </c>
      <c r="X1129" t="s">
        <v>92</v>
      </c>
      <c r="Y1129">
        <v>207500</v>
      </c>
      <c r="Z1129">
        <v>103750</v>
      </c>
      <c r="AA1129" t="s">
        <v>69</v>
      </c>
      <c r="AB1129" t="s">
        <v>7457</v>
      </c>
      <c r="AC1129">
        <v>311250</v>
      </c>
    </row>
    <row r="1130" spans="1:29">
      <c r="A1130">
        <f t="shared" ca="1" si="17"/>
        <v>0.59221828879922278</v>
      </c>
      <c r="B1130" t="s">
        <v>241</v>
      </c>
      <c r="C1130">
        <v>9506809</v>
      </c>
      <c r="D1130" s="2">
        <v>43213</v>
      </c>
      <c r="E1130" t="s">
        <v>56</v>
      </c>
      <c r="F1130" t="s">
        <v>7458</v>
      </c>
      <c r="G1130">
        <v>5</v>
      </c>
      <c r="H1130" t="s">
        <v>58</v>
      </c>
      <c r="I1130" t="s">
        <v>243</v>
      </c>
      <c r="J1130">
        <v>104127</v>
      </c>
      <c r="K1130">
        <v>9</v>
      </c>
      <c r="L1130" s="2">
        <v>40360</v>
      </c>
      <c r="M1130" s="2">
        <v>43951</v>
      </c>
      <c r="N1130" t="s">
        <v>7459</v>
      </c>
      <c r="O1130">
        <v>1</v>
      </c>
      <c r="P1130" t="s">
        <v>7460</v>
      </c>
      <c r="Q1130" t="s">
        <v>7461</v>
      </c>
      <c r="R1130" t="s">
        <v>236</v>
      </c>
      <c r="S1130" t="s">
        <v>85</v>
      </c>
      <c r="T1130" t="s">
        <v>68</v>
      </c>
      <c r="U1130">
        <v>2018</v>
      </c>
      <c r="V1130">
        <v>329136</v>
      </c>
      <c r="W1130" t="s">
        <v>69</v>
      </c>
      <c r="X1130" t="s">
        <v>241</v>
      </c>
      <c r="Y1130">
        <v>225000</v>
      </c>
      <c r="Z1130">
        <v>104136</v>
      </c>
      <c r="AA1130" t="s">
        <v>69</v>
      </c>
      <c r="AB1130" t="s">
        <v>7462</v>
      </c>
      <c r="AC1130">
        <v>329136</v>
      </c>
    </row>
    <row r="1131" spans="1:29">
      <c r="A1131">
        <f t="shared" ca="1" si="17"/>
        <v>0.15040765067373674</v>
      </c>
      <c r="B1131" t="s">
        <v>254</v>
      </c>
      <c r="C1131">
        <v>9328102</v>
      </c>
      <c r="D1131" s="2">
        <v>42958</v>
      </c>
      <c r="E1131" t="s">
        <v>4616</v>
      </c>
      <c r="F1131" t="s">
        <v>7463</v>
      </c>
      <c r="G1131">
        <v>5</v>
      </c>
      <c r="H1131" t="s">
        <v>58</v>
      </c>
      <c r="I1131" t="s">
        <v>256</v>
      </c>
      <c r="J1131">
        <v>103782</v>
      </c>
      <c r="K1131">
        <v>5</v>
      </c>
      <c r="L1131" s="2">
        <v>41518</v>
      </c>
      <c r="M1131" s="2">
        <v>43708</v>
      </c>
      <c r="N1131" t="s">
        <v>4618</v>
      </c>
      <c r="O1131">
        <v>50</v>
      </c>
      <c r="P1131" t="s">
        <v>357</v>
      </c>
      <c r="Q1131" t="s">
        <v>358</v>
      </c>
      <c r="R1131" t="s">
        <v>149</v>
      </c>
      <c r="S1131" t="s">
        <v>85</v>
      </c>
      <c r="T1131" t="s">
        <v>68</v>
      </c>
      <c r="U1131">
        <v>2017</v>
      </c>
      <c r="V1131">
        <v>282288</v>
      </c>
      <c r="W1131" t="s">
        <v>69</v>
      </c>
      <c r="X1131" t="s">
        <v>254</v>
      </c>
      <c r="Y1131">
        <v>190000</v>
      </c>
      <c r="Z1131">
        <v>92288</v>
      </c>
      <c r="AA1131" t="s">
        <v>69</v>
      </c>
      <c r="AB1131" t="s">
        <v>7464</v>
      </c>
      <c r="AC1131">
        <v>282288</v>
      </c>
    </row>
    <row r="1132" spans="1:29">
      <c r="A1132">
        <f t="shared" ca="1" si="17"/>
        <v>0.13675541642546407</v>
      </c>
      <c r="B1132" t="s">
        <v>1143</v>
      </c>
      <c r="C1132">
        <v>9791913</v>
      </c>
      <c r="D1132" s="2">
        <v>43396</v>
      </c>
      <c r="E1132" t="s">
        <v>110</v>
      </c>
      <c r="F1132" t="s">
        <v>7465</v>
      </c>
      <c r="G1132">
        <v>7</v>
      </c>
      <c r="H1132" t="s">
        <v>58</v>
      </c>
      <c r="I1132" t="s">
        <v>1145</v>
      </c>
      <c r="J1132">
        <v>55923</v>
      </c>
      <c r="K1132">
        <v>11</v>
      </c>
      <c r="L1132" s="2">
        <v>43368</v>
      </c>
      <c r="M1132" s="2">
        <v>43708</v>
      </c>
      <c r="N1132" t="s">
        <v>7466</v>
      </c>
      <c r="O1132">
        <v>3</v>
      </c>
      <c r="P1132" t="s">
        <v>2754</v>
      </c>
      <c r="Q1132" t="s">
        <v>543</v>
      </c>
      <c r="R1132" t="s">
        <v>205</v>
      </c>
      <c r="S1132" t="s">
        <v>473</v>
      </c>
      <c r="T1132" t="s">
        <v>68</v>
      </c>
      <c r="U1132">
        <v>2017</v>
      </c>
      <c r="V1132">
        <v>317983</v>
      </c>
      <c r="W1132" t="s">
        <v>69</v>
      </c>
      <c r="X1132" t="s">
        <v>1143</v>
      </c>
      <c r="Y1132">
        <v>184874</v>
      </c>
      <c r="Z1132">
        <v>133109</v>
      </c>
      <c r="AA1132" t="s">
        <v>69</v>
      </c>
      <c r="AB1132" t="s">
        <v>7467</v>
      </c>
      <c r="AC1132">
        <v>317983</v>
      </c>
    </row>
    <row r="1133" spans="1:29">
      <c r="A1133">
        <f t="shared" ca="1" si="17"/>
        <v>0.23223125119679677</v>
      </c>
      <c r="B1133" t="s">
        <v>241</v>
      </c>
      <c r="C1133">
        <v>9198257</v>
      </c>
      <c r="D1133" s="2">
        <v>42733</v>
      </c>
      <c r="E1133" t="s">
        <v>76</v>
      </c>
      <c r="F1133" t="s">
        <v>7468</v>
      </c>
      <c r="G1133">
        <v>5</v>
      </c>
      <c r="H1133" t="s">
        <v>58</v>
      </c>
      <c r="I1133" t="s">
        <v>243</v>
      </c>
      <c r="J1133">
        <v>91002</v>
      </c>
      <c r="K1133">
        <v>10</v>
      </c>
      <c r="L1133" s="2">
        <v>39918</v>
      </c>
      <c r="M1133" s="2">
        <v>43830</v>
      </c>
      <c r="N1133" t="s">
        <v>79</v>
      </c>
      <c r="O1133">
        <v>6</v>
      </c>
      <c r="P1133" t="s">
        <v>99</v>
      </c>
      <c r="Q1133" t="s">
        <v>100</v>
      </c>
      <c r="R1133" t="s">
        <v>101</v>
      </c>
      <c r="S1133" t="s">
        <v>102</v>
      </c>
      <c r="T1133" t="s">
        <v>68</v>
      </c>
      <c r="U1133">
        <v>2017</v>
      </c>
      <c r="V1133">
        <v>717970</v>
      </c>
      <c r="W1133" t="s">
        <v>69</v>
      </c>
      <c r="X1133" t="s">
        <v>241</v>
      </c>
      <c r="Y1133">
        <v>541793</v>
      </c>
      <c r="Z1133">
        <v>176177</v>
      </c>
      <c r="AA1133" t="s">
        <v>69</v>
      </c>
      <c r="AB1133" t="s">
        <v>7469</v>
      </c>
      <c r="AC1133">
        <v>717970</v>
      </c>
    </row>
    <row r="1134" spans="1:29">
      <c r="A1134">
        <f t="shared" ca="1" si="17"/>
        <v>4.2384034377835E-2</v>
      </c>
      <c r="B1134" t="s">
        <v>55</v>
      </c>
      <c r="C1134">
        <v>9265959</v>
      </c>
      <c r="D1134" s="2">
        <v>42851</v>
      </c>
      <c r="E1134" t="s">
        <v>76</v>
      </c>
      <c r="F1134" t="s">
        <v>7470</v>
      </c>
      <c r="G1134">
        <v>5</v>
      </c>
      <c r="H1134" t="s">
        <v>58</v>
      </c>
      <c r="I1134" t="s">
        <v>59</v>
      </c>
      <c r="J1134">
        <v>83549</v>
      </c>
      <c r="K1134">
        <v>5</v>
      </c>
      <c r="L1134" s="2">
        <v>41395</v>
      </c>
      <c r="M1134" s="2">
        <v>43220</v>
      </c>
      <c r="N1134" t="s">
        <v>3149</v>
      </c>
      <c r="O1134">
        <v>5</v>
      </c>
      <c r="P1134" t="s">
        <v>1958</v>
      </c>
      <c r="Q1134" t="s">
        <v>1959</v>
      </c>
      <c r="R1134" t="s">
        <v>347</v>
      </c>
      <c r="S1134" t="s">
        <v>67</v>
      </c>
      <c r="T1134" t="s">
        <v>68</v>
      </c>
      <c r="U1134">
        <v>2017</v>
      </c>
      <c r="V1134">
        <v>332500</v>
      </c>
      <c r="W1134" t="s">
        <v>69</v>
      </c>
      <c r="X1134" t="s">
        <v>55</v>
      </c>
      <c r="Y1134">
        <v>218750</v>
      </c>
      <c r="Z1134">
        <v>113750</v>
      </c>
      <c r="AA1134" t="s">
        <v>69</v>
      </c>
      <c r="AB1134" t="s">
        <v>7471</v>
      </c>
      <c r="AC1134">
        <v>332500</v>
      </c>
    </row>
    <row r="1135" spans="1:29">
      <c r="A1135">
        <f t="shared" ca="1" si="17"/>
        <v>0.49385313238494533</v>
      </c>
      <c r="B1135" t="s">
        <v>254</v>
      </c>
      <c r="C1135">
        <v>9250182</v>
      </c>
      <c r="D1135" s="2">
        <v>42804</v>
      </c>
      <c r="E1135" t="s">
        <v>56</v>
      </c>
      <c r="F1135" t="s">
        <v>7472</v>
      </c>
      <c r="G1135">
        <v>5</v>
      </c>
      <c r="H1135" t="s">
        <v>58</v>
      </c>
      <c r="I1135" t="s">
        <v>256</v>
      </c>
      <c r="J1135">
        <v>62653</v>
      </c>
      <c r="K1135">
        <v>37</v>
      </c>
      <c r="L1135" s="2">
        <v>30042</v>
      </c>
      <c r="M1135" s="2">
        <v>43555</v>
      </c>
      <c r="N1135" t="s">
        <v>920</v>
      </c>
      <c r="O1135">
        <v>4</v>
      </c>
      <c r="P1135" t="s">
        <v>444</v>
      </c>
      <c r="Q1135" t="s">
        <v>445</v>
      </c>
      <c r="R1135" t="s">
        <v>149</v>
      </c>
      <c r="S1135" t="s">
        <v>67</v>
      </c>
      <c r="T1135" t="s">
        <v>68</v>
      </c>
      <c r="U1135">
        <v>2017</v>
      </c>
      <c r="V1135">
        <v>511593</v>
      </c>
      <c r="W1135" t="s">
        <v>69</v>
      </c>
      <c r="X1135" t="s">
        <v>254</v>
      </c>
      <c r="Y1135">
        <v>329298</v>
      </c>
      <c r="Z1135">
        <v>182295</v>
      </c>
      <c r="AA1135" t="s">
        <v>69</v>
      </c>
      <c r="AB1135" t="s">
        <v>7473</v>
      </c>
      <c r="AC1135">
        <v>511593</v>
      </c>
    </row>
    <row r="1136" spans="1:29">
      <c r="A1136">
        <f t="shared" ca="1" si="17"/>
        <v>0.63791969442638563</v>
      </c>
      <c r="B1136" t="s">
        <v>254</v>
      </c>
      <c r="C1136">
        <v>9405034</v>
      </c>
      <c r="D1136" s="2">
        <v>43080</v>
      </c>
      <c r="E1136" t="s">
        <v>56</v>
      </c>
      <c r="F1136" t="s">
        <v>7474</v>
      </c>
      <c r="G1136">
        <v>5</v>
      </c>
      <c r="H1136" t="s">
        <v>58</v>
      </c>
      <c r="I1136" t="s">
        <v>256</v>
      </c>
      <c r="J1136">
        <v>108647</v>
      </c>
      <c r="K1136">
        <v>5</v>
      </c>
      <c r="L1136" s="2">
        <v>42005</v>
      </c>
      <c r="M1136" s="2">
        <v>43830</v>
      </c>
      <c r="N1136" t="s">
        <v>1268</v>
      </c>
      <c r="O1136">
        <v>31</v>
      </c>
      <c r="P1136" t="s">
        <v>6365</v>
      </c>
      <c r="Q1136" t="s">
        <v>6366</v>
      </c>
      <c r="R1136" t="s">
        <v>149</v>
      </c>
      <c r="S1136" t="s">
        <v>260</v>
      </c>
      <c r="T1136" t="s">
        <v>68</v>
      </c>
      <c r="U1136">
        <v>2018</v>
      </c>
      <c r="V1136">
        <v>323000</v>
      </c>
      <c r="W1136" t="s">
        <v>69</v>
      </c>
      <c r="X1136" t="s">
        <v>254</v>
      </c>
      <c r="Y1136">
        <v>190000</v>
      </c>
      <c r="Z1136">
        <v>133000</v>
      </c>
      <c r="AA1136" t="s">
        <v>69</v>
      </c>
      <c r="AB1136" t="s">
        <v>7475</v>
      </c>
      <c r="AC1136">
        <v>323000</v>
      </c>
    </row>
    <row r="1137" spans="1:29">
      <c r="A1137">
        <f t="shared" ca="1" si="17"/>
        <v>0.40332812401194063</v>
      </c>
      <c r="B1137" t="s">
        <v>241</v>
      </c>
      <c r="C1137">
        <v>9274049</v>
      </c>
      <c r="D1137" s="2">
        <v>42868</v>
      </c>
      <c r="E1137" t="s">
        <v>76</v>
      </c>
      <c r="F1137" t="s">
        <v>7476</v>
      </c>
      <c r="G1137">
        <v>5</v>
      </c>
      <c r="H1137" t="s">
        <v>58</v>
      </c>
      <c r="I1137" t="s">
        <v>243</v>
      </c>
      <c r="J1137">
        <v>116995</v>
      </c>
      <c r="K1137">
        <v>5</v>
      </c>
      <c r="L1137" s="2">
        <v>41456</v>
      </c>
      <c r="M1137" s="2">
        <v>43616</v>
      </c>
      <c r="N1137" t="s">
        <v>1905</v>
      </c>
      <c r="O1137">
        <v>13</v>
      </c>
      <c r="P1137" t="s">
        <v>390</v>
      </c>
      <c r="Q1137" t="s">
        <v>217</v>
      </c>
      <c r="R1137" t="s">
        <v>120</v>
      </c>
      <c r="S1137" t="s">
        <v>67</v>
      </c>
      <c r="T1137" t="s">
        <v>68</v>
      </c>
      <c r="U1137">
        <v>2017</v>
      </c>
      <c r="V1137">
        <v>400000</v>
      </c>
      <c r="W1137" t="s">
        <v>69</v>
      </c>
      <c r="X1137" t="s">
        <v>241</v>
      </c>
      <c r="Y1137">
        <v>250000</v>
      </c>
      <c r="Z1137">
        <v>150000</v>
      </c>
      <c r="AA1137" t="s">
        <v>69</v>
      </c>
      <c r="AB1137" t="s">
        <v>7477</v>
      </c>
      <c r="AC1137">
        <v>400000</v>
      </c>
    </row>
    <row r="1138" spans="1:29">
      <c r="A1138">
        <f t="shared" ca="1" si="17"/>
        <v>0.27584469201918871</v>
      </c>
      <c r="B1138" t="s">
        <v>241</v>
      </c>
      <c r="C1138">
        <v>9332398</v>
      </c>
      <c r="D1138" s="2">
        <v>42961</v>
      </c>
      <c r="E1138" t="s">
        <v>4658</v>
      </c>
      <c r="F1138" t="s">
        <v>7478</v>
      </c>
      <c r="G1138">
        <v>5</v>
      </c>
      <c r="H1138" t="s">
        <v>58</v>
      </c>
      <c r="I1138" t="s">
        <v>243</v>
      </c>
      <c r="J1138">
        <v>126551</v>
      </c>
      <c r="K1138">
        <v>4</v>
      </c>
      <c r="L1138" s="2">
        <v>41894</v>
      </c>
      <c r="M1138" s="2">
        <v>43281</v>
      </c>
      <c r="N1138" t="s">
        <v>6733</v>
      </c>
      <c r="O1138">
        <v>36</v>
      </c>
      <c r="P1138" t="s">
        <v>1090</v>
      </c>
      <c r="Q1138" t="s">
        <v>1091</v>
      </c>
      <c r="R1138" t="s">
        <v>149</v>
      </c>
      <c r="S1138" t="s">
        <v>67</v>
      </c>
      <c r="T1138" t="s">
        <v>68</v>
      </c>
      <c r="U1138">
        <v>2017</v>
      </c>
      <c r="V1138">
        <v>440004</v>
      </c>
      <c r="W1138" t="s">
        <v>69</v>
      </c>
      <c r="X1138" t="s">
        <v>241</v>
      </c>
      <c r="Y1138">
        <v>303660</v>
      </c>
      <c r="Z1138">
        <v>136344</v>
      </c>
      <c r="AA1138" t="s">
        <v>69</v>
      </c>
      <c r="AB1138" t="s">
        <v>7479</v>
      </c>
      <c r="AC1138">
        <v>440004</v>
      </c>
    </row>
    <row r="1139" spans="1:29">
      <c r="A1139">
        <f t="shared" ca="1" si="17"/>
        <v>0.17279563924206343</v>
      </c>
      <c r="B1139" t="s">
        <v>254</v>
      </c>
      <c r="C1139">
        <v>9554996</v>
      </c>
      <c r="D1139" s="2">
        <v>43356</v>
      </c>
      <c r="E1139" t="s">
        <v>56</v>
      </c>
      <c r="F1139" t="s">
        <v>7480</v>
      </c>
      <c r="G1139">
        <v>5</v>
      </c>
      <c r="H1139" t="s">
        <v>58</v>
      </c>
      <c r="I1139" t="s">
        <v>256</v>
      </c>
      <c r="J1139">
        <v>111886</v>
      </c>
      <c r="K1139">
        <v>5</v>
      </c>
      <c r="L1139" s="2">
        <v>41883</v>
      </c>
      <c r="M1139" s="2">
        <v>44074</v>
      </c>
      <c r="N1139" t="s">
        <v>2364</v>
      </c>
      <c r="O1139">
        <v>2</v>
      </c>
      <c r="P1139" t="s">
        <v>5785</v>
      </c>
      <c r="Q1139" t="s">
        <v>5786</v>
      </c>
      <c r="R1139" t="s">
        <v>630</v>
      </c>
      <c r="S1139" t="s">
        <v>85</v>
      </c>
      <c r="T1139" t="s">
        <v>68</v>
      </c>
      <c r="U1139">
        <v>2018</v>
      </c>
      <c r="V1139">
        <v>276437</v>
      </c>
      <c r="W1139" t="s">
        <v>69</v>
      </c>
      <c r="X1139" t="s">
        <v>254</v>
      </c>
      <c r="Y1139">
        <v>190000</v>
      </c>
      <c r="Z1139">
        <v>86437</v>
      </c>
      <c r="AA1139" t="s">
        <v>69</v>
      </c>
      <c r="AB1139" t="s">
        <v>7481</v>
      </c>
      <c r="AC1139">
        <v>276437</v>
      </c>
    </row>
    <row r="1140" spans="1:29">
      <c r="A1140">
        <f t="shared" ca="1" si="17"/>
        <v>4.9283008982032861E-2</v>
      </c>
      <c r="B1140" t="s">
        <v>241</v>
      </c>
      <c r="C1140">
        <v>9463481</v>
      </c>
      <c r="D1140" s="2">
        <v>43189</v>
      </c>
      <c r="E1140" t="s">
        <v>56</v>
      </c>
      <c r="F1140" t="s">
        <v>7482</v>
      </c>
      <c r="G1140">
        <v>5</v>
      </c>
      <c r="H1140" t="s">
        <v>58</v>
      </c>
      <c r="I1140" t="s">
        <v>243</v>
      </c>
      <c r="J1140">
        <v>126956</v>
      </c>
      <c r="K1140">
        <v>4</v>
      </c>
      <c r="L1140" s="2">
        <v>42095</v>
      </c>
      <c r="M1140" s="2">
        <v>44286</v>
      </c>
      <c r="N1140" t="s">
        <v>549</v>
      </c>
      <c r="O1140">
        <v>3</v>
      </c>
      <c r="P1140" t="s">
        <v>2568</v>
      </c>
      <c r="Q1140" t="s">
        <v>2569</v>
      </c>
      <c r="R1140" t="s">
        <v>630</v>
      </c>
      <c r="S1140" t="s">
        <v>218</v>
      </c>
      <c r="T1140" t="s">
        <v>68</v>
      </c>
      <c r="U1140">
        <v>2018</v>
      </c>
      <c r="V1140">
        <v>535114</v>
      </c>
      <c r="W1140" t="s">
        <v>69</v>
      </c>
      <c r="X1140" t="s">
        <v>241</v>
      </c>
      <c r="Y1140">
        <v>359406</v>
      </c>
      <c r="Z1140">
        <v>175708</v>
      </c>
      <c r="AA1140" t="s">
        <v>69</v>
      </c>
      <c r="AB1140" t="s">
        <v>7483</v>
      </c>
      <c r="AC1140">
        <v>535114</v>
      </c>
    </row>
    <row r="1141" spans="1:29">
      <c r="A1141">
        <f t="shared" ca="1" si="17"/>
        <v>0.93733342093317196</v>
      </c>
      <c r="B1141" t="s">
        <v>199</v>
      </c>
      <c r="C1141">
        <v>9472299</v>
      </c>
      <c r="D1141" s="2">
        <v>43094</v>
      </c>
      <c r="E1141" t="s">
        <v>76</v>
      </c>
      <c r="F1141" t="s">
        <v>7484</v>
      </c>
      <c r="G1141">
        <v>5</v>
      </c>
      <c r="H1141" t="s">
        <v>58</v>
      </c>
      <c r="I1141" t="s">
        <v>149</v>
      </c>
      <c r="J1141">
        <v>175349</v>
      </c>
      <c r="K1141">
        <v>5</v>
      </c>
      <c r="L1141" s="2">
        <v>41640</v>
      </c>
      <c r="M1141" s="2">
        <v>43830</v>
      </c>
      <c r="N1141" t="s">
        <v>726</v>
      </c>
      <c r="O1141">
        <v>1</v>
      </c>
      <c r="P1141" t="s">
        <v>247</v>
      </c>
      <c r="Q1141" t="s">
        <v>248</v>
      </c>
      <c r="R1141" t="s">
        <v>249</v>
      </c>
      <c r="S1141" t="s">
        <v>67</v>
      </c>
      <c r="T1141" t="s">
        <v>68</v>
      </c>
      <c r="U1141">
        <v>2018</v>
      </c>
      <c r="V1141">
        <v>344025</v>
      </c>
      <c r="W1141" t="s">
        <v>69</v>
      </c>
      <c r="X1141" t="s">
        <v>199</v>
      </c>
      <c r="Y1141">
        <v>225590</v>
      </c>
      <c r="Z1141">
        <v>118435</v>
      </c>
      <c r="AA1141" t="s">
        <v>69</v>
      </c>
      <c r="AB1141" t="s">
        <v>7485</v>
      </c>
      <c r="AC1141">
        <v>344025</v>
      </c>
    </row>
    <row r="1142" spans="1:29">
      <c r="A1142">
        <f t="shared" ca="1" si="17"/>
        <v>0.6415749209526117</v>
      </c>
      <c r="B1142" t="s">
        <v>405</v>
      </c>
      <c r="C1142">
        <v>9454446</v>
      </c>
      <c r="D1142" s="2">
        <v>43172</v>
      </c>
      <c r="E1142" t="s">
        <v>76</v>
      </c>
      <c r="F1142" t="s">
        <v>7486</v>
      </c>
      <c r="G1142">
        <v>5</v>
      </c>
      <c r="H1142" t="s">
        <v>58</v>
      </c>
      <c r="I1142" t="s">
        <v>407</v>
      </c>
      <c r="J1142">
        <v>35316</v>
      </c>
      <c r="K1142">
        <v>5</v>
      </c>
      <c r="L1142" s="2">
        <v>41744</v>
      </c>
      <c r="M1142" s="2">
        <v>44286</v>
      </c>
      <c r="N1142" t="s">
        <v>5611</v>
      </c>
      <c r="O1142">
        <v>6</v>
      </c>
      <c r="P1142" t="s">
        <v>333</v>
      </c>
      <c r="Q1142" t="s">
        <v>334</v>
      </c>
      <c r="R1142" t="s">
        <v>335</v>
      </c>
      <c r="S1142" t="s">
        <v>67</v>
      </c>
      <c r="T1142" t="s">
        <v>68</v>
      </c>
      <c r="U1142">
        <v>2018</v>
      </c>
      <c r="V1142">
        <v>533958</v>
      </c>
      <c r="W1142" t="s">
        <v>69</v>
      </c>
      <c r="X1142" t="s">
        <v>405</v>
      </c>
      <c r="Y1142">
        <v>411468</v>
      </c>
      <c r="Z1142">
        <v>122490</v>
      </c>
      <c r="AA1142" t="s">
        <v>69</v>
      </c>
      <c r="AB1142" t="s">
        <v>7487</v>
      </c>
      <c r="AC1142">
        <v>533958</v>
      </c>
    </row>
    <row r="1143" spans="1:29">
      <c r="A1143">
        <f t="shared" ca="1" si="17"/>
        <v>0.50051949429771281</v>
      </c>
      <c r="B1143" t="s">
        <v>241</v>
      </c>
      <c r="C1143">
        <v>9208147</v>
      </c>
      <c r="D1143" s="2">
        <v>42761</v>
      </c>
      <c r="E1143" t="s">
        <v>76</v>
      </c>
      <c r="F1143" t="s">
        <v>7488</v>
      </c>
      <c r="G1143">
        <v>5</v>
      </c>
      <c r="H1143" t="s">
        <v>58</v>
      </c>
      <c r="I1143" t="s">
        <v>243</v>
      </c>
      <c r="J1143">
        <v>120948</v>
      </c>
      <c r="K1143">
        <v>4</v>
      </c>
      <c r="L1143" s="2">
        <v>41671</v>
      </c>
      <c r="M1143" s="2">
        <v>43496</v>
      </c>
      <c r="N1143" t="s">
        <v>690</v>
      </c>
      <c r="O1143">
        <v>7</v>
      </c>
      <c r="P1143" t="s">
        <v>189</v>
      </c>
      <c r="Q1143" t="s">
        <v>190</v>
      </c>
      <c r="R1143" t="s">
        <v>191</v>
      </c>
      <c r="S1143" t="s">
        <v>67</v>
      </c>
      <c r="T1143" t="s">
        <v>68</v>
      </c>
      <c r="U1143">
        <v>2017</v>
      </c>
      <c r="V1143">
        <v>386250</v>
      </c>
      <c r="W1143" t="s">
        <v>69</v>
      </c>
      <c r="X1143" t="s">
        <v>241</v>
      </c>
      <c r="Y1143">
        <v>250000</v>
      </c>
      <c r="Z1143">
        <v>136250</v>
      </c>
      <c r="AA1143" t="s">
        <v>69</v>
      </c>
      <c r="AB1143" t="s">
        <v>7489</v>
      </c>
      <c r="AC1143">
        <v>386250</v>
      </c>
    </row>
    <row r="1144" spans="1:29">
      <c r="A1144">
        <f t="shared" ca="1" si="17"/>
        <v>0.68866899397823711</v>
      </c>
      <c r="B1144" t="s">
        <v>303</v>
      </c>
      <c r="C1144">
        <v>9265085</v>
      </c>
      <c r="D1144" s="2">
        <v>42823</v>
      </c>
      <c r="E1144" t="s">
        <v>76</v>
      </c>
      <c r="F1144" t="s">
        <v>7490</v>
      </c>
      <c r="G1144">
        <v>5</v>
      </c>
      <c r="H1144" t="s">
        <v>58</v>
      </c>
      <c r="I1144" t="s">
        <v>305</v>
      </c>
      <c r="J1144">
        <v>101456</v>
      </c>
      <c r="K1144">
        <v>4</v>
      </c>
      <c r="L1144" s="2">
        <v>41858</v>
      </c>
      <c r="M1144" s="2">
        <v>43373</v>
      </c>
      <c r="N1144" t="s">
        <v>7491</v>
      </c>
      <c r="O1144">
        <v>4</v>
      </c>
      <c r="P1144" t="s">
        <v>638</v>
      </c>
      <c r="Q1144" t="s">
        <v>639</v>
      </c>
      <c r="R1144" t="s">
        <v>640</v>
      </c>
      <c r="S1144" t="s">
        <v>67</v>
      </c>
      <c r="T1144" t="s">
        <v>68</v>
      </c>
      <c r="U1144">
        <v>2017</v>
      </c>
      <c r="V1144">
        <v>341051</v>
      </c>
      <c r="W1144" t="s">
        <v>69</v>
      </c>
      <c r="X1144" t="s">
        <v>303</v>
      </c>
      <c r="Y1144">
        <v>217500</v>
      </c>
      <c r="Z1144">
        <v>123551</v>
      </c>
      <c r="AA1144" t="s">
        <v>69</v>
      </c>
      <c r="AB1144" t="s">
        <v>7492</v>
      </c>
      <c r="AC1144">
        <v>341051</v>
      </c>
    </row>
    <row r="1145" spans="1:29">
      <c r="A1145">
        <f t="shared" ca="1" si="17"/>
        <v>8.9973558204351378E-2</v>
      </c>
      <c r="B1145" t="s">
        <v>1143</v>
      </c>
      <c r="C1145">
        <v>9456517</v>
      </c>
      <c r="D1145" s="2">
        <v>43205</v>
      </c>
      <c r="E1145" t="s">
        <v>76</v>
      </c>
      <c r="F1145" t="s">
        <v>7493</v>
      </c>
      <c r="G1145">
        <v>5</v>
      </c>
      <c r="H1145" t="s">
        <v>58</v>
      </c>
      <c r="I1145" t="s">
        <v>1145</v>
      </c>
      <c r="J1145">
        <v>49072</v>
      </c>
      <c r="K1145">
        <v>15</v>
      </c>
      <c r="L1145" s="2">
        <v>37500</v>
      </c>
      <c r="M1145" s="2">
        <v>43830</v>
      </c>
      <c r="N1145" t="s">
        <v>1146</v>
      </c>
      <c r="O1145">
        <v>9</v>
      </c>
      <c r="P1145" t="s">
        <v>837</v>
      </c>
      <c r="Q1145" t="s">
        <v>175</v>
      </c>
      <c r="R1145" t="s">
        <v>176</v>
      </c>
      <c r="S1145" t="s">
        <v>838</v>
      </c>
      <c r="T1145" t="s">
        <v>68</v>
      </c>
      <c r="U1145">
        <v>2018</v>
      </c>
      <c r="V1145">
        <v>352000</v>
      </c>
      <c r="W1145" t="s">
        <v>69</v>
      </c>
      <c r="X1145" t="s">
        <v>1143</v>
      </c>
      <c r="Y1145">
        <v>220000</v>
      </c>
      <c r="Z1145">
        <v>132000</v>
      </c>
      <c r="AA1145" t="s">
        <v>69</v>
      </c>
      <c r="AB1145" t="s">
        <v>7494</v>
      </c>
      <c r="AC1145">
        <v>352000</v>
      </c>
    </row>
    <row r="1146" spans="1:29">
      <c r="A1146">
        <f t="shared" ca="1" si="17"/>
        <v>0.18120865307881773</v>
      </c>
      <c r="B1146" t="s">
        <v>199</v>
      </c>
      <c r="C1146">
        <v>9238457</v>
      </c>
      <c r="D1146" s="2">
        <v>42783</v>
      </c>
      <c r="E1146" t="s">
        <v>5226</v>
      </c>
      <c r="F1146" t="s">
        <v>7495</v>
      </c>
      <c r="G1146">
        <v>5</v>
      </c>
      <c r="H1146" t="s">
        <v>58</v>
      </c>
      <c r="I1146" t="s">
        <v>149</v>
      </c>
      <c r="J1146">
        <v>163830</v>
      </c>
      <c r="K1146">
        <v>6</v>
      </c>
      <c r="L1146" s="2">
        <v>40983</v>
      </c>
      <c r="M1146" s="2">
        <v>43524</v>
      </c>
      <c r="N1146" t="s">
        <v>3653</v>
      </c>
      <c r="O1146">
        <v>5</v>
      </c>
      <c r="P1146" t="s">
        <v>1197</v>
      </c>
      <c r="Q1146" t="s">
        <v>584</v>
      </c>
      <c r="R1146" t="s">
        <v>585</v>
      </c>
      <c r="S1146" t="s">
        <v>67</v>
      </c>
      <c r="T1146" t="s">
        <v>68</v>
      </c>
      <c r="U1146">
        <v>2017</v>
      </c>
      <c r="V1146">
        <v>523819</v>
      </c>
      <c r="W1146" t="s">
        <v>69</v>
      </c>
      <c r="X1146" t="s">
        <v>199</v>
      </c>
      <c r="Y1146">
        <v>428612</v>
      </c>
      <c r="Z1146">
        <v>95207</v>
      </c>
      <c r="AA1146" t="s">
        <v>69</v>
      </c>
      <c r="AB1146" t="s">
        <v>7496</v>
      </c>
      <c r="AC1146">
        <v>523819</v>
      </c>
    </row>
    <row r="1147" spans="1:29">
      <c r="A1147">
        <f t="shared" ca="1" si="17"/>
        <v>5.1968136725908609E-2</v>
      </c>
      <c r="B1147" t="s">
        <v>1619</v>
      </c>
      <c r="C1147">
        <v>9521962</v>
      </c>
      <c r="D1147" s="2">
        <v>43277</v>
      </c>
      <c r="E1147" t="s">
        <v>4525</v>
      </c>
      <c r="F1147" t="s">
        <v>7497</v>
      </c>
      <c r="G1147">
        <v>5</v>
      </c>
      <c r="H1147" t="s">
        <v>58</v>
      </c>
      <c r="I1147" t="s">
        <v>1621</v>
      </c>
      <c r="J1147">
        <v>23726</v>
      </c>
      <c r="K1147">
        <v>5</v>
      </c>
      <c r="L1147" s="2">
        <v>41902</v>
      </c>
      <c r="M1147" s="2">
        <v>44377</v>
      </c>
      <c r="N1147" t="s">
        <v>4527</v>
      </c>
      <c r="O1147">
        <v>1</v>
      </c>
      <c r="P1147" t="s">
        <v>7498</v>
      </c>
      <c r="Q1147" t="s">
        <v>1208</v>
      </c>
      <c r="R1147" t="s">
        <v>1209</v>
      </c>
      <c r="S1147" t="s">
        <v>473</v>
      </c>
      <c r="T1147" t="s">
        <v>68</v>
      </c>
      <c r="U1147">
        <v>2018</v>
      </c>
      <c r="V1147">
        <v>480822</v>
      </c>
      <c r="W1147" t="s">
        <v>69</v>
      </c>
      <c r="X1147" t="s">
        <v>1619</v>
      </c>
      <c r="Y1147">
        <v>419667</v>
      </c>
      <c r="Z1147">
        <v>61155</v>
      </c>
      <c r="AA1147" t="s">
        <v>69</v>
      </c>
      <c r="AB1147" t="s">
        <v>7499</v>
      </c>
      <c r="AC1147">
        <v>480822</v>
      </c>
    </row>
    <row r="1148" spans="1:29">
      <c r="A1148">
        <f t="shared" ca="1" si="17"/>
        <v>0.12122533647592015</v>
      </c>
      <c r="B1148" t="s">
        <v>199</v>
      </c>
      <c r="C1148">
        <v>9248208</v>
      </c>
      <c r="D1148" s="2">
        <v>42815</v>
      </c>
      <c r="E1148" t="s">
        <v>76</v>
      </c>
      <c r="F1148" t="s">
        <v>7500</v>
      </c>
      <c r="G1148">
        <v>5</v>
      </c>
      <c r="H1148" t="s">
        <v>58</v>
      </c>
      <c r="I1148" t="s">
        <v>149</v>
      </c>
      <c r="J1148">
        <v>168586</v>
      </c>
      <c r="K1148">
        <v>5</v>
      </c>
      <c r="L1148" s="2">
        <v>41365</v>
      </c>
      <c r="M1148" s="2">
        <v>43190</v>
      </c>
      <c r="N1148" t="s">
        <v>703</v>
      </c>
      <c r="O1148">
        <v>11</v>
      </c>
      <c r="P1148" t="s">
        <v>1292</v>
      </c>
      <c r="Q1148" t="s">
        <v>1293</v>
      </c>
      <c r="R1148" t="s">
        <v>555</v>
      </c>
      <c r="S1148" t="s">
        <v>67</v>
      </c>
      <c r="T1148" t="s">
        <v>68</v>
      </c>
      <c r="U1148">
        <v>2017</v>
      </c>
      <c r="V1148">
        <v>328888</v>
      </c>
      <c r="W1148" t="s">
        <v>69</v>
      </c>
      <c r="X1148" t="s">
        <v>199</v>
      </c>
      <c r="Y1148">
        <v>207500</v>
      </c>
      <c r="Z1148">
        <v>121388</v>
      </c>
      <c r="AA1148" t="s">
        <v>69</v>
      </c>
      <c r="AB1148" t="s">
        <v>7501</v>
      </c>
      <c r="AC1148">
        <v>328888</v>
      </c>
    </row>
    <row r="1149" spans="1:29">
      <c r="A1149">
        <f t="shared" ca="1" si="17"/>
        <v>0.43740128797130373</v>
      </c>
      <c r="B1149" t="s">
        <v>241</v>
      </c>
      <c r="C1149">
        <v>9460302</v>
      </c>
      <c r="D1149" s="2">
        <v>43189</v>
      </c>
      <c r="E1149" t="s">
        <v>56</v>
      </c>
      <c r="F1149" t="s">
        <v>7502</v>
      </c>
      <c r="G1149">
        <v>5</v>
      </c>
      <c r="H1149" t="s">
        <v>58</v>
      </c>
      <c r="I1149" t="s">
        <v>243</v>
      </c>
      <c r="J1149">
        <v>128446</v>
      </c>
      <c r="K1149">
        <v>4</v>
      </c>
      <c r="L1149" s="2">
        <v>42217</v>
      </c>
      <c r="M1149" s="2">
        <v>43921</v>
      </c>
      <c r="N1149" t="s">
        <v>2186</v>
      </c>
      <c r="O1149">
        <v>2</v>
      </c>
      <c r="P1149" t="s">
        <v>2882</v>
      </c>
      <c r="Q1149" t="s">
        <v>543</v>
      </c>
      <c r="R1149" t="s">
        <v>205</v>
      </c>
      <c r="S1149" t="s">
        <v>67</v>
      </c>
      <c r="T1149" t="s">
        <v>68</v>
      </c>
      <c r="U1149">
        <v>2018</v>
      </c>
      <c r="V1149">
        <v>390000</v>
      </c>
      <c r="W1149" t="s">
        <v>69</v>
      </c>
      <c r="X1149" t="s">
        <v>241</v>
      </c>
      <c r="Y1149">
        <v>250000</v>
      </c>
      <c r="Z1149">
        <v>140000</v>
      </c>
      <c r="AA1149" t="s">
        <v>69</v>
      </c>
      <c r="AB1149" t="s">
        <v>7503</v>
      </c>
      <c r="AC1149">
        <v>390000</v>
      </c>
    </row>
    <row r="1150" spans="1:29">
      <c r="A1150">
        <f t="shared" ca="1" si="17"/>
        <v>0.59563743141133496</v>
      </c>
      <c r="B1150" t="s">
        <v>286</v>
      </c>
      <c r="C1150">
        <v>9174077</v>
      </c>
      <c r="D1150" s="2">
        <v>42683</v>
      </c>
      <c r="E1150" t="s">
        <v>76</v>
      </c>
      <c r="F1150" t="s">
        <v>7504</v>
      </c>
      <c r="G1150">
        <v>5</v>
      </c>
      <c r="H1150" t="s">
        <v>58</v>
      </c>
      <c r="I1150" t="s">
        <v>289</v>
      </c>
      <c r="J1150">
        <v>103338</v>
      </c>
      <c r="K1150">
        <v>6</v>
      </c>
      <c r="L1150" s="2">
        <v>41258</v>
      </c>
      <c r="M1150" s="2">
        <v>43069</v>
      </c>
      <c r="N1150" t="s">
        <v>2005</v>
      </c>
      <c r="O1150">
        <v>14</v>
      </c>
      <c r="P1150" t="s">
        <v>2801</v>
      </c>
      <c r="Q1150" t="s">
        <v>1039</v>
      </c>
      <c r="R1150" t="s">
        <v>120</v>
      </c>
      <c r="S1150" t="s">
        <v>348</v>
      </c>
      <c r="T1150" t="s">
        <v>68</v>
      </c>
      <c r="U1150">
        <v>2017</v>
      </c>
      <c r="V1150">
        <v>417500</v>
      </c>
      <c r="W1150" t="s">
        <v>69</v>
      </c>
      <c r="X1150" t="s">
        <v>286</v>
      </c>
      <c r="Y1150">
        <v>250000</v>
      </c>
      <c r="Z1150">
        <v>167500</v>
      </c>
      <c r="AA1150" t="s">
        <v>69</v>
      </c>
      <c r="AB1150" t="s">
        <v>7505</v>
      </c>
      <c r="AC1150">
        <v>417500</v>
      </c>
    </row>
    <row r="1151" spans="1:29">
      <c r="A1151">
        <f t="shared" ca="1" si="17"/>
        <v>4.5438778131409618E-2</v>
      </c>
      <c r="B1151" t="s">
        <v>55</v>
      </c>
      <c r="C1151">
        <v>9268087</v>
      </c>
      <c r="D1151" s="2">
        <v>42853</v>
      </c>
      <c r="E1151" t="s">
        <v>76</v>
      </c>
      <c r="F1151" t="s">
        <v>7506</v>
      </c>
      <c r="G1151">
        <v>5</v>
      </c>
      <c r="H1151" t="s">
        <v>58</v>
      </c>
      <c r="I1151" t="s">
        <v>59</v>
      </c>
      <c r="J1151">
        <v>80928</v>
      </c>
      <c r="K1151">
        <v>5</v>
      </c>
      <c r="L1151" s="2">
        <v>41409</v>
      </c>
      <c r="M1151" s="2">
        <v>43220</v>
      </c>
      <c r="N1151" t="s">
        <v>4569</v>
      </c>
      <c r="O1151">
        <v>2</v>
      </c>
      <c r="P1151" t="s">
        <v>320</v>
      </c>
      <c r="Q1151" t="s">
        <v>321</v>
      </c>
      <c r="R1151" t="s">
        <v>137</v>
      </c>
      <c r="S1151" t="s">
        <v>67</v>
      </c>
      <c r="T1151" t="s">
        <v>68</v>
      </c>
      <c r="U1151">
        <v>2017</v>
      </c>
      <c r="V1151">
        <v>322149</v>
      </c>
      <c r="W1151" t="s">
        <v>69</v>
      </c>
      <c r="X1151" t="s">
        <v>55</v>
      </c>
      <c r="Y1151">
        <v>218750</v>
      </c>
      <c r="Z1151">
        <v>103399</v>
      </c>
      <c r="AA1151" t="s">
        <v>69</v>
      </c>
      <c r="AB1151" t="s">
        <v>7507</v>
      </c>
      <c r="AC1151">
        <v>322149</v>
      </c>
    </row>
    <row r="1152" spans="1:29">
      <c r="A1152">
        <f t="shared" ca="1" si="17"/>
        <v>6.5267660314299758E-2</v>
      </c>
      <c r="B1152" t="s">
        <v>254</v>
      </c>
      <c r="C1152">
        <v>9266446</v>
      </c>
      <c r="D1152" s="2">
        <v>42837</v>
      </c>
      <c r="E1152" t="s">
        <v>76</v>
      </c>
      <c r="F1152" t="s">
        <v>7508</v>
      </c>
      <c r="G1152">
        <v>5</v>
      </c>
      <c r="H1152" t="s">
        <v>58</v>
      </c>
      <c r="I1152" t="s">
        <v>256</v>
      </c>
      <c r="J1152">
        <v>108612</v>
      </c>
      <c r="K1152">
        <v>4</v>
      </c>
      <c r="L1152" s="2">
        <v>41852</v>
      </c>
      <c r="M1152" s="2">
        <v>43585</v>
      </c>
      <c r="N1152" t="s">
        <v>2903</v>
      </c>
      <c r="O1152">
        <v>5</v>
      </c>
      <c r="P1152" t="s">
        <v>1261</v>
      </c>
      <c r="Q1152" t="s">
        <v>1262</v>
      </c>
      <c r="R1152" t="s">
        <v>236</v>
      </c>
      <c r="S1152" t="s">
        <v>67</v>
      </c>
      <c r="T1152" t="s">
        <v>68</v>
      </c>
      <c r="U1152">
        <v>2017</v>
      </c>
      <c r="V1152">
        <v>391581</v>
      </c>
      <c r="W1152" t="s">
        <v>69</v>
      </c>
      <c r="X1152" t="s">
        <v>254</v>
      </c>
      <c r="Y1152">
        <v>250000</v>
      </c>
      <c r="Z1152">
        <v>141581</v>
      </c>
      <c r="AA1152" t="s">
        <v>69</v>
      </c>
      <c r="AB1152" t="s">
        <v>7509</v>
      </c>
      <c r="AC1152">
        <v>391581</v>
      </c>
    </row>
    <row r="1153" spans="1:29">
      <c r="A1153">
        <f t="shared" ca="1" si="17"/>
        <v>0.96563437267236274</v>
      </c>
      <c r="B1153" t="s">
        <v>199</v>
      </c>
      <c r="C1153">
        <v>9235137</v>
      </c>
      <c r="D1153" s="2">
        <v>42934</v>
      </c>
      <c r="E1153" t="s">
        <v>76</v>
      </c>
      <c r="F1153" t="s">
        <v>7510</v>
      </c>
      <c r="G1153">
        <v>5</v>
      </c>
      <c r="H1153" t="s">
        <v>58</v>
      </c>
      <c r="I1153" t="s">
        <v>149</v>
      </c>
      <c r="J1153">
        <v>164333</v>
      </c>
      <c r="K1153">
        <v>5</v>
      </c>
      <c r="L1153" s="2">
        <v>41699</v>
      </c>
      <c r="M1153" s="2">
        <v>44408</v>
      </c>
      <c r="N1153" t="s">
        <v>811</v>
      </c>
      <c r="O1153">
        <v>26</v>
      </c>
      <c r="P1153" t="s">
        <v>2975</v>
      </c>
      <c r="Q1153" t="s">
        <v>2976</v>
      </c>
      <c r="R1153" t="s">
        <v>120</v>
      </c>
      <c r="S1153" t="s">
        <v>473</v>
      </c>
      <c r="T1153" t="s">
        <v>68</v>
      </c>
      <c r="U1153">
        <v>2017</v>
      </c>
      <c r="V1153">
        <v>352335</v>
      </c>
      <c r="W1153" t="s">
        <v>69</v>
      </c>
      <c r="X1153" t="s">
        <v>199</v>
      </c>
      <c r="Y1153">
        <v>207500</v>
      </c>
      <c r="Z1153">
        <v>144835</v>
      </c>
      <c r="AA1153" t="s">
        <v>69</v>
      </c>
      <c r="AB1153" t="s">
        <v>7511</v>
      </c>
      <c r="AC1153">
        <v>352335</v>
      </c>
    </row>
    <row r="1154" spans="1:29">
      <c r="A1154">
        <f t="shared" ref="A1154:A1217" ca="1" si="18">RAND()</f>
        <v>0.52466075784394994</v>
      </c>
      <c r="B1154" t="s">
        <v>199</v>
      </c>
      <c r="C1154">
        <v>9277425</v>
      </c>
      <c r="D1154" s="2">
        <v>42880</v>
      </c>
      <c r="E1154" t="s">
        <v>76</v>
      </c>
      <c r="F1154" t="s">
        <v>7512</v>
      </c>
      <c r="G1154">
        <v>5</v>
      </c>
      <c r="H1154" t="s">
        <v>58</v>
      </c>
      <c r="I1154" t="s">
        <v>149</v>
      </c>
      <c r="J1154">
        <v>172375</v>
      </c>
      <c r="K1154">
        <v>5</v>
      </c>
      <c r="L1154" s="2">
        <v>41487</v>
      </c>
      <c r="M1154" s="2">
        <v>43616</v>
      </c>
      <c r="N1154" t="s">
        <v>7513</v>
      </c>
      <c r="O1154">
        <v>2</v>
      </c>
      <c r="P1154" t="s">
        <v>1269</v>
      </c>
      <c r="Q1154" t="s">
        <v>1270</v>
      </c>
      <c r="R1154" t="s">
        <v>434</v>
      </c>
      <c r="S1154" t="s">
        <v>322</v>
      </c>
      <c r="T1154" t="s">
        <v>68</v>
      </c>
      <c r="U1154">
        <v>2017</v>
      </c>
      <c r="V1154">
        <v>308553</v>
      </c>
      <c r="W1154" t="s">
        <v>69</v>
      </c>
      <c r="X1154" t="s">
        <v>199</v>
      </c>
      <c r="Y1154">
        <v>207500</v>
      </c>
      <c r="Z1154">
        <v>101053</v>
      </c>
      <c r="AA1154" t="s">
        <v>69</v>
      </c>
      <c r="AB1154" t="s">
        <v>7514</v>
      </c>
      <c r="AC1154">
        <v>308553</v>
      </c>
    </row>
    <row r="1155" spans="1:29">
      <c r="A1155">
        <f t="shared" ca="1" si="18"/>
        <v>0.89903633808139671</v>
      </c>
      <c r="B1155" t="s">
        <v>1143</v>
      </c>
      <c r="C1155">
        <v>9521505</v>
      </c>
      <c r="D1155" s="2">
        <v>43294</v>
      </c>
      <c r="E1155" t="s">
        <v>7515</v>
      </c>
      <c r="F1155" t="s">
        <v>7516</v>
      </c>
      <c r="G1155">
        <v>5</v>
      </c>
      <c r="H1155" t="s">
        <v>58</v>
      </c>
      <c r="I1155" t="s">
        <v>1145</v>
      </c>
      <c r="J1155">
        <v>65963</v>
      </c>
      <c r="K1155">
        <v>4</v>
      </c>
      <c r="L1155" s="2">
        <v>42186</v>
      </c>
      <c r="M1155" s="2">
        <v>44227</v>
      </c>
      <c r="N1155" t="s">
        <v>7517</v>
      </c>
      <c r="O1155">
        <v>13</v>
      </c>
      <c r="P1155" t="s">
        <v>390</v>
      </c>
      <c r="Q1155" t="s">
        <v>217</v>
      </c>
      <c r="R1155" t="s">
        <v>120</v>
      </c>
      <c r="S1155" t="s">
        <v>67</v>
      </c>
      <c r="T1155" t="s">
        <v>68</v>
      </c>
      <c r="U1155">
        <v>2018</v>
      </c>
      <c r="V1155">
        <v>546426</v>
      </c>
      <c r="W1155" t="s">
        <v>69</v>
      </c>
      <c r="X1155" t="s">
        <v>1143</v>
      </c>
      <c r="Y1155">
        <v>345710</v>
      </c>
      <c r="Z1155">
        <v>200716</v>
      </c>
      <c r="AA1155" t="s">
        <v>69</v>
      </c>
      <c r="AB1155" t="s">
        <v>7518</v>
      </c>
      <c r="AC1155">
        <v>546426</v>
      </c>
    </row>
    <row r="1156" spans="1:29">
      <c r="A1156">
        <f t="shared" ca="1" si="18"/>
        <v>0.26071123977726329</v>
      </c>
      <c r="B1156" t="s">
        <v>254</v>
      </c>
      <c r="C1156">
        <v>9532867</v>
      </c>
      <c r="D1156" s="2">
        <v>43304</v>
      </c>
      <c r="E1156" t="s">
        <v>56</v>
      </c>
      <c r="F1156" t="s">
        <v>7519</v>
      </c>
      <c r="G1156">
        <v>5</v>
      </c>
      <c r="H1156" t="s">
        <v>58</v>
      </c>
      <c r="I1156" t="s">
        <v>256</v>
      </c>
      <c r="J1156">
        <v>97478</v>
      </c>
      <c r="K1156">
        <v>8</v>
      </c>
      <c r="L1156" s="2">
        <v>40801</v>
      </c>
      <c r="M1156" s="2">
        <v>44043</v>
      </c>
      <c r="N1156" t="s">
        <v>1862</v>
      </c>
      <c r="O1156">
        <v>3</v>
      </c>
      <c r="P1156" t="s">
        <v>542</v>
      </c>
      <c r="Q1156" t="s">
        <v>543</v>
      </c>
      <c r="R1156" t="s">
        <v>205</v>
      </c>
      <c r="S1156" t="s">
        <v>85</v>
      </c>
      <c r="T1156" t="s">
        <v>68</v>
      </c>
      <c r="U1156">
        <v>2018</v>
      </c>
      <c r="V1156">
        <v>362040</v>
      </c>
      <c r="W1156" t="s">
        <v>69</v>
      </c>
      <c r="X1156" t="s">
        <v>254</v>
      </c>
      <c r="Y1156">
        <v>245204</v>
      </c>
      <c r="Z1156">
        <v>116836</v>
      </c>
      <c r="AA1156" t="s">
        <v>69</v>
      </c>
      <c r="AB1156" t="s">
        <v>7520</v>
      </c>
      <c r="AC1156">
        <v>362040</v>
      </c>
    </row>
    <row r="1157" spans="1:29">
      <c r="A1157">
        <f t="shared" ca="1" si="18"/>
        <v>0.36375244088677483</v>
      </c>
      <c r="B1157" t="s">
        <v>254</v>
      </c>
      <c r="C1157">
        <v>9309042</v>
      </c>
      <c r="D1157" s="2">
        <v>42895</v>
      </c>
      <c r="E1157" t="s">
        <v>56</v>
      </c>
      <c r="F1157" t="s">
        <v>7521</v>
      </c>
      <c r="G1157">
        <v>5</v>
      </c>
      <c r="H1157" t="s">
        <v>58</v>
      </c>
      <c r="I1157" t="s">
        <v>256</v>
      </c>
      <c r="J1157">
        <v>85092</v>
      </c>
      <c r="K1157">
        <v>9</v>
      </c>
      <c r="L1157" s="2">
        <v>39904</v>
      </c>
      <c r="M1157" s="2">
        <v>43646</v>
      </c>
      <c r="N1157" t="s">
        <v>911</v>
      </c>
      <c r="O1157">
        <v>26</v>
      </c>
      <c r="P1157" t="s">
        <v>804</v>
      </c>
      <c r="Q1157" t="s">
        <v>805</v>
      </c>
      <c r="R1157" t="s">
        <v>120</v>
      </c>
      <c r="S1157" t="s">
        <v>85</v>
      </c>
      <c r="T1157" t="s">
        <v>68</v>
      </c>
      <c r="U1157">
        <v>2017</v>
      </c>
      <c r="V1157">
        <v>298127</v>
      </c>
      <c r="W1157" t="s">
        <v>69</v>
      </c>
      <c r="X1157" t="s">
        <v>254</v>
      </c>
      <c r="Y1157">
        <v>204060</v>
      </c>
      <c r="Z1157">
        <v>94067</v>
      </c>
      <c r="AA1157" t="s">
        <v>69</v>
      </c>
      <c r="AB1157" t="s">
        <v>7522</v>
      </c>
      <c r="AC1157">
        <v>298127</v>
      </c>
    </row>
    <row r="1158" spans="1:29">
      <c r="A1158">
        <f t="shared" ca="1" si="18"/>
        <v>0.44081121475682761</v>
      </c>
      <c r="B1158" t="s">
        <v>241</v>
      </c>
      <c r="C1158">
        <v>9199421</v>
      </c>
      <c r="D1158" s="2">
        <v>42746</v>
      </c>
      <c r="E1158" t="s">
        <v>76</v>
      </c>
      <c r="F1158" t="s">
        <v>7523</v>
      </c>
      <c r="G1158">
        <v>5</v>
      </c>
      <c r="H1158" t="s">
        <v>58</v>
      </c>
      <c r="I1158" t="s">
        <v>243</v>
      </c>
      <c r="J1158">
        <v>114763</v>
      </c>
      <c r="K1158">
        <v>4</v>
      </c>
      <c r="L1158" s="2">
        <v>41640</v>
      </c>
      <c r="M1158" s="2">
        <v>43100</v>
      </c>
      <c r="N1158" t="s">
        <v>7524</v>
      </c>
      <c r="O1158">
        <v>5</v>
      </c>
      <c r="P1158" t="s">
        <v>1197</v>
      </c>
      <c r="Q1158" t="s">
        <v>584</v>
      </c>
      <c r="R1158" t="s">
        <v>585</v>
      </c>
      <c r="S1158" t="s">
        <v>67</v>
      </c>
      <c r="T1158" t="s">
        <v>68</v>
      </c>
      <c r="U1158">
        <v>2017</v>
      </c>
      <c r="V1158">
        <v>386649</v>
      </c>
      <c r="W1158" t="s">
        <v>69</v>
      </c>
      <c r="X1158" t="s">
        <v>241</v>
      </c>
      <c r="Y1158">
        <v>256598</v>
      </c>
      <c r="Z1158">
        <v>130051</v>
      </c>
      <c r="AA1158" t="s">
        <v>69</v>
      </c>
      <c r="AB1158" t="s">
        <v>7525</v>
      </c>
      <c r="AC1158">
        <v>386649</v>
      </c>
    </row>
    <row r="1159" spans="1:29">
      <c r="A1159">
        <f t="shared" ca="1" si="18"/>
        <v>0.60336655190172939</v>
      </c>
      <c r="B1159" t="s">
        <v>55</v>
      </c>
      <c r="C1159">
        <v>9438576</v>
      </c>
      <c r="D1159" s="2">
        <v>43136</v>
      </c>
      <c r="E1159" t="s">
        <v>76</v>
      </c>
      <c r="F1159" t="s">
        <v>7526</v>
      </c>
      <c r="G1159">
        <v>5</v>
      </c>
      <c r="H1159" t="s">
        <v>58</v>
      </c>
      <c r="I1159" t="s">
        <v>59</v>
      </c>
      <c r="J1159">
        <v>86965</v>
      </c>
      <c r="K1159">
        <v>6</v>
      </c>
      <c r="L1159" s="2">
        <v>41713</v>
      </c>
      <c r="M1159" s="2">
        <v>44255</v>
      </c>
      <c r="N1159" t="s">
        <v>3202</v>
      </c>
      <c r="O1159">
        <v>9</v>
      </c>
      <c r="P1159" t="s">
        <v>572</v>
      </c>
      <c r="Q1159" t="s">
        <v>175</v>
      </c>
      <c r="R1159" t="s">
        <v>176</v>
      </c>
      <c r="S1159" t="s">
        <v>67</v>
      </c>
      <c r="T1159" t="s">
        <v>68</v>
      </c>
      <c r="U1159">
        <v>2018</v>
      </c>
      <c r="V1159">
        <v>392568</v>
      </c>
      <c r="W1159" t="s">
        <v>69</v>
      </c>
      <c r="X1159" t="s">
        <v>55</v>
      </c>
      <c r="Y1159">
        <v>265581</v>
      </c>
      <c r="Z1159">
        <v>126987</v>
      </c>
      <c r="AA1159" t="s">
        <v>69</v>
      </c>
      <c r="AB1159" t="s">
        <v>7527</v>
      </c>
      <c r="AC1159">
        <v>392568</v>
      </c>
    </row>
    <row r="1160" spans="1:29">
      <c r="A1160">
        <f t="shared" ca="1" si="18"/>
        <v>0.80262910054854886</v>
      </c>
      <c r="B1160" t="s">
        <v>55</v>
      </c>
      <c r="C1160">
        <v>9277596</v>
      </c>
      <c r="D1160" s="2">
        <v>42881</v>
      </c>
      <c r="E1160" t="s">
        <v>76</v>
      </c>
      <c r="F1160" t="s">
        <v>7528</v>
      </c>
      <c r="G1160">
        <v>5</v>
      </c>
      <c r="H1160" t="s">
        <v>58</v>
      </c>
      <c r="I1160" t="s">
        <v>59</v>
      </c>
      <c r="J1160">
        <v>39135</v>
      </c>
      <c r="K1160">
        <v>15</v>
      </c>
      <c r="L1160" s="2">
        <v>36784</v>
      </c>
      <c r="M1160" s="2">
        <v>43616</v>
      </c>
      <c r="N1160" t="s">
        <v>4492</v>
      </c>
      <c r="O1160">
        <v>12</v>
      </c>
      <c r="P1160" t="s">
        <v>1357</v>
      </c>
      <c r="Q1160" t="s">
        <v>217</v>
      </c>
      <c r="R1160" t="s">
        <v>120</v>
      </c>
      <c r="S1160" t="s">
        <v>67</v>
      </c>
      <c r="T1160" t="s">
        <v>68</v>
      </c>
      <c r="U1160">
        <v>2017</v>
      </c>
      <c r="V1160">
        <v>578707</v>
      </c>
      <c r="W1160" t="s">
        <v>69</v>
      </c>
      <c r="X1160" t="s">
        <v>55</v>
      </c>
      <c r="Y1160">
        <v>341420</v>
      </c>
      <c r="Z1160">
        <v>237287</v>
      </c>
      <c r="AA1160" t="s">
        <v>69</v>
      </c>
      <c r="AB1160" t="s">
        <v>7529</v>
      </c>
      <c r="AC1160">
        <v>578707</v>
      </c>
    </row>
    <row r="1161" spans="1:29">
      <c r="A1161">
        <f t="shared" ca="1" si="18"/>
        <v>1.2273751828527968E-2</v>
      </c>
      <c r="B1161" t="s">
        <v>199</v>
      </c>
      <c r="C1161">
        <v>9248210</v>
      </c>
      <c r="D1161" s="2">
        <v>42797</v>
      </c>
      <c r="E1161" t="s">
        <v>7530</v>
      </c>
      <c r="F1161" t="s">
        <v>7531</v>
      </c>
      <c r="G1161">
        <v>5</v>
      </c>
      <c r="H1161" t="s">
        <v>58</v>
      </c>
      <c r="I1161" t="s">
        <v>149</v>
      </c>
      <c r="J1161">
        <v>115746</v>
      </c>
      <c r="K1161">
        <v>10</v>
      </c>
      <c r="L1161" s="2">
        <v>38987</v>
      </c>
      <c r="M1161" s="2">
        <v>43555</v>
      </c>
      <c r="N1161" t="s">
        <v>6850</v>
      </c>
      <c r="O1161">
        <v>8</v>
      </c>
      <c r="P1161" t="s">
        <v>2448</v>
      </c>
      <c r="Q1161" t="s">
        <v>472</v>
      </c>
      <c r="R1161" t="s">
        <v>311</v>
      </c>
      <c r="S1161" t="s">
        <v>473</v>
      </c>
      <c r="T1161" t="s">
        <v>68</v>
      </c>
      <c r="U1161">
        <v>2017</v>
      </c>
      <c r="V1161">
        <v>556388</v>
      </c>
      <c r="W1161" t="s">
        <v>69</v>
      </c>
      <c r="X1161" t="s">
        <v>199</v>
      </c>
      <c r="Y1161">
        <v>358577</v>
      </c>
      <c r="Z1161">
        <v>197811</v>
      </c>
      <c r="AA1161" t="s">
        <v>69</v>
      </c>
      <c r="AB1161" t="s">
        <v>7532</v>
      </c>
      <c r="AC1161">
        <v>556388</v>
      </c>
    </row>
    <row r="1162" spans="1:29">
      <c r="A1162">
        <f t="shared" ca="1" si="18"/>
        <v>0.61211851805916051</v>
      </c>
      <c r="B1162" t="s">
        <v>1525</v>
      </c>
      <c r="C1162">
        <v>9666612</v>
      </c>
      <c r="D1162" s="2">
        <v>43201</v>
      </c>
      <c r="E1162" t="s">
        <v>110</v>
      </c>
      <c r="F1162" t="s">
        <v>7533</v>
      </c>
      <c r="G1162">
        <v>7</v>
      </c>
      <c r="H1162" t="s">
        <v>58</v>
      </c>
      <c r="I1162" t="s">
        <v>1528</v>
      </c>
      <c r="J1162">
        <v>7377</v>
      </c>
      <c r="K1162">
        <v>5</v>
      </c>
      <c r="L1162" s="2">
        <v>42979</v>
      </c>
      <c r="M1162" s="2">
        <v>43921</v>
      </c>
      <c r="N1162" t="s">
        <v>1461</v>
      </c>
      <c r="O1162">
        <v>6</v>
      </c>
      <c r="P1162" t="s">
        <v>7534</v>
      </c>
      <c r="Q1162" t="s">
        <v>7535</v>
      </c>
      <c r="R1162" t="s">
        <v>401</v>
      </c>
      <c r="S1162" t="s">
        <v>85</v>
      </c>
      <c r="T1162" t="s">
        <v>68</v>
      </c>
      <c r="U1162">
        <v>2017</v>
      </c>
      <c r="V1162">
        <v>185526</v>
      </c>
      <c r="W1162" t="s">
        <v>69</v>
      </c>
      <c r="X1162" t="s">
        <v>1525</v>
      </c>
      <c r="Y1162">
        <v>128850</v>
      </c>
      <c r="Z1162">
        <v>56676</v>
      </c>
      <c r="AA1162" t="s">
        <v>69</v>
      </c>
      <c r="AB1162" t="s">
        <v>7536</v>
      </c>
      <c r="AC1162">
        <v>185526</v>
      </c>
    </row>
    <row r="1163" spans="1:29">
      <c r="A1163">
        <f t="shared" ca="1" si="18"/>
        <v>0.33504558947645657</v>
      </c>
      <c r="B1163" t="s">
        <v>254</v>
      </c>
      <c r="C1163">
        <v>9194418</v>
      </c>
      <c r="D1163" s="2">
        <v>42717</v>
      </c>
      <c r="E1163" t="s">
        <v>76</v>
      </c>
      <c r="F1163" t="s">
        <v>7537</v>
      </c>
      <c r="G1163">
        <v>5</v>
      </c>
      <c r="H1163" t="s">
        <v>58</v>
      </c>
      <c r="I1163" t="s">
        <v>256</v>
      </c>
      <c r="J1163">
        <v>75240</v>
      </c>
      <c r="K1163">
        <v>12</v>
      </c>
      <c r="L1163" s="2">
        <v>38565</v>
      </c>
      <c r="M1163" s="2">
        <v>43465</v>
      </c>
      <c r="N1163" t="s">
        <v>2047</v>
      </c>
      <c r="O1163">
        <v>5</v>
      </c>
      <c r="P1163" t="s">
        <v>1261</v>
      </c>
      <c r="Q1163" t="s">
        <v>1262</v>
      </c>
      <c r="R1163" t="s">
        <v>236</v>
      </c>
      <c r="S1163" t="s">
        <v>67</v>
      </c>
      <c r="T1163" t="s">
        <v>68</v>
      </c>
      <c r="U1163">
        <v>2017</v>
      </c>
      <c r="V1163">
        <v>326182</v>
      </c>
      <c r="W1163" t="s">
        <v>69</v>
      </c>
      <c r="X1163" t="s">
        <v>254</v>
      </c>
      <c r="Y1163">
        <v>208000</v>
      </c>
      <c r="Z1163">
        <v>118182</v>
      </c>
      <c r="AA1163" t="s">
        <v>69</v>
      </c>
      <c r="AB1163" t="s">
        <v>7538</v>
      </c>
      <c r="AC1163">
        <v>326182</v>
      </c>
    </row>
    <row r="1164" spans="1:29">
      <c r="A1164">
        <f t="shared" ca="1" si="18"/>
        <v>4.2683153713219957E-2</v>
      </c>
      <c r="B1164" t="s">
        <v>241</v>
      </c>
      <c r="C1164">
        <v>9405909</v>
      </c>
      <c r="D1164" s="2">
        <v>43088</v>
      </c>
      <c r="E1164" t="s">
        <v>76</v>
      </c>
      <c r="F1164" t="s">
        <v>7539</v>
      </c>
      <c r="G1164">
        <v>5</v>
      </c>
      <c r="H1164" t="s">
        <v>58</v>
      </c>
      <c r="I1164" t="s">
        <v>243</v>
      </c>
      <c r="J1164">
        <v>117976</v>
      </c>
      <c r="K1164">
        <v>5</v>
      </c>
      <c r="L1164" s="2">
        <v>41640</v>
      </c>
      <c r="M1164" s="2">
        <v>43465</v>
      </c>
      <c r="N1164" t="s">
        <v>2028</v>
      </c>
      <c r="O1164">
        <v>9</v>
      </c>
      <c r="P1164" t="s">
        <v>837</v>
      </c>
      <c r="Q1164" t="s">
        <v>175</v>
      </c>
      <c r="R1164" t="s">
        <v>176</v>
      </c>
      <c r="S1164" t="s">
        <v>838</v>
      </c>
      <c r="T1164" t="s">
        <v>68</v>
      </c>
      <c r="U1164">
        <v>2018</v>
      </c>
      <c r="V1164">
        <v>400000</v>
      </c>
      <c r="W1164" t="s">
        <v>69</v>
      </c>
      <c r="X1164" t="s">
        <v>241</v>
      </c>
      <c r="Y1164">
        <v>250000</v>
      </c>
      <c r="Z1164">
        <v>150000</v>
      </c>
      <c r="AA1164" t="s">
        <v>69</v>
      </c>
      <c r="AB1164" t="s">
        <v>7540</v>
      </c>
      <c r="AC1164">
        <v>400000</v>
      </c>
    </row>
    <row r="1165" spans="1:29">
      <c r="A1165">
        <f t="shared" ca="1" si="18"/>
        <v>0.43744201536658878</v>
      </c>
      <c r="B1165" t="s">
        <v>241</v>
      </c>
      <c r="C1165">
        <v>9476319</v>
      </c>
      <c r="D1165" s="2">
        <v>43217</v>
      </c>
      <c r="E1165" t="s">
        <v>56</v>
      </c>
      <c r="F1165" t="s">
        <v>7541</v>
      </c>
      <c r="G1165">
        <v>5</v>
      </c>
      <c r="H1165" t="s">
        <v>58</v>
      </c>
      <c r="I1165" t="s">
        <v>243</v>
      </c>
      <c r="J1165">
        <v>129814</v>
      </c>
      <c r="K1165">
        <v>4</v>
      </c>
      <c r="L1165" s="2">
        <v>42186</v>
      </c>
      <c r="M1165" s="2">
        <v>43770</v>
      </c>
      <c r="N1165" t="s">
        <v>7542</v>
      </c>
      <c r="O1165">
        <v>5</v>
      </c>
      <c r="P1165" t="s">
        <v>1958</v>
      </c>
      <c r="Q1165" t="s">
        <v>1959</v>
      </c>
      <c r="R1165" t="s">
        <v>347</v>
      </c>
      <c r="S1165" t="s">
        <v>67</v>
      </c>
      <c r="T1165" t="s">
        <v>68</v>
      </c>
      <c r="U1165">
        <v>2018</v>
      </c>
      <c r="V1165">
        <v>805140</v>
      </c>
      <c r="W1165" t="s">
        <v>69</v>
      </c>
      <c r="X1165" t="s">
        <v>241</v>
      </c>
      <c r="Y1165">
        <v>680463</v>
      </c>
      <c r="Z1165">
        <v>124677</v>
      </c>
      <c r="AA1165" t="s">
        <v>69</v>
      </c>
      <c r="AB1165" t="s">
        <v>7543</v>
      </c>
      <c r="AC1165">
        <v>805140</v>
      </c>
    </row>
    <row r="1166" spans="1:29">
      <c r="A1166">
        <f t="shared" ca="1" si="18"/>
        <v>0.27579970246180063</v>
      </c>
      <c r="B1166" t="s">
        <v>1143</v>
      </c>
      <c r="C1166">
        <v>9294953</v>
      </c>
      <c r="D1166" s="2">
        <v>42898</v>
      </c>
      <c r="E1166" t="s">
        <v>76</v>
      </c>
      <c r="F1166" t="s">
        <v>7544</v>
      </c>
      <c r="G1166">
        <v>5</v>
      </c>
      <c r="H1166" t="s">
        <v>58</v>
      </c>
      <c r="I1166" t="s">
        <v>1145</v>
      </c>
      <c r="J1166">
        <v>63850</v>
      </c>
      <c r="K1166">
        <v>5</v>
      </c>
      <c r="L1166" s="2">
        <v>41456</v>
      </c>
      <c r="M1166" s="2">
        <v>43281</v>
      </c>
      <c r="N1166" t="s">
        <v>1268</v>
      </c>
      <c r="O1166">
        <v>2</v>
      </c>
      <c r="P1166" t="s">
        <v>309</v>
      </c>
      <c r="Q1166" t="s">
        <v>310</v>
      </c>
      <c r="R1166" t="s">
        <v>311</v>
      </c>
      <c r="S1166" t="s">
        <v>67</v>
      </c>
      <c r="T1166" t="s">
        <v>68</v>
      </c>
      <c r="U1166">
        <v>2017</v>
      </c>
      <c r="V1166">
        <v>355938</v>
      </c>
      <c r="W1166" t="s">
        <v>69</v>
      </c>
      <c r="X1166" t="s">
        <v>1143</v>
      </c>
      <c r="Y1166">
        <v>212500</v>
      </c>
      <c r="Z1166">
        <v>143438</v>
      </c>
      <c r="AA1166" t="s">
        <v>69</v>
      </c>
      <c r="AB1166" t="s">
        <v>7545</v>
      </c>
      <c r="AC1166">
        <v>355938</v>
      </c>
    </row>
    <row r="1167" spans="1:29">
      <c r="A1167">
        <f t="shared" ca="1" si="18"/>
        <v>0.26418435734314094</v>
      </c>
      <c r="B1167" t="s">
        <v>327</v>
      </c>
      <c r="C1167">
        <v>9547416</v>
      </c>
      <c r="D1167" s="2">
        <v>43314</v>
      </c>
      <c r="E1167" t="s">
        <v>56</v>
      </c>
      <c r="F1167" t="s">
        <v>7546</v>
      </c>
      <c r="G1167">
        <v>5</v>
      </c>
      <c r="H1167" t="s">
        <v>58</v>
      </c>
      <c r="I1167" t="s">
        <v>330</v>
      </c>
      <c r="J1167">
        <v>17255</v>
      </c>
      <c r="K1167">
        <v>5</v>
      </c>
      <c r="L1167" s="2">
        <v>41852</v>
      </c>
      <c r="M1167" s="2">
        <v>44043</v>
      </c>
      <c r="N1167" t="s">
        <v>616</v>
      </c>
      <c r="O1167">
        <v>3</v>
      </c>
      <c r="P1167" t="s">
        <v>542</v>
      </c>
      <c r="Q1167" t="s">
        <v>543</v>
      </c>
      <c r="R1167" t="s">
        <v>205</v>
      </c>
      <c r="S1167" t="s">
        <v>67</v>
      </c>
      <c r="T1167" t="s">
        <v>68</v>
      </c>
      <c r="U1167">
        <v>2018</v>
      </c>
      <c r="V1167">
        <v>597688</v>
      </c>
      <c r="W1167" t="s">
        <v>69</v>
      </c>
      <c r="X1167" t="s">
        <v>327</v>
      </c>
      <c r="Y1167">
        <v>378245</v>
      </c>
      <c r="Z1167">
        <v>219443</v>
      </c>
      <c r="AA1167" t="s">
        <v>69</v>
      </c>
      <c r="AB1167" t="s">
        <v>7547</v>
      </c>
      <c r="AC1167">
        <v>597688</v>
      </c>
    </row>
    <row r="1168" spans="1:29">
      <c r="A1168">
        <f t="shared" ca="1" si="18"/>
        <v>0.95570449530950818</v>
      </c>
      <c r="B1168" t="s">
        <v>254</v>
      </c>
      <c r="C1168">
        <v>9187465</v>
      </c>
      <c r="D1168" s="2">
        <v>42674</v>
      </c>
      <c r="E1168" t="s">
        <v>76</v>
      </c>
      <c r="F1168" t="s">
        <v>7548</v>
      </c>
      <c r="G1168">
        <v>5</v>
      </c>
      <c r="H1168" t="s">
        <v>58</v>
      </c>
      <c r="I1168" t="s">
        <v>256</v>
      </c>
      <c r="J1168">
        <v>69818</v>
      </c>
      <c r="K1168">
        <v>13</v>
      </c>
      <c r="L1168" s="2">
        <v>38028</v>
      </c>
      <c r="M1168" s="2">
        <v>43069</v>
      </c>
      <c r="N1168" t="s">
        <v>1783</v>
      </c>
      <c r="O1168">
        <v>2</v>
      </c>
      <c r="P1168" t="s">
        <v>778</v>
      </c>
      <c r="Q1168" t="s">
        <v>779</v>
      </c>
      <c r="R1168" t="s">
        <v>780</v>
      </c>
      <c r="S1168" t="s">
        <v>67</v>
      </c>
      <c r="T1168" t="s">
        <v>68</v>
      </c>
      <c r="U1168">
        <v>2017</v>
      </c>
      <c r="V1168">
        <v>351423</v>
      </c>
      <c r="W1168" t="s">
        <v>69</v>
      </c>
      <c r="X1168" t="s">
        <v>254</v>
      </c>
      <c r="Y1168">
        <v>216928</v>
      </c>
      <c r="Z1168">
        <v>134495</v>
      </c>
      <c r="AA1168" t="s">
        <v>69</v>
      </c>
      <c r="AB1168" t="s">
        <v>7549</v>
      </c>
      <c r="AC1168">
        <v>351423</v>
      </c>
    </row>
    <row r="1169" spans="1:29">
      <c r="A1169">
        <f t="shared" ca="1" si="18"/>
        <v>0.72385195843264216</v>
      </c>
      <c r="B1169" t="s">
        <v>55</v>
      </c>
      <c r="C1169">
        <v>9491926</v>
      </c>
      <c r="D1169" s="2">
        <v>43263</v>
      </c>
      <c r="E1169" t="s">
        <v>56</v>
      </c>
      <c r="F1169" t="s">
        <v>7550</v>
      </c>
      <c r="G1169">
        <v>5</v>
      </c>
      <c r="H1169" t="s">
        <v>58</v>
      </c>
      <c r="I1169" t="s">
        <v>59</v>
      </c>
      <c r="J1169">
        <v>65920</v>
      </c>
      <c r="K1169">
        <v>10</v>
      </c>
      <c r="L1169" s="2">
        <v>39965</v>
      </c>
      <c r="M1169" s="2">
        <v>43982</v>
      </c>
      <c r="N1169" t="s">
        <v>3293</v>
      </c>
      <c r="O1169">
        <v>7</v>
      </c>
      <c r="P1169" t="s">
        <v>1538</v>
      </c>
      <c r="Q1169" t="s">
        <v>1539</v>
      </c>
      <c r="R1169" t="s">
        <v>1540</v>
      </c>
      <c r="S1169" t="s">
        <v>67</v>
      </c>
      <c r="T1169" t="s">
        <v>68</v>
      </c>
      <c r="U1169">
        <v>2018</v>
      </c>
      <c r="V1169">
        <v>321563</v>
      </c>
      <c r="W1169" t="s">
        <v>69</v>
      </c>
      <c r="X1169" t="s">
        <v>55</v>
      </c>
      <c r="Y1169">
        <v>218750</v>
      </c>
      <c r="Z1169">
        <v>102813</v>
      </c>
      <c r="AA1169" t="s">
        <v>69</v>
      </c>
      <c r="AB1169" t="s">
        <v>7551</v>
      </c>
      <c r="AC1169">
        <v>321563</v>
      </c>
    </row>
    <row r="1170" spans="1:29">
      <c r="A1170">
        <f t="shared" ca="1" si="18"/>
        <v>0.81567720034558788</v>
      </c>
      <c r="B1170" t="s">
        <v>254</v>
      </c>
      <c r="C1170">
        <v>9513016</v>
      </c>
      <c r="D1170" s="2">
        <v>43278</v>
      </c>
      <c r="E1170" t="s">
        <v>56</v>
      </c>
      <c r="F1170" t="s">
        <v>7552</v>
      </c>
      <c r="G1170">
        <v>5</v>
      </c>
      <c r="H1170" t="s">
        <v>58</v>
      </c>
      <c r="I1170" t="s">
        <v>256</v>
      </c>
      <c r="J1170">
        <v>116047</v>
      </c>
      <c r="K1170">
        <v>4</v>
      </c>
      <c r="L1170" s="2">
        <v>42248</v>
      </c>
      <c r="M1170" s="2">
        <v>43646</v>
      </c>
      <c r="N1170" t="s">
        <v>480</v>
      </c>
      <c r="O1170">
        <v>2</v>
      </c>
      <c r="P1170" t="s">
        <v>320</v>
      </c>
      <c r="Q1170" t="s">
        <v>321</v>
      </c>
      <c r="R1170" t="s">
        <v>137</v>
      </c>
      <c r="S1170" t="s">
        <v>322</v>
      </c>
      <c r="T1170" t="s">
        <v>68</v>
      </c>
      <c r="U1170">
        <v>2018</v>
      </c>
      <c r="V1170">
        <v>297151</v>
      </c>
      <c r="W1170" t="s">
        <v>69</v>
      </c>
      <c r="X1170" t="s">
        <v>254</v>
      </c>
      <c r="Y1170">
        <v>197500</v>
      </c>
      <c r="Z1170">
        <v>99651</v>
      </c>
      <c r="AA1170" t="s">
        <v>69</v>
      </c>
      <c r="AB1170" t="s">
        <v>7553</v>
      </c>
      <c r="AC1170">
        <v>297151</v>
      </c>
    </row>
    <row r="1171" spans="1:29">
      <c r="A1171">
        <f t="shared" ca="1" si="18"/>
        <v>0.67607484257607986</v>
      </c>
      <c r="B1171" t="s">
        <v>199</v>
      </c>
      <c r="C1171">
        <v>9228955</v>
      </c>
      <c r="D1171" s="2">
        <v>42783</v>
      </c>
      <c r="E1171" t="s">
        <v>76</v>
      </c>
      <c r="F1171" t="s">
        <v>7554</v>
      </c>
      <c r="G1171">
        <v>5</v>
      </c>
      <c r="H1171" t="s">
        <v>58</v>
      </c>
      <c r="I1171" t="s">
        <v>149</v>
      </c>
      <c r="J1171">
        <v>166280</v>
      </c>
      <c r="K1171">
        <v>5</v>
      </c>
      <c r="L1171" s="2">
        <v>41344</v>
      </c>
      <c r="M1171" s="2">
        <v>43159</v>
      </c>
      <c r="N1171" t="s">
        <v>2950</v>
      </c>
      <c r="O1171">
        <v>25</v>
      </c>
      <c r="P1171" t="s">
        <v>666</v>
      </c>
      <c r="Q1171" t="s">
        <v>119</v>
      </c>
      <c r="R1171" t="s">
        <v>120</v>
      </c>
      <c r="S1171" t="s">
        <v>667</v>
      </c>
      <c r="T1171" t="s">
        <v>68</v>
      </c>
      <c r="U1171">
        <v>2017</v>
      </c>
      <c r="V1171">
        <v>318513</v>
      </c>
      <c r="W1171" t="s">
        <v>69</v>
      </c>
      <c r="X1171" t="s">
        <v>199</v>
      </c>
      <c r="Y1171">
        <v>207500</v>
      </c>
      <c r="Z1171">
        <v>111013</v>
      </c>
      <c r="AA1171" t="s">
        <v>69</v>
      </c>
      <c r="AB1171" t="s">
        <v>7555</v>
      </c>
      <c r="AC1171">
        <v>318513</v>
      </c>
    </row>
    <row r="1172" spans="1:29">
      <c r="A1172">
        <f t="shared" ca="1" si="18"/>
        <v>0.12722366061085166</v>
      </c>
      <c r="B1172" t="s">
        <v>254</v>
      </c>
      <c r="C1172">
        <v>9278251</v>
      </c>
      <c r="D1172" s="2">
        <v>42899</v>
      </c>
      <c r="E1172" t="s">
        <v>56</v>
      </c>
      <c r="F1172" t="s">
        <v>7556</v>
      </c>
      <c r="G1172">
        <v>5</v>
      </c>
      <c r="H1172" t="s">
        <v>58</v>
      </c>
      <c r="I1172" t="s">
        <v>256</v>
      </c>
      <c r="J1172">
        <v>109183</v>
      </c>
      <c r="K1172">
        <v>4</v>
      </c>
      <c r="L1172" s="2">
        <v>41883</v>
      </c>
      <c r="M1172" s="2">
        <v>43251</v>
      </c>
      <c r="N1172" t="s">
        <v>1434</v>
      </c>
      <c r="O1172">
        <v>13</v>
      </c>
      <c r="P1172" t="s">
        <v>390</v>
      </c>
      <c r="Q1172" t="s">
        <v>217</v>
      </c>
      <c r="R1172" t="s">
        <v>120</v>
      </c>
      <c r="S1172" t="s">
        <v>67</v>
      </c>
      <c r="T1172" t="s">
        <v>68</v>
      </c>
      <c r="U1172">
        <v>2017</v>
      </c>
      <c r="V1172">
        <v>304000</v>
      </c>
      <c r="W1172" t="s">
        <v>69</v>
      </c>
      <c r="X1172" t="s">
        <v>254</v>
      </c>
      <c r="Y1172">
        <v>190000</v>
      </c>
      <c r="Z1172">
        <v>114000</v>
      </c>
      <c r="AA1172" t="s">
        <v>69</v>
      </c>
      <c r="AB1172" t="s">
        <v>7557</v>
      </c>
      <c r="AC1172">
        <v>304000</v>
      </c>
    </row>
    <row r="1173" spans="1:29">
      <c r="A1173">
        <f t="shared" ca="1" si="18"/>
        <v>6.6381936717885281E-4</v>
      </c>
      <c r="B1173" t="s">
        <v>127</v>
      </c>
      <c r="C1173">
        <v>9532287</v>
      </c>
      <c r="D1173" s="2">
        <v>43307</v>
      </c>
      <c r="E1173" t="s">
        <v>56</v>
      </c>
      <c r="F1173" t="s">
        <v>7558</v>
      </c>
      <c r="G1173">
        <v>5</v>
      </c>
      <c r="H1173" t="s">
        <v>58</v>
      </c>
      <c r="I1173" t="s">
        <v>130</v>
      </c>
      <c r="J1173">
        <v>103198</v>
      </c>
      <c r="K1173">
        <v>5</v>
      </c>
      <c r="L1173" s="2">
        <v>41866</v>
      </c>
      <c r="M1173" s="2">
        <v>44043</v>
      </c>
      <c r="N1173" t="s">
        <v>131</v>
      </c>
      <c r="O1173">
        <v>11</v>
      </c>
      <c r="P1173" t="s">
        <v>532</v>
      </c>
      <c r="Q1173" t="s">
        <v>533</v>
      </c>
      <c r="R1173" t="s">
        <v>149</v>
      </c>
      <c r="S1173" t="s">
        <v>67</v>
      </c>
      <c r="T1173" t="s">
        <v>68</v>
      </c>
      <c r="U1173">
        <v>2018</v>
      </c>
      <c r="V1173">
        <v>564222</v>
      </c>
      <c r="W1173" t="s">
        <v>69</v>
      </c>
      <c r="X1173" t="s">
        <v>127</v>
      </c>
      <c r="Y1173">
        <v>458712</v>
      </c>
      <c r="Z1173">
        <v>105510</v>
      </c>
      <c r="AA1173" t="s">
        <v>69</v>
      </c>
      <c r="AB1173" t="s">
        <v>7559</v>
      </c>
      <c r="AC1173">
        <v>564222</v>
      </c>
    </row>
    <row r="1174" spans="1:29">
      <c r="A1174">
        <f t="shared" ca="1" si="18"/>
        <v>0.53763096673557975</v>
      </c>
      <c r="B1174" t="s">
        <v>156</v>
      </c>
      <c r="C1174">
        <v>9487704</v>
      </c>
      <c r="D1174" s="2">
        <v>43249</v>
      </c>
      <c r="E1174" t="s">
        <v>3089</v>
      </c>
      <c r="F1174" t="s">
        <v>7560</v>
      </c>
      <c r="G1174">
        <v>5</v>
      </c>
      <c r="H1174" t="s">
        <v>58</v>
      </c>
      <c r="I1174" t="s">
        <v>66</v>
      </c>
      <c r="J1174">
        <v>8940</v>
      </c>
      <c r="K1174">
        <v>5</v>
      </c>
      <c r="L1174" s="2">
        <v>41907</v>
      </c>
      <c r="M1174" s="2">
        <v>44347</v>
      </c>
      <c r="N1174" t="s">
        <v>3091</v>
      </c>
      <c r="O1174">
        <v>7</v>
      </c>
      <c r="P1174" t="s">
        <v>491</v>
      </c>
      <c r="Q1174" t="s">
        <v>492</v>
      </c>
      <c r="R1174" t="s">
        <v>295</v>
      </c>
      <c r="S1174" t="s">
        <v>85</v>
      </c>
      <c r="T1174" t="s">
        <v>68</v>
      </c>
      <c r="U1174">
        <v>2018</v>
      </c>
      <c r="V1174">
        <v>387354</v>
      </c>
      <c r="W1174" t="s">
        <v>69</v>
      </c>
      <c r="X1174" t="s">
        <v>156</v>
      </c>
      <c r="Y1174">
        <v>279312</v>
      </c>
      <c r="Z1174">
        <v>108042</v>
      </c>
      <c r="AA1174" t="s">
        <v>69</v>
      </c>
      <c r="AB1174" t="s">
        <v>7561</v>
      </c>
      <c r="AC1174">
        <v>387354</v>
      </c>
    </row>
    <row r="1175" spans="1:29">
      <c r="A1175">
        <f t="shared" ca="1" si="18"/>
        <v>0.74039686018354867</v>
      </c>
      <c r="B1175" t="s">
        <v>241</v>
      </c>
      <c r="C1175">
        <v>9471422</v>
      </c>
      <c r="D1175" s="2">
        <v>43196</v>
      </c>
      <c r="E1175" t="s">
        <v>56</v>
      </c>
      <c r="F1175" t="s">
        <v>7562</v>
      </c>
      <c r="G1175">
        <v>5</v>
      </c>
      <c r="H1175" t="s">
        <v>58</v>
      </c>
      <c r="I1175" t="s">
        <v>243</v>
      </c>
      <c r="J1175">
        <v>93052</v>
      </c>
      <c r="K1175">
        <v>10</v>
      </c>
      <c r="L1175" s="2">
        <v>39668</v>
      </c>
      <c r="M1175" s="2">
        <v>43921</v>
      </c>
      <c r="N1175" t="s">
        <v>2186</v>
      </c>
      <c r="O1175">
        <v>17</v>
      </c>
      <c r="P1175" t="s">
        <v>455</v>
      </c>
      <c r="Q1175" t="s">
        <v>456</v>
      </c>
      <c r="R1175" t="s">
        <v>120</v>
      </c>
      <c r="S1175" t="s">
        <v>67</v>
      </c>
      <c r="T1175" t="s">
        <v>68</v>
      </c>
      <c r="U1175">
        <v>2018</v>
      </c>
      <c r="V1175">
        <v>451040</v>
      </c>
      <c r="W1175" t="s">
        <v>69</v>
      </c>
      <c r="X1175" t="s">
        <v>241</v>
      </c>
      <c r="Y1175">
        <v>277600</v>
      </c>
      <c r="Z1175">
        <v>173440</v>
      </c>
      <c r="AA1175" t="s">
        <v>69</v>
      </c>
      <c r="AB1175" t="s">
        <v>7563</v>
      </c>
      <c r="AC1175">
        <v>451040</v>
      </c>
    </row>
    <row r="1176" spans="1:29">
      <c r="A1176">
        <f t="shared" ca="1" si="18"/>
        <v>0.14479090421547858</v>
      </c>
      <c r="B1176" t="s">
        <v>199</v>
      </c>
      <c r="C1176">
        <v>9314549</v>
      </c>
      <c r="D1176" s="2">
        <v>42852</v>
      </c>
      <c r="E1176" t="s">
        <v>926</v>
      </c>
      <c r="F1176" t="s">
        <v>7564</v>
      </c>
      <c r="G1176">
        <v>5</v>
      </c>
      <c r="H1176" t="s">
        <v>58</v>
      </c>
      <c r="I1176" t="s">
        <v>149</v>
      </c>
      <c r="J1176">
        <v>169368</v>
      </c>
      <c r="K1176">
        <v>5</v>
      </c>
      <c r="L1176" s="2">
        <v>42094</v>
      </c>
      <c r="M1176" s="2">
        <v>43585</v>
      </c>
      <c r="N1176" t="s">
        <v>745</v>
      </c>
      <c r="O1176">
        <v>20</v>
      </c>
      <c r="P1176" t="s">
        <v>3397</v>
      </c>
      <c r="Q1176" t="s">
        <v>3398</v>
      </c>
      <c r="R1176" t="s">
        <v>176</v>
      </c>
      <c r="S1176" t="s">
        <v>67</v>
      </c>
      <c r="T1176" t="s">
        <v>68</v>
      </c>
      <c r="U1176">
        <v>2017</v>
      </c>
      <c r="V1176">
        <v>494568</v>
      </c>
      <c r="W1176" t="s">
        <v>69</v>
      </c>
      <c r="X1176" t="s">
        <v>199</v>
      </c>
      <c r="Y1176">
        <v>324307</v>
      </c>
      <c r="Z1176">
        <v>170261</v>
      </c>
      <c r="AA1176" t="s">
        <v>69</v>
      </c>
      <c r="AB1176" t="s">
        <v>7565</v>
      </c>
      <c r="AC1176">
        <v>494568</v>
      </c>
    </row>
    <row r="1177" spans="1:29">
      <c r="A1177">
        <f t="shared" ca="1" si="18"/>
        <v>0.74998928897371298</v>
      </c>
      <c r="B1177" t="s">
        <v>199</v>
      </c>
      <c r="C1177">
        <v>9531275</v>
      </c>
      <c r="D1177" s="2">
        <v>43304</v>
      </c>
      <c r="E1177" t="s">
        <v>76</v>
      </c>
      <c r="F1177" t="s">
        <v>7566</v>
      </c>
      <c r="G1177">
        <v>5</v>
      </c>
      <c r="H1177" t="s">
        <v>58</v>
      </c>
      <c r="I1177" t="s">
        <v>149</v>
      </c>
      <c r="J1177">
        <v>185972</v>
      </c>
      <c r="K1177">
        <v>5</v>
      </c>
      <c r="L1177" s="2">
        <v>41852</v>
      </c>
      <c r="M1177" s="2">
        <v>44043</v>
      </c>
      <c r="N1177" t="s">
        <v>703</v>
      </c>
      <c r="O1177">
        <v>3</v>
      </c>
      <c r="P1177" t="s">
        <v>1301</v>
      </c>
      <c r="Q1177" t="s">
        <v>1302</v>
      </c>
      <c r="R1177" t="s">
        <v>412</v>
      </c>
      <c r="S1177" t="s">
        <v>67</v>
      </c>
      <c r="T1177" t="s">
        <v>68</v>
      </c>
      <c r="U1177">
        <v>2018</v>
      </c>
      <c r="V1177">
        <v>420338</v>
      </c>
      <c r="W1177" t="s">
        <v>69</v>
      </c>
      <c r="X1177" t="s">
        <v>199</v>
      </c>
      <c r="Y1177">
        <v>309372</v>
      </c>
      <c r="Z1177">
        <v>110966</v>
      </c>
      <c r="AA1177" t="s">
        <v>69</v>
      </c>
      <c r="AB1177" t="s">
        <v>7567</v>
      </c>
      <c r="AC1177">
        <v>420338</v>
      </c>
    </row>
    <row r="1178" spans="1:29">
      <c r="A1178">
        <f t="shared" ca="1" si="18"/>
        <v>0.96646622142793803</v>
      </c>
      <c r="B1178" t="s">
        <v>241</v>
      </c>
      <c r="C1178">
        <v>9441837</v>
      </c>
      <c r="D1178" s="2">
        <v>43125</v>
      </c>
      <c r="E1178" t="s">
        <v>56</v>
      </c>
      <c r="F1178" t="s">
        <v>7568</v>
      </c>
      <c r="G1178">
        <v>5</v>
      </c>
      <c r="H1178" t="s">
        <v>58</v>
      </c>
      <c r="I1178" t="s">
        <v>243</v>
      </c>
      <c r="J1178">
        <v>127402</v>
      </c>
      <c r="K1178">
        <v>4</v>
      </c>
      <c r="L1178" s="2">
        <v>42095</v>
      </c>
      <c r="M1178" s="2">
        <v>43524</v>
      </c>
      <c r="N1178" t="s">
        <v>1126</v>
      </c>
      <c r="O1178">
        <v>11</v>
      </c>
      <c r="P1178" t="s">
        <v>532</v>
      </c>
      <c r="Q1178" t="s">
        <v>533</v>
      </c>
      <c r="R1178" t="s">
        <v>149</v>
      </c>
      <c r="S1178" t="s">
        <v>67</v>
      </c>
      <c r="T1178" t="s">
        <v>68</v>
      </c>
      <c r="U1178">
        <v>2018</v>
      </c>
      <c r="V1178">
        <v>554596</v>
      </c>
      <c r="W1178" t="s">
        <v>69</v>
      </c>
      <c r="X1178" t="s">
        <v>241</v>
      </c>
      <c r="Y1178">
        <v>349903</v>
      </c>
      <c r="Z1178">
        <v>204693</v>
      </c>
      <c r="AA1178" t="s">
        <v>69</v>
      </c>
      <c r="AB1178" t="s">
        <v>7569</v>
      </c>
      <c r="AC1178">
        <v>554596</v>
      </c>
    </row>
    <row r="1179" spans="1:29">
      <c r="A1179">
        <f t="shared" ca="1" si="18"/>
        <v>0.53810478884233282</v>
      </c>
      <c r="B1179" t="s">
        <v>241</v>
      </c>
      <c r="C1179">
        <v>9513047</v>
      </c>
      <c r="D1179" s="2">
        <v>43293</v>
      </c>
      <c r="E1179" t="s">
        <v>56</v>
      </c>
      <c r="F1179" t="s">
        <v>7570</v>
      </c>
      <c r="G1179">
        <v>5</v>
      </c>
      <c r="H1179" t="s">
        <v>58</v>
      </c>
      <c r="I1179" t="s">
        <v>243</v>
      </c>
      <c r="J1179">
        <v>127439</v>
      </c>
      <c r="K1179">
        <v>4</v>
      </c>
      <c r="L1179" s="2">
        <v>42186</v>
      </c>
      <c r="M1179" s="2">
        <v>43646</v>
      </c>
      <c r="N1179" t="s">
        <v>2261</v>
      </c>
      <c r="O1179">
        <v>51</v>
      </c>
      <c r="P1179" t="s">
        <v>4357</v>
      </c>
      <c r="Q1179" t="s">
        <v>4358</v>
      </c>
      <c r="R1179" t="s">
        <v>149</v>
      </c>
      <c r="S1179" t="s">
        <v>85</v>
      </c>
      <c r="T1179" t="s">
        <v>68</v>
      </c>
      <c r="U1179">
        <v>2018</v>
      </c>
      <c r="V1179">
        <v>414382</v>
      </c>
      <c r="W1179" t="s">
        <v>69</v>
      </c>
      <c r="X1179" t="s">
        <v>241</v>
      </c>
      <c r="Y1179">
        <v>275589</v>
      </c>
      <c r="Z1179">
        <v>138793</v>
      </c>
      <c r="AA1179" t="s">
        <v>69</v>
      </c>
      <c r="AB1179" t="s">
        <v>7571</v>
      </c>
      <c r="AC1179">
        <v>414382</v>
      </c>
    </row>
    <row r="1180" spans="1:29">
      <c r="A1180">
        <f t="shared" ca="1" si="18"/>
        <v>0.80271774192464518</v>
      </c>
      <c r="B1180" t="s">
        <v>254</v>
      </c>
      <c r="C1180">
        <v>9181427</v>
      </c>
      <c r="D1180" s="2">
        <v>42674</v>
      </c>
      <c r="E1180" t="s">
        <v>76</v>
      </c>
      <c r="F1180" t="s">
        <v>7572</v>
      </c>
      <c r="G1180">
        <v>5</v>
      </c>
      <c r="H1180" t="s">
        <v>58</v>
      </c>
      <c r="I1180" t="s">
        <v>256</v>
      </c>
      <c r="J1180">
        <v>109965</v>
      </c>
      <c r="K1180">
        <v>3</v>
      </c>
      <c r="L1180" s="2">
        <v>42005</v>
      </c>
      <c r="M1180" s="2">
        <v>43069</v>
      </c>
      <c r="N1180" t="s">
        <v>4415</v>
      </c>
      <c r="O1180">
        <v>2</v>
      </c>
      <c r="P1180" t="s">
        <v>778</v>
      </c>
      <c r="Q1180" t="s">
        <v>779</v>
      </c>
      <c r="R1180" t="s">
        <v>780</v>
      </c>
      <c r="S1180" t="s">
        <v>67</v>
      </c>
      <c r="T1180" t="s">
        <v>68</v>
      </c>
      <c r="U1180">
        <v>2017</v>
      </c>
      <c r="V1180">
        <v>311850</v>
      </c>
      <c r="W1180" t="s">
        <v>69</v>
      </c>
      <c r="X1180" t="s">
        <v>254</v>
      </c>
      <c r="Y1180">
        <v>192500</v>
      </c>
      <c r="Z1180">
        <v>119350</v>
      </c>
      <c r="AA1180" t="s">
        <v>69</v>
      </c>
      <c r="AB1180" t="s">
        <v>7573</v>
      </c>
      <c r="AC1180">
        <v>311850</v>
      </c>
    </row>
    <row r="1181" spans="1:29">
      <c r="A1181">
        <f t="shared" ca="1" si="18"/>
        <v>0.77727249457440828</v>
      </c>
      <c r="B1181" t="s">
        <v>199</v>
      </c>
      <c r="C1181">
        <v>9437711</v>
      </c>
      <c r="D1181" s="2">
        <v>43133</v>
      </c>
      <c r="E1181" t="s">
        <v>76</v>
      </c>
      <c r="F1181" t="s">
        <v>7574</v>
      </c>
      <c r="G1181">
        <v>5</v>
      </c>
      <c r="H1181" t="s">
        <v>58</v>
      </c>
      <c r="I1181" t="s">
        <v>149</v>
      </c>
      <c r="J1181">
        <v>168621</v>
      </c>
      <c r="K1181">
        <v>5</v>
      </c>
      <c r="L1181" s="2">
        <v>41730</v>
      </c>
      <c r="M1181" s="2">
        <v>43890</v>
      </c>
      <c r="N1181" t="s">
        <v>489</v>
      </c>
      <c r="O1181">
        <v>2</v>
      </c>
      <c r="P1181" t="s">
        <v>7575</v>
      </c>
      <c r="Q1181" t="s">
        <v>543</v>
      </c>
      <c r="R1181" t="s">
        <v>205</v>
      </c>
      <c r="S1181" t="s">
        <v>260</v>
      </c>
      <c r="T1181" t="s">
        <v>68</v>
      </c>
      <c r="U1181">
        <v>2018</v>
      </c>
      <c r="V1181">
        <v>379725</v>
      </c>
      <c r="W1181" t="s">
        <v>69</v>
      </c>
      <c r="X1181" t="s">
        <v>199</v>
      </c>
      <c r="Y1181">
        <v>207500</v>
      </c>
      <c r="Z1181">
        <v>172225</v>
      </c>
      <c r="AA1181" t="s">
        <v>69</v>
      </c>
      <c r="AB1181" t="s">
        <v>7576</v>
      </c>
      <c r="AC1181">
        <v>379725</v>
      </c>
    </row>
    <row r="1182" spans="1:29">
      <c r="A1182">
        <f t="shared" ca="1" si="18"/>
        <v>0.43474141633446262</v>
      </c>
      <c r="B1182" t="s">
        <v>199</v>
      </c>
      <c r="C1182">
        <v>9518552</v>
      </c>
      <c r="D1182" s="2">
        <v>43291</v>
      </c>
      <c r="E1182" t="s">
        <v>56</v>
      </c>
      <c r="F1182" t="s">
        <v>7577</v>
      </c>
      <c r="G1182">
        <v>5</v>
      </c>
      <c r="H1182" t="s">
        <v>58</v>
      </c>
      <c r="I1182" t="s">
        <v>149</v>
      </c>
      <c r="J1182">
        <v>182518</v>
      </c>
      <c r="K1182">
        <v>5</v>
      </c>
      <c r="L1182" s="2">
        <v>41852</v>
      </c>
      <c r="M1182" s="2">
        <v>44043</v>
      </c>
      <c r="N1182" t="s">
        <v>489</v>
      </c>
      <c r="O1182">
        <v>12</v>
      </c>
      <c r="P1182" t="s">
        <v>500</v>
      </c>
      <c r="Q1182" t="s">
        <v>501</v>
      </c>
      <c r="R1182" t="s">
        <v>84</v>
      </c>
      <c r="S1182" t="s">
        <v>67</v>
      </c>
      <c r="T1182" t="s">
        <v>68</v>
      </c>
      <c r="U1182">
        <v>2018</v>
      </c>
      <c r="V1182">
        <v>315400</v>
      </c>
      <c r="W1182" t="s">
        <v>69</v>
      </c>
      <c r="X1182" t="s">
        <v>199</v>
      </c>
      <c r="Y1182">
        <v>207500</v>
      </c>
      <c r="Z1182">
        <v>107900</v>
      </c>
      <c r="AA1182" t="s">
        <v>69</v>
      </c>
      <c r="AB1182" t="s">
        <v>7578</v>
      </c>
      <c r="AC1182">
        <v>315400</v>
      </c>
    </row>
    <row r="1183" spans="1:29">
      <c r="A1183">
        <f t="shared" ca="1" si="18"/>
        <v>0.55164070180455971</v>
      </c>
      <c r="B1183" t="s">
        <v>109</v>
      </c>
      <c r="C1183">
        <v>9198014</v>
      </c>
      <c r="D1183" s="2">
        <v>42726</v>
      </c>
      <c r="E1183" t="s">
        <v>76</v>
      </c>
      <c r="F1183" t="s">
        <v>7579</v>
      </c>
      <c r="G1183">
        <v>7</v>
      </c>
      <c r="H1183" t="s">
        <v>58</v>
      </c>
      <c r="I1183" t="s">
        <v>112</v>
      </c>
      <c r="J1183">
        <v>24140</v>
      </c>
      <c r="K1183">
        <v>4</v>
      </c>
      <c r="L1183" s="2">
        <v>41640</v>
      </c>
      <c r="M1183" s="2">
        <v>43465</v>
      </c>
      <c r="N1183" t="s">
        <v>7294</v>
      </c>
      <c r="O1183">
        <v>5</v>
      </c>
      <c r="P1183" t="s">
        <v>7580</v>
      </c>
      <c r="Q1183" t="s">
        <v>7235</v>
      </c>
      <c r="R1183" t="s">
        <v>3825</v>
      </c>
      <c r="S1183" t="s">
        <v>67</v>
      </c>
      <c r="T1183" t="s">
        <v>68</v>
      </c>
      <c r="U1183">
        <v>2017</v>
      </c>
      <c r="V1183">
        <v>370000</v>
      </c>
      <c r="W1183" t="s">
        <v>69</v>
      </c>
      <c r="X1183" t="s">
        <v>109</v>
      </c>
      <c r="Y1183">
        <v>250000</v>
      </c>
      <c r="Z1183">
        <v>120000</v>
      </c>
      <c r="AA1183" t="s">
        <v>69</v>
      </c>
      <c r="AB1183" t="s">
        <v>7581</v>
      </c>
      <c r="AC1183">
        <v>370000</v>
      </c>
    </row>
    <row r="1184" spans="1:29">
      <c r="A1184">
        <f t="shared" ca="1" si="18"/>
        <v>0.28999844136605835</v>
      </c>
      <c r="B1184" t="s">
        <v>327</v>
      </c>
      <c r="C1184">
        <v>9534617</v>
      </c>
      <c r="D1184" s="2">
        <v>43348</v>
      </c>
      <c r="E1184" t="s">
        <v>520</v>
      </c>
      <c r="F1184" t="s">
        <v>7582</v>
      </c>
      <c r="G1184">
        <v>5</v>
      </c>
      <c r="H1184" t="s">
        <v>58</v>
      </c>
      <c r="I1184" t="s">
        <v>330</v>
      </c>
      <c r="J1184">
        <v>22717</v>
      </c>
      <c r="K1184">
        <v>4</v>
      </c>
      <c r="L1184" s="2">
        <v>42643</v>
      </c>
      <c r="M1184" s="2">
        <v>44012</v>
      </c>
      <c r="N1184" t="s">
        <v>522</v>
      </c>
      <c r="O1184">
        <v>11</v>
      </c>
      <c r="P1184" t="s">
        <v>532</v>
      </c>
      <c r="Q1184" t="s">
        <v>533</v>
      </c>
      <c r="R1184" t="s">
        <v>149</v>
      </c>
      <c r="S1184" t="s">
        <v>67</v>
      </c>
      <c r="T1184" t="s">
        <v>68</v>
      </c>
      <c r="U1184">
        <v>2018</v>
      </c>
      <c r="V1184">
        <v>416332</v>
      </c>
      <c r="W1184" t="s">
        <v>69</v>
      </c>
      <c r="X1184" t="s">
        <v>55</v>
      </c>
      <c r="Y1184">
        <v>296810</v>
      </c>
      <c r="Z1184">
        <v>119522</v>
      </c>
      <c r="AA1184" t="s">
        <v>69</v>
      </c>
      <c r="AB1184" t="s">
        <v>7583</v>
      </c>
      <c r="AC1184">
        <v>416332</v>
      </c>
    </row>
    <row r="1185" spans="1:29">
      <c r="A1185">
        <f t="shared" ca="1" si="18"/>
        <v>0.70668896608599807</v>
      </c>
      <c r="B1185" t="s">
        <v>254</v>
      </c>
      <c r="C1185">
        <v>9329300</v>
      </c>
      <c r="D1185" s="2">
        <v>42976</v>
      </c>
      <c r="E1185" t="s">
        <v>7584</v>
      </c>
      <c r="F1185" t="s">
        <v>7585</v>
      </c>
      <c r="G1185">
        <v>5</v>
      </c>
      <c r="H1185" t="s">
        <v>58</v>
      </c>
      <c r="I1185" t="s">
        <v>256</v>
      </c>
      <c r="J1185">
        <v>111111</v>
      </c>
      <c r="K1185">
        <v>4</v>
      </c>
      <c r="L1185" s="2">
        <v>41897</v>
      </c>
      <c r="M1185" s="2">
        <v>43708</v>
      </c>
      <c r="N1185" t="s">
        <v>343</v>
      </c>
      <c r="O1185">
        <v>12</v>
      </c>
      <c r="P1185" t="s">
        <v>147</v>
      </c>
      <c r="Q1185" t="s">
        <v>148</v>
      </c>
      <c r="R1185" t="s">
        <v>149</v>
      </c>
      <c r="S1185" t="s">
        <v>85</v>
      </c>
      <c r="T1185" t="s">
        <v>68</v>
      </c>
      <c r="U1185">
        <v>2017</v>
      </c>
      <c r="V1185">
        <v>291401</v>
      </c>
      <c r="W1185" t="s">
        <v>69</v>
      </c>
      <c r="X1185" t="s">
        <v>254</v>
      </c>
      <c r="Y1185">
        <v>195000</v>
      </c>
      <c r="Z1185">
        <v>96401</v>
      </c>
      <c r="AA1185" t="s">
        <v>69</v>
      </c>
      <c r="AB1185" t="s">
        <v>7586</v>
      </c>
      <c r="AC1185">
        <v>291401</v>
      </c>
    </row>
    <row r="1186" spans="1:29">
      <c r="A1186">
        <f t="shared" ca="1" si="18"/>
        <v>9.5291248479918655E-2</v>
      </c>
      <c r="B1186" t="s">
        <v>303</v>
      </c>
      <c r="C1186">
        <v>9326278</v>
      </c>
      <c r="D1186" s="2">
        <v>42964</v>
      </c>
      <c r="E1186" t="s">
        <v>76</v>
      </c>
      <c r="F1186" t="s">
        <v>7587</v>
      </c>
      <c r="G1186">
        <v>5</v>
      </c>
      <c r="H1186" t="s">
        <v>58</v>
      </c>
      <c r="I1186" t="s">
        <v>305</v>
      </c>
      <c r="J1186">
        <v>60729</v>
      </c>
      <c r="K1186">
        <v>15</v>
      </c>
      <c r="L1186" s="2">
        <v>37408</v>
      </c>
      <c r="M1186" s="2">
        <v>43708</v>
      </c>
      <c r="N1186" t="s">
        <v>864</v>
      </c>
      <c r="O1186">
        <v>36</v>
      </c>
      <c r="P1186" t="s">
        <v>1090</v>
      </c>
      <c r="Q1186" t="s">
        <v>1091</v>
      </c>
      <c r="R1186" t="s">
        <v>149</v>
      </c>
      <c r="S1186" t="s">
        <v>67</v>
      </c>
      <c r="T1186" t="s">
        <v>68</v>
      </c>
      <c r="U1186">
        <v>2017</v>
      </c>
      <c r="V1186">
        <v>334950</v>
      </c>
      <c r="W1186" t="s">
        <v>69</v>
      </c>
      <c r="X1186" t="s">
        <v>303</v>
      </c>
      <c r="Y1186">
        <v>217500</v>
      </c>
      <c r="Z1186">
        <v>117450</v>
      </c>
      <c r="AA1186" t="s">
        <v>69</v>
      </c>
      <c r="AB1186" t="s">
        <v>7588</v>
      </c>
      <c r="AC1186">
        <v>334950</v>
      </c>
    </row>
    <row r="1187" spans="1:29">
      <c r="A1187">
        <f t="shared" ca="1" si="18"/>
        <v>0.89205686088909486</v>
      </c>
      <c r="B1187" t="s">
        <v>241</v>
      </c>
      <c r="C1187">
        <v>9486966</v>
      </c>
      <c r="D1187" s="2">
        <v>43265</v>
      </c>
      <c r="E1187" t="s">
        <v>56</v>
      </c>
      <c r="F1187" t="s">
        <v>7589</v>
      </c>
      <c r="G1187">
        <v>5</v>
      </c>
      <c r="H1187" t="s">
        <v>58</v>
      </c>
      <c r="I1187" t="s">
        <v>243</v>
      </c>
      <c r="J1187">
        <v>58234</v>
      </c>
      <c r="K1187">
        <v>17</v>
      </c>
      <c r="L1187" s="2">
        <v>36068</v>
      </c>
      <c r="M1187" s="2">
        <v>43616</v>
      </c>
      <c r="N1187" t="s">
        <v>1126</v>
      </c>
      <c r="O1187">
        <v>1</v>
      </c>
      <c r="P1187" t="s">
        <v>7590</v>
      </c>
      <c r="Q1187" t="s">
        <v>7591</v>
      </c>
      <c r="R1187" t="s">
        <v>1540</v>
      </c>
      <c r="S1187" t="s">
        <v>67</v>
      </c>
      <c r="T1187" t="s">
        <v>68</v>
      </c>
      <c r="U1187">
        <v>2018</v>
      </c>
      <c r="V1187">
        <v>378750</v>
      </c>
      <c r="W1187" t="s">
        <v>69</v>
      </c>
      <c r="X1187" t="s">
        <v>241</v>
      </c>
      <c r="Y1187">
        <v>250000</v>
      </c>
      <c r="Z1187">
        <v>128750</v>
      </c>
      <c r="AA1187" t="s">
        <v>69</v>
      </c>
      <c r="AB1187" t="s">
        <v>7592</v>
      </c>
      <c r="AC1187">
        <v>378750</v>
      </c>
    </row>
    <row r="1188" spans="1:29">
      <c r="A1188">
        <f t="shared" ca="1" si="18"/>
        <v>0.49722450733286305</v>
      </c>
      <c r="B1188" t="s">
        <v>55</v>
      </c>
      <c r="C1188">
        <v>9302846</v>
      </c>
      <c r="D1188" s="2">
        <v>42928</v>
      </c>
      <c r="E1188" t="s">
        <v>56</v>
      </c>
      <c r="F1188" t="s">
        <v>7593</v>
      </c>
      <c r="G1188">
        <v>5</v>
      </c>
      <c r="H1188" t="s">
        <v>58</v>
      </c>
      <c r="I1188" t="s">
        <v>59</v>
      </c>
      <c r="J1188">
        <v>69720</v>
      </c>
      <c r="K1188">
        <v>8</v>
      </c>
      <c r="L1188" s="2">
        <v>40374</v>
      </c>
      <c r="M1188" s="2">
        <v>43646</v>
      </c>
      <c r="N1188" t="s">
        <v>480</v>
      </c>
      <c r="O1188">
        <v>13</v>
      </c>
      <c r="P1188" t="s">
        <v>1222</v>
      </c>
      <c r="Q1188" t="s">
        <v>217</v>
      </c>
      <c r="R1188" t="s">
        <v>120</v>
      </c>
      <c r="S1188" t="s">
        <v>67</v>
      </c>
      <c r="T1188" t="s">
        <v>68</v>
      </c>
      <c r="U1188">
        <v>2017</v>
      </c>
      <c r="V1188">
        <v>465314</v>
      </c>
      <c r="W1188" t="s">
        <v>69</v>
      </c>
      <c r="X1188" t="s">
        <v>55</v>
      </c>
      <c r="Y1188">
        <v>292552</v>
      </c>
      <c r="Z1188">
        <v>172762</v>
      </c>
      <c r="AA1188" t="s">
        <v>69</v>
      </c>
      <c r="AB1188" t="s">
        <v>7594</v>
      </c>
      <c r="AC1188">
        <v>465314</v>
      </c>
    </row>
    <row r="1189" spans="1:29">
      <c r="A1189">
        <f t="shared" ca="1" si="18"/>
        <v>0.26721235988918368</v>
      </c>
      <c r="B1189" t="s">
        <v>199</v>
      </c>
      <c r="C1189">
        <v>9283335</v>
      </c>
      <c r="D1189" s="2">
        <v>42878</v>
      </c>
      <c r="E1189" t="s">
        <v>1328</v>
      </c>
      <c r="F1189" t="s">
        <v>7595</v>
      </c>
      <c r="G1189">
        <v>5</v>
      </c>
      <c r="H1189" t="s">
        <v>58</v>
      </c>
      <c r="I1189" t="s">
        <v>149</v>
      </c>
      <c r="J1189">
        <v>185189</v>
      </c>
      <c r="K1189">
        <v>4</v>
      </c>
      <c r="L1189" s="2">
        <v>41791</v>
      </c>
      <c r="M1189" s="2">
        <v>43616</v>
      </c>
      <c r="N1189" t="s">
        <v>1330</v>
      </c>
      <c r="O1189">
        <v>36</v>
      </c>
      <c r="P1189" t="s">
        <v>1090</v>
      </c>
      <c r="Q1189" t="s">
        <v>1091</v>
      </c>
      <c r="R1189" t="s">
        <v>149</v>
      </c>
      <c r="S1189" t="s">
        <v>67</v>
      </c>
      <c r="T1189" t="s">
        <v>68</v>
      </c>
      <c r="U1189">
        <v>2017</v>
      </c>
      <c r="V1189">
        <v>483693</v>
      </c>
      <c r="W1189" t="s">
        <v>69</v>
      </c>
      <c r="X1189" t="s">
        <v>199</v>
      </c>
      <c r="Y1189">
        <v>406699</v>
      </c>
      <c r="Z1189">
        <v>76994</v>
      </c>
      <c r="AA1189" t="s">
        <v>69</v>
      </c>
      <c r="AB1189" t="s">
        <v>7596</v>
      </c>
      <c r="AC1189">
        <v>483693</v>
      </c>
    </row>
    <row r="1190" spans="1:29">
      <c r="A1190">
        <f t="shared" ca="1" si="18"/>
        <v>0.63750230440971201</v>
      </c>
      <c r="B1190" t="s">
        <v>199</v>
      </c>
      <c r="C1190">
        <v>9305887</v>
      </c>
      <c r="D1190" s="2">
        <v>42906</v>
      </c>
      <c r="E1190" t="s">
        <v>76</v>
      </c>
      <c r="F1190" t="s">
        <v>7597</v>
      </c>
      <c r="G1190">
        <v>5</v>
      </c>
      <c r="H1190" t="s">
        <v>58</v>
      </c>
      <c r="I1190" t="s">
        <v>149</v>
      </c>
      <c r="J1190">
        <v>182264</v>
      </c>
      <c r="K1190">
        <v>4</v>
      </c>
      <c r="L1190" s="2">
        <v>41821</v>
      </c>
      <c r="M1190" s="2">
        <v>43281</v>
      </c>
      <c r="N1190" t="s">
        <v>1289</v>
      </c>
      <c r="O1190">
        <v>1</v>
      </c>
      <c r="P1190" t="s">
        <v>583</v>
      </c>
      <c r="Q1190" t="s">
        <v>584</v>
      </c>
      <c r="R1190" t="s">
        <v>585</v>
      </c>
      <c r="S1190" t="s">
        <v>67</v>
      </c>
      <c r="T1190" t="s">
        <v>68</v>
      </c>
      <c r="U1190">
        <v>2017</v>
      </c>
      <c r="V1190">
        <v>436757</v>
      </c>
      <c r="W1190" t="s">
        <v>69</v>
      </c>
      <c r="X1190" t="s">
        <v>199</v>
      </c>
      <c r="Y1190">
        <v>357184</v>
      </c>
      <c r="Z1190">
        <v>79573</v>
      </c>
      <c r="AA1190" t="s">
        <v>69</v>
      </c>
      <c r="AB1190" t="s">
        <v>7598</v>
      </c>
      <c r="AC1190">
        <v>436757</v>
      </c>
    </row>
    <row r="1191" spans="1:29">
      <c r="A1191">
        <f t="shared" ca="1" si="18"/>
        <v>0.40987666184085592</v>
      </c>
      <c r="B1191" t="s">
        <v>241</v>
      </c>
      <c r="C1191">
        <v>9385706</v>
      </c>
      <c r="D1191" s="2">
        <v>43073</v>
      </c>
      <c r="E1191" t="s">
        <v>56</v>
      </c>
      <c r="F1191" t="s">
        <v>7599</v>
      </c>
      <c r="G1191">
        <v>5</v>
      </c>
      <c r="H1191" t="s">
        <v>58</v>
      </c>
      <c r="I1191" t="s">
        <v>243</v>
      </c>
      <c r="J1191">
        <v>123301</v>
      </c>
      <c r="K1191">
        <v>4</v>
      </c>
      <c r="L1191" s="2">
        <v>41958</v>
      </c>
      <c r="M1191" s="2">
        <v>44135</v>
      </c>
      <c r="N1191" t="s">
        <v>441</v>
      </c>
      <c r="O1191">
        <v>1</v>
      </c>
      <c r="P1191" t="s">
        <v>5935</v>
      </c>
      <c r="Q1191" t="s">
        <v>5936</v>
      </c>
      <c r="R1191" t="s">
        <v>5937</v>
      </c>
      <c r="S1191" t="s">
        <v>67</v>
      </c>
      <c r="T1191" t="s">
        <v>68</v>
      </c>
      <c r="U1191">
        <v>2018</v>
      </c>
      <c r="V1191">
        <v>378750</v>
      </c>
      <c r="W1191" t="s">
        <v>69</v>
      </c>
      <c r="X1191" t="s">
        <v>241</v>
      </c>
      <c r="Y1191">
        <v>250000</v>
      </c>
      <c r="Z1191">
        <v>128750</v>
      </c>
      <c r="AA1191" t="s">
        <v>69</v>
      </c>
      <c r="AB1191" t="s">
        <v>7600</v>
      </c>
      <c r="AC1191">
        <v>378750</v>
      </c>
    </row>
    <row r="1192" spans="1:29">
      <c r="A1192">
        <f t="shared" ca="1" si="18"/>
        <v>0.46083569709626038</v>
      </c>
      <c r="B1192" t="s">
        <v>254</v>
      </c>
      <c r="C1192">
        <v>9199193</v>
      </c>
      <c r="D1192" s="2">
        <v>42753</v>
      </c>
      <c r="E1192" t="s">
        <v>76</v>
      </c>
      <c r="F1192" t="s">
        <v>7601</v>
      </c>
      <c r="G1192">
        <v>5</v>
      </c>
      <c r="H1192" t="s">
        <v>58</v>
      </c>
      <c r="I1192" t="s">
        <v>256</v>
      </c>
      <c r="J1192">
        <v>83977</v>
      </c>
      <c r="K1192">
        <v>9</v>
      </c>
      <c r="L1192" s="2">
        <v>39783</v>
      </c>
      <c r="M1192" s="2">
        <v>43465</v>
      </c>
      <c r="N1192" t="s">
        <v>1307</v>
      </c>
      <c r="O1192">
        <v>2</v>
      </c>
      <c r="P1192" t="s">
        <v>3408</v>
      </c>
      <c r="Q1192" t="s">
        <v>3409</v>
      </c>
      <c r="R1192" t="s">
        <v>434</v>
      </c>
      <c r="S1192" t="s">
        <v>85</v>
      </c>
      <c r="T1192" t="s">
        <v>68</v>
      </c>
      <c r="U1192">
        <v>2017</v>
      </c>
      <c r="V1192">
        <v>296053</v>
      </c>
      <c r="W1192" t="s">
        <v>69</v>
      </c>
      <c r="X1192" t="s">
        <v>254</v>
      </c>
      <c r="Y1192">
        <v>200675</v>
      </c>
      <c r="Z1192">
        <v>95378</v>
      </c>
      <c r="AA1192" t="s">
        <v>69</v>
      </c>
      <c r="AB1192" t="s">
        <v>7602</v>
      </c>
      <c r="AC1192">
        <v>296053</v>
      </c>
    </row>
    <row r="1193" spans="1:29">
      <c r="A1193">
        <f t="shared" ca="1" si="18"/>
        <v>5.5327463253351583E-2</v>
      </c>
      <c r="B1193" t="s">
        <v>254</v>
      </c>
      <c r="C1193">
        <v>9316664</v>
      </c>
      <c r="D1193" s="2">
        <v>42894</v>
      </c>
      <c r="E1193" t="s">
        <v>76</v>
      </c>
      <c r="F1193" t="s">
        <v>7603</v>
      </c>
      <c r="G1193">
        <v>5</v>
      </c>
      <c r="H1193" t="s">
        <v>58</v>
      </c>
      <c r="I1193" t="s">
        <v>256</v>
      </c>
      <c r="J1193">
        <v>93182</v>
      </c>
      <c r="K1193">
        <v>8</v>
      </c>
      <c r="L1193" s="2">
        <v>40238</v>
      </c>
      <c r="M1193" s="2">
        <v>43646</v>
      </c>
      <c r="N1193" t="s">
        <v>2257</v>
      </c>
      <c r="O1193">
        <v>12</v>
      </c>
      <c r="P1193" t="s">
        <v>147</v>
      </c>
      <c r="Q1193" t="s">
        <v>148</v>
      </c>
      <c r="R1193" t="s">
        <v>149</v>
      </c>
      <c r="S1193" t="s">
        <v>85</v>
      </c>
      <c r="T1193" t="s">
        <v>68</v>
      </c>
      <c r="U1193">
        <v>2017</v>
      </c>
      <c r="V1193">
        <v>382315</v>
      </c>
      <c r="W1193" t="s">
        <v>69</v>
      </c>
      <c r="X1193" t="s">
        <v>254</v>
      </c>
      <c r="Y1193">
        <v>250000</v>
      </c>
      <c r="Z1193">
        <v>132315</v>
      </c>
      <c r="AA1193" t="s">
        <v>69</v>
      </c>
      <c r="AB1193" t="s">
        <v>7604</v>
      </c>
      <c r="AC1193">
        <v>382315</v>
      </c>
    </row>
    <row r="1194" spans="1:29">
      <c r="A1194">
        <f t="shared" ca="1" si="18"/>
        <v>3.5390492723612499E-2</v>
      </c>
      <c r="B1194" t="s">
        <v>687</v>
      </c>
      <c r="C1194">
        <v>9416819</v>
      </c>
      <c r="D1194" s="2">
        <v>43154</v>
      </c>
      <c r="E1194" t="s">
        <v>76</v>
      </c>
      <c r="F1194" t="s">
        <v>7605</v>
      </c>
      <c r="G1194">
        <v>5</v>
      </c>
      <c r="H1194" t="s">
        <v>58</v>
      </c>
      <c r="I1194" t="s">
        <v>689</v>
      </c>
      <c r="J1194">
        <v>13554</v>
      </c>
      <c r="K1194">
        <v>5</v>
      </c>
      <c r="L1194" s="2">
        <v>41699</v>
      </c>
      <c r="M1194" s="2">
        <v>43890</v>
      </c>
      <c r="N1194" t="s">
        <v>6502</v>
      </c>
      <c r="O1194">
        <v>26</v>
      </c>
      <c r="P1194" t="s">
        <v>804</v>
      </c>
      <c r="Q1194" t="s">
        <v>805</v>
      </c>
      <c r="R1194" t="s">
        <v>120</v>
      </c>
      <c r="S1194" t="s">
        <v>67</v>
      </c>
      <c r="T1194" t="s">
        <v>68</v>
      </c>
      <c r="U1194">
        <v>2018</v>
      </c>
      <c r="V1194">
        <v>338481</v>
      </c>
      <c r="W1194" t="s">
        <v>69</v>
      </c>
      <c r="X1194" t="s">
        <v>687</v>
      </c>
      <c r="Y1194">
        <v>226631</v>
      </c>
      <c r="Z1194">
        <v>111850</v>
      </c>
      <c r="AA1194" t="s">
        <v>69</v>
      </c>
      <c r="AB1194" t="s">
        <v>7606</v>
      </c>
      <c r="AC1194">
        <v>338481</v>
      </c>
    </row>
    <row r="1195" spans="1:29">
      <c r="A1195">
        <f t="shared" ca="1" si="18"/>
        <v>0.40250450723825315</v>
      </c>
      <c r="B1195" t="s">
        <v>254</v>
      </c>
      <c r="C1195">
        <v>9268023</v>
      </c>
      <c r="D1195" s="2">
        <v>42842</v>
      </c>
      <c r="E1195" t="s">
        <v>56</v>
      </c>
      <c r="F1195" t="s">
        <v>7607</v>
      </c>
      <c r="G1195">
        <v>5</v>
      </c>
      <c r="H1195" t="s">
        <v>58</v>
      </c>
      <c r="I1195" t="s">
        <v>256</v>
      </c>
      <c r="J1195">
        <v>90158</v>
      </c>
      <c r="K1195">
        <v>7</v>
      </c>
      <c r="L1195" s="2">
        <v>40422</v>
      </c>
      <c r="M1195" s="2">
        <v>43585</v>
      </c>
      <c r="N1195" t="s">
        <v>1214</v>
      </c>
      <c r="O1195">
        <v>5</v>
      </c>
      <c r="P1195" t="s">
        <v>524</v>
      </c>
      <c r="Q1195" t="s">
        <v>83</v>
      </c>
      <c r="R1195" t="s">
        <v>84</v>
      </c>
      <c r="S1195" t="s">
        <v>67</v>
      </c>
      <c r="T1195" t="s">
        <v>68</v>
      </c>
      <c r="U1195">
        <v>2017</v>
      </c>
      <c r="V1195">
        <v>304188</v>
      </c>
      <c r="W1195" t="s">
        <v>69</v>
      </c>
      <c r="X1195" t="s">
        <v>254</v>
      </c>
      <c r="Y1195">
        <v>197567</v>
      </c>
      <c r="Z1195">
        <v>106621</v>
      </c>
      <c r="AA1195" t="s">
        <v>69</v>
      </c>
      <c r="AB1195" t="s">
        <v>7608</v>
      </c>
      <c r="AC1195">
        <v>304188</v>
      </c>
    </row>
    <row r="1196" spans="1:29">
      <c r="A1196">
        <f t="shared" ca="1" si="18"/>
        <v>0.13959753771888217</v>
      </c>
      <c r="B1196" t="s">
        <v>199</v>
      </c>
      <c r="C1196">
        <v>9096029</v>
      </c>
      <c r="D1196" s="2">
        <v>42789</v>
      </c>
      <c r="E1196" t="s">
        <v>926</v>
      </c>
      <c r="F1196" t="s">
        <v>7609</v>
      </c>
      <c r="G1196">
        <v>5</v>
      </c>
      <c r="H1196" t="s">
        <v>58</v>
      </c>
      <c r="I1196" t="s">
        <v>149</v>
      </c>
      <c r="J1196">
        <v>166422</v>
      </c>
      <c r="K1196">
        <v>6</v>
      </c>
      <c r="L1196" s="2">
        <v>41170</v>
      </c>
      <c r="M1196" s="2">
        <v>43861</v>
      </c>
      <c r="N1196" t="s">
        <v>2164</v>
      </c>
      <c r="O1196">
        <v>1</v>
      </c>
      <c r="P1196" t="s">
        <v>825</v>
      </c>
      <c r="Q1196" t="s">
        <v>826</v>
      </c>
      <c r="R1196" t="s">
        <v>827</v>
      </c>
      <c r="S1196" t="s">
        <v>67</v>
      </c>
      <c r="T1196" t="s">
        <v>68</v>
      </c>
      <c r="U1196">
        <v>2017</v>
      </c>
      <c r="V1196">
        <v>381617</v>
      </c>
      <c r="W1196" t="s">
        <v>69</v>
      </c>
      <c r="X1196" t="s">
        <v>199</v>
      </c>
      <c r="Y1196">
        <v>252239</v>
      </c>
      <c r="Z1196">
        <v>129378</v>
      </c>
      <c r="AA1196" t="s">
        <v>69</v>
      </c>
      <c r="AB1196" t="s">
        <v>7610</v>
      </c>
      <c r="AC1196">
        <v>381617</v>
      </c>
    </row>
    <row r="1197" spans="1:29">
      <c r="A1197">
        <f t="shared" ca="1" si="18"/>
        <v>0.76461804242542641</v>
      </c>
      <c r="B1197" t="s">
        <v>254</v>
      </c>
      <c r="C1197">
        <v>9279144</v>
      </c>
      <c r="D1197" s="2">
        <v>42836</v>
      </c>
      <c r="E1197" t="s">
        <v>76</v>
      </c>
      <c r="F1197" t="s">
        <v>7611</v>
      </c>
      <c r="G1197">
        <v>5</v>
      </c>
      <c r="H1197" t="s">
        <v>58</v>
      </c>
      <c r="I1197" t="s">
        <v>256</v>
      </c>
      <c r="J1197">
        <v>108805</v>
      </c>
      <c r="K1197">
        <v>4</v>
      </c>
      <c r="L1197" s="2">
        <v>41769</v>
      </c>
      <c r="M1197" s="2">
        <v>43585</v>
      </c>
      <c r="N1197" t="s">
        <v>2257</v>
      </c>
      <c r="O1197">
        <v>19</v>
      </c>
      <c r="P1197" t="s">
        <v>481</v>
      </c>
      <c r="Q1197" t="s">
        <v>482</v>
      </c>
      <c r="R1197" t="s">
        <v>120</v>
      </c>
      <c r="S1197" t="s">
        <v>85</v>
      </c>
      <c r="T1197" t="s">
        <v>68</v>
      </c>
      <c r="U1197">
        <v>2017</v>
      </c>
      <c r="V1197">
        <v>517982</v>
      </c>
      <c r="W1197" t="s">
        <v>69</v>
      </c>
      <c r="X1197" t="s">
        <v>254</v>
      </c>
      <c r="Y1197">
        <v>435131</v>
      </c>
      <c r="Z1197">
        <v>82851</v>
      </c>
      <c r="AA1197" t="s">
        <v>69</v>
      </c>
      <c r="AB1197" t="s">
        <v>7612</v>
      </c>
      <c r="AC1197">
        <v>517982</v>
      </c>
    </row>
    <row r="1198" spans="1:29">
      <c r="A1198">
        <f t="shared" ca="1" si="18"/>
        <v>0.7934602054580604</v>
      </c>
      <c r="B1198" t="s">
        <v>199</v>
      </c>
      <c r="C1198">
        <v>9493436</v>
      </c>
      <c r="D1198" s="2">
        <v>43250</v>
      </c>
      <c r="E1198" t="s">
        <v>56</v>
      </c>
      <c r="F1198" t="s">
        <v>7613</v>
      </c>
      <c r="G1198">
        <v>5</v>
      </c>
      <c r="H1198" t="s">
        <v>58</v>
      </c>
      <c r="I1198" t="s">
        <v>149</v>
      </c>
      <c r="J1198">
        <v>181204</v>
      </c>
      <c r="K1198">
        <v>6</v>
      </c>
      <c r="L1198" s="2">
        <v>41838</v>
      </c>
      <c r="M1198" s="2">
        <v>43982</v>
      </c>
      <c r="N1198" t="s">
        <v>663</v>
      </c>
      <c r="O1198">
        <v>2</v>
      </c>
      <c r="P1198" t="s">
        <v>2348</v>
      </c>
      <c r="Q1198" t="s">
        <v>543</v>
      </c>
      <c r="R1198" t="s">
        <v>205</v>
      </c>
      <c r="S1198" t="s">
        <v>67</v>
      </c>
      <c r="T1198" t="s">
        <v>68</v>
      </c>
      <c r="U1198">
        <v>2018</v>
      </c>
      <c r="V1198">
        <v>323700</v>
      </c>
      <c r="W1198" t="s">
        <v>69</v>
      </c>
      <c r="X1198" t="s">
        <v>199</v>
      </c>
      <c r="Y1198">
        <v>207500</v>
      </c>
      <c r="Z1198">
        <v>116200</v>
      </c>
      <c r="AA1198" t="s">
        <v>69</v>
      </c>
      <c r="AB1198" t="s">
        <v>7614</v>
      </c>
      <c r="AC1198">
        <v>323700</v>
      </c>
    </row>
    <row r="1199" spans="1:29">
      <c r="A1199">
        <f t="shared" ca="1" si="18"/>
        <v>0.48157253251615495</v>
      </c>
      <c r="B1199" t="s">
        <v>241</v>
      </c>
      <c r="C1199">
        <v>9294113</v>
      </c>
      <c r="D1199" s="2">
        <v>42901</v>
      </c>
      <c r="E1199" t="s">
        <v>56</v>
      </c>
      <c r="F1199" t="s">
        <v>7615</v>
      </c>
      <c r="G1199">
        <v>5</v>
      </c>
      <c r="H1199" t="s">
        <v>58</v>
      </c>
      <c r="I1199" t="s">
        <v>243</v>
      </c>
      <c r="J1199">
        <v>69234</v>
      </c>
      <c r="K1199">
        <v>13</v>
      </c>
      <c r="L1199" s="2">
        <v>37164</v>
      </c>
      <c r="M1199" s="2">
        <v>43616</v>
      </c>
      <c r="N1199" t="s">
        <v>7616</v>
      </c>
      <c r="O1199">
        <v>12</v>
      </c>
      <c r="P1199" t="s">
        <v>500</v>
      </c>
      <c r="Q1199" t="s">
        <v>501</v>
      </c>
      <c r="R1199" t="s">
        <v>84</v>
      </c>
      <c r="S1199" t="s">
        <v>67</v>
      </c>
      <c r="T1199" t="s">
        <v>68</v>
      </c>
      <c r="U1199">
        <v>2017</v>
      </c>
      <c r="V1199">
        <v>414337</v>
      </c>
      <c r="W1199" t="s">
        <v>69</v>
      </c>
      <c r="X1199" t="s">
        <v>241</v>
      </c>
      <c r="Y1199">
        <v>272590</v>
      </c>
      <c r="Z1199">
        <v>141747</v>
      </c>
      <c r="AA1199" t="s">
        <v>69</v>
      </c>
      <c r="AB1199" t="s">
        <v>7617</v>
      </c>
      <c r="AC1199">
        <v>414337</v>
      </c>
    </row>
    <row r="1200" spans="1:29">
      <c r="A1200">
        <f t="shared" ca="1" si="18"/>
        <v>6.3108840757767237E-2</v>
      </c>
      <c r="B1200" t="s">
        <v>199</v>
      </c>
      <c r="C1200">
        <v>9247756</v>
      </c>
      <c r="D1200" s="2">
        <v>42807</v>
      </c>
      <c r="E1200" t="s">
        <v>76</v>
      </c>
      <c r="F1200" t="s">
        <v>7618</v>
      </c>
      <c r="G1200">
        <v>5</v>
      </c>
      <c r="H1200" t="s">
        <v>58</v>
      </c>
      <c r="I1200" t="s">
        <v>149</v>
      </c>
      <c r="J1200">
        <v>13202</v>
      </c>
      <c r="K1200">
        <v>46</v>
      </c>
      <c r="L1200" s="2">
        <v>27546</v>
      </c>
      <c r="M1200" s="2">
        <v>43555</v>
      </c>
      <c r="N1200" t="s">
        <v>1096</v>
      </c>
      <c r="O1200">
        <v>7</v>
      </c>
      <c r="P1200" t="s">
        <v>787</v>
      </c>
      <c r="Q1200" t="s">
        <v>472</v>
      </c>
      <c r="R1200" t="s">
        <v>311</v>
      </c>
      <c r="S1200" t="s">
        <v>473</v>
      </c>
      <c r="T1200" t="s">
        <v>68</v>
      </c>
      <c r="U1200">
        <v>2017</v>
      </c>
      <c r="V1200">
        <v>384600</v>
      </c>
      <c r="W1200" t="s">
        <v>69</v>
      </c>
      <c r="X1200" t="s">
        <v>199</v>
      </c>
      <c r="Y1200">
        <v>217288</v>
      </c>
      <c r="Z1200">
        <v>167312</v>
      </c>
      <c r="AA1200" t="s">
        <v>69</v>
      </c>
      <c r="AB1200" t="s">
        <v>7619</v>
      </c>
      <c r="AC1200">
        <v>384600</v>
      </c>
    </row>
    <row r="1201" spans="1:29">
      <c r="A1201">
        <f t="shared" ca="1" si="18"/>
        <v>0.40553317378497089</v>
      </c>
      <c r="B1201" t="s">
        <v>624</v>
      </c>
      <c r="C1201">
        <v>9318342</v>
      </c>
      <c r="D1201" s="2">
        <v>42934</v>
      </c>
      <c r="E1201" t="s">
        <v>56</v>
      </c>
      <c r="F1201" t="s">
        <v>7620</v>
      </c>
      <c r="G1201">
        <v>5</v>
      </c>
      <c r="H1201" t="s">
        <v>58</v>
      </c>
      <c r="I1201" t="s">
        <v>626</v>
      </c>
      <c r="J1201">
        <v>15233</v>
      </c>
      <c r="K1201">
        <v>4</v>
      </c>
      <c r="L1201" s="2">
        <v>41908</v>
      </c>
      <c r="M1201" s="2">
        <v>43677</v>
      </c>
      <c r="N1201" t="s">
        <v>4223</v>
      </c>
      <c r="O1201">
        <v>11</v>
      </c>
      <c r="P1201" t="s">
        <v>532</v>
      </c>
      <c r="Q1201" t="s">
        <v>533</v>
      </c>
      <c r="R1201" t="s">
        <v>149</v>
      </c>
      <c r="S1201" t="s">
        <v>67</v>
      </c>
      <c r="T1201" t="s">
        <v>68</v>
      </c>
      <c r="U1201">
        <v>2017</v>
      </c>
      <c r="V1201">
        <v>480154</v>
      </c>
      <c r="W1201" t="s">
        <v>69</v>
      </c>
      <c r="X1201" t="s">
        <v>624</v>
      </c>
      <c r="Y1201">
        <v>312786</v>
      </c>
      <c r="Z1201">
        <v>167368</v>
      </c>
      <c r="AA1201" t="s">
        <v>69</v>
      </c>
      <c r="AB1201" t="s">
        <v>7621</v>
      </c>
      <c r="AC1201">
        <v>480154</v>
      </c>
    </row>
    <row r="1202" spans="1:29">
      <c r="A1202">
        <f t="shared" ca="1" si="18"/>
        <v>0.14198214814911692</v>
      </c>
      <c r="B1202" t="s">
        <v>405</v>
      </c>
      <c r="C1202">
        <v>9444418</v>
      </c>
      <c r="D1202" s="2">
        <v>43172</v>
      </c>
      <c r="E1202" t="s">
        <v>7622</v>
      </c>
      <c r="F1202" t="s">
        <v>7623</v>
      </c>
      <c r="G1202">
        <v>5</v>
      </c>
      <c r="H1202" t="s">
        <v>58</v>
      </c>
      <c r="I1202" t="s">
        <v>407</v>
      </c>
      <c r="J1202">
        <v>34749</v>
      </c>
      <c r="K1202">
        <v>5</v>
      </c>
      <c r="L1202" s="2">
        <v>41730</v>
      </c>
      <c r="M1202" s="2">
        <v>43921</v>
      </c>
      <c r="N1202" t="s">
        <v>429</v>
      </c>
      <c r="O1202">
        <v>27</v>
      </c>
      <c r="P1202" t="s">
        <v>4190</v>
      </c>
      <c r="Q1202" t="s">
        <v>629</v>
      </c>
      <c r="R1202" t="s">
        <v>630</v>
      </c>
      <c r="S1202" t="s">
        <v>67</v>
      </c>
      <c r="T1202" t="s">
        <v>68</v>
      </c>
      <c r="U1202">
        <v>2018</v>
      </c>
      <c r="V1202">
        <v>345452</v>
      </c>
      <c r="W1202" t="s">
        <v>69</v>
      </c>
      <c r="X1202" t="s">
        <v>405</v>
      </c>
      <c r="Y1202">
        <v>233262</v>
      </c>
      <c r="Z1202">
        <v>112190</v>
      </c>
      <c r="AA1202" t="s">
        <v>69</v>
      </c>
      <c r="AB1202" t="s">
        <v>7624</v>
      </c>
      <c r="AC1202">
        <v>345452</v>
      </c>
    </row>
    <row r="1203" spans="1:29">
      <c r="A1203">
        <f t="shared" ca="1" si="18"/>
        <v>0.18876178758096629</v>
      </c>
      <c r="B1203" t="s">
        <v>55</v>
      </c>
      <c r="C1203">
        <v>9326369</v>
      </c>
      <c r="D1203" s="2">
        <v>42958</v>
      </c>
      <c r="E1203" t="s">
        <v>76</v>
      </c>
      <c r="F1203" t="s">
        <v>7625</v>
      </c>
      <c r="G1203">
        <v>5</v>
      </c>
      <c r="H1203" t="s">
        <v>58</v>
      </c>
      <c r="I1203" t="s">
        <v>59</v>
      </c>
      <c r="J1203">
        <v>85011</v>
      </c>
      <c r="K1203">
        <v>5</v>
      </c>
      <c r="L1203" s="2">
        <v>41542</v>
      </c>
      <c r="M1203" s="2">
        <v>43890</v>
      </c>
      <c r="N1203" t="s">
        <v>60</v>
      </c>
      <c r="O1203">
        <v>4</v>
      </c>
      <c r="P1203" t="s">
        <v>638</v>
      </c>
      <c r="Q1203" t="s">
        <v>639</v>
      </c>
      <c r="R1203" t="s">
        <v>640</v>
      </c>
      <c r="S1203" t="s">
        <v>67</v>
      </c>
      <c r="T1203" t="s">
        <v>68</v>
      </c>
      <c r="U1203">
        <v>2017</v>
      </c>
      <c r="V1203">
        <v>363340</v>
      </c>
      <c r="W1203" t="s">
        <v>69</v>
      </c>
      <c r="X1203" t="s">
        <v>55</v>
      </c>
      <c r="Y1203">
        <v>231427</v>
      </c>
      <c r="Z1203">
        <v>131913</v>
      </c>
      <c r="AA1203" t="s">
        <v>69</v>
      </c>
      <c r="AB1203" t="s">
        <v>7626</v>
      </c>
      <c r="AC1203">
        <v>363340</v>
      </c>
    </row>
    <row r="1204" spans="1:29">
      <c r="A1204">
        <f t="shared" ca="1" si="18"/>
        <v>0.15824948421832441</v>
      </c>
      <c r="B1204" t="s">
        <v>199</v>
      </c>
      <c r="C1204">
        <v>9340106</v>
      </c>
      <c r="D1204" s="2">
        <v>42969</v>
      </c>
      <c r="E1204" t="s">
        <v>7627</v>
      </c>
      <c r="F1204" t="s">
        <v>7628</v>
      </c>
      <c r="G1204">
        <v>5</v>
      </c>
      <c r="H1204" t="s">
        <v>58</v>
      </c>
      <c r="I1204" t="s">
        <v>149</v>
      </c>
      <c r="J1204">
        <v>195655</v>
      </c>
      <c r="K1204">
        <v>4</v>
      </c>
      <c r="L1204" s="2">
        <v>41904</v>
      </c>
      <c r="M1204" s="2">
        <v>43343</v>
      </c>
      <c r="N1204" t="s">
        <v>7629</v>
      </c>
      <c r="O1204">
        <v>6</v>
      </c>
      <c r="P1204" t="s">
        <v>333</v>
      </c>
      <c r="Q1204" t="s">
        <v>334</v>
      </c>
      <c r="R1204" t="s">
        <v>335</v>
      </c>
      <c r="S1204" t="s">
        <v>336</v>
      </c>
      <c r="T1204" t="s">
        <v>68</v>
      </c>
      <c r="U1204">
        <v>2017</v>
      </c>
      <c r="V1204">
        <v>421483</v>
      </c>
      <c r="W1204" t="s">
        <v>69</v>
      </c>
      <c r="X1204" t="s">
        <v>199</v>
      </c>
      <c r="Y1204">
        <v>286303</v>
      </c>
      <c r="Z1204">
        <v>135180</v>
      </c>
      <c r="AA1204" t="s">
        <v>69</v>
      </c>
      <c r="AB1204" t="s">
        <v>7630</v>
      </c>
      <c r="AC1204">
        <v>421483</v>
      </c>
    </row>
    <row r="1205" spans="1:29">
      <c r="A1205">
        <f t="shared" ca="1" si="18"/>
        <v>0.67883976157383918</v>
      </c>
      <c r="B1205" t="s">
        <v>55</v>
      </c>
      <c r="C1205">
        <v>9494699</v>
      </c>
      <c r="D1205" s="2">
        <v>43248</v>
      </c>
      <c r="E1205" t="s">
        <v>56</v>
      </c>
      <c r="F1205" t="s">
        <v>7631</v>
      </c>
      <c r="G1205">
        <v>5</v>
      </c>
      <c r="H1205" t="s">
        <v>58</v>
      </c>
      <c r="I1205" t="s">
        <v>59</v>
      </c>
      <c r="J1205">
        <v>16446</v>
      </c>
      <c r="K1205">
        <v>38</v>
      </c>
      <c r="L1205" s="2">
        <v>29403</v>
      </c>
      <c r="M1205" s="2">
        <v>43982</v>
      </c>
      <c r="N1205" t="s">
        <v>973</v>
      </c>
      <c r="O1205">
        <v>5</v>
      </c>
      <c r="P1205" t="s">
        <v>1114</v>
      </c>
      <c r="Q1205" t="s">
        <v>1115</v>
      </c>
      <c r="R1205" t="s">
        <v>816</v>
      </c>
      <c r="S1205" t="s">
        <v>85</v>
      </c>
      <c r="T1205" t="s">
        <v>68</v>
      </c>
      <c r="U1205">
        <v>2018</v>
      </c>
      <c r="V1205">
        <v>343403</v>
      </c>
      <c r="W1205" t="s">
        <v>69</v>
      </c>
      <c r="X1205" t="s">
        <v>55</v>
      </c>
      <c r="Y1205">
        <v>218750</v>
      </c>
      <c r="Z1205">
        <v>124653</v>
      </c>
      <c r="AA1205" t="s">
        <v>69</v>
      </c>
      <c r="AB1205" t="s">
        <v>7632</v>
      </c>
      <c r="AC1205">
        <v>343403</v>
      </c>
    </row>
    <row r="1206" spans="1:29">
      <c r="A1206">
        <f t="shared" ca="1" si="18"/>
        <v>0.56896373405138179</v>
      </c>
      <c r="B1206" t="s">
        <v>241</v>
      </c>
      <c r="C1206">
        <v>9291496</v>
      </c>
      <c r="D1206" s="2">
        <v>42901</v>
      </c>
      <c r="E1206" t="s">
        <v>56</v>
      </c>
      <c r="F1206" t="s">
        <v>7633</v>
      </c>
      <c r="G1206">
        <v>5</v>
      </c>
      <c r="H1206" t="s">
        <v>58</v>
      </c>
      <c r="I1206" t="s">
        <v>243</v>
      </c>
      <c r="J1206">
        <v>82818</v>
      </c>
      <c r="K1206">
        <v>9</v>
      </c>
      <c r="L1206" s="2">
        <v>39309</v>
      </c>
      <c r="M1206" s="2">
        <v>43281</v>
      </c>
      <c r="N1206" t="s">
        <v>7634</v>
      </c>
      <c r="O1206">
        <v>50</v>
      </c>
      <c r="P1206" t="s">
        <v>357</v>
      </c>
      <c r="Q1206" t="s">
        <v>358</v>
      </c>
      <c r="R1206" t="s">
        <v>149</v>
      </c>
      <c r="S1206" t="s">
        <v>67</v>
      </c>
      <c r="T1206" t="s">
        <v>68</v>
      </c>
      <c r="U1206">
        <v>2017</v>
      </c>
      <c r="V1206">
        <v>334784</v>
      </c>
      <c r="W1206" t="s">
        <v>69</v>
      </c>
      <c r="X1206" t="s">
        <v>241</v>
      </c>
      <c r="Y1206">
        <v>243951</v>
      </c>
      <c r="Z1206">
        <v>90833</v>
      </c>
      <c r="AA1206" t="s">
        <v>69</v>
      </c>
      <c r="AB1206" t="s">
        <v>7635</v>
      </c>
      <c r="AC1206">
        <v>334784</v>
      </c>
    </row>
    <row r="1207" spans="1:29">
      <c r="A1207">
        <f t="shared" ca="1" si="18"/>
        <v>0.41737329530379064</v>
      </c>
      <c r="B1207" t="s">
        <v>55</v>
      </c>
      <c r="C1207">
        <v>9301656</v>
      </c>
      <c r="D1207" s="2">
        <v>42912</v>
      </c>
      <c r="E1207" t="s">
        <v>76</v>
      </c>
      <c r="F1207" t="s">
        <v>7636</v>
      </c>
      <c r="G1207">
        <v>5</v>
      </c>
      <c r="H1207" t="s">
        <v>58</v>
      </c>
      <c r="I1207" t="s">
        <v>59</v>
      </c>
      <c r="J1207">
        <v>45853</v>
      </c>
      <c r="K1207">
        <v>13</v>
      </c>
      <c r="L1207" s="2">
        <v>38169</v>
      </c>
      <c r="M1207" s="2">
        <v>43281</v>
      </c>
      <c r="N1207" t="s">
        <v>3293</v>
      </c>
      <c r="O1207">
        <v>1</v>
      </c>
      <c r="P1207" t="s">
        <v>583</v>
      </c>
      <c r="Q1207" t="s">
        <v>584</v>
      </c>
      <c r="R1207" t="s">
        <v>585</v>
      </c>
      <c r="S1207" t="s">
        <v>67</v>
      </c>
      <c r="T1207" t="s">
        <v>68</v>
      </c>
      <c r="U1207">
        <v>2017</v>
      </c>
      <c r="V1207">
        <v>344638</v>
      </c>
      <c r="W1207" t="s">
        <v>69</v>
      </c>
      <c r="X1207" t="s">
        <v>55</v>
      </c>
      <c r="Y1207">
        <v>223940</v>
      </c>
      <c r="Z1207">
        <v>120698</v>
      </c>
      <c r="AA1207" t="s">
        <v>69</v>
      </c>
      <c r="AB1207" t="s">
        <v>7637</v>
      </c>
      <c r="AC1207">
        <v>344638</v>
      </c>
    </row>
    <row r="1208" spans="1:29">
      <c r="A1208">
        <f t="shared" ca="1" si="18"/>
        <v>0.78392622526867139</v>
      </c>
      <c r="B1208" t="s">
        <v>1619</v>
      </c>
      <c r="C1208">
        <v>9521877</v>
      </c>
      <c r="D1208" s="2">
        <v>43264</v>
      </c>
      <c r="E1208" t="s">
        <v>2957</v>
      </c>
      <c r="F1208" t="s">
        <v>7638</v>
      </c>
      <c r="G1208">
        <v>5</v>
      </c>
      <c r="H1208" t="s">
        <v>58</v>
      </c>
      <c r="I1208" t="s">
        <v>1621</v>
      </c>
      <c r="J1208">
        <v>18037</v>
      </c>
      <c r="K1208">
        <v>10</v>
      </c>
      <c r="L1208" s="2">
        <v>39721</v>
      </c>
      <c r="M1208" s="2">
        <v>44742</v>
      </c>
      <c r="N1208" t="s">
        <v>2959</v>
      </c>
      <c r="O1208">
        <v>37</v>
      </c>
      <c r="P1208" t="s">
        <v>1776</v>
      </c>
      <c r="Q1208" t="s">
        <v>1777</v>
      </c>
      <c r="R1208" t="s">
        <v>176</v>
      </c>
      <c r="S1208" t="s">
        <v>85</v>
      </c>
      <c r="T1208" t="s">
        <v>68</v>
      </c>
      <c r="U1208">
        <v>2018</v>
      </c>
      <c r="V1208">
        <v>337815</v>
      </c>
      <c r="W1208" t="s">
        <v>69</v>
      </c>
      <c r="X1208" t="s">
        <v>1619</v>
      </c>
      <c r="Y1208">
        <v>225000</v>
      </c>
      <c r="Z1208">
        <v>112815</v>
      </c>
      <c r="AA1208" t="s">
        <v>69</v>
      </c>
      <c r="AB1208" t="s">
        <v>7639</v>
      </c>
      <c r="AC1208">
        <v>337815</v>
      </c>
    </row>
    <row r="1209" spans="1:29">
      <c r="A1209">
        <f t="shared" ca="1" si="18"/>
        <v>0.94942528174280971</v>
      </c>
      <c r="B1209" t="s">
        <v>254</v>
      </c>
      <c r="C1209">
        <v>9472336</v>
      </c>
      <c r="D1209" s="2">
        <v>43187</v>
      </c>
      <c r="E1209" t="s">
        <v>56</v>
      </c>
      <c r="F1209" t="s">
        <v>7640</v>
      </c>
      <c r="G1209">
        <v>5</v>
      </c>
      <c r="H1209" t="s">
        <v>58</v>
      </c>
      <c r="I1209" t="s">
        <v>256</v>
      </c>
      <c r="J1209">
        <v>51329</v>
      </c>
      <c r="K1209">
        <v>20</v>
      </c>
      <c r="L1209" s="2">
        <v>35490</v>
      </c>
      <c r="M1209" s="2">
        <v>44316</v>
      </c>
      <c r="N1209" t="s">
        <v>5096</v>
      </c>
      <c r="O1209">
        <v>5</v>
      </c>
      <c r="P1209" t="s">
        <v>1261</v>
      </c>
      <c r="Q1209" t="s">
        <v>1262</v>
      </c>
      <c r="R1209" t="s">
        <v>236</v>
      </c>
      <c r="S1209" t="s">
        <v>67</v>
      </c>
      <c r="T1209" t="s">
        <v>68</v>
      </c>
      <c r="U1209">
        <v>2018</v>
      </c>
      <c r="V1209">
        <v>439910</v>
      </c>
      <c r="W1209" t="s">
        <v>69</v>
      </c>
      <c r="X1209" t="s">
        <v>254</v>
      </c>
      <c r="Y1209">
        <v>280000</v>
      </c>
      <c r="Z1209">
        <v>159910</v>
      </c>
      <c r="AA1209" t="s">
        <v>69</v>
      </c>
      <c r="AB1209" t="s">
        <v>7641</v>
      </c>
      <c r="AC1209">
        <v>439910</v>
      </c>
    </row>
    <row r="1210" spans="1:29">
      <c r="A1210">
        <f t="shared" ca="1" si="18"/>
        <v>0.59559330370150321</v>
      </c>
      <c r="B1210" t="s">
        <v>241</v>
      </c>
      <c r="C1210">
        <v>9449453</v>
      </c>
      <c r="D1210" s="2">
        <v>43146</v>
      </c>
      <c r="E1210" t="s">
        <v>56</v>
      </c>
      <c r="F1210" t="s">
        <v>7642</v>
      </c>
      <c r="G1210">
        <v>5</v>
      </c>
      <c r="H1210" t="s">
        <v>58</v>
      </c>
      <c r="I1210" t="s">
        <v>243</v>
      </c>
      <c r="J1210">
        <v>105314</v>
      </c>
      <c r="K1210">
        <v>8</v>
      </c>
      <c r="L1210" s="2">
        <v>40441</v>
      </c>
      <c r="M1210" s="2">
        <v>44255</v>
      </c>
      <c r="N1210" t="s">
        <v>3129</v>
      </c>
      <c r="O1210">
        <v>1</v>
      </c>
      <c r="P1210" t="s">
        <v>161</v>
      </c>
      <c r="Q1210" t="s">
        <v>162</v>
      </c>
      <c r="R1210" t="s">
        <v>163</v>
      </c>
      <c r="S1210" t="s">
        <v>67</v>
      </c>
      <c r="T1210" t="s">
        <v>68</v>
      </c>
      <c r="U1210">
        <v>2018</v>
      </c>
      <c r="V1210">
        <v>381250</v>
      </c>
      <c r="W1210" t="s">
        <v>69</v>
      </c>
      <c r="X1210" t="s">
        <v>241</v>
      </c>
      <c r="Y1210">
        <v>250000</v>
      </c>
      <c r="Z1210">
        <v>131250</v>
      </c>
      <c r="AA1210" t="s">
        <v>69</v>
      </c>
      <c r="AB1210" t="s">
        <v>7643</v>
      </c>
      <c r="AC1210">
        <v>381250</v>
      </c>
    </row>
    <row r="1211" spans="1:29">
      <c r="A1211">
        <f t="shared" ca="1" si="18"/>
        <v>0.69421732108710443</v>
      </c>
      <c r="B1211" t="s">
        <v>254</v>
      </c>
      <c r="C1211">
        <v>9459972</v>
      </c>
      <c r="D1211" s="2">
        <v>43186</v>
      </c>
      <c r="E1211" t="s">
        <v>56</v>
      </c>
      <c r="F1211" t="s">
        <v>7644</v>
      </c>
      <c r="G1211">
        <v>5</v>
      </c>
      <c r="H1211" t="s">
        <v>58</v>
      </c>
      <c r="I1211" t="s">
        <v>256</v>
      </c>
      <c r="J1211">
        <v>114621</v>
      </c>
      <c r="K1211">
        <v>4</v>
      </c>
      <c r="L1211" s="2">
        <v>42095</v>
      </c>
      <c r="M1211" s="2">
        <v>43555</v>
      </c>
      <c r="N1211" t="s">
        <v>507</v>
      </c>
      <c r="O1211">
        <v>3</v>
      </c>
      <c r="P1211" t="s">
        <v>882</v>
      </c>
      <c r="Q1211" t="s">
        <v>883</v>
      </c>
      <c r="R1211" t="s">
        <v>884</v>
      </c>
      <c r="S1211" t="s">
        <v>67</v>
      </c>
      <c r="T1211" t="s">
        <v>68</v>
      </c>
      <c r="U1211">
        <v>2018</v>
      </c>
      <c r="V1211">
        <v>320513</v>
      </c>
      <c r="W1211" t="s">
        <v>69</v>
      </c>
      <c r="X1211" t="s">
        <v>254</v>
      </c>
      <c r="Y1211">
        <v>192500</v>
      </c>
      <c r="Z1211">
        <v>128013</v>
      </c>
      <c r="AA1211" t="s">
        <v>69</v>
      </c>
      <c r="AB1211" t="s">
        <v>7645</v>
      </c>
      <c r="AC1211">
        <v>320513</v>
      </c>
    </row>
    <row r="1212" spans="1:29">
      <c r="A1212">
        <f t="shared" ca="1" si="18"/>
        <v>0.51101974232265135</v>
      </c>
      <c r="B1212" t="s">
        <v>254</v>
      </c>
      <c r="C1212">
        <v>9471414</v>
      </c>
      <c r="D1212" s="2">
        <v>43180</v>
      </c>
      <c r="E1212" t="s">
        <v>56</v>
      </c>
      <c r="F1212" t="s">
        <v>7646</v>
      </c>
      <c r="G1212">
        <v>5</v>
      </c>
      <c r="H1212" t="s">
        <v>58</v>
      </c>
      <c r="I1212" t="s">
        <v>256</v>
      </c>
      <c r="J1212">
        <v>111665</v>
      </c>
      <c r="K1212">
        <v>4</v>
      </c>
      <c r="L1212" s="2">
        <v>42195</v>
      </c>
      <c r="M1212" s="2">
        <v>43951</v>
      </c>
      <c r="N1212" t="s">
        <v>1214</v>
      </c>
      <c r="O1212">
        <v>50</v>
      </c>
      <c r="P1212" t="s">
        <v>357</v>
      </c>
      <c r="Q1212" t="s">
        <v>358</v>
      </c>
      <c r="R1212" t="s">
        <v>149</v>
      </c>
      <c r="S1212" t="s">
        <v>67</v>
      </c>
      <c r="T1212" t="s">
        <v>68</v>
      </c>
      <c r="U1212">
        <v>2018</v>
      </c>
      <c r="V1212">
        <v>306125</v>
      </c>
      <c r="W1212" t="s">
        <v>69</v>
      </c>
      <c r="X1212" t="s">
        <v>254</v>
      </c>
      <c r="Y1212">
        <v>197500</v>
      </c>
      <c r="Z1212">
        <v>108625</v>
      </c>
      <c r="AA1212" t="s">
        <v>69</v>
      </c>
      <c r="AB1212" t="s">
        <v>7647</v>
      </c>
      <c r="AC1212">
        <v>306125</v>
      </c>
    </row>
    <row r="1213" spans="1:29">
      <c r="A1213">
        <f t="shared" ca="1" si="18"/>
        <v>0.87258380925503043</v>
      </c>
      <c r="B1213" t="s">
        <v>1683</v>
      </c>
      <c r="C1213">
        <v>9329499</v>
      </c>
      <c r="D1213" s="2">
        <v>42968</v>
      </c>
      <c r="E1213" t="s">
        <v>76</v>
      </c>
      <c r="F1213" t="s">
        <v>7648</v>
      </c>
      <c r="G1213">
        <v>5</v>
      </c>
      <c r="H1213" t="s">
        <v>58</v>
      </c>
      <c r="I1213" t="s">
        <v>1683</v>
      </c>
      <c r="J1213">
        <v>16575</v>
      </c>
      <c r="K1213">
        <v>16</v>
      </c>
      <c r="L1213" s="2">
        <v>41518</v>
      </c>
      <c r="M1213" s="2">
        <v>43895</v>
      </c>
      <c r="N1213" t="s">
        <v>7649</v>
      </c>
      <c r="O1213" t="s">
        <v>677</v>
      </c>
      <c r="P1213" t="s">
        <v>7650</v>
      </c>
      <c r="Q1213" t="s">
        <v>7651</v>
      </c>
      <c r="R1213" t="s">
        <v>7652</v>
      </c>
      <c r="S1213" t="s">
        <v>681</v>
      </c>
      <c r="T1213" t="s">
        <v>68</v>
      </c>
      <c r="U1213">
        <v>2017</v>
      </c>
      <c r="V1213">
        <v>227673</v>
      </c>
      <c r="W1213" t="s">
        <v>69</v>
      </c>
      <c r="X1213" t="s">
        <v>1683</v>
      </c>
      <c r="Y1213">
        <v>210808</v>
      </c>
      <c r="Z1213">
        <v>16865</v>
      </c>
      <c r="AA1213" t="s">
        <v>69</v>
      </c>
      <c r="AB1213" t="s">
        <v>7653</v>
      </c>
      <c r="AC1213">
        <v>227673</v>
      </c>
    </row>
    <row r="1214" spans="1:29">
      <c r="A1214">
        <f t="shared" ca="1" si="18"/>
        <v>0.7828188040296028</v>
      </c>
      <c r="B1214" t="s">
        <v>199</v>
      </c>
      <c r="C1214">
        <v>9390035</v>
      </c>
      <c r="D1214" s="2">
        <v>43073</v>
      </c>
      <c r="E1214" t="s">
        <v>76</v>
      </c>
      <c r="F1214" t="s">
        <v>7654</v>
      </c>
      <c r="G1214">
        <v>5</v>
      </c>
      <c r="H1214" t="s">
        <v>58</v>
      </c>
      <c r="I1214" t="s">
        <v>149</v>
      </c>
      <c r="J1214">
        <v>182587</v>
      </c>
      <c r="K1214">
        <v>5</v>
      </c>
      <c r="L1214" s="2">
        <v>41640</v>
      </c>
      <c r="M1214" s="2">
        <v>43465</v>
      </c>
      <c r="N1214" t="s">
        <v>1268</v>
      </c>
      <c r="O1214">
        <v>12</v>
      </c>
      <c r="P1214" t="s">
        <v>509</v>
      </c>
      <c r="Q1214" t="s">
        <v>217</v>
      </c>
      <c r="R1214" t="s">
        <v>120</v>
      </c>
      <c r="S1214" t="s">
        <v>260</v>
      </c>
      <c r="T1214" t="s">
        <v>68</v>
      </c>
      <c r="U1214">
        <v>2018</v>
      </c>
      <c r="V1214">
        <v>368728</v>
      </c>
      <c r="W1214" t="s">
        <v>69</v>
      </c>
      <c r="X1214" t="s">
        <v>199</v>
      </c>
      <c r="Y1214">
        <v>207500</v>
      </c>
      <c r="Z1214">
        <v>161228</v>
      </c>
      <c r="AA1214" t="s">
        <v>69</v>
      </c>
      <c r="AB1214" t="s">
        <v>7655</v>
      </c>
      <c r="AC1214">
        <v>368728</v>
      </c>
    </row>
    <row r="1215" spans="1:29">
      <c r="A1215">
        <f t="shared" ca="1" si="18"/>
        <v>0.72722145682637362</v>
      </c>
      <c r="B1215" t="s">
        <v>327</v>
      </c>
      <c r="C1215">
        <v>9414684</v>
      </c>
      <c r="D1215" s="2">
        <v>43126</v>
      </c>
      <c r="E1215" t="s">
        <v>56</v>
      </c>
      <c r="F1215" t="s">
        <v>7656</v>
      </c>
      <c r="G1215">
        <v>5</v>
      </c>
      <c r="H1215" t="s">
        <v>58</v>
      </c>
      <c r="I1215" t="s">
        <v>330</v>
      </c>
      <c r="J1215">
        <v>20004</v>
      </c>
      <c r="K1215">
        <v>4</v>
      </c>
      <c r="L1215" s="2">
        <v>42125</v>
      </c>
      <c r="M1215" s="2">
        <v>43677</v>
      </c>
      <c r="N1215" t="s">
        <v>4403</v>
      </c>
      <c r="O1215">
        <v>7</v>
      </c>
      <c r="P1215" t="s">
        <v>2236</v>
      </c>
      <c r="Q1215" t="s">
        <v>472</v>
      </c>
      <c r="R1215" t="s">
        <v>311</v>
      </c>
      <c r="S1215" t="s">
        <v>67</v>
      </c>
      <c r="T1215" t="s">
        <v>68</v>
      </c>
      <c r="U1215">
        <v>2018</v>
      </c>
      <c r="V1215">
        <v>612248</v>
      </c>
      <c r="W1215" t="s">
        <v>69</v>
      </c>
      <c r="X1215" t="s">
        <v>327</v>
      </c>
      <c r="Y1215">
        <v>496790</v>
      </c>
      <c r="Z1215">
        <v>115458</v>
      </c>
      <c r="AA1215" t="s">
        <v>69</v>
      </c>
      <c r="AB1215" t="s">
        <v>7657</v>
      </c>
      <c r="AC1215">
        <v>612248</v>
      </c>
    </row>
    <row r="1216" spans="1:29">
      <c r="A1216">
        <f t="shared" ca="1" si="18"/>
        <v>0.9744853213716772</v>
      </c>
      <c r="B1216" t="s">
        <v>3057</v>
      </c>
      <c r="C1216">
        <v>9262150</v>
      </c>
      <c r="D1216" s="2">
        <v>42894</v>
      </c>
      <c r="E1216" t="s">
        <v>5364</v>
      </c>
      <c r="F1216" t="s">
        <v>7658</v>
      </c>
      <c r="G1216">
        <v>5</v>
      </c>
      <c r="H1216" t="s">
        <v>58</v>
      </c>
      <c r="I1216" t="s">
        <v>3060</v>
      </c>
      <c r="J1216">
        <v>7888</v>
      </c>
      <c r="K1216">
        <v>5</v>
      </c>
      <c r="L1216" s="2">
        <v>41365</v>
      </c>
      <c r="M1216" s="2">
        <v>43616</v>
      </c>
      <c r="N1216" t="s">
        <v>5366</v>
      </c>
      <c r="O1216">
        <v>7</v>
      </c>
      <c r="P1216" t="s">
        <v>64</v>
      </c>
      <c r="Q1216" t="s">
        <v>65</v>
      </c>
      <c r="R1216" t="s">
        <v>66</v>
      </c>
      <c r="S1216" t="s">
        <v>67</v>
      </c>
      <c r="T1216" t="s">
        <v>68</v>
      </c>
      <c r="U1216">
        <v>2017</v>
      </c>
      <c r="V1216">
        <v>403493</v>
      </c>
      <c r="W1216" t="s">
        <v>69</v>
      </c>
      <c r="X1216" t="s">
        <v>3057</v>
      </c>
      <c r="Y1216">
        <v>261771</v>
      </c>
      <c r="Z1216">
        <v>145427</v>
      </c>
      <c r="AA1216" t="s">
        <v>69</v>
      </c>
      <c r="AB1216" t="s">
        <v>7659</v>
      </c>
      <c r="AC1216">
        <v>403493</v>
      </c>
    </row>
    <row r="1217" spans="1:29">
      <c r="A1217">
        <f t="shared" ca="1" si="18"/>
        <v>0.5504328524440748</v>
      </c>
      <c r="B1217" t="s">
        <v>889</v>
      </c>
      <c r="C1217">
        <v>9481287</v>
      </c>
      <c r="D1217" s="2">
        <v>43284</v>
      </c>
      <c r="E1217" t="s">
        <v>56</v>
      </c>
      <c r="F1217" t="s">
        <v>7660</v>
      </c>
      <c r="G1217">
        <v>5</v>
      </c>
      <c r="H1217" t="s">
        <v>58</v>
      </c>
      <c r="I1217" t="s">
        <v>891</v>
      </c>
      <c r="J1217">
        <v>25216</v>
      </c>
      <c r="K1217">
        <v>5</v>
      </c>
      <c r="L1217" s="2">
        <v>42170</v>
      </c>
      <c r="M1217" s="2">
        <v>44286</v>
      </c>
      <c r="N1217" t="s">
        <v>7661</v>
      </c>
      <c r="O1217">
        <v>13</v>
      </c>
      <c r="P1217" t="s">
        <v>390</v>
      </c>
      <c r="Q1217" t="s">
        <v>217</v>
      </c>
      <c r="R1217" t="s">
        <v>120</v>
      </c>
      <c r="S1217" t="s">
        <v>102</v>
      </c>
      <c r="T1217" t="s">
        <v>68</v>
      </c>
      <c r="U1217">
        <v>2018</v>
      </c>
      <c r="V1217">
        <v>510576</v>
      </c>
      <c r="W1217" t="s">
        <v>69</v>
      </c>
      <c r="X1217" t="s">
        <v>889</v>
      </c>
      <c r="Y1217">
        <v>440398</v>
      </c>
      <c r="Z1217">
        <v>70178</v>
      </c>
      <c r="AA1217" t="s">
        <v>69</v>
      </c>
      <c r="AB1217" t="s">
        <v>7662</v>
      </c>
      <c r="AC1217">
        <v>510576</v>
      </c>
    </row>
    <row r="1218" spans="1:29">
      <c r="A1218">
        <f t="shared" ref="A1218:A1281" ca="1" si="19">RAND()</f>
        <v>0.73707745869605168</v>
      </c>
      <c r="B1218" t="s">
        <v>303</v>
      </c>
      <c r="C1218">
        <v>9544202</v>
      </c>
      <c r="D1218" s="2">
        <v>43318</v>
      </c>
      <c r="E1218" t="s">
        <v>56</v>
      </c>
      <c r="F1218" t="s">
        <v>7663</v>
      </c>
      <c r="G1218">
        <v>5</v>
      </c>
      <c r="H1218" t="s">
        <v>58</v>
      </c>
      <c r="I1218" t="s">
        <v>305</v>
      </c>
      <c r="J1218">
        <v>103215</v>
      </c>
      <c r="K1218">
        <v>5</v>
      </c>
      <c r="L1218" s="2">
        <v>41883</v>
      </c>
      <c r="M1218" s="2">
        <v>44439</v>
      </c>
      <c r="N1218" t="s">
        <v>4454</v>
      </c>
      <c r="O1218">
        <v>7</v>
      </c>
      <c r="P1218" t="s">
        <v>7664</v>
      </c>
      <c r="Q1218" t="s">
        <v>472</v>
      </c>
      <c r="R1218" t="s">
        <v>311</v>
      </c>
      <c r="S1218" t="s">
        <v>260</v>
      </c>
      <c r="T1218" t="s">
        <v>68</v>
      </c>
      <c r="U1218">
        <v>2018</v>
      </c>
      <c r="V1218">
        <v>490113</v>
      </c>
      <c r="W1218" t="s">
        <v>69</v>
      </c>
      <c r="X1218" t="s">
        <v>303</v>
      </c>
      <c r="Y1218">
        <v>308388</v>
      </c>
      <c r="Z1218">
        <v>181725</v>
      </c>
      <c r="AA1218" t="s">
        <v>69</v>
      </c>
      <c r="AB1218" t="s">
        <v>7665</v>
      </c>
      <c r="AC1218">
        <v>490113</v>
      </c>
    </row>
    <row r="1219" spans="1:29">
      <c r="A1219">
        <f t="shared" ca="1" si="19"/>
        <v>0.83969921553077231</v>
      </c>
      <c r="B1219" t="s">
        <v>254</v>
      </c>
      <c r="C1219">
        <v>9452070</v>
      </c>
      <c r="D1219" s="2">
        <v>43159</v>
      </c>
      <c r="E1219" t="s">
        <v>56</v>
      </c>
      <c r="F1219" t="s">
        <v>7666</v>
      </c>
      <c r="G1219">
        <v>5</v>
      </c>
      <c r="H1219" t="s">
        <v>58</v>
      </c>
      <c r="I1219" t="s">
        <v>256</v>
      </c>
      <c r="J1219">
        <v>59273</v>
      </c>
      <c r="K1219">
        <v>19</v>
      </c>
      <c r="L1219" s="2">
        <v>36281</v>
      </c>
      <c r="M1219" s="2">
        <v>43921</v>
      </c>
      <c r="N1219" t="s">
        <v>1675</v>
      </c>
      <c r="O1219">
        <v>13</v>
      </c>
      <c r="P1219" t="s">
        <v>390</v>
      </c>
      <c r="Q1219" t="s">
        <v>217</v>
      </c>
      <c r="R1219" t="s">
        <v>120</v>
      </c>
      <c r="S1219" t="s">
        <v>67</v>
      </c>
      <c r="T1219" t="s">
        <v>68</v>
      </c>
      <c r="U1219">
        <v>2018</v>
      </c>
      <c r="V1219">
        <v>354887</v>
      </c>
      <c r="W1219" t="s">
        <v>69</v>
      </c>
      <c r="X1219" t="s">
        <v>254</v>
      </c>
      <c r="Y1219">
        <v>223117</v>
      </c>
      <c r="Z1219">
        <v>131770</v>
      </c>
      <c r="AA1219" t="s">
        <v>69</v>
      </c>
      <c r="AB1219" t="s">
        <v>7667</v>
      </c>
      <c r="AC1219">
        <v>354887</v>
      </c>
    </row>
    <row r="1220" spans="1:29">
      <c r="A1220">
        <f t="shared" ca="1" si="19"/>
        <v>0.24089959839062436</v>
      </c>
      <c r="B1220" t="s">
        <v>241</v>
      </c>
      <c r="C1220">
        <v>9457230</v>
      </c>
      <c r="D1220" s="2">
        <v>43189</v>
      </c>
      <c r="E1220" t="s">
        <v>56</v>
      </c>
      <c r="F1220" t="s">
        <v>7668</v>
      </c>
      <c r="G1220">
        <v>5</v>
      </c>
      <c r="H1220" t="s">
        <v>58</v>
      </c>
      <c r="I1220" t="s">
        <v>243</v>
      </c>
      <c r="J1220">
        <v>45095</v>
      </c>
      <c r="K1220">
        <v>28</v>
      </c>
      <c r="L1220" s="2">
        <v>33329</v>
      </c>
      <c r="M1220" s="2">
        <v>43555</v>
      </c>
      <c r="N1220" t="s">
        <v>1166</v>
      </c>
      <c r="O1220">
        <v>12</v>
      </c>
      <c r="P1220" t="s">
        <v>1357</v>
      </c>
      <c r="Q1220" t="s">
        <v>217</v>
      </c>
      <c r="R1220" t="s">
        <v>120</v>
      </c>
      <c r="S1220" t="s">
        <v>67</v>
      </c>
      <c r="T1220" t="s">
        <v>68</v>
      </c>
      <c r="U1220">
        <v>2018</v>
      </c>
      <c r="V1220">
        <v>481144</v>
      </c>
      <c r="W1220" t="s">
        <v>69</v>
      </c>
      <c r="X1220" t="s">
        <v>241</v>
      </c>
      <c r="Y1220">
        <v>293537</v>
      </c>
      <c r="Z1220">
        <v>187607</v>
      </c>
      <c r="AA1220" t="s">
        <v>69</v>
      </c>
      <c r="AB1220" t="s">
        <v>7669</v>
      </c>
      <c r="AC1220">
        <v>481144</v>
      </c>
    </row>
    <row r="1221" spans="1:29">
      <c r="A1221">
        <f t="shared" ca="1" si="19"/>
        <v>0.21766641997736969</v>
      </c>
      <c r="B1221" t="s">
        <v>127</v>
      </c>
      <c r="C1221">
        <v>9477779</v>
      </c>
      <c r="D1221" s="2">
        <v>43218</v>
      </c>
      <c r="E1221" t="s">
        <v>4727</v>
      </c>
      <c r="F1221" t="s">
        <v>7670</v>
      </c>
      <c r="G1221">
        <v>5</v>
      </c>
      <c r="H1221" t="s">
        <v>58</v>
      </c>
      <c r="I1221" t="s">
        <v>130</v>
      </c>
      <c r="J1221">
        <v>104255</v>
      </c>
      <c r="K1221">
        <v>5</v>
      </c>
      <c r="L1221" s="2">
        <v>41838</v>
      </c>
      <c r="M1221" s="2">
        <v>43951</v>
      </c>
      <c r="N1221" t="s">
        <v>7671</v>
      </c>
      <c r="O1221">
        <v>12</v>
      </c>
      <c r="P1221" t="s">
        <v>656</v>
      </c>
      <c r="Q1221" t="s">
        <v>204</v>
      </c>
      <c r="R1221" t="s">
        <v>205</v>
      </c>
      <c r="S1221" t="s">
        <v>67</v>
      </c>
      <c r="T1221" t="s">
        <v>68</v>
      </c>
      <c r="U1221">
        <v>2018</v>
      </c>
      <c r="V1221">
        <v>445243</v>
      </c>
      <c r="W1221" t="s">
        <v>69</v>
      </c>
      <c r="X1221" t="s">
        <v>127</v>
      </c>
      <c r="Y1221">
        <v>293679</v>
      </c>
      <c r="Z1221">
        <v>151564</v>
      </c>
      <c r="AA1221" t="s">
        <v>69</v>
      </c>
      <c r="AB1221" t="s">
        <v>7672</v>
      </c>
      <c r="AC1221">
        <v>445243</v>
      </c>
    </row>
    <row r="1222" spans="1:29">
      <c r="A1222">
        <f t="shared" ca="1" si="19"/>
        <v>0.37716984166756706</v>
      </c>
      <c r="B1222" t="s">
        <v>1143</v>
      </c>
      <c r="C1222">
        <v>9293895</v>
      </c>
      <c r="D1222" s="2">
        <v>42810</v>
      </c>
      <c r="E1222" t="s">
        <v>76</v>
      </c>
      <c r="F1222" t="s">
        <v>7673</v>
      </c>
      <c r="G1222">
        <v>5</v>
      </c>
      <c r="H1222" t="s">
        <v>58</v>
      </c>
      <c r="I1222" t="s">
        <v>1145</v>
      </c>
      <c r="J1222">
        <v>64381</v>
      </c>
      <c r="K1222">
        <v>5</v>
      </c>
      <c r="L1222" s="2">
        <v>41365</v>
      </c>
      <c r="M1222" s="2">
        <v>43555</v>
      </c>
      <c r="N1222" t="s">
        <v>3743</v>
      </c>
      <c r="O1222">
        <v>5</v>
      </c>
      <c r="P1222" t="s">
        <v>4737</v>
      </c>
      <c r="Q1222" t="s">
        <v>4738</v>
      </c>
      <c r="R1222" t="s">
        <v>884</v>
      </c>
      <c r="S1222" t="s">
        <v>218</v>
      </c>
      <c r="T1222" t="s">
        <v>68</v>
      </c>
      <c r="U1222">
        <v>2017</v>
      </c>
      <c r="V1222">
        <v>327250</v>
      </c>
      <c r="W1222" t="s">
        <v>69</v>
      </c>
      <c r="X1222" t="s">
        <v>1143</v>
      </c>
      <c r="Y1222">
        <v>212500</v>
      </c>
      <c r="Z1222">
        <v>114750</v>
      </c>
      <c r="AA1222" t="s">
        <v>69</v>
      </c>
      <c r="AB1222" t="s">
        <v>7674</v>
      </c>
      <c r="AC1222">
        <v>327250</v>
      </c>
    </row>
    <row r="1223" spans="1:29">
      <c r="A1223">
        <f t="shared" ca="1" si="19"/>
        <v>0.74083528140023103</v>
      </c>
      <c r="B1223" t="s">
        <v>624</v>
      </c>
      <c r="C1223">
        <v>9208058</v>
      </c>
      <c r="D1223" s="2">
        <v>42762</v>
      </c>
      <c r="E1223" t="s">
        <v>76</v>
      </c>
      <c r="F1223" t="s">
        <v>7675</v>
      </c>
      <c r="G1223">
        <v>5</v>
      </c>
      <c r="H1223" t="s">
        <v>58</v>
      </c>
      <c r="I1223" t="s">
        <v>626</v>
      </c>
      <c r="J1223">
        <v>14221</v>
      </c>
      <c r="K1223">
        <v>4</v>
      </c>
      <c r="L1223" s="2">
        <v>41675</v>
      </c>
      <c r="M1223" s="2">
        <v>43496</v>
      </c>
      <c r="N1223" t="s">
        <v>1579</v>
      </c>
      <c r="O1223">
        <v>12</v>
      </c>
      <c r="P1223" t="s">
        <v>656</v>
      </c>
      <c r="Q1223" t="s">
        <v>204</v>
      </c>
      <c r="R1223" t="s">
        <v>205</v>
      </c>
      <c r="S1223" t="s">
        <v>413</v>
      </c>
      <c r="T1223" t="s">
        <v>68</v>
      </c>
      <c r="U1223">
        <v>2017</v>
      </c>
      <c r="V1223">
        <v>535227</v>
      </c>
      <c r="W1223" t="s">
        <v>69</v>
      </c>
      <c r="X1223" t="s">
        <v>624</v>
      </c>
      <c r="Y1223">
        <v>347550</v>
      </c>
      <c r="Z1223">
        <v>187677</v>
      </c>
      <c r="AA1223" t="s">
        <v>69</v>
      </c>
      <c r="AB1223" t="s">
        <v>7676</v>
      </c>
      <c r="AC1223">
        <v>535227</v>
      </c>
    </row>
    <row r="1224" spans="1:29">
      <c r="A1224">
        <f t="shared" ca="1" si="19"/>
        <v>0.28261729168152638</v>
      </c>
      <c r="B1224" t="s">
        <v>92</v>
      </c>
      <c r="C1224">
        <v>9185992</v>
      </c>
      <c r="D1224" s="2">
        <v>42690</v>
      </c>
      <c r="E1224" t="s">
        <v>7677</v>
      </c>
      <c r="F1224" t="s">
        <v>7678</v>
      </c>
      <c r="G1224">
        <v>5</v>
      </c>
      <c r="H1224" t="s">
        <v>58</v>
      </c>
      <c r="I1224" t="s">
        <v>95</v>
      </c>
      <c r="J1224">
        <v>82039</v>
      </c>
      <c r="K1224">
        <v>2</v>
      </c>
      <c r="L1224" s="2">
        <v>42339</v>
      </c>
      <c r="M1224" s="2">
        <v>43434</v>
      </c>
      <c r="N1224" t="s">
        <v>7679</v>
      </c>
      <c r="O1224">
        <v>11</v>
      </c>
      <c r="P1224" t="s">
        <v>532</v>
      </c>
      <c r="Q1224" t="s">
        <v>533</v>
      </c>
      <c r="R1224" t="s">
        <v>149</v>
      </c>
      <c r="S1224" t="s">
        <v>67</v>
      </c>
      <c r="T1224" t="s">
        <v>68</v>
      </c>
      <c r="U1224">
        <v>2017</v>
      </c>
      <c r="V1224">
        <v>328887</v>
      </c>
      <c r="W1224" t="s">
        <v>69</v>
      </c>
      <c r="X1224" t="s">
        <v>92</v>
      </c>
      <c r="Y1224">
        <v>207500</v>
      </c>
      <c r="Z1224">
        <v>121387</v>
      </c>
      <c r="AA1224" t="s">
        <v>69</v>
      </c>
      <c r="AB1224" t="s">
        <v>7680</v>
      </c>
      <c r="AC1224">
        <v>328887</v>
      </c>
    </row>
    <row r="1225" spans="1:29">
      <c r="A1225">
        <f t="shared" ca="1" si="19"/>
        <v>0.99201965146588145</v>
      </c>
      <c r="B1225" t="s">
        <v>55</v>
      </c>
      <c r="C1225">
        <v>9456816</v>
      </c>
      <c r="D1225" s="2">
        <v>43180</v>
      </c>
      <c r="E1225" t="s">
        <v>76</v>
      </c>
      <c r="F1225" t="s">
        <v>7681</v>
      </c>
      <c r="G1225">
        <v>5</v>
      </c>
      <c r="H1225" t="s">
        <v>58</v>
      </c>
      <c r="I1225" t="s">
        <v>59</v>
      </c>
      <c r="J1225">
        <v>86812</v>
      </c>
      <c r="K1225">
        <v>5</v>
      </c>
      <c r="L1225" s="2">
        <v>41744</v>
      </c>
      <c r="M1225" s="2">
        <v>43555</v>
      </c>
      <c r="N1225" t="s">
        <v>1608</v>
      </c>
      <c r="O1225">
        <v>3</v>
      </c>
      <c r="P1225" t="s">
        <v>368</v>
      </c>
      <c r="Q1225" t="s">
        <v>369</v>
      </c>
      <c r="R1225" t="s">
        <v>370</v>
      </c>
      <c r="S1225" t="s">
        <v>67</v>
      </c>
      <c r="T1225" t="s">
        <v>68</v>
      </c>
      <c r="U1225">
        <v>2018</v>
      </c>
      <c r="V1225">
        <v>336875</v>
      </c>
      <c r="W1225" t="s">
        <v>69</v>
      </c>
      <c r="X1225" t="s">
        <v>55</v>
      </c>
      <c r="Y1225">
        <v>218750</v>
      </c>
      <c r="Z1225">
        <v>118125</v>
      </c>
      <c r="AA1225" t="s">
        <v>69</v>
      </c>
      <c r="AB1225" t="s">
        <v>7682</v>
      </c>
      <c r="AC1225">
        <v>336875</v>
      </c>
    </row>
    <row r="1226" spans="1:29">
      <c r="A1226">
        <f t="shared" ca="1" si="19"/>
        <v>0.73608361518235244</v>
      </c>
      <c r="B1226" t="s">
        <v>199</v>
      </c>
      <c r="C1226">
        <v>9333257</v>
      </c>
      <c r="D1226" s="2">
        <v>42963</v>
      </c>
      <c r="E1226" t="s">
        <v>76</v>
      </c>
      <c r="F1226" t="s">
        <v>7683</v>
      </c>
      <c r="G1226">
        <v>5</v>
      </c>
      <c r="H1226" t="s">
        <v>58</v>
      </c>
      <c r="I1226" t="s">
        <v>149</v>
      </c>
      <c r="J1226">
        <v>172460</v>
      </c>
      <c r="K1226">
        <v>5</v>
      </c>
      <c r="L1226" s="2">
        <v>41547</v>
      </c>
      <c r="M1226" s="2">
        <v>43708</v>
      </c>
      <c r="N1226" t="s">
        <v>1693</v>
      </c>
      <c r="O1226">
        <v>13</v>
      </c>
      <c r="P1226" t="s">
        <v>1222</v>
      </c>
      <c r="Q1226" t="s">
        <v>217</v>
      </c>
      <c r="R1226" t="s">
        <v>120</v>
      </c>
      <c r="S1226" t="s">
        <v>67</v>
      </c>
      <c r="T1226" t="s">
        <v>68</v>
      </c>
      <c r="U1226">
        <v>2017</v>
      </c>
      <c r="V1226">
        <v>650174</v>
      </c>
      <c r="W1226" t="s">
        <v>69</v>
      </c>
      <c r="X1226" t="s">
        <v>199</v>
      </c>
      <c r="Y1226">
        <v>439631</v>
      </c>
      <c r="Z1226">
        <v>210543</v>
      </c>
      <c r="AA1226" t="s">
        <v>69</v>
      </c>
      <c r="AB1226" t="s">
        <v>7684</v>
      </c>
      <c r="AC1226">
        <v>650174</v>
      </c>
    </row>
    <row r="1227" spans="1:29">
      <c r="A1227">
        <f t="shared" ca="1" si="19"/>
        <v>0.42974600699138654</v>
      </c>
      <c r="B1227" t="s">
        <v>254</v>
      </c>
      <c r="C1227">
        <v>9451293</v>
      </c>
      <c r="D1227" s="2">
        <v>43171</v>
      </c>
      <c r="E1227" t="s">
        <v>56</v>
      </c>
      <c r="F1227" t="s">
        <v>7685</v>
      </c>
      <c r="G1227">
        <v>5</v>
      </c>
      <c r="H1227" t="s">
        <v>58</v>
      </c>
      <c r="I1227" t="s">
        <v>256</v>
      </c>
      <c r="J1227">
        <v>54657</v>
      </c>
      <c r="K1227">
        <v>21</v>
      </c>
      <c r="L1227" s="2">
        <v>35551</v>
      </c>
      <c r="M1227" s="2">
        <v>43921</v>
      </c>
      <c r="N1227" t="s">
        <v>2917</v>
      </c>
      <c r="O1227">
        <v>50</v>
      </c>
      <c r="P1227" t="s">
        <v>357</v>
      </c>
      <c r="Q1227" t="s">
        <v>358</v>
      </c>
      <c r="R1227" t="s">
        <v>149</v>
      </c>
      <c r="S1227" t="s">
        <v>85</v>
      </c>
      <c r="T1227" t="s">
        <v>68</v>
      </c>
      <c r="U1227">
        <v>2018</v>
      </c>
      <c r="V1227">
        <v>334282</v>
      </c>
      <c r="W1227" t="s">
        <v>69</v>
      </c>
      <c r="X1227" t="s">
        <v>254</v>
      </c>
      <c r="Y1227">
        <v>225000</v>
      </c>
      <c r="Z1227">
        <v>109282</v>
      </c>
      <c r="AA1227" t="s">
        <v>69</v>
      </c>
      <c r="AB1227" t="s">
        <v>7686</v>
      </c>
      <c r="AC1227">
        <v>334282</v>
      </c>
    </row>
    <row r="1228" spans="1:29">
      <c r="A1228">
        <f t="shared" ca="1" si="19"/>
        <v>5.1440489207610796E-2</v>
      </c>
      <c r="B1228" t="s">
        <v>199</v>
      </c>
      <c r="C1228">
        <v>9338165</v>
      </c>
      <c r="D1228" s="2">
        <v>42943</v>
      </c>
      <c r="E1228" t="s">
        <v>287</v>
      </c>
      <c r="F1228" t="s">
        <v>7687</v>
      </c>
      <c r="G1228">
        <v>5</v>
      </c>
      <c r="H1228" t="s">
        <v>58</v>
      </c>
      <c r="I1228" t="s">
        <v>149</v>
      </c>
      <c r="J1228">
        <v>166060</v>
      </c>
      <c r="K1228">
        <v>5</v>
      </c>
      <c r="L1228" s="2">
        <v>41334</v>
      </c>
      <c r="M1228" s="2">
        <v>43861</v>
      </c>
      <c r="N1228" t="s">
        <v>1146</v>
      </c>
      <c r="O1228">
        <v>10</v>
      </c>
      <c r="P1228" t="s">
        <v>5098</v>
      </c>
      <c r="Q1228" t="s">
        <v>5099</v>
      </c>
      <c r="R1228" t="s">
        <v>176</v>
      </c>
      <c r="S1228" t="s">
        <v>483</v>
      </c>
      <c r="T1228" t="s">
        <v>68</v>
      </c>
      <c r="U1228">
        <v>2017</v>
      </c>
      <c r="V1228">
        <v>300543</v>
      </c>
      <c r="W1228" t="s">
        <v>69</v>
      </c>
      <c r="X1228" t="s">
        <v>199</v>
      </c>
      <c r="Y1228">
        <v>205949</v>
      </c>
      <c r="Z1228">
        <v>94594</v>
      </c>
      <c r="AA1228" t="s">
        <v>69</v>
      </c>
      <c r="AB1228" t="s">
        <v>7688</v>
      </c>
      <c r="AC1228">
        <v>300543</v>
      </c>
    </row>
    <row r="1229" spans="1:29">
      <c r="A1229">
        <f t="shared" ca="1" si="19"/>
        <v>0.99764379539753656</v>
      </c>
      <c r="B1229" t="s">
        <v>109</v>
      </c>
      <c r="C1229">
        <v>9225198</v>
      </c>
      <c r="D1229" s="2">
        <v>42779</v>
      </c>
      <c r="E1229" t="s">
        <v>76</v>
      </c>
      <c r="F1229" t="s">
        <v>7689</v>
      </c>
      <c r="G1229">
        <v>5</v>
      </c>
      <c r="H1229" t="s">
        <v>58</v>
      </c>
      <c r="I1229" t="s">
        <v>112</v>
      </c>
      <c r="J1229">
        <v>11378</v>
      </c>
      <c r="K1229">
        <v>20</v>
      </c>
      <c r="L1229" s="2">
        <v>35186</v>
      </c>
      <c r="M1229" s="2">
        <v>43524</v>
      </c>
      <c r="N1229" t="s">
        <v>225</v>
      </c>
      <c r="O1229">
        <v>13</v>
      </c>
      <c r="P1229" t="s">
        <v>390</v>
      </c>
      <c r="Q1229" t="s">
        <v>217</v>
      </c>
      <c r="R1229" t="s">
        <v>120</v>
      </c>
      <c r="S1229" t="s">
        <v>67</v>
      </c>
      <c r="T1229" t="s">
        <v>68</v>
      </c>
      <c r="U1229">
        <v>2017</v>
      </c>
      <c r="V1229">
        <v>322388</v>
      </c>
      <c r="W1229" t="s">
        <v>69</v>
      </c>
      <c r="X1229" t="s">
        <v>109</v>
      </c>
      <c r="Y1229">
        <v>210349</v>
      </c>
      <c r="Z1229">
        <v>112039</v>
      </c>
      <c r="AA1229" t="s">
        <v>69</v>
      </c>
      <c r="AB1229" t="s">
        <v>7690</v>
      </c>
      <c r="AC1229">
        <v>322388</v>
      </c>
    </row>
    <row r="1230" spans="1:29">
      <c r="A1230">
        <f t="shared" ca="1" si="19"/>
        <v>0.31600668891597061</v>
      </c>
      <c r="B1230" t="s">
        <v>405</v>
      </c>
      <c r="C1230">
        <v>9493417</v>
      </c>
      <c r="D1230" s="2">
        <v>43242</v>
      </c>
      <c r="E1230" t="s">
        <v>76</v>
      </c>
      <c r="F1230" t="s">
        <v>7691</v>
      </c>
      <c r="G1230">
        <v>5</v>
      </c>
      <c r="H1230" t="s">
        <v>58</v>
      </c>
      <c r="I1230" t="s">
        <v>407</v>
      </c>
      <c r="J1230">
        <v>35958</v>
      </c>
      <c r="K1230">
        <v>5</v>
      </c>
      <c r="L1230" s="2">
        <v>41791</v>
      </c>
      <c r="M1230" s="2">
        <v>43982</v>
      </c>
      <c r="N1230" t="s">
        <v>1622</v>
      </c>
      <c r="O1230">
        <v>3</v>
      </c>
      <c r="P1230" t="s">
        <v>7692</v>
      </c>
      <c r="Q1230" t="s">
        <v>7693</v>
      </c>
      <c r="R1230" t="s">
        <v>827</v>
      </c>
      <c r="S1230" t="s">
        <v>85</v>
      </c>
      <c r="T1230" t="s">
        <v>68</v>
      </c>
      <c r="U1230">
        <v>2018</v>
      </c>
      <c r="V1230">
        <v>399219</v>
      </c>
      <c r="W1230" t="s">
        <v>69</v>
      </c>
      <c r="X1230" t="s">
        <v>405</v>
      </c>
      <c r="Y1230">
        <v>313447</v>
      </c>
      <c r="Z1230">
        <v>85772</v>
      </c>
      <c r="AA1230" t="s">
        <v>69</v>
      </c>
      <c r="AB1230" t="s">
        <v>7694</v>
      </c>
      <c r="AC1230">
        <v>399219</v>
      </c>
    </row>
    <row r="1231" spans="1:29">
      <c r="A1231">
        <f t="shared" ca="1" si="19"/>
        <v>0.46176500194302184</v>
      </c>
      <c r="B1231" t="s">
        <v>109</v>
      </c>
      <c r="C1231">
        <v>9256485</v>
      </c>
      <c r="D1231" s="2">
        <v>42906</v>
      </c>
      <c r="E1231" t="s">
        <v>76</v>
      </c>
      <c r="F1231" t="s">
        <v>7695</v>
      </c>
      <c r="G1231">
        <v>5</v>
      </c>
      <c r="H1231" t="s">
        <v>58</v>
      </c>
      <c r="I1231" t="s">
        <v>112</v>
      </c>
      <c r="J1231">
        <v>23333</v>
      </c>
      <c r="K1231">
        <v>5</v>
      </c>
      <c r="L1231" s="2">
        <v>41395</v>
      </c>
      <c r="M1231" s="2">
        <v>43585</v>
      </c>
      <c r="N1231" t="s">
        <v>318</v>
      </c>
      <c r="O1231" t="s">
        <v>677</v>
      </c>
      <c r="P1231" t="s">
        <v>7696</v>
      </c>
      <c r="Q1231" t="s">
        <v>7697</v>
      </c>
      <c r="R1231" t="s">
        <v>69</v>
      </c>
      <c r="S1231" t="s">
        <v>681</v>
      </c>
      <c r="T1231" t="s">
        <v>68</v>
      </c>
      <c r="U1231">
        <v>2017</v>
      </c>
      <c r="V1231">
        <v>170100</v>
      </c>
      <c r="W1231" t="s">
        <v>69</v>
      </c>
      <c r="X1231" t="s">
        <v>109</v>
      </c>
      <c r="Y1231">
        <v>157500</v>
      </c>
      <c r="Z1231">
        <v>12600</v>
      </c>
      <c r="AA1231" t="s">
        <v>69</v>
      </c>
      <c r="AB1231" t="s">
        <v>7698</v>
      </c>
      <c r="AC1231">
        <v>170100</v>
      </c>
    </row>
    <row r="1232" spans="1:29">
      <c r="A1232">
        <f t="shared" ca="1" si="19"/>
        <v>0.69261595959674671</v>
      </c>
      <c r="B1232" t="s">
        <v>254</v>
      </c>
      <c r="C1232">
        <v>9488520</v>
      </c>
      <c r="D1232" s="2">
        <v>43244</v>
      </c>
      <c r="E1232" t="s">
        <v>56</v>
      </c>
      <c r="F1232" t="s">
        <v>7699</v>
      </c>
      <c r="G1232">
        <v>5</v>
      </c>
      <c r="H1232" t="s">
        <v>58</v>
      </c>
      <c r="I1232" t="s">
        <v>256</v>
      </c>
      <c r="J1232">
        <v>117964</v>
      </c>
      <c r="K1232">
        <v>4</v>
      </c>
      <c r="L1232" s="2">
        <v>42265</v>
      </c>
      <c r="M1232" s="2">
        <v>43982</v>
      </c>
      <c r="N1232" t="s">
        <v>7700</v>
      </c>
      <c r="O1232">
        <v>3</v>
      </c>
      <c r="P1232" t="s">
        <v>553</v>
      </c>
      <c r="Q1232" t="s">
        <v>554</v>
      </c>
      <c r="R1232" t="s">
        <v>555</v>
      </c>
      <c r="S1232" t="s">
        <v>85</v>
      </c>
      <c r="T1232" t="s">
        <v>68</v>
      </c>
      <c r="U1232">
        <v>2018</v>
      </c>
      <c r="V1232">
        <v>315700</v>
      </c>
      <c r="W1232" t="s">
        <v>69</v>
      </c>
      <c r="X1232" t="s">
        <v>254</v>
      </c>
      <c r="Y1232">
        <v>205000</v>
      </c>
      <c r="Z1232">
        <v>110700</v>
      </c>
      <c r="AA1232" t="s">
        <v>69</v>
      </c>
      <c r="AB1232" t="s">
        <v>7701</v>
      </c>
      <c r="AC1232">
        <v>315700</v>
      </c>
    </row>
    <row r="1233" spans="1:29">
      <c r="A1233">
        <f t="shared" ca="1" si="19"/>
        <v>0.32073082044267331</v>
      </c>
      <c r="B1233" t="s">
        <v>254</v>
      </c>
      <c r="C1233">
        <v>9274834</v>
      </c>
      <c r="D1233" s="2">
        <v>42887</v>
      </c>
      <c r="E1233" t="s">
        <v>76</v>
      </c>
      <c r="F1233" t="s">
        <v>7702</v>
      </c>
      <c r="G1233">
        <v>5</v>
      </c>
      <c r="H1233" t="s">
        <v>58</v>
      </c>
      <c r="I1233" t="s">
        <v>256</v>
      </c>
      <c r="J1233">
        <v>103869</v>
      </c>
      <c r="K1233">
        <v>4</v>
      </c>
      <c r="L1233" s="2">
        <v>41883</v>
      </c>
      <c r="M1233" s="2">
        <v>43616</v>
      </c>
      <c r="N1233" t="s">
        <v>1510</v>
      </c>
      <c r="O1233">
        <v>19</v>
      </c>
      <c r="P1233" t="s">
        <v>481</v>
      </c>
      <c r="Q1233" t="s">
        <v>482</v>
      </c>
      <c r="R1233" t="s">
        <v>120</v>
      </c>
      <c r="S1233" t="s">
        <v>85</v>
      </c>
      <c r="T1233" t="s">
        <v>68</v>
      </c>
      <c r="U1233">
        <v>2017</v>
      </c>
      <c r="V1233">
        <v>296444</v>
      </c>
      <c r="W1233" t="s">
        <v>69</v>
      </c>
      <c r="X1233" t="s">
        <v>254</v>
      </c>
      <c r="Y1233">
        <v>190000</v>
      </c>
      <c r="Z1233">
        <v>106444</v>
      </c>
      <c r="AA1233" t="s">
        <v>69</v>
      </c>
      <c r="AB1233" t="s">
        <v>7703</v>
      </c>
      <c r="AC1233">
        <v>296444</v>
      </c>
    </row>
    <row r="1234" spans="1:29">
      <c r="A1234">
        <f t="shared" ca="1" si="19"/>
        <v>0.80112406663307534</v>
      </c>
      <c r="B1234" t="s">
        <v>199</v>
      </c>
      <c r="C1234">
        <v>9547303</v>
      </c>
      <c r="D1234" s="2">
        <v>43325</v>
      </c>
      <c r="E1234" t="s">
        <v>56</v>
      </c>
      <c r="F1234" t="s">
        <v>7704</v>
      </c>
      <c r="G1234">
        <v>5</v>
      </c>
      <c r="H1234" t="s">
        <v>58</v>
      </c>
      <c r="I1234" t="s">
        <v>149</v>
      </c>
      <c r="J1234">
        <v>182514</v>
      </c>
      <c r="K1234">
        <v>5</v>
      </c>
      <c r="L1234" s="2">
        <v>41894</v>
      </c>
      <c r="M1234" s="2">
        <v>44074</v>
      </c>
      <c r="N1234" t="s">
        <v>1268</v>
      </c>
      <c r="O1234">
        <v>16</v>
      </c>
      <c r="P1234" t="s">
        <v>1363</v>
      </c>
      <c r="Q1234" t="s">
        <v>1364</v>
      </c>
      <c r="R1234" t="s">
        <v>149</v>
      </c>
      <c r="S1234" t="s">
        <v>67</v>
      </c>
      <c r="T1234" t="s">
        <v>68</v>
      </c>
      <c r="U1234">
        <v>2018</v>
      </c>
      <c r="V1234">
        <v>428864</v>
      </c>
      <c r="W1234" t="s">
        <v>69</v>
      </c>
      <c r="X1234" t="s">
        <v>199</v>
      </c>
      <c r="Y1234">
        <v>279889</v>
      </c>
      <c r="Z1234">
        <v>148975</v>
      </c>
      <c r="AA1234" t="s">
        <v>69</v>
      </c>
      <c r="AB1234" t="s">
        <v>7705</v>
      </c>
      <c r="AC1234">
        <v>428864</v>
      </c>
    </row>
    <row r="1235" spans="1:29">
      <c r="A1235">
        <f t="shared" ca="1" si="19"/>
        <v>0.1913378784755394</v>
      </c>
      <c r="B1235" t="s">
        <v>405</v>
      </c>
      <c r="C1235">
        <v>9281714</v>
      </c>
      <c r="D1235" s="2">
        <v>42821</v>
      </c>
      <c r="E1235" t="s">
        <v>76</v>
      </c>
      <c r="F1235" t="s">
        <v>7706</v>
      </c>
      <c r="G1235">
        <v>5</v>
      </c>
      <c r="H1235" t="s">
        <v>58</v>
      </c>
      <c r="I1235" t="s">
        <v>407</v>
      </c>
      <c r="J1235">
        <v>34140</v>
      </c>
      <c r="K1235">
        <v>5</v>
      </c>
      <c r="L1235" s="2">
        <v>41456</v>
      </c>
      <c r="M1235" s="2">
        <v>43921</v>
      </c>
      <c r="N1235" t="s">
        <v>1320</v>
      </c>
      <c r="O1235">
        <v>50</v>
      </c>
      <c r="P1235" t="s">
        <v>7707</v>
      </c>
      <c r="Q1235" t="s">
        <v>4358</v>
      </c>
      <c r="R1235" t="s">
        <v>149</v>
      </c>
      <c r="S1235" t="s">
        <v>260</v>
      </c>
      <c r="T1235" t="s">
        <v>68</v>
      </c>
      <c r="U1235">
        <v>2017</v>
      </c>
      <c r="V1235">
        <v>241907</v>
      </c>
      <c r="W1235" t="s">
        <v>69</v>
      </c>
      <c r="X1235" t="s">
        <v>405</v>
      </c>
      <c r="Y1235">
        <v>169166</v>
      </c>
      <c r="Z1235">
        <v>72741</v>
      </c>
      <c r="AA1235" t="s">
        <v>69</v>
      </c>
      <c r="AB1235" t="s">
        <v>7708</v>
      </c>
      <c r="AC1235">
        <v>241907</v>
      </c>
    </row>
    <row r="1236" spans="1:29">
      <c r="A1236">
        <f t="shared" ca="1" si="19"/>
        <v>0.50115790673509741</v>
      </c>
      <c r="B1236" t="s">
        <v>55</v>
      </c>
      <c r="C1236">
        <v>9246594</v>
      </c>
      <c r="D1236" s="2">
        <v>42814</v>
      </c>
      <c r="E1236" t="s">
        <v>76</v>
      </c>
      <c r="F1236" t="s">
        <v>7709</v>
      </c>
      <c r="G1236">
        <v>5</v>
      </c>
      <c r="H1236" t="s">
        <v>58</v>
      </c>
      <c r="I1236" t="s">
        <v>59</v>
      </c>
      <c r="J1236">
        <v>82446</v>
      </c>
      <c r="K1236">
        <v>5</v>
      </c>
      <c r="L1236" s="2">
        <v>41379</v>
      </c>
      <c r="M1236" s="2">
        <v>43555</v>
      </c>
      <c r="N1236" t="s">
        <v>592</v>
      </c>
      <c r="O1236">
        <v>1</v>
      </c>
      <c r="P1236" t="s">
        <v>161</v>
      </c>
      <c r="Q1236" t="s">
        <v>162</v>
      </c>
      <c r="R1236" t="s">
        <v>163</v>
      </c>
      <c r="S1236" t="s">
        <v>67</v>
      </c>
      <c r="T1236" t="s">
        <v>68</v>
      </c>
      <c r="U1236">
        <v>2017</v>
      </c>
      <c r="V1236">
        <v>332500</v>
      </c>
      <c r="W1236" t="s">
        <v>69</v>
      </c>
      <c r="X1236" t="s">
        <v>55</v>
      </c>
      <c r="Y1236">
        <v>218750</v>
      </c>
      <c r="Z1236">
        <v>113750</v>
      </c>
      <c r="AA1236" t="s">
        <v>69</v>
      </c>
      <c r="AB1236" t="s">
        <v>7710</v>
      </c>
      <c r="AC1236">
        <v>332500</v>
      </c>
    </row>
    <row r="1237" spans="1:29">
      <c r="A1237">
        <f t="shared" ca="1" si="19"/>
        <v>0.42746515468968282</v>
      </c>
      <c r="B1237" t="s">
        <v>254</v>
      </c>
      <c r="C1237">
        <v>9532201</v>
      </c>
      <c r="D1237" s="2">
        <v>43329</v>
      </c>
      <c r="E1237" t="s">
        <v>56</v>
      </c>
      <c r="F1237" t="s">
        <v>7711</v>
      </c>
      <c r="G1237">
        <v>5</v>
      </c>
      <c r="H1237" t="s">
        <v>58</v>
      </c>
      <c r="I1237" t="s">
        <v>256</v>
      </c>
      <c r="J1237">
        <v>112986</v>
      </c>
      <c r="K1237">
        <v>4</v>
      </c>
      <c r="L1237" s="2">
        <v>42217</v>
      </c>
      <c r="M1237" s="2">
        <v>44316</v>
      </c>
      <c r="N1237" t="s">
        <v>507</v>
      </c>
      <c r="O1237">
        <v>2</v>
      </c>
      <c r="P1237" t="s">
        <v>3348</v>
      </c>
      <c r="Q1237" t="s">
        <v>3349</v>
      </c>
      <c r="R1237" t="s">
        <v>640</v>
      </c>
      <c r="S1237" t="s">
        <v>85</v>
      </c>
      <c r="T1237" t="s">
        <v>68</v>
      </c>
      <c r="U1237">
        <v>2018</v>
      </c>
      <c r="V1237">
        <v>292463</v>
      </c>
      <c r="W1237" t="s">
        <v>69</v>
      </c>
      <c r="X1237" t="s">
        <v>254</v>
      </c>
      <c r="Y1237">
        <v>197500</v>
      </c>
      <c r="Z1237">
        <v>94963</v>
      </c>
      <c r="AA1237" t="s">
        <v>69</v>
      </c>
      <c r="AB1237" t="s">
        <v>7712</v>
      </c>
      <c r="AC1237">
        <v>292463</v>
      </c>
    </row>
    <row r="1238" spans="1:29">
      <c r="A1238">
        <f t="shared" ca="1" si="19"/>
        <v>0.3311292673844487</v>
      </c>
      <c r="B1238" t="s">
        <v>254</v>
      </c>
      <c r="C1238">
        <v>9194411</v>
      </c>
      <c r="D1238" s="2">
        <v>42717</v>
      </c>
      <c r="E1238" t="s">
        <v>3971</v>
      </c>
      <c r="F1238" t="s">
        <v>7713</v>
      </c>
      <c r="G1238">
        <v>5</v>
      </c>
      <c r="H1238" t="s">
        <v>58</v>
      </c>
      <c r="I1238" t="s">
        <v>256</v>
      </c>
      <c r="J1238">
        <v>112631</v>
      </c>
      <c r="K1238">
        <v>3</v>
      </c>
      <c r="L1238" s="2">
        <v>42005</v>
      </c>
      <c r="M1238" s="2">
        <v>43465</v>
      </c>
      <c r="N1238" t="s">
        <v>3973</v>
      </c>
      <c r="O1238">
        <v>7</v>
      </c>
      <c r="P1238" t="s">
        <v>4303</v>
      </c>
      <c r="Q1238" t="s">
        <v>472</v>
      </c>
      <c r="R1238" t="s">
        <v>311</v>
      </c>
      <c r="S1238" t="s">
        <v>67</v>
      </c>
      <c r="T1238" t="s">
        <v>68</v>
      </c>
      <c r="U1238">
        <v>2017</v>
      </c>
      <c r="V1238">
        <v>311030</v>
      </c>
      <c r="W1238" t="s">
        <v>69</v>
      </c>
      <c r="X1238" t="s">
        <v>254</v>
      </c>
      <c r="Y1238">
        <v>190000</v>
      </c>
      <c r="Z1238">
        <v>121030</v>
      </c>
      <c r="AA1238" t="s">
        <v>69</v>
      </c>
      <c r="AB1238" t="s">
        <v>7714</v>
      </c>
      <c r="AC1238">
        <v>311030</v>
      </c>
    </row>
    <row r="1239" spans="1:29">
      <c r="A1239">
        <f t="shared" ca="1" si="19"/>
        <v>0.93258805678300138</v>
      </c>
      <c r="B1239" t="s">
        <v>405</v>
      </c>
      <c r="C1239">
        <v>9457427</v>
      </c>
      <c r="D1239" s="2">
        <v>43182</v>
      </c>
      <c r="E1239" t="s">
        <v>7715</v>
      </c>
      <c r="F1239" t="s">
        <v>7716</v>
      </c>
      <c r="G1239">
        <v>5</v>
      </c>
      <c r="H1239" t="s">
        <v>58</v>
      </c>
      <c r="I1239" t="s">
        <v>407</v>
      </c>
      <c r="J1239">
        <v>34022</v>
      </c>
      <c r="K1239">
        <v>5</v>
      </c>
      <c r="L1239" s="2">
        <v>41744</v>
      </c>
      <c r="M1239" s="2">
        <v>43921</v>
      </c>
      <c r="N1239" t="s">
        <v>4569</v>
      </c>
      <c r="O1239">
        <v>7</v>
      </c>
      <c r="P1239" t="s">
        <v>2236</v>
      </c>
      <c r="Q1239" t="s">
        <v>472</v>
      </c>
      <c r="R1239" t="s">
        <v>311</v>
      </c>
      <c r="S1239" t="s">
        <v>67</v>
      </c>
      <c r="T1239" t="s">
        <v>68</v>
      </c>
      <c r="U1239">
        <v>2018</v>
      </c>
      <c r="V1239">
        <v>566456</v>
      </c>
      <c r="W1239" t="s">
        <v>69</v>
      </c>
      <c r="X1239" t="s">
        <v>405</v>
      </c>
      <c r="Y1239">
        <v>351071</v>
      </c>
      <c r="Z1239">
        <v>215385</v>
      </c>
      <c r="AA1239" t="s">
        <v>69</v>
      </c>
      <c r="AB1239" t="s">
        <v>7717</v>
      </c>
      <c r="AC1239">
        <v>566456</v>
      </c>
    </row>
    <row r="1240" spans="1:29">
      <c r="A1240">
        <f t="shared" ca="1" si="19"/>
        <v>0.97082777485232619</v>
      </c>
      <c r="B1240" t="s">
        <v>199</v>
      </c>
      <c r="C1240">
        <v>9487166</v>
      </c>
      <c r="D1240" s="2">
        <v>43217</v>
      </c>
      <c r="E1240" t="s">
        <v>76</v>
      </c>
      <c r="F1240" t="s">
        <v>7718</v>
      </c>
      <c r="G1240">
        <v>5</v>
      </c>
      <c r="H1240" t="s">
        <v>58</v>
      </c>
      <c r="I1240" t="s">
        <v>149</v>
      </c>
      <c r="J1240">
        <v>185058</v>
      </c>
      <c r="K1240">
        <v>5</v>
      </c>
      <c r="L1240" s="2">
        <v>41791</v>
      </c>
      <c r="M1240" s="2">
        <v>43982</v>
      </c>
      <c r="N1240" t="s">
        <v>1693</v>
      </c>
      <c r="O1240">
        <v>11</v>
      </c>
      <c r="P1240" t="s">
        <v>532</v>
      </c>
      <c r="Q1240" t="s">
        <v>533</v>
      </c>
      <c r="R1240" t="s">
        <v>149</v>
      </c>
      <c r="S1240" t="s">
        <v>67</v>
      </c>
      <c r="T1240" t="s">
        <v>68</v>
      </c>
      <c r="U1240">
        <v>2018</v>
      </c>
      <c r="V1240">
        <v>602331</v>
      </c>
      <c r="W1240" t="s">
        <v>69</v>
      </c>
      <c r="X1240" t="s">
        <v>199</v>
      </c>
      <c r="Y1240">
        <v>462503</v>
      </c>
      <c r="Z1240">
        <v>139828</v>
      </c>
      <c r="AA1240" t="s">
        <v>69</v>
      </c>
      <c r="AB1240" t="s">
        <v>7719</v>
      </c>
      <c r="AC1240">
        <v>602331</v>
      </c>
    </row>
    <row r="1241" spans="1:29">
      <c r="A1241">
        <f t="shared" ca="1" si="19"/>
        <v>0.41623963553307486</v>
      </c>
      <c r="B1241" t="s">
        <v>92</v>
      </c>
      <c r="C1241">
        <v>9461576</v>
      </c>
      <c r="D1241" s="2">
        <v>43209</v>
      </c>
      <c r="E1241" t="s">
        <v>4861</v>
      </c>
      <c r="F1241" t="s">
        <v>7720</v>
      </c>
      <c r="G1241">
        <v>5</v>
      </c>
      <c r="H1241" t="s">
        <v>58</v>
      </c>
      <c r="I1241" t="s">
        <v>95</v>
      </c>
      <c r="J1241">
        <v>79327</v>
      </c>
      <c r="K1241">
        <v>5</v>
      </c>
      <c r="L1241" s="2">
        <v>41744</v>
      </c>
      <c r="M1241" s="2">
        <v>44286</v>
      </c>
      <c r="N1241" t="s">
        <v>7721</v>
      </c>
      <c r="O1241">
        <v>5</v>
      </c>
      <c r="P1241" t="s">
        <v>82</v>
      </c>
      <c r="Q1241" t="s">
        <v>83</v>
      </c>
      <c r="R1241" t="s">
        <v>84</v>
      </c>
      <c r="S1241" t="s">
        <v>296</v>
      </c>
      <c r="T1241" t="s">
        <v>68</v>
      </c>
      <c r="U1241">
        <v>2018</v>
      </c>
      <c r="V1241">
        <v>542589</v>
      </c>
      <c r="W1241" t="s">
        <v>69</v>
      </c>
      <c r="X1241" t="s">
        <v>92</v>
      </c>
      <c r="Y1241">
        <v>458741</v>
      </c>
      <c r="Z1241">
        <v>83848</v>
      </c>
      <c r="AA1241" t="s">
        <v>69</v>
      </c>
      <c r="AB1241" t="s">
        <v>7722</v>
      </c>
      <c r="AC1241">
        <v>542589</v>
      </c>
    </row>
    <row r="1242" spans="1:29">
      <c r="A1242">
        <f t="shared" ca="1" si="19"/>
        <v>0.67003140196412891</v>
      </c>
      <c r="B1242" t="s">
        <v>241</v>
      </c>
      <c r="C1242">
        <v>9465473</v>
      </c>
      <c r="D1242" s="2">
        <v>43185</v>
      </c>
      <c r="E1242" t="s">
        <v>76</v>
      </c>
      <c r="F1242" t="s">
        <v>7723</v>
      </c>
      <c r="G1242">
        <v>5</v>
      </c>
      <c r="H1242" t="s">
        <v>58</v>
      </c>
      <c r="I1242" t="s">
        <v>243</v>
      </c>
      <c r="J1242">
        <v>113004</v>
      </c>
      <c r="K1242">
        <v>5</v>
      </c>
      <c r="L1242" s="2">
        <v>41736</v>
      </c>
      <c r="M1242" s="2">
        <v>43921</v>
      </c>
      <c r="N1242" t="s">
        <v>3414</v>
      </c>
      <c r="O1242">
        <v>7</v>
      </c>
      <c r="P1242" t="s">
        <v>1538</v>
      </c>
      <c r="Q1242" t="s">
        <v>1539</v>
      </c>
      <c r="R1242" t="s">
        <v>1540</v>
      </c>
      <c r="S1242" t="s">
        <v>67</v>
      </c>
      <c r="T1242" t="s">
        <v>68</v>
      </c>
      <c r="U1242">
        <v>2018</v>
      </c>
      <c r="V1242">
        <v>501146</v>
      </c>
      <c r="W1242" t="s">
        <v>69</v>
      </c>
      <c r="X1242" t="s">
        <v>241</v>
      </c>
      <c r="Y1242">
        <v>349716</v>
      </c>
      <c r="Z1242">
        <v>151430</v>
      </c>
      <c r="AA1242" t="s">
        <v>69</v>
      </c>
      <c r="AB1242" t="s">
        <v>7724</v>
      </c>
      <c r="AC1242">
        <v>501146</v>
      </c>
    </row>
    <row r="1243" spans="1:29">
      <c r="A1243">
        <f t="shared" ca="1" si="19"/>
        <v>8.5405713135781158E-2</v>
      </c>
      <c r="B1243" t="s">
        <v>254</v>
      </c>
      <c r="C1243">
        <v>9251292</v>
      </c>
      <c r="D1243" s="2">
        <v>42793</v>
      </c>
      <c r="E1243" t="s">
        <v>76</v>
      </c>
      <c r="F1243" t="s">
        <v>7725</v>
      </c>
      <c r="G1243">
        <v>5</v>
      </c>
      <c r="H1243" t="s">
        <v>58</v>
      </c>
      <c r="I1243" t="s">
        <v>256</v>
      </c>
      <c r="J1243">
        <v>39023</v>
      </c>
      <c r="K1243">
        <v>30</v>
      </c>
      <c r="L1243" s="2">
        <v>34213</v>
      </c>
      <c r="M1243" s="2">
        <v>43190</v>
      </c>
      <c r="N1243" t="s">
        <v>507</v>
      </c>
      <c r="O1243">
        <v>7</v>
      </c>
      <c r="P1243" t="s">
        <v>2236</v>
      </c>
      <c r="Q1243" t="s">
        <v>472</v>
      </c>
      <c r="R1243" t="s">
        <v>311</v>
      </c>
      <c r="S1243" t="s">
        <v>67</v>
      </c>
      <c r="T1243" t="s">
        <v>68</v>
      </c>
      <c r="U1243">
        <v>2017</v>
      </c>
      <c r="V1243">
        <v>497747</v>
      </c>
      <c r="W1243" t="s">
        <v>69</v>
      </c>
      <c r="X1243" t="s">
        <v>254</v>
      </c>
      <c r="Y1243">
        <v>293656</v>
      </c>
      <c r="Z1243">
        <v>204091</v>
      </c>
      <c r="AA1243" t="s">
        <v>69</v>
      </c>
      <c r="AB1243" t="s">
        <v>7726</v>
      </c>
      <c r="AC1243">
        <v>497747</v>
      </c>
    </row>
    <row r="1244" spans="1:29">
      <c r="A1244">
        <f t="shared" ca="1" si="19"/>
        <v>3.3095976593234822E-2</v>
      </c>
      <c r="B1244" t="s">
        <v>199</v>
      </c>
      <c r="C1244">
        <v>10086598</v>
      </c>
      <c r="D1244" s="2">
        <v>43914</v>
      </c>
      <c r="E1244" t="s">
        <v>110</v>
      </c>
      <c r="F1244" t="s">
        <v>7727</v>
      </c>
      <c r="G1244">
        <v>7</v>
      </c>
      <c r="H1244" t="s">
        <v>58</v>
      </c>
      <c r="I1244" t="s">
        <v>149</v>
      </c>
      <c r="J1244">
        <v>136934</v>
      </c>
      <c r="K1244">
        <v>11</v>
      </c>
      <c r="L1244" s="2">
        <v>39873</v>
      </c>
      <c r="M1244" s="2">
        <v>44227</v>
      </c>
      <c r="N1244" t="s">
        <v>811</v>
      </c>
      <c r="O1244">
        <v>3</v>
      </c>
      <c r="P1244" t="s">
        <v>553</v>
      </c>
      <c r="Q1244" t="s">
        <v>554</v>
      </c>
      <c r="R1244" t="s">
        <v>555</v>
      </c>
      <c r="S1244" t="s">
        <v>67</v>
      </c>
      <c r="T1244" t="s">
        <v>68</v>
      </c>
      <c r="U1244">
        <v>2018</v>
      </c>
      <c r="V1244">
        <v>49057</v>
      </c>
      <c r="W1244" t="s">
        <v>69</v>
      </c>
      <c r="X1244" t="s">
        <v>199</v>
      </c>
      <c r="Y1244">
        <v>31447</v>
      </c>
      <c r="Z1244">
        <v>17610</v>
      </c>
      <c r="AA1244" t="s">
        <v>69</v>
      </c>
      <c r="AB1244" t="s">
        <v>7728</v>
      </c>
      <c r="AC1244">
        <v>49057</v>
      </c>
    </row>
    <row r="1245" spans="1:29">
      <c r="A1245">
        <f t="shared" ca="1" si="19"/>
        <v>0.83558675276649574</v>
      </c>
      <c r="B1245" t="s">
        <v>199</v>
      </c>
      <c r="C1245">
        <v>9477473</v>
      </c>
      <c r="D1245" s="2">
        <v>43189</v>
      </c>
      <c r="E1245" t="s">
        <v>76</v>
      </c>
      <c r="F1245" t="s">
        <v>7729</v>
      </c>
      <c r="G1245">
        <v>5</v>
      </c>
      <c r="H1245" t="s">
        <v>58</v>
      </c>
      <c r="I1245" t="s">
        <v>149</v>
      </c>
      <c r="J1245">
        <v>176836</v>
      </c>
      <c r="K1245">
        <v>5</v>
      </c>
      <c r="L1245" s="2">
        <v>41768</v>
      </c>
      <c r="M1245" s="2">
        <v>43951</v>
      </c>
      <c r="N1245" t="s">
        <v>4492</v>
      </c>
      <c r="O1245">
        <v>16</v>
      </c>
      <c r="P1245" t="s">
        <v>1363</v>
      </c>
      <c r="Q1245" t="s">
        <v>1364</v>
      </c>
      <c r="R1245" t="s">
        <v>149</v>
      </c>
      <c r="S1245" t="s">
        <v>67</v>
      </c>
      <c r="T1245" t="s">
        <v>68</v>
      </c>
      <c r="U1245">
        <v>2018</v>
      </c>
      <c r="V1245">
        <v>556142</v>
      </c>
      <c r="W1245" t="s">
        <v>69</v>
      </c>
      <c r="X1245" t="s">
        <v>199</v>
      </c>
      <c r="Y1245">
        <v>413650</v>
      </c>
      <c r="Z1245">
        <v>142492</v>
      </c>
      <c r="AA1245" t="s">
        <v>69</v>
      </c>
      <c r="AB1245" t="s">
        <v>7730</v>
      </c>
      <c r="AC1245">
        <v>556142</v>
      </c>
    </row>
    <row r="1246" spans="1:29">
      <c r="A1246">
        <f t="shared" ca="1" si="19"/>
        <v>0.73547564444359503</v>
      </c>
      <c r="B1246" t="s">
        <v>1143</v>
      </c>
      <c r="C1246">
        <v>9545665</v>
      </c>
      <c r="D1246" s="2">
        <v>43333</v>
      </c>
      <c r="E1246" t="s">
        <v>56</v>
      </c>
      <c r="F1246" t="s">
        <v>7731</v>
      </c>
      <c r="G1246">
        <v>5</v>
      </c>
      <c r="H1246" t="s">
        <v>58</v>
      </c>
      <c r="I1246" t="s">
        <v>1145</v>
      </c>
      <c r="J1246">
        <v>65484</v>
      </c>
      <c r="K1246">
        <v>5</v>
      </c>
      <c r="L1246" s="2">
        <v>41897</v>
      </c>
      <c r="M1246" s="2">
        <v>43890</v>
      </c>
      <c r="N1246" t="s">
        <v>592</v>
      </c>
      <c r="O1246">
        <v>7</v>
      </c>
      <c r="P1246" t="s">
        <v>930</v>
      </c>
      <c r="Q1246" t="s">
        <v>595</v>
      </c>
      <c r="R1246" t="s">
        <v>311</v>
      </c>
      <c r="S1246" t="s">
        <v>85</v>
      </c>
      <c r="T1246" t="s">
        <v>68</v>
      </c>
      <c r="U1246">
        <v>2018</v>
      </c>
      <c r="V1246">
        <v>329611</v>
      </c>
      <c r="W1246" t="s">
        <v>69</v>
      </c>
      <c r="X1246" t="s">
        <v>1143</v>
      </c>
      <c r="Y1246">
        <v>220000</v>
      </c>
      <c r="Z1246">
        <v>109611</v>
      </c>
      <c r="AA1246" t="s">
        <v>69</v>
      </c>
      <c r="AB1246" t="s">
        <v>7732</v>
      </c>
      <c r="AC1246">
        <v>329611</v>
      </c>
    </row>
    <row r="1247" spans="1:29">
      <c r="A1247">
        <f t="shared" ca="1" si="19"/>
        <v>0.24214312767279744</v>
      </c>
      <c r="B1247" t="s">
        <v>109</v>
      </c>
      <c r="C1247">
        <v>9595863</v>
      </c>
      <c r="D1247" s="2">
        <v>43363</v>
      </c>
      <c r="E1247" t="s">
        <v>1856</v>
      </c>
      <c r="F1247" t="s">
        <v>7733</v>
      </c>
      <c r="G1247">
        <v>2</v>
      </c>
      <c r="H1247" t="s">
        <v>58</v>
      </c>
      <c r="I1247" t="s">
        <v>112</v>
      </c>
      <c r="J1247">
        <v>8890</v>
      </c>
      <c r="K1247">
        <v>27</v>
      </c>
      <c r="L1247" s="2">
        <v>33239</v>
      </c>
      <c r="M1247" s="2">
        <v>44468</v>
      </c>
      <c r="N1247" t="s">
        <v>225</v>
      </c>
      <c r="O1247">
        <v>5</v>
      </c>
      <c r="P1247" t="s">
        <v>1114</v>
      </c>
      <c r="Q1247" t="s">
        <v>1115</v>
      </c>
      <c r="R1247" t="s">
        <v>816</v>
      </c>
      <c r="S1247" t="s">
        <v>85</v>
      </c>
      <c r="T1247" t="s">
        <v>68</v>
      </c>
      <c r="U1247">
        <v>2018</v>
      </c>
      <c r="V1247">
        <v>392380</v>
      </c>
      <c r="W1247" t="s">
        <v>69</v>
      </c>
      <c r="X1247" t="s">
        <v>109</v>
      </c>
      <c r="Y1247">
        <v>250000</v>
      </c>
      <c r="Z1247">
        <v>142380</v>
      </c>
      <c r="AA1247" t="s">
        <v>69</v>
      </c>
      <c r="AB1247" t="s">
        <v>7734</v>
      </c>
      <c r="AC1247">
        <v>392380</v>
      </c>
    </row>
    <row r="1248" spans="1:29">
      <c r="A1248">
        <f t="shared" ca="1" si="19"/>
        <v>2.8894204006486124E-2</v>
      </c>
      <c r="B1248" t="s">
        <v>254</v>
      </c>
      <c r="C1248">
        <v>9531386</v>
      </c>
      <c r="D1248" s="2">
        <v>43305</v>
      </c>
      <c r="E1248" t="s">
        <v>56</v>
      </c>
      <c r="F1248" t="s">
        <v>7735</v>
      </c>
      <c r="G1248">
        <v>5</v>
      </c>
      <c r="H1248" t="s">
        <v>58</v>
      </c>
      <c r="I1248" t="s">
        <v>256</v>
      </c>
      <c r="J1248">
        <v>111820</v>
      </c>
      <c r="K1248">
        <v>5</v>
      </c>
      <c r="L1248" s="2">
        <v>41866</v>
      </c>
      <c r="M1248" s="2">
        <v>43677</v>
      </c>
      <c r="N1248" t="s">
        <v>911</v>
      </c>
      <c r="O1248" t="s">
        <v>913</v>
      </c>
      <c r="P1248" t="s">
        <v>914</v>
      </c>
      <c r="Q1248" t="s">
        <v>400</v>
      </c>
      <c r="R1248" t="s">
        <v>185</v>
      </c>
      <c r="S1248" t="s">
        <v>85</v>
      </c>
      <c r="T1248" t="s">
        <v>68</v>
      </c>
      <c r="U1248">
        <v>2018</v>
      </c>
      <c r="V1248">
        <v>296400</v>
      </c>
      <c r="W1248" t="s">
        <v>69</v>
      </c>
      <c r="X1248" t="s">
        <v>254</v>
      </c>
      <c r="Y1248">
        <v>190000</v>
      </c>
      <c r="Z1248">
        <v>106400</v>
      </c>
      <c r="AA1248" t="s">
        <v>69</v>
      </c>
      <c r="AB1248" t="s">
        <v>7736</v>
      </c>
      <c r="AC1248">
        <v>296400</v>
      </c>
    </row>
    <row r="1249" spans="1:29">
      <c r="A1249">
        <f t="shared" ca="1" si="19"/>
        <v>0.99582691901901366</v>
      </c>
      <c r="B1249" t="s">
        <v>199</v>
      </c>
      <c r="C1249">
        <v>9211293</v>
      </c>
      <c r="D1249" s="2">
        <v>42759</v>
      </c>
      <c r="E1249" t="s">
        <v>7737</v>
      </c>
      <c r="F1249" t="s">
        <v>7738</v>
      </c>
      <c r="G1249">
        <v>5</v>
      </c>
      <c r="H1249" t="s">
        <v>58</v>
      </c>
      <c r="I1249" t="s">
        <v>149</v>
      </c>
      <c r="J1249">
        <v>164024</v>
      </c>
      <c r="K1249">
        <v>5</v>
      </c>
      <c r="L1249" s="2">
        <v>41310</v>
      </c>
      <c r="M1249" s="2">
        <v>43496</v>
      </c>
      <c r="N1249" t="s">
        <v>2620</v>
      </c>
      <c r="O1249">
        <v>9</v>
      </c>
      <c r="P1249" t="s">
        <v>572</v>
      </c>
      <c r="Q1249" t="s">
        <v>175</v>
      </c>
      <c r="R1249" t="s">
        <v>176</v>
      </c>
      <c r="S1249" t="s">
        <v>67</v>
      </c>
      <c r="T1249" t="s">
        <v>68</v>
      </c>
      <c r="U1249">
        <v>2017</v>
      </c>
      <c r="V1249">
        <v>319474</v>
      </c>
      <c r="W1249" t="s">
        <v>69</v>
      </c>
      <c r="X1249" t="s">
        <v>199</v>
      </c>
      <c r="Y1249">
        <v>264208</v>
      </c>
      <c r="Z1249">
        <v>55266</v>
      </c>
      <c r="AA1249" t="s">
        <v>69</v>
      </c>
      <c r="AB1249" t="s">
        <v>7739</v>
      </c>
      <c r="AC1249">
        <v>319474</v>
      </c>
    </row>
    <row r="1250" spans="1:29">
      <c r="A1250">
        <f t="shared" ca="1" si="19"/>
        <v>0.83372232362705534</v>
      </c>
      <c r="B1250" t="s">
        <v>199</v>
      </c>
      <c r="C1250">
        <v>9228332</v>
      </c>
      <c r="D1250" s="2">
        <v>42795</v>
      </c>
      <c r="E1250" t="s">
        <v>724</v>
      </c>
      <c r="F1250" t="s">
        <v>7740</v>
      </c>
      <c r="G1250">
        <v>5</v>
      </c>
      <c r="H1250" t="s">
        <v>58</v>
      </c>
      <c r="I1250" t="s">
        <v>149</v>
      </c>
      <c r="J1250">
        <v>157460</v>
      </c>
      <c r="K1250">
        <v>6</v>
      </c>
      <c r="L1250" s="2">
        <v>40969</v>
      </c>
      <c r="M1250" s="2">
        <v>43524</v>
      </c>
      <c r="N1250" t="s">
        <v>3447</v>
      </c>
      <c r="O1250">
        <v>1</v>
      </c>
      <c r="P1250" t="s">
        <v>2641</v>
      </c>
      <c r="Q1250" t="s">
        <v>2642</v>
      </c>
      <c r="R1250" t="s">
        <v>555</v>
      </c>
      <c r="S1250" t="s">
        <v>473</v>
      </c>
      <c r="T1250" t="s">
        <v>68</v>
      </c>
      <c r="U1250">
        <v>2017</v>
      </c>
      <c r="V1250">
        <v>269433</v>
      </c>
      <c r="W1250" t="s">
        <v>69</v>
      </c>
      <c r="X1250" t="s">
        <v>199</v>
      </c>
      <c r="Y1250">
        <v>176100</v>
      </c>
      <c r="Z1250">
        <v>93333</v>
      </c>
      <c r="AA1250" t="s">
        <v>69</v>
      </c>
      <c r="AB1250" t="s">
        <v>7741</v>
      </c>
      <c r="AC1250">
        <v>269433</v>
      </c>
    </row>
    <row r="1251" spans="1:29">
      <c r="A1251">
        <f t="shared" ca="1" si="19"/>
        <v>0.75503051660567111</v>
      </c>
      <c r="B1251" t="s">
        <v>92</v>
      </c>
      <c r="C1251">
        <v>9320736</v>
      </c>
      <c r="D1251" s="2">
        <v>42927</v>
      </c>
      <c r="E1251" t="s">
        <v>76</v>
      </c>
      <c r="F1251" t="s">
        <v>7742</v>
      </c>
      <c r="G1251">
        <v>5</v>
      </c>
      <c r="H1251" t="s">
        <v>58</v>
      </c>
      <c r="I1251" t="s">
        <v>95</v>
      </c>
      <c r="J1251">
        <v>55191</v>
      </c>
      <c r="K1251">
        <v>10</v>
      </c>
      <c r="L1251" s="2">
        <v>39353</v>
      </c>
      <c r="M1251" s="2">
        <v>43921</v>
      </c>
      <c r="N1251" t="s">
        <v>96</v>
      </c>
      <c r="O1251">
        <v>25</v>
      </c>
      <c r="P1251" t="s">
        <v>666</v>
      </c>
      <c r="Q1251" t="s">
        <v>119</v>
      </c>
      <c r="R1251" t="s">
        <v>120</v>
      </c>
      <c r="S1251" t="s">
        <v>667</v>
      </c>
      <c r="T1251" t="s">
        <v>68</v>
      </c>
      <c r="U1251">
        <v>2017</v>
      </c>
      <c r="V1251">
        <v>506892</v>
      </c>
      <c r="W1251" t="s">
        <v>69</v>
      </c>
      <c r="X1251" t="s">
        <v>92</v>
      </c>
      <c r="Y1251">
        <v>374182</v>
      </c>
      <c r="Z1251">
        <v>132710</v>
      </c>
      <c r="AA1251" t="s">
        <v>69</v>
      </c>
      <c r="AB1251" t="s">
        <v>7743</v>
      </c>
      <c r="AC1251">
        <v>506892</v>
      </c>
    </row>
    <row r="1252" spans="1:29">
      <c r="A1252">
        <f t="shared" ca="1" si="19"/>
        <v>0.78317765974191955</v>
      </c>
      <c r="B1252" t="s">
        <v>127</v>
      </c>
      <c r="C1252">
        <v>9230221</v>
      </c>
      <c r="D1252" s="2">
        <v>42882</v>
      </c>
      <c r="E1252" t="s">
        <v>76</v>
      </c>
      <c r="F1252" t="s">
        <v>7744</v>
      </c>
      <c r="G1252">
        <v>5</v>
      </c>
      <c r="H1252" t="s">
        <v>58</v>
      </c>
      <c r="I1252" t="s">
        <v>130</v>
      </c>
      <c r="J1252">
        <v>99898</v>
      </c>
      <c r="K1252">
        <v>4</v>
      </c>
      <c r="L1252" s="2">
        <v>41654</v>
      </c>
      <c r="M1252" s="2">
        <v>43281</v>
      </c>
      <c r="N1252" t="s">
        <v>3653</v>
      </c>
      <c r="O1252">
        <v>6</v>
      </c>
      <c r="P1252" t="s">
        <v>333</v>
      </c>
      <c r="Q1252" t="s">
        <v>334</v>
      </c>
      <c r="R1252" t="s">
        <v>335</v>
      </c>
      <c r="S1252" t="s">
        <v>67</v>
      </c>
      <c r="T1252" t="s">
        <v>68</v>
      </c>
      <c r="U1252">
        <v>2017</v>
      </c>
      <c r="V1252">
        <v>38121</v>
      </c>
      <c r="W1252" t="s">
        <v>69</v>
      </c>
      <c r="X1252" t="s">
        <v>127</v>
      </c>
      <c r="Y1252">
        <v>25967</v>
      </c>
      <c r="Z1252">
        <v>12154</v>
      </c>
      <c r="AA1252" t="s">
        <v>69</v>
      </c>
      <c r="AB1252" t="s">
        <v>7745</v>
      </c>
      <c r="AC1252">
        <v>38121</v>
      </c>
    </row>
    <row r="1253" spans="1:29">
      <c r="A1253">
        <f t="shared" ca="1" si="19"/>
        <v>0.35994753963874981</v>
      </c>
      <c r="B1253" t="s">
        <v>3057</v>
      </c>
      <c r="C1253">
        <v>9330069</v>
      </c>
      <c r="D1253" s="2">
        <v>42958</v>
      </c>
      <c r="E1253" t="s">
        <v>76</v>
      </c>
      <c r="F1253" t="s">
        <v>7746</v>
      </c>
      <c r="G1253">
        <v>5</v>
      </c>
      <c r="H1253" t="s">
        <v>58</v>
      </c>
      <c r="I1253" t="s">
        <v>3060</v>
      </c>
      <c r="J1253">
        <v>7566</v>
      </c>
      <c r="K1253">
        <v>5</v>
      </c>
      <c r="L1253" s="2">
        <v>41518</v>
      </c>
      <c r="M1253" s="2">
        <v>43708</v>
      </c>
      <c r="N1253" t="s">
        <v>1111</v>
      </c>
      <c r="O1253">
        <v>13</v>
      </c>
      <c r="P1253" t="s">
        <v>1064</v>
      </c>
      <c r="Q1253" t="s">
        <v>1065</v>
      </c>
      <c r="R1253" t="s">
        <v>335</v>
      </c>
      <c r="S1253" t="s">
        <v>85</v>
      </c>
      <c r="T1253" t="s">
        <v>68</v>
      </c>
      <c r="U1253">
        <v>2017</v>
      </c>
      <c r="V1253">
        <v>433742</v>
      </c>
      <c r="W1253" t="s">
        <v>69</v>
      </c>
      <c r="X1253" t="s">
        <v>3057</v>
      </c>
      <c r="Y1253">
        <v>233742</v>
      </c>
      <c r="Z1253">
        <v>122000</v>
      </c>
      <c r="AA1253" t="s">
        <v>69</v>
      </c>
      <c r="AB1253" t="s">
        <v>7747</v>
      </c>
      <c r="AC1253">
        <v>355742</v>
      </c>
    </row>
    <row r="1254" spans="1:29">
      <c r="A1254">
        <f t="shared" ca="1" si="19"/>
        <v>0.63965296091680524</v>
      </c>
      <c r="B1254" t="s">
        <v>92</v>
      </c>
      <c r="C1254">
        <v>9495603</v>
      </c>
      <c r="D1254" s="2">
        <v>43290</v>
      </c>
      <c r="E1254" t="s">
        <v>7748</v>
      </c>
      <c r="F1254" t="s">
        <v>7749</v>
      </c>
      <c r="G1254">
        <v>5</v>
      </c>
      <c r="H1254" t="s">
        <v>58</v>
      </c>
      <c r="I1254" t="s">
        <v>95</v>
      </c>
      <c r="J1254">
        <v>82148</v>
      </c>
      <c r="K1254">
        <v>4</v>
      </c>
      <c r="L1254" s="2">
        <v>42248</v>
      </c>
      <c r="M1254" s="2">
        <v>43982</v>
      </c>
      <c r="N1254" t="s">
        <v>7750</v>
      </c>
      <c r="O1254">
        <v>1</v>
      </c>
      <c r="P1254" t="s">
        <v>825</v>
      </c>
      <c r="Q1254" t="s">
        <v>826</v>
      </c>
      <c r="R1254" t="s">
        <v>827</v>
      </c>
      <c r="S1254" t="s">
        <v>413</v>
      </c>
      <c r="T1254" t="s">
        <v>68</v>
      </c>
      <c r="U1254">
        <v>2018</v>
      </c>
      <c r="V1254">
        <v>417521</v>
      </c>
      <c r="W1254" t="s">
        <v>69</v>
      </c>
      <c r="X1254" t="s">
        <v>92</v>
      </c>
      <c r="Y1254">
        <v>315365</v>
      </c>
      <c r="Z1254">
        <v>102156</v>
      </c>
      <c r="AA1254" t="s">
        <v>69</v>
      </c>
      <c r="AB1254" t="s">
        <v>7751</v>
      </c>
      <c r="AC1254">
        <v>417521</v>
      </c>
    </row>
    <row r="1255" spans="1:29">
      <c r="A1255">
        <f t="shared" ca="1" si="19"/>
        <v>0.80313915612505349</v>
      </c>
      <c r="B1255" t="s">
        <v>241</v>
      </c>
      <c r="C1255">
        <v>9952466</v>
      </c>
      <c r="D1255" s="2">
        <v>43637</v>
      </c>
      <c r="E1255" t="s">
        <v>110</v>
      </c>
      <c r="F1255" t="s">
        <v>7752</v>
      </c>
      <c r="G1255">
        <v>7</v>
      </c>
      <c r="H1255" t="s">
        <v>58</v>
      </c>
      <c r="I1255" t="s">
        <v>243</v>
      </c>
      <c r="J1255">
        <v>124251</v>
      </c>
      <c r="K1255">
        <v>6</v>
      </c>
      <c r="L1255" s="2">
        <v>41862</v>
      </c>
      <c r="M1255" s="2">
        <v>44043</v>
      </c>
      <c r="N1255" t="s">
        <v>2261</v>
      </c>
      <c r="O1255">
        <v>7</v>
      </c>
      <c r="P1255" t="s">
        <v>3435</v>
      </c>
      <c r="Q1255" t="s">
        <v>3436</v>
      </c>
      <c r="R1255" t="s">
        <v>1943</v>
      </c>
      <c r="S1255" t="s">
        <v>67</v>
      </c>
      <c r="T1255" t="s">
        <v>68</v>
      </c>
      <c r="U1255">
        <v>2018</v>
      </c>
      <c r="V1255">
        <v>54936</v>
      </c>
      <c r="W1255" t="s">
        <v>69</v>
      </c>
      <c r="X1255" t="s">
        <v>241</v>
      </c>
      <c r="Y1255">
        <v>34880</v>
      </c>
      <c r="Z1255">
        <v>20056</v>
      </c>
      <c r="AA1255" t="s">
        <v>69</v>
      </c>
      <c r="AB1255" t="s">
        <v>7753</v>
      </c>
      <c r="AC1255">
        <v>54936</v>
      </c>
    </row>
    <row r="1256" spans="1:29">
      <c r="A1256">
        <f t="shared" ca="1" si="19"/>
        <v>0.48026852867901348</v>
      </c>
      <c r="B1256" t="s">
        <v>127</v>
      </c>
      <c r="C1256">
        <v>9229065</v>
      </c>
      <c r="D1256" s="2">
        <v>42788</v>
      </c>
      <c r="E1256" t="s">
        <v>76</v>
      </c>
      <c r="F1256" t="s">
        <v>7754</v>
      </c>
      <c r="G1256">
        <v>5</v>
      </c>
      <c r="H1256" t="s">
        <v>58</v>
      </c>
      <c r="I1256" t="s">
        <v>130</v>
      </c>
      <c r="J1256">
        <v>100319</v>
      </c>
      <c r="K1256">
        <v>4</v>
      </c>
      <c r="L1256" s="2">
        <v>41699</v>
      </c>
      <c r="M1256" s="2">
        <v>43343</v>
      </c>
      <c r="N1256" t="s">
        <v>2465</v>
      </c>
      <c r="O1256">
        <v>3</v>
      </c>
      <c r="P1256" t="s">
        <v>542</v>
      </c>
      <c r="Q1256" t="s">
        <v>543</v>
      </c>
      <c r="R1256" t="s">
        <v>205</v>
      </c>
      <c r="S1256" t="s">
        <v>67</v>
      </c>
      <c r="T1256" t="s">
        <v>68</v>
      </c>
      <c r="U1256">
        <v>2017</v>
      </c>
      <c r="V1256">
        <v>400000</v>
      </c>
      <c r="W1256" t="s">
        <v>69</v>
      </c>
      <c r="X1256" t="s">
        <v>127</v>
      </c>
      <c r="Y1256">
        <v>250000</v>
      </c>
      <c r="Z1256">
        <v>150000</v>
      </c>
      <c r="AA1256" t="s">
        <v>69</v>
      </c>
      <c r="AB1256" t="s">
        <v>7755</v>
      </c>
      <c r="AC1256">
        <v>400000</v>
      </c>
    </row>
    <row r="1257" spans="1:29">
      <c r="A1257">
        <f t="shared" ca="1" si="19"/>
        <v>0.79888269588991023</v>
      </c>
      <c r="B1257" t="s">
        <v>199</v>
      </c>
      <c r="C1257">
        <v>9273480</v>
      </c>
      <c r="D1257" s="2">
        <v>42884</v>
      </c>
      <c r="E1257" t="s">
        <v>76</v>
      </c>
      <c r="F1257" t="s">
        <v>7756</v>
      </c>
      <c r="G1257">
        <v>5</v>
      </c>
      <c r="H1257" t="s">
        <v>58</v>
      </c>
      <c r="I1257" t="s">
        <v>149</v>
      </c>
      <c r="J1257">
        <v>173519</v>
      </c>
      <c r="K1257">
        <v>5</v>
      </c>
      <c r="L1257" s="2">
        <v>41500</v>
      </c>
      <c r="M1257" s="2">
        <v>43982</v>
      </c>
      <c r="N1257" t="s">
        <v>570</v>
      </c>
      <c r="O1257">
        <v>6</v>
      </c>
      <c r="P1257" t="s">
        <v>7757</v>
      </c>
      <c r="Q1257" t="s">
        <v>7758</v>
      </c>
      <c r="R1257" t="s">
        <v>401</v>
      </c>
      <c r="S1257" t="s">
        <v>6745</v>
      </c>
      <c r="T1257" t="s">
        <v>68</v>
      </c>
      <c r="U1257">
        <v>2017</v>
      </c>
      <c r="V1257">
        <v>329925</v>
      </c>
      <c r="W1257" t="s">
        <v>69</v>
      </c>
      <c r="X1257" t="s">
        <v>199</v>
      </c>
      <c r="Y1257">
        <v>207500</v>
      </c>
      <c r="Z1257">
        <v>122425</v>
      </c>
      <c r="AA1257" t="s">
        <v>69</v>
      </c>
      <c r="AB1257" t="s">
        <v>7759</v>
      </c>
      <c r="AC1257">
        <v>329925</v>
      </c>
    </row>
    <row r="1258" spans="1:29">
      <c r="A1258">
        <f t="shared" ca="1" si="19"/>
        <v>0.7560858909772652</v>
      </c>
      <c r="B1258" t="s">
        <v>1143</v>
      </c>
      <c r="C1258">
        <v>9335719</v>
      </c>
      <c r="D1258" s="2">
        <v>42970</v>
      </c>
      <c r="E1258" t="s">
        <v>76</v>
      </c>
      <c r="F1258" t="s">
        <v>7760</v>
      </c>
      <c r="G1258">
        <v>5</v>
      </c>
      <c r="H1258" t="s">
        <v>58</v>
      </c>
      <c r="I1258" t="s">
        <v>1145</v>
      </c>
      <c r="J1258">
        <v>63091</v>
      </c>
      <c r="K1258">
        <v>6</v>
      </c>
      <c r="L1258" s="2">
        <v>41518</v>
      </c>
      <c r="M1258" s="2">
        <v>43708</v>
      </c>
      <c r="N1258" t="s">
        <v>1185</v>
      </c>
      <c r="O1258">
        <v>4</v>
      </c>
      <c r="P1258" t="s">
        <v>444</v>
      </c>
      <c r="Q1258" t="s">
        <v>445</v>
      </c>
      <c r="R1258" t="s">
        <v>149</v>
      </c>
      <c r="S1258" t="s">
        <v>67</v>
      </c>
      <c r="T1258" t="s">
        <v>68</v>
      </c>
      <c r="U1258">
        <v>2017</v>
      </c>
      <c r="V1258">
        <v>332261</v>
      </c>
      <c r="W1258" t="s">
        <v>69</v>
      </c>
      <c r="X1258" t="s">
        <v>1143</v>
      </c>
      <c r="Y1258">
        <v>237045</v>
      </c>
      <c r="Z1258">
        <v>95216</v>
      </c>
      <c r="AA1258" t="s">
        <v>69</v>
      </c>
      <c r="AB1258" t="s">
        <v>7761</v>
      </c>
      <c r="AC1258">
        <v>332261</v>
      </c>
    </row>
    <row r="1259" spans="1:29">
      <c r="A1259">
        <f t="shared" ca="1" si="19"/>
        <v>0.76450480188470249</v>
      </c>
      <c r="B1259" t="s">
        <v>254</v>
      </c>
      <c r="C1259">
        <v>9523191</v>
      </c>
      <c r="D1259" s="2">
        <v>43277</v>
      </c>
      <c r="E1259" t="s">
        <v>56</v>
      </c>
      <c r="F1259" t="s">
        <v>7762</v>
      </c>
      <c r="G1259">
        <v>5</v>
      </c>
      <c r="H1259" t="s">
        <v>58</v>
      </c>
      <c r="I1259" t="s">
        <v>256</v>
      </c>
      <c r="J1259">
        <v>115762</v>
      </c>
      <c r="K1259">
        <v>4</v>
      </c>
      <c r="L1259" s="2">
        <v>42248</v>
      </c>
      <c r="M1259" s="2">
        <v>44377</v>
      </c>
      <c r="N1259" t="s">
        <v>1675</v>
      </c>
      <c r="O1259">
        <v>22</v>
      </c>
      <c r="P1259" t="s">
        <v>1638</v>
      </c>
      <c r="Q1259" t="s">
        <v>1639</v>
      </c>
      <c r="R1259" t="s">
        <v>120</v>
      </c>
      <c r="S1259" t="s">
        <v>67</v>
      </c>
      <c r="T1259" t="s">
        <v>68</v>
      </c>
      <c r="U1259">
        <v>2018</v>
      </c>
      <c r="V1259">
        <v>318913</v>
      </c>
      <c r="W1259" t="s">
        <v>69</v>
      </c>
      <c r="X1259" t="s">
        <v>254</v>
      </c>
      <c r="Y1259">
        <v>205930</v>
      </c>
      <c r="Z1259">
        <v>112983</v>
      </c>
      <c r="AA1259" t="s">
        <v>69</v>
      </c>
      <c r="AB1259" t="s">
        <v>7763</v>
      </c>
      <c r="AC1259">
        <v>318913</v>
      </c>
    </row>
    <row r="1260" spans="1:29">
      <c r="A1260">
        <f t="shared" ca="1" si="19"/>
        <v>0.55505862528901906</v>
      </c>
      <c r="B1260" t="s">
        <v>75</v>
      </c>
      <c r="C1260">
        <v>9214300</v>
      </c>
      <c r="D1260" s="2">
        <v>42772</v>
      </c>
      <c r="E1260" t="s">
        <v>76</v>
      </c>
      <c r="F1260" t="s">
        <v>7764</v>
      </c>
      <c r="G1260">
        <v>5</v>
      </c>
      <c r="H1260" t="s">
        <v>58</v>
      </c>
      <c r="I1260" t="s">
        <v>78</v>
      </c>
      <c r="J1260">
        <v>42569</v>
      </c>
      <c r="K1260">
        <v>5</v>
      </c>
      <c r="L1260" s="2">
        <v>41440</v>
      </c>
      <c r="M1260" s="2">
        <v>43524</v>
      </c>
      <c r="N1260" t="s">
        <v>953</v>
      </c>
      <c r="O1260">
        <v>2</v>
      </c>
      <c r="P1260" t="s">
        <v>1269</v>
      </c>
      <c r="Q1260" t="s">
        <v>1270</v>
      </c>
      <c r="R1260" t="s">
        <v>434</v>
      </c>
      <c r="S1260" t="s">
        <v>7765</v>
      </c>
      <c r="T1260" t="s">
        <v>68</v>
      </c>
      <c r="U1260">
        <v>2017</v>
      </c>
      <c r="V1260">
        <v>304835</v>
      </c>
      <c r="W1260" t="s">
        <v>69</v>
      </c>
      <c r="X1260" t="s">
        <v>75</v>
      </c>
      <c r="Y1260">
        <v>205000</v>
      </c>
      <c r="Z1260">
        <v>99835</v>
      </c>
      <c r="AA1260" t="s">
        <v>69</v>
      </c>
      <c r="AB1260" t="s">
        <v>7766</v>
      </c>
      <c r="AC1260">
        <v>304835</v>
      </c>
    </row>
    <row r="1261" spans="1:29">
      <c r="A1261">
        <f t="shared" ca="1" si="19"/>
        <v>0.56669416605054468</v>
      </c>
      <c r="B1261" t="s">
        <v>109</v>
      </c>
      <c r="C1261">
        <v>9338243</v>
      </c>
      <c r="D1261" s="2">
        <v>42978</v>
      </c>
      <c r="E1261" t="s">
        <v>56</v>
      </c>
      <c r="F1261" t="s">
        <v>7767</v>
      </c>
      <c r="G1261">
        <v>5</v>
      </c>
      <c r="H1261" t="s">
        <v>58</v>
      </c>
      <c r="I1261" t="s">
        <v>112</v>
      </c>
      <c r="J1261">
        <v>24075</v>
      </c>
      <c r="K1261">
        <v>4</v>
      </c>
      <c r="L1261" s="2">
        <v>41883</v>
      </c>
      <c r="M1261" s="2">
        <v>43524</v>
      </c>
      <c r="N1261" t="s">
        <v>769</v>
      </c>
      <c r="O1261">
        <v>8</v>
      </c>
      <c r="P1261" t="s">
        <v>7768</v>
      </c>
      <c r="Q1261" t="s">
        <v>472</v>
      </c>
      <c r="R1261" t="s">
        <v>311</v>
      </c>
      <c r="S1261" t="s">
        <v>260</v>
      </c>
      <c r="T1261" t="s">
        <v>68</v>
      </c>
      <c r="U1261">
        <v>2017</v>
      </c>
      <c r="V1261">
        <v>492500</v>
      </c>
      <c r="W1261" t="s">
        <v>69</v>
      </c>
      <c r="X1261" t="s">
        <v>109</v>
      </c>
      <c r="Y1261">
        <v>250000</v>
      </c>
      <c r="Z1261">
        <v>242500</v>
      </c>
      <c r="AA1261" t="s">
        <v>69</v>
      </c>
      <c r="AB1261" t="s">
        <v>7769</v>
      </c>
      <c r="AC1261">
        <v>492500</v>
      </c>
    </row>
    <row r="1262" spans="1:29">
      <c r="A1262">
        <f t="shared" ca="1" si="19"/>
        <v>0.84534949960854378</v>
      </c>
      <c r="B1262" t="s">
        <v>241</v>
      </c>
      <c r="C1262">
        <v>9251883</v>
      </c>
      <c r="D1262" s="2">
        <v>42818</v>
      </c>
      <c r="E1262" t="s">
        <v>76</v>
      </c>
      <c r="F1262" t="s">
        <v>7770</v>
      </c>
      <c r="G1262">
        <v>5</v>
      </c>
      <c r="H1262" t="s">
        <v>58</v>
      </c>
      <c r="I1262" t="s">
        <v>243</v>
      </c>
      <c r="J1262">
        <v>119306</v>
      </c>
      <c r="K1262">
        <v>4</v>
      </c>
      <c r="L1262" s="2">
        <v>41730</v>
      </c>
      <c r="M1262" s="2">
        <v>43252</v>
      </c>
      <c r="N1262" t="s">
        <v>2186</v>
      </c>
      <c r="O1262">
        <v>2</v>
      </c>
      <c r="P1262" t="s">
        <v>2882</v>
      </c>
      <c r="Q1262" t="s">
        <v>543</v>
      </c>
      <c r="R1262" t="s">
        <v>205</v>
      </c>
      <c r="S1262" t="s">
        <v>67</v>
      </c>
      <c r="T1262" t="s">
        <v>68</v>
      </c>
      <c r="U1262">
        <v>2017</v>
      </c>
      <c r="V1262">
        <v>390000</v>
      </c>
      <c r="W1262" t="s">
        <v>69</v>
      </c>
      <c r="X1262" t="s">
        <v>241</v>
      </c>
      <c r="Y1262">
        <v>250000</v>
      </c>
      <c r="Z1262">
        <v>140000</v>
      </c>
      <c r="AA1262" t="s">
        <v>69</v>
      </c>
      <c r="AB1262" t="s">
        <v>7771</v>
      </c>
      <c r="AC1262">
        <v>390000</v>
      </c>
    </row>
    <row r="1263" spans="1:29">
      <c r="A1263">
        <f t="shared" ca="1" si="19"/>
        <v>0.43921429212419316</v>
      </c>
      <c r="B1263" t="s">
        <v>303</v>
      </c>
      <c r="C1263">
        <v>9477591</v>
      </c>
      <c r="D1263" s="2">
        <v>43221</v>
      </c>
      <c r="E1263" t="s">
        <v>56</v>
      </c>
      <c r="F1263" t="s">
        <v>7772</v>
      </c>
      <c r="G1263">
        <v>5</v>
      </c>
      <c r="H1263" t="s">
        <v>58</v>
      </c>
      <c r="I1263" t="s">
        <v>305</v>
      </c>
      <c r="J1263">
        <v>102551</v>
      </c>
      <c r="K1263">
        <v>4</v>
      </c>
      <c r="L1263" s="2">
        <v>42125</v>
      </c>
      <c r="M1263" s="2">
        <v>43951</v>
      </c>
      <c r="N1263" t="s">
        <v>864</v>
      </c>
      <c r="O1263">
        <v>1</v>
      </c>
      <c r="P1263" t="s">
        <v>3151</v>
      </c>
      <c r="Q1263" t="s">
        <v>2642</v>
      </c>
      <c r="R1263" t="s">
        <v>555</v>
      </c>
      <c r="S1263" t="s">
        <v>67</v>
      </c>
      <c r="T1263" t="s">
        <v>68</v>
      </c>
      <c r="U1263">
        <v>2018</v>
      </c>
      <c r="V1263">
        <v>355500</v>
      </c>
      <c r="W1263" t="s">
        <v>69</v>
      </c>
      <c r="X1263" t="s">
        <v>303</v>
      </c>
      <c r="Y1263">
        <v>225000</v>
      </c>
      <c r="Z1263">
        <v>130500</v>
      </c>
      <c r="AA1263" t="s">
        <v>69</v>
      </c>
      <c r="AB1263" t="s">
        <v>7773</v>
      </c>
      <c r="AC1263">
        <v>355500</v>
      </c>
    </row>
    <row r="1264" spans="1:29">
      <c r="A1264">
        <f t="shared" ca="1" si="19"/>
        <v>0.66543261856101932</v>
      </c>
      <c r="B1264" t="s">
        <v>303</v>
      </c>
      <c r="C1264">
        <v>9321959</v>
      </c>
      <c r="D1264" s="2">
        <v>42942</v>
      </c>
      <c r="E1264" t="s">
        <v>56</v>
      </c>
      <c r="F1264" t="s">
        <v>7774</v>
      </c>
      <c r="G1264">
        <v>5</v>
      </c>
      <c r="H1264" t="s">
        <v>58</v>
      </c>
      <c r="I1264" t="s">
        <v>305</v>
      </c>
      <c r="J1264">
        <v>107646</v>
      </c>
      <c r="K1264">
        <v>3</v>
      </c>
      <c r="L1264" s="2">
        <v>42268</v>
      </c>
      <c r="M1264" s="2">
        <v>44043</v>
      </c>
      <c r="N1264" t="s">
        <v>1153</v>
      </c>
      <c r="O1264">
        <v>6</v>
      </c>
      <c r="P1264" t="s">
        <v>410</v>
      </c>
      <c r="Q1264" t="s">
        <v>411</v>
      </c>
      <c r="R1264" t="s">
        <v>412</v>
      </c>
      <c r="S1264" t="s">
        <v>67</v>
      </c>
      <c r="T1264" t="s">
        <v>68</v>
      </c>
      <c r="U1264">
        <v>2017</v>
      </c>
      <c r="V1264">
        <v>508902</v>
      </c>
      <c r="W1264" t="s">
        <v>69</v>
      </c>
      <c r="X1264" t="s">
        <v>303</v>
      </c>
      <c r="Y1264">
        <v>338141</v>
      </c>
      <c r="Z1264">
        <v>170761</v>
      </c>
      <c r="AA1264" t="s">
        <v>69</v>
      </c>
      <c r="AB1264" t="s">
        <v>7775</v>
      </c>
      <c r="AC1264">
        <v>508902</v>
      </c>
    </row>
    <row r="1265" spans="1:29">
      <c r="A1265">
        <f t="shared" ca="1" si="19"/>
        <v>0.51103591188594177</v>
      </c>
      <c r="B1265" t="s">
        <v>199</v>
      </c>
      <c r="C1265">
        <v>9486902</v>
      </c>
      <c r="D1265" s="2">
        <v>43244</v>
      </c>
      <c r="E1265" t="s">
        <v>7776</v>
      </c>
      <c r="F1265" t="s">
        <v>7777</v>
      </c>
      <c r="G1265">
        <v>5</v>
      </c>
      <c r="H1265" t="s">
        <v>58</v>
      </c>
      <c r="I1265" t="s">
        <v>149</v>
      </c>
      <c r="J1265">
        <v>73507</v>
      </c>
      <c r="K1265">
        <v>20</v>
      </c>
      <c r="L1265" s="2">
        <v>35462</v>
      </c>
      <c r="M1265" s="2">
        <v>43982</v>
      </c>
      <c r="N1265" t="s">
        <v>6830</v>
      </c>
      <c r="O1265">
        <v>5</v>
      </c>
      <c r="P1265" t="s">
        <v>1197</v>
      </c>
      <c r="Q1265" t="s">
        <v>584</v>
      </c>
      <c r="R1265" t="s">
        <v>585</v>
      </c>
      <c r="S1265" t="s">
        <v>67</v>
      </c>
      <c r="T1265" t="s">
        <v>68</v>
      </c>
      <c r="U1265">
        <v>2018</v>
      </c>
      <c r="V1265">
        <v>372677</v>
      </c>
      <c r="W1265" t="s">
        <v>69</v>
      </c>
      <c r="X1265" t="s">
        <v>199</v>
      </c>
      <c r="Y1265">
        <v>250000</v>
      </c>
      <c r="Z1265">
        <v>122677</v>
      </c>
      <c r="AA1265" t="s">
        <v>69</v>
      </c>
      <c r="AB1265" t="s">
        <v>7778</v>
      </c>
      <c r="AC1265">
        <v>372677</v>
      </c>
    </row>
    <row r="1266" spans="1:29">
      <c r="A1266">
        <f t="shared" ca="1" si="19"/>
        <v>0.85121826434877901</v>
      </c>
      <c r="B1266" t="s">
        <v>55</v>
      </c>
      <c r="C1266">
        <v>9265523</v>
      </c>
      <c r="D1266" s="2">
        <v>42844</v>
      </c>
      <c r="E1266" t="s">
        <v>76</v>
      </c>
      <c r="F1266" t="s">
        <v>7779</v>
      </c>
      <c r="G1266">
        <v>5</v>
      </c>
      <c r="H1266" t="s">
        <v>58</v>
      </c>
      <c r="I1266" t="s">
        <v>59</v>
      </c>
      <c r="J1266">
        <v>80929</v>
      </c>
      <c r="K1266">
        <v>6</v>
      </c>
      <c r="L1266" s="2">
        <v>41395</v>
      </c>
      <c r="M1266" s="2">
        <v>43585</v>
      </c>
      <c r="N1266" t="s">
        <v>3149</v>
      </c>
      <c r="O1266">
        <v>3</v>
      </c>
      <c r="P1266" t="s">
        <v>2568</v>
      </c>
      <c r="Q1266" t="s">
        <v>2569</v>
      </c>
      <c r="R1266" t="s">
        <v>630</v>
      </c>
      <c r="S1266" t="s">
        <v>67</v>
      </c>
      <c r="T1266" t="s">
        <v>68</v>
      </c>
      <c r="U1266">
        <v>2017</v>
      </c>
      <c r="V1266">
        <v>325129</v>
      </c>
      <c r="W1266" t="s">
        <v>69</v>
      </c>
      <c r="X1266" t="s">
        <v>55</v>
      </c>
      <c r="Y1266">
        <v>232384</v>
      </c>
      <c r="Z1266">
        <v>92745</v>
      </c>
      <c r="AA1266" t="s">
        <v>69</v>
      </c>
      <c r="AB1266" t="s">
        <v>7780</v>
      </c>
      <c r="AC1266">
        <v>325129</v>
      </c>
    </row>
    <row r="1267" spans="1:29">
      <c r="A1267">
        <f t="shared" ca="1" si="19"/>
        <v>0.25946211941200703</v>
      </c>
      <c r="B1267" t="s">
        <v>254</v>
      </c>
      <c r="C1267">
        <v>9459976</v>
      </c>
      <c r="D1267" s="2">
        <v>43173</v>
      </c>
      <c r="E1267" t="s">
        <v>56</v>
      </c>
      <c r="F1267" t="s">
        <v>7781</v>
      </c>
      <c r="G1267">
        <v>5</v>
      </c>
      <c r="H1267" t="s">
        <v>58</v>
      </c>
      <c r="I1267" t="s">
        <v>256</v>
      </c>
      <c r="J1267">
        <v>114178</v>
      </c>
      <c r="K1267">
        <v>4</v>
      </c>
      <c r="L1267" s="2">
        <v>42095</v>
      </c>
      <c r="M1267" s="2">
        <v>43921</v>
      </c>
      <c r="N1267" t="s">
        <v>1675</v>
      </c>
      <c r="O1267">
        <v>6</v>
      </c>
      <c r="P1267" t="s">
        <v>432</v>
      </c>
      <c r="Q1267" t="s">
        <v>433</v>
      </c>
      <c r="R1267" t="s">
        <v>434</v>
      </c>
      <c r="S1267" t="s">
        <v>67</v>
      </c>
      <c r="T1267" t="s">
        <v>68</v>
      </c>
      <c r="U1267">
        <v>2018</v>
      </c>
      <c r="V1267">
        <v>305461</v>
      </c>
      <c r="W1267" t="s">
        <v>69</v>
      </c>
      <c r="X1267" t="s">
        <v>254</v>
      </c>
      <c r="Y1267">
        <v>222890</v>
      </c>
      <c r="Z1267">
        <v>82571</v>
      </c>
      <c r="AA1267" t="s">
        <v>69</v>
      </c>
      <c r="AB1267" t="s">
        <v>7782</v>
      </c>
      <c r="AC1267">
        <v>305461</v>
      </c>
    </row>
    <row r="1268" spans="1:29">
      <c r="A1268">
        <f t="shared" ca="1" si="19"/>
        <v>0.40090430646189179</v>
      </c>
      <c r="B1268" t="s">
        <v>199</v>
      </c>
      <c r="C1268">
        <v>9437731</v>
      </c>
      <c r="D1268" s="2">
        <v>43172</v>
      </c>
      <c r="E1268" t="s">
        <v>7783</v>
      </c>
      <c r="F1268" t="s">
        <v>7784</v>
      </c>
      <c r="G1268">
        <v>5</v>
      </c>
      <c r="H1268" t="s">
        <v>58</v>
      </c>
      <c r="I1268" t="s">
        <v>149</v>
      </c>
      <c r="J1268">
        <v>107476</v>
      </c>
      <c r="K1268">
        <v>15</v>
      </c>
      <c r="L1268" s="2">
        <v>38047</v>
      </c>
      <c r="M1268" s="2">
        <v>44439</v>
      </c>
      <c r="N1268" t="s">
        <v>1657</v>
      </c>
      <c r="O1268">
        <v>1</v>
      </c>
      <c r="P1268" t="s">
        <v>346</v>
      </c>
      <c r="Q1268" t="s">
        <v>119</v>
      </c>
      <c r="R1268" t="s">
        <v>347</v>
      </c>
      <c r="S1268" t="s">
        <v>348</v>
      </c>
      <c r="T1268" t="s">
        <v>68</v>
      </c>
      <c r="U1268">
        <v>2018</v>
      </c>
      <c r="V1268">
        <v>321975</v>
      </c>
      <c r="W1268" t="s">
        <v>69</v>
      </c>
      <c r="X1268" t="s">
        <v>199</v>
      </c>
      <c r="Y1268">
        <v>202500</v>
      </c>
      <c r="Z1268">
        <v>119475</v>
      </c>
      <c r="AA1268" t="s">
        <v>69</v>
      </c>
      <c r="AB1268" t="s">
        <v>7785</v>
      </c>
      <c r="AC1268">
        <v>321975</v>
      </c>
    </row>
    <row r="1269" spans="1:29">
      <c r="A1269">
        <f t="shared" ca="1" si="19"/>
        <v>0.31554400202410138</v>
      </c>
      <c r="B1269" t="s">
        <v>109</v>
      </c>
      <c r="C1269">
        <v>9322527</v>
      </c>
      <c r="D1269" s="2">
        <v>42940</v>
      </c>
      <c r="E1269" t="s">
        <v>56</v>
      </c>
      <c r="F1269" t="s">
        <v>7786</v>
      </c>
      <c r="G1269">
        <v>5</v>
      </c>
      <c r="H1269" t="s">
        <v>58</v>
      </c>
      <c r="I1269" t="s">
        <v>112</v>
      </c>
      <c r="J1269">
        <v>12736</v>
      </c>
      <c r="K1269">
        <v>28</v>
      </c>
      <c r="L1269" s="2">
        <v>36342</v>
      </c>
      <c r="M1269" s="2">
        <v>43677</v>
      </c>
      <c r="N1269" t="s">
        <v>4569</v>
      </c>
      <c r="O1269">
        <v>13</v>
      </c>
      <c r="P1269" t="s">
        <v>390</v>
      </c>
      <c r="Q1269" t="s">
        <v>217</v>
      </c>
      <c r="R1269" t="s">
        <v>120</v>
      </c>
      <c r="S1269" t="s">
        <v>67</v>
      </c>
      <c r="T1269" t="s">
        <v>68</v>
      </c>
      <c r="U1269">
        <v>2017</v>
      </c>
      <c r="V1269">
        <v>400000</v>
      </c>
      <c r="W1269" t="s">
        <v>69</v>
      </c>
      <c r="X1269" t="s">
        <v>109</v>
      </c>
      <c r="Y1269">
        <v>250000</v>
      </c>
      <c r="Z1269">
        <v>150000</v>
      </c>
      <c r="AA1269" t="s">
        <v>69</v>
      </c>
      <c r="AB1269" t="s">
        <v>7787</v>
      </c>
      <c r="AC1269">
        <v>400000</v>
      </c>
    </row>
    <row r="1270" spans="1:29">
      <c r="A1270">
        <f t="shared" ca="1" si="19"/>
        <v>0.13258112125193022</v>
      </c>
      <c r="B1270" t="s">
        <v>55</v>
      </c>
      <c r="C1270">
        <v>9253454</v>
      </c>
      <c r="D1270" s="2">
        <v>42819</v>
      </c>
      <c r="E1270" t="s">
        <v>76</v>
      </c>
      <c r="F1270" t="s">
        <v>7788</v>
      </c>
      <c r="G1270">
        <v>5</v>
      </c>
      <c r="H1270" t="s">
        <v>58</v>
      </c>
      <c r="I1270" t="s">
        <v>59</v>
      </c>
      <c r="J1270">
        <v>72428</v>
      </c>
      <c r="K1270">
        <v>5</v>
      </c>
      <c r="L1270" s="2">
        <v>41426</v>
      </c>
      <c r="M1270" s="2">
        <v>43190</v>
      </c>
      <c r="N1270" t="s">
        <v>6191</v>
      </c>
      <c r="O1270">
        <v>13</v>
      </c>
      <c r="P1270" t="s">
        <v>390</v>
      </c>
      <c r="Q1270" t="s">
        <v>217</v>
      </c>
      <c r="R1270" t="s">
        <v>120</v>
      </c>
      <c r="S1270" t="s">
        <v>67</v>
      </c>
      <c r="T1270" t="s">
        <v>68</v>
      </c>
      <c r="U1270">
        <v>2017</v>
      </c>
      <c r="V1270">
        <v>329348</v>
      </c>
      <c r="W1270" t="s">
        <v>69</v>
      </c>
      <c r="X1270" t="s">
        <v>55</v>
      </c>
      <c r="Y1270">
        <v>221550</v>
      </c>
      <c r="Z1270">
        <v>107798</v>
      </c>
      <c r="AA1270" t="s">
        <v>69</v>
      </c>
      <c r="AB1270" t="s">
        <v>7789</v>
      </c>
      <c r="AC1270">
        <v>329348</v>
      </c>
    </row>
    <row r="1271" spans="1:29">
      <c r="A1271">
        <f t="shared" ca="1" si="19"/>
        <v>0.59303728329532401</v>
      </c>
      <c r="B1271" t="s">
        <v>241</v>
      </c>
      <c r="C1271">
        <v>9502334</v>
      </c>
      <c r="D1271" s="2">
        <v>43290</v>
      </c>
      <c r="E1271" t="s">
        <v>56</v>
      </c>
      <c r="F1271" t="s">
        <v>7790</v>
      </c>
      <c r="G1271">
        <v>5</v>
      </c>
      <c r="H1271" t="s">
        <v>58</v>
      </c>
      <c r="I1271" t="s">
        <v>243</v>
      </c>
      <c r="J1271">
        <v>128264</v>
      </c>
      <c r="K1271">
        <v>4</v>
      </c>
      <c r="L1271" s="2">
        <v>42248</v>
      </c>
      <c r="M1271" s="2">
        <v>43677</v>
      </c>
      <c r="N1271" t="s">
        <v>278</v>
      </c>
      <c r="O1271">
        <v>8</v>
      </c>
      <c r="P1271" t="s">
        <v>2448</v>
      </c>
      <c r="Q1271" t="s">
        <v>472</v>
      </c>
      <c r="R1271" t="s">
        <v>311</v>
      </c>
      <c r="S1271" t="s">
        <v>473</v>
      </c>
      <c r="T1271" t="s">
        <v>68</v>
      </c>
      <c r="U1271">
        <v>2018</v>
      </c>
      <c r="V1271">
        <v>851857</v>
      </c>
      <c r="W1271" t="s">
        <v>69</v>
      </c>
      <c r="X1271" t="s">
        <v>241</v>
      </c>
      <c r="Y1271">
        <v>490897</v>
      </c>
      <c r="Z1271">
        <v>360960</v>
      </c>
      <c r="AA1271" t="s">
        <v>69</v>
      </c>
      <c r="AB1271" t="s">
        <v>7791</v>
      </c>
      <c r="AC1271">
        <v>851857</v>
      </c>
    </row>
    <row r="1272" spans="1:29">
      <c r="A1272">
        <f t="shared" ca="1" si="19"/>
        <v>0.24822149762736478</v>
      </c>
      <c r="B1272" t="s">
        <v>624</v>
      </c>
      <c r="C1272">
        <v>9293133</v>
      </c>
      <c r="D1272" s="2">
        <v>42902</v>
      </c>
      <c r="E1272" t="s">
        <v>644</v>
      </c>
      <c r="F1272" t="s">
        <v>7792</v>
      </c>
      <c r="G1272">
        <v>5</v>
      </c>
      <c r="H1272" t="s">
        <v>58</v>
      </c>
      <c r="I1272" t="s">
        <v>626</v>
      </c>
      <c r="J1272">
        <v>14784</v>
      </c>
      <c r="K1272">
        <v>5</v>
      </c>
      <c r="L1272" s="2">
        <v>41545</v>
      </c>
      <c r="M1272" s="2">
        <v>43646</v>
      </c>
      <c r="N1272" t="s">
        <v>646</v>
      </c>
      <c r="O1272">
        <v>3</v>
      </c>
      <c r="P1272" t="s">
        <v>542</v>
      </c>
      <c r="Q1272" t="s">
        <v>543</v>
      </c>
      <c r="R1272" t="s">
        <v>205</v>
      </c>
      <c r="S1272" t="s">
        <v>67</v>
      </c>
      <c r="T1272" t="s">
        <v>68</v>
      </c>
      <c r="U1272">
        <v>2017</v>
      </c>
      <c r="V1272">
        <v>517206</v>
      </c>
      <c r="W1272" t="s">
        <v>69</v>
      </c>
      <c r="X1272" t="s">
        <v>624</v>
      </c>
      <c r="Y1272">
        <v>373958</v>
      </c>
      <c r="Z1272">
        <v>143248</v>
      </c>
      <c r="AA1272" t="s">
        <v>69</v>
      </c>
      <c r="AB1272" t="s">
        <v>7793</v>
      </c>
      <c r="AC1272">
        <v>517206</v>
      </c>
    </row>
    <row r="1273" spans="1:29">
      <c r="A1273">
        <f t="shared" ca="1" si="19"/>
        <v>0.88066063508374126</v>
      </c>
      <c r="B1273" t="s">
        <v>286</v>
      </c>
      <c r="C1273">
        <v>9600635</v>
      </c>
      <c r="D1273" s="2">
        <v>43105</v>
      </c>
      <c r="E1273" t="s">
        <v>7794</v>
      </c>
      <c r="F1273" t="s">
        <v>7795</v>
      </c>
      <c r="G1273">
        <v>5</v>
      </c>
      <c r="H1273" t="s">
        <v>58</v>
      </c>
      <c r="I1273" t="s">
        <v>289</v>
      </c>
      <c r="J1273">
        <v>117739</v>
      </c>
      <c r="K1273">
        <v>4</v>
      </c>
      <c r="L1273" s="2">
        <v>42036</v>
      </c>
      <c r="M1273" s="2">
        <v>43861</v>
      </c>
      <c r="N1273" t="s">
        <v>7796</v>
      </c>
      <c r="O1273">
        <v>2</v>
      </c>
      <c r="P1273" t="s">
        <v>778</v>
      </c>
      <c r="Q1273" t="s">
        <v>779</v>
      </c>
      <c r="R1273" t="s">
        <v>780</v>
      </c>
      <c r="S1273" t="s">
        <v>67</v>
      </c>
      <c r="T1273" t="s">
        <v>68</v>
      </c>
      <c r="U1273">
        <v>2018</v>
      </c>
      <c r="V1273">
        <v>633900</v>
      </c>
      <c r="W1273" t="s">
        <v>69</v>
      </c>
      <c r="X1273" t="s">
        <v>286</v>
      </c>
      <c r="Y1273">
        <v>428583</v>
      </c>
      <c r="Z1273">
        <v>205317</v>
      </c>
      <c r="AA1273" t="s">
        <v>69</v>
      </c>
      <c r="AB1273" t="s">
        <v>7797</v>
      </c>
      <c r="AC1273">
        <v>633900</v>
      </c>
    </row>
    <row r="1274" spans="1:29">
      <c r="A1274">
        <f t="shared" ca="1" si="19"/>
        <v>0.69618780689374793</v>
      </c>
      <c r="B1274" t="s">
        <v>241</v>
      </c>
      <c r="C1274">
        <v>9284503</v>
      </c>
      <c r="D1274" s="2">
        <v>42885</v>
      </c>
      <c r="E1274" t="s">
        <v>7530</v>
      </c>
      <c r="F1274" t="s">
        <v>7798</v>
      </c>
      <c r="G1274">
        <v>5</v>
      </c>
      <c r="H1274" t="s">
        <v>58</v>
      </c>
      <c r="I1274" t="s">
        <v>243</v>
      </c>
      <c r="J1274">
        <v>113061</v>
      </c>
      <c r="K1274">
        <v>5</v>
      </c>
      <c r="L1274" s="2">
        <v>41487</v>
      </c>
      <c r="M1274" s="2">
        <v>43982</v>
      </c>
      <c r="N1274" t="s">
        <v>441</v>
      </c>
      <c r="O1274">
        <v>5</v>
      </c>
      <c r="P1274" t="s">
        <v>1853</v>
      </c>
      <c r="Q1274" t="s">
        <v>83</v>
      </c>
      <c r="R1274" t="s">
        <v>84</v>
      </c>
      <c r="S1274" t="s">
        <v>336</v>
      </c>
      <c r="T1274" t="s">
        <v>68</v>
      </c>
      <c r="U1274">
        <v>2017</v>
      </c>
      <c r="V1274">
        <v>432932</v>
      </c>
      <c r="W1274" t="s">
        <v>69</v>
      </c>
      <c r="X1274" t="s">
        <v>241</v>
      </c>
      <c r="Y1274">
        <v>301526</v>
      </c>
      <c r="Z1274">
        <v>131406</v>
      </c>
      <c r="AA1274" t="s">
        <v>69</v>
      </c>
      <c r="AB1274" t="s">
        <v>7799</v>
      </c>
      <c r="AC1274">
        <v>432932</v>
      </c>
    </row>
    <row r="1275" spans="1:29">
      <c r="A1275">
        <f t="shared" ca="1" si="19"/>
        <v>7.2351557649188214E-2</v>
      </c>
      <c r="B1275" t="s">
        <v>687</v>
      </c>
      <c r="C1275">
        <v>9455655</v>
      </c>
      <c r="D1275" s="2">
        <v>43188</v>
      </c>
      <c r="E1275" t="s">
        <v>76</v>
      </c>
      <c r="F1275" t="s">
        <v>7800</v>
      </c>
      <c r="G1275">
        <v>5</v>
      </c>
      <c r="H1275" t="s">
        <v>58</v>
      </c>
      <c r="I1275" t="s">
        <v>689</v>
      </c>
      <c r="J1275">
        <v>13802</v>
      </c>
      <c r="K1275">
        <v>5</v>
      </c>
      <c r="L1275" s="2">
        <v>41730</v>
      </c>
      <c r="M1275" s="2">
        <v>44286</v>
      </c>
      <c r="N1275" t="s">
        <v>7801</v>
      </c>
      <c r="O1275">
        <v>18</v>
      </c>
      <c r="P1275" t="s">
        <v>174</v>
      </c>
      <c r="Q1275" t="s">
        <v>175</v>
      </c>
      <c r="R1275" t="s">
        <v>176</v>
      </c>
      <c r="S1275" t="s">
        <v>67</v>
      </c>
      <c r="T1275" t="s">
        <v>68</v>
      </c>
      <c r="U1275">
        <v>2018</v>
      </c>
      <c r="V1275">
        <v>380000</v>
      </c>
      <c r="W1275" t="s">
        <v>69</v>
      </c>
      <c r="X1275" t="s">
        <v>687</v>
      </c>
      <c r="Y1275">
        <v>250000</v>
      </c>
      <c r="Z1275">
        <v>130000</v>
      </c>
      <c r="AA1275" t="s">
        <v>69</v>
      </c>
      <c r="AB1275" t="s">
        <v>7802</v>
      </c>
      <c r="AC1275">
        <v>380000</v>
      </c>
    </row>
    <row r="1276" spans="1:29">
      <c r="A1276">
        <f t="shared" ca="1" si="19"/>
        <v>0.33706161842961946</v>
      </c>
      <c r="B1276" t="s">
        <v>1619</v>
      </c>
      <c r="C1276">
        <v>9302629</v>
      </c>
      <c r="D1276" s="2">
        <v>42899</v>
      </c>
      <c r="E1276" t="s">
        <v>7803</v>
      </c>
      <c r="F1276" t="s">
        <v>7804</v>
      </c>
      <c r="G1276">
        <v>5</v>
      </c>
      <c r="H1276" t="s">
        <v>58</v>
      </c>
      <c r="I1276" t="s">
        <v>1621</v>
      </c>
      <c r="J1276">
        <v>22066</v>
      </c>
      <c r="K1276">
        <v>5</v>
      </c>
      <c r="L1276" s="2">
        <v>41470</v>
      </c>
      <c r="M1276" s="2">
        <v>44012</v>
      </c>
      <c r="N1276" t="s">
        <v>7805</v>
      </c>
      <c r="O1276">
        <v>36</v>
      </c>
      <c r="P1276" t="s">
        <v>795</v>
      </c>
      <c r="Q1276" t="s">
        <v>796</v>
      </c>
      <c r="R1276" t="s">
        <v>149</v>
      </c>
      <c r="S1276" t="s">
        <v>260</v>
      </c>
      <c r="T1276" t="s">
        <v>68</v>
      </c>
      <c r="U1276">
        <v>2017</v>
      </c>
      <c r="V1276">
        <v>494091</v>
      </c>
      <c r="W1276" t="s">
        <v>69</v>
      </c>
      <c r="X1276" t="s">
        <v>1619</v>
      </c>
      <c r="Y1276">
        <v>96347</v>
      </c>
      <c r="Z1276">
        <v>197744</v>
      </c>
      <c r="AA1276" t="s">
        <v>69</v>
      </c>
      <c r="AB1276" t="s">
        <v>7806</v>
      </c>
      <c r="AC1276">
        <v>294091</v>
      </c>
    </row>
    <row r="1277" spans="1:29">
      <c r="A1277">
        <f t="shared" ca="1" si="19"/>
        <v>5.683683693739805E-2</v>
      </c>
      <c r="B1277" t="s">
        <v>241</v>
      </c>
      <c r="C1277">
        <v>9493232</v>
      </c>
      <c r="D1277" s="2">
        <v>42972</v>
      </c>
      <c r="E1277" t="s">
        <v>287</v>
      </c>
      <c r="F1277" t="s">
        <v>7807</v>
      </c>
      <c r="G1277">
        <v>7</v>
      </c>
      <c r="H1277" t="s">
        <v>58</v>
      </c>
      <c r="I1277" t="s">
        <v>243</v>
      </c>
      <c r="J1277">
        <v>119869</v>
      </c>
      <c r="K1277">
        <v>6</v>
      </c>
      <c r="L1277" s="2">
        <v>41495</v>
      </c>
      <c r="M1277" s="2">
        <v>43616</v>
      </c>
      <c r="N1277" t="s">
        <v>364</v>
      </c>
      <c r="O1277">
        <v>2</v>
      </c>
      <c r="P1277" t="s">
        <v>320</v>
      </c>
      <c r="Q1277" t="s">
        <v>321</v>
      </c>
      <c r="R1277" t="s">
        <v>137</v>
      </c>
      <c r="S1277" t="s">
        <v>483</v>
      </c>
      <c r="T1277" t="s">
        <v>68</v>
      </c>
      <c r="U1277">
        <v>2017</v>
      </c>
      <c r="V1277">
        <v>102176</v>
      </c>
      <c r="W1277" t="s">
        <v>69</v>
      </c>
      <c r="X1277" t="s">
        <v>241</v>
      </c>
      <c r="Y1277">
        <v>64626</v>
      </c>
      <c r="Z1277">
        <v>37550</v>
      </c>
      <c r="AA1277" t="s">
        <v>69</v>
      </c>
      <c r="AB1277" t="s">
        <v>7808</v>
      </c>
      <c r="AC1277">
        <v>102176</v>
      </c>
    </row>
    <row r="1278" spans="1:29">
      <c r="A1278">
        <f t="shared" ca="1" si="19"/>
        <v>0.54696984362591183</v>
      </c>
      <c r="B1278" t="s">
        <v>127</v>
      </c>
      <c r="C1278">
        <v>9293395</v>
      </c>
      <c r="D1278" s="2">
        <v>42908</v>
      </c>
      <c r="E1278" t="s">
        <v>7809</v>
      </c>
      <c r="F1278" t="s">
        <v>7810</v>
      </c>
      <c r="G1278">
        <v>5</v>
      </c>
      <c r="H1278" t="s">
        <v>58</v>
      </c>
      <c r="I1278" t="s">
        <v>130</v>
      </c>
      <c r="J1278">
        <v>105262</v>
      </c>
      <c r="K1278">
        <v>3</v>
      </c>
      <c r="L1278" s="2">
        <v>42248</v>
      </c>
      <c r="M1278" s="2">
        <v>43616</v>
      </c>
      <c r="N1278" t="s">
        <v>2730</v>
      </c>
      <c r="O1278">
        <v>4</v>
      </c>
      <c r="P1278" t="s">
        <v>3374</v>
      </c>
      <c r="Q1278" t="s">
        <v>3375</v>
      </c>
      <c r="R1278" t="s">
        <v>640</v>
      </c>
      <c r="S1278" t="s">
        <v>260</v>
      </c>
      <c r="T1278" t="s">
        <v>68</v>
      </c>
      <c r="U1278">
        <v>2017</v>
      </c>
      <c r="V1278">
        <v>584340</v>
      </c>
      <c r="W1278" t="s">
        <v>69</v>
      </c>
      <c r="X1278" t="s">
        <v>127</v>
      </c>
      <c r="Y1278">
        <v>397546</v>
      </c>
      <c r="Z1278">
        <v>186794</v>
      </c>
      <c r="AA1278" t="s">
        <v>69</v>
      </c>
      <c r="AB1278" t="s">
        <v>7811</v>
      </c>
      <c r="AC1278">
        <v>584340</v>
      </c>
    </row>
    <row r="1279" spans="1:29">
      <c r="A1279">
        <f t="shared" ca="1" si="19"/>
        <v>0.36529741035290497</v>
      </c>
      <c r="B1279" t="s">
        <v>92</v>
      </c>
      <c r="C1279">
        <v>9270590</v>
      </c>
      <c r="D1279" s="2">
        <v>42881</v>
      </c>
      <c r="E1279" t="s">
        <v>76</v>
      </c>
      <c r="F1279" t="s">
        <v>7812</v>
      </c>
      <c r="G1279">
        <v>5</v>
      </c>
      <c r="H1279" t="s">
        <v>58</v>
      </c>
      <c r="I1279" t="s">
        <v>95</v>
      </c>
      <c r="J1279">
        <v>72021</v>
      </c>
      <c r="K1279">
        <v>5</v>
      </c>
      <c r="L1279" s="2">
        <v>41501</v>
      </c>
      <c r="M1279" s="2">
        <v>44074</v>
      </c>
      <c r="N1279" t="s">
        <v>2308</v>
      </c>
      <c r="O1279">
        <v>36</v>
      </c>
      <c r="P1279" t="s">
        <v>1090</v>
      </c>
      <c r="Q1279" t="s">
        <v>1091</v>
      </c>
      <c r="R1279" t="s">
        <v>149</v>
      </c>
      <c r="S1279" t="s">
        <v>85</v>
      </c>
      <c r="T1279" t="s">
        <v>68</v>
      </c>
      <c r="U1279">
        <v>2017</v>
      </c>
      <c r="V1279">
        <v>582146</v>
      </c>
      <c r="W1279" t="s">
        <v>69</v>
      </c>
      <c r="X1279" t="s">
        <v>92</v>
      </c>
      <c r="Y1279">
        <v>488676</v>
      </c>
      <c r="Z1279">
        <v>93470</v>
      </c>
      <c r="AA1279" t="s">
        <v>69</v>
      </c>
      <c r="AB1279" t="s">
        <v>7813</v>
      </c>
      <c r="AC1279">
        <v>582146</v>
      </c>
    </row>
    <row r="1280" spans="1:29">
      <c r="A1280">
        <f t="shared" ca="1" si="19"/>
        <v>0.41593402292217874</v>
      </c>
      <c r="B1280" t="s">
        <v>199</v>
      </c>
      <c r="C1280">
        <v>9512876</v>
      </c>
      <c r="D1280" s="2">
        <v>43262</v>
      </c>
      <c r="E1280" t="s">
        <v>56</v>
      </c>
      <c r="F1280" t="s">
        <v>7814</v>
      </c>
      <c r="G1280">
        <v>5</v>
      </c>
      <c r="H1280" t="s">
        <v>58</v>
      </c>
      <c r="I1280" t="s">
        <v>149</v>
      </c>
      <c r="J1280">
        <v>189947</v>
      </c>
      <c r="K1280">
        <v>4</v>
      </c>
      <c r="L1280" s="2">
        <v>42206</v>
      </c>
      <c r="M1280" s="2">
        <v>44012</v>
      </c>
      <c r="N1280" t="s">
        <v>2465</v>
      </c>
      <c r="O1280">
        <v>3</v>
      </c>
      <c r="P1280" t="s">
        <v>553</v>
      </c>
      <c r="Q1280" t="s">
        <v>554</v>
      </c>
      <c r="R1280" t="s">
        <v>555</v>
      </c>
      <c r="S1280" t="s">
        <v>2935</v>
      </c>
      <c r="T1280" t="s">
        <v>68</v>
      </c>
      <c r="U1280">
        <v>2018</v>
      </c>
      <c r="V1280">
        <v>438106</v>
      </c>
      <c r="W1280" t="s">
        <v>69</v>
      </c>
      <c r="X1280" t="s">
        <v>199</v>
      </c>
      <c r="Y1280">
        <v>290896</v>
      </c>
      <c r="Z1280">
        <v>147210</v>
      </c>
      <c r="AA1280" t="s">
        <v>69</v>
      </c>
      <c r="AB1280" t="s">
        <v>7815</v>
      </c>
      <c r="AC1280">
        <v>438106</v>
      </c>
    </row>
    <row r="1281" spans="1:29">
      <c r="A1281">
        <f t="shared" ca="1" si="19"/>
        <v>0.34726663011295456</v>
      </c>
      <c r="B1281" t="s">
        <v>199</v>
      </c>
      <c r="C1281">
        <v>9257317</v>
      </c>
      <c r="D1281" s="2">
        <v>42815</v>
      </c>
      <c r="E1281" t="s">
        <v>76</v>
      </c>
      <c r="F1281" t="s">
        <v>7816</v>
      </c>
      <c r="G1281">
        <v>5</v>
      </c>
      <c r="H1281" t="s">
        <v>58</v>
      </c>
      <c r="I1281" t="s">
        <v>149</v>
      </c>
      <c r="J1281">
        <v>166749</v>
      </c>
      <c r="K1281">
        <v>6</v>
      </c>
      <c r="L1281" s="2">
        <v>41369</v>
      </c>
      <c r="M1281" s="2">
        <v>43373</v>
      </c>
      <c r="N1281" t="s">
        <v>570</v>
      </c>
      <c r="O1281">
        <v>50</v>
      </c>
      <c r="P1281" t="s">
        <v>357</v>
      </c>
      <c r="Q1281" t="s">
        <v>358</v>
      </c>
      <c r="R1281" t="s">
        <v>149</v>
      </c>
      <c r="S1281" t="s">
        <v>67</v>
      </c>
      <c r="T1281" t="s">
        <v>68</v>
      </c>
      <c r="U1281">
        <v>2017</v>
      </c>
      <c r="V1281">
        <v>315213</v>
      </c>
      <c r="W1281" t="s">
        <v>69</v>
      </c>
      <c r="X1281" t="s">
        <v>199</v>
      </c>
      <c r="Y1281">
        <v>259236</v>
      </c>
      <c r="Z1281">
        <v>55977</v>
      </c>
      <c r="AA1281" t="s">
        <v>69</v>
      </c>
      <c r="AB1281" t="s">
        <v>7817</v>
      </c>
      <c r="AC1281">
        <v>315213</v>
      </c>
    </row>
    <row r="1282" spans="1:29">
      <c r="A1282">
        <f t="shared" ref="A1282:A1345" ca="1" si="20">RAND()</f>
        <v>0.46843490291288659</v>
      </c>
      <c r="B1282" t="s">
        <v>109</v>
      </c>
      <c r="C1282">
        <v>9198230</v>
      </c>
      <c r="D1282" s="2">
        <v>42719</v>
      </c>
      <c r="E1282" t="s">
        <v>76</v>
      </c>
      <c r="F1282" t="s">
        <v>7818</v>
      </c>
      <c r="G1282">
        <v>5</v>
      </c>
      <c r="H1282" t="s">
        <v>58</v>
      </c>
      <c r="I1282" t="s">
        <v>112</v>
      </c>
      <c r="J1282">
        <v>18204</v>
      </c>
      <c r="K1282">
        <v>10</v>
      </c>
      <c r="L1282" s="2">
        <v>39209</v>
      </c>
      <c r="M1282" s="2">
        <v>43100</v>
      </c>
      <c r="N1282" t="s">
        <v>7819</v>
      </c>
      <c r="O1282">
        <v>5</v>
      </c>
      <c r="P1282" t="s">
        <v>1197</v>
      </c>
      <c r="Q1282" t="s">
        <v>584</v>
      </c>
      <c r="R1282" t="s">
        <v>585</v>
      </c>
      <c r="S1282" t="s">
        <v>67</v>
      </c>
      <c r="T1282" t="s">
        <v>68</v>
      </c>
      <c r="U1282">
        <v>2017</v>
      </c>
      <c r="V1282">
        <v>492123</v>
      </c>
      <c r="W1282" t="s">
        <v>69</v>
      </c>
      <c r="X1282" t="s">
        <v>109</v>
      </c>
      <c r="Y1282">
        <v>318526</v>
      </c>
      <c r="Z1282">
        <v>173597</v>
      </c>
      <c r="AA1282" t="s">
        <v>69</v>
      </c>
      <c r="AB1282" t="s">
        <v>7820</v>
      </c>
      <c r="AC1282">
        <v>492123</v>
      </c>
    </row>
    <row r="1283" spans="1:29">
      <c r="A1283">
        <f t="shared" ca="1" si="20"/>
        <v>0.21061015573777542</v>
      </c>
      <c r="B1283" t="s">
        <v>241</v>
      </c>
      <c r="C1283">
        <v>9474666</v>
      </c>
      <c r="D1283" s="2">
        <v>43219</v>
      </c>
      <c r="E1283" t="s">
        <v>56</v>
      </c>
      <c r="F1283" t="s">
        <v>7821</v>
      </c>
      <c r="G1283">
        <v>5</v>
      </c>
      <c r="H1283" t="s">
        <v>58</v>
      </c>
      <c r="I1283" t="s">
        <v>243</v>
      </c>
      <c r="J1283">
        <v>134312</v>
      </c>
      <c r="K1283">
        <v>3</v>
      </c>
      <c r="L1283" s="2">
        <v>42628</v>
      </c>
      <c r="M1283" s="2">
        <v>43473</v>
      </c>
      <c r="N1283" t="s">
        <v>7822</v>
      </c>
      <c r="O1283">
        <v>1</v>
      </c>
      <c r="P1283" t="s">
        <v>2641</v>
      </c>
      <c r="Q1283" t="s">
        <v>2642</v>
      </c>
      <c r="R1283" t="s">
        <v>555</v>
      </c>
      <c r="S1283" t="s">
        <v>473</v>
      </c>
      <c r="T1283" t="s">
        <v>68</v>
      </c>
      <c r="U1283">
        <v>2018</v>
      </c>
      <c r="V1283">
        <v>390000</v>
      </c>
      <c r="W1283" t="s">
        <v>69</v>
      </c>
      <c r="X1283" t="s">
        <v>241</v>
      </c>
      <c r="Y1283">
        <v>250000</v>
      </c>
      <c r="Z1283">
        <v>140000</v>
      </c>
      <c r="AA1283" t="s">
        <v>69</v>
      </c>
      <c r="AB1283" t="s">
        <v>7823</v>
      </c>
      <c r="AC1283">
        <v>390000</v>
      </c>
    </row>
    <row r="1284" spans="1:29">
      <c r="A1284">
        <f t="shared" ca="1" si="20"/>
        <v>0.35356160072990861</v>
      </c>
      <c r="B1284" t="s">
        <v>199</v>
      </c>
      <c r="C1284">
        <v>9449400</v>
      </c>
      <c r="D1284" s="2">
        <v>43180</v>
      </c>
      <c r="E1284" t="s">
        <v>377</v>
      </c>
      <c r="F1284" t="s">
        <v>7824</v>
      </c>
      <c r="G1284">
        <v>5</v>
      </c>
      <c r="H1284" t="s">
        <v>58</v>
      </c>
      <c r="I1284" t="s">
        <v>149</v>
      </c>
      <c r="J1284">
        <v>194593</v>
      </c>
      <c r="K1284">
        <v>4</v>
      </c>
      <c r="L1284" s="2">
        <v>42104</v>
      </c>
      <c r="M1284" s="2">
        <v>43708</v>
      </c>
      <c r="N1284" t="s">
        <v>6791</v>
      </c>
      <c r="O1284">
        <v>7</v>
      </c>
      <c r="P1284" t="s">
        <v>3435</v>
      </c>
      <c r="Q1284" t="s">
        <v>3436</v>
      </c>
      <c r="R1284" t="s">
        <v>1943</v>
      </c>
      <c r="S1284" t="s">
        <v>67</v>
      </c>
      <c r="T1284" t="s">
        <v>68</v>
      </c>
      <c r="U1284">
        <v>2018</v>
      </c>
      <c r="V1284">
        <v>356146</v>
      </c>
      <c r="W1284" t="s">
        <v>69</v>
      </c>
      <c r="X1284" t="s">
        <v>199</v>
      </c>
      <c r="Y1284">
        <v>239714</v>
      </c>
      <c r="Z1284">
        <v>116432</v>
      </c>
      <c r="AA1284" t="s">
        <v>69</v>
      </c>
      <c r="AB1284" t="s">
        <v>7825</v>
      </c>
      <c r="AC1284">
        <v>356146</v>
      </c>
    </row>
    <row r="1285" spans="1:29">
      <c r="A1285">
        <f t="shared" ca="1" si="20"/>
        <v>0.3226409563913516</v>
      </c>
      <c r="B1285" t="s">
        <v>127</v>
      </c>
      <c r="C1285">
        <v>9418645</v>
      </c>
      <c r="D1285" s="2">
        <v>43130</v>
      </c>
      <c r="E1285" t="s">
        <v>7826</v>
      </c>
      <c r="F1285" t="s">
        <v>7827</v>
      </c>
      <c r="G1285">
        <v>5</v>
      </c>
      <c r="H1285" t="s">
        <v>58</v>
      </c>
      <c r="I1285" t="s">
        <v>130</v>
      </c>
      <c r="J1285">
        <v>106726</v>
      </c>
      <c r="K1285">
        <v>4</v>
      </c>
      <c r="L1285" s="2">
        <v>42156</v>
      </c>
      <c r="M1285" s="2">
        <v>43890</v>
      </c>
      <c r="N1285" t="s">
        <v>7828</v>
      </c>
      <c r="O1285">
        <v>2</v>
      </c>
      <c r="P1285" t="s">
        <v>309</v>
      </c>
      <c r="Q1285" t="s">
        <v>310</v>
      </c>
      <c r="R1285" t="s">
        <v>311</v>
      </c>
      <c r="S1285" t="s">
        <v>67</v>
      </c>
      <c r="T1285" t="s">
        <v>68</v>
      </c>
      <c r="U1285">
        <v>2018</v>
      </c>
      <c r="V1285">
        <v>685748</v>
      </c>
      <c r="W1285" t="s">
        <v>69</v>
      </c>
      <c r="X1285" t="s">
        <v>127</v>
      </c>
      <c r="Y1285">
        <v>474496</v>
      </c>
      <c r="Z1285">
        <v>211252</v>
      </c>
      <c r="AA1285" t="s">
        <v>69</v>
      </c>
      <c r="AB1285" t="s">
        <v>7829</v>
      </c>
      <c r="AC1285">
        <v>685748</v>
      </c>
    </row>
    <row r="1286" spans="1:29">
      <c r="A1286">
        <f t="shared" ca="1" si="20"/>
        <v>0.30549144508722259</v>
      </c>
      <c r="B1286" t="s">
        <v>254</v>
      </c>
      <c r="C1286">
        <v>9312831</v>
      </c>
      <c r="D1286" s="2">
        <v>42935</v>
      </c>
      <c r="E1286" t="s">
        <v>76</v>
      </c>
      <c r="F1286" t="s">
        <v>7830</v>
      </c>
      <c r="G1286">
        <v>5</v>
      </c>
      <c r="H1286" t="s">
        <v>58</v>
      </c>
      <c r="I1286" t="s">
        <v>256</v>
      </c>
      <c r="J1286">
        <v>109102</v>
      </c>
      <c r="K1286">
        <v>4</v>
      </c>
      <c r="L1286" s="2">
        <v>41883</v>
      </c>
      <c r="M1286" s="2">
        <v>43677</v>
      </c>
      <c r="N1286" t="s">
        <v>1307</v>
      </c>
      <c r="O1286">
        <v>7</v>
      </c>
      <c r="P1286" t="s">
        <v>64</v>
      </c>
      <c r="Q1286" t="s">
        <v>65</v>
      </c>
      <c r="R1286" t="s">
        <v>66</v>
      </c>
      <c r="S1286" t="s">
        <v>67</v>
      </c>
      <c r="T1286" t="s">
        <v>68</v>
      </c>
      <c r="U1286">
        <v>2017</v>
      </c>
      <c r="V1286">
        <v>489801</v>
      </c>
      <c r="W1286" t="s">
        <v>69</v>
      </c>
      <c r="X1286" t="s">
        <v>254</v>
      </c>
      <c r="Y1286">
        <v>302346</v>
      </c>
      <c r="Z1286">
        <v>187455</v>
      </c>
      <c r="AA1286" t="s">
        <v>69</v>
      </c>
      <c r="AB1286" t="s">
        <v>7831</v>
      </c>
      <c r="AC1286">
        <v>489801</v>
      </c>
    </row>
    <row r="1287" spans="1:29">
      <c r="A1287">
        <f t="shared" ca="1" si="20"/>
        <v>0.1950331782033492</v>
      </c>
      <c r="B1287" t="s">
        <v>254</v>
      </c>
      <c r="C1287">
        <v>9405892</v>
      </c>
      <c r="D1287" s="2">
        <v>43083</v>
      </c>
      <c r="E1287" t="s">
        <v>56</v>
      </c>
      <c r="F1287" t="s">
        <v>7832</v>
      </c>
      <c r="G1287">
        <v>5</v>
      </c>
      <c r="H1287" t="s">
        <v>58</v>
      </c>
      <c r="I1287" t="s">
        <v>256</v>
      </c>
      <c r="J1287">
        <v>121410</v>
      </c>
      <c r="K1287">
        <v>2</v>
      </c>
      <c r="L1287" s="2">
        <v>42736</v>
      </c>
      <c r="M1287" s="2">
        <v>43465</v>
      </c>
      <c r="N1287" t="s">
        <v>1057</v>
      </c>
      <c r="O1287">
        <v>7</v>
      </c>
      <c r="P1287" t="s">
        <v>2152</v>
      </c>
      <c r="Q1287" t="s">
        <v>472</v>
      </c>
      <c r="R1287" t="s">
        <v>311</v>
      </c>
      <c r="S1287" t="s">
        <v>473</v>
      </c>
      <c r="T1287" t="s">
        <v>68</v>
      </c>
      <c r="U1287">
        <v>2018</v>
      </c>
      <c r="V1287">
        <v>355000</v>
      </c>
      <c r="W1287" t="s">
        <v>69</v>
      </c>
      <c r="X1287" t="s">
        <v>254</v>
      </c>
      <c r="Y1287">
        <v>200000</v>
      </c>
      <c r="Z1287">
        <v>155000</v>
      </c>
      <c r="AA1287" t="s">
        <v>69</v>
      </c>
      <c r="AB1287" t="s">
        <v>7833</v>
      </c>
      <c r="AC1287">
        <v>355000</v>
      </c>
    </row>
    <row r="1288" spans="1:29">
      <c r="A1288">
        <f t="shared" ca="1" si="20"/>
        <v>0.88345680535018589</v>
      </c>
      <c r="B1288" t="s">
        <v>254</v>
      </c>
      <c r="C1288">
        <v>9398154</v>
      </c>
      <c r="D1288" s="2">
        <v>43070</v>
      </c>
      <c r="E1288" t="s">
        <v>56</v>
      </c>
      <c r="F1288" t="s">
        <v>7834</v>
      </c>
      <c r="G1288">
        <v>5</v>
      </c>
      <c r="H1288" t="s">
        <v>58</v>
      </c>
      <c r="I1288" t="s">
        <v>256</v>
      </c>
      <c r="J1288">
        <v>109928</v>
      </c>
      <c r="K1288">
        <v>4</v>
      </c>
      <c r="L1288" s="2">
        <v>42005</v>
      </c>
      <c r="M1288" s="2">
        <v>44196</v>
      </c>
      <c r="N1288" t="s">
        <v>3301</v>
      </c>
      <c r="O1288">
        <v>7</v>
      </c>
      <c r="P1288" t="s">
        <v>3830</v>
      </c>
      <c r="Q1288" t="s">
        <v>3831</v>
      </c>
      <c r="R1288" t="s">
        <v>335</v>
      </c>
      <c r="S1288" t="s">
        <v>85</v>
      </c>
      <c r="T1288" t="s">
        <v>68</v>
      </c>
      <c r="U1288">
        <v>2018</v>
      </c>
      <c r="V1288">
        <v>286286</v>
      </c>
      <c r="W1288" t="s">
        <v>69</v>
      </c>
      <c r="X1288" t="s">
        <v>254</v>
      </c>
      <c r="Y1288">
        <v>190000</v>
      </c>
      <c r="Z1288">
        <v>96286</v>
      </c>
      <c r="AA1288" t="s">
        <v>69</v>
      </c>
      <c r="AB1288" t="s">
        <v>7835</v>
      </c>
      <c r="AC1288">
        <v>286286</v>
      </c>
    </row>
    <row r="1289" spans="1:29">
      <c r="A1289">
        <f t="shared" ca="1" si="20"/>
        <v>3.2025395040096161E-2</v>
      </c>
      <c r="B1289" t="s">
        <v>199</v>
      </c>
      <c r="C1289">
        <v>9249965</v>
      </c>
      <c r="D1289" s="2">
        <v>42821</v>
      </c>
      <c r="E1289" t="s">
        <v>76</v>
      </c>
      <c r="F1289" t="s">
        <v>7836</v>
      </c>
      <c r="G1289">
        <v>5</v>
      </c>
      <c r="H1289" t="s">
        <v>58</v>
      </c>
      <c r="I1289" t="s">
        <v>149</v>
      </c>
      <c r="J1289">
        <v>127927</v>
      </c>
      <c r="K1289">
        <v>10</v>
      </c>
      <c r="L1289" s="2">
        <v>39539</v>
      </c>
      <c r="M1289" s="2">
        <v>43555</v>
      </c>
      <c r="N1289" t="s">
        <v>1657</v>
      </c>
      <c r="O1289">
        <v>47</v>
      </c>
      <c r="P1289" t="s">
        <v>717</v>
      </c>
      <c r="Q1289" t="s">
        <v>718</v>
      </c>
      <c r="R1289" t="s">
        <v>149</v>
      </c>
      <c r="S1289" t="s">
        <v>67</v>
      </c>
      <c r="T1289" t="s">
        <v>68</v>
      </c>
      <c r="U1289">
        <v>2017</v>
      </c>
      <c r="V1289">
        <v>500211</v>
      </c>
      <c r="W1289" t="s">
        <v>69</v>
      </c>
      <c r="X1289" t="s">
        <v>199</v>
      </c>
      <c r="Y1289">
        <v>323761</v>
      </c>
      <c r="Z1289">
        <v>176450</v>
      </c>
      <c r="AA1289" t="s">
        <v>69</v>
      </c>
      <c r="AB1289" t="s">
        <v>7837</v>
      </c>
      <c r="AC1289">
        <v>500211</v>
      </c>
    </row>
    <row r="1290" spans="1:29">
      <c r="A1290">
        <f t="shared" ca="1" si="20"/>
        <v>0.48762937205542689</v>
      </c>
      <c r="B1290" t="s">
        <v>75</v>
      </c>
      <c r="C1290">
        <v>9291392</v>
      </c>
      <c r="D1290" s="2">
        <v>42901</v>
      </c>
      <c r="E1290" t="s">
        <v>76</v>
      </c>
      <c r="F1290" t="s">
        <v>7838</v>
      </c>
      <c r="G1290">
        <v>5</v>
      </c>
      <c r="H1290" t="s">
        <v>58</v>
      </c>
      <c r="I1290" t="s">
        <v>78</v>
      </c>
      <c r="J1290">
        <v>9191</v>
      </c>
      <c r="K1290">
        <v>25</v>
      </c>
      <c r="L1290" s="2">
        <v>33312</v>
      </c>
      <c r="M1290" s="2">
        <v>43982</v>
      </c>
      <c r="N1290" t="s">
        <v>854</v>
      </c>
      <c r="O1290">
        <v>4</v>
      </c>
      <c r="P1290" t="s">
        <v>618</v>
      </c>
      <c r="Q1290" t="s">
        <v>619</v>
      </c>
      <c r="R1290" t="s">
        <v>66</v>
      </c>
      <c r="S1290" t="s">
        <v>85</v>
      </c>
      <c r="T1290" t="s">
        <v>68</v>
      </c>
      <c r="U1290">
        <v>2017</v>
      </c>
      <c r="V1290">
        <v>334811</v>
      </c>
      <c r="W1290" t="s">
        <v>69</v>
      </c>
      <c r="X1290" t="s">
        <v>75</v>
      </c>
      <c r="Y1290">
        <v>231099</v>
      </c>
      <c r="Z1290">
        <v>103712</v>
      </c>
      <c r="AA1290" t="s">
        <v>69</v>
      </c>
      <c r="AB1290" t="s">
        <v>7839</v>
      </c>
      <c r="AC1290">
        <v>334811</v>
      </c>
    </row>
    <row r="1291" spans="1:29">
      <c r="A1291">
        <f t="shared" ca="1" si="20"/>
        <v>0.52559182077492139</v>
      </c>
      <c r="B1291" t="s">
        <v>241</v>
      </c>
      <c r="C1291">
        <v>9199422</v>
      </c>
      <c r="D1291" s="2">
        <v>42697</v>
      </c>
      <c r="E1291" t="s">
        <v>76</v>
      </c>
      <c r="F1291" t="s">
        <v>7840</v>
      </c>
      <c r="G1291">
        <v>5</v>
      </c>
      <c r="H1291" t="s">
        <v>58</v>
      </c>
      <c r="I1291" t="s">
        <v>243</v>
      </c>
      <c r="J1291">
        <v>118742</v>
      </c>
      <c r="K1291">
        <v>4</v>
      </c>
      <c r="L1291" s="2">
        <v>41640</v>
      </c>
      <c r="M1291" s="2">
        <v>43190</v>
      </c>
      <c r="N1291" t="s">
        <v>5715</v>
      </c>
      <c r="O1291">
        <v>1</v>
      </c>
      <c r="P1291" t="s">
        <v>247</v>
      </c>
      <c r="Q1291" t="s">
        <v>248</v>
      </c>
      <c r="R1291" t="s">
        <v>249</v>
      </c>
      <c r="S1291" t="s">
        <v>67</v>
      </c>
      <c r="T1291" t="s">
        <v>68</v>
      </c>
      <c r="U1291">
        <v>2017</v>
      </c>
      <c r="V1291">
        <v>377500</v>
      </c>
      <c r="W1291" t="s">
        <v>69</v>
      </c>
      <c r="X1291" t="s">
        <v>241</v>
      </c>
      <c r="Y1291">
        <v>250000</v>
      </c>
      <c r="Z1291">
        <v>127500</v>
      </c>
      <c r="AA1291" t="s">
        <v>69</v>
      </c>
      <c r="AB1291" t="s">
        <v>7841</v>
      </c>
      <c r="AC1291">
        <v>377500</v>
      </c>
    </row>
    <row r="1292" spans="1:29">
      <c r="A1292">
        <f t="shared" ca="1" si="20"/>
        <v>0.73762306784967557</v>
      </c>
      <c r="B1292" t="s">
        <v>303</v>
      </c>
      <c r="C1292">
        <v>9517542</v>
      </c>
      <c r="D1292" s="2">
        <v>43265</v>
      </c>
      <c r="E1292" t="s">
        <v>978</v>
      </c>
      <c r="F1292" t="s">
        <v>7842</v>
      </c>
      <c r="G1292">
        <v>5</v>
      </c>
      <c r="H1292" t="s">
        <v>58</v>
      </c>
      <c r="I1292" t="s">
        <v>305</v>
      </c>
      <c r="J1292">
        <v>100915</v>
      </c>
      <c r="K1292">
        <v>5</v>
      </c>
      <c r="L1292" s="2">
        <v>41883</v>
      </c>
      <c r="M1292" s="2">
        <v>43982</v>
      </c>
      <c r="N1292" t="s">
        <v>980</v>
      </c>
      <c r="O1292">
        <v>2</v>
      </c>
      <c r="P1292" t="s">
        <v>309</v>
      </c>
      <c r="Q1292" t="s">
        <v>310</v>
      </c>
      <c r="R1292" t="s">
        <v>311</v>
      </c>
      <c r="S1292" t="s">
        <v>67</v>
      </c>
      <c r="T1292" t="s">
        <v>68</v>
      </c>
      <c r="U1292">
        <v>2018</v>
      </c>
      <c r="V1292">
        <v>361812</v>
      </c>
      <c r="W1292" t="s">
        <v>69</v>
      </c>
      <c r="X1292" t="s">
        <v>303</v>
      </c>
      <c r="Y1292">
        <v>217500</v>
      </c>
      <c r="Z1292">
        <v>144312</v>
      </c>
      <c r="AA1292" t="s">
        <v>69</v>
      </c>
      <c r="AB1292" t="s">
        <v>7843</v>
      </c>
      <c r="AC1292">
        <v>361812</v>
      </c>
    </row>
    <row r="1293" spans="1:29">
      <c r="A1293">
        <f t="shared" ca="1" si="20"/>
        <v>0.53582627263902849</v>
      </c>
      <c r="B1293" t="s">
        <v>199</v>
      </c>
      <c r="C1293">
        <v>9265308</v>
      </c>
      <c r="D1293" s="2">
        <v>42853</v>
      </c>
      <c r="E1293" t="s">
        <v>76</v>
      </c>
      <c r="F1293" t="s">
        <v>7844</v>
      </c>
      <c r="G1293">
        <v>5</v>
      </c>
      <c r="H1293" t="s">
        <v>58</v>
      </c>
      <c r="I1293" t="s">
        <v>149</v>
      </c>
      <c r="J1293">
        <v>172546</v>
      </c>
      <c r="K1293">
        <v>5</v>
      </c>
      <c r="L1293" s="2">
        <v>41456</v>
      </c>
      <c r="M1293" s="2">
        <v>43585</v>
      </c>
      <c r="N1293" t="s">
        <v>1657</v>
      </c>
      <c r="O1293">
        <v>12</v>
      </c>
      <c r="P1293" t="s">
        <v>509</v>
      </c>
      <c r="Q1293" t="s">
        <v>217</v>
      </c>
      <c r="R1293" t="s">
        <v>120</v>
      </c>
      <c r="S1293" t="s">
        <v>260</v>
      </c>
      <c r="T1293" t="s">
        <v>68</v>
      </c>
      <c r="U1293">
        <v>2017</v>
      </c>
      <c r="V1293">
        <v>572232</v>
      </c>
      <c r="W1293" t="s">
        <v>69</v>
      </c>
      <c r="X1293" t="s">
        <v>199</v>
      </c>
      <c r="Y1293">
        <v>357775</v>
      </c>
      <c r="Z1293">
        <v>214457</v>
      </c>
      <c r="AA1293" t="s">
        <v>69</v>
      </c>
      <c r="AB1293" t="s">
        <v>7845</v>
      </c>
      <c r="AC1293">
        <v>572232</v>
      </c>
    </row>
    <row r="1294" spans="1:29">
      <c r="A1294">
        <f t="shared" ca="1" si="20"/>
        <v>0.73269574513533575</v>
      </c>
      <c r="B1294" t="s">
        <v>199</v>
      </c>
      <c r="C1294">
        <v>9440914</v>
      </c>
      <c r="D1294" s="2">
        <v>43147</v>
      </c>
      <c r="E1294" t="s">
        <v>76</v>
      </c>
      <c r="F1294" t="s">
        <v>7846</v>
      </c>
      <c r="G1294">
        <v>5</v>
      </c>
      <c r="H1294" t="s">
        <v>58</v>
      </c>
      <c r="I1294" t="s">
        <v>149</v>
      </c>
      <c r="J1294">
        <v>175491</v>
      </c>
      <c r="K1294">
        <v>6</v>
      </c>
      <c r="L1294" s="2">
        <v>41334</v>
      </c>
      <c r="M1294" s="2">
        <v>43524</v>
      </c>
      <c r="N1294" t="s">
        <v>1657</v>
      </c>
      <c r="O1294">
        <v>13</v>
      </c>
      <c r="P1294" t="s">
        <v>1222</v>
      </c>
      <c r="Q1294" t="s">
        <v>217</v>
      </c>
      <c r="R1294" t="s">
        <v>120</v>
      </c>
      <c r="S1294" t="s">
        <v>67</v>
      </c>
      <c r="T1294" t="s">
        <v>68</v>
      </c>
      <c r="U1294">
        <v>2018</v>
      </c>
      <c r="V1294">
        <v>596412</v>
      </c>
      <c r="W1294" t="s">
        <v>69</v>
      </c>
      <c r="X1294" t="s">
        <v>199</v>
      </c>
      <c r="Y1294">
        <v>486115</v>
      </c>
      <c r="Z1294">
        <v>110297</v>
      </c>
      <c r="AA1294" t="s">
        <v>69</v>
      </c>
      <c r="AB1294" t="s">
        <v>7847</v>
      </c>
      <c r="AC1294">
        <v>596412</v>
      </c>
    </row>
    <row r="1295" spans="1:29">
      <c r="A1295">
        <f t="shared" ca="1" si="20"/>
        <v>0.82592551522350188</v>
      </c>
      <c r="B1295" t="s">
        <v>303</v>
      </c>
      <c r="C1295">
        <v>9477617</v>
      </c>
      <c r="D1295" s="2">
        <v>43230</v>
      </c>
      <c r="E1295" t="s">
        <v>56</v>
      </c>
      <c r="F1295" t="s">
        <v>7848</v>
      </c>
      <c r="G1295">
        <v>5</v>
      </c>
      <c r="H1295" t="s">
        <v>58</v>
      </c>
      <c r="I1295" t="s">
        <v>305</v>
      </c>
      <c r="J1295">
        <v>77195</v>
      </c>
      <c r="K1295">
        <v>9</v>
      </c>
      <c r="L1295" s="2">
        <v>39590</v>
      </c>
      <c r="M1295" s="2">
        <v>43951</v>
      </c>
      <c r="N1295" t="s">
        <v>7849</v>
      </c>
      <c r="O1295">
        <v>7</v>
      </c>
      <c r="P1295" t="s">
        <v>787</v>
      </c>
      <c r="Q1295" t="s">
        <v>472</v>
      </c>
      <c r="R1295" t="s">
        <v>311</v>
      </c>
      <c r="S1295" t="s">
        <v>473</v>
      </c>
      <c r="T1295" t="s">
        <v>68</v>
      </c>
      <c r="U1295">
        <v>2018</v>
      </c>
      <c r="V1295">
        <v>390123</v>
      </c>
      <c r="W1295" t="s">
        <v>69</v>
      </c>
      <c r="X1295" t="s">
        <v>303</v>
      </c>
      <c r="Y1295">
        <v>242415</v>
      </c>
      <c r="Z1295">
        <v>147708</v>
      </c>
      <c r="AA1295" t="s">
        <v>69</v>
      </c>
      <c r="AB1295" t="s">
        <v>7850</v>
      </c>
      <c r="AC1295">
        <v>390123</v>
      </c>
    </row>
    <row r="1296" spans="1:29">
      <c r="A1296">
        <f t="shared" ca="1" si="20"/>
        <v>0.43870232632479422</v>
      </c>
      <c r="B1296" t="s">
        <v>199</v>
      </c>
      <c r="C1296">
        <v>9300848</v>
      </c>
      <c r="D1296" s="2">
        <v>42878</v>
      </c>
      <c r="E1296" t="s">
        <v>7851</v>
      </c>
      <c r="F1296" t="s">
        <v>7852</v>
      </c>
      <c r="G1296">
        <v>5</v>
      </c>
      <c r="H1296" t="s">
        <v>58</v>
      </c>
      <c r="I1296" t="s">
        <v>149</v>
      </c>
      <c r="J1296">
        <v>185251</v>
      </c>
      <c r="K1296">
        <v>4</v>
      </c>
      <c r="L1296" s="2">
        <v>41821</v>
      </c>
      <c r="M1296" s="2">
        <v>43616</v>
      </c>
      <c r="N1296" t="s">
        <v>7853</v>
      </c>
      <c r="O1296">
        <v>2</v>
      </c>
      <c r="P1296" t="s">
        <v>320</v>
      </c>
      <c r="Q1296" t="s">
        <v>321</v>
      </c>
      <c r="R1296" t="s">
        <v>137</v>
      </c>
      <c r="S1296" t="s">
        <v>67</v>
      </c>
      <c r="T1296" t="s">
        <v>68</v>
      </c>
      <c r="U1296">
        <v>2017</v>
      </c>
      <c r="V1296">
        <v>700207</v>
      </c>
      <c r="W1296" t="s">
        <v>69</v>
      </c>
      <c r="X1296" t="s">
        <v>199</v>
      </c>
      <c r="Y1296">
        <v>467482</v>
      </c>
      <c r="Z1296">
        <v>232725</v>
      </c>
      <c r="AA1296" t="s">
        <v>69</v>
      </c>
      <c r="AB1296" t="s">
        <v>7854</v>
      </c>
      <c r="AC1296">
        <v>700207</v>
      </c>
    </row>
    <row r="1297" spans="1:29">
      <c r="A1297">
        <f t="shared" ca="1" si="20"/>
        <v>0.59518208195249656</v>
      </c>
      <c r="B1297" t="s">
        <v>55</v>
      </c>
      <c r="C1297">
        <v>9265969</v>
      </c>
      <c r="D1297" s="2">
        <v>42846</v>
      </c>
      <c r="E1297" t="s">
        <v>76</v>
      </c>
      <c r="F1297" t="s">
        <v>7855</v>
      </c>
      <c r="G1297">
        <v>5</v>
      </c>
      <c r="H1297" t="s">
        <v>58</v>
      </c>
      <c r="I1297" t="s">
        <v>59</v>
      </c>
      <c r="J1297">
        <v>23805</v>
      </c>
      <c r="K1297">
        <v>28</v>
      </c>
      <c r="L1297" s="2">
        <v>31656</v>
      </c>
      <c r="M1297" s="2">
        <v>43585</v>
      </c>
      <c r="N1297" t="s">
        <v>1320</v>
      </c>
      <c r="O1297">
        <v>1</v>
      </c>
      <c r="P1297" t="s">
        <v>2101</v>
      </c>
      <c r="Q1297" t="s">
        <v>162</v>
      </c>
      <c r="R1297" t="s">
        <v>163</v>
      </c>
      <c r="S1297" t="s">
        <v>67</v>
      </c>
      <c r="T1297" t="s">
        <v>68</v>
      </c>
      <c r="U1297">
        <v>2017</v>
      </c>
      <c r="V1297">
        <v>328125</v>
      </c>
      <c r="W1297" t="s">
        <v>69</v>
      </c>
      <c r="X1297" t="s">
        <v>55</v>
      </c>
      <c r="Y1297">
        <v>218750</v>
      </c>
      <c r="Z1297">
        <v>109375</v>
      </c>
      <c r="AA1297" t="s">
        <v>69</v>
      </c>
      <c r="AB1297" t="s">
        <v>7856</v>
      </c>
      <c r="AC1297">
        <v>328125</v>
      </c>
    </row>
    <row r="1298" spans="1:29">
      <c r="A1298">
        <f t="shared" ca="1" si="20"/>
        <v>0.57953101186707445</v>
      </c>
      <c r="B1298" t="s">
        <v>303</v>
      </c>
      <c r="C1298">
        <v>9435116</v>
      </c>
      <c r="D1298" s="2">
        <v>43137</v>
      </c>
      <c r="E1298" t="s">
        <v>56</v>
      </c>
      <c r="F1298" t="s">
        <v>7857</v>
      </c>
      <c r="G1298">
        <v>5</v>
      </c>
      <c r="H1298" t="s">
        <v>58</v>
      </c>
      <c r="I1298" t="s">
        <v>305</v>
      </c>
      <c r="J1298">
        <v>103047</v>
      </c>
      <c r="K1298">
        <v>4</v>
      </c>
      <c r="L1298" s="2">
        <v>42072</v>
      </c>
      <c r="M1298" s="2">
        <v>43524</v>
      </c>
      <c r="N1298" t="s">
        <v>1019</v>
      </c>
      <c r="O1298">
        <v>2</v>
      </c>
      <c r="P1298" t="s">
        <v>309</v>
      </c>
      <c r="Q1298" t="s">
        <v>310</v>
      </c>
      <c r="R1298" t="s">
        <v>311</v>
      </c>
      <c r="S1298" t="s">
        <v>67</v>
      </c>
      <c r="T1298" t="s">
        <v>68</v>
      </c>
      <c r="U1298">
        <v>2018</v>
      </c>
      <c r="V1298">
        <v>575644</v>
      </c>
      <c r="W1298" t="s">
        <v>69</v>
      </c>
      <c r="X1298" t="s">
        <v>303</v>
      </c>
      <c r="Y1298">
        <v>343668</v>
      </c>
      <c r="Z1298">
        <v>231976</v>
      </c>
      <c r="AA1298" t="s">
        <v>69</v>
      </c>
      <c r="AB1298" t="s">
        <v>7858</v>
      </c>
      <c r="AC1298">
        <v>575644</v>
      </c>
    </row>
    <row r="1299" spans="1:29">
      <c r="A1299">
        <f t="shared" ca="1" si="20"/>
        <v>0.62114739441753253</v>
      </c>
      <c r="B1299" t="s">
        <v>241</v>
      </c>
      <c r="C1299">
        <v>9302524</v>
      </c>
      <c r="D1299" s="2">
        <v>42902</v>
      </c>
      <c r="E1299" t="s">
        <v>56</v>
      </c>
      <c r="F1299" t="s">
        <v>7859</v>
      </c>
      <c r="G1299">
        <v>5</v>
      </c>
      <c r="H1299" t="s">
        <v>58</v>
      </c>
      <c r="I1299" t="s">
        <v>243</v>
      </c>
      <c r="J1299">
        <v>93231</v>
      </c>
      <c r="K1299">
        <v>8</v>
      </c>
      <c r="L1299" s="2">
        <v>39934</v>
      </c>
      <c r="M1299" s="2">
        <v>44012</v>
      </c>
      <c r="N1299" t="s">
        <v>7860</v>
      </c>
      <c r="O1299">
        <v>2</v>
      </c>
      <c r="P1299" t="s">
        <v>2882</v>
      </c>
      <c r="Q1299" t="s">
        <v>543</v>
      </c>
      <c r="R1299" t="s">
        <v>205</v>
      </c>
      <c r="S1299" t="s">
        <v>67</v>
      </c>
      <c r="T1299" t="s">
        <v>68</v>
      </c>
      <c r="U1299">
        <v>2017</v>
      </c>
      <c r="V1299">
        <v>463131</v>
      </c>
      <c r="W1299" t="s">
        <v>69</v>
      </c>
      <c r="X1299" t="s">
        <v>241</v>
      </c>
      <c r="Y1299">
        <v>296879</v>
      </c>
      <c r="Z1299">
        <v>166252</v>
      </c>
      <c r="AA1299" t="s">
        <v>69</v>
      </c>
      <c r="AB1299" t="s">
        <v>7861</v>
      </c>
      <c r="AC1299">
        <v>463131</v>
      </c>
    </row>
    <row r="1300" spans="1:29">
      <c r="A1300">
        <f t="shared" ca="1" si="20"/>
        <v>0.61415201710680778</v>
      </c>
      <c r="B1300" t="s">
        <v>405</v>
      </c>
      <c r="C1300">
        <v>9275953</v>
      </c>
      <c r="D1300" s="2">
        <v>42880</v>
      </c>
      <c r="E1300" t="s">
        <v>6889</v>
      </c>
      <c r="F1300" t="s">
        <v>7862</v>
      </c>
      <c r="G1300">
        <v>5</v>
      </c>
      <c r="H1300" t="s">
        <v>58</v>
      </c>
      <c r="I1300" t="s">
        <v>407</v>
      </c>
      <c r="J1300">
        <v>36865</v>
      </c>
      <c r="K1300">
        <v>5</v>
      </c>
      <c r="L1300" s="2">
        <v>41532</v>
      </c>
      <c r="M1300" s="2">
        <v>43251</v>
      </c>
      <c r="N1300" t="s">
        <v>6891</v>
      </c>
      <c r="O1300">
        <v>4</v>
      </c>
      <c r="P1300" t="s">
        <v>638</v>
      </c>
      <c r="Q1300" t="s">
        <v>639</v>
      </c>
      <c r="R1300" t="s">
        <v>640</v>
      </c>
      <c r="S1300" t="s">
        <v>336</v>
      </c>
      <c r="T1300" t="s">
        <v>68</v>
      </c>
      <c r="U1300">
        <v>2017</v>
      </c>
      <c r="V1300">
        <v>472012</v>
      </c>
      <c r="W1300" t="s">
        <v>69</v>
      </c>
      <c r="X1300" t="s">
        <v>1683</v>
      </c>
      <c r="Y1300">
        <v>304021</v>
      </c>
      <c r="Z1300">
        <v>167991</v>
      </c>
      <c r="AA1300" t="s">
        <v>69</v>
      </c>
      <c r="AB1300" t="s">
        <v>7863</v>
      </c>
      <c r="AC1300">
        <v>472012</v>
      </c>
    </row>
    <row r="1301" spans="1:29">
      <c r="A1301">
        <f t="shared" ca="1" si="20"/>
        <v>0.19499550994367487</v>
      </c>
      <c r="B1301" t="s">
        <v>199</v>
      </c>
      <c r="C1301">
        <v>9437680</v>
      </c>
      <c r="D1301" s="2">
        <v>43122</v>
      </c>
      <c r="E1301" t="s">
        <v>76</v>
      </c>
      <c r="F1301" t="s">
        <v>7864</v>
      </c>
      <c r="G1301">
        <v>5</v>
      </c>
      <c r="H1301" t="s">
        <v>58</v>
      </c>
      <c r="I1301" t="s">
        <v>149</v>
      </c>
      <c r="J1301">
        <v>183594</v>
      </c>
      <c r="K1301">
        <v>5</v>
      </c>
      <c r="L1301" s="2">
        <v>41699</v>
      </c>
      <c r="M1301" s="2">
        <v>43890</v>
      </c>
      <c r="N1301" t="s">
        <v>1998</v>
      </c>
      <c r="O1301">
        <v>5</v>
      </c>
      <c r="P1301" t="s">
        <v>524</v>
      </c>
      <c r="Q1301" t="s">
        <v>83</v>
      </c>
      <c r="R1301" t="s">
        <v>84</v>
      </c>
      <c r="S1301" t="s">
        <v>67</v>
      </c>
      <c r="T1301" t="s">
        <v>68</v>
      </c>
      <c r="U1301">
        <v>2018</v>
      </c>
      <c r="V1301">
        <v>325093</v>
      </c>
      <c r="W1301" t="s">
        <v>69</v>
      </c>
      <c r="X1301" t="s">
        <v>199</v>
      </c>
      <c r="Y1301">
        <v>208393</v>
      </c>
      <c r="Z1301">
        <v>116700</v>
      </c>
      <c r="AA1301" t="s">
        <v>69</v>
      </c>
      <c r="AB1301" t="s">
        <v>7865</v>
      </c>
      <c r="AC1301">
        <v>325093</v>
      </c>
    </row>
    <row r="1302" spans="1:29">
      <c r="A1302">
        <f t="shared" ca="1" si="20"/>
        <v>0.19304095413280209</v>
      </c>
      <c r="B1302" t="s">
        <v>687</v>
      </c>
      <c r="C1302">
        <v>9322526</v>
      </c>
      <c r="D1302" s="2">
        <v>42934</v>
      </c>
      <c r="E1302" t="s">
        <v>56</v>
      </c>
      <c r="F1302" t="s">
        <v>7866</v>
      </c>
      <c r="G1302">
        <v>5</v>
      </c>
      <c r="H1302" t="s">
        <v>58</v>
      </c>
      <c r="I1302" t="s">
        <v>689</v>
      </c>
      <c r="J1302">
        <v>7174</v>
      </c>
      <c r="K1302">
        <v>11</v>
      </c>
      <c r="L1302" s="2">
        <v>38576</v>
      </c>
      <c r="M1302" s="2">
        <v>43677</v>
      </c>
      <c r="N1302" t="s">
        <v>854</v>
      </c>
      <c r="O1302">
        <v>8</v>
      </c>
      <c r="P1302" t="s">
        <v>857</v>
      </c>
      <c r="Q1302" t="s">
        <v>472</v>
      </c>
      <c r="R1302" t="s">
        <v>311</v>
      </c>
      <c r="S1302" t="s">
        <v>473</v>
      </c>
      <c r="T1302" t="s">
        <v>68</v>
      </c>
      <c r="U1302">
        <v>2017</v>
      </c>
      <c r="V1302">
        <v>567783</v>
      </c>
      <c r="W1302" t="s">
        <v>69</v>
      </c>
      <c r="X1302" t="s">
        <v>687</v>
      </c>
      <c r="Y1302">
        <v>346209</v>
      </c>
      <c r="Z1302">
        <v>221574</v>
      </c>
      <c r="AA1302" t="s">
        <v>69</v>
      </c>
      <c r="AB1302" t="s">
        <v>7867</v>
      </c>
      <c r="AC1302">
        <v>567783</v>
      </c>
    </row>
    <row r="1303" spans="1:29">
      <c r="A1303">
        <f t="shared" ca="1" si="20"/>
        <v>0.87384763059460469</v>
      </c>
      <c r="B1303" t="s">
        <v>286</v>
      </c>
      <c r="C1303">
        <v>9379441</v>
      </c>
      <c r="D1303" s="2">
        <v>43042</v>
      </c>
      <c r="E1303" t="s">
        <v>76</v>
      </c>
      <c r="F1303" t="s">
        <v>7868</v>
      </c>
      <c r="G1303">
        <v>5</v>
      </c>
      <c r="H1303" t="s">
        <v>58</v>
      </c>
      <c r="I1303" t="s">
        <v>289</v>
      </c>
      <c r="J1303">
        <v>103055</v>
      </c>
      <c r="K1303">
        <v>5</v>
      </c>
      <c r="L1303" s="2">
        <v>41609</v>
      </c>
      <c r="M1303" s="2">
        <v>43799</v>
      </c>
      <c r="N1303" t="s">
        <v>5512</v>
      </c>
      <c r="O1303">
        <v>8</v>
      </c>
      <c r="P1303" t="s">
        <v>2448</v>
      </c>
      <c r="Q1303" t="s">
        <v>472</v>
      </c>
      <c r="R1303" t="s">
        <v>311</v>
      </c>
      <c r="S1303" t="s">
        <v>473</v>
      </c>
      <c r="T1303" t="s">
        <v>68</v>
      </c>
      <c r="U1303">
        <v>2018</v>
      </c>
      <c r="V1303">
        <v>750907</v>
      </c>
      <c r="W1303" t="s">
        <v>69</v>
      </c>
      <c r="X1303" t="s">
        <v>286</v>
      </c>
      <c r="Y1303">
        <v>552334</v>
      </c>
      <c r="Z1303">
        <v>198573</v>
      </c>
      <c r="AA1303" t="s">
        <v>69</v>
      </c>
      <c r="AB1303" t="s">
        <v>7869</v>
      </c>
      <c r="AC1303">
        <v>750907</v>
      </c>
    </row>
    <row r="1304" spans="1:29">
      <c r="A1304">
        <f t="shared" ca="1" si="20"/>
        <v>0.28697645776153324</v>
      </c>
      <c r="B1304" t="s">
        <v>687</v>
      </c>
      <c r="C1304">
        <v>9485921</v>
      </c>
      <c r="D1304" s="2">
        <v>43243</v>
      </c>
      <c r="E1304" t="s">
        <v>56</v>
      </c>
      <c r="F1304" t="s">
        <v>7870</v>
      </c>
      <c r="G1304">
        <v>5</v>
      </c>
      <c r="H1304" t="s">
        <v>58</v>
      </c>
      <c r="I1304" t="s">
        <v>689</v>
      </c>
      <c r="J1304">
        <v>13561</v>
      </c>
      <c r="K1304">
        <v>5</v>
      </c>
      <c r="L1304" s="2">
        <v>41799</v>
      </c>
      <c r="M1304" s="2">
        <v>43982</v>
      </c>
      <c r="N1304" t="s">
        <v>60</v>
      </c>
      <c r="O1304">
        <v>1</v>
      </c>
      <c r="P1304" t="s">
        <v>1207</v>
      </c>
      <c r="Q1304" t="s">
        <v>1208</v>
      </c>
      <c r="R1304" t="s">
        <v>1209</v>
      </c>
      <c r="S1304" t="s">
        <v>67</v>
      </c>
      <c r="T1304" t="s">
        <v>68</v>
      </c>
      <c r="U1304">
        <v>2018</v>
      </c>
      <c r="V1304">
        <v>572615</v>
      </c>
      <c r="W1304" t="s">
        <v>69</v>
      </c>
      <c r="X1304" t="s">
        <v>687</v>
      </c>
      <c r="Y1304">
        <v>362232</v>
      </c>
      <c r="Z1304">
        <v>210383</v>
      </c>
      <c r="AA1304" t="s">
        <v>69</v>
      </c>
      <c r="AB1304" t="s">
        <v>7871</v>
      </c>
      <c r="AC1304">
        <v>572615</v>
      </c>
    </row>
    <row r="1305" spans="1:29">
      <c r="A1305">
        <f t="shared" ca="1" si="20"/>
        <v>0.52855088546663898</v>
      </c>
      <c r="B1305" t="s">
        <v>286</v>
      </c>
      <c r="C1305">
        <v>9388950</v>
      </c>
      <c r="D1305" s="2">
        <v>43059</v>
      </c>
      <c r="E1305" t="s">
        <v>76</v>
      </c>
      <c r="F1305" t="s">
        <v>7872</v>
      </c>
      <c r="G1305">
        <v>5</v>
      </c>
      <c r="H1305" t="s">
        <v>58</v>
      </c>
      <c r="I1305" t="s">
        <v>289</v>
      </c>
      <c r="J1305">
        <v>105168</v>
      </c>
      <c r="K1305">
        <v>6</v>
      </c>
      <c r="L1305" s="2">
        <v>42095</v>
      </c>
      <c r="M1305" s="2">
        <v>43799</v>
      </c>
      <c r="N1305" t="s">
        <v>7873</v>
      </c>
      <c r="O1305">
        <v>12</v>
      </c>
      <c r="P1305" t="s">
        <v>1357</v>
      </c>
      <c r="Q1305" t="s">
        <v>217</v>
      </c>
      <c r="R1305" t="s">
        <v>120</v>
      </c>
      <c r="S1305" t="s">
        <v>67</v>
      </c>
      <c r="T1305" t="s">
        <v>68</v>
      </c>
      <c r="U1305">
        <v>2018</v>
      </c>
      <c r="V1305">
        <v>423750</v>
      </c>
      <c r="W1305" t="s">
        <v>69</v>
      </c>
      <c r="X1305" t="s">
        <v>286</v>
      </c>
      <c r="Y1305">
        <v>250000</v>
      </c>
      <c r="Z1305">
        <v>173750</v>
      </c>
      <c r="AA1305" t="s">
        <v>69</v>
      </c>
      <c r="AB1305" t="s">
        <v>7874</v>
      </c>
      <c r="AC1305">
        <v>423750</v>
      </c>
    </row>
    <row r="1306" spans="1:29">
      <c r="A1306">
        <f t="shared" ca="1" si="20"/>
        <v>0.40047457776347628</v>
      </c>
      <c r="B1306" t="s">
        <v>327</v>
      </c>
      <c r="C1306">
        <v>9568762</v>
      </c>
      <c r="D1306" s="2">
        <v>43298</v>
      </c>
      <c r="E1306" t="s">
        <v>7875</v>
      </c>
      <c r="F1306" t="s">
        <v>7876</v>
      </c>
      <c r="G1306">
        <v>5</v>
      </c>
      <c r="H1306" t="s">
        <v>58</v>
      </c>
      <c r="I1306" t="s">
        <v>330</v>
      </c>
      <c r="J1306">
        <v>25149</v>
      </c>
      <c r="K1306">
        <v>2</v>
      </c>
      <c r="L1306" s="2">
        <v>43008</v>
      </c>
      <c r="M1306" s="2">
        <v>44043</v>
      </c>
      <c r="N1306" t="s">
        <v>7877</v>
      </c>
      <c r="O1306">
        <v>4</v>
      </c>
      <c r="P1306" t="s">
        <v>1512</v>
      </c>
      <c r="Q1306" t="s">
        <v>1513</v>
      </c>
      <c r="R1306" t="s">
        <v>640</v>
      </c>
      <c r="S1306" t="s">
        <v>67</v>
      </c>
      <c r="T1306" t="s">
        <v>68</v>
      </c>
      <c r="U1306">
        <v>2018</v>
      </c>
      <c r="V1306">
        <v>400375</v>
      </c>
      <c r="W1306" t="s">
        <v>69</v>
      </c>
      <c r="X1306" t="s">
        <v>327</v>
      </c>
      <c r="Y1306">
        <v>296605</v>
      </c>
      <c r="Z1306">
        <v>103770</v>
      </c>
      <c r="AA1306" t="s">
        <v>69</v>
      </c>
      <c r="AB1306" t="s">
        <v>7878</v>
      </c>
      <c r="AC1306">
        <v>400375</v>
      </c>
    </row>
    <row r="1307" spans="1:29">
      <c r="A1307">
        <f t="shared" ca="1" si="20"/>
        <v>0.4695748533024624</v>
      </c>
      <c r="B1307" t="s">
        <v>127</v>
      </c>
      <c r="C1307">
        <v>9474210</v>
      </c>
      <c r="D1307" s="2">
        <v>43243</v>
      </c>
      <c r="E1307" t="s">
        <v>1702</v>
      </c>
      <c r="F1307" t="s">
        <v>1703</v>
      </c>
      <c r="G1307">
        <v>5</v>
      </c>
      <c r="H1307" t="s">
        <v>58</v>
      </c>
      <c r="I1307" t="s">
        <v>130</v>
      </c>
      <c r="J1307">
        <v>104145</v>
      </c>
      <c r="K1307">
        <v>6</v>
      </c>
      <c r="L1307" s="2">
        <v>41821</v>
      </c>
      <c r="M1307" s="2">
        <v>44316</v>
      </c>
      <c r="N1307" t="s">
        <v>1704</v>
      </c>
      <c r="O1307">
        <v>13</v>
      </c>
      <c r="P1307" t="s">
        <v>1222</v>
      </c>
      <c r="Q1307" t="s">
        <v>217</v>
      </c>
      <c r="R1307" t="s">
        <v>120</v>
      </c>
      <c r="S1307" t="s">
        <v>67</v>
      </c>
      <c r="T1307" t="s">
        <v>68</v>
      </c>
      <c r="U1307">
        <v>2018</v>
      </c>
      <c r="V1307">
        <v>678042</v>
      </c>
      <c r="W1307" t="s">
        <v>69</v>
      </c>
      <c r="X1307" t="s">
        <v>286</v>
      </c>
      <c r="Y1307">
        <v>224211</v>
      </c>
      <c r="Z1307">
        <v>140709</v>
      </c>
      <c r="AA1307" t="s">
        <v>69</v>
      </c>
      <c r="AB1307" t="s">
        <v>1706</v>
      </c>
      <c r="AC1307">
        <v>364920</v>
      </c>
    </row>
    <row r="1308" spans="1:29">
      <c r="A1308">
        <f t="shared" ca="1" si="20"/>
        <v>0.10559328236580712</v>
      </c>
      <c r="B1308" t="s">
        <v>199</v>
      </c>
      <c r="C1308">
        <v>9477469</v>
      </c>
      <c r="D1308" s="2">
        <v>43202</v>
      </c>
      <c r="E1308" t="s">
        <v>76</v>
      </c>
      <c r="F1308" t="s">
        <v>7879</v>
      </c>
      <c r="G1308">
        <v>5</v>
      </c>
      <c r="H1308" t="s">
        <v>58</v>
      </c>
      <c r="I1308" t="s">
        <v>149</v>
      </c>
      <c r="J1308">
        <v>174768</v>
      </c>
      <c r="K1308">
        <v>5</v>
      </c>
      <c r="L1308" s="2">
        <v>41760</v>
      </c>
      <c r="M1308" s="2">
        <v>43951</v>
      </c>
      <c r="N1308" t="s">
        <v>7880</v>
      </c>
      <c r="O1308">
        <v>6</v>
      </c>
      <c r="P1308" t="s">
        <v>333</v>
      </c>
      <c r="Q1308" t="s">
        <v>334</v>
      </c>
      <c r="R1308" t="s">
        <v>335</v>
      </c>
      <c r="S1308" t="s">
        <v>67</v>
      </c>
      <c r="T1308" t="s">
        <v>68</v>
      </c>
      <c r="U1308">
        <v>2018</v>
      </c>
      <c r="V1308">
        <v>380646</v>
      </c>
      <c r="W1308" t="s">
        <v>69</v>
      </c>
      <c r="X1308" t="s">
        <v>199</v>
      </c>
      <c r="Y1308">
        <v>245578</v>
      </c>
      <c r="Z1308">
        <v>135068</v>
      </c>
      <c r="AA1308" t="s">
        <v>69</v>
      </c>
      <c r="AB1308" t="s">
        <v>7881</v>
      </c>
      <c r="AC1308">
        <v>380646</v>
      </c>
    </row>
    <row r="1309" spans="1:29">
      <c r="A1309">
        <f t="shared" ca="1" si="20"/>
        <v>0.21215556808917979</v>
      </c>
      <c r="B1309" t="s">
        <v>55</v>
      </c>
      <c r="C1309">
        <v>9210126</v>
      </c>
      <c r="D1309" s="2">
        <v>42748</v>
      </c>
      <c r="E1309" t="s">
        <v>76</v>
      </c>
      <c r="F1309" t="s">
        <v>7882</v>
      </c>
      <c r="G1309">
        <v>5</v>
      </c>
      <c r="H1309" t="s">
        <v>58</v>
      </c>
      <c r="I1309" t="s">
        <v>59</v>
      </c>
      <c r="J1309">
        <v>81068</v>
      </c>
      <c r="K1309">
        <v>5</v>
      </c>
      <c r="L1309" s="2">
        <v>41306</v>
      </c>
      <c r="M1309" s="2">
        <v>43496</v>
      </c>
      <c r="N1309" t="s">
        <v>1088</v>
      </c>
      <c r="O1309">
        <v>98</v>
      </c>
      <c r="P1309" t="s">
        <v>5724</v>
      </c>
      <c r="Q1309" t="s">
        <v>3918</v>
      </c>
      <c r="R1309" t="s">
        <v>689</v>
      </c>
      <c r="S1309" t="s">
        <v>67</v>
      </c>
      <c r="T1309" t="s">
        <v>68</v>
      </c>
      <c r="U1309">
        <v>2017</v>
      </c>
      <c r="V1309">
        <v>340156</v>
      </c>
      <c r="W1309" t="s">
        <v>69</v>
      </c>
      <c r="X1309" t="s">
        <v>55</v>
      </c>
      <c r="Y1309">
        <v>218750</v>
      </c>
      <c r="Z1309">
        <v>121406</v>
      </c>
      <c r="AA1309" t="s">
        <v>69</v>
      </c>
      <c r="AB1309" t="s">
        <v>7883</v>
      </c>
      <c r="AC1309">
        <v>340156</v>
      </c>
    </row>
    <row r="1310" spans="1:29">
      <c r="A1310">
        <f t="shared" ca="1" si="20"/>
        <v>0.84413691032163796</v>
      </c>
      <c r="B1310" t="s">
        <v>55</v>
      </c>
      <c r="C1310">
        <v>9513062</v>
      </c>
      <c r="D1310" s="2">
        <v>43263</v>
      </c>
      <c r="E1310" t="s">
        <v>56</v>
      </c>
      <c r="F1310" t="s">
        <v>7884</v>
      </c>
      <c r="G1310">
        <v>5</v>
      </c>
      <c r="H1310" t="s">
        <v>58</v>
      </c>
      <c r="I1310" t="s">
        <v>59</v>
      </c>
      <c r="J1310">
        <v>88476</v>
      </c>
      <c r="K1310">
        <v>4</v>
      </c>
      <c r="L1310" s="2">
        <v>42200</v>
      </c>
      <c r="M1310" s="2">
        <v>43646</v>
      </c>
      <c r="N1310" t="s">
        <v>4569</v>
      </c>
      <c r="O1310">
        <v>13</v>
      </c>
      <c r="P1310" t="s">
        <v>390</v>
      </c>
      <c r="Q1310" t="s">
        <v>217</v>
      </c>
      <c r="R1310" t="s">
        <v>120</v>
      </c>
      <c r="S1310" t="s">
        <v>67</v>
      </c>
      <c r="T1310" t="s">
        <v>68</v>
      </c>
      <c r="U1310">
        <v>2018</v>
      </c>
      <c r="V1310">
        <v>383264</v>
      </c>
      <c r="W1310" t="s">
        <v>69</v>
      </c>
      <c r="X1310" t="s">
        <v>55</v>
      </c>
      <c r="Y1310">
        <v>239540</v>
      </c>
      <c r="Z1310">
        <v>143724</v>
      </c>
      <c r="AA1310" t="s">
        <v>69</v>
      </c>
      <c r="AB1310" t="s">
        <v>7885</v>
      </c>
      <c r="AC1310">
        <v>383264</v>
      </c>
    </row>
    <row r="1311" spans="1:29">
      <c r="A1311">
        <f t="shared" ca="1" si="20"/>
        <v>0.89343126021376318</v>
      </c>
      <c r="B1311" t="s">
        <v>1619</v>
      </c>
      <c r="C1311">
        <v>9474542</v>
      </c>
      <c r="D1311" s="2">
        <v>43216</v>
      </c>
      <c r="E1311" t="s">
        <v>7886</v>
      </c>
      <c r="F1311" t="s">
        <v>7887</v>
      </c>
      <c r="G1311">
        <v>5</v>
      </c>
      <c r="H1311" t="s">
        <v>58</v>
      </c>
      <c r="I1311" t="s">
        <v>1621</v>
      </c>
      <c r="J1311">
        <v>22312</v>
      </c>
      <c r="K1311">
        <v>5</v>
      </c>
      <c r="L1311" s="2">
        <v>41883</v>
      </c>
      <c r="M1311" s="2">
        <v>44104</v>
      </c>
      <c r="N1311" t="s">
        <v>7888</v>
      </c>
      <c r="O1311">
        <v>4</v>
      </c>
      <c r="P1311" t="s">
        <v>7889</v>
      </c>
      <c r="Q1311" t="s">
        <v>7890</v>
      </c>
      <c r="R1311" t="s">
        <v>66</v>
      </c>
      <c r="S1311" t="s">
        <v>260</v>
      </c>
      <c r="T1311" t="s">
        <v>68</v>
      </c>
      <c r="U1311">
        <v>2018</v>
      </c>
      <c r="V1311">
        <v>472160</v>
      </c>
      <c r="W1311" t="s">
        <v>69</v>
      </c>
      <c r="X1311" t="s">
        <v>1619</v>
      </c>
      <c r="Y1311">
        <v>345539</v>
      </c>
      <c r="Z1311">
        <v>126621</v>
      </c>
      <c r="AA1311" t="s">
        <v>69</v>
      </c>
      <c r="AB1311" t="s">
        <v>7891</v>
      </c>
      <c r="AC1311">
        <v>472160</v>
      </c>
    </row>
    <row r="1312" spans="1:29">
      <c r="A1312">
        <f t="shared" ca="1" si="20"/>
        <v>0.95693152127556658</v>
      </c>
      <c r="B1312" t="s">
        <v>241</v>
      </c>
      <c r="C1312">
        <v>9181447</v>
      </c>
      <c r="D1312" s="2">
        <v>42699</v>
      </c>
      <c r="E1312" t="s">
        <v>76</v>
      </c>
      <c r="F1312" t="s">
        <v>7892</v>
      </c>
      <c r="G1312">
        <v>5</v>
      </c>
      <c r="H1312" t="s">
        <v>58</v>
      </c>
      <c r="I1312" t="s">
        <v>243</v>
      </c>
      <c r="J1312">
        <v>117226</v>
      </c>
      <c r="K1312">
        <v>4</v>
      </c>
      <c r="L1312" s="2">
        <v>41631</v>
      </c>
      <c r="M1312" s="2">
        <v>43434</v>
      </c>
      <c r="N1312" t="s">
        <v>754</v>
      </c>
      <c r="O1312">
        <v>12</v>
      </c>
      <c r="P1312" t="s">
        <v>1357</v>
      </c>
      <c r="Q1312" t="s">
        <v>217</v>
      </c>
      <c r="R1312" t="s">
        <v>120</v>
      </c>
      <c r="S1312" t="s">
        <v>67</v>
      </c>
      <c r="T1312" t="s">
        <v>68</v>
      </c>
      <c r="U1312">
        <v>2017</v>
      </c>
      <c r="V1312">
        <v>504906</v>
      </c>
      <c r="W1312" t="s">
        <v>69</v>
      </c>
      <c r="X1312" t="s">
        <v>241</v>
      </c>
      <c r="Y1312">
        <v>331131</v>
      </c>
      <c r="Z1312">
        <v>173775</v>
      </c>
      <c r="AA1312" t="s">
        <v>69</v>
      </c>
      <c r="AB1312" t="s">
        <v>7893</v>
      </c>
      <c r="AC1312">
        <v>504906</v>
      </c>
    </row>
    <row r="1313" spans="1:29">
      <c r="A1313">
        <f t="shared" ca="1" si="20"/>
        <v>0.61133404099640143</v>
      </c>
      <c r="B1313" t="s">
        <v>1619</v>
      </c>
      <c r="C1313">
        <v>9186468</v>
      </c>
      <c r="D1313" s="2">
        <v>42705</v>
      </c>
      <c r="E1313" t="s">
        <v>7894</v>
      </c>
      <c r="F1313" t="s">
        <v>7895</v>
      </c>
      <c r="G1313">
        <v>5</v>
      </c>
      <c r="H1313" t="s">
        <v>58</v>
      </c>
      <c r="I1313" t="s">
        <v>1621</v>
      </c>
      <c r="J1313">
        <v>21347</v>
      </c>
      <c r="K1313">
        <v>5</v>
      </c>
      <c r="L1313" s="2">
        <v>41258</v>
      </c>
      <c r="M1313" s="2">
        <v>43434</v>
      </c>
      <c r="N1313" t="s">
        <v>79</v>
      </c>
      <c r="O1313">
        <v>2</v>
      </c>
      <c r="P1313" t="s">
        <v>778</v>
      </c>
      <c r="Q1313" t="s">
        <v>779</v>
      </c>
      <c r="R1313" t="s">
        <v>780</v>
      </c>
      <c r="S1313" t="s">
        <v>67</v>
      </c>
      <c r="T1313" t="s">
        <v>68</v>
      </c>
      <c r="U1313">
        <v>2017</v>
      </c>
      <c r="V1313">
        <v>554030</v>
      </c>
      <c r="W1313" t="s">
        <v>69</v>
      </c>
      <c r="X1313" t="s">
        <v>1619</v>
      </c>
      <c r="Y1313">
        <v>351664</v>
      </c>
      <c r="Z1313">
        <v>202366</v>
      </c>
      <c r="AA1313" t="s">
        <v>69</v>
      </c>
      <c r="AB1313" t="s">
        <v>7896</v>
      </c>
      <c r="AC1313">
        <v>554030</v>
      </c>
    </row>
    <row r="1314" spans="1:29">
      <c r="A1314">
        <f t="shared" ca="1" si="20"/>
        <v>0.70453862060828909</v>
      </c>
      <c r="B1314" t="s">
        <v>241</v>
      </c>
      <c r="C1314">
        <v>9459966</v>
      </c>
      <c r="D1314" s="2">
        <v>43180</v>
      </c>
      <c r="E1314" t="s">
        <v>56</v>
      </c>
      <c r="F1314" t="s">
        <v>7897</v>
      </c>
      <c r="G1314">
        <v>5</v>
      </c>
      <c r="H1314" t="s">
        <v>58</v>
      </c>
      <c r="I1314" t="s">
        <v>243</v>
      </c>
      <c r="J1314">
        <v>123515</v>
      </c>
      <c r="K1314">
        <v>4</v>
      </c>
      <c r="L1314" s="2">
        <v>42095</v>
      </c>
      <c r="M1314" s="2">
        <v>43646</v>
      </c>
      <c r="N1314" t="s">
        <v>2028</v>
      </c>
      <c r="O1314">
        <v>6</v>
      </c>
      <c r="P1314" t="s">
        <v>333</v>
      </c>
      <c r="Q1314" t="s">
        <v>334</v>
      </c>
      <c r="R1314" t="s">
        <v>335</v>
      </c>
      <c r="S1314" t="s">
        <v>67</v>
      </c>
      <c r="T1314" t="s">
        <v>68</v>
      </c>
      <c r="U1314">
        <v>2018</v>
      </c>
      <c r="V1314">
        <v>605796</v>
      </c>
      <c r="W1314" t="s">
        <v>69</v>
      </c>
      <c r="X1314" t="s">
        <v>241</v>
      </c>
      <c r="Y1314">
        <v>390836</v>
      </c>
      <c r="Z1314">
        <v>214960</v>
      </c>
      <c r="AA1314" t="s">
        <v>69</v>
      </c>
      <c r="AB1314" t="s">
        <v>7898</v>
      </c>
      <c r="AC1314">
        <v>605796</v>
      </c>
    </row>
    <row r="1315" spans="1:29">
      <c r="A1315">
        <f t="shared" ca="1" si="20"/>
        <v>0.52036789463651156</v>
      </c>
      <c r="B1315" t="s">
        <v>55</v>
      </c>
      <c r="C1315">
        <v>9544322</v>
      </c>
      <c r="D1315" s="2">
        <v>43297</v>
      </c>
      <c r="E1315" t="s">
        <v>56</v>
      </c>
      <c r="F1315" t="s">
        <v>7899</v>
      </c>
      <c r="G1315">
        <v>5</v>
      </c>
      <c r="H1315" t="s">
        <v>58</v>
      </c>
      <c r="I1315" t="s">
        <v>59</v>
      </c>
      <c r="J1315">
        <v>88532</v>
      </c>
      <c r="K1315">
        <v>5</v>
      </c>
      <c r="L1315" s="2">
        <v>41852</v>
      </c>
      <c r="M1315" s="2">
        <v>43677</v>
      </c>
      <c r="N1315" t="s">
        <v>1441</v>
      </c>
      <c r="O1315">
        <v>11</v>
      </c>
      <c r="P1315" t="s">
        <v>7900</v>
      </c>
      <c r="Q1315" t="s">
        <v>533</v>
      </c>
      <c r="R1315" t="s">
        <v>149</v>
      </c>
      <c r="S1315" t="s">
        <v>260</v>
      </c>
      <c r="T1315" t="s">
        <v>68</v>
      </c>
      <c r="U1315">
        <v>2018</v>
      </c>
      <c r="V1315">
        <v>708482</v>
      </c>
      <c r="W1315" t="s">
        <v>69</v>
      </c>
      <c r="X1315" t="s">
        <v>75</v>
      </c>
      <c r="Y1315">
        <v>52356</v>
      </c>
      <c r="Z1315">
        <v>47644</v>
      </c>
      <c r="AA1315" t="s">
        <v>69</v>
      </c>
      <c r="AB1315" t="s">
        <v>7901</v>
      </c>
      <c r="AC1315">
        <v>100000</v>
      </c>
    </row>
    <row r="1316" spans="1:29">
      <c r="A1316">
        <f t="shared" ca="1" si="20"/>
        <v>0.259843484559658</v>
      </c>
      <c r="B1316" t="s">
        <v>254</v>
      </c>
      <c r="C1316">
        <v>9442851</v>
      </c>
      <c r="D1316" s="2">
        <v>43158</v>
      </c>
      <c r="E1316" t="s">
        <v>56</v>
      </c>
      <c r="F1316" t="s">
        <v>7902</v>
      </c>
      <c r="G1316">
        <v>5</v>
      </c>
      <c r="H1316" t="s">
        <v>58</v>
      </c>
      <c r="I1316" t="s">
        <v>256</v>
      </c>
      <c r="J1316">
        <v>95843</v>
      </c>
      <c r="K1316">
        <v>8</v>
      </c>
      <c r="L1316" s="2">
        <v>40603</v>
      </c>
      <c r="M1316" s="2">
        <v>43890</v>
      </c>
      <c r="N1316" t="s">
        <v>2395</v>
      </c>
      <c r="O1316">
        <v>7</v>
      </c>
      <c r="P1316" t="s">
        <v>930</v>
      </c>
      <c r="Q1316" t="s">
        <v>595</v>
      </c>
      <c r="R1316" t="s">
        <v>311</v>
      </c>
      <c r="S1316" t="s">
        <v>85</v>
      </c>
      <c r="T1316" t="s">
        <v>68</v>
      </c>
      <c r="U1316">
        <v>2018</v>
      </c>
      <c r="V1316">
        <v>310672</v>
      </c>
      <c r="W1316" t="s">
        <v>69</v>
      </c>
      <c r="X1316" t="s">
        <v>254</v>
      </c>
      <c r="Y1316">
        <v>211275</v>
      </c>
      <c r="Z1316">
        <v>99397</v>
      </c>
      <c r="AA1316" t="s">
        <v>69</v>
      </c>
      <c r="AB1316" t="s">
        <v>7903</v>
      </c>
      <c r="AC1316">
        <v>310672</v>
      </c>
    </row>
    <row r="1317" spans="1:29">
      <c r="A1317">
        <f t="shared" ca="1" si="20"/>
        <v>0.4961761253209287</v>
      </c>
      <c r="B1317" t="s">
        <v>199</v>
      </c>
      <c r="C1317">
        <v>9598253</v>
      </c>
      <c r="D1317" s="2">
        <v>43081</v>
      </c>
      <c r="E1317" t="s">
        <v>287</v>
      </c>
      <c r="F1317" t="s">
        <v>7904</v>
      </c>
      <c r="G1317">
        <v>7</v>
      </c>
      <c r="H1317" t="s">
        <v>58</v>
      </c>
      <c r="I1317" t="s">
        <v>149</v>
      </c>
      <c r="J1317">
        <v>93999</v>
      </c>
      <c r="K1317">
        <v>18</v>
      </c>
      <c r="L1317" s="2">
        <v>43049</v>
      </c>
      <c r="M1317" s="2">
        <v>43708</v>
      </c>
      <c r="N1317" t="s">
        <v>1485</v>
      </c>
      <c r="O1317">
        <v>27</v>
      </c>
      <c r="P1317" t="s">
        <v>4190</v>
      </c>
      <c r="Q1317" t="s">
        <v>629</v>
      </c>
      <c r="R1317" t="s">
        <v>630</v>
      </c>
      <c r="S1317" t="s">
        <v>67</v>
      </c>
      <c r="T1317" t="s">
        <v>68</v>
      </c>
      <c r="U1317">
        <v>2017</v>
      </c>
      <c r="V1317">
        <v>299890</v>
      </c>
      <c r="W1317" t="s">
        <v>69</v>
      </c>
      <c r="X1317" t="s">
        <v>199</v>
      </c>
      <c r="Y1317">
        <v>195368</v>
      </c>
      <c r="Z1317">
        <v>104522</v>
      </c>
      <c r="AA1317" t="s">
        <v>69</v>
      </c>
      <c r="AB1317" t="s">
        <v>7905</v>
      </c>
      <c r="AC1317">
        <v>299890</v>
      </c>
    </row>
    <row r="1318" spans="1:29">
      <c r="A1318">
        <f t="shared" ca="1" si="20"/>
        <v>0.28772957933142085</v>
      </c>
      <c r="B1318" t="s">
        <v>75</v>
      </c>
      <c r="C1318">
        <v>9514782</v>
      </c>
      <c r="D1318" s="2">
        <v>43224</v>
      </c>
      <c r="E1318" t="s">
        <v>56</v>
      </c>
      <c r="F1318" t="s">
        <v>7906</v>
      </c>
      <c r="G1318">
        <v>5</v>
      </c>
      <c r="H1318" t="s">
        <v>58</v>
      </c>
      <c r="I1318" t="s">
        <v>78</v>
      </c>
      <c r="J1318">
        <v>49704</v>
      </c>
      <c r="K1318">
        <v>4</v>
      </c>
      <c r="L1318" s="2">
        <v>42248</v>
      </c>
      <c r="M1318" s="2">
        <v>44135</v>
      </c>
      <c r="N1318" t="s">
        <v>6328</v>
      </c>
      <c r="O1318">
        <v>1</v>
      </c>
      <c r="P1318" t="s">
        <v>346</v>
      </c>
      <c r="Q1318" t="s">
        <v>119</v>
      </c>
      <c r="R1318" t="s">
        <v>347</v>
      </c>
      <c r="S1318" t="s">
        <v>348</v>
      </c>
      <c r="T1318" t="s">
        <v>68</v>
      </c>
      <c r="U1318">
        <v>2018</v>
      </c>
      <c r="V1318">
        <v>380757</v>
      </c>
      <c r="W1318" t="s">
        <v>69</v>
      </c>
      <c r="X1318" t="s">
        <v>75</v>
      </c>
      <c r="Y1318">
        <v>239470</v>
      </c>
      <c r="Z1318">
        <v>141287</v>
      </c>
      <c r="AA1318" t="s">
        <v>69</v>
      </c>
      <c r="AB1318" t="s">
        <v>7907</v>
      </c>
      <c r="AC1318">
        <v>380757</v>
      </c>
    </row>
    <row r="1319" spans="1:29">
      <c r="A1319">
        <f t="shared" ca="1" si="20"/>
        <v>0.43108438797599791</v>
      </c>
      <c r="B1319" t="s">
        <v>182</v>
      </c>
      <c r="C1319">
        <v>9222002</v>
      </c>
      <c r="D1319" s="2">
        <v>42828</v>
      </c>
      <c r="E1319" t="s">
        <v>7908</v>
      </c>
      <c r="F1319" t="s">
        <v>7909</v>
      </c>
      <c r="G1319">
        <v>5</v>
      </c>
      <c r="H1319" t="s">
        <v>58</v>
      </c>
      <c r="I1319" t="s">
        <v>185</v>
      </c>
      <c r="J1319">
        <v>23315</v>
      </c>
      <c r="K1319">
        <v>5</v>
      </c>
      <c r="L1319" s="2">
        <v>41395</v>
      </c>
      <c r="M1319" s="2">
        <v>43555</v>
      </c>
      <c r="N1319" t="s">
        <v>7910</v>
      </c>
      <c r="O1319">
        <v>11</v>
      </c>
      <c r="P1319" t="s">
        <v>532</v>
      </c>
      <c r="Q1319" t="s">
        <v>533</v>
      </c>
      <c r="R1319" t="s">
        <v>149</v>
      </c>
      <c r="S1319" t="s">
        <v>67</v>
      </c>
      <c r="T1319" t="s">
        <v>68</v>
      </c>
      <c r="U1319">
        <v>2017</v>
      </c>
      <c r="V1319">
        <v>447804</v>
      </c>
      <c r="W1319" t="s">
        <v>69</v>
      </c>
      <c r="X1319" t="s">
        <v>182</v>
      </c>
      <c r="Y1319">
        <v>282526</v>
      </c>
      <c r="Z1319">
        <v>165278</v>
      </c>
      <c r="AA1319" t="s">
        <v>69</v>
      </c>
      <c r="AB1319" t="s">
        <v>7911</v>
      </c>
      <c r="AC1319">
        <v>447804</v>
      </c>
    </row>
    <row r="1320" spans="1:29">
      <c r="A1320">
        <f t="shared" ca="1" si="20"/>
        <v>0.49039374722064122</v>
      </c>
      <c r="B1320" t="s">
        <v>199</v>
      </c>
      <c r="C1320">
        <v>9388323</v>
      </c>
      <c r="D1320" s="2">
        <v>43059</v>
      </c>
      <c r="E1320" t="s">
        <v>76</v>
      </c>
      <c r="F1320" t="s">
        <v>7912</v>
      </c>
      <c r="G1320">
        <v>5</v>
      </c>
      <c r="H1320" t="s">
        <v>58</v>
      </c>
      <c r="I1320" t="s">
        <v>149</v>
      </c>
      <c r="J1320">
        <v>125577</v>
      </c>
      <c r="K1320">
        <v>10</v>
      </c>
      <c r="L1320" s="2">
        <v>39692</v>
      </c>
      <c r="M1320" s="2">
        <v>43434</v>
      </c>
      <c r="N1320" t="s">
        <v>2164</v>
      </c>
      <c r="O1320">
        <v>6</v>
      </c>
      <c r="P1320" t="s">
        <v>333</v>
      </c>
      <c r="Q1320" t="s">
        <v>334</v>
      </c>
      <c r="R1320" t="s">
        <v>335</v>
      </c>
      <c r="S1320" t="s">
        <v>67</v>
      </c>
      <c r="T1320" t="s">
        <v>68</v>
      </c>
      <c r="U1320">
        <v>2018</v>
      </c>
      <c r="V1320">
        <v>349875</v>
      </c>
      <c r="W1320" t="s">
        <v>69</v>
      </c>
      <c r="X1320" t="s">
        <v>199</v>
      </c>
      <c r="Y1320">
        <v>225000</v>
      </c>
      <c r="Z1320">
        <v>124875</v>
      </c>
      <c r="AA1320" t="s">
        <v>69</v>
      </c>
      <c r="AB1320" t="s">
        <v>7913</v>
      </c>
      <c r="AC1320">
        <v>349875</v>
      </c>
    </row>
    <row r="1321" spans="1:29">
      <c r="A1321">
        <f t="shared" ca="1" si="20"/>
        <v>0.38431539832345052</v>
      </c>
      <c r="B1321" t="s">
        <v>254</v>
      </c>
      <c r="C1321">
        <v>9454503</v>
      </c>
      <c r="D1321" s="2">
        <v>43172</v>
      </c>
      <c r="E1321" t="s">
        <v>56</v>
      </c>
      <c r="F1321" t="s">
        <v>7914</v>
      </c>
      <c r="G1321">
        <v>5</v>
      </c>
      <c r="H1321" t="s">
        <v>58</v>
      </c>
      <c r="I1321" t="s">
        <v>256</v>
      </c>
      <c r="J1321">
        <v>95567</v>
      </c>
      <c r="K1321">
        <v>8</v>
      </c>
      <c r="L1321" s="2">
        <v>40725</v>
      </c>
      <c r="M1321" s="2">
        <v>43921</v>
      </c>
      <c r="N1321" t="s">
        <v>1307</v>
      </c>
      <c r="O1321">
        <v>7</v>
      </c>
      <c r="P1321" t="s">
        <v>2236</v>
      </c>
      <c r="Q1321" t="s">
        <v>472</v>
      </c>
      <c r="R1321" t="s">
        <v>311</v>
      </c>
      <c r="S1321" t="s">
        <v>67</v>
      </c>
      <c r="T1321" t="s">
        <v>68</v>
      </c>
      <c r="U1321">
        <v>2018</v>
      </c>
      <c r="V1321">
        <v>430101</v>
      </c>
      <c r="W1321" t="s">
        <v>69</v>
      </c>
      <c r="X1321" t="s">
        <v>254</v>
      </c>
      <c r="Y1321">
        <v>329851</v>
      </c>
      <c r="Z1321">
        <v>100250</v>
      </c>
      <c r="AA1321" t="s">
        <v>69</v>
      </c>
      <c r="AB1321" t="s">
        <v>7915</v>
      </c>
      <c r="AC1321">
        <v>430101</v>
      </c>
    </row>
    <row r="1322" spans="1:29">
      <c r="A1322">
        <f t="shared" ca="1" si="20"/>
        <v>0.64651571985829781</v>
      </c>
      <c r="B1322" t="s">
        <v>405</v>
      </c>
      <c r="C1322">
        <v>9544195</v>
      </c>
      <c r="D1322" s="2">
        <v>43313</v>
      </c>
      <c r="E1322" t="s">
        <v>3845</v>
      </c>
      <c r="F1322" t="s">
        <v>7916</v>
      </c>
      <c r="G1322">
        <v>5</v>
      </c>
      <c r="H1322" t="s">
        <v>58</v>
      </c>
      <c r="I1322" t="s">
        <v>407</v>
      </c>
      <c r="J1322">
        <v>36061</v>
      </c>
      <c r="K1322">
        <v>5</v>
      </c>
      <c r="L1322" s="2">
        <v>41883</v>
      </c>
      <c r="M1322" s="2">
        <v>43708</v>
      </c>
      <c r="N1322" t="s">
        <v>7917</v>
      </c>
      <c r="O1322">
        <v>28</v>
      </c>
      <c r="P1322" t="s">
        <v>1392</v>
      </c>
      <c r="Q1322" t="s">
        <v>1393</v>
      </c>
      <c r="R1322" t="s">
        <v>149</v>
      </c>
      <c r="S1322" t="s">
        <v>85</v>
      </c>
      <c r="T1322" t="s">
        <v>68</v>
      </c>
      <c r="U1322">
        <v>2018</v>
      </c>
      <c r="V1322">
        <v>458802</v>
      </c>
      <c r="W1322" t="s">
        <v>69</v>
      </c>
      <c r="X1322" t="s">
        <v>1683</v>
      </c>
      <c r="Y1322">
        <v>275557</v>
      </c>
      <c r="Z1322">
        <v>183245</v>
      </c>
      <c r="AA1322" t="s">
        <v>69</v>
      </c>
      <c r="AB1322" t="s">
        <v>7918</v>
      </c>
      <c r="AC1322">
        <v>458802</v>
      </c>
    </row>
    <row r="1323" spans="1:29">
      <c r="A1323">
        <f t="shared" ca="1" si="20"/>
        <v>0.8333283332933703</v>
      </c>
      <c r="B1323" t="s">
        <v>199</v>
      </c>
      <c r="C1323">
        <v>9321120</v>
      </c>
      <c r="D1323" s="2">
        <v>42933</v>
      </c>
      <c r="E1323" t="s">
        <v>56</v>
      </c>
      <c r="F1323" t="s">
        <v>7919</v>
      </c>
      <c r="G1323">
        <v>5</v>
      </c>
      <c r="H1323" t="s">
        <v>58</v>
      </c>
      <c r="I1323" t="s">
        <v>149</v>
      </c>
      <c r="J1323">
        <v>187109</v>
      </c>
      <c r="K1323">
        <v>4</v>
      </c>
      <c r="L1323" s="2">
        <v>41857</v>
      </c>
      <c r="M1323" s="2">
        <v>43312</v>
      </c>
      <c r="N1323" t="s">
        <v>987</v>
      </c>
      <c r="O1323">
        <v>12</v>
      </c>
      <c r="P1323" t="s">
        <v>3235</v>
      </c>
      <c r="Q1323" t="s">
        <v>217</v>
      </c>
      <c r="R1323" t="s">
        <v>120</v>
      </c>
      <c r="S1323" t="s">
        <v>67</v>
      </c>
      <c r="T1323" t="s">
        <v>68</v>
      </c>
      <c r="U1323">
        <v>2017</v>
      </c>
      <c r="V1323">
        <v>492647</v>
      </c>
      <c r="W1323" t="s">
        <v>69</v>
      </c>
      <c r="X1323" t="s">
        <v>199</v>
      </c>
      <c r="Y1323">
        <v>331697</v>
      </c>
      <c r="Z1323">
        <v>160950</v>
      </c>
      <c r="AA1323" t="s">
        <v>69</v>
      </c>
      <c r="AB1323" t="s">
        <v>7920</v>
      </c>
      <c r="AC1323">
        <v>492647</v>
      </c>
    </row>
    <row r="1324" spans="1:29">
      <c r="A1324">
        <f t="shared" ca="1" si="20"/>
        <v>0.38474877328677637</v>
      </c>
      <c r="B1324" t="s">
        <v>254</v>
      </c>
      <c r="C1324">
        <v>9306126</v>
      </c>
      <c r="D1324" s="2">
        <v>42905</v>
      </c>
      <c r="E1324" t="s">
        <v>7055</v>
      </c>
      <c r="F1324" t="s">
        <v>7921</v>
      </c>
      <c r="G1324">
        <v>5</v>
      </c>
      <c r="H1324" t="s">
        <v>58</v>
      </c>
      <c r="I1324" t="s">
        <v>256</v>
      </c>
      <c r="J1324">
        <v>105033</v>
      </c>
      <c r="K1324">
        <v>5</v>
      </c>
      <c r="L1324" s="2">
        <v>41542</v>
      </c>
      <c r="M1324" s="2">
        <v>43646</v>
      </c>
      <c r="N1324" t="s">
        <v>7057</v>
      </c>
      <c r="O1324">
        <v>36</v>
      </c>
      <c r="P1324" t="s">
        <v>1090</v>
      </c>
      <c r="Q1324" t="s">
        <v>1091</v>
      </c>
      <c r="R1324" t="s">
        <v>149</v>
      </c>
      <c r="S1324" t="s">
        <v>336</v>
      </c>
      <c r="T1324" t="s">
        <v>68</v>
      </c>
      <c r="U1324">
        <v>2017</v>
      </c>
      <c r="V1324">
        <v>322244</v>
      </c>
      <c r="W1324" t="s">
        <v>69</v>
      </c>
      <c r="X1324" t="s">
        <v>254</v>
      </c>
      <c r="Y1324">
        <v>233769</v>
      </c>
      <c r="Z1324">
        <v>88475</v>
      </c>
      <c r="AA1324" t="s">
        <v>69</v>
      </c>
      <c r="AB1324" t="s">
        <v>7922</v>
      </c>
      <c r="AC1324">
        <v>322244</v>
      </c>
    </row>
    <row r="1325" spans="1:29">
      <c r="A1325">
        <f t="shared" ca="1" si="20"/>
        <v>0.62424244811281993</v>
      </c>
      <c r="B1325" t="s">
        <v>405</v>
      </c>
      <c r="C1325">
        <v>9229536</v>
      </c>
      <c r="D1325" s="2">
        <v>42783</v>
      </c>
      <c r="E1325" t="s">
        <v>76</v>
      </c>
      <c r="F1325" t="s">
        <v>7923</v>
      </c>
      <c r="G1325">
        <v>5</v>
      </c>
      <c r="H1325" t="s">
        <v>58</v>
      </c>
      <c r="I1325" t="s">
        <v>407</v>
      </c>
      <c r="J1325">
        <v>26110</v>
      </c>
      <c r="K1325">
        <v>7</v>
      </c>
      <c r="L1325" s="2">
        <v>39995</v>
      </c>
      <c r="M1325" s="2">
        <v>43524</v>
      </c>
      <c r="N1325" t="s">
        <v>6666</v>
      </c>
      <c r="O1325">
        <v>9</v>
      </c>
      <c r="P1325" t="s">
        <v>2008</v>
      </c>
      <c r="Q1325" t="s">
        <v>2009</v>
      </c>
      <c r="R1325" t="s">
        <v>120</v>
      </c>
      <c r="S1325" t="s">
        <v>67</v>
      </c>
      <c r="T1325" t="s">
        <v>68</v>
      </c>
      <c r="U1325">
        <v>2017</v>
      </c>
      <c r="V1325">
        <v>403750</v>
      </c>
      <c r="W1325" t="s">
        <v>69</v>
      </c>
      <c r="X1325" t="s">
        <v>405</v>
      </c>
      <c r="Y1325">
        <v>250000</v>
      </c>
      <c r="Z1325">
        <v>153750</v>
      </c>
      <c r="AA1325" t="s">
        <v>69</v>
      </c>
      <c r="AB1325" t="s">
        <v>7924</v>
      </c>
      <c r="AC1325">
        <v>403750</v>
      </c>
    </row>
    <row r="1326" spans="1:29">
      <c r="A1326">
        <f t="shared" ca="1" si="20"/>
        <v>0.18854781843035862</v>
      </c>
      <c r="B1326" t="s">
        <v>1143</v>
      </c>
      <c r="C1326">
        <v>9329372</v>
      </c>
      <c r="D1326" s="2">
        <v>42965</v>
      </c>
      <c r="E1326" t="s">
        <v>76</v>
      </c>
      <c r="F1326" t="s">
        <v>7925</v>
      </c>
      <c r="G1326">
        <v>5</v>
      </c>
      <c r="H1326" t="s">
        <v>58</v>
      </c>
      <c r="I1326" t="s">
        <v>1145</v>
      </c>
      <c r="J1326">
        <v>65403</v>
      </c>
      <c r="K1326">
        <v>5</v>
      </c>
      <c r="L1326" s="2">
        <v>41543</v>
      </c>
      <c r="M1326" s="2">
        <v>43708</v>
      </c>
      <c r="N1326" t="s">
        <v>3743</v>
      </c>
      <c r="O1326">
        <v>6</v>
      </c>
      <c r="P1326" t="s">
        <v>333</v>
      </c>
      <c r="Q1326" t="s">
        <v>334</v>
      </c>
      <c r="R1326" t="s">
        <v>335</v>
      </c>
      <c r="S1326" t="s">
        <v>67</v>
      </c>
      <c r="T1326" t="s">
        <v>68</v>
      </c>
      <c r="U1326">
        <v>2017</v>
      </c>
      <c r="V1326">
        <v>334050</v>
      </c>
      <c r="W1326" t="s">
        <v>69</v>
      </c>
      <c r="X1326" t="s">
        <v>1143</v>
      </c>
      <c r="Y1326">
        <v>263925</v>
      </c>
      <c r="Z1326">
        <v>70125</v>
      </c>
      <c r="AA1326" t="s">
        <v>69</v>
      </c>
      <c r="AB1326" t="s">
        <v>7926</v>
      </c>
      <c r="AC1326">
        <v>334050</v>
      </c>
    </row>
    <row r="1327" spans="1:29">
      <c r="A1327">
        <f t="shared" ca="1" si="20"/>
        <v>0.80631612729788449</v>
      </c>
      <c r="B1327" t="s">
        <v>199</v>
      </c>
      <c r="C1327">
        <v>9537519</v>
      </c>
      <c r="D1327" s="2">
        <v>43322</v>
      </c>
      <c r="E1327" t="s">
        <v>7166</v>
      </c>
      <c r="F1327" t="s">
        <v>7927</v>
      </c>
      <c r="G1327">
        <v>5</v>
      </c>
      <c r="H1327" t="s">
        <v>58</v>
      </c>
      <c r="I1327" t="s">
        <v>149</v>
      </c>
      <c r="J1327">
        <v>188428</v>
      </c>
      <c r="K1327">
        <v>5</v>
      </c>
      <c r="L1327" s="2">
        <v>41901</v>
      </c>
      <c r="M1327" s="2">
        <v>43890</v>
      </c>
      <c r="N1327" t="s">
        <v>3653</v>
      </c>
      <c r="O1327">
        <v>4</v>
      </c>
      <c r="P1327" t="s">
        <v>638</v>
      </c>
      <c r="Q1327" t="s">
        <v>639</v>
      </c>
      <c r="R1327" t="s">
        <v>640</v>
      </c>
      <c r="S1327" t="s">
        <v>67</v>
      </c>
      <c r="T1327" t="s">
        <v>68</v>
      </c>
      <c r="U1327">
        <v>2018</v>
      </c>
      <c r="V1327">
        <v>462466</v>
      </c>
      <c r="W1327" t="s">
        <v>69</v>
      </c>
      <c r="X1327" t="s">
        <v>199</v>
      </c>
      <c r="Y1327">
        <v>425419</v>
      </c>
      <c r="Z1327">
        <v>49489</v>
      </c>
      <c r="AA1327" t="s">
        <v>69</v>
      </c>
      <c r="AB1327" t="s">
        <v>7928</v>
      </c>
      <c r="AC1327">
        <v>462466</v>
      </c>
    </row>
    <row r="1328" spans="1:29">
      <c r="A1328">
        <f t="shared" ca="1" si="20"/>
        <v>5.4471286439924826E-2</v>
      </c>
      <c r="B1328" t="s">
        <v>254</v>
      </c>
      <c r="C1328">
        <v>9329427</v>
      </c>
      <c r="D1328" s="2">
        <v>42962</v>
      </c>
      <c r="E1328" t="s">
        <v>76</v>
      </c>
      <c r="F1328" t="s">
        <v>7929</v>
      </c>
      <c r="G1328">
        <v>5</v>
      </c>
      <c r="H1328" t="s">
        <v>58</v>
      </c>
      <c r="I1328" t="s">
        <v>256</v>
      </c>
      <c r="J1328">
        <v>104543</v>
      </c>
      <c r="K1328">
        <v>4</v>
      </c>
      <c r="L1328" s="2">
        <v>41897</v>
      </c>
      <c r="M1328" s="2">
        <v>43343</v>
      </c>
      <c r="N1328" t="s">
        <v>1862</v>
      </c>
      <c r="O1328">
        <v>4</v>
      </c>
      <c r="P1328" t="s">
        <v>444</v>
      </c>
      <c r="Q1328" t="s">
        <v>445</v>
      </c>
      <c r="R1328" t="s">
        <v>149</v>
      </c>
      <c r="S1328" t="s">
        <v>85</v>
      </c>
      <c r="T1328" t="s">
        <v>68</v>
      </c>
      <c r="U1328">
        <v>2017</v>
      </c>
      <c r="V1328">
        <v>290547</v>
      </c>
      <c r="W1328" t="s">
        <v>69</v>
      </c>
      <c r="X1328" t="s">
        <v>254</v>
      </c>
      <c r="Y1328">
        <v>216528</v>
      </c>
      <c r="Z1328">
        <v>74019</v>
      </c>
      <c r="AA1328" t="s">
        <v>69</v>
      </c>
      <c r="AB1328" t="s">
        <v>7930</v>
      </c>
      <c r="AC1328">
        <v>290547</v>
      </c>
    </row>
    <row r="1329" spans="1:29">
      <c r="A1329">
        <f t="shared" ca="1" si="20"/>
        <v>0.56793543741164931</v>
      </c>
      <c r="B1329" t="s">
        <v>55</v>
      </c>
      <c r="C1329">
        <v>9474216</v>
      </c>
      <c r="D1329" s="2">
        <v>43238</v>
      </c>
      <c r="E1329" t="s">
        <v>56</v>
      </c>
      <c r="F1329" t="s">
        <v>7931</v>
      </c>
      <c r="G1329">
        <v>5</v>
      </c>
      <c r="H1329" t="s">
        <v>58</v>
      </c>
      <c r="I1329" t="s">
        <v>59</v>
      </c>
      <c r="J1329">
        <v>61817</v>
      </c>
      <c r="K1329">
        <v>10</v>
      </c>
      <c r="L1329" s="2">
        <v>39630</v>
      </c>
      <c r="M1329" s="2">
        <v>43951</v>
      </c>
      <c r="N1329" t="s">
        <v>1088</v>
      </c>
      <c r="O1329">
        <v>12</v>
      </c>
      <c r="P1329" t="s">
        <v>656</v>
      </c>
      <c r="Q1329" t="s">
        <v>204</v>
      </c>
      <c r="R1329" t="s">
        <v>205</v>
      </c>
      <c r="S1329" t="s">
        <v>67</v>
      </c>
      <c r="T1329" t="s">
        <v>68</v>
      </c>
      <c r="U1329">
        <v>2018</v>
      </c>
      <c r="V1329">
        <v>336875</v>
      </c>
      <c r="W1329" t="s">
        <v>69</v>
      </c>
      <c r="X1329" t="s">
        <v>55</v>
      </c>
      <c r="Y1329">
        <v>218750</v>
      </c>
      <c r="Z1329">
        <v>118125</v>
      </c>
      <c r="AA1329" t="s">
        <v>69</v>
      </c>
      <c r="AB1329" t="s">
        <v>7932</v>
      </c>
      <c r="AC1329">
        <v>336875</v>
      </c>
    </row>
    <row r="1330" spans="1:29">
      <c r="A1330">
        <f t="shared" ca="1" si="20"/>
        <v>0.94303018898189472</v>
      </c>
      <c r="B1330" t="s">
        <v>55</v>
      </c>
      <c r="C1330">
        <v>9526557</v>
      </c>
      <c r="D1330" s="2">
        <v>43334</v>
      </c>
      <c r="E1330" t="s">
        <v>56</v>
      </c>
      <c r="F1330" t="s">
        <v>7933</v>
      </c>
      <c r="G1330">
        <v>5</v>
      </c>
      <c r="H1330" t="s">
        <v>58</v>
      </c>
      <c r="I1330" t="s">
        <v>59</v>
      </c>
      <c r="J1330">
        <v>65856</v>
      </c>
      <c r="K1330">
        <v>9</v>
      </c>
      <c r="L1330" s="2">
        <v>40391</v>
      </c>
      <c r="M1330" s="2">
        <v>43951</v>
      </c>
      <c r="N1330" t="s">
        <v>318</v>
      </c>
      <c r="O1330">
        <v>5</v>
      </c>
      <c r="P1330" t="s">
        <v>5412</v>
      </c>
      <c r="Q1330" t="s">
        <v>5413</v>
      </c>
      <c r="R1330" t="s">
        <v>311</v>
      </c>
      <c r="S1330" t="s">
        <v>85</v>
      </c>
      <c r="T1330" t="s">
        <v>68</v>
      </c>
      <c r="U1330">
        <v>2018</v>
      </c>
      <c r="V1330">
        <v>353931</v>
      </c>
      <c r="W1330" t="s">
        <v>69</v>
      </c>
      <c r="X1330" t="s">
        <v>55</v>
      </c>
      <c r="Y1330">
        <v>218750</v>
      </c>
      <c r="Z1330">
        <v>135181</v>
      </c>
      <c r="AA1330" t="s">
        <v>69</v>
      </c>
      <c r="AB1330" t="s">
        <v>7934</v>
      </c>
      <c r="AC1330">
        <v>353931</v>
      </c>
    </row>
    <row r="1331" spans="1:29">
      <c r="A1331">
        <f t="shared" ca="1" si="20"/>
        <v>0.84710077890253133</v>
      </c>
      <c r="B1331" t="s">
        <v>254</v>
      </c>
      <c r="C1331">
        <v>9379711</v>
      </c>
      <c r="D1331" s="2">
        <v>42996</v>
      </c>
      <c r="E1331" t="s">
        <v>1856</v>
      </c>
      <c r="F1331" t="s">
        <v>7935</v>
      </c>
      <c r="G1331">
        <v>1</v>
      </c>
      <c r="H1331" t="s">
        <v>58</v>
      </c>
      <c r="I1331" t="s">
        <v>256</v>
      </c>
      <c r="J1331">
        <v>121462</v>
      </c>
      <c r="K1331">
        <v>1</v>
      </c>
      <c r="L1331" s="2">
        <v>42996</v>
      </c>
      <c r="M1331" s="2">
        <v>43646</v>
      </c>
      <c r="N1331" t="s">
        <v>6147</v>
      </c>
      <c r="O1331">
        <v>7</v>
      </c>
      <c r="P1331" t="s">
        <v>1030</v>
      </c>
      <c r="Q1331" t="s">
        <v>584</v>
      </c>
      <c r="R1331" t="s">
        <v>585</v>
      </c>
      <c r="S1331" t="s">
        <v>67</v>
      </c>
      <c r="T1331" t="s">
        <v>68</v>
      </c>
      <c r="U1331">
        <v>2017</v>
      </c>
      <c r="V1331">
        <v>308113</v>
      </c>
      <c r="W1331" t="s">
        <v>69</v>
      </c>
      <c r="X1331" t="s">
        <v>254</v>
      </c>
      <c r="Y1331">
        <v>196250</v>
      </c>
      <c r="Z1331">
        <v>111863</v>
      </c>
      <c r="AA1331" t="s">
        <v>69</v>
      </c>
      <c r="AB1331" t="s">
        <v>7936</v>
      </c>
      <c r="AC1331">
        <v>308113</v>
      </c>
    </row>
    <row r="1332" spans="1:29">
      <c r="A1332">
        <f t="shared" ca="1" si="20"/>
        <v>0.88326745823407815</v>
      </c>
      <c r="B1332" t="s">
        <v>1619</v>
      </c>
      <c r="C1332">
        <v>9326099</v>
      </c>
      <c r="D1332" s="2">
        <v>42963</v>
      </c>
      <c r="E1332" t="s">
        <v>926</v>
      </c>
      <c r="F1332" t="s">
        <v>7937</v>
      </c>
      <c r="G1332">
        <v>5</v>
      </c>
      <c r="H1332" t="s">
        <v>58</v>
      </c>
      <c r="I1332" t="s">
        <v>1621</v>
      </c>
      <c r="J1332">
        <v>22063</v>
      </c>
      <c r="K1332">
        <v>6</v>
      </c>
      <c r="L1332" s="2">
        <v>41537</v>
      </c>
      <c r="M1332" s="2">
        <v>43708</v>
      </c>
      <c r="N1332" t="s">
        <v>2321</v>
      </c>
      <c r="O1332">
        <v>9</v>
      </c>
      <c r="P1332" t="s">
        <v>3745</v>
      </c>
      <c r="Q1332" t="s">
        <v>2578</v>
      </c>
      <c r="R1332" t="s">
        <v>816</v>
      </c>
      <c r="S1332" t="s">
        <v>121</v>
      </c>
      <c r="T1332" t="s">
        <v>68</v>
      </c>
      <c r="U1332">
        <v>2017</v>
      </c>
      <c r="V1332">
        <v>337500</v>
      </c>
      <c r="W1332" t="s">
        <v>69</v>
      </c>
      <c r="X1332" t="s">
        <v>1619</v>
      </c>
      <c r="Y1332">
        <v>225000</v>
      </c>
      <c r="Z1332">
        <v>112500</v>
      </c>
      <c r="AA1332" t="s">
        <v>69</v>
      </c>
      <c r="AB1332" t="s">
        <v>7938</v>
      </c>
      <c r="AC1332">
        <v>337500</v>
      </c>
    </row>
    <row r="1333" spans="1:29">
      <c r="A1333">
        <f t="shared" ca="1" si="20"/>
        <v>0.46032725372024286</v>
      </c>
      <c r="B1333" t="s">
        <v>127</v>
      </c>
      <c r="C1333">
        <v>9272945</v>
      </c>
      <c r="D1333" s="2">
        <v>42916</v>
      </c>
      <c r="E1333" t="s">
        <v>4727</v>
      </c>
      <c r="F1333" t="s">
        <v>7939</v>
      </c>
      <c r="G1333">
        <v>5</v>
      </c>
      <c r="H1333" t="s">
        <v>58</v>
      </c>
      <c r="I1333" t="s">
        <v>130</v>
      </c>
      <c r="J1333">
        <v>101506</v>
      </c>
      <c r="K1333">
        <v>6</v>
      </c>
      <c r="L1333" s="2">
        <v>42736</v>
      </c>
      <c r="M1333" s="2">
        <v>44012</v>
      </c>
      <c r="N1333" t="s">
        <v>4729</v>
      </c>
      <c r="O1333">
        <v>36</v>
      </c>
      <c r="P1333" t="s">
        <v>1090</v>
      </c>
      <c r="Q1333" t="s">
        <v>1091</v>
      </c>
      <c r="R1333" t="s">
        <v>149</v>
      </c>
      <c r="S1333" t="s">
        <v>85</v>
      </c>
      <c r="T1333" t="s">
        <v>68</v>
      </c>
      <c r="U1333">
        <v>2017</v>
      </c>
      <c r="V1333">
        <v>77617</v>
      </c>
      <c r="W1333" t="s">
        <v>69</v>
      </c>
      <c r="X1333" t="s">
        <v>127</v>
      </c>
      <c r="Y1333">
        <v>278731</v>
      </c>
      <c r="Z1333">
        <v>7342</v>
      </c>
      <c r="AA1333" t="s">
        <v>69</v>
      </c>
      <c r="AB1333" t="s">
        <v>7940</v>
      </c>
      <c r="AC1333">
        <v>77617</v>
      </c>
    </row>
    <row r="1334" spans="1:29">
      <c r="A1334">
        <f t="shared" ca="1" si="20"/>
        <v>0.78005559507023614</v>
      </c>
      <c r="B1334" t="s">
        <v>303</v>
      </c>
      <c r="C1334">
        <v>10222905</v>
      </c>
      <c r="D1334" s="2">
        <v>44145</v>
      </c>
      <c r="E1334" t="s">
        <v>110</v>
      </c>
      <c r="F1334" t="s">
        <v>7941</v>
      </c>
      <c r="G1334">
        <v>7</v>
      </c>
      <c r="H1334" t="s">
        <v>58</v>
      </c>
      <c r="I1334" t="s">
        <v>305</v>
      </c>
      <c r="J1334">
        <v>106241</v>
      </c>
      <c r="K1334">
        <v>5</v>
      </c>
      <c r="L1334" s="2">
        <v>44036</v>
      </c>
      <c r="M1334" s="2">
        <v>44347</v>
      </c>
      <c r="N1334" t="s">
        <v>1019</v>
      </c>
      <c r="O1334">
        <v>12</v>
      </c>
      <c r="P1334" t="s">
        <v>3235</v>
      </c>
      <c r="Q1334" t="s">
        <v>217</v>
      </c>
      <c r="R1334" t="s">
        <v>120</v>
      </c>
      <c r="S1334" t="s">
        <v>67</v>
      </c>
      <c r="T1334" t="s">
        <v>68</v>
      </c>
      <c r="U1334">
        <v>2018</v>
      </c>
      <c r="V1334">
        <v>179662</v>
      </c>
      <c r="W1334" t="s">
        <v>69</v>
      </c>
      <c r="X1334" t="s">
        <v>303</v>
      </c>
      <c r="Y1334">
        <v>105995</v>
      </c>
      <c r="Z1334">
        <v>73667</v>
      </c>
      <c r="AA1334" t="s">
        <v>69</v>
      </c>
      <c r="AB1334" t="s">
        <v>7942</v>
      </c>
      <c r="AC1334">
        <v>179662</v>
      </c>
    </row>
    <row r="1335" spans="1:29">
      <c r="A1335">
        <f t="shared" ca="1" si="20"/>
        <v>0.17317300586698181</v>
      </c>
      <c r="B1335" t="s">
        <v>127</v>
      </c>
      <c r="C1335">
        <v>9234590</v>
      </c>
      <c r="D1335" s="2">
        <v>42790</v>
      </c>
      <c r="E1335" t="s">
        <v>76</v>
      </c>
      <c r="F1335" t="s">
        <v>7943</v>
      </c>
      <c r="G1335">
        <v>5</v>
      </c>
      <c r="H1335" t="s">
        <v>58</v>
      </c>
      <c r="I1335" t="s">
        <v>130</v>
      </c>
      <c r="J1335">
        <v>99211</v>
      </c>
      <c r="K1335">
        <v>5</v>
      </c>
      <c r="L1335" s="2">
        <v>41388</v>
      </c>
      <c r="M1335" s="2">
        <v>43524</v>
      </c>
      <c r="N1335" t="s">
        <v>429</v>
      </c>
      <c r="O1335">
        <v>5</v>
      </c>
      <c r="P1335" t="s">
        <v>524</v>
      </c>
      <c r="Q1335" t="s">
        <v>83</v>
      </c>
      <c r="R1335" t="s">
        <v>84</v>
      </c>
      <c r="S1335" t="s">
        <v>67</v>
      </c>
      <c r="T1335" t="s">
        <v>68</v>
      </c>
      <c r="U1335">
        <v>2017</v>
      </c>
      <c r="V1335">
        <v>390000</v>
      </c>
      <c r="W1335" t="s">
        <v>69</v>
      </c>
      <c r="X1335" t="s">
        <v>127</v>
      </c>
      <c r="Y1335">
        <v>250000</v>
      </c>
      <c r="Z1335">
        <v>140000</v>
      </c>
      <c r="AA1335" t="s">
        <v>69</v>
      </c>
      <c r="AB1335" t="s">
        <v>7944</v>
      </c>
      <c r="AC1335">
        <v>390000</v>
      </c>
    </row>
    <row r="1336" spans="1:29">
      <c r="A1336">
        <f t="shared" ca="1" si="20"/>
        <v>0.71508611422967749</v>
      </c>
      <c r="B1336" t="s">
        <v>75</v>
      </c>
      <c r="C1336">
        <v>9316417</v>
      </c>
      <c r="D1336" s="2">
        <v>42941</v>
      </c>
      <c r="E1336" t="s">
        <v>56</v>
      </c>
      <c r="F1336" t="s">
        <v>7945</v>
      </c>
      <c r="G1336">
        <v>5</v>
      </c>
      <c r="H1336" t="s">
        <v>58</v>
      </c>
      <c r="I1336" t="s">
        <v>78</v>
      </c>
      <c r="J1336">
        <v>42568</v>
      </c>
      <c r="K1336">
        <v>3</v>
      </c>
      <c r="L1336" s="2">
        <v>42248</v>
      </c>
      <c r="M1336" s="2">
        <v>43372</v>
      </c>
      <c r="N1336" t="s">
        <v>7946</v>
      </c>
      <c r="O1336">
        <v>37</v>
      </c>
      <c r="P1336" t="s">
        <v>1741</v>
      </c>
      <c r="Q1336" t="s">
        <v>1742</v>
      </c>
      <c r="R1336" t="s">
        <v>149</v>
      </c>
      <c r="S1336" t="s">
        <v>85</v>
      </c>
      <c r="T1336" t="s">
        <v>68</v>
      </c>
      <c r="U1336">
        <v>2017</v>
      </c>
      <c r="V1336">
        <v>313879</v>
      </c>
      <c r="W1336" t="s">
        <v>69</v>
      </c>
      <c r="X1336" t="s">
        <v>1683</v>
      </c>
      <c r="Y1336">
        <v>25000</v>
      </c>
      <c r="Z1336">
        <v>0</v>
      </c>
      <c r="AA1336" t="s">
        <v>69</v>
      </c>
      <c r="AB1336" t="s">
        <v>7947</v>
      </c>
      <c r="AC1336">
        <v>25000</v>
      </c>
    </row>
    <row r="1337" spans="1:29">
      <c r="A1337">
        <f t="shared" ca="1" si="20"/>
        <v>0.10799471093459168</v>
      </c>
      <c r="B1337" t="s">
        <v>199</v>
      </c>
      <c r="C1337">
        <v>9437569</v>
      </c>
      <c r="D1337" s="2">
        <v>43147</v>
      </c>
      <c r="E1337" t="s">
        <v>76</v>
      </c>
      <c r="F1337" t="s">
        <v>7948</v>
      </c>
      <c r="G1337">
        <v>5</v>
      </c>
      <c r="H1337" t="s">
        <v>58</v>
      </c>
      <c r="I1337" t="s">
        <v>149</v>
      </c>
      <c r="J1337">
        <v>172129</v>
      </c>
      <c r="K1337">
        <v>5</v>
      </c>
      <c r="L1337" s="2">
        <v>41730</v>
      </c>
      <c r="M1337" s="2">
        <v>43890</v>
      </c>
      <c r="N1337" t="s">
        <v>2164</v>
      </c>
      <c r="O1337">
        <v>18</v>
      </c>
      <c r="P1337" t="s">
        <v>174</v>
      </c>
      <c r="Q1337" t="s">
        <v>175</v>
      </c>
      <c r="R1337" t="s">
        <v>176</v>
      </c>
      <c r="S1337" t="s">
        <v>67</v>
      </c>
      <c r="T1337" t="s">
        <v>68</v>
      </c>
      <c r="U1337">
        <v>2018</v>
      </c>
      <c r="V1337">
        <v>315400</v>
      </c>
      <c r="W1337" t="s">
        <v>69</v>
      </c>
      <c r="X1337" t="s">
        <v>199</v>
      </c>
      <c r="Y1337">
        <v>207500</v>
      </c>
      <c r="Z1337">
        <v>107900</v>
      </c>
      <c r="AA1337" t="s">
        <v>69</v>
      </c>
      <c r="AB1337" t="s">
        <v>7949</v>
      </c>
      <c r="AC1337">
        <v>315400</v>
      </c>
    </row>
    <row r="1338" spans="1:29">
      <c r="A1338">
        <f t="shared" ca="1" si="20"/>
        <v>0.4725246387785671</v>
      </c>
      <c r="B1338" t="s">
        <v>303</v>
      </c>
      <c r="C1338">
        <v>9296123</v>
      </c>
      <c r="D1338" s="2">
        <v>42916</v>
      </c>
      <c r="E1338" t="s">
        <v>56</v>
      </c>
      <c r="F1338" t="s">
        <v>7950</v>
      </c>
      <c r="G1338">
        <v>5</v>
      </c>
      <c r="H1338" t="s">
        <v>58</v>
      </c>
      <c r="I1338" t="s">
        <v>305</v>
      </c>
      <c r="J1338">
        <v>100564</v>
      </c>
      <c r="K1338">
        <v>3</v>
      </c>
      <c r="L1338" s="2">
        <v>42217</v>
      </c>
      <c r="M1338" s="2">
        <v>43281</v>
      </c>
      <c r="N1338" t="s">
        <v>3589</v>
      </c>
      <c r="O1338">
        <v>12</v>
      </c>
      <c r="P1338" t="s">
        <v>500</v>
      </c>
      <c r="Q1338" t="s">
        <v>501</v>
      </c>
      <c r="R1338" t="s">
        <v>84</v>
      </c>
      <c r="S1338" t="s">
        <v>67</v>
      </c>
      <c r="T1338" t="s">
        <v>68</v>
      </c>
      <c r="U1338">
        <v>2017</v>
      </c>
      <c r="V1338">
        <v>228000</v>
      </c>
      <c r="W1338" t="s">
        <v>69</v>
      </c>
      <c r="X1338" t="s">
        <v>303</v>
      </c>
      <c r="Y1338">
        <v>150000</v>
      </c>
      <c r="Z1338">
        <v>78000</v>
      </c>
      <c r="AA1338" t="s">
        <v>69</v>
      </c>
      <c r="AB1338" t="s">
        <v>7951</v>
      </c>
      <c r="AC1338">
        <v>228000</v>
      </c>
    </row>
    <row r="1339" spans="1:29">
      <c r="A1339">
        <f t="shared" ca="1" si="20"/>
        <v>7.4161127973255248E-2</v>
      </c>
      <c r="B1339" t="s">
        <v>109</v>
      </c>
      <c r="C1339">
        <v>9747598</v>
      </c>
      <c r="D1339" s="2">
        <v>43325</v>
      </c>
      <c r="E1339" t="s">
        <v>110</v>
      </c>
      <c r="F1339" t="s">
        <v>7952</v>
      </c>
      <c r="G1339">
        <v>7</v>
      </c>
      <c r="H1339" t="s">
        <v>58</v>
      </c>
      <c r="I1339" t="s">
        <v>112</v>
      </c>
      <c r="J1339">
        <v>24484</v>
      </c>
      <c r="K1339">
        <v>5</v>
      </c>
      <c r="L1339" s="2">
        <v>43221</v>
      </c>
      <c r="M1339" s="2">
        <v>43585</v>
      </c>
      <c r="N1339" t="s">
        <v>7294</v>
      </c>
      <c r="O1339">
        <v>4</v>
      </c>
      <c r="P1339" t="s">
        <v>638</v>
      </c>
      <c r="Q1339" t="s">
        <v>639</v>
      </c>
      <c r="R1339" t="s">
        <v>640</v>
      </c>
      <c r="S1339" t="s">
        <v>67</v>
      </c>
      <c r="T1339" t="s">
        <v>68</v>
      </c>
      <c r="U1339">
        <v>2018</v>
      </c>
      <c r="V1339">
        <v>450227</v>
      </c>
      <c r="W1339" t="s">
        <v>69</v>
      </c>
      <c r="X1339" t="s">
        <v>109</v>
      </c>
      <c r="Y1339">
        <v>366191</v>
      </c>
      <c r="Z1339">
        <v>84036</v>
      </c>
      <c r="AA1339" t="s">
        <v>69</v>
      </c>
      <c r="AB1339" t="s">
        <v>7953</v>
      </c>
      <c r="AC1339">
        <v>450227</v>
      </c>
    </row>
    <row r="1340" spans="1:29">
      <c r="A1340">
        <f t="shared" ca="1" si="20"/>
        <v>1.2411569506306952E-2</v>
      </c>
      <c r="B1340" t="s">
        <v>405</v>
      </c>
      <c r="C1340">
        <v>10113918</v>
      </c>
      <c r="D1340" s="2">
        <v>43889</v>
      </c>
      <c r="E1340" t="s">
        <v>993</v>
      </c>
      <c r="F1340" t="s">
        <v>7954</v>
      </c>
      <c r="G1340">
        <v>7</v>
      </c>
      <c r="H1340" t="s">
        <v>58</v>
      </c>
      <c r="I1340" t="s">
        <v>407</v>
      </c>
      <c r="J1340">
        <v>42195</v>
      </c>
      <c r="K1340">
        <v>4</v>
      </c>
      <c r="L1340" s="2">
        <v>42643</v>
      </c>
      <c r="M1340" s="2">
        <v>44043</v>
      </c>
      <c r="N1340" t="s">
        <v>7955</v>
      </c>
      <c r="O1340">
        <v>1</v>
      </c>
      <c r="P1340" t="s">
        <v>2101</v>
      </c>
      <c r="Q1340" t="s">
        <v>162</v>
      </c>
      <c r="R1340" t="s">
        <v>163</v>
      </c>
      <c r="S1340" t="s">
        <v>67</v>
      </c>
      <c r="T1340" t="s">
        <v>68</v>
      </c>
      <c r="U1340">
        <v>2018</v>
      </c>
      <c r="V1340">
        <v>65106</v>
      </c>
      <c r="W1340" t="s">
        <v>69</v>
      </c>
      <c r="X1340" t="s">
        <v>405</v>
      </c>
      <c r="Y1340">
        <v>42974</v>
      </c>
      <c r="Z1340">
        <v>22132</v>
      </c>
      <c r="AA1340" t="s">
        <v>69</v>
      </c>
      <c r="AB1340" t="s">
        <v>7956</v>
      </c>
      <c r="AC1340">
        <v>65106</v>
      </c>
    </row>
    <row r="1341" spans="1:29">
      <c r="A1341">
        <f t="shared" ca="1" si="20"/>
        <v>0.78287264051918948</v>
      </c>
      <c r="B1341" t="s">
        <v>199</v>
      </c>
      <c r="C1341">
        <v>9391656</v>
      </c>
      <c r="D1341" s="2">
        <v>43066</v>
      </c>
      <c r="E1341" t="s">
        <v>76</v>
      </c>
      <c r="F1341" t="s">
        <v>7957</v>
      </c>
      <c r="G1341">
        <v>5</v>
      </c>
      <c r="H1341" t="s">
        <v>58</v>
      </c>
      <c r="I1341" t="s">
        <v>149</v>
      </c>
      <c r="J1341">
        <v>182804</v>
      </c>
      <c r="K1341">
        <v>5</v>
      </c>
      <c r="L1341" s="2">
        <v>41609</v>
      </c>
      <c r="M1341" s="2">
        <v>43799</v>
      </c>
      <c r="N1341" t="s">
        <v>2129</v>
      </c>
      <c r="O1341">
        <v>1</v>
      </c>
      <c r="P1341" t="s">
        <v>247</v>
      </c>
      <c r="Q1341" t="s">
        <v>248</v>
      </c>
      <c r="R1341" t="s">
        <v>249</v>
      </c>
      <c r="S1341" t="s">
        <v>67</v>
      </c>
      <c r="T1341" t="s">
        <v>68</v>
      </c>
      <c r="U1341">
        <v>2018</v>
      </c>
      <c r="V1341">
        <v>338391</v>
      </c>
      <c r="W1341" t="s">
        <v>69</v>
      </c>
      <c r="X1341" t="s">
        <v>199</v>
      </c>
      <c r="Y1341">
        <v>224100</v>
      </c>
      <c r="Z1341">
        <v>114291</v>
      </c>
      <c r="AA1341" t="s">
        <v>69</v>
      </c>
      <c r="AB1341" t="s">
        <v>7958</v>
      </c>
      <c r="AC1341">
        <v>338391</v>
      </c>
    </row>
    <row r="1342" spans="1:29">
      <c r="A1342">
        <f t="shared" ca="1" si="20"/>
        <v>0.77212115389044111</v>
      </c>
      <c r="B1342" t="s">
        <v>75</v>
      </c>
      <c r="C1342">
        <v>9507750</v>
      </c>
      <c r="D1342" s="2">
        <v>43283</v>
      </c>
      <c r="E1342" t="s">
        <v>56</v>
      </c>
      <c r="F1342" t="s">
        <v>7959</v>
      </c>
      <c r="G1342">
        <v>5</v>
      </c>
      <c r="H1342" t="s">
        <v>58</v>
      </c>
      <c r="I1342" t="s">
        <v>78</v>
      </c>
      <c r="J1342">
        <v>50720</v>
      </c>
      <c r="K1342">
        <v>3</v>
      </c>
      <c r="L1342" s="2">
        <v>42614</v>
      </c>
      <c r="M1342" s="2">
        <v>44347</v>
      </c>
      <c r="N1342" t="s">
        <v>1869</v>
      </c>
      <c r="O1342">
        <v>4</v>
      </c>
      <c r="P1342" t="s">
        <v>444</v>
      </c>
      <c r="Q1342" t="s">
        <v>445</v>
      </c>
      <c r="R1342" t="s">
        <v>149</v>
      </c>
      <c r="S1342" t="s">
        <v>67</v>
      </c>
      <c r="T1342" t="s">
        <v>68</v>
      </c>
      <c r="U1342">
        <v>2018</v>
      </c>
      <c r="V1342">
        <v>257186</v>
      </c>
      <c r="W1342" t="s">
        <v>69</v>
      </c>
      <c r="X1342" t="s">
        <v>75</v>
      </c>
      <c r="Y1342">
        <v>178851</v>
      </c>
      <c r="Z1342">
        <v>78335</v>
      </c>
      <c r="AA1342" t="s">
        <v>69</v>
      </c>
      <c r="AB1342" t="s">
        <v>7960</v>
      </c>
      <c r="AC1342">
        <v>257186</v>
      </c>
    </row>
    <row r="1343" spans="1:29">
      <c r="A1343">
        <f t="shared" ca="1" si="20"/>
        <v>0.79608532669686394</v>
      </c>
      <c r="B1343" t="s">
        <v>254</v>
      </c>
      <c r="C1343">
        <v>9495443</v>
      </c>
      <c r="D1343" s="2">
        <v>42990</v>
      </c>
      <c r="E1343" t="s">
        <v>287</v>
      </c>
      <c r="F1343" t="s">
        <v>7961</v>
      </c>
      <c r="G1343">
        <v>7</v>
      </c>
      <c r="H1343" t="s">
        <v>58</v>
      </c>
      <c r="I1343" t="s">
        <v>256</v>
      </c>
      <c r="J1343">
        <v>101316</v>
      </c>
      <c r="K1343">
        <v>4</v>
      </c>
      <c r="L1343" s="2">
        <v>41883</v>
      </c>
      <c r="M1343" s="2">
        <v>43312</v>
      </c>
      <c r="N1343" t="s">
        <v>1057</v>
      </c>
      <c r="O1343">
        <v>3</v>
      </c>
      <c r="P1343" t="s">
        <v>882</v>
      </c>
      <c r="Q1343" t="s">
        <v>883</v>
      </c>
      <c r="R1343" t="s">
        <v>884</v>
      </c>
      <c r="S1343" t="s">
        <v>85</v>
      </c>
      <c r="T1343" t="s">
        <v>68</v>
      </c>
      <c r="U1343">
        <v>2017</v>
      </c>
      <c r="V1343">
        <v>318250</v>
      </c>
      <c r="W1343" t="s">
        <v>69</v>
      </c>
      <c r="X1343" t="s">
        <v>254</v>
      </c>
      <c r="Y1343">
        <v>190000</v>
      </c>
      <c r="Z1343">
        <v>128250</v>
      </c>
      <c r="AA1343" t="s">
        <v>69</v>
      </c>
      <c r="AB1343" t="s">
        <v>7962</v>
      </c>
      <c r="AC1343">
        <v>318250</v>
      </c>
    </row>
    <row r="1344" spans="1:29">
      <c r="A1344">
        <f t="shared" ca="1" si="20"/>
        <v>0.31166866208726574</v>
      </c>
      <c r="B1344" t="s">
        <v>303</v>
      </c>
      <c r="C1344">
        <v>9222005</v>
      </c>
      <c r="D1344" s="2">
        <v>42786</v>
      </c>
      <c r="E1344" t="s">
        <v>76</v>
      </c>
      <c r="F1344" t="s">
        <v>7963</v>
      </c>
      <c r="G1344">
        <v>5</v>
      </c>
      <c r="H1344" t="s">
        <v>58</v>
      </c>
      <c r="I1344" t="s">
        <v>305</v>
      </c>
      <c r="J1344">
        <v>98576</v>
      </c>
      <c r="K1344">
        <v>4</v>
      </c>
      <c r="L1344" s="2">
        <v>41760</v>
      </c>
      <c r="M1344" s="2">
        <v>43524</v>
      </c>
      <c r="N1344" t="s">
        <v>754</v>
      </c>
      <c r="O1344">
        <v>36</v>
      </c>
      <c r="P1344" t="s">
        <v>1090</v>
      </c>
      <c r="Q1344" t="s">
        <v>1091</v>
      </c>
      <c r="R1344" t="s">
        <v>149</v>
      </c>
      <c r="S1344" t="s">
        <v>67</v>
      </c>
      <c r="T1344" t="s">
        <v>68</v>
      </c>
      <c r="U1344">
        <v>2017</v>
      </c>
      <c r="V1344">
        <v>334950</v>
      </c>
      <c r="W1344" t="s">
        <v>69</v>
      </c>
      <c r="X1344" t="s">
        <v>303</v>
      </c>
      <c r="Y1344">
        <v>217500</v>
      </c>
      <c r="Z1344">
        <v>117450</v>
      </c>
      <c r="AA1344" t="s">
        <v>69</v>
      </c>
      <c r="AB1344" t="s">
        <v>7964</v>
      </c>
      <c r="AC1344">
        <v>334950</v>
      </c>
    </row>
    <row r="1345" spans="1:29">
      <c r="A1345">
        <f t="shared" ca="1" si="20"/>
        <v>0.85969799392491253</v>
      </c>
      <c r="B1345" t="s">
        <v>405</v>
      </c>
      <c r="C1345">
        <v>9458158</v>
      </c>
      <c r="D1345" s="2">
        <v>43178</v>
      </c>
      <c r="E1345" t="s">
        <v>1702</v>
      </c>
      <c r="F1345" t="s">
        <v>7965</v>
      </c>
      <c r="G1345">
        <v>5</v>
      </c>
      <c r="H1345" t="s">
        <v>58</v>
      </c>
      <c r="I1345" t="s">
        <v>407</v>
      </c>
      <c r="J1345">
        <v>37838</v>
      </c>
      <c r="K1345">
        <v>5</v>
      </c>
      <c r="L1345" s="2">
        <v>41730</v>
      </c>
      <c r="M1345" s="2">
        <v>43921</v>
      </c>
      <c r="N1345" t="s">
        <v>1704</v>
      </c>
      <c r="O1345">
        <v>26</v>
      </c>
      <c r="P1345" t="s">
        <v>3941</v>
      </c>
      <c r="Q1345" t="s">
        <v>3942</v>
      </c>
      <c r="R1345" t="s">
        <v>630</v>
      </c>
      <c r="S1345" t="s">
        <v>67</v>
      </c>
      <c r="T1345" t="s">
        <v>68</v>
      </c>
      <c r="U1345">
        <v>2018</v>
      </c>
      <c r="V1345">
        <v>362500</v>
      </c>
      <c r="W1345" t="s">
        <v>69</v>
      </c>
      <c r="X1345" t="s">
        <v>405</v>
      </c>
      <c r="Y1345">
        <v>250000</v>
      </c>
      <c r="Z1345">
        <v>112500</v>
      </c>
      <c r="AA1345" t="s">
        <v>69</v>
      </c>
      <c r="AB1345" t="s">
        <v>7966</v>
      </c>
      <c r="AC1345">
        <v>362500</v>
      </c>
    </row>
    <row r="1346" spans="1:29">
      <c r="A1346">
        <f t="shared" ref="A1346:A1409" ca="1" si="21">RAND()</f>
        <v>0.30954865752160632</v>
      </c>
      <c r="B1346" t="s">
        <v>199</v>
      </c>
      <c r="C1346">
        <v>9487176</v>
      </c>
      <c r="D1346" s="2">
        <v>43235</v>
      </c>
      <c r="E1346" t="s">
        <v>76</v>
      </c>
      <c r="F1346" t="s">
        <v>7967</v>
      </c>
      <c r="G1346">
        <v>5</v>
      </c>
      <c r="H1346" t="s">
        <v>58</v>
      </c>
      <c r="I1346" t="s">
        <v>149</v>
      </c>
      <c r="J1346">
        <v>125562</v>
      </c>
      <c r="K1346">
        <v>10</v>
      </c>
      <c r="L1346" s="2">
        <v>39142</v>
      </c>
      <c r="M1346" s="2">
        <v>44165</v>
      </c>
      <c r="N1346" t="s">
        <v>663</v>
      </c>
      <c r="O1346">
        <v>12</v>
      </c>
      <c r="P1346" t="s">
        <v>509</v>
      </c>
      <c r="Q1346" t="s">
        <v>217</v>
      </c>
      <c r="R1346" t="s">
        <v>120</v>
      </c>
      <c r="S1346" t="s">
        <v>260</v>
      </c>
      <c r="T1346" t="s">
        <v>68</v>
      </c>
      <c r="U1346">
        <v>2018</v>
      </c>
      <c r="V1346">
        <v>356198</v>
      </c>
      <c r="W1346" t="s">
        <v>69</v>
      </c>
      <c r="X1346" t="s">
        <v>199</v>
      </c>
      <c r="Y1346">
        <v>202500</v>
      </c>
      <c r="Z1346">
        <v>153698</v>
      </c>
      <c r="AA1346" t="s">
        <v>69</v>
      </c>
      <c r="AB1346" t="s">
        <v>7968</v>
      </c>
      <c r="AC1346">
        <v>356198</v>
      </c>
    </row>
    <row r="1347" spans="1:29">
      <c r="A1347">
        <f t="shared" ca="1" si="21"/>
        <v>0.50942580704435558</v>
      </c>
      <c r="B1347" t="s">
        <v>241</v>
      </c>
      <c r="C1347">
        <v>9318544</v>
      </c>
      <c r="D1347" s="2">
        <v>42940</v>
      </c>
      <c r="E1347" t="s">
        <v>7969</v>
      </c>
      <c r="F1347" t="s">
        <v>7970</v>
      </c>
      <c r="G1347">
        <v>5</v>
      </c>
      <c r="H1347" t="s">
        <v>58</v>
      </c>
      <c r="I1347" t="s">
        <v>243</v>
      </c>
      <c r="J1347">
        <v>118734</v>
      </c>
      <c r="K1347">
        <v>5</v>
      </c>
      <c r="L1347" s="2">
        <v>41498</v>
      </c>
      <c r="M1347" s="2">
        <v>43861</v>
      </c>
      <c r="N1347" t="s">
        <v>96</v>
      </c>
      <c r="O1347">
        <v>1</v>
      </c>
      <c r="P1347" t="s">
        <v>5935</v>
      </c>
      <c r="Q1347" t="s">
        <v>5936</v>
      </c>
      <c r="R1347" t="s">
        <v>5937</v>
      </c>
      <c r="S1347" t="s">
        <v>67</v>
      </c>
      <c r="T1347" t="s">
        <v>68</v>
      </c>
      <c r="U1347">
        <v>2017</v>
      </c>
      <c r="V1347">
        <v>747184</v>
      </c>
      <c r="W1347" t="s">
        <v>69</v>
      </c>
      <c r="X1347" t="s">
        <v>241</v>
      </c>
      <c r="Y1347">
        <v>493191</v>
      </c>
      <c r="Z1347">
        <v>253993</v>
      </c>
      <c r="AA1347" t="s">
        <v>69</v>
      </c>
      <c r="AB1347" t="s">
        <v>7971</v>
      </c>
      <c r="AC1347">
        <v>747184</v>
      </c>
    </row>
    <row r="1348" spans="1:29">
      <c r="A1348">
        <f t="shared" ca="1" si="21"/>
        <v>0.32013828096858521</v>
      </c>
      <c r="B1348" t="s">
        <v>889</v>
      </c>
      <c r="C1348">
        <v>9271191</v>
      </c>
      <c r="D1348" s="2">
        <v>42852</v>
      </c>
      <c r="E1348" t="s">
        <v>76</v>
      </c>
      <c r="F1348" t="s">
        <v>7972</v>
      </c>
      <c r="G1348">
        <v>5</v>
      </c>
      <c r="H1348" t="s">
        <v>58</v>
      </c>
      <c r="I1348" t="s">
        <v>891</v>
      </c>
      <c r="J1348">
        <v>22223</v>
      </c>
      <c r="K1348">
        <v>6</v>
      </c>
      <c r="L1348" s="2">
        <v>42639</v>
      </c>
      <c r="M1348" s="2">
        <v>43585</v>
      </c>
      <c r="N1348" t="s">
        <v>735</v>
      </c>
      <c r="O1348">
        <v>5</v>
      </c>
      <c r="P1348" t="s">
        <v>524</v>
      </c>
      <c r="Q1348" t="s">
        <v>83</v>
      </c>
      <c r="R1348" t="s">
        <v>84</v>
      </c>
      <c r="S1348" t="s">
        <v>102</v>
      </c>
      <c r="T1348" t="s">
        <v>68</v>
      </c>
      <c r="U1348">
        <v>2017</v>
      </c>
      <c r="V1348">
        <v>620392</v>
      </c>
      <c r="W1348" t="s">
        <v>69</v>
      </c>
      <c r="X1348" t="s">
        <v>889</v>
      </c>
      <c r="Y1348">
        <v>522382</v>
      </c>
      <c r="Z1348">
        <v>98010</v>
      </c>
      <c r="AA1348" t="s">
        <v>69</v>
      </c>
      <c r="AB1348" t="s">
        <v>7973</v>
      </c>
      <c r="AC1348">
        <v>620392</v>
      </c>
    </row>
    <row r="1349" spans="1:29">
      <c r="A1349">
        <f t="shared" ca="1" si="21"/>
        <v>0.29663187414120706</v>
      </c>
      <c r="B1349" t="s">
        <v>199</v>
      </c>
      <c r="C1349">
        <v>9542244</v>
      </c>
      <c r="D1349" s="2">
        <v>43321</v>
      </c>
      <c r="E1349" t="s">
        <v>56</v>
      </c>
      <c r="F1349" t="s">
        <v>7974</v>
      </c>
      <c r="G1349">
        <v>5</v>
      </c>
      <c r="H1349" t="s">
        <v>58</v>
      </c>
      <c r="I1349" t="s">
        <v>149</v>
      </c>
      <c r="J1349">
        <v>135491</v>
      </c>
      <c r="K1349">
        <v>10</v>
      </c>
      <c r="L1349" s="2">
        <v>39630</v>
      </c>
      <c r="M1349" s="2">
        <v>44074</v>
      </c>
      <c r="N1349" t="s">
        <v>745</v>
      </c>
      <c r="O1349">
        <v>7</v>
      </c>
      <c r="P1349" t="s">
        <v>259</v>
      </c>
      <c r="Q1349" t="s">
        <v>190</v>
      </c>
      <c r="R1349" t="s">
        <v>191</v>
      </c>
      <c r="S1349" t="s">
        <v>260</v>
      </c>
      <c r="T1349" t="s">
        <v>68</v>
      </c>
      <c r="U1349">
        <v>2018</v>
      </c>
      <c r="V1349">
        <v>396000</v>
      </c>
      <c r="W1349" t="s">
        <v>69</v>
      </c>
      <c r="X1349" t="s">
        <v>199</v>
      </c>
      <c r="Y1349">
        <v>225000</v>
      </c>
      <c r="Z1349">
        <v>171000</v>
      </c>
      <c r="AA1349" t="s">
        <v>69</v>
      </c>
      <c r="AB1349" t="s">
        <v>7975</v>
      </c>
      <c r="AC1349">
        <v>396000</v>
      </c>
    </row>
    <row r="1350" spans="1:29">
      <c r="A1350">
        <f t="shared" ca="1" si="21"/>
        <v>0.97614202577964992</v>
      </c>
      <c r="B1350" t="s">
        <v>199</v>
      </c>
      <c r="C1350">
        <v>9261488</v>
      </c>
      <c r="D1350" s="2">
        <v>42852</v>
      </c>
      <c r="E1350" t="s">
        <v>76</v>
      </c>
      <c r="F1350" t="s">
        <v>7976</v>
      </c>
      <c r="G1350">
        <v>5</v>
      </c>
      <c r="H1350" t="s">
        <v>58</v>
      </c>
      <c r="I1350" t="s">
        <v>149</v>
      </c>
      <c r="J1350">
        <v>166941</v>
      </c>
      <c r="K1350">
        <v>5</v>
      </c>
      <c r="L1350" s="2">
        <v>41404</v>
      </c>
      <c r="M1350" s="2">
        <v>43585</v>
      </c>
      <c r="N1350" t="s">
        <v>987</v>
      </c>
      <c r="O1350">
        <v>1</v>
      </c>
      <c r="P1350" t="s">
        <v>825</v>
      </c>
      <c r="Q1350" t="s">
        <v>826</v>
      </c>
      <c r="R1350" t="s">
        <v>827</v>
      </c>
      <c r="S1350" t="s">
        <v>67</v>
      </c>
      <c r="T1350" t="s">
        <v>68</v>
      </c>
      <c r="U1350">
        <v>2017</v>
      </c>
      <c r="V1350">
        <v>309175</v>
      </c>
      <c r="W1350" t="s">
        <v>69</v>
      </c>
      <c r="X1350" t="s">
        <v>199</v>
      </c>
      <c r="Y1350">
        <v>207500</v>
      </c>
      <c r="Z1350">
        <v>101675</v>
      </c>
      <c r="AA1350" t="s">
        <v>69</v>
      </c>
      <c r="AB1350" t="s">
        <v>7977</v>
      </c>
      <c r="AC1350">
        <v>309175</v>
      </c>
    </row>
    <row r="1351" spans="1:29">
      <c r="A1351">
        <f t="shared" ca="1" si="21"/>
        <v>0.11032056326930506</v>
      </c>
      <c r="B1351" t="s">
        <v>286</v>
      </c>
      <c r="C1351">
        <v>9235237</v>
      </c>
      <c r="D1351" s="2">
        <v>42794</v>
      </c>
      <c r="E1351" t="s">
        <v>7025</v>
      </c>
      <c r="F1351" t="s">
        <v>7978</v>
      </c>
      <c r="G1351">
        <v>5</v>
      </c>
      <c r="H1351" t="s">
        <v>58</v>
      </c>
      <c r="I1351" t="s">
        <v>289</v>
      </c>
      <c r="J1351">
        <v>112016</v>
      </c>
      <c r="K1351">
        <v>4</v>
      </c>
      <c r="L1351" s="2">
        <v>41699</v>
      </c>
      <c r="M1351" s="2">
        <v>43159</v>
      </c>
      <c r="N1351" t="s">
        <v>7027</v>
      </c>
      <c r="O1351">
        <v>36</v>
      </c>
      <c r="P1351" t="s">
        <v>1090</v>
      </c>
      <c r="Q1351" t="s">
        <v>1091</v>
      </c>
      <c r="R1351" t="s">
        <v>149</v>
      </c>
      <c r="S1351" t="s">
        <v>67</v>
      </c>
      <c r="T1351" t="s">
        <v>68</v>
      </c>
      <c r="U1351">
        <v>2017</v>
      </c>
      <c r="V1351">
        <v>558194</v>
      </c>
      <c r="W1351" t="s">
        <v>69</v>
      </c>
      <c r="X1351" t="s">
        <v>286</v>
      </c>
      <c r="Y1351">
        <v>370704</v>
      </c>
      <c r="Z1351">
        <v>187490</v>
      </c>
      <c r="AA1351" t="s">
        <v>69</v>
      </c>
      <c r="AB1351" t="s">
        <v>7979</v>
      </c>
      <c r="AC1351">
        <v>558194</v>
      </c>
    </row>
    <row r="1352" spans="1:29">
      <c r="A1352">
        <f t="shared" ca="1" si="21"/>
        <v>0.35440074586932868</v>
      </c>
      <c r="B1352" t="s">
        <v>199</v>
      </c>
      <c r="C1352">
        <v>9257356</v>
      </c>
      <c r="D1352" s="2">
        <v>42815</v>
      </c>
      <c r="E1352" t="s">
        <v>3994</v>
      </c>
      <c r="F1352" t="s">
        <v>7980</v>
      </c>
      <c r="G1352">
        <v>5</v>
      </c>
      <c r="H1352" t="s">
        <v>58</v>
      </c>
      <c r="I1352" t="s">
        <v>149</v>
      </c>
      <c r="J1352">
        <v>193841</v>
      </c>
      <c r="K1352">
        <v>3</v>
      </c>
      <c r="L1352" s="2">
        <v>42095</v>
      </c>
      <c r="M1352" s="2">
        <v>43190</v>
      </c>
      <c r="N1352" t="s">
        <v>3973</v>
      </c>
      <c r="O1352">
        <v>7</v>
      </c>
      <c r="P1352" t="s">
        <v>259</v>
      </c>
      <c r="Q1352" t="s">
        <v>190</v>
      </c>
      <c r="R1352" t="s">
        <v>191</v>
      </c>
      <c r="S1352" t="s">
        <v>260</v>
      </c>
      <c r="T1352" t="s">
        <v>68</v>
      </c>
      <c r="U1352">
        <v>2017</v>
      </c>
      <c r="V1352">
        <v>525691</v>
      </c>
      <c r="W1352" t="s">
        <v>69</v>
      </c>
      <c r="X1352" t="s">
        <v>199</v>
      </c>
      <c r="Y1352">
        <v>298688</v>
      </c>
      <c r="Z1352">
        <v>227003</v>
      </c>
      <c r="AA1352" t="s">
        <v>69</v>
      </c>
      <c r="AB1352" t="s">
        <v>7981</v>
      </c>
      <c r="AC1352">
        <v>525691</v>
      </c>
    </row>
    <row r="1353" spans="1:29">
      <c r="A1353">
        <f t="shared" ca="1" si="21"/>
        <v>0.64928658068374823</v>
      </c>
      <c r="B1353" t="s">
        <v>55</v>
      </c>
      <c r="C1353">
        <v>9491919</v>
      </c>
      <c r="D1353" s="2">
        <v>43236</v>
      </c>
      <c r="E1353" t="s">
        <v>76</v>
      </c>
      <c r="F1353" t="s">
        <v>7982</v>
      </c>
      <c r="G1353">
        <v>5</v>
      </c>
      <c r="H1353" t="s">
        <v>58</v>
      </c>
      <c r="I1353" t="s">
        <v>59</v>
      </c>
      <c r="J1353">
        <v>64969</v>
      </c>
      <c r="K1353">
        <v>10</v>
      </c>
      <c r="L1353" s="2">
        <v>39965</v>
      </c>
      <c r="M1353" s="2">
        <v>44347</v>
      </c>
      <c r="N1353" t="s">
        <v>480</v>
      </c>
      <c r="O1353">
        <v>26</v>
      </c>
      <c r="P1353" t="s">
        <v>804</v>
      </c>
      <c r="Q1353" t="s">
        <v>805</v>
      </c>
      <c r="R1353" t="s">
        <v>120</v>
      </c>
      <c r="S1353" t="s">
        <v>67</v>
      </c>
      <c r="T1353" t="s">
        <v>68</v>
      </c>
      <c r="U1353">
        <v>2018</v>
      </c>
      <c r="V1353">
        <v>484312</v>
      </c>
      <c r="W1353" t="s">
        <v>69</v>
      </c>
      <c r="X1353" t="s">
        <v>55</v>
      </c>
      <c r="Y1353">
        <v>308360</v>
      </c>
      <c r="Z1353">
        <v>175952</v>
      </c>
      <c r="AA1353" t="s">
        <v>69</v>
      </c>
      <c r="AB1353" t="s">
        <v>7983</v>
      </c>
      <c r="AC1353">
        <v>484312</v>
      </c>
    </row>
    <row r="1354" spans="1:29">
      <c r="A1354">
        <f t="shared" ca="1" si="21"/>
        <v>0.23625289525841653</v>
      </c>
      <c r="B1354" t="s">
        <v>1619</v>
      </c>
      <c r="C1354">
        <v>9327842</v>
      </c>
      <c r="D1354" s="2">
        <v>42961</v>
      </c>
      <c r="E1354" t="s">
        <v>76</v>
      </c>
      <c r="F1354" t="s">
        <v>7984</v>
      </c>
      <c r="G1354">
        <v>5</v>
      </c>
      <c r="H1354" t="s">
        <v>58</v>
      </c>
      <c r="I1354" t="s">
        <v>1621</v>
      </c>
      <c r="J1354">
        <v>21131</v>
      </c>
      <c r="K1354">
        <v>5</v>
      </c>
      <c r="L1354" s="2">
        <v>41532</v>
      </c>
      <c r="M1354" s="2">
        <v>44074</v>
      </c>
      <c r="N1354" t="s">
        <v>1622</v>
      </c>
      <c r="O1354">
        <v>6</v>
      </c>
      <c r="P1354" t="s">
        <v>432</v>
      </c>
      <c r="Q1354" t="s">
        <v>433</v>
      </c>
      <c r="R1354" t="s">
        <v>434</v>
      </c>
      <c r="S1354" t="s">
        <v>102</v>
      </c>
      <c r="T1354" t="s">
        <v>68</v>
      </c>
      <c r="U1354">
        <v>2017</v>
      </c>
      <c r="V1354">
        <v>311000</v>
      </c>
      <c r="W1354" t="s">
        <v>69</v>
      </c>
      <c r="X1354" t="s">
        <v>1619</v>
      </c>
      <c r="Y1354">
        <v>200000</v>
      </c>
      <c r="Z1354">
        <v>111000</v>
      </c>
      <c r="AA1354" t="s">
        <v>69</v>
      </c>
      <c r="AB1354" t="s">
        <v>7985</v>
      </c>
      <c r="AC1354">
        <v>311000</v>
      </c>
    </row>
    <row r="1355" spans="1:29">
      <c r="A1355">
        <f t="shared" ca="1" si="21"/>
        <v>0.6821691526240945</v>
      </c>
      <c r="B1355" t="s">
        <v>199</v>
      </c>
      <c r="C1355">
        <v>9342669</v>
      </c>
      <c r="D1355" s="2">
        <v>42877</v>
      </c>
      <c r="E1355" t="s">
        <v>724</v>
      </c>
      <c r="F1355" t="s">
        <v>7986</v>
      </c>
      <c r="G1355">
        <v>5</v>
      </c>
      <c r="H1355" t="s">
        <v>58</v>
      </c>
      <c r="I1355" t="s">
        <v>149</v>
      </c>
      <c r="J1355">
        <v>155638</v>
      </c>
      <c r="K1355">
        <v>6</v>
      </c>
      <c r="L1355" s="2">
        <v>41137</v>
      </c>
      <c r="M1355" s="2">
        <v>43616</v>
      </c>
      <c r="N1355" t="s">
        <v>703</v>
      </c>
      <c r="O1355">
        <v>1</v>
      </c>
      <c r="P1355" t="s">
        <v>7590</v>
      </c>
      <c r="Q1355" t="s">
        <v>7591</v>
      </c>
      <c r="R1355" t="s">
        <v>1540</v>
      </c>
      <c r="S1355" t="s">
        <v>296</v>
      </c>
      <c r="T1355" t="s">
        <v>68</v>
      </c>
      <c r="U1355">
        <v>2017</v>
      </c>
      <c r="V1355">
        <v>385363</v>
      </c>
      <c r="W1355" t="s">
        <v>69</v>
      </c>
      <c r="X1355" t="s">
        <v>199</v>
      </c>
      <c r="Y1355">
        <v>285420</v>
      </c>
      <c r="Z1355">
        <v>99943</v>
      </c>
      <c r="AA1355" t="s">
        <v>69</v>
      </c>
      <c r="AB1355" t="s">
        <v>7987</v>
      </c>
      <c r="AC1355">
        <v>385363</v>
      </c>
    </row>
    <row r="1356" spans="1:29">
      <c r="A1356">
        <f t="shared" ca="1" si="21"/>
        <v>0.99659196672491401</v>
      </c>
      <c r="B1356" t="s">
        <v>327</v>
      </c>
      <c r="C1356">
        <v>9450509</v>
      </c>
      <c r="D1356" s="2">
        <v>43159</v>
      </c>
      <c r="E1356" t="s">
        <v>56</v>
      </c>
      <c r="F1356" t="s">
        <v>7988</v>
      </c>
      <c r="G1356">
        <v>5</v>
      </c>
      <c r="H1356" t="s">
        <v>58</v>
      </c>
      <c r="I1356" t="s">
        <v>330</v>
      </c>
      <c r="J1356">
        <v>13198</v>
      </c>
      <c r="K1356">
        <v>9</v>
      </c>
      <c r="L1356" s="2">
        <v>40756</v>
      </c>
      <c r="M1356" s="2">
        <v>43890</v>
      </c>
      <c r="N1356" t="s">
        <v>2564</v>
      </c>
      <c r="O1356">
        <v>6</v>
      </c>
      <c r="P1356" t="s">
        <v>333</v>
      </c>
      <c r="Q1356" t="s">
        <v>334</v>
      </c>
      <c r="R1356" t="s">
        <v>335</v>
      </c>
      <c r="S1356" t="s">
        <v>336</v>
      </c>
      <c r="T1356" t="s">
        <v>68</v>
      </c>
      <c r="U1356">
        <v>2018</v>
      </c>
      <c r="V1356">
        <v>513529</v>
      </c>
      <c r="W1356" t="s">
        <v>69</v>
      </c>
      <c r="X1356" t="s">
        <v>327</v>
      </c>
      <c r="Y1356">
        <v>429113</v>
      </c>
      <c r="Z1356">
        <v>84416</v>
      </c>
      <c r="AA1356" t="s">
        <v>69</v>
      </c>
      <c r="AB1356" t="s">
        <v>7989</v>
      </c>
      <c r="AC1356">
        <v>513529</v>
      </c>
    </row>
    <row r="1357" spans="1:29">
      <c r="A1357">
        <f t="shared" ca="1" si="21"/>
        <v>0.50416484227270941</v>
      </c>
      <c r="B1357" t="s">
        <v>127</v>
      </c>
      <c r="C1357">
        <v>9475322</v>
      </c>
      <c r="D1357" s="2">
        <v>43220</v>
      </c>
      <c r="E1357" t="s">
        <v>56</v>
      </c>
      <c r="F1357" t="s">
        <v>7990</v>
      </c>
      <c r="G1357">
        <v>5</v>
      </c>
      <c r="H1357" t="s">
        <v>58</v>
      </c>
      <c r="I1357" t="s">
        <v>130</v>
      </c>
      <c r="J1357">
        <v>102266</v>
      </c>
      <c r="K1357">
        <v>5</v>
      </c>
      <c r="L1357" s="2">
        <v>42491</v>
      </c>
      <c r="M1357" s="2">
        <v>43951</v>
      </c>
      <c r="N1357" t="s">
        <v>674</v>
      </c>
      <c r="O1357">
        <v>7</v>
      </c>
      <c r="P1357" t="s">
        <v>814</v>
      </c>
      <c r="Q1357" t="s">
        <v>815</v>
      </c>
      <c r="R1357" t="s">
        <v>816</v>
      </c>
      <c r="S1357" t="s">
        <v>473</v>
      </c>
      <c r="T1357" t="s">
        <v>68</v>
      </c>
      <c r="U1357">
        <v>2018</v>
      </c>
      <c r="V1357">
        <v>440744</v>
      </c>
      <c r="W1357" t="s">
        <v>69</v>
      </c>
      <c r="X1357" t="s">
        <v>127</v>
      </c>
      <c r="Y1357">
        <v>285904</v>
      </c>
      <c r="Z1357">
        <v>154840</v>
      </c>
      <c r="AA1357" t="s">
        <v>69</v>
      </c>
      <c r="AB1357" t="s">
        <v>7991</v>
      </c>
      <c r="AC1357">
        <v>440744</v>
      </c>
    </row>
    <row r="1358" spans="1:29">
      <c r="A1358">
        <f t="shared" ca="1" si="21"/>
        <v>0.2397423249150793</v>
      </c>
      <c r="B1358" t="s">
        <v>241</v>
      </c>
      <c r="C1358">
        <v>9478269</v>
      </c>
      <c r="D1358" s="2">
        <v>43210</v>
      </c>
      <c r="E1358" t="s">
        <v>56</v>
      </c>
      <c r="F1358" t="s">
        <v>7992</v>
      </c>
      <c r="G1358">
        <v>5</v>
      </c>
      <c r="H1358" t="s">
        <v>58</v>
      </c>
      <c r="I1358" t="s">
        <v>243</v>
      </c>
      <c r="J1358">
        <v>97088</v>
      </c>
      <c r="K1358">
        <v>8</v>
      </c>
      <c r="L1358" s="2">
        <v>40374</v>
      </c>
      <c r="M1358" s="2">
        <v>43951</v>
      </c>
      <c r="N1358" t="s">
        <v>2564</v>
      </c>
      <c r="O1358">
        <v>3</v>
      </c>
      <c r="P1358" t="s">
        <v>2568</v>
      </c>
      <c r="Q1358" t="s">
        <v>2569</v>
      </c>
      <c r="R1358" t="s">
        <v>630</v>
      </c>
      <c r="S1358" t="s">
        <v>67</v>
      </c>
      <c r="T1358" t="s">
        <v>68</v>
      </c>
      <c r="U1358">
        <v>2018</v>
      </c>
      <c r="V1358">
        <v>770648</v>
      </c>
      <c r="W1358" t="s">
        <v>69</v>
      </c>
      <c r="X1358" t="s">
        <v>241</v>
      </c>
      <c r="Y1358">
        <v>572686</v>
      </c>
      <c r="Z1358">
        <v>197962</v>
      </c>
      <c r="AA1358" t="s">
        <v>69</v>
      </c>
      <c r="AB1358" t="s">
        <v>7993</v>
      </c>
      <c r="AC1358">
        <v>770648</v>
      </c>
    </row>
    <row r="1359" spans="1:29">
      <c r="A1359">
        <f t="shared" ca="1" si="21"/>
        <v>0.17566889866282653</v>
      </c>
      <c r="B1359" t="s">
        <v>241</v>
      </c>
      <c r="C1359">
        <v>9418516</v>
      </c>
      <c r="D1359" s="2">
        <v>43160</v>
      </c>
      <c r="E1359" t="s">
        <v>56</v>
      </c>
      <c r="F1359" t="s">
        <v>7994</v>
      </c>
      <c r="G1359">
        <v>5</v>
      </c>
      <c r="H1359" t="s">
        <v>58</v>
      </c>
      <c r="I1359" t="s">
        <v>243</v>
      </c>
      <c r="J1359">
        <v>93009</v>
      </c>
      <c r="K1359">
        <v>8</v>
      </c>
      <c r="L1359" s="2">
        <v>40269</v>
      </c>
      <c r="M1359" s="2">
        <v>43890</v>
      </c>
      <c r="N1359" t="s">
        <v>7661</v>
      </c>
      <c r="O1359">
        <v>11</v>
      </c>
      <c r="P1359" t="s">
        <v>532</v>
      </c>
      <c r="Q1359" t="s">
        <v>533</v>
      </c>
      <c r="R1359" t="s">
        <v>149</v>
      </c>
      <c r="S1359" t="s">
        <v>67</v>
      </c>
      <c r="T1359" t="s">
        <v>68</v>
      </c>
      <c r="U1359">
        <v>2018</v>
      </c>
      <c r="V1359">
        <v>650642</v>
      </c>
      <c r="W1359" t="s">
        <v>69</v>
      </c>
      <c r="X1359" t="s">
        <v>241</v>
      </c>
      <c r="Y1359">
        <v>528712</v>
      </c>
      <c r="Z1359">
        <v>121930</v>
      </c>
      <c r="AA1359" t="s">
        <v>69</v>
      </c>
      <c r="AB1359" t="s">
        <v>7995</v>
      </c>
      <c r="AC1359">
        <v>650642</v>
      </c>
    </row>
    <row r="1360" spans="1:29">
      <c r="A1360">
        <f t="shared" ca="1" si="21"/>
        <v>0.6860879752173471</v>
      </c>
      <c r="B1360" t="s">
        <v>1143</v>
      </c>
      <c r="C1360">
        <v>9544683</v>
      </c>
      <c r="D1360" s="2">
        <v>43329</v>
      </c>
      <c r="E1360" t="s">
        <v>76</v>
      </c>
      <c r="F1360" t="s">
        <v>7996</v>
      </c>
      <c r="G1360">
        <v>5</v>
      </c>
      <c r="H1360" t="s">
        <v>58</v>
      </c>
      <c r="I1360" t="s">
        <v>1145</v>
      </c>
      <c r="J1360">
        <v>64781</v>
      </c>
      <c r="K1360">
        <v>5</v>
      </c>
      <c r="L1360" s="2">
        <v>41900</v>
      </c>
      <c r="M1360" s="2">
        <v>43708</v>
      </c>
      <c r="N1360" t="s">
        <v>1185</v>
      </c>
      <c r="O1360">
        <v>50</v>
      </c>
      <c r="P1360" t="s">
        <v>357</v>
      </c>
      <c r="Q1360" t="s">
        <v>358</v>
      </c>
      <c r="R1360" t="s">
        <v>149</v>
      </c>
      <c r="S1360" t="s">
        <v>67</v>
      </c>
      <c r="T1360" t="s">
        <v>68</v>
      </c>
      <c r="U1360">
        <v>2018</v>
      </c>
      <c r="V1360">
        <v>407421</v>
      </c>
      <c r="W1360" t="s">
        <v>69</v>
      </c>
      <c r="X1360" t="s">
        <v>1143</v>
      </c>
      <c r="Y1360">
        <v>271484</v>
      </c>
      <c r="Z1360">
        <v>135937</v>
      </c>
      <c r="AA1360" t="s">
        <v>69</v>
      </c>
      <c r="AB1360" t="s">
        <v>7997</v>
      </c>
      <c r="AC1360">
        <v>407421</v>
      </c>
    </row>
    <row r="1361" spans="1:29">
      <c r="A1361">
        <f t="shared" ca="1" si="21"/>
        <v>0.69024673214045607</v>
      </c>
      <c r="B1361" t="s">
        <v>92</v>
      </c>
      <c r="C1361">
        <v>9256502</v>
      </c>
      <c r="D1361" s="2">
        <v>42830</v>
      </c>
      <c r="E1361" t="s">
        <v>76</v>
      </c>
      <c r="F1361" t="s">
        <v>7998</v>
      </c>
      <c r="G1361">
        <v>5</v>
      </c>
      <c r="H1361" t="s">
        <v>58</v>
      </c>
      <c r="I1361" t="s">
        <v>95</v>
      </c>
      <c r="J1361">
        <v>73221</v>
      </c>
      <c r="K1361">
        <v>5</v>
      </c>
      <c r="L1361" s="2">
        <v>41415</v>
      </c>
      <c r="M1361" s="2">
        <v>43555</v>
      </c>
      <c r="N1361" t="s">
        <v>1948</v>
      </c>
      <c r="O1361">
        <v>3</v>
      </c>
      <c r="P1361" t="s">
        <v>542</v>
      </c>
      <c r="Q1361" t="s">
        <v>543</v>
      </c>
      <c r="R1361" t="s">
        <v>205</v>
      </c>
      <c r="S1361" t="s">
        <v>85</v>
      </c>
      <c r="T1361" t="s">
        <v>68</v>
      </c>
      <c r="U1361">
        <v>2017</v>
      </c>
      <c r="V1361">
        <v>756384</v>
      </c>
      <c r="W1361" t="s">
        <v>69</v>
      </c>
      <c r="X1361" t="s">
        <v>92</v>
      </c>
      <c r="Y1361">
        <v>693266</v>
      </c>
      <c r="Z1361">
        <v>63118</v>
      </c>
      <c r="AA1361" t="s">
        <v>69</v>
      </c>
      <c r="AB1361" t="s">
        <v>7999</v>
      </c>
      <c r="AC1361">
        <v>756384</v>
      </c>
    </row>
    <row r="1362" spans="1:29">
      <c r="A1362">
        <f t="shared" ca="1" si="21"/>
        <v>0.26665495187389465</v>
      </c>
      <c r="B1362" t="s">
        <v>1619</v>
      </c>
      <c r="C1362">
        <v>9274896</v>
      </c>
      <c r="D1362" s="2">
        <v>42879</v>
      </c>
      <c r="E1362" t="s">
        <v>7886</v>
      </c>
      <c r="F1362" t="s">
        <v>8000</v>
      </c>
      <c r="G1362">
        <v>5</v>
      </c>
      <c r="H1362" t="s">
        <v>58</v>
      </c>
      <c r="I1362" t="s">
        <v>1621</v>
      </c>
      <c r="J1362">
        <v>12502</v>
      </c>
      <c r="K1362">
        <v>15</v>
      </c>
      <c r="L1362" s="2">
        <v>36678</v>
      </c>
      <c r="M1362" s="2">
        <v>43616</v>
      </c>
      <c r="N1362" t="s">
        <v>1983</v>
      </c>
      <c r="O1362">
        <v>9</v>
      </c>
      <c r="P1362" t="s">
        <v>1942</v>
      </c>
      <c r="Q1362" t="s">
        <v>1455</v>
      </c>
      <c r="R1362" t="s">
        <v>1943</v>
      </c>
      <c r="S1362" t="s">
        <v>85</v>
      </c>
      <c r="T1362" t="s">
        <v>68</v>
      </c>
      <c r="U1362">
        <v>2017</v>
      </c>
      <c r="V1362">
        <v>243952</v>
      </c>
      <c r="W1362" t="s">
        <v>69</v>
      </c>
      <c r="X1362" t="s">
        <v>1619</v>
      </c>
      <c r="Y1362">
        <v>191272</v>
      </c>
      <c r="Z1362">
        <v>52680</v>
      </c>
      <c r="AA1362" t="s">
        <v>69</v>
      </c>
      <c r="AB1362" t="s">
        <v>8001</v>
      </c>
      <c r="AC1362">
        <v>243952</v>
      </c>
    </row>
    <row r="1363" spans="1:29">
      <c r="A1363">
        <f t="shared" ca="1" si="21"/>
        <v>0.25004950360511935</v>
      </c>
      <c r="B1363" t="s">
        <v>199</v>
      </c>
      <c r="C1363">
        <v>9535198</v>
      </c>
      <c r="D1363" s="2">
        <v>43297</v>
      </c>
      <c r="E1363" t="s">
        <v>76</v>
      </c>
      <c r="F1363" t="s">
        <v>8002</v>
      </c>
      <c r="G1363">
        <v>5</v>
      </c>
      <c r="H1363" t="s">
        <v>58</v>
      </c>
      <c r="I1363" t="s">
        <v>149</v>
      </c>
      <c r="J1363">
        <v>184712</v>
      </c>
      <c r="K1363">
        <v>5</v>
      </c>
      <c r="L1363" s="2">
        <v>41852</v>
      </c>
      <c r="M1363" s="2">
        <v>44408</v>
      </c>
      <c r="N1363" t="s">
        <v>1657</v>
      </c>
      <c r="O1363">
        <v>12</v>
      </c>
      <c r="P1363" t="s">
        <v>3235</v>
      </c>
      <c r="Q1363" t="s">
        <v>217</v>
      </c>
      <c r="R1363" t="s">
        <v>120</v>
      </c>
      <c r="S1363" t="s">
        <v>67</v>
      </c>
      <c r="T1363" t="s">
        <v>68</v>
      </c>
      <c r="U1363">
        <v>2018</v>
      </c>
      <c r="V1363">
        <v>695027</v>
      </c>
      <c r="W1363" t="s">
        <v>69</v>
      </c>
      <c r="X1363" t="s">
        <v>199</v>
      </c>
      <c r="Y1363">
        <v>550815</v>
      </c>
      <c r="Z1363">
        <v>144212</v>
      </c>
      <c r="AA1363" t="s">
        <v>69</v>
      </c>
      <c r="AB1363" t="s">
        <v>8003</v>
      </c>
      <c r="AC1363">
        <v>695027</v>
      </c>
    </row>
    <row r="1364" spans="1:29">
      <c r="A1364">
        <f t="shared" ca="1" si="21"/>
        <v>6.2101760239954062E-2</v>
      </c>
      <c r="B1364" t="s">
        <v>303</v>
      </c>
      <c r="C1364">
        <v>9443628</v>
      </c>
      <c r="D1364" s="2">
        <v>43161</v>
      </c>
      <c r="E1364" t="s">
        <v>56</v>
      </c>
      <c r="F1364" t="s">
        <v>8004</v>
      </c>
      <c r="G1364">
        <v>5</v>
      </c>
      <c r="H1364" t="s">
        <v>58</v>
      </c>
      <c r="I1364" t="s">
        <v>305</v>
      </c>
      <c r="J1364">
        <v>85171</v>
      </c>
      <c r="K1364">
        <v>9</v>
      </c>
      <c r="L1364" s="2">
        <v>40269</v>
      </c>
      <c r="M1364" s="2">
        <v>43738</v>
      </c>
      <c r="N1364" t="s">
        <v>8005</v>
      </c>
      <c r="O1364">
        <v>7</v>
      </c>
      <c r="P1364" t="s">
        <v>875</v>
      </c>
      <c r="Q1364" t="s">
        <v>472</v>
      </c>
      <c r="R1364" t="s">
        <v>311</v>
      </c>
      <c r="S1364" t="s">
        <v>473</v>
      </c>
      <c r="T1364" t="s">
        <v>68</v>
      </c>
      <c r="U1364">
        <v>2018</v>
      </c>
      <c r="V1364">
        <v>435987</v>
      </c>
      <c r="W1364" t="s">
        <v>69</v>
      </c>
      <c r="X1364" t="s">
        <v>303</v>
      </c>
      <c r="Y1364">
        <v>250567</v>
      </c>
      <c r="Z1364">
        <v>185420</v>
      </c>
      <c r="AA1364" t="s">
        <v>69</v>
      </c>
      <c r="AB1364" t="s">
        <v>8006</v>
      </c>
      <c r="AC1364">
        <v>435987</v>
      </c>
    </row>
    <row r="1365" spans="1:29">
      <c r="A1365">
        <f t="shared" ca="1" si="21"/>
        <v>0.61539314081993191</v>
      </c>
      <c r="B1365" t="s">
        <v>254</v>
      </c>
      <c r="C1365">
        <v>9411739</v>
      </c>
      <c r="D1365" s="2">
        <v>43132</v>
      </c>
      <c r="E1365" t="s">
        <v>56</v>
      </c>
      <c r="F1365" t="s">
        <v>8007</v>
      </c>
      <c r="G1365">
        <v>5</v>
      </c>
      <c r="H1365" t="s">
        <v>58</v>
      </c>
      <c r="I1365" t="s">
        <v>256</v>
      </c>
      <c r="J1365">
        <v>57846</v>
      </c>
      <c r="K1365">
        <v>21</v>
      </c>
      <c r="L1365" s="2">
        <v>36008</v>
      </c>
      <c r="M1365" s="2">
        <v>43861</v>
      </c>
      <c r="N1365" t="s">
        <v>5096</v>
      </c>
      <c r="O1365">
        <v>1</v>
      </c>
      <c r="P1365" t="s">
        <v>583</v>
      </c>
      <c r="Q1365" t="s">
        <v>584</v>
      </c>
      <c r="R1365" t="s">
        <v>585</v>
      </c>
      <c r="S1365" t="s">
        <v>67</v>
      </c>
      <c r="T1365" t="s">
        <v>68</v>
      </c>
      <c r="U1365">
        <v>2018</v>
      </c>
      <c r="V1365">
        <v>456088</v>
      </c>
      <c r="W1365" t="s">
        <v>69</v>
      </c>
      <c r="X1365" t="s">
        <v>254</v>
      </c>
      <c r="Y1365">
        <v>290937</v>
      </c>
      <c r="Z1365">
        <v>165151</v>
      </c>
      <c r="AA1365" t="s">
        <v>69</v>
      </c>
      <c r="AB1365" t="s">
        <v>8008</v>
      </c>
      <c r="AC1365">
        <v>456088</v>
      </c>
    </row>
    <row r="1366" spans="1:29">
      <c r="A1366">
        <f t="shared" ca="1" si="21"/>
        <v>0.3893571384002309</v>
      </c>
      <c r="B1366" t="s">
        <v>109</v>
      </c>
      <c r="C1366">
        <v>9242642</v>
      </c>
      <c r="D1366" s="2">
        <v>42849</v>
      </c>
      <c r="E1366" t="s">
        <v>76</v>
      </c>
      <c r="F1366" t="s">
        <v>8009</v>
      </c>
      <c r="G1366">
        <v>5</v>
      </c>
      <c r="H1366" t="s">
        <v>58</v>
      </c>
      <c r="I1366" t="s">
        <v>112</v>
      </c>
      <c r="J1366">
        <v>19084</v>
      </c>
      <c r="K1366">
        <v>8</v>
      </c>
      <c r="L1366" s="2">
        <v>39721</v>
      </c>
      <c r="M1366" s="2">
        <v>43555</v>
      </c>
      <c r="N1366" t="s">
        <v>822</v>
      </c>
      <c r="O1366">
        <v>27</v>
      </c>
      <c r="P1366" t="s">
        <v>4190</v>
      </c>
      <c r="Q1366" t="s">
        <v>629</v>
      </c>
      <c r="R1366" t="s">
        <v>630</v>
      </c>
      <c r="S1366" t="s">
        <v>67</v>
      </c>
      <c r="T1366" t="s">
        <v>68</v>
      </c>
      <c r="U1366">
        <v>2017</v>
      </c>
      <c r="V1366">
        <v>345375</v>
      </c>
      <c r="W1366" t="s">
        <v>69</v>
      </c>
      <c r="X1366" t="s">
        <v>109</v>
      </c>
      <c r="Y1366">
        <v>225000</v>
      </c>
      <c r="Z1366">
        <v>120375</v>
      </c>
      <c r="AA1366" t="s">
        <v>69</v>
      </c>
      <c r="AB1366" t="s">
        <v>8010</v>
      </c>
      <c r="AC1366">
        <v>345375</v>
      </c>
    </row>
    <row r="1367" spans="1:29">
      <c r="A1367">
        <f t="shared" ca="1" si="21"/>
        <v>0.88520925558633445</v>
      </c>
      <c r="B1367" t="s">
        <v>254</v>
      </c>
      <c r="C1367">
        <v>9278188</v>
      </c>
      <c r="D1367" s="2">
        <v>42898</v>
      </c>
      <c r="E1367" t="s">
        <v>56</v>
      </c>
      <c r="F1367" t="s">
        <v>8011</v>
      </c>
      <c r="G1367">
        <v>5</v>
      </c>
      <c r="H1367" t="s">
        <v>58</v>
      </c>
      <c r="I1367" t="s">
        <v>256</v>
      </c>
      <c r="J1367">
        <v>61986</v>
      </c>
      <c r="K1367">
        <v>21</v>
      </c>
      <c r="L1367" s="2">
        <v>34881</v>
      </c>
      <c r="M1367" s="2">
        <v>43616</v>
      </c>
      <c r="N1367" t="s">
        <v>1793</v>
      </c>
      <c r="O1367">
        <v>16</v>
      </c>
      <c r="P1367" t="s">
        <v>1363</v>
      </c>
      <c r="Q1367" t="s">
        <v>1364</v>
      </c>
      <c r="R1367" t="s">
        <v>149</v>
      </c>
      <c r="S1367" t="s">
        <v>67</v>
      </c>
      <c r="T1367" t="s">
        <v>68</v>
      </c>
      <c r="U1367">
        <v>2017</v>
      </c>
      <c r="V1367">
        <v>333840</v>
      </c>
      <c r="W1367" t="s">
        <v>69</v>
      </c>
      <c r="X1367" t="s">
        <v>254</v>
      </c>
      <c r="Y1367">
        <v>208000</v>
      </c>
      <c r="Z1367">
        <v>125840</v>
      </c>
      <c r="AA1367" t="s">
        <v>69</v>
      </c>
      <c r="AB1367" t="s">
        <v>8012</v>
      </c>
      <c r="AC1367">
        <v>333840</v>
      </c>
    </row>
    <row r="1368" spans="1:29">
      <c r="A1368">
        <f t="shared" ca="1" si="21"/>
        <v>0.71399180755939373</v>
      </c>
      <c r="B1368" t="s">
        <v>199</v>
      </c>
      <c r="C1368">
        <v>9850416</v>
      </c>
      <c r="D1368" s="2">
        <v>43538</v>
      </c>
      <c r="E1368" t="s">
        <v>76</v>
      </c>
      <c r="F1368" t="s">
        <v>8013</v>
      </c>
      <c r="G1368">
        <v>7</v>
      </c>
      <c r="H1368" t="s">
        <v>58</v>
      </c>
      <c r="I1368" t="s">
        <v>149</v>
      </c>
      <c r="J1368">
        <v>180949</v>
      </c>
      <c r="K1368">
        <v>6</v>
      </c>
      <c r="L1368" s="2">
        <v>41730</v>
      </c>
      <c r="M1368" s="2">
        <v>44651</v>
      </c>
      <c r="N1368" t="s">
        <v>1657</v>
      </c>
      <c r="O1368">
        <v>9</v>
      </c>
      <c r="P1368" t="s">
        <v>572</v>
      </c>
      <c r="Q1368" t="s">
        <v>175</v>
      </c>
      <c r="R1368" t="s">
        <v>176</v>
      </c>
      <c r="S1368" t="s">
        <v>67</v>
      </c>
      <c r="T1368" t="s">
        <v>68</v>
      </c>
      <c r="U1368">
        <v>2018</v>
      </c>
      <c r="V1368">
        <v>534119</v>
      </c>
      <c r="W1368" t="s">
        <v>69</v>
      </c>
      <c r="X1368" t="s">
        <v>199</v>
      </c>
      <c r="Y1368">
        <v>401103</v>
      </c>
      <c r="Z1368">
        <v>133016</v>
      </c>
      <c r="AA1368" t="s">
        <v>69</v>
      </c>
      <c r="AB1368" t="s">
        <v>8014</v>
      </c>
      <c r="AC1368">
        <v>534119</v>
      </c>
    </row>
    <row r="1369" spans="1:29">
      <c r="A1369">
        <f t="shared" ca="1" si="21"/>
        <v>0.87795765421988325</v>
      </c>
      <c r="B1369" t="s">
        <v>254</v>
      </c>
      <c r="C1369">
        <v>9545002</v>
      </c>
      <c r="D1369" s="2">
        <v>43342</v>
      </c>
      <c r="E1369" t="s">
        <v>56</v>
      </c>
      <c r="F1369" t="s">
        <v>8015</v>
      </c>
      <c r="G1369">
        <v>5</v>
      </c>
      <c r="H1369" t="s">
        <v>58</v>
      </c>
      <c r="I1369" t="s">
        <v>256</v>
      </c>
      <c r="J1369">
        <v>114044</v>
      </c>
      <c r="K1369">
        <v>4</v>
      </c>
      <c r="L1369" s="2">
        <v>42262</v>
      </c>
      <c r="M1369" s="2">
        <v>44074</v>
      </c>
      <c r="N1369" t="s">
        <v>1862</v>
      </c>
      <c r="O1369">
        <v>11</v>
      </c>
      <c r="P1369" t="s">
        <v>532</v>
      </c>
      <c r="Q1369" t="s">
        <v>533</v>
      </c>
      <c r="R1369" t="s">
        <v>149</v>
      </c>
      <c r="S1369" t="s">
        <v>67</v>
      </c>
      <c r="T1369" t="s">
        <v>68</v>
      </c>
      <c r="U1369">
        <v>2018</v>
      </c>
      <c r="V1369">
        <v>299551</v>
      </c>
      <c r="W1369" t="s">
        <v>69</v>
      </c>
      <c r="X1369" t="s">
        <v>254</v>
      </c>
      <c r="Y1369">
        <v>200000</v>
      </c>
      <c r="Z1369">
        <v>99551</v>
      </c>
      <c r="AA1369" t="s">
        <v>69</v>
      </c>
      <c r="AB1369" t="s">
        <v>8016</v>
      </c>
      <c r="AC1369">
        <v>299551</v>
      </c>
    </row>
    <row r="1370" spans="1:29">
      <c r="A1370">
        <f t="shared" ca="1" si="21"/>
        <v>0.70994087173935272</v>
      </c>
      <c r="B1370" t="s">
        <v>624</v>
      </c>
      <c r="C1370">
        <v>9223575</v>
      </c>
      <c r="D1370" s="2">
        <v>42779</v>
      </c>
      <c r="E1370" t="s">
        <v>8017</v>
      </c>
      <c r="F1370" t="s">
        <v>8018</v>
      </c>
      <c r="G1370">
        <v>5</v>
      </c>
      <c r="H1370" t="s">
        <v>58</v>
      </c>
      <c r="I1370" t="s">
        <v>626</v>
      </c>
      <c r="J1370">
        <v>15639</v>
      </c>
      <c r="K1370">
        <v>3</v>
      </c>
      <c r="L1370" s="2">
        <v>42125</v>
      </c>
      <c r="M1370" s="2">
        <v>43524</v>
      </c>
      <c r="N1370" t="s">
        <v>8019</v>
      </c>
      <c r="O1370">
        <v>3</v>
      </c>
      <c r="P1370" t="s">
        <v>542</v>
      </c>
      <c r="Q1370" t="s">
        <v>543</v>
      </c>
      <c r="R1370" t="s">
        <v>205</v>
      </c>
      <c r="S1370" t="s">
        <v>67</v>
      </c>
      <c r="T1370" t="s">
        <v>68</v>
      </c>
      <c r="U1370">
        <v>2017</v>
      </c>
      <c r="V1370">
        <v>470350</v>
      </c>
      <c r="W1370" t="s">
        <v>69</v>
      </c>
      <c r="X1370" t="s">
        <v>624</v>
      </c>
      <c r="Y1370">
        <v>314103</v>
      </c>
      <c r="Z1370">
        <v>156247</v>
      </c>
      <c r="AA1370" t="s">
        <v>69</v>
      </c>
      <c r="AB1370" t="s">
        <v>8020</v>
      </c>
      <c r="AC1370">
        <v>470350</v>
      </c>
    </row>
    <row r="1371" spans="1:29">
      <c r="A1371">
        <f t="shared" ca="1" si="21"/>
        <v>0.66042541337412086</v>
      </c>
      <c r="B1371" t="s">
        <v>687</v>
      </c>
      <c r="C1371">
        <v>9382886</v>
      </c>
      <c r="D1371" s="2">
        <v>43035</v>
      </c>
      <c r="E1371" t="s">
        <v>56</v>
      </c>
      <c r="F1371" t="s">
        <v>8021</v>
      </c>
      <c r="G1371">
        <v>5</v>
      </c>
      <c r="H1371" t="s">
        <v>58</v>
      </c>
      <c r="I1371" t="s">
        <v>689</v>
      </c>
      <c r="J1371">
        <v>14420</v>
      </c>
      <c r="K1371">
        <v>4</v>
      </c>
      <c r="L1371" s="2">
        <v>41974</v>
      </c>
      <c r="M1371" s="2">
        <v>43890</v>
      </c>
      <c r="N1371" t="s">
        <v>973</v>
      </c>
      <c r="O1371">
        <v>27</v>
      </c>
      <c r="P1371" t="s">
        <v>4190</v>
      </c>
      <c r="Q1371" t="s">
        <v>629</v>
      </c>
      <c r="R1371" t="s">
        <v>630</v>
      </c>
      <c r="S1371" t="s">
        <v>67</v>
      </c>
      <c r="T1371" t="s">
        <v>68</v>
      </c>
      <c r="U1371">
        <v>2018</v>
      </c>
      <c r="V1371">
        <v>326188</v>
      </c>
      <c r="W1371" t="s">
        <v>69</v>
      </c>
      <c r="X1371" t="s">
        <v>687</v>
      </c>
      <c r="Y1371">
        <v>212500</v>
      </c>
      <c r="Z1371">
        <v>113688</v>
      </c>
      <c r="AA1371" t="s">
        <v>69</v>
      </c>
      <c r="AB1371" t="s">
        <v>8022</v>
      </c>
      <c r="AC1371">
        <v>326188</v>
      </c>
    </row>
    <row r="1372" spans="1:29">
      <c r="A1372">
        <f t="shared" ca="1" si="21"/>
        <v>0.54916018586392468</v>
      </c>
      <c r="B1372" t="s">
        <v>92</v>
      </c>
      <c r="C1372">
        <v>9534156</v>
      </c>
      <c r="D1372" s="2">
        <v>43287</v>
      </c>
      <c r="E1372" t="s">
        <v>76</v>
      </c>
      <c r="F1372" t="s">
        <v>8023</v>
      </c>
      <c r="G1372">
        <v>5</v>
      </c>
      <c r="H1372" t="s">
        <v>58</v>
      </c>
      <c r="I1372" t="s">
        <v>95</v>
      </c>
      <c r="J1372">
        <v>76636</v>
      </c>
      <c r="K1372">
        <v>5</v>
      </c>
      <c r="L1372" s="2">
        <v>41821</v>
      </c>
      <c r="M1372" s="2">
        <v>43830</v>
      </c>
      <c r="N1372" t="s">
        <v>2548</v>
      </c>
      <c r="O1372">
        <v>13</v>
      </c>
      <c r="P1372" t="s">
        <v>5293</v>
      </c>
      <c r="Q1372" t="s">
        <v>217</v>
      </c>
      <c r="R1372" t="s">
        <v>120</v>
      </c>
      <c r="S1372" t="s">
        <v>473</v>
      </c>
      <c r="T1372" t="s">
        <v>68</v>
      </c>
      <c r="U1372">
        <v>2018</v>
      </c>
      <c r="V1372">
        <v>574569</v>
      </c>
      <c r="W1372" t="s">
        <v>69</v>
      </c>
      <c r="X1372" t="s">
        <v>92</v>
      </c>
      <c r="Y1372">
        <v>384335</v>
      </c>
      <c r="Z1372">
        <v>190234</v>
      </c>
      <c r="AA1372" t="s">
        <v>69</v>
      </c>
      <c r="AB1372" t="s">
        <v>8024</v>
      </c>
      <c r="AC1372">
        <v>574569</v>
      </c>
    </row>
    <row r="1373" spans="1:29">
      <c r="A1373">
        <f t="shared" ca="1" si="21"/>
        <v>0.94330862863685272</v>
      </c>
      <c r="B1373" t="s">
        <v>241</v>
      </c>
      <c r="C1373">
        <v>9527860</v>
      </c>
      <c r="D1373" s="2">
        <v>43286</v>
      </c>
      <c r="E1373" t="s">
        <v>8025</v>
      </c>
      <c r="F1373" t="s">
        <v>8026</v>
      </c>
      <c r="G1373">
        <v>5</v>
      </c>
      <c r="H1373" t="s">
        <v>58</v>
      </c>
      <c r="I1373" t="s">
        <v>243</v>
      </c>
      <c r="J1373">
        <v>122712</v>
      </c>
      <c r="K1373">
        <v>4</v>
      </c>
      <c r="L1373" s="2">
        <v>42248</v>
      </c>
      <c r="M1373" s="2">
        <v>44012</v>
      </c>
      <c r="N1373" t="s">
        <v>7517</v>
      </c>
      <c r="O1373">
        <v>1</v>
      </c>
      <c r="P1373" t="s">
        <v>583</v>
      </c>
      <c r="Q1373" t="s">
        <v>584</v>
      </c>
      <c r="R1373" t="s">
        <v>585</v>
      </c>
      <c r="S1373" t="s">
        <v>67</v>
      </c>
      <c r="T1373" t="s">
        <v>68</v>
      </c>
      <c r="U1373">
        <v>2018</v>
      </c>
      <c r="V1373">
        <v>758492</v>
      </c>
      <c r="W1373" t="s">
        <v>69</v>
      </c>
      <c r="X1373" t="s">
        <v>241</v>
      </c>
      <c r="Y1373">
        <v>492202</v>
      </c>
      <c r="Z1373">
        <v>266290</v>
      </c>
      <c r="AA1373" t="s">
        <v>69</v>
      </c>
      <c r="AB1373" t="s">
        <v>8027</v>
      </c>
      <c r="AC1373">
        <v>758492</v>
      </c>
    </row>
    <row r="1374" spans="1:29">
      <c r="A1374">
        <f t="shared" ca="1" si="21"/>
        <v>0.87403358991907432</v>
      </c>
      <c r="B1374" t="s">
        <v>303</v>
      </c>
      <c r="C1374">
        <v>9688678</v>
      </c>
      <c r="D1374" s="2">
        <v>43313</v>
      </c>
      <c r="E1374" t="s">
        <v>110</v>
      </c>
      <c r="F1374" t="s">
        <v>8028</v>
      </c>
      <c r="G1374">
        <v>7</v>
      </c>
      <c r="H1374" t="s">
        <v>58</v>
      </c>
      <c r="I1374" t="s">
        <v>305</v>
      </c>
      <c r="J1374">
        <v>64165</v>
      </c>
      <c r="K1374">
        <v>15</v>
      </c>
      <c r="L1374" s="2">
        <v>43313</v>
      </c>
      <c r="M1374" s="2">
        <v>44043</v>
      </c>
      <c r="N1374" t="s">
        <v>1485</v>
      </c>
      <c r="O1374">
        <v>10</v>
      </c>
      <c r="P1374" t="s">
        <v>2910</v>
      </c>
      <c r="Q1374" t="s">
        <v>2911</v>
      </c>
      <c r="R1374" t="s">
        <v>205</v>
      </c>
      <c r="S1374" t="s">
        <v>67</v>
      </c>
      <c r="T1374" t="s">
        <v>68</v>
      </c>
      <c r="U1374">
        <v>2018</v>
      </c>
      <c r="V1374">
        <v>418290</v>
      </c>
      <c r="W1374" t="s">
        <v>69</v>
      </c>
      <c r="X1374" t="s">
        <v>303</v>
      </c>
      <c r="Y1374">
        <v>272857</v>
      </c>
      <c r="Z1374">
        <v>145433</v>
      </c>
      <c r="AA1374" t="s">
        <v>69</v>
      </c>
      <c r="AB1374" t="s">
        <v>8029</v>
      </c>
      <c r="AC1374">
        <v>418290</v>
      </c>
    </row>
    <row r="1375" spans="1:29">
      <c r="A1375">
        <f t="shared" ca="1" si="21"/>
        <v>4.5162072517917484E-2</v>
      </c>
      <c r="B1375" t="s">
        <v>241</v>
      </c>
      <c r="C1375">
        <v>9277246</v>
      </c>
      <c r="D1375" s="2">
        <v>42881</v>
      </c>
      <c r="E1375" t="s">
        <v>76</v>
      </c>
      <c r="F1375" t="s">
        <v>8030</v>
      </c>
      <c r="G1375">
        <v>5</v>
      </c>
      <c r="H1375" t="s">
        <v>58</v>
      </c>
      <c r="I1375" t="s">
        <v>243</v>
      </c>
      <c r="J1375">
        <v>117979</v>
      </c>
      <c r="K1375">
        <v>4</v>
      </c>
      <c r="L1375" s="2">
        <v>41791</v>
      </c>
      <c r="M1375" s="2">
        <v>43616</v>
      </c>
      <c r="N1375" t="s">
        <v>1494</v>
      </c>
      <c r="O1375">
        <v>12</v>
      </c>
      <c r="P1375" t="s">
        <v>656</v>
      </c>
      <c r="Q1375" t="s">
        <v>204</v>
      </c>
      <c r="R1375" t="s">
        <v>205</v>
      </c>
      <c r="S1375" t="s">
        <v>67</v>
      </c>
      <c r="T1375" t="s">
        <v>68</v>
      </c>
      <c r="U1375">
        <v>2017</v>
      </c>
      <c r="V1375">
        <v>400222</v>
      </c>
      <c r="W1375" t="s">
        <v>69</v>
      </c>
      <c r="X1375" t="s">
        <v>241</v>
      </c>
      <c r="Y1375">
        <v>271448</v>
      </c>
      <c r="Z1375">
        <v>128774</v>
      </c>
      <c r="AA1375" t="s">
        <v>69</v>
      </c>
      <c r="AB1375" t="s">
        <v>8031</v>
      </c>
      <c r="AC1375">
        <v>400222</v>
      </c>
    </row>
    <row r="1376" spans="1:29">
      <c r="A1376">
        <f t="shared" ca="1" si="21"/>
        <v>0.54683901271721269</v>
      </c>
      <c r="B1376" t="s">
        <v>199</v>
      </c>
      <c r="C1376">
        <v>9552735</v>
      </c>
      <c r="D1376" s="2">
        <v>43321</v>
      </c>
      <c r="E1376" t="s">
        <v>56</v>
      </c>
      <c r="F1376" t="s">
        <v>8032</v>
      </c>
      <c r="G1376">
        <v>5</v>
      </c>
      <c r="H1376" t="s">
        <v>58</v>
      </c>
      <c r="I1376" t="s">
        <v>149</v>
      </c>
      <c r="J1376">
        <v>187152</v>
      </c>
      <c r="K1376">
        <v>6</v>
      </c>
      <c r="L1376" s="2">
        <v>41884</v>
      </c>
      <c r="M1376" s="2">
        <v>44074</v>
      </c>
      <c r="N1376" t="s">
        <v>2164</v>
      </c>
      <c r="O1376">
        <v>3</v>
      </c>
      <c r="P1376" t="s">
        <v>2568</v>
      </c>
      <c r="Q1376" t="s">
        <v>2569</v>
      </c>
      <c r="R1376" t="s">
        <v>630</v>
      </c>
      <c r="S1376" t="s">
        <v>67</v>
      </c>
      <c r="T1376" t="s">
        <v>68</v>
      </c>
      <c r="U1376">
        <v>2018</v>
      </c>
      <c r="V1376">
        <v>311250</v>
      </c>
      <c r="W1376" t="s">
        <v>69</v>
      </c>
      <c r="X1376" t="s">
        <v>199</v>
      </c>
      <c r="Y1376">
        <v>207500</v>
      </c>
      <c r="Z1376">
        <v>103750</v>
      </c>
      <c r="AA1376" t="s">
        <v>69</v>
      </c>
      <c r="AB1376" t="s">
        <v>8033</v>
      </c>
      <c r="AC1376">
        <v>311250</v>
      </c>
    </row>
    <row r="1377" spans="1:29">
      <c r="A1377">
        <f t="shared" ca="1" si="21"/>
        <v>0.81053408428749796</v>
      </c>
      <c r="B1377" t="s">
        <v>199</v>
      </c>
      <c r="C1377">
        <v>9334126</v>
      </c>
      <c r="D1377" s="2">
        <v>42962</v>
      </c>
      <c r="E1377" t="s">
        <v>76</v>
      </c>
      <c r="F1377" t="s">
        <v>8034</v>
      </c>
      <c r="G1377">
        <v>5</v>
      </c>
      <c r="H1377" t="s">
        <v>58</v>
      </c>
      <c r="I1377" t="s">
        <v>149</v>
      </c>
      <c r="J1377">
        <v>177686</v>
      </c>
      <c r="K1377">
        <v>5</v>
      </c>
      <c r="L1377" s="2">
        <v>41535</v>
      </c>
      <c r="M1377" s="2">
        <v>43708</v>
      </c>
      <c r="N1377" t="s">
        <v>2129</v>
      </c>
      <c r="O1377">
        <v>1</v>
      </c>
      <c r="P1377" t="s">
        <v>346</v>
      </c>
      <c r="Q1377" t="s">
        <v>119</v>
      </c>
      <c r="R1377" t="s">
        <v>347</v>
      </c>
      <c r="S1377" t="s">
        <v>348</v>
      </c>
      <c r="T1377" t="s">
        <v>68</v>
      </c>
      <c r="U1377">
        <v>2017</v>
      </c>
      <c r="V1377">
        <v>329925</v>
      </c>
      <c r="W1377" t="s">
        <v>69</v>
      </c>
      <c r="X1377" t="s">
        <v>199</v>
      </c>
      <c r="Y1377">
        <v>207500</v>
      </c>
      <c r="Z1377">
        <v>122425</v>
      </c>
      <c r="AA1377" t="s">
        <v>69</v>
      </c>
      <c r="AB1377" t="s">
        <v>8035</v>
      </c>
      <c r="AC1377">
        <v>329925</v>
      </c>
    </row>
    <row r="1378" spans="1:29">
      <c r="A1378">
        <f t="shared" ca="1" si="21"/>
        <v>0.96688068204046862</v>
      </c>
      <c r="B1378" t="s">
        <v>92</v>
      </c>
      <c r="C1378">
        <v>9269595</v>
      </c>
      <c r="D1378" s="2">
        <v>42790</v>
      </c>
      <c r="E1378" t="s">
        <v>76</v>
      </c>
      <c r="F1378" t="s">
        <v>8036</v>
      </c>
      <c r="G1378">
        <v>5</v>
      </c>
      <c r="H1378" t="s">
        <v>58</v>
      </c>
      <c r="I1378" t="s">
        <v>95</v>
      </c>
      <c r="J1378">
        <v>74416</v>
      </c>
      <c r="K1378">
        <v>5</v>
      </c>
      <c r="L1378" s="2">
        <v>41365</v>
      </c>
      <c r="M1378" s="2">
        <v>43555</v>
      </c>
      <c r="N1378" t="s">
        <v>96</v>
      </c>
      <c r="O1378">
        <v>28</v>
      </c>
      <c r="P1378" t="s">
        <v>8037</v>
      </c>
      <c r="Q1378" t="s">
        <v>7405</v>
      </c>
      <c r="R1378" t="s">
        <v>149</v>
      </c>
      <c r="S1378" t="s">
        <v>948</v>
      </c>
      <c r="T1378" t="s">
        <v>68</v>
      </c>
      <c r="U1378">
        <v>2017</v>
      </c>
      <c r="V1378">
        <v>572238</v>
      </c>
      <c r="W1378" t="s">
        <v>69</v>
      </c>
      <c r="X1378" t="s">
        <v>92</v>
      </c>
      <c r="Y1378">
        <v>500460</v>
      </c>
      <c r="Z1378">
        <v>71778</v>
      </c>
      <c r="AA1378" t="s">
        <v>69</v>
      </c>
      <c r="AB1378" t="s">
        <v>8038</v>
      </c>
      <c r="AC1378">
        <v>572238</v>
      </c>
    </row>
    <row r="1379" spans="1:29">
      <c r="A1379">
        <f t="shared" ca="1" si="21"/>
        <v>0.28669158164513098</v>
      </c>
      <c r="B1379" t="s">
        <v>303</v>
      </c>
      <c r="C1379">
        <v>9186539</v>
      </c>
      <c r="D1379" s="2">
        <v>42699</v>
      </c>
      <c r="E1379" t="s">
        <v>76</v>
      </c>
      <c r="F1379" t="s">
        <v>8039</v>
      </c>
      <c r="G1379">
        <v>5</v>
      </c>
      <c r="H1379" t="s">
        <v>58</v>
      </c>
      <c r="I1379" t="s">
        <v>305</v>
      </c>
      <c r="J1379">
        <v>98391</v>
      </c>
      <c r="K1379">
        <v>4</v>
      </c>
      <c r="L1379" s="2">
        <v>41659</v>
      </c>
      <c r="M1379" s="2">
        <v>43465</v>
      </c>
      <c r="N1379" t="s">
        <v>864</v>
      </c>
      <c r="O1379">
        <v>5</v>
      </c>
      <c r="P1379" t="s">
        <v>524</v>
      </c>
      <c r="Q1379" t="s">
        <v>83</v>
      </c>
      <c r="R1379" t="s">
        <v>84</v>
      </c>
      <c r="S1379" t="s">
        <v>67</v>
      </c>
      <c r="T1379" t="s">
        <v>68</v>
      </c>
      <c r="U1379">
        <v>2017</v>
      </c>
      <c r="V1379">
        <v>339300</v>
      </c>
      <c r="W1379" t="s">
        <v>69</v>
      </c>
      <c r="X1379" t="s">
        <v>303</v>
      </c>
      <c r="Y1379">
        <v>217500</v>
      </c>
      <c r="Z1379">
        <v>121800</v>
      </c>
      <c r="AA1379" t="s">
        <v>69</v>
      </c>
      <c r="AB1379" t="s">
        <v>8040</v>
      </c>
      <c r="AC1379">
        <v>339300</v>
      </c>
    </row>
    <row r="1380" spans="1:29">
      <c r="A1380">
        <f t="shared" ca="1" si="21"/>
        <v>0.66273884243813641</v>
      </c>
      <c r="B1380" t="s">
        <v>254</v>
      </c>
      <c r="C1380">
        <v>9535357</v>
      </c>
      <c r="D1380" s="2">
        <v>43311</v>
      </c>
      <c r="E1380" t="s">
        <v>56</v>
      </c>
      <c r="F1380" t="s">
        <v>8041</v>
      </c>
      <c r="G1380">
        <v>5</v>
      </c>
      <c r="H1380" t="s">
        <v>58</v>
      </c>
      <c r="I1380" t="s">
        <v>256</v>
      </c>
      <c r="J1380">
        <v>90150</v>
      </c>
      <c r="K1380">
        <v>7</v>
      </c>
      <c r="L1380" s="2">
        <v>40406</v>
      </c>
      <c r="M1380" s="2">
        <v>43677</v>
      </c>
      <c r="N1380" t="s">
        <v>6095</v>
      </c>
      <c r="O1380">
        <v>12</v>
      </c>
      <c r="P1380" t="s">
        <v>147</v>
      </c>
      <c r="Q1380" t="s">
        <v>148</v>
      </c>
      <c r="R1380" t="s">
        <v>149</v>
      </c>
      <c r="S1380" t="s">
        <v>85</v>
      </c>
      <c r="T1380" t="s">
        <v>68</v>
      </c>
      <c r="U1380">
        <v>2018</v>
      </c>
      <c r="V1380">
        <v>291308</v>
      </c>
      <c r="W1380" t="s">
        <v>69</v>
      </c>
      <c r="X1380" t="s">
        <v>254</v>
      </c>
      <c r="Y1380">
        <v>190593</v>
      </c>
      <c r="Z1380">
        <v>100715</v>
      </c>
      <c r="AA1380" t="s">
        <v>69</v>
      </c>
      <c r="AB1380" t="s">
        <v>8042</v>
      </c>
      <c r="AC1380">
        <v>291308</v>
      </c>
    </row>
    <row r="1381" spans="1:29">
      <c r="A1381">
        <f t="shared" ca="1" si="21"/>
        <v>0.47572634896386845</v>
      </c>
      <c r="B1381" t="s">
        <v>92</v>
      </c>
      <c r="C1381">
        <v>9223573</v>
      </c>
      <c r="D1381" s="2">
        <v>42753</v>
      </c>
      <c r="E1381" t="s">
        <v>76</v>
      </c>
      <c r="F1381" t="s">
        <v>8043</v>
      </c>
      <c r="G1381">
        <v>5</v>
      </c>
      <c r="H1381" t="s">
        <v>58</v>
      </c>
      <c r="I1381" t="s">
        <v>95</v>
      </c>
      <c r="J1381">
        <v>74560</v>
      </c>
      <c r="K1381">
        <v>5</v>
      </c>
      <c r="L1381" s="2">
        <v>41365</v>
      </c>
      <c r="M1381" s="2">
        <v>43496</v>
      </c>
      <c r="N1381" t="s">
        <v>2548</v>
      </c>
      <c r="O1381">
        <v>2</v>
      </c>
      <c r="P1381" t="s">
        <v>4040</v>
      </c>
      <c r="Q1381" t="s">
        <v>4041</v>
      </c>
      <c r="R1381" t="s">
        <v>884</v>
      </c>
      <c r="S1381" t="s">
        <v>85</v>
      </c>
      <c r="T1381" t="s">
        <v>68</v>
      </c>
      <c r="U1381">
        <v>2017</v>
      </c>
      <c r="V1381">
        <v>563118</v>
      </c>
      <c r="W1381" t="s">
        <v>69</v>
      </c>
      <c r="X1381" t="s">
        <v>92</v>
      </c>
      <c r="Y1381">
        <v>431034</v>
      </c>
      <c r="Z1381">
        <v>132084</v>
      </c>
      <c r="AA1381" t="s">
        <v>69</v>
      </c>
      <c r="AB1381" t="s">
        <v>8044</v>
      </c>
      <c r="AC1381">
        <v>563118</v>
      </c>
    </row>
    <row r="1382" spans="1:29">
      <c r="A1382">
        <f t="shared" ca="1" si="21"/>
        <v>0.2678860533976406</v>
      </c>
      <c r="B1382" t="s">
        <v>254</v>
      </c>
      <c r="C1382">
        <v>9457450</v>
      </c>
      <c r="D1382" s="2">
        <v>43236</v>
      </c>
      <c r="E1382" t="s">
        <v>56</v>
      </c>
      <c r="F1382" t="s">
        <v>8045</v>
      </c>
      <c r="G1382">
        <v>5</v>
      </c>
      <c r="H1382" t="s">
        <v>58</v>
      </c>
      <c r="I1382" t="s">
        <v>256</v>
      </c>
      <c r="J1382">
        <v>62868</v>
      </c>
      <c r="K1382">
        <v>16</v>
      </c>
      <c r="L1382" s="2">
        <v>37438</v>
      </c>
      <c r="M1382" s="2">
        <v>43921</v>
      </c>
      <c r="N1382" t="s">
        <v>6976</v>
      </c>
      <c r="O1382">
        <v>16</v>
      </c>
      <c r="P1382" t="s">
        <v>1363</v>
      </c>
      <c r="Q1382" t="s">
        <v>1364</v>
      </c>
      <c r="R1382" t="s">
        <v>149</v>
      </c>
      <c r="S1382" t="s">
        <v>67</v>
      </c>
      <c r="T1382" t="s">
        <v>68</v>
      </c>
      <c r="U1382">
        <v>2018</v>
      </c>
      <c r="V1382">
        <v>478736</v>
      </c>
      <c r="W1382" t="s">
        <v>69</v>
      </c>
      <c r="X1382" t="s">
        <v>254</v>
      </c>
      <c r="Y1382">
        <v>300000</v>
      </c>
      <c r="Z1382">
        <v>178736</v>
      </c>
      <c r="AA1382" t="s">
        <v>69</v>
      </c>
      <c r="AB1382" t="s">
        <v>8046</v>
      </c>
      <c r="AC1382">
        <v>478736</v>
      </c>
    </row>
    <row r="1383" spans="1:29">
      <c r="A1383">
        <f t="shared" ca="1" si="21"/>
        <v>0.65234260874742978</v>
      </c>
      <c r="B1383" t="s">
        <v>687</v>
      </c>
      <c r="C1383">
        <v>9539667</v>
      </c>
      <c r="D1383" s="2">
        <v>43314</v>
      </c>
      <c r="E1383" t="s">
        <v>8047</v>
      </c>
      <c r="F1383" t="s">
        <v>8048</v>
      </c>
      <c r="G1383">
        <v>5</v>
      </c>
      <c r="H1383" t="s">
        <v>58</v>
      </c>
      <c r="I1383" t="s">
        <v>689</v>
      </c>
      <c r="J1383">
        <v>13668</v>
      </c>
      <c r="K1383">
        <v>5</v>
      </c>
      <c r="L1383" s="2">
        <v>41852</v>
      </c>
      <c r="M1383" s="2">
        <v>44255</v>
      </c>
      <c r="N1383" t="s">
        <v>8049</v>
      </c>
      <c r="O1383">
        <v>12</v>
      </c>
      <c r="P1383" t="s">
        <v>8050</v>
      </c>
      <c r="Q1383" t="s">
        <v>217</v>
      </c>
      <c r="R1383" t="s">
        <v>120</v>
      </c>
      <c r="S1383" t="s">
        <v>948</v>
      </c>
      <c r="T1383" t="s">
        <v>68</v>
      </c>
      <c r="U1383">
        <v>2018</v>
      </c>
      <c r="V1383">
        <v>666862</v>
      </c>
      <c r="W1383" t="s">
        <v>69</v>
      </c>
      <c r="X1383" t="s">
        <v>687</v>
      </c>
      <c r="Y1383">
        <v>588876</v>
      </c>
      <c r="Z1383">
        <v>77986</v>
      </c>
      <c r="AA1383" t="s">
        <v>69</v>
      </c>
      <c r="AB1383" t="s">
        <v>8051</v>
      </c>
      <c r="AC1383">
        <v>666862</v>
      </c>
    </row>
    <row r="1384" spans="1:29">
      <c r="A1384">
        <f t="shared" ca="1" si="21"/>
        <v>0.45769468272110037</v>
      </c>
      <c r="B1384" t="s">
        <v>199</v>
      </c>
      <c r="C1384">
        <v>9478134</v>
      </c>
      <c r="D1384" s="2">
        <v>43201</v>
      </c>
      <c r="E1384" t="s">
        <v>76</v>
      </c>
      <c r="F1384" t="s">
        <v>8052</v>
      </c>
      <c r="G1384">
        <v>5</v>
      </c>
      <c r="H1384" t="s">
        <v>58</v>
      </c>
      <c r="I1384" t="s">
        <v>149</v>
      </c>
      <c r="J1384">
        <v>172723</v>
      </c>
      <c r="K1384">
        <v>6</v>
      </c>
      <c r="L1384" s="2">
        <v>41460</v>
      </c>
      <c r="M1384" s="2">
        <v>43951</v>
      </c>
      <c r="N1384" t="s">
        <v>3447</v>
      </c>
      <c r="O1384">
        <v>3</v>
      </c>
      <c r="P1384" t="s">
        <v>3383</v>
      </c>
      <c r="Q1384" t="s">
        <v>554</v>
      </c>
      <c r="R1384" t="s">
        <v>555</v>
      </c>
      <c r="S1384" t="s">
        <v>260</v>
      </c>
      <c r="T1384" t="s">
        <v>68</v>
      </c>
      <c r="U1384">
        <v>2018</v>
      </c>
      <c r="V1384">
        <v>223065</v>
      </c>
      <c r="W1384" t="s">
        <v>69</v>
      </c>
      <c r="X1384" t="s">
        <v>199</v>
      </c>
      <c r="Y1384">
        <v>178216</v>
      </c>
      <c r="Z1384">
        <v>44849</v>
      </c>
      <c r="AA1384" t="s">
        <v>69</v>
      </c>
      <c r="AB1384" t="s">
        <v>8053</v>
      </c>
      <c r="AC1384">
        <v>223065</v>
      </c>
    </row>
    <row r="1385" spans="1:29">
      <c r="A1385">
        <f t="shared" ca="1" si="21"/>
        <v>0.86693170615195658</v>
      </c>
      <c r="B1385" t="s">
        <v>254</v>
      </c>
      <c r="C1385">
        <v>9523277</v>
      </c>
      <c r="D1385" s="2">
        <v>43280</v>
      </c>
      <c r="E1385" t="s">
        <v>56</v>
      </c>
      <c r="F1385" t="s">
        <v>8054</v>
      </c>
      <c r="G1385">
        <v>5</v>
      </c>
      <c r="H1385" t="s">
        <v>58</v>
      </c>
      <c r="I1385" t="s">
        <v>256</v>
      </c>
      <c r="J1385">
        <v>67887</v>
      </c>
      <c r="K1385">
        <v>15</v>
      </c>
      <c r="L1385" s="2">
        <v>37742</v>
      </c>
      <c r="M1385" s="2">
        <v>44012</v>
      </c>
      <c r="N1385" t="s">
        <v>2364</v>
      </c>
      <c r="O1385">
        <v>13</v>
      </c>
      <c r="P1385" t="s">
        <v>2191</v>
      </c>
      <c r="Q1385" t="s">
        <v>2192</v>
      </c>
      <c r="R1385" t="s">
        <v>585</v>
      </c>
      <c r="S1385" t="s">
        <v>296</v>
      </c>
      <c r="T1385" t="s">
        <v>68</v>
      </c>
      <c r="U1385">
        <v>2018</v>
      </c>
      <c r="V1385">
        <v>299732</v>
      </c>
      <c r="W1385" t="s">
        <v>69</v>
      </c>
      <c r="X1385" t="s">
        <v>254</v>
      </c>
      <c r="Y1385">
        <v>205184</v>
      </c>
      <c r="Z1385">
        <v>94548</v>
      </c>
      <c r="AA1385" t="s">
        <v>69</v>
      </c>
      <c r="AB1385" t="s">
        <v>8055</v>
      </c>
      <c r="AC1385">
        <v>299732</v>
      </c>
    </row>
    <row r="1386" spans="1:29">
      <c r="A1386">
        <f t="shared" ca="1" si="21"/>
        <v>2.507485536419618E-2</v>
      </c>
      <c r="B1386" t="s">
        <v>199</v>
      </c>
      <c r="C1386">
        <v>9820664</v>
      </c>
      <c r="D1386" s="2">
        <v>43452</v>
      </c>
      <c r="E1386" t="s">
        <v>110</v>
      </c>
      <c r="F1386" t="s">
        <v>8056</v>
      </c>
      <c r="G1386">
        <v>7</v>
      </c>
      <c r="H1386" t="s">
        <v>58</v>
      </c>
      <c r="I1386" t="s">
        <v>149</v>
      </c>
      <c r="J1386">
        <v>182684</v>
      </c>
      <c r="K1386">
        <v>6</v>
      </c>
      <c r="L1386" s="2">
        <v>41640</v>
      </c>
      <c r="M1386" s="2">
        <v>43830</v>
      </c>
      <c r="N1386" t="s">
        <v>663</v>
      </c>
      <c r="O1386">
        <v>4</v>
      </c>
      <c r="P1386" t="s">
        <v>234</v>
      </c>
      <c r="Q1386" t="s">
        <v>235</v>
      </c>
      <c r="R1386" t="s">
        <v>236</v>
      </c>
      <c r="S1386" t="s">
        <v>67</v>
      </c>
      <c r="T1386" t="s">
        <v>68</v>
      </c>
      <c r="U1386">
        <v>2018</v>
      </c>
      <c r="V1386">
        <v>287802</v>
      </c>
      <c r="W1386" t="s">
        <v>69</v>
      </c>
      <c r="X1386" t="s">
        <v>199</v>
      </c>
      <c r="Y1386">
        <v>185679</v>
      </c>
      <c r="Z1386">
        <v>102123</v>
      </c>
      <c r="AA1386" t="s">
        <v>69</v>
      </c>
      <c r="AB1386" t="s">
        <v>8057</v>
      </c>
      <c r="AC1386">
        <v>287802</v>
      </c>
    </row>
    <row r="1387" spans="1:29">
      <c r="A1387">
        <f t="shared" ca="1" si="21"/>
        <v>0.52889567559384965</v>
      </c>
      <c r="B1387" t="s">
        <v>254</v>
      </c>
      <c r="C1387">
        <v>9472332</v>
      </c>
      <c r="D1387" s="2">
        <v>43215</v>
      </c>
      <c r="E1387" t="s">
        <v>56</v>
      </c>
      <c r="F1387" t="s">
        <v>8058</v>
      </c>
      <c r="G1387">
        <v>5</v>
      </c>
      <c r="H1387" t="s">
        <v>58</v>
      </c>
      <c r="I1387" t="s">
        <v>256</v>
      </c>
      <c r="J1387">
        <v>54728</v>
      </c>
      <c r="K1387">
        <v>20</v>
      </c>
      <c r="L1387" s="2">
        <v>35643</v>
      </c>
      <c r="M1387" s="2">
        <v>43585</v>
      </c>
      <c r="N1387" t="s">
        <v>318</v>
      </c>
      <c r="O1387">
        <v>8</v>
      </c>
      <c r="P1387" t="s">
        <v>2448</v>
      </c>
      <c r="Q1387" t="s">
        <v>472</v>
      </c>
      <c r="R1387" t="s">
        <v>311</v>
      </c>
      <c r="S1387" t="s">
        <v>473</v>
      </c>
      <c r="T1387" t="s">
        <v>68</v>
      </c>
      <c r="U1387">
        <v>2018</v>
      </c>
      <c r="V1387">
        <v>458714</v>
      </c>
      <c r="W1387" t="s">
        <v>69</v>
      </c>
      <c r="X1387" t="s">
        <v>254</v>
      </c>
      <c r="Y1387">
        <v>263629</v>
      </c>
      <c r="Z1387">
        <v>195085</v>
      </c>
      <c r="AA1387" t="s">
        <v>69</v>
      </c>
      <c r="AB1387" t="s">
        <v>8059</v>
      </c>
      <c r="AC1387">
        <v>458714</v>
      </c>
    </row>
    <row r="1388" spans="1:29">
      <c r="A1388">
        <f t="shared" ca="1" si="21"/>
        <v>0.72080952585858848</v>
      </c>
      <c r="B1388" t="s">
        <v>241</v>
      </c>
      <c r="C1388">
        <v>9860066</v>
      </c>
      <c r="D1388" s="2">
        <v>43524</v>
      </c>
      <c r="E1388" t="s">
        <v>419</v>
      </c>
      <c r="F1388" t="s">
        <v>8060</v>
      </c>
      <c r="G1388">
        <v>6</v>
      </c>
      <c r="H1388" t="s">
        <v>58</v>
      </c>
      <c r="I1388" t="s">
        <v>243</v>
      </c>
      <c r="J1388">
        <v>126543</v>
      </c>
      <c r="K1388">
        <v>6</v>
      </c>
      <c r="L1388" s="2">
        <v>41897</v>
      </c>
      <c r="M1388" s="2">
        <v>43616</v>
      </c>
      <c r="N1388" t="s">
        <v>8061</v>
      </c>
      <c r="O1388">
        <v>14</v>
      </c>
      <c r="P1388" t="s">
        <v>1038</v>
      </c>
      <c r="Q1388" t="s">
        <v>1039</v>
      </c>
      <c r="R1388" t="s">
        <v>120</v>
      </c>
      <c r="S1388" t="s">
        <v>121</v>
      </c>
      <c r="T1388" t="s">
        <v>68</v>
      </c>
      <c r="U1388">
        <v>2017</v>
      </c>
      <c r="V1388">
        <v>308838</v>
      </c>
      <c r="W1388" t="s">
        <v>69</v>
      </c>
      <c r="X1388" t="s">
        <v>241</v>
      </c>
      <c r="Y1388">
        <v>255930</v>
      </c>
      <c r="Z1388">
        <v>52908</v>
      </c>
      <c r="AA1388" t="s">
        <v>69</v>
      </c>
      <c r="AB1388" t="s">
        <v>8062</v>
      </c>
      <c r="AC1388">
        <v>308838</v>
      </c>
    </row>
    <row r="1389" spans="1:29">
      <c r="A1389">
        <f t="shared" ca="1" si="21"/>
        <v>0.23562256400166726</v>
      </c>
      <c r="B1389" t="s">
        <v>241</v>
      </c>
      <c r="C1389">
        <v>9392185</v>
      </c>
      <c r="D1389" s="2">
        <v>43075</v>
      </c>
      <c r="E1389" t="s">
        <v>56</v>
      </c>
      <c r="F1389" t="s">
        <v>8063</v>
      </c>
      <c r="G1389">
        <v>5</v>
      </c>
      <c r="H1389" t="s">
        <v>58</v>
      </c>
      <c r="I1389" t="s">
        <v>243</v>
      </c>
      <c r="J1389">
        <v>67724</v>
      </c>
      <c r="K1389">
        <v>18</v>
      </c>
      <c r="L1389" s="2">
        <v>36799</v>
      </c>
      <c r="M1389" s="2">
        <v>43769</v>
      </c>
      <c r="N1389" t="s">
        <v>2261</v>
      </c>
      <c r="O1389">
        <v>10</v>
      </c>
      <c r="P1389" t="s">
        <v>399</v>
      </c>
      <c r="Q1389" t="s">
        <v>400</v>
      </c>
      <c r="R1389" t="s">
        <v>401</v>
      </c>
      <c r="S1389" t="s">
        <v>67</v>
      </c>
      <c r="T1389" t="s">
        <v>68</v>
      </c>
      <c r="U1389">
        <v>2018</v>
      </c>
      <c r="V1389">
        <v>357750</v>
      </c>
      <c r="W1389" t="s">
        <v>69</v>
      </c>
      <c r="X1389" t="s">
        <v>241</v>
      </c>
      <c r="Y1389">
        <v>225000</v>
      </c>
      <c r="Z1389">
        <v>132750</v>
      </c>
      <c r="AA1389" t="s">
        <v>69</v>
      </c>
      <c r="AB1389" t="s">
        <v>8064</v>
      </c>
      <c r="AC1389">
        <v>357750</v>
      </c>
    </row>
    <row r="1390" spans="1:29">
      <c r="A1390">
        <f t="shared" ca="1" si="21"/>
        <v>0.41371415872848682</v>
      </c>
      <c r="B1390" t="s">
        <v>303</v>
      </c>
      <c r="C1390">
        <v>9314569</v>
      </c>
      <c r="D1390" s="2">
        <v>43311</v>
      </c>
      <c r="E1390" t="s">
        <v>56</v>
      </c>
      <c r="F1390" t="s">
        <v>8065</v>
      </c>
      <c r="G1390">
        <v>5</v>
      </c>
      <c r="H1390" t="s">
        <v>58</v>
      </c>
      <c r="I1390" t="s">
        <v>305</v>
      </c>
      <c r="J1390">
        <v>106386</v>
      </c>
      <c r="K1390">
        <v>4</v>
      </c>
      <c r="L1390" s="2">
        <v>42262</v>
      </c>
      <c r="M1390" s="2">
        <v>44377</v>
      </c>
      <c r="N1390" t="s">
        <v>690</v>
      </c>
      <c r="O1390">
        <v>5</v>
      </c>
      <c r="P1390" t="s">
        <v>997</v>
      </c>
      <c r="Q1390" t="s">
        <v>998</v>
      </c>
      <c r="R1390" t="s">
        <v>640</v>
      </c>
      <c r="S1390" t="s">
        <v>67</v>
      </c>
      <c r="T1390" t="s">
        <v>68</v>
      </c>
      <c r="U1390">
        <v>2018</v>
      </c>
      <c r="V1390">
        <v>633915</v>
      </c>
      <c r="W1390" t="s">
        <v>69</v>
      </c>
      <c r="X1390" t="s">
        <v>303</v>
      </c>
      <c r="Y1390">
        <v>426276</v>
      </c>
      <c r="Z1390">
        <v>207639</v>
      </c>
      <c r="AA1390" t="s">
        <v>69</v>
      </c>
      <c r="AB1390" t="s">
        <v>8066</v>
      </c>
      <c r="AC1390">
        <v>633915</v>
      </c>
    </row>
    <row r="1391" spans="1:29">
      <c r="A1391">
        <f t="shared" ca="1" si="21"/>
        <v>0.20176715166314574</v>
      </c>
      <c r="B1391" t="s">
        <v>75</v>
      </c>
      <c r="C1391">
        <v>9478689</v>
      </c>
      <c r="D1391" s="2">
        <v>43217</v>
      </c>
      <c r="E1391" t="s">
        <v>76</v>
      </c>
      <c r="F1391" t="s">
        <v>8067</v>
      </c>
      <c r="G1391">
        <v>5</v>
      </c>
      <c r="H1391" t="s">
        <v>58</v>
      </c>
      <c r="I1391" t="s">
        <v>78</v>
      </c>
      <c r="J1391">
        <v>47313</v>
      </c>
      <c r="K1391">
        <v>5</v>
      </c>
      <c r="L1391" s="2">
        <v>41774</v>
      </c>
      <c r="M1391" s="2">
        <v>43951</v>
      </c>
      <c r="N1391" t="s">
        <v>1441</v>
      </c>
      <c r="O1391">
        <v>11</v>
      </c>
      <c r="P1391" t="s">
        <v>7900</v>
      </c>
      <c r="Q1391" t="s">
        <v>533</v>
      </c>
      <c r="R1391" t="s">
        <v>149</v>
      </c>
      <c r="S1391" t="s">
        <v>260</v>
      </c>
      <c r="T1391" t="s">
        <v>68</v>
      </c>
      <c r="U1391">
        <v>2018</v>
      </c>
      <c r="V1391">
        <v>391550</v>
      </c>
      <c r="W1391" t="s">
        <v>69</v>
      </c>
      <c r="X1391" t="s">
        <v>75</v>
      </c>
      <c r="Y1391">
        <v>205000</v>
      </c>
      <c r="Z1391">
        <v>186550</v>
      </c>
      <c r="AA1391" t="s">
        <v>69</v>
      </c>
      <c r="AB1391" t="s">
        <v>8068</v>
      </c>
      <c r="AC1391">
        <v>391550</v>
      </c>
    </row>
    <row r="1392" spans="1:29">
      <c r="A1392">
        <f t="shared" ca="1" si="21"/>
        <v>3.791446895783257E-2</v>
      </c>
      <c r="B1392" t="s">
        <v>199</v>
      </c>
      <c r="C1392">
        <v>9244747</v>
      </c>
      <c r="D1392" s="2">
        <v>42793</v>
      </c>
      <c r="E1392" t="s">
        <v>76</v>
      </c>
      <c r="F1392" t="s">
        <v>8069</v>
      </c>
      <c r="G1392">
        <v>5</v>
      </c>
      <c r="H1392" t="s">
        <v>58</v>
      </c>
      <c r="I1392" t="s">
        <v>149</v>
      </c>
      <c r="J1392">
        <v>124533</v>
      </c>
      <c r="K1392">
        <v>10</v>
      </c>
      <c r="L1392" s="2">
        <v>39142</v>
      </c>
      <c r="M1392" s="2">
        <v>43555</v>
      </c>
      <c r="N1392" t="s">
        <v>703</v>
      </c>
      <c r="O1392">
        <v>15</v>
      </c>
      <c r="P1392" t="s">
        <v>1237</v>
      </c>
      <c r="Q1392" t="s">
        <v>1238</v>
      </c>
      <c r="R1392" t="s">
        <v>205</v>
      </c>
      <c r="S1392" t="s">
        <v>322</v>
      </c>
      <c r="T1392" t="s">
        <v>68</v>
      </c>
      <c r="U1392">
        <v>2017</v>
      </c>
      <c r="V1392">
        <v>247146</v>
      </c>
      <c r="W1392" t="s">
        <v>69</v>
      </c>
      <c r="X1392" t="s">
        <v>199</v>
      </c>
      <c r="Y1392">
        <v>165870</v>
      </c>
      <c r="Z1392">
        <v>81276</v>
      </c>
      <c r="AA1392" t="s">
        <v>69</v>
      </c>
      <c r="AB1392" t="s">
        <v>8070</v>
      </c>
      <c r="AC1392">
        <v>247146</v>
      </c>
    </row>
    <row r="1393" spans="1:29">
      <c r="A1393">
        <f t="shared" ca="1" si="21"/>
        <v>0.30143095241871853</v>
      </c>
      <c r="B1393" t="s">
        <v>254</v>
      </c>
      <c r="C1393">
        <v>9212817</v>
      </c>
      <c r="D1393" s="2">
        <v>42740</v>
      </c>
      <c r="E1393" t="s">
        <v>76</v>
      </c>
      <c r="F1393" t="s">
        <v>8071</v>
      </c>
      <c r="G1393">
        <v>5</v>
      </c>
      <c r="H1393" t="s">
        <v>58</v>
      </c>
      <c r="I1393" t="s">
        <v>256</v>
      </c>
      <c r="J1393">
        <v>102217</v>
      </c>
      <c r="K1393">
        <v>5</v>
      </c>
      <c r="L1393" s="2">
        <v>41365</v>
      </c>
      <c r="M1393" s="2">
        <v>43131</v>
      </c>
      <c r="N1393" t="s">
        <v>1307</v>
      </c>
      <c r="O1393">
        <v>2</v>
      </c>
      <c r="P1393" t="s">
        <v>3408</v>
      </c>
      <c r="Q1393" t="s">
        <v>3409</v>
      </c>
      <c r="R1393" t="s">
        <v>434</v>
      </c>
      <c r="S1393" t="s">
        <v>85</v>
      </c>
      <c r="T1393" t="s">
        <v>68</v>
      </c>
      <c r="U1393">
        <v>2017</v>
      </c>
      <c r="V1393">
        <v>289750</v>
      </c>
      <c r="W1393" t="s">
        <v>69</v>
      </c>
      <c r="X1393" t="s">
        <v>254</v>
      </c>
      <c r="Y1393">
        <v>190000</v>
      </c>
      <c r="Z1393">
        <v>99750</v>
      </c>
      <c r="AA1393" t="s">
        <v>69</v>
      </c>
      <c r="AB1393" t="s">
        <v>8072</v>
      </c>
      <c r="AC1393">
        <v>289750</v>
      </c>
    </row>
    <row r="1394" spans="1:29">
      <c r="A1394">
        <f t="shared" ca="1" si="21"/>
        <v>0.70025506699646345</v>
      </c>
      <c r="B1394" t="s">
        <v>199</v>
      </c>
      <c r="C1394">
        <v>9265414</v>
      </c>
      <c r="D1394" s="2">
        <v>42852</v>
      </c>
      <c r="E1394" t="s">
        <v>76</v>
      </c>
      <c r="F1394" t="s">
        <v>8073</v>
      </c>
      <c r="G1394">
        <v>5</v>
      </c>
      <c r="H1394" t="s">
        <v>58</v>
      </c>
      <c r="I1394" t="s">
        <v>149</v>
      </c>
      <c r="J1394">
        <v>173610</v>
      </c>
      <c r="K1394">
        <v>5</v>
      </c>
      <c r="L1394" s="2">
        <v>41457</v>
      </c>
      <c r="M1394" s="2">
        <v>43220</v>
      </c>
      <c r="N1394" t="s">
        <v>1510</v>
      </c>
      <c r="O1394">
        <v>7</v>
      </c>
      <c r="P1394" t="s">
        <v>2152</v>
      </c>
      <c r="Q1394" t="s">
        <v>472</v>
      </c>
      <c r="R1394" t="s">
        <v>311</v>
      </c>
      <c r="S1394" t="s">
        <v>473</v>
      </c>
      <c r="T1394" t="s">
        <v>68</v>
      </c>
      <c r="U1394">
        <v>2017</v>
      </c>
      <c r="V1394">
        <v>361558</v>
      </c>
      <c r="W1394" t="s">
        <v>69</v>
      </c>
      <c r="X1394" t="s">
        <v>199</v>
      </c>
      <c r="Y1394">
        <v>207500</v>
      </c>
      <c r="Z1394">
        <v>154058</v>
      </c>
      <c r="AA1394" t="s">
        <v>69</v>
      </c>
      <c r="AB1394" t="s">
        <v>8074</v>
      </c>
      <c r="AC1394">
        <v>361558</v>
      </c>
    </row>
    <row r="1395" spans="1:29">
      <c r="A1395">
        <f t="shared" ca="1" si="21"/>
        <v>6.0409603015117441E-2</v>
      </c>
      <c r="B1395" t="s">
        <v>199</v>
      </c>
      <c r="C1395">
        <v>9318459</v>
      </c>
      <c r="D1395" s="2">
        <v>42930</v>
      </c>
      <c r="E1395" t="s">
        <v>76</v>
      </c>
      <c r="F1395" t="s">
        <v>8075</v>
      </c>
      <c r="G1395">
        <v>5</v>
      </c>
      <c r="H1395" t="s">
        <v>58</v>
      </c>
      <c r="I1395" t="s">
        <v>149</v>
      </c>
      <c r="J1395">
        <v>172623</v>
      </c>
      <c r="K1395">
        <v>5</v>
      </c>
      <c r="L1395" s="2">
        <v>41536</v>
      </c>
      <c r="M1395" s="2">
        <v>43677</v>
      </c>
      <c r="N1395" t="s">
        <v>1657</v>
      </c>
      <c r="O1395">
        <v>1</v>
      </c>
      <c r="P1395" t="s">
        <v>161</v>
      </c>
      <c r="Q1395" t="s">
        <v>162</v>
      </c>
      <c r="R1395" t="s">
        <v>163</v>
      </c>
      <c r="S1395" t="s">
        <v>67</v>
      </c>
      <c r="T1395" t="s">
        <v>68</v>
      </c>
      <c r="U1395">
        <v>2017</v>
      </c>
      <c r="V1395">
        <v>384803</v>
      </c>
      <c r="W1395" t="s">
        <v>69</v>
      </c>
      <c r="X1395" t="s">
        <v>199</v>
      </c>
      <c r="Y1395">
        <v>253160</v>
      </c>
      <c r="Z1395">
        <v>131643</v>
      </c>
      <c r="AA1395" t="s">
        <v>69</v>
      </c>
      <c r="AB1395" t="s">
        <v>8076</v>
      </c>
      <c r="AC1395">
        <v>384803</v>
      </c>
    </row>
    <row r="1396" spans="1:29">
      <c r="A1396">
        <f t="shared" ca="1" si="21"/>
        <v>0.7290823620042014</v>
      </c>
      <c r="B1396" t="s">
        <v>199</v>
      </c>
      <c r="C1396">
        <v>9379844</v>
      </c>
      <c r="D1396" s="2">
        <v>43055</v>
      </c>
      <c r="E1396" t="s">
        <v>3882</v>
      </c>
      <c r="F1396" t="s">
        <v>8077</v>
      </c>
      <c r="G1396">
        <v>5</v>
      </c>
      <c r="H1396" t="s">
        <v>58</v>
      </c>
      <c r="I1396" t="s">
        <v>149</v>
      </c>
      <c r="J1396">
        <v>195476</v>
      </c>
      <c r="K1396">
        <v>3</v>
      </c>
      <c r="L1396" s="2">
        <v>42339</v>
      </c>
      <c r="M1396" s="2">
        <v>43434</v>
      </c>
      <c r="N1396" t="s">
        <v>3884</v>
      </c>
      <c r="O1396">
        <v>12</v>
      </c>
      <c r="P1396" t="s">
        <v>509</v>
      </c>
      <c r="Q1396" t="s">
        <v>217</v>
      </c>
      <c r="R1396" t="s">
        <v>120</v>
      </c>
      <c r="S1396" t="s">
        <v>260</v>
      </c>
      <c r="T1396" t="s">
        <v>68</v>
      </c>
      <c r="U1396">
        <v>2018</v>
      </c>
      <c r="V1396">
        <v>287816</v>
      </c>
      <c r="W1396" t="s">
        <v>69</v>
      </c>
      <c r="X1396" t="s">
        <v>199</v>
      </c>
      <c r="Y1396">
        <v>163625</v>
      </c>
      <c r="Z1396">
        <v>124191</v>
      </c>
      <c r="AA1396" t="s">
        <v>69</v>
      </c>
      <c r="AB1396" t="s">
        <v>8078</v>
      </c>
      <c r="AC1396">
        <v>287816</v>
      </c>
    </row>
    <row r="1397" spans="1:29">
      <c r="A1397">
        <f t="shared" ca="1" si="21"/>
        <v>0.11403509857455718</v>
      </c>
      <c r="B1397" t="s">
        <v>327</v>
      </c>
      <c r="C1397">
        <v>9341305</v>
      </c>
      <c r="D1397" s="2">
        <v>42971</v>
      </c>
      <c r="E1397" t="s">
        <v>8079</v>
      </c>
      <c r="F1397" t="s">
        <v>8080</v>
      </c>
      <c r="G1397">
        <v>5</v>
      </c>
      <c r="H1397" t="s">
        <v>58</v>
      </c>
      <c r="I1397" t="s">
        <v>330</v>
      </c>
      <c r="J1397">
        <v>19406</v>
      </c>
      <c r="K1397">
        <v>4</v>
      </c>
      <c r="L1397" s="2">
        <v>41883</v>
      </c>
      <c r="M1397" s="2">
        <v>43708</v>
      </c>
      <c r="N1397" t="s">
        <v>8081</v>
      </c>
      <c r="O1397">
        <v>7</v>
      </c>
      <c r="P1397" t="s">
        <v>8082</v>
      </c>
      <c r="Q1397" t="s">
        <v>584</v>
      </c>
      <c r="R1397" t="s">
        <v>585</v>
      </c>
      <c r="S1397" t="s">
        <v>260</v>
      </c>
      <c r="T1397" t="s">
        <v>68</v>
      </c>
      <c r="U1397">
        <v>2017</v>
      </c>
      <c r="V1397">
        <v>333587</v>
      </c>
      <c r="W1397" t="s">
        <v>69</v>
      </c>
      <c r="X1397" t="s">
        <v>327</v>
      </c>
      <c r="Y1397">
        <v>127654</v>
      </c>
      <c r="Z1397">
        <v>39140</v>
      </c>
      <c r="AA1397" t="s">
        <v>69</v>
      </c>
      <c r="AB1397" t="s">
        <v>8083</v>
      </c>
      <c r="AC1397">
        <v>166794</v>
      </c>
    </row>
    <row r="1398" spans="1:29">
      <c r="A1398">
        <f t="shared" ca="1" si="21"/>
        <v>0.61765887493013172</v>
      </c>
      <c r="B1398" t="s">
        <v>327</v>
      </c>
      <c r="C1398">
        <v>9306070</v>
      </c>
      <c r="D1398" s="2">
        <v>42900</v>
      </c>
      <c r="E1398" t="s">
        <v>56</v>
      </c>
      <c r="F1398" t="s">
        <v>8084</v>
      </c>
      <c r="G1398">
        <v>5</v>
      </c>
      <c r="H1398" t="s">
        <v>58</v>
      </c>
      <c r="I1398" t="s">
        <v>330</v>
      </c>
      <c r="J1398">
        <v>526</v>
      </c>
      <c r="K1398">
        <v>9</v>
      </c>
      <c r="L1398" s="2">
        <v>37622</v>
      </c>
      <c r="M1398" s="2">
        <v>43646</v>
      </c>
      <c r="N1398" t="s">
        <v>3129</v>
      </c>
      <c r="O1398">
        <v>12</v>
      </c>
      <c r="P1398" t="s">
        <v>2995</v>
      </c>
      <c r="Q1398" t="s">
        <v>204</v>
      </c>
      <c r="R1398" t="s">
        <v>205</v>
      </c>
      <c r="S1398" t="s">
        <v>85</v>
      </c>
      <c r="T1398" t="s">
        <v>68</v>
      </c>
      <c r="U1398">
        <v>2017</v>
      </c>
      <c r="V1398">
        <v>342086</v>
      </c>
      <c r="W1398" t="s">
        <v>69</v>
      </c>
      <c r="X1398" t="s">
        <v>327</v>
      </c>
      <c r="Y1398">
        <v>256110</v>
      </c>
      <c r="Z1398">
        <v>85976</v>
      </c>
      <c r="AA1398" t="s">
        <v>69</v>
      </c>
      <c r="AB1398" t="s">
        <v>8085</v>
      </c>
      <c r="AC1398">
        <v>342086</v>
      </c>
    </row>
    <row r="1399" spans="1:29">
      <c r="A1399">
        <f t="shared" ca="1" si="21"/>
        <v>0.24274335716040918</v>
      </c>
      <c r="B1399" t="s">
        <v>254</v>
      </c>
      <c r="C1399">
        <v>9529663</v>
      </c>
      <c r="D1399" s="2">
        <v>43088</v>
      </c>
      <c r="E1399" t="s">
        <v>8086</v>
      </c>
      <c r="F1399" t="s">
        <v>8087</v>
      </c>
      <c r="G1399">
        <v>5</v>
      </c>
      <c r="H1399" t="s">
        <v>58</v>
      </c>
      <c r="I1399" t="s">
        <v>256</v>
      </c>
      <c r="J1399">
        <v>108477</v>
      </c>
      <c r="K1399">
        <v>4</v>
      </c>
      <c r="L1399" s="2">
        <v>41641</v>
      </c>
      <c r="M1399" s="2">
        <v>44012</v>
      </c>
      <c r="N1399" t="s">
        <v>8088</v>
      </c>
      <c r="O1399">
        <v>37</v>
      </c>
      <c r="P1399" t="s">
        <v>1776</v>
      </c>
      <c r="Q1399" t="s">
        <v>1777</v>
      </c>
      <c r="R1399" t="s">
        <v>176</v>
      </c>
      <c r="S1399" t="s">
        <v>85</v>
      </c>
      <c r="T1399" t="s">
        <v>68</v>
      </c>
      <c r="U1399">
        <v>2018</v>
      </c>
      <c r="V1399">
        <v>347625</v>
      </c>
      <c r="W1399" t="s">
        <v>69</v>
      </c>
      <c r="X1399" t="s">
        <v>254</v>
      </c>
      <c r="Y1399">
        <v>225000</v>
      </c>
      <c r="Z1399">
        <v>122625</v>
      </c>
      <c r="AA1399" t="s">
        <v>69</v>
      </c>
      <c r="AB1399" t="s">
        <v>8089</v>
      </c>
      <c r="AC1399">
        <v>347625</v>
      </c>
    </row>
    <row r="1400" spans="1:29">
      <c r="A1400">
        <f t="shared" ca="1" si="21"/>
        <v>0.55318099469609305</v>
      </c>
      <c r="B1400" t="s">
        <v>254</v>
      </c>
      <c r="C1400">
        <v>9506784</v>
      </c>
      <c r="D1400" s="2">
        <v>43278</v>
      </c>
      <c r="E1400" t="s">
        <v>56</v>
      </c>
      <c r="F1400" t="s">
        <v>8090</v>
      </c>
      <c r="G1400">
        <v>5</v>
      </c>
      <c r="H1400" t="s">
        <v>58</v>
      </c>
      <c r="I1400" t="s">
        <v>256</v>
      </c>
      <c r="J1400">
        <v>108762</v>
      </c>
      <c r="K1400">
        <v>4</v>
      </c>
      <c r="L1400" s="2">
        <v>42186</v>
      </c>
      <c r="M1400" s="2">
        <v>44012</v>
      </c>
      <c r="N1400" t="s">
        <v>4505</v>
      </c>
      <c r="O1400">
        <v>3</v>
      </c>
      <c r="P1400" t="s">
        <v>553</v>
      </c>
      <c r="Q1400" t="s">
        <v>554</v>
      </c>
      <c r="R1400" t="s">
        <v>555</v>
      </c>
      <c r="S1400" t="s">
        <v>85</v>
      </c>
      <c r="T1400" t="s">
        <v>68</v>
      </c>
      <c r="U1400">
        <v>2018</v>
      </c>
      <c r="V1400">
        <v>301507</v>
      </c>
      <c r="W1400" t="s">
        <v>69</v>
      </c>
      <c r="X1400" t="s">
        <v>254</v>
      </c>
      <c r="Y1400">
        <v>198000</v>
      </c>
      <c r="Z1400">
        <v>103507</v>
      </c>
      <c r="AA1400" t="s">
        <v>69</v>
      </c>
      <c r="AB1400" t="s">
        <v>8091</v>
      </c>
      <c r="AC1400">
        <v>301507</v>
      </c>
    </row>
    <row r="1401" spans="1:29">
      <c r="A1401">
        <f t="shared" ca="1" si="21"/>
        <v>0.29777091870312111</v>
      </c>
      <c r="B1401" t="s">
        <v>241</v>
      </c>
      <c r="C1401">
        <v>9198966</v>
      </c>
      <c r="D1401" s="2">
        <v>42735</v>
      </c>
      <c r="E1401" t="s">
        <v>76</v>
      </c>
      <c r="F1401" t="s">
        <v>8092</v>
      </c>
      <c r="G1401">
        <v>5</v>
      </c>
      <c r="H1401" t="s">
        <v>58</v>
      </c>
      <c r="I1401" t="s">
        <v>243</v>
      </c>
      <c r="J1401">
        <v>52246</v>
      </c>
      <c r="K1401">
        <v>23</v>
      </c>
      <c r="L1401" s="2">
        <v>34669</v>
      </c>
      <c r="M1401" s="2">
        <v>43465</v>
      </c>
      <c r="N1401" t="s">
        <v>5715</v>
      </c>
      <c r="O1401">
        <v>50</v>
      </c>
      <c r="P1401" t="s">
        <v>1058</v>
      </c>
      <c r="Q1401" t="s">
        <v>358</v>
      </c>
      <c r="R1401" t="s">
        <v>149</v>
      </c>
      <c r="S1401" t="s">
        <v>348</v>
      </c>
      <c r="T1401" t="s">
        <v>68</v>
      </c>
      <c r="U1401">
        <v>2017</v>
      </c>
      <c r="V1401">
        <v>653965</v>
      </c>
      <c r="W1401" t="s">
        <v>69</v>
      </c>
      <c r="X1401" t="s">
        <v>241</v>
      </c>
      <c r="Y1401">
        <v>339722</v>
      </c>
      <c r="Z1401">
        <v>314243</v>
      </c>
      <c r="AA1401" t="s">
        <v>69</v>
      </c>
      <c r="AB1401" t="s">
        <v>8093</v>
      </c>
      <c r="AC1401">
        <v>653965</v>
      </c>
    </row>
    <row r="1402" spans="1:29">
      <c r="A1402">
        <f t="shared" ca="1" si="21"/>
        <v>0.15941833725133903</v>
      </c>
      <c r="B1402" t="s">
        <v>254</v>
      </c>
      <c r="C1402">
        <v>9260887</v>
      </c>
      <c r="D1402" s="2">
        <v>42837</v>
      </c>
      <c r="E1402" t="s">
        <v>56</v>
      </c>
      <c r="F1402" t="s">
        <v>8094</v>
      </c>
      <c r="G1402">
        <v>5</v>
      </c>
      <c r="H1402" t="s">
        <v>58</v>
      </c>
      <c r="I1402" t="s">
        <v>256</v>
      </c>
      <c r="J1402">
        <v>86713</v>
      </c>
      <c r="K1402">
        <v>8</v>
      </c>
      <c r="L1402" s="2">
        <v>40057</v>
      </c>
      <c r="M1402" s="2">
        <v>43585</v>
      </c>
      <c r="N1402" t="s">
        <v>8095</v>
      </c>
      <c r="O1402">
        <v>50</v>
      </c>
      <c r="P1402" t="s">
        <v>357</v>
      </c>
      <c r="Q1402" t="s">
        <v>358</v>
      </c>
      <c r="R1402" t="s">
        <v>149</v>
      </c>
      <c r="S1402" t="s">
        <v>67</v>
      </c>
      <c r="T1402" t="s">
        <v>68</v>
      </c>
      <c r="U1402">
        <v>2017</v>
      </c>
      <c r="V1402">
        <v>337900</v>
      </c>
      <c r="W1402" t="s">
        <v>69</v>
      </c>
      <c r="X1402" t="s">
        <v>254</v>
      </c>
      <c r="Y1402">
        <v>218000</v>
      </c>
      <c r="Z1402">
        <v>119900</v>
      </c>
      <c r="AA1402" t="s">
        <v>69</v>
      </c>
      <c r="AB1402" t="s">
        <v>8096</v>
      </c>
      <c r="AC1402">
        <v>337900</v>
      </c>
    </row>
    <row r="1403" spans="1:29">
      <c r="A1403">
        <f t="shared" ca="1" si="21"/>
        <v>0.94529717647230738</v>
      </c>
      <c r="B1403" t="s">
        <v>199</v>
      </c>
      <c r="C1403">
        <v>9487987</v>
      </c>
      <c r="D1403" s="2">
        <v>43236</v>
      </c>
      <c r="E1403" t="s">
        <v>8097</v>
      </c>
      <c r="F1403" t="s">
        <v>8098</v>
      </c>
      <c r="G1403">
        <v>5</v>
      </c>
      <c r="H1403" t="s">
        <v>58</v>
      </c>
      <c r="I1403" t="s">
        <v>149</v>
      </c>
      <c r="J1403">
        <v>177771</v>
      </c>
      <c r="K1403">
        <v>5</v>
      </c>
      <c r="L1403" s="2">
        <v>41821</v>
      </c>
      <c r="M1403" s="2">
        <v>43616</v>
      </c>
      <c r="N1403" t="s">
        <v>2164</v>
      </c>
      <c r="O1403">
        <v>11</v>
      </c>
      <c r="P1403" t="s">
        <v>2093</v>
      </c>
      <c r="Q1403" t="s">
        <v>1293</v>
      </c>
      <c r="R1403" t="s">
        <v>555</v>
      </c>
      <c r="S1403" t="s">
        <v>67</v>
      </c>
      <c r="T1403" t="s">
        <v>68</v>
      </c>
      <c r="U1403">
        <v>2018</v>
      </c>
      <c r="V1403">
        <v>328888</v>
      </c>
      <c r="W1403" t="s">
        <v>69</v>
      </c>
      <c r="X1403" t="s">
        <v>199</v>
      </c>
      <c r="Y1403">
        <v>207500</v>
      </c>
      <c r="Z1403">
        <v>121388</v>
      </c>
      <c r="AA1403" t="s">
        <v>69</v>
      </c>
      <c r="AB1403" t="s">
        <v>8099</v>
      </c>
      <c r="AC1403">
        <v>328888</v>
      </c>
    </row>
    <row r="1404" spans="1:29">
      <c r="A1404">
        <f t="shared" ca="1" si="21"/>
        <v>0.80436015994175813</v>
      </c>
      <c r="B1404" t="s">
        <v>199</v>
      </c>
      <c r="C1404">
        <v>9248207</v>
      </c>
      <c r="D1404" s="2">
        <v>42852</v>
      </c>
      <c r="E1404" t="s">
        <v>76</v>
      </c>
      <c r="F1404" t="s">
        <v>8100</v>
      </c>
      <c r="G1404">
        <v>5</v>
      </c>
      <c r="H1404" t="s">
        <v>58</v>
      </c>
      <c r="I1404" t="s">
        <v>149</v>
      </c>
      <c r="J1404">
        <v>164641</v>
      </c>
      <c r="K1404">
        <v>5</v>
      </c>
      <c r="L1404" s="2">
        <v>41443</v>
      </c>
      <c r="M1404" s="2">
        <v>43585</v>
      </c>
      <c r="N1404" t="s">
        <v>3301</v>
      </c>
      <c r="O1404">
        <v>15</v>
      </c>
      <c r="P1404" t="s">
        <v>1697</v>
      </c>
      <c r="Q1404" t="s">
        <v>1698</v>
      </c>
      <c r="R1404" t="s">
        <v>630</v>
      </c>
      <c r="S1404" t="s">
        <v>260</v>
      </c>
      <c r="T1404" t="s">
        <v>68</v>
      </c>
      <c r="U1404">
        <v>2017</v>
      </c>
      <c r="V1404">
        <v>321210</v>
      </c>
      <c r="W1404" t="s">
        <v>69</v>
      </c>
      <c r="X1404" t="s">
        <v>199</v>
      </c>
      <c r="Y1404">
        <v>186750</v>
      </c>
      <c r="Z1404">
        <v>134460</v>
      </c>
      <c r="AA1404" t="s">
        <v>69</v>
      </c>
      <c r="AB1404" t="s">
        <v>8101</v>
      </c>
      <c r="AC1404">
        <v>321210</v>
      </c>
    </row>
    <row r="1405" spans="1:29">
      <c r="A1405">
        <f t="shared" ca="1" si="21"/>
        <v>0.47486259999863467</v>
      </c>
      <c r="B1405" t="s">
        <v>55</v>
      </c>
      <c r="C1405">
        <v>9269621</v>
      </c>
      <c r="D1405" s="2">
        <v>42880</v>
      </c>
      <c r="E1405" t="s">
        <v>76</v>
      </c>
      <c r="F1405" t="s">
        <v>8102</v>
      </c>
      <c r="G1405">
        <v>5</v>
      </c>
      <c r="H1405" t="s">
        <v>58</v>
      </c>
      <c r="I1405" t="s">
        <v>59</v>
      </c>
      <c r="J1405">
        <v>60896</v>
      </c>
      <c r="K1405">
        <v>9</v>
      </c>
      <c r="L1405" s="2">
        <v>39630</v>
      </c>
      <c r="M1405" s="2">
        <v>43616</v>
      </c>
      <c r="N1405" t="s">
        <v>845</v>
      </c>
      <c r="O1405">
        <v>11</v>
      </c>
      <c r="P1405" t="s">
        <v>532</v>
      </c>
      <c r="Q1405" t="s">
        <v>533</v>
      </c>
      <c r="R1405" t="s">
        <v>149</v>
      </c>
      <c r="S1405" t="s">
        <v>67</v>
      </c>
      <c r="T1405" t="s">
        <v>68</v>
      </c>
      <c r="U1405">
        <v>2017</v>
      </c>
      <c r="V1405">
        <v>378631</v>
      </c>
      <c r="W1405" t="s">
        <v>69</v>
      </c>
      <c r="X1405" t="s">
        <v>55</v>
      </c>
      <c r="Y1405">
        <v>238884</v>
      </c>
      <c r="Z1405">
        <v>139747</v>
      </c>
      <c r="AA1405" t="s">
        <v>69</v>
      </c>
      <c r="AB1405" t="s">
        <v>8103</v>
      </c>
      <c r="AC1405">
        <v>378631</v>
      </c>
    </row>
    <row r="1406" spans="1:29">
      <c r="A1406">
        <f t="shared" ca="1" si="21"/>
        <v>0.56242474320338454</v>
      </c>
      <c r="B1406" t="s">
        <v>327</v>
      </c>
      <c r="C1406">
        <v>9300937</v>
      </c>
      <c r="D1406" s="2">
        <v>43250</v>
      </c>
      <c r="E1406" t="s">
        <v>56</v>
      </c>
      <c r="F1406" t="s">
        <v>8104</v>
      </c>
      <c r="G1406">
        <v>5</v>
      </c>
      <c r="H1406" t="s">
        <v>58</v>
      </c>
      <c r="I1406" t="s">
        <v>330</v>
      </c>
      <c r="J1406">
        <v>18921</v>
      </c>
      <c r="K1406">
        <v>4</v>
      </c>
      <c r="L1406" s="2">
        <v>41821</v>
      </c>
      <c r="M1406" s="2">
        <v>43982</v>
      </c>
      <c r="N1406" t="s">
        <v>331</v>
      </c>
      <c r="O1406">
        <v>7</v>
      </c>
      <c r="P1406" t="s">
        <v>491</v>
      </c>
      <c r="Q1406" t="s">
        <v>492</v>
      </c>
      <c r="R1406" t="s">
        <v>295</v>
      </c>
      <c r="S1406" t="s">
        <v>771</v>
      </c>
      <c r="T1406" t="s">
        <v>68</v>
      </c>
      <c r="U1406">
        <v>2018</v>
      </c>
      <c r="V1406">
        <v>436054</v>
      </c>
      <c r="W1406" t="s">
        <v>69</v>
      </c>
      <c r="X1406" t="s">
        <v>327</v>
      </c>
      <c r="Y1406">
        <v>333451</v>
      </c>
      <c r="Z1406">
        <v>102603</v>
      </c>
      <c r="AA1406" t="s">
        <v>69</v>
      </c>
      <c r="AB1406" t="s">
        <v>8105</v>
      </c>
      <c r="AC1406">
        <v>436054</v>
      </c>
    </row>
    <row r="1407" spans="1:29">
      <c r="A1407">
        <f t="shared" ca="1" si="21"/>
        <v>0.31240522724798836</v>
      </c>
      <c r="B1407" t="s">
        <v>199</v>
      </c>
      <c r="C1407">
        <v>9283431</v>
      </c>
      <c r="D1407" s="2">
        <v>42878</v>
      </c>
      <c r="E1407" t="s">
        <v>76</v>
      </c>
      <c r="F1407" t="s">
        <v>8106</v>
      </c>
      <c r="G1407">
        <v>5</v>
      </c>
      <c r="H1407" t="s">
        <v>58</v>
      </c>
      <c r="I1407" t="s">
        <v>149</v>
      </c>
      <c r="J1407">
        <v>127612</v>
      </c>
      <c r="K1407">
        <v>10</v>
      </c>
      <c r="L1407" s="2">
        <v>39566</v>
      </c>
      <c r="M1407" s="2">
        <v>43616</v>
      </c>
      <c r="N1407" t="s">
        <v>6636</v>
      </c>
      <c r="O1407">
        <v>11</v>
      </c>
      <c r="P1407" t="s">
        <v>532</v>
      </c>
      <c r="Q1407" t="s">
        <v>533</v>
      </c>
      <c r="R1407" t="s">
        <v>149</v>
      </c>
      <c r="S1407" t="s">
        <v>67</v>
      </c>
      <c r="T1407" t="s">
        <v>68</v>
      </c>
      <c r="U1407">
        <v>2017</v>
      </c>
      <c r="V1407">
        <v>351621</v>
      </c>
      <c r="W1407" t="s">
        <v>69</v>
      </c>
      <c r="X1407" t="s">
        <v>199</v>
      </c>
      <c r="Y1407">
        <v>224557</v>
      </c>
      <c r="Z1407">
        <v>127064</v>
      </c>
      <c r="AA1407" t="s">
        <v>69</v>
      </c>
      <c r="AB1407" t="s">
        <v>8107</v>
      </c>
      <c r="AC1407">
        <v>351621</v>
      </c>
    </row>
    <row r="1408" spans="1:29">
      <c r="A1408">
        <f t="shared" ca="1" si="21"/>
        <v>0.92525070748613714</v>
      </c>
      <c r="B1408" t="s">
        <v>1619</v>
      </c>
      <c r="C1408">
        <v>9414967</v>
      </c>
      <c r="D1408" s="2">
        <v>43122</v>
      </c>
      <c r="E1408" t="s">
        <v>76</v>
      </c>
      <c r="F1408" t="s">
        <v>8108</v>
      </c>
      <c r="G1408">
        <v>5</v>
      </c>
      <c r="H1408" t="s">
        <v>58</v>
      </c>
      <c r="I1408" t="s">
        <v>1621</v>
      </c>
      <c r="J1408">
        <v>22082</v>
      </c>
      <c r="K1408">
        <v>5</v>
      </c>
      <c r="L1408" s="2">
        <v>41685</v>
      </c>
      <c r="M1408" s="2">
        <v>43861</v>
      </c>
      <c r="N1408" t="s">
        <v>2775</v>
      </c>
      <c r="O1408">
        <v>50</v>
      </c>
      <c r="P1408" t="s">
        <v>1058</v>
      </c>
      <c r="Q1408" t="s">
        <v>358</v>
      </c>
      <c r="R1408" t="s">
        <v>149</v>
      </c>
      <c r="S1408" t="s">
        <v>348</v>
      </c>
      <c r="T1408" t="s">
        <v>68</v>
      </c>
      <c r="U1408">
        <v>2018</v>
      </c>
      <c r="V1408">
        <v>364252</v>
      </c>
      <c r="W1408" t="s">
        <v>69</v>
      </c>
      <c r="X1408" t="s">
        <v>1619</v>
      </c>
      <c r="Y1408">
        <v>246647</v>
      </c>
      <c r="Z1408">
        <v>117605</v>
      </c>
      <c r="AA1408" t="s">
        <v>69</v>
      </c>
      <c r="AB1408" t="s">
        <v>8109</v>
      </c>
      <c r="AC1408">
        <v>364252</v>
      </c>
    </row>
    <row r="1409" spans="1:29">
      <c r="A1409">
        <f t="shared" ca="1" si="21"/>
        <v>0.5194569432071352</v>
      </c>
      <c r="B1409" t="s">
        <v>55</v>
      </c>
      <c r="C1409">
        <v>9250233</v>
      </c>
      <c r="D1409" s="2">
        <v>42794</v>
      </c>
      <c r="E1409" t="s">
        <v>76</v>
      </c>
      <c r="F1409" t="s">
        <v>8110</v>
      </c>
      <c r="G1409">
        <v>5</v>
      </c>
      <c r="H1409" t="s">
        <v>58</v>
      </c>
      <c r="I1409" t="s">
        <v>59</v>
      </c>
      <c r="J1409">
        <v>82563</v>
      </c>
      <c r="K1409">
        <v>5</v>
      </c>
      <c r="L1409" s="2">
        <v>41379</v>
      </c>
      <c r="M1409" s="2">
        <v>43555</v>
      </c>
      <c r="N1409" t="s">
        <v>318</v>
      </c>
      <c r="O1409">
        <v>7</v>
      </c>
      <c r="P1409" t="s">
        <v>64</v>
      </c>
      <c r="Q1409" t="s">
        <v>65</v>
      </c>
      <c r="R1409" t="s">
        <v>66</v>
      </c>
      <c r="S1409" t="s">
        <v>67</v>
      </c>
      <c r="T1409" t="s">
        <v>68</v>
      </c>
      <c r="U1409">
        <v>2017</v>
      </c>
      <c r="V1409">
        <v>354375</v>
      </c>
      <c r="W1409" t="s">
        <v>69</v>
      </c>
      <c r="X1409" t="s">
        <v>55</v>
      </c>
      <c r="Y1409">
        <v>218750</v>
      </c>
      <c r="Z1409">
        <v>135625</v>
      </c>
      <c r="AA1409" t="s">
        <v>69</v>
      </c>
      <c r="AB1409" t="s">
        <v>8111</v>
      </c>
      <c r="AC1409">
        <v>354375</v>
      </c>
    </row>
    <row r="1410" spans="1:29">
      <c r="A1410">
        <f t="shared" ref="A1410:A1473" ca="1" si="22">RAND()</f>
        <v>0.51581792618240618</v>
      </c>
      <c r="B1410" t="s">
        <v>241</v>
      </c>
      <c r="C1410">
        <v>9462768</v>
      </c>
      <c r="D1410" s="2">
        <v>43187</v>
      </c>
      <c r="E1410" t="s">
        <v>56</v>
      </c>
      <c r="F1410" t="s">
        <v>8112</v>
      </c>
      <c r="G1410">
        <v>5</v>
      </c>
      <c r="H1410" t="s">
        <v>58</v>
      </c>
      <c r="I1410" t="s">
        <v>243</v>
      </c>
      <c r="J1410">
        <v>84619</v>
      </c>
      <c r="K1410">
        <v>13</v>
      </c>
      <c r="L1410" s="2">
        <v>39283</v>
      </c>
      <c r="M1410" s="2">
        <v>43555</v>
      </c>
      <c r="N1410" t="s">
        <v>1905</v>
      </c>
      <c r="O1410">
        <v>3</v>
      </c>
      <c r="P1410" t="s">
        <v>882</v>
      </c>
      <c r="Q1410" t="s">
        <v>883</v>
      </c>
      <c r="R1410" t="s">
        <v>884</v>
      </c>
      <c r="S1410" t="s">
        <v>67</v>
      </c>
      <c r="T1410" t="s">
        <v>68</v>
      </c>
      <c r="U1410">
        <v>2018</v>
      </c>
      <c r="V1410">
        <v>553588</v>
      </c>
      <c r="W1410" t="s">
        <v>69</v>
      </c>
      <c r="X1410" t="s">
        <v>241</v>
      </c>
      <c r="Y1410">
        <v>332485</v>
      </c>
      <c r="Z1410">
        <v>221103</v>
      </c>
      <c r="AA1410" t="s">
        <v>69</v>
      </c>
      <c r="AB1410" t="s">
        <v>8113</v>
      </c>
      <c r="AC1410">
        <v>553588</v>
      </c>
    </row>
    <row r="1411" spans="1:29">
      <c r="A1411">
        <f t="shared" ca="1" si="22"/>
        <v>1.7634465898694884E-2</v>
      </c>
      <c r="B1411" t="s">
        <v>199</v>
      </c>
      <c r="C1411">
        <v>9565500</v>
      </c>
      <c r="D1411" s="2">
        <v>43328</v>
      </c>
      <c r="E1411" t="s">
        <v>76</v>
      </c>
      <c r="F1411" t="s">
        <v>8114</v>
      </c>
      <c r="G1411">
        <v>5</v>
      </c>
      <c r="H1411" t="s">
        <v>58</v>
      </c>
      <c r="I1411" t="s">
        <v>149</v>
      </c>
      <c r="J1411">
        <v>184585</v>
      </c>
      <c r="K1411">
        <v>5</v>
      </c>
      <c r="L1411" s="2">
        <v>41890</v>
      </c>
      <c r="M1411" s="2">
        <v>44074</v>
      </c>
      <c r="N1411" t="s">
        <v>1268</v>
      </c>
      <c r="O1411">
        <v>31</v>
      </c>
      <c r="P1411" t="s">
        <v>6365</v>
      </c>
      <c r="Q1411" t="s">
        <v>6366</v>
      </c>
      <c r="R1411" t="s">
        <v>149</v>
      </c>
      <c r="S1411" t="s">
        <v>260</v>
      </c>
      <c r="T1411" t="s">
        <v>68</v>
      </c>
      <c r="U1411">
        <v>2018</v>
      </c>
      <c r="V1411">
        <v>789245</v>
      </c>
      <c r="W1411" t="s">
        <v>69</v>
      </c>
      <c r="X1411" t="s">
        <v>199</v>
      </c>
      <c r="Y1411">
        <v>545790</v>
      </c>
      <c r="Z1411">
        <v>243455</v>
      </c>
      <c r="AA1411" t="s">
        <v>69</v>
      </c>
      <c r="AB1411" t="s">
        <v>8115</v>
      </c>
      <c r="AC1411">
        <v>789245</v>
      </c>
    </row>
    <row r="1412" spans="1:29">
      <c r="A1412">
        <f t="shared" ca="1" si="22"/>
        <v>0.67958985870920186</v>
      </c>
      <c r="B1412" t="s">
        <v>127</v>
      </c>
      <c r="C1412">
        <v>9474210</v>
      </c>
      <c r="D1412" s="2">
        <v>43243</v>
      </c>
      <c r="E1412" t="s">
        <v>1702</v>
      </c>
      <c r="F1412" t="s">
        <v>1703</v>
      </c>
      <c r="G1412">
        <v>5</v>
      </c>
      <c r="H1412" t="s">
        <v>58</v>
      </c>
      <c r="I1412" t="s">
        <v>130</v>
      </c>
      <c r="J1412">
        <v>104145</v>
      </c>
      <c r="K1412">
        <v>6</v>
      </c>
      <c r="L1412" s="2">
        <v>41821</v>
      </c>
      <c r="M1412" s="2">
        <v>44316</v>
      </c>
      <c r="N1412" t="s">
        <v>1704</v>
      </c>
      <c r="O1412">
        <v>13</v>
      </c>
      <c r="P1412" t="s">
        <v>1222</v>
      </c>
      <c r="Q1412" t="s">
        <v>217</v>
      </c>
      <c r="R1412" t="s">
        <v>120</v>
      </c>
      <c r="S1412" t="s">
        <v>67</v>
      </c>
      <c r="T1412" t="s">
        <v>68</v>
      </c>
      <c r="U1412">
        <v>2018</v>
      </c>
      <c r="V1412">
        <v>678042</v>
      </c>
      <c r="W1412" t="s">
        <v>69</v>
      </c>
      <c r="X1412" t="s">
        <v>55</v>
      </c>
      <c r="Y1412">
        <v>184323</v>
      </c>
      <c r="Z1412">
        <v>115677</v>
      </c>
      <c r="AA1412" t="s">
        <v>69</v>
      </c>
      <c r="AB1412" t="s">
        <v>1706</v>
      </c>
      <c r="AC1412">
        <v>300000</v>
      </c>
    </row>
    <row r="1413" spans="1:29">
      <c r="A1413">
        <f t="shared" ca="1" si="22"/>
        <v>0.63094421297708936</v>
      </c>
      <c r="B1413" t="s">
        <v>889</v>
      </c>
      <c r="C1413">
        <v>9479633</v>
      </c>
      <c r="D1413" s="2">
        <v>43208</v>
      </c>
      <c r="E1413" t="s">
        <v>8116</v>
      </c>
      <c r="F1413" t="s">
        <v>8117</v>
      </c>
      <c r="G1413">
        <v>5</v>
      </c>
      <c r="H1413" t="s">
        <v>58</v>
      </c>
      <c r="I1413" t="s">
        <v>891</v>
      </c>
      <c r="J1413">
        <v>24288</v>
      </c>
      <c r="K1413">
        <v>5</v>
      </c>
      <c r="L1413" s="2">
        <v>41864</v>
      </c>
      <c r="M1413" s="2">
        <v>44316</v>
      </c>
      <c r="N1413" t="s">
        <v>8118</v>
      </c>
      <c r="O1413">
        <v>4</v>
      </c>
      <c r="P1413" t="s">
        <v>638</v>
      </c>
      <c r="Q1413" t="s">
        <v>639</v>
      </c>
      <c r="R1413" t="s">
        <v>640</v>
      </c>
      <c r="S1413" t="s">
        <v>67</v>
      </c>
      <c r="T1413" t="s">
        <v>68</v>
      </c>
      <c r="U1413">
        <v>2018</v>
      </c>
      <c r="V1413">
        <v>819988</v>
      </c>
      <c r="W1413" t="s">
        <v>69</v>
      </c>
      <c r="X1413" t="s">
        <v>889</v>
      </c>
      <c r="Y1413">
        <v>557906</v>
      </c>
      <c r="Z1413">
        <v>262082</v>
      </c>
      <c r="AA1413" t="s">
        <v>69</v>
      </c>
      <c r="AB1413" t="s">
        <v>8119</v>
      </c>
      <c r="AC1413">
        <v>819988</v>
      </c>
    </row>
    <row r="1414" spans="1:29">
      <c r="A1414">
        <f t="shared" ca="1" si="22"/>
        <v>0.41828995712216066</v>
      </c>
      <c r="B1414" t="s">
        <v>55</v>
      </c>
      <c r="C1414">
        <v>9336964</v>
      </c>
      <c r="D1414" s="2">
        <v>42972</v>
      </c>
      <c r="E1414" t="s">
        <v>76</v>
      </c>
      <c r="F1414" t="s">
        <v>8120</v>
      </c>
      <c r="G1414">
        <v>5</v>
      </c>
      <c r="H1414" t="s">
        <v>58</v>
      </c>
      <c r="I1414" t="s">
        <v>59</v>
      </c>
      <c r="J1414">
        <v>45209</v>
      </c>
      <c r="K1414">
        <v>14</v>
      </c>
      <c r="L1414" s="2">
        <v>37817</v>
      </c>
      <c r="M1414" s="2">
        <v>43343</v>
      </c>
      <c r="N1414" t="s">
        <v>2243</v>
      </c>
      <c r="O1414">
        <v>5</v>
      </c>
      <c r="P1414" t="s">
        <v>1261</v>
      </c>
      <c r="Q1414" t="s">
        <v>1262</v>
      </c>
      <c r="R1414" t="s">
        <v>236</v>
      </c>
      <c r="S1414" t="s">
        <v>67</v>
      </c>
      <c r="T1414" t="s">
        <v>68</v>
      </c>
      <c r="U1414">
        <v>2017</v>
      </c>
      <c r="V1414">
        <v>381411</v>
      </c>
      <c r="W1414" t="s">
        <v>69</v>
      </c>
      <c r="X1414" t="s">
        <v>55</v>
      </c>
      <c r="Y1414">
        <v>264144</v>
      </c>
      <c r="Z1414">
        <v>117267</v>
      </c>
      <c r="AA1414" t="s">
        <v>69</v>
      </c>
      <c r="AB1414" t="s">
        <v>8121</v>
      </c>
      <c r="AC1414">
        <v>381411</v>
      </c>
    </row>
    <row r="1415" spans="1:29">
      <c r="A1415">
        <f t="shared" ca="1" si="22"/>
        <v>0.34245764785078736</v>
      </c>
      <c r="B1415" t="s">
        <v>303</v>
      </c>
      <c r="C1415">
        <v>9335342</v>
      </c>
      <c r="D1415" s="2">
        <v>42919</v>
      </c>
      <c r="E1415" t="s">
        <v>56</v>
      </c>
      <c r="F1415" t="s">
        <v>8122</v>
      </c>
      <c r="G1415">
        <v>5</v>
      </c>
      <c r="H1415" t="s">
        <v>58</v>
      </c>
      <c r="I1415" t="s">
        <v>305</v>
      </c>
      <c r="J1415">
        <v>100405</v>
      </c>
      <c r="K1415">
        <v>4</v>
      </c>
      <c r="L1415" s="2">
        <v>41883</v>
      </c>
      <c r="M1415" s="2">
        <v>44043</v>
      </c>
      <c r="N1415" t="s">
        <v>1485</v>
      </c>
      <c r="O1415">
        <v>36</v>
      </c>
      <c r="P1415" t="s">
        <v>1090</v>
      </c>
      <c r="Q1415" t="s">
        <v>1091</v>
      </c>
      <c r="R1415" t="s">
        <v>149</v>
      </c>
      <c r="S1415" t="s">
        <v>67</v>
      </c>
      <c r="T1415" t="s">
        <v>68</v>
      </c>
      <c r="U1415">
        <v>2017</v>
      </c>
      <c r="V1415">
        <v>334950</v>
      </c>
      <c r="W1415" t="s">
        <v>69</v>
      </c>
      <c r="X1415" t="s">
        <v>303</v>
      </c>
      <c r="Y1415">
        <v>217500</v>
      </c>
      <c r="Z1415">
        <v>117450</v>
      </c>
      <c r="AA1415" t="s">
        <v>69</v>
      </c>
      <c r="AB1415" t="s">
        <v>8123</v>
      </c>
      <c r="AC1415">
        <v>334950</v>
      </c>
    </row>
    <row r="1416" spans="1:29">
      <c r="A1416">
        <f t="shared" ca="1" si="22"/>
        <v>2.0607797966135544E-2</v>
      </c>
      <c r="B1416" t="s">
        <v>241</v>
      </c>
      <c r="C1416">
        <v>9444474</v>
      </c>
      <c r="D1416" s="2">
        <v>43146</v>
      </c>
      <c r="E1416" t="s">
        <v>56</v>
      </c>
      <c r="F1416" t="s">
        <v>8124</v>
      </c>
      <c r="G1416">
        <v>5</v>
      </c>
      <c r="H1416" t="s">
        <v>58</v>
      </c>
      <c r="I1416" t="s">
        <v>243</v>
      </c>
      <c r="J1416">
        <v>122662</v>
      </c>
      <c r="K1416">
        <v>4</v>
      </c>
      <c r="L1416" s="2">
        <v>42095</v>
      </c>
      <c r="M1416" s="2">
        <v>43524</v>
      </c>
      <c r="N1416" t="s">
        <v>441</v>
      </c>
      <c r="O1416">
        <v>4</v>
      </c>
      <c r="P1416" t="s">
        <v>135</v>
      </c>
      <c r="Q1416" t="s">
        <v>136</v>
      </c>
      <c r="R1416" t="s">
        <v>137</v>
      </c>
      <c r="S1416" t="s">
        <v>67</v>
      </c>
      <c r="T1416" t="s">
        <v>68</v>
      </c>
      <c r="U1416">
        <v>2018</v>
      </c>
      <c r="V1416">
        <v>383785</v>
      </c>
      <c r="W1416" t="s">
        <v>69</v>
      </c>
      <c r="X1416" t="s">
        <v>241</v>
      </c>
      <c r="Y1416">
        <v>263364</v>
      </c>
      <c r="Z1416">
        <v>120421</v>
      </c>
      <c r="AA1416" t="s">
        <v>69</v>
      </c>
      <c r="AB1416" t="s">
        <v>8125</v>
      </c>
      <c r="AC1416">
        <v>383785</v>
      </c>
    </row>
    <row r="1417" spans="1:29">
      <c r="A1417">
        <f t="shared" ca="1" si="22"/>
        <v>0.19719609150962725</v>
      </c>
      <c r="B1417" t="s">
        <v>303</v>
      </c>
      <c r="C1417">
        <v>9524764</v>
      </c>
      <c r="D1417" s="2">
        <v>43280</v>
      </c>
      <c r="E1417" t="s">
        <v>8126</v>
      </c>
      <c r="F1417" t="s">
        <v>8127</v>
      </c>
      <c r="G1417">
        <v>5</v>
      </c>
      <c r="H1417" t="s">
        <v>58</v>
      </c>
      <c r="I1417" t="s">
        <v>305</v>
      </c>
      <c r="J1417">
        <v>103658</v>
      </c>
      <c r="K1417">
        <v>5</v>
      </c>
      <c r="L1417" s="2">
        <v>42552</v>
      </c>
      <c r="M1417" s="2">
        <v>44196</v>
      </c>
      <c r="N1417" t="s">
        <v>8128</v>
      </c>
      <c r="O1417">
        <v>2</v>
      </c>
      <c r="P1417" t="s">
        <v>2397</v>
      </c>
      <c r="Q1417" t="s">
        <v>2398</v>
      </c>
      <c r="R1417" t="s">
        <v>2051</v>
      </c>
      <c r="S1417" t="s">
        <v>729</v>
      </c>
      <c r="T1417" t="s">
        <v>68</v>
      </c>
      <c r="U1417">
        <v>2018</v>
      </c>
      <c r="V1417">
        <v>317070</v>
      </c>
      <c r="W1417" t="s">
        <v>69</v>
      </c>
      <c r="X1417" t="s">
        <v>303</v>
      </c>
      <c r="Y1417">
        <v>271620</v>
      </c>
      <c r="Z1417">
        <v>45450</v>
      </c>
      <c r="AA1417" t="s">
        <v>69</v>
      </c>
      <c r="AB1417" t="s">
        <v>8129</v>
      </c>
      <c r="AC1417">
        <v>317070</v>
      </c>
    </row>
    <row r="1418" spans="1:29">
      <c r="A1418">
        <f t="shared" ca="1" si="22"/>
        <v>0.9779271090478675</v>
      </c>
      <c r="B1418" t="s">
        <v>687</v>
      </c>
      <c r="C1418">
        <v>9414014</v>
      </c>
      <c r="D1418" s="2">
        <v>43125</v>
      </c>
      <c r="E1418" t="s">
        <v>76</v>
      </c>
      <c r="F1418" t="s">
        <v>8130</v>
      </c>
      <c r="G1418">
        <v>5</v>
      </c>
      <c r="H1418" t="s">
        <v>58</v>
      </c>
      <c r="I1418" t="s">
        <v>689</v>
      </c>
      <c r="J1418">
        <v>8595</v>
      </c>
      <c r="K1418">
        <v>10</v>
      </c>
      <c r="L1418" s="2">
        <v>39114</v>
      </c>
      <c r="M1418" s="2">
        <v>44227</v>
      </c>
      <c r="N1418" t="s">
        <v>854</v>
      </c>
      <c r="O1418">
        <v>3</v>
      </c>
      <c r="P1418" t="s">
        <v>368</v>
      </c>
      <c r="Q1418" t="s">
        <v>369</v>
      </c>
      <c r="R1418" t="s">
        <v>370</v>
      </c>
      <c r="S1418" t="s">
        <v>67</v>
      </c>
      <c r="T1418" t="s">
        <v>68</v>
      </c>
      <c r="U1418">
        <v>2018</v>
      </c>
      <c r="V1418">
        <v>380831</v>
      </c>
      <c r="W1418" t="s">
        <v>69</v>
      </c>
      <c r="X1418" t="s">
        <v>687</v>
      </c>
      <c r="Y1418">
        <v>247293</v>
      </c>
      <c r="Z1418">
        <v>133538</v>
      </c>
      <c r="AA1418" t="s">
        <v>69</v>
      </c>
      <c r="AB1418" t="s">
        <v>8131</v>
      </c>
      <c r="AC1418">
        <v>380831</v>
      </c>
    </row>
    <row r="1419" spans="1:29">
      <c r="A1419">
        <f t="shared" ca="1" si="22"/>
        <v>0.55991654886059306</v>
      </c>
      <c r="B1419" t="s">
        <v>127</v>
      </c>
      <c r="C1419">
        <v>9208162</v>
      </c>
      <c r="D1419" s="2">
        <v>42770</v>
      </c>
      <c r="E1419" t="s">
        <v>76</v>
      </c>
      <c r="F1419" t="s">
        <v>8132</v>
      </c>
      <c r="G1419">
        <v>5</v>
      </c>
      <c r="H1419" t="s">
        <v>58</v>
      </c>
      <c r="I1419" t="s">
        <v>130</v>
      </c>
      <c r="J1419">
        <v>97293</v>
      </c>
      <c r="K1419">
        <v>5</v>
      </c>
      <c r="L1419" s="2">
        <v>41345</v>
      </c>
      <c r="M1419" s="2">
        <v>43861</v>
      </c>
      <c r="N1419" t="s">
        <v>834</v>
      </c>
      <c r="O1419">
        <v>25</v>
      </c>
      <c r="P1419" t="s">
        <v>666</v>
      </c>
      <c r="Q1419" t="s">
        <v>119</v>
      </c>
      <c r="R1419" t="s">
        <v>120</v>
      </c>
      <c r="S1419" t="s">
        <v>667</v>
      </c>
      <c r="T1419" t="s">
        <v>68</v>
      </c>
      <c r="U1419">
        <v>2017</v>
      </c>
      <c r="V1419">
        <v>682777</v>
      </c>
      <c r="W1419" t="s">
        <v>69</v>
      </c>
      <c r="X1419" t="s">
        <v>127</v>
      </c>
      <c r="Y1419">
        <v>521794</v>
      </c>
      <c r="Z1419">
        <v>160983</v>
      </c>
      <c r="AA1419" t="s">
        <v>69</v>
      </c>
      <c r="AB1419" t="s">
        <v>8133</v>
      </c>
      <c r="AC1419">
        <v>682777</v>
      </c>
    </row>
    <row r="1420" spans="1:29">
      <c r="A1420">
        <f t="shared" ca="1" si="22"/>
        <v>0.79670326178436057</v>
      </c>
      <c r="B1420" t="s">
        <v>109</v>
      </c>
      <c r="C1420">
        <v>9334870</v>
      </c>
      <c r="D1420" s="2">
        <v>42972</v>
      </c>
      <c r="E1420" t="s">
        <v>56</v>
      </c>
      <c r="F1420" t="s">
        <v>8134</v>
      </c>
      <c r="G1420">
        <v>5</v>
      </c>
      <c r="H1420" t="s">
        <v>58</v>
      </c>
      <c r="I1420" t="s">
        <v>112</v>
      </c>
      <c r="J1420">
        <v>24625</v>
      </c>
      <c r="K1420">
        <v>4</v>
      </c>
      <c r="L1420" s="2">
        <v>41883</v>
      </c>
      <c r="M1420" s="2">
        <v>43708</v>
      </c>
      <c r="N1420" t="s">
        <v>1355</v>
      </c>
      <c r="O1420">
        <v>9</v>
      </c>
      <c r="P1420" t="s">
        <v>1942</v>
      </c>
      <c r="Q1420" t="s">
        <v>1455</v>
      </c>
      <c r="R1420" t="s">
        <v>1943</v>
      </c>
      <c r="S1420" t="s">
        <v>85</v>
      </c>
      <c r="T1420" t="s">
        <v>68</v>
      </c>
      <c r="U1420">
        <v>2017</v>
      </c>
      <c r="V1420">
        <v>317667</v>
      </c>
      <c r="W1420" t="s">
        <v>69</v>
      </c>
      <c r="X1420" t="s">
        <v>109</v>
      </c>
      <c r="Y1420">
        <v>230556</v>
      </c>
      <c r="Z1420">
        <v>87111</v>
      </c>
      <c r="AA1420" t="s">
        <v>69</v>
      </c>
      <c r="AB1420" t="s">
        <v>8135</v>
      </c>
      <c r="AC1420">
        <v>317667</v>
      </c>
    </row>
    <row r="1421" spans="1:29">
      <c r="A1421">
        <f t="shared" ca="1" si="22"/>
        <v>0.88326591538061683</v>
      </c>
      <c r="B1421" t="s">
        <v>303</v>
      </c>
      <c r="C1421">
        <v>9282582</v>
      </c>
      <c r="D1421" s="2">
        <v>42909</v>
      </c>
      <c r="E1421" t="s">
        <v>76</v>
      </c>
      <c r="F1421" t="s">
        <v>8136</v>
      </c>
      <c r="G1421">
        <v>5</v>
      </c>
      <c r="H1421" t="s">
        <v>58</v>
      </c>
      <c r="I1421" t="s">
        <v>305</v>
      </c>
      <c r="J1421">
        <v>99276</v>
      </c>
      <c r="K1421">
        <v>5</v>
      </c>
      <c r="L1421" s="2">
        <v>41791</v>
      </c>
      <c r="M1421" s="2">
        <v>43616</v>
      </c>
      <c r="N1421" t="s">
        <v>441</v>
      </c>
      <c r="O1421">
        <v>15</v>
      </c>
      <c r="P1421" t="s">
        <v>4701</v>
      </c>
      <c r="Q1421" t="s">
        <v>1698</v>
      </c>
      <c r="R1421" t="s">
        <v>630</v>
      </c>
      <c r="S1421" t="s">
        <v>67</v>
      </c>
      <c r="T1421" t="s">
        <v>68</v>
      </c>
      <c r="U1421">
        <v>2017</v>
      </c>
      <c r="V1421">
        <v>243872</v>
      </c>
      <c r="W1421" t="s">
        <v>69</v>
      </c>
      <c r="X1421" t="s">
        <v>303</v>
      </c>
      <c r="Y1421">
        <v>163125</v>
      </c>
      <c r="Z1421">
        <v>80747</v>
      </c>
      <c r="AA1421" t="s">
        <v>69</v>
      </c>
      <c r="AB1421" t="s">
        <v>8137</v>
      </c>
      <c r="AC1421">
        <v>243872</v>
      </c>
    </row>
    <row r="1422" spans="1:29">
      <c r="A1422">
        <f t="shared" ca="1" si="22"/>
        <v>0.40699221933776664</v>
      </c>
      <c r="B1422" t="s">
        <v>199</v>
      </c>
      <c r="C1422">
        <v>9342688</v>
      </c>
      <c r="D1422" s="2">
        <v>42975</v>
      </c>
      <c r="E1422" t="s">
        <v>724</v>
      </c>
      <c r="F1422" t="s">
        <v>8138</v>
      </c>
      <c r="G1422">
        <v>5</v>
      </c>
      <c r="H1422" t="s">
        <v>58</v>
      </c>
      <c r="I1422" t="s">
        <v>149</v>
      </c>
      <c r="J1422">
        <v>164295</v>
      </c>
      <c r="K1422">
        <v>6</v>
      </c>
      <c r="L1422" s="2">
        <v>41173</v>
      </c>
      <c r="M1422" s="2">
        <v>43646</v>
      </c>
      <c r="N1422" t="s">
        <v>2620</v>
      </c>
      <c r="O1422">
        <v>12</v>
      </c>
      <c r="P1422" t="s">
        <v>1357</v>
      </c>
      <c r="Q1422" t="s">
        <v>217</v>
      </c>
      <c r="R1422" t="s">
        <v>120</v>
      </c>
      <c r="S1422" t="s">
        <v>67</v>
      </c>
      <c r="T1422" t="s">
        <v>68</v>
      </c>
      <c r="U1422">
        <v>2017</v>
      </c>
      <c r="V1422">
        <v>325863</v>
      </c>
      <c r="W1422" t="s">
        <v>69</v>
      </c>
      <c r="X1422" t="s">
        <v>199</v>
      </c>
      <c r="Y1422">
        <v>253901</v>
      </c>
      <c r="Z1422">
        <v>71962</v>
      </c>
      <c r="AA1422" t="s">
        <v>69</v>
      </c>
      <c r="AB1422" t="s">
        <v>8139</v>
      </c>
      <c r="AC1422">
        <v>325863</v>
      </c>
    </row>
    <row r="1423" spans="1:29">
      <c r="A1423">
        <f t="shared" ca="1" si="22"/>
        <v>0.53825680656942032</v>
      </c>
      <c r="B1423" t="s">
        <v>92</v>
      </c>
      <c r="C1423">
        <v>9185336</v>
      </c>
      <c r="D1423" s="2">
        <v>42685</v>
      </c>
      <c r="E1423" t="s">
        <v>7530</v>
      </c>
      <c r="F1423" t="s">
        <v>8140</v>
      </c>
      <c r="G1423">
        <v>5</v>
      </c>
      <c r="H1423" t="s">
        <v>58</v>
      </c>
      <c r="I1423" t="s">
        <v>95</v>
      </c>
      <c r="J1423">
        <v>72074</v>
      </c>
      <c r="K1423">
        <v>5</v>
      </c>
      <c r="L1423" s="2">
        <v>41278</v>
      </c>
      <c r="M1423" s="2">
        <v>43799</v>
      </c>
      <c r="N1423" t="s">
        <v>6673</v>
      </c>
      <c r="O1423">
        <v>11</v>
      </c>
      <c r="P1423" t="s">
        <v>532</v>
      </c>
      <c r="Q1423" t="s">
        <v>533</v>
      </c>
      <c r="R1423" t="s">
        <v>149</v>
      </c>
      <c r="S1423" t="s">
        <v>67</v>
      </c>
      <c r="T1423" t="s">
        <v>68</v>
      </c>
      <c r="U1423">
        <v>2017</v>
      </c>
      <c r="V1423">
        <v>598576</v>
      </c>
      <c r="W1423" t="s">
        <v>69</v>
      </c>
      <c r="X1423" t="s">
        <v>92</v>
      </c>
      <c r="Y1423">
        <v>392200</v>
      </c>
      <c r="Z1423">
        <v>206376</v>
      </c>
      <c r="AA1423" t="s">
        <v>69</v>
      </c>
      <c r="AB1423" t="s">
        <v>8141</v>
      </c>
      <c r="AC1423">
        <v>598576</v>
      </c>
    </row>
    <row r="1424" spans="1:29">
      <c r="A1424">
        <f t="shared" ca="1" si="22"/>
        <v>0.41231593821957535</v>
      </c>
      <c r="B1424" t="s">
        <v>241</v>
      </c>
      <c r="C1424">
        <v>9467574</v>
      </c>
      <c r="D1424" s="2">
        <v>43175</v>
      </c>
      <c r="E1424" t="s">
        <v>56</v>
      </c>
      <c r="F1424" t="s">
        <v>8142</v>
      </c>
      <c r="G1424">
        <v>5</v>
      </c>
      <c r="H1424" t="s">
        <v>58</v>
      </c>
      <c r="I1424" t="s">
        <v>243</v>
      </c>
      <c r="J1424">
        <v>127023</v>
      </c>
      <c r="K1424">
        <v>4</v>
      </c>
      <c r="L1424" s="2">
        <v>42095</v>
      </c>
      <c r="M1424" s="2">
        <v>44286</v>
      </c>
      <c r="N1424" t="s">
        <v>1178</v>
      </c>
      <c r="O1424">
        <v>6</v>
      </c>
      <c r="P1424" t="s">
        <v>333</v>
      </c>
      <c r="Q1424" t="s">
        <v>334</v>
      </c>
      <c r="R1424" t="s">
        <v>335</v>
      </c>
      <c r="S1424" t="s">
        <v>67</v>
      </c>
      <c r="T1424" t="s">
        <v>68</v>
      </c>
      <c r="U1424">
        <v>2018</v>
      </c>
      <c r="V1424">
        <v>417306</v>
      </c>
      <c r="W1424" t="s">
        <v>69</v>
      </c>
      <c r="X1424" t="s">
        <v>241</v>
      </c>
      <c r="Y1424">
        <v>272647</v>
      </c>
      <c r="Z1424">
        <v>144659</v>
      </c>
      <c r="AA1424" t="s">
        <v>69</v>
      </c>
      <c r="AB1424" t="s">
        <v>8143</v>
      </c>
      <c r="AC1424">
        <v>417306</v>
      </c>
    </row>
    <row r="1425" spans="1:29">
      <c r="A1425">
        <f t="shared" ca="1" si="22"/>
        <v>0.34391663360330904</v>
      </c>
      <c r="B1425" t="s">
        <v>55</v>
      </c>
      <c r="C1425">
        <v>9414654</v>
      </c>
      <c r="D1425" s="2">
        <v>43111</v>
      </c>
      <c r="E1425" t="s">
        <v>76</v>
      </c>
      <c r="F1425" t="s">
        <v>8144</v>
      </c>
      <c r="G1425">
        <v>5</v>
      </c>
      <c r="H1425" t="s">
        <v>58</v>
      </c>
      <c r="I1425" t="s">
        <v>59</v>
      </c>
      <c r="J1425">
        <v>38486</v>
      </c>
      <c r="K1425">
        <v>19</v>
      </c>
      <c r="L1425" s="2">
        <v>36192</v>
      </c>
      <c r="M1425" s="2">
        <v>43861</v>
      </c>
      <c r="N1425" t="s">
        <v>1096</v>
      </c>
      <c r="O1425">
        <v>12</v>
      </c>
      <c r="P1425" t="s">
        <v>509</v>
      </c>
      <c r="Q1425" t="s">
        <v>217</v>
      </c>
      <c r="R1425" t="s">
        <v>120</v>
      </c>
      <c r="S1425" t="s">
        <v>260</v>
      </c>
      <c r="T1425" t="s">
        <v>68</v>
      </c>
      <c r="U1425">
        <v>2018</v>
      </c>
      <c r="V1425">
        <v>386750</v>
      </c>
      <c r="W1425" t="s">
        <v>69</v>
      </c>
      <c r="X1425" t="s">
        <v>55</v>
      </c>
      <c r="Y1425">
        <v>218750</v>
      </c>
      <c r="Z1425">
        <v>168000</v>
      </c>
      <c r="AA1425" t="s">
        <v>69</v>
      </c>
      <c r="AB1425" t="s">
        <v>8145</v>
      </c>
      <c r="AC1425">
        <v>386750</v>
      </c>
    </row>
    <row r="1426" spans="1:29">
      <c r="A1426">
        <f t="shared" ca="1" si="22"/>
        <v>0.63629738909133537</v>
      </c>
      <c r="B1426" t="s">
        <v>241</v>
      </c>
      <c r="C1426">
        <v>9281000</v>
      </c>
      <c r="D1426" s="2">
        <v>42887</v>
      </c>
      <c r="E1426" t="s">
        <v>7803</v>
      </c>
      <c r="F1426" t="s">
        <v>8146</v>
      </c>
      <c r="G1426">
        <v>5</v>
      </c>
      <c r="H1426" t="s">
        <v>58</v>
      </c>
      <c r="I1426" t="s">
        <v>243</v>
      </c>
      <c r="J1426">
        <v>122148</v>
      </c>
      <c r="K1426">
        <v>4</v>
      </c>
      <c r="L1426" s="2">
        <v>41764</v>
      </c>
      <c r="M1426" s="2">
        <v>43220</v>
      </c>
      <c r="N1426" t="s">
        <v>8147</v>
      </c>
      <c r="O1426">
        <v>5</v>
      </c>
      <c r="P1426" t="s">
        <v>3956</v>
      </c>
      <c r="Q1426" t="s">
        <v>3957</v>
      </c>
      <c r="R1426" t="s">
        <v>191</v>
      </c>
      <c r="S1426" t="s">
        <v>85</v>
      </c>
      <c r="T1426" t="s">
        <v>68</v>
      </c>
      <c r="U1426">
        <v>2017</v>
      </c>
      <c r="V1426">
        <v>618573</v>
      </c>
      <c r="W1426" t="s">
        <v>69</v>
      </c>
      <c r="X1426" t="s">
        <v>241</v>
      </c>
      <c r="Y1426">
        <v>581291</v>
      </c>
      <c r="Z1426">
        <v>37282</v>
      </c>
      <c r="AA1426" t="s">
        <v>69</v>
      </c>
      <c r="AB1426" t="s">
        <v>8148</v>
      </c>
      <c r="AC1426">
        <v>618573</v>
      </c>
    </row>
    <row r="1427" spans="1:29">
      <c r="A1427">
        <f t="shared" ca="1" si="22"/>
        <v>0.47439496318074481</v>
      </c>
      <c r="B1427" t="s">
        <v>241</v>
      </c>
      <c r="C1427">
        <v>9485986</v>
      </c>
      <c r="D1427" s="2">
        <v>43312</v>
      </c>
      <c r="E1427" t="s">
        <v>56</v>
      </c>
      <c r="F1427" t="s">
        <v>8149</v>
      </c>
      <c r="G1427">
        <v>5</v>
      </c>
      <c r="H1427" t="s">
        <v>58</v>
      </c>
      <c r="I1427" t="s">
        <v>243</v>
      </c>
      <c r="J1427">
        <v>128661</v>
      </c>
      <c r="K1427">
        <v>4</v>
      </c>
      <c r="L1427" s="2">
        <v>42248</v>
      </c>
      <c r="M1427" s="2">
        <v>43861</v>
      </c>
      <c r="N1427" t="s">
        <v>1126</v>
      </c>
      <c r="O1427">
        <v>2</v>
      </c>
      <c r="P1427" t="s">
        <v>8150</v>
      </c>
      <c r="Q1427" t="s">
        <v>1208</v>
      </c>
      <c r="R1427" t="s">
        <v>1209</v>
      </c>
      <c r="S1427" t="s">
        <v>260</v>
      </c>
      <c r="T1427" t="s">
        <v>68</v>
      </c>
      <c r="U1427">
        <v>2018</v>
      </c>
      <c r="V1427">
        <v>332190</v>
      </c>
      <c r="W1427" t="s">
        <v>69</v>
      </c>
      <c r="X1427" t="s">
        <v>241</v>
      </c>
      <c r="Y1427">
        <v>384740</v>
      </c>
      <c r="Z1427">
        <v>74410</v>
      </c>
      <c r="AA1427" t="s">
        <v>69</v>
      </c>
      <c r="AB1427" t="s">
        <v>8151</v>
      </c>
      <c r="AC1427">
        <v>332190</v>
      </c>
    </row>
    <row r="1428" spans="1:29">
      <c r="A1428">
        <f t="shared" ca="1" si="22"/>
        <v>0.13537363710039962</v>
      </c>
      <c r="B1428" t="s">
        <v>1619</v>
      </c>
      <c r="C1428">
        <v>9521879</v>
      </c>
      <c r="D1428" s="2">
        <v>43264</v>
      </c>
      <c r="E1428" t="s">
        <v>7326</v>
      </c>
      <c r="F1428" t="s">
        <v>8152</v>
      </c>
      <c r="G1428">
        <v>5</v>
      </c>
      <c r="H1428" t="s">
        <v>58</v>
      </c>
      <c r="I1428" t="s">
        <v>1621</v>
      </c>
      <c r="J1428">
        <v>21735</v>
      </c>
      <c r="K1428">
        <v>5</v>
      </c>
      <c r="L1428" s="2">
        <v>41821</v>
      </c>
      <c r="M1428" s="2">
        <v>44012</v>
      </c>
      <c r="N1428" t="s">
        <v>5457</v>
      </c>
      <c r="O1428">
        <v>5</v>
      </c>
      <c r="P1428" t="s">
        <v>4737</v>
      </c>
      <c r="Q1428" t="s">
        <v>4738</v>
      </c>
      <c r="R1428" t="s">
        <v>884</v>
      </c>
      <c r="S1428" t="s">
        <v>67</v>
      </c>
      <c r="T1428" t="s">
        <v>68</v>
      </c>
      <c r="U1428">
        <v>2018</v>
      </c>
      <c r="V1428">
        <v>362899</v>
      </c>
      <c r="W1428" t="s">
        <v>69</v>
      </c>
      <c r="X1428" t="s">
        <v>1619</v>
      </c>
      <c r="Y1428">
        <v>227523</v>
      </c>
      <c r="Z1428">
        <v>135376</v>
      </c>
      <c r="AA1428" t="s">
        <v>69</v>
      </c>
      <c r="AB1428" t="s">
        <v>8153</v>
      </c>
      <c r="AC1428">
        <v>362899</v>
      </c>
    </row>
    <row r="1429" spans="1:29">
      <c r="A1429">
        <f t="shared" ca="1" si="22"/>
        <v>7.0201641806576065E-2</v>
      </c>
      <c r="B1429" t="s">
        <v>286</v>
      </c>
      <c r="C1429">
        <v>9460362</v>
      </c>
      <c r="D1429" s="2">
        <v>43199</v>
      </c>
      <c r="E1429" t="s">
        <v>8154</v>
      </c>
      <c r="F1429" t="s">
        <v>8155</v>
      </c>
      <c r="G1429">
        <v>5</v>
      </c>
      <c r="H1429" t="s">
        <v>58</v>
      </c>
      <c r="I1429" t="s">
        <v>289</v>
      </c>
      <c r="J1429">
        <v>114236</v>
      </c>
      <c r="K1429">
        <v>5</v>
      </c>
      <c r="L1429" s="2">
        <v>41774</v>
      </c>
      <c r="M1429" s="2">
        <v>44316</v>
      </c>
      <c r="N1429" t="s">
        <v>8156</v>
      </c>
      <c r="O1429">
        <v>8</v>
      </c>
      <c r="P1429" t="s">
        <v>8157</v>
      </c>
      <c r="Q1429" t="s">
        <v>8158</v>
      </c>
      <c r="R1429" t="s">
        <v>66</v>
      </c>
      <c r="S1429" t="s">
        <v>260</v>
      </c>
      <c r="T1429" t="s">
        <v>68</v>
      </c>
      <c r="U1429">
        <v>2018</v>
      </c>
      <c r="V1429">
        <v>520000</v>
      </c>
      <c r="W1429" t="s">
        <v>69</v>
      </c>
      <c r="X1429" t="s">
        <v>286</v>
      </c>
      <c r="Y1429">
        <v>475783</v>
      </c>
      <c r="Z1429">
        <v>44217</v>
      </c>
      <c r="AA1429" t="s">
        <v>69</v>
      </c>
      <c r="AB1429" t="s">
        <v>8159</v>
      </c>
      <c r="AC1429">
        <v>520000</v>
      </c>
    </row>
    <row r="1430" spans="1:29">
      <c r="A1430">
        <f t="shared" ca="1" si="22"/>
        <v>0.10754112898410673</v>
      </c>
      <c r="B1430" t="s">
        <v>92</v>
      </c>
      <c r="C1430">
        <v>9313271</v>
      </c>
      <c r="D1430" s="2">
        <v>42888</v>
      </c>
      <c r="E1430" t="s">
        <v>76</v>
      </c>
      <c r="F1430" t="s">
        <v>8160</v>
      </c>
      <c r="G1430">
        <v>5</v>
      </c>
      <c r="H1430" t="s">
        <v>58</v>
      </c>
      <c r="I1430" t="s">
        <v>95</v>
      </c>
      <c r="J1430">
        <v>74756</v>
      </c>
      <c r="K1430">
        <v>4</v>
      </c>
      <c r="L1430" s="2">
        <v>41508</v>
      </c>
      <c r="M1430" s="2">
        <v>43251</v>
      </c>
      <c r="N1430" t="s">
        <v>792</v>
      </c>
      <c r="O1430">
        <v>3</v>
      </c>
      <c r="P1430" t="s">
        <v>542</v>
      </c>
      <c r="Q1430" t="s">
        <v>543</v>
      </c>
      <c r="R1430" t="s">
        <v>205</v>
      </c>
      <c r="S1430" t="s">
        <v>67</v>
      </c>
      <c r="T1430" t="s">
        <v>68</v>
      </c>
      <c r="U1430">
        <v>2017</v>
      </c>
      <c r="V1430">
        <v>532162</v>
      </c>
      <c r="W1430" t="s">
        <v>69</v>
      </c>
      <c r="X1430" t="s">
        <v>92</v>
      </c>
      <c r="Y1430">
        <v>344868</v>
      </c>
      <c r="Z1430">
        <v>187294</v>
      </c>
      <c r="AA1430" t="s">
        <v>69</v>
      </c>
      <c r="AB1430" t="s">
        <v>8161</v>
      </c>
      <c r="AC1430">
        <v>532162</v>
      </c>
    </row>
    <row r="1431" spans="1:29">
      <c r="A1431">
        <f t="shared" ca="1" si="22"/>
        <v>3.313978159626807E-2</v>
      </c>
      <c r="B1431" t="s">
        <v>286</v>
      </c>
      <c r="C1431">
        <v>9194376</v>
      </c>
      <c r="D1431" s="2">
        <v>42716</v>
      </c>
      <c r="E1431" t="s">
        <v>76</v>
      </c>
      <c r="F1431" t="s">
        <v>8162</v>
      </c>
      <c r="G1431">
        <v>5</v>
      </c>
      <c r="H1431" t="s">
        <v>58</v>
      </c>
      <c r="I1431" t="s">
        <v>289</v>
      </c>
      <c r="J1431">
        <v>101301</v>
      </c>
      <c r="K1431">
        <v>5</v>
      </c>
      <c r="L1431" s="2">
        <v>41275</v>
      </c>
      <c r="M1431" s="2">
        <v>43100</v>
      </c>
      <c r="N1431" t="s">
        <v>785</v>
      </c>
      <c r="O1431">
        <v>2</v>
      </c>
      <c r="P1431" t="s">
        <v>309</v>
      </c>
      <c r="Q1431" t="s">
        <v>310</v>
      </c>
      <c r="R1431" t="s">
        <v>311</v>
      </c>
      <c r="S1431" t="s">
        <v>67</v>
      </c>
      <c r="T1431" t="s">
        <v>68</v>
      </c>
      <c r="U1431">
        <v>2017</v>
      </c>
      <c r="V1431">
        <v>418750</v>
      </c>
      <c r="W1431" t="s">
        <v>69</v>
      </c>
      <c r="X1431" t="s">
        <v>286</v>
      </c>
      <c r="Y1431">
        <v>250000</v>
      </c>
      <c r="Z1431">
        <v>168750</v>
      </c>
      <c r="AA1431" t="s">
        <v>69</v>
      </c>
      <c r="AB1431" t="s">
        <v>8163</v>
      </c>
      <c r="AC1431">
        <v>418750</v>
      </c>
    </row>
    <row r="1432" spans="1:29">
      <c r="A1432">
        <f t="shared" ca="1" si="22"/>
        <v>0.60443373144389367</v>
      </c>
      <c r="B1432" t="s">
        <v>405</v>
      </c>
      <c r="C1432">
        <v>9220764</v>
      </c>
      <c r="D1432" s="2">
        <v>42755</v>
      </c>
      <c r="E1432" t="s">
        <v>3938</v>
      </c>
      <c r="F1432" t="s">
        <v>8164</v>
      </c>
      <c r="G1432">
        <v>5</v>
      </c>
      <c r="H1432" t="s">
        <v>58</v>
      </c>
      <c r="I1432" t="s">
        <v>407</v>
      </c>
      <c r="J1432">
        <v>35101</v>
      </c>
      <c r="K1432">
        <v>5</v>
      </c>
      <c r="L1432" s="2">
        <v>41306</v>
      </c>
      <c r="M1432" s="2">
        <v>43861</v>
      </c>
      <c r="N1432" t="s">
        <v>2548</v>
      </c>
      <c r="O1432">
        <v>5</v>
      </c>
      <c r="P1432" t="s">
        <v>524</v>
      </c>
      <c r="Q1432" t="s">
        <v>83</v>
      </c>
      <c r="R1432" t="s">
        <v>84</v>
      </c>
      <c r="S1432" t="s">
        <v>102</v>
      </c>
      <c r="T1432" t="s">
        <v>68</v>
      </c>
      <c r="U1432">
        <v>2017</v>
      </c>
      <c r="V1432">
        <v>496701</v>
      </c>
      <c r="W1432" t="s">
        <v>69</v>
      </c>
      <c r="X1432" t="s">
        <v>405</v>
      </c>
      <c r="Y1432">
        <v>397183</v>
      </c>
      <c r="Z1432">
        <v>99518</v>
      </c>
      <c r="AA1432" t="s">
        <v>69</v>
      </c>
      <c r="AB1432" t="s">
        <v>8165</v>
      </c>
      <c r="AC1432">
        <v>496701</v>
      </c>
    </row>
    <row r="1433" spans="1:29">
      <c r="A1433">
        <f t="shared" ca="1" si="22"/>
        <v>0.46373078294933356</v>
      </c>
      <c r="B1433" t="s">
        <v>199</v>
      </c>
      <c r="C1433">
        <v>9529587</v>
      </c>
      <c r="D1433" s="2">
        <v>43306</v>
      </c>
      <c r="E1433" t="s">
        <v>56</v>
      </c>
      <c r="F1433" t="s">
        <v>8166</v>
      </c>
      <c r="G1433">
        <v>5</v>
      </c>
      <c r="H1433" t="s">
        <v>58</v>
      </c>
      <c r="I1433" t="s">
        <v>149</v>
      </c>
      <c r="J1433">
        <v>201124</v>
      </c>
      <c r="K1433">
        <v>3</v>
      </c>
      <c r="L1433" s="2">
        <v>42639</v>
      </c>
      <c r="M1433" s="2">
        <v>43677</v>
      </c>
      <c r="N1433" t="s">
        <v>2620</v>
      </c>
      <c r="O1433">
        <v>15</v>
      </c>
      <c r="P1433" t="s">
        <v>1697</v>
      </c>
      <c r="Q1433" t="s">
        <v>1698</v>
      </c>
      <c r="R1433" t="s">
        <v>630</v>
      </c>
      <c r="S1433" t="s">
        <v>260</v>
      </c>
      <c r="T1433" t="s">
        <v>68</v>
      </c>
      <c r="U1433">
        <v>2018</v>
      </c>
      <c r="V1433">
        <v>259646</v>
      </c>
      <c r="W1433" t="s">
        <v>69</v>
      </c>
      <c r="X1433" t="s">
        <v>199</v>
      </c>
      <c r="Y1433">
        <v>150957</v>
      </c>
      <c r="Z1433">
        <v>108689</v>
      </c>
      <c r="AA1433" t="s">
        <v>69</v>
      </c>
      <c r="AB1433" t="s">
        <v>8167</v>
      </c>
      <c r="AC1433">
        <v>259646</v>
      </c>
    </row>
    <row r="1434" spans="1:29">
      <c r="A1434">
        <f t="shared" ca="1" si="22"/>
        <v>0.20883125993839102</v>
      </c>
      <c r="B1434" t="s">
        <v>241</v>
      </c>
      <c r="C1434">
        <v>9462664</v>
      </c>
      <c r="D1434" s="2">
        <v>43175</v>
      </c>
      <c r="E1434" t="s">
        <v>56</v>
      </c>
      <c r="F1434" t="s">
        <v>8168</v>
      </c>
      <c r="G1434">
        <v>5</v>
      </c>
      <c r="H1434" t="s">
        <v>58</v>
      </c>
      <c r="I1434" t="s">
        <v>243</v>
      </c>
      <c r="J1434">
        <v>122788</v>
      </c>
      <c r="K1434">
        <v>4</v>
      </c>
      <c r="L1434" s="2">
        <v>42248</v>
      </c>
      <c r="M1434" s="2">
        <v>43921</v>
      </c>
      <c r="N1434" t="s">
        <v>5715</v>
      </c>
      <c r="O1434">
        <v>12</v>
      </c>
      <c r="P1434" t="s">
        <v>8169</v>
      </c>
      <c r="Q1434" t="s">
        <v>217</v>
      </c>
      <c r="R1434" t="s">
        <v>120</v>
      </c>
      <c r="S1434" t="s">
        <v>260</v>
      </c>
      <c r="T1434" t="s">
        <v>68</v>
      </c>
      <c r="U1434">
        <v>2018</v>
      </c>
      <c r="V1434">
        <v>493812</v>
      </c>
      <c r="W1434" t="s">
        <v>69</v>
      </c>
      <c r="X1434" t="s">
        <v>241</v>
      </c>
      <c r="Y1434">
        <v>303699</v>
      </c>
      <c r="Z1434">
        <v>190113</v>
      </c>
      <c r="AA1434" t="s">
        <v>69</v>
      </c>
      <c r="AB1434" t="s">
        <v>8170</v>
      </c>
      <c r="AC1434">
        <v>493812</v>
      </c>
    </row>
    <row r="1435" spans="1:29">
      <c r="A1435">
        <f t="shared" ca="1" si="22"/>
        <v>0.60824001577891917</v>
      </c>
      <c r="B1435" t="s">
        <v>303</v>
      </c>
      <c r="C1435">
        <v>9198850</v>
      </c>
      <c r="D1435" s="2">
        <v>42727</v>
      </c>
      <c r="E1435" t="s">
        <v>76</v>
      </c>
      <c r="F1435" t="s">
        <v>8171</v>
      </c>
      <c r="G1435">
        <v>5</v>
      </c>
      <c r="H1435" t="s">
        <v>58</v>
      </c>
      <c r="I1435" t="s">
        <v>305</v>
      </c>
      <c r="J1435">
        <v>61659</v>
      </c>
      <c r="K1435">
        <v>14</v>
      </c>
      <c r="L1435" s="2">
        <v>37438</v>
      </c>
      <c r="M1435" s="2">
        <v>43131</v>
      </c>
      <c r="N1435" t="s">
        <v>754</v>
      </c>
      <c r="O1435">
        <v>14</v>
      </c>
      <c r="P1435" t="s">
        <v>2801</v>
      </c>
      <c r="Q1435" t="s">
        <v>1039</v>
      </c>
      <c r="R1435" t="s">
        <v>120</v>
      </c>
      <c r="S1435" t="s">
        <v>348</v>
      </c>
      <c r="T1435" t="s">
        <v>68</v>
      </c>
      <c r="U1435">
        <v>2017</v>
      </c>
      <c r="V1435">
        <v>377138</v>
      </c>
      <c r="W1435" t="s">
        <v>69</v>
      </c>
      <c r="X1435" t="s">
        <v>303</v>
      </c>
      <c r="Y1435">
        <v>250181</v>
      </c>
      <c r="Z1435">
        <v>126957</v>
      </c>
      <c r="AA1435" t="s">
        <v>69</v>
      </c>
      <c r="AB1435" t="s">
        <v>8172</v>
      </c>
      <c r="AC1435">
        <v>377138</v>
      </c>
    </row>
    <row r="1436" spans="1:29">
      <c r="A1436">
        <f t="shared" ca="1" si="22"/>
        <v>0.77504043974113568</v>
      </c>
      <c r="B1436" t="s">
        <v>75</v>
      </c>
      <c r="C1436">
        <v>9456578</v>
      </c>
      <c r="D1436" s="2">
        <v>43204</v>
      </c>
      <c r="E1436" t="s">
        <v>76</v>
      </c>
      <c r="F1436" t="s">
        <v>8173</v>
      </c>
      <c r="G1436">
        <v>5</v>
      </c>
      <c r="H1436" t="s">
        <v>58</v>
      </c>
      <c r="I1436" t="s">
        <v>78</v>
      </c>
      <c r="J1436">
        <v>29421</v>
      </c>
      <c r="K1436">
        <v>11</v>
      </c>
      <c r="L1436" s="2">
        <v>39295</v>
      </c>
      <c r="M1436" s="2">
        <v>43921</v>
      </c>
      <c r="N1436" t="s">
        <v>965</v>
      </c>
      <c r="O1436">
        <v>3</v>
      </c>
      <c r="P1436" t="s">
        <v>2568</v>
      </c>
      <c r="Q1436" t="s">
        <v>2569</v>
      </c>
      <c r="R1436" t="s">
        <v>630</v>
      </c>
      <c r="S1436" t="s">
        <v>67</v>
      </c>
      <c r="T1436" t="s">
        <v>68</v>
      </c>
      <c r="U1436">
        <v>2018</v>
      </c>
      <c r="V1436">
        <v>303060</v>
      </c>
      <c r="W1436" t="s">
        <v>69</v>
      </c>
      <c r="X1436" t="s">
        <v>75</v>
      </c>
      <c r="Y1436">
        <v>205000</v>
      </c>
      <c r="Z1436">
        <v>98060</v>
      </c>
      <c r="AA1436" t="s">
        <v>69</v>
      </c>
      <c r="AB1436" t="s">
        <v>8174</v>
      </c>
      <c r="AC1436">
        <v>303060</v>
      </c>
    </row>
    <row r="1437" spans="1:29">
      <c r="A1437">
        <f t="shared" ca="1" si="22"/>
        <v>0.14206057328181432</v>
      </c>
      <c r="B1437" t="s">
        <v>241</v>
      </c>
      <c r="C1437">
        <v>9229567</v>
      </c>
      <c r="D1437" s="2">
        <v>42814</v>
      </c>
      <c r="E1437" t="s">
        <v>76</v>
      </c>
      <c r="F1437" t="s">
        <v>8175</v>
      </c>
      <c r="G1437">
        <v>5</v>
      </c>
      <c r="H1437" t="s">
        <v>58</v>
      </c>
      <c r="I1437" t="s">
        <v>243</v>
      </c>
      <c r="J1437">
        <v>114832</v>
      </c>
      <c r="K1437">
        <v>5</v>
      </c>
      <c r="L1437" s="2">
        <v>41456</v>
      </c>
      <c r="M1437" s="2">
        <v>43555</v>
      </c>
      <c r="N1437" t="s">
        <v>2261</v>
      </c>
      <c r="O1437">
        <v>5</v>
      </c>
      <c r="P1437" t="s">
        <v>1958</v>
      </c>
      <c r="Q1437" t="s">
        <v>1959</v>
      </c>
      <c r="R1437" t="s">
        <v>347</v>
      </c>
      <c r="S1437" t="s">
        <v>67</v>
      </c>
      <c r="T1437" t="s">
        <v>68</v>
      </c>
      <c r="U1437">
        <v>2017</v>
      </c>
      <c r="V1437">
        <v>373127</v>
      </c>
      <c r="W1437" t="s">
        <v>69</v>
      </c>
      <c r="X1437" t="s">
        <v>241</v>
      </c>
      <c r="Y1437">
        <v>250000</v>
      </c>
      <c r="Z1437">
        <v>123127</v>
      </c>
      <c r="AA1437" t="s">
        <v>69</v>
      </c>
      <c r="AB1437" t="s">
        <v>8176</v>
      </c>
      <c r="AC1437">
        <v>373127</v>
      </c>
    </row>
    <row r="1438" spans="1:29">
      <c r="A1438">
        <f t="shared" ca="1" si="22"/>
        <v>0.50474544652309528</v>
      </c>
      <c r="B1438" t="s">
        <v>241</v>
      </c>
      <c r="C1438">
        <v>9386089</v>
      </c>
      <c r="D1438" s="2">
        <v>43112</v>
      </c>
      <c r="E1438" t="s">
        <v>56</v>
      </c>
      <c r="F1438" t="s">
        <v>8177</v>
      </c>
      <c r="G1438">
        <v>5</v>
      </c>
      <c r="H1438" t="s">
        <v>58</v>
      </c>
      <c r="I1438" t="s">
        <v>243</v>
      </c>
      <c r="J1438">
        <v>94326</v>
      </c>
      <c r="K1438">
        <v>9</v>
      </c>
      <c r="L1438" s="2">
        <v>39814</v>
      </c>
      <c r="M1438" s="2">
        <v>43404</v>
      </c>
      <c r="N1438" t="s">
        <v>1905</v>
      </c>
      <c r="O1438">
        <v>3</v>
      </c>
      <c r="P1438" t="s">
        <v>542</v>
      </c>
      <c r="Q1438" t="s">
        <v>543</v>
      </c>
      <c r="R1438" t="s">
        <v>205</v>
      </c>
      <c r="S1438" t="s">
        <v>67</v>
      </c>
      <c r="T1438" t="s">
        <v>68</v>
      </c>
      <c r="U1438">
        <v>2018</v>
      </c>
      <c r="V1438">
        <v>400000</v>
      </c>
      <c r="W1438" t="s">
        <v>69</v>
      </c>
      <c r="X1438" t="s">
        <v>241</v>
      </c>
      <c r="Y1438">
        <v>250000</v>
      </c>
      <c r="Z1438">
        <v>150000</v>
      </c>
      <c r="AA1438" t="s">
        <v>69</v>
      </c>
      <c r="AB1438" t="s">
        <v>8178</v>
      </c>
      <c r="AC1438">
        <v>400000</v>
      </c>
    </row>
    <row r="1439" spans="1:29">
      <c r="A1439">
        <f t="shared" ca="1" si="22"/>
        <v>0.74362290153634725</v>
      </c>
      <c r="B1439" t="s">
        <v>254</v>
      </c>
      <c r="C1439">
        <v>9353431</v>
      </c>
      <c r="D1439" s="2">
        <v>42975</v>
      </c>
      <c r="E1439" t="s">
        <v>56</v>
      </c>
      <c r="F1439" t="s">
        <v>8179</v>
      </c>
      <c r="G1439">
        <v>5</v>
      </c>
      <c r="H1439" t="s">
        <v>58</v>
      </c>
      <c r="I1439" t="s">
        <v>256</v>
      </c>
      <c r="J1439">
        <v>118350</v>
      </c>
      <c r="K1439">
        <v>2</v>
      </c>
      <c r="L1439" s="2">
        <v>42628</v>
      </c>
      <c r="M1439" s="2">
        <v>43708</v>
      </c>
      <c r="N1439" t="s">
        <v>2129</v>
      </c>
      <c r="O1439">
        <v>20</v>
      </c>
      <c r="P1439" t="s">
        <v>3397</v>
      </c>
      <c r="Q1439" t="s">
        <v>3398</v>
      </c>
      <c r="R1439" t="s">
        <v>176</v>
      </c>
      <c r="S1439" t="s">
        <v>67</v>
      </c>
      <c r="T1439" t="s">
        <v>68</v>
      </c>
      <c r="U1439">
        <v>2017</v>
      </c>
      <c r="V1439">
        <v>299120</v>
      </c>
      <c r="W1439" t="s">
        <v>69</v>
      </c>
      <c r="X1439" t="s">
        <v>254</v>
      </c>
      <c r="Y1439">
        <v>200000</v>
      </c>
      <c r="Z1439">
        <v>99120</v>
      </c>
      <c r="AA1439" t="s">
        <v>69</v>
      </c>
      <c r="AB1439" t="s">
        <v>8180</v>
      </c>
      <c r="AC1439">
        <v>299120</v>
      </c>
    </row>
    <row r="1440" spans="1:29">
      <c r="A1440">
        <f t="shared" ca="1" si="22"/>
        <v>0.95872343248321834</v>
      </c>
      <c r="B1440" t="s">
        <v>254</v>
      </c>
      <c r="C1440">
        <v>9453688</v>
      </c>
      <c r="D1440" s="2">
        <v>43188</v>
      </c>
      <c r="E1440" t="s">
        <v>56</v>
      </c>
      <c r="F1440" t="s">
        <v>8181</v>
      </c>
      <c r="G1440">
        <v>5</v>
      </c>
      <c r="H1440" t="s">
        <v>58</v>
      </c>
      <c r="I1440" t="s">
        <v>256</v>
      </c>
      <c r="J1440">
        <v>62970</v>
      </c>
      <c r="K1440">
        <v>17</v>
      </c>
      <c r="L1440" s="2">
        <v>37073</v>
      </c>
      <c r="M1440" s="2">
        <v>43921</v>
      </c>
      <c r="N1440" t="s">
        <v>920</v>
      </c>
      <c r="O1440">
        <v>3</v>
      </c>
      <c r="P1440" t="s">
        <v>553</v>
      </c>
      <c r="Q1440" t="s">
        <v>554</v>
      </c>
      <c r="R1440" t="s">
        <v>555</v>
      </c>
      <c r="S1440" t="s">
        <v>67</v>
      </c>
      <c r="T1440" t="s">
        <v>68</v>
      </c>
      <c r="U1440">
        <v>2018</v>
      </c>
      <c r="V1440">
        <v>357439</v>
      </c>
      <c r="W1440" t="s">
        <v>69</v>
      </c>
      <c r="X1440" t="s">
        <v>254</v>
      </c>
      <c r="Y1440">
        <v>240638</v>
      </c>
      <c r="Z1440">
        <v>116801</v>
      </c>
      <c r="AA1440" t="s">
        <v>69</v>
      </c>
      <c r="AB1440" t="s">
        <v>8182</v>
      </c>
      <c r="AC1440">
        <v>357439</v>
      </c>
    </row>
    <row r="1441" spans="1:29">
      <c r="A1441">
        <f t="shared" ca="1" si="22"/>
        <v>0.77151643763121269</v>
      </c>
      <c r="B1441" t="s">
        <v>127</v>
      </c>
      <c r="C1441">
        <v>9542909</v>
      </c>
      <c r="D1441" s="2">
        <v>43301</v>
      </c>
      <c r="E1441" t="s">
        <v>8183</v>
      </c>
      <c r="F1441" t="s">
        <v>8184</v>
      </c>
      <c r="G1441">
        <v>5</v>
      </c>
      <c r="H1441" t="s">
        <v>58</v>
      </c>
      <c r="I1441" t="s">
        <v>130</v>
      </c>
      <c r="J1441">
        <v>109320</v>
      </c>
      <c r="K1441">
        <v>4</v>
      </c>
      <c r="L1441" s="2">
        <v>42268</v>
      </c>
      <c r="M1441" s="2">
        <v>44043</v>
      </c>
      <c r="N1441" t="s">
        <v>8185</v>
      </c>
      <c r="O1441">
        <v>31</v>
      </c>
      <c r="P1441" t="s">
        <v>5652</v>
      </c>
      <c r="Q1441" t="s">
        <v>5653</v>
      </c>
      <c r="R1441" t="s">
        <v>149</v>
      </c>
      <c r="S1441" t="s">
        <v>260</v>
      </c>
      <c r="T1441" t="s">
        <v>68</v>
      </c>
      <c r="U1441">
        <v>2018</v>
      </c>
      <c r="V1441">
        <v>760876</v>
      </c>
      <c r="W1441" t="s">
        <v>69</v>
      </c>
      <c r="X1441" t="s">
        <v>127</v>
      </c>
      <c r="Y1441">
        <v>733368</v>
      </c>
      <c r="Z1441">
        <v>27508</v>
      </c>
      <c r="AA1441" t="s">
        <v>69</v>
      </c>
      <c r="AB1441" t="s">
        <v>8186</v>
      </c>
      <c r="AC1441">
        <v>760876</v>
      </c>
    </row>
    <row r="1442" spans="1:29">
      <c r="A1442">
        <f t="shared" ca="1" si="22"/>
        <v>7.6408765907459486E-2</v>
      </c>
      <c r="B1442" t="s">
        <v>286</v>
      </c>
      <c r="C1442">
        <v>9254420</v>
      </c>
      <c r="D1442" s="2">
        <v>42828</v>
      </c>
      <c r="E1442" t="s">
        <v>76</v>
      </c>
      <c r="F1442" t="s">
        <v>8187</v>
      </c>
      <c r="G1442">
        <v>5</v>
      </c>
      <c r="H1442" t="s">
        <v>58</v>
      </c>
      <c r="I1442" t="s">
        <v>289</v>
      </c>
      <c r="J1442">
        <v>70723</v>
      </c>
      <c r="K1442">
        <v>10</v>
      </c>
      <c r="L1442" s="2">
        <v>39295</v>
      </c>
      <c r="M1442" s="2">
        <v>43585</v>
      </c>
      <c r="N1442" t="s">
        <v>5895</v>
      </c>
      <c r="O1442">
        <v>3</v>
      </c>
      <c r="P1442" t="s">
        <v>1836</v>
      </c>
      <c r="Q1442" t="s">
        <v>1584</v>
      </c>
      <c r="R1442" t="s">
        <v>1837</v>
      </c>
      <c r="S1442" t="s">
        <v>67</v>
      </c>
      <c r="T1442" t="s">
        <v>68</v>
      </c>
      <c r="U1442">
        <v>2017</v>
      </c>
      <c r="V1442">
        <v>377500</v>
      </c>
      <c r="W1442" t="s">
        <v>69</v>
      </c>
      <c r="X1442" t="s">
        <v>286</v>
      </c>
      <c r="Y1442">
        <v>250000</v>
      </c>
      <c r="Z1442">
        <v>127500</v>
      </c>
      <c r="AA1442" t="s">
        <v>69</v>
      </c>
      <c r="AB1442" t="s">
        <v>8188</v>
      </c>
      <c r="AC1442">
        <v>377500</v>
      </c>
    </row>
    <row r="1443" spans="1:29">
      <c r="A1443">
        <f t="shared" ca="1" si="22"/>
        <v>0.59660776787635683</v>
      </c>
      <c r="B1443" t="s">
        <v>303</v>
      </c>
      <c r="C1443">
        <v>9282427</v>
      </c>
      <c r="D1443" s="2">
        <v>42873</v>
      </c>
      <c r="E1443" t="s">
        <v>926</v>
      </c>
      <c r="F1443" t="s">
        <v>8189</v>
      </c>
      <c r="G1443">
        <v>5</v>
      </c>
      <c r="H1443" t="s">
        <v>58</v>
      </c>
      <c r="I1443" t="s">
        <v>305</v>
      </c>
      <c r="J1443">
        <v>93821</v>
      </c>
      <c r="K1443">
        <v>6</v>
      </c>
      <c r="L1443" s="2">
        <v>41426</v>
      </c>
      <c r="M1443" s="2">
        <v>43251</v>
      </c>
      <c r="N1443" t="s">
        <v>754</v>
      </c>
      <c r="O1443">
        <v>11</v>
      </c>
      <c r="P1443" t="s">
        <v>7900</v>
      </c>
      <c r="Q1443" t="s">
        <v>533</v>
      </c>
      <c r="R1443" t="s">
        <v>149</v>
      </c>
      <c r="S1443" t="s">
        <v>260</v>
      </c>
      <c r="T1443" t="s">
        <v>68</v>
      </c>
      <c r="U1443">
        <v>2017</v>
      </c>
      <c r="V1443">
        <v>387778</v>
      </c>
      <c r="W1443" t="s">
        <v>69</v>
      </c>
      <c r="X1443" t="s">
        <v>303</v>
      </c>
      <c r="Y1443">
        <v>217500</v>
      </c>
      <c r="Z1443">
        <v>170278</v>
      </c>
      <c r="AA1443" t="s">
        <v>69</v>
      </c>
      <c r="AB1443" t="s">
        <v>8190</v>
      </c>
      <c r="AC1443">
        <v>387778</v>
      </c>
    </row>
    <row r="1444" spans="1:29">
      <c r="A1444">
        <f t="shared" ca="1" si="22"/>
        <v>1.8653127080246468E-2</v>
      </c>
      <c r="B1444" t="s">
        <v>199</v>
      </c>
      <c r="C1444">
        <v>9246437</v>
      </c>
      <c r="D1444" s="2">
        <v>42789</v>
      </c>
      <c r="E1444" t="s">
        <v>76</v>
      </c>
      <c r="F1444" t="s">
        <v>8191</v>
      </c>
      <c r="G1444">
        <v>5</v>
      </c>
      <c r="H1444" t="s">
        <v>58</v>
      </c>
      <c r="I1444" t="s">
        <v>149</v>
      </c>
      <c r="J1444">
        <v>129383</v>
      </c>
      <c r="K1444">
        <v>10</v>
      </c>
      <c r="L1444" s="2">
        <v>39417</v>
      </c>
      <c r="M1444" s="2">
        <v>43555</v>
      </c>
      <c r="N1444" t="s">
        <v>703</v>
      </c>
      <c r="O1444">
        <v>14</v>
      </c>
      <c r="P1444" t="s">
        <v>270</v>
      </c>
      <c r="Q1444" t="s">
        <v>271</v>
      </c>
      <c r="R1444" t="s">
        <v>176</v>
      </c>
      <c r="S1444" t="s">
        <v>67</v>
      </c>
      <c r="T1444" t="s">
        <v>68</v>
      </c>
      <c r="U1444">
        <v>2017</v>
      </c>
      <c r="V1444">
        <v>311976</v>
      </c>
      <c r="W1444" t="s">
        <v>69</v>
      </c>
      <c r="X1444" t="s">
        <v>199</v>
      </c>
      <c r="Y1444">
        <v>201275</v>
      </c>
      <c r="Z1444">
        <v>110701</v>
      </c>
      <c r="AA1444" t="s">
        <v>69</v>
      </c>
      <c r="AB1444" t="s">
        <v>8192</v>
      </c>
      <c r="AC1444">
        <v>311976</v>
      </c>
    </row>
    <row r="1445" spans="1:29">
      <c r="A1445">
        <f t="shared" ca="1" si="22"/>
        <v>0.15892114112001765</v>
      </c>
      <c r="B1445" t="s">
        <v>254</v>
      </c>
      <c r="C1445">
        <v>9194405</v>
      </c>
      <c r="D1445" s="2">
        <v>42716</v>
      </c>
      <c r="E1445" t="s">
        <v>76</v>
      </c>
      <c r="F1445" t="s">
        <v>8193</v>
      </c>
      <c r="G1445">
        <v>5</v>
      </c>
      <c r="H1445" t="s">
        <v>58</v>
      </c>
      <c r="I1445" t="s">
        <v>256</v>
      </c>
      <c r="J1445">
        <v>23303</v>
      </c>
      <c r="K1445">
        <v>40</v>
      </c>
      <c r="L1445" s="2">
        <v>27881</v>
      </c>
      <c r="M1445" s="2">
        <v>43465</v>
      </c>
      <c r="N1445" t="s">
        <v>1675</v>
      </c>
      <c r="O1445">
        <v>2</v>
      </c>
      <c r="P1445" t="s">
        <v>309</v>
      </c>
      <c r="Q1445" t="s">
        <v>310</v>
      </c>
      <c r="R1445" t="s">
        <v>311</v>
      </c>
      <c r="S1445" t="s">
        <v>67</v>
      </c>
      <c r="T1445" t="s">
        <v>68</v>
      </c>
      <c r="U1445">
        <v>2017</v>
      </c>
      <c r="V1445">
        <v>372624</v>
      </c>
      <c r="W1445" t="s">
        <v>69</v>
      </c>
      <c r="X1445" t="s">
        <v>254</v>
      </c>
      <c r="Y1445">
        <v>222462</v>
      </c>
      <c r="Z1445">
        <v>150162</v>
      </c>
      <c r="AA1445" t="s">
        <v>69</v>
      </c>
      <c r="AB1445" t="s">
        <v>8194</v>
      </c>
      <c r="AC1445">
        <v>372624</v>
      </c>
    </row>
    <row r="1446" spans="1:29">
      <c r="A1446">
        <f t="shared" ca="1" si="22"/>
        <v>0.97870262073180903</v>
      </c>
      <c r="B1446" t="s">
        <v>241</v>
      </c>
      <c r="C1446">
        <v>9269611</v>
      </c>
      <c r="D1446" s="2">
        <v>42902</v>
      </c>
      <c r="E1446" t="s">
        <v>926</v>
      </c>
      <c r="F1446" t="s">
        <v>8195</v>
      </c>
      <c r="G1446">
        <v>5</v>
      </c>
      <c r="H1446" t="s">
        <v>58</v>
      </c>
      <c r="I1446" t="s">
        <v>243</v>
      </c>
      <c r="J1446">
        <v>116729</v>
      </c>
      <c r="K1446">
        <v>6</v>
      </c>
      <c r="L1446" s="2">
        <v>41821</v>
      </c>
      <c r="M1446" s="2">
        <v>43616</v>
      </c>
      <c r="N1446" t="s">
        <v>2186</v>
      </c>
      <c r="O1446">
        <v>7</v>
      </c>
      <c r="P1446" t="s">
        <v>1538</v>
      </c>
      <c r="Q1446" t="s">
        <v>1539</v>
      </c>
      <c r="R1446" t="s">
        <v>1540</v>
      </c>
      <c r="S1446" t="s">
        <v>67</v>
      </c>
      <c r="T1446" t="s">
        <v>68</v>
      </c>
      <c r="U1446">
        <v>2017</v>
      </c>
      <c r="V1446">
        <v>367500</v>
      </c>
      <c r="W1446" t="s">
        <v>69</v>
      </c>
      <c r="X1446" t="s">
        <v>241</v>
      </c>
      <c r="Y1446">
        <v>250000</v>
      </c>
      <c r="Z1446">
        <v>117500</v>
      </c>
      <c r="AA1446" t="s">
        <v>69</v>
      </c>
      <c r="AB1446" t="s">
        <v>8196</v>
      </c>
      <c r="AC1446">
        <v>367500</v>
      </c>
    </row>
    <row r="1447" spans="1:29">
      <c r="A1447">
        <f t="shared" ca="1" si="22"/>
        <v>0.48849437885075497</v>
      </c>
      <c r="B1447" t="s">
        <v>199</v>
      </c>
      <c r="C1447">
        <v>9262878</v>
      </c>
      <c r="D1447" s="2">
        <v>42852</v>
      </c>
      <c r="E1447" t="s">
        <v>76</v>
      </c>
      <c r="F1447" t="s">
        <v>8197</v>
      </c>
      <c r="G1447">
        <v>5</v>
      </c>
      <c r="H1447" t="s">
        <v>58</v>
      </c>
      <c r="I1447" t="s">
        <v>149</v>
      </c>
      <c r="J1447">
        <v>169046</v>
      </c>
      <c r="K1447">
        <v>5</v>
      </c>
      <c r="L1447" s="2">
        <v>41401</v>
      </c>
      <c r="M1447" s="2">
        <v>43585</v>
      </c>
      <c r="N1447" t="s">
        <v>2129</v>
      </c>
      <c r="O1447">
        <v>1</v>
      </c>
      <c r="P1447" t="s">
        <v>247</v>
      </c>
      <c r="Q1447" t="s">
        <v>248</v>
      </c>
      <c r="R1447" t="s">
        <v>249</v>
      </c>
      <c r="S1447" t="s">
        <v>67</v>
      </c>
      <c r="T1447" t="s">
        <v>68</v>
      </c>
      <c r="U1447">
        <v>2017</v>
      </c>
      <c r="V1447">
        <v>313325</v>
      </c>
      <c r="W1447" t="s">
        <v>69</v>
      </c>
      <c r="X1447" t="s">
        <v>199</v>
      </c>
      <c r="Y1447">
        <v>207500</v>
      </c>
      <c r="Z1447">
        <v>105825</v>
      </c>
      <c r="AA1447" t="s">
        <v>69</v>
      </c>
      <c r="AB1447" t="s">
        <v>8198</v>
      </c>
      <c r="AC1447">
        <v>313325</v>
      </c>
    </row>
    <row r="1448" spans="1:29">
      <c r="A1448">
        <f t="shared" ca="1" si="22"/>
        <v>0.94276968234441161</v>
      </c>
      <c r="B1448" t="s">
        <v>55</v>
      </c>
      <c r="C1448">
        <v>9506832</v>
      </c>
      <c r="D1448" s="2">
        <v>43264</v>
      </c>
      <c r="E1448" t="s">
        <v>56</v>
      </c>
      <c r="F1448" t="s">
        <v>8199</v>
      </c>
      <c r="G1448">
        <v>5</v>
      </c>
      <c r="H1448" t="s">
        <v>58</v>
      </c>
      <c r="I1448" t="s">
        <v>59</v>
      </c>
      <c r="J1448">
        <v>65714</v>
      </c>
      <c r="K1448">
        <v>9</v>
      </c>
      <c r="L1448" s="2">
        <v>40193</v>
      </c>
      <c r="M1448" s="2">
        <v>44012</v>
      </c>
      <c r="N1448" t="s">
        <v>2243</v>
      </c>
      <c r="O1448">
        <v>1</v>
      </c>
      <c r="P1448" t="s">
        <v>825</v>
      </c>
      <c r="Q1448" t="s">
        <v>826</v>
      </c>
      <c r="R1448" t="s">
        <v>827</v>
      </c>
      <c r="S1448" t="s">
        <v>67</v>
      </c>
      <c r="T1448" t="s">
        <v>68</v>
      </c>
      <c r="U1448">
        <v>2018</v>
      </c>
      <c r="V1448">
        <v>325938</v>
      </c>
      <c r="W1448" t="s">
        <v>69</v>
      </c>
      <c r="X1448" t="s">
        <v>55</v>
      </c>
      <c r="Y1448">
        <v>218750</v>
      </c>
      <c r="Z1448">
        <v>107188</v>
      </c>
      <c r="AA1448" t="s">
        <v>69</v>
      </c>
      <c r="AB1448" t="s">
        <v>8200</v>
      </c>
      <c r="AC1448">
        <v>325938</v>
      </c>
    </row>
    <row r="1449" spans="1:29">
      <c r="A1449">
        <f t="shared" ca="1" si="22"/>
        <v>0.17504902252091314</v>
      </c>
      <c r="B1449" t="s">
        <v>127</v>
      </c>
      <c r="C1449">
        <v>9275545</v>
      </c>
      <c r="D1449" s="2">
        <v>42873</v>
      </c>
      <c r="E1449" t="s">
        <v>76</v>
      </c>
      <c r="F1449" t="s">
        <v>8201</v>
      </c>
      <c r="G1449">
        <v>5</v>
      </c>
      <c r="H1449" t="s">
        <v>58</v>
      </c>
      <c r="I1449" t="s">
        <v>130</v>
      </c>
      <c r="J1449">
        <v>99134</v>
      </c>
      <c r="K1449">
        <v>5</v>
      </c>
      <c r="L1449" s="2">
        <v>41487</v>
      </c>
      <c r="M1449" s="2">
        <v>43616</v>
      </c>
      <c r="N1449" t="s">
        <v>1983</v>
      </c>
      <c r="O1449">
        <v>1</v>
      </c>
      <c r="P1449" t="s">
        <v>825</v>
      </c>
      <c r="Q1449" t="s">
        <v>826</v>
      </c>
      <c r="R1449" t="s">
        <v>827</v>
      </c>
      <c r="S1449" t="s">
        <v>67</v>
      </c>
      <c r="T1449" t="s">
        <v>68</v>
      </c>
      <c r="U1449">
        <v>2017</v>
      </c>
      <c r="V1449">
        <v>828264</v>
      </c>
      <c r="W1449" t="s">
        <v>69</v>
      </c>
      <c r="X1449" t="s">
        <v>127</v>
      </c>
      <c r="Y1449">
        <v>555882</v>
      </c>
      <c r="Z1449">
        <v>272382</v>
      </c>
      <c r="AA1449" t="s">
        <v>69</v>
      </c>
      <c r="AB1449" t="s">
        <v>8202</v>
      </c>
      <c r="AC1449">
        <v>828264</v>
      </c>
    </row>
    <row r="1450" spans="1:29">
      <c r="A1450">
        <f t="shared" ca="1" si="22"/>
        <v>0.68767503497027127</v>
      </c>
      <c r="B1450" t="s">
        <v>3057</v>
      </c>
      <c r="C1450">
        <v>9546620</v>
      </c>
      <c r="D1450" s="2">
        <v>43321</v>
      </c>
      <c r="E1450" t="s">
        <v>69</v>
      </c>
      <c r="F1450" t="s">
        <v>8203</v>
      </c>
      <c r="G1450">
        <v>5</v>
      </c>
      <c r="H1450" t="s">
        <v>58</v>
      </c>
      <c r="I1450" t="s">
        <v>3060</v>
      </c>
      <c r="J1450">
        <v>8754</v>
      </c>
      <c r="K1450">
        <v>5</v>
      </c>
      <c r="L1450" s="2">
        <v>41912</v>
      </c>
      <c r="M1450" s="2">
        <v>43708</v>
      </c>
      <c r="N1450" t="s">
        <v>8204</v>
      </c>
      <c r="O1450">
        <v>4</v>
      </c>
      <c r="P1450" t="s">
        <v>2904</v>
      </c>
      <c r="Q1450" t="s">
        <v>2905</v>
      </c>
      <c r="R1450" t="s">
        <v>1943</v>
      </c>
      <c r="S1450" t="s">
        <v>102</v>
      </c>
      <c r="T1450" t="s">
        <v>68</v>
      </c>
      <c r="U1450">
        <v>2018</v>
      </c>
      <c r="V1450">
        <v>679264</v>
      </c>
      <c r="W1450" t="s">
        <v>69</v>
      </c>
      <c r="X1450" t="s">
        <v>3057</v>
      </c>
      <c r="Y1450">
        <v>479826</v>
      </c>
      <c r="Z1450">
        <v>199438</v>
      </c>
      <c r="AA1450" t="s">
        <v>69</v>
      </c>
      <c r="AB1450" t="s">
        <v>8205</v>
      </c>
      <c r="AC1450">
        <v>679264</v>
      </c>
    </row>
    <row r="1451" spans="1:29">
      <c r="A1451">
        <f t="shared" ca="1" si="22"/>
        <v>0.71098442245233284</v>
      </c>
      <c r="B1451" t="s">
        <v>109</v>
      </c>
      <c r="C1451">
        <v>9338249</v>
      </c>
      <c r="D1451" s="2">
        <v>42956</v>
      </c>
      <c r="E1451" t="s">
        <v>76</v>
      </c>
      <c r="F1451" t="s">
        <v>8206</v>
      </c>
      <c r="G1451">
        <v>5</v>
      </c>
      <c r="H1451" t="s">
        <v>58</v>
      </c>
      <c r="I1451" t="s">
        <v>112</v>
      </c>
      <c r="J1451">
        <v>23582</v>
      </c>
      <c r="K1451">
        <v>5</v>
      </c>
      <c r="L1451" s="2">
        <v>41518</v>
      </c>
      <c r="M1451" s="2">
        <v>43677</v>
      </c>
      <c r="N1451" t="s">
        <v>5199</v>
      </c>
      <c r="O1451">
        <v>39</v>
      </c>
      <c r="P1451" t="s">
        <v>8207</v>
      </c>
      <c r="Q1451" t="s">
        <v>8208</v>
      </c>
      <c r="R1451" t="s">
        <v>149</v>
      </c>
      <c r="S1451" t="s">
        <v>85</v>
      </c>
      <c r="T1451" t="s">
        <v>68</v>
      </c>
      <c r="U1451">
        <v>2017</v>
      </c>
      <c r="V1451">
        <v>351727</v>
      </c>
      <c r="W1451" t="s">
        <v>69</v>
      </c>
      <c r="X1451" t="s">
        <v>109</v>
      </c>
      <c r="Y1451">
        <v>250000</v>
      </c>
      <c r="Z1451">
        <v>101727</v>
      </c>
      <c r="AA1451" t="s">
        <v>69</v>
      </c>
      <c r="AB1451" t="s">
        <v>8209</v>
      </c>
      <c r="AC1451">
        <v>351727</v>
      </c>
    </row>
    <row r="1452" spans="1:29">
      <c r="A1452">
        <f t="shared" ca="1" si="22"/>
        <v>0.51990366263445598</v>
      </c>
      <c r="B1452" t="s">
        <v>303</v>
      </c>
      <c r="C1452">
        <v>9306694</v>
      </c>
      <c r="D1452" s="2">
        <v>42927</v>
      </c>
      <c r="E1452" t="s">
        <v>8210</v>
      </c>
      <c r="F1452" t="s">
        <v>8211</v>
      </c>
      <c r="G1452">
        <v>5</v>
      </c>
      <c r="H1452" t="s">
        <v>58</v>
      </c>
      <c r="I1452" t="s">
        <v>305</v>
      </c>
      <c r="J1452">
        <v>97423</v>
      </c>
      <c r="K1452">
        <v>5</v>
      </c>
      <c r="L1452" s="2">
        <v>41491</v>
      </c>
      <c r="M1452" s="2">
        <v>43281</v>
      </c>
      <c r="N1452" t="s">
        <v>8212</v>
      </c>
      <c r="O1452">
        <v>7</v>
      </c>
      <c r="P1452" t="s">
        <v>1538</v>
      </c>
      <c r="Q1452" t="s">
        <v>1539</v>
      </c>
      <c r="R1452" t="s">
        <v>1540</v>
      </c>
      <c r="S1452" t="s">
        <v>67</v>
      </c>
      <c r="T1452" t="s">
        <v>68</v>
      </c>
      <c r="U1452">
        <v>2017</v>
      </c>
      <c r="V1452">
        <v>319725</v>
      </c>
      <c r="W1452" t="s">
        <v>69</v>
      </c>
      <c r="X1452" t="s">
        <v>303</v>
      </c>
      <c r="Y1452">
        <v>217500</v>
      </c>
      <c r="Z1452">
        <v>102225</v>
      </c>
      <c r="AA1452" t="s">
        <v>69</v>
      </c>
      <c r="AB1452" t="s">
        <v>8213</v>
      </c>
      <c r="AC1452">
        <v>319725</v>
      </c>
    </row>
    <row r="1453" spans="1:29">
      <c r="A1453">
        <f t="shared" ca="1" si="22"/>
        <v>0.12574266456216998</v>
      </c>
      <c r="B1453" t="s">
        <v>199</v>
      </c>
      <c r="C1453">
        <v>9226010</v>
      </c>
      <c r="D1453" s="2">
        <v>42754</v>
      </c>
      <c r="E1453" t="s">
        <v>76</v>
      </c>
      <c r="F1453" t="s">
        <v>8214</v>
      </c>
      <c r="G1453">
        <v>5</v>
      </c>
      <c r="H1453" t="s">
        <v>58</v>
      </c>
      <c r="I1453" t="s">
        <v>149</v>
      </c>
      <c r="J1453">
        <v>173861</v>
      </c>
      <c r="K1453">
        <v>7</v>
      </c>
      <c r="L1453" s="2">
        <v>39783</v>
      </c>
      <c r="M1453" s="2">
        <v>43131</v>
      </c>
      <c r="N1453" t="s">
        <v>8215</v>
      </c>
      <c r="O1453">
        <v>13</v>
      </c>
      <c r="P1453" t="s">
        <v>1222</v>
      </c>
      <c r="Q1453" t="s">
        <v>217</v>
      </c>
      <c r="R1453" t="s">
        <v>120</v>
      </c>
      <c r="S1453" t="s">
        <v>67</v>
      </c>
      <c r="T1453" t="s">
        <v>68</v>
      </c>
      <c r="U1453">
        <v>2017</v>
      </c>
      <c r="V1453">
        <v>423750</v>
      </c>
      <c r="W1453" t="s">
        <v>69</v>
      </c>
      <c r="X1453" t="s">
        <v>199</v>
      </c>
      <c r="Y1453">
        <v>250000</v>
      </c>
      <c r="Z1453">
        <v>173750</v>
      </c>
      <c r="AA1453" t="s">
        <v>69</v>
      </c>
      <c r="AB1453" t="s">
        <v>8216</v>
      </c>
      <c r="AC1453">
        <v>423750</v>
      </c>
    </row>
    <row r="1454" spans="1:29">
      <c r="A1454">
        <f t="shared" ca="1" si="22"/>
        <v>0.3102462832719286</v>
      </c>
      <c r="B1454" t="s">
        <v>199</v>
      </c>
      <c r="C1454">
        <v>9259714</v>
      </c>
      <c r="D1454" s="2">
        <v>42852</v>
      </c>
      <c r="E1454" t="s">
        <v>76</v>
      </c>
      <c r="F1454" t="s">
        <v>8217</v>
      </c>
      <c r="G1454">
        <v>5</v>
      </c>
      <c r="H1454" t="s">
        <v>58</v>
      </c>
      <c r="I1454" t="s">
        <v>149</v>
      </c>
      <c r="J1454">
        <v>77026</v>
      </c>
      <c r="K1454">
        <v>18</v>
      </c>
      <c r="L1454" s="2">
        <v>35703</v>
      </c>
      <c r="M1454" s="2">
        <v>43585</v>
      </c>
      <c r="N1454" t="s">
        <v>96</v>
      </c>
      <c r="O1454">
        <v>2</v>
      </c>
      <c r="P1454" t="s">
        <v>778</v>
      </c>
      <c r="Q1454" t="s">
        <v>779</v>
      </c>
      <c r="R1454" t="s">
        <v>780</v>
      </c>
      <c r="S1454" t="s">
        <v>67</v>
      </c>
      <c r="T1454" t="s">
        <v>68</v>
      </c>
      <c r="U1454">
        <v>2017</v>
      </c>
      <c r="V1454">
        <v>521341</v>
      </c>
      <c r="W1454" t="s">
        <v>69</v>
      </c>
      <c r="X1454" t="s">
        <v>199</v>
      </c>
      <c r="Y1454">
        <v>361364</v>
      </c>
      <c r="Z1454">
        <v>159977</v>
      </c>
      <c r="AA1454" t="s">
        <v>69</v>
      </c>
      <c r="AB1454" t="s">
        <v>8218</v>
      </c>
      <c r="AC1454">
        <v>521341</v>
      </c>
    </row>
    <row r="1455" spans="1:29">
      <c r="A1455">
        <f t="shared" ca="1" si="22"/>
        <v>0.116049592971885</v>
      </c>
      <c r="B1455" t="s">
        <v>241</v>
      </c>
      <c r="C1455">
        <v>9525997</v>
      </c>
      <c r="D1455" s="2">
        <v>43259</v>
      </c>
      <c r="E1455" t="s">
        <v>56</v>
      </c>
      <c r="F1455" t="s">
        <v>8219</v>
      </c>
      <c r="G1455">
        <v>5</v>
      </c>
      <c r="H1455" t="s">
        <v>58</v>
      </c>
      <c r="I1455" t="s">
        <v>243</v>
      </c>
      <c r="J1455">
        <v>128361</v>
      </c>
      <c r="K1455">
        <v>3</v>
      </c>
      <c r="L1455" s="2">
        <v>42614</v>
      </c>
      <c r="M1455" s="2">
        <v>43982</v>
      </c>
      <c r="N1455" t="s">
        <v>8220</v>
      </c>
      <c r="O1455">
        <v>7</v>
      </c>
      <c r="P1455" t="s">
        <v>3721</v>
      </c>
      <c r="Q1455" t="s">
        <v>190</v>
      </c>
      <c r="R1455" t="s">
        <v>191</v>
      </c>
      <c r="S1455" t="s">
        <v>473</v>
      </c>
      <c r="T1455" t="s">
        <v>68</v>
      </c>
      <c r="U1455">
        <v>2018</v>
      </c>
      <c r="V1455">
        <v>462069</v>
      </c>
      <c r="W1455" t="s">
        <v>69</v>
      </c>
      <c r="X1455" t="s">
        <v>241</v>
      </c>
      <c r="Y1455">
        <v>298100</v>
      </c>
      <c r="Z1455">
        <v>163969</v>
      </c>
      <c r="AA1455" t="s">
        <v>69</v>
      </c>
      <c r="AB1455" t="s">
        <v>8221</v>
      </c>
      <c r="AC1455">
        <v>462069</v>
      </c>
    </row>
    <row r="1456" spans="1:29">
      <c r="A1456">
        <f t="shared" ca="1" si="22"/>
        <v>8.353537129565114E-2</v>
      </c>
      <c r="B1456" t="s">
        <v>303</v>
      </c>
      <c r="C1456">
        <v>9506750</v>
      </c>
      <c r="D1456" s="2">
        <v>43238</v>
      </c>
      <c r="E1456" t="s">
        <v>76</v>
      </c>
      <c r="F1456" t="s">
        <v>8222</v>
      </c>
      <c r="G1456">
        <v>5</v>
      </c>
      <c r="H1456" t="s">
        <v>58</v>
      </c>
      <c r="I1456" t="s">
        <v>305</v>
      </c>
      <c r="J1456">
        <v>101856</v>
      </c>
      <c r="K1456">
        <v>5</v>
      </c>
      <c r="L1456" s="2">
        <v>41821</v>
      </c>
      <c r="M1456" s="2">
        <v>43982</v>
      </c>
      <c r="N1456" t="s">
        <v>1579</v>
      </c>
      <c r="O1456">
        <v>4</v>
      </c>
      <c r="P1456" t="s">
        <v>1512</v>
      </c>
      <c r="Q1456" t="s">
        <v>1513</v>
      </c>
      <c r="R1456" t="s">
        <v>640</v>
      </c>
      <c r="S1456" t="s">
        <v>67</v>
      </c>
      <c r="T1456" t="s">
        <v>68</v>
      </c>
      <c r="U1456">
        <v>2018</v>
      </c>
      <c r="V1456">
        <v>330600</v>
      </c>
      <c r="W1456" t="s">
        <v>69</v>
      </c>
      <c r="X1456" t="s">
        <v>303</v>
      </c>
      <c r="Y1456">
        <v>217500</v>
      </c>
      <c r="Z1456">
        <v>113100</v>
      </c>
      <c r="AA1456" t="s">
        <v>69</v>
      </c>
      <c r="AB1456" t="s">
        <v>8223</v>
      </c>
      <c r="AC1456">
        <v>330600</v>
      </c>
    </row>
    <row r="1457" spans="1:29">
      <c r="A1457">
        <f t="shared" ca="1" si="22"/>
        <v>0.87288612198381987</v>
      </c>
      <c r="B1457" t="s">
        <v>687</v>
      </c>
      <c r="C1457">
        <v>9810168</v>
      </c>
      <c r="D1457" s="2">
        <v>43405</v>
      </c>
      <c r="E1457" t="s">
        <v>110</v>
      </c>
      <c r="F1457" t="s">
        <v>8224</v>
      </c>
      <c r="G1457">
        <v>7</v>
      </c>
      <c r="H1457" t="s">
        <v>58</v>
      </c>
      <c r="I1457" t="s">
        <v>689</v>
      </c>
      <c r="J1457">
        <v>9595</v>
      </c>
      <c r="K1457">
        <v>9</v>
      </c>
      <c r="L1457" s="2">
        <v>43405</v>
      </c>
      <c r="M1457" s="2">
        <v>44043</v>
      </c>
      <c r="N1457" t="s">
        <v>854</v>
      </c>
      <c r="O1457">
        <v>1</v>
      </c>
      <c r="P1457" t="s">
        <v>2049</v>
      </c>
      <c r="Q1457" t="s">
        <v>2050</v>
      </c>
      <c r="R1457" t="s">
        <v>2051</v>
      </c>
      <c r="S1457" t="s">
        <v>121</v>
      </c>
      <c r="T1457" t="s">
        <v>68</v>
      </c>
      <c r="U1457">
        <v>2017</v>
      </c>
      <c r="V1457">
        <v>291566</v>
      </c>
      <c r="W1457" t="s">
        <v>69</v>
      </c>
      <c r="X1457" t="s">
        <v>687</v>
      </c>
      <c r="Y1457">
        <v>197892</v>
      </c>
      <c r="Z1457">
        <v>93674</v>
      </c>
      <c r="AA1457" t="s">
        <v>69</v>
      </c>
      <c r="AB1457" t="s">
        <v>8225</v>
      </c>
      <c r="AC1457">
        <v>291566</v>
      </c>
    </row>
    <row r="1458" spans="1:29">
      <c r="A1458">
        <f t="shared" ca="1" si="22"/>
        <v>0.14431836871217474</v>
      </c>
      <c r="B1458" t="s">
        <v>405</v>
      </c>
      <c r="C1458">
        <v>9328026</v>
      </c>
      <c r="D1458" s="2">
        <v>42962</v>
      </c>
      <c r="E1458" t="s">
        <v>3845</v>
      </c>
      <c r="F1458" t="s">
        <v>8226</v>
      </c>
      <c r="G1458">
        <v>5</v>
      </c>
      <c r="H1458" t="s">
        <v>58</v>
      </c>
      <c r="I1458" t="s">
        <v>407</v>
      </c>
      <c r="J1458">
        <v>36486</v>
      </c>
      <c r="K1458">
        <v>5</v>
      </c>
      <c r="L1458" s="2">
        <v>41547</v>
      </c>
      <c r="M1458" s="2">
        <v>44255</v>
      </c>
      <c r="N1458" t="s">
        <v>3847</v>
      </c>
      <c r="O1458">
        <v>5</v>
      </c>
      <c r="P1458" t="s">
        <v>4737</v>
      </c>
      <c r="Q1458" t="s">
        <v>4738</v>
      </c>
      <c r="R1458" t="s">
        <v>884</v>
      </c>
      <c r="S1458" t="s">
        <v>67</v>
      </c>
      <c r="T1458" t="s">
        <v>68</v>
      </c>
      <c r="U1458">
        <v>2017</v>
      </c>
      <c r="V1458">
        <v>641189</v>
      </c>
      <c r="W1458" t="s">
        <v>69</v>
      </c>
      <c r="X1458" t="s">
        <v>1683</v>
      </c>
      <c r="Y1458">
        <v>749022</v>
      </c>
      <c r="Z1458">
        <v>327227</v>
      </c>
      <c r="AA1458" t="s">
        <v>69</v>
      </c>
      <c r="AB1458" t="s">
        <v>8227</v>
      </c>
      <c r="AC1458">
        <v>641189</v>
      </c>
    </row>
    <row r="1459" spans="1:29">
      <c r="A1459">
        <f t="shared" ca="1" si="22"/>
        <v>0.19326485944471716</v>
      </c>
      <c r="B1459" t="s">
        <v>254</v>
      </c>
      <c r="C1459">
        <v>9380965</v>
      </c>
      <c r="D1459" s="2">
        <v>43075</v>
      </c>
      <c r="E1459" t="s">
        <v>56</v>
      </c>
      <c r="F1459" t="s">
        <v>8228</v>
      </c>
      <c r="G1459">
        <v>5</v>
      </c>
      <c r="H1459" t="s">
        <v>58</v>
      </c>
      <c r="I1459" t="s">
        <v>256</v>
      </c>
      <c r="J1459">
        <v>112942</v>
      </c>
      <c r="K1459">
        <v>4</v>
      </c>
      <c r="L1459" s="2">
        <v>41974</v>
      </c>
      <c r="M1459" s="2">
        <v>43799</v>
      </c>
      <c r="N1459" t="s">
        <v>1185</v>
      </c>
      <c r="O1459">
        <v>36</v>
      </c>
      <c r="P1459" t="s">
        <v>1090</v>
      </c>
      <c r="Q1459" t="s">
        <v>1091</v>
      </c>
      <c r="R1459" t="s">
        <v>149</v>
      </c>
      <c r="S1459" t="s">
        <v>67</v>
      </c>
      <c r="T1459" t="s">
        <v>68</v>
      </c>
      <c r="U1459">
        <v>2018</v>
      </c>
      <c r="V1459">
        <v>385275</v>
      </c>
      <c r="W1459" t="s">
        <v>69</v>
      </c>
      <c r="X1459" t="s">
        <v>254</v>
      </c>
      <c r="Y1459">
        <v>210000</v>
      </c>
      <c r="Z1459">
        <v>99603</v>
      </c>
      <c r="AA1459" t="s">
        <v>69</v>
      </c>
      <c r="AB1459" t="s">
        <v>8229</v>
      </c>
      <c r="AC1459">
        <v>309603</v>
      </c>
    </row>
    <row r="1460" spans="1:29">
      <c r="A1460">
        <f t="shared" ca="1" si="22"/>
        <v>0.11282912862267935</v>
      </c>
      <c r="B1460" t="s">
        <v>127</v>
      </c>
      <c r="C1460">
        <v>9416178</v>
      </c>
      <c r="D1460" s="2">
        <v>43105</v>
      </c>
      <c r="E1460" t="s">
        <v>76</v>
      </c>
      <c r="F1460" t="s">
        <v>8230</v>
      </c>
      <c r="G1460">
        <v>5</v>
      </c>
      <c r="H1460" t="s">
        <v>58</v>
      </c>
      <c r="I1460" t="s">
        <v>130</v>
      </c>
      <c r="J1460">
        <v>101729</v>
      </c>
      <c r="K1460">
        <v>5</v>
      </c>
      <c r="L1460" s="2">
        <v>41680</v>
      </c>
      <c r="M1460" s="2">
        <v>43861</v>
      </c>
      <c r="N1460" t="s">
        <v>965</v>
      </c>
      <c r="O1460">
        <v>1</v>
      </c>
      <c r="P1460" t="s">
        <v>3151</v>
      </c>
      <c r="Q1460" t="s">
        <v>2642</v>
      </c>
      <c r="R1460" t="s">
        <v>555</v>
      </c>
      <c r="S1460" t="s">
        <v>67</v>
      </c>
      <c r="T1460" t="s">
        <v>68</v>
      </c>
      <c r="U1460">
        <v>2018</v>
      </c>
      <c r="V1460">
        <v>395000</v>
      </c>
      <c r="W1460" t="s">
        <v>69</v>
      </c>
      <c r="X1460" t="s">
        <v>127</v>
      </c>
      <c r="Y1460">
        <v>250000</v>
      </c>
      <c r="Z1460">
        <v>145000</v>
      </c>
      <c r="AA1460" t="s">
        <v>69</v>
      </c>
      <c r="AB1460" t="s">
        <v>8231</v>
      </c>
      <c r="AC1460">
        <v>395000</v>
      </c>
    </row>
    <row r="1461" spans="1:29">
      <c r="A1461">
        <f t="shared" ca="1" si="22"/>
        <v>0.19460978754131697</v>
      </c>
      <c r="B1461" t="s">
        <v>1143</v>
      </c>
      <c r="C1461">
        <v>9458701</v>
      </c>
      <c r="D1461" s="2">
        <v>43204</v>
      </c>
      <c r="E1461" t="s">
        <v>76</v>
      </c>
      <c r="F1461" t="s">
        <v>8232</v>
      </c>
      <c r="G1461">
        <v>5</v>
      </c>
      <c r="H1461" t="s">
        <v>58</v>
      </c>
      <c r="I1461" t="s">
        <v>1145</v>
      </c>
      <c r="J1461">
        <v>64418</v>
      </c>
      <c r="K1461">
        <v>5</v>
      </c>
      <c r="L1461" s="2">
        <v>41730</v>
      </c>
      <c r="M1461" s="2">
        <v>43555</v>
      </c>
      <c r="N1461" t="s">
        <v>8233</v>
      </c>
      <c r="O1461">
        <v>50</v>
      </c>
      <c r="P1461" t="s">
        <v>8234</v>
      </c>
      <c r="Q1461" t="s">
        <v>358</v>
      </c>
      <c r="R1461" t="s">
        <v>149</v>
      </c>
      <c r="S1461" t="s">
        <v>260</v>
      </c>
      <c r="T1461" t="s">
        <v>68</v>
      </c>
      <c r="U1461">
        <v>2018</v>
      </c>
      <c r="V1461">
        <v>389400</v>
      </c>
      <c r="W1461" t="s">
        <v>69</v>
      </c>
      <c r="X1461" t="s">
        <v>1143</v>
      </c>
      <c r="Y1461">
        <v>220000</v>
      </c>
      <c r="Z1461">
        <v>169400</v>
      </c>
      <c r="AA1461" t="s">
        <v>69</v>
      </c>
      <c r="AB1461" t="s">
        <v>8235</v>
      </c>
      <c r="AC1461">
        <v>389400</v>
      </c>
    </row>
    <row r="1462" spans="1:29">
      <c r="A1462">
        <f t="shared" ca="1" si="22"/>
        <v>0.13052320702685671</v>
      </c>
      <c r="B1462" t="s">
        <v>254</v>
      </c>
      <c r="C1462">
        <v>9330173</v>
      </c>
      <c r="D1462" s="2">
        <v>42964</v>
      </c>
      <c r="E1462" t="s">
        <v>56</v>
      </c>
      <c r="F1462" t="s">
        <v>8236</v>
      </c>
      <c r="G1462">
        <v>5</v>
      </c>
      <c r="H1462" t="s">
        <v>58</v>
      </c>
      <c r="I1462" t="s">
        <v>256</v>
      </c>
      <c r="J1462">
        <v>112491</v>
      </c>
      <c r="K1462">
        <v>4</v>
      </c>
      <c r="L1462" s="2">
        <v>41897</v>
      </c>
      <c r="M1462" s="2">
        <v>43343</v>
      </c>
      <c r="N1462" t="s">
        <v>2736</v>
      </c>
      <c r="O1462">
        <v>11</v>
      </c>
      <c r="P1462" t="s">
        <v>1292</v>
      </c>
      <c r="Q1462" t="s">
        <v>1293</v>
      </c>
      <c r="R1462" t="s">
        <v>555</v>
      </c>
      <c r="S1462" t="s">
        <v>67</v>
      </c>
      <c r="T1462" t="s">
        <v>68</v>
      </c>
      <c r="U1462">
        <v>2017</v>
      </c>
      <c r="V1462">
        <v>301150</v>
      </c>
      <c r="W1462" t="s">
        <v>69</v>
      </c>
      <c r="X1462" t="s">
        <v>254</v>
      </c>
      <c r="Y1462">
        <v>190000</v>
      </c>
      <c r="Z1462">
        <v>111150</v>
      </c>
      <c r="AA1462" t="s">
        <v>69</v>
      </c>
      <c r="AB1462" t="s">
        <v>8237</v>
      </c>
      <c r="AC1462">
        <v>301150</v>
      </c>
    </row>
    <row r="1463" spans="1:29">
      <c r="A1463">
        <f t="shared" ca="1" si="22"/>
        <v>0.29725113659472191</v>
      </c>
      <c r="B1463" t="s">
        <v>405</v>
      </c>
      <c r="C1463">
        <v>9265036</v>
      </c>
      <c r="D1463" s="2">
        <v>42815</v>
      </c>
      <c r="E1463" t="s">
        <v>8238</v>
      </c>
      <c r="F1463" t="s">
        <v>8239</v>
      </c>
      <c r="G1463">
        <v>5</v>
      </c>
      <c r="H1463" t="s">
        <v>58</v>
      </c>
      <c r="I1463" t="s">
        <v>407</v>
      </c>
      <c r="J1463">
        <v>15186</v>
      </c>
      <c r="K1463">
        <v>16</v>
      </c>
      <c r="L1463" s="2">
        <v>37377</v>
      </c>
      <c r="M1463" s="2">
        <v>43921</v>
      </c>
      <c r="N1463" t="s">
        <v>1451</v>
      </c>
      <c r="O1463">
        <v>2</v>
      </c>
      <c r="P1463" t="s">
        <v>778</v>
      </c>
      <c r="Q1463" t="s">
        <v>779</v>
      </c>
      <c r="R1463" t="s">
        <v>780</v>
      </c>
      <c r="S1463" t="s">
        <v>67</v>
      </c>
      <c r="T1463" t="s">
        <v>68</v>
      </c>
      <c r="U1463">
        <v>2017</v>
      </c>
      <c r="V1463">
        <v>646153</v>
      </c>
      <c r="W1463" t="s">
        <v>69</v>
      </c>
      <c r="X1463" t="s">
        <v>405</v>
      </c>
      <c r="Y1463">
        <v>464340</v>
      </c>
      <c r="Z1463">
        <v>181813</v>
      </c>
      <c r="AA1463" t="s">
        <v>69</v>
      </c>
      <c r="AB1463" t="s">
        <v>8240</v>
      </c>
      <c r="AC1463">
        <v>646153</v>
      </c>
    </row>
    <row r="1464" spans="1:29">
      <c r="A1464">
        <f t="shared" ca="1" si="22"/>
        <v>0.96037930785480974</v>
      </c>
      <c r="B1464" t="s">
        <v>1143</v>
      </c>
      <c r="C1464">
        <v>9266199</v>
      </c>
      <c r="D1464" s="2">
        <v>42853</v>
      </c>
      <c r="E1464" t="s">
        <v>724</v>
      </c>
      <c r="F1464" t="s">
        <v>8241</v>
      </c>
      <c r="G1464">
        <v>5</v>
      </c>
      <c r="H1464" t="s">
        <v>58</v>
      </c>
      <c r="I1464" t="s">
        <v>1145</v>
      </c>
      <c r="J1464">
        <v>61497</v>
      </c>
      <c r="K1464">
        <v>6</v>
      </c>
      <c r="L1464" s="2">
        <v>41030</v>
      </c>
      <c r="M1464" s="2">
        <v>43585</v>
      </c>
      <c r="N1464" t="s">
        <v>1185</v>
      </c>
      <c r="O1464">
        <v>7</v>
      </c>
      <c r="P1464" t="s">
        <v>4519</v>
      </c>
      <c r="Q1464" t="s">
        <v>4520</v>
      </c>
      <c r="R1464" t="s">
        <v>585</v>
      </c>
      <c r="S1464" t="s">
        <v>67</v>
      </c>
      <c r="T1464" t="s">
        <v>68</v>
      </c>
      <c r="U1464">
        <v>2017</v>
      </c>
      <c r="V1464">
        <v>339750</v>
      </c>
      <c r="W1464" t="s">
        <v>69</v>
      </c>
      <c r="X1464" t="s">
        <v>1143</v>
      </c>
      <c r="Y1464">
        <v>225000</v>
      </c>
      <c r="Z1464">
        <v>114750</v>
      </c>
      <c r="AA1464" t="s">
        <v>69</v>
      </c>
      <c r="AB1464" t="s">
        <v>8242</v>
      </c>
      <c r="AC1464">
        <v>339750</v>
      </c>
    </row>
    <row r="1465" spans="1:29">
      <c r="A1465">
        <f t="shared" ca="1" si="22"/>
        <v>0.97597298174423408</v>
      </c>
      <c r="B1465" t="s">
        <v>1619</v>
      </c>
      <c r="C1465">
        <v>9458684</v>
      </c>
      <c r="D1465" s="2">
        <v>43178</v>
      </c>
      <c r="E1465" t="s">
        <v>76</v>
      </c>
      <c r="F1465" t="s">
        <v>8243</v>
      </c>
      <c r="G1465">
        <v>5</v>
      </c>
      <c r="H1465" t="s">
        <v>58</v>
      </c>
      <c r="I1465" t="s">
        <v>1621</v>
      </c>
      <c r="J1465">
        <v>2686</v>
      </c>
      <c r="K1465">
        <v>41</v>
      </c>
      <c r="L1465" s="2">
        <v>29068</v>
      </c>
      <c r="M1465" s="2">
        <v>43921</v>
      </c>
      <c r="N1465" t="s">
        <v>674</v>
      </c>
      <c r="O1465">
        <v>9</v>
      </c>
      <c r="P1465" t="s">
        <v>2008</v>
      </c>
      <c r="Q1465" t="s">
        <v>2009</v>
      </c>
      <c r="R1465" t="s">
        <v>120</v>
      </c>
      <c r="S1465" t="s">
        <v>67</v>
      </c>
      <c r="T1465" t="s">
        <v>68</v>
      </c>
      <c r="U1465">
        <v>2018</v>
      </c>
      <c r="V1465">
        <v>622938</v>
      </c>
      <c r="W1465" t="s">
        <v>69</v>
      </c>
      <c r="X1465" t="s">
        <v>1619</v>
      </c>
      <c r="Y1465">
        <v>439940</v>
      </c>
      <c r="Z1465">
        <v>182998</v>
      </c>
      <c r="AA1465" t="s">
        <v>69</v>
      </c>
      <c r="AB1465" t="s">
        <v>8244</v>
      </c>
      <c r="AC1465">
        <v>622938</v>
      </c>
    </row>
    <row r="1466" spans="1:29">
      <c r="A1466">
        <f t="shared" ca="1" si="22"/>
        <v>1.2567921463649712E-2</v>
      </c>
      <c r="B1466" t="s">
        <v>241</v>
      </c>
      <c r="C1466">
        <v>9307987</v>
      </c>
      <c r="D1466" s="2">
        <v>42906</v>
      </c>
      <c r="E1466" t="s">
        <v>56</v>
      </c>
      <c r="F1466" t="s">
        <v>8245</v>
      </c>
      <c r="G1466">
        <v>5</v>
      </c>
      <c r="H1466" t="s">
        <v>58</v>
      </c>
      <c r="I1466" t="s">
        <v>243</v>
      </c>
      <c r="J1466">
        <v>123927</v>
      </c>
      <c r="K1466">
        <v>4</v>
      </c>
      <c r="L1466" s="2">
        <v>41907</v>
      </c>
      <c r="M1466" s="2">
        <v>43646</v>
      </c>
      <c r="N1466" t="s">
        <v>5715</v>
      </c>
      <c r="O1466">
        <v>6</v>
      </c>
      <c r="P1466" t="s">
        <v>410</v>
      </c>
      <c r="Q1466" t="s">
        <v>411</v>
      </c>
      <c r="R1466" t="s">
        <v>412</v>
      </c>
      <c r="S1466" t="s">
        <v>67</v>
      </c>
      <c r="T1466" t="s">
        <v>68</v>
      </c>
      <c r="U1466">
        <v>2017</v>
      </c>
      <c r="V1466">
        <v>426238</v>
      </c>
      <c r="W1466" t="s">
        <v>69</v>
      </c>
      <c r="X1466" t="s">
        <v>241</v>
      </c>
      <c r="Y1466">
        <v>285613</v>
      </c>
      <c r="Z1466">
        <v>140625</v>
      </c>
      <c r="AA1466" t="s">
        <v>69</v>
      </c>
      <c r="AB1466" t="s">
        <v>8246</v>
      </c>
      <c r="AC1466">
        <v>426238</v>
      </c>
    </row>
    <row r="1467" spans="1:29">
      <c r="A1467">
        <f t="shared" ca="1" si="22"/>
        <v>0.33411825810631968</v>
      </c>
      <c r="B1467" t="s">
        <v>303</v>
      </c>
      <c r="C1467">
        <v>9337446</v>
      </c>
      <c r="D1467" s="2">
        <v>42976</v>
      </c>
      <c r="E1467" t="s">
        <v>466</v>
      </c>
      <c r="F1467" t="s">
        <v>8247</v>
      </c>
      <c r="G1467">
        <v>5</v>
      </c>
      <c r="H1467" t="s">
        <v>58</v>
      </c>
      <c r="I1467" t="s">
        <v>305</v>
      </c>
      <c r="J1467">
        <v>94818</v>
      </c>
      <c r="K1467">
        <v>5</v>
      </c>
      <c r="L1467" s="2">
        <v>41540</v>
      </c>
      <c r="M1467" s="2">
        <v>44255</v>
      </c>
      <c r="N1467" t="s">
        <v>8248</v>
      </c>
      <c r="O1467">
        <v>4</v>
      </c>
      <c r="P1467" t="s">
        <v>234</v>
      </c>
      <c r="Q1467" t="s">
        <v>235</v>
      </c>
      <c r="R1467" t="s">
        <v>236</v>
      </c>
      <c r="S1467" t="s">
        <v>67</v>
      </c>
      <c r="T1467" t="s">
        <v>68</v>
      </c>
      <c r="U1467">
        <v>2017</v>
      </c>
      <c r="V1467">
        <v>525000</v>
      </c>
      <c r="W1467" t="s">
        <v>69</v>
      </c>
      <c r="X1467" t="s">
        <v>303</v>
      </c>
      <c r="Y1467">
        <v>491135</v>
      </c>
      <c r="Z1467">
        <v>33865</v>
      </c>
      <c r="AA1467" t="s">
        <v>69</v>
      </c>
      <c r="AB1467" t="s">
        <v>8249</v>
      </c>
      <c r="AC1467">
        <v>525000</v>
      </c>
    </row>
    <row r="1468" spans="1:29">
      <c r="A1468">
        <f t="shared" ca="1" si="22"/>
        <v>0.50361387551223602</v>
      </c>
      <c r="B1468" t="s">
        <v>241</v>
      </c>
      <c r="C1468">
        <v>9391027</v>
      </c>
      <c r="D1468" s="2">
        <v>43109</v>
      </c>
      <c r="E1468" t="s">
        <v>76</v>
      </c>
      <c r="F1468" t="s">
        <v>8250</v>
      </c>
      <c r="G1468">
        <v>5</v>
      </c>
      <c r="H1468" t="s">
        <v>58</v>
      </c>
      <c r="I1468" t="s">
        <v>243</v>
      </c>
      <c r="J1468">
        <v>120952</v>
      </c>
      <c r="K1468">
        <v>5</v>
      </c>
      <c r="L1468" s="2">
        <v>41640</v>
      </c>
      <c r="M1468" s="2">
        <v>43830</v>
      </c>
      <c r="N1468" t="s">
        <v>2474</v>
      </c>
      <c r="O1468">
        <v>7</v>
      </c>
      <c r="P1468" t="s">
        <v>2152</v>
      </c>
      <c r="Q1468" t="s">
        <v>472</v>
      </c>
      <c r="R1468" t="s">
        <v>311</v>
      </c>
      <c r="S1468" t="s">
        <v>473</v>
      </c>
      <c r="T1468" t="s">
        <v>68</v>
      </c>
      <c r="U1468">
        <v>2018</v>
      </c>
      <c r="V1468">
        <v>407325</v>
      </c>
      <c r="W1468" t="s">
        <v>69</v>
      </c>
      <c r="X1468" t="s">
        <v>241</v>
      </c>
      <c r="Y1468">
        <v>250000</v>
      </c>
      <c r="Z1468">
        <v>157325</v>
      </c>
      <c r="AA1468" t="s">
        <v>69</v>
      </c>
      <c r="AB1468" t="s">
        <v>8251</v>
      </c>
      <c r="AC1468">
        <v>407325</v>
      </c>
    </row>
    <row r="1469" spans="1:29">
      <c r="A1469">
        <f t="shared" ca="1" si="22"/>
        <v>0.48344693700792707</v>
      </c>
      <c r="B1469" t="s">
        <v>241</v>
      </c>
      <c r="C1469">
        <v>9490426</v>
      </c>
      <c r="D1469" s="2">
        <v>43238</v>
      </c>
      <c r="E1469" t="s">
        <v>56</v>
      </c>
      <c r="F1469" t="s">
        <v>8252</v>
      </c>
      <c r="G1469">
        <v>5</v>
      </c>
      <c r="H1469" t="s">
        <v>58</v>
      </c>
      <c r="I1469" t="s">
        <v>243</v>
      </c>
      <c r="J1469">
        <v>126124</v>
      </c>
      <c r="K1469">
        <v>4</v>
      </c>
      <c r="L1469" s="2">
        <v>42217</v>
      </c>
      <c r="M1469" s="2">
        <v>43982</v>
      </c>
      <c r="N1469" t="s">
        <v>8253</v>
      </c>
      <c r="O1469">
        <v>4</v>
      </c>
      <c r="P1469" t="s">
        <v>1512</v>
      </c>
      <c r="Q1469" t="s">
        <v>1513</v>
      </c>
      <c r="R1469" t="s">
        <v>640</v>
      </c>
      <c r="S1469" t="s">
        <v>67</v>
      </c>
      <c r="T1469" t="s">
        <v>68</v>
      </c>
      <c r="U1469">
        <v>2018</v>
      </c>
      <c r="V1469">
        <v>381400</v>
      </c>
      <c r="W1469" t="s">
        <v>69</v>
      </c>
      <c r="X1469" t="s">
        <v>241</v>
      </c>
      <c r="Y1469">
        <v>261800</v>
      </c>
      <c r="Z1469">
        <v>119600</v>
      </c>
      <c r="AA1469" t="s">
        <v>69</v>
      </c>
      <c r="AB1469" t="s">
        <v>8254</v>
      </c>
      <c r="AC1469">
        <v>381400</v>
      </c>
    </row>
    <row r="1470" spans="1:29">
      <c r="A1470">
        <f t="shared" ca="1" si="22"/>
        <v>0.93000577712116572</v>
      </c>
      <c r="B1470" t="s">
        <v>303</v>
      </c>
      <c r="C1470">
        <v>9249528</v>
      </c>
      <c r="D1470" s="2">
        <v>42801</v>
      </c>
      <c r="E1470" t="s">
        <v>76</v>
      </c>
      <c r="F1470" t="s">
        <v>8255</v>
      </c>
      <c r="G1470">
        <v>5</v>
      </c>
      <c r="H1470" t="s">
        <v>58</v>
      </c>
      <c r="I1470" t="s">
        <v>305</v>
      </c>
      <c r="J1470">
        <v>98414</v>
      </c>
      <c r="K1470">
        <v>5</v>
      </c>
      <c r="L1470" s="2">
        <v>41365</v>
      </c>
      <c r="M1470" s="2">
        <v>43555</v>
      </c>
      <c r="N1470" t="s">
        <v>8256</v>
      </c>
      <c r="O1470">
        <v>3</v>
      </c>
      <c r="P1470" t="s">
        <v>1836</v>
      </c>
      <c r="Q1470" t="s">
        <v>1584</v>
      </c>
      <c r="R1470" t="s">
        <v>1837</v>
      </c>
      <c r="S1470" t="s">
        <v>67</v>
      </c>
      <c r="T1470" t="s">
        <v>68</v>
      </c>
      <c r="U1470">
        <v>2017</v>
      </c>
      <c r="V1470">
        <v>328425</v>
      </c>
      <c r="W1470" t="s">
        <v>69</v>
      </c>
      <c r="X1470" t="s">
        <v>303</v>
      </c>
      <c r="Y1470">
        <v>217500</v>
      </c>
      <c r="Z1470">
        <v>110925</v>
      </c>
      <c r="AA1470" t="s">
        <v>69</v>
      </c>
      <c r="AB1470" t="s">
        <v>8257</v>
      </c>
      <c r="AC1470">
        <v>328425</v>
      </c>
    </row>
    <row r="1471" spans="1:29">
      <c r="A1471">
        <f t="shared" ca="1" si="22"/>
        <v>0.14473385711884035</v>
      </c>
      <c r="B1471" t="s">
        <v>241</v>
      </c>
      <c r="C1471">
        <v>9477769</v>
      </c>
      <c r="D1471" s="2">
        <v>43215</v>
      </c>
      <c r="E1471" t="s">
        <v>56</v>
      </c>
      <c r="F1471" t="s">
        <v>8258</v>
      </c>
      <c r="G1471">
        <v>5</v>
      </c>
      <c r="H1471" t="s">
        <v>58</v>
      </c>
      <c r="I1471" t="s">
        <v>243</v>
      </c>
      <c r="J1471">
        <v>123966</v>
      </c>
      <c r="K1471">
        <v>5</v>
      </c>
      <c r="L1471" s="2">
        <v>41852</v>
      </c>
      <c r="M1471" s="2">
        <v>43951</v>
      </c>
      <c r="N1471" t="s">
        <v>2261</v>
      </c>
      <c r="O1471">
        <v>2</v>
      </c>
      <c r="P1471" t="s">
        <v>2882</v>
      </c>
      <c r="Q1471" t="s">
        <v>543</v>
      </c>
      <c r="R1471" t="s">
        <v>205</v>
      </c>
      <c r="S1471" t="s">
        <v>67</v>
      </c>
      <c r="T1471" t="s">
        <v>68</v>
      </c>
      <c r="U1471">
        <v>2018</v>
      </c>
      <c r="V1471">
        <v>390000</v>
      </c>
      <c r="W1471" t="s">
        <v>69</v>
      </c>
      <c r="X1471" t="s">
        <v>241</v>
      </c>
      <c r="Y1471">
        <v>250000</v>
      </c>
      <c r="Z1471">
        <v>140000</v>
      </c>
      <c r="AA1471" t="s">
        <v>69</v>
      </c>
      <c r="AB1471" t="s">
        <v>8259</v>
      </c>
      <c r="AC1471">
        <v>390000</v>
      </c>
    </row>
    <row r="1472" spans="1:29">
      <c r="A1472">
        <f t="shared" ca="1" si="22"/>
        <v>0.86774536248395961</v>
      </c>
      <c r="B1472" t="s">
        <v>127</v>
      </c>
      <c r="C1472">
        <v>9271085</v>
      </c>
      <c r="D1472" s="2">
        <v>42846</v>
      </c>
      <c r="E1472" t="s">
        <v>2957</v>
      </c>
      <c r="F1472" t="s">
        <v>8260</v>
      </c>
      <c r="G1472">
        <v>5</v>
      </c>
      <c r="H1472" t="s">
        <v>58</v>
      </c>
      <c r="I1472" t="s">
        <v>130</v>
      </c>
      <c r="J1472">
        <v>54671</v>
      </c>
      <c r="K1472">
        <v>18</v>
      </c>
      <c r="L1472" s="2">
        <v>35703</v>
      </c>
      <c r="M1472" s="2">
        <v>43585</v>
      </c>
      <c r="N1472" t="s">
        <v>2959</v>
      </c>
      <c r="O1472">
        <v>12</v>
      </c>
      <c r="P1472" t="s">
        <v>1357</v>
      </c>
      <c r="Q1472" t="s">
        <v>217</v>
      </c>
      <c r="R1472" t="s">
        <v>120</v>
      </c>
      <c r="S1472" t="s">
        <v>67</v>
      </c>
      <c r="T1472" t="s">
        <v>68</v>
      </c>
      <c r="U1472">
        <v>2017</v>
      </c>
      <c r="V1472">
        <v>423750</v>
      </c>
      <c r="W1472" t="s">
        <v>69</v>
      </c>
      <c r="X1472" t="s">
        <v>127</v>
      </c>
      <c r="Y1472">
        <v>250000</v>
      </c>
      <c r="Z1472">
        <v>173750</v>
      </c>
      <c r="AA1472" t="s">
        <v>69</v>
      </c>
      <c r="AB1472" t="s">
        <v>8261</v>
      </c>
      <c r="AC1472">
        <v>423750</v>
      </c>
    </row>
    <row r="1473" spans="1:29">
      <c r="A1473">
        <f t="shared" ca="1" si="22"/>
        <v>0.25393982390487491</v>
      </c>
      <c r="B1473" t="s">
        <v>327</v>
      </c>
      <c r="C1473">
        <v>9523129</v>
      </c>
      <c r="D1473" s="2">
        <v>43292</v>
      </c>
      <c r="E1473" t="s">
        <v>56</v>
      </c>
      <c r="F1473" t="s">
        <v>8262</v>
      </c>
      <c r="G1473">
        <v>5</v>
      </c>
      <c r="H1473" t="s">
        <v>58</v>
      </c>
      <c r="I1473" t="s">
        <v>330</v>
      </c>
      <c r="J1473">
        <v>18958</v>
      </c>
      <c r="K1473">
        <v>4</v>
      </c>
      <c r="L1473" s="2">
        <v>42231</v>
      </c>
      <c r="M1473" s="2">
        <v>43982</v>
      </c>
      <c r="N1473" t="s">
        <v>1289</v>
      </c>
      <c r="O1473">
        <v>24</v>
      </c>
      <c r="P1473" t="s">
        <v>3878</v>
      </c>
      <c r="Q1473" t="s">
        <v>3879</v>
      </c>
      <c r="R1473" t="s">
        <v>149</v>
      </c>
      <c r="S1473" t="s">
        <v>85</v>
      </c>
      <c r="T1473" t="s">
        <v>68</v>
      </c>
      <c r="U1473">
        <v>2018</v>
      </c>
      <c r="V1473">
        <v>429036</v>
      </c>
      <c r="W1473" t="s">
        <v>69</v>
      </c>
      <c r="X1473" t="s">
        <v>199</v>
      </c>
      <c r="Y1473">
        <v>75562</v>
      </c>
      <c r="Z1473">
        <v>24438</v>
      </c>
      <c r="AA1473" t="s">
        <v>69</v>
      </c>
      <c r="AB1473" t="s">
        <v>8263</v>
      </c>
      <c r="AC1473">
        <v>100000</v>
      </c>
    </row>
    <row r="1474" spans="1:29">
      <c r="A1474">
        <f t="shared" ref="A1474:A1537" ca="1" si="23">RAND()</f>
        <v>0.93510300339043095</v>
      </c>
      <c r="B1474" t="s">
        <v>199</v>
      </c>
      <c r="C1474">
        <v>9477885</v>
      </c>
      <c r="D1474" s="2">
        <v>42915</v>
      </c>
      <c r="E1474" t="s">
        <v>287</v>
      </c>
      <c r="F1474" t="s">
        <v>8264</v>
      </c>
      <c r="G1474">
        <v>7</v>
      </c>
      <c r="H1474" t="s">
        <v>58</v>
      </c>
      <c r="I1474" t="s">
        <v>149</v>
      </c>
      <c r="J1474">
        <v>164120</v>
      </c>
      <c r="K1474">
        <v>5</v>
      </c>
      <c r="L1474" s="2">
        <v>42856</v>
      </c>
      <c r="M1474" s="2">
        <v>43281</v>
      </c>
      <c r="N1474" t="s">
        <v>980</v>
      </c>
      <c r="O1474">
        <v>12</v>
      </c>
      <c r="P1474" t="s">
        <v>1357</v>
      </c>
      <c r="Q1474" t="s">
        <v>217</v>
      </c>
      <c r="R1474" t="s">
        <v>120</v>
      </c>
      <c r="S1474" t="s">
        <v>67</v>
      </c>
      <c r="T1474" t="s">
        <v>68</v>
      </c>
      <c r="U1474">
        <v>2017</v>
      </c>
      <c r="V1474">
        <v>351713</v>
      </c>
      <c r="W1474" t="s">
        <v>69</v>
      </c>
      <c r="X1474" t="s">
        <v>199</v>
      </c>
      <c r="Y1474">
        <v>207500</v>
      </c>
      <c r="Z1474">
        <v>144213</v>
      </c>
      <c r="AA1474" t="s">
        <v>69</v>
      </c>
      <c r="AB1474" t="s">
        <v>8265</v>
      </c>
      <c r="AC1474">
        <v>351713</v>
      </c>
    </row>
    <row r="1475" spans="1:29">
      <c r="A1475">
        <f t="shared" ca="1" si="23"/>
        <v>0.36971781078084631</v>
      </c>
      <c r="B1475" t="s">
        <v>1143</v>
      </c>
      <c r="C1475">
        <v>9208742</v>
      </c>
      <c r="D1475" s="2">
        <v>42766</v>
      </c>
      <c r="E1475" t="s">
        <v>76</v>
      </c>
      <c r="F1475" t="s">
        <v>8266</v>
      </c>
      <c r="G1475">
        <v>5</v>
      </c>
      <c r="H1475" t="s">
        <v>58</v>
      </c>
      <c r="I1475" t="s">
        <v>1145</v>
      </c>
      <c r="J1475">
        <v>48155</v>
      </c>
      <c r="K1475">
        <v>13</v>
      </c>
      <c r="L1475" s="2">
        <v>37469</v>
      </c>
      <c r="M1475" s="2">
        <v>43496</v>
      </c>
      <c r="N1475" t="s">
        <v>1185</v>
      </c>
      <c r="O1475">
        <v>3</v>
      </c>
      <c r="P1475" t="s">
        <v>2754</v>
      </c>
      <c r="Q1475" t="s">
        <v>543</v>
      </c>
      <c r="R1475" t="s">
        <v>205</v>
      </c>
      <c r="S1475" t="s">
        <v>473</v>
      </c>
      <c r="T1475" t="s">
        <v>68</v>
      </c>
      <c r="U1475">
        <v>2017</v>
      </c>
      <c r="V1475">
        <v>357000</v>
      </c>
      <c r="W1475" t="s">
        <v>69</v>
      </c>
      <c r="X1475" t="s">
        <v>1143</v>
      </c>
      <c r="Y1475">
        <v>212500</v>
      </c>
      <c r="Z1475">
        <v>144500</v>
      </c>
      <c r="AA1475" t="s">
        <v>69</v>
      </c>
      <c r="AB1475" t="s">
        <v>8267</v>
      </c>
      <c r="AC1475">
        <v>357000</v>
      </c>
    </row>
    <row r="1476" spans="1:29">
      <c r="A1476">
        <f t="shared" ca="1" si="23"/>
        <v>0.79480419952966563</v>
      </c>
      <c r="B1476" t="s">
        <v>55</v>
      </c>
      <c r="C1476">
        <v>9330210</v>
      </c>
      <c r="D1476" s="2">
        <v>42936</v>
      </c>
      <c r="E1476" t="s">
        <v>76</v>
      </c>
      <c r="F1476" t="s">
        <v>8268</v>
      </c>
      <c r="G1476">
        <v>5</v>
      </c>
      <c r="H1476" t="s">
        <v>58</v>
      </c>
      <c r="I1476" t="s">
        <v>59</v>
      </c>
      <c r="J1476">
        <v>45847</v>
      </c>
      <c r="K1476">
        <v>11</v>
      </c>
      <c r="L1476" s="2">
        <v>37865</v>
      </c>
      <c r="M1476" s="2">
        <v>43708</v>
      </c>
      <c r="N1476" t="s">
        <v>1011</v>
      </c>
      <c r="O1476">
        <v>1</v>
      </c>
      <c r="P1476" t="s">
        <v>5935</v>
      </c>
      <c r="Q1476" t="s">
        <v>5936</v>
      </c>
      <c r="R1476" t="s">
        <v>5937</v>
      </c>
      <c r="S1476" t="s">
        <v>67</v>
      </c>
      <c r="T1476" t="s">
        <v>68</v>
      </c>
      <c r="U1476">
        <v>2017</v>
      </c>
      <c r="V1476">
        <v>331406</v>
      </c>
      <c r="W1476" t="s">
        <v>69</v>
      </c>
      <c r="X1476" t="s">
        <v>55</v>
      </c>
      <c r="Y1476">
        <v>218750</v>
      </c>
      <c r="Z1476">
        <v>112656</v>
      </c>
      <c r="AA1476" t="s">
        <v>69</v>
      </c>
      <c r="AB1476" t="s">
        <v>8269</v>
      </c>
      <c r="AC1476">
        <v>331406</v>
      </c>
    </row>
    <row r="1477" spans="1:29">
      <c r="A1477">
        <f t="shared" ca="1" si="23"/>
        <v>0.41520051297401339</v>
      </c>
      <c r="B1477" t="s">
        <v>55</v>
      </c>
      <c r="C1477">
        <v>9473823</v>
      </c>
      <c r="D1477" s="2">
        <v>43216</v>
      </c>
      <c r="E1477" t="s">
        <v>56</v>
      </c>
      <c r="F1477" t="s">
        <v>8270</v>
      </c>
      <c r="G1477">
        <v>5</v>
      </c>
      <c r="H1477" t="s">
        <v>58</v>
      </c>
      <c r="I1477" t="s">
        <v>59</v>
      </c>
      <c r="J1477">
        <v>93384</v>
      </c>
      <c r="K1477">
        <v>3</v>
      </c>
      <c r="L1477" s="2">
        <v>42583</v>
      </c>
      <c r="M1477" s="2">
        <v>43769</v>
      </c>
      <c r="N1477" t="s">
        <v>636</v>
      </c>
      <c r="O1477">
        <v>2</v>
      </c>
      <c r="P1477" t="s">
        <v>309</v>
      </c>
      <c r="Q1477" t="s">
        <v>310</v>
      </c>
      <c r="R1477" t="s">
        <v>311</v>
      </c>
      <c r="S1477" t="s">
        <v>67</v>
      </c>
      <c r="T1477" t="s">
        <v>68</v>
      </c>
      <c r="U1477">
        <v>2018</v>
      </c>
      <c r="V1477">
        <v>373076</v>
      </c>
      <c r="W1477" t="s">
        <v>69</v>
      </c>
      <c r="X1477" t="s">
        <v>55</v>
      </c>
      <c r="Y1477">
        <v>222732</v>
      </c>
      <c r="Z1477">
        <v>150344</v>
      </c>
      <c r="AA1477" t="s">
        <v>69</v>
      </c>
      <c r="AB1477" t="s">
        <v>8271</v>
      </c>
      <c r="AC1477">
        <v>373076</v>
      </c>
    </row>
    <row r="1478" spans="1:29">
      <c r="A1478">
        <f t="shared" ca="1" si="23"/>
        <v>0.81796853270758352</v>
      </c>
      <c r="B1478" t="s">
        <v>241</v>
      </c>
      <c r="C1478">
        <v>9266683</v>
      </c>
      <c r="D1478" s="2">
        <v>42930</v>
      </c>
      <c r="E1478" t="s">
        <v>56</v>
      </c>
      <c r="F1478" t="s">
        <v>8272</v>
      </c>
      <c r="G1478">
        <v>5</v>
      </c>
      <c r="H1478" t="s">
        <v>58</v>
      </c>
      <c r="I1478" t="s">
        <v>243</v>
      </c>
      <c r="J1478">
        <v>124782</v>
      </c>
      <c r="K1478">
        <v>4</v>
      </c>
      <c r="L1478" s="2">
        <v>41842</v>
      </c>
      <c r="M1478" s="2">
        <v>43585</v>
      </c>
      <c r="N1478" t="s">
        <v>2395</v>
      </c>
      <c r="O1478">
        <v>3</v>
      </c>
      <c r="P1478" t="s">
        <v>8273</v>
      </c>
      <c r="Q1478" t="s">
        <v>8274</v>
      </c>
      <c r="R1478" t="s">
        <v>101</v>
      </c>
      <c r="S1478" t="s">
        <v>336</v>
      </c>
      <c r="T1478" t="s">
        <v>68</v>
      </c>
      <c r="U1478">
        <v>2017</v>
      </c>
      <c r="V1478">
        <v>371093</v>
      </c>
      <c r="W1478" t="s">
        <v>69</v>
      </c>
      <c r="X1478" t="s">
        <v>241</v>
      </c>
      <c r="Y1478">
        <v>301500</v>
      </c>
      <c r="Z1478">
        <v>69593</v>
      </c>
      <c r="AA1478" t="s">
        <v>69</v>
      </c>
      <c r="AB1478" t="s">
        <v>8275</v>
      </c>
      <c r="AC1478">
        <v>371093</v>
      </c>
    </row>
    <row r="1479" spans="1:29">
      <c r="A1479">
        <f t="shared" ca="1" si="23"/>
        <v>6.8257160646822523E-2</v>
      </c>
      <c r="B1479" t="s">
        <v>199</v>
      </c>
      <c r="C1479">
        <v>9296097</v>
      </c>
      <c r="D1479" s="2">
        <v>42852</v>
      </c>
      <c r="E1479" t="s">
        <v>76</v>
      </c>
      <c r="F1479" t="s">
        <v>8276</v>
      </c>
      <c r="G1479">
        <v>5</v>
      </c>
      <c r="H1479" t="s">
        <v>58</v>
      </c>
      <c r="I1479" t="s">
        <v>149</v>
      </c>
      <c r="J1479">
        <v>178456</v>
      </c>
      <c r="K1479">
        <v>6</v>
      </c>
      <c r="L1479" s="2">
        <v>41463</v>
      </c>
      <c r="M1479" s="2">
        <v>43585</v>
      </c>
      <c r="N1479" t="s">
        <v>1998</v>
      </c>
      <c r="O1479">
        <v>5</v>
      </c>
      <c r="P1479" t="s">
        <v>7580</v>
      </c>
      <c r="Q1479" t="s">
        <v>7235</v>
      </c>
      <c r="R1479" t="s">
        <v>3825</v>
      </c>
      <c r="S1479" t="s">
        <v>67</v>
      </c>
      <c r="T1479" t="s">
        <v>68</v>
      </c>
      <c r="U1479">
        <v>2017</v>
      </c>
      <c r="V1479">
        <v>307100</v>
      </c>
      <c r="W1479" t="s">
        <v>69</v>
      </c>
      <c r="X1479" t="s">
        <v>199</v>
      </c>
      <c r="Y1479">
        <v>207500</v>
      </c>
      <c r="Z1479">
        <v>99600</v>
      </c>
      <c r="AA1479" t="s">
        <v>69</v>
      </c>
      <c r="AB1479" t="s">
        <v>8277</v>
      </c>
      <c r="AC1479">
        <v>307100</v>
      </c>
    </row>
    <row r="1480" spans="1:29">
      <c r="A1480">
        <f t="shared" ca="1" si="23"/>
        <v>0.9152747845563447</v>
      </c>
      <c r="B1480" t="s">
        <v>254</v>
      </c>
      <c r="C1480">
        <v>9321116</v>
      </c>
      <c r="D1480" s="2">
        <v>42944</v>
      </c>
      <c r="E1480" t="s">
        <v>3994</v>
      </c>
      <c r="F1480" t="s">
        <v>8278</v>
      </c>
      <c r="G1480">
        <v>5</v>
      </c>
      <c r="H1480" t="s">
        <v>58</v>
      </c>
      <c r="I1480" t="s">
        <v>256</v>
      </c>
      <c r="J1480">
        <v>111042</v>
      </c>
      <c r="K1480">
        <v>3</v>
      </c>
      <c r="L1480" s="2">
        <v>42217</v>
      </c>
      <c r="M1480" s="2">
        <v>43465</v>
      </c>
      <c r="N1480" t="s">
        <v>3973</v>
      </c>
      <c r="O1480">
        <v>7</v>
      </c>
      <c r="P1480" t="s">
        <v>2329</v>
      </c>
      <c r="Q1480" t="s">
        <v>2330</v>
      </c>
      <c r="R1480" t="s">
        <v>311</v>
      </c>
      <c r="S1480" t="s">
        <v>85</v>
      </c>
      <c r="T1480" t="s">
        <v>68</v>
      </c>
      <c r="U1480">
        <v>2017</v>
      </c>
      <c r="V1480">
        <v>292643</v>
      </c>
      <c r="W1480" t="s">
        <v>69</v>
      </c>
      <c r="X1480" t="s">
        <v>254</v>
      </c>
      <c r="Y1480">
        <v>197500</v>
      </c>
      <c r="Z1480">
        <v>95143</v>
      </c>
      <c r="AA1480" t="s">
        <v>69</v>
      </c>
      <c r="AB1480" t="s">
        <v>8279</v>
      </c>
      <c r="AC1480">
        <v>292643</v>
      </c>
    </row>
    <row r="1481" spans="1:29">
      <c r="A1481">
        <f t="shared" ca="1" si="23"/>
        <v>0.56045458020071703</v>
      </c>
      <c r="B1481" t="s">
        <v>127</v>
      </c>
      <c r="C1481">
        <v>9489307</v>
      </c>
      <c r="D1481" s="2">
        <v>43209</v>
      </c>
      <c r="E1481" t="s">
        <v>56</v>
      </c>
      <c r="F1481" t="s">
        <v>8280</v>
      </c>
      <c r="G1481">
        <v>5</v>
      </c>
      <c r="H1481" t="s">
        <v>58</v>
      </c>
      <c r="I1481" t="s">
        <v>130</v>
      </c>
      <c r="J1481">
        <v>104158</v>
      </c>
      <c r="K1481">
        <v>6</v>
      </c>
      <c r="L1481" s="2">
        <v>42598</v>
      </c>
      <c r="M1481" s="2">
        <v>43921</v>
      </c>
      <c r="N1481" t="s">
        <v>2658</v>
      </c>
      <c r="O1481">
        <v>5</v>
      </c>
      <c r="P1481" t="s">
        <v>1114</v>
      </c>
      <c r="Q1481" t="s">
        <v>1115</v>
      </c>
      <c r="R1481" t="s">
        <v>816</v>
      </c>
      <c r="S1481" t="s">
        <v>67</v>
      </c>
      <c r="T1481" t="s">
        <v>68</v>
      </c>
      <c r="U1481">
        <v>2018</v>
      </c>
      <c r="V1481">
        <v>392500</v>
      </c>
      <c r="W1481" t="s">
        <v>69</v>
      </c>
      <c r="X1481" t="s">
        <v>127</v>
      </c>
      <c r="Y1481">
        <v>250000</v>
      </c>
      <c r="Z1481">
        <v>142500</v>
      </c>
      <c r="AA1481" t="s">
        <v>69</v>
      </c>
      <c r="AB1481" t="s">
        <v>8281</v>
      </c>
      <c r="AC1481">
        <v>392500</v>
      </c>
    </row>
    <row r="1482" spans="1:29">
      <c r="A1482">
        <f t="shared" ca="1" si="23"/>
        <v>0.53152000380157516</v>
      </c>
      <c r="B1482" t="s">
        <v>55</v>
      </c>
      <c r="C1482">
        <v>9540102</v>
      </c>
      <c r="D1482" s="2">
        <v>43329</v>
      </c>
      <c r="E1482" t="s">
        <v>7446</v>
      </c>
      <c r="F1482" t="s">
        <v>8282</v>
      </c>
      <c r="G1482">
        <v>5</v>
      </c>
      <c r="H1482" t="s">
        <v>58</v>
      </c>
      <c r="I1482" t="s">
        <v>59</v>
      </c>
      <c r="J1482">
        <v>100066</v>
      </c>
      <c r="K1482">
        <v>3</v>
      </c>
      <c r="L1482" s="2">
        <v>42583</v>
      </c>
      <c r="M1482" s="2">
        <v>43677</v>
      </c>
      <c r="N1482" t="s">
        <v>7448</v>
      </c>
      <c r="O1482">
        <v>13</v>
      </c>
      <c r="P1482" t="s">
        <v>390</v>
      </c>
      <c r="Q1482" t="s">
        <v>217</v>
      </c>
      <c r="R1482" t="s">
        <v>120</v>
      </c>
      <c r="S1482" t="s">
        <v>67</v>
      </c>
      <c r="T1482" t="s">
        <v>68</v>
      </c>
      <c r="U1482">
        <v>2018</v>
      </c>
      <c r="V1482">
        <v>312481</v>
      </c>
      <c r="W1482" t="s">
        <v>69</v>
      </c>
      <c r="X1482" t="s">
        <v>55</v>
      </c>
      <c r="Y1482">
        <v>99934</v>
      </c>
      <c r="Z1482">
        <v>56307</v>
      </c>
      <c r="AA1482" t="s">
        <v>69</v>
      </c>
      <c r="AB1482" t="s">
        <v>8283</v>
      </c>
      <c r="AC1482">
        <v>156241</v>
      </c>
    </row>
    <row r="1483" spans="1:29">
      <c r="A1483">
        <f t="shared" ca="1" si="23"/>
        <v>0.16992866546884555</v>
      </c>
      <c r="B1483" t="s">
        <v>75</v>
      </c>
      <c r="C1483">
        <v>9476890</v>
      </c>
      <c r="D1483" s="2">
        <v>43215</v>
      </c>
      <c r="E1483" t="s">
        <v>76</v>
      </c>
      <c r="F1483" t="s">
        <v>8284</v>
      </c>
      <c r="G1483">
        <v>5</v>
      </c>
      <c r="H1483" t="s">
        <v>58</v>
      </c>
      <c r="I1483" t="s">
        <v>78</v>
      </c>
      <c r="J1483">
        <v>13038</v>
      </c>
      <c r="K1483">
        <v>23</v>
      </c>
      <c r="L1483" s="2">
        <v>35827</v>
      </c>
      <c r="M1483" s="2">
        <v>43951</v>
      </c>
      <c r="N1483" t="s">
        <v>953</v>
      </c>
      <c r="O1483">
        <v>2</v>
      </c>
      <c r="P1483" t="s">
        <v>3408</v>
      </c>
      <c r="Q1483" t="s">
        <v>3409</v>
      </c>
      <c r="R1483" t="s">
        <v>434</v>
      </c>
      <c r="S1483" t="s">
        <v>85</v>
      </c>
      <c r="T1483" t="s">
        <v>68</v>
      </c>
      <c r="U1483">
        <v>2018</v>
      </c>
      <c r="V1483">
        <v>458215</v>
      </c>
      <c r="W1483" t="s">
        <v>69</v>
      </c>
      <c r="X1483" t="s">
        <v>75</v>
      </c>
      <c r="Y1483">
        <v>314205</v>
      </c>
      <c r="Z1483">
        <v>144010</v>
      </c>
      <c r="AA1483" t="s">
        <v>69</v>
      </c>
      <c r="AB1483" t="s">
        <v>8285</v>
      </c>
      <c r="AC1483">
        <v>458215</v>
      </c>
    </row>
    <row r="1484" spans="1:29">
      <c r="A1484">
        <f t="shared" ca="1" si="23"/>
        <v>0.53739710370755545</v>
      </c>
      <c r="B1484" t="s">
        <v>199</v>
      </c>
      <c r="C1484">
        <v>9490276</v>
      </c>
      <c r="D1484" s="2">
        <v>43229</v>
      </c>
      <c r="E1484" t="s">
        <v>56</v>
      </c>
      <c r="F1484" t="s">
        <v>8286</v>
      </c>
      <c r="G1484">
        <v>5</v>
      </c>
      <c r="H1484" t="s">
        <v>58</v>
      </c>
      <c r="I1484" t="s">
        <v>149</v>
      </c>
      <c r="J1484">
        <v>181598</v>
      </c>
      <c r="K1484">
        <v>5</v>
      </c>
      <c r="L1484" s="2">
        <v>41829</v>
      </c>
      <c r="M1484" s="2">
        <v>44074</v>
      </c>
      <c r="N1484" t="s">
        <v>2564</v>
      </c>
      <c r="O1484">
        <v>27</v>
      </c>
      <c r="P1484" t="s">
        <v>4190</v>
      </c>
      <c r="Q1484" t="s">
        <v>629</v>
      </c>
      <c r="R1484" t="s">
        <v>630</v>
      </c>
      <c r="S1484" t="s">
        <v>67</v>
      </c>
      <c r="T1484" t="s">
        <v>68</v>
      </c>
      <c r="U1484">
        <v>2018</v>
      </c>
      <c r="V1484">
        <v>318513</v>
      </c>
      <c r="W1484" t="s">
        <v>69</v>
      </c>
      <c r="X1484" t="s">
        <v>199</v>
      </c>
      <c r="Y1484">
        <v>207500</v>
      </c>
      <c r="Z1484">
        <v>111013</v>
      </c>
      <c r="AA1484" t="s">
        <v>69</v>
      </c>
      <c r="AB1484" t="s">
        <v>8287</v>
      </c>
      <c r="AC1484">
        <v>318513</v>
      </c>
    </row>
    <row r="1485" spans="1:29">
      <c r="A1485">
        <f t="shared" ca="1" si="23"/>
        <v>0.28198319454301624</v>
      </c>
      <c r="B1485" t="s">
        <v>199</v>
      </c>
      <c r="C1485">
        <v>9395879</v>
      </c>
      <c r="D1485" s="2">
        <v>43081</v>
      </c>
      <c r="E1485" t="s">
        <v>76</v>
      </c>
      <c r="F1485" t="s">
        <v>8288</v>
      </c>
      <c r="G1485">
        <v>5</v>
      </c>
      <c r="H1485" t="s">
        <v>58</v>
      </c>
      <c r="I1485" t="s">
        <v>149</v>
      </c>
      <c r="J1485">
        <v>50633</v>
      </c>
      <c r="K1485">
        <v>28</v>
      </c>
      <c r="L1485" s="2">
        <v>32660</v>
      </c>
      <c r="M1485" s="2">
        <v>43830</v>
      </c>
      <c r="N1485" t="s">
        <v>811</v>
      </c>
      <c r="O1485">
        <v>98</v>
      </c>
      <c r="P1485" t="s">
        <v>5724</v>
      </c>
      <c r="Q1485" t="s">
        <v>3918</v>
      </c>
      <c r="R1485" t="s">
        <v>689</v>
      </c>
      <c r="S1485" t="s">
        <v>67</v>
      </c>
      <c r="T1485" t="s">
        <v>68</v>
      </c>
      <c r="U1485">
        <v>2018</v>
      </c>
      <c r="V1485">
        <v>347136</v>
      </c>
      <c r="W1485" t="s">
        <v>69</v>
      </c>
      <c r="X1485" t="s">
        <v>199</v>
      </c>
      <c r="Y1485">
        <v>244294</v>
      </c>
      <c r="Z1485">
        <v>102842</v>
      </c>
      <c r="AA1485" t="s">
        <v>69</v>
      </c>
      <c r="AB1485" t="s">
        <v>8289</v>
      </c>
      <c r="AC1485">
        <v>347136</v>
      </c>
    </row>
    <row r="1486" spans="1:29">
      <c r="A1486">
        <f t="shared" ca="1" si="23"/>
        <v>0.49442291745543432</v>
      </c>
      <c r="B1486" t="s">
        <v>286</v>
      </c>
      <c r="C1486">
        <v>9610626</v>
      </c>
      <c r="D1486" s="2">
        <v>43125</v>
      </c>
      <c r="E1486" t="s">
        <v>7794</v>
      </c>
      <c r="F1486" t="s">
        <v>8290</v>
      </c>
      <c r="G1486">
        <v>5</v>
      </c>
      <c r="H1486" t="s">
        <v>58</v>
      </c>
      <c r="I1486" t="s">
        <v>289</v>
      </c>
      <c r="J1486">
        <v>117740</v>
      </c>
      <c r="K1486">
        <v>4</v>
      </c>
      <c r="L1486" s="2">
        <v>42039</v>
      </c>
      <c r="M1486" s="2">
        <v>43861</v>
      </c>
      <c r="N1486" t="s">
        <v>7796</v>
      </c>
      <c r="O1486">
        <v>2</v>
      </c>
      <c r="P1486" t="s">
        <v>3016</v>
      </c>
      <c r="Q1486" t="s">
        <v>2398</v>
      </c>
      <c r="R1486" t="s">
        <v>2051</v>
      </c>
      <c r="S1486" t="s">
        <v>729</v>
      </c>
      <c r="T1486" t="s">
        <v>68</v>
      </c>
      <c r="U1486">
        <v>2018</v>
      </c>
      <c r="V1486">
        <v>544860</v>
      </c>
      <c r="W1486" t="s">
        <v>69</v>
      </c>
      <c r="X1486" t="s">
        <v>286</v>
      </c>
      <c r="Y1486">
        <v>374474</v>
      </c>
      <c r="Z1486">
        <v>170386</v>
      </c>
      <c r="AA1486" t="s">
        <v>69</v>
      </c>
      <c r="AB1486" t="s">
        <v>8291</v>
      </c>
      <c r="AC1486">
        <v>544860</v>
      </c>
    </row>
    <row r="1487" spans="1:29">
      <c r="A1487">
        <f t="shared" ca="1" si="23"/>
        <v>0.65810833072766972</v>
      </c>
      <c r="B1487" t="s">
        <v>1525</v>
      </c>
      <c r="C1487">
        <v>9293355</v>
      </c>
      <c r="D1487" s="2">
        <v>42922</v>
      </c>
      <c r="E1487" t="s">
        <v>56</v>
      </c>
      <c r="F1487" t="s">
        <v>8292</v>
      </c>
      <c r="G1487">
        <v>5</v>
      </c>
      <c r="H1487" t="s">
        <v>58</v>
      </c>
      <c r="I1487" t="s">
        <v>1528</v>
      </c>
      <c r="J1487">
        <v>8628</v>
      </c>
      <c r="K1487">
        <v>3</v>
      </c>
      <c r="L1487" s="2">
        <v>42268</v>
      </c>
      <c r="M1487" s="2">
        <v>44012</v>
      </c>
      <c r="N1487" t="s">
        <v>2791</v>
      </c>
      <c r="O1487">
        <v>1</v>
      </c>
      <c r="P1487" t="s">
        <v>825</v>
      </c>
      <c r="Q1487" t="s">
        <v>826</v>
      </c>
      <c r="R1487" t="s">
        <v>827</v>
      </c>
      <c r="S1487" t="s">
        <v>67</v>
      </c>
      <c r="T1487" t="s">
        <v>68</v>
      </c>
      <c r="U1487">
        <v>2017</v>
      </c>
      <c r="V1487">
        <v>612588</v>
      </c>
      <c r="W1487" t="s">
        <v>69</v>
      </c>
      <c r="X1487" t="s">
        <v>1525</v>
      </c>
      <c r="Y1487">
        <v>411134</v>
      </c>
      <c r="Z1487">
        <v>201454</v>
      </c>
      <c r="AA1487" t="s">
        <v>69</v>
      </c>
      <c r="AB1487" t="s">
        <v>8293</v>
      </c>
      <c r="AC1487">
        <v>612588</v>
      </c>
    </row>
    <row r="1488" spans="1:29">
      <c r="A1488">
        <f t="shared" ca="1" si="23"/>
        <v>0.61286255495685138</v>
      </c>
      <c r="B1488" t="s">
        <v>303</v>
      </c>
      <c r="C1488">
        <v>9232129</v>
      </c>
      <c r="D1488" s="2">
        <v>42761</v>
      </c>
      <c r="E1488" t="s">
        <v>76</v>
      </c>
      <c r="F1488" t="s">
        <v>8294</v>
      </c>
      <c r="G1488">
        <v>5</v>
      </c>
      <c r="H1488" t="s">
        <v>58</v>
      </c>
      <c r="I1488" t="s">
        <v>305</v>
      </c>
      <c r="J1488">
        <v>55489</v>
      </c>
      <c r="K1488">
        <v>18</v>
      </c>
      <c r="L1488" s="2">
        <v>36586</v>
      </c>
      <c r="M1488" s="2">
        <v>43524</v>
      </c>
      <c r="N1488" t="s">
        <v>1485</v>
      </c>
      <c r="O1488">
        <v>4</v>
      </c>
      <c r="P1488" t="s">
        <v>2904</v>
      </c>
      <c r="Q1488" t="s">
        <v>2905</v>
      </c>
      <c r="R1488" t="s">
        <v>1943</v>
      </c>
      <c r="S1488" t="s">
        <v>85</v>
      </c>
      <c r="T1488" t="s">
        <v>68</v>
      </c>
      <c r="U1488">
        <v>2017</v>
      </c>
      <c r="V1488">
        <v>322868</v>
      </c>
      <c r="W1488" t="s">
        <v>69</v>
      </c>
      <c r="X1488" t="s">
        <v>303</v>
      </c>
      <c r="Y1488">
        <v>217500</v>
      </c>
      <c r="Z1488">
        <v>105368</v>
      </c>
      <c r="AA1488" t="s">
        <v>69</v>
      </c>
      <c r="AB1488" t="s">
        <v>8295</v>
      </c>
      <c r="AC1488">
        <v>322868</v>
      </c>
    </row>
    <row r="1489" spans="1:29">
      <c r="A1489">
        <f t="shared" ca="1" si="23"/>
        <v>0.5241443322975875</v>
      </c>
      <c r="B1489" t="s">
        <v>241</v>
      </c>
      <c r="C1489">
        <v>9509485</v>
      </c>
      <c r="D1489" s="2">
        <v>43260</v>
      </c>
      <c r="E1489" t="s">
        <v>56</v>
      </c>
      <c r="F1489" t="s">
        <v>8296</v>
      </c>
      <c r="G1489">
        <v>5</v>
      </c>
      <c r="H1489" t="s">
        <v>58</v>
      </c>
      <c r="I1489" t="s">
        <v>243</v>
      </c>
      <c r="J1489">
        <v>127449</v>
      </c>
      <c r="K1489">
        <v>4</v>
      </c>
      <c r="L1489" s="2">
        <v>42217</v>
      </c>
      <c r="M1489" s="2">
        <v>44347</v>
      </c>
      <c r="N1489" t="s">
        <v>1630</v>
      </c>
      <c r="O1489">
        <v>5</v>
      </c>
      <c r="P1489" t="s">
        <v>4737</v>
      </c>
      <c r="Q1489" t="s">
        <v>4738</v>
      </c>
      <c r="R1489" t="s">
        <v>884</v>
      </c>
      <c r="S1489" t="s">
        <v>67</v>
      </c>
      <c r="T1489" t="s">
        <v>68</v>
      </c>
      <c r="U1489">
        <v>2018</v>
      </c>
      <c r="V1489">
        <v>409303</v>
      </c>
      <c r="W1489" t="s">
        <v>69</v>
      </c>
      <c r="X1489" t="s">
        <v>241</v>
      </c>
      <c r="Y1489">
        <v>385776</v>
      </c>
      <c r="Z1489">
        <v>226423</v>
      </c>
      <c r="AA1489" t="s">
        <v>69</v>
      </c>
      <c r="AB1489" t="s">
        <v>8297</v>
      </c>
      <c r="AC1489">
        <v>409303</v>
      </c>
    </row>
    <row r="1490" spans="1:29">
      <c r="A1490">
        <f t="shared" ca="1" si="23"/>
        <v>0.74006302189103634</v>
      </c>
      <c r="B1490" t="s">
        <v>1143</v>
      </c>
      <c r="C1490">
        <v>9302266</v>
      </c>
      <c r="D1490" s="2">
        <v>42969</v>
      </c>
      <c r="E1490" t="s">
        <v>76</v>
      </c>
      <c r="F1490" t="s">
        <v>8298</v>
      </c>
      <c r="G1490">
        <v>5</v>
      </c>
      <c r="H1490" t="s">
        <v>58</v>
      </c>
      <c r="I1490" t="s">
        <v>1145</v>
      </c>
      <c r="J1490">
        <v>52345</v>
      </c>
      <c r="K1490">
        <v>10</v>
      </c>
      <c r="L1490" s="2">
        <v>38487</v>
      </c>
      <c r="M1490" s="2">
        <v>43646</v>
      </c>
      <c r="N1490" t="s">
        <v>355</v>
      </c>
      <c r="O1490">
        <v>37</v>
      </c>
      <c r="P1490" t="s">
        <v>1741</v>
      </c>
      <c r="Q1490" t="s">
        <v>1742</v>
      </c>
      <c r="R1490" t="s">
        <v>149</v>
      </c>
      <c r="S1490" t="s">
        <v>336</v>
      </c>
      <c r="T1490" t="s">
        <v>68</v>
      </c>
      <c r="U1490">
        <v>2017</v>
      </c>
      <c r="V1490">
        <v>566731</v>
      </c>
      <c r="W1490" t="s">
        <v>69</v>
      </c>
      <c r="X1490" t="s">
        <v>1143</v>
      </c>
      <c r="Y1490">
        <v>351895</v>
      </c>
      <c r="Z1490">
        <v>214836</v>
      </c>
      <c r="AA1490" t="s">
        <v>69</v>
      </c>
      <c r="AB1490" t="s">
        <v>8299</v>
      </c>
      <c r="AC1490">
        <v>566731</v>
      </c>
    </row>
    <row r="1491" spans="1:29">
      <c r="A1491">
        <f t="shared" ca="1" si="23"/>
        <v>0.75199655202654736</v>
      </c>
      <c r="B1491" t="s">
        <v>241</v>
      </c>
      <c r="C1491">
        <v>9455770</v>
      </c>
      <c r="D1491" s="2">
        <v>43180</v>
      </c>
      <c r="E1491" t="s">
        <v>56</v>
      </c>
      <c r="F1491" t="s">
        <v>8300</v>
      </c>
      <c r="G1491">
        <v>5</v>
      </c>
      <c r="H1491" t="s">
        <v>58</v>
      </c>
      <c r="I1491" t="s">
        <v>243</v>
      </c>
      <c r="J1491">
        <v>30077</v>
      </c>
      <c r="K1491">
        <v>37</v>
      </c>
      <c r="L1491" s="2">
        <v>35490</v>
      </c>
      <c r="M1491" s="2">
        <v>43555</v>
      </c>
      <c r="N1491" t="s">
        <v>2186</v>
      </c>
      <c r="O1491">
        <v>4</v>
      </c>
      <c r="P1491" t="s">
        <v>444</v>
      </c>
      <c r="Q1491" t="s">
        <v>445</v>
      </c>
      <c r="R1491" t="s">
        <v>149</v>
      </c>
      <c r="S1491" t="s">
        <v>67</v>
      </c>
      <c r="T1491" t="s">
        <v>68</v>
      </c>
      <c r="U1491">
        <v>2018</v>
      </c>
      <c r="V1491">
        <v>471741</v>
      </c>
      <c r="W1491" t="s">
        <v>69</v>
      </c>
      <c r="X1491" t="s">
        <v>241</v>
      </c>
      <c r="Y1491">
        <v>298836</v>
      </c>
      <c r="Z1491">
        <v>172905</v>
      </c>
      <c r="AA1491" t="s">
        <v>69</v>
      </c>
      <c r="AB1491" t="s">
        <v>8301</v>
      </c>
      <c r="AC1491">
        <v>471741</v>
      </c>
    </row>
    <row r="1492" spans="1:29">
      <c r="A1492">
        <f t="shared" ca="1" si="23"/>
        <v>0.40469586547707947</v>
      </c>
      <c r="B1492" t="s">
        <v>127</v>
      </c>
      <c r="C1492">
        <v>9266508</v>
      </c>
      <c r="D1492" s="2">
        <v>42840</v>
      </c>
      <c r="E1492" t="s">
        <v>56</v>
      </c>
      <c r="F1492" t="s">
        <v>8302</v>
      </c>
      <c r="G1492">
        <v>5</v>
      </c>
      <c r="H1492" t="s">
        <v>58</v>
      </c>
      <c r="I1492" t="s">
        <v>130</v>
      </c>
      <c r="J1492">
        <v>77939</v>
      </c>
      <c r="K1492">
        <v>8</v>
      </c>
      <c r="L1492" s="2">
        <v>39661</v>
      </c>
      <c r="M1492" s="2">
        <v>43220</v>
      </c>
      <c r="N1492" t="s">
        <v>6666</v>
      </c>
      <c r="O1492">
        <v>3</v>
      </c>
      <c r="P1492" t="s">
        <v>882</v>
      </c>
      <c r="Q1492" t="s">
        <v>883</v>
      </c>
      <c r="R1492" t="s">
        <v>884</v>
      </c>
      <c r="S1492" t="s">
        <v>67</v>
      </c>
      <c r="T1492" t="s">
        <v>68</v>
      </c>
      <c r="U1492">
        <v>2017</v>
      </c>
      <c r="V1492">
        <v>416250</v>
      </c>
      <c r="W1492" t="s">
        <v>69</v>
      </c>
      <c r="X1492" t="s">
        <v>127</v>
      </c>
      <c r="Y1492">
        <v>250000</v>
      </c>
      <c r="Z1492">
        <v>166250</v>
      </c>
      <c r="AA1492" t="s">
        <v>69</v>
      </c>
      <c r="AB1492" t="s">
        <v>8303</v>
      </c>
      <c r="AC1492">
        <v>416250</v>
      </c>
    </row>
    <row r="1493" spans="1:29">
      <c r="A1493">
        <f t="shared" ca="1" si="23"/>
        <v>7.2129280396763362E-2</v>
      </c>
      <c r="B1493" t="s">
        <v>92</v>
      </c>
      <c r="C1493">
        <v>9250798</v>
      </c>
      <c r="D1493" s="2">
        <v>42804</v>
      </c>
      <c r="E1493" t="s">
        <v>76</v>
      </c>
      <c r="F1493" t="s">
        <v>8304</v>
      </c>
      <c r="G1493">
        <v>5</v>
      </c>
      <c r="H1493" t="s">
        <v>58</v>
      </c>
      <c r="I1493" t="s">
        <v>95</v>
      </c>
      <c r="J1493">
        <v>73115</v>
      </c>
      <c r="K1493">
        <v>5</v>
      </c>
      <c r="L1493" s="2">
        <v>41365</v>
      </c>
      <c r="M1493" s="2">
        <v>43555</v>
      </c>
      <c r="N1493" t="s">
        <v>3447</v>
      </c>
      <c r="O1493">
        <v>1</v>
      </c>
      <c r="P1493" t="s">
        <v>2641</v>
      </c>
      <c r="Q1493" t="s">
        <v>2642</v>
      </c>
      <c r="R1493" t="s">
        <v>555</v>
      </c>
      <c r="S1493" t="s">
        <v>473</v>
      </c>
      <c r="T1493" t="s">
        <v>68</v>
      </c>
      <c r="U1493">
        <v>2017</v>
      </c>
      <c r="V1493">
        <v>457660</v>
      </c>
      <c r="W1493" t="s">
        <v>69</v>
      </c>
      <c r="X1493" t="s">
        <v>92</v>
      </c>
      <c r="Y1493">
        <v>299124</v>
      </c>
      <c r="Z1493">
        <v>158536</v>
      </c>
      <c r="AA1493" t="s">
        <v>69</v>
      </c>
      <c r="AB1493" t="s">
        <v>8305</v>
      </c>
      <c r="AC1493">
        <v>457660</v>
      </c>
    </row>
    <row r="1494" spans="1:29">
      <c r="A1494">
        <f t="shared" ca="1" si="23"/>
        <v>0.98767041833277336</v>
      </c>
      <c r="B1494" t="s">
        <v>286</v>
      </c>
      <c r="C1494">
        <v>9225172</v>
      </c>
      <c r="D1494" s="2">
        <v>42776</v>
      </c>
      <c r="E1494" t="s">
        <v>1874</v>
      </c>
      <c r="F1494" t="s">
        <v>8306</v>
      </c>
      <c r="G1494">
        <v>5</v>
      </c>
      <c r="H1494" t="s">
        <v>58</v>
      </c>
      <c r="I1494" t="s">
        <v>289</v>
      </c>
      <c r="J1494">
        <v>111918</v>
      </c>
      <c r="K1494">
        <v>4</v>
      </c>
      <c r="L1494" s="2">
        <v>41709</v>
      </c>
      <c r="M1494" s="2">
        <v>43524</v>
      </c>
      <c r="N1494" t="s">
        <v>1876</v>
      </c>
      <c r="O1494">
        <v>8</v>
      </c>
      <c r="P1494" t="s">
        <v>2448</v>
      </c>
      <c r="Q1494" t="s">
        <v>472</v>
      </c>
      <c r="R1494" t="s">
        <v>311</v>
      </c>
      <c r="S1494" t="s">
        <v>473</v>
      </c>
      <c r="T1494" t="s">
        <v>68</v>
      </c>
      <c r="U1494">
        <v>2017</v>
      </c>
      <c r="V1494">
        <v>612193</v>
      </c>
      <c r="W1494" t="s">
        <v>69</v>
      </c>
      <c r="X1494" t="s">
        <v>286</v>
      </c>
      <c r="Y1494">
        <v>515006</v>
      </c>
      <c r="Z1494">
        <v>97187</v>
      </c>
      <c r="AA1494" t="s">
        <v>69</v>
      </c>
      <c r="AB1494" t="s">
        <v>8307</v>
      </c>
      <c r="AC1494">
        <v>612193</v>
      </c>
    </row>
    <row r="1495" spans="1:29">
      <c r="A1495">
        <f t="shared" ca="1" si="23"/>
        <v>0.36211642869085003</v>
      </c>
      <c r="B1495" t="s">
        <v>199</v>
      </c>
      <c r="C1495">
        <v>9292045</v>
      </c>
      <c r="D1495" s="2">
        <v>42914</v>
      </c>
      <c r="E1495" t="s">
        <v>2175</v>
      </c>
      <c r="F1495" t="s">
        <v>8308</v>
      </c>
      <c r="G1495">
        <v>5</v>
      </c>
      <c r="H1495" t="s">
        <v>58</v>
      </c>
      <c r="I1495" t="s">
        <v>149</v>
      </c>
      <c r="J1495">
        <v>197401</v>
      </c>
      <c r="K1495">
        <v>3</v>
      </c>
      <c r="L1495" s="2">
        <v>42193</v>
      </c>
      <c r="M1495" s="2">
        <v>43646</v>
      </c>
      <c r="N1495" t="s">
        <v>1974</v>
      </c>
      <c r="O1495">
        <v>8</v>
      </c>
      <c r="P1495" t="s">
        <v>2448</v>
      </c>
      <c r="Q1495" t="s">
        <v>472</v>
      </c>
      <c r="R1495" t="s">
        <v>311</v>
      </c>
      <c r="S1495" t="s">
        <v>473</v>
      </c>
      <c r="T1495" t="s">
        <v>68</v>
      </c>
      <c r="U1495">
        <v>2017</v>
      </c>
      <c r="V1495">
        <v>486155</v>
      </c>
      <c r="W1495" t="s">
        <v>69</v>
      </c>
      <c r="X1495" t="s">
        <v>199</v>
      </c>
      <c r="Y1495">
        <v>314699</v>
      </c>
      <c r="Z1495">
        <v>171456</v>
      </c>
      <c r="AA1495" t="s">
        <v>69</v>
      </c>
      <c r="AB1495" t="s">
        <v>8309</v>
      </c>
      <c r="AC1495">
        <v>486155</v>
      </c>
    </row>
    <row r="1496" spans="1:29">
      <c r="A1496">
        <f t="shared" ca="1" si="23"/>
        <v>0.49908372671722201</v>
      </c>
      <c r="B1496" t="s">
        <v>241</v>
      </c>
      <c r="C1496">
        <v>9387325</v>
      </c>
      <c r="D1496" s="2">
        <v>43075</v>
      </c>
      <c r="E1496" t="s">
        <v>56</v>
      </c>
      <c r="F1496" t="s">
        <v>8310</v>
      </c>
      <c r="G1496">
        <v>5</v>
      </c>
      <c r="H1496" t="s">
        <v>58</v>
      </c>
      <c r="I1496" t="s">
        <v>243</v>
      </c>
      <c r="J1496">
        <v>122492</v>
      </c>
      <c r="K1496">
        <v>4</v>
      </c>
      <c r="L1496" s="2">
        <v>41957</v>
      </c>
      <c r="M1496" s="2">
        <v>43769</v>
      </c>
      <c r="N1496" t="s">
        <v>1935</v>
      </c>
      <c r="O1496">
        <v>30</v>
      </c>
      <c r="P1496" t="s">
        <v>1180</v>
      </c>
      <c r="Q1496" t="s">
        <v>1091</v>
      </c>
      <c r="R1496" t="s">
        <v>149</v>
      </c>
      <c r="S1496" t="s">
        <v>473</v>
      </c>
      <c r="T1496" t="s">
        <v>68</v>
      </c>
      <c r="U1496">
        <v>2018</v>
      </c>
      <c r="V1496">
        <v>509745</v>
      </c>
      <c r="W1496" t="s">
        <v>69</v>
      </c>
      <c r="X1496" t="s">
        <v>241</v>
      </c>
      <c r="Y1496">
        <v>306972</v>
      </c>
      <c r="Z1496">
        <v>202773</v>
      </c>
      <c r="AA1496" t="s">
        <v>69</v>
      </c>
      <c r="AB1496" t="s">
        <v>8311</v>
      </c>
      <c r="AC1496">
        <v>509745</v>
      </c>
    </row>
    <row r="1497" spans="1:29">
      <c r="A1497">
        <f t="shared" ca="1" si="23"/>
        <v>0.18534660523991153</v>
      </c>
      <c r="B1497" t="s">
        <v>889</v>
      </c>
      <c r="C1497">
        <v>9379848</v>
      </c>
      <c r="D1497" s="2">
        <v>43056</v>
      </c>
      <c r="E1497" t="s">
        <v>76</v>
      </c>
      <c r="F1497" t="s">
        <v>8312</v>
      </c>
      <c r="G1497">
        <v>5</v>
      </c>
      <c r="H1497" t="s">
        <v>58</v>
      </c>
      <c r="I1497" t="s">
        <v>891</v>
      </c>
      <c r="J1497">
        <v>2710</v>
      </c>
      <c r="K1497">
        <v>37</v>
      </c>
      <c r="L1497" s="2">
        <v>29556</v>
      </c>
      <c r="M1497" s="2">
        <v>43769</v>
      </c>
      <c r="N1497" t="s">
        <v>8095</v>
      </c>
      <c r="O1497">
        <v>4</v>
      </c>
      <c r="P1497" t="s">
        <v>444</v>
      </c>
      <c r="Q1497" t="s">
        <v>445</v>
      </c>
      <c r="R1497" t="s">
        <v>149</v>
      </c>
      <c r="S1497" t="s">
        <v>322</v>
      </c>
      <c r="T1497" t="s">
        <v>68</v>
      </c>
      <c r="U1497">
        <v>2018</v>
      </c>
      <c r="V1497">
        <v>383279</v>
      </c>
      <c r="W1497" t="s">
        <v>69</v>
      </c>
      <c r="X1497" t="s">
        <v>889</v>
      </c>
      <c r="Y1497">
        <v>254573</v>
      </c>
      <c r="Z1497">
        <v>128706</v>
      </c>
      <c r="AA1497" t="s">
        <v>69</v>
      </c>
      <c r="AB1497" t="s">
        <v>8313</v>
      </c>
      <c r="AC1497">
        <v>383279</v>
      </c>
    </row>
    <row r="1498" spans="1:29">
      <c r="A1498">
        <f t="shared" ca="1" si="23"/>
        <v>0.17089085143538585</v>
      </c>
      <c r="B1498" t="s">
        <v>92</v>
      </c>
      <c r="C1498">
        <v>9505950</v>
      </c>
      <c r="D1498" s="2">
        <v>43308</v>
      </c>
      <c r="E1498" t="s">
        <v>69</v>
      </c>
      <c r="F1498" t="s">
        <v>8314</v>
      </c>
      <c r="G1498">
        <v>5</v>
      </c>
      <c r="H1498" t="s">
        <v>58</v>
      </c>
      <c r="I1498" t="s">
        <v>95</v>
      </c>
      <c r="J1498">
        <v>84215</v>
      </c>
      <c r="K1498">
        <v>5</v>
      </c>
      <c r="L1498" s="2">
        <v>41904</v>
      </c>
      <c r="M1498" s="2">
        <v>43982</v>
      </c>
      <c r="N1498" t="s">
        <v>8315</v>
      </c>
      <c r="O1498">
        <v>16</v>
      </c>
      <c r="P1498" t="s">
        <v>1363</v>
      </c>
      <c r="Q1498" t="s">
        <v>1364</v>
      </c>
      <c r="R1498" t="s">
        <v>149</v>
      </c>
      <c r="S1498" t="s">
        <v>67</v>
      </c>
      <c r="T1498" t="s">
        <v>68</v>
      </c>
      <c r="U1498">
        <v>2018</v>
      </c>
      <c r="V1498">
        <v>650683</v>
      </c>
      <c r="W1498" t="s">
        <v>69</v>
      </c>
      <c r="X1498" t="s">
        <v>92</v>
      </c>
      <c r="Y1498">
        <v>387321</v>
      </c>
      <c r="Z1498">
        <v>263362</v>
      </c>
      <c r="AA1498" t="s">
        <v>69</v>
      </c>
      <c r="AB1498" t="s">
        <v>8316</v>
      </c>
      <c r="AC1498">
        <v>650683</v>
      </c>
    </row>
    <row r="1499" spans="1:29">
      <c r="A1499">
        <f t="shared" ca="1" si="23"/>
        <v>0.9681974692070624</v>
      </c>
      <c r="B1499" t="s">
        <v>199</v>
      </c>
      <c r="C1499">
        <v>9437735</v>
      </c>
      <c r="D1499" s="2">
        <v>43139</v>
      </c>
      <c r="E1499" t="s">
        <v>76</v>
      </c>
      <c r="F1499" t="s">
        <v>8317</v>
      </c>
      <c r="G1499">
        <v>5</v>
      </c>
      <c r="H1499" t="s">
        <v>58</v>
      </c>
      <c r="I1499" t="s">
        <v>149</v>
      </c>
      <c r="J1499">
        <v>174929</v>
      </c>
      <c r="K1499">
        <v>5</v>
      </c>
      <c r="L1499" s="2">
        <v>41764</v>
      </c>
      <c r="M1499" s="2">
        <v>43890</v>
      </c>
      <c r="N1499" t="s">
        <v>7513</v>
      </c>
      <c r="O1499">
        <v>11</v>
      </c>
      <c r="P1499" t="s">
        <v>532</v>
      </c>
      <c r="Q1499" t="s">
        <v>533</v>
      </c>
      <c r="R1499" t="s">
        <v>149</v>
      </c>
      <c r="S1499" t="s">
        <v>67</v>
      </c>
      <c r="T1499" t="s">
        <v>68</v>
      </c>
      <c r="U1499">
        <v>2018</v>
      </c>
      <c r="V1499">
        <v>570235</v>
      </c>
      <c r="W1499" t="s">
        <v>69</v>
      </c>
      <c r="X1499" t="s">
        <v>199</v>
      </c>
      <c r="Y1499">
        <v>359770</v>
      </c>
      <c r="Z1499">
        <v>210465</v>
      </c>
      <c r="AA1499" t="s">
        <v>69</v>
      </c>
      <c r="AB1499" t="s">
        <v>8318</v>
      </c>
      <c r="AC1499">
        <v>570235</v>
      </c>
    </row>
    <row r="1500" spans="1:29">
      <c r="A1500">
        <f t="shared" ca="1" si="23"/>
        <v>0.28336947710787064</v>
      </c>
      <c r="B1500" t="s">
        <v>92</v>
      </c>
      <c r="C1500">
        <v>9113054</v>
      </c>
      <c r="D1500" s="2">
        <v>42940</v>
      </c>
      <c r="E1500" t="s">
        <v>8319</v>
      </c>
      <c r="F1500" t="s">
        <v>8320</v>
      </c>
      <c r="G1500">
        <v>5</v>
      </c>
      <c r="H1500" t="s">
        <v>58</v>
      </c>
      <c r="I1500" t="s">
        <v>95</v>
      </c>
      <c r="J1500">
        <v>74221</v>
      </c>
      <c r="K1500">
        <v>6</v>
      </c>
      <c r="L1500" s="2">
        <v>42248</v>
      </c>
      <c r="M1500" s="2">
        <v>43312</v>
      </c>
      <c r="N1500" t="s">
        <v>8321</v>
      </c>
      <c r="O1500">
        <v>6</v>
      </c>
      <c r="P1500" t="s">
        <v>99</v>
      </c>
      <c r="Q1500" t="s">
        <v>100</v>
      </c>
      <c r="R1500" t="s">
        <v>101</v>
      </c>
      <c r="S1500" t="s">
        <v>102</v>
      </c>
      <c r="T1500" t="s">
        <v>68</v>
      </c>
      <c r="U1500">
        <v>2017</v>
      </c>
      <c r="V1500">
        <v>357439</v>
      </c>
      <c r="W1500" t="s">
        <v>69</v>
      </c>
      <c r="X1500" t="s">
        <v>92</v>
      </c>
      <c r="Y1500">
        <v>256301</v>
      </c>
      <c r="Z1500">
        <v>101138</v>
      </c>
      <c r="AA1500" t="s">
        <v>69</v>
      </c>
      <c r="AB1500" t="s">
        <v>8322</v>
      </c>
      <c r="AC1500">
        <v>357439</v>
      </c>
    </row>
    <row r="1501" spans="1:29">
      <c r="A1501">
        <f t="shared" ca="1" si="23"/>
        <v>0.99741656688546809</v>
      </c>
      <c r="B1501" t="s">
        <v>109</v>
      </c>
      <c r="C1501">
        <v>9310254</v>
      </c>
      <c r="D1501" s="2">
        <v>42940</v>
      </c>
      <c r="E1501" t="s">
        <v>76</v>
      </c>
      <c r="F1501" t="s">
        <v>8323</v>
      </c>
      <c r="G1501">
        <v>5</v>
      </c>
      <c r="H1501" t="s">
        <v>58</v>
      </c>
      <c r="I1501" t="s">
        <v>112</v>
      </c>
      <c r="J1501">
        <v>23549</v>
      </c>
      <c r="K1501">
        <v>5</v>
      </c>
      <c r="L1501" s="2">
        <v>41487</v>
      </c>
      <c r="M1501" s="2">
        <v>43677</v>
      </c>
      <c r="N1501" t="s">
        <v>1355</v>
      </c>
      <c r="O1501">
        <v>1</v>
      </c>
      <c r="P1501" t="s">
        <v>161</v>
      </c>
      <c r="Q1501" t="s">
        <v>162</v>
      </c>
      <c r="R1501" t="s">
        <v>163</v>
      </c>
      <c r="S1501" t="s">
        <v>67</v>
      </c>
      <c r="T1501" t="s">
        <v>68</v>
      </c>
      <c r="U1501">
        <v>2017</v>
      </c>
      <c r="V1501">
        <v>342000</v>
      </c>
      <c r="W1501" t="s">
        <v>69</v>
      </c>
      <c r="X1501" t="s">
        <v>109</v>
      </c>
      <c r="Y1501">
        <v>225000</v>
      </c>
      <c r="Z1501">
        <v>117000</v>
      </c>
      <c r="AA1501" t="s">
        <v>69</v>
      </c>
      <c r="AB1501" t="s">
        <v>8324</v>
      </c>
      <c r="AC1501">
        <v>342000</v>
      </c>
    </row>
    <row r="1502" spans="1:29">
      <c r="A1502">
        <f t="shared" ca="1" si="23"/>
        <v>0.53384115779232211</v>
      </c>
      <c r="B1502" t="s">
        <v>109</v>
      </c>
      <c r="C1502">
        <v>9563266</v>
      </c>
      <c r="D1502" s="2">
        <v>43332</v>
      </c>
      <c r="E1502" t="s">
        <v>56</v>
      </c>
      <c r="F1502" t="s">
        <v>8325</v>
      </c>
      <c r="G1502">
        <v>5</v>
      </c>
      <c r="H1502" t="s">
        <v>58</v>
      </c>
      <c r="I1502" t="s">
        <v>112</v>
      </c>
      <c r="J1502">
        <v>26979</v>
      </c>
      <c r="K1502">
        <v>3</v>
      </c>
      <c r="L1502" s="2">
        <v>42643</v>
      </c>
      <c r="M1502" s="2">
        <v>44074</v>
      </c>
      <c r="N1502" t="s">
        <v>1355</v>
      </c>
      <c r="O1502">
        <v>7</v>
      </c>
      <c r="P1502" t="s">
        <v>8326</v>
      </c>
      <c r="Q1502" t="s">
        <v>472</v>
      </c>
      <c r="R1502" t="s">
        <v>311</v>
      </c>
      <c r="S1502" t="s">
        <v>296</v>
      </c>
      <c r="T1502" t="s">
        <v>68</v>
      </c>
      <c r="U1502">
        <v>2018</v>
      </c>
      <c r="V1502">
        <v>377500</v>
      </c>
      <c r="W1502" t="s">
        <v>69</v>
      </c>
      <c r="X1502" t="s">
        <v>109</v>
      </c>
      <c r="Y1502">
        <v>250000</v>
      </c>
      <c r="Z1502">
        <v>127500</v>
      </c>
      <c r="AA1502" t="s">
        <v>69</v>
      </c>
      <c r="AB1502" t="s">
        <v>8327</v>
      </c>
      <c r="AC1502">
        <v>377500</v>
      </c>
    </row>
    <row r="1503" spans="1:29">
      <c r="A1503">
        <f t="shared" ca="1" si="23"/>
        <v>0.19767802295423198</v>
      </c>
      <c r="B1503" t="s">
        <v>254</v>
      </c>
      <c r="C1503">
        <v>9412839</v>
      </c>
      <c r="D1503" s="2">
        <v>43122</v>
      </c>
      <c r="E1503" t="s">
        <v>56</v>
      </c>
      <c r="F1503" t="s">
        <v>8328</v>
      </c>
      <c r="G1503">
        <v>5</v>
      </c>
      <c r="H1503" t="s">
        <v>58</v>
      </c>
      <c r="I1503" t="s">
        <v>256</v>
      </c>
      <c r="J1503">
        <v>110564</v>
      </c>
      <c r="K1503">
        <v>4</v>
      </c>
      <c r="L1503" s="2">
        <v>42050</v>
      </c>
      <c r="M1503" s="2">
        <v>43861</v>
      </c>
      <c r="N1503" t="s">
        <v>1807</v>
      </c>
      <c r="O1503">
        <v>16</v>
      </c>
      <c r="P1503" t="s">
        <v>1363</v>
      </c>
      <c r="Q1503" t="s">
        <v>1364</v>
      </c>
      <c r="R1503" t="s">
        <v>149</v>
      </c>
      <c r="S1503" t="s">
        <v>67</v>
      </c>
      <c r="T1503" t="s">
        <v>68</v>
      </c>
      <c r="U1503">
        <v>2018</v>
      </c>
      <c r="V1503">
        <v>320427</v>
      </c>
      <c r="W1503" t="s">
        <v>69</v>
      </c>
      <c r="X1503" t="s">
        <v>254</v>
      </c>
      <c r="Y1503">
        <v>200000</v>
      </c>
      <c r="Z1503">
        <v>120427</v>
      </c>
      <c r="AA1503" t="s">
        <v>69</v>
      </c>
      <c r="AB1503" t="s">
        <v>8329</v>
      </c>
      <c r="AC1503">
        <v>320427</v>
      </c>
    </row>
    <row r="1504" spans="1:29">
      <c r="A1504">
        <f t="shared" ca="1" si="23"/>
        <v>0.81349985208882802</v>
      </c>
      <c r="B1504" t="s">
        <v>254</v>
      </c>
      <c r="C1504">
        <v>9536107</v>
      </c>
      <c r="D1504" s="2">
        <v>43308</v>
      </c>
      <c r="E1504" t="s">
        <v>2393</v>
      </c>
      <c r="F1504" t="s">
        <v>8330</v>
      </c>
      <c r="G1504">
        <v>5</v>
      </c>
      <c r="H1504" t="s">
        <v>58</v>
      </c>
      <c r="I1504" t="s">
        <v>256</v>
      </c>
      <c r="J1504">
        <v>112081</v>
      </c>
      <c r="K1504">
        <v>5</v>
      </c>
      <c r="L1504" s="2">
        <v>41852</v>
      </c>
      <c r="M1504" s="2">
        <v>43677</v>
      </c>
      <c r="N1504" t="s">
        <v>2395</v>
      </c>
      <c r="O1504">
        <v>11</v>
      </c>
      <c r="P1504" t="s">
        <v>532</v>
      </c>
      <c r="Q1504" t="s">
        <v>533</v>
      </c>
      <c r="R1504" t="s">
        <v>149</v>
      </c>
      <c r="S1504" t="s">
        <v>67</v>
      </c>
      <c r="T1504" t="s">
        <v>68</v>
      </c>
      <c r="U1504">
        <v>2018</v>
      </c>
      <c r="V1504">
        <v>301150</v>
      </c>
      <c r="W1504" t="s">
        <v>69</v>
      </c>
      <c r="X1504" t="s">
        <v>254</v>
      </c>
      <c r="Y1504">
        <v>190000</v>
      </c>
      <c r="Z1504">
        <v>111150</v>
      </c>
      <c r="AA1504" t="s">
        <v>69</v>
      </c>
      <c r="AB1504" t="s">
        <v>8331</v>
      </c>
      <c r="AC1504">
        <v>301150</v>
      </c>
    </row>
    <row r="1505" spans="1:29">
      <c r="A1505">
        <f t="shared" ca="1" si="23"/>
        <v>0.24794133142381192</v>
      </c>
      <c r="B1505" t="s">
        <v>55</v>
      </c>
      <c r="C1505">
        <v>9271262</v>
      </c>
      <c r="D1505" s="2">
        <v>42860</v>
      </c>
      <c r="E1505" t="s">
        <v>76</v>
      </c>
      <c r="F1505" t="s">
        <v>8332</v>
      </c>
      <c r="G1505">
        <v>5</v>
      </c>
      <c r="H1505" t="s">
        <v>58</v>
      </c>
      <c r="I1505" t="s">
        <v>59</v>
      </c>
      <c r="J1505">
        <v>41062</v>
      </c>
      <c r="K1505">
        <v>18</v>
      </c>
      <c r="L1505" s="2">
        <v>36617</v>
      </c>
      <c r="M1505" s="2">
        <v>43373</v>
      </c>
      <c r="N1505" t="s">
        <v>318</v>
      </c>
      <c r="O1505">
        <v>7</v>
      </c>
      <c r="P1505" t="s">
        <v>787</v>
      </c>
      <c r="Q1505" t="s">
        <v>472</v>
      </c>
      <c r="R1505" t="s">
        <v>311</v>
      </c>
      <c r="S1505" t="s">
        <v>473</v>
      </c>
      <c r="T1505" t="s">
        <v>68</v>
      </c>
      <c r="U1505">
        <v>2017</v>
      </c>
      <c r="V1505">
        <v>562906</v>
      </c>
      <c r="W1505" t="s">
        <v>69</v>
      </c>
      <c r="X1505" t="s">
        <v>55</v>
      </c>
      <c r="Y1505">
        <v>318026</v>
      </c>
      <c r="Z1505">
        <v>244880</v>
      </c>
      <c r="AA1505" t="s">
        <v>69</v>
      </c>
      <c r="AB1505" t="s">
        <v>8333</v>
      </c>
      <c r="AC1505">
        <v>562906</v>
      </c>
    </row>
    <row r="1506" spans="1:29">
      <c r="A1506">
        <f t="shared" ca="1" si="23"/>
        <v>0.73556679822839111</v>
      </c>
      <c r="B1506" t="s">
        <v>199</v>
      </c>
      <c r="C1506">
        <v>9477490</v>
      </c>
      <c r="D1506" s="2">
        <v>43210</v>
      </c>
      <c r="E1506" t="s">
        <v>76</v>
      </c>
      <c r="F1506" t="s">
        <v>8334</v>
      </c>
      <c r="G1506">
        <v>5</v>
      </c>
      <c r="H1506" t="s">
        <v>58</v>
      </c>
      <c r="I1506" t="s">
        <v>149</v>
      </c>
      <c r="J1506">
        <v>186720</v>
      </c>
      <c r="K1506">
        <v>5</v>
      </c>
      <c r="L1506" s="2">
        <v>41778</v>
      </c>
      <c r="M1506" s="2">
        <v>44316</v>
      </c>
      <c r="N1506" t="s">
        <v>834</v>
      </c>
      <c r="O1506">
        <v>3</v>
      </c>
      <c r="P1506" t="s">
        <v>553</v>
      </c>
      <c r="Q1506" t="s">
        <v>554</v>
      </c>
      <c r="R1506" t="s">
        <v>555</v>
      </c>
      <c r="S1506" t="s">
        <v>67</v>
      </c>
      <c r="T1506" t="s">
        <v>68</v>
      </c>
      <c r="U1506">
        <v>2018</v>
      </c>
      <c r="V1506">
        <v>867137</v>
      </c>
      <c r="W1506" t="s">
        <v>69</v>
      </c>
      <c r="X1506" t="s">
        <v>199</v>
      </c>
      <c r="Y1506">
        <v>570872</v>
      </c>
      <c r="Z1506">
        <v>296265</v>
      </c>
      <c r="AA1506" t="s">
        <v>69</v>
      </c>
      <c r="AB1506" t="s">
        <v>8335</v>
      </c>
      <c r="AC1506">
        <v>867137</v>
      </c>
    </row>
    <row r="1507" spans="1:29">
      <c r="A1507">
        <f t="shared" ca="1" si="23"/>
        <v>0.91875149364782405</v>
      </c>
      <c r="B1507" t="s">
        <v>75</v>
      </c>
      <c r="C1507">
        <v>9407297</v>
      </c>
      <c r="D1507" s="2">
        <v>43111</v>
      </c>
      <c r="E1507" t="s">
        <v>76</v>
      </c>
      <c r="F1507" t="s">
        <v>8336</v>
      </c>
      <c r="G1507">
        <v>5</v>
      </c>
      <c r="H1507" t="s">
        <v>58</v>
      </c>
      <c r="I1507" t="s">
        <v>78</v>
      </c>
      <c r="J1507">
        <v>23039</v>
      </c>
      <c r="K1507">
        <v>16</v>
      </c>
      <c r="L1507" s="2">
        <v>38032</v>
      </c>
      <c r="M1507" s="2">
        <v>43861</v>
      </c>
      <c r="N1507" t="s">
        <v>2261</v>
      </c>
      <c r="O1507">
        <v>10</v>
      </c>
      <c r="P1507" t="s">
        <v>399</v>
      </c>
      <c r="Q1507" t="s">
        <v>400</v>
      </c>
      <c r="R1507" t="s">
        <v>401</v>
      </c>
      <c r="S1507" t="s">
        <v>67</v>
      </c>
      <c r="T1507" t="s">
        <v>68</v>
      </c>
      <c r="U1507">
        <v>2018</v>
      </c>
      <c r="V1507">
        <v>389599</v>
      </c>
      <c r="W1507" t="s">
        <v>69</v>
      </c>
      <c r="X1507" t="s">
        <v>75</v>
      </c>
      <c r="Y1507">
        <v>245031</v>
      </c>
      <c r="Z1507">
        <v>144568</v>
      </c>
      <c r="AA1507" t="s">
        <v>69</v>
      </c>
      <c r="AB1507" t="s">
        <v>8337</v>
      </c>
      <c r="AC1507">
        <v>389599</v>
      </c>
    </row>
    <row r="1508" spans="1:29">
      <c r="A1508">
        <f t="shared" ca="1" si="23"/>
        <v>0.93779479818486455</v>
      </c>
      <c r="B1508" t="s">
        <v>303</v>
      </c>
      <c r="C1508">
        <v>9241378</v>
      </c>
      <c r="D1508" s="2">
        <v>42783</v>
      </c>
      <c r="E1508" t="s">
        <v>76</v>
      </c>
      <c r="F1508" t="s">
        <v>8338</v>
      </c>
      <c r="G1508">
        <v>5</v>
      </c>
      <c r="H1508" t="s">
        <v>58</v>
      </c>
      <c r="I1508" t="s">
        <v>305</v>
      </c>
      <c r="J1508">
        <v>97374</v>
      </c>
      <c r="K1508">
        <v>5</v>
      </c>
      <c r="L1508" s="2">
        <v>41346</v>
      </c>
      <c r="M1508" s="2">
        <v>43159</v>
      </c>
      <c r="N1508" t="s">
        <v>5895</v>
      </c>
      <c r="O1508">
        <v>6</v>
      </c>
      <c r="P1508" t="s">
        <v>333</v>
      </c>
      <c r="Q1508" t="s">
        <v>334</v>
      </c>
      <c r="R1508" t="s">
        <v>335</v>
      </c>
      <c r="S1508" t="s">
        <v>67</v>
      </c>
      <c r="T1508" t="s">
        <v>68</v>
      </c>
      <c r="U1508">
        <v>2017</v>
      </c>
      <c r="V1508">
        <v>338213</v>
      </c>
      <c r="W1508" t="s">
        <v>69</v>
      </c>
      <c r="X1508" t="s">
        <v>303</v>
      </c>
      <c r="Y1508">
        <v>217500</v>
      </c>
      <c r="Z1508">
        <v>120713</v>
      </c>
      <c r="AA1508" t="s">
        <v>69</v>
      </c>
      <c r="AB1508" t="s">
        <v>8339</v>
      </c>
      <c r="AC1508">
        <v>338213</v>
      </c>
    </row>
    <row r="1509" spans="1:29">
      <c r="A1509">
        <f t="shared" ca="1" si="23"/>
        <v>0.87769403723072736</v>
      </c>
      <c r="B1509" t="s">
        <v>254</v>
      </c>
      <c r="C1509">
        <v>9405567</v>
      </c>
      <c r="D1509" s="2">
        <v>43088</v>
      </c>
      <c r="E1509" t="s">
        <v>76</v>
      </c>
      <c r="F1509" t="s">
        <v>8340</v>
      </c>
      <c r="G1509">
        <v>5</v>
      </c>
      <c r="H1509" t="s">
        <v>58</v>
      </c>
      <c r="I1509" t="s">
        <v>256</v>
      </c>
      <c r="J1509">
        <v>104184</v>
      </c>
      <c r="K1509">
        <v>6</v>
      </c>
      <c r="L1509" s="2">
        <v>41685</v>
      </c>
      <c r="M1509" s="2">
        <v>44165</v>
      </c>
      <c r="N1509" t="s">
        <v>616</v>
      </c>
      <c r="O1509">
        <v>3</v>
      </c>
      <c r="P1509" t="s">
        <v>8273</v>
      </c>
      <c r="Q1509" t="s">
        <v>8274</v>
      </c>
      <c r="R1509" t="s">
        <v>101</v>
      </c>
      <c r="S1509" t="s">
        <v>336</v>
      </c>
      <c r="T1509" t="s">
        <v>68</v>
      </c>
      <c r="U1509">
        <v>2018</v>
      </c>
      <c r="V1509">
        <v>278097</v>
      </c>
      <c r="W1509" t="s">
        <v>69</v>
      </c>
      <c r="X1509" t="s">
        <v>254</v>
      </c>
      <c r="Y1509">
        <v>209657</v>
      </c>
      <c r="Z1509">
        <v>68440</v>
      </c>
      <c r="AA1509" t="s">
        <v>69</v>
      </c>
      <c r="AB1509" t="s">
        <v>8341</v>
      </c>
      <c r="AC1509">
        <v>278097</v>
      </c>
    </row>
    <row r="1510" spans="1:29">
      <c r="A1510">
        <f t="shared" ca="1" si="23"/>
        <v>0.54438573115103017</v>
      </c>
      <c r="B1510" t="s">
        <v>109</v>
      </c>
      <c r="C1510">
        <v>9310246</v>
      </c>
      <c r="D1510" s="2">
        <v>42844</v>
      </c>
      <c r="E1510" t="s">
        <v>76</v>
      </c>
      <c r="F1510" t="s">
        <v>8342</v>
      </c>
      <c r="G1510">
        <v>5</v>
      </c>
      <c r="H1510" t="s">
        <v>58</v>
      </c>
      <c r="I1510" t="s">
        <v>112</v>
      </c>
      <c r="J1510">
        <v>8922</v>
      </c>
      <c r="K1510">
        <v>26</v>
      </c>
      <c r="L1510" s="2">
        <v>33359</v>
      </c>
      <c r="M1510" s="2">
        <v>43585</v>
      </c>
      <c r="N1510" t="s">
        <v>636</v>
      </c>
      <c r="O1510">
        <v>1</v>
      </c>
      <c r="P1510" t="s">
        <v>161</v>
      </c>
      <c r="Q1510" t="s">
        <v>162</v>
      </c>
      <c r="R1510" t="s">
        <v>163</v>
      </c>
      <c r="S1510" t="s">
        <v>67</v>
      </c>
      <c r="T1510" t="s">
        <v>68</v>
      </c>
      <c r="U1510">
        <v>2017</v>
      </c>
      <c r="V1510">
        <v>499285</v>
      </c>
      <c r="W1510" t="s">
        <v>69</v>
      </c>
      <c r="X1510" t="s">
        <v>109</v>
      </c>
      <c r="Y1510">
        <v>328477</v>
      </c>
      <c r="Z1510">
        <v>170808</v>
      </c>
      <c r="AA1510" t="s">
        <v>69</v>
      </c>
      <c r="AB1510" t="s">
        <v>8343</v>
      </c>
      <c r="AC1510">
        <v>499285</v>
      </c>
    </row>
    <row r="1511" spans="1:29">
      <c r="A1511">
        <f t="shared" ca="1" si="23"/>
        <v>0.93163187197510777</v>
      </c>
      <c r="B1511" t="s">
        <v>241</v>
      </c>
      <c r="C1511">
        <v>9482735</v>
      </c>
      <c r="D1511" s="2">
        <v>43213</v>
      </c>
      <c r="E1511" t="s">
        <v>56</v>
      </c>
      <c r="F1511" t="s">
        <v>8344</v>
      </c>
      <c r="G1511">
        <v>5</v>
      </c>
      <c r="H1511" t="s">
        <v>58</v>
      </c>
      <c r="I1511" t="s">
        <v>243</v>
      </c>
      <c r="J1511">
        <v>47600</v>
      </c>
      <c r="K1511">
        <v>23</v>
      </c>
      <c r="L1511" s="2">
        <v>33868</v>
      </c>
      <c r="M1511" s="2">
        <v>43677</v>
      </c>
      <c r="N1511" t="s">
        <v>1126</v>
      </c>
      <c r="O1511">
        <v>3</v>
      </c>
      <c r="P1511" t="s">
        <v>542</v>
      </c>
      <c r="Q1511" t="s">
        <v>543</v>
      </c>
      <c r="R1511" t="s">
        <v>205</v>
      </c>
      <c r="S1511" t="s">
        <v>483</v>
      </c>
      <c r="T1511" t="s">
        <v>68</v>
      </c>
      <c r="U1511">
        <v>2018</v>
      </c>
      <c r="V1511">
        <v>400000</v>
      </c>
      <c r="W1511" t="s">
        <v>69</v>
      </c>
      <c r="X1511" t="s">
        <v>241</v>
      </c>
      <c r="Y1511">
        <v>250000</v>
      </c>
      <c r="Z1511">
        <v>150000</v>
      </c>
      <c r="AA1511" t="s">
        <v>69</v>
      </c>
      <c r="AB1511" t="s">
        <v>8345</v>
      </c>
      <c r="AC1511">
        <v>400000</v>
      </c>
    </row>
    <row r="1512" spans="1:29">
      <c r="A1512">
        <f t="shared" ca="1" si="23"/>
        <v>0.13073829269605874</v>
      </c>
      <c r="B1512" t="s">
        <v>199</v>
      </c>
      <c r="C1512">
        <v>9390456</v>
      </c>
      <c r="D1512" s="2">
        <v>43061</v>
      </c>
      <c r="E1512" t="s">
        <v>76</v>
      </c>
      <c r="F1512" t="s">
        <v>8346</v>
      </c>
      <c r="G1512">
        <v>5</v>
      </c>
      <c r="H1512" t="s">
        <v>58</v>
      </c>
      <c r="I1512" t="s">
        <v>149</v>
      </c>
      <c r="J1512">
        <v>90668</v>
      </c>
      <c r="K1512">
        <v>15</v>
      </c>
      <c r="L1512" s="2">
        <v>37347</v>
      </c>
      <c r="M1512" s="2">
        <v>43830</v>
      </c>
      <c r="N1512" t="s">
        <v>980</v>
      </c>
      <c r="O1512">
        <v>7</v>
      </c>
      <c r="P1512" t="s">
        <v>64</v>
      </c>
      <c r="Q1512" t="s">
        <v>65</v>
      </c>
      <c r="R1512" t="s">
        <v>66</v>
      </c>
      <c r="S1512" t="s">
        <v>67</v>
      </c>
      <c r="T1512" t="s">
        <v>68</v>
      </c>
      <c r="U1512">
        <v>2018</v>
      </c>
      <c r="V1512">
        <v>291600</v>
      </c>
      <c r="W1512" t="s">
        <v>69</v>
      </c>
      <c r="X1512" t="s">
        <v>199</v>
      </c>
      <c r="Y1512">
        <v>180000</v>
      </c>
      <c r="Z1512">
        <v>111600</v>
      </c>
      <c r="AA1512" t="s">
        <v>69</v>
      </c>
      <c r="AB1512" t="s">
        <v>8347</v>
      </c>
      <c r="AC1512">
        <v>291600</v>
      </c>
    </row>
    <row r="1513" spans="1:29">
      <c r="A1513">
        <f t="shared" ca="1" si="23"/>
        <v>0.24916991777347042</v>
      </c>
      <c r="B1513" t="s">
        <v>241</v>
      </c>
      <c r="C1513">
        <v>9398036</v>
      </c>
      <c r="D1513" s="2">
        <v>43083</v>
      </c>
      <c r="E1513" t="s">
        <v>76</v>
      </c>
      <c r="F1513" t="s">
        <v>8348</v>
      </c>
      <c r="G1513">
        <v>5</v>
      </c>
      <c r="H1513" t="s">
        <v>58</v>
      </c>
      <c r="I1513" t="s">
        <v>243</v>
      </c>
      <c r="J1513">
        <v>119960</v>
      </c>
      <c r="K1513">
        <v>6</v>
      </c>
      <c r="L1513" s="2">
        <v>41985</v>
      </c>
      <c r="M1513" s="2">
        <v>44135</v>
      </c>
      <c r="N1513" t="s">
        <v>8349</v>
      </c>
      <c r="O1513">
        <v>7</v>
      </c>
      <c r="P1513" t="s">
        <v>1538</v>
      </c>
      <c r="Q1513" t="s">
        <v>1539</v>
      </c>
      <c r="R1513" t="s">
        <v>1540</v>
      </c>
      <c r="S1513" t="s">
        <v>67</v>
      </c>
      <c r="T1513" t="s">
        <v>68</v>
      </c>
      <c r="U1513">
        <v>2018</v>
      </c>
      <c r="V1513">
        <v>673150</v>
      </c>
      <c r="W1513" t="s">
        <v>69</v>
      </c>
      <c r="X1513" t="s">
        <v>241</v>
      </c>
      <c r="Y1513">
        <v>593969</v>
      </c>
      <c r="Z1513">
        <v>79181</v>
      </c>
      <c r="AA1513" t="s">
        <v>69</v>
      </c>
      <c r="AB1513" t="s">
        <v>8350</v>
      </c>
      <c r="AC1513">
        <v>673150</v>
      </c>
    </row>
    <row r="1514" spans="1:29">
      <c r="A1514">
        <f t="shared" ca="1" si="23"/>
        <v>0.66882813065244606</v>
      </c>
      <c r="B1514" t="s">
        <v>127</v>
      </c>
      <c r="C1514">
        <v>9252584</v>
      </c>
      <c r="D1514" s="2">
        <v>42811</v>
      </c>
      <c r="E1514" t="s">
        <v>2957</v>
      </c>
      <c r="F1514" t="s">
        <v>8351</v>
      </c>
      <c r="G1514">
        <v>5</v>
      </c>
      <c r="H1514" t="s">
        <v>58</v>
      </c>
      <c r="I1514" t="s">
        <v>130</v>
      </c>
      <c r="J1514">
        <v>97742</v>
      </c>
      <c r="K1514">
        <v>5</v>
      </c>
      <c r="L1514" s="2">
        <v>41456</v>
      </c>
      <c r="M1514" s="2">
        <v>43281</v>
      </c>
      <c r="N1514" t="s">
        <v>2959</v>
      </c>
      <c r="O1514">
        <v>9</v>
      </c>
      <c r="P1514" t="s">
        <v>2577</v>
      </c>
      <c r="Q1514" t="s">
        <v>2578</v>
      </c>
      <c r="R1514" t="s">
        <v>816</v>
      </c>
      <c r="S1514" t="s">
        <v>473</v>
      </c>
      <c r="T1514" t="s">
        <v>68</v>
      </c>
      <c r="U1514">
        <v>2017</v>
      </c>
      <c r="V1514">
        <v>437500</v>
      </c>
      <c r="W1514" t="s">
        <v>69</v>
      </c>
      <c r="X1514" t="s">
        <v>127</v>
      </c>
      <c r="Y1514">
        <v>250000</v>
      </c>
      <c r="Z1514">
        <v>187500</v>
      </c>
      <c r="AA1514" t="s">
        <v>69</v>
      </c>
      <c r="AB1514" t="s">
        <v>8352</v>
      </c>
      <c r="AC1514">
        <v>437500</v>
      </c>
    </row>
    <row r="1515" spans="1:29">
      <c r="A1515">
        <f t="shared" ca="1" si="23"/>
        <v>0.9712756955795071</v>
      </c>
      <c r="B1515" t="s">
        <v>75</v>
      </c>
      <c r="C1515">
        <v>9435066</v>
      </c>
      <c r="D1515" s="2">
        <v>43165</v>
      </c>
      <c r="E1515" t="s">
        <v>76</v>
      </c>
      <c r="F1515" t="s">
        <v>8353</v>
      </c>
      <c r="G1515">
        <v>5</v>
      </c>
      <c r="H1515" t="s">
        <v>58</v>
      </c>
      <c r="I1515" t="s">
        <v>78</v>
      </c>
      <c r="J1515">
        <v>43421</v>
      </c>
      <c r="K1515">
        <v>5</v>
      </c>
      <c r="L1515" s="2">
        <v>41821</v>
      </c>
      <c r="M1515" s="2">
        <v>43708</v>
      </c>
      <c r="N1515" t="s">
        <v>2047</v>
      </c>
      <c r="O1515">
        <v>25</v>
      </c>
      <c r="P1515" t="s">
        <v>666</v>
      </c>
      <c r="Q1515" t="s">
        <v>119</v>
      </c>
      <c r="R1515" t="s">
        <v>120</v>
      </c>
      <c r="S1515" t="s">
        <v>667</v>
      </c>
      <c r="T1515" t="s">
        <v>68</v>
      </c>
      <c r="U1515">
        <v>2018</v>
      </c>
      <c r="V1515">
        <v>327646</v>
      </c>
      <c r="W1515" t="s">
        <v>69</v>
      </c>
      <c r="X1515" t="s">
        <v>75</v>
      </c>
      <c r="Y1515">
        <v>213450</v>
      </c>
      <c r="Z1515">
        <v>114196</v>
      </c>
      <c r="AA1515" t="s">
        <v>69</v>
      </c>
      <c r="AB1515" t="s">
        <v>8354</v>
      </c>
      <c r="AC1515">
        <v>327646</v>
      </c>
    </row>
    <row r="1516" spans="1:29">
      <c r="A1516">
        <f t="shared" ca="1" si="23"/>
        <v>0.20094006016244914</v>
      </c>
      <c r="B1516" t="s">
        <v>254</v>
      </c>
      <c r="C1516">
        <v>9280984</v>
      </c>
      <c r="D1516" s="2">
        <v>42884</v>
      </c>
      <c r="E1516" t="s">
        <v>56</v>
      </c>
      <c r="F1516" t="s">
        <v>8355</v>
      </c>
      <c r="G1516">
        <v>5</v>
      </c>
      <c r="H1516" t="s">
        <v>58</v>
      </c>
      <c r="I1516" t="s">
        <v>256</v>
      </c>
      <c r="J1516">
        <v>111387</v>
      </c>
      <c r="K1516">
        <v>4</v>
      </c>
      <c r="L1516" s="2">
        <v>41830</v>
      </c>
      <c r="M1516" s="2">
        <v>43251</v>
      </c>
      <c r="N1516" t="s">
        <v>507</v>
      </c>
      <c r="O1516">
        <v>30</v>
      </c>
      <c r="P1516" t="s">
        <v>747</v>
      </c>
      <c r="Q1516" t="s">
        <v>748</v>
      </c>
      <c r="R1516" t="s">
        <v>176</v>
      </c>
      <c r="S1516" t="s">
        <v>67</v>
      </c>
      <c r="T1516" t="s">
        <v>68</v>
      </c>
      <c r="U1516">
        <v>2017</v>
      </c>
      <c r="V1516">
        <v>306075</v>
      </c>
      <c r="W1516" t="s">
        <v>69</v>
      </c>
      <c r="X1516" t="s">
        <v>254</v>
      </c>
      <c r="Y1516">
        <v>192500</v>
      </c>
      <c r="Z1516">
        <v>113575</v>
      </c>
      <c r="AA1516" t="s">
        <v>69</v>
      </c>
      <c r="AB1516" t="s">
        <v>8356</v>
      </c>
      <c r="AC1516">
        <v>306075</v>
      </c>
    </row>
    <row r="1517" spans="1:29">
      <c r="A1517">
        <f t="shared" ca="1" si="23"/>
        <v>0.80825529491480963</v>
      </c>
      <c r="B1517" t="s">
        <v>303</v>
      </c>
      <c r="C1517">
        <v>9293302</v>
      </c>
      <c r="D1517" s="2">
        <v>42976</v>
      </c>
      <c r="E1517" t="s">
        <v>76</v>
      </c>
      <c r="F1517" t="s">
        <v>8357</v>
      </c>
      <c r="G1517">
        <v>5</v>
      </c>
      <c r="H1517" t="s">
        <v>58</v>
      </c>
      <c r="I1517" t="s">
        <v>305</v>
      </c>
      <c r="J1517">
        <v>96028</v>
      </c>
      <c r="K1517">
        <v>5</v>
      </c>
      <c r="L1517" s="2">
        <v>41470</v>
      </c>
      <c r="M1517" s="2">
        <v>43830</v>
      </c>
      <c r="N1517" t="s">
        <v>2377</v>
      </c>
      <c r="O1517">
        <v>12</v>
      </c>
      <c r="P1517" t="s">
        <v>656</v>
      </c>
      <c r="Q1517" t="s">
        <v>204</v>
      </c>
      <c r="R1517" t="s">
        <v>205</v>
      </c>
      <c r="S1517" t="s">
        <v>413</v>
      </c>
      <c r="T1517" t="s">
        <v>68</v>
      </c>
      <c r="U1517">
        <v>2017</v>
      </c>
      <c r="V1517">
        <v>532556</v>
      </c>
      <c r="W1517" t="s">
        <v>69</v>
      </c>
      <c r="X1517" t="s">
        <v>303</v>
      </c>
      <c r="Y1517">
        <v>371304</v>
      </c>
      <c r="Z1517">
        <v>161252</v>
      </c>
      <c r="AA1517" t="s">
        <v>69</v>
      </c>
      <c r="AB1517" t="s">
        <v>8358</v>
      </c>
      <c r="AC1517">
        <v>532556</v>
      </c>
    </row>
    <row r="1518" spans="1:29">
      <c r="A1518">
        <f t="shared" ca="1" si="23"/>
        <v>2.279423876159381E-2</v>
      </c>
      <c r="B1518" t="s">
        <v>254</v>
      </c>
      <c r="C1518">
        <v>9235292</v>
      </c>
      <c r="D1518" s="2">
        <v>42803</v>
      </c>
      <c r="E1518" t="s">
        <v>76</v>
      </c>
      <c r="F1518" t="s">
        <v>8359</v>
      </c>
      <c r="G1518">
        <v>5</v>
      </c>
      <c r="H1518" t="s">
        <v>58</v>
      </c>
      <c r="I1518" t="s">
        <v>256</v>
      </c>
      <c r="J1518">
        <v>84970</v>
      </c>
      <c r="K1518">
        <v>8</v>
      </c>
      <c r="L1518" s="2">
        <v>39661</v>
      </c>
      <c r="M1518" s="2">
        <v>43555</v>
      </c>
      <c r="N1518" t="s">
        <v>1307</v>
      </c>
      <c r="O1518">
        <v>1</v>
      </c>
      <c r="P1518" t="s">
        <v>825</v>
      </c>
      <c r="Q1518" t="s">
        <v>826</v>
      </c>
      <c r="R1518" t="s">
        <v>827</v>
      </c>
      <c r="S1518" t="s">
        <v>67</v>
      </c>
      <c r="T1518" t="s">
        <v>68</v>
      </c>
      <c r="U1518">
        <v>2017</v>
      </c>
      <c r="V1518">
        <v>411054</v>
      </c>
      <c r="W1518" t="s">
        <v>69</v>
      </c>
      <c r="X1518" t="s">
        <v>254</v>
      </c>
      <c r="Y1518">
        <v>275875</v>
      </c>
      <c r="Z1518">
        <v>135179</v>
      </c>
      <c r="AA1518" t="s">
        <v>69</v>
      </c>
      <c r="AB1518" t="s">
        <v>8360</v>
      </c>
      <c r="AC1518">
        <v>411054</v>
      </c>
    </row>
    <row r="1519" spans="1:29">
      <c r="A1519">
        <f t="shared" ca="1" si="23"/>
        <v>0.7233100697961321</v>
      </c>
      <c r="B1519" t="s">
        <v>254</v>
      </c>
      <c r="C1519">
        <v>9404036</v>
      </c>
      <c r="D1519" s="2">
        <v>43082</v>
      </c>
      <c r="E1519" t="s">
        <v>56</v>
      </c>
      <c r="F1519" t="s">
        <v>8361</v>
      </c>
      <c r="G1519">
        <v>5</v>
      </c>
      <c r="H1519" t="s">
        <v>58</v>
      </c>
      <c r="I1519" t="s">
        <v>256</v>
      </c>
      <c r="J1519">
        <v>113534</v>
      </c>
      <c r="K1519">
        <v>4</v>
      </c>
      <c r="L1519" s="2">
        <v>42005</v>
      </c>
      <c r="M1519" s="2">
        <v>43799</v>
      </c>
      <c r="N1519" t="s">
        <v>8362</v>
      </c>
      <c r="O1519">
        <v>11</v>
      </c>
      <c r="P1519" t="s">
        <v>1292</v>
      </c>
      <c r="Q1519" t="s">
        <v>1293</v>
      </c>
      <c r="R1519" t="s">
        <v>555</v>
      </c>
      <c r="S1519" t="s">
        <v>67</v>
      </c>
      <c r="T1519" t="s">
        <v>68</v>
      </c>
      <c r="U1519">
        <v>2018</v>
      </c>
      <c r="V1519">
        <v>292045</v>
      </c>
      <c r="W1519" t="s">
        <v>69</v>
      </c>
      <c r="X1519" t="s">
        <v>254</v>
      </c>
      <c r="Y1519">
        <v>206568</v>
      </c>
      <c r="Z1519">
        <v>85477</v>
      </c>
      <c r="AA1519" t="s">
        <v>69</v>
      </c>
      <c r="AB1519" t="s">
        <v>8363</v>
      </c>
      <c r="AC1519">
        <v>292045</v>
      </c>
    </row>
    <row r="1520" spans="1:29">
      <c r="A1520">
        <f t="shared" ca="1" si="23"/>
        <v>0.48063977171652705</v>
      </c>
      <c r="B1520" t="s">
        <v>254</v>
      </c>
      <c r="C1520">
        <v>9408637</v>
      </c>
      <c r="D1520" s="2">
        <v>43111</v>
      </c>
      <c r="E1520" t="s">
        <v>56</v>
      </c>
      <c r="F1520" t="s">
        <v>8364</v>
      </c>
      <c r="G1520">
        <v>5</v>
      </c>
      <c r="H1520" t="s">
        <v>58</v>
      </c>
      <c r="I1520" t="s">
        <v>256</v>
      </c>
      <c r="J1520">
        <v>110396</v>
      </c>
      <c r="K1520">
        <v>4</v>
      </c>
      <c r="L1520" s="2">
        <v>42036</v>
      </c>
      <c r="M1520" s="2">
        <v>43861</v>
      </c>
      <c r="N1520" t="s">
        <v>5096</v>
      </c>
      <c r="O1520">
        <v>12</v>
      </c>
      <c r="P1520" t="s">
        <v>509</v>
      </c>
      <c r="Q1520" t="s">
        <v>217</v>
      </c>
      <c r="R1520" t="s">
        <v>120</v>
      </c>
      <c r="S1520" t="s">
        <v>260</v>
      </c>
      <c r="T1520" t="s">
        <v>68</v>
      </c>
      <c r="U1520">
        <v>2018</v>
      </c>
      <c r="V1520">
        <v>521419</v>
      </c>
      <c r="W1520" t="s">
        <v>69</v>
      </c>
      <c r="X1520" t="s">
        <v>254</v>
      </c>
      <c r="Y1520">
        <v>296429</v>
      </c>
      <c r="Z1520">
        <v>224990</v>
      </c>
      <c r="AA1520" t="s">
        <v>69</v>
      </c>
      <c r="AB1520" t="s">
        <v>8365</v>
      </c>
      <c r="AC1520">
        <v>521419</v>
      </c>
    </row>
    <row r="1521" spans="1:29">
      <c r="A1521">
        <f t="shared" ca="1" si="23"/>
        <v>0.38121946211930557</v>
      </c>
      <c r="B1521" t="s">
        <v>1619</v>
      </c>
      <c r="C1521">
        <v>9178628</v>
      </c>
      <c r="D1521" s="2">
        <v>42677</v>
      </c>
      <c r="E1521" t="s">
        <v>5455</v>
      </c>
      <c r="F1521" t="s">
        <v>8366</v>
      </c>
      <c r="G1521">
        <v>5</v>
      </c>
      <c r="H1521" t="s">
        <v>58</v>
      </c>
      <c r="I1521" t="s">
        <v>1621</v>
      </c>
      <c r="J1521">
        <v>21118</v>
      </c>
      <c r="K1521">
        <v>5</v>
      </c>
      <c r="L1521" s="2">
        <v>41258</v>
      </c>
      <c r="M1521" s="2">
        <v>43434</v>
      </c>
      <c r="N1521" t="s">
        <v>5457</v>
      </c>
      <c r="O1521">
        <v>17</v>
      </c>
      <c r="P1521" t="s">
        <v>1454</v>
      </c>
      <c r="Q1521" t="s">
        <v>1455</v>
      </c>
      <c r="R1521" t="s">
        <v>585</v>
      </c>
      <c r="S1521" t="s">
        <v>348</v>
      </c>
      <c r="T1521" t="s">
        <v>68</v>
      </c>
      <c r="U1521">
        <v>2017</v>
      </c>
      <c r="V1521">
        <v>228840</v>
      </c>
      <c r="W1521" t="s">
        <v>69</v>
      </c>
      <c r="X1521" t="s">
        <v>1619</v>
      </c>
      <c r="Y1521">
        <v>179259</v>
      </c>
      <c r="Z1521">
        <v>49581</v>
      </c>
      <c r="AA1521" t="s">
        <v>69</v>
      </c>
      <c r="AB1521" t="s">
        <v>8367</v>
      </c>
      <c r="AC1521">
        <v>228840</v>
      </c>
    </row>
    <row r="1522" spans="1:29">
      <c r="A1522">
        <f t="shared" ca="1" si="23"/>
        <v>0.39682836115791509</v>
      </c>
      <c r="B1522" t="s">
        <v>286</v>
      </c>
      <c r="C1522">
        <v>9184537</v>
      </c>
      <c r="D1522" s="2">
        <v>42684</v>
      </c>
      <c r="E1522" t="s">
        <v>3994</v>
      </c>
      <c r="F1522" t="s">
        <v>8368</v>
      </c>
      <c r="G1522">
        <v>5</v>
      </c>
      <c r="H1522" t="s">
        <v>58</v>
      </c>
      <c r="I1522" t="s">
        <v>289</v>
      </c>
      <c r="J1522">
        <v>114675</v>
      </c>
      <c r="K1522">
        <v>3</v>
      </c>
      <c r="L1522" s="2">
        <v>41974</v>
      </c>
      <c r="M1522" s="2">
        <v>43434</v>
      </c>
      <c r="N1522" t="s">
        <v>3538</v>
      </c>
      <c r="O1522">
        <v>2</v>
      </c>
      <c r="P1522" t="s">
        <v>1269</v>
      </c>
      <c r="Q1522" t="s">
        <v>1270</v>
      </c>
      <c r="R1522" t="s">
        <v>434</v>
      </c>
      <c r="S1522" t="s">
        <v>483</v>
      </c>
      <c r="T1522" t="s">
        <v>68</v>
      </c>
      <c r="U1522">
        <v>2017</v>
      </c>
      <c r="V1522">
        <v>371750</v>
      </c>
      <c r="W1522" t="s">
        <v>69</v>
      </c>
      <c r="X1522" t="s">
        <v>286</v>
      </c>
      <c r="Y1522">
        <v>250000</v>
      </c>
      <c r="Z1522">
        <v>121750</v>
      </c>
      <c r="AA1522" t="s">
        <v>69</v>
      </c>
      <c r="AB1522" t="s">
        <v>8369</v>
      </c>
      <c r="AC1522">
        <v>371750</v>
      </c>
    </row>
    <row r="1523" spans="1:29">
      <c r="A1523">
        <f t="shared" ca="1" si="23"/>
        <v>5.1683919257012878E-3</v>
      </c>
      <c r="B1523" t="s">
        <v>1525</v>
      </c>
      <c r="C1523">
        <v>9563318</v>
      </c>
      <c r="D1523" s="2">
        <v>43340</v>
      </c>
      <c r="E1523" t="s">
        <v>56</v>
      </c>
      <c r="F1523" t="s">
        <v>8370</v>
      </c>
      <c r="G1523">
        <v>5</v>
      </c>
      <c r="H1523" t="s">
        <v>58</v>
      </c>
      <c r="I1523" t="s">
        <v>1528</v>
      </c>
      <c r="J1523">
        <v>9129</v>
      </c>
      <c r="K1523">
        <v>3</v>
      </c>
      <c r="L1523" s="2">
        <v>42632</v>
      </c>
      <c r="M1523" s="2">
        <v>44408</v>
      </c>
      <c r="N1523" t="s">
        <v>8371</v>
      </c>
      <c r="O1523">
        <v>7</v>
      </c>
      <c r="P1523" t="s">
        <v>787</v>
      </c>
      <c r="Q1523" t="s">
        <v>472</v>
      </c>
      <c r="R1523" t="s">
        <v>311</v>
      </c>
      <c r="S1523" t="s">
        <v>473</v>
      </c>
      <c r="T1523" t="s">
        <v>68</v>
      </c>
      <c r="U1523">
        <v>2018</v>
      </c>
      <c r="V1523">
        <v>372741</v>
      </c>
      <c r="W1523" t="s">
        <v>69</v>
      </c>
      <c r="X1523" t="s">
        <v>1525</v>
      </c>
      <c r="Y1523">
        <v>258088</v>
      </c>
      <c r="Z1523">
        <v>114653</v>
      </c>
      <c r="AA1523" t="s">
        <v>69</v>
      </c>
      <c r="AB1523" t="s">
        <v>8372</v>
      </c>
      <c r="AC1523">
        <v>372741</v>
      </c>
    </row>
    <row r="1524" spans="1:29">
      <c r="A1524">
        <f t="shared" ca="1" si="23"/>
        <v>0.5242834721271783</v>
      </c>
      <c r="B1524" t="s">
        <v>405</v>
      </c>
      <c r="C1524">
        <v>9330130</v>
      </c>
      <c r="D1524" s="2">
        <v>42958</v>
      </c>
      <c r="E1524" t="s">
        <v>76</v>
      </c>
      <c r="F1524" t="s">
        <v>8373</v>
      </c>
      <c r="G1524">
        <v>5</v>
      </c>
      <c r="H1524" t="s">
        <v>58</v>
      </c>
      <c r="I1524" t="s">
        <v>407</v>
      </c>
      <c r="J1524">
        <v>15169</v>
      </c>
      <c r="K1524">
        <v>15</v>
      </c>
      <c r="L1524" s="2">
        <v>37377</v>
      </c>
      <c r="M1524" s="2">
        <v>43708</v>
      </c>
      <c r="N1524" t="s">
        <v>5611</v>
      </c>
      <c r="O1524">
        <v>2</v>
      </c>
      <c r="P1524" t="s">
        <v>309</v>
      </c>
      <c r="Q1524" t="s">
        <v>310</v>
      </c>
      <c r="R1524" t="s">
        <v>311</v>
      </c>
      <c r="S1524" t="s">
        <v>67</v>
      </c>
      <c r="T1524" t="s">
        <v>68</v>
      </c>
      <c r="U1524">
        <v>2017</v>
      </c>
      <c r="V1524">
        <v>364313</v>
      </c>
      <c r="W1524" t="s">
        <v>69</v>
      </c>
      <c r="X1524" t="s">
        <v>405</v>
      </c>
      <c r="Y1524">
        <v>217500</v>
      </c>
      <c r="Z1524">
        <v>146813</v>
      </c>
      <c r="AA1524" t="s">
        <v>69</v>
      </c>
      <c r="AB1524" t="s">
        <v>8374</v>
      </c>
      <c r="AC1524">
        <v>364313</v>
      </c>
    </row>
    <row r="1525" spans="1:29">
      <c r="A1525">
        <f t="shared" ca="1" si="23"/>
        <v>0.22750224110280748</v>
      </c>
      <c r="B1525" t="s">
        <v>303</v>
      </c>
      <c r="C1525">
        <v>9323383</v>
      </c>
      <c r="D1525" s="2">
        <v>42940</v>
      </c>
      <c r="E1525" t="s">
        <v>56</v>
      </c>
      <c r="F1525" t="s">
        <v>8375</v>
      </c>
      <c r="G1525">
        <v>5</v>
      </c>
      <c r="H1525" t="s">
        <v>58</v>
      </c>
      <c r="I1525" t="s">
        <v>305</v>
      </c>
      <c r="J1525">
        <v>68181</v>
      </c>
      <c r="K1525">
        <v>11</v>
      </c>
      <c r="L1525" s="2">
        <v>38534</v>
      </c>
      <c r="M1525" s="2">
        <v>43708</v>
      </c>
      <c r="N1525" t="s">
        <v>864</v>
      </c>
      <c r="O1525">
        <v>8</v>
      </c>
      <c r="P1525" t="s">
        <v>2448</v>
      </c>
      <c r="Q1525" t="s">
        <v>472</v>
      </c>
      <c r="R1525" t="s">
        <v>311</v>
      </c>
      <c r="S1525" t="s">
        <v>473</v>
      </c>
      <c r="T1525" t="s">
        <v>68</v>
      </c>
      <c r="U1525">
        <v>2017</v>
      </c>
      <c r="V1525">
        <v>693922</v>
      </c>
      <c r="W1525" t="s">
        <v>69</v>
      </c>
      <c r="X1525" t="s">
        <v>303</v>
      </c>
      <c r="Y1525">
        <v>398806</v>
      </c>
      <c r="Z1525">
        <v>295116</v>
      </c>
      <c r="AA1525" t="s">
        <v>69</v>
      </c>
      <c r="AB1525" t="s">
        <v>8376</v>
      </c>
      <c r="AC1525">
        <v>693922</v>
      </c>
    </row>
    <row r="1526" spans="1:29">
      <c r="A1526">
        <f t="shared" ca="1" si="23"/>
        <v>0.61036686175252874</v>
      </c>
      <c r="B1526" t="s">
        <v>254</v>
      </c>
      <c r="C1526">
        <v>9517912</v>
      </c>
      <c r="D1526" s="2">
        <v>43278</v>
      </c>
      <c r="E1526" t="s">
        <v>56</v>
      </c>
      <c r="F1526" t="s">
        <v>8377</v>
      </c>
      <c r="G1526">
        <v>5</v>
      </c>
      <c r="H1526" t="s">
        <v>58</v>
      </c>
      <c r="I1526" t="s">
        <v>256</v>
      </c>
      <c r="J1526">
        <v>114344</v>
      </c>
      <c r="K1526">
        <v>4</v>
      </c>
      <c r="L1526" s="2">
        <v>42217</v>
      </c>
      <c r="M1526" s="2">
        <v>43646</v>
      </c>
      <c r="N1526" t="s">
        <v>201</v>
      </c>
      <c r="O1526">
        <v>12</v>
      </c>
      <c r="P1526" t="s">
        <v>147</v>
      </c>
      <c r="Q1526" t="s">
        <v>148</v>
      </c>
      <c r="R1526" t="s">
        <v>149</v>
      </c>
      <c r="S1526" t="s">
        <v>336</v>
      </c>
      <c r="T1526" t="s">
        <v>68</v>
      </c>
      <c r="U1526">
        <v>2018</v>
      </c>
      <c r="V1526">
        <v>310075</v>
      </c>
      <c r="W1526" t="s">
        <v>69</v>
      </c>
      <c r="X1526" t="s">
        <v>254</v>
      </c>
      <c r="Y1526">
        <v>197500</v>
      </c>
      <c r="Z1526">
        <v>112575</v>
      </c>
      <c r="AA1526" t="s">
        <v>69</v>
      </c>
      <c r="AB1526" t="s">
        <v>8378</v>
      </c>
      <c r="AC1526">
        <v>310075</v>
      </c>
    </row>
    <row r="1527" spans="1:29">
      <c r="A1527">
        <f t="shared" ca="1" si="23"/>
        <v>0.92367131863738772</v>
      </c>
      <c r="B1527" t="s">
        <v>327</v>
      </c>
      <c r="C1527">
        <v>9474607</v>
      </c>
      <c r="D1527" s="2">
        <v>43243</v>
      </c>
      <c r="E1527" t="s">
        <v>3098</v>
      </c>
      <c r="F1527" t="s">
        <v>8379</v>
      </c>
      <c r="G1527">
        <v>5</v>
      </c>
      <c r="H1527" t="s">
        <v>58</v>
      </c>
      <c r="I1527" t="s">
        <v>330</v>
      </c>
      <c r="J1527">
        <v>20539</v>
      </c>
      <c r="K1527">
        <v>5</v>
      </c>
      <c r="L1527" s="2">
        <v>41907</v>
      </c>
      <c r="M1527" s="2">
        <v>43982</v>
      </c>
      <c r="N1527" t="s">
        <v>1467</v>
      </c>
      <c r="O1527">
        <v>7</v>
      </c>
      <c r="P1527" t="s">
        <v>64</v>
      </c>
      <c r="Q1527" t="s">
        <v>65</v>
      </c>
      <c r="R1527" t="s">
        <v>66</v>
      </c>
      <c r="S1527" t="s">
        <v>67</v>
      </c>
      <c r="T1527" t="s">
        <v>68</v>
      </c>
      <c r="U1527">
        <v>2018</v>
      </c>
      <c r="V1527">
        <v>698542</v>
      </c>
      <c r="W1527" t="s">
        <v>69</v>
      </c>
      <c r="X1527" t="s">
        <v>1683</v>
      </c>
      <c r="Y1527">
        <v>142296</v>
      </c>
      <c r="Z1527">
        <v>88223</v>
      </c>
      <c r="AA1527" t="s">
        <v>69</v>
      </c>
      <c r="AB1527" t="s">
        <v>8380</v>
      </c>
      <c r="AC1527">
        <v>230519</v>
      </c>
    </row>
    <row r="1528" spans="1:29">
      <c r="A1528">
        <f t="shared" ca="1" si="23"/>
        <v>0.51266236048579505</v>
      </c>
      <c r="B1528" t="s">
        <v>241</v>
      </c>
      <c r="C1528">
        <v>9412512</v>
      </c>
      <c r="D1528" s="2">
        <v>43126</v>
      </c>
      <c r="E1528" t="s">
        <v>56</v>
      </c>
      <c r="F1528" t="s">
        <v>8381</v>
      </c>
      <c r="G1528">
        <v>5</v>
      </c>
      <c r="H1528" t="s">
        <v>58</v>
      </c>
      <c r="I1528" t="s">
        <v>243</v>
      </c>
      <c r="J1528">
        <v>131181</v>
      </c>
      <c r="K1528">
        <v>3</v>
      </c>
      <c r="L1528" s="2">
        <v>42401</v>
      </c>
      <c r="M1528" s="2">
        <v>43465</v>
      </c>
      <c r="N1528" t="s">
        <v>1178</v>
      </c>
      <c r="O1528" t="s">
        <v>913</v>
      </c>
      <c r="P1528" t="s">
        <v>3904</v>
      </c>
      <c r="Q1528" t="s">
        <v>3905</v>
      </c>
      <c r="R1528" t="s">
        <v>3906</v>
      </c>
      <c r="S1528" t="s">
        <v>67</v>
      </c>
      <c r="T1528" t="s">
        <v>68</v>
      </c>
      <c r="U1528">
        <v>2018</v>
      </c>
      <c r="V1528">
        <v>467101</v>
      </c>
      <c r="W1528" t="s">
        <v>69</v>
      </c>
      <c r="X1528" t="s">
        <v>241</v>
      </c>
      <c r="Y1528">
        <v>310193</v>
      </c>
      <c r="Z1528">
        <v>156908</v>
      </c>
      <c r="AA1528" t="s">
        <v>69</v>
      </c>
      <c r="AB1528" t="s">
        <v>8382</v>
      </c>
      <c r="AC1528">
        <v>467101</v>
      </c>
    </row>
    <row r="1529" spans="1:29">
      <c r="A1529">
        <f t="shared" ca="1" si="23"/>
        <v>0.71763484158809199</v>
      </c>
      <c r="B1529" t="s">
        <v>127</v>
      </c>
      <c r="C1529">
        <v>9244853</v>
      </c>
      <c r="D1529" s="2">
        <v>42817</v>
      </c>
      <c r="E1529" t="s">
        <v>900</v>
      </c>
      <c r="F1529" t="s">
        <v>8383</v>
      </c>
      <c r="G1529">
        <v>5</v>
      </c>
      <c r="H1529" t="s">
        <v>58</v>
      </c>
      <c r="I1529" t="s">
        <v>130</v>
      </c>
      <c r="J1529">
        <v>107659</v>
      </c>
      <c r="K1529">
        <v>3</v>
      </c>
      <c r="L1529" s="2">
        <v>42180</v>
      </c>
      <c r="M1529" s="2">
        <v>43555</v>
      </c>
      <c r="N1529" t="s">
        <v>3973</v>
      </c>
      <c r="O1529">
        <v>7</v>
      </c>
      <c r="P1529" t="s">
        <v>64</v>
      </c>
      <c r="Q1529" t="s">
        <v>65</v>
      </c>
      <c r="R1529" t="s">
        <v>66</v>
      </c>
      <c r="S1529" t="s">
        <v>67</v>
      </c>
      <c r="T1529" t="s">
        <v>68</v>
      </c>
      <c r="U1529">
        <v>2017</v>
      </c>
      <c r="V1529">
        <v>364500</v>
      </c>
      <c r="W1529" t="s">
        <v>69</v>
      </c>
      <c r="X1529" t="s">
        <v>127</v>
      </c>
      <c r="Y1529">
        <v>225000</v>
      </c>
      <c r="Z1529">
        <v>139500</v>
      </c>
      <c r="AA1529" t="s">
        <v>69</v>
      </c>
      <c r="AB1529" t="s">
        <v>8384</v>
      </c>
      <c r="AC1529">
        <v>364500</v>
      </c>
    </row>
    <row r="1530" spans="1:29">
      <c r="A1530">
        <f t="shared" ca="1" si="23"/>
        <v>0.51502013760034993</v>
      </c>
      <c r="B1530" t="s">
        <v>405</v>
      </c>
      <c r="C1530">
        <v>9276648</v>
      </c>
      <c r="D1530" s="2">
        <v>42878</v>
      </c>
      <c r="E1530" t="s">
        <v>993</v>
      </c>
      <c r="F1530" t="s">
        <v>8385</v>
      </c>
      <c r="G1530">
        <v>5</v>
      </c>
      <c r="H1530" t="s">
        <v>58</v>
      </c>
      <c r="I1530" t="s">
        <v>407</v>
      </c>
      <c r="J1530">
        <v>39854</v>
      </c>
      <c r="K1530">
        <v>3</v>
      </c>
      <c r="L1530" s="2">
        <v>42186</v>
      </c>
      <c r="M1530" s="2">
        <v>43616</v>
      </c>
      <c r="N1530" t="s">
        <v>8386</v>
      </c>
      <c r="O1530">
        <v>15</v>
      </c>
      <c r="P1530" t="s">
        <v>1237</v>
      </c>
      <c r="Q1530" t="s">
        <v>1238</v>
      </c>
      <c r="R1530" t="s">
        <v>205</v>
      </c>
      <c r="S1530" t="s">
        <v>1239</v>
      </c>
      <c r="T1530" t="s">
        <v>68</v>
      </c>
      <c r="U1530">
        <v>2017</v>
      </c>
      <c r="V1530">
        <v>226050</v>
      </c>
      <c r="W1530" t="s">
        <v>69</v>
      </c>
      <c r="X1530" t="s">
        <v>405</v>
      </c>
      <c r="Y1530">
        <v>150000</v>
      </c>
      <c r="Z1530">
        <v>76050</v>
      </c>
      <c r="AA1530" t="s">
        <v>69</v>
      </c>
      <c r="AB1530" t="s">
        <v>8387</v>
      </c>
      <c r="AC1530">
        <v>226050</v>
      </c>
    </row>
    <row r="1531" spans="1:29">
      <c r="A1531">
        <f t="shared" ca="1" si="23"/>
        <v>0.94801615436608555</v>
      </c>
      <c r="B1531" t="s">
        <v>1525</v>
      </c>
      <c r="C1531">
        <v>9249624</v>
      </c>
      <c r="D1531" s="2">
        <v>42802</v>
      </c>
      <c r="E1531" t="s">
        <v>1850</v>
      </c>
      <c r="F1531" t="s">
        <v>8388</v>
      </c>
      <c r="G1531">
        <v>5</v>
      </c>
      <c r="H1531" t="s">
        <v>58</v>
      </c>
      <c r="I1531" t="s">
        <v>1528</v>
      </c>
      <c r="J1531">
        <v>8131</v>
      </c>
      <c r="K1531">
        <v>3</v>
      </c>
      <c r="L1531" s="2">
        <v>42109</v>
      </c>
      <c r="M1531" s="2">
        <v>43555</v>
      </c>
      <c r="N1531" t="s">
        <v>5625</v>
      </c>
      <c r="O1531">
        <v>7</v>
      </c>
      <c r="P1531" t="s">
        <v>8389</v>
      </c>
      <c r="Q1531" t="s">
        <v>595</v>
      </c>
      <c r="R1531" t="s">
        <v>311</v>
      </c>
      <c r="S1531" t="s">
        <v>260</v>
      </c>
      <c r="T1531" t="s">
        <v>68</v>
      </c>
      <c r="U1531">
        <v>2017</v>
      </c>
      <c r="V1531">
        <v>870349</v>
      </c>
      <c r="W1531" t="s">
        <v>69</v>
      </c>
      <c r="X1531" t="s">
        <v>1525</v>
      </c>
      <c r="Y1531">
        <v>499271</v>
      </c>
      <c r="Z1531">
        <v>371078</v>
      </c>
      <c r="AA1531" t="s">
        <v>69</v>
      </c>
      <c r="AB1531" t="s">
        <v>8390</v>
      </c>
      <c r="AC1531">
        <v>870349</v>
      </c>
    </row>
    <row r="1532" spans="1:29">
      <c r="A1532">
        <f t="shared" ca="1" si="23"/>
        <v>0.86597311140184696</v>
      </c>
      <c r="B1532" t="s">
        <v>254</v>
      </c>
      <c r="C1532">
        <v>9307854</v>
      </c>
      <c r="D1532" s="2">
        <v>42908</v>
      </c>
      <c r="E1532" t="s">
        <v>56</v>
      </c>
      <c r="F1532" t="s">
        <v>8391</v>
      </c>
      <c r="G1532">
        <v>5</v>
      </c>
      <c r="H1532" t="s">
        <v>58</v>
      </c>
      <c r="I1532" t="s">
        <v>256</v>
      </c>
      <c r="J1532">
        <v>91875</v>
      </c>
      <c r="K1532">
        <v>17</v>
      </c>
      <c r="L1532" s="2">
        <v>35643</v>
      </c>
      <c r="M1532" s="2">
        <v>43799</v>
      </c>
      <c r="N1532" t="s">
        <v>2257</v>
      </c>
      <c r="O1532">
        <v>5</v>
      </c>
      <c r="P1532" t="s">
        <v>524</v>
      </c>
      <c r="Q1532" t="s">
        <v>83</v>
      </c>
      <c r="R1532" t="s">
        <v>84</v>
      </c>
      <c r="S1532" t="s">
        <v>85</v>
      </c>
      <c r="T1532" t="s">
        <v>68</v>
      </c>
      <c r="U1532">
        <v>2017</v>
      </c>
      <c r="V1532">
        <v>315900</v>
      </c>
      <c r="W1532" t="s">
        <v>69</v>
      </c>
      <c r="X1532" t="s">
        <v>254</v>
      </c>
      <c r="Y1532">
        <v>202500</v>
      </c>
      <c r="Z1532">
        <v>113400</v>
      </c>
      <c r="AA1532" t="s">
        <v>69</v>
      </c>
      <c r="AB1532" t="s">
        <v>8392</v>
      </c>
      <c r="AC1532">
        <v>315900</v>
      </c>
    </row>
    <row r="1533" spans="1:29">
      <c r="A1533">
        <f t="shared" ca="1" si="23"/>
        <v>0.81598378485067369</v>
      </c>
      <c r="B1533" t="s">
        <v>199</v>
      </c>
      <c r="C1533">
        <v>9536738</v>
      </c>
      <c r="D1533" s="2">
        <v>43328</v>
      </c>
      <c r="E1533" t="s">
        <v>8393</v>
      </c>
      <c r="F1533" t="s">
        <v>8394</v>
      </c>
      <c r="G1533">
        <v>5</v>
      </c>
      <c r="H1533" t="s">
        <v>58</v>
      </c>
      <c r="I1533" t="s">
        <v>149</v>
      </c>
      <c r="J1533">
        <v>214085</v>
      </c>
      <c r="K1533">
        <v>3</v>
      </c>
      <c r="L1533" s="2">
        <v>42634</v>
      </c>
      <c r="M1533" s="2">
        <v>44074</v>
      </c>
      <c r="N1533" t="s">
        <v>8395</v>
      </c>
      <c r="O1533">
        <v>10</v>
      </c>
      <c r="P1533" t="s">
        <v>216</v>
      </c>
      <c r="Q1533" t="s">
        <v>217</v>
      </c>
      <c r="R1533" t="s">
        <v>120</v>
      </c>
      <c r="S1533" t="s">
        <v>336</v>
      </c>
      <c r="T1533" t="s">
        <v>68</v>
      </c>
      <c r="U1533">
        <v>2018</v>
      </c>
      <c r="V1533">
        <v>216636</v>
      </c>
      <c r="W1533" t="s">
        <v>69</v>
      </c>
      <c r="X1533" t="s">
        <v>199</v>
      </c>
      <c r="Y1533">
        <v>148880</v>
      </c>
      <c r="Z1533">
        <v>67756</v>
      </c>
      <c r="AA1533" t="s">
        <v>69</v>
      </c>
      <c r="AB1533" t="s">
        <v>8396</v>
      </c>
      <c r="AC1533">
        <v>216636</v>
      </c>
    </row>
    <row r="1534" spans="1:29">
      <c r="A1534">
        <f t="shared" ca="1" si="23"/>
        <v>0.83299870460612035</v>
      </c>
      <c r="B1534" t="s">
        <v>241</v>
      </c>
      <c r="C1534">
        <v>9462216</v>
      </c>
      <c r="D1534" s="2">
        <v>43203</v>
      </c>
      <c r="E1534" t="s">
        <v>56</v>
      </c>
      <c r="F1534" t="s">
        <v>8397</v>
      </c>
      <c r="G1534">
        <v>5</v>
      </c>
      <c r="H1534" t="s">
        <v>58</v>
      </c>
      <c r="I1534" t="s">
        <v>243</v>
      </c>
      <c r="J1534">
        <v>126804</v>
      </c>
      <c r="K1534">
        <v>4</v>
      </c>
      <c r="L1534" s="2">
        <v>42109</v>
      </c>
      <c r="M1534" s="2">
        <v>43921</v>
      </c>
      <c r="N1534" t="s">
        <v>792</v>
      </c>
      <c r="O1534">
        <v>7</v>
      </c>
      <c r="P1534" t="s">
        <v>189</v>
      </c>
      <c r="Q1534" t="s">
        <v>190</v>
      </c>
      <c r="R1534" t="s">
        <v>191</v>
      </c>
      <c r="S1534" t="s">
        <v>729</v>
      </c>
      <c r="T1534" t="s">
        <v>68</v>
      </c>
      <c r="U1534">
        <v>2018</v>
      </c>
      <c r="V1534">
        <v>672732</v>
      </c>
      <c r="W1534" t="s">
        <v>69</v>
      </c>
      <c r="X1534" t="s">
        <v>241</v>
      </c>
      <c r="Y1534">
        <v>459678</v>
      </c>
      <c r="Z1534">
        <v>213054</v>
      </c>
      <c r="AA1534" t="s">
        <v>69</v>
      </c>
      <c r="AB1534" t="s">
        <v>8398</v>
      </c>
      <c r="AC1534">
        <v>672732</v>
      </c>
    </row>
    <row r="1535" spans="1:29">
      <c r="A1535">
        <f t="shared" ca="1" si="23"/>
        <v>0.55102281426277444</v>
      </c>
      <c r="B1535" t="s">
        <v>199</v>
      </c>
      <c r="C1535">
        <v>9212789</v>
      </c>
      <c r="D1535" s="2">
        <v>42816</v>
      </c>
      <c r="E1535" t="s">
        <v>76</v>
      </c>
      <c r="F1535" t="s">
        <v>8399</v>
      </c>
      <c r="G1535">
        <v>5</v>
      </c>
      <c r="H1535" t="s">
        <v>58</v>
      </c>
      <c r="I1535" t="s">
        <v>149</v>
      </c>
      <c r="J1535">
        <v>168601</v>
      </c>
      <c r="K1535">
        <v>5</v>
      </c>
      <c r="L1535" s="2">
        <v>41365</v>
      </c>
      <c r="M1535" s="2">
        <v>43921</v>
      </c>
      <c r="N1535" t="s">
        <v>562</v>
      </c>
      <c r="O1535">
        <v>4</v>
      </c>
      <c r="P1535" t="s">
        <v>444</v>
      </c>
      <c r="Q1535" t="s">
        <v>445</v>
      </c>
      <c r="R1535" t="s">
        <v>149</v>
      </c>
      <c r="S1535" t="s">
        <v>67</v>
      </c>
      <c r="T1535" t="s">
        <v>68</v>
      </c>
      <c r="U1535">
        <v>2017</v>
      </c>
      <c r="V1535">
        <v>308025</v>
      </c>
      <c r="W1535" t="s">
        <v>69</v>
      </c>
      <c r="X1535" t="s">
        <v>199</v>
      </c>
      <c r="Y1535">
        <v>207500</v>
      </c>
      <c r="Z1535">
        <v>100525</v>
      </c>
      <c r="AA1535" t="s">
        <v>69</v>
      </c>
      <c r="AB1535" t="s">
        <v>8400</v>
      </c>
      <c r="AC1535">
        <v>308025</v>
      </c>
    </row>
    <row r="1536" spans="1:29">
      <c r="A1536">
        <f t="shared" ca="1" si="23"/>
        <v>9.3278015888005994E-2</v>
      </c>
      <c r="B1536" t="s">
        <v>199</v>
      </c>
      <c r="C1536">
        <v>9854509</v>
      </c>
      <c r="D1536" s="2">
        <v>43507</v>
      </c>
      <c r="E1536" t="s">
        <v>56</v>
      </c>
      <c r="F1536" t="s">
        <v>8401</v>
      </c>
      <c r="G1536">
        <v>6</v>
      </c>
      <c r="H1536" t="s">
        <v>58</v>
      </c>
      <c r="I1536" t="s">
        <v>149</v>
      </c>
      <c r="J1536">
        <v>178394</v>
      </c>
      <c r="K1536">
        <v>6</v>
      </c>
      <c r="L1536" s="2">
        <v>41821</v>
      </c>
      <c r="M1536" s="2">
        <v>43646</v>
      </c>
      <c r="N1536" t="s">
        <v>745</v>
      </c>
      <c r="O1536">
        <v>14</v>
      </c>
      <c r="P1536" t="s">
        <v>1038</v>
      </c>
      <c r="Q1536" t="s">
        <v>1039</v>
      </c>
      <c r="R1536" t="s">
        <v>120</v>
      </c>
      <c r="S1536" t="s">
        <v>121</v>
      </c>
      <c r="T1536" t="s">
        <v>68</v>
      </c>
      <c r="U1536">
        <v>2018</v>
      </c>
      <c r="V1536">
        <v>15459</v>
      </c>
      <c r="W1536" t="s">
        <v>69</v>
      </c>
      <c r="X1536" t="s">
        <v>199</v>
      </c>
      <c r="Y1536">
        <v>9257</v>
      </c>
      <c r="Z1536">
        <v>6202</v>
      </c>
      <c r="AA1536" t="s">
        <v>69</v>
      </c>
      <c r="AB1536" t="s">
        <v>8402</v>
      </c>
      <c r="AC1536">
        <v>15459</v>
      </c>
    </row>
    <row r="1537" spans="1:29">
      <c r="A1537">
        <f t="shared" ca="1" si="23"/>
        <v>0.75624303828271688</v>
      </c>
      <c r="B1537" t="s">
        <v>199</v>
      </c>
      <c r="C1537">
        <v>9487948</v>
      </c>
      <c r="D1537" s="2">
        <v>43237</v>
      </c>
      <c r="E1537" t="s">
        <v>76</v>
      </c>
      <c r="F1537" t="s">
        <v>8403</v>
      </c>
      <c r="G1537">
        <v>5</v>
      </c>
      <c r="H1537" t="s">
        <v>58</v>
      </c>
      <c r="I1537" t="s">
        <v>149</v>
      </c>
      <c r="J1537">
        <v>191018</v>
      </c>
      <c r="K1537">
        <v>5</v>
      </c>
      <c r="L1537" s="2">
        <v>41806</v>
      </c>
      <c r="M1537" s="2">
        <v>43616</v>
      </c>
      <c r="N1537" t="s">
        <v>1711</v>
      </c>
      <c r="O1537">
        <v>11</v>
      </c>
      <c r="P1537" t="s">
        <v>532</v>
      </c>
      <c r="Q1537" t="s">
        <v>533</v>
      </c>
      <c r="R1537" t="s">
        <v>149</v>
      </c>
      <c r="S1537" t="s">
        <v>729</v>
      </c>
      <c r="T1537" t="s">
        <v>68</v>
      </c>
      <c r="U1537">
        <v>2018</v>
      </c>
      <c r="V1537">
        <v>328888</v>
      </c>
      <c r="W1537" t="s">
        <v>69</v>
      </c>
      <c r="X1537" t="s">
        <v>199</v>
      </c>
      <c r="Y1537">
        <v>207500</v>
      </c>
      <c r="Z1537">
        <v>121388</v>
      </c>
      <c r="AA1537" t="s">
        <v>69</v>
      </c>
      <c r="AB1537" t="s">
        <v>8404</v>
      </c>
      <c r="AC1537">
        <v>328888</v>
      </c>
    </row>
    <row r="1538" spans="1:29">
      <c r="A1538">
        <f t="shared" ref="A1538:A1601" ca="1" si="24">RAND()</f>
        <v>0.39504553127387665</v>
      </c>
      <c r="B1538" t="s">
        <v>254</v>
      </c>
      <c r="C1538">
        <v>9412172</v>
      </c>
      <c r="D1538" s="2">
        <v>43116</v>
      </c>
      <c r="E1538" t="s">
        <v>56</v>
      </c>
      <c r="F1538" t="s">
        <v>8405</v>
      </c>
      <c r="G1538">
        <v>5</v>
      </c>
      <c r="H1538" t="s">
        <v>58</v>
      </c>
      <c r="I1538" t="s">
        <v>256</v>
      </c>
      <c r="J1538">
        <v>114180</v>
      </c>
      <c r="K1538">
        <v>4</v>
      </c>
      <c r="L1538" s="2">
        <v>42095</v>
      </c>
      <c r="M1538" s="2">
        <v>43861</v>
      </c>
      <c r="N1538" t="s">
        <v>388</v>
      </c>
      <c r="O1538">
        <v>10</v>
      </c>
      <c r="P1538" t="s">
        <v>399</v>
      </c>
      <c r="Q1538" t="s">
        <v>400</v>
      </c>
      <c r="R1538" t="s">
        <v>401</v>
      </c>
      <c r="S1538" t="s">
        <v>67</v>
      </c>
      <c r="T1538" t="s">
        <v>68</v>
      </c>
      <c r="U1538">
        <v>2018</v>
      </c>
      <c r="V1538">
        <v>302100</v>
      </c>
      <c r="W1538" t="s">
        <v>69</v>
      </c>
      <c r="X1538" t="s">
        <v>254</v>
      </c>
      <c r="Y1538">
        <v>190000</v>
      </c>
      <c r="Z1538">
        <v>112100</v>
      </c>
      <c r="AA1538" t="s">
        <v>69</v>
      </c>
      <c r="AB1538" t="s">
        <v>8406</v>
      </c>
      <c r="AC1538">
        <v>302100</v>
      </c>
    </row>
    <row r="1539" spans="1:29">
      <c r="A1539">
        <f t="shared" ca="1" si="24"/>
        <v>0.40396953180839723</v>
      </c>
      <c r="B1539" t="s">
        <v>127</v>
      </c>
      <c r="C1539">
        <v>9243127</v>
      </c>
      <c r="D1539" s="2">
        <v>42804</v>
      </c>
      <c r="E1539" t="s">
        <v>76</v>
      </c>
      <c r="F1539" t="s">
        <v>8407</v>
      </c>
      <c r="G1539">
        <v>5</v>
      </c>
      <c r="H1539" t="s">
        <v>58</v>
      </c>
      <c r="I1539" t="s">
        <v>130</v>
      </c>
      <c r="J1539">
        <v>100351</v>
      </c>
      <c r="K1539">
        <v>5</v>
      </c>
      <c r="L1539" s="2">
        <v>41456</v>
      </c>
      <c r="M1539" s="2">
        <v>43555</v>
      </c>
      <c r="N1539" t="s">
        <v>60</v>
      </c>
      <c r="O1539">
        <v>50</v>
      </c>
      <c r="P1539" t="s">
        <v>357</v>
      </c>
      <c r="Q1539" t="s">
        <v>358</v>
      </c>
      <c r="R1539" t="s">
        <v>149</v>
      </c>
      <c r="S1539" t="s">
        <v>67</v>
      </c>
      <c r="T1539" t="s">
        <v>68</v>
      </c>
      <c r="U1539">
        <v>2017</v>
      </c>
      <c r="V1539">
        <v>413713</v>
      </c>
      <c r="W1539" t="s">
        <v>69</v>
      </c>
      <c r="X1539" t="s">
        <v>127</v>
      </c>
      <c r="Y1539">
        <v>318003</v>
      </c>
      <c r="Z1539">
        <v>95710</v>
      </c>
      <c r="AA1539" t="s">
        <v>69</v>
      </c>
      <c r="AB1539" t="s">
        <v>8408</v>
      </c>
      <c r="AC1539">
        <v>413713</v>
      </c>
    </row>
    <row r="1540" spans="1:29">
      <c r="A1540">
        <f t="shared" ca="1" si="24"/>
        <v>4.4654998471582386E-2</v>
      </c>
      <c r="B1540" t="s">
        <v>254</v>
      </c>
      <c r="C1540">
        <v>9285809</v>
      </c>
      <c r="D1540" s="2">
        <v>42832</v>
      </c>
      <c r="E1540" t="s">
        <v>76</v>
      </c>
      <c r="F1540" t="s">
        <v>8409</v>
      </c>
      <c r="G1540">
        <v>5</v>
      </c>
      <c r="H1540" t="s">
        <v>58</v>
      </c>
      <c r="I1540" t="s">
        <v>256</v>
      </c>
      <c r="J1540">
        <v>84223</v>
      </c>
      <c r="K1540">
        <v>9</v>
      </c>
      <c r="L1540" s="2">
        <v>39569</v>
      </c>
      <c r="M1540" s="2">
        <v>43890</v>
      </c>
      <c r="N1540" t="s">
        <v>507</v>
      </c>
      <c r="O1540">
        <v>5</v>
      </c>
      <c r="P1540" t="s">
        <v>2388</v>
      </c>
      <c r="Q1540" t="s">
        <v>1171</v>
      </c>
      <c r="R1540" t="s">
        <v>585</v>
      </c>
      <c r="S1540" t="s">
        <v>85</v>
      </c>
      <c r="T1540" t="s">
        <v>68</v>
      </c>
      <c r="U1540">
        <v>2017</v>
      </c>
      <c r="V1540">
        <v>285203</v>
      </c>
      <c r="W1540" t="s">
        <v>69</v>
      </c>
      <c r="X1540" t="s">
        <v>254</v>
      </c>
      <c r="Y1540">
        <v>192500</v>
      </c>
      <c r="Z1540">
        <v>92703</v>
      </c>
      <c r="AA1540" t="s">
        <v>69</v>
      </c>
      <c r="AB1540" t="s">
        <v>8410</v>
      </c>
      <c r="AC1540">
        <v>285203</v>
      </c>
    </row>
    <row r="1541" spans="1:29">
      <c r="A1541">
        <f t="shared" ca="1" si="24"/>
        <v>0.48227296366324091</v>
      </c>
      <c r="B1541" t="s">
        <v>241</v>
      </c>
      <c r="C1541">
        <v>10066436</v>
      </c>
      <c r="D1541" s="2">
        <v>43885</v>
      </c>
      <c r="E1541" t="s">
        <v>76</v>
      </c>
      <c r="F1541" t="s">
        <v>8411</v>
      </c>
      <c r="G1541">
        <v>7</v>
      </c>
      <c r="H1541" t="s">
        <v>58</v>
      </c>
      <c r="I1541" t="s">
        <v>243</v>
      </c>
      <c r="J1541">
        <v>123302</v>
      </c>
      <c r="K1541">
        <v>5</v>
      </c>
      <c r="L1541" s="2">
        <v>41730</v>
      </c>
      <c r="M1541" s="2">
        <v>44227</v>
      </c>
      <c r="N1541" t="s">
        <v>8412</v>
      </c>
      <c r="O1541">
        <v>3</v>
      </c>
      <c r="P1541" t="s">
        <v>1411</v>
      </c>
      <c r="Q1541" t="s">
        <v>100</v>
      </c>
      <c r="R1541" t="s">
        <v>163</v>
      </c>
      <c r="S1541" t="s">
        <v>67</v>
      </c>
      <c r="T1541" t="s">
        <v>68</v>
      </c>
      <c r="U1541">
        <v>2018</v>
      </c>
      <c r="V1541">
        <v>353726</v>
      </c>
      <c r="W1541" t="s">
        <v>69</v>
      </c>
      <c r="X1541" t="s">
        <v>241</v>
      </c>
      <c r="Y1541">
        <v>238855</v>
      </c>
      <c r="Z1541">
        <v>114871</v>
      </c>
      <c r="AA1541" t="s">
        <v>69</v>
      </c>
      <c r="AB1541" t="s">
        <v>8413</v>
      </c>
      <c r="AC1541">
        <v>353726</v>
      </c>
    </row>
    <row r="1542" spans="1:29">
      <c r="A1542">
        <f t="shared" ca="1" si="24"/>
        <v>0.8417661281967681</v>
      </c>
      <c r="B1542" t="s">
        <v>199</v>
      </c>
      <c r="C1542">
        <v>9518412</v>
      </c>
      <c r="D1542" s="2">
        <v>43279</v>
      </c>
      <c r="E1542" t="s">
        <v>8414</v>
      </c>
      <c r="F1542" t="s">
        <v>8415</v>
      </c>
      <c r="G1542">
        <v>5</v>
      </c>
      <c r="H1542" t="s">
        <v>58</v>
      </c>
      <c r="I1542" t="s">
        <v>149</v>
      </c>
      <c r="J1542">
        <v>177592</v>
      </c>
      <c r="K1542">
        <v>6</v>
      </c>
      <c r="L1542" s="2">
        <v>41526</v>
      </c>
      <c r="M1542" s="2">
        <v>44196</v>
      </c>
      <c r="N1542" t="s">
        <v>8416</v>
      </c>
      <c r="O1542">
        <v>25</v>
      </c>
      <c r="P1542" t="s">
        <v>666</v>
      </c>
      <c r="Q1542" t="s">
        <v>119</v>
      </c>
      <c r="R1542" t="s">
        <v>120</v>
      </c>
      <c r="S1542" t="s">
        <v>667</v>
      </c>
      <c r="T1542" t="s">
        <v>68</v>
      </c>
      <c r="U1542">
        <v>2018</v>
      </c>
      <c r="V1542">
        <v>695291</v>
      </c>
      <c r="W1542" t="s">
        <v>69</v>
      </c>
      <c r="X1542" t="s">
        <v>199</v>
      </c>
      <c r="Y1542">
        <v>498791</v>
      </c>
      <c r="Z1542">
        <v>196500</v>
      </c>
      <c r="AA1542" t="s">
        <v>69</v>
      </c>
      <c r="AB1542" t="s">
        <v>8417</v>
      </c>
      <c r="AC1542">
        <v>695291</v>
      </c>
    </row>
    <row r="1543" spans="1:29">
      <c r="A1543">
        <f t="shared" ca="1" si="24"/>
        <v>0.15206127720959062</v>
      </c>
      <c r="B1543" t="s">
        <v>254</v>
      </c>
      <c r="C1543">
        <v>9322576</v>
      </c>
      <c r="D1543" s="2">
        <v>42936</v>
      </c>
      <c r="E1543" t="s">
        <v>76</v>
      </c>
      <c r="F1543" t="s">
        <v>8418</v>
      </c>
      <c r="G1543">
        <v>5</v>
      </c>
      <c r="H1543" t="s">
        <v>58</v>
      </c>
      <c r="I1543" t="s">
        <v>256</v>
      </c>
      <c r="J1543">
        <v>107179</v>
      </c>
      <c r="K1543">
        <v>4</v>
      </c>
      <c r="L1543" s="2">
        <v>41852</v>
      </c>
      <c r="M1543" s="2">
        <v>43312</v>
      </c>
      <c r="N1543" t="s">
        <v>8419</v>
      </c>
      <c r="O1543">
        <v>2</v>
      </c>
      <c r="P1543" t="s">
        <v>7575</v>
      </c>
      <c r="Q1543" t="s">
        <v>543</v>
      </c>
      <c r="R1543" t="s">
        <v>205</v>
      </c>
      <c r="S1543" t="s">
        <v>260</v>
      </c>
      <c r="T1543" t="s">
        <v>68</v>
      </c>
      <c r="U1543">
        <v>2017</v>
      </c>
      <c r="V1543">
        <v>347700</v>
      </c>
      <c r="W1543" t="s">
        <v>69</v>
      </c>
      <c r="X1543" t="s">
        <v>254</v>
      </c>
      <c r="Y1543">
        <v>190000</v>
      </c>
      <c r="Z1543">
        <v>157700</v>
      </c>
      <c r="AA1543" t="s">
        <v>69</v>
      </c>
      <c r="AB1543" t="s">
        <v>8420</v>
      </c>
      <c r="AC1543">
        <v>347700</v>
      </c>
    </row>
    <row r="1544" spans="1:29">
      <c r="A1544">
        <f t="shared" ca="1" si="24"/>
        <v>0.96414693249552275</v>
      </c>
      <c r="B1544" t="s">
        <v>889</v>
      </c>
      <c r="C1544">
        <v>9232152</v>
      </c>
      <c r="D1544" s="2">
        <v>42782</v>
      </c>
      <c r="E1544" t="s">
        <v>76</v>
      </c>
      <c r="F1544" t="s">
        <v>8421</v>
      </c>
      <c r="G1544">
        <v>5</v>
      </c>
      <c r="H1544" t="s">
        <v>58</v>
      </c>
      <c r="I1544" t="s">
        <v>891</v>
      </c>
      <c r="J1544">
        <v>16746</v>
      </c>
      <c r="K1544">
        <v>10</v>
      </c>
      <c r="L1544" s="2">
        <v>39583</v>
      </c>
      <c r="M1544" s="2">
        <v>43890</v>
      </c>
      <c r="N1544" t="s">
        <v>1377</v>
      </c>
      <c r="O1544">
        <v>36</v>
      </c>
      <c r="P1544" t="s">
        <v>1090</v>
      </c>
      <c r="Q1544" t="s">
        <v>1091</v>
      </c>
      <c r="R1544" t="s">
        <v>149</v>
      </c>
      <c r="S1544" t="s">
        <v>67</v>
      </c>
      <c r="T1544" t="s">
        <v>68</v>
      </c>
      <c r="U1544">
        <v>2017</v>
      </c>
      <c r="V1544">
        <v>346500</v>
      </c>
      <c r="W1544" t="s">
        <v>69</v>
      </c>
      <c r="X1544" t="s">
        <v>889</v>
      </c>
      <c r="Y1544">
        <v>225000</v>
      </c>
      <c r="Z1544">
        <v>121500</v>
      </c>
      <c r="AA1544" t="s">
        <v>69</v>
      </c>
      <c r="AB1544" t="s">
        <v>8422</v>
      </c>
      <c r="AC1544">
        <v>346500</v>
      </c>
    </row>
    <row r="1545" spans="1:29">
      <c r="A1545">
        <f t="shared" ca="1" si="24"/>
        <v>0.85065064621881958</v>
      </c>
      <c r="B1545" t="s">
        <v>405</v>
      </c>
      <c r="C1545">
        <v>9220769</v>
      </c>
      <c r="D1545" s="2">
        <v>42789</v>
      </c>
      <c r="E1545" t="s">
        <v>724</v>
      </c>
      <c r="F1545" t="s">
        <v>8423</v>
      </c>
      <c r="G1545">
        <v>5</v>
      </c>
      <c r="H1545" t="s">
        <v>58</v>
      </c>
      <c r="I1545" t="s">
        <v>407</v>
      </c>
      <c r="J1545">
        <v>30354</v>
      </c>
      <c r="K1545">
        <v>8</v>
      </c>
      <c r="L1545" s="2">
        <v>40617</v>
      </c>
      <c r="M1545" s="2">
        <v>43312</v>
      </c>
      <c r="N1545" t="s">
        <v>1451</v>
      </c>
      <c r="O1545">
        <v>4</v>
      </c>
      <c r="P1545" t="s">
        <v>8424</v>
      </c>
      <c r="Q1545" t="s">
        <v>136</v>
      </c>
      <c r="R1545" t="s">
        <v>137</v>
      </c>
      <c r="S1545" t="s">
        <v>85</v>
      </c>
      <c r="T1545" t="s">
        <v>68</v>
      </c>
      <c r="U1545">
        <v>2017</v>
      </c>
      <c r="V1545">
        <v>214297</v>
      </c>
      <c r="W1545" t="s">
        <v>69</v>
      </c>
      <c r="X1545" t="s">
        <v>405</v>
      </c>
      <c r="Y1545">
        <v>148777</v>
      </c>
      <c r="Z1545">
        <v>65520</v>
      </c>
      <c r="AA1545" t="s">
        <v>69</v>
      </c>
      <c r="AB1545" t="s">
        <v>8425</v>
      </c>
      <c r="AC1545">
        <v>214297</v>
      </c>
    </row>
    <row r="1546" spans="1:29">
      <c r="A1546">
        <f t="shared" ca="1" si="24"/>
        <v>6.7275384363172819E-2</v>
      </c>
      <c r="B1546" t="s">
        <v>405</v>
      </c>
      <c r="C1546">
        <v>9189596</v>
      </c>
      <c r="D1546" s="2">
        <v>42717</v>
      </c>
      <c r="E1546" t="s">
        <v>76</v>
      </c>
      <c r="F1546" t="s">
        <v>8426</v>
      </c>
      <c r="G1546">
        <v>5</v>
      </c>
      <c r="H1546" t="s">
        <v>58</v>
      </c>
      <c r="I1546" t="s">
        <v>407</v>
      </c>
      <c r="J1546">
        <v>33352</v>
      </c>
      <c r="K1546">
        <v>5</v>
      </c>
      <c r="L1546" s="2">
        <v>41275</v>
      </c>
      <c r="M1546" s="2">
        <v>43830</v>
      </c>
      <c r="N1546" t="s">
        <v>6510</v>
      </c>
      <c r="O1546">
        <v>4</v>
      </c>
      <c r="P1546" t="s">
        <v>293</v>
      </c>
      <c r="Q1546" t="s">
        <v>294</v>
      </c>
      <c r="R1546" t="s">
        <v>295</v>
      </c>
      <c r="S1546" t="s">
        <v>85</v>
      </c>
      <c r="T1546" t="s">
        <v>68</v>
      </c>
      <c r="U1546">
        <v>2017</v>
      </c>
      <c r="V1546">
        <v>622556</v>
      </c>
      <c r="W1546" t="s">
        <v>69</v>
      </c>
      <c r="X1546" t="s">
        <v>405</v>
      </c>
      <c r="Y1546">
        <v>409498</v>
      </c>
      <c r="Z1546">
        <v>213058</v>
      </c>
      <c r="AA1546" t="s">
        <v>69</v>
      </c>
      <c r="AB1546" t="s">
        <v>8427</v>
      </c>
      <c r="AC1546">
        <v>622556</v>
      </c>
    </row>
    <row r="1547" spans="1:29">
      <c r="A1547">
        <f t="shared" ca="1" si="24"/>
        <v>0.67587161062024881</v>
      </c>
      <c r="B1547" t="s">
        <v>303</v>
      </c>
      <c r="C1547">
        <v>9298641</v>
      </c>
      <c r="D1547" s="2">
        <v>42969</v>
      </c>
      <c r="E1547" t="s">
        <v>56</v>
      </c>
      <c r="F1547" t="s">
        <v>8428</v>
      </c>
      <c r="G1547">
        <v>5</v>
      </c>
      <c r="H1547" t="s">
        <v>58</v>
      </c>
      <c r="I1547" t="s">
        <v>305</v>
      </c>
      <c r="J1547">
        <v>100944</v>
      </c>
      <c r="K1547">
        <v>4</v>
      </c>
      <c r="L1547" s="2">
        <v>41897</v>
      </c>
      <c r="M1547" s="2">
        <v>43465</v>
      </c>
      <c r="N1547" t="s">
        <v>441</v>
      </c>
      <c r="O1547">
        <v>37</v>
      </c>
      <c r="P1547" t="s">
        <v>1741</v>
      </c>
      <c r="Q1547" t="s">
        <v>1742</v>
      </c>
      <c r="R1547" t="s">
        <v>149</v>
      </c>
      <c r="S1547" t="s">
        <v>67</v>
      </c>
      <c r="T1547" t="s">
        <v>68</v>
      </c>
      <c r="U1547">
        <v>2017</v>
      </c>
      <c r="V1547">
        <v>371250</v>
      </c>
      <c r="W1547" t="s">
        <v>69</v>
      </c>
      <c r="X1547" t="s">
        <v>303</v>
      </c>
      <c r="Y1547">
        <v>225000</v>
      </c>
      <c r="Z1547">
        <v>146250</v>
      </c>
      <c r="AA1547" t="s">
        <v>69</v>
      </c>
      <c r="AB1547" t="s">
        <v>8429</v>
      </c>
      <c r="AC1547">
        <v>371250</v>
      </c>
    </row>
    <row r="1548" spans="1:29">
      <c r="A1548">
        <f t="shared" ca="1" si="24"/>
        <v>0.15620311995835778</v>
      </c>
      <c r="B1548" t="s">
        <v>92</v>
      </c>
      <c r="C1548">
        <v>9477038</v>
      </c>
      <c r="D1548" s="2">
        <v>43180</v>
      </c>
      <c r="E1548" t="s">
        <v>8430</v>
      </c>
      <c r="F1548" t="s">
        <v>8431</v>
      </c>
      <c r="G1548">
        <v>5</v>
      </c>
      <c r="H1548" t="s">
        <v>58</v>
      </c>
      <c r="I1548" t="s">
        <v>95</v>
      </c>
      <c r="J1548">
        <v>53714</v>
      </c>
      <c r="K1548">
        <v>10</v>
      </c>
      <c r="L1548" s="2">
        <v>39299</v>
      </c>
      <c r="M1548" s="2">
        <v>43921</v>
      </c>
      <c r="N1548" t="s">
        <v>2308</v>
      </c>
      <c r="O1548">
        <v>5</v>
      </c>
      <c r="P1548" t="s">
        <v>1114</v>
      </c>
      <c r="Q1548" t="s">
        <v>1115</v>
      </c>
      <c r="R1548" t="s">
        <v>816</v>
      </c>
      <c r="S1548" t="s">
        <v>2935</v>
      </c>
      <c r="T1548" t="s">
        <v>68</v>
      </c>
      <c r="U1548">
        <v>2018</v>
      </c>
      <c r="V1548">
        <v>568548</v>
      </c>
      <c r="W1548" t="s">
        <v>69</v>
      </c>
      <c r="X1548" t="s">
        <v>92</v>
      </c>
      <c r="Y1548">
        <v>386339</v>
      </c>
      <c r="Z1548">
        <v>182209</v>
      </c>
      <c r="AA1548" t="s">
        <v>69</v>
      </c>
      <c r="AB1548" t="s">
        <v>8432</v>
      </c>
      <c r="AC1548">
        <v>568548</v>
      </c>
    </row>
    <row r="1549" spans="1:29">
      <c r="A1549">
        <f t="shared" ca="1" si="24"/>
        <v>0.70241328819360949</v>
      </c>
      <c r="B1549" t="s">
        <v>199</v>
      </c>
      <c r="C1549">
        <v>9260778</v>
      </c>
      <c r="D1549" s="2">
        <v>42852</v>
      </c>
      <c r="E1549" t="s">
        <v>76</v>
      </c>
      <c r="F1549" t="s">
        <v>8433</v>
      </c>
      <c r="G1549">
        <v>5</v>
      </c>
      <c r="H1549" t="s">
        <v>58</v>
      </c>
      <c r="I1549" t="s">
        <v>149</v>
      </c>
      <c r="J1549">
        <v>172025</v>
      </c>
      <c r="K1549">
        <v>5</v>
      </c>
      <c r="L1549" s="2">
        <v>41456</v>
      </c>
      <c r="M1549" s="2">
        <v>43373</v>
      </c>
      <c r="N1549" t="s">
        <v>726</v>
      </c>
      <c r="O1549">
        <v>50</v>
      </c>
      <c r="P1549" t="s">
        <v>2962</v>
      </c>
      <c r="Q1549" t="s">
        <v>358</v>
      </c>
      <c r="R1549" t="s">
        <v>149</v>
      </c>
      <c r="S1549" t="s">
        <v>260</v>
      </c>
      <c r="T1549" t="s">
        <v>68</v>
      </c>
      <c r="U1549">
        <v>2017</v>
      </c>
      <c r="V1549">
        <v>445518</v>
      </c>
      <c r="W1549" t="s">
        <v>69</v>
      </c>
      <c r="X1549" t="s">
        <v>199</v>
      </c>
      <c r="Y1549">
        <v>228471</v>
      </c>
      <c r="Z1549">
        <v>217047</v>
      </c>
      <c r="AA1549" t="s">
        <v>69</v>
      </c>
      <c r="AB1549" t="s">
        <v>8434</v>
      </c>
      <c r="AC1549">
        <v>445518</v>
      </c>
    </row>
    <row r="1550" spans="1:29">
      <c r="A1550">
        <f t="shared" ca="1" si="24"/>
        <v>0.58281146568121589</v>
      </c>
      <c r="B1550" t="s">
        <v>241</v>
      </c>
      <c r="C1550">
        <v>9475280</v>
      </c>
      <c r="D1550" s="2">
        <v>43213</v>
      </c>
      <c r="E1550" t="s">
        <v>56</v>
      </c>
      <c r="F1550" t="s">
        <v>8435</v>
      </c>
      <c r="G1550">
        <v>5</v>
      </c>
      <c r="H1550" t="s">
        <v>58</v>
      </c>
      <c r="I1550" t="s">
        <v>243</v>
      </c>
      <c r="J1550">
        <v>124213</v>
      </c>
      <c r="K1550">
        <v>4</v>
      </c>
      <c r="L1550" s="2">
        <v>42186</v>
      </c>
      <c r="M1550" s="2">
        <v>43448</v>
      </c>
      <c r="N1550" t="s">
        <v>441</v>
      </c>
      <c r="O1550">
        <v>7</v>
      </c>
      <c r="P1550" t="s">
        <v>64</v>
      </c>
      <c r="Q1550" t="s">
        <v>65</v>
      </c>
      <c r="R1550" t="s">
        <v>66</v>
      </c>
      <c r="S1550" t="s">
        <v>67</v>
      </c>
      <c r="T1550" t="s">
        <v>68</v>
      </c>
      <c r="U1550">
        <v>2018</v>
      </c>
      <c r="V1550">
        <v>402881</v>
      </c>
      <c r="W1550" t="s">
        <v>69</v>
      </c>
      <c r="X1550" t="s">
        <v>241</v>
      </c>
      <c r="Y1550">
        <v>256729</v>
      </c>
      <c r="Z1550">
        <v>146152</v>
      </c>
      <c r="AA1550" t="s">
        <v>69</v>
      </c>
      <c r="AB1550" t="s">
        <v>8436</v>
      </c>
      <c r="AC1550">
        <v>402881</v>
      </c>
    </row>
    <row r="1551" spans="1:29">
      <c r="A1551">
        <f t="shared" ca="1" si="24"/>
        <v>0.59642528335363976</v>
      </c>
      <c r="B1551" t="s">
        <v>254</v>
      </c>
      <c r="C1551">
        <v>9563278</v>
      </c>
      <c r="D1551" s="2">
        <v>43276</v>
      </c>
      <c r="E1551" t="s">
        <v>1856</v>
      </c>
      <c r="F1551" t="s">
        <v>8437</v>
      </c>
      <c r="G1551">
        <v>5</v>
      </c>
      <c r="H1551" t="s">
        <v>58</v>
      </c>
      <c r="I1551" t="s">
        <v>256</v>
      </c>
      <c r="J1551">
        <v>121424</v>
      </c>
      <c r="K1551">
        <v>2</v>
      </c>
      <c r="L1551" s="2">
        <v>42993</v>
      </c>
      <c r="M1551" s="2">
        <v>43646</v>
      </c>
      <c r="N1551" t="s">
        <v>507</v>
      </c>
      <c r="O1551">
        <v>16</v>
      </c>
      <c r="P1551" t="s">
        <v>1363</v>
      </c>
      <c r="Q1551" t="s">
        <v>1364</v>
      </c>
      <c r="R1551" t="s">
        <v>149</v>
      </c>
      <c r="S1551" t="s">
        <v>85</v>
      </c>
      <c r="T1551" t="s">
        <v>68</v>
      </c>
      <c r="U1551">
        <v>2018</v>
      </c>
      <c r="V1551">
        <v>307060</v>
      </c>
      <c r="W1551" t="s">
        <v>69</v>
      </c>
      <c r="X1551" t="s">
        <v>254</v>
      </c>
      <c r="Y1551">
        <v>196250</v>
      </c>
      <c r="Z1551">
        <v>110810</v>
      </c>
      <c r="AA1551" t="s">
        <v>69</v>
      </c>
      <c r="AB1551" t="s">
        <v>8438</v>
      </c>
      <c r="AC1551">
        <v>307060</v>
      </c>
    </row>
    <row r="1552" spans="1:29">
      <c r="A1552">
        <f t="shared" ca="1" si="24"/>
        <v>0.97198388845878625</v>
      </c>
      <c r="B1552" t="s">
        <v>199</v>
      </c>
      <c r="C1552">
        <v>9455608</v>
      </c>
      <c r="D1552" s="2">
        <v>43167</v>
      </c>
      <c r="E1552" t="s">
        <v>8439</v>
      </c>
      <c r="F1552" t="s">
        <v>8440</v>
      </c>
      <c r="G1552">
        <v>5</v>
      </c>
      <c r="H1552" t="s">
        <v>58</v>
      </c>
      <c r="I1552" t="s">
        <v>149</v>
      </c>
      <c r="J1552">
        <v>181308</v>
      </c>
      <c r="K1552">
        <v>5</v>
      </c>
      <c r="L1552" s="2">
        <v>41730</v>
      </c>
      <c r="M1552" s="2">
        <v>43555</v>
      </c>
      <c r="N1552" t="s">
        <v>1657</v>
      </c>
      <c r="O1552">
        <v>7</v>
      </c>
      <c r="P1552" t="s">
        <v>189</v>
      </c>
      <c r="Q1552" t="s">
        <v>190</v>
      </c>
      <c r="R1552" t="s">
        <v>191</v>
      </c>
      <c r="S1552" t="s">
        <v>67</v>
      </c>
      <c r="T1552" t="s">
        <v>68</v>
      </c>
      <c r="U1552">
        <v>2018</v>
      </c>
      <c r="V1552">
        <v>256470</v>
      </c>
      <c r="W1552" t="s">
        <v>69</v>
      </c>
      <c r="X1552" t="s">
        <v>199</v>
      </c>
      <c r="Y1552">
        <v>166000</v>
      </c>
      <c r="Z1552">
        <v>90470</v>
      </c>
      <c r="AA1552" t="s">
        <v>69</v>
      </c>
      <c r="AB1552" t="s">
        <v>8441</v>
      </c>
      <c r="AC1552">
        <v>256470</v>
      </c>
    </row>
    <row r="1553" spans="1:29">
      <c r="A1553">
        <f t="shared" ca="1" si="24"/>
        <v>0.44433396999687869</v>
      </c>
      <c r="B1553" t="s">
        <v>199</v>
      </c>
      <c r="C1553">
        <v>9246980</v>
      </c>
      <c r="D1553" s="2">
        <v>42800</v>
      </c>
      <c r="E1553" t="s">
        <v>76</v>
      </c>
      <c r="F1553" t="s">
        <v>8442</v>
      </c>
      <c r="G1553">
        <v>5</v>
      </c>
      <c r="H1553" t="s">
        <v>58</v>
      </c>
      <c r="I1553" t="s">
        <v>149</v>
      </c>
      <c r="J1553">
        <v>177069</v>
      </c>
      <c r="K1553">
        <v>5</v>
      </c>
      <c r="L1553" s="2">
        <v>41408</v>
      </c>
      <c r="M1553" s="2">
        <v>43555</v>
      </c>
      <c r="N1553" t="s">
        <v>2164</v>
      </c>
      <c r="O1553">
        <v>11</v>
      </c>
      <c r="P1553" t="s">
        <v>1292</v>
      </c>
      <c r="Q1553" t="s">
        <v>1293</v>
      </c>
      <c r="R1553" t="s">
        <v>555</v>
      </c>
      <c r="S1553" t="s">
        <v>67</v>
      </c>
      <c r="T1553" t="s">
        <v>68</v>
      </c>
      <c r="U1553">
        <v>2017</v>
      </c>
      <c r="V1553">
        <v>328265</v>
      </c>
      <c r="W1553" t="s">
        <v>69</v>
      </c>
      <c r="X1553" t="s">
        <v>199</v>
      </c>
      <c r="Y1553">
        <v>219016</v>
      </c>
      <c r="Z1553">
        <v>109249</v>
      </c>
      <c r="AA1553" t="s">
        <v>69</v>
      </c>
      <c r="AB1553" t="s">
        <v>8443</v>
      </c>
      <c r="AC1553">
        <v>328265</v>
      </c>
    </row>
    <row r="1554" spans="1:29">
      <c r="A1554">
        <f t="shared" ca="1" si="24"/>
        <v>0.76593092935729479</v>
      </c>
      <c r="B1554" t="s">
        <v>55</v>
      </c>
      <c r="C1554">
        <v>9524720</v>
      </c>
      <c r="D1554" s="2">
        <v>43306</v>
      </c>
      <c r="E1554" t="s">
        <v>56</v>
      </c>
      <c r="F1554" t="s">
        <v>8444</v>
      </c>
      <c r="G1554">
        <v>5</v>
      </c>
      <c r="H1554" t="s">
        <v>58</v>
      </c>
      <c r="I1554" t="s">
        <v>59</v>
      </c>
      <c r="J1554">
        <v>35439</v>
      </c>
      <c r="K1554">
        <v>20</v>
      </c>
      <c r="L1554" s="2">
        <v>35521</v>
      </c>
      <c r="M1554" s="2">
        <v>43677</v>
      </c>
      <c r="N1554" t="s">
        <v>3202</v>
      </c>
      <c r="O1554">
        <v>47</v>
      </c>
      <c r="P1554" t="s">
        <v>717</v>
      </c>
      <c r="Q1554" t="s">
        <v>718</v>
      </c>
      <c r="R1554" t="s">
        <v>149</v>
      </c>
      <c r="S1554" t="s">
        <v>67</v>
      </c>
      <c r="T1554" t="s">
        <v>68</v>
      </c>
      <c r="U1554">
        <v>2018</v>
      </c>
      <c r="V1554">
        <v>339409</v>
      </c>
      <c r="W1554" t="s">
        <v>69</v>
      </c>
      <c r="X1554" t="s">
        <v>55</v>
      </c>
      <c r="Y1554">
        <v>242603</v>
      </c>
      <c r="Z1554">
        <v>96806</v>
      </c>
      <c r="AA1554" t="s">
        <v>69</v>
      </c>
      <c r="AB1554" t="s">
        <v>8445</v>
      </c>
      <c r="AC1554">
        <v>339409</v>
      </c>
    </row>
    <row r="1555" spans="1:29">
      <c r="A1555">
        <f t="shared" ca="1" si="24"/>
        <v>0.54059649050135772</v>
      </c>
      <c r="B1555" t="s">
        <v>1143</v>
      </c>
      <c r="C1555">
        <v>9517743</v>
      </c>
      <c r="D1555" s="2">
        <v>43312</v>
      </c>
      <c r="E1555" t="s">
        <v>56</v>
      </c>
      <c r="F1555" t="s">
        <v>8446</v>
      </c>
      <c r="G1555">
        <v>5</v>
      </c>
      <c r="H1555" t="s">
        <v>58</v>
      </c>
      <c r="I1555" t="s">
        <v>1145</v>
      </c>
      <c r="J1555">
        <v>64820</v>
      </c>
      <c r="K1555">
        <v>5</v>
      </c>
      <c r="L1555" s="2">
        <v>41877</v>
      </c>
      <c r="M1555" s="2">
        <v>44742</v>
      </c>
      <c r="N1555" t="s">
        <v>735</v>
      </c>
      <c r="O1555">
        <v>7</v>
      </c>
      <c r="P1555" t="s">
        <v>1538</v>
      </c>
      <c r="Q1555" t="s">
        <v>1539</v>
      </c>
      <c r="R1555" t="s">
        <v>1540</v>
      </c>
      <c r="S1555" t="s">
        <v>67</v>
      </c>
      <c r="T1555" t="s">
        <v>68</v>
      </c>
      <c r="U1555">
        <v>2018</v>
      </c>
      <c r="V1555">
        <v>629634</v>
      </c>
      <c r="W1555" t="s">
        <v>69</v>
      </c>
      <c r="X1555" t="s">
        <v>1143</v>
      </c>
      <c r="Y1555">
        <v>515118</v>
      </c>
      <c r="Z1555">
        <v>114516</v>
      </c>
      <c r="AA1555" t="s">
        <v>69</v>
      </c>
      <c r="AB1555" t="s">
        <v>8447</v>
      </c>
      <c r="AC1555">
        <v>629634</v>
      </c>
    </row>
    <row r="1556" spans="1:29">
      <c r="A1556">
        <f t="shared" ca="1" si="24"/>
        <v>0.46486725143006136</v>
      </c>
      <c r="B1556" t="s">
        <v>254</v>
      </c>
      <c r="C1556">
        <v>9502979</v>
      </c>
      <c r="D1556" s="2">
        <v>43277</v>
      </c>
      <c r="E1556" t="s">
        <v>56</v>
      </c>
      <c r="F1556" t="s">
        <v>8448</v>
      </c>
      <c r="G1556">
        <v>5</v>
      </c>
      <c r="H1556" t="s">
        <v>58</v>
      </c>
      <c r="I1556" t="s">
        <v>256</v>
      </c>
      <c r="J1556">
        <v>78492</v>
      </c>
      <c r="K1556">
        <v>12</v>
      </c>
      <c r="L1556" s="2">
        <v>39303</v>
      </c>
      <c r="M1556" s="2">
        <v>44377</v>
      </c>
      <c r="N1556" t="s">
        <v>2509</v>
      </c>
      <c r="O1556">
        <v>7</v>
      </c>
      <c r="P1556" t="s">
        <v>1170</v>
      </c>
      <c r="Q1556" t="s">
        <v>1171</v>
      </c>
      <c r="R1556" t="s">
        <v>585</v>
      </c>
      <c r="S1556" t="s">
        <v>67</v>
      </c>
      <c r="T1556" t="s">
        <v>68</v>
      </c>
      <c r="U1556">
        <v>2018</v>
      </c>
      <c r="V1556">
        <v>359775</v>
      </c>
      <c r="W1556" t="s">
        <v>69</v>
      </c>
      <c r="X1556" t="s">
        <v>254</v>
      </c>
      <c r="Y1556">
        <v>225000</v>
      </c>
      <c r="Z1556">
        <v>134775</v>
      </c>
      <c r="AA1556" t="s">
        <v>69</v>
      </c>
      <c r="AB1556" t="s">
        <v>8449</v>
      </c>
      <c r="AC1556">
        <v>359775</v>
      </c>
    </row>
    <row r="1557" spans="1:29">
      <c r="A1557">
        <f t="shared" ca="1" si="24"/>
        <v>0.13534906467896912</v>
      </c>
      <c r="B1557" t="s">
        <v>303</v>
      </c>
      <c r="C1557">
        <v>9284447</v>
      </c>
      <c r="D1557" s="2">
        <v>42915</v>
      </c>
      <c r="E1557" t="s">
        <v>56</v>
      </c>
      <c r="F1557" t="s">
        <v>8450</v>
      </c>
      <c r="G1557">
        <v>5</v>
      </c>
      <c r="H1557" t="s">
        <v>58</v>
      </c>
      <c r="I1557" t="s">
        <v>305</v>
      </c>
      <c r="J1557">
        <v>104125</v>
      </c>
      <c r="K1557">
        <v>3</v>
      </c>
      <c r="L1557" s="2">
        <v>42233</v>
      </c>
      <c r="M1557" s="2">
        <v>43982</v>
      </c>
      <c r="N1557" t="s">
        <v>1553</v>
      </c>
      <c r="O1557">
        <v>5</v>
      </c>
      <c r="P1557" t="s">
        <v>524</v>
      </c>
      <c r="Q1557" t="s">
        <v>83</v>
      </c>
      <c r="R1557" t="s">
        <v>84</v>
      </c>
      <c r="S1557" t="s">
        <v>67</v>
      </c>
      <c r="T1557" t="s">
        <v>68</v>
      </c>
      <c r="U1557">
        <v>2017</v>
      </c>
      <c r="V1557">
        <v>331307</v>
      </c>
      <c r="W1557" t="s">
        <v>69</v>
      </c>
      <c r="X1557" t="s">
        <v>303</v>
      </c>
      <c r="Y1557">
        <v>212376</v>
      </c>
      <c r="Z1557">
        <v>118931</v>
      </c>
      <c r="AA1557" t="s">
        <v>69</v>
      </c>
      <c r="AB1557" t="s">
        <v>8451</v>
      </c>
      <c r="AC1557">
        <v>331307</v>
      </c>
    </row>
    <row r="1558" spans="1:29">
      <c r="A1558">
        <f t="shared" ca="1" si="24"/>
        <v>0.91923353431702781</v>
      </c>
      <c r="B1558" t="s">
        <v>1143</v>
      </c>
      <c r="C1558">
        <v>9442688</v>
      </c>
      <c r="D1558" s="2">
        <v>43158</v>
      </c>
      <c r="E1558" t="s">
        <v>56</v>
      </c>
      <c r="F1558" t="s">
        <v>8452</v>
      </c>
      <c r="G1558">
        <v>5</v>
      </c>
      <c r="H1558" t="s">
        <v>58</v>
      </c>
      <c r="I1558" t="s">
        <v>1145</v>
      </c>
      <c r="J1558">
        <v>67726</v>
      </c>
      <c r="K1558">
        <v>4</v>
      </c>
      <c r="L1558" s="2">
        <v>42064</v>
      </c>
      <c r="M1558" s="2">
        <v>43524</v>
      </c>
      <c r="N1558" t="s">
        <v>1146</v>
      </c>
      <c r="O1558">
        <v>3</v>
      </c>
      <c r="P1558" t="s">
        <v>542</v>
      </c>
      <c r="Q1558" t="s">
        <v>543</v>
      </c>
      <c r="R1558" t="s">
        <v>205</v>
      </c>
      <c r="S1558" t="s">
        <v>67</v>
      </c>
      <c r="T1558" t="s">
        <v>68</v>
      </c>
      <c r="U1558">
        <v>2018</v>
      </c>
      <c r="V1558">
        <v>352000</v>
      </c>
      <c r="W1558" t="s">
        <v>69</v>
      </c>
      <c r="X1558" t="s">
        <v>1143</v>
      </c>
      <c r="Y1558">
        <v>220000</v>
      </c>
      <c r="Z1558">
        <v>132000</v>
      </c>
      <c r="AA1558" t="s">
        <v>69</v>
      </c>
      <c r="AB1558" t="s">
        <v>8453</v>
      </c>
      <c r="AC1558">
        <v>352000</v>
      </c>
    </row>
    <row r="1559" spans="1:29">
      <c r="A1559">
        <f t="shared" ca="1" si="24"/>
        <v>0.53175447319620117</v>
      </c>
      <c r="B1559" t="s">
        <v>109</v>
      </c>
      <c r="C1559">
        <v>9388351</v>
      </c>
      <c r="D1559" s="2">
        <v>43059</v>
      </c>
      <c r="E1559" t="s">
        <v>56</v>
      </c>
      <c r="F1559" t="s">
        <v>8454</v>
      </c>
      <c r="G1559">
        <v>5</v>
      </c>
      <c r="H1559" t="s">
        <v>58</v>
      </c>
      <c r="I1559" t="s">
        <v>112</v>
      </c>
      <c r="J1559">
        <v>24969</v>
      </c>
      <c r="K1559">
        <v>4</v>
      </c>
      <c r="L1559" s="2">
        <v>41975</v>
      </c>
      <c r="M1559" s="2">
        <v>43799</v>
      </c>
      <c r="N1559" t="s">
        <v>822</v>
      </c>
      <c r="O1559">
        <v>4</v>
      </c>
      <c r="P1559" t="s">
        <v>135</v>
      </c>
      <c r="Q1559" t="s">
        <v>136</v>
      </c>
      <c r="R1559" t="s">
        <v>137</v>
      </c>
      <c r="S1559" t="s">
        <v>67</v>
      </c>
      <c r="T1559" t="s">
        <v>68</v>
      </c>
      <c r="U1559">
        <v>2018</v>
      </c>
      <c r="V1559">
        <v>486022</v>
      </c>
      <c r="W1559" t="s">
        <v>69</v>
      </c>
      <c r="X1559" t="s">
        <v>109</v>
      </c>
      <c r="Y1559">
        <v>357192</v>
      </c>
      <c r="Z1559">
        <v>128830</v>
      </c>
      <c r="AA1559" t="s">
        <v>69</v>
      </c>
      <c r="AB1559" t="s">
        <v>8455</v>
      </c>
      <c r="AC1559">
        <v>486022</v>
      </c>
    </row>
    <row r="1560" spans="1:29">
      <c r="A1560">
        <f t="shared" ca="1" si="24"/>
        <v>0.34071647096246704</v>
      </c>
      <c r="B1560" t="s">
        <v>199</v>
      </c>
      <c r="C1560">
        <v>9437747</v>
      </c>
      <c r="D1560" s="2">
        <v>43131</v>
      </c>
      <c r="E1560" t="s">
        <v>56</v>
      </c>
      <c r="F1560" t="s">
        <v>8456</v>
      </c>
      <c r="G1560">
        <v>5</v>
      </c>
      <c r="H1560" t="s">
        <v>58</v>
      </c>
      <c r="I1560" t="s">
        <v>149</v>
      </c>
      <c r="J1560">
        <v>183904</v>
      </c>
      <c r="K1560">
        <v>4</v>
      </c>
      <c r="L1560" s="2">
        <v>42064</v>
      </c>
      <c r="M1560" s="2">
        <v>43646</v>
      </c>
      <c r="N1560" t="s">
        <v>2791</v>
      </c>
      <c r="O1560">
        <v>16</v>
      </c>
      <c r="P1560" t="s">
        <v>1363</v>
      </c>
      <c r="Q1560" t="s">
        <v>1364</v>
      </c>
      <c r="R1560" t="s">
        <v>149</v>
      </c>
      <c r="S1560" t="s">
        <v>67</v>
      </c>
      <c r="T1560" t="s">
        <v>68</v>
      </c>
      <c r="U1560">
        <v>2018</v>
      </c>
      <c r="V1560">
        <v>653942</v>
      </c>
      <c r="W1560" t="s">
        <v>69</v>
      </c>
      <c r="X1560" t="s">
        <v>199</v>
      </c>
      <c r="Y1560">
        <v>412650</v>
      </c>
      <c r="Z1560">
        <v>241292</v>
      </c>
      <c r="AA1560" t="s">
        <v>69</v>
      </c>
      <c r="AB1560" t="s">
        <v>8457</v>
      </c>
      <c r="AC1560">
        <v>653942</v>
      </c>
    </row>
    <row r="1561" spans="1:29">
      <c r="A1561">
        <f t="shared" ca="1" si="24"/>
        <v>0.45268758509171747</v>
      </c>
      <c r="B1561" t="s">
        <v>303</v>
      </c>
      <c r="C1561">
        <v>9459349</v>
      </c>
      <c r="D1561" s="2">
        <v>43223</v>
      </c>
      <c r="E1561" t="s">
        <v>8126</v>
      </c>
      <c r="F1561" t="s">
        <v>8458</v>
      </c>
      <c r="G1561">
        <v>5</v>
      </c>
      <c r="H1561" t="s">
        <v>58</v>
      </c>
      <c r="I1561" t="s">
        <v>305</v>
      </c>
      <c r="J1561">
        <v>101373</v>
      </c>
      <c r="K1561">
        <v>5</v>
      </c>
      <c r="L1561" s="2">
        <v>41730</v>
      </c>
      <c r="M1561" s="2">
        <v>43921</v>
      </c>
      <c r="N1561" t="s">
        <v>8459</v>
      </c>
      <c r="O1561">
        <v>11</v>
      </c>
      <c r="P1561" t="s">
        <v>532</v>
      </c>
      <c r="Q1561" t="s">
        <v>533</v>
      </c>
      <c r="R1561" t="s">
        <v>149</v>
      </c>
      <c r="S1561" t="s">
        <v>67</v>
      </c>
      <c r="T1561" t="s">
        <v>68</v>
      </c>
      <c r="U1561">
        <v>2018</v>
      </c>
      <c r="V1561">
        <v>342780</v>
      </c>
      <c r="W1561" t="s">
        <v>69</v>
      </c>
      <c r="X1561" t="s">
        <v>303</v>
      </c>
      <c r="Y1561">
        <v>240990</v>
      </c>
      <c r="Z1561">
        <v>101790</v>
      </c>
      <c r="AA1561" t="s">
        <v>69</v>
      </c>
      <c r="AB1561" t="s">
        <v>8460</v>
      </c>
      <c r="AC1561">
        <v>342780</v>
      </c>
    </row>
    <row r="1562" spans="1:29">
      <c r="A1562">
        <f t="shared" ca="1" si="24"/>
        <v>0.72869900690945355</v>
      </c>
      <c r="B1562" t="s">
        <v>286</v>
      </c>
      <c r="C1562">
        <v>9306785</v>
      </c>
      <c r="D1562" s="2">
        <v>42943</v>
      </c>
      <c r="E1562" t="s">
        <v>8461</v>
      </c>
      <c r="F1562" t="s">
        <v>8462</v>
      </c>
      <c r="G1562">
        <v>5</v>
      </c>
      <c r="H1562" t="s">
        <v>58</v>
      </c>
      <c r="I1562" t="s">
        <v>289</v>
      </c>
      <c r="J1562">
        <v>120204</v>
      </c>
      <c r="K1562">
        <v>3</v>
      </c>
      <c r="L1562" s="2">
        <v>42221</v>
      </c>
      <c r="M1562" s="2">
        <v>43312</v>
      </c>
      <c r="N1562" t="s">
        <v>8463</v>
      </c>
      <c r="O1562">
        <v>11</v>
      </c>
      <c r="P1562" t="s">
        <v>1292</v>
      </c>
      <c r="Q1562" t="s">
        <v>1293</v>
      </c>
      <c r="R1562" t="s">
        <v>555</v>
      </c>
      <c r="S1562" t="s">
        <v>67</v>
      </c>
      <c r="T1562" t="s">
        <v>68</v>
      </c>
      <c r="U1562">
        <v>2017</v>
      </c>
      <c r="V1562">
        <v>198125</v>
      </c>
      <c r="W1562" t="s">
        <v>69</v>
      </c>
      <c r="X1562" t="s">
        <v>1683</v>
      </c>
      <c r="Y1562">
        <v>125000</v>
      </c>
      <c r="Z1562">
        <v>73125</v>
      </c>
      <c r="AA1562" t="s">
        <v>69</v>
      </c>
      <c r="AB1562" t="s">
        <v>8464</v>
      </c>
      <c r="AC1562">
        <v>198125</v>
      </c>
    </row>
    <row r="1563" spans="1:29">
      <c r="A1563">
        <f t="shared" ca="1" si="24"/>
        <v>0.27140038345791073</v>
      </c>
      <c r="B1563" t="s">
        <v>55</v>
      </c>
      <c r="C1563">
        <v>9272446</v>
      </c>
      <c r="D1563" s="2">
        <v>42886</v>
      </c>
      <c r="E1563" t="s">
        <v>76</v>
      </c>
      <c r="F1563" t="s">
        <v>8465</v>
      </c>
      <c r="G1563">
        <v>5</v>
      </c>
      <c r="H1563" t="s">
        <v>58</v>
      </c>
      <c r="I1563" t="s">
        <v>59</v>
      </c>
      <c r="J1563">
        <v>86364</v>
      </c>
      <c r="K1563">
        <v>5</v>
      </c>
      <c r="L1563" s="2">
        <v>41518</v>
      </c>
      <c r="M1563" s="2">
        <v>43861</v>
      </c>
      <c r="N1563" t="s">
        <v>3202</v>
      </c>
      <c r="O1563">
        <v>8</v>
      </c>
      <c r="P1563" t="s">
        <v>2448</v>
      </c>
      <c r="Q1563" t="s">
        <v>472</v>
      </c>
      <c r="R1563" t="s">
        <v>311</v>
      </c>
      <c r="S1563" t="s">
        <v>473</v>
      </c>
      <c r="T1563" t="s">
        <v>68</v>
      </c>
      <c r="U1563">
        <v>2017</v>
      </c>
      <c r="V1563">
        <v>616826</v>
      </c>
      <c r="W1563" t="s">
        <v>69</v>
      </c>
      <c r="X1563" t="s">
        <v>55</v>
      </c>
      <c r="Y1563">
        <v>475680</v>
      </c>
      <c r="Z1563">
        <v>141146</v>
      </c>
      <c r="AA1563" t="s">
        <v>69</v>
      </c>
      <c r="AB1563" t="s">
        <v>8466</v>
      </c>
      <c r="AC1563">
        <v>616826</v>
      </c>
    </row>
    <row r="1564" spans="1:29">
      <c r="A1564">
        <f t="shared" ca="1" si="24"/>
        <v>0.21538031214148989</v>
      </c>
      <c r="B1564" t="s">
        <v>687</v>
      </c>
      <c r="C1564">
        <v>9386741</v>
      </c>
      <c r="D1564" s="2">
        <v>43054</v>
      </c>
      <c r="E1564" t="s">
        <v>76</v>
      </c>
      <c r="F1564" t="s">
        <v>8467</v>
      </c>
      <c r="G1564">
        <v>5</v>
      </c>
      <c r="H1564" t="s">
        <v>58</v>
      </c>
      <c r="I1564" t="s">
        <v>689</v>
      </c>
      <c r="J1564">
        <v>9433</v>
      </c>
      <c r="K1564">
        <v>11</v>
      </c>
      <c r="L1564" s="2">
        <v>39797</v>
      </c>
      <c r="M1564" s="2">
        <v>43799</v>
      </c>
      <c r="N1564" t="s">
        <v>8468</v>
      </c>
      <c r="O1564">
        <v>1</v>
      </c>
      <c r="P1564" t="s">
        <v>247</v>
      </c>
      <c r="Q1564" t="s">
        <v>248</v>
      </c>
      <c r="R1564" t="s">
        <v>249</v>
      </c>
      <c r="S1564" t="s">
        <v>67</v>
      </c>
      <c r="T1564" t="s">
        <v>68</v>
      </c>
      <c r="U1564">
        <v>2018</v>
      </c>
      <c r="V1564">
        <v>417893</v>
      </c>
      <c r="W1564" t="s">
        <v>69</v>
      </c>
      <c r="X1564" t="s">
        <v>687</v>
      </c>
      <c r="Y1564">
        <v>279669</v>
      </c>
      <c r="Z1564">
        <v>138224</v>
      </c>
      <c r="AA1564" t="s">
        <v>69</v>
      </c>
      <c r="AB1564" t="s">
        <v>8469</v>
      </c>
      <c r="AC1564">
        <v>417893</v>
      </c>
    </row>
    <row r="1565" spans="1:29">
      <c r="A1565">
        <f t="shared" ca="1" si="24"/>
        <v>0.35342690827864565</v>
      </c>
      <c r="B1565" t="s">
        <v>1143</v>
      </c>
      <c r="C1565">
        <v>9341895</v>
      </c>
      <c r="D1565" s="2">
        <v>42970</v>
      </c>
      <c r="E1565" t="s">
        <v>76</v>
      </c>
      <c r="F1565" t="s">
        <v>8470</v>
      </c>
      <c r="G1565">
        <v>5</v>
      </c>
      <c r="H1565" t="s">
        <v>58</v>
      </c>
      <c r="I1565" t="s">
        <v>1145</v>
      </c>
      <c r="J1565">
        <v>66318</v>
      </c>
      <c r="K1565">
        <v>5</v>
      </c>
      <c r="L1565" s="2">
        <v>41537</v>
      </c>
      <c r="M1565" s="2">
        <v>43343</v>
      </c>
      <c r="N1565" t="s">
        <v>636</v>
      </c>
      <c r="O1565">
        <v>1</v>
      </c>
      <c r="P1565" t="s">
        <v>1207</v>
      </c>
      <c r="Q1565" t="s">
        <v>1208</v>
      </c>
      <c r="R1565" t="s">
        <v>1209</v>
      </c>
      <c r="S1565" t="s">
        <v>67</v>
      </c>
      <c r="T1565" t="s">
        <v>68</v>
      </c>
      <c r="U1565">
        <v>2017</v>
      </c>
      <c r="V1565">
        <v>335888</v>
      </c>
      <c r="W1565" t="s">
        <v>69</v>
      </c>
      <c r="X1565" t="s">
        <v>1143</v>
      </c>
      <c r="Y1565">
        <v>212500</v>
      </c>
      <c r="Z1565">
        <v>123388</v>
      </c>
      <c r="AA1565" t="s">
        <v>69</v>
      </c>
      <c r="AB1565" t="s">
        <v>8471</v>
      </c>
      <c r="AC1565">
        <v>335888</v>
      </c>
    </row>
    <row r="1566" spans="1:29">
      <c r="A1566">
        <f t="shared" ca="1" si="24"/>
        <v>2.0144923735042175E-2</v>
      </c>
      <c r="B1566" t="s">
        <v>55</v>
      </c>
      <c r="C1566">
        <v>9190387</v>
      </c>
      <c r="D1566" s="2">
        <v>42725</v>
      </c>
      <c r="E1566" t="s">
        <v>76</v>
      </c>
      <c r="F1566" t="s">
        <v>8472</v>
      </c>
      <c r="G1566">
        <v>5</v>
      </c>
      <c r="H1566" t="s">
        <v>58</v>
      </c>
      <c r="I1566" t="s">
        <v>59</v>
      </c>
      <c r="J1566">
        <v>79796</v>
      </c>
      <c r="K1566">
        <v>5</v>
      </c>
      <c r="L1566" s="2">
        <v>41320</v>
      </c>
      <c r="M1566" s="2">
        <v>43465</v>
      </c>
      <c r="N1566" t="s">
        <v>1441</v>
      </c>
      <c r="O1566">
        <v>30</v>
      </c>
      <c r="P1566" t="s">
        <v>747</v>
      </c>
      <c r="Q1566" t="s">
        <v>748</v>
      </c>
      <c r="R1566" t="s">
        <v>176</v>
      </c>
      <c r="S1566" t="s">
        <v>67</v>
      </c>
      <c r="T1566" t="s">
        <v>68</v>
      </c>
      <c r="U1566">
        <v>2017</v>
      </c>
      <c r="V1566">
        <v>347813</v>
      </c>
      <c r="W1566" t="s">
        <v>69</v>
      </c>
      <c r="X1566" t="s">
        <v>55</v>
      </c>
      <c r="Y1566">
        <v>218750</v>
      </c>
      <c r="Z1566">
        <v>129063</v>
      </c>
      <c r="AA1566" t="s">
        <v>69</v>
      </c>
      <c r="AB1566" t="s">
        <v>8473</v>
      </c>
      <c r="AC1566">
        <v>347813</v>
      </c>
    </row>
    <row r="1567" spans="1:29">
      <c r="A1567">
        <f t="shared" ca="1" si="24"/>
        <v>0.97919717338433676</v>
      </c>
      <c r="B1567" t="s">
        <v>199</v>
      </c>
      <c r="C1567">
        <v>9477482</v>
      </c>
      <c r="D1567" s="2">
        <v>43192</v>
      </c>
      <c r="E1567" t="s">
        <v>76</v>
      </c>
      <c r="F1567" t="s">
        <v>8474</v>
      </c>
      <c r="G1567">
        <v>5</v>
      </c>
      <c r="H1567" t="s">
        <v>58</v>
      </c>
      <c r="I1567" t="s">
        <v>149</v>
      </c>
      <c r="J1567">
        <v>181745</v>
      </c>
      <c r="K1567">
        <v>5</v>
      </c>
      <c r="L1567" s="2">
        <v>41760</v>
      </c>
      <c r="M1567" s="2">
        <v>43951</v>
      </c>
      <c r="N1567" t="s">
        <v>2129</v>
      </c>
      <c r="O1567">
        <v>1</v>
      </c>
      <c r="P1567" t="s">
        <v>161</v>
      </c>
      <c r="Q1567" t="s">
        <v>162</v>
      </c>
      <c r="R1567" t="s">
        <v>163</v>
      </c>
      <c r="S1567" t="s">
        <v>67</v>
      </c>
      <c r="T1567" t="s">
        <v>68</v>
      </c>
      <c r="U1567">
        <v>2018</v>
      </c>
      <c r="V1567">
        <v>316438</v>
      </c>
      <c r="W1567" t="s">
        <v>69</v>
      </c>
      <c r="X1567" t="s">
        <v>199</v>
      </c>
      <c r="Y1567">
        <v>207500</v>
      </c>
      <c r="Z1567">
        <v>108938</v>
      </c>
      <c r="AA1567" t="s">
        <v>69</v>
      </c>
      <c r="AB1567" t="s">
        <v>8475</v>
      </c>
      <c r="AC1567">
        <v>316438</v>
      </c>
    </row>
    <row r="1568" spans="1:29">
      <c r="A1568">
        <f t="shared" ca="1" si="24"/>
        <v>0.50924814146223729</v>
      </c>
      <c r="B1568" t="s">
        <v>199</v>
      </c>
      <c r="C1568">
        <v>9550920</v>
      </c>
      <c r="D1568" s="2">
        <v>43333</v>
      </c>
      <c r="E1568" t="s">
        <v>56</v>
      </c>
      <c r="F1568" t="s">
        <v>8476</v>
      </c>
      <c r="G1568">
        <v>5</v>
      </c>
      <c r="H1568" t="s">
        <v>58</v>
      </c>
      <c r="I1568" t="s">
        <v>149</v>
      </c>
      <c r="J1568">
        <v>184101</v>
      </c>
      <c r="K1568">
        <v>5</v>
      </c>
      <c r="L1568" s="2">
        <v>41900</v>
      </c>
      <c r="M1568" s="2">
        <v>44074</v>
      </c>
      <c r="N1568" t="s">
        <v>489</v>
      </c>
      <c r="O1568">
        <v>1</v>
      </c>
      <c r="P1568" t="s">
        <v>247</v>
      </c>
      <c r="Q1568" t="s">
        <v>248</v>
      </c>
      <c r="R1568" t="s">
        <v>249</v>
      </c>
      <c r="S1568" t="s">
        <v>67</v>
      </c>
      <c r="T1568" t="s">
        <v>68</v>
      </c>
      <c r="U1568">
        <v>2018</v>
      </c>
      <c r="V1568">
        <v>313622</v>
      </c>
      <c r="W1568" t="s">
        <v>69</v>
      </c>
      <c r="X1568" t="s">
        <v>199</v>
      </c>
      <c r="Y1568">
        <v>213854</v>
      </c>
      <c r="Z1568">
        <v>99768</v>
      </c>
      <c r="AA1568" t="s">
        <v>69</v>
      </c>
      <c r="AB1568" t="s">
        <v>8477</v>
      </c>
      <c r="AC1568">
        <v>313622</v>
      </c>
    </row>
    <row r="1569" spans="1:29">
      <c r="A1569">
        <f t="shared" ca="1" si="24"/>
        <v>0.96208883898490938</v>
      </c>
      <c r="B1569" t="s">
        <v>92</v>
      </c>
      <c r="C1569">
        <v>9474642</v>
      </c>
      <c r="D1569" s="2">
        <v>43216</v>
      </c>
      <c r="E1569" t="s">
        <v>8478</v>
      </c>
      <c r="F1569" t="s">
        <v>8479</v>
      </c>
      <c r="G1569">
        <v>5</v>
      </c>
      <c r="H1569" t="s">
        <v>58</v>
      </c>
      <c r="I1569" t="s">
        <v>95</v>
      </c>
      <c r="J1569">
        <v>84679</v>
      </c>
      <c r="K1569">
        <v>4</v>
      </c>
      <c r="L1569" s="2">
        <v>42217</v>
      </c>
      <c r="M1569" s="2">
        <v>43951</v>
      </c>
      <c r="N1569" t="s">
        <v>792</v>
      </c>
      <c r="O1569">
        <v>16</v>
      </c>
      <c r="P1569" t="s">
        <v>1363</v>
      </c>
      <c r="Q1569" t="s">
        <v>1364</v>
      </c>
      <c r="R1569" t="s">
        <v>149</v>
      </c>
      <c r="S1569" t="s">
        <v>67</v>
      </c>
      <c r="T1569" t="s">
        <v>68</v>
      </c>
      <c r="U1569">
        <v>2018</v>
      </c>
      <c r="V1569">
        <v>545556</v>
      </c>
      <c r="W1569" t="s">
        <v>69</v>
      </c>
      <c r="X1569" t="s">
        <v>92</v>
      </c>
      <c r="Y1569">
        <v>448511</v>
      </c>
      <c r="Z1569">
        <v>97045</v>
      </c>
      <c r="AA1569" t="s">
        <v>69</v>
      </c>
      <c r="AB1569" t="s">
        <v>8480</v>
      </c>
      <c r="AC1569">
        <v>545556</v>
      </c>
    </row>
    <row r="1570" spans="1:29">
      <c r="A1570">
        <f t="shared" ca="1" si="24"/>
        <v>0.54580029237383942</v>
      </c>
      <c r="B1570" t="s">
        <v>254</v>
      </c>
      <c r="C1570">
        <v>9198245</v>
      </c>
      <c r="D1570" s="2">
        <v>42755</v>
      </c>
      <c r="E1570" t="s">
        <v>76</v>
      </c>
      <c r="F1570" t="s">
        <v>8481</v>
      </c>
      <c r="G1570">
        <v>5</v>
      </c>
      <c r="H1570" t="s">
        <v>58</v>
      </c>
      <c r="I1570" t="s">
        <v>256</v>
      </c>
      <c r="J1570">
        <v>109410</v>
      </c>
      <c r="K1570">
        <v>4</v>
      </c>
      <c r="L1570" s="2">
        <v>41760</v>
      </c>
      <c r="M1570" s="2">
        <v>43496</v>
      </c>
      <c r="N1570" t="s">
        <v>2917</v>
      </c>
      <c r="O1570">
        <v>11</v>
      </c>
      <c r="P1570" t="s">
        <v>532</v>
      </c>
      <c r="Q1570" t="s">
        <v>533</v>
      </c>
      <c r="R1570" t="s">
        <v>149</v>
      </c>
      <c r="S1570" t="s">
        <v>67</v>
      </c>
      <c r="T1570" t="s">
        <v>68</v>
      </c>
      <c r="U1570">
        <v>2017</v>
      </c>
      <c r="V1570">
        <v>301150</v>
      </c>
      <c r="W1570" t="s">
        <v>69</v>
      </c>
      <c r="X1570" t="s">
        <v>254</v>
      </c>
      <c r="Y1570">
        <v>190000</v>
      </c>
      <c r="Z1570">
        <v>111150</v>
      </c>
      <c r="AA1570" t="s">
        <v>69</v>
      </c>
      <c r="AB1570" t="s">
        <v>8482</v>
      </c>
      <c r="AC1570">
        <v>301150</v>
      </c>
    </row>
    <row r="1571" spans="1:29">
      <c r="A1571">
        <f t="shared" ca="1" si="24"/>
        <v>0.20155988900834476</v>
      </c>
      <c r="B1571" t="s">
        <v>1619</v>
      </c>
      <c r="C1571">
        <v>9326111</v>
      </c>
      <c r="D1571" s="2">
        <v>42963</v>
      </c>
      <c r="E1571" t="s">
        <v>76</v>
      </c>
      <c r="F1571" t="s">
        <v>8483</v>
      </c>
      <c r="G1571">
        <v>5</v>
      </c>
      <c r="H1571" t="s">
        <v>58</v>
      </c>
      <c r="I1571" t="s">
        <v>1621</v>
      </c>
      <c r="J1571">
        <v>21517</v>
      </c>
      <c r="K1571">
        <v>5</v>
      </c>
      <c r="L1571" s="2">
        <v>41518</v>
      </c>
      <c r="M1571" s="2">
        <v>44074</v>
      </c>
      <c r="N1571" t="s">
        <v>1622</v>
      </c>
      <c r="O1571">
        <v>7</v>
      </c>
      <c r="P1571" t="s">
        <v>4519</v>
      </c>
      <c r="Q1571" t="s">
        <v>4520</v>
      </c>
      <c r="R1571" t="s">
        <v>585</v>
      </c>
      <c r="S1571" t="s">
        <v>67</v>
      </c>
      <c r="T1571" t="s">
        <v>68</v>
      </c>
      <c r="U1571">
        <v>2017</v>
      </c>
      <c r="V1571">
        <v>377500</v>
      </c>
      <c r="W1571" t="s">
        <v>69</v>
      </c>
      <c r="X1571" t="s">
        <v>1619</v>
      </c>
      <c r="Y1571">
        <v>250000</v>
      </c>
      <c r="Z1571">
        <v>127500</v>
      </c>
      <c r="AA1571" t="s">
        <v>69</v>
      </c>
      <c r="AB1571" t="s">
        <v>8484</v>
      </c>
      <c r="AC1571">
        <v>377500</v>
      </c>
    </row>
    <row r="1572" spans="1:29">
      <c r="A1572">
        <f t="shared" ca="1" si="24"/>
        <v>0.78948486377363114</v>
      </c>
      <c r="B1572" t="s">
        <v>75</v>
      </c>
      <c r="C1572">
        <v>9455578</v>
      </c>
      <c r="D1572" s="2">
        <v>43242</v>
      </c>
      <c r="E1572" t="s">
        <v>56</v>
      </c>
      <c r="F1572" t="s">
        <v>8485</v>
      </c>
      <c r="G1572">
        <v>5</v>
      </c>
      <c r="H1572" t="s">
        <v>58</v>
      </c>
      <c r="I1572" t="s">
        <v>78</v>
      </c>
      <c r="J1572">
        <v>41794</v>
      </c>
      <c r="K1572">
        <v>6</v>
      </c>
      <c r="L1572" s="2">
        <v>41030</v>
      </c>
      <c r="M1572" s="2">
        <v>44104</v>
      </c>
      <c r="N1572" t="s">
        <v>4927</v>
      </c>
      <c r="O1572">
        <v>5</v>
      </c>
      <c r="P1572" t="s">
        <v>8486</v>
      </c>
      <c r="Q1572" t="s">
        <v>595</v>
      </c>
      <c r="R1572" t="s">
        <v>311</v>
      </c>
      <c r="S1572" t="s">
        <v>260</v>
      </c>
      <c r="T1572" t="s">
        <v>68</v>
      </c>
      <c r="U1572">
        <v>2018</v>
      </c>
      <c r="V1572">
        <v>316506</v>
      </c>
      <c r="W1572" t="s">
        <v>69</v>
      </c>
      <c r="X1572" t="s">
        <v>75</v>
      </c>
      <c r="Y1572">
        <v>245005</v>
      </c>
      <c r="Z1572">
        <v>71501</v>
      </c>
      <c r="AA1572" t="s">
        <v>69</v>
      </c>
      <c r="AB1572" t="s">
        <v>8487</v>
      </c>
      <c r="AC1572">
        <v>316506</v>
      </c>
    </row>
    <row r="1573" spans="1:29">
      <c r="A1573">
        <f t="shared" ca="1" si="24"/>
        <v>0.854406105703168</v>
      </c>
      <c r="B1573" t="s">
        <v>127</v>
      </c>
      <c r="C1573">
        <v>9429117</v>
      </c>
      <c r="D1573" s="2">
        <v>43124</v>
      </c>
      <c r="E1573" t="s">
        <v>56</v>
      </c>
      <c r="F1573" t="s">
        <v>8488</v>
      </c>
      <c r="G1573">
        <v>5</v>
      </c>
      <c r="H1573" t="s">
        <v>58</v>
      </c>
      <c r="I1573" t="s">
        <v>130</v>
      </c>
      <c r="J1573">
        <v>102364</v>
      </c>
      <c r="K1573">
        <v>5</v>
      </c>
      <c r="L1573" s="2">
        <v>41806</v>
      </c>
      <c r="M1573" s="2">
        <v>43890</v>
      </c>
      <c r="N1573" t="s">
        <v>318</v>
      </c>
      <c r="O1573">
        <v>7</v>
      </c>
      <c r="P1573" t="s">
        <v>64</v>
      </c>
      <c r="Q1573" t="s">
        <v>65</v>
      </c>
      <c r="R1573" t="s">
        <v>66</v>
      </c>
      <c r="S1573" t="s">
        <v>67</v>
      </c>
      <c r="T1573" t="s">
        <v>68</v>
      </c>
      <c r="U1573">
        <v>2018</v>
      </c>
      <c r="V1573">
        <v>405000</v>
      </c>
      <c r="W1573" t="s">
        <v>69</v>
      </c>
      <c r="X1573" t="s">
        <v>127</v>
      </c>
      <c r="Y1573">
        <v>250000</v>
      </c>
      <c r="Z1573">
        <v>155000</v>
      </c>
      <c r="AA1573" t="s">
        <v>69</v>
      </c>
      <c r="AB1573" t="s">
        <v>8489</v>
      </c>
      <c r="AC1573">
        <v>405000</v>
      </c>
    </row>
    <row r="1574" spans="1:29">
      <c r="A1574">
        <f t="shared" ca="1" si="24"/>
        <v>0.52691122932055223</v>
      </c>
      <c r="B1574" t="s">
        <v>241</v>
      </c>
      <c r="C1574">
        <v>9324054</v>
      </c>
      <c r="D1574" s="2">
        <v>42951</v>
      </c>
      <c r="E1574" t="s">
        <v>56</v>
      </c>
      <c r="F1574" t="s">
        <v>8490</v>
      </c>
      <c r="G1574">
        <v>5</v>
      </c>
      <c r="H1574" t="s">
        <v>58</v>
      </c>
      <c r="I1574" t="s">
        <v>243</v>
      </c>
      <c r="J1574">
        <v>124417</v>
      </c>
      <c r="K1574">
        <v>4</v>
      </c>
      <c r="L1574" s="2">
        <v>41869</v>
      </c>
      <c r="M1574" s="2">
        <v>43951</v>
      </c>
      <c r="N1574" t="s">
        <v>331</v>
      </c>
      <c r="O1574">
        <v>5</v>
      </c>
      <c r="P1574" t="s">
        <v>1853</v>
      </c>
      <c r="Q1574" t="s">
        <v>83</v>
      </c>
      <c r="R1574" t="s">
        <v>84</v>
      </c>
      <c r="S1574" t="s">
        <v>336</v>
      </c>
      <c r="T1574" t="s">
        <v>68</v>
      </c>
      <c r="U1574">
        <v>2017</v>
      </c>
      <c r="V1574">
        <v>825937</v>
      </c>
      <c r="W1574" t="s">
        <v>69</v>
      </c>
      <c r="X1574" t="s">
        <v>241</v>
      </c>
      <c r="Y1574">
        <v>629536</v>
      </c>
      <c r="Z1574">
        <v>196401</v>
      </c>
      <c r="AA1574" t="s">
        <v>69</v>
      </c>
      <c r="AB1574" t="s">
        <v>8491</v>
      </c>
      <c r="AC1574">
        <v>825937</v>
      </c>
    </row>
    <row r="1575" spans="1:29">
      <c r="A1575">
        <f t="shared" ca="1" si="24"/>
        <v>0.57639087360314356</v>
      </c>
      <c r="B1575" t="s">
        <v>199</v>
      </c>
      <c r="C1575">
        <v>9276628</v>
      </c>
      <c r="D1575" s="2">
        <v>42873</v>
      </c>
      <c r="E1575" t="s">
        <v>76</v>
      </c>
      <c r="F1575" t="s">
        <v>8492</v>
      </c>
      <c r="G1575">
        <v>5</v>
      </c>
      <c r="H1575" t="s">
        <v>58</v>
      </c>
      <c r="I1575" t="s">
        <v>149</v>
      </c>
      <c r="J1575">
        <v>151513</v>
      </c>
      <c r="K1575">
        <v>5</v>
      </c>
      <c r="L1575" s="2">
        <v>41493</v>
      </c>
      <c r="M1575" s="2">
        <v>43616</v>
      </c>
      <c r="N1575" t="s">
        <v>2164</v>
      </c>
      <c r="O1575">
        <v>47</v>
      </c>
      <c r="P1575" t="s">
        <v>717</v>
      </c>
      <c r="Q1575" t="s">
        <v>718</v>
      </c>
      <c r="R1575" t="s">
        <v>149</v>
      </c>
      <c r="S1575" t="s">
        <v>67</v>
      </c>
      <c r="T1575" t="s">
        <v>68</v>
      </c>
      <c r="U1575">
        <v>2017</v>
      </c>
      <c r="V1575">
        <v>256470</v>
      </c>
      <c r="W1575" t="s">
        <v>69</v>
      </c>
      <c r="X1575" t="s">
        <v>199</v>
      </c>
      <c r="Y1575">
        <v>166000</v>
      </c>
      <c r="Z1575">
        <v>90470</v>
      </c>
      <c r="AA1575" t="s">
        <v>69</v>
      </c>
      <c r="AB1575" t="s">
        <v>8493</v>
      </c>
      <c r="AC1575">
        <v>256470</v>
      </c>
    </row>
    <row r="1576" spans="1:29">
      <c r="A1576">
        <f t="shared" ca="1" si="24"/>
        <v>0.23885061012102538</v>
      </c>
      <c r="B1576" t="s">
        <v>199</v>
      </c>
      <c r="C1576">
        <v>9322599</v>
      </c>
      <c r="D1576" s="2">
        <v>42810</v>
      </c>
      <c r="E1576" t="s">
        <v>724</v>
      </c>
      <c r="F1576" t="s">
        <v>8494</v>
      </c>
      <c r="G1576">
        <v>5</v>
      </c>
      <c r="H1576" t="s">
        <v>58</v>
      </c>
      <c r="I1576" t="s">
        <v>149</v>
      </c>
      <c r="J1576">
        <v>154549</v>
      </c>
      <c r="K1576">
        <v>6</v>
      </c>
      <c r="L1576" s="2">
        <v>41030</v>
      </c>
      <c r="M1576" s="2">
        <v>43555</v>
      </c>
      <c r="N1576" t="s">
        <v>96</v>
      </c>
      <c r="O1576">
        <v>36</v>
      </c>
      <c r="P1576" t="s">
        <v>1090</v>
      </c>
      <c r="Q1576" t="s">
        <v>1091</v>
      </c>
      <c r="R1576" t="s">
        <v>149</v>
      </c>
      <c r="S1576" t="s">
        <v>102</v>
      </c>
      <c r="T1576" t="s">
        <v>68</v>
      </c>
      <c r="U1576">
        <v>2017</v>
      </c>
      <c r="V1576">
        <v>375733</v>
      </c>
      <c r="W1576" t="s">
        <v>69</v>
      </c>
      <c r="X1576" t="s">
        <v>199</v>
      </c>
      <c r="Y1576">
        <v>243982</v>
      </c>
      <c r="Z1576">
        <v>131751</v>
      </c>
      <c r="AA1576" t="s">
        <v>69</v>
      </c>
      <c r="AB1576" t="s">
        <v>8495</v>
      </c>
      <c r="AC1576">
        <v>375733</v>
      </c>
    </row>
    <row r="1577" spans="1:29">
      <c r="A1577">
        <f t="shared" ca="1" si="24"/>
        <v>0.49396551983148818</v>
      </c>
      <c r="B1577" t="s">
        <v>55</v>
      </c>
      <c r="C1577">
        <v>9452129</v>
      </c>
      <c r="D1577" s="2">
        <v>43189</v>
      </c>
      <c r="E1577" t="s">
        <v>76</v>
      </c>
      <c r="F1577" t="s">
        <v>8496</v>
      </c>
      <c r="G1577">
        <v>5</v>
      </c>
      <c r="H1577" t="s">
        <v>58</v>
      </c>
      <c r="I1577" t="s">
        <v>59</v>
      </c>
      <c r="J1577">
        <v>86352</v>
      </c>
      <c r="K1577">
        <v>5</v>
      </c>
      <c r="L1577" s="2">
        <v>41730</v>
      </c>
      <c r="M1577" s="2">
        <v>43555</v>
      </c>
      <c r="N1577" t="s">
        <v>6191</v>
      </c>
      <c r="O1577">
        <v>7</v>
      </c>
      <c r="P1577" t="s">
        <v>875</v>
      </c>
      <c r="Q1577" t="s">
        <v>472</v>
      </c>
      <c r="R1577" t="s">
        <v>311</v>
      </c>
      <c r="S1577" t="s">
        <v>473</v>
      </c>
      <c r="T1577" t="s">
        <v>68</v>
      </c>
      <c r="U1577">
        <v>2018</v>
      </c>
      <c r="V1577">
        <v>379991</v>
      </c>
      <c r="W1577" t="s">
        <v>69</v>
      </c>
      <c r="X1577" t="s">
        <v>55</v>
      </c>
      <c r="Y1577">
        <v>221353</v>
      </c>
      <c r="Z1577">
        <v>158638</v>
      </c>
      <c r="AA1577" t="s">
        <v>69</v>
      </c>
      <c r="AB1577" t="s">
        <v>8497</v>
      </c>
      <c r="AC1577">
        <v>379991</v>
      </c>
    </row>
    <row r="1578" spans="1:29">
      <c r="A1578">
        <f t="shared" ca="1" si="24"/>
        <v>0.7516321977744217</v>
      </c>
      <c r="B1578" t="s">
        <v>286</v>
      </c>
      <c r="C1578">
        <v>9402041</v>
      </c>
      <c r="D1578" s="2">
        <v>43069</v>
      </c>
      <c r="E1578" t="s">
        <v>76</v>
      </c>
      <c r="F1578" t="s">
        <v>8498</v>
      </c>
      <c r="G1578">
        <v>5</v>
      </c>
      <c r="H1578" t="s">
        <v>58</v>
      </c>
      <c r="I1578" t="s">
        <v>289</v>
      </c>
      <c r="J1578">
        <v>108765</v>
      </c>
      <c r="K1578">
        <v>5</v>
      </c>
      <c r="L1578" s="2">
        <v>41640</v>
      </c>
      <c r="M1578" s="2">
        <v>43465</v>
      </c>
      <c r="N1578" t="s">
        <v>4478</v>
      </c>
      <c r="O1578">
        <v>7</v>
      </c>
      <c r="P1578" t="s">
        <v>189</v>
      </c>
      <c r="Q1578" t="s">
        <v>190</v>
      </c>
      <c r="R1578" t="s">
        <v>191</v>
      </c>
      <c r="S1578" t="s">
        <v>67</v>
      </c>
      <c r="T1578" t="s">
        <v>68</v>
      </c>
      <c r="U1578">
        <v>2018</v>
      </c>
      <c r="V1578">
        <v>489206</v>
      </c>
      <c r="W1578" t="s">
        <v>69</v>
      </c>
      <c r="X1578" t="s">
        <v>286</v>
      </c>
      <c r="Y1578">
        <v>290145</v>
      </c>
      <c r="Z1578">
        <v>199061</v>
      </c>
      <c r="AA1578" t="s">
        <v>69</v>
      </c>
      <c r="AB1578" t="s">
        <v>8499</v>
      </c>
      <c r="AC1578">
        <v>489206</v>
      </c>
    </row>
    <row r="1579" spans="1:29">
      <c r="A1579">
        <f t="shared" ca="1" si="24"/>
        <v>0.36185940002997574</v>
      </c>
      <c r="B1579" t="s">
        <v>55</v>
      </c>
      <c r="C1579">
        <v>9412925</v>
      </c>
      <c r="D1579" s="2">
        <v>43122</v>
      </c>
      <c r="E1579" t="s">
        <v>76</v>
      </c>
      <c r="F1579" t="s">
        <v>8500</v>
      </c>
      <c r="G1579">
        <v>5</v>
      </c>
      <c r="H1579" t="s">
        <v>58</v>
      </c>
      <c r="I1579" t="s">
        <v>59</v>
      </c>
      <c r="J1579">
        <v>83795</v>
      </c>
      <c r="K1579">
        <v>5</v>
      </c>
      <c r="L1579" s="2">
        <v>41685</v>
      </c>
      <c r="M1579" s="2">
        <v>44227</v>
      </c>
      <c r="N1579" t="s">
        <v>987</v>
      </c>
      <c r="O1579">
        <v>4</v>
      </c>
      <c r="P1579" t="s">
        <v>444</v>
      </c>
      <c r="Q1579" t="s">
        <v>445</v>
      </c>
      <c r="R1579" t="s">
        <v>149</v>
      </c>
      <c r="S1579" t="s">
        <v>483</v>
      </c>
      <c r="T1579" t="s">
        <v>68</v>
      </c>
      <c r="U1579">
        <v>2018</v>
      </c>
      <c r="V1579">
        <v>327245</v>
      </c>
      <c r="W1579" t="s">
        <v>69</v>
      </c>
      <c r="X1579" t="s">
        <v>55</v>
      </c>
      <c r="Y1579">
        <v>258125</v>
      </c>
      <c r="Z1579">
        <v>69120</v>
      </c>
      <c r="AA1579" t="s">
        <v>69</v>
      </c>
      <c r="AB1579" t="s">
        <v>8501</v>
      </c>
      <c r="AC1579">
        <v>327245</v>
      </c>
    </row>
    <row r="1580" spans="1:29">
      <c r="A1580">
        <f t="shared" ca="1" si="24"/>
        <v>0.11738270619062918</v>
      </c>
      <c r="B1580" t="s">
        <v>92</v>
      </c>
      <c r="C1580">
        <v>9284499</v>
      </c>
      <c r="D1580" s="2">
        <v>42881</v>
      </c>
      <c r="E1580" t="s">
        <v>7584</v>
      </c>
      <c r="F1580" t="s">
        <v>8502</v>
      </c>
      <c r="G1580">
        <v>5</v>
      </c>
      <c r="H1580" t="s">
        <v>58</v>
      </c>
      <c r="I1580" t="s">
        <v>95</v>
      </c>
      <c r="J1580">
        <v>81326</v>
      </c>
      <c r="K1580">
        <v>4</v>
      </c>
      <c r="L1580" s="2">
        <v>41866</v>
      </c>
      <c r="M1580" s="2">
        <v>43343</v>
      </c>
      <c r="N1580" t="s">
        <v>343</v>
      </c>
      <c r="O1580">
        <v>7</v>
      </c>
      <c r="P1580" t="s">
        <v>2329</v>
      </c>
      <c r="Q1580" t="s">
        <v>2330</v>
      </c>
      <c r="R1580" t="s">
        <v>311</v>
      </c>
      <c r="S1580" t="s">
        <v>85</v>
      </c>
      <c r="T1580" t="s">
        <v>68</v>
      </c>
      <c r="U1580">
        <v>2017</v>
      </c>
      <c r="V1580">
        <v>323700</v>
      </c>
      <c r="W1580" t="s">
        <v>69</v>
      </c>
      <c r="X1580" t="s">
        <v>92</v>
      </c>
      <c r="Y1580">
        <v>207500</v>
      </c>
      <c r="Z1580">
        <v>116200</v>
      </c>
      <c r="AA1580" t="s">
        <v>69</v>
      </c>
      <c r="AB1580" t="s">
        <v>8503</v>
      </c>
      <c r="AC1580">
        <v>323700</v>
      </c>
    </row>
    <row r="1581" spans="1:29">
      <c r="A1581">
        <f t="shared" ca="1" si="24"/>
        <v>0.5931393153508796</v>
      </c>
      <c r="B1581" t="s">
        <v>199</v>
      </c>
      <c r="C1581">
        <v>9544854</v>
      </c>
      <c r="D1581" s="2">
        <v>43326</v>
      </c>
      <c r="E1581" t="s">
        <v>56</v>
      </c>
      <c r="F1581" t="s">
        <v>8504</v>
      </c>
      <c r="G1581">
        <v>5</v>
      </c>
      <c r="H1581" t="s">
        <v>58</v>
      </c>
      <c r="I1581" t="s">
        <v>149</v>
      </c>
      <c r="J1581">
        <v>189163</v>
      </c>
      <c r="K1581">
        <v>5</v>
      </c>
      <c r="L1581" s="2">
        <v>41905</v>
      </c>
      <c r="M1581" s="2">
        <v>43708</v>
      </c>
      <c r="N1581" t="s">
        <v>8505</v>
      </c>
      <c r="O1581">
        <v>36</v>
      </c>
      <c r="P1581" t="s">
        <v>1660</v>
      </c>
      <c r="Q1581" t="s">
        <v>796</v>
      </c>
      <c r="R1581" t="s">
        <v>149</v>
      </c>
      <c r="S1581" t="s">
        <v>260</v>
      </c>
      <c r="T1581" t="s">
        <v>68</v>
      </c>
      <c r="U1581">
        <v>2018</v>
      </c>
      <c r="V1581">
        <v>1372351</v>
      </c>
      <c r="W1581" t="s">
        <v>69</v>
      </c>
      <c r="X1581" t="s">
        <v>199</v>
      </c>
      <c r="Y1581">
        <v>869000</v>
      </c>
      <c r="Z1581">
        <v>503351</v>
      </c>
      <c r="AA1581" t="s">
        <v>69</v>
      </c>
      <c r="AB1581" t="s">
        <v>8506</v>
      </c>
      <c r="AC1581">
        <v>1372351</v>
      </c>
    </row>
    <row r="1582" spans="1:29">
      <c r="A1582">
        <f t="shared" ca="1" si="24"/>
        <v>0.26221135921507344</v>
      </c>
      <c r="B1582" t="s">
        <v>241</v>
      </c>
      <c r="C1582">
        <v>9216477</v>
      </c>
      <c r="D1582" s="2">
        <v>42722</v>
      </c>
      <c r="E1582" t="s">
        <v>56</v>
      </c>
      <c r="F1582" t="s">
        <v>8507</v>
      </c>
      <c r="G1582">
        <v>1</v>
      </c>
      <c r="H1582" t="s">
        <v>58</v>
      </c>
      <c r="I1582" t="s">
        <v>243</v>
      </c>
      <c r="J1582">
        <v>135003</v>
      </c>
      <c r="K1582">
        <v>1</v>
      </c>
      <c r="L1582" s="2">
        <v>42826</v>
      </c>
      <c r="M1582" s="2">
        <v>43190</v>
      </c>
      <c r="N1582" t="s">
        <v>1126</v>
      </c>
      <c r="O1582">
        <v>1</v>
      </c>
      <c r="P1582" t="s">
        <v>7590</v>
      </c>
      <c r="Q1582" t="s">
        <v>7591</v>
      </c>
      <c r="R1582" t="s">
        <v>1540</v>
      </c>
      <c r="S1582" t="s">
        <v>67</v>
      </c>
      <c r="T1582" t="s">
        <v>68</v>
      </c>
      <c r="U1582">
        <v>2017</v>
      </c>
      <c r="V1582">
        <v>378750</v>
      </c>
      <c r="W1582" t="s">
        <v>69</v>
      </c>
      <c r="X1582" t="s">
        <v>241</v>
      </c>
      <c r="Y1582">
        <v>250000</v>
      </c>
      <c r="Z1582">
        <v>128750</v>
      </c>
      <c r="AA1582" t="s">
        <v>69</v>
      </c>
      <c r="AB1582" t="s">
        <v>8508</v>
      </c>
      <c r="AC1582">
        <v>378750</v>
      </c>
    </row>
    <row r="1583" spans="1:29">
      <c r="A1583">
        <f t="shared" ca="1" si="24"/>
        <v>0.26948497302437835</v>
      </c>
      <c r="B1583" t="s">
        <v>199</v>
      </c>
      <c r="C1583">
        <v>9193620</v>
      </c>
      <c r="D1583" s="2">
        <v>42723</v>
      </c>
      <c r="E1583" t="s">
        <v>76</v>
      </c>
      <c r="F1583" t="s">
        <v>8509</v>
      </c>
      <c r="G1583">
        <v>5</v>
      </c>
      <c r="H1583" t="s">
        <v>58</v>
      </c>
      <c r="I1583" t="s">
        <v>149</v>
      </c>
      <c r="J1583">
        <v>172220</v>
      </c>
      <c r="K1583">
        <v>5</v>
      </c>
      <c r="L1583" s="2">
        <v>41275</v>
      </c>
      <c r="M1583" s="2">
        <v>43708</v>
      </c>
      <c r="N1583" t="s">
        <v>562</v>
      </c>
      <c r="O1583">
        <v>7</v>
      </c>
      <c r="P1583" t="s">
        <v>1170</v>
      </c>
      <c r="Q1583" t="s">
        <v>1171</v>
      </c>
      <c r="R1583" t="s">
        <v>585</v>
      </c>
      <c r="S1583" t="s">
        <v>67</v>
      </c>
      <c r="T1583" t="s">
        <v>68</v>
      </c>
      <c r="U1583">
        <v>2017</v>
      </c>
      <c r="V1583">
        <v>330527</v>
      </c>
      <c r="W1583" t="s">
        <v>69</v>
      </c>
      <c r="X1583" t="s">
        <v>199</v>
      </c>
      <c r="Y1583">
        <v>224349</v>
      </c>
      <c r="Z1583">
        <v>106178</v>
      </c>
      <c r="AA1583" t="s">
        <v>69</v>
      </c>
      <c r="AB1583" t="s">
        <v>8510</v>
      </c>
      <c r="AC1583">
        <v>330527</v>
      </c>
    </row>
    <row r="1584" spans="1:29">
      <c r="A1584">
        <f t="shared" ca="1" si="24"/>
        <v>0.15713850664986917</v>
      </c>
      <c r="B1584" t="s">
        <v>687</v>
      </c>
      <c r="C1584">
        <v>9207088</v>
      </c>
      <c r="D1584" s="2">
        <v>42746</v>
      </c>
      <c r="E1584" t="s">
        <v>76</v>
      </c>
      <c r="F1584" t="s">
        <v>8511</v>
      </c>
      <c r="G1584">
        <v>5</v>
      </c>
      <c r="H1584" t="s">
        <v>58</v>
      </c>
      <c r="I1584" t="s">
        <v>689</v>
      </c>
      <c r="J1584">
        <v>4792</v>
      </c>
      <c r="K1584">
        <v>16</v>
      </c>
      <c r="L1584" s="2">
        <v>37012</v>
      </c>
      <c r="M1584" s="2">
        <v>43496</v>
      </c>
      <c r="N1584" t="s">
        <v>854</v>
      </c>
      <c r="O1584">
        <v>36</v>
      </c>
      <c r="P1584" t="s">
        <v>1090</v>
      </c>
      <c r="Q1584" t="s">
        <v>1091</v>
      </c>
      <c r="R1584" t="s">
        <v>149</v>
      </c>
      <c r="S1584" t="s">
        <v>67</v>
      </c>
      <c r="T1584" t="s">
        <v>68</v>
      </c>
      <c r="U1584">
        <v>2017</v>
      </c>
      <c r="V1584">
        <v>327250</v>
      </c>
      <c r="W1584" t="s">
        <v>69</v>
      </c>
      <c r="X1584" t="s">
        <v>687</v>
      </c>
      <c r="Y1584">
        <v>212500</v>
      </c>
      <c r="Z1584">
        <v>114750</v>
      </c>
      <c r="AA1584" t="s">
        <v>69</v>
      </c>
      <c r="AB1584" t="s">
        <v>8512</v>
      </c>
      <c r="AC1584">
        <v>327250</v>
      </c>
    </row>
    <row r="1585" spans="1:29">
      <c r="A1585">
        <f t="shared" ca="1" si="24"/>
        <v>0.37368732392150728</v>
      </c>
      <c r="B1585" t="s">
        <v>55</v>
      </c>
      <c r="C1585">
        <v>9487045</v>
      </c>
      <c r="D1585" s="2">
        <v>43220</v>
      </c>
      <c r="E1585" t="s">
        <v>56</v>
      </c>
      <c r="F1585" t="s">
        <v>8513</v>
      </c>
      <c r="G1585">
        <v>5</v>
      </c>
      <c r="H1585" t="s">
        <v>58</v>
      </c>
      <c r="I1585" t="s">
        <v>59</v>
      </c>
      <c r="J1585">
        <v>57236</v>
      </c>
      <c r="K1585">
        <v>10</v>
      </c>
      <c r="L1585" s="2">
        <v>39539</v>
      </c>
      <c r="M1585" s="2">
        <v>44316</v>
      </c>
      <c r="N1585" t="s">
        <v>7459</v>
      </c>
      <c r="O1585">
        <v>9</v>
      </c>
      <c r="P1585" t="s">
        <v>3745</v>
      </c>
      <c r="Q1585" t="s">
        <v>2578</v>
      </c>
      <c r="R1585" t="s">
        <v>816</v>
      </c>
      <c r="S1585" t="s">
        <v>67</v>
      </c>
      <c r="T1585" t="s">
        <v>68</v>
      </c>
      <c r="U1585">
        <v>2018</v>
      </c>
      <c r="V1585">
        <v>328125</v>
      </c>
      <c r="W1585" t="s">
        <v>69</v>
      </c>
      <c r="X1585" t="s">
        <v>55</v>
      </c>
      <c r="Y1585">
        <v>218750</v>
      </c>
      <c r="Z1585">
        <v>109375</v>
      </c>
      <c r="AA1585" t="s">
        <v>69</v>
      </c>
      <c r="AB1585" t="s">
        <v>8514</v>
      </c>
      <c r="AC1585">
        <v>328125</v>
      </c>
    </row>
    <row r="1586" spans="1:29">
      <c r="A1586">
        <f t="shared" ca="1" si="24"/>
        <v>0.58013137301355433</v>
      </c>
      <c r="B1586" t="s">
        <v>254</v>
      </c>
      <c r="C1586">
        <v>9324328</v>
      </c>
      <c r="D1586" s="2">
        <v>42948</v>
      </c>
      <c r="E1586" t="s">
        <v>56</v>
      </c>
      <c r="F1586" t="s">
        <v>8515</v>
      </c>
      <c r="G1586">
        <v>5</v>
      </c>
      <c r="H1586" t="s">
        <v>58</v>
      </c>
      <c r="I1586" t="s">
        <v>256</v>
      </c>
      <c r="J1586">
        <v>111651</v>
      </c>
      <c r="K1586">
        <v>4</v>
      </c>
      <c r="L1586" s="2">
        <v>41852</v>
      </c>
      <c r="M1586" s="2">
        <v>43677</v>
      </c>
      <c r="N1586" t="s">
        <v>3876</v>
      </c>
      <c r="O1586">
        <v>15</v>
      </c>
      <c r="P1586" t="s">
        <v>1237</v>
      </c>
      <c r="Q1586" t="s">
        <v>1238</v>
      </c>
      <c r="R1586" t="s">
        <v>205</v>
      </c>
      <c r="S1586" t="s">
        <v>85</v>
      </c>
      <c r="T1586" t="s">
        <v>68</v>
      </c>
      <c r="U1586">
        <v>2017</v>
      </c>
      <c r="V1586">
        <v>279312</v>
      </c>
      <c r="W1586" t="s">
        <v>69</v>
      </c>
      <c r="X1586" t="s">
        <v>254</v>
      </c>
      <c r="Y1586">
        <v>190000</v>
      </c>
      <c r="Z1586">
        <v>89312</v>
      </c>
      <c r="AA1586" t="s">
        <v>69</v>
      </c>
      <c r="AB1586" t="s">
        <v>8516</v>
      </c>
      <c r="AC1586">
        <v>279312</v>
      </c>
    </row>
    <row r="1587" spans="1:29">
      <c r="A1587">
        <f t="shared" ca="1" si="24"/>
        <v>0.50721778016044161</v>
      </c>
      <c r="B1587" t="s">
        <v>55</v>
      </c>
      <c r="C1587">
        <v>9315915</v>
      </c>
      <c r="D1587" s="2">
        <v>42923</v>
      </c>
      <c r="E1587" t="s">
        <v>56</v>
      </c>
      <c r="F1587" t="s">
        <v>8517</v>
      </c>
      <c r="G1587">
        <v>5</v>
      </c>
      <c r="H1587" t="s">
        <v>58</v>
      </c>
      <c r="I1587" t="s">
        <v>59</v>
      </c>
      <c r="J1587">
        <v>38253</v>
      </c>
      <c r="K1587">
        <v>18</v>
      </c>
      <c r="L1587" s="2">
        <v>36134</v>
      </c>
      <c r="M1587" s="2">
        <v>43434</v>
      </c>
      <c r="N1587" t="s">
        <v>973</v>
      </c>
      <c r="O1587">
        <v>7</v>
      </c>
      <c r="P1587" t="s">
        <v>787</v>
      </c>
      <c r="Q1587" t="s">
        <v>472</v>
      </c>
      <c r="R1587" t="s">
        <v>311</v>
      </c>
      <c r="S1587" t="s">
        <v>473</v>
      </c>
      <c r="T1587" t="s">
        <v>68</v>
      </c>
      <c r="U1587">
        <v>2017</v>
      </c>
      <c r="V1587">
        <v>554916</v>
      </c>
      <c r="W1587" t="s">
        <v>69</v>
      </c>
      <c r="X1587" t="s">
        <v>55</v>
      </c>
      <c r="Y1587">
        <v>313512</v>
      </c>
      <c r="Z1587">
        <v>241404</v>
      </c>
      <c r="AA1587" t="s">
        <v>69</v>
      </c>
      <c r="AB1587" t="s">
        <v>8518</v>
      </c>
      <c r="AC1587">
        <v>554916</v>
      </c>
    </row>
    <row r="1588" spans="1:29">
      <c r="A1588">
        <f t="shared" ca="1" si="24"/>
        <v>0.61332581115871931</v>
      </c>
      <c r="B1588" t="s">
        <v>127</v>
      </c>
      <c r="C1588">
        <v>9517989</v>
      </c>
      <c r="D1588" s="2">
        <v>43270</v>
      </c>
      <c r="E1588" t="s">
        <v>56</v>
      </c>
      <c r="F1588" t="s">
        <v>8519</v>
      </c>
      <c r="G1588">
        <v>5</v>
      </c>
      <c r="H1588" t="s">
        <v>58</v>
      </c>
      <c r="I1588" t="s">
        <v>130</v>
      </c>
      <c r="J1588">
        <v>102450</v>
      </c>
      <c r="K1588">
        <v>5</v>
      </c>
      <c r="L1588" s="2">
        <v>41907</v>
      </c>
      <c r="M1588" s="2">
        <v>44377</v>
      </c>
      <c r="N1588" t="s">
        <v>4935</v>
      </c>
      <c r="O1588">
        <v>37</v>
      </c>
      <c r="P1588" t="s">
        <v>1776</v>
      </c>
      <c r="Q1588" t="s">
        <v>1777</v>
      </c>
      <c r="R1588" t="s">
        <v>176</v>
      </c>
      <c r="S1588" t="s">
        <v>85</v>
      </c>
      <c r="T1588" t="s">
        <v>68</v>
      </c>
      <c r="U1588">
        <v>2018</v>
      </c>
      <c r="V1588">
        <v>513120</v>
      </c>
      <c r="W1588" t="s">
        <v>69</v>
      </c>
      <c r="X1588" t="s">
        <v>127</v>
      </c>
      <c r="Y1588">
        <v>331067</v>
      </c>
      <c r="Z1588">
        <v>182053</v>
      </c>
      <c r="AA1588" t="s">
        <v>69</v>
      </c>
      <c r="AB1588" t="s">
        <v>8520</v>
      </c>
      <c r="AC1588">
        <v>513120</v>
      </c>
    </row>
    <row r="1589" spans="1:29">
      <c r="A1589">
        <f t="shared" ca="1" si="24"/>
        <v>0.69120263571794682</v>
      </c>
      <c r="B1589" t="s">
        <v>127</v>
      </c>
      <c r="C1589">
        <v>9443668</v>
      </c>
      <c r="D1589" s="2">
        <v>43147</v>
      </c>
      <c r="E1589" t="s">
        <v>76</v>
      </c>
      <c r="F1589" t="s">
        <v>8521</v>
      </c>
      <c r="G1589">
        <v>5</v>
      </c>
      <c r="H1589" t="s">
        <v>58</v>
      </c>
      <c r="I1589" t="s">
        <v>130</v>
      </c>
      <c r="J1589">
        <v>101148</v>
      </c>
      <c r="K1589">
        <v>5</v>
      </c>
      <c r="L1589" s="2">
        <v>41760</v>
      </c>
      <c r="M1589" s="2">
        <v>43890</v>
      </c>
      <c r="N1589" t="s">
        <v>60</v>
      </c>
      <c r="O1589">
        <v>7</v>
      </c>
      <c r="P1589" t="s">
        <v>2152</v>
      </c>
      <c r="Q1589" t="s">
        <v>472</v>
      </c>
      <c r="R1589" t="s">
        <v>311</v>
      </c>
      <c r="S1589" t="s">
        <v>473</v>
      </c>
      <c r="T1589" t="s">
        <v>68</v>
      </c>
      <c r="U1589">
        <v>2018</v>
      </c>
      <c r="V1589">
        <v>527883</v>
      </c>
      <c r="W1589" t="s">
        <v>69</v>
      </c>
      <c r="X1589" t="s">
        <v>127</v>
      </c>
      <c r="Y1589">
        <v>298796</v>
      </c>
      <c r="Z1589">
        <v>229087</v>
      </c>
      <c r="AA1589" t="s">
        <v>69</v>
      </c>
      <c r="AB1589" t="s">
        <v>8522</v>
      </c>
      <c r="AC1589">
        <v>527883</v>
      </c>
    </row>
    <row r="1590" spans="1:29">
      <c r="A1590">
        <f t="shared" ca="1" si="24"/>
        <v>0.59617113826698442</v>
      </c>
      <c r="B1590" t="s">
        <v>1143</v>
      </c>
      <c r="C1590">
        <v>9456522</v>
      </c>
      <c r="D1590" s="2">
        <v>43205</v>
      </c>
      <c r="E1590" t="s">
        <v>76</v>
      </c>
      <c r="F1590" t="s">
        <v>8523</v>
      </c>
      <c r="G1590">
        <v>5</v>
      </c>
      <c r="H1590" t="s">
        <v>58</v>
      </c>
      <c r="I1590" t="s">
        <v>1145</v>
      </c>
      <c r="J1590">
        <v>64735</v>
      </c>
      <c r="K1590">
        <v>5</v>
      </c>
      <c r="L1590" s="2">
        <v>41730</v>
      </c>
      <c r="M1590" s="2">
        <v>44286</v>
      </c>
      <c r="N1590" t="s">
        <v>3743</v>
      </c>
      <c r="O1590">
        <v>7</v>
      </c>
      <c r="P1590" t="s">
        <v>189</v>
      </c>
      <c r="Q1590" t="s">
        <v>190</v>
      </c>
      <c r="R1590" t="s">
        <v>191</v>
      </c>
      <c r="S1590" t="s">
        <v>67</v>
      </c>
      <c r="T1590" t="s">
        <v>68</v>
      </c>
      <c r="U1590">
        <v>2018</v>
      </c>
      <c r="V1590">
        <v>339900</v>
      </c>
      <c r="W1590" t="s">
        <v>69</v>
      </c>
      <c r="X1590" t="s">
        <v>1143</v>
      </c>
      <c r="Y1590">
        <v>220000</v>
      </c>
      <c r="Z1590">
        <v>119900</v>
      </c>
      <c r="AA1590" t="s">
        <v>69</v>
      </c>
      <c r="AB1590" t="s">
        <v>8524</v>
      </c>
      <c r="AC1590">
        <v>339900</v>
      </c>
    </row>
    <row r="1591" spans="1:29">
      <c r="A1591">
        <f t="shared" ca="1" si="24"/>
        <v>0.15571042958748027</v>
      </c>
      <c r="B1591" t="s">
        <v>303</v>
      </c>
      <c r="C1591">
        <v>9432493</v>
      </c>
      <c r="D1591" s="2">
        <v>43125</v>
      </c>
      <c r="E1591" t="s">
        <v>56</v>
      </c>
      <c r="F1591" t="s">
        <v>8525</v>
      </c>
      <c r="G1591">
        <v>5</v>
      </c>
      <c r="H1591" t="s">
        <v>58</v>
      </c>
      <c r="I1591" t="s">
        <v>305</v>
      </c>
      <c r="J1591">
        <v>83567</v>
      </c>
      <c r="K1591">
        <v>9</v>
      </c>
      <c r="L1591" s="2">
        <v>40238</v>
      </c>
      <c r="M1591" s="2">
        <v>43890</v>
      </c>
      <c r="N1591" t="s">
        <v>1111</v>
      </c>
      <c r="O1591">
        <v>7</v>
      </c>
      <c r="P1591" t="s">
        <v>875</v>
      </c>
      <c r="Q1591" t="s">
        <v>472</v>
      </c>
      <c r="R1591" t="s">
        <v>311</v>
      </c>
      <c r="S1591" t="s">
        <v>473</v>
      </c>
      <c r="T1591" t="s">
        <v>68</v>
      </c>
      <c r="U1591">
        <v>2018</v>
      </c>
      <c r="V1591">
        <v>391500</v>
      </c>
      <c r="W1591" t="s">
        <v>69</v>
      </c>
      <c r="X1591" t="s">
        <v>303</v>
      </c>
      <c r="Y1591">
        <v>225000</v>
      </c>
      <c r="Z1591">
        <v>166500</v>
      </c>
      <c r="AA1591" t="s">
        <v>69</v>
      </c>
      <c r="AB1591" t="s">
        <v>8526</v>
      </c>
      <c r="AC1591">
        <v>391500</v>
      </c>
    </row>
    <row r="1592" spans="1:29">
      <c r="A1592">
        <f t="shared" ca="1" si="24"/>
        <v>0.78815582883146529</v>
      </c>
      <c r="B1592" t="s">
        <v>241</v>
      </c>
      <c r="C1592">
        <v>9413381</v>
      </c>
      <c r="D1592" s="2">
        <v>43104</v>
      </c>
      <c r="E1592" t="s">
        <v>76</v>
      </c>
      <c r="F1592" t="s">
        <v>8527</v>
      </c>
      <c r="G1592">
        <v>5</v>
      </c>
      <c r="H1592" t="s">
        <v>58</v>
      </c>
      <c r="I1592" t="s">
        <v>243</v>
      </c>
      <c r="J1592">
        <v>121264</v>
      </c>
      <c r="K1592">
        <v>5</v>
      </c>
      <c r="L1592" s="2">
        <v>41640</v>
      </c>
      <c r="M1592" s="2">
        <v>43465</v>
      </c>
      <c r="N1592" t="s">
        <v>201</v>
      </c>
      <c r="O1592">
        <v>5</v>
      </c>
      <c r="P1592" t="s">
        <v>524</v>
      </c>
      <c r="Q1592" t="s">
        <v>83</v>
      </c>
      <c r="R1592" t="s">
        <v>84</v>
      </c>
      <c r="S1592" t="s">
        <v>67</v>
      </c>
      <c r="T1592" t="s">
        <v>68</v>
      </c>
      <c r="U1592">
        <v>2018</v>
      </c>
      <c r="V1592">
        <v>390164</v>
      </c>
      <c r="W1592" t="s">
        <v>69</v>
      </c>
      <c r="X1592" t="s">
        <v>241</v>
      </c>
      <c r="Y1592">
        <v>257258</v>
      </c>
      <c r="Z1592">
        <v>132906</v>
      </c>
      <c r="AA1592" t="s">
        <v>69</v>
      </c>
      <c r="AB1592" t="s">
        <v>8528</v>
      </c>
      <c r="AC1592">
        <v>390164</v>
      </c>
    </row>
    <row r="1593" spans="1:29">
      <c r="A1593">
        <f t="shared" ca="1" si="24"/>
        <v>0.55940706912049853</v>
      </c>
      <c r="B1593" t="s">
        <v>254</v>
      </c>
      <c r="C1593">
        <v>9264537</v>
      </c>
      <c r="D1593" s="2">
        <v>42842</v>
      </c>
      <c r="E1593" t="s">
        <v>56</v>
      </c>
      <c r="F1593" t="s">
        <v>8529</v>
      </c>
      <c r="G1593">
        <v>5</v>
      </c>
      <c r="H1593" t="s">
        <v>58</v>
      </c>
      <c r="I1593" t="s">
        <v>256</v>
      </c>
      <c r="J1593">
        <v>38545</v>
      </c>
      <c r="K1593">
        <v>28</v>
      </c>
      <c r="L1593" s="2">
        <v>31959</v>
      </c>
      <c r="M1593" s="2">
        <v>43951</v>
      </c>
      <c r="N1593" t="s">
        <v>1510</v>
      </c>
      <c r="O1593">
        <v>30</v>
      </c>
      <c r="P1593" t="s">
        <v>747</v>
      </c>
      <c r="Q1593" t="s">
        <v>748</v>
      </c>
      <c r="R1593" t="s">
        <v>176</v>
      </c>
      <c r="S1593" t="s">
        <v>67</v>
      </c>
      <c r="T1593" t="s">
        <v>68</v>
      </c>
      <c r="U1593">
        <v>2017</v>
      </c>
      <c r="V1593">
        <v>413400</v>
      </c>
      <c r="W1593" t="s">
        <v>69</v>
      </c>
      <c r="X1593" t="s">
        <v>254</v>
      </c>
      <c r="Y1593">
        <v>260000</v>
      </c>
      <c r="Z1593">
        <v>153400</v>
      </c>
      <c r="AA1593" t="s">
        <v>69</v>
      </c>
      <c r="AB1593" t="s">
        <v>8530</v>
      </c>
      <c r="AC1593">
        <v>413400</v>
      </c>
    </row>
    <row r="1594" spans="1:29">
      <c r="A1594">
        <f t="shared" ca="1" si="24"/>
        <v>0.75989261288314591</v>
      </c>
      <c r="B1594" t="s">
        <v>405</v>
      </c>
      <c r="C1594">
        <v>9475745</v>
      </c>
      <c r="D1594" s="2">
        <v>43208</v>
      </c>
      <c r="E1594" t="s">
        <v>76</v>
      </c>
      <c r="F1594" t="s">
        <v>8531</v>
      </c>
      <c r="G1594">
        <v>5</v>
      </c>
      <c r="H1594" t="s">
        <v>58</v>
      </c>
      <c r="I1594" t="s">
        <v>407</v>
      </c>
      <c r="J1594">
        <v>35838</v>
      </c>
      <c r="K1594">
        <v>5</v>
      </c>
      <c r="L1594" s="2">
        <v>41760</v>
      </c>
      <c r="M1594" s="2">
        <v>43951</v>
      </c>
      <c r="N1594" t="s">
        <v>1320</v>
      </c>
      <c r="O1594">
        <v>7</v>
      </c>
      <c r="P1594" t="s">
        <v>3721</v>
      </c>
      <c r="Q1594" t="s">
        <v>190</v>
      </c>
      <c r="R1594" t="s">
        <v>191</v>
      </c>
      <c r="S1594" t="s">
        <v>473</v>
      </c>
      <c r="T1594" t="s">
        <v>68</v>
      </c>
      <c r="U1594">
        <v>2018</v>
      </c>
      <c r="V1594">
        <v>414375</v>
      </c>
      <c r="W1594" t="s">
        <v>69</v>
      </c>
      <c r="X1594" t="s">
        <v>405</v>
      </c>
      <c r="Y1594">
        <v>212500</v>
      </c>
      <c r="Z1594">
        <v>201875</v>
      </c>
      <c r="AA1594" t="s">
        <v>69</v>
      </c>
      <c r="AB1594" t="s">
        <v>8532</v>
      </c>
      <c r="AC1594">
        <v>414375</v>
      </c>
    </row>
    <row r="1595" spans="1:29">
      <c r="A1595">
        <f t="shared" ca="1" si="24"/>
        <v>0.88555329180921916</v>
      </c>
      <c r="B1595" t="s">
        <v>254</v>
      </c>
      <c r="C1595">
        <v>9477040</v>
      </c>
      <c r="D1595" s="2">
        <v>43220</v>
      </c>
      <c r="E1595" t="s">
        <v>56</v>
      </c>
      <c r="F1595" t="s">
        <v>8533</v>
      </c>
      <c r="G1595">
        <v>5</v>
      </c>
      <c r="H1595" t="s">
        <v>58</v>
      </c>
      <c r="I1595" t="s">
        <v>256</v>
      </c>
      <c r="J1595">
        <v>115888</v>
      </c>
      <c r="K1595">
        <v>5</v>
      </c>
      <c r="L1595" s="2">
        <v>42217</v>
      </c>
      <c r="M1595" s="2">
        <v>43951</v>
      </c>
      <c r="N1595" t="s">
        <v>920</v>
      </c>
      <c r="O1595">
        <v>1</v>
      </c>
      <c r="P1595" t="s">
        <v>5935</v>
      </c>
      <c r="Q1595" t="s">
        <v>5936</v>
      </c>
      <c r="R1595" t="s">
        <v>5937</v>
      </c>
      <c r="S1595" t="s">
        <v>67</v>
      </c>
      <c r="T1595" t="s">
        <v>68</v>
      </c>
      <c r="U1595">
        <v>2018</v>
      </c>
      <c r="V1595">
        <v>299213</v>
      </c>
      <c r="W1595" t="s">
        <v>69</v>
      </c>
      <c r="X1595" t="s">
        <v>254</v>
      </c>
      <c r="Y1595">
        <v>197500</v>
      </c>
      <c r="Z1595">
        <v>101713</v>
      </c>
      <c r="AA1595" t="s">
        <v>69</v>
      </c>
      <c r="AB1595" t="s">
        <v>8534</v>
      </c>
      <c r="AC1595">
        <v>299213</v>
      </c>
    </row>
    <row r="1596" spans="1:29">
      <c r="A1596">
        <f t="shared" ca="1" si="24"/>
        <v>0.41440400183257264</v>
      </c>
      <c r="B1596" t="s">
        <v>199</v>
      </c>
      <c r="C1596">
        <v>9274238</v>
      </c>
      <c r="D1596" s="2">
        <v>42852</v>
      </c>
      <c r="E1596" t="s">
        <v>76</v>
      </c>
      <c r="F1596" t="s">
        <v>8535</v>
      </c>
      <c r="G1596">
        <v>5</v>
      </c>
      <c r="H1596" t="s">
        <v>58</v>
      </c>
      <c r="I1596" t="s">
        <v>149</v>
      </c>
      <c r="J1596">
        <v>184016</v>
      </c>
      <c r="K1596">
        <v>4</v>
      </c>
      <c r="L1596" s="2">
        <v>41760</v>
      </c>
      <c r="M1596" s="2">
        <v>43220</v>
      </c>
      <c r="N1596" t="s">
        <v>663</v>
      </c>
      <c r="O1596">
        <v>13</v>
      </c>
      <c r="P1596" t="s">
        <v>1222</v>
      </c>
      <c r="Q1596" t="s">
        <v>217</v>
      </c>
      <c r="R1596" t="s">
        <v>120</v>
      </c>
      <c r="S1596" t="s">
        <v>67</v>
      </c>
      <c r="T1596" t="s">
        <v>68</v>
      </c>
      <c r="U1596">
        <v>2017</v>
      </c>
      <c r="V1596">
        <v>350652</v>
      </c>
      <c r="W1596" t="s">
        <v>69</v>
      </c>
      <c r="X1596" t="s">
        <v>199</v>
      </c>
      <c r="Y1596">
        <v>207500</v>
      </c>
      <c r="Z1596">
        <v>143152</v>
      </c>
      <c r="AA1596" t="s">
        <v>69</v>
      </c>
      <c r="AB1596" t="s">
        <v>8536</v>
      </c>
      <c r="AC1596">
        <v>350652</v>
      </c>
    </row>
    <row r="1597" spans="1:29">
      <c r="A1597">
        <f t="shared" ca="1" si="24"/>
        <v>0.57704671660944162</v>
      </c>
      <c r="B1597" t="s">
        <v>241</v>
      </c>
      <c r="C1597">
        <v>9513584</v>
      </c>
      <c r="D1597" s="2">
        <v>43283</v>
      </c>
      <c r="E1597" t="s">
        <v>56</v>
      </c>
      <c r="F1597" t="s">
        <v>8537</v>
      </c>
      <c r="G1597">
        <v>5</v>
      </c>
      <c r="H1597" t="s">
        <v>58</v>
      </c>
      <c r="I1597" t="s">
        <v>243</v>
      </c>
      <c r="J1597">
        <v>90615</v>
      </c>
      <c r="K1597">
        <v>9</v>
      </c>
      <c r="L1597" s="2">
        <v>39692</v>
      </c>
      <c r="M1597" s="2">
        <v>44377</v>
      </c>
      <c r="N1597" t="s">
        <v>6673</v>
      </c>
      <c r="O1597">
        <v>3</v>
      </c>
      <c r="P1597" t="s">
        <v>2754</v>
      </c>
      <c r="Q1597" t="s">
        <v>543</v>
      </c>
      <c r="R1597" t="s">
        <v>205</v>
      </c>
      <c r="S1597" t="s">
        <v>473</v>
      </c>
      <c r="T1597" t="s">
        <v>68</v>
      </c>
      <c r="U1597">
        <v>2018</v>
      </c>
      <c r="V1597">
        <v>651531</v>
      </c>
      <c r="W1597" t="s">
        <v>69</v>
      </c>
      <c r="X1597" t="s">
        <v>241</v>
      </c>
      <c r="Y1597">
        <v>481702</v>
      </c>
      <c r="Z1597">
        <v>169829</v>
      </c>
      <c r="AA1597" t="s">
        <v>69</v>
      </c>
      <c r="AB1597" t="s">
        <v>8538</v>
      </c>
      <c r="AC1597">
        <v>651531</v>
      </c>
    </row>
    <row r="1598" spans="1:29">
      <c r="A1598">
        <f t="shared" ca="1" si="24"/>
        <v>0.98928588944219786</v>
      </c>
      <c r="B1598" t="s">
        <v>405</v>
      </c>
      <c r="C1598">
        <v>9188011</v>
      </c>
      <c r="D1598" s="2">
        <v>42690</v>
      </c>
      <c r="E1598" t="s">
        <v>3985</v>
      </c>
      <c r="F1598" t="s">
        <v>8539</v>
      </c>
      <c r="G1598">
        <v>5</v>
      </c>
      <c r="H1598" t="s">
        <v>58</v>
      </c>
      <c r="I1598" t="s">
        <v>407</v>
      </c>
      <c r="J1598">
        <v>33956</v>
      </c>
      <c r="K1598">
        <v>5</v>
      </c>
      <c r="L1598" s="2">
        <v>41334</v>
      </c>
      <c r="M1598" s="2">
        <v>43799</v>
      </c>
      <c r="N1598" t="s">
        <v>79</v>
      </c>
      <c r="O1598">
        <v>7</v>
      </c>
      <c r="P1598" t="s">
        <v>189</v>
      </c>
      <c r="Q1598" t="s">
        <v>190</v>
      </c>
      <c r="R1598" t="s">
        <v>191</v>
      </c>
      <c r="S1598" t="s">
        <v>2286</v>
      </c>
      <c r="T1598" t="s">
        <v>68</v>
      </c>
      <c r="U1598">
        <v>2017</v>
      </c>
      <c r="V1598">
        <v>515308</v>
      </c>
      <c r="W1598" t="s">
        <v>69</v>
      </c>
      <c r="X1598" t="s">
        <v>405</v>
      </c>
      <c r="Y1598">
        <v>412957</v>
      </c>
      <c r="Z1598">
        <v>102351</v>
      </c>
      <c r="AA1598" t="s">
        <v>69</v>
      </c>
      <c r="AB1598" t="s">
        <v>8540</v>
      </c>
      <c r="AC1598">
        <v>515308</v>
      </c>
    </row>
    <row r="1599" spans="1:29">
      <c r="A1599">
        <f t="shared" ca="1" si="24"/>
        <v>0.26032964057333019</v>
      </c>
      <c r="B1599" t="s">
        <v>127</v>
      </c>
      <c r="C1599">
        <v>9481693</v>
      </c>
      <c r="D1599" s="2">
        <v>43209</v>
      </c>
      <c r="E1599" t="s">
        <v>6748</v>
      </c>
      <c r="F1599" t="s">
        <v>8541</v>
      </c>
      <c r="G1599">
        <v>5</v>
      </c>
      <c r="H1599" t="s">
        <v>58</v>
      </c>
      <c r="I1599" t="s">
        <v>130</v>
      </c>
      <c r="J1599">
        <v>101479</v>
      </c>
      <c r="K1599">
        <v>5</v>
      </c>
      <c r="L1599" s="2">
        <v>41835</v>
      </c>
      <c r="M1599" s="2">
        <v>43585</v>
      </c>
      <c r="N1599" t="s">
        <v>6750</v>
      </c>
      <c r="O1599">
        <v>13</v>
      </c>
      <c r="P1599" t="s">
        <v>1222</v>
      </c>
      <c r="Q1599" t="s">
        <v>217</v>
      </c>
      <c r="R1599" t="s">
        <v>120</v>
      </c>
      <c r="S1599" t="s">
        <v>67</v>
      </c>
      <c r="T1599" t="s">
        <v>68</v>
      </c>
      <c r="U1599">
        <v>2018</v>
      </c>
      <c r="V1599">
        <v>597543</v>
      </c>
      <c r="W1599" t="s">
        <v>69</v>
      </c>
      <c r="X1599" t="s">
        <v>127</v>
      </c>
      <c r="Y1599">
        <v>388417</v>
      </c>
      <c r="Z1599">
        <v>209126</v>
      </c>
      <c r="AA1599" t="s">
        <v>69</v>
      </c>
      <c r="AB1599" t="s">
        <v>8542</v>
      </c>
      <c r="AC1599">
        <v>597543</v>
      </c>
    </row>
    <row r="1600" spans="1:29">
      <c r="A1600">
        <f t="shared" ca="1" si="24"/>
        <v>0.53907109696059385</v>
      </c>
      <c r="B1600" t="s">
        <v>1143</v>
      </c>
      <c r="C1600">
        <v>9478545</v>
      </c>
      <c r="D1600" s="2">
        <v>43228</v>
      </c>
      <c r="E1600" t="s">
        <v>76</v>
      </c>
      <c r="F1600" t="s">
        <v>8543</v>
      </c>
      <c r="G1600">
        <v>5</v>
      </c>
      <c r="H1600" t="s">
        <v>58</v>
      </c>
      <c r="I1600" t="s">
        <v>1145</v>
      </c>
      <c r="J1600">
        <v>64227</v>
      </c>
      <c r="K1600">
        <v>5</v>
      </c>
      <c r="L1600" s="2">
        <v>41778</v>
      </c>
      <c r="M1600" s="2">
        <v>43951</v>
      </c>
      <c r="N1600" t="s">
        <v>1146</v>
      </c>
      <c r="O1600">
        <v>7</v>
      </c>
      <c r="P1600" t="s">
        <v>2236</v>
      </c>
      <c r="Q1600" t="s">
        <v>472</v>
      </c>
      <c r="R1600" t="s">
        <v>311</v>
      </c>
      <c r="S1600" t="s">
        <v>218</v>
      </c>
      <c r="T1600" t="s">
        <v>68</v>
      </c>
      <c r="U1600">
        <v>2018</v>
      </c>
      <c r="V1600">
        <v>513575</v>
      </c>
      <c r="W1600" t="s">
        <v>69</v>
      </c>
      <c r="X1600" t="s">
        <v>1143</v>
      </c>
      <c r="Y1600">
        <v>302994</v>
      </c>
      <c r="Z1600">
        <v>210581</v>
      </c>
      <c r="AA1600" t="s">
        <v>69</v>
      </c>
      <c r="AB1600" t="s">
        <v>8544</v>
      </c>
      <c r="AC1600">
        <v>513575</v>
      </c>
    </row>
    <row r="1601" spans="1:29">
      <c r="A1601">
        <f t="shared" ca="1" si="24"/>
        <v>0.25462590401495067</v>
      </c>
      <c r="B1601" t="s">
        <v>286</v>
      </c>
      <c r="C1601">
        <v>9198201</v>
      </c>
      <c r="D1601" s="2">
        <v>42751</v>
      </c>
      <c r="E1601" t="s">
        <v>56</v>
      </c>
      <c r="F1601" t="s">
        <v>8545</v>
      </c>
      <c r="G1601">
        <v>5</v>
      </c>
      <c r="H1601" t="s">
        <v>58</v>
      </c>
      <c r="I1601" t="s">
        <v>289</v>
      </c>
      <c r="J1601">
        <v>118495</v>
      </c>
      <c r="K1601">
        <v>3</v>
      </c>
      <c r="L1601" s="2">
        <v>42045</v>
      </c>
      <c r="M1601" s="2">
        <v>43861</v>
      </c>
      <c r="N1601" t="s">
        <v>4435</v>
      </c>
      <c r="O1601">
        <v>2</v>
      </c>
      <c r="P1601" t="s">
        <v>320</v>
      </c>
      <c r="Q1601" t="s">
        <v>321</v>
      </c>
      <c r="R1601" t="s">
        <v>137</v>
      </c>
      <c r="S1601" t="s">
        <v>67</v>
      </c>
      <c r="T1601" t="s">
        <v>68</v>
      </c>
      <c r="U1601">
        <v>2017</v>
      </c>
      <c r="V1601">
        <v>665913</v>
      </c>
      <c r="W1601" t="s">
        <v>69</v>
      </c>
      <c r="X1601" t="s">
        <v>286</v>
      </c>
      <c r="Y1601">
        <v>435237</v>
      </c>
      <c r="Z1601">
        <v>230676</v>
      </c>
      <c r="AA1601" t="s">
        <v>69</v>
      </c>
      <c r="AB1601" t="s">
        <v>8546</v>
      </c>
      <c r="AC1601">
        <v>665913</v>
      </c>
    </row>
    <row r="1602" spans="1:29">
      <c r="A1602">
        <f t="shared" ref="A1602:A1665" ca="1" si="25">RAND()</f>
        <v>0.26964313793222083</v>
      </c>
      <c r="B1602" t="s">
        <v>303</v>
      </c>
      <c r="C1602">
        <v>9302737</v>
      </c>
      <c r="D1602" s="2">
        <v>42930</v>
      </c>
      <c r="E1602" t="s">
        <v>56</v>
      </c>
      <c r="F1602" t="s">
        <v>8547</v>
      </c>
      <c r="G1602">
        <v>5</v>
      </c>
      <c r="H1602" t="s">
        <v>58</v>
      </c>
      <c r="I1602" t="s">
        <v>305</v>
      </c>
      <c r="J1602">
        <v>100357</v>
      </c>
      <c r="K1602">
        <v>4</v>
      </c>
      <c r="L1602" s="2">
        <v>41821</v>
      </c>
      <c r="M1602" s="2">
        <v>43496</v>
      </c>
      <c r="N1602" t="s">
        <v>1553</v>
      </c>
      <c r="O1602">
        <v>12</v>
      </c>
      <c r="P1602" t="s">
        <v>656</v>
      </c>
      <c r="Q1602" t="s">
        <v>204</v>
      </c>
      <c r="R1602" t="s">
        <v>205</v>
      </c>
      <c r="S1602" t="s">
        <v>67</v>
      </c>
      <c r="T1602" t="s">
        <v>68</v>
      </c>
      <c r="U1602">
        <v>2017</v>
      </c>
      <c r="V1602">
        <v>334950</v>
      </c>
      <c r="W1602" t="s">
        <v>69</v>
      </c>
      <c r="X1602" t="s">
        <v>303</v>
      </c>
      <c r="Y1602">
        <v>217500</v>
      </c>
      <c r="Z1602">
        <v>117450</v>
      </c>
      <c r="AA1602" t="s">
        <v>69</v>
      </c>
      <c r="AB1602" t="s">
        <v>8548</v>
      </c>
      <c r="AC1602">
        <v>334950</v>
      </c>
    </row>
    <row r="1603" spans="1:29">
      <c r="A1603">
        <f t="shared" ca="1" si="25"/>
        <v>0.91894944693364944</v>
      </c>
      <c r="B1603" t="s">
        <v>241</v>
      </c>
      <c r="C1603">
        <v>9262269</v>
      </c>
      <c r="D1603" s="2">
        <v>42853</v>
      </c>
      <c r="E1603" t="s">
        <v>76</v>
      </c>
      <c r="F1603" t="s">
        <v>8549</v>
      </c>
      <c r="G1603">
        <v>5</v>
      </c>
      <c r="H1603" t="s">
        <v>58</v>
      </c>
      <c r="I1603" t="s">
        <v>243</v>
      </c>
      <c r="J1603">
        <v>91958</v>
      </c>
      <c r="K1603">
        <v>10</v>
      </c>
      <c r="L1603" s="2">
        <v>39692</v>
      </c>
      <c r="M1603" s="2">
        <v>43951</v>
      </c>
      <c r="N1603" t="s">
        <v>2028</v>
      </c>
      <c r="O1603">
        <v>6</v>
      </c>
      <c r="P1603" t="s">
        <v>8550</v>
      </c>
      <c r="Q1603" t="s">
        <v>8551</v>
      </c>
      <c r="R1603" t="s">
        <v>2808</v>
      </c>
      <c r="S1603" t="s">
        <v>483</v>
      </c>
      <c r="T1603" t="s">
        <v>68</v>
      </c>
      <c r="U1603">
        <v>2017</v>
      </c>
      <c r="V1603">
        <v>369456</v>
      </c>
      <c r="W1603" t="s">
        <v>69</v>
      </c>
      <c r="X1603" t="s">
        <v>241</v>
      </c>
      <c r="Y1603">
        <v>255979</v>
      </c>
      <c r="Z1603">
        <v>113477</v>
      </c>
      <c r="AA1603" t="s">
        <v>69</v>
      </c>
      <c r="AB1603" t="s">
        <v>8552</v>
      </c>
      <c r="AC1603">
        <v>369456</v>
      </c>
    </row>
    <row r="1604" spans="1:29">
      <c r="A1604">
        <f t="shared" ca="1" si="25"/>
        <v>0.52631276932322668</v>
      </c>
      <c r="B1604" t="s">
        <v>303</v>
      </c>
      <c r="C1604">
        <v>9282425</v>
      </c>
      <c r="D1604" s="2">
        <v>42915</v>
      </c>
      <c r="E1604" t="s">
        <v>56</v>
      </c>
      <c r="F1604" t="s">
        <v>8553</v>
      </c>
      <c r="G1604">
        <v>5</v>
      </c>
      <c r="H1604" t="s">
        <v>58</v>
      </c>
      <c r="I1604" t="s">
        <v>305</v>
      </c>
      <c r="J1604">
        <v>102694</v>
      </c>
      <c r="K1604">
        <v>4</v>
      </c>
      <c r="L1604" s="2">
        <v>41835</v>
      </c>
      <c r="M1604" s="2">
        <v>43281</v>
      </c>
      <c r="N1604" t="s">
        <v>792</v>
      </c>
      <c r="O1604">
        <v>3</v>
      </c>
      <c r="P1604" t="s">
        <v>542</v>
      </c>
      <c r="Q1604" t="s">
        <v>543</v>
      </c>
      <c r="R1604" t="s">
        <v>205</v>
      </c>
      <c r="S1604" t="s">
        <v>67</v>
      </c>
      <c r="T1604" t="s">
        <v>68</v>
      </c>
      <c r="U1604">
        <v>2017</v>
      </c>
      <c r="V1604">
        <v>581795</v>
      </c>
      <c r="W1604" t="s">
        <v>69</v>
      </c>
      <c r="X1604" t="s">
        <v>303</v>
      </c>
      <c r="Y1604">
        <v>375861</v>
      </c>
      <c r="Z1604">
        <v>205934</v>
      </c>
      <c r="AA1604" t="s">
        <v>69</v>
      </c>
      <c r="AB1604" t="s">
        <v>8554</v>
      </c>
      <c r="AC1604">
        <v>581795</v>
      </c>
    </row>
    <row r="1605" spans="1:29">
      <c r="A1605">
        <f t="shared" ca="1" si="25"/>
        <v>0.61885694643053191</v>
      </c>
      <c r="B1605" t="s">
        <v>127</v>
      </c>
      <c r="C1605">
        <v>9858647</v>
      </c>
      <c r="D1605" s="2">
        <v>43551</v>
      </c>
      <c r="E1605" t="s">
        <v>76</v>
      </c>
      <c r="F1605" t="s">
        <v>8555</v>
      </c>
      <c r="G1605">
        <v>6</v>
      </c>
      <c r="H1605" t="s">
        <v>58</v>
      </c>
      <c r="I1605" t="s">
        <v>130</v>
      </c>
      <c r="J1605">
        <v>99427</v>
      </c>
      <c r="K1605">
        <v>7</v>
      </c>
      <c r="L1605" s="2">
        <v>41501</v>
      </c>
      <c r="M1605" s="2">
        <v>43616</v>
      </c>
      <c r="N1605" t="s">
        <v>8556</v>
      </c>
      <c r="O1605">
        <v>14</v>
      </c>
      <c r="P1605" t="s">
        <v>1038</v>
      </c>
      <c r="Q1605" t="s">
        <v>1039</v>
      </c>
      <c r="R1605" t="s">
        <v>120</v>
      </c>
      <c r="S1605" t="s">
        <v>121</v>
      </c>
      <c r="T1605" t="s">
        <v>68</v>
      </c>
      <c r="U1605">
        <v>2017</v>
      </c>
      <c r="V1605">
        <v>15633</v>
      </c>
      <c r="W1605" t="s">
        <v>69</v>
      </c>
      <c r="X1605" t="s">
        <v>127</v>
      </c>
      <c r="Y1605">
        <v>9361</v>
      </c>
      <c r="Z1605">
        <v>6272</v>
      </c>
      <c r="AA1605" t="s">
        <v>69</v>
      </c>
      <c r="AB1605" t="s">
        <v>8557</v>
      </c>
      <c r="AC1605">
        <v>15633</v>
      </c>
    </row>
    <row r="1606" spans="1:29">
      <c r="A1606">
        <f t="shared" ca="1" si="25"/>
        <v>0.73366685129897424</v>
      </c>
      <c r="B1606" t="s">
        <v>241</v>
      </c>
      <c r="C1606">
        <v>9462945</v>
      </c>
      <c r="D1606" s="2">
        <v>43186</v>
      </c>
      <c r="E1606" t="s">
        <v>56</v>
      </c>
      <c r="F1606" t="s">
        <v>8558</v>
      </c>
      <c r="G1606">
        <v>5</v>
      </c>
      <c r="H1606" t="s">
        <v>58</v>
      </c>
      <c r="I1606" t="s">
        <v>243</v>
      </c>
      <c r="J1606">
        <v>128072</v>
      </c>
      <c r="K1606">
        <v>4</v>
      </c>
      <c r="L1606" s="2">
        <v>42109</v>
      </c>
      <c r="M1606" s="2">
        <v>43555</v>
      </c>
      <c r="N1606" t="s">
        <v>2261</v>
      </c>
      <c r="O1606">
        <v>13</v>
      </c>
      <c r="P1606" t="s">
        <v>1222</v>
      </c>
      <c r="Q1606" t="s">
        <v>217</v>
      </c>
      <c r="R1606" t="s">
        <v>120</v>
      </c>
      <c r="S1606" t="s">
        <v>67</v>
      </c>
      <c r="T1606" t="s">
        <v>68</v>
      </c>
      <c r="U1606">
        <v>2018</v>
      </c>
      <c r="V1606">
        <v>634729</v>
      </c>
      <c r="W1606" t="s">
        <v>69</v>
      </c>
      <c r="X1606" t="s">
        <v>241</v>
      </c>
      <c r="Y1606">
        <v>486957</v>
      </c>
      <c r="Z1606">
        <v>147772</v>
      </c>
      <c r="AA1606" t="s">
        <v>69</v>
      </c>
      <c r="AB1606" t="s">
        <v>8559</v>
      </c>
      <c r="AC1606">
        <v>634729</v>
      </c>
    </row>
    <row r="1607" spans="1:29">
      <c r="A1607">
        <f t="shared" ca="1" si="25"/>
        <v>0.51999055825552798</v>
      </c>
      <c r="B1607" t="s">
        <v>75</v>
      </c>
      <c r="C1607">
        <v>9483596</v>
      </c>
      <c r="D1607" s="2">
        <v>43232</v>
      </c>
      <c r="E1607" t="s">
        <v>76</v>
      </c>
      <c r="F1607" t="s">
        <v>8560</v>
      </c>
      <c r="G1607">
        <v>5</v>
      </c>
      <c r="H1607" t="s">
        <v>58</v>
      </c>
      <c r="I1607" t="s">
        <v>78</v>
      </c>
      <c r="J1607">
        <v>47589</v>
      </c>
      <c r="K1607">
        <v>5</v>
      </c>
      <c r="L1607" s="2">
        <v>41774</v>
      </c>
      <c r="M1607" s="2">
        <v>44135</v>
      </c>
      <c r="N1607" t="s">
        <v>4158</v>
      </c>
      <c r="O1607">
        <v>7</v>
      </c>
      <c r="P1607" t="s">
        <v>8561</v>
      </c>
      <c r="Q1607" t="s">
        <v>190</v>
      </c>
      <c r="R1607" t="s">
        <v>191</v>
      </c>
      <c r="S1607" t="s">
        <v>260</v>
      </c>
      <c r="T1607" t="s">
        <v>68</v>
      </c>
      <c r="U1607">
        <v>2018</v>
      </c>
      <c r="V1607">
        <v>702950</v>
      </c>
      <c r="W1607" t="s">
        <v>69</v>
      </c>
      <c r="X1607" t="s">
        <v>75</v>
      </c>
      <c r="Y1607">
        <v>400542</v>
      </c>
      <c r="Z1607">
        <v>302408</v>
      </c>
      <c r="AA1607" t="s">
        <v>69</v>
      </c>
      <c r="AB1607" t="s">
        <v>8562</v>
      </c>
      <c r="AC1607">
        <v>702950</v>
      </c>
    </row>
    <row r="1608" spans="1:29">
      <c r="A1608">
        <f t="shared" ca="1" si="25"/>
        <v>0.61776418135076872</v>
      </c>
      <c r="B1608" t="s">
        <v>286</v>
      </c>
      <c r="C1608">
        <v>9378415</v>
      </c>
      <c r="D1608" s="2">
        <v>43039</v>
      </c>
      <c r="E1608" t="s">
        <v>76</v>
      </c>
      <c r="F1608" t="s">
        <v>8563</v>
      </c>
      <c r="G1608">
        <v>5</v>
      </c>
      <c r="H1608" t="s">
        <v>58</v>
      </c>
      <c r="I1608" t="s">
        <v>289</v>
      </c>
      <c r="J1608">
        <v>109008</v>
      </c>
      <c r="K1608">
        <v>6</v>
      </c>
      <c r="L1608" s="2">
        <v>41598</v>
      </c>
      <c r="M1608" s="2">
        <v>43769</v>
      </c>
      <c r="N1608" t="s">
        <v>5895</v>
      </c>
      <c r="O1608">
        <v>10</v>
      </c>
      <c r="P1608" t="s">
        <v>3274</v>
      </c>
      <c r="Q1608" t="s">
        <v>957</v>
      </c>
      <c r="R1608" t="s">
        <v>84</v>
      </c>
      <c r="S1608" t="s">
        <v>729</v>
      </c>
      <c r="T1608" t="s">
        <v>68</v>
      </c>
      <c r="U1608">
        <v>2018</v>
      </c>
      <c r="V1608">
        <v>311305</v>
      </c>
      <c r="W1608" t="s">
        <v>69</v>
      </c>
      <c r="X1608" t="s">
        <v>286</v>
      </c>
      <c r="Y1608">
        <v>240997</v>
      </c>
      <c r="Z1608">
        <v>70308</v>
      </c>
      <c r="AA1608" t="s">
        <v>69</v>
      </c>
      <c r="AB1608" t="s">
        <v>8564</v>
      </c>
      <c r="AC1608">
        <v>311305</v>
      </c>
    </row>
    <row r="1609" spans="1:29">
      <c r="A1609">
        <f t="shared" ca="1" si="25"/>
        <v>0.37656144251093193</v>
      </c>
      <c r="B1609" t="s">
        <v>92</v>
      </c>
      <c r="C1609">
        <v>9524566</v>
      </c>
      <c r="D1609" s="2">
        <v>43290</v>
      </c>
      <c r="E1609" t="s">
        <v>7969</v>
      </c>
      <c r="F1609" t="s">
        <v>8565</v>
      </c>
      <c r="G1609">
        <v>5</v>
      </c>
      <c r="H1609" t="s">
        <v>58</v>
      </c>
      <c r="I1609" t="s">
        <v>95</v>
      </c>
      <c r="J1609">
        <v>73568</v>
      </c>
      <c r="K1609">
        <v>5</v>
      </c>
      <c r="L1609" s="2">
        <v>41821</v>
      </c>
      <c r="M1609" s="2">
        <v>44012</v>
      </c>
      <c r="N1609" t="s">
        <v>1912</v>
      </c>
      <c r="O1609">
        <v>12</v>
      </c>
      <c r="P1609" t="s">
        <v>147</v>
      </c>
      <c r="Q1609" t="s">
        <v>148</v>
      </c>
      <c r="R1609" t="s">
        <v>149</v>
      </c>
      <c r="S1609" t="s">
        <v>322</v>
      </c>
      <c r="T1609" t="s">
        <v>68</v>
      </c>
      <c r="U1609">
        <v>2018</v>
      </c>
      <c r="V1609">
        <v>391019</v>
      </c>
      <c r="W1609" t="s">
        <v>69</v>
      </c>
      <c r="X1609" t="s">
        <v>92</v>
      </c>
      <c r="Y1609">
        <v>335799</v>
      </c>
      <c r="Z1609">
        <v>55220</v>
      </c>
      <c r="AA1609" t="s">
        <v>69</v>
      </c>
      <c r="AB1609" t="s">
        <v>8566</v>
      </c>
      <c r="AC1609">
        <v>391019</v>
      </c>
    </row>
    <row r="1610" spans="1:29">
      <c r="A1610">
        <f t="shared" ca="1" si="25"/>
        <v>0.93088679712074873</v>
      </c>
      <c r="B1610" t="s">
        <v>109</v>
      </c>
      <c r="C1610">
        <v>9467551</v>
      </c>
      <c r="D1610" s="2">
        <v>43201</v>
      </c>
      <c r="E1610" t="s">
        <v>328</v>
      </c>
      <c r="F1610" t="s">
        <v>8567</v>
      </c>
      <c r="G1610">
        <v>5</v>
      </c>
      <c r="H1610" t="s">
        <v>58</v>
      </c>
      <c r="I1610" t="s">
        <v>112</v>
      </c>
      <c r="J1610">
        <v>23522</v>
      </c>
      <c r="K1610">
        <v>5</v>
      </c>
      <c r="L1610" s="2">
        <v>41730</v>
      </c>
      <c r="M1610" s="2">
        <v>43921</v>
      </c>
      <c r="N1610" t="s">
        <v>331</v>
      </c>
      <c r="O1610">
        <v>7</v>
      </c>
      <c r="P1610" t="s">
        <v>1170</v>
      </c>
      <c r="Q1610" t="s">
        <v>1171</v>
      </c>
      <c r="R1610" t="s">
        <v>585</v>
      </c>
      <c r="S1610" t="s">
        <v>67</v>
      </c>
      <c r="T1610" t="s">
        <v>68</v>
      </c>
      <c r="U1610">
        <v>2018</v>
      </c>
      <c r="V1610">
        <v>326303</v>
      </c>
      <c r="W1610" t="s">
        <v>69</v>
      </c>
      <c r="X1610" t="s">
        <v>109</v>
      </c>
      <c r="Y1610">
        <v>214787</v>
      </c>
      <c r="Z1610">
        <v>111516</v>
      </c>
      <c r="AA1610" t="s">
        <v>69</v>
      </c>
      <c r="AB1610" t="s">
        <v>8568</v>
      </c>
      <c r="AC1610">
        <v>326303</v>
      </c>
    </row>
    <row r="1611" spans="1:29">
      <c r="A1611">
        <f t="shared" ca="1" si="25"/>
        <v>0.79463119351937417</v>
      </c>
      <c r="B1611" t="s">
        <v>199</v>
      </c>
      <c r="C1611">
        <v>9535197</v>
      </c>
      <c r="D1611" s="2">
        <v>43307</v>
      </c>
      <c r="E1611" t="s">
        <v>76</v>
      </c>
      <c r="F1611" t="s">
        <v>8569</v>
      </c>
      <c r="G1611">
        <v>5</v>
      </c>
      <c r="H1611" t="s">
        <v>58</v>
      </c>
      <c r="I1611" t="s">
        <v>149</v>
      </c>
      <c r="J1611">
        <v>179115</v>
      </c>
      <c r="K1611">
        <v>5</v>
      </c>
      <c r="L1611" s="2">
        <v>41852</v>
      </c>
      <c r="M1611" s="2">
        <v>44043</v>
      </c>
      <c r="N1611" t="s">
        <v>1657</v>
      </c>
      <c r="O1611">
        <v>12</v>
      </c>
      <c r="P1611" t="s">
        <v>509</v>
      </c>
      <c r="Q1611" t="s">
        <v>217</v>
      </c>
      <c r="R1611" t="s">
        <v>120</v>
      </c>
      <c r="S1611" t="s">
        <v>260</v>
      </c>
      <c r="T1611" t="s">
        <v>68</v>
      </c>
      <c r="U1611">
        <v>2018</v>
      </c>
      <c r="V1611">
        <v>453825</v>
      </c>
      <c r="W1611" t="s">
        <v>69</v>
      </c>
      <c r="X1611" t="s">
        <v>199</v>
      </c>
      <c r="Y1611">
        <v>368725</v>
      </c>
      <c r="Z1611">
        <v>85100</v>
      </c>
      <c r="AA1611" t="s">
        <v>69</v>
      </c>
      <c r="AB1611" t="s">
        <v>8570</v>
      </c>
      <c r="AC1611">
        <v>453825</v>
      </c>
    </row>
    <row r="1612" spans="1:29">
      <c r="A1612">
        <f t="shared" ca="1" si="25"/>
        <v>0.28050218841545549</v>
      </c>
      <c r="B1612" t="s">
        <v>55</v>
      </c>
      <c r="C1612">
        <v>9281052</v>
      </c>
      <c r="D1612" s="2">
        <v>42851</v>
      </c>
      <c r="E1612" t="s">
        <v>76</v>
      </c>
      <c r="F1612" t="s">
        <v>8571</v>
      </c>
      <c r="G1612">
        <v>5</v>
      </c>
      <c r="H1612" t="s">
        <v>58</v>
      </c>
      <c r="I1612" t="s">
        <v>59</v>
      </c>
      <c r="J1612">
        <v>82761</v>
      </c>
      <c r="K1612">
        <v>5</v>
      </c>
      <c r="L1612" s="2">
        <v>41518</v>
      </c>
      <c r="M1612" s="2">
        <v>43616</v>
      </c>
      <c r="N1612" t="s">
        <v>845</v>
      </c>
      <c r="O1612">
        <v>3</v>
      </c>
      <c r="P1612" t="s">
        <v>2754</v>
      </c>
      <c r="Q1612" t="s">
        <v>543</v>
      </c>
      <c r="R1612" t="s">
        <v>205</v>
      </c>
      <c r="S1612" t="s">
        <v>473</v>
      </c>
      <c r="T1612" t="s">
        <v>68</v>
      </c>
      <c r="U1612">
        <v>2017</v>
      </c>
      <c r="V1612">
        <v>366406</v>
      </c>
      <c r="W1612" t="s">
        <v>69</v>
      </c>
      <c r="X1612" t="s">
        <v>55</v>
      </c>
      <c r="Y1612">
        <v>218750</v>
      </c>
      <c r="Z1612">
        <v>147656</v>
      </c>
      <c r="AA1612" t="s">
        <v>69</v>
      </c>
      <c r="AB1612" t="s">
        <v>8572</v>
      </c>
      <c r="AC1612">
        <v>366406</v>
      </c>
    </row>
    <row r="1613" spans="1:29">
      <c r="A1613">
        <f t="shared" ca="1" si="25"/>
        <v>0.11696577919622964</v>
      </c>
      <c r="B1613" t="s">
        <v>286</v>
      </c>
      <c r="C1613">
        <v>9267899</v>
      </c>
      <c r="D1613" s="2">
        <v>42832</v>
      </c>
      <c r="E1613" t="s">
        <v>76</v>
      </c>
      <c r="F1613" t="s">
        <v>8573</v>
      </c>
      <c r="G1613">
        <v>5</v>
      </c>
      <c r="H1613" t="s">
        <v>58</v>
      </c>
      <c r="I1613" t="s">
        <v>289</v>
      </c>
      <c r="J1613">
        <v>106380</v>
      </c>
      <c r="K1613">
        <v>5</v>
      </c>
      <c r="L1613" s="2">
        <v>41416</v>
      </c>
      <c r="M1613" s="2">
        <v>43585</v>
      </c>
      <c r="N1613" t="s">
        <v>4435</v>
      </c>
      <c r="O1613">
        <v>4</v>
      </c>
      <c r="P1613" t="s">
        <v>638</v>
      </c>
      <c r="Q1613" t="s">
        <v>639</v>
      </c>
      <c r="R1613" t="s">
        <v>640</v>
      </c>
      <c r="S1613" t="s">
        <v>67</v>
      </c>
      <c r="T1613" t="s">
        <v>68</v>
      </c>
      <c r="U1613">
        <v>2017</v>
      </c>
      <c r="V1613">
        <v>602061</v>
      </c>
      <c r="W1613" t="s">
        <v>69</v>
      </c>
      <c r="X1613" t="s">
        <v>286</v>
      </c>
      <c r="Y1613">
        <v>457631</v>
      </c>
      <c r="Z1613">
        <v>144430</v>
      </c>
      <c r="AA1613" t="s">
        <v>69</v>
      </c>
      <c r="AB1613" t="s">
        <v>8574</v>
      </c>
      <c r="AC1613">
        <v>602061</v>
      </c>
    </row>
    <row r="1614" spans="1:29">
      <c r="A1614">
        <f t="shared" ca="1" si="25"/>
        <v>0.45780827292647408</v>
      </c>
      <c r="B1614" t="s">
        <v>199</v>
      </c>
      <c r="C1614">
        <v>9477511</v>
      </c>
      <c r="D1614" s="2">
        <v>43196</v>
      </c>
      <c r="E1614" t="s">
        <v>3121</v>
      </c>
      <c r="F1614" t="s">
        <v>8575</v>
      </c>
      <c r="G1614">
        <v>5</v>
      </c>
      <c r="H1614" t="s">
        <v>58</v>
      </c>
      <c r="I1614" t="s">
        <v>149</v>
      </c>
      <c r="J1614">
        <v>196619</v>
      </c>
      <c r="K1614">
        <v>3</v>
      </c>
      <c r="L1614" s="2">
        <v>42491</v>
      </c>
      <c r="M1614" s="2">
        <v>43585</v>
      </c>
      <c r="N1614" t="s">
        <v>3123</v>
      </c>
      <c r="O1614">
        <v>6</v>
      </c>
      <c r="P1614" t="s">
        <v>333</v>
      </c>
      <c r="Q1614" t="s">
        <v>334</v>
      </c>
      <c r="R1614" t="s">
        <v>335</v>
      </c>
      <c r="S1614" t="s">
        <v>67</v>
      </c>
      <c r="T1614" t="s">
        <v>68</v>
      </c>
      <c r="U1614">
        <v>2018</v>
      </c>
      <c r="V1614">
        <v>489122</v>
      </c>
      <c r="W1614" t="s">
        <v>69</v>
      </c>
      <c r="X1614" t="s">
        <v>199</v>
      </c>
      <c r="Y1614">
        <v>315562</v>
      </c>
      <c r="Z1614">
        <v>173560</v>
      </c>
      <c r="AA1614" t="s">
        <v>69</v>
      </c>
      <c r="AB1614" t="s">
        <v>8576</v>
      </c>
      <c r="AC1614">
        <v>489122</v>
      </c>
    </row>
    <row r="1615" spans="1:29">
      <c r="A1615">
        <f t="shared" ca="1" si="25"/>
        <v>0.11018221789923877</v>
      </c>
      <c r="B1615" t="s">
        <v>254</v>
      </c>
      <c r="C1615">
        <v>9266780</v>
      </c>
      <c r="D1615" s="2">
        <v>42839</v>
      </c>
      <c r="E1615" t="s">
        <v>743</v>
      </c>
      <c r="F1615" t="s">
        <v>8577</v>
      </c>
      <c r="G1615">
        <v>5</v>
      </c>
      <c r="H1615" t="s">
        <v>58</v>
      </c>
      <c r="I1615" t="s">
        <v>256</v>
      </c>
      <c r="J1615">
        <v>79759</v>
      </c>
      <c r="K1615">
        <v>7</v>
      </c>
      <c r="L1615" s="2">
        <v>41774</v>
      </c>
      <c r="M1615" s="2">
        <v>43585</v>
      </c>
      <c r="N1615" t="s">
        <v>1807</v>
      </c>
      <c r="O1615">
        <v>13</v>
      </c>
      <c r="P1615" t="s">
        <v>390</v>
      </c>
      <c r="Q1615" t="s">
        <v>217</v>
      </c>
      <c r="R1615" t="s">
        <v>120</v>
      </c>
      <c r="S1615" t="s">
        <v>67</v>
      </c>
      <c r="T1615" t="s">
        <v>68</v>
      </c>
      <c r="U1615">
        <v>2017</v>
      </c>
      <c r="V1615">
        <v>488385</v>
      </c>
      <c r="W1615" t="s">
        <v>69</v>
      </c>
      <c r="X1615" t="s">
        <v>254</v>
      </c>
      <c r="Y1615">
        <v>310207</v>
      </c>
      <c r="Z1615">
        <v>178178</v>
      </c>
      <c r="AA1615" t="s">
        <v>69</v>
      </c>
      <c r="AB1615" t="s">
        <v>8578</v>
      </c>
      <c r="AC1615">
        <v>488385</v>
      </c>
    </row>
    <row r="1616" spans="1:29">
      <c r="A1616">
        <f t="shared" ca="1" si="25"/>
        <v>9.0142510553436139E-2</v>
      </c>
      <c r="B1616" t="s">
        <v>1143</v>
      </c>
      <c r="C1616">
        <v>9327657</v>
      </c>
      <c r="D1616" s="2">
        <v>42957</v>
      </c>
      <c r="E1616" t="s">
        <v>76</v>
      </c>
      <c r="F1616" t="s">
        <v>8579</v>
      </c>
      <c r="G1616">
        <v>5</v>
      </c>
      <c r="H1616" t="s">
        <v>58</v>
      </c>
      <c r="I1616" t="s">
        <v>1145</v>
      </c>
      <c r="J1616">
        <v>63692</v>
      </c>
      <c r="K1616">
        <v>5</v>
      </c>
      <c r="L1616" s="2">
        <v>41518</v>
      </c>
      <c r="M1616" s="2">
        <v>43708</v>
      </c>
      <c r="N1616" t="s">
        <v>5657</v>
      </c>
      <c r="O1616">
        <v>5</v>
      </c>
      <c r="P1616" t="s">
        <v>1853</v>
      </c>
      <c r="Q1616" t="s">
        <v>83</v>
      </c>
      <c r="R1616" t="s">
        <v>84</v>
      </c>
      <c r="S1616" t="s">
        <v>336</v>
      </c>
      <c r="T1616" t="s">
        <v>68</v>
      </c>
      <c r="U1616">
        <v>2017</v>
      </c>
      <c r="V1616">
        <v>292039</v>
      </c>
      <c r="W1616" t="s">
        <v>69</v>
      </c>
      <c r="X1616" t="s">
        <v>1143</v>
      </c>
      <c r="Y1616">
        <v>191250</v>
      </c>
      <c r="Z1616">
        <v>100789</v>
      </c>
      <c r="AA1616" t="s">
        <v>69</v>
      </c>
      <c r="AB1616" t="s">
        <v>8580</v>
      </c>
      <c r="AC1616">
        <v>292039</v>
      </c>
    </row>
    <row r="1617" spans="1:29">
      <c r="A1617">
        <f t="shared" ca="1" si="25"/>
        <v>0.62271929937657733</v>
      </c>
      <c r="B1617" t="s">
        <v>92</v>
      </c>
      <c r="C1617">
        <v>9520336</v>
      </c>
      <c r="D1617" s="2">
        <v>43274</v>
      </c>
      <c r="E1617" t="s">
        <v>56</v>
      </c>
      <c r="F1617" t="s">
        <v>8581</v>
      </c>
      <c r="G1617">
        <v>5</v>
      </c>
      <c r="H1617" t="s">
        <v>58</v>
      </c>
      <c r="I1617" t="s">
        <v>95</v>
      </c>
      <c r="J1617">
        <v>83113</v>
      </c>
      <c r="K1617">
        <v>5</v>
      </c>
      <c r="L1617" s="2">
        <v>41906</v>
      </c>
      <c r="M1617" s="2">
        <v>44377</v>
      </c>
      <c r="N1617" t="s">
        <v>4046</v>
      </c>
      <c r="O1617">
        <v>7</v>
      </c>
      <c r="P1617" t="s">
        <v>1761</v>
      </c>
      <c r="Q1617" t="s">
        <v>472</v>
      </c>
      <c r="R1617" t="s">
        <v>311</v>
      </c>
      <c r="S1617" t="s">
        <v>102</v>
      </c>
      <c r="T1617" t="s">
        <v>68</v>
      </c>
      <c r="U1617">
        <v>2018</v>
      </c>
      <c r="V1617">
        <v>477132</v>
      </c>
      <c r="W1617" t="s">
        <v>69</v>
      </c>
      <c r="X1617" t="s">
        <v>92</v>
      </c>
      <c r="Y1617">
        <v>422027</v>
      </c>
      <c r="Z1617">
        <v>55105</v>
      </c>
      <c r="AA1617" t="s">
        <v>69</v>
      </c>
      <c r="AB1617" t="s">
        <v>8582</v>
      </c>
      <c r="AC1617">
        <v>477132</v>
      </c>
    </row>
    <row r="1618" spans="1:29">
      <c r="A1618">
        <f t="shared" ca="1" si="25"/>
        <v>0.62236855133512625</v>
      </c>
      <c r="B1618" t="s">
        <v>286</v>
      </c>
      <c r="C1618">
        <v>9298548</v>
      </c>
      <c r="D1618" s="2">
        <v>42900</v>
      </c>
      <c r="E1618" t="s">
        <v>7809</v>
      </c>
      <c r="F1618" t="s">
        <v>8583</v>
      </c>
      <c r="G1618">
        <v>5</v>
      </c>
      <c r="H1618" t="s">
        <v>58</v>
      </c>
      <c r="I1618" t="s">
        <v>289</v>
      </c>
      <c r="J1618">
        <v>114405</v>
      </c>
      <c r="K1618">
        <v>4</v>
      </c>
      <c r="L1618" s="2">
        <v>41835</v>
      </c>
      <c r="M1618" s="2">
        <v>43646</v>
      </c>
      <c r="N1618" t="s">
        <v>8584</v>
      </c>
      <c r="O1618">
        <v>7</v>
      </c>
      <c r="P1618" t="s">
        <v>64</v>
      </c>
      <c r="Q1618" t="s">
        <v>65</v>
      </c>
      <c r="R1618" t="s">
        <v>66</v>
      </c>
      <c r="S1618" t="s">
        <v>67</v>
      </c>
      <c r="T1618" t="s">
        <v>68</v>
      </c>
      <c r="U1618">
        <v>2017</v>
      </c>
      <c r="V1618">
        <v>557845</v>
      </c>
      <c r="W1618" t="s">
        <v>69</v>
      </c>
      <c r="X1618" t="s">
        <v>286</v>
      </c>
      <c r="Y1618">
        <v>492777</v>
      </c>
      <c r="Z1618">
        <v>65068</v>
      </c>
      <c r="AA1618" t="s">
        <v>69</v>
      </c>
      <c r="AB1618" t="s">
        <v>8585</v>
      </c>
      <c r="AC1618">
        <v>557845</v>
      </c>
    </row>
    <row r="1619" spans="1:29">
      <c r="A1619">
        <f t="shared" ca="1" si="25"/>
        <v>0.16209826892449164</v>
      </c>
      <c r="B1619" t="s">
        <v>1619</v>
      </c>
      <c r="C1619">
        <v>9439684</v>
      </c>
      <c r="D1619" s="2">
        <v>43146</v>
      </c>
      <c r="E1619" t="s">
        <v>3749</v>
      </c>
      <c r="F1619" t="s">
        <v>8586</v>
      </c>
      <c r="G1619">
        <v>5</v>
      </c>
      <c r="H1619" t="s">
        <v>58</v>
      </c>
      <c r="I1619" t="s">
        <v>1621</v>
      </c>
      <c r="J1619">
        <v>21775</v>
      </c>
      <c r="K1619">
        <v>5</v>
      </c>
      <c r="L1619" s="2">
        <v>41764</v>
      </c>
      <c r="M1619" s="2">
        <v>43890</v>
      </c>
      <c r="N1619" t="s">
        <v>1622</v>
      </c>
      <c r="O1619">
        <v>19</v>
      </c>
      <c r="P1619" t="s">
        <v>7336</v>
      </c>
      <c r="Q1619" t="s">
        <v>7337</v>
      </c>
      <c r="R1619" t="s">
        <v>120</v>
      </c>
      <c r="S1619" t="s">
        <v>85</v>
      </c>
      <c r="T1619" t="s">
        <v>68</v>
      </c>
      <c r="U1619">
        <v>2018</v>
      </c>
      <c r="V1619">
        <v>378527</v>
      </c>
      <c r="W1619" t="s">
        <v>69</v>
      </c>
      <c r="X1619" t="s">
        <v>1619</v>
      </c>
      <c r="Y1619">
        <v>248043</v>
      </c>
      <c r="Z1619">
        <v>130484</v>
      </c>
      <c r="AA1619" t="s">
        <v>69</v>
      </c>
      <c r="AB1619" t="s">
        <v>8587</v>
      </c>
      <c r="AC1619">
        <v>378527</v>
      </c>
    </row>
    <row r="1620" spans="1:29">
      <c r="A1620">
        <f t="shared" ca="1" si="25"/>
        <v>0.66987838487207507</v>
      </c>
      <c r="B1620" t="s">
        <v>199</v>
      </c>
      <c r="C1620">
        <v>9253353</v>
      </c>
      <c r="D1620" s="2">
        <v>42851</v>
      </c>
      <c r="E1620" t="s">
        <v>76</v>
      </c>
      <c r="F1620" t="s">
        <v>8588</v>
      </c>
      <c r="G1620">
        <v>5</v>
      </c>
      <c r="H1620" t="s">
        <v>58</v>
      </c>
      <c r="I1620" t="s">
        <v>149</v>
      </c>
      <c r="J1620">
        <v>47282</v>
      </c>
      <c r="K1620">
        <v>25</v>
      </c>
      <c r="L1620" s="2">
        <v>33091</v>
      </c>
      <c r="M1620" s="2">
        <v>44316</v>
      </c>
      <c r="N1620" t="s">
        <v>1510</v>
      </c>
      <c r="O1620">
        <v>2</v>
      </c>
      <c r="P1620" t="s">
        <v>2348</v>
      </c>
      <c r="Q1620" t="s">
        <v>543</v>
      </c>
      <c r="R1620" t="s">
        <v>205</v>
      </c>
      <c r="S1620" t="s">
        <v>67</v>
      </c>
      <c r="T1620" t="s">
        <v>68</v>
      </c>
      <c r="U1620">
        <v>2017</v>
      </c>
      <c r="V1620">
        <v>356235</v>
      </c>
      <c r="W1620" t="s">
        <v>69</v>
      </c>
      <c r="X1620" t="s">
        <v>199</v>
      </c>
      <c r="Y1620">
        <v>229829</v>
      </c>
      <c r="Z1620">
        <v>126406</v>
      </c>
      <c r="AA1620" t="s">
        <v>69</v>
      </c>
      <c r="AB1620" t="s">
        <v>8589</v>
      </c>
      <c r="AC1620">
        <v>356235</v>
      </c>
    </row>
    <row r="1621" spans="1:29">
      <c r="A1621">
        <f t="shared" ca="1" si="25"/>
        <v>5.9798730401506184E-2</v>
      </c>
      <c r="B1621" t="s">
        <v>254</v>
      </c>
      <c r="C1621">
        <v>9390480</v>
      </c>
      <c r="D1621" s="2">
        <v>43053</v>
      </c>
      <c r="E1621" t="s">
        <v>56</v>
      </c>
      <c r="F1621" t="s">
        <v>8590</v>
      </c>
      <c r="G1621">
        <v>5</v>
      </c>
      <c r="H1621" t="s">
        <v>58</v>
      </c>
      <c r="I1621" t="s">
        <v>256</v>
      </c>
      <c r="J1621">
        <v>121834</v>
      </c>
      <c r="K1621">
        <v>2</v>
      </c>
      <c r="L1621" s="2">
        <v>42705</v>
      </c>
      <c r="M1621" s="2">
        <v>43434</v>
      </c>
      <c r="N1621" t="s">
        <v>507</v>
      </c>
      <c r="O1621">
        <v>50</v>
      </c>
      <c r="P1621" t="s">
        <v>2962</v>
      </c>
      <c r="Q1621" t="s">
        <v>358</v>
      </c>
      <c r="R1621" t="s">
        <v>149</v>
      </c>
      <c r="S1621" t="s">
        <v>260</v>
      </c>
      <c r="T1621" t="s">
        <v>68</v>
      </c>
      <c r="U1621">
        <v>2018</v>
      </c>
      <c r="V1621">
        <v>409011</v>
      </c>
      <c r="W1621" t="s">
        <v>69</v>
      </c>
      <c r="X1621" t="s">
        <v>254</v>
      </c>
      <c r="Y1621">
        <v>277000</v>
      </c>
      <c r="Z1621">
        <v>132011</v>
      </c>
      <c r="AA1621" t="s">
        <v>69</v>
      </c>
      <c r="AB1621" t="s">
        <v>8591</v>
      </c>
      <c r="AC1621">
        <v>409011</v>
      </c>
    </row>
    <row r="1622" spans="1:29">
      <c r="A1622">
        <f t="shared" ca="1" si="25"/>
        <v>0.12805494512126825</v>
      </c>
      <c r="B1622" t="s">
        <v>405</v>
      </c>
      <c r="C1622">
        <v>9524762</v>
      </c>
      <c r="D1622" s="2">
        <v>43265</v>
      </c>
      <c r="E1622" t="s">
        <v>8592</v>
      </c>
      <c r="F1622" t="s">
        <v>8593</v>
      </c>
      <c r="G1622">
        <v>5</v>
      </c>
      <c r="H1622" t="s">
        <v>58</v>
      </c>
      <c r="I1622" t="s">
        <v>407</v>
      </c>
      <c r="J1622">
        <v>42532</v>
      </c>
      <c r="K1622">
        <v>3</v>
      </c>
      <c r="L1622" s="2">
        <v>42597</v>
      </c>
      <c r="M1622" s="2">
        <v>44012</v>
      </c>
      <c r="N1622" t="s">
        <v>8594</v>
      </c>
      <c r="O1622">
        <v>4</v>
      </c>
      <c r="P1622" t="s">
        <v>638</v>
      </c>
      <c r="Q1622" t="s">
        <v>639</v>
      </c>
      <c r="R1622" t="s">
        <v>640</v>
      </c>
      <c r="S1622" t="s">
        <v>67</v>
      </c>
      <c r="T1622" t="s">
        <v>68</v>
      </c>
      <c r="U1622">
        <v>2018</v>
      </c>
      <c r="V1622">
        <v>418628</v>
      </c>
      <c r="W1622" t="s">
        <v>69</v>
      </c>
      <c r="X1622" t="s">
        <v>1683</v>
      </c>
      <c r="Y1622">
        <v>263288</v>
      </c>
      <c r="Z1622">
        <v>155340</v>
      </c>
      <c r="AA1622" t="s">
        <v>69</v>
      </c>
      <c r="AB1622" t="s">
        <v>8595</v>
      </c>
      <c r="AC1622">
        <v>418628</v>
      </c>
    </row>
    <row r="1623" spans="1:29">
      <c r="A1623">
        <f t="shared" ca="1" si="25"/>
        <v>0.51887065762733875</v>
      </c>
      <c r="B1623" t="s">
        <v>199</v>
      </c>
      <c r="C1623">
        <v>9310424</v>
      </c>
      <c r="D1623" s="2">
        <v>42909</v>
      </c>
      <c r="E1623" t="s">
        <v>3121</v>
      </c>
      <c r="F1623" t="s">
        <v>8596</v>
      </c>
      <c r="G1623">
        <v>5</v>
      </c>
      <c r="H1623" t="s">
        <v>58</v>
      </c>
      <c r="I1623" t="s">
        <v>149</v>
      </c>
      <c r="J1623">
        <v>195754</v>
      </c>
      <c r="K1623">
        <v>3</v>
      </c>
      <c r="L1623" s="2">
        <v>42217</v>
      </c>
      <c r="M1623" s="2">
        <v>43677</v>
      </c>
      <c r="N1623" t="s">
        <v>3327</v>
      </c>
      <c r="O1623">
        <v>4</v>
      </c>
      <c r="P1623" t="s">
        <v>1512</v>
      </c>
      <c r="Q1623" t="s">
        <v>1513</v>
      </c>
      <c r="R1623" t="s">
        <v>640</v>
      </c>
      <c r="S1623" t="s">
        <v>67</v>
      </c>
      <c r="T1623" t="s">
        <v>68</v>
      </c>
      <c r="U1623">
        <v>2017</v>
      </c>
      <c r="V1623">
        <v>569391</v>
      </c>
      <c r="W1623" t="s">
        <v>69</v>
      </c>
      <c r="X1623" t="s">
        <v>199</v>
      </c>
      <c r="Y1623">
        <v>474479</v>
      </c>
      <c r="Z1623">
        <v>94912</v>
      </c>
      <c r="AA1623" t="s">
        <v>69</v>
      </c>
      <c r="AB1623" t="s">
        <v>8597</v>
      </c>
      <c r="AC1623">
        <v>569391</v>
      </c>
    </row>
    <row r="1624" spans="1:29">
      <c r="A1624">
        <f t="shared" ca="1" si="25"/>
        <v>2.5704509470921844E-2</v>
      </c>
      <c r="B1624" t="s">
        <v>405</v>
      </c>
      <c r="C1624">
        <v>9220786</v>
      </c>
      <c r="D1624" s="2">
        <v>42692</v>
      </c>
      <c r="E1624" t="s">
        <v>76</v>
      </c>
      <c r="F1624" t="s">
        <v>8598</v>
      </c>
      <c r="G1624">
        <v>5</v>
      </c>
      <c r="H1624" t="s">
        <v>58</v>
      </c>
      <c r="I1624" t="s">
        <v>407</v>
      </c>
      <c r="J1624">
        <v>35008</v>
      </c>
      <c r="K1624">
        <v>5</v>
      </c>
      <c r="L1624" s="2">
        <v>41275</v>
      </c>
      <c r="M1624" s="2">
        <v>43465</v>
      </c>
      <c r="N1624" t="s">
        <v>2465</v>
      </c>
      <c r="O1624">
        <v>5</v>
      </c>
      <c r="P1624" t="s">
        <v>1958</v>
      </c>
      <c r="Q1624" t="s">
        <v>1959</v>
      </c>
      <c r="R1624" t="s">
        <v>347</v>
      </c>
      <c r="S1624" t="s">
        <v>67</v>
      </c>
      <c r="T1624" t="s">
        <v>68</v>
      </c>
      <c r="U1624">
        <v>2017</v>
      </c>
      <c r="V1624">
        <v>335865</v>
      </c>
      <c r="W1624" t="s">
        <v>69</v>
      </c>
      <c r="X1624" t="s">
        <v>405</v>
      </c>
      <c r="Y1624">
        <v>225000</v>
      </c>
      <c r="Z1624">
        <v>110865</v>
      </c>
      <c r="AA1624" t="s">
        <v>69</v>
      </c>
      <c r="AB1624" t="s">
        <v>8599</v>
      </c>
      <c r="AC1624">
        <v>335865</v>
      </c>
    </row>
    <row r="1625" spans="1:29">
      <c r="A1625">
        <f t="shared" ca="1" si="25"/>
        <v>0.76031936750011009</v>
      </c>
      <c r="B1625" t="s">
        <v>109</v>
      </c>
      <c r="C1625">
        <v>9470880</v>
      </c>
      <c r="D1625" s="2">
        <v>43182</v>
      </c>
      <c r="E1625" t="s">
        <v>76</v>
      </c>
      <c r="F1625" t="s">
        <v>8600</v>
      </c>
      <c r="G1625">
        <v>5</v>
      </c>
      <c r="H1625" t="s">
        <v>58</v>
      </c>
      <c r="I1625" t="s">
        <v>112</v>
      </c>
      <c r="J1625">
        <v>18966</v>
      </c>
      <c r="K1625">
        <v>10</v>
      </c>
      <c r="L1625" s="2">
        <v>39539</v>
      </c>
      <c r="M1625" s="2">
        <v>44286</v>
      </c>
      <c r="N1625" t="s">
        <v>8601</v>
      </c>
      <c r="O1625">
        <v>7</v>
      </c>
      <c r="P1625" t="s">
        <v>1538</v>
      </c>
      <c r="Q1625" t="s">
        <v>1539</v>
      </c>
      <c r="R1625" t="s">
        <v>1540</v>
      </c>
      <c r="S1625" t="s">
        <v>67</v>
      </c>
      <c r="T1625" t="s">
        <v>68</v>
      </c>
      <c r="U1625">
        <v>2018</v>
      </c>
      <c r="V1625">
        <v>683122</v>
      </c>
      <c r="W1625" t="s">
        <v>69</v>
      </c>
      <c r="X1625" t="s">
        <v>109</v>
      </c>
      <c r="Y1625">
        <v>558309</v>
      </c>
      <c r="Z1625">
        <v>124813</v>
      </c>
      <c r="AA1625" t="s">
        <v>69</v>
      </c>
      <c r="AB1625" t="s">
        <v>8602</v>
      </c>
      <c r="AC1625">
        <v>683122</v>
      </c>
    </row>
    <row r="1626" spans="1:29">
      <c r="A1626">
        <f t="shared" ca="1" si="25"/>
        <v>0.81638624564324935</v>
      </c>
      <c r="B1626" t="s">
        <v>327</v>
      </c>
      <c r="C1626">
        <v>9333375</v>
      </c>
      <c r="D1626" s="2">
        <v>42915</v>
      </c>
      <c r="E1626" t="s">
        <v>56</v>
      </c>
      <c r="F1626" t="s">
        <v>8603</v>
      </c>
      <c r="G1626">
        <v>5</v>
      </c>
      <c r="H1626" t="s">
        <v>58</v>
      </c>
      <c r="I1626" t="s">
        <v>330</v>
      </c>
      <c r="J1626">
        <v>9557</v>
      </c>
      <c r="K1626">
        <v>8</v>
      </c>
      <c r="L1626" s="2">
        <v>39934</v>
      </c>
      <c r="M1626" s="2">
        <v>43646</v>
      </c>
      <c r="N1626" t="s">
        <v>3822</v>
      </c>
      <c r="O1626">
        <v>4</v>
      </c>
      <c r="P1626" t="s">
        <v>135</v>
      </c>
      <c r="Q1626" t="s">
        <v>136</v>
      </c>
      <c r="R1626" t="s">
        <v>137</v>
      </c>
      <c r="S1626" t="s">
        <v>67</v>
      </c>
      <c r="T1626" t="s">
        <v>68</v>
      </c>
      <c r="U1626">
        <v>2017</v>
      </c>
      <c r="V1626">
        <v>345120</v>
      </c>
      <c r="W1626" t="s">
        <v>69</v>
      </c>
      <c r="X1626" t="s">
        <v>327</v>
      </c>
      <c r="Y1626">
        <v>263205</v>
      </c>
      <c r="Z1626">
        <v>81915</v>
      </c>
      <c r="AA1626" t="s">
        <v>69</v>
      </c>
      <c r="AB1626" t="s">
        <v>8604</v>
      </c>
      <c r="AC1626">
        <v>345120</v>
      </c>
    </row>
    <row r="1627" spans="1:29">
      <c r="A1627">
        <f t="shared" ca="1" si="25"/>
        <v>0.22594658195972483</v>
      </c>
      <c r="B1627" t="s">
        <v>55</v>
      </c>
      <c r="C1627">
        <v>9275550</v>
      </c>
      <c r="D1627" s="2">
        <v>42887</v>
      </c>
      <c r="E1627" t="s">
        <v>76</v>
      </c>
      <c r="F1627" t="s">
        <v>8605</v>
      </c>
      <c r="G1627">
        <v>5</v>
      </c>
      <c r="H1627" t="s">
        <v>58</v>
      </c>
      <c r="I1627" t="s">
        <v>59</v>
      </c>
      <c r="J1627">
        <v>79611</v>
      </c>
      <c r="K1627">
        <v>5</v>
      </c>
      <c r="L1627" s="2">
        <v>41426</v>
      </c>
      <c r="M1627" s="2">
        <v>43616</v>
      </c>
      <c r="N1627" t="s">
        <v>318</v>
      </c>
      <c r="O1627">
        <v>5</v>
      </c>
      <c r="P1627" t="s">
        <v>1114</v>
      </c>
      <c r="Q1627" t="s">
        <v>1115</v>
      </c>
      <c r="R1627" t="s">
        <v>816</v>
      </c>
      <c r="S1627" t="s">
        <v>67</v>
      </c>
      <c r="T1627" t="s">
        <v>68</v>
      </c>
      <c r="U1627">
        <v>2017</v>
      </c>
      <c r="V1627">
        <v>340368</v>
      </c>
      <c r="W1627" t="s">
        <v>69</v>
      </c>
      <c r="X1627" t="s">
        <v>55</v>
      </c>
      <c r="Y1627">
        <v>218750</v>
      </c>
      <c r="Z1627">
        <v>121618</v>
      </c>
      <c r="AA1627" t="s">
        <v>69</v>
      </c>
      <c r="AB1627" t="s">
        <v>8606</v>
      </c>
      <c r="AC1627">
        <v>340368</v>
      </c>
    </row>
    <row r="1628" spans="1:29">
      <c r="A1628">
        <f t="shared" ca="1" si="25"/>
        <v>0.77711675006894165</v>
      </c>
      <c r="B1628" t="s">
        <v>109</v>
      </c>
      <c r="C1628">
        <v>9405546</v>
      </c>
      <c r="D1628" s="2">
        <v>43084</v>
      </c>
      <c r="E1628" t="s">
        <v>76</v>
      </c>
      <c r="F1628" t="s">
        <v>8607</v>
      </c>
      <c r="G1628">
        <v>5</v>
      </c>
      <c r="H1628" t="s">
        <v>58</v>
      </c>
      <c r="I1628" t="s">
        <v>112</v>
      </c>
      <c r="J1628">
        <v>24093</v>
      </c>
      <c r="K1628">
        <v>5</v>
      </c>
      <c r="L1628" s="2">
        <v>41640</v>
      </c>
      <c r="M1628" s="2">
        <v>43830</v>
      </c>
      <c r="N1628" t="s">
        <v>318</v>
      </c>
      <c r="O1628">
        <v>5</v>
      </c>
      <c r="P1628" t="s">
        <v>1229</v>
      </c>
      <c r="Q1628" t="s">
        <v>595</v>
      </c>
      <c r="R1628" t="s">
        <v>311</v>
      </c>
      <c r="S1628" t="s">
        <v>85</v>
      </c>
      <c r="T1628" t="s">
        <v>68</v>
      </c>
      <c r="U1628">
        <v>2018</v>
      </c>
      <c r="V1628">
        <v>422500</v>
      </c>
      <c r="W1628" t="s">
        <v>69</v>
      </c>
      <c r="X1628" t="s">
        <v>109</v>
      </c>
      <c r="Y1628">
        <v>250000</v>
      </c>
      <c r="Z1628">
        <v>172500</v>
      </c>
      <c r="AA1628" t="s">
        <v>69</v>
      </c>
      <c r="AB1628" t="s">
        <v>8608</v>
      </c>
      <c r="AC1628">
        <v>422500</v>
      </c>
    </row>
    <row r="1629" spans="1:29">
      <c r="A1629">
        <f t="shared" ca="1" si="25"/>
        <v>0.73620387602565474</v>
      </c>
      <c r="B1629" t="s">
        <v>254</v>
      </c>
      <c r="C1629">
        <v>9477686</v>
      </c>
      <c r="D1629" s="2">
        <v>43215</v>
      </c>
      <c r="E1629" t="s">
        <v>56</v>
      </c>
      <c r="F1629" t="s">
        <v>8609</v>
      </c>
      <c r="G1629">
        <v>5</v>
      </c>
      <c r="H1629" t="s">
        <v>58</v>
      </c>
      <c r="I1629" t="s">
        <v>256</v>
      </c>
      <c r="J1629">
        <v>116920</v>
      </c>
      <c r="K1629">
        <v>3</v>
      </c>
      <c r="L1629" s="2">
        <v>42491</v>
      </c>
      <c r="M1629" s="2">
        <v>43951</v>
      </c>
      <c r="N1629" t="s">
        <v>1377</v>
      </c>
      <c r="O1629">
        <v>7</v>
      </c>
      <c r="P1629" t="s">
        <v>787</v>
      </c>
      <c r="Q1629" t="s">
        <v>472</v>
      </c>
      <c r="R1629" t="s">
        <v>311</v>
      </c>
      <c r="S1629" t="s">
        <v>473</v>
      </c>
      <c r="T1629" t="s">
        <v>68</v>
      </c>
      <c r="U1629">
        <v>2018</v>
      </c>
      <c r="V1629">
        <v>340725</v>
      </c>
      <c r="W1629" t="s">
        <v>69</v>
      </c>
      <c r="X1629" t="s">
        <v>254</v>
      </c>
      <c r="Y1629">
        <v>192500</v>
      </c>
      <c r="Z1629">
        <v>148225</v>
      </c>
      <c r="AA1629" t="s">
        <v>69</v>
      </c>
      <c r="AB1629" t="s">
        <v>8610</v>
      </c>
      <c r="AC1629">
        <v>340725</v>
      </c>
    </row>
    <row r="1630" spans="1:29">
      <c r="A1630">
        <f t="shared" ca="1" si="25"/>
        <v>0.90113973361239041</v>
      </c>
      <c r="B1630" t="s">
        <v>75</v>
      </c>
      <c r="C1630">
        <v>9272302</v>
      </c>
      <c r="D1630" s="2">
        <v>42909</v>
      </c>
      <c r="E1630" t="s">
        <v>8611</v>
      </c>
      <c r="F1630" t="s">
        <v>8612</v>
      </c>
      <c r="G1630">
        <v>5</v>
      </c>
      <c r="H1630" t="s">
        <v>58</v>
      </c>
      <c r="I1630" t="s">
        <v>78</v>
      </c>
      <c r="J1630">
        <v>45795</v>
      </c>
      <c r="K1630">
        <v>5</v>
      </c>
      <c r="L1630" s="2">
        <v>41487</v>
      </c>
      <c r="M1630" s="2">
        <v>43616</v>
      </c>
      <c r="N1630" t="s">
        <v>8613</v>
      </c>
      <c r="O1630">
        <v>30</v>
      </c>
      <c r="P1630" t="s">
        <v>747</v>
      </c>
      <c r="Q1630" t="s">
        <v>748</v>
      </c>
      <c r="R1630" t="s">
        <v>176</v>
      </c>
      <c r="S1630" t="s">
        <v>67</v>
      </c>
      <c r="T1630" t="s">
        <v>68</v>
      </c>
      <c r="U1630">
        <v>2017</v>
      </c>
      <c r="V1630">
        <v>278250</v>
      </c>
      <c r="W1630" t="s">
        <v>69</v>
      </c>
      <c r="X1630" t="s">
        <v>75</v>
      </c>
      <c r="Y1630">
        <v>175000</v>
      </c>
      <c r="Z1630">
        <v>103250</v>
      </c>
      <c r="AA1630" t="s">
        <v>69</v>
      </c>
      <c r="AB1630" t="s">
        <v>8614</v>
      </c>
      <c r="AC1630">
        <v>278250</v>
      </c>
    </row>
    <row r="1631" spans="1:29">
      <c r="A1631">
        <f t="shared" ca="1" si="25"/>
        <v>0.72249746010302274</v>
      </c>
      <c r="B1631" t="s">
        <v>254</v>
      </c>
      <c r="C1631">
        <v>9284480</v>
      </c>
      <c r="D1631" s="2">
        <v>42884</v>
      </c>
      <c r="E1631" t="s">
        <v>76</v>
      </c>
      <c r="F1631" t="s">
        <v>8615</v>
      </c>
      <c r="G1631">
        <v>5</v>
      </c>
      <c r="H1631" t="s">
        <v>58</v>
      </c>
      <c r="I1631" t="s">
        <v>256</v>
      </c>
      <c r="J1631">
        <v>107427</v>
      </c>
      <c r="K1631">
        <v>4</v>
      </c>
      <c r="L1631" s="2">
        <v>41852</v>
      </c>
      <c r="M1631" s="2">
        <v>43251</v>
      </c>
      <c r="N1631" t="s">
        <v>2791</v>
      </c>
      <c r="O1631">
        <v>7</v>
      </c>
      <c r="P1631" t="s">
        <v>1021</v>
      </c>
      <c r="Q1631" t="s">
        <v>472</v>
      </c>
      <c r="R1631" t="s">
        <v>311</v>
      </c>
      <c r="S1631" t="s">
        <v>473</v>
      </c>
      <c r="T1631" t="s">
        <v>68</v>
      </c>
      <c r="U1631">
        <v>2017</v>
      </c>
      <c r="V1631">
        <v>484483</v>
      </c>
      <c r="W1631" t="s">
        <v>69</v>
      </c>
      <c r="X1631" t="s">
        <v>254</v>
      </c>
      <c r="Y1631">
        <v>366232</v>
      </c>
      <c r="Z1631">
        <v>118251</v>
      </c>
      <c r="AA1631" t="s">
        <v>69</v>
      </c>
      <c r="AB1631" t="s">
        <v>8616</v>
      </c>
      <c r="AC1631">
        <v>484483</v>
      </c>
    </row>
    <row r="1632" spans="1:29">
      <c r="A1632">
        <f t="shared" ca="1" si="25"/>
        <v>0.94744939901182434</v>
      </c>
      <c r="B1632" t="s">
        <v>92</v>
      </c>
      <c r="C1632">
        <v>9242672</v>
      </c>
      <c r="D1632" s="2">
        <v>42823</v>
      </c>
      <c r="E1632" t="s">
        <v>8617</v>
      </c>
      <c r="F1632" t="s">
        <v>8618</v>
      </c>
      <c r="G1632">
        <v>5</v>
      </c>
      <c r="H1632" t="s">
        <v>58</v>
      </c>
      <c r="I1632" t="s">
        <v>95</v>
      </c>
      <c r="J1632">
        <v>73070</v>
      </c>
      <c r="K1632">
        <v>5</v>
      </c>
      <c r="L1632" s="2">
        <v>41365</v>
      </c>
      <c r="M1632" s="2">
        <v>43190</v>
      </c>
      <c r="N1632" t="s">
        <v>4786</v>
      </c>
      <c r="O1632">
        <v>12</v>
      </c>
      <c r="P1632" t="s">
        <v>656</v>
      </c>
      <c r="Q1632" t="s">
        <v>204</v>
      </c>
      <c r="R1632" t="s">
        <v>205</v>
      </c>
      <c r="S1632" t="s">
        <v>729</v>
      </c>
      <c r="T1632" t="s">
        <v>68</v>
      </c>
      <c r="U1632">
        <v>2017</v>
      </c>
      <c r="V1632">
        <v>319550</v>
      </c>
      <c r="W1632" t="s">
        <v>69</v>
      </c>
      <c r="X1632" t="s">
        <v>92</v>
      </c>
      <c r="Y1632">
        <v>207500</v>
      </c>
      <c r="Z1632">
        <v>112050</v>
      </c>
      <c r="AA1632" t="s">
        <v>69</v>
      </c>
      <c r="AB1632" t="s">
        <v>8619</v>
      </c>
      <c r="AC1632">
        <v>319550</v>
      </c>
    </row>
    <row r="1633" spans="1:29">
      <c r="A1633">
        <f t="shared" ca="1" si="25"/>
        <v>3.0377087699605454E-2</v>
      </c>
      <c r="B1633" t="s">
        <v>199</v>
      </c>
      <c r="C1633">
        <v>9257302</v>
      </c>
      <c r="D1633" s="2">
        <v>42810</v>
      </c>
      <c r="E1633" t="s">
        <v>76</v>
      </c>
      <c r="F1633" t="s">
        <v>8620</v>
      </c>
      <c r="G1633">
        <v>5</v>
      </c>
      <c r="H1633" t="s">
        <v>58</v>
      </c>
      <c r="I1633" t="s">
        <v>149</v>
      </c>
      <c r="J1633">
        <v>102031</v>
      </c>
      <c r="K1633">
        <v>12</v>
      </c>
      <c r="L1633" s="2">
        <v>38078</v>
      </c>
      <c r="M1633" s="2">
        <v>43555</v>
      </c>
      <c r="N1633" t="s">
        <v>2620</v>
      </c>
      <c r="O1633">
        <v>31</v>
      </c>
      <c r="P1633" t="s">
        <v>6365</v>
      </c>
      <c r="Q1633" t="s">
        <v>6366</v>
      </c>
      <c r="R1633" t="s">
        <v>149</v>
      </c>
      <c r="S1633" t="s">
        <v>260</v>
      </c>
      <c r="T1633" t="s">
        <v>68</v>
      </c>
      <c r="U1633">
        <v>2017</v>
      </c>
      <c r="V1633">
        <v>342107</v>
      </c>
      <c r="W1633" t="s">
        <v>69</v>
      </c>
      <c r="X1633" t="s">
        <v>199</v>
      </c>
      <c r="Y1633">
        <v>247544</v>
      </c>
      <c r="Z1633">
        <v>94563</v>
      </c>
      <c r="AA1633" t="s">
        <v>69</v>
      </c>
      <c r="AB1633" t="s">
        <v>8621</v>
      </c>
      <c r="AC1633">
        <v>342107</v>
      </c>
    </row>
    <row r="1634" spans="1:29">
      <c r="A1634">
        <f t="shared" ca="1" si="25"/>
        <v>0.66912598569668902</v>
      </c>
      <c r="B1634" t="s">
        <v>55</v>
      </c>
      <c r="C1634">
        <v>9240671</v>
      </c>
      <c r="D1634" s="2">
        <v>42802</v>
      </c>
      <c r="E1634" t="s">
        <v>76</v>
      </c>
      <c r="F1634" t="s">
        <v>8622</v>
      </c>
      <c r="G1634">
        <v>5</v>
      </c>
      <c r="H1634" t="s">
        <v>58</v>
      </c>
      <c r="I1634" t="s">
        <v>59</v>
      </c>
      <c r="J1634">
        <v>57194</v>
      </c>
      <c r="K1634">
        <v>9</v>
      </c>
      <c r="L1634" s="2">
        <v>39553</v>
      </c>
      <c r="M1634" s="2">
        <v>43738</v>
      </c>
      <c r="N1634" t="s">
        <v>2243</v>
      </c>
      <c r="O1634">
        <v>3</v>
      </c>
      <c r="P1634" t="s">
        <v>1411</v>
      </c>
      <c r="Q1634" t="s">
        <v>100</v>
      </c>
      <c r="R1634" t="s">
        <v>163</v>
      </c>
      <c r="S1634" t="s">
        <v>67</v>
      </c>
      <c r="T1634" t="s">
        <v>68</v>
      </c>
      <c r="U1634">
        <v>2017</v>
      </c>
      <c r="V1634">
        <v>325504</v>
      </c>
      <c r="W1634" t="s">
        <v>69</v>
      </c>
      <c r="X1634" t="s">
        <v>55</v>
      </c>
      <c r="Y1634">
        <v>218750</v>
      </c>
      <c r="Z1634">
        <v>106754</v>
      </c>
      <c r="AA1634" t="s">
        <v>69</v>
      </c>
      <c r="AB1634" t="s">
        <v>8623</v>
      </c>
      <c r="AC1634">
        <v>325504</v>
      </c>
    </row>
    <row r="1635" spans="1:29">
      <c r="A1635">
        <f t="shared" ca="1" si="25"/>
        <v>0.6174485907910906</v>
      </c>
      <c r="B1635" t="s">
        <v>55</v>
      </c>
      <c r="C1635">
        <v>9887551</v>
      </c>
      <c r="D1635" s="2">
        <v>43593</v>
      </c>
      <c r="E1635" t="s">
        <v>110</v>
      </c>
      <c r="F1635" t="s">
        <v>8624</v>
      </c>
      <c r="G1635">
        <v>7</v>
      </c>
      <c r="H1635" t="s">
        <v>58</v>
      </c>
      <c r="I1635" t="s">
        <v>59</v>
      </c>
      <c r="J1635">
        <v>88453</v>
      </c>
      <c r="K1635">
        <v>6</v>
      </c>
      <c r="L1635" s="2">
        <v>43530</v>
      </c>
      <c r="M1635" s="2">
        <v>44012</v>
      </c>
      <c r="N1635" t="s">
        <v>636</v>
      </c>
      <c r="O1635">
        <v>16</v>
      </c>
      <c r="P1635" t="s">
        <v>1363</v>
      </c>
      <c r="Q1635" t="s">
        <v>1364</v>
      </c>
      <c r="R1635" t="s">
        <v>149</v>
      </c>
      <c r="S1635" t="s">
        <v>121</v>
      </c>
      <c r="T1635" t="s">
        <v>68</v>
      </c>
      <c r="U1635">
        <v>2018</v>
      </c>
      <c r="V1635">
        <v>201884</v>
      </c>
      <c r="W1635" t="s">
        <v>69</v>
      </c>
      <c r="X1635" t="s">
        <v>55</v>
      </c>
      <c r="Y1635">
        <v>124727</v>
      </c>
      <c r="Z1635">
        <v>77157</v>
      </c>
      <c r="AA1635" t="s">
        <v>69</v>
      </c>
      <c r="AB1635" t="s">
        <v>8625</v>
      </c>
      <c r="AC1635">
        <v>201884</v>
      </c>
    </row>
    <row r="1636" spans="1:29">
      <c r="A1636">
        <f t="shared" ca="1" si="25"/>
        <v>0.42319803194466754</v>
      </c>
      <c r="B1636" t="s">
        <v>241</v>
      </c>
      <c r="C1636">
        <v>9285843</v>
      </c>
      <c r="D1636" s="2">
        <v>42873</v>
      </c>
      <c r="E1636" t="s">
        <v>56</v>
      </c>
      <c r="F1636" t="s">
        <v>8626</v>
      </c>
      <c r="G1636">
        <v>5</v>
      </c>
      <c r="H1636" t="s">
        <v>58</v>
      </c>
      <c r="I1636" t="s">
        <v>243</v>
      </c>
      <c r="J1636">
        <v>120908</v>
      </c>
      <c r="K1636">
        <v>4</v>
      </c>
      <c r="L1636" s="2">
        <v>41866</v>
      </c>
      <c r="M1636" s="2">
        <v>43616</v>
      </c>
      <c r="N1636" t="s">
        <v>4033</v>
      </c>
      <c r="O1636">
        <v>25</v>
      </c>
      <c r="P1636" t="s">
        <v>666</v>
      </c>
      <c r="Q1636" t="s">
        <v>119</v>
      </c>
      <c r="R1636" t="s">
        <v>120</v>
      </c>
      <c r="S1636" t="s">
        <v>667</v>
      </c>
      <c r="T1636" t="s">
        <v>68</v>
      </c>
      <c r="U1636">
        <v>2017</v>
      </c>
      <c r="V1636">
        <v>389385</v>
      </c>
      <c r="W1636" t="s">
        <v>69</v>
      </c>
      <c r="X1636" t="s">
        <v>241</v>
      </c>
      <c r="Y1636">
        <v>268197</v>
      </c>
      <c r="Z1636">
        <v>121188</v>
      </c>
      <c r="AA1636" t="s">
        <v>69</v>
      </c>
      <c r="AB1636" t="s">
        <v>8627</v>
      </c>
      <c r="AC1636">
        <v>389385</v>
      </c>
    </row>
    <row r="1637" spans="1:29">
      <c r="A1637">
        <f t="shared" ca="1" si="25"/>
        <v>0.78347367248299704</v>
      </c>
      <c r="B1637" t="s">
        <v>254</v>
      </c>
      <c r="C1637">
        <v>9382027</v>
      </c>
      <c r="D1637" s="2">
        <v>42997</v>
      </c>
      <c r="E1637" t="s">
        <v>1856</v>
      </c>
      <c r="F1637" t="s">
        <v>8628</v>
      </c>
      <c r="G1637">
        <v>2</v>
      </c>
      <c r="H1637" t="s">
        <v>58</v>
      </c>
      <c r="I1637" t="s">
        <v>256</v>
      </c>
      <c r="J1637">
        <v>97587</v>
      </c>
      <c r="K1637">
        <v>5</v>
      </c>
      <c r="L1637" s="2">
        <v>40739</v>
      </c>
      <c r="M1637" s="2">
        <v>43604</v>
      </c>
      <c r="N1637" t="s">
        <v>507</v>
      </c>
      <c r="O1637">
        <v>4</v>
      </c>
      <c r="P1637" t="s">
        <v>444</v>
      </c>
      <c r="Q1637" t="s">
        <v>445</v>
      </c>
      <c r="R1637" t="s">
        <v>149</v>
      </c>
      <c r="S1637" t="s">
        <v>67</v>
      </c>
      <c r="T1637" t="s">
        <v>68</v>
      </c>
      <c r="U1637">
        <v>2017</v>
      </c>
      <c r="V1637">
        <v>322235</v>
      </c>
      <c r="W1637" t="s">
        <v>69</v>
      </c>
      <c r="X1637" t="s">
        <v>254</v>
      </c>
      <c r="Y1637">
        <v>255000</v>
      </c>
      <c r="Z1637">
        <v>67235</v>
      </c>
      <c r="AA1637" t="s">
        <v>69</v>
      </c>
      <c r="AB1637" t="s">
        <v>8629</v>
      </c>
      <c r="AC1637">
        <v>322235</v>
      </c>
    </row>
    <row r="1638" spans="1:29">
      <c r="A1638">
        <f t="shared" ca="1" si="25"/>
        <v>0.22648840775902124</v>
      </c>
      <c r="B1638" t="s">
        <v>109</v>
      </c>
      <c r="C1638">
        <v>9319768</v>
      </c>
      <c r="D1638" s="2">
        <v>42943</v>
      </c>
      <c r="E1638" t="s">
        <v>76</v>
      </c>
      <c r="F1638" t="s">
        <v>8630</v>
      </c>
      <c r="G1638">
        <v>5</v>
      </c>
      <c r="H1638" t="s">
        <v>58</v>
      </c>
      <c r="I1638" t="s">
        <v>112</v>
      </c>
      <c r="J1638">
        <v>23570</v>
      </c>
      <c r="K1638">
        <v>5</v>
      </c>
      <c r="L1638" s="2">
        <v>41487</v>
      </c>
      <c r="M1638" s="2">
        <v>43677</v>
      </c>
      <c r="N1638" t="s">
        <v>1355</v>
      </c>
      <c r="O1638">
        <v>2</v>
      </c>
      <c r="P1638" t="s">
        <v>309</v>
      </c>
      <c r="Q1638" t="s">
        <v>310</v>
      </c>
      <c r="R1638" t="s">
        <v>311</v>
      </c>
      <c r="S1638" t="s">
        <v>67</v>
      </c>
      <c r="T1638" t="s">
        <v>68</v>
      </c>
      <c r="U1638">
        <v>2017</v>
      </c>
      <c r="V1638">
        <v>418750</v>
      </c>
      <c r="W1638" t="s">
        <v>69</v>
      </c>
      <c r="X1638" t="s">
        <v>109</v>
      </c>
      <c r="Y1638">
        <v>250000</v>
      </c>
      <c r="Z1638">
        <v>168750</v>
      </c>
      <c r="AA1638" t="s">
        <v>69</v>
      </c>
      <c r="AB1638" t="s">
        <v>8631</v>
      </c>
      <c r="AC1638">
        <v>418750</v>
      </c>
    </row>
    <row r="1639" spans="1:29">
      <c r="A1639">
        <f t="shared" ca="1" si="25"/>
        <v>0.18354226372755289</v>
      </c>
      <c r="B1639" t="s">
        <v>405</v>
      </c>
      <c r="C1639">
        <v>9232110</v>
      </c>
      <c r="D1639" s="2">
        <v>42824</v>
      </c>
      <c r="E1639" t="s">
        <v>76</v>
      </c>
      <c r="F1639" t="s">
        <v>8632</v>
      </c>
      <c r="G1639">
        <v>5</v>
      </c>
      <c r="H1639" t="s">
        <v>58</v>
      </c>
      <c r="I1639" t="s">
        <v>407</v>
      </c>
      <c r="J1639">
        <v>33991</v>
      </c>
      <c r="K1639">
        <v>5</v>
      </c>
      <c r="L1639" s="2">
        <v>41440</v>
      </c>
      <c r="M1639" s="2">
        <v>43921</v>
      </c>
      <c r="N1639" t="s">
        <v>6510</v>
      </c>
      <c r="O1639">
        <v>4</v>
      </c>
      <c r="P1639" t="s">
        <v>293</v>
      </c>
      <c r="Q1639" t="s">
        <v>294</v>
      </c>
      <c r="R1639" t="s">
        <v>295</v>
      </c>
      <c r="S1639" t="s">
        <v>85</v>
      </c>
      <c r="T1639" t="s">
        <v>68</v>
      </c>
      <c r="U1639">
        <v>2017</v>
      </c>
      <c r="V1639">
        <v>368578</v>
      </c>
      <c r="W1639" t="s">
        <v>69</v>
      </c>
      <c r="X1639" t="s">
        <v>405</v>
      </c>
      <c r="Y1639">
        <v>238562</v>
      </c>
      <c r="Z1639">
        <v>130016</v>
      </c>
      <c r="AA1639" t="s">
        <v>69</v>
      </c>
      <c r="AB1639" t="s">
        <v>8633</v>
      </c>
      <c r="AC1639">
        <v>368578</v>
      </c>
    </row>
    <row r="1640" spans="1:29">
      <c r="A1640">
        <f t="shared" ca="1" si="25"/>
        <v>0.7915335513423386</v>
      </c>
      <c r="B1640" t="s">
        <v>241</v>
      </c>
      <c r="C1640">
        <v>9212189</v>
      </c>
      <c r="D1640" s="2">
        <v>42760</v>
      </c>
      <c r="E1640" t="s">
        <v>76</v>
      </c>
      <c r="F1640" t="s">
        <v>8634</v>
      </c>
      <c r="G1640">
        <v>5</v>
      </c>
      <c r="H1640" t="s">
        <v>58</v>
      </c>
      <c r="I1640" t="s">
        <v>243</v>
      </c>
      <c r="J1640">
        <v>121363</v>
      </c>
      <c r="K1640">
        <v>4</v>
      </c>
      <c r="L1640" s="2">
        <v>41687</v>
      </c>
      <c r="M1640" s="2">
        <v>43220</v>
      </c>
      <c r="N1640" t="s">
        <v>278</v>
      </c>
      <c r="O1640">
        <v>7</v>
      </c>
      <c r="P1640" t="s">
        <v>2152</v>
      </c>
      <c r="Q1640" t="s">
        <v>472</v>
      </c>
      <c r="R1640" t="s">
        <v>311</v>
      </c>
      <c r="S1640" t="s">
        <v>473</v>
      </c>
      <c r="T1640" t="s">
        <v>68</v>
      </c>
      <c r="U1640">
        <v>2017</v>
      </c>
      <c r="V1640">
        <v>424839</v>
      </c>
      <c r="W1640" t="s">
        <v>69</v>
      </c>
      <c r="X1640" t="s">
        <v>241</v>
      </c>
      <c r="Y1640">
        <v>303200</v>
      </c>
      <c r="Z1640">
        <v>121639</v>
      </c>
      <c r="AA1640" t="s">
        <v>69</v>
      </c>
      <c r="AB1640" t="s">
        <v>8635</v>
      </c>
      <c r="AC1640">
        <v>424839</v>
      </c>
    </row>
    <row r="1641" spans="1:29">
      <c r="A1641">
        <f t="shared" ca="1" si="25"/>
        <v>0.18991158598508395</v>
      </c>
      <c r="B1641" t="s">
        <v>286</v>
      </c>
      <c r="C1641">
        <v>9266300</v>
      </c>
      <c r="D1641" s="2">
        <v>42846</v>
      </c>
      <c r="E1641" t="s">
        <v>76</v>
      </c>
      <c r="F1641" t="s">
        <v>8636</v>
      </c>
      <c r="G1641">
        <v>5</v>
      </c>
      <c r="H1641" t="s">
        <v>58</v>
      </c>
      <c r="I1641" t="s">
        <v>289</v>
      </c>
      <c r="J1641">
        <v>103542</v>
      </c>
      <c r="K1641">
        <v>5</v>
      </c>
      <c r="L1641" s="2">
        <v>41423</v>
      </c>
      <c r="M1641" s="2">
        <v>43585</v>
      </c>
      <c r="N1641" t="s">
        <v>2474</v>
      </c>
      <c r="O1641">
        <v>30</v>
      </c>
      <c r="P1641" t="s">
        <v>1180</v>
      </c>
      <c r="Q1641" t="s">
        <v>1091</v>
      </c>
      <c r="R1641" t="s">
        <v>149</v>
      </c>
      <c r="S1641" t="s">
        <v>473</v>
      </c>
      <c r="T1641" t="s">
        <v>68</v>
      </c>
      <c r="U1641">
        <v>2017</v>
      </c>
      <c r="V1641">
        <v>417500</v>
      </c>
      <c r="W1641" t="s">
        <v>69</v>
      </c>
      <c r="X1641" t="s">
        <v>286</v>
      </c>
      <c r="Y1641">
        <v>250000</v>
      </c>
      <c r="Z1641">
        <v>167500</v>
      </c>
      <c r="AA1641" t="s">
        <v>69</v>
      </c>
      <c r="AB1641" t="s">
        <v>8637</v>
      </c>
      <c r="AC1641">
        <v>417500</v>
      </c>
    </row>
    <row r="1642" spans="1:29">
      <c r="A1642">
        <f t="shared" ca="1" si="25"/>
        <v>0.89566205064609983</v>
      </c>
      <c r="B1642" t="s">
        <v>199</v>
      </c>
      <c r="C1642">
        <v>9514073</v>
      </c>
      <c r="D1642" s="2">
        <v>43266</v>
      </c>
      <c r="E1642" t="s">
        <v>76</v>
      </c>
      <c r="F1642" t="s">
        <v>8638</v>
      </c>
      <c r="G1642">
        <v>5</v>
      </c>
      <c r="H1642" t="s">
        <v>58</v>
      </c>
      <c r="I1642" t="s">
        <v>149</v>
      </c>
      <c r="J1642">
        <v>181452</v>
      </c>
      <c r="K1642">
        <v>5</v>
      </c>
      <c r="L1642" s="2">
        <v>41821</v>
      </c>
      <c r="M1642" s="2">
        <v>44012</v>
      </c>
      <c r="N1642" t="s">
        <v>96</v>
      </c>
      <c r="O1642">
        <v>3</v>
      </c>
      <c r="P1642" t="s">
        <v>368</v>
      </c>
      <c r="Q1642" t="s">
        <v>369</v>
      </c>
      <c r="R1642" t="s">
        <v>370</v>
      </c>
      <c r="S1642" t="s">
        <v>67</v>
      </c>
      <c r="T1642" t="s">
        <v>68</v>
      </c>
      <c r="U1642">
        <v>2018</v>
      </c>
      <c r="V1642">
        <v>586430</v>
      </c>
      <c r="W1642" t="s">
        <v>69</v>
      </c>
      <c r="X1642" t="s">
        <v>199</v>
      </c>
      <c r="Y1642">
        <v>464231</v>
      </c>
      <c r="Z1642">
        <v>122199</v>
      </c>
      <c r="AA1642" t="s">
        <v>69</v>
      </c>
      <c r="AB1642" t="s">
        <v>8639</v>
      </c>
      <c r="AC1642">
        <v>586430</v>
      </c>
    </row>
    <row r="1643" spans="1:29">
      <c r="A1643">
        <f t="shared" ca="1" si="25"/>
        <v>4.0512903769766906E-2</v>
      </c>
      <c r="B1643" t="s">
        <v>156</v>
      </c>
      <c r="C1643">
        <v>9275870</v>
      </c>
      <c r="D1643" s="2">
        <v>42865</v>
      </c>
      <c r="E1643" t="s">
        <v>2930</v>
      </c>
      <c r="F1643" t="s">
        <v>8640</v>
      </c>
      <c r="G1643">
        <v>5</v>
      </c>
      <c r="H1643" t="s">
        <v>58</v>
      </c>
      <c r="I1643" t="s">
        <v>66</v>
      </c>
      <c r="J1643">
        <v>9561</v>
      </c>
      <c r="K1643">
        <v>4</v>
      </c>
      <c r="L1643" s="2">
        <v>41907</v>
      </c>
      <c r="M1643" s="2">
        <v>43616</v>
      </c>
      <c r="N1643" t="s">
        <v>8641</v>
      </c>
      <c r="O1643">
        <v>5</v>
      </c>
      <c r="P1643" t="s">
        <v>1197</v>
      </c>
      <c r="Q1643" t="s">
        <v>584</v>
      </c>
      <c r="R1643" t="s">
        <v>585</v>
      </c>
      <c r="S1643" t="s">
        <v>67</v>
      </c>
      <c r="T1643" t="s">
        <v>68</v>
      </c>
      <c r="U1643">
        <v>2017</v>
      </c>
      <c r="V1643">
        <v>465548</v>
      </c>
      <c r="W1643" t="s">
        <v>69</v>
      </c>
      <c r="X1643" t="s">
        <v>156</v>
      </c>
      <c r="Y1643">
        <v>367310</v>
      </c>
      <c r="Z1643">
        <v>98238</v>
      </c>
      <c r="AA1643" t="s">
        <v>69</v>
      </c>
      <c r="AB1643" t="s">
        <v>8642</v>
      </c>
      <c r="AC1643">
        <v>465548</v>
      </c>
    </row>
    <row r="1644" spans="1:29">
      <c r="A1644">
        <f t="shared" ca="1" si="25"/>
        <v>0.19290198494261246</v>
      </c>
      <c r="B1644" t="s">
        <v>109</v>
      </c>
      <c r="C1644">
        <v>9546721</v>
      </c>
      <c r="D1644" s="2">
        <v>43332</v>
      </c>
      <c r="E1644" t="s">
        <v>56</v>
      </c>
      <c r="F1644" t="s">
        <v>8643</v>
      </c>
      <c r="G1644">
        <v>5</v>
      </c>
      <c r="H1644" t="s">
        <v>58</v>
      </c>
      <c r="I1644" t="s">
        <v>112</v>
      </c>
      <c r="J1644">
        <v>26881</v>
      </c>
      <c r="K1644">
        <v>3</v>
      </c>
      <c r="L1644" s="2">
        <v>42643</v>
      </c>
      <c r="M1644" s="2">
        <v>43890</v>
      </c>
      <c r="N1644" t="s">
        <v>225</v>
      </c>
      <c r="O1644">
        <v>8</v>
      </c>
      <c r="P1644" t="s">
        <v>2448</v>
      </c>
      <c r="Q1644" t="s">
        <v>472</v>
      </c>
      <c r="R1644" t="s">
        <v>311</v>
      </c>
      <c r="S1644" t="s">
        <v>473</v>
      </c>
      <c r="T1644" t="s">
        <v>68</v>
      </c>
      <c r="U1644">
        <v>2018</v>
      </c>
      <c r="V1644">
        <v>444173</v>
      </c>
      <c r="W1644" t="s">
        <v>69</v>
      </c>
      <c r="X1644" t="s">
        <v>109</v>
      </c>
      <c r="Y1644">
        <v>259750</v>
      </c>
      <c r="Z1644">
        <v>184423</v>
      </c>
      <c r="AA1644" t="s">
        <v>69</v>
      </c>
      <c r="AB1644" t="s">
        <v>8644</v>
      </c>
      <c r="AC1644">
        <v>444173</v>
      </c>
    </row>
    <row r="1645" spans="1:29">
      <c r="A1645">
        <f t="shared" ca="1" si="25"/>
        <v>0.46398397840131844</v>
      </c>
      <c r="B1645" t="s">
        <v>254</v>
      </c>
      <c r="C1645">
        <v>9546744</v>
      </c>
      <c r="D1645" s="2">
        <v>43355</v>
      </c>
      <c r="E1645" t="s">
        <v>56</v>
      </c>
      <c r="F1645" t="s">
        <v>8645</v>
      </c>
      <c r="G1645">
        <v>5</v>
      </c>
      <c r="H1645" t="s">
        <v>58</v>
      </c>
      <c r="I1645" t="s">
        <v>256</v>
      </c>
      <c r="J1645">
        <v>97348</v>
      </c>
      <c r="K1645">
        <v>8</v>
      </c>
      <c r="L1645" s="2">
        <v>40801</v>
      </c>
      <c r="M1645" s="2">
        <v>44074</v>
      </c>
      <c r="N1645" t="s">
        <v>1096</v>
      </c>
      <c r="O1645">
        <v>3</v>
      </c>
      <c r="P1645" t="s">
        <v>882</v>
      </c>
      <c r="Q1645" t="s">
        <v>883</v>
      </c>
      <c r="R1645" t="s">
        <v>884</v>
      </c>
      <c r="S1645" t="s">
        <v>67</v>
      </c>
      <c r="T1645" t="s">
        <v>68</v>
      </c>
      <c r="U1645">
        <v>2018</v>
      </c>
      <c r="V1645">
        <v>426934</v>
      </c>
      <c r="W1645" t="s">
        <v>69</v>
      </c>
      <c r="X1645" t="s">
        <v>254</v>
      </c>
      <c r="Y1645">
        <v>259881</v>
      </c>
      <c r="Z1645">
        <v>167053</v>
      </c>
      <c r="AA1645" t="s">
        <v>69</v>
      </c>
      <c r="AB1645" t="s">
        <v>8646</v>
      </c>
      <c r="AC1645">
        <v>426934</v>
      </c>
    </row>
    <row r="1646" spans="1:29">
      <c r="A1646">
        <f t="shared" ca="1" si="25"/>
        <v>0.31016874060810884</v>
      </c>
      <c r="B1646" t="s">
        <v>254</v>
      </c>
      <c r="C1646">
        <v>9474627</v>
      </c>
      <c r="D1646" s="2">
        <v>43186</v>
      </c>
      <c r="E1646" t="s">
        <v>76</v>
      </c>
      <c r="F1646" t="s">
        <v>8647</v>
      </c>
      <c r="G1646">
        <v>5</v>
      </c>
      <c r="H1646" t="s">
        <v>58</v>
      </c>
      <c r="I1646" t="s">
        <v>256</v>
      </c>
      <c r="J1646">
        <v>110448</v>
      </c>
      <c r="K1646">
        <v>5</v>
      </c>
      <c r="L1646" s="2">
        <v>41760</v>
      </c>
      <c r="M1646" s="2">
        <v>44316</v>
      </c>
      <c r="N1646" t="s">
        <v>1675</v>
      </c>
      <c r="O1646">
        <v>36</v>
      </c>
      <c r="P1646" t="s">
        <v>1090</v>
      </c>
      <c r="Q1646" t="s">
        <v>1091</v>
      </c>
      <c r="R1646" t="s">
        <v>149</v>
      </c>
      <c r="S1646" t="s">
        <v>67</v>
      </c>
      <c r="T1646" t="s">
        <v>68</v>
      </c>
      <c r="U1646">
        <v>2018</v>
      </c>
      <c r="V1646">
        <v>292600</v>
      </c>
      <c r="W1646" t="s">
        <v>69</v>
      </c>
      <c r="X1646" t="s">
        <v>254</v>
      </c>
      <c r="Y1646">
        <v>190000</v>
      </c>
      <c r="Z1646">
        <v>102600</v>
      </c>
      <c r="AA1646" t="s">
        <v>69</v>
      </c>
      <c r="AB1646" t="s">
        <v>8648</v>
      </c>
      <c r="AC1646">
        <v>292600</v>
      </c>
    </row>
    <row r="1647" spans="1:29">
      <c r="A1647">
        <f t="shared" ca="1" si="25"/>
        <v>0.84606758128957715</v>
      </c>
      <c r="B1647" t="s">
        <v>241</v>
      </c>
      <c r="C1647">
        <v>9206516</v>
      </c>
      <c r="D1647" s="2">
        <v>42752</v>
      </c>
      <c r="E1647" t="s">
        <v>76</v>
      </c>
      <c r="F1647" t="s">
        <v>8649</v>
      </c>
      <c r="G1647">
        <v>5</v>
      </c>
      <c r="H1647" t="s">
        <v>58</v>
      </c>
      <c r="I1647" t="s">
        <v>243</v>
      </c>
      <c r="J1647">
        <v>114770</v>
      </c>
      <c r="K1647">
        <v>5</v>
      </c>
      <c r="L1647" s="2">
        <v>41306</v>
      </c>
      <c r="M1647" s="2">
        <v>43496</v>
      </c>
      <c r="N1647" t="s">
        <v>2261</v>
      </c>
      <c r="O1647">
        <v>11</v>
      </c>
      <c r="P1647" t="s">
        <v>1292</v>
      </c>
      <c r="Q1647" t="s">
        <v>1293</v>
      </c>
      <c r="R1647" t="s">
        <v>555</v>
      </c>
      <c r="S1647" t="s">
        <v>67</v>
      </c>
      <c r="T1647" t="s">
        <v>68</v>
      </c>
      <c r="U1647">
        <v>2017</v>
      </c>
      <c r="V1647">
        <v>396250</v>
      </c>
      <c r="W1647" t="s">
        <v>69</v>
      </c>
      <c r="X1647" t="s">
        <v>241</v>
      </c>
      <c r="Y1647">
        <v>250000</v>
      </c>
      <c r="Z1647">
        <v>146250</v>
      </c>
      <c r="AA1647" t="s">
        <v>69</v>
      </c>
      <c r="AB1647" t="s">
        <v>8650</v>
      </c>
      <c r="AC1647">
        <v>396250</v>
      </c>
    </row>
    <row r="1648" spans="1:29">
      <c r="A1648">
        <f t="shared" ca="1" si="25"/>
        <v>0.80698814689161458</v>
      </c>
      <c r="B1648" t="s">
        <v>303</v>
      </c>
      <c r="C1648">
        <v>9249039</v>
      </c>
      <c r="D1648" s="2">
        <v>42829</v>
      </c>
      <c r="E1648" t="s">
        <v>76</v>
      </c>
      <c r="F1648" t="s">
        <v>8651</v>
      </c>
      <c r="G1648">
        <v>5</v>
      </c>
      <c r="H1648" t="s">
        <v>58</v>
      </c>
      <c r="I1648" t="s">
        <v>305</v>
      </c>
      <c r="J1648">
        <v>97011</v>
      </c>
      <c r="K1648">
        <v>5</v>
      </c>
      <c r="L1648" s="2">
        <v>41487</v>
      </c>
      <c r="M1648" s="2">
        <v>43951</v>
      </c>
      <c r="N1648" t="s">
        <v>158</v>
      </c>
      <c r="O1648">
        <v>2</v>
      </c>
      <c r="P1648" t="s">
        <v>5193</v>
      </c>
      <c r="Q1648" t="s">
        <v>5194</v>
      </c>
      <c r="R1648" t="s">
        <v>311</v>
      </c>
      <c r="S1648" t="s">
        <v>102</v>
      </c>
      <c r="T1648" t="s">
        <v>68</v>
      </c>
      <c r="U1648">
        <v>2017</v>
      </c>
      <c r="V1648">
        <v>611876</v>
      </c>
      <c r="W1648" t="s">
        <v>69</v>
      </c>
      <c r="X1648" t="s">
        <v>303</v>
      </c>
      <c r="Y1648">
        <v>464970</v>
      </c>
      <c r="Z1648">
        <v>146906</v>
      </c>
      <c r="AA1648" t="s">
        <v>69</v>
      </c>
      <c r="AB1648" t="s">
        <v>8652</v>
      </c>
      <c r="AC1648">
        <v>611876</v>
      </c>
    </row>
    <row r="1649" spans="1:29">
      <c r="A1649">
        <f t="shared" ca="1" si="25"/>
        <v>0.99976327439216128</v>
      </c>
      <c r="B1649" t="s">
        <v>254</v>
      </c>
      <c r="C1649">
        <v>9490372</v>
      </c>
      <c r="D1649" s="2">
        <v>43237</v>
      </c>
      <c r="E1649" t="s">
        <v>56</v>
      </c>
      <c r="F1649" t="s">
        <v>8653</v>
      </c>
      <c r="G1649">
        <v>5</v>
      </c>
      <c r="H1649" t="s">
        <v>58</v>
      </c>
      <c r="I1649" t="s">
        <v>256</v>
      </c>
      <c r="J1649">
        <v>113943</v>
      </c>
      <c r="K1649">
        <v>4</v>
      </c>
      <c r="L1649" s="2">
        <v>42217</v>
      </c>
      <c r="M1649" s="2">
        <v>43616</v>
      </c>
      <c r="N1649" t="s">
        <v>690</v>
      </c>
      <c r="O1649">
        <v>7</v>
      </c>
      <c r="P1649" t="s">
        <v>189</v>
      </c>
      <c r="Q1649" t="s">
        <v>190</v>
      </c>
      <c r="R1649" t="s">
        <v>191</v>
      </c>
      <c r="S1649" t="s">
        <v>67</v>
      </c>
      <c r="T1649" t="s">
        <v>68</v>
      </c>
      <c r="U1649">
        <v>2018</v>
      </c>
      <c r="V1649">
        <v>423160</v>
      </c>
      <c r="W1649" t="s">
        <v>69</v>
      </c>
      <c r="X1649" t="s">
        <v>254</v>
      </c>
      <c r="Y1649">
        <v>295153</v>
      </c>
      <c r="Z1649">
        <v>128007</v>
      </c>
      <c r="AA1649" t="s">
        <v>69</v>
      </c>
      <c r="AB1649" t="s">
        <v>8654</v>
      </c>
      <c r="AC1649">
        <v>423160</v>
      </c>
    </row>
    <row r="1650" spans="1:29">
      <c r="A1650">
        <f t="shared" ca="1" si="25"/>
        <v>0.41628481907793913</v>
      </c>
      <c r="B1650" t="s">
        <v>405</v>
      </c>
      <c r="C1650">
        <v>9275963</v>
      </c>
      <c r="D1650" s="2">
        <v>42880</v>
      </c>
      <c r="E1650" t="s">
        <v>6889</v>
      </c>
      <c r="F1650" t="s">
        <v>8655</v>
      </c>
      <c r="G1650">
        <v>5</v>
      </c>
      <c r="H1650" t="s">
        <v>58</v>
      </c>
      <c r="I1650" t="s">
        <v>407</v>
      </c>
      <c r="J1650">
        <v>36897</v>
      </c>
      <c r="K1650">
        <v>5</v>
      </c>
      <c r="L1650" s="2">
        <v>41532</v>
      </c>
      <c r="M1650" s="2">
        <v>43251</v>
      </c>
      <c r="N1650" t="s">
        <v>6891</v>
      </c>
      <c r="O1650">
        <v>4</v>
      </c>
      <c r="P1650" t="s">
        <v>1512</v>
      </c>
      <c r="Q1650" t="s">
        <v>1513</v>
      </c>
      <c r="R1650" t="s">
        <v>640</v>
      </c>
      <c r="S1650" t="s">
        <v>85</v>
      </c>
      <c r="T1650" t="s">
        <v>68</v>
      </c>
      <c r="U1650">
        <v>2017</v>
      </c>
      <c r="V1650">
        <v>413365</v>
      </c>
      <c r="W1650" t="s">
        <v>69</v>
      </c>
      <c r="X1650" t="s">
        <v>1683</v>
      </c>
      <c r="Y1650">
        <v>274456</v>
      </c>
      <c r="Z1650">
        <v>138909</v>
      </c>
      <c r="AA1650" t="s">
        <v>69</v>
      </c>
      <c r="AB1650" t="s">
        <v>8656</v>
      </c>
      <c r="AC1650">
        <v>413365</v>
      </c>
    </row>
    <row r="1651" spans="1:29">
      <c r="A1651">
        <f t="shared" ca="1" si="25"/>
        <v>0.75632493016812885</v>
      </c>
      <c r="B1651" t="s">
        <v>182</v>
      </c>
      <c r="C1651">
        <v>9331335</v>
      </c>
      <c r="D1651" s="2">
        <v>42978</v>
      </c>
      <c r="E1651" t="s">
        <v>76</v>
      </c>
      <c r="F1651" t="s">
        <v>8657</v>
      </c>
      <c r="G1651">
        <v>5</v>
      </c>
      <c r="H1651" t="s">
        <v>58</v>
      </c>
      <c r="I1651" t="s">
        <v>185</v>
      </c>
      <c r="J1651">
        <v>22815</v>
      </c>
      <c r="K1651">
        <v>5</v>
      </c>
      <c r="L1651" s="2">
        <v>41538</v>
      </c>
      <c r="M1651" s="2">
        <v>43708</v>
      </c>
      <c r="N1651" t="s">
        <v>6830</v>
      </c>
      <c r="O1651">
        <v>2</v>
      </c>
      <c r="P1651" t="s">
        <v>2806</v>
      </c>
      <c r="Q1651" t="s">
        <v>2807</v>
      </c>
      <c r="R1651" t="s">
        <v>2808</v>
      </c>
      <c r="S1651" t="s">
        <v>218</v>
      </c>
      <c r="T1651" t="s">
        <v>68</v>
      </c>
      <c r="U1651">
        <v>2017</v>
      </c>
      <c r="V1651">
        <v>541240</v>
      </c>
      <c r="W1651" t="s">
        <v>69</v>
      </c>
      <c r="X1651" t="s">
        <v>182</v>
      </c>
      <c r="Y1651">
        <v>459246</v>
      </c>
      <c r="Z1651">
        <v>81994</v>
      </c>
      <c r="AA1651" t="s">
        <v>69</v>
      </c>
      <c r="AB1651" t="s">
        <v>8658</v>
      </c>
      <c r="AC1651">
        <v>541240</v>
      </c>
    </row>
    <row r="1652" spans="1:29">
      <c r="A1652">
        <f t="shared" ca="1" si="25"/>
        <v>0.1377731105042822</v>
      </c>
      <c r="B1652" t="s">
        <v>199</v>
      </c>
      <c r="C1652">
        <v>9262753</v>
      </c>
      <c r="D1652" s="2">
        <v>42852</v>
      </c>
      <c r="E1652" t="s">
        <v>76</v>
      </c>
      <c r="F1652" t="s">
        <v>8659</v>
      </c>
      <c r="G1652">
        <v>5</v>
      </c>
      <c r="H1652" t="s">
        <v>58</v>
      </c>
      <c r="I1652" t="s">
        <v>149</v>
      </c>
      <c r="J1652">
        <v>180699</v>
      </c>
      <c r="K1652">
        <v>4</v>
      </c>
      <c r="L1652" s="2">
        <v>41765</v>
      </c>
      <c r="M1652" s="2">
        <v>43220</v>
      </c>
      <c r="N1652" t="s">
        <v>745</v>
      </c>
      <c r="O1652">
        <v>5</v>
      </c>
      <c r="P1652" t="s">
        <v>1261</v>
      </c>
      <c r="Q1652" t="s">
        <v>1262</v>
      </c>
      <c r="R1652" t="s">
        <v>236</v>
      </c>
      <c r="S1652" t="s">
        <v>67</v>
      </c>
      <c r="T1652" t="s">
        <v>68</v>
      </c>
      <c r="U1652">
        <v>2017</v>
      </c>
      <c r="V1652">
        <v>408495</v>
      </c>
      <c r="W1652" t="s">
        <v>69</v>
      </c>
      <c r="X1652" t="s">
        <v>199</v>
      </c>
      <c r="Y1652">
        <v>258541</v>
      </c>
      <c r="Z1652">
        <v>149954</v>
      </c>
      <c r="AA1652" t="s">
        <v>69</v>
      </c>
      <c r="AB1652" t="s">
        <v>8660</v>
      </c>
      <c r="AC1652">
        <v>408495</v>
      </c>
    </row>
    <row r="1653" spans="1:29">
      <c r="A1653">
        <f t="shared" ca="1" si="25"/>
        <v>0.64806810825556138</v>
      </c>
      <c r="B1653" t="s">
        <v>55</v>
      </c>
      <c r="C1653">
        <v>9476359</v>
      </c>
      <c r="D1653" s="2">
        <v>43199</v>
      </c>
      <c r="E1653" t="s">
        <v>328</v>
      </c>
      <c r="F1653" t="s">
        <v>8661</v>
      </c>
      <c r="G1653">
        <v>5</v>
      </c>
      <c r="H1653" t="s">
        <v>58</v>
      </c>
      <c r="I1653" t="s">
        <v>59</v>
      </c>
      <c r="J1653">
        <v>49251</v>
      </c>
      <c r="K1653">
        <v>12</v>
      </c>
      <c r="L1653" s="2">
        <v>38443</v>
      </c>
      <c r="M1653" s="2">
        <v>44681</v>
      </c>
      <c r="N1653" t="s">
        <v>1819</v>
      </c>
      <c r="O1653">
        <v>5</v>
      </c>
      <c r="P1653" t="s">
        <v>1114</v>
      </c>
      <c r="Q1653" t="s">
        <v>1115</v>
      </c>
      <c r="R1653" t="s">
        <v>816</v>
      </c>
      <c r="S1653" t="s">
        <v>336</v>
      </c>
      <c r="T1653" t="s">
        <v>68</v>
      </c>
      <c r="U1653">
        <v>2018</v>
      </c>
      <c r="V1653">
        <v>733330</v>
      </c>
      <c r="W1653" t="s">
        <v>69</v>
      </c>
      <c r="X1653" t="s">
        <v>55</v>
      </c>
      <c r="Y1653">
        <v>1025232</v>
      </c>
      <c r="Z1653">
        <v>185130</v>
      </c>
      <c r="AA1653" t="s">
        <v>69</v>
      </c>
      <c r="AB1653" t="s">
        <v>8662</v>
      </c>
      <c r="AC1653">
        <v>733330</v>
      </c>
    </row>
    <row r="1654" spans="1:29">
      <c r="A1654">
        <f t="shared" ca="1" si="25"/>
        <v>7.560113403683566E-3</v>
      </c>
      <c r="B1654" t="s">
        <v>55</v>
      </c>
      <c r="C1654">
        <v>9405045</v>
      </c>
      <c r="D1654" s="2">
        <v>43087</v>
      </c>
      <c r="E1654" t="s">
        <v>76</v>
      </c>
      <c r="F1654" t="s">
        <v>8663</v>
      </c>
      <c r="G1654">
        <v>5</v>
      </c>
      <c r="H1654" t="s">
        <v>58</v>
      </c>
      <c r="I1654" t="s">
        <v>59</v>
      </c>
      <c r="J1654">
        <v>83009</v>
      </c>
      <c r="K1654">
        <v>5</v>
      </c>
      <c r="L1654" s="2">
        <v>41685</v>
      </c>
      <c r="M1654" s="2">
        <v>43861</v>
      </c>
      <c r="N1654" t="s">
        <v>8664</v>
      </c>
      <c r="O1654">
        <v>47</v>
      </c>
      <c r="P1654" t="s">
        <v>717</v>
      </c>
      <c r="Q1654" t="s">
        <v>718</v>
      </c>
      <c r="R1654" t="s">
        <v>149</v>
      </c>
      <c r="S1654" t="s">
        <v>67</v>
      </c>
      <c r="T1654" t="s">
        <v>68</v>
      </c>
      <c r="U1654">
        <v>2018</v>
      </c>
      <c r="V1654">
        <v>526152</v>
      </c>
      <c r="W1654" t="s">
        <v>69</v>
      </c>
      <c r="X1654" t="s">
        <v>55</v>
      </c>
      <c r="Y1654">
        <v>365288</v>
      </c>
      <c r="Z1654">
        <v>160864</v>
      </c>
      <c r="AA1654" t="s">
        <v>69</v>
      </c>
      <c r="AB1654" t="s">
        <v>8665</v>
      </c>
      <c r="AC1654">
        <v>526152</v>
      </c>
    </row>
    <row r="1655" spans="1:29">
      <c r="A1655">
        <f t="shared" ca="1" si="25"/>
        <v>0.83246700260713857</v>
      </c>
      <c r="B1655" t="s">
        <v>1143</v>
      </c>
      <c r="C1655">
        <v>9534520</v>
      </c>
      <c r="D1655" s="2">
        <v>43321</v>
      </c>
      <c r="E1655" t="s">
        <v>56</v>
      </c>
      <c r="F1655" t="s">
        <v>8666</v>
      </c>
      <c r="G1655">
        <v>5</v>
      </c>
      <c r="H1655" t="s">
        <v>58</v>
      </c>
      <c r="I1655" t="s">
        <v>1145</v>
      </c>
      <c r="J1655">
        <v>63634</v>
      </c>
      <c r="K1655">
        <v>5</v>
      </c>
      <c r="L1655" s="2">
        <v>41890</v>
      </c>
      <c r="M1655" s="2">
        <v>43677</v>
      </c>
      <c r="N1655" t="s">
        <v>3149</v>
      </c>
      <c r="O1655">
        <v>19</v>
      </c>
      <c r="P1655" t="s">
        <v>8667</v>
      </c>
      <c r="Q1655" t="s">
        <v>8668</v>
      </c>
      <c r="R1655" t="s">
        <v>176</v>
      </c>
      <c r="S1655" t="s">
        <v>67</v>
      </c>
      <c r="T1655" t="s">
        <v>68</v>
      </c>
      <c r="U1655">
        <v>2018</v>
      </c>
      <c r="V1655">
        <v>348480</v>
      </c>
      <c r="W1655" t="s">
        <v>69</v>
      </c>
      <c r="X1655" t="s">
        <v>1143</v>
      </c>
      <c r="Y1655">
        <v>281160</v>
      </c>
      <c r="Z1655">
        <v>67320</v>
      </c>
      <c r="AA1655" t="s">
        <v>69</v>
      </c>
      <c r="AB1655" t="s">
        <v>8669</v>
      </c>
      <c r="AC1655">
        <v>348480</v>
      </c>
    </row>
    <row r="1656" spans="1:29">
      <c r="A1656">
        <f t="shared" ca="1" si="25"/>
        <v>0.76256771102307808</v>
      </c>
      <c r="B1656" t="s">
        <v>199</v>
      </c>
      <c r="C1656">
        <v>9477411</v>
      </c>
      <c r="D1656" s="2">
        <v>43188</v>
      </c>
      <c r="E1656" t="s">
        <v>76</v>
      </c>
      <c r="F1656" t="s">
        <v>8670</v>
      </c>
      <c r="G1656">
        <v>5</v>
      </c>
      <c r="H1656" t="s">
        <v>58</v>
      </c>
      <c r="I1656" t="s">
        <v>149</v>
      </c>
      <c r="J1656">
        <v>158925</v>
      </c>
      <c r="K1656">
        <v>6</v>
      </c>
      <c r="L1656" s="2">
        <v>41365</v>
      </c>
      <c r="M1656" s="2">
        <v>43555</v>
      </c>
      <c r="N1656" t="s">
        <v>1289</v>
      </c>
      <c r="O1656">
        <v>4</v>
      </c>
      <c r="P1656" t="s">
        <v>1512</v>
      </c>
      <c r="Q1656" t="s">
        <v>1513</v>
      </c>
      <c r="R1656" t="s">
        <v>640</v>
      </c>
      <c r="S1656" t="s">
        <v>67</v>
      </c>
      <c r="T1656" t="s">
        <v>68</v>
      </c>
      <c r="U1656">
        <v>2018</v>
      </c>
      <c r="V1656">
        <v>245857</v>
      </c>
      <c r="W1656" t="s">
        <v>69</v>
      </c>
      <c r="X1656" t="s">
        <v>199</v>
      </c>
      <c r="Y1656">
        <v>168544</v>
      </c>
      <c r="Z1656">
        <v>77313</v>
      </c>
      <c r="AA1656" t="s">
        <v>69</v>
      </c>
      <c r="AB1656" t="s">
        <v>8671</v>
      </c>
      <c r="AC1656">
        <v>245857</v>
      </c>
    </row>
    <row r="1657" spans="1:29">
      <c r="A1657">
        <f t="shared" ca="1" si="25"/>
        <v>0.78497928295342057</v>
      </c>
      <c r="B1657" t="s">
        <v>55</v>
      </c>
      <c r="C1657">
        <v>9208799</v>
      </c>
      <c r="D1657" s="2">
        <v>42758</v>
      </c>
      <c r="E1657" t="s">
        <v>76</v>
      </c>
      <c r="F1657" t="s">
        <v>8672</v>
      </c>
      <c r="G1657">
        <v>5</v>
      </c>
      <c r="H1657" t="s">
        <v>58</v>
      </c>
      <c r="I1657" t="s">
        <v>59</v>
      </c>
      <c r="J1657">
        <v>38880</v>
      </c>
      <c r="K1657">
        <v>17</v>
      </c>
      <c r="L1657" s="2">
        <v>36708</v>
      </c>
      <c r="M1657" s="2">
        <v>43496</v>
      </c>
      <c r="N1657" t="s">
        <v>636</v>
      </c>
      <c r="O1657">
        <v>3</v>
      </c>
      <c r="P1657" t="s">
        <v>368</v>
      </c>
      <c r="Q1657" t="s">
        <v>369</v>
      </c>
      <c r="R1657" t="s">
        <v>370</v>
      </c>
      <c r="S1657" t="s">
        <v>6745</v>
      </c>
      <c r="T1657" t="s">
        <v>68</v>
      </c>
      <c r="U1657">
        <v>2017</v>
      </c>
      <c r="V1657">
        <v>294840</v>
      </c>
      <c r="W1657" t="s">
        <v>69</v>
      </c>
      <c r="X1657" t="s">
        <v>55</v>
      </c>
      <c r="Y1657">
        <v>218750</v>
      </c>
      <c r="Z1657">
        <v>76090</v>
      </c>
      <c r="AA1657" t="s">
        <v>69</v>
      </c>
      <c r="AB1657" t="s">
        <v>8673</v>
      </c>
      <c r="AC1657">
        <v>294840</v>
      </c>
    </row>
    <row r="1658" spans="1:29">
      <c r="A1658">
        <f t="shared" ca="1" si="25"/>
        <v>0.96923048796090172</v>
      </c>
      <c r="B1658" t="s">
        <v>109</v>
      </c>
      <c r="C1658">
        <v>9271194</v>
      </c>
      <c r="D1658" s="2">
        <v>42900</v>
      </c>
      <c r="E1658" t="s">
        <v>56</v>
      </c>
      <c r="F1658" t="s">
        <v>8674</v>
      </c>
      <c r="G1658">
        <v>5</v>
      </c>
      <c r="H1658" t="s">
        <v>58</v>
      </c>
      <c r="I1658" t="s">
        <v>112</v>
      </c>
      <c r="J1658">
        <v>24084</v>
      </c>
      <c r="K1658">
        <v>3</v>
      </c>
      <c r="L1658" s="2">
        <v>42156</v>
      </c>
      <c r="M1658" s="2">
        <v>43465</v>
      </c>
      <c r="N1658" t="s">
        <v>769</v>
      </c>
      <c r="O1658">
        <v>8</v>
      </c>
      <c r="P1658" t="s">
        <v>7768</v>
      </c>
      <c r="Q1658" t="s">
        <v>472</v>
      </c>
      <c r="R1658" t="s">
        <v>311</v>
      </c>
      <c r="S1658" t="s">
        <v>260</v>
      </c>
      <c r="T1658" t="s">
        <v>68</v>
      </c>
      <c r="U1658">
        <v>2017</v>
      </c>
      <c r="V1658">
        <v>486826</v>
      </c>
      <c r="W1658" t="s">
        <v>69</v>
      </c>
      <c r="X1658" t="s">
        <v>109</v>
      </c>
      <c r="Y1658">
        <v>271846</v>
      </c>
      <c r="Z1658">
        <v>214980</v>
      </c>
      <c r="AA1658" t="s">
        <v>69</v>
      </c>
      <c r="AB1658" t="s">
        <v>8675</v>
      </c>
      <c r="AC1658">
        <v>486826</v>
      </c>
    </row>
    <row r="1659" spans="1:29">
      <c r="A1659">
        <f t="shared" ca="1" si="25"/>
        <v>0.24676172647228412</v>
      </c>
      <c r="B1659" t="s">
        <v>199</v>
      </c>
      <c r="C1659">
        <v>9266672</v>
      </c>
      <c r="D1659" s="2">
        <v>42874</v>
      </c>
      <c r="E1659" t="s">
        <v>76</v>
      </c>
      <c r="F1659" t="s">
        <v>8676</v>
      </c>
      <c r="G1659">
        <v>5</v>
      </c>
      <c r="H1659" t="s">
        <v>58</v>
      </c>
      <c r="I1659" t="s">
        <v>149</v>
      </c>
      <c r="J1659">
        <v>88041</v>
      </c>
      <c r="K1659">
        <v>15</v>
      </c>
      <c r="L1659" s="2">
        <v>37073</v>
      </c>
      <c r="M1659" s="2">
        <v>43251</v>
      </c>
      <c r="N1659" t="s">
        <v>754</v>
      </c>
      <c r="O1659">
        <v>12</v>
      </c>
      <c r="P1659" t="s">
        <v>656</v>
      </c>
      <c r="Q1659" t="s">
        <v>204</v>
      </c>
      <c r="R1659" t="s">
        <v>205</v>
      </c>
      <c r="S1659" t="s">
        <v>67</v>
      </c>
      <c r="T1659" t="s">
        <v>68</v>
      </c>
      <c r="U1659">
        <v>2017</v>
      </c>
      <c r="V1659">
        <v>260018</v>
      </c>
      <c r="W1659" t="s">
        <v>69</v>
      </c>
      <c r="X1659" t="s">
        <v>199</v>
      </c>
      <c r="Y1659">
        <v>168843</v>
      </c>
      <c r="Z1659">
        <v>91175</v>
      </c>
      <c r="AA1659" t="s">
        <v>69</v>
      </c>
      <c r="AB1659" t="s">
        <v>8677</v>
      </c>
      <c r="AC1659">
        <v>260018</v>
      </c>
    </row>
    <row r="1660" spans="1:29">
      <c r="A1660">
        <f t="shared" ca="1" si="25"/>
        <v>0.98782903466860861</v>
      </c>
      <c r="B1660" t="s">
        <v>1619</v>
      </c>
      <c r="C1660">
        <v>9302597</v>
      </c>
      <c r="D1660" s="2">
        <v>42919</v>
      </c>
      <c r="E1660" t="s">
        <v>76</v>
      </c>
      <c r="F1660" t="s">
        <v>8678</v>
      </c>
      <c r="G1660">
        <v>5</v>
      </c>
      <c r="H1660" t="s">
        <v>58</v>
      </c>
      <c r="I1660" t="s">
        <v>1621</v>
      </c>
      <c r="J1660">
        <v>21434</v>
      </c>
      <c r="K1660">
        <v>5</v>
      </c>
      <c r="L1660" s="2">
        <v>41475</v>
      </c>
      <c r="M1660" s="2">
        <v>44377</v>
      </c>
      <c r="N1660" t="s">
        <v>1622</v>
      </c>
      <c r="O1660">
        <v>3</v>
      </c>
      <c r="P1660" t="s">
        <v>1301</v>
      </c>
      <c r="Q1660" t="s">
        <v>1302</v>
      </c>
      <c r="R1660" t="s">
        <v>412</v>
      </c>
      <c r="S1660" t="s">
        <v>67</v>
      </c>
      <c r="T1660" t="s">
        <v>68</v>
      </c>
      <c r="U1660">
        <v>2017</v>
      </c>
      <c r="V1660">
        <v>346500</v>
      </c>
      <c r="W1660" t="s">
        <v>69</v>
      </c>
      <c r="X1660" t="s">
        <v>1619</v>
      </c>
      <c r="Y1660">
        <v>225000</v>
      </c>
      <c r="Z1660">
        <v>121500</v>
      </c>
      <c r="AA1660" t="s">
        <v>69</v>
      </c>
      <c r="AB1660" t="s">
        <v>8679</v>
      </c>
      <c r="AC1660">
        <v>346500</v>
      </c>
    </row>
    <row r="1661" spans="1:29">
      <c r="A1661">
        <f t="shared" ca="1" si="25"/>
        <v>0.10595103068141065</v>
      </c>
      <c r="B1661" t="s">
        <v>55</v>
      </c>
      <c r="C1661">
        <v>9268808</v>
      </c>
      <c r="D1661" s="2">
        <v>42885</v>
      </c>
      <c r="E1661" t="s">
        <v>76</v>
      </c>
      <c r="F1661" t="s">
        <v>8680</v>
      </c>
      <c r="G1661">
        <v>5</v>
      </c>
      <c r="H1661" t="s">
        <v>58</v>
      </c>
      <c r="I1661" t="s">
        <v>59</v>
      </c>
      <c r="J1661">
        <v>82570</v>
      </c>
      <c r="K1661">
        <v>5</v>
      </c>
      <c r="L1661" s="2">
        <v>41430</v>
      </c>
      <c r="M1661" s="2">
        <v>43616</v>
      </c>
      <c r="N1661" t="s">
        <v>1608</v>
      </c>
      <c r="O1661">
        <v>39</v>
      </c>
      <c r="P1661" t="s">
        <v>8207</v>
      </c>
      <c r="Q1661" t="s">
        <v>8208</v>
      </c>
      <c r="R1661" t="s">
        <v>149</v>
      </c>
      <c r="S1661" t="s">
        <v>322</v>
      </c>
      <c r="T1661" t="s">
        <v>68</v>
      </c>
      <c r="U1661">
        <v>2017</v>
      </c>
      <c r="V1661">
        <v>335103</v>
      </c>
      <c r="W1661" t="s">
        <v>69</v>
      </c>
      <c r="X1661" t="s">
        <v>55</v>
      </c>
      <c r="Y1661">
        <v>229776</v>
      </c>
      <c r="Z1661">
        <v>105327</v>
      </c>
      <c r="AA1661" t="s">
        <v>69</v>
      </c>
      <c r="AB1661" t="s">
        <v>8681</v>
      </c>
      <c r="AC1661">
        <v>335103</v>
      </c>
    </row>
    <row r="1662" spans="1:29">
      <c r="A1662">
        <f t="shared" ca="1" si="25"/>
        <v>0.36358426616329953</v>
      </c>
      <c r="B1662" t="s">
        <v>127</v>
      </c>
      <c r="C1662">
        <v>9315921</v>
      </c>
      <c r="D1662" s="2">
        <v>42938</v>
      </c>
      <c r="E1662" t="s">
        <v>5417</v>
      </c>
      <c r="F1662" t="s">
        <v>8682</v>
      </c>
      <c r="G1662">
        <v>5</v>
      </c>
      <c r="H1662" t="s">
        <v>58</v>
      </c>
      <c r="I1662" t="s">
        <v>130</v>
      </c>
      <c r="J1662">
        <v>100984</v>
      </c>
      <c r="K1662">
        <v>5</v>
      </c>
      <c r="L1662" s="2">
        <v>41521</v>
      </c>
      <c r="M1662" s="2">
        <v>43677</v>
      </c>
      <c r="N1662" t="s">
        <v>5419</v>
      </c>
      <c r="O1662">
        <v>11</v>
      </c>
      <c r="P1662" t="s">
        <v>532</v>
      </c>
      <c r="Q1662" t="s">
        <v>533</v>
      </c>
      <c r="R1662" t="s">
        <v>149</v>
      </c>
      <c r="S1662" t="s">
        <v>67</v>
      </c>
      <c r="T1662" t="s">
        <v>68</v>
      </c>
      <c r="U1662">
        <v>2017</v>
      </c>
      <c r="V1662">
        <v>345882</v>
      </c>
      <c r="W1662" t="s">
        <v>69</v>
      </c>
      <c r="X1662" t="s">
        <v>127</v>
      </c>
      <c r="Y1662">
        <v>297786</v>
      </c>
      <c r="Z1662">
        <v>48096</v>
      </c>
      <c r="AA1662" t="s">
        <v>69</v>
      </c>
      <c r="AB1662" t="s">
        <v>8683</v>
      </c>
      <c r="AC1662">
        <v>345882</v>
      </c>
    </row>
    <row r="1663" spans="1:29">
      <c r="A1663">
        <f t="shared" ca="1" si="25"/>
        <v>0.83558849749571518</v>
      </c>
      <c r="B1663" t="s">
        <v>303</v>
      </c>
      <c r="C1663">
        <v>9305041</v>
      </c>
      <c r="D1663" s="2">
        <v>42905</v>
      </c>
      <c r="E1663" t="s">
        <v>76</v>
      </c>
      <c r="F1663" t="s">
        <v>8684</v>
      </c>
      <c r="G1663">
        <v>5</v>
      </c>
      <c r="H1663" t="s">
        <v>58</v>
      </c>
      <c r="I1663" t="s">
        <v>305</v>
      </c>
      <c r="J1663">
        <v>98120</v>
      </c>
      <c r="K1663">
        <v>5</v>
      </c>
      <c r="L1663" s="2">
        <v>41535</v>
      </c>
      <c r="M1663" s="2">
        <v>43616</v>
      </c>
      <c r="N1663" t="s">
        <v>864</v>
      </c>
      <c r="O1663">
        <v>18</v>
      </c>
      <c r="P1663" t="s">
        <v>8685</v>
      </c>
      <c r="Q1663" t="s">
        <v>175</v>
      </c>
      <c r="R1663" t="s">
        <v>176</v>
      </c>
      <c r="S1663" t="s">
        <v>85</v>
      </c>
      <c r="T1663" t="s">
        <v>68</v>
      </c>
      <c r="U1663">
        <v>2017</v>
      </c>
      <c r="V1663">
        <v>327338</v>
      </c>
      <c r="W1663" t="s">
        <v>69</v>
      </c>
      <c r="X1663" t="s">
        <v>303</v>
      </c>
      <c r="Y1663">
        <v>217500</v>
      </c>
      <c r="Z1663">
        <v>109838</v>
      </c>
      <c r="AA1663" t="s">
        <v>69</v>
      </c>
      <c r="AB1663" t="s">
        <v>8686</v>
      </c>
      <c r="AC1663">
        <v>327338</v>
      </c>
    </row>
    <row r="1664" spans="1:29">
      <c r="A1664">
        <f t="shared" ca="1" si="25"/>
        <v>0.12646620094454986</v>
      </c>
      <c r="B1664" t="s">
        <v>75</v>
      </c>
      <c r="C1664">
        <v>9214292</v>
      </c>
      <c r="D1664" s="2">
        <v>42787</v>
      </c>
      <c r="E1664" t="s">
        <v>76</v>
      </c>
      <c r="F1664" t="s">
        <v>8687</v>
      </c>
      <c r="G1664">
        <v>5</v>
      </c>
      <c r="H1664" t="s">
        <v>58</v>
      </c>
      <c r="I1664" t="s">
        <v>78</v>
      </c>
      <c r="J1664">
        <v>10026</v>
      </c>
      <c r="K1664">
        <v>24</v>
      </c>
      <c r="L1664" s="2">
        <v>33725</v>
      </c>
      <c r="M1664" s="2">
        <v>43159</v>
      </c>
      <c r="N1664" t="s">
        <v>953</v>
      </c>
      <c r="O1664">
        <v>6</v>
      </c>
      <c r="P1664" t="s">
        <v>333</v>
      </c>
      <c r="Q1664" t="s">
        <v>334</v>
      </c>
      <c r="R1664" t="s">
        <v>335</v>
      </c>
      <c r="S1664" t="s">
        <v>85</v>
      </c>
      <c r="T1664" t="s">
        <v>68</v>
      </c>
      <c r="U1664">
        <v>2017</v>
      </c>
      <c r="V1664">
        <v>385805</v>
      </c>
      <c r="W1664" t="s">
        <v>69</v>
      </c>
      <c r="X1664" t="s">
        <v>75</v>
      </c>
      <c r="Y1664">
        <v>248106</v>
      </c>
      <c r="Z1664">
        <v>137699</v>
      </c>
      <c r="AA1664" t="s">
        <v>69</v>
      </c>
      <c r="AB1664" t="s">
        <v>8688</v>
      </c>
      <c r="AC1664">
        <v>385805</v>
      </c>
    </row>
    <row r="1665" spans="1:29">
      <c r="A1665">
        <f t="shared" ca="1" si="25"/>
        <v>0.38816619091938065</v>
      </c>
      <c r="B1665" t="s">
        <v>405</v>
      </c>
      <c r="C1665">
        <v>9490310</v>
      </c>
      <c r="D1665" s="2">
        <v>43242</v>
      </c>
      <c r="E1665" t="s">
        <v>7803</v>
      </c>
      <c r="F1665" t="s">
        <v>8689</v>
      </c>
      <c r="G1665">
        <v>5</v>
      </c>
      <c r="H1665" t="s">
        <v>58</v>
      </c>
      <c r="I1665" t="s">
        <v>407</v>
      </c>
      <c r="J1665">
        <v>37176</v>
      </c>
      <c r="K1665">
        <v>5</v>
      </c>
      <c r="L1665" s="2">
        <v>41791</v>
      </c>
      <c r="M1665" s="2">
        <v>44712</v>
      </c>
      <c r="N1665" t="s">
        <v>8147</v>
      </c>
      <c r="O1665">
        <v>7</v>
      </c>
      <c r="P1665" t="s">
        <v>189</v>
      </c>
      <c r="Q1665" t="s">
        <v>190</v>
      </c>
      <c r="R1665" t="s">
        <v>191</v>
      </c>
      <c r="S1665" t="s">
        <v>2286</v>
      </c>
      <c r="T1665" t="s">
        <v>68</v>
      </c>
      <c r="U1665">
        <v>2018</v>
      </c>
      <c r="V1665">
        <v>619694</v>
      </c>
      <c r="W1665" t="s">
        <v>69</v>
      </c>
      <c r="X1665" t="s">
        <v>405</v>
      </c>
      <c r="Y1665">
        <v>474298</v>
      </c>
      <c r="Z1665">
        <v>145396</v>
      </c>
      <c r="AA1665" t="s">
        <v>69</v>
      </c>
      <c r="AB1665" t="s">
        <v>8690</v>
      </c>
      <c r="AC1665">
        <v>619694</v>
      </c>
    </row>
    <row r="1666" spans="1:29">
      <c r="A1666">
        <f t="shared" ref="A1666:A1729" ca="1" si="26">RAND()</f>
        <v>0.42939776634075377</v>
      </c>
      <c r="B1666" t="s">
        <v>55</v>
      </c>
      <c r="C1666">
        <v>9415476</v>
      </c>
      <c r="D1666" s="2">
        <v>43118</v>
      </c>
      <c r="E1666" t="s">
        <v>76</v>
      </c>
      <c r="F1666" t="s">
        <v>8691</v>
      </c>
      <c r="G1666">
        <v>5</v>
      </c>
      <c r="H1666" t="s">
        <v>58</v>
      </c>
      <c r="I1666" t="s">
        <v>59</v>
      </c>
      <c r="J1666">
        <v>60801</v>
      </c>
      <c r="K1666">
        <v>10</v>
      </c>
      <c r="L1666" s="2">
        <v>39859</v>
      </c>
      <c r="M1666" s="2">
        <v>43861</v>
      </c>
      <c r="N1666" t="s">
        <v>1011</v>
      </c>
      <c r="O1666">
        <v>7</v>
      </c>
      <c r="P1666" t="s">
        <v>1729</v>
      </c>
      <c r="Q1666" t="s">
        <v>65</v>
      </c>
      <c r="R1666" t="s">
        <v>66</v>
      </c>
      <c r="S1666" t="s">
        <v>67</v>
      </c>
      <c r="T1666" t="s">
        <v>68</v>
      </c>
      <c r="U1666">
        <v>2018</v>
      </c>
      <c r="V1666">
        <v>335781</v>
      </c>
      <c r="W1666" t="s">
        <v>69</v>
      </c>
      <c r="X1666" t="s">
        <v>55</v>
      </c>
      <c r="Y1666">
        <v>218750</v>
      </c>
      <c r="Z1666">
        <v>117031</v>
      </c>
      <c r="AA1666" t="s">
        <v>69</v>
      </c>
      <c r="AB1666" t="s">
        <v>8692</v>
      </c>
      <c r="AC1666">
        <v>335781</v>
      </c>
    </row>
    <row r="1667" spans="1:29">
      <c r="A1667">
        <f t="shared" ca="1" si="26"/>
        <v>0.99587744719303983</v>
      </c>
      <c r="B1667" t="s">
        <v>687</v>
      </c>
      <c r="C1667">
        <v>9232134</v>
      </c>
      <c r="D1667" s="2">
        <v>42787</v>
      </c>
      <c r="E1667" t="s">
        <v>76</v>
      </c>
      <c r="F1667" t="s">
        <v>8693</v>
      </c>
      <c r="G1667">
        <v>5</v>
      </c>
      <c r="H1667" t="s">
        <v>58</v>
      </c>
      <c r="I1667" t="s">
        <v>689</v>
      </c>
      <c r="J1667">
        <v>13072</v>
      </c>
      <c r="K1667">
        <v>5</v>
      </c>
      <c r="L1667" s="2">
        <v>41355</v>
      </c>
      <c r="M1667" s="2">
        <v>43889</v>
      </c>
      <c r="N1667" t="s">
        <v>854</v>
      </c>
      <c r="O1667">
        <v>9</v>
      </c>
      <c r="P1667" t="s">
        <v>572</v>
      </c>
      <c r="Q1667" t="s">
        <v>175</v>
      </c>
      <c r="R1667" t="s">
        <v>176</v>
      </c>
      <c r="S1667" t="s">
        <v>67</v>
      </c>
      <c r="T1667" t="s">
        <v>68</v>
      </c>
      <c r="U1667">
        <v>2017</v>
      </c>
      <c r="V1667">
        <v>451064</v>
      </c>
      <c r="W1667" t="s">
        <v>69</v>
      </c>
      <c r="X1667" t="s">
        <v>687</v>
      </c>
      <c r="Y1667">
        <v>288220</v>
      </c>
      <c r="Z1667">
        <v>162844</v>
      </c>
      <c r="AA1667" t="s">
        <v>69</v>
      </c>
      <c r="AB1667" t="s">
        <v>8694</v>
      </c>
      <c r="AC1667">
        <v>451064</v>
      </c>
    </row>
    <row r="1668" spans="1:29">
      <c r="A1668">
        <f t="shared" ca="1" si="26"/>
        <v>5.4700498533248876E-2</v>
      </c>
      <c r="B1668" t="s">
        <v>241</v>
      </c>
      <c r="C1668">
        <v>9247227</v>
      </c>
      <c r="D1668" s="2">
        <v>42809</v>
      </c>
      <c r="E1668" t="s">
        <v>56</v>
      </c>
      <c r="F1668" t="s">
        <v>8695</v>
      </c>
      <c r="G1668">
        <v>5</v>
      </c>
      <c r="H1668" t="s">
        <v>58</v>
      </c>
      <c r="I1668" t="s">
        <v>243</v>
      </c>
      <c r="J1668">
        <v>43174</v>
      </c>
      <c r="K1668">
        <v>25</v>
      </c>
      <c r="L1668" s="2">
        <v>32690</v>
      </c>
      <c r="M1668" s="2">
        <v>43100</v>
      </c>
      <c r="N1668" t="s">
        <v>1905</v>
      </c>
      <c r="O1668">
        <v>4</v>
      </c>
      <c r="P1668" t="s">
        <v>1512</v>
      </c>
      <c r="Q1668" t="s">
        <v>1513</v>
      </c>
      <c r="R1668" t="s">
        <v>640</v>
      </c>
      <c r="S1668" t="s">
        <v>85</v>
      </c>
      <c r="T1668" t="s">
        <v>68</v>
      </c>
      <c r="U1668">
        <v>2017</v>
      </c>
      <c r="V1668">
        <v>377740</v>
      </c>
      <c r="W1668" t="s">
        <v>69</v>
      </c>
      <c r="X1668" t="s">
        <v>241</v>
      </c>
      <c r="Y1668">
        <v>250000</v>
      </c>
      <c r="Z1668">
        <v>127740</v>
      </c>
      <c r="AA1668" t="s">
        <v>69</v>
      </c>
      <c r="AB1668" t="s">
        <v>8696</v>
      </c>
      <c r="AC1668">
        <v>377740</v>
      </c>
    </row>
    <row r="1669" spans="1:29">
      <c r="A1669">
        <f t="shared" ca="1" si="26"/>
        <v>0.14642386712583744</v>
      </c>
      <c r="B1669" t="s">
        <v>1619</v>
      </c>
      <c r="C1669">
        <v>9315604</v>
      </c>
      <c r="D1669" s="2">
        <v>42933</v>
      </c>
      <c r="E1669" t="s">
        <v>76</v>
      </c>
      <c r="F1669" t="s">
        <v>8697</v>
      </c>
      <c r="G1669">
        <v>5</v>
      </c>
      <c r="H1669" t="s">
        <v>58</v>
      </c>
      <c r="I1669" t="s">
        <v>1621</v>
      </c>
      <c r="J1669">
        <v>22309</v>
      </c>
      <c r="K1669">
        <v>5</v>
      </c>
      <c r="L1669" s="2">
        <v>41487</v>
      </c>
      <c r="M1669" s="2">
        <v>43677</v>
      </c>
      <c r="N1669" t="s">
        <v>5457</v>
      </c>
      <c r="O1669">
        <v>7</v>
      </c>
      <c r="P1669" t="s">
        <v>189</v>
      </c>
      <c r="Q1669" t="s">
        <v>190</v>
      </c>
      <c r="R1669" t="s">
        <v>191</v>
      </c>
      <c r="S1669" t="s">
        <v>67</v>
      </c>
      <c r="T1669" t="s">
        <v>68</v>
      </c>
      <c r="U1669">
        <v>2017</v>
      </c>
      <c r="V1669">
        <v>647883</v>
      </c>
      <c r="W1669" t="s">
        <v>69</v>
      </c>
      <c r="X1669" t="s">
        <v>1619</v>
      </c>
      <c r="Y1669">
        <v>422319</v>
      </c>
      <c r="Z1669">
        <v>225564</v>
      </c>
      <c r="AA1669" t="s">
        <v>69</v>
      </c>
      <c r="AB1669" t="s">
        <v>8698</v>
      </c>
      <c r="AC1669">
        <v>647883</v>
      </c>
    </row>
    <row r="1670" spans="1:29">
      <c r="A1670">
        <f t="shared" ca="1" si="26"/>
        <v>0.34519465081994039</v>
      </c>
      <c r="B1670" t="s">
        <v>254</v>
      </c>
      <c r="C1670">
        <v>9261529</v>
      </c>
      <c r="D1670" s="2">
        <v>42850</v>
      </c>
      <c r="E1670" t="s">
        <v>76</v>
      </c>
      <c r="F1670" t="s">
        <v>8699</v>
      </c>
      <c r="G1670">
        <v>5</v>
      </c>
      <c r="H1670" t="s">
        <v>58</v>
      </c>
      <c r="I1670" t="s">
        <v>256</v>
      </c>
      <c r="J1670">
        <v>32540</v>
      </c>
      <c r="K1670">
        <v>33</v>
      </c>
      <c r="L1670" s="2">
        <v>30529</v>
      </c>
      <c r="M1670" s="2">
        <v>43465</v>
      </c>
      <c r="N1670" t="s">
        <v>507</v>
      </c>
      <c r="O1670">
        <v>6</v>
      </c>
      <c r="P1670" t="s">
        <v>432</v>
      </c>
      <c r="Q1670" t="s">
        <v>433</v>
      </c>
      <c r="R1670" t="s">
        <v>434</v>
      </c>
      <c r="S1670" t="s">
        <v>67</v>
      </c>
      <c r="T1670" t="s">
        <v>68</v>
      </c>
      <c r="U1670">
        <v>2017</v>
      </c>
      <c r="V1670">
        <v>291951</v>
      </c>
      <c r="W1670" t="s">
        <v>69</v>
      </c>
      <c r="X1670" t="s">
        <v>254</v>
      </c>
      <c r="Y1670">
        <v>187750</v>
      </c>
      <c r="Z1670">
        <v>104201</v>
      </c>
      <c r="AA1670" t="s">
        <v>69</v>
      </c>
      <c r="AB1670" t="s">
        <v>8700</v>
      </c>
      <c r="AC1670">
        <v>291951</v>
      </c>
    </row>
    <row r="1671" spans="1:29">
      <c r="A1671">
        <f t="shared" ca="1" si="26"/>
        <v>0.79978636585771679</v>
      </c>
      <c r="B1671" t="s">
        <v>55</v>
      </c>
      <c r="C1671">
        <v>9477129</v>
      </c>
      <c r="D1671" s="2">
        <v>43262</v>
      </c>
      <c r="E1671" t="s">
        <v>56</v>
      </c>
      <c r="F1671" t="s">
        <v>8701</v>
      </c>
      <c r="G1671">
        <v>5</v>
      </c>
      <c r="H1671" t="s">
        <v>58</v>
      </c>
      <c r="I1671" t="s">
        <v>59</v>
      </c>
      <c r="J1671">
        <v>89701</v>
      </c>
      <c r="K1671">
        <v>6</v>
      </c>
      <c r="L1671" s="2">
        <v>42795</v>
      </c>
      <c r="M1671" s="2">
        <v>43982</v>
      </c>
      <c r="N1671" t="s">
        <v>1441</v>
      </c>
      <c r="O1671">
        <v>10</v>
      </c>
      <c r="P1671" t="s">
        <v>7149</v>
      </c>
      <c r="Q1671" t="s">
        <v>7150</v>
      </c>
      <c r="R1671" t="s">
        <v>630</v>
      </c>
      <c r="S1671" t="s">
        <v>67</v>
      </c>
      <c r="T1671" t="s">
        <v>68</v>
      </c>
      <c r="U1671">
        <v>2018</v>
      </c>
      <c r="V1671">
        <v>314775</v>
      </c>
      <c r="W1671" t="s">
        <v>69</v>
      </c>
      <c r="X1671" t="s">
        <v>55</v>
      </c>
      <c r="Y1671">
        <v>218750</v>
      </c>
      <c r="Z1671">
        <v>96025</v>
      </c>
      <c r="AA1671" t="s">
        <v>69</v>
      </c>
      <c r="AB1671" t="s">
        <v>8702</v>
      </c>
      <c r="AC1671">
        <v>314775</v>
      </c>
    </row>
    <row r="1672" spans="1:29">
      <c r="A1672">
        <f t="shared" ca="1" si="26"/>
        <v>0.44618153985893483</v>
      </c>
      <c r="B1672" t="s">
        <v>109</v>
      </c>
      <c r="C1672">
        <v>9222016</v>
      </c>
      <c r="D1672" s="2">
        <v>42796</v>
      </c>
      <c r="E1672" t="s">
        <v>76</v>
      </c>
      <c r="F1672" t="s">
        <v>8703</v>
      </c>
      <c r="G1672">
        <v>5</v>
      </c>
      <c r="H1672" t="s">
        <v>58</v>
      </c>
      <c r="I1672" t="s">
        <v>112</v>
      </c>
      <c r="J1672">
        <v>22720</v>
      </c>
      <c r="K1672">
        <v>5</v>
      </c>
      <c r="L1672" s="2">
        <v>41334</v>
      </c>
      <c r="M1672" s="2">
        <v>43524</v>
      </c>
      <c r="N1672" t="s">
        <v>2208</v>
      </c>
      <c r="O1672">
        <v>7</v>
      </c>
      <c r="P1672" t="s">
        <v>64</v>
      </c>
      <c r="Q1672" t="s">
        <v>65</v>
      </c>
      <c r="R1672" t="s">
        <v>66</v>
      </c>
      <c r="S1672" t="s">
        <v>85</v>
      </c>
      <c r="T1672" t="s">
        <v>68</v>
      </c>
      <c r="U1672">
        <v>2017</v>
      </c>
      <c r="V1672">
        <v>386770</v>
      </c>
      <c r="W1672" t="s">
        <v>69</v>
      </c>
      <c r="X1672" t="s">
        <v>109</v>
      </c>
      <c r="Y1672">
        <v>309270</v>
      </c>
      <c r="Z1672">
        <v>77500</v>
      </c>
      <c r="AA1672" t="s">
        <v>69</v>
      </c>
      <c r="AB1672" t="s">
        <v>8704</v>
      </c>
      <c r="AC1672">
        <v>386770</v>
      </c>
    </row>
    <row r="1673" spans="1:29">
      <c r="A1673">
        <f t="shared" ca="1" si="26"/>
        <v>0.91019655979433234</v>
      </c>
      <c r="B1673" t="s">
        <v>127</v>
      </c>
      <c r="C1673">
        <v>9462224</v>
      </c>
      <c r="D1673" s="2">
        <v>43209</v>
      </c>
      <c r="E1673" t="s">
        <v>709</v>
      </c>
      <c r="F1673" t="s">
        <v>8705</v>
      </c>
      <c r="G1673">
        <v>5</v>
      </c>
      <c r="H1673" t="s">
        <v>58</v>
      </c>
      <c r="I1673" t="s">
        <v>130</v>
      </c>
      <c r="J1673">
        <v>102304</v>
      </c>
      <c r="K1673">
        <v>5</v>
      </c>
      <c r="L1673" s="2">
        <v>42258</v>
      </c>
      <c r="M1673" s="2">
        <v>43921</v>
      </c>
      <c r="N1673" t="s">
        <v>7134</v>
      </c>
      <c r="O1673">
        <v>7</v>
      </c>
      <c r="P1673" t="s">
        <v>189</v>
      </c>
      <c r="Q1673" t="s">
        <v>190</v>
      </c>
      <c r="R1673" t="s">
        <v>191</v>
      </c>
      <c r="S1673" t="s">
        <v>67</v>
      </c>
      <c r="T1673" t="s">
        <v>68</v>
      </c>
      <c r="U1673">
        <v>2018</v>
      </c>
      <c r="V1673">
        <v>304224</v>
      </c>
      <c r="W1673" t="s">
        <v>69</v>
      </c>
      <c r="X1673" t="s">
        <v>127</v>
      </c>
      <c r="Y1673">
        <v>245724</v>
      </c>
      <c r="Z1673">
        <v>58500</v>
      </c>
      <c r="AA1673" t="s">
        <v>69</v>
      </c>
      <c r="AB1673" t="s">
        <v>8706</v>
      </c>
      <c r="AC1673">
        <v>304224</v>
      </c>
    </row>
    <row r="1674" spans="1:29">
      <c r="A1674">
        <f t="shared" ca="1" si="26"/>
        <v>0.8318806785923194</v>
      </c>
      <c r="B1674" t="s">
        <v>75</v>
      </c>
      <c r="C1674">
        <v>9481236</v>
      </c>
      <c r="D1674" s="2">
        <v>43213</v>
      </c>
      <c r="E1674" t="s">
        <v>8707</v>
      </c>
      <c r="F1674" t="s">
        <v>8708</v>
      </c>
      <c r="G1674">
        <v>5</v>
      </c>
      <c r="H1674" t="s">
        <v>58</v>
      </c>
      <c r="I1674" t="s">
        <v>78</v>
      </c>
      <c r="J1674">
        <v>52041</v>
      </c>
      <c r="K1674">
        <v>3</v>
      </c>
      <c r="L1674" s="2">
        <v>42583</v>
      </c>
      <c r="M1674" s="2">
        <v>44316</v>
      </c>
      <c r="N1674" t="s">
        <v>792</v>
      </c>
      <c r="O1674">
        <v>11</v>
      </c>
      <c r="P1674" t="s">
        <v>3281</v>
      </c>
      <c r="Q1674" t="s">
        <v>533</v>
      </c>
      <c r="R1674" t="s">
        <v>149</v>
      </c>
      <c r="S1674" t="s">
        <v>260</v>
      </c>
      <c r="T1674" t="s">
        <v>68</v>
      </c>
      <c r="U1674">
        <v>2018</v>
      </c>
      <c r="V1674">
        <v>369692</v>
      </c>
      <c r="W1674" t="s">
        <v>69</v>
      </c>
      <c r="X1674" t="s">
        <v>75</v>
      </c>
      <c r="Y1674">
        <v>241156</v>
      </c>
      <c r="Z1674">
        <v>128536</v>
      </c>
      <c r="AA1674" t="s">
        <v>69</v>
      </c>
      <c r="AB1674" t="s">
        <v>8709</v>
      </c>
      <c r="AC1674">
        <v>369692</v>
      </c>
    </row>
    <row r="1675" spans="1:29">
      <c r="A1675">
        <f t="shared" ca="1" si="26"/>
        <v>0.42187504399337461</v>
      </c>
      <c r="B1675" t="s">
        <v>327</v>
      </c>
      <c r="C1675">
        <v>9445433</v>
      </c>
      <c r="D1675" s="2">
        <v>43108</v>
      </c>
      <c r="E1675" t="s">
        <v>328</v>
      </c>
      <c r="F1675" t="s">
        <v>8710</v>
      </c>
      <c r="G1675">
        <v>5</v>
      </c>
      <c r="H1675" t="s">
        <v>58</v>
      </c>
      <c r="I1675" t="s">
        <v>330</v>
      </c>
      <c r="J1675">
        <v>19443</v>
      </c>
      <c r="K1675">
        <v>4</v>
      </c>
      <c r="L1675" s="2">
        <v>42095</v>
      </c>
      <c r="M1675" s="2">
        <v>43861</v>
      </c>
      <c r="N1675" t="s">
        <v>331</v>
      </c>
      <c r="O1675">
        <v>20</v>
      </c>
      <c r="P1675" t="s">
        <v>4968</v>
      </c>
      <c r="Q1675" t="s">
        <v>4969</v>
      </c>
      <c r="R1675" t="s">
        <v>120</v>
      </c>
      <c r="S1675" t="s">
        <v>336</v>
      </c>
      <c r="T1675" t="s">
        <v>68</v>
      </c>
      <c r="U1675">
        <v>2018</v>
      </c>
      <c r="V1675">
        <v>403433</v>
      </c>
      <c r="W1675" t="s">
        <v>69</v>
      </c>
      <c r="X1675" t="s">
        <v>327</v>
      </c>
      <c r="Y1675">
        <v>309491</v>
      </c>
      <c r="Z1675">
        <v>93942</v>
      </c>
      <c r="AA1675" t="s">
        <v>69</v>
      </c>
      <c r="AB1675" t="s">
        <v>8711</v>
      </c>
      <c r="AC1675">
        <v>403433</v>
      </c>
    </row>
    <row r="1676" spans="1:29">
      <c r="A1676">
        <f t="shared" ca="1" si="26"/>
        <v>0.44911882984926532</v>
      </c>
      <c r="B1676" t="s">
        <v>127</v>
      </c>
      <c r="C1676">
        <v>9179659</v>
      </c>
      <c r="D1676" s="2">
        <v>42735</v>
      </c>
      <c r="E1676" t="s">
        <v>76</v>
      </c>
      <c r="F1676" t="s">
        <v>8712</v>
      </c>
      <c r="G1676">
        <v>5</v>
      </c>
      <c r="H1676" t="s">
        <v>58</v>
      </c>
      <c r="I1676" t="s">
        <v>130</v>
      </c>
      <c r="J1676">
        <v>97751</v>
      </c>
      <c r="K1676">
        <v>5</v>
      </c>
      <c r="L1676" s="2">
        <v>41244</v>
      </c>
      <c r="M1676" s="2">
        <v>43799</v>
      </c>
      <c r="N1676" t="s">
        <v>429</v>
      </c>
      <c r="O1676">
        <v>1</v>
      </c>
      <c r="P1676" t="s">
        <v>247</v>
      </c>
      <c r="Q1676" t="s">
        <v>248</v>
      </c>
      <c r="R1676" t="s">
        <v>249</v>
      </c>
      <c r="S1676" t="s">
        <v>67</v>
      </c>
      <c r="T1676" t="s">
        <v>68</v>
      </c>
      <c r="U1676">
        <v>2017</v>
      </c>
      <c r="V1676">
        <v>613766</v>
      </c>
      <c r="W1676" t="s">
        <v>69</v>
      </c>
      <c r="X1676" t="s">
        <v>127</v>
      </c>
      <c r="Y1676">
        <v>410060</v>
      </c>
      <c r="Z1676">
        <v>203706</v>
      </c>
      <c r="AA1676" t="s">
        <v>69</v>
      </c>
      <c r="AB1676" t="s">
        <v>8713</v>
      </c>
      <c r="AC1676">
        <v>613766</v>
      </c>
    </row>
    <row r="1677" spans="1:29">
      <c r="A1677">
        <f t="shared" ca="1" si="26"/>
        <v>0.24201725744289626</v>
      </c>
      <c r="B1677" t="s">
        <v>241</v>
      </c>
      <c r="C1677">
        <v>9468388</v>
      </c>
      <c r="D1677" s="2">
        <v>43181</v>
      </c>
      <c r="E1677" t="s">
        <v>56</v>
      </c>
      <c r="F1677" t="s">
        <v>8714</v>
      </c>
      <c r="G1677">
        <v>5</v>
      </c>
      <c r="H1677" t="s">
        <v>58</v>
      </c>
      <c r="I1677" t="s">
        <v>243</v>
      </c>
      <c r="J1677">
        <v>128139</v>
      </c>
      <c r="K1677">
        <v>4</v>
      </c>
      <c r="L1677" s="2">
        <v>42217</v>
      </c>
      <c r="M1677" s="2">
        <v>43646</v>
      </c>
      <c r="N1677" t="s">
        <v>8715</v>
      </c>
      <c r="O1677">
        <v>7</v>
      </c>
      <c r="P1677" t="s">
        <v>3721</v>
      </c>
      <c r="Q1677" t="s">
        <v>190</v>
      </c>
      <c r="R1677" t="s">
        <v>191</v>
      </c>
      <c r="S1677" t="s">
        <v>473</v>
      </c>
      <c r="T1677" t="s">
        <v>68</v>
      </c>
      <c r="U1677">
        <v>2018</v>
      </c>
      <c r="V1677">
        <v>463181</v>
      </c>
      <c r="W1677" t="s">
        <v>69</v>
      </c>
      <c r="X1677" t="s">
        <v>241</v>
      </c>
      <c r="Y1677">
        <v>297250</v>
      </c>
      <c r="Z1677">
        <v>165931</v>
      </c>
      <c r="AA1677" t="s">
        <v>69</v>
      </c>
      <c r="AB1677" t="s">
        <v>8716</v>
      </c>
      <c r="AC1677">
        <v>463181</v>
      </c>
    </row>
    <row r="1678" spans="1:29">
      <c r="A1678">
        <f t="shared" ca="1" si="26"/>
        <v>0.82043191004421423</v>
      </c>
      <c r="B1678" t="s">
        <v>1143</v>
      </c>
      <c r="C1678">
        <v>9917937</v>
      </c>
      <c r="D1678" s="2">
        <v>43664</v>
      </c>
      <c r="E1678" t="s">
        <v>110</v>
      </c>
      <c r="F1678" t="s">
        <v>8717</v>
      </c>
      <c r="G1678">
        <v>7</v>
      </c>
      <c r="H1678" t="s">
        <v>58</v>
      </c>
      <c r="I1678" t="s">
        <v>1145</v>
      </c>
      <c r="J1678">
        <v>65445</v>
      </c>
      <c r="K1678">
        <v>7</v>
      </c>
      <c r="L1678" s="2">
        <v>43585</v>
      </c>
      <c r="M1678" s="2">
        <v>44316</v>
      </c>
      <c r="N1678" t="s">
        <v>5657</v>
      </c>
      <c r="O1678">
        <v>2</v>
      </c>
      <c r="P1678" t="s">
        <v>8718</v>
      </c>
      <c r="Q1678" t="s">
        <v>8719</v>
      </c>
      <c r="R1678" t="s">
        <v>434</v>
      </c>
      <c r="S1678" t="s">
        <v>348</v>
      </c>
      <c r="T1678" t="s">
        <v>68</v>
      </c>
      <c r="U1678">
        <v>2018</v>
      </c>
      <c r="V1678">
        <v>344300</v>
      </c>
      <c r="W1678" t="s">
        <v>69</v>
      </c>
      <c r="X1678" t="s">
        <v>1143</v>
      </c>
      <c r="Y1678">
        <v>220000</v>
      </c>
      <c r="Z1678">
        <v>124300</v>
      </c>
      <c r="AA1678" t="s">
        <v>69</v>
      </c>
      <c r="AB1678" t="s">
        <v>8720</v>
      </c>
      <c r="AC1678">
        <v>344300</v>
      </c>
    </row>
    <row r="1679" spans="1:29">
      <c r="A1679">
        <f t="shared" ca="1" si="26"/>
        <v>0.27353800484522528</v>
      </c>
      <c r="B1679" t="s">
        <v>303</v>
      </c>
      <c r="C1679">
        <v>9441747</v>
      </c>
      <c r="D1679" s="2">
        <v>43223</v>
      </c>
      <c r="E1679" t="s">
        <v>56</v>
      </c>
      <c r="F1679" t="s">
        <v>8721</v>
      </c>
      <c r="G1679">
        <v>5</v>
      </c>
      <c r="H1679" t="s">
        <v>58</v>
      </c>
      <c r="I1679" t="s">
        <v>305</v>
      </c>
      <c r="J1679">
        <v>51496</v>
      </c>
      <c r="K1679">
        <v>18</v>
      </c>
      <c r="L1679" s="2">
        <v>36008</v>
      </c>
      <c r="M1679" s="2">
        <v>43890</v>
      </c>
      <c r="N1679" t="s">
        <v>3589</v>
      </c>
      <c r="O1679">
        <v>3</v>
      </c>
      <c r="P1679" t="s">
        <v>368</v>
      </c>
      <c r="Q1679" t="s">
        <v>369</v>
      </c>
      <c r="R1679" t="s">
        <v>370</v>
      </c>
      <c r="S1679" t="s">
        <v>67</v>
      </c>
      <c r="T1679" t="s">
        <v>68</v>
      </c>
      <c r="U1679">
        <v>2018</v>
      </c>
      <c r="V1679">
        <v>466447</v>
      </c>
      <c r="W1679" t="s">
        <v>69</v>
      </c>
      <c r="X1679" t="s">
        <v>303</v>
      </c>
      <c r="Y1679">
        <v>354374</v>
      </c>
      <c r="Z1679">
        <v>112073</v>
      </c>
      <c r="AA1679" t="s">
        <v>69</v>
      </c>
      <c r="AB1679" t="s">
        <v>8722</v>
      </c>
      <c r="AC1679">
        <v>466447</v>
      </c>
    </row>
    <row r="1680" spans="1:29">
      <c r="A1680">
        <f t="shared" ca="1" si="26"/>
        <v>0.71441675633791923</v>
      </c>
      <c r="B1680" t="s">
        <v>241</v>
      </c>
      <c r="C1680">
        <v>9487282</v>
      </c>
      <c r="D1680" s="2">
        <v>43238</v>
      </c>
      <c r="E1680" t="s">
        <v>56</v>
      </c>
      <c r="F1680" t="s">
        <v>8723</v>
      </c>
      <c r="G1680">
        <v>5</v>
      </c>
      <c r="H1680" t="s">
        <v>58</v>
      </c>
      <c r="I1680" t="s">
        <v>243</v>
      </c>
      <c r="J1680">
        <v>128237</v>
      </c>
      <c r="K1680">
        <v>4</v>
      </c>
      <c r="L1680" s="2">
        <v>42217</v>
      </c>
      <c r="M1680" s="2">
        <v>43982</v>
      </c>
      <c r="N1680" t="s">
        <v>3129</v>
      </c>
      <c r="O1680">
        <v>7</v>
      </c>
      <c r="P1680" t="s">
        <v>875</v>
      </c>
      <c r="Q1680" t="s">
        <v>472</v>
      </c>
      <c r="R1680" t="s">
        <v>311</v>
      </c>
      <c r="S1680" t="s">
        <v>473</v>
      </c>
      <c r="T1680" t="s">
        <v>68</v>
      </c>
      <c r="U1680">
        <v>2018</v>
      </c>
      <c r="V1680">
        <v>435000</v>
      </c>
      <c r="W1680" t="s">
        <v>69</v>
      </c>
      <c r="X1680" t="s">
        <v>241</v>
      </c>
      <c r="Y1680">
        <v>250000</v>
      </c>
      <c r="Z1680">
        <v>185000</v>
      </c>
      <c r="AA1680" t="s">
        <v>69</v>
      </c>
      <c r="AB1680" t="s">
        <v>8724</v>
      </c>
      <c r="AC1680">
        <v>435000</v>
      </c>
    </row>
    <row r="1681" spans="1:29">
      <c r="A1681">
        <f t="shared" ca="1" si="26"/>
        <v>0.27064157615806839</v>
      </c>
      <c r="B1681" t="s">
        <v>241</v>
      </c>
      <c r="C1681">
        <v>9234044</v>
      </c>
      <c r="D1681" s="2">
        <v>42804</v>
      </c>
      <c r="E1681" t="s">
        <v>76</v>
      </c>
      <c r="F1681" t="s">
        <v>8725</v>
      </c>
      <c r="G1681">
        <v>5</v>
      </c>
      <c r="H1681" t="s">
        <v>58</v>
      </c>
      <c r="I1681" t="s">
        <v>243</v>
      </c>
      <c r="J1681">
        <v>122442</v>
      </c>
      <c r="K1681">
        <v>4</v>
      </c>
      <c r="L1681" s="2">
        <v>41730</v>
      </c>
      <c r="M1681" s="2">
        <v>43524</v>
      </c>
      <c r="N1681" t="s">
        <v>579</v>
      </c>
      <c r="O1681">
        <v>7</v>
      </c>
      <c r="P1681" t="s">
        <v>4303</v>
      </c>
      <c r="Q1681" t="s">
        <v>472</v>
      </c>
      <c r="R1681" t="s">
        <v>311</v>
      </c>
      <c r="S1681" t="s">
        <v>67</v>
      </c>
      <c r="T1681" t="s">
        <v>68</v>
      </c>
      <c r="U1681">
        <v>2017</v>
      </c>
      <c r="V1681">
        <v>409250</v>
      </c>
      <c r="W1681" t="s">
        <v>69</v>
      </c>
      <c r="X1681" t="s">
        <v>241</v>
      </c>
      <c r="Y1681">
        <v>250000</v>
      </c>
      <c r="Z1681">
        <v>159250</v>
      </c>
      <c r="AA1681" t="s">
        <v>69</v>
      </c>
      <c r="AB1681" t="s">
        <v>8726</v>
      </c>
      <c r="AC1681">
        <v>409250</v>
      </c>
    </row>
    <row r="1682" spans="1:29">
      <c r="A1682">
        <f t="shared" ca="1" si="26"/>
        <v>0.31912463074493358</v>
      </c>
      <c r="B1682" t="s">
        <v>199</v>
      </c>
      <c r="C1682">
        <v>9479119</v>
      </c>
      <c r="D1682" s="2">
        <v>43195</v>
      </c>
      <c r="E1682" t="s">
        <v>76</v>
      </c>
      <c r="F1682" t="s">
        <v>8727</v>
      </c>
      <c r="G1682">
        <v>5</v>
      </c>
      <c r="H1682" t="s">
        <v>58</v>
      </c>
      <c r="I1682" t="s">
        <v>149</v>
      </c>
      <c r="J1682">
        <v>186129</v>
      </c>
      <c r="K1682">
        <v>5</v>
      </c>
      <c r="L1682" s="2">
        <v>41774</v>
      </c>
      <c r="M1682" s="2">
        <v>43951</v>
      </c>
      <c r="N1682" t="s">
        <v>2129</v>
      </c>
      <c r="O1682">
        <v>5</v>
      </c>
      <c r="P1682" t="s">
        <v>524</v>
      </c>
      <c r="Q1682" t="s">
        <v>83</v>
      </c>
      <c r="R1682" t="s">
        <v>84</v>
      </c>
      <c r="S1682" t="s">
        <v>67</v>
      </c>
      <c r="T1682" t="s">
        <v>68</v>
      </c>
      <c r="U1682">
        <v>2018</v>
      </c>
      <c r="V1682">
        <v>323700</v>
      </c>
      <c r="W1682" t="s">
        <v>69</v>
      </c>
      <c r="X1682" t="s">
        <v>199</v>
      </c>
      <c r="Y1682">
        <v>207500</v>
      </c>
      <c r="Z1682">
        <v>116200</v>
      </c>
      <c r="AA1682" t="s">
        <v>69</v>
      </c>
      <c r="AB1682" t="s">
        <v>8728</v>
      </c>
      <c r="AC1682">
        <v>323700</v>
      </c>
    </row>
    <row r="1683" spans="1:29">
      <c r="A1683">
        <f t="shared" ca="1" si="26"/>
        <v>0.70360109813291816</v>
      </c>
      <c r="B1683" t="s">
        <v>254</v>
      </c>
      <c r="C1683">
        <v>9566892</v>
      </c>
      <c r="D1683" s="2">
        <v>43311</v>
      </c>
      <c r="E1683" t="s">
        <v>1856</v>
      </c>
      <c r="F1683" t="s">
        <v>8729</v>
      </c>
      <c r="G1683">
        <v>5</v>
      </c>
      <c r="H1683" t="s">
        <v>58</v>
      </c>
      <c r="I1683" t="s">
        <v>256</v>
      </c>
      <c r="J1683">
        <v>118541</v>
      </c>
      <c r="K1683">
        <v>2</v>
      </c>
      <c r="L1683" s="2">
        <v>42993</v>
      </c>
      <c r="M1683" s="2">
        <v>44408</v>
      </c>
      <c r="N1683" t="s">
        <v>507</v>
      </c>
      <c r="O1683">
        <v>6</v>
      </c>
      <c r="P1683" t="s">
        <v>410</v>
      </c>
      <c r="Q1683" t="s">
        <v>411</v>
      </c>
      <c r="R1683" t="s">
        <v>412</v>
      </c>
      <c r="S1683" t="s">
        <v>85</v>
      </c>
      <c r="T1683" t="s">
        <v>68</v>
      </c>
      <c r="U1683">
        <v>2018</v>
      </c>
      <c r="V1683">
        <v>280202</v>
      </c>
      <c r="W1683" t="s">
        <v>69</v>
      </c>
      <c r="X1683" t="s">
        <v>254</v>
      </c>
      <c r="Y1683">
        <v>200000</v>
      </c>
      <c r="Z1683">
        <v>80202</v>
      </c>
      <c r="AA1683" t="s">
        <v>69</v>
      </c>
      <c r="AB1683" t="s">
        <v>8730</v>
      </c>
      <c r="AC1683">
        <v>280202</v>
      </c>
    </row>
    <row r="1684" spans="1:29">
      <c r="A1684">
        <f t="shared" ca="1" si="26"/>
        <v>0.72441399697993802</v>
      </c>
      <c r="B1684" t="s">
        <v>687</v>
      </c>
      <c r="C1684">
        <v>9341205</v>
      </c>
      <c r="D1684" s="2">
        <v>42971</v>
      </c>
      <c r="E1684" t="s">
        <v>2783</v>
      </c>
      <c r="F1684" t="s">
        <v>8731</v>
      </c>
      <c r="G1684">
        <v>5</v>
      </c>
      <c r="H1684" t="s">
        <v>58</v>
      </c>
      <c r="I1684" t="s">
        <v>689</v>
      </c>
      <c r="J1684">
        <v>13536</v>
      </c>
      <c r="K1684">
        <v>5</v>
      </c>
      <c r="L1684" s="2">
        <v>41534</v>
      </c>
      <c r="M1684" s="2">
        <v>43708</v>
      </c>
      <c r="N1684" t="s">
        <v>8732</v>
      </c>
      <c r="O1684">
        <v>7</v>
      </c>
      <c r="P1684" t="s">
        <v>64</v>
      </c>
      <c r="Q1684" t="s">
        <v>65</v>
      </c>
      <c r="R1684" t="s">
        <v>66</v>
      </c>
      <c r="S1684" t="s">
        <v>67</v>
      </c>
      <c r="T1684" t="s">
        <v>68</v>
      </c>
      <c r="U1684">
        <v>2017</v>
      </c>
      <c r="V1684">
        <v>467776</v>
      </c>
      <c r="W1684" t="s">
        <v>69</v>
      </c>
      <c r="X1684" t="s">
        <v>687</v>
      </c>
      <c r="Y1684">
        <v>300523</v>
      </c>
      <c r="Z1684">
        <v>167253</v>
      </c>
      <c r="AA1684" t="s">
        <v>69</v>
      </c>
      <c r="AB1684" t="s">
        <v>8733</v>
      </c>
      <c r="AC1684">
        <v>467776</v>
      </c>
    </row>
    <row r="1685" spans="1:29">
      <c r="A1685">
        <f t="shared" ca="1" si="26"/>
        <v>4.4852893721764153E-2</v>
      </c>
      <c r="B1685" t="s">
        <v>199</v>
      </c>
      <c r="C1685">
        <v>9243225</v>
      </c>
      <c r="D1685" s="2">
        <v>42793</v>
      </c>
      <c r="E1685" t="s">
        <v>76</v>
      </c>
      <c r="F1685" t="s">
        <v>8734</v>
      </c>
      <c r="G1685">
        <v>5</v>
      </c>
      <c r="H1685" t="s">
        <v>58</v>
      </c>
      <c r="I1685" t="s">
        <v>149</v>
      </c>
      <c r="J1685">
        <v>174942</v>
      </c>
      <c r="K1685">
        <v>5</v>
      </c>
      <c r="L1685" s="2">
        <v>41365</v>
      </c>
      <c r="M1685" s="2">
        <v>43251</v>
      </c>
      <c r="N1685" t="s">
        <v>8735</v>
      </c>
      <c r="O1685">
        <v>50</v>
      </c>
      <c r="P1685" t="s">
        <v>4246</v>
      </c>
      <c r="Q1685" t="s">
        <v>4247</v>
      </c>
      <c r="R1685" t="s">
        <v>149</v>
      </c>
      <c r="S1685" t="s">
        <v>260</v>
      </c>
      <c r="T1685" t="s">
        <v>68</v>
      </c>
      <c r="U1685">
        <v>2017</v>
      </c>
      <c r="V1685">
        <v>402550</v>
      </c>
      <c r="W1685" t="s">
        <v>69</v>
      </c>
      <c r="X1685" t="s">
        <v>199</v>
      </c>
      <c r="Y1685">
        <v>207500</v>
      </c>
      <c r="Z1685">
        <v>195050</v>
      </c>
      <c r="AA1685" t="s">
        <v>69</v>
      </c>
      <c r="AB1685" t="s">
        <v>8736</v>
      </c>
      <c r="AC1685">
        <v>402550</v>
      </c>
    </row>
    <row r="1686" spans="1:29">
      <c r="A1686">
        <f t="shared" ca="1" si="26"/>
        <v>0.96421885208240687</v>
      </c>
      <c r="B1686" t="s">
        <v>254</v>
      </c>
      <c r="C1686">
        <v>9399670</v>
      </c>
      <c r="D1686" s="2">
        <v>43073</v>
      </c>
      <c r="E1686" t="s">
        <v>6999</v>
      </c>
      <c r="F1686" t="s">
        <v>8737</v>
      </c>
      <c r="G1686">
        <v>5</v>
      </c>
      <c r="H1686" t="s">
        <v>58</v>
      </c>
      <c r="I1686" t="s">
        <v>256</v>
      </c>
      <c r="J1686">
        <v>117097</v>
      </c>
      <c r="K1686">
        <v>3</v>
      </c>
      <c r="L1686" s="2">
        <v>42370</v>
      </c>
      <c r="M1686" s="2">
        <v>43830</v>
      </c>
      <c r="N1686" t="s">
        <v>616</v>
      </c>
      <c r="O1686">
        <v>16</v>
      </c>
      <c r="P1686" t="s">
        <v>1363</v>
      </c>
      <c r="Q1686" t="s">
        <v>1364</v>
      </c>
      <c r="R1686" t="s">
        <v>149</v>
      </c>
      <c r="S1686" t="s">
        <v>67</v>
      </c>
      <c r="T1686" t="s">
        <v>68</v>
      </c>
      <c r="U1686">
        <v>2018</v>
      </c>
      <c r="V1686">
        <v>349758</v>
      </c>
      <c r="W1686" t="s">
        <v>69</v>
      </c>
      <c r="X1686" t="s">
        <v>254</v>
      </c>
      <c r="Y1686">
        <v>287929</v>
      </c>
      <c r="Z1686">
        <v>61829</v>
      </c>
      <c r="AA1686" t="s">
        <v>69</v>
      </c>
      <c r="AB1686" t="s">
        <v>8738</v>
      </c>
      <c r="AC1686">
        <v>349758</v>
      </c>
    </row>
    <row r="1687" spans="1:29">
      <c r="A1687">
        <f t="shared" ca="1" si="26"/>
        <v>0.90418097324589175</v>
      </c>
      <c r="B1687" t="s">
        <v>286</v>
      </c>
      <c r="C1687">
        <v>9215624</v>
      </c>
      <c r="D1687" s="2">
        <v>42786</v>
      </c>
      <c r="E1687" t="s">
        <v>76</v>
      </c>
      <c r="F1687" t="s">
        <v>8739</v>
      </c>
      <c r="G1687">
        <v>5</v>
      </c>
      <c r="H1687" t="s">
        <v>58</v>
      </c>
      <c r="I1687" t="s">
        <v>289</v>
      </c>
      <c r="J1687">
        <v>64285</v>
      </c>
      <c r="K1687">
        <v>10</v>
      </c>
      <c r="L1687" s="2">
        <v>38777</v>
      </c>
      <c r="M1687" s="2">
        <v>43434</v>
      </c>
      <c r="N1687" t="s">
        <v>7491</v>
      </c>
      <c r="O1687">
        <v>8</v>
      </c>
      <c r="P1687" t="s">
        <v>2448</v>
      </c>
      <c r="Q1687" t="s">
        <v>472</v>
      </c>
      <c r="R1687" t="s">
        <v>311</v>
      </c>
      <c r="S1687" t="s">
        <v>473</v>
      </c>
      <c r="T1687" t="s">
        <v>68</v>
      </c>
      <c r="U1687">
        <v>2017</v>
      </c>
      <c r="V1687">
        <v>435000</v>
      </c>
      <c r="W1687" t="s">
        <v>69</v>
      </c>
      <c r="X1687" t="s">
        <v>286</v>
      </c>
      <c r="Y1687">
        <v>250000</v>
      </c>
      <c r="Z1687">
        <v>185000</v>
      </c>
      <c r="AA1687" t="s">
        <v>69</v>
      </c>
      <c r="AB1687" t="s">
        <v>8740</v>
      </c>
      <c r="AC1687">
        <v>435000</v>
      </c>
    </row>
    <row r="1688" spans="1:29">
      <c r="A1688">
        <f t="shared" ca="1" si="26"/>
        <v>0.84549657096282305</v>
      </c>
      <c r="B1688" t="s">
        <v>199</v>
      </c>
      <c r="C1688">
        <v>9230348</v>
      </c>
      <c r="D1688" s="2">
        <v>42783</v>
      </c>
      <c r="E1688" t="s">
        <v>2393</v>
      </c>
      <c r="F1688" t="s">
        <v>8741</v>
      </c>
      <c r="G1688">
        <v>5</v>
      </c>
      <c r="H1688" t="s">
        <v>58</v>
      </c>
      <c r="I1688" t="s">
        <v>149</v>
      </c>
      <c r="J1688">
        <v>171785</v>
      </c>
      <c r="K1688">
        <v>5</v>
      </c>
      <c r="L1688" s="2">
        <v>41339</v>
      </c>
      <c r="M1688" s="2">
        <v>43524</v>
      </c>
      <c r="N1688" t="s">
        <v>987</v>
      </c>
      <c r="O1688">
        <v>1</v>
      </c>
      <c r="P1688" t="s">
        <v>583</v>
      </c>
      <c r="Q1688" t="s">
        <v>584</v>
      </c>
      <c r="R1688" t="s">
        <v>585</v>
      </c>
      <c r="S1688" t="s">
        <v>67</v>
      </c>
      <c r="T1688" t="s">
        <v>68</v>
      </c>
      <c r="U1688">
        <v>2017</v>
      </c>
      <c r="V1688">
        <v>327850</v>
      </c>
      <c r="W1688" t="s">
        <v>69</v>
      </c>
      <c r="X1688" t="s">
        <v>199</v>
      </c>
      <c r="Y1688">
        <v>207500</v>
      </c>
      <c r="Z1688">
        <v>120350</v>
      </c>
      <c r="AA1688" t="s">
        <v>69</v>
      </c>
      <c r="AB1688" t="s">
        <v>8742</v>
      </c>
      <c r="AC1688">
        <v>327850</v>
      </c>
    </row>
    <row r="1689" spans="1:29">
      <c r="A1689">
        <f t="shared" ca="1" si="26"/>
        <v>0.58156253399907687</v>
      </c>
      <c r="B1689" t="s">
        <v>303</v>
      </c>
      <c r="C1689">
        <v>9449427</v>
      </c>
      <c r="D1689" s="2">
        <v>43180</v>
      </c>
      <c r="E1689" t="s">
        <v>56</v>
      </c>
      <c r="F1689" t="s">
        <v>8743</v>
      </c>
      <c r="G1689">
        <v>5</v>
      </c>
      <c r="H1689" t="s">
        <v>58</v>
      </c>
      <c r="I1689" t="s">
        <v>305</v>
      </c>
      <c r="J1689">
        <v>98447</v>
      </c>
      <c r="K1689">
        <v>4</v>
      </c>
      <c r="L1689" s="2">
        <v>42109</v>
      </c>
      <c r="M1689" s="2">
        <v>44651</v>
      </c>
      <c r="N1689" t="s">
        <v>1485</v>
      </c>
      <c r="O1689">
        <v>36</v>
      </c>
      <c r="P1689" t="s">
        <v>1090</v>
      </c>
      <c r="Q1689" t="s">
        <v>1091</v>
      </c>
      <c r="R1689" t="s">
        <v>149</v>
      </c>
      <c r="S1689" t="s">
        <v>67</v>
      </c>
      <c r="T1689" t="s">
        <v>68</v>
      </c>
      <c r="U1689">
        <v>2018</v>
      </c>
      <c r="V1689">
        <v>346500</v>
      </c>
      <c r="W1689" t="s">
        <v>69</v>
      </c>
      <c r="X1689" t="s">
        <v>303</v>
      </c>
      <c r="Y1689">
        <v>225000</v>
      </c>
      <c r="Z1689">
        <v>121500</v>
      </c>
      <c r="AA1689" t="s">
        <v>69</v>
      </c>
      <c r="AB1689" t="s">
        <v>8744</v>
      </c>
      <c r="AC1689">
        <v>346500</v>
      </c>
    </row>
    <row r="1690" spans="1:29">
      <c r="A1690">
        <f t="shared" ca="1" si="26"/>
        <v>0.24500863515500493</v>
      </c>
      <c r="B1690" t="s">
        <v>199</v>
      </c>
      <c r="C1690">
        <v>9302705</v>
      </c>
      <c r="D1690" s="2">
        <v>42906</v>
      </c>
      <c r="E1690" t="s">
        <v>3882</v>
      </c>
      <c r="F1690" t="s">
        <v>8745</v>
      </c>
      <c r="G1690">
        <v>5</v>
      </c>
      <c r="H1690" t="s">
        <v>58</v>
      </c>
      <c r="I1690" t="s">
        <v>149</v>
      </c>
      <c r="J1690">
        <v>195500</v>
      </c>
      <c r="K1690">
        <v>3</v>
      </c>
      <c r="L1690" s="2">
        <v>42186</v>
      </c>
      <c r="M1690" s="2">
        <v>43281</v>
      </c>
      <c r="N1690" t="s">
        <v>3884</v>
      </c>
      <c r="O1690">
        <v>4</v>
      </c>
      <c r="P1690" t="s">
        <v>638</v>
      </c>
      <c r="Q1690" t="s">
        <v>639</v>
      </c>
      <c r="R1690" t="s">
        <v>640</v>
      </c>
      <c r="S1690" t="s">
        <v>336</v>
      </c>
      <c r="T1690" t="s">
        <v>68</v>
      </c>
      <c r="U1690">
        <v>2017</v>
      </c>
      <c r="V1690">
        <v>202229</v>
      </c>
      <c r="W1690" t="s">
        <v>69</v>
      </c>
      <c r="X1690" t="s">
        <v>199</v>
      </c>
      <c r="Y1690">
        <v>130500</v>
      </c>
      <c r="Z1690">
        <v>71729</v>
      </c>
      <c r="AA1690" t="s">
        <v>69</v>
      </c>
      <c r="AB1690" t="s">
        <v>8746</v>
      </c>
      <c r="AC1690">
        <v>202229</v>
      </c>
    </row>
    <row r="1691" spans="1:29">
      <c r="A1691">
        <f t="shared" ca="1" si="26"/>
        <v>0.77002844283076188</v>
      </c>
      <c r="B1691" t="s">
        <v>241</v>
      </c>
      <c r="C1691">
        <v>9252507</v>
      </c>
      <c r="D1691" s="2">
        <v>42852</v>
      </c>
      <c r="E1691" t="s">
        <v>76</v>
      </c>
      <c r="F1691" t="s">
        <v>8747</v>
      </c>
      <c r="G1691">
        <v>5</v>
      </c>
      <c r="H1691" t="s">
        <v>58</v>
      </c>
      <c r="I1691" t="s">
        <v>243</v>
      </c>
      <c r="J1691">
        <v>87103</v>
      </c>
      <c r="K1691">
        <v>10</v>
      </c>
      <c r="L1691" s="2">
        <v>39264</v>
      </c>
      <c r="M1691" s="2">
        <v>43921</v>
      </c>
      <c r="N1691" t="s">
        <v>834</v>
      </c>
      <c r="O1691">
        <v>5</v>
      </c>
      <c r="P1691" t="s">
        <v>997</v>
      </c>
      <c r="Q1691" t="s">
        <v>998</v>
      </c>
      <c r="R1691" t="s">
        <v>640</v>
      </c>
      <c r="S1691" t="s">
        <v>67</v>
      </c>
      <c r="T1691" t="s">
        <v>68</v>
      </c>
      <c r="U1691">
        <v>2017</v>
      </c>
      <c r="V1691">
        <v>698704</v>
      </c>
      <c r="W1691" t="s">
        <v>69</v>
      </c>
      <c r="X1691" t="s">
        <v>241</v>
      </c>
      <c r="Y1691">
        <v>472097</v>
      </c>
      <c r="Z1691">
        <v>226607</v>
      </c>
      <c r="AA1691" t="s">
        <v>69</v>
      </c>
      <c r="AB1691" t="s">
        <v>8748</v>
      </c>
      <c r="AC1691">
        <v>698704</v>
      </c>
    </row>
    <row r="1692" spans="1:29">
      <c r="A1692">
        <f t="shared" ca="1" si="26"/>
        <v>4.6480865024949747E-2</v>
      </c>
      <c r="B1692" t="s">
        <v>241</v>
      </c>
      <c r="C1692">
        <v>9759198</v>
      </c>
      <c r="D1692" s="2">
        <v>43435</v>
      </c>
      <c r="E1692" t="s">
        <v>110</v>
      </c>
      <c r="F1692" t="s">
        <v>8749</v>
      </c>
      <c r="G1692">
        <v>7</v>
      </c>
      <c r="H1692" t="s">
        <v>58</v>
      </c>
      <c r="I1692" t="s">
        <v>243</v>
      </c>
      <c r="J1692">
        <v>124078</v>
      </c>
      <c r="K1692">
        <v>5</v>
      </c>
      <c r="L1692" s="2">
        <v>43320</v>
      </c>
      <c r="M1692" s="2">
        <v>44316</v>
      </c>
      <c r="N1692" t="s">
        <v>8750</v>
      </c>
      <c r="O1692">
        <v>7</v>
      </c>
      <c r="P1692" t="s">
        <v>64</v>
      </c>
      <c r="Q1692" t="s">
        <v>65</v>
      </c>
      <c r="R1692" t="s">
        <v>66</v>
      </c>
      <c r="S1692" t="s">
        <v>67</v>
      </c>
      <c r="T1692" t="s">
        <v>68</v>
      </c>
      <c r="U1692">
        <v>2018</v>
      </c>
      <c r="V1692">
        <v>376598</v>
      </c>
      <c r="W1692" t="s">
        <v>69</v>
      </c>
      <c r="X1692" t="s">
        <v>241</v>
      </c>
      <c r="Y1692">
        <v>261140</v>
      </c>
      <c r="Z1692">
        <v>115458</v>
      </c>
      <c r="AA1692" t="s">
        <v>69</v>
      </c>
      <c r="AB1692" t="s">
        <v>8751</v>
      </c>
      <c r="AC1692">
        <v>376598</v>
      </c>
    </row>
    <row r="1693" spans="1:29">
      <c r="A1693">
        <f t="shared" ca="1" si="26"/>
        <v>0.23400018884219453</v>
      </c>
      <c r="B1693" t="s">
        <v>241</v>
      </c>
      <c r="C1693">
        <v>9463450</v>
      </c>
      <c r="D1693" s="2">
        <v>43175</v>
      </c>
      <c r="E1693" t="s">
        <v>56</v>
      </c>
      <c r="F1693" t="s">
        <v>8752</v>
      </c>
      <c r="G1693">
        <v>5</v>
      </c>
      <c r="H1693" t="s">
        <v>58</v>
      </c>
      <c r="I1693" t="s">
        <v>243</v>
      </c>
      <c r="J1693">
        <v>90648</v>
      </c>
      <c r="K1693">
        <v>8</v>
      </c>
      <c r="L1693" s="2">
        <v>40422</v>
      </c>
      <c r="M1693" s="2">
        <v>43890</v>
      </c>
      <c r="N1693" t="s">
        <v>690</v>
      </c>
      <c r="O1693">
        <v>12</v>
      </c>
      <c r="P1693" t="s">
        <v>656</v>
      </c>
      <c r="Q1693" t="s">
        <v>204</v>
      </c>
      <c r="R1693" t="s">
        <v>205</v>
      </c>
      <c r="S1693" t="s">
        <v>102</v>
      </c>
      <c r="T1693" t="s">
        <v>68</v>
      </c>
      <c r="U1693">
        <v>2018</v>
      </c>
      <c r="V1693">
        <v>566047</v>
      </c>
      <c r="W1693" t="s">
        <v>69</v>
      </c>
      <c r="X1693" t="s">
        <v>241</v>
      </c>
      <c r="Y1693">
        <v>367563</v>
      </c>
      <c r="Z1693">
        <v>198484</v>
      </c>
      <c r="AA1693" t="s">
        <v>69</v>
      </c>
      <c r="AB1693" t="s">
        <v>8753</v>
      </c>
      <c r="AC1693">
        <v>566047</v>
      </c>
    </row>
    <row r="1694" spans="1:29">
      <c r="A1694">
        <f t="shared" ca="1" si="26"/>
        <v>7.0950290460582432E-2</v>
      </c>
      <c r="B1694" t="s">
        <v>55</v>
      </c>
      <c r="C1694">
        <v>9296196</v>
      </c>
      <c r="D1694" s="2">
        <v>42901</v>
      </c>
      <c r="E1694" t="s">
        <v>76</v>
      </c>
      <c r="F1694" t="s">
        <v>8754</v>
      </c>
      <c r="G1694">
        <v>5</v>
      </c>
      <c r="H1694" t="s">
        <v>58</v>
      </c>
      <c r="I1694" t="s">
        <v>59</v>
      </c>
      <c r="J1694">
        <v>86299</v>
      </c>
      <c r="K1694">
        <v>5</v>
      </c>
      <c r="L1694" s="2">
        <v>41532</v>
      </c>
      <c r="M1694" s="2">
        <v>43646</v>
      </c>
      <c r="N1694" t="s">
        <v>2243</v>
      </c>
      <c r="O1694">
        <v>11</v>
      </c>
      <c r="P1694" t="s">
        <v>2093</v>
      </c>
      <c r="Q1694" t="s">
        <v>1293</v>
      </c>
      <c r="R1694" t="s">
        <v>555</v>
      </c>
      <c r="S1694" t="s">
        <v>67</v>
      </c>
      <c r="T1694" t="s">
        <v>68</v>
      </c>
      <c r="U1694">
        <v>2017</v>
      </c>
      <c r="V1694">
        <v>346719</v>
      </c>
      <c r="W1694" t="s">
        <v>69</v>
      </c>
      <c r="X1694" t="s">
        <v>55</v>
      </c>
      <c r="Y1694">
        <v>218750</v>
      </c>
      <c r="Z1694">
        <v>127969</v>
      </c>
      <c r="AA1694" t="s">
        <v>69</v>
      </c>
      <c r="AB1694" t="s">
        <v>8755</v>
      </c>
      <c r="AC1694">
        <v>346719</v>
      </c>
    </row>
    <row r="1695" spans="1:29">
      <c r="A1695">
        <f t="shared" ca="1" si="26"/>
        <v>1.1678884614102492E-2</v>
      </c>
      <c r="B1695" t="s">
        <v>889</v>
      </c>
      <c r="C1695">
        <v>9517897</v>
      </c>
      <c r="D1695" s="2">
        <v>43273</v>
      </c>
      <c r="E1695" t="s">
        <v>56</v>
      </c>
      <c r="F1695" t="s">
        <v>8756</v>
      </c>
      <c r="G1695">
        <v>5</v>
      </c>
      <c r="H1695" t="s">
        <v>58</v>
      </c>
      <c r="I1695" t="s">
        <v>891</v>
      </c>
      <c r="J1695">
        <v>23505</v>
      </c>
      <c r="K1695">
        <v>5</v>
      </c>
      <c r="L1695" s="2">
        <v>41862</v>
      </c>
      <c r="M1695" s="2">
        <v>44012</v>
      </c>
      <c r="N1695" t="s">
        <v>171</v>
      </c>
      <c r="O1695">
        <v>3</v>
      </c>
      <c r="P1695" t="s">
        <v>882</v>
      </c>
      <c r="Q1695" t="s">
        <v>883</v>
      </c>
      <c r="R1695" t="s">
        <v>884</v>
      </c>
      <c r="S1695" t="s">
        <v>67</v>
      </c>
      <c r="T1695" t="s">
        <v>68</v>
      </c>
      <c r="U1695">
        <v>2018</v>
      </c>
      <c r="V1695">
        <v>826468</v>
      </c>
      <c r="W1695" t="s">
        <v>69</v>
      </c>
      <c r="X1695" t="s">
        <v>889</v>
      </c>
      <c r="Y1695">
        <v>514264</v>
      </c>
      <c r="Z1695">
        <v>312204</v>
      </c>
      <c r="AA1695" t="s">
        <v>69</v>
      </c>
      <c r="AB1695" t="s">
        <v>8757</v>
      </c>
      <c r="AC1695">
        <v>826468</v>
      </c>
    </row>
    <row r="1696" spans="1:29">
      <c r="A1696">
        <f t="shared" ca="1" si="26"/>
        <v>0.74258352110350401</v>
      </c>
      <c r="B1696" t="s">
        <v>241</v>
      </c>
      <c r="C1696">
        <v>9307969</v>
      </c>
      <c r="D1696" s="2">
        <v>42851</v>
      </c>
      <c r="E1696" t="s">
        <v>56</v>
      </c>
      <c r="F1696" t="s">
        <v>8758</v>
      </c>
      <c r="G1696">
        <v>5</v>
      </c>
      <c r="H1696" t="s">
        <v>58</v>
      </c>
      <c r="I1696" t="s">
        <v>243</v>
      </c>
      <c r="J1696">
        <v>123098</v>
      </c>
      <c r="K1696">
        <v>4</v>
      </c>
      <c r="L1696" s="2">
        <v>41893</v>
      </c>
      <c r="M1696" s="2">
        <v>43585</v>
      </c>
      <c r="N1696" t="s">
        <v>8253</v>
      </c>
      <c r="O1696">
        <v>11</v>
      </c>
      <c r="P1696" t="s">
        <v>2093</v>
      </c>
      <c r="Q1696" t="s">
        <v>1293</v>
      </c>
      <c r="R1696" t="s">
        <v>555</v>
      </c>
      <c r="S1696" t="s">
        <v>67</v>
      </c>
      <c r="T1696" t="s">
        <v>68</v>
      </c>
      <c r="U1696">
        <v>2017</v>
      </c>
      <c r="V1696">
        <v>448951</v>
      </c>
      <c r="W1696" t="s">
        <v>69</v>
      </c>
      <c r="X1696" t="s">
        <v>241</v>
      </c>
      <c r="Y1696">
        <v>283250</v>
      </c>
      <c r="Z1696">
        <v>165701</v>
      </c>
      <c r="AA1696" t="s">
        <v>69</v>
      </c>
      <c r="AB1696" t="s">
        <v>8759</v>
      </c>
      <c r="AC1696">
        <v>448951</v>
      </c>
    </row>
    <row r="1697" spans="1:29">
      <c r="A1697">
        <f t="shared" ca="1" si="26"/>
        <v>0.21904408705502942</v>
      </c>
      <c r="B1697" t="s">
        <v>254</v>
      </c>
      <c r="C1697">
        <v>9564127</v>
      </c>
      <c r="D1697" s="2">
        <v>43343</v>
      </c>
      <c r="E1697" t="s">
        <v>1856</v>
      </c>
      <c r="F1697" t="s">
        <v>8760</v>
      </c>
      <c r="G1697">
        <v>5</v>
      </c>
      <c r="H1697" t="s">
        <v>58</v>
      </c>
      <c r="I1697" t="s">
        <v>256</v>
      </c>
      <c r="J1697">
        <v>124029</v>
      </c>
      <c r="K1697">
        <v>2</v>
      </c>
      <c r="L1697" s="2">
        <v>42993</v>
      </c>
      <c r="M1697" s="2">
        <v>43890</v>
      </c>
      <c r="N1697" t="s">
        <v>592</v>
      </c>
      <c r="O1697">
        <v>5</v>
      </c>
      <c r="P1697" t="s">
        <v>1197</v>
      </c>
      <c r="Q1697" t="s">
        <v>584</v>
      </c>
      <c r="R1697" t="s">
        <v>585</v>
      </c>
      <c r="S1697" t="s">
        <v>67</v>
      </c>
      <c r="T1697" t="s">
        <v>68</v>
      </c>
      <c r="U1697">
        <v>2018</v>
      </c>
      <c r="V1697">
        <v>310075</v>
      </c>
      <c r="W1697" t="s">
        <v>69</v>
      </c>
      <c r="X1697" t="s">
        <v>254</v>
      </c>
      <c r="Y1697">
        <v>196250</v>
      </c>
      <c r="Z1697">
        <v>113825</v>
      </c>
      <c r="AA1697" t="s">
        <v>69</v>
      </c>
      <c r="AB1697" t="s">
        <v>8761</v>
      </c>
      <c r="AC1697">
        <v>310075</v>
      </c>
    </row>
    <row r="1698" spans="1:29">
      <c r="A1698">
        <f t="shared" ca="1" si="26"/>
        <v>4.4683233037436376E-2</v>
      </c>
      <c r="B1698" t="s">
        <v>1619</v>
      </c>
      <c r="C1698">
        <v>9302601</v>
      </c>
      <c r="D1698" s="2">
        <v>42905</v>
      </c>
      <c r="E1698" t="s">
        <v>76</v>
      </c>
      <c r="F1698" t="s">
        <v>8762</v>
      </c>
      <c r="G1698">
        <v>5</v>
      </c>
      <c r="H1698" t="s">
        <v>58</v>
      </c>
      <c r="I1698" t="s">
        <v>1621</v>
      </c>
      <c r="J1698">
        <v>22353</v>
      </c>
      <c r="K1698">
        <v>5</v>
      </c>
      <c r="L1698" s="2">
        <v>41518</v>
      </c>
      <c r="M1698" s="2">
        <v>43830</v>
      </c>
      <c r="N1698" t="s">
        <v>96</v>
      </c>
      <c r="O1698">
        <v>36</v>
      </c>
      <c r="P1698" t="s">
        <v>795</v>
      </c>
      <c r="Q1698" t="s">
        <v>796</v>
      </c>
      <c r="R1698" t="s">
        <v>149</v>
      </c>
      <c r="S1698" t="s">
        <v>260</v>
      </c>
      <c r="T1698" t="s">
        <v>68</v>
      </c>
      <c r="U1698">
        <v>2017</v>
      </c>
      <c r="V1698">
        <v>667311</v>
      </c>
      <c r="W1698" t="s">
        <v>69</v>
      </c>
      <c r="X1698" t="s">
        <v>1619</v>
      </c>
      <c r="Y1698">
        <v>381366</v>
      </c>
      <c r="Z1698">
        <v>285945</v>
      </c>
      <c r="AA1698" t="s">
        <v>69</v>
      </c>
      <c r="AB1698" t="s">
        <v>8763</v>
      </c>
      <c r="AC1698">
        <v>667311</v>
      </c>
    </row>
    <row r="1699" spans="1:29">
      <c r="A1699">
        <f t="shared" ca="1" si="26"/>
        <v>0.58348385107966017</v>
      </c>
      <c r="B1699" t="s">
        <v>55</v>
      </c>
      <c r="C1699">
        <v>9464567</v>
      </c>
      <c r="D1699" s="2">
        <v>43174</v>
      </c>
      <c r="E1699" t="s">
        <v>211</v>
      </c>
      <c r="F1699" t="s">
        <v>8764</v>
      </c>
      <c r="G1699">
        <v>5</v>
      </c>
      <c r="H1699" t="s">
        <v>58</v>
      </c>
      <c r="I1699" t="s">
        <v>59</v>
      </c>
      <c r="J1699">
        <v>83698</v>
      </c>
      <c r="K1699">
        <v>5</v>
      </c>
      <c r="L1699" s="2">
        <v>41821</v>
      </c>
      <c r="M1699" s="2">
        <v>44286</v>
      </c>
      <c r="N1699" t="s">
        <v>973</v>
      </c>
      <c r="O1699">
        <v>1</v>
      </c>
      <c r="P1699" t="s">
        <v>161</v>
      </c>
      <c r="Q1699" t="s">
        <v>162</v>
      </c>
      <c r="R1699" t="s">
        <v>163</v>
      </c>
      <c r="S1699" t="s">
        <v>67</v>
      </c>
      <c r="T1699" t="s">
        <v>68</v>
      </c>
      <c r="U1699">
        <v>2018</v>
      </c>
      <c r="V1699">
        <v>333594</v>
      </c>
      <c r="W1699" t="s">
        <v>69</v>
      </c>
      <c r="X1699" t="s">
        <v>55</v>
      </c>
      <c r="Y1699">
        <v>218750</v>
      </c>
      <c r="Z1699">
        <v>114844</v>
      </c>
      <c r="AA1699" t="s">
        <v>69</v>
      </c>
      <c r="AB1699" t="s">
        <v>8765</v>
      </c>
      <c r="AC1699">
        <v>333594</v>
      </c>
    </row>
    <row r="1700" spans="1:29">
      <c r="A1700">
        <f t="shared" ca="1" si="26"/>
        <v>0.27093300829350908</v>
      </c>
      <c r="B1700" t="s">
        <v>1143</v>
      </c>
      <c r="C1700">
        <v>9467460</v>
      </c>
      <c r="D1700" s="2">
        <v>43207</v>
      </c>
      <c r="E1700" t="s">
        <v>56</v>
      </c>
      <c r="F1700" t="s">
        <v>8766</v>
      </c>
      <c r="G1700">
        <v>5</v>
      </c>
      <c r="H1700" t="s">
        <v>58</v>
      </c>
      <c r="I1700" t="s">
        <v>1145</v>
      </c>
      <c r="J1700">
        <v>66378</v>
      </c>
      <c r="K1700">
        <v>4</v>
      </c>
      <c r="L1700" s="2">
        <v>42095</v>
      </c>
      <c r="M1700" s="2">
        <v>44104</v>
      </c>
      <c r="N1700" t="s">
        <v>735</v>
      </c>
      <c r="O1700">
        <v>7</v>
      </c>
      <c r="P1700" t="s">
        <v>8767</v>
      </c>
      <c r="Q1700" t="s">
        <v>472</v>
      </c>
      <c r="R1700" t="s">
        <v>311</v>
      </c>
      <c r="S1700" t="s">
        <v>473</v>
      </c>
      <c r="T1700" t="s">
        <v>68</v>
      </c>
      <c r="U1700">
        <v>2018</v>
      </c>
      <c r="V1700">
        <v>425013</v>
      </c>
      <c r="W1700" t="s">
        <v>69</v>
      </c>
      <c r="X1700" t="s">
        <v>1143</v>
      </c>
      <c r="Y1700">
        <v>337199</v>
      </c>
      <c r="Z1700">
        <v>87814</v>
      </c>
      <c r="AA1700" t="s">
        <v>69</v>
      </c>
      <c r="AB1700" t="s">
        <v>8768</v>
      </c>
      <c r="AC1700">
        <v>425013</v>
      </c>
    </row>
    <row r="1701" spans="1:29">
      <c r="A1701">
        <f t="shared" ca="1" si="26"/>
        <v>0.10713052665950262</v>
      </c>
      <c r="B1701" t="s">
        <v>286</v>
      </c>
      <c r="C1701">
        <v>9262837</v>
      </c>
      <c r="D1701" s="2">
        <v>42832</v>
      </c>
      <c r="E1701" t="s">
        <v>76</v>
      </c>
      <c r="F1701" t="s">
        <v>8769</v>
      </c>
      <c r="G1701">
        <v>5</v>
      </c>
      <c r="H1701" t="s">
        <v>58</v>
      </c>
      <c r="I1701" t="s">
        <v>289</v>
      </c>
      <c r="J1701">
        <v>106397</v>
      </c>
      <c r="K1701">
        <v>5</v>
      </c>
      <c r="L1701" s="2">
        <v>41410</v>
      </c>
      <c r="M1701" s="2">
        <v>43220</v>
      </c>
      <c r="N1701" t="s">
        <v>8770</v>
      </c>
      <c r="O1701">
        <v>7</v>
      </c>
      <c r="P1701" t="s">
        <v>189</v>
      </c>
      <c r="Q1701" t="s">
        <v>190</v>
      </c>
      <c r="R1701" t="s">
        <v>191</v>
      </c>
      <c r="S1701" t="s">
        <v>102</v>
      </c>
      <c r="T1701" t="s">
        <v>68</v>
      </c>
      <c r="U1701">
        <v>2017</v>
      </c>
      <c r="V1701">
        <v>435000</v>
      </c>
      <c r="W1701" t="s">
        <v>69</v>
      </c>
      <c r="X1701" t="s">
        <v>286</v>
      </c>
      <c r="Y1701">
        <v>250000</v>
      </c>
      <c r="Z1701">
        <v>185000</v>
      </c>
      <c r="AA1701" t="s">
        <v>69</v>
      </c>
      <c r="AB1701" t="s">
        <v>8771</v>
      </c>
      <c r="AC1701">
        <v>435000</v>
      </c>
    </row>
    <row r="1702" spans="1:29">
      <c r="A1702">
        <f t="shared" ca="1" si="26"/>
        <v>0.76222905616018333</v>
      </c>
      <c r="B1702" t="s">
        <v>687</v>
      </c>
      <c r="C1702">
        <v>9273505</v>
      </c>
      <c r="D1702" s="2">
        <v>42907</v>
      </c>
      <c r="E1702" t="s">
        <v>76</v>
      </c>
      <c r="F1702" t="s">
        <v>8772</v>
      </c>
      <c r="G1702">
        <v>5</v>
      </c>
      <c r="H1702" t="s">
        <v>58</v>
      </c>
      <c r="I1702" t="s">
        <v>689</v>
      </c>
      <c r="J1702">
        <v>12931</v>
      </c>
      <c r="K1702">
        <v>5</v>
      </c>
      <c r="L1702" s="2">
        <v>41456</v>
      </c>
      <c r="M1702" s="2">
        <v>43646</v>
      </c>
      <c r="N1702" t="s">
        <v>973</v>
      </c>
      <c r="O1702">
        <v>6</v>
      </c>
      <c r="P1702" t="s">
        <v>432</v>
      </c>
      <c r="Q1702" t="s">
        <v>433</v>
      </c>
      <c r="R1702" t="s">
        <v>434</v>
      </c>
      <c r="S1702" t="s">
        <v>67</v>
      </c>
      <c r="T1702" t="s">
        <v>68</v>
      </c>
      <c r="U1702">
        <v>2017</v>
      </c>
      <c r="V1702">
        <v>330438</v>
      </c>
      <c r="W1702" t="s">
        <v>69</v>
      </c>
      <c r="X1702" t="s">
        <v>687</v>
      </c>
      <c r="Y1702">
        <v>212500</v>
      </c>
      <c r="Z1702">
        <v>117938</v>
      </c>
      <c r="AA1702" t="s">
        <v>69</v>
      </c>
      <c r="AB1702" t="s">
        <v>8773</v>
      </c>
      <c r="AC1702">
        <v>330438</v>
      </c>
    </row>
    <row r="1703" spans="1:29">
      <c r="A1703">
        <f t="shared" ca="1" si="26"/>
        <v>0.70053182691968596</v>
      </c>
      <c r="B1703" t="s">
        <v>405</v>
      </c>
      <c r="C1703">
        <v>9517826</v>
      </c>
      <c r="D1703" s="2">
        <v>43263</v>
      </c>
      <c r="E1703" t="s">
        <v>3467</v>
      </c>
      <c r="F1703" t="s">
        <v>8774</v>
      </c>
      <c r="G1703">
        <v>5</v>
      </c>
      <c r="H1703" t="s">
        <v>58</v>
      </c>
      <c r="I1703" t="s">
        <v>407</v>
      </c>
      <c r="J1703">
        <v>38896</v>
      </c>
      <c r="K1703">
        <v>5</v>
      </c>
      <c r="L1703" s="2">
        <v>41821</v>
      </c>
      <c r="M1703" s="2">
        <v>44377</v>
      </c>
      <c r="N1703" t="s">
        <v>2423</v>
      </c>
      <c r="O1703">
        <v>50</v>
      </c>
      <c r="P1703" t="s">
        <v>357</v>
      </c>
      <c r="Q1703" t="s">
        <v>358</v>
      </c>
      <c r="R1703" t="s">
        <v>149</v>
      </c>
      <c r="S1703" t="s">
        <v>67</v>
      </c>
      <c r="T1703" t="s">
        <v>68</v>
      </c>
      <c r="U1703">
        <v>2018</v>
      </c>
      <c r="V1703">
        <v>178250</v>
      </c>
      <c r="W1703" t="s">
        <v>69</v>
      </c>
      <c r="X1703" t="s">
        <v>405</v>
      </c>
      <c r="Y1703">
        <v>115000</v>
      </c>
      <c r="Z1703">
        <v>63250</v>
      </c>
      <c r="AA1703" t="s">
        <v>69</v>
      </c>
      <c r="AB1703" t="s">
        <v>8775</v>
      </c>
      <c r="AC1703">
        <v>178250</v>
      </c>
    </row>
    <row r="1704" spans="1:29">
      <c r="A1704">
        <f t="shared" ca="1" si="26"/>
        <v>0.83327448322958841</v>
      </c>
      <c r="B1704" t="s">
        <v>55</v>
      </c>
      <c r="C1704">
        <v>9519053</v>
      </c>
      <c r="D1704" s="2">
        <v>43273</v>
      </c>
      <c r="E1704" t="s">
        <v>56</v>
      </c>
      <c r="F1704" t="s">
        <v>8776</v>
      </c>
      <c r="G1704">
        <v>5</v>
      </c>
      <c r="H1704" t="s">
        <v>58</v>
      </c>
      <c r="I1704" t="s">
        <v>59</v>
      </c>
      <c r="J1704">
        <v>82525</v>
      </c>
      <c r="K1704">
        <v>4</v>
      </c>
      <c r="L1704" s="2">
        <v>42248</v>
      </c>
      <c r="M1704" s="2">
        <v>44012</v>
      </c>
      <c r="N1704" t="s">
        <v>3293</v>
      </c>
      <c r="O1704">
        <v>5</v>
      </c>
      <c r="P1704" t="s">
        <v>1229</v>
      </c>
      <c r="Q1704" t="s">
        <v>595</v>
      </c>
      <c r="R1704" t="s">
        <v>311</v>
      </c>
      <c r="S1704" t="s">
        <v>85</v>
      </c>
      <c r="T1704" t="s">
        <v>68</v>
      </c>
      <c r="U1704">
        <v>2018</v>
      </c>
      <c r="V1704">
        <v>567468</v>
      </c>
      <c r="W1704" t="s">
        <v>69</v>
      </c>
      <c r="X1704" t="s">
        <v>55</v>
      </c>
      <c r="Y1704">
        <v>452028</v>
      </c>
      <c r="Z1704">
        <v>115440</v>
      </c>
      <c r="AA1704" t="s">
        <v>69</v>
      </c>
      <c r="AB1704" t="s">
        <v>8777</v>
      </c>
      <c r="AC1704">
        <v>567468</v>
      </c>
    </row>
    <row r="1705" spans="1:29">
      <c r="A1705">
        <f t="shared" ca="1" si="26"/>
        <v>0.86810741955174742</v>
      </c>
      <c r="B1705" t="s">
        <v>687</v>
      </c>
      <c r="C1705">
        <v>9443623</v>
      </c>
      <c r="D1705" s="2">
        <v>43229</v>
      </c>
      <c r="E1705" t="s">
        <v>76</v>
      </c>
      <c r="F1705" t="s">
        <v>8778</v>
      </c>
      <c r="G1705">
        <v>5</v>
      </c>
      <c r="H1705" t="s">
        <v>58</v>
      </c>
      <c r="I1705" t="s">
        <v>689</v>
      </c>
      <c r="J1705">
        <v>10051</v>
      </c>
      <c r="K1705">
        <v>11</v>
      </c>
      <c r="L1705" s="2">
        <v>39904</v>
      </c>
      <c r="M1705" s="2">
        <v>44286</v>
      </c>
      <c r="N1705" t="s">
        <v>3718</v>
      </c>
      <c r="O1705">
        <v>7</v>
      </c>
      <c r="P1705" t="s">
        <v>1538</v>
      </c>
      <c r="Q1705" t="s">
        <v>1539</v>
      </c>
      <c r="R1705" t="s">
        <v>1540</v>
      </c>
      <c r="S1705" t="s">
        <v>67</v>
      </c>
      <c r="T1705" t="s">
        <v>68</v>
      </c>
      <c r="U1705">
        <v>2018</v>
      </c>
      <c r="V1705">
        <v>364026</v>
      </c>
      <c r="W1705" t="s">
        <v>69</v>
      </c>
      <c r="X1705" t="s">
        <v>687</v>
      </c>
      <c r="Y1705">
        <v>247637</v>
      </c>
      <c r="Z1705">
        <v>116389</v>
      </c>
      <c r="AA1705" t="s">
        <v>69</v>
      </c>
      <c r="AB1705" t="s">
        <v>8779</v>
      </c>
      <c r="AC1705">
        <v>364026</v>
      </c>
    </row>
    <row r="1706" spans="1:29">
      <c r="A1706">
        <f t="shared" ca="1" si="26"/>
        <v>0.53390495925450565</v>
      </c>
      <c r="B1706" t="s">
        <v>199</v>
      </c>
      <c r="C1706">
        <v>9267944</v>
      </c>
      <c r="D1706" s="2">
        <v>42852</v>
      </c>
      <c r="E1706" t="s">
        <v>76</v>
      </c>
      <c r="F1706" t="s">
        <v>8780</v>
      </c>
      <c r="G1706">
        <v>5</v>
      </c>
      <c r="H1706" t="s">
        <v>58</v>
      </c>
      <c r="I1706" t="s">
        <v>149</v>
      </c>
      <c r="J1706">
        <v>173877</v>
      </c>
      <c r="K1706">
        <v>5</v>
      </c>
      <c r="L1706" s="2">
        <v>41402</v>
      </c>
      <c r="M1706" s="2">
        <v>43585</v>
      </c>
      <c r="N1706" t="s">
        <v>8781</v>
      </c>
      <c r="O1706">
        <v>9</v>
      </c>
      <c r="P1706" t="s">
        <v>837</v>
      </c>
      <c r="Q1706" t="s">
        <v>175</v>
      </c>
      <c r="R1706" t="s">
        <v>176</v>
      </c>
      <c r="S1706" t="s">
        <v>838</v>
      </c>
      <c r="T1706" t="s">
        <v>68</v>
      </c>
      <c r="U1706">
        <v>2017</v>
      </c>
      <c r="V1706">
        <v>332000</v>
      </c>
      <c r="W1706" t="s">
        <v>69</v>
      </c>
      <c r="X1706" t="s">
        <v>199</v>
      </c>
      <c r="Y1706">
        <v>207500</v>
      </c>
      <c r="Z1706">
        <v>124500</v>
      </c>
      <c r="AA1706" t="s">
        <v>69</v>
      </c>
      <c r="AB1706" t="s">
        <v>8782</v>
      </c>
      <c r="AC1706">
        <v>332000</v>
      </c>
    </row>
    <row r="1707" spans="1:29">
      <c r="A1707">
        <f t="shared" ca="1" si="26"/>
        <v>0.11403346637662748</v>
      </c>
      <c r="B1707" t="s">
        <v>327</v>
      </c>
      <c r="C1707">
        <v>9319745</v>
      </c>
      <c r="D1707" s="2">
        <v>42900</v>
      </c>
      <c r="E1707" t="s">
        <v>56</v>
      </c>
      <c r="F1707" t="s">
        <v>8783</v>
      </c>
      <c r="G1707">
        <v>5</v>
      </c>
      <c r="H1707" t="s">
        <v>58</v>
      </c>
      <c r="I1707" t="s">
        <v>330</v>
      </c>
      <c r="J1707">
        <v>1960</v>
      </c>
      <c r="K1707">
        <v>40</v>
      </c>
      <c r="L1707" s="2">
        <v>27881</v>
      </c>
      <c r="M1707" s="2">
        <v>43555</v>
      </c>
      <c r="N1707" t="s">
        <v>5096</v>
      </c>
      <c r="O1707">
        <v>7</v>
      </c>
      <c r="P1707" t="s">
        <v>930</v>
      </c>
      <c r="Q1707" t="s">
        <v>595</v>
      </c>
      <c r="R1707" t="s">
        <v>311</v>
      </c>
      <c r="S1707" t="s">
        <v>296</v>
      </c>
      <c r="T1707" t="s">
        <v>68</v>
      </c>
      <c r="U1707">
        <v>2017</v>
      </c>
      <c r="V1707">
        <v>328456</v>
      </c>
      <c r="W1707" t="s">
        <v>69</v>
      </c>
      <c r="X1707" t="s">
        <v>327</v>
      </c>
      <c r="Y1707">
        <v>224997</v>
      </c>
      <c r="Z1707">
        <v>103459</v>
      </c>
      <c r="AA1707" t="s">
        <v>69</v>
      </c>
      <c r="AB1707" t="s">
        <v>8784</v>
      </c>
      <c r="AC1707">
        <v>328456</v>
      </c>
    </row>
    <row r="1708" spans="1:29">
      <c r="A1708">
        <f t="shared" ca="1" si="26"/>
        <v>0.7265542749956021</v>
      </c>
      <c r="B1708" t="s">
        <v>687</v>
      </c>
      <c r="C1708">
        <v>9456716</v>
      </c>
      <c r="D1708" s="2">
        <v>43186</v>
      </c>
      <c r="E1708" t="s">
        <v>76</v>
      </c>
      <c r="F1708" t="s">
        <v>8785</v>
      </c>
      <c r="G1708">
        <v>5</v>
      </c>
      <c r="H1708" t="s">
        <v>58</v>
      </c>
      <c r="I1708" t="s">
        <v>689</v>
      </c>
      <c r="J1708">
        <v>5660</v>
      </c>
      <c r="K1708">
        <v>15</v>
      </c>
      <c r="L1708" s="2">
        <v>37469</v>
      </c>
      <c r="M1708" s="2">
        <v>43921</v>
      </c>
      <c r="N1708" t="s">
        <v>113</v>
      </c>
      <c r="O1708">
        <v>10</v>
      </c>
      <c r="P1708" t="s">
        <v>216</v>
      </c>
      <c r="Q1708" t="s">
        <v>217</v>
      </c>
      <c r="R1708" t="s">
        <v>120</v>
      </c>
      <c r="S1708" t="s">
        <v>85</v>
      </c>
      <c r="T1708" t="s">
        <v>68</v>
      </c>
      <c r="U1708">
        <v>2018</v>
      </c>
      <c r="V1708">
        <v>547470</v>
      </c>
      <c r="W1708" t="s">
        <v>69</v>
      </c>
      <c r="X1708" t="s">
        <v>687</v>
      </c>
      <c r="Y1708">
        <v>352834</v>
      </c>
      <c r="Z1708">
        <v>194636</v>
      </c>
      <c r="AA1708" t="s">
        <v>69</v>
      </c>
      <c r="AB1708" t="s">
        <v>8786</v>
      </c>
      <c r="AC1708">
        <v>547470</v>
      </c>
    </row>
    <row r="1709" spans="1:29">
      <c r="A1709">
        <f t="shared" ca="1" si="26"/>
        <v>0.89044989503548166</v>
      </c>
      <c r="B1709" t="s">
        <v>254</v>
      </c>
      <c r="C1709">
        <v>9330172</v>
      </c>
      <c r="D1709" s="2">
        <v>42968</v>
      </c>
      <c r="E1709" t="s">
        <v>56</v>
      </c>
      <c r="F1709" t="s">
        <v>8787</v>
      </c>
      <c r="G1709">
        <v>5</v>
      </c>
      <c r="H1709" t="s">
        <v>58</v>
      </c>
      <c r="I1709" t="s">
        <v>256</v>
      </c>
      <c r="J1709">
        <v>111537</v>
      </c>
      <c r="K1709">
        <v>4</v>
      </c>
      <c r="L1709" s="2">
        <v>41883</v>
      </c>
      <c r="M1709" s="2">
        <v>43708</v>
      </c>
      <c r="N1709" t="s">
        <v>3538</v>
      </c>
      <c r="O1709">
        <v>9</v>
      </c>
      <c r="P1709" t="s">
        <v>1942</v>
      </c>
      <c r="Q1709" t="s">
        <v>1455</v>
      </c>
      <c r="R1709" t="s">
        <v>1943</v>
      </c>
      <c r="S1709" t="s">
        <v>85</v>
      </c>
      <c r="T1709" t="s">
        <v>68</v>
      </c>
      <c r="U1709">
        <v>2017</v>
      </c>
      <c r="V1709">
        <v>347101</v>
      </c>
      <c r="W1709" t="s">
        <v>69</v>
      </c>
      <c r="X1709" t="s">
        <v>254</v>
      </c>
      <c r="Y1709">
        <v>227687</v>
      </c>
      <c r="Z1709">
        <v>119414</v>
      </c>
      <c r="AA1709" t="s">
        <v>69</v>
      </c>
      <c r="AB1709" t="s">
        <v>8788</v>
      </c>
      <c r="AC1709">
        <v>347101</v>
      </c>
    </row>
    <row r="1710" spans="1:29">
      <c r="A1710">
        <f t="shared" ca="1" si="26"/>
        <v>0.73547864514271555</v>
      </c>
      <c r="B1710" t="s">
        <v>303</v>
      </c>
      <c r="C1710">
        <v>9322191</v>
      </c>
      <c r="D1710" s="2">
        <v>42948</v>
      </c>
      <c r="E1710" t="s">
        <v>76</v>
      </c>
      <c r="F1710" t="s">
        <v>8789</v>
      </c>
      <c r="G1710">
        <v>5</v>
      </c>
      <c r="H1710" t="s">
        <v>58</v>
      </c>
      <c r="I1710" t="s">
        <v>305</v>
      </c>
      <c r="J1710">
        <v>97357</v>
      </c>
      <c r="K1710">
        <v>5</v>
      </c>
      <c r="L1710" s="2">
        <v>41537</v>
      </c>
      <c r="M1710" s="2">
        <v>43677</v>
      </c>
      <c r="N1710" t="s">
        <v>4492</v>
      </c>
      <c r="O1710">
        <v>11</v>
      </c>
      <c r="P1710" t="s">
        <v>532</v>
      </c>
      <c r="Q1710" t="s">
        <v>533</v>
      </c>
      <c r="R1710" t="s">
        <v>149</v>
      </c>
      <c r="S1710" t="s">
        <v>67</v>
      </c>
      <c r="T1710" t="s">
        <v>68</v>
      </c>
      <c r="U1710">
        <v>2017</v>
      </c>
      <c r="V1710">
        <v>237750</v>
      </c>
      <c r="W1710" t="s">
        <v>69</v>
      </c>
      <c r="X1710" t="s">
        <v>303</v>
      </c>
      <c r="Y1710">
        <v>150000</v>
      </c>
      <c r="Z1710">
        <v>87750</v>
      </c>
      <c r="AA1710" t="s">
        <v>69</v>
      </c>
      <c r="AB1710" t="s">
        <v>8790</v>
      </c>
      <c r="AC1710">
        <v>237750</v>
      </c>
    </row>
    <row r="1711" spans="1:29">
      <c r="A1711">
        <f t="shared" ca="1" si="26"/>
        <v>0.60865294933835812</v>
      </c>
      <c r="B1711" t="s">
        <v>127</v>
      </c>
      <c r="C1711">
        <v>9487011</v>
      </c>
      <c r="D1711" s="2">
        <v>43238</v>
      </c>
      <c r="E1711" t="s">
        <v>8791</v>
      </c>
      <c r="F1711" t="s">
        <v>8792</v>
      </c>
      <c r="G1711">
        <v>5</v>
      </c>
      <c r="H1711" t="s">
        <v>58</v>
      </c>
      <c r="I1711" t="s">
        <v>130</v>
      </c>
      <c r="J1711">
        <v>102125</v>
      </c>
      <c r="K1711">
        <v>5</v>
      </c>
      <c r="L1711" s="2">
        <v>41883</v>
      </c>
      <c r="M1711" s="2">
        <v>44347</v>
      </c>
      <c r="N1711" t="s">
        <v>8641</v>
      </c>
      <c r="O1711">
        <v>4</v>
      </c>
      <c r="P1711" t="s">
        <v>7889</v>
      </c>
      <c r="Q1711" t="s">
        <v>7890</v>
      </c>
      <c r="R1711" t="s">
        <v>66</v>
      </c>
      <c r="S1711" t="s">
        <v>260</v>
      </c>
      <c r="T1711" t="s">
        <v>68</v>
      </c>
      <c r="U1711">
        <v>2018</v>
      </c>
      <c r="V1711">
        <v>676077</v>
      </c>
      <c r="W1711" t="s">
        <v>69</v>
      </c>
      <c r="X1711" t="s">
        <v>286</v>
      </c>
      <c r="Y1711">
        <v>501212</v>
      </c>
      <c r="Z1711">
        <v>174865</v>
      </c>
      <c r="AA1711" t="s">
        <v>69</v>
      </c>
      <c r="AB1711" t="s">
        <v>8793</v>
      </c>
      <c r="AC1711">
        <v>676077</v>
      </c>
    </row>
    <row r="1712" spans="1:29">
      <c r="A1712">
        <f t="shared" ca="1" si="26"/>
        <v>0.61911028241758148</v>
      </c>
      <c r="B1712" t="s">
        <v>127</v>
      </c>
      <c r="C1712">
        <v>9418925</v>
      </c>
      <c r="D1712" s="2">
        <v>42853</v>
      </c>
      <c r="E1712" t="s">
        <v>287</v>
      </c>
      <c r="F1712" t="s">
        <v>8794</v>
      </c>
      <c r="G1712">
        <v>7</v>
      </c>
      <c r="H1712" t="s">
        <v>58</v>
      </c>
      <c r="I1712" t="s">
        <v>130</v>
      </c>
      <c r="J1712">
        <v>98728</v>
      </c>
      <c r="K1712">
        <v>5</v>
      </c>
      <c r="L1712" s="2">
        <v>42767</v>
      </c>
      <c r="M1712" s="2">
        <v>43555</v>
      </c>
      <c r="N1712" t="s">
        <v>131</v>
      </c>
      <c r="O1712">
        <v>47</v>
      </c>
      <c r="P1712" t="s">
        <v>717</v>
      </c>
      <c r="Q1712" t="s">
        <v>718</v>
      </c>
      <c r="R1712" t="s">
        <v>149</v>
      </c>
      <c r="S1712" t="s">
        <v>413</v>
      </c>
      <c r="T1712" t="s">
        <v>68</v>
      </c>
      <c r="U1712">
        <v>2017</v>
      </c>
      <c r="V1712">
        <v>518055</v>
      </c>
      <c r="W1712" t="s">
        <v>69</v>
      </c>
      <c r="X1712" t="s">
        <v>127</v>
      </c>
      <c r="Y1712">
        <v>436018</v>
      </c>
      <c r="Z1712">
        <v>82037</v>
      </c>
      <c r="AA1712" t="s">
        <v>69</v>
      </c>
      <c r="AB1712" t="s">
        <v>8795</v>
      </c>
      <c r="AC1712">
        <v>518055</v>
      </c>
    </row>
    <row r="1713" spans="1:29">
      <c r="A1713">
        <f t="shared" ca="1" si="26"/>
        <v>0.18671690116908246</v>
      </c>
      <c r="B1713" t="s">
        <v>127</v>
      </c>
      <c r="C1713">
        <v>9487765</v>
      </c>
      <c r="D1713" s="2">
        <v>43234</v>
      </c>
      <c r="E1713" t="s">
        <v>56</v>
      </c>
      <c r="F1713" t="s">
        <v>8796</v>
      </c>
      <c r="G1713">
        <v>5</v>
      </c>
      <c r="H1713" t="s">
        <v>58</v>
      </c>
      <c r="I1713" t="s">
        <v>130</v>
      </c>
      <c r="J1713">
        <v>104603</v>
      </c>
      <c r="K1713">
        <v>5</v>
      </c>
      <c r="L1713" s="2">
        <v>41887</v>
      </c>
      <c r="M1713" s="2">
        <v>43982</v>
      </c>
      <c r="N1713" t="s">
        <v>2465</v>
      </c>
      <c r="O1713">
        <v>1</v>
      </c>
      <c r="P1713" t="s">
        <v>825</v>
      </c>
      <c r="Q1713" t="s">
        <v>826</v>
      </c>
      <c r="R1713" t="s">
        <v>827</v>
      </c>
      <c r="S1713" t="s">
        <v>729</v>
      </c>
      <c r="T1713" t="s">
        <v>68</v>
      </c>
      <c r="U1713">
        <v>2018</v>
      </c>
      <c r="V1713">
        <v>320635</v>
      </c>
      <c r="W1713" t="s">
        <v>69</v>
      </c>
      <c r="X1713" t="s">
        <v>127</v>
      </c>
      <c r="Y1713">
        <v>210368</v>
      </c>
      <c r="Z1713">
        <v>110267</v>
      </c>
      <c r="AA1713" t="s">
        <v>69</v>
      </c>
      <c r="AB1713" t="s">
        <v>8797</v>
      </c>
      <c r="AC1713">
        <v>320635</v>
      </c>
    </row>
    <row r="1714" spans="1:29">
      <c r="A1714">
        <f t="shared" ca="1" si="26"/>
        <v>0.65750602594159191</v>
      </c>
      <c r="B1714" t="s">
        <v>687</v>
      </c>
      <c r="C1714">
        <v>9402534</v>
      </c>
      <c r="D1714" s="2">
        <v>43097</v>
      </c>
      <c r="E1714" t="s">
        <v>76</v>
      </c>
      <c r="F1714" t="s">
        <v>8798</v>
      </c>
      <c r="G1714">
        <v>5</v>
      </c>
      <c r="H1714" t="s">
        <v>58</v>
      </c>
      <c r="I1714" t="s">
        <v>689</v>
      </c>
      <c r="J1714">
        <v>13071</v>
      </c>
      <c r="K1714">
        <v>6</v>
      </c>
      <c r="L1714" s="2">
        <v>42583</v>
      </c>
      <c r="M1714" s="2">
        <v>43830</v>
      </c>
      <c r="N1714" t="s">
        <v>973</v>
      </c>
      <c r="O1714">
        <v>1</v>
      </c>
      <c r="P1714" t="s">
        <v>4788</v>
      </c>
      <c r="Q1714" t="s">
        <v>4789</v>
      </c>
      <c r="R1714" t="s">
        <v>120</v>
      </c>
      <c r="S1714" t="s">
        <v>67</v>
      </c>
      <c r="T1714" t="s">
        <v>68</v>
      </c>
      <c r="U1714">
        <v>2018</v>
      </c>
      <c r="V1714">
        <v>337166</v>
      </c>
      <c r="W1714" t="s">
        <v>69</v>
      </c>
      <c r="X1714" t="s">
        <v>687</v>
      </c>
      <c r="Y1714">
        <v>212500</v>
      </c>
      <c r="Z1714">
        <v>124666</v>
      </c>
      <c r="AA1714" t="s">
        <v>69</v>
      </c>
      <c r="AB1714" t="s">
        <v>8799</v>
      </c>
      <c r="AC1714">
        <v>337166</v>
      </c>
    </row>
    <row r="1715" spans="1:29">
      <c r="A1715">
        <f t="shared" ca="1" si="26"/>
        <v>0.76408603487453552</v>
      </c>
      <c r="B1715" t="s">
        <v>75</v>
      </c>
      <c r="C1715">
        <v>9266703</v>
      </c>
      <c r="D1715" s="2">
        <v>42916</v>
      </c>
      <c r="E1715" t="s">
        <v>76</v>
      </c>
      <c r="F1715" t="s">
        <v>8800</v>
      </c>
      <c r="G1715">
        <v>5</v>
      </c>
      <c r="H1715" t="s">
        <v>58</v>
      </c>
      <c r="I1715" t="s">
        <v>78</v>
      </c>
      <c r="J1715">
        <v>42411</v>
      </c>
      <c r="K1715">
        <v>5</v>
      </c>
      <c r="L1715" s="2">
        <v>41395</v>
      </c>
      <c r="M1715" s="2">
        <v>44316</v>
      </c>
      <c r="N1715" t="s">
        <v>735</v>
      </c>
      <c r="O1715">
        <v>5</v>
      </c>
      <c r="P1715" t="s">
        <v>997</v>
      </c>
      <c r="Q1715" t="s">
        <v>998</v>
      </c>
      <c r="R1715" t="s">
        <v>640</v>
      </c>
      <c r="S1715" t="s">
        <v>67</v>
      </c>
      <c r="T1715" t="s">
        <v>68</v>
      </c>
      <c r="U1715">
        <v>2017</v>
      </c>
      <c r="V1715">
        <v>675802</v>
      </c>
      <c r="W1715" t="s">
        <v>69</v>
      </c>
      <c r="X1715" t="s">
        <v>75</v>
      </c>
      <c r="Y1715">
        <v>378395</v>
      </c>
      <c r="Z1715">
        <v>151407</v>
      </c>
      <c r="AA1715" t="s">
        <v>69</v>
      </c>
      <c r="AB1715" t="s">
        <v>8801</v>
      </c>
      <c r="AC1715">
        <v>529802</v>
      </c>
    </row>
    <row r="1716" spans="1:29">
      <c r="A1716">
        <f t="shared" ca="1" si="26"/>
        <v>0.57474567406546651</v>
      </c>
      <c r="B1716" t="s">
        <v>254</v>
      </c>
      <c r="C1716">
        <v>9455701</v>
      </c>
      <c r="D1716" s="2">
        <v>43164</v>
      </c>
      <c r="E1716" t="s">
        <v>76</v>
      </c>
      <c r="F1716" t="s">
        <v>8802</v>
      </c>
      <c r="G1716">
        <v>5</v>
      </c>
      <c r="H1716" t="s">
        <v>58</v>
      </c>
      <c r="I1716" t="s">
        <v>256</v>
      </c>
      <c r="J1716">
        <v>107387</v>
      </c>
      <c r="K1716">
        <v>5</v>
      </c>
      <c r="L1716" s="2">
        <v>41734</v>
      </c>
      <c r="M1716" s="2">
        <v>43921</v>
      </c>
      <c r="N1716" t="s">
        <v>1434</v>
      </c>
      <c r="O1716">
        <v>12</v>
      </c>
      <c r="P1716" t="s">
        <v>656</v>
      </c>
      <c r="Q1716" t="s">
        <v>204</v>
      </c>
      <c r="R1716" t="s">
        <v>205</v>
      </c>
      <c r="S1716" t="s">
        <v>85</v>
      </c>
      <c r="T1716" t="s">
        <v>68</v>
      </c>
      <c r="U1716">
        <v>2018</v>
      </c>
      <c r="V1716">
        <v>313687</v>
      </c>
      <c r="W1716" t="s">
        <v>69</v>
      </c>
      <c r="X1716" t="s">
        <v>254</v>
      </c>
      <c r="Y1716">
        <v>225000</v>
      </c>
      <c r="Z1716">
        <v>88687</v>
      </c>
      <c r="AA1716" t="s">
        <v>69</v>
      </c>
      <c r="AB1716" t="s">
        <v>8803</v>
      </c>
      <c r="AC1716">
        <v>313687</v>
      </c>
    </row>
    <row r="1717" spans="1:29">
      <c r="A1717">
        <f t="shared" ca="1" si="26"/>
        <v>0.65911569599977504</v>
      </c>
      <c r="B1717" t="s">
        <v>303</v>
      </c>
      <c r="C1717">
        <v>9534595</v>
      </c>
      <c r="D1717" s="2">
        <v>43329</v>
      </c>
      <c r="E1717" t="s">
        <v>8804</v>
      </c>
      <c r="F1717" t="s">
        <v>8805</v>
      </c>
      <c r="G1717">
        <v>5</v>
      </c>
      <c r="H1717" t="s">
        <v>58</v>
      </c>
      <c r="I1717" t="s">
        <v>305</v>
      </c>
      <c r="J1717">
        <v>99516</v>
      </c>
      <c r="K1717">
        <v>5</v>
      </c>
      <c r="L1717" s="2">
        <v>41870</v>
      </c>
      <c r="M1717" s="2">
        <v>44043</v>
      </c>
      <c r="N1717" t="s">
        <v>1912</v>
      </c>
      <c r="O1717">
        <v>1</v>
      </c>
      <c r="P1717" t="s">
        <v>2366</v>
      </c>
      <c r="Q1717" t="s">
        <v>2367</v>
      </c>
      <c r="R1717" t="s">
        <v>1837</v>
      </c>
      <c r="S1717" t="s">
        <v>7765</v>
      </c>
      <c r="T1717" t="s">
        <v>68</v>
      </c>
      <c r="U1717">
        <v>2018</v>
      </c>
      <c r="V1717">
        <v>462454</v>
      </c>
      <c r="W1717" t="s">
        <v>69</v>
      </c>
      <c r="X1717" t="s">
        <v>303</v>
      </c>
      <c r="Y1717">
        <v>392240</v>
      </c>
      <c r="Z1717">
        <v>70214</v>
      </c>
      <c r="AA1717" t="s">
        <v>69</v>
      </c>
      <c r="AB1717" t="s">
        <v>8806</v>
      </c>
      <c r="AC1717">
        <v>462454</v>
      </c>
    </row>
    <row r="1718" spans="1:29">
      <c r="A1718">
        <f t="shared" ca="1" si="26"/>
        <v>0.45668669483911795</v>
      </c>
      <c r="B1718" t="s">
        <v>109</v>
      </c>
      <c r="C1718">
        <v>9334593</v>
      </c>
      <c r="D1718" s="2">
        <v>42964</v>
      </c>
      <c r="E1718" t="s">
        <v>76</v>
      </c>
      <c r="F1718" t="s">
        <v>8807</v>
      </c>
      <c r="G1718">
        <v>5</v>
      </c>
      <c r="H1718" t="s">
        <v>58</v>
      </c>
      <c r="I1718" t="s">
        <v>112</v>
      </c>
      <c r="J1718">
        <v>23704</v>
      </c>
      <c r="K1718">
        <v>5</v>
      </c>
      <c r="L1718" s="2">
        <v>41547</v>
      </c>
      <c r="M1718" s="2">
        <v>43708</v>
      </c>
      <c r="N1718" t="s">
        <v>8601</v>
      </c>
      <c r="O1718">
        <v>50</v>
      </c>
      <c r="P1718" t="s">
        <v>357</v>
      </c>
      <c r="Q1718" t="s">
        <v>358</v>
      </c>
      <c r="R1718" t="s">
        <v>149</v>
      </c>
      <c r="S1718" t="s">
        <v>67</v>
      </c>
      <c r="T1718" t="s">
        <v>68</v>
      </c>
      <c r="U1718">
        <v>2017</v>
      </c>
      <c r="V1718">
        <v>1135810</v>
      </c>
      <c r="W1718" t="s">
        <v>69</v>
      </c>
      <c r="X1718" t="s">
        <v>109</v>
      </c>
      <c r="Y1718">
        <v>1006457</v>
      </c>
      <c r="Z1718">
        <v>129353</v>
      </c>
      <c r="AA1718" t="s">
        <v>69</v>
      </c>
      <c r="AB1718" t="s">
        <v>8808</v>
      </c>
      <c r="AC1718">
        <v>1135810</v>
      </c>
    </row>
    <row r="1719" spans="1:29">
      <c r="A1719">
        <f t="shared" ca="1" si="26"/>
        <v>0.93939774799122922</v>
      </c>
      <c r="B1719" t="s">
        <v>199</v>
      </c>
      <c r="C1719">
        <v>9246436</v>
      </c>
      <c r="D1719" s="2">
        <v>42809</v>
      </c>
      <c r="E1719" t="s">
        <v>76</v>
      </c>
      <c r="F1719" t="s">
        <v>8809</v>
      </c>
      <c r="G1719">
        <v>5</v>
      </c>
      <c r="H1719" t="s">
        <v>58</v>
      </c>
      <c r="I1719" t="s">
        <v>149</v>
      </c>
      <c r="J1719">
        <v>63417</v>
      </c>
      <c r="K1719">
        <v>17</v>
      </c>
      <c r="L1719" s="2">
        <v>34970</v>
      </c>
      <c r="M1719" s="2">
        <v>43921</v>
      </c>
      <c r="N1719" t="s">
        <v>5895</v>
      </c>
      <c r="O1719">
        <v>1</v>
      </c>
      <c r="P1719" t="s">
        <v>161</v>
      </c>
      <c r="Q1719" t="s">
        <v>162</v>
      </c>
      <c r="R1719" t="s">
        <v>163</v>
      </c>
      <c r="S1719" t="s">
        <v>67</v>
      </c>
      <c r="T1719" t="s">
        <v>68</v>
      </c>
      <c r="U1719">
        <v>2017</v>
      </c>
      <c r="V1719">
        <v>158641</v>
      </c>
      <c r="W1719" t="s">
        <v>69</v>
      </c>
      <c r="X1719" t="s">
        <v>199</v>
      </c>
      <c r="Y1719">
        <v>104369</v>
      </c>
      <c r="Z1719">
        <v>54272</v>
      </c>
      <c r="AA1719" t="s">
        <v>69</v>
      </c>
      <c r="AB1719" t="s">
        <v>8810</v>
      </c>
      <c r="AC1719">
        <v>158641</v>
      </c>
    </row>
    <row r="1720" spans="1:29">
      <c r="A1720">
        <f t="shared" ca="1" si="26"/>
        <v>0.64291943453499556</v>
      </c>
      <c r="B1720" t="s">
        <v>199</v>
      </c>
      <c r="C1720">
        <v>9478130</v>
      </c>
      <c r="D1720" s="2">
        <v>43202</v>
      </c>
      <c r="E1720" t="s">
        <v>76</v>
      </c>
      <c r="F1720" t="s">
        <v>8811</v>
      </c>
      <c r="G1720">
        <v>5</v>
      </c>
      <c r="H1720" t="s">
        <v>58</v>
      </c>
      <c r="I1720" t="s">
        <v>149</v>
      </c>
      <c r="J1720">
        <v>181595</v>
      </c>
      <c r="K1720">
        <v>5</v>
      </c>
      <c r="L1720" s="2">
        <v>41760</v>
      </c>
      <c r="M1720" s="2">
        <v>43951</v>
      </c>
      <c r="N1720" t="s">
        <v>201</v>
      </c>
      <c r="O1720">
        <v>1</v>
      </c>
      <c r="P1720" t="s">
        <v>4788</v>
      </c>
      <c r="Q1720" t="s">
        <v>4789</v>
      </c>
      <c r="R1720" t="s">
        <v>120</v>
      </c>
      <c r="S1720" t="s">
        <v>336</v>
      </c>
      <c r="T1720" t="s">
        <v>68</v>
      </c>
      <c r="U1720">
        <v>2018</v>
      </c>
      <c r="V1720">
        <v>536852</v>
      </c>
      <c r="W1720" t="s">
        <v>69</v>
      </c>
      <c r="X1720" t="s">
        <v>199</v>
      </c>
      <c r="Y1720">
        <v>388997</v>
      </c>
      <c r="Z1720">
        <v>147855</v>
      </c>
      <c r="AA1720" t="s">
        <v>69</v>
      </c>
      <c r="AB1720" t="s">
        <v>8812</v>
      </c>
      <c r="AC1720">
        <v>536852</v>
      </c>
    </row>
    <row r="1721" spans="1:29">
      <c r="A1721">
        <f t="shared" ca="1" si="26"/>
        <v>0.31864476113231543</v>
      </c>
      <c r="B1721" t="s">
        <v>241</v>
      </c>
      <c r="C1721">
        <v>9471838</v>
      </c>
      <c r="D1721" s="2">
        <v>43175</v>
      </c>
      <c r="E1721" t="s">
        <v>56</v>
      </c>
      <c r="F1721" t="s">
        <v>8813</v>
      </c>
      <c r="G1721">
        <v>5</v>
      </c>
      <c r="H1721" t="s">
        <v>58</v>
      </c>
      <c r="I1721" t="s">
        <v>243</v>
      </c>
      <c r="J1721">
        <v>123912</v>
      </c>
      <c r="K1721">
        <v>4</v>
      </c>
      <c r="L1721" s="2">
        <v>42096</v>
      </c>
      <c r="M1721" s="2">
        <v>43555</v>
      </c>
      <c r="N1721" t="s">
        <v>388</v>
      </c>
      <c r="O1721">
        <v>3</v>
      </c>
      <c r="P1721" t="s">
        <v>542</v>
      </c>
      <c r="Q1721" t="s">
        <v>543</v>
      </c>
      <c r="R1721" t="s">
        <v>205</v>
      </c>
      <c r="S1721" t="s">
        <v>67</v>
      </c>
      <c r="T1721" t="s">
        <v>68</v>
      </c>
      <c r="U1721">
        <v>2018</v>
      </c>
      <c r="V1721">
        <v>400000</v>
      </c>
      <c r="W1721" t="s">
        <v>69</v>
      </c>
      <c r="X1721" t="s">
        <v>241</v>
      </c>
      <c r="Y1721">
        <v>250000</v>
      </c>
      <c r="Z1721">
        <v>150000</v>
      </c>
      <c r="AA1721" t="s">
        <v>69</v>
      </c>
      <c r="AB1721" t="s">
        <v>8814</v>
      </c>
      <c r="AC1721">
        <v>400000</v>
      </c>
    </row>
    <row r="1722" spans="1:29">
      <c r="A1722">
        <f t="shared" ca="1" si="26"/>
        <v>0.28489545608000022</v>
      </c>
      <c r="B1722" t="s">
        <v>286</v>
      </c>
      <c r="C1722">
        <v>9319116</v>
      </c>
      <c r="D1722" s="2">
        <v>42928</v>
      </c>
      <c r="E1722" t="s">
        <v>926</v>
      </c>
      <c r="F1722" t="s">
        <v>8815</v>
      </c>
      <c r="G1722">
        <v>5</v>
      </c>
      <c r="H1722" t="s">
        <v>58</v>
      </c>
      <c r="I1722" t="s">
        <v>289</v>
      </c>
      <c r="J1722">
        <v>101138</v>
      </c>
      <c r="K1722">
        <v>5</v>
      </c>
      <c r="L1722" s="2">
        <v>41494</v>
      </c>
      <c r="M1722" s="2">
        <v>44043</v>
      </c>
      <c r="N1722" t="s">
        <v>3589</v>
      </c>
      <c r="O1722">
        <v>3</v>
      </c>
      <c r="P1722" t="s">
        <v>3383</v>
      </c>
      <c r="Q1722" t="s">
        <v>554</v>
      </c>
      <c r="R1722" t="s">
        <v>555</v>
      </c>
      <c r="S1722" t="s">
        <v>260</v>
      </c>
      <c r="T1722" t="s">
        <v>68</v>
      </c>
      <c r="U1722">
        <v>2017</v>
      </c>
      <c r="V1722">
        <v>373750</v>
      </c>
      <c r="W1722" t="s">
        <v>69</v>
      </c>
      <c r="X1722" t="s">
        <v>286</v>
      </c>
      <c r="Y1722">
        <v>250000</v>
      </c>
      <c r="Z1722">
        <v>123750</v>
      </c>
      <c r="AA1722" t="s">
        <v>69</v>
      </c>
      <c r="AB1722" t="s">
        <v>8816</v>
      </c>
      <c r="AC1722">
        <v>373750</v>
      </c>
    </row>
    <row r="1723" spans="1:29">
      <c r="A1723">
        <f t="shared" ca="1" si="26"/>
        <v>0.71137538971896441</v>
      </c>
      <c r="B1723" t="s">
        <v>156</v>
      </c>
      <c r="C1723">
        <v>9457180</v>
      </c>
      <c r="D1723" s="2">
        <v>43168</v>
      </c>
      <c r="E1723" t="s">
        <v>8817</v>
      </c>
      <c r="F1723" t="s">
        <v>8818</v>
      </c>
      <c r="G1723">
        <v>5</v>
      </c>
      <c r="H1723" t="s">
        <v>58</v>
      </c>
      <c r="I1723" t="s">
        <v>66</v>
      </c>
      <c r="J1723">
        <v>9164</v>
      </c>
      <c r="K1723">
        <v>5</v>
      </c>
      <c r="L1723" s="2">
        <v>41830</v>
      </c>
      <c r="M1723" s="2">
        <v>43677</v>
      </c>
      <c r="N1723" t="s">
        <v>8819</v>
      </c>
      <c r="O1723">
        <v>27</v>
      </c>
      <c r="P1723" t="s">
        <v>4190</v>
      </c>
      <c r="Q1723" t="s">
        <v>629</v>
      </c>
      <c r="R1723" t="s">
        <v>630</v>
      </c>
      <c r="S1723" t="s">
        <v>67</v>
      </c>
      <c r="T1723" t="s">
        <v>68</v>
      </c>
      <c r="U1723">
        <v>2018</v>
      </c>
      <c r="V1723">
        <v>383750</v>
      </c>
      <c r="W1723" t="s">
        <v>69</v>
      </c>
      <c r="X1723" t="s">
        <v>156</v>
      </c>
      <c r="Y1723">
        <v>250000</v>
      </c>
      <c r="Z1723">
        <v>133750</v>
      </c>
      <c r="AA1723" t="s">
        <v>69</v>
      </c>
      <c r="AB1723" t="s">
        <v>8820</v>
      </c>
      <c r="AC1723">
        <v>383750</v>
      </c>
    </row>
    <row r="1724" spans="1:29">
      <c r="A1724">
        <f t="shared" ca="1" si="26"/>
        <v>0.70024334378345521</v>
      </c>
      <c r="B1724" t="s">
        <v>254</v>
      </c>
      <c r="C1724">
        <v>9321107</v>
      </c>
      <c r="D1724" s="2">
        <v>42942</v>
      </c>
      <c r="E1724" t="s">
        <v>76</v>
      </c>
      <c r="F1724" t="s">
        <v>8821</v>
      </c>
      <c r="G1724">
        <v>5</v>
      </c>
      <c r="H1724" t="s">
        <v>58</v>
      </c>
      <c r="I1724" t="s">
        <v>256</v>
      </c>
      <c r="J1724">
        <v>90278</v>
      </c>
      <c r="K1724">
        <v>8</v>
      </c>
      <c r="L1724" s="2">
        <v>40238</v>
      </c>
      <c r="M1724" s="2">
        <v>43312</v>
      </c>
      <c r="N1724" t="s">
        <v>1057</v>
      </c>
      <c r="O1724">
        <v>8</v>
      </c>
      <c r="P1724" t="s">
        <v>2448</v>
      </c>
      <c r="Q1724" t="s">
        <v>472</v>
      </c>
      <c r="R1724" t="s">
        <v>311</v>
      </c>
      <c r="S1724" t="s">
        <v>473</v>
      </c>
      <c r="T1724" t="s">
        <v>68</v>
      </c>
      <c r="U1724">
        <v>2017</v>
      </c>
      <c r="V1724">
        <v>455875</v>
      </c>
      <c r="W1724" t="s">
        <v>69</v>
      </c>
      <c r="X1724" t="s">
        <v>254</v>
      </c>
      <c r="Y1724">
        <v>263030</v>
      </c>
      <c r="Z1724">
        <v>192845</v>
      </c>
      <c r="AA1724" t="s">
        <v>69</v>
      </c>
      <c r="AB1724" t="s">
        <v>8822</v>
      </c>
      <c r="AC1724">
        <v>455875</v>
      </c>
    </row>
    <row r="1725" spans="1:29">
      <c r="A1725">
        <f t="shared" ca="1" si="26"/>
        <v>1.9290036006898381E-2</v>
      </c>
      <c r="B1725" t="s">
        <v>75</v>
      </c>
      <c r="C1725">
        <v>9266703</v>
      </c>
      <c r="D1725" s="2">
        <v>42916</v>
      </c>
      <c r="E1725" t="s">
        <v>76</v>
      </c>
      <c r="F1725" t="s">
        <v>8800</v>
      </c>
      <c r="G1725">
        <v>5</v>
      </c>
      <c r="H1725" t="s">
        <v>58</v>
      </c>
      <c r="I1725" t="s">
        <v>78</v>
      </c>
      <c r="J1725">
        <v>42411</v>
      </c>
      <c r="K1725">
        <v>5</v>
      </c>
      <c r="L1725" s="2">
        <v>41395</v>
      </c>
      <c r="M1725" s="2">
        <v>44316</v>
      </c>
      <c r="N1725" t="s">
        <v>735</v>
      </c>
      <c r="O1725">
        <v>5</v>
      </c>
      <c r="P1725" t="s">
        <v>997</v>
      </c>
      <c r="Q1725" t="s">
        <v>998</v>
      </c>
      <c r="R1725" t="s">
        <v>640</v>
      </c>
      <c r="S1725" t="s">
        <v>67</v>
      </c>
      <c r="T1725" t="s">
        <v>68</v>
      </c>
      <c r="U1725">
        <v>2017</v>
      </c>
      <c r="V1725">
        <v>675802</v>
      </c>
      <c r="W1725" t="s">
        <v>69</v>
      </c>
      <c r="X1725" t="s">
        <v>1683</v>
      </c>
      <c r="Y1725">
        <v>146000</v>
      </c>
      <c r="Z1725">
        <v>0</v>
      </c>
      <c r="AA1725" t="s">
        <v>69</v>
      </c>
      <c r="AB1725" t="s">
        <v>8801</v>
      </c>
      <c r="AC1725">
        <v>146000</v>
      </c>
    </row>
    <row r="1726" spans="1:29">
      <c r="A1726">
        <f t="shared" ca="1" si="26"/>
        <v>0.20705438119025898</v>
      </c>
      <c r="B1726" t="s">
        <v>199</v>
      </c>
      <c r="C1726">
        <v>9439710</v>
      </c>
      <c r="D1726" s="2">
        <v>43157</v>
      </c>
      <c r="E1726" t="s">
        <v>76</v>
      </c>
      <c r="F1726" t="s">
        <v>8823</v>
      </c>
      <c r="G1726">
        <v>5</v>
      </c>
      <c r="H1726" t="s">
        <v>58</v>
      </c>
      <c r="I1726" t="s">
        <v>149</v>
      </c>
      <c r="J1726">
        <v>177635</v>
      </c>
      <c r="K1726">
        <v>5</v>
      </c>
      <c r="L1726" s="2">
        <v>41739</v>
      </c>
      <c r="M1726" s="2">
        <v>43890</v>
      </c>
      <c r="N1726" t="s">
        <v>2888</v>
      </c>
      <c r="O1726">
        <v>7</v>
      </c>
      <c r="P1726" t="s">
        <v>189</v>
      </c>
      <c r="Q1726" t="s">
        <v>190</v>
      </c>
      <c r="R1726" t="s">
        <v>191</v>
      </c>
      <c r="S1726" t="s">
        <v>85</v>
      </c>
      <c r="T1726" t="s">
        <v>68</v>
      </c>
      <c r="U1726">
        <v>2018</v>
      </c>
      <c r="V1726">
        <v>298689</v>
      </c>
      <c r="W1726" t="s">
        <v>69</v>
      </c>
      <c r="X1726" t="s">
        <v>199</v>
      </c>
      <c r="Y1726">
        <v>207500</v>
      </c>
      <c r="Z1726">
        <v>91189</v>
      </c>
      <c r="AA1726" t="s">
        <v>69</v>
      </c>
      <c r="AB1726" t="s">
        <v>8824</v>
      </c>
      <c r="AC1726">
        <v>298689</v>
      </c>
    </row>
    <row r="1727" spans="1:29">
      <c r="A1727">
        <f t="shared" ca="1" si="26"/>
        <v>0.18670991500199519</v>
      </c>
      <c r="B1727" t="s">
        <v>254</v>
      </c>
      <c r="C1727">
        <v>9518958</v>
      </c>
      <c r="D1727" s="2">
        <v>43276</v>
      </c>
      <c r="E1727" t="s">
        <v>743</v>
      </c>
      <c r="F1727" t="s">
        <v>8825</v>
      </c>
      <c r="G1727">
        <v>5</v>
      </c>
      <c r="H1727" t="s">
        <v>58</v>
      </c>
      <c r="I1727" t="s">
        <v>256</v>
      </c>
      <c r="J1727">
        <v>109031</v>
      </c>
      <c r="K1727">
        <v>5</v>
      </c>
      <c r="L1727" s="2">
        <v>41897</v>
      </c>
      <c r="M1727" s="2">
        <v>44377</v>
      </c>
      <c r="N1727" t="s">
        <v>1807</v>
      </c>
      <c r="O1727">
        <v>19</v>
      </c>
      <c r="P1727" t="s">
        <v>1282</v>
      </c>
      <c r="Q1727" t="s">
        <v>1283</v>
      </c>
      <c r="R1727" t="s">
        <v>149</v>
      </c>
      <c r="S1727" t="s">
        <v>336</v>
      </c>
      <c r="T1727" t="s">
        <v>68</v>
      </c>
      <c r="U1727">
        <v>2018</v>
      </c>
      <c r="V1727">
        <v>580609</v>
      </c>
      <c r="W1727" t="s">
        <v>69</v>
      </c>
      <c r="X1727" t="s">
        <v>254</v>
      </c>
      <c r="Y1727">
        <v>402595</v>
      </c>
      <c r="Z1727">
        <v>178014</v>
      </c>
      <c r="AA1727" t="s">
        <v>69</v>
      </c>
      <c r="AB1727" t="s">
        <v>8826</v>
      </c>
      <c r="AC1727">
        <v>580609</v>
      </c>
    </row>
    <row r="1728" spans="1:29">
      <c r="A1728">
        <f t="shared" ca="1" si="26"/>
        <v>0.14277416411986632</v>
      </c>
      <c r="B1728" t="s">
        <v>254</v>
      </c>
      <c r="C1728">
        <v>9294088</v>
      </c>
      <c r="D1728" s="2">
        <v>42900</v>
      </c>
      <c r="E1728" t="s">
        <v>76</v>
      </c>
      <c r="F1728" t="s">
        <v>8827</v>
      </c>
      <c r="G1728">
        <v>5</v>
      </c>
      <c r="H1728" t="s">
        <v>58</v>
      </c>
      <c r="I1728" t="s">
        <v>256</v>
      </c>
      <c r="J1728">
        <v>105920</v>
      </c>
      <c r="K1728">
        <v>4</v>
      </c>
      <c r="L1728" s="2">
        <v>41866</v>
      </c>
      <c r="M1728" s="2">
        <v>43646</v>
      </c>
      <c r="N1728" t="s">
        <v>1307</v>
      </c>
      <c r="O1728">
        <v>6</v>
      </c>
      <c r="P1728" t="s">
        <v>333</v>
      </c>
      <c r="Q1728" t="s">
        <v>334</v>
      </c>
      <c r="R1728" t="s">
        <v>335</v>
      </c>
      <c r="S1728" t="s">
        <v>85</v>
      </c>
      <c r="T1728" t="s">
        <v>68</v>
      </c>
      <c r="U1728">
        <v>2017</v>
      </c>
      <c r="V1728">
        <v>465000</v>
      </c>
      <c r="W1728" t="s">
        <v>69</v>
      </c>
      <c r="X1728" t="s">
        <v>254</v>
      </c>
      <c r="Y1728">
        <v>300000</v>
      </c>
      <c r="Z1728">
        <v>165000</v>
      </c>
      <c r="AA1728" t="s">
        <v>69</v>
      </c>
      <c r="AB1728" t="s">
        <v>8828</v>
      </c>
      <c r="AC1728">
        <v>465000</v>
      </c>
    </row>
    <row r="1729" spans="1:29">
      <c r="A1729">
        <f t="shared" ca="1" si="26"/>
        <v>7.1578763955553848E-2</v>
      </c>
      <c r="B1729" t="s">
        <v>199</v>
      </c>
      <c r="C1729">
        <v>9437687</v>
      </c>
      <c r="D1729" s="2">
        <v>43157</v>
      </c>
      <c r="E1729" t="s">
        <v>76</v>
      </c>
      <c r="F1729" t="s">
        <v>8829</v>
      </c>
      <c r="G1729">
        <v>5</v>
      </c>
      <c r="H1729" t="s">
        <v>58</v>
      </c>
      <c r="I1729" t="s">
        <v>149</v>
      </c>
      <c r="J1729">
        <v>183965</v>
      </c>
      <c r="K1729">
        <v>5</v>
      </c>
      <c r="L1729" s="2">
        <v>41730</v>
      </c>
      <c r="M1729" s="2">
        <v>43524</v>
      </c>
      <c r="N1729" t="s">
        <v>1268</v>
      </c>
      <c r="O1729">
        <v>7</v>
      </c>
      <c r="P1729" t="s">
        <v>64</v>
      </c>
      <c r="Q1729" t="s">
        <v>65</v>
      </c>
      <c r="R1729" t="s">
        <v>66</v>
      </c>
      <c r="S1729" t="s">
        <v>67</v>
      </c>
      <c r="T1729" t="s">
        <v>68</v>
      </c>
      <c r="U1729">
        <v>2018</v>
      </c>
      <c r="V1729">
        <v>336150</v>
      </c>
      <c r="W1729" t="s">
        <v>69</v>
      </c>
      <c r="X1729" t="s">
        <v>199</v>
      </c>
      <c r="Y1729">
        <v>207500</v>
      </c>
      <c r="Z1729">
        <v>128650</v>
      </c>
      <c r="AA1729" t="s">
        <v>69</v>
      </c>
      <c r="AB1729" t="s">
        <v>8830</v>
      </c>
      <c r="AC1729">
        <v>336150</v>
      </c>
    </row>
    <row r="1730" spans="1:29">
      <c r="A1730">
        <f t="shared" ref="A1730:A1793" ca="1" si="27">RAND()</f>
        <v>0.89559297446515784</v>
      </c>
      <c r="B1730" t="s">
        <v>92</v>
      </c>
      <c r="C1730">
        <v>9502846</v>
      </c>
      <c r="D1730" s="2">
        <v>43255</v>
      </c>
      <c r="E1730" t="s">
        <v>56</v>
      </c>
      <c r="F1730" t="s">
        <v>8831</v>
      </c>
      <c r="G1730">
        <v>5</v>
      </c>
      <c r="H1730" t="s">
        <v>58</v>
      </c>
      <c r="I1730" t="s">
        <v>95</v>
      </c>
      <c r="J1730">
        <v>78543</v>
      </c>
      <c r="K1730">
        <v>5</v>
      </c>
      <c r="L1730" s="2">
        <v>41861</v>
      </c>
      <c r="M1730" s="2">
        <v>43982</v>
      </c>
      <c r="N1730" t="s">
        <v>6510</v>
      </c>
      <c r="O1730">
        <v>36</v>
      </c>
      <c r="P1730" t="s">
        <v>1090</v>
      </c>
      <c r="Q1730" t="s">
        <v>1091</v>
      </c>
      <c r="R1730" t="s">
        <v>149</v>
      </c>
      <c r="S1730" t="s">
        <v>67</v>
      </c>
      <c r="T1730" t="s">
        <v>68</v>
      </c>
      <c r="U1730">
        <v>2018</v>
      </c>
      <c r="V1730">
        <v>564390</v>
      </c>
      <c r="W1730" t="s">
        <v>69</v>
      </c>
      <c r="X1730" t="s">
        <v>92</v>
      </c>
      <c r="Y1730">
        <v>375769</v>
      </c>
      <c r="Z1730">
        <v>188621</v>
      </c>
      <c r="AA1730" t="s">
        <v>69</v>
      </c>
      <c r="AB1730" t="s">
        <v>8832</v>
      </c>
      <c r="AC1730">
        <v>564390</v>
      </c>
    </row>
    <row r="1731" spans="1:29">
      <c r="A1731">
        <f t="shared" ca="1" si="27"/>
        <v>0.44870531260128044</v>
      </c>
      <c r="B1731" t="s">
        <v>889</v>
      </c>
      <c r="C1731">
        <v>9461956</v>
      </c>
      <c r="D1731" s="2">
        <v>43165</v>
      </c>
      <c r="E1731" t="s">
        <v>8833</v>
      </c>
      <c r="F1731" t="s">
        <v>8834</v>
      </c>
      <c r="G1731">
        <v>5</v>
      </c>
      <c r="H1731" t="s">
        <v>58</v>
      </c>
      <c r="I1731" t="s">
        <v>891</v>
      </c>
      <c r="J1731">
        <v>22972</v>
      </c>
      <c r="K1731">
        <v>5</v>
      </c>
      <c r="L1731" s="2">
        <v>41792</v>
      </c>
      <c r="M1731" s="2">
        <v>43921</v>
      </c>
      <c r="N1731" t="s">
        <v>1912</v>
      </c>
      <c r="O1731">
        <v>12</v>
      </c>
      <c r="P1731" t="s">
        <v>1357</v>
      </c>
      <c r="Q1731" t="s">
        <v>217</v>
      </c>
      <c r="R1731" t="s">
        <v>120</v>
      </c>
      <c r="S1731" t="s">
        <v>67</v>
      </c>
      <c r="T1731" t="s">
        <v>68</v>
      </c>
      <c r="U1731">
        <v>2018</v>
      </c>
      <c r="V1731">
        <v>420396</v>
      </c>
      <c r="W1731" t="s">
        <v>69</v>
      </c>
      <c r="X1731" t="s">
        <v>889</v>
      </c>
      <c r="Y1731">
        <v>302625</v>
      </c>
      <c r="Z1731">
        <v>117771</v>
      </c>
      <c r="AA1731" t="s">
        <v>69</v>
      </c>
      <c r="AB1731" t="s">
        <v>8835</v>
      </c>
      <c r="AC1731">
        <v>420396</v>
      </c>
    </row>
    <row r="1732" spans="1:29">
      <c r="A1732">
        <f t="shared" ca="1" si="27"/>
        <v>0.70671909376585007</v>
      </c>
      <c r="B1732" t="s">
        <v>127</v>
      </c>
      <c r="C1732">
        <v>9815886</v>
      </c>
      <c r="D1732" s="2">
        <v>43517</v>
      </c>
      <c r="E1732" t="s">
        <v>110</v>
      </c>
      <c r="F1732" t="s">
        <v>8836</v>
      </c>
      <c r="G1732">
        <v>7</v>
      </c>
      <c r="H1732" t="s">
        <v>58</v>
      </c>
      <c r="I1732" t="s">
        <v>130</v>
      </c>
      <c r="J1732">
        <v>111520</v>
      </c>
      <c r="K1732">
        <v>4</v>
      </c>
      <c r="L1732" s="2">
        <v>43405</v>
      </c>
      <c r="M1732" s="2">
        <v>44043</v>
      </c>
      <c r="N1732" t="s">
        <v>4729</v>
      </c>
      <c r="O1732">
        <v>7</v>
      </c>
      <c r="P1732" t="s">
        <v>189</v>
      </c>
      <c r="Q1732" t="s">
        <v>190</v>
      </c>
      <c r="R1732" t="s">
        <v>191</v>
      </c>
      <c r="S1732" t="s">
        <v>67</v>
      </c>
      <c r="T1732" t="s">
        <v>68</v>
      </c>
      <c r="U1732">
        <v>2018</v>
      </c>
      <c r="V1732">
        <v>1038735</v>
      </c>
      <c r="W1732" t="s">
        <v>69</v>
      </c>
      <c r="X1732" t="s">
        <v>127</v>
      </c>
      <c r="Y1732">
        <v>836404</v>
      </c>
      <c r="Z1732">
        <v>202331</v>
      </c>
      <c r="AA1732" t="s">
        <v>69</v>
      </c>
      <c r="AB1732" t="s">
        <v>8837</v>
      </c>
      <c r="AC1732">
        <v>1038735</v>
      </c>
    </row>
    <row r="1733" spans="1:29">
      <c r="A1733">
        <f t="shared" ca="1" si="27"/>
        <v>0.26348079034162442</v>
      </c>
      <c r="B1733" t="s">
        <v>92</v>
      </c>
      <c r="C1733">
        <v>9519000</v>
      </c>
      <c r="D1733" s="2">
        <v>43280</v>
      </c>
      <c r="E1733" t="s">
        <v>56</v>
      </c>
      <c r="F1733" t="s">
        <v>8838</v>
      </c>
      <c r="G1733">
        <v>5</v>
      </c>
      <c r="H1733" t="s">
        <v>58</v>
      </c>
      <c r="I1733" t="s">
        <v>95</v>
      </c>
      <c r="J1733">
        <v>80201</v>
      </c>
      <c r="K1733">
        <v>5</v>
      </c>
      <c r="L1733" s="2">
        <v>41907</v>
      </c>
      <c r="M1733" s="2">
        <v>44377</v>
      </c>
      <c r="N1733" t="s">
        <v>845</v>
      </c>
      <c r="O1733">
        <v>2</v>
      </c>
      <c r="P1733" t="s">
        <v>320</v>
      </c>
      <c r="Q1733" t="s">
        <v>321</v>
      </c>
      <c r="R1733" t="s">
        <v>137</v>
      </c>
      <c r="S1733" t="s">
        <v>85</v>
      </c>
      <c r="T1733" t="s">
        <v>68</v>
      </c>
      <c r="U1733">
        <v>2018</v>
      </c>
      <c r="V1733">
        <v>426844</v>
      </c>
      <c r="W1733" t="s">
        <v>69</v>
      </c>
      <c r="X1733" t="s">
        <v>92</v>
      </c>
      <c r="Y1733">
        <v>330585</v>
      </c>
      <c r="Z1733">
        <v>96259</v>
      </c>
      <c r="AA1733" t="s">
        <v>69</v>
      </c>
      <c r="AB1733" t="s">
        <v>8839</v>
      </c>
      <c r="AC1733">
        <v>426844</v>
      </c>
    </row>
    <row r="1734" spans="1:29">
      <c r="A1734">
        <f t="shared" ca="1" si="27"/>
        <v>0.66910635573237709</v>
      </c>
      <c r="B1734" t="s">
        <v>254</v>
      </c>
      <c r="C1734">
        <v>9538200</v>
      </c>
      <c r="D1734" s="2">
        <v>43306</v>
      </c>
      <c r="E1734" t="s">
        <v>56</v>
      </c>
      <c r="F1734" t="s">
        <v>8840</v>
      </c>
      <c r="G1734">
        <v>5</v>
      </c>
      <c r="H1734" t="s">
        <v>58</v>
      </c>
      <c r="I1734" t="s">
        <v>256</v>
      </c>
      <c r="J1734">
        <v>110577</v>
      </c>
      <c r="K1734">
        <v>4</v>
      </c>
      <c r="L1734" s="2">
        <v>42217</v>
      </c>
      <c r="M1734" s="2">
        <v>44408</v>
      </c>
      <c r="N1734" t="s">
        <v>1675</v>
      </c>
      <c r="O1734">
        <v>6</v>
      </c>
      <c r="P1734" t="s">
        <v>7534</v>
      </c>
      <c r="Q1734" t="s">
        <v>7535</v>
      </c>
      <c r="R1734" t="s">
        <v>401</v>
      </c>
      <c r="S1734" t="s">
        <v>85</v>
      </c>
      <c r="T1734" t="s">
        <v>68</v>
      </c>
      <c r="U1734">
        <v>2018</v>
      </c>
      <c r="V1734">
        <v>322574</v>
      </c>
      <c r="W1734" t="s">
        <v>69</v>
      </c>
      <c r="X1734" t="s">
        <v>254</v>
      </c>
      <c r="Y1734">
        <v>210000</v>
      </c>
      <c r="Z1734">
        <v>112574</v>
      </c>
      <c r="AA1734" t="s">
        <v>69</v>
      </c>
      <c r="AB1734" t="s">
        <v>8841</v>
      </c>
      <c r="AC1734">
        <v>322574</v>
      </c>
    </row>
    <row r="1735" spans="1:29">
      <c r="A1735">
        <f t="shared" ca="1" si="27"/>
        <v>0.94962702251745112</v>
      </c>
      <c r="B1735" t="s">
        <v>127</v>
      </c>
      <c r="C1735">
        <v>9511597</v>
      </c>
      <c r="D1735" s="2">
        <v>43265</v>
      </c>
      <c r="E1735" t="s">
        <v>76</v>
      </c>
      <c r="F1735" t="s">
        <v>8842</v>
      </c>
      <c r="G1735">
        <v>5</v>
      </c>
      <c r="H1735" t="s">
        <v>58</v>
      </c>
      <c r="I1735" t="s">
        <v>130</v>
      </c>
      <c r="J1735">
        <v>98260</v>
      </c>
      <c r="K1735">
        <v>5</v>
      </c>
      <c r="L1735" s="2">
        <v>41534</v>
      </c>
      <c r="M1735" s="2">
        <v>44196</v>
      </c>
      <c r="N1735" t="s">
        <v>429</v>
      </c>
      <c r="O1735">
        <v>3</v>
      </c>
      <c r="P1735" t="s">
        <v>542</v>
      </c>
      <c r="Q1735" t="s">
        <v>543</v>
      </c>
      <c r="R1735" t="s">
        <v>205</v>
      </c>
      <c r="S1735" t="s">
        <v>67</v>
      </c>
      <c r="T1735" t="s">
        <v>68</v>
      </c>
      <c r="U1735">
        <v>2018</v>
      </c>
      <c r="V1735">
        <v>483556</v>
      </c>
      <c r="W1735" t="s">
        <v>69</v>
      </c>
      <c r="X1735" t="s">
        <v>127</v>
      </c>
      <c r="Y1735">
        <v>315122</v>
      </c>
      <c r="Z1735">
        <v>168434</v>
      </c>
      <c r="AA1735" t="s">
        <v>69</v>
      </c>
      <c r="AB1735" t="s">
        <v>8843</v>
      </c>
      <c r="AC1735">
        <v>483556</v>
      </c>
    </row>
    <row r="1736" spans="1:29">
      <c r="A1736">
        <f t="shared" ca="1" si="27"/>
        <v>0.31284605061411597</v>
      </c>
      <c r="B1736" t="s">
        <v>1143</v>
      </c>
      <c r="C1736">
        <v>9707494</v>
      </c>
      <c r="D1736" s="2">
        <v>43361</v>
      </c>
      <c r="E1736" t="s">
        <v>110</v>
      </c>
      <c r="F1736" t="s">
        <v>8844</v>
      </c>
      <c r="G1736">
        <v>7</v>
      </c>
      <c r="H1736" t="s">
        <v>58</v>
      </c>
      <c r="I1736" t="s">
        <v>1145</v>
      </c>
      <c r="J1736">
        <v>69280</v>
      </c>
      <c r="K1736">
        <v>3</v>
      </c>
      <c r="L1736" s="2">
        <v>42583</v>
      </c>
      <c r="M1736" s="2">
        <v>44043</v>
      </c>
      <c r="N1736" t="s">
        <v>1974</v>
      </c>
      <c r="O1736">
        <v>1</v>
      </c>
      <c r="P1736" t="s">
        <v>8845</v>
      </c>
      <c r="Q1736" t="s">
        <v>8846</v>
      </c>
      <c r="R1736" t="s">
        <v>163</v>
      </c>
      <c r="S1736" t="s">
        <v>729</v>
      </c>
      <c r="T1736" t="s">
        <v>68</v>
      </c>
      <c r="U1736">
        <v>2018</v>
      </c>
      <c r="V1736">
        <v>536587</v>
      </c>
      <c r="W1736" t="s">
        <v>69</v>
      </c>
      <c r="X1736" t="s">
        <v>1143</v>
      </c>
      <c r="Y1736">
        <v>383278</v>
      </c>
      <c r="Z1736">
        <v>153309</v>
      </c>
      <c r="AA1736" t="s">
        <v>69</v>
      </c>
      <c r="AB1736" t="s">
        <v>8847</v>
      </c>
      <c r="AC1736">
        <v>536587</v>
      </c>
    </row>
    <row r="1737" spans="1:29">
      <c r="A1737">
        <f t="shared" ca="1" si="27"/>
        <v>0.46479516056483927</v>
      </c>
      <c r="B1737" t="s">
        <v>241</v>
      </c>
      <c r="C1737">
        <v>9247822</v>
      </c>
      <c r="D1737" s="2">
        <v>42823</v>
      </c>
      <c r="E1737" t="s">
        <v>76</v>
      </c>
      <c r="F1737" t="s">
        <v>8848</v>
      </c>
      <c r="G1737">
        <v>5</v>
      </c>
      <c r="H1737" t="s">
        <v>58</v>
      </c>
      <c r="I1737" t="s">
        <v>243</v>
      </c>
      <c r="J1737">
        <v>118281</v>
      </c>
      <c r="K1737">
        <v>5</v>
      </c>
      <c r="L1737" s="2">
        <v>41426</v>
      </c>
      <c r="M1737" s="2">
        <v>43373</v>
      </c>
      <c r="N1737" t="s">
        <v>980</v>
      </c>
      <c r="O1737">
        <v>11</v>
      </c>
      <c r="P1737" t="s">
        <v>2093</v>
      </c>
      <c r="Q1737" t="s">
        <v>1293</v>
      </c>
      <c r="R1737" t="s">
        <v>555</v>
      </c>
      <c r="S1737" t="s">
        <v>67</v>
      </c>
      <c r="T1737" t="s">
        <v>68</v>
      </c>
      <c r="U1737">
        <v>2017</v>
      </c>
      <c r="V1737">
        <v>396250</v>
      </c>
      <c r="W1737" t="s">
        <v>69</v>
      </c>
      <c r="X1737" t="s">
        <v>241</v>
      </c>
      <c r="Y1737">
        <v>250000</v>
      </c>
      <c r="Z1737">
        <v>146250</v>
      </c>
      <c r="AA1737" t="s">
        <v>69</v>
      </c>
      <c r="AB1737" t="s">
        <v>8849</v>
      </c>
      <c r="AC1737">
        <v>396250</v>
      </c>
    </row>
    <row r="1738" spans="1:29">
      <c r="A1738">
        <f t="shared" ca="1" si="27"/>
        <v>0.39776086035851821</v>
      </c>
      <c r="B1738" t="s">
        <v>241</v>
      </c>
      <c r="C1738">
        <v>9273588</v>
      </c>
      <c r="D1738" s="2">
        <v>42866</v>
      </c>
      <c r="E1738" t="s">
        <v>926</v>
      </c>
      <c r="F1738" t="s">
        <v>8850</v>
      </c>
      <c r="G1738">
        <v>5</v>
      </c>
      <c r="H1738" t="s">
        <v>58</v>
      </c>
      <c r="I1738" t="s">
        <v>243</v>
      </c>
      <c r="J1738">
        <v>111278</v>
      </c>
      <c r="K1738">
        <v>5</v>
      </c>
      <c r="L1738" s="2">
        <v>41456</v>
      </c>
      <c r="M1738" s="2">
        <v>43982</v>
      </c>
      <c r="N1738" t="s">
        <v>2186</v>
      </c>
      <c r="O1738">
        <v>2</v>
      </c>
      <c r="P1738" t="s">
        <v>2348</v>
      </c>
      <c r="Q1738" t="s">
        <v>543</v>
      </c>
      <c r="R1738" t="s">
        <v>205</v>
      </c>
      <c r="S1738" t="s">
        <v>121</v>
      </c>
      <c r="T1738" t="s">
        <v>68</v>
      </c>
      <c r="U1738">
        <v>2017</v>
      </c>
      <c r="V1738">
        <v>390000</v>
      </c>
      <c r="W1738" t="s">
        <v>69</v>
      </c>
      <c r="X1738" t="s">
        <v>241</v>
      </c>
      <c r="Y1738">
        <v>250000</v>
      </c>
      <c r="Z1738">
        <v>140000</v>
      </c>
      <c r="AA1738" t="s">
        <v>69</v>
      </c>
      <c r="AB1738" t="s">
        <v>8851</v>
      </c>
      <c r="AC1738">
        <v>390000</v>
      </c>
    </row>
    <row r="1739" spans="1:29">
      <c r="A1739">
        <f t="shared" ca="1" si="27"/>
        <v>0.66335489861038133</v>
      </c>
      <c r="B1739" t="s">
        <v>92</v>
      </c>
      <c r="C1739">
        <v>9330190</v>
      </c>
      <c r="D1739" s="2">
        <v>42961</v>
      </c>
      <c r="E1739" t="s">
        <v>56</v>
      </c>
      <c r="F1739" t="s">
        <v>8852</v>
      </c>
      <c r="G1739">
        <v>5</v>
      </c>
      <c r="H1739" t="s">
        <v>58</v>
      </c>
      <c r="I1739" t="s">
        <v>95</v>
      </c>
      <c r="J1739">
        <v>81985</v>
      </c>
      <c r="K1739">
        <v>3</v>
      </c>
      <c r="L1739" s="2">
        <v>42248</v>
      </c>
      <c r="M1739" s="2">
        <v>43708</v>
      </c>
      <c r="N1739" t="s">
        <v>131</v>
      </c>
      <c r="O1739">
        <v>18</v>
      </c>
      <c r="P1739" t="s">
        <v>8685</v>
      </c>
      <c r="Q1739" t="s">
        <v>175</v>
      </c>
      <c r="R1739" t="s">
        <v>176</v>
      </c>
      <c r="S1739" t="s">
        <v>85</v>
      </c>
      <c r="T1739" t="s">
        <v>68</v>
      </c>
      <c r="U1739">
        <v>2017</v>
      </c>
      <c r="V1739">
        <v>269553</v>
      </c>
      <c r="W1739" t="s">
        <v>69</v>
      </c>
      <c r="X1739" t="s">
        <v>92</v>
      </c>
      <c r="Y1739">
        <v>223072</v>
      </c>
      <c r="Z1739">
        <v>46481</v>
      </c>
      <c r="AA1739" t="s">
        <v>69</v>
      </c>
      <c r="AB1739" t="s">
        <v>8853</v>
      </c>
      <c r="AC1739">
        <v>269553</v>
      </c>
    </row>
    <row r="1740" spans="1:29">
      <c r="A1740">
        <f t="shared" ca="1" si="27"/>
        <v>1.3500358730650142E-2</v>
      </c>
      <c r="B1740" t="s">
        <v>241</v>
      </c>
      <c r="C1740">
        <v>9269602</v>
      </c>
      <c r="D1740" s="2">
        <v>42865</v>
      </c>
      <c r="E1740" t="s">
        <v>76</v>
      </c>
      <c r="F1740" t="s">
        <v>8854</v>
      </c>
      <c r="G1740">
        <v>5</v>
      </c>
      <c r="H1740" t="s">
        <v>58</v>
      </c>
      <c r="I1740" t="s">
        <v>243</v>
      </c>
      <c r="J1740">
        <v>77192</v>
      </c>
      <c r="K1740">
        <v>9</v>
      </c>
      <c r="L1740" s="2">
        <v>38749</v>
      </c>
      <c r="M1740" s="2">
        <v>43982</v>
      </c>
      <c r="N1740" t="s">
        <v>1494</v>
      </c>
      <c r="O1740">
        <v>6</v>
      </c>
      <c r="P1740" t="s">
        <v>2222</v>
      </c>
      <c r="Q1740" t="s">
        <v>2223</v>
      </c>
      <c r="R1740" t="s">
        <v>101</v>
      </c>
      <c r="S1740" t="s">
        <v>67</v>
      </c>
      <c r="T1740" t="s">
        <v>68</v>
      </c>
      <c r="U1740">
        <v>2017</v>
      </c>
      <c r="V1740">
        <v>416718</v>
      </c>
      <c r="W1740" t="s">
        <v>69</v>
      </c>
      <c r="X1740" t="s">
        <v>241</v>
      </c>
      <c r="Y1740">
        <v>278741</v>
      </c>
      <c r="Z1740">
        <v>137977</v>
      </c>
      <c r="AA1740" t="s">
        <v>69</v>
      </c>
      <c r="AB1740" t="s">
        <v>8855</v>
      </c>
      <c r="AC1740">
        <v>416718</v>
      </c>
    </row>
    <row r="1741" spans="1:29">
      <c r="A1741">
        <f t="shared" ca="1" si="27"/>
        <v>0.9573117263366876</v>
      </c>
      <c r="B1741" t="s">
        <v>286</v>
      </c>
      <c r="C1741">
        <v>9323267</v>
      </c>
      <c r="D1741" s="2">
        <v>42947</v>
      </c>
      <c r="E1741" t="s">
        <v>8856</v>
      </c>
      <c r="F1741" t="s">
        <v>8857</v>
      </c>
      <c r="G1741">
        <v>5</v>
      </c>
      <c r="H1741" t="s">
        <v>58</v>
      </c>
      <c r="I1741" t="s">
        <v>289</v>
      </c>
      <c r="J1741">
        <v>114320</v>
      </c>
      <c r="K1741">
        <v>4</v>
      </c>
      <c r="L1741" s="2">
        <v>41866</v>
      </c>
      <c r="M1741" s="2">
        <v>43677</v>
      </c>
      <c r="N1741" t="s">
        <v>4753</v>
      </c>
      <c r="O1741">
        <v>4</v>
      </c>
      <c r="P1741" t="s">
        <v>1512</v>
      </c>
      <c r="Q1741" t="s">
        <v>1513</v>
      </c>
      <c r="R1741" t="s">
        <v>640</v>
      </c>
      <c r="S1741" t="s">
        <v>67</v>
      </c>
      <c r="T1741" t="s">
        <v>68</v>
      </c>
      <c r="U1741">
        <v>2017</v>
      </c>
      <c r="V1741">
        <v>627323</v>
      </c>
      <c r="W1741" t="s">
        <v>69</v>
      </c>
      <c r="X1741" t="s">
        <v>286</v>
      </c>
      <c r="Y1741">
        <v>499996</v>
      </c>
      <c r="Z1741">
        <v>127327</v>
      </c>
      <c r="AA1741" t="s">
        <v>69</v>
      </c>
      <c r="AB1741" t="s">
        <v>8858</v>
      </c>
      <c r="AC1741">
        <v>627323</v>
      </c>
    </row>
    <row r="1742" spans="1:29">
      <c r="A1742">
        <f t="shared" ca="1" si="27"/>
        <v>0.11185848558803635</v>
      </c>
      <c r="B1742" t="s">
        <v>286</v>
      </c>
      <c r="C1742">
        <v>9206978</v>
      </c>
      <c r="D1742" s="2">
        <v>42726</v>
      </c>
      <c r="E1742" t="s">
        <v>76</v>
      </c>
      <c r="F1742" t="s">
        <v>8859</v>
      </c>
      <c r="G1742">
        <v>5</v>
      </c>
      <c r="H1742" t="s">
        <v>58</v>
      </c>
      <c r="I1742" t="s">
        <v>289</v>
      </c>
      <c r="J1742">
        <v>101423</v>
      </c>
      <c r="K1742">
        <v>5</v>
      </c>
      <c r="L1742" s="2">
        <v>41284</v>
      </c>
      <c r="M1742" s="2">
        <v>43100</v>
      </c>
      <c r="N1742" t="s">
        <v>5895</v>
      </c>
      <c r="O1742">
        <v>50</v>
      </c>
      <c r="P1742" t="s">
        <v>8234</v>
      </c>
      <c r="Q1742" t="s">
        <v>358</v>
      </c>
      <c r="R1742" t="s">
        <v>149</v>
      </c>
      <c r="S1742" t="s">
        <v>260</v>
      </c>
      <c r="T1742" t="s">
        <v>68</v>
      </c>
      <c r="U1742">
        <v>2017</v>
      </c>
      <c r="V1742">
        <v>442500</v>
      </c>
      <c r="W1742" t="s">
        <v>69</v>
      </c>
      <c r="X1742" t="s">
        <v>286</v>
      </c>
      <c r="Y1742">
        <v>250000</v>
      </c>
      <c r="Z1742">
        <v>192500</v>
      </c>
      <c r="AA1742" t="s">
        <v>69</v>
      </c>
      <c r="AB1742" t="s">
        <v>8860</v>
      </c>
      <c r="AC1742">
        <v>442500</v>
      </c>
    </row>
    <row r="1743" spans="1:29">
      <c r="A1743">
        <f t="shared" ca="1" si="27"/>
        <v>0.38661321095515533</v>
      </c>
      <c r="B1743" t="s">
        <v>254</v>
      </c>
      <c r="C1743">
        <v>9507883</v>
      </c>
      <c r="D1743" s="2">
        <v>43276</v>
      </c>
      <c r="E1743" t="s">
        <v>56</v>
      </c>
      <c r="F1743" t="s">
        <v>8861</v>
      </c>
      <c r="G1743">
        <v>5</v>
      </c>
      <c r="H1743" t="s">
        <v>58</v>
      </c>
      <c r="I1743" t="s">
        <v>256</v>
      </c>
      <c r="J1743">
        <v>116106</v>
      </c>
      <c r="K1743">
        <v>9</v>
      </c>
      <c r="L1743" s="2">
        <v>40365</v>
      </c>
      <c r="M1743" s="2">
        <v>44012</v>
      </c>
      <c r="N1743" t="s">
        <v>1307</v>
      </c>
      <c r="O1743">
        <v>30</v>
      </c>
      <c r="P1743" t="s">
        <v>747</v>
      </c>
      <c r="Q1743" t="s">
        <v>748</v>
      </c>
      <c r="R1743" t="s">
        <v>176</v>
      </c>
      <c r="S1743" t="s">
        <v>67</v>
      </c>
      <c r="T1743" t="s">
        <v>68</v>
      </c>
      <c r="U1743">
        <v>2018</v>
      </c>
      <c r="V1743">
        <v>405000</v>
      </c>
      <c r="W1743" t="s">
        <v>69</v>
      </c>
      <c r="X1743" t="s">
        <v>254</v>
      </c>
      <c r="Y1743">
        <v>250000</v>
      </c>
      <c r="Z1743">
        <v>155000</v>
      </c>
      <c r="AA1743" t="s">
        <v>69</v>
      </c>
      <c r="AB1743" t="s">
        <v>8862</v>
      </c>
      <c r="AC1743">
        <v>405000</v>
      </c>
    </row>
    <row r="1744" spans="1:29">
      <c r="A1744">
        <f t="shared" ca="1" si="27"/>
        <v>0.21977915081200061</v>
      </c>
      <c r="B1744" t="s">
        <v>241</v>
      </c>
      <c r="C1744">
        <v>9708622</v>
      </c>
      <c r="D1744" s="2">
        <v>43273</v>
      </c>
      <c r="E1744" t="s">
        <v>110</v>
      </c>
      <c r="F1744" t="s">
        <v>8863</v>
      </c>
      <c r="G1744">
        <v>7</v>
      </c>
      <c r="H1744" t="s">
        <v>58</v>
      </c>
      <c r="I1744" t="s">
        <v>243</v>
      </c>
      <c r="J1744">
        <v>122166</v>
      </c>
      <c r="K1744">
        <v>4</v>
      </c>
      <c r="L1744" s="2">
        <v>42186</v>
      </c>
      <c r="M1744" s="2">
        <v>43951</v>
      </c>
      <c r="N1744" t="s">
        <v>6335</v>
      </c>
      <c r="O1744">
        <v>9</v>
      </c>
      <c r="P1744" t="s">
        <v>3745</v>
      </c>
      <c r="Q1744" t="s">
        <v>2578</v>
      </c>
      <c r="R1744" t="s">
        <v>816</v>
      </c>
      <c r="S1744" t="s">
        <v>67</v>
      </c>
      <c r="T1744" t="s">
        <v>68</v>
      </c>
      <c r="U1744">
        <v>2018</v>
      </c>
      <c r="V1744">
        <v>370000</v>
      </c>
      <c r="W1744" t="s">
        <v>69</v>
      </c>
      <c r="X1744" t="s">
        <v>241</v>
      </c>
      <c r="Y1744">
        <v>243421</v>
      </c>
      <c r="Z1744">
        <v>126579</v>
      </c>
      <c r="AA1744" t="s">
        <v>69</v>
      </c>
      <c r="AB1744" t="s">
        <v>8864</v>
      </c>
      <c r="AC1744">
        <v>370000</v>
      </c>
    </row>
    <row r="1745" spans="1:29">
      <c r="A1745">
        <f t="shared" ca="1" si="27"/>
        <v>0.58564657515925933</v>
      </c>
      <c r="B1745" t="s">
        <v>199</v>
      </c>
      <c r="C1745">
        <v>9321806</v>
      </c>
      <c r="D1745" s="2">
        <v>42929</v>
      </c>
      <c r="E1745" t="s">
        <v>76</v>
      </c>
      <c r="F1745" t="s">
        <v>8865</v>
      </c>
      <c r="G1745">
        <v>5</v>
      </c>
      <c r="H1745" t="s">
        <v>58</v>
      </c>
      <c r="I1745" t="s">
        <v>149</v>
      </c>
      <c r="J1745">
        <v>168452</v>
      </c>
      <c r="K1745">
        <v>5</v>
      </c>
      <c r="L1745" s="2">
        <v>41547</v>
      </c>
      <c r="M1745" s="2">
        <v>43799</v>
      </c>
      <c r="N1745" t="s">
        <v>1998</v>
      </c>
      <c r="O1745">
        <v>3</v>
      </c>
      <c r="P1745" t="s">
        <v>2754</v>
      </c>
      <c r="Q1745" t="s">
        <v>543</v>
      </c>
      <c r="R1745" t="s">
        <v>205</v>
      </c>
      <c r="S1745" t="s">
        <v>473</v>
      </c>
      <c r="T1745" t="s">
        <v>68</v>
      </c>
      <c r="U1745">
        <v>2017</v>
      </c>
      <c r="V1745">
        <v>259058</v>
      </c>
      <c r="W1745" t="s">
        <v>69</v>
      </c>
      <c r="X1745" t="s">
        <v>199</v>
      </c>
      <c r="Y1745">
        <v>158935</v>
      </c>
      <c r="Z1745">
        <v>100123</v>
      </c>
      <c r="AA1745" t="s">
        <v>69</v>
      </c>
      <c r="AB1745" t="s">
        <v>8866</v>
      </c>
      <c r="AC1745">
        <v>259058</v>
      </c>
    </row>
    <row r="1746" spans="1:29">
      <c r="A1746">
        <f t="shared" ca="1" si="27"/>
        <v>0.53757721366455957</v>
      </c>
      <c r="B1746" t="s">
        <v>254</v>
      </c>
      <c r="C1746">
        <v>9267990</v>
      </c>
      <c r="D1746" s="2">
        <v>42853</v>
      </c>
      <c r="E1746" t="s">
        <v>76</v>
      </c>
      <c r="F1746" t="s">
        <v>8867</v>
      </c>
      <c r="G1746">
        <v>5</v>
      </c>
      <c r="H1746" t="s">
        <v>58</v>
      </c>
      <c r="I1746" t="s">
        <v>256</v>
      </c>
      <c r="J1746">
        <v>105414</v>
      </c>
      <c r="K1746">
        <v>5</v>
      </c>
      <c r="L1746" s="2">
        <v>41396</v>
      </c>
      <c r="M1746" s="2">
        <v>43951</v>
      </c>
      <c r="N1746" t="s">
        <v>4046</v>
      </c>
      <c r="O1746">
        <v>1</v>
      </c>
      <c r="P1746" t="s">
        <v>3151</v>
      </c>
      <c r="Q1746" t="s">
        <v>2642</v>
      </c>
      <c r="R1746" t="s">
        <v>555</v>
      </c>
      <c r="S1746" t="s">
        <v>67</v>
      </c>
      <c r="T1746" t="s">
        <v>68</v>
      </c>
      <c r="U1746">
        <v>2017</v>
      </c>
      <c r="V1746">
        <v>299434</v>
      </c>
      <c r="W1746" t="s">
        <v>69</v>
      </c>
      <c r="X1746" t="s">
        <v>254</v>
      </c>
      <c r="Y1746">
        <v>194794</v>
      </c>
      <c r="Z1746">
        <v>104640</v>
      </c>
      <c r="AA1746" t="s">
        <v>69</v>
      </c>
      <c r="AB1746" t="s">
        <v>8868</v>
      </c>
      <c r="AC1746">
        <v>299434</v>
      </c>
    </row>
    <row r="1747" spans="1:29">
      <c r="A1747">
        <f t="shared" ca="1" si="27"/>
        <v>0.46101657836929</v>
      </c>
      <c r="B1747" t="s">
        <v>254</v>
      </c>
      <c r="C1747">
        <v>9532246</v>
      </c>
      <c r="D1747" s="2">
        <v>43280</v>
      </c>
      <c r="E1747" t="s">
        <v>56</v>
      </c>
      <c r="F1747" t="s">
        <v>8869</v>
      </c>
      <c r="G1747">
        <v>5</v>
      </c>
      <c r="H1747" t="s">
        <v>58</v>
      </c>
      <c r="I1747" t="s">
        <v>256</v>
      </c>
      <c r="J1747">
        <v>120110</v>
      </c>
      <c r="K1747">
        <v>3</v>
      </c>
      <c r="L1747" s="2">
        <v>42628</v>
      </c>
      <c r="M1747" s="2">
        <v>43890</v>
      </c>
      <c r="N1747" t="s">
        <v>1214</v>
      </c>
      <c r="O1747">
        <v>6</v>
      </c>
      <c r="P1747" t="s">
        <v>333</v>
      </c>
      <c r="Q1747" t="s">
        <v>334</v>
      </c>
      <c r="R1747" t="s">
        <v>335</v>
      </c>
      <c r="S1747" t="s">
        <v>67</v>
      </c>
      <c r="T1747" t="s">
        <v>68</v>
      </c>
      <c r="U1747">
        <v>2018</v>
      </c>
      <c r="V1747">
        <v>310000</v>
      </c>
      <c r="W1747" t="s">
        <v>69</v>
      </c>
      <c r="X1747" t="s">
        <v>254</v>
      </c>
      <c r="Y1747">
        <v>200000</v>
      </c>
      <c r="Z1747">
        <v>110000</v>
      </c>
      <c r="AA1747" t="s">
        <v>69</v>
      </c>
      <c r="AB1747" t="s">
        <v>8870</v>
      </c>
      <c r="AC1747">
        <v>310000</v>
      </c>
    </row>
    <row r="1748" spans="1:29">
      <c r="A1748">
        <f t="shared" ca="1" si="27"/>
        <v>0.34016731270495837</v>
      </c>
      <c r="B1748" t="s">
        <v>1143</v>
      </c>
      <c r="C1748">
        <v>9263891</v>
      </c>
      <c r="D1748" s="2">
        <v>42855</v>
      </c>
      <c r="E1748" t="s">
        <v>76</v>
      </c>
      <c r="F1748" t="s">
        <v>8871</v>
      </c>
      <c r="G1748">
        <v>5</v>
      </c>
      <c r="H1748" t="s">
        <v>58</v>
      </c>
      <c r="I1748" t="s">
        <v>1145</v>
      </c>
      <c r="J1748">
        <v>63686</v>
      </c>
      <c r="K1748">
        <v>5</v>
      </c>
      <c r="L1748" s="2">
        <v>41456</v>
      </c>
      <c r="M1748" s="2">
        <v>43585</v>
      </c>
      <c r="N1748" t="s">
        <v>3149</v>
      </c>
      <c r="O1748">
        <v>9</v>
      </c>
      <c r="P1748" t="s">
        <v>572</v>
      </c>
      <c r="Q1748" t="s">
        <v>175</v>
      </c>
      <c r="R1748" t="s">
        <v>176</v>
      </c>
      <c r="S1748" t="s">
        <v>67</v>
      </c>
      <c r="T1748" t="s">
        <v>68</v>
      </c>
      <c r="U1748">
        <v>2017</v>
      </c>
      <c r="V1748">
        <v>332563</v>
      </c>
      <c r="W1748" t="s">
        <v>69</v>
      </c>
      <c r="X1748" t="s">
        <v>1143</v>
      </c>
      <c r="Y1748">
        <v>212500</v>
      </c>
      <c r="Z1748">
        <v>120063</v>
      </c>
      <c r="AA1748" t="s">
        <v>69</v>
      </c>
      <c r="AB1748" t="s">
        <v>8872</v>
      </c>
      <c r="AC1748">
        <v>332563</v>
      </c>
    </row>
    <row r="1749" spans="1:29">
      <c r="A1749">
        <f t="shared" ca="1" si="27"/>
        <v>0.36488724626379965</v>
      </c>
      <c r="B1749" t="s">
        <v>1619</v>
      </c>
      <c r="C1749">
        <v>9258373</v>
      </c>
      <c r="D1749" s="2">
        <v>42831</v>
      </c>
      <c r="E1749" t="s">
        <v>8873</v>
      </c>
      <c r="F1749" t="s">
        <v>8874</v>
      </c>
      <c r="G1749">
        <v>5</v>
      </c>
      <c r="H1749" t="s">
        <v>58</v>
      </c>
      <c r="I1749" t="s">
        <v>1621</v>
      </c>
      <c r="J1749">
        <v>20836</v>
      </c>
      <c r="K1749">
        <v>5</v>
      </c>
      <c r="L1749" s="2">
        <v>41487</v>
      </c>
      <c r="M1749" s="2">
        <v>43585</v>
      </c>
      <c r="N1749" t="s">
        <v>5457</v>
      </c>
      <c r="O1749">
        <v>12</v>
      </c>
      <c r="P1749" t="s">
        <v>1357</v>
      </c>
      <c r="Q1749" t="s">
        <v>217</v>
      </c>
      <c r="R1749" t="s">
        <v>120</v>
      </c>
      <c r="S1749" t="s">
        <v>67</v>
      </c>
      <c r="T1749" t="s">
        <v>68</v>
      </c>
      <c r="U1749">
        <v>2017</v>
      </c>
      <c r="V1749">
        <v>675515</v>
      </c>
      <c r="W1749" t="s">
        <v>69</v>
      </c>
      <c r="X1749" t="s">
        <v>1619</v>
      </c>
      <c r="Y1749">
        <v>398534</v>
      </c>
      <c r="Z1749">
        <v>276981</v>
      </c>
      <c r="AA1749" t="s">
        <v>69</v>
      </c>
      <c r="AB1749" t="s">
        <v>8875</v>
      </c>
      <c r="AC1749">
        <v>675515</v>
      </c>
    </row>
    <row r="1750" spans="1:29">
      <c r="A1750">
        <f t="shared" ca="1" si="27"/>
        <v>0.12231360296480753</v>
      </c>
      <c r="B1750" t="s">
        <v>241</v>
      </c>
      <c r="C1750">
        <v>9488040</v>
      </c>
      <c r="D1750" s="2">
        <v>43209</v>
      </c>
      <c r="E1750" t="s">
        <v>56</v>
      </c>
      <c r="F1750" t="s">
        <v>8876</v>
      </c>
      <c r="G1750">
        <v>5</v>
      </c>
      <c r="H1750" t="s">
        <v>58</v>
      </c>
      <c r="I1750" t="s">
        <v>243</v>
      </c>
      <c r="J1750">
        <v>126838</v>
      </c>
      <c r="K1750">
        <v>4</v>
      </c>
      <c r="L1750" s="2">
        <v>42109</v>
      </c>
      <c r="M1750" s="2">
        <v>44651</v>
      </c>
      <c r="N1750" t="s">
        <v>4492</v>
      </c>
      <c r="O1750">
        <v>1</v>
      </c>
      <c r="P1750" t="s">
        <v>247</v>
      </c>
      <c r="Q1750" t="s">
        <v>248</v>
      </c>
      <c r="R1750" t="s">
        <v>249</v>
      </c>
      <c r="S1750" t="s">
        <v>67</v>
      </c>
      <c r="T1750" t="s">
        <v>68</v>
      </c>
      <c r="U1750">
        <v>2018</v>
      </c>
      <c r="V1750">
        <v>717271</v>
      </c>
      <c r="W1750" t="s">
        <v>69</v>
      </c>
      <c r="X1750" t="s">
        <v>241</v>
      </c>
      <c r="Y1750">
        <v>597800</v>
      </c>
      <c r="Z1750">
        <v>119471</v>
      </c>
      <c r="AA1750" t="s">
        <v>69</v>
      </c>
      <c r="AB1750" t="s">
        <v>8877</v>
      </c>
      <c r="AC1750">
        <v>717271</v>
      </c>
    </row>
    <row r="1751" spans="1:29">
      <c r="A1751">
        <f t="shared" ca="1" si="27"/>
        <v>0.21791557396500916</v>
      </c>
      <c r="B1751" t="s">
        <v>254</v>
      </c>
      <c r="C1751">
        <v>9442863</v>
      </c>
      <c r="D1751" s="2">
        <v>43195</v>
      </c>
      <c r="E1751" t="s">
        <v>56</v>
      </c>
      <c r="F1751" t="s">
        <v>8878</v>
      </c>
      <c r="G1751">
        <v>5</v>
      </c>
      <c r="H1751" t="s">
        <v>58</v>
      </c>
      <c r="I1751" t="s">
        <v>256</v>
      </c>
      <c r="J1751">
        <v>111742</v>
      </c>
      <c r="K1751">
        <v>5</v>
      </c>
      <c r="L1751" s="2">
        <v>42217</v>
      </c>
      <c r="M1751" s="2">
        <v>43738</v>
      </c>
      <c r="N1751" t="s">
        <v>1096</v>
      </c>
      <c r="O1751">
        <v>3</v>
      </c>
      <c r="P1751" t="s">
        <v>8879</v>
      </c>
      <c r="Q1751" t="s">
        <v>8880</v>
      </c>
      <c r="R1751" t="s">
        <v>335</v>
      </c>
      <c r="S1751" t="s">
        <v>260</v>
      </c>
      <c r="T1751" t="s">
        <v>68</v>
      </c>
      <c r="U1751">
        <v>2018</v>
      </c>
      <c r="V1751">
        <v>375250</v>
      </c>
      <c r="W1751" t="s">
        <v>69</v>
      </c>
      <c r="X1751" t="s">
        <v>254</v>
      </c>
      <c r="Y1751">
        <v>197500</v>
      </c>
      <c r="Z1751">
        <v>177750</v>
      </c>
      <c r="AA1751" t="s">
        <v>69</v>
      </c>
      <c r="AB1751" t="s">
        <v>8881</v>
      </c>
      <c r="AC1751">
        <v>375250</v>
      </c>
    </row>
    <row r="1752" spans="1:29">
      <c r="A1752">
        <f t="shared" ca="1" si="27"/>
        <v>0.12074567185339258</v>
      </c>
      <c r="B1752" t="s">
        <v>286</v>
      </c>
      <c r="C1752">
        <v>9454237</v>
      </c>
      <c r="D1752" s="2">
        <v>43168</v>
      </c>
      <c r="E1752" t="s">
        <v>76</v>
      </c>
      <c r="F1752" t="s">
        <v>8882</v>
      </c>
      <c r="G1752">
        <v>5</v>
      </c>
      <c r="H1752" t="s">
        <v>58</v>
      </c>
      <c r="I1752" t="s">
        <v>289</v>
      </c>
      <c r="J1752">
        <v>111820</v>
      </c>
      <c r="K1752">
        <v>6</v>
      </c>
      <c r="L1752" s="2">
        <v>41730</v>
      </c>
      <c r="M1752" s="2">
        <v>43555</v>
      </c>
      <c r="N1752" t="s">
        <v>8220</v>
      </c>
      <c r="O1752">
        <v>7</v>
      </c>
      <c r="P1752" t="s">
        <v>814</v>
      </c>
      <c r="Q1752" t="s">
        <v>815</v>
      </c>
      <c r="R1752" t="s">
        <v>816</v>
      </c>
      <c r="S1752" t="s">
        <v>473</v>
      </c>
      <c r="T1752" t="s">
        <v>68</v>
      </c>
      <c r="U1752">
        <v>2018</v>
      </c>
      <c r="V1752">
        <v>395000</v>
      </c>
      <c r="W1752" t="s">
        <v>69</v>
      </c>
      <c r="X1752" t="s">
        <v>286</v>
      </c>
      <c r="Y1752">
        <v>250000</v>
      </c>
      <c r="Z1752">
        <v>145000</v>
      </c>
      <c r="AA1752" t="s">
        <v>69</v>
      </c>
      <c r="AB1752" t="s">
        <v>8883</v>
      </c>
      <c r="AC1752">
        <v>395000</v>
      </c>
    </row>
    <row r="1753" spans="1:29">
      <c r="A1753">
        <f t="shared" ca="1" si="27"/>
        <v>4.3703516870879922E-3</v>
      </c>
      <c r="B1753" t="s">
        <v>241</v>
      </c>
      <c r="C1753">
        <v>9212833</v>
      </c>
      <c r="D1753" s="2">
        <v>42760</v>
      </c>
      <c r="E1753" t="s">
        <v>1368</v>
      </c>
      <c r="F1753" t="s">
        <v>8884</v>
      </c>
      <c r="G1753">
        <v>5</v>
      </c>
      <c r="H1753" t="s">
        <v>58</v>
      </c>
      <c r="I1753" t="s">
        <v>243</v>
      </c>
      <c r="J1753">
        <v>113272</v>
      </c>
      <c r="K1753">
        <v>5</v>
      </c>
      <c r="L1753" s="2">
        <v>41306</v>
      </c>
      <c r="M1753" s="2">
        <v>43861</v>
      </c>
      <c r="N1753" t="s">
        <v>2377</v>
      </c>
      <c r="O1753">
        <v>8</v>
      </c>
      <c r="P1753" t="s">
        <v>2448</v>
      </c>
      <c r="Q1753" t="s">
        <v>472</v>
      </c>
      <c r="R1753" t="s">
        <v>311</v>
      </c>
      <c r="S1753" t="s">
        <v>473</v>
      </c>
      <c r="T1753" t="s">
        <v>68</v>
      </c>
      <c r="U1753">
        <v>2017</v>
      </c>
      <c r="V1753">
        <v>545493</v>
      </c>
      <c r="W1753" t="s">
        <v>69</v>
      </c>
      <c r="X1753" t="s">
        <v>241</v>
      </c>
      <c r="Y1753">
        <v>313502</v>
      </c>
      <c r="Z1753">
        <v>231991</v>
      </c>
      <c r="AA1753" t="s">
        <v>69</v>
      </c>
      <c r="AB1753" t="s">
        <v>8885</v>
      </c>
      <c r="AC1753">
        <v>545493</v>
      </c>
    </row>
    <row r="1754" spans="1:29">
      <c r="A1754">
        <f t="shared" ca="1" si="27"/>
        <v>0.3695164175972887</v>
      </c>
      <c r="B1754" t="s">
        <v>286</v>
      </c>
      <c r="C1754">
        <v>9241321</v>
      </c>
      <c r="D1754" s="2">
        <v>42804</v>
      </c>
      <c r="E1754" t="s">
        <v>4945</v>
      </c>
      <c r="F1754" t="s">
        <v>8886</v>
      </c>
      <c r="G1754">
        <v>5</v>
      </c>
      <c r="H1754" t="s">
        <v>58</v>
      </c>
      <c r="I1754" t="s">
        <v>289</v>
      </c>
      <c r="J1754">
        <v>111809</v>
      </c>
      <c r="K1754">
        <v>4</v>
      </c>
      <c r="L1754" s="2">
        <v>41744</v>
      </c>
      <c r="M1754" s="2">
        <v>43373</v>
      </c>
      <c r="N1754" t="s">
        <v>8887</v>
      </c>
      <c r="O1754">
        <v>2</v>
      </c>
      <c r="P1754" t="s">
        <v>309</v>
      </c>
      <c r="Q1754" t="s">
        <v>310</v>
      </c>
      <c r="R1754" t="s">
        <v>311</v>
      </c>
      <c r="S1754" t="s">
        <v>67</v>
      </c>
      <c r="T1754" t="s">
        <v>68</v>
      </c>
      <c r="U1754">
        <v>2017</v>
      </c>
      <c r="V1754">
        <v>586375</v>
      </c>
      <c r="W1754" t="s">
        <v>69</v>
      </c>
      <c r="X1754" t="s">
        <v>286</v>
      </c>
      <c r="Y1754">
        <v>380000</v>
      </c>
      <c r="Z1754">
        <v>206375</v>
      </c>
      <c r="AA1754" t="s">
        <v>69</v>
      </c>
      <c r="AB1754" t="s">
        <v>8888</v>
      </c>
      <c r="AC1754">
        <v>586375</v>
      </c>
    </row>
    <row r="1755" spans="1:29">
      <c r="A1755">
        <f t="shared" ca="1" si="27"/>
        <v>0.82883950247433313</v>
      </c>
      <c r="B1755" t="s">
        <v>199</v>
      </c>
      <c r="C1755">
        <v>9385738</v>
      </c>
      <c r="D1755" s="2">
        <v>43055</v>
      </c>
      <c r="E1755" t="s">
        <v>76</v>
      </c>
      <c r="F1755" t="s">
        <v>8889</v>
      </c>
      <c r="G1755">
        <v>5</v>
      </c>
      <c r="H1755" t="s">
        <v>58</v>
      </c>
      <c r="I1755" t="s">
        <v>149</v>
      </c>
      <c r="J1755">
        <v>181111</v>
      </c>
      <c r="K1755">
        <v>5</v>
      </c>
      <c r="L1755" s="2">
        <v>41609</v>
      </c>
      <c r="M1755" s="2">
        <v>43434</v>
      </c>
      <c r="N1755" t="s">
        <v>489</v>
      </c>
      <c r="O1755">
        <v>12</v>
      </c>
      <c r="P1755" t="s">
        <v>1357</v>
      </c>
      <c r="Q1755" t="s">
        <v>217</v>
      </c>
      <c r="R1755" t="s">
        <v>120</v>
      </c>
      <c r="S1755" t="s">
        <v>67</v>
      </c>
      <c r="T1755" t="s">
        <v>68</v>
      </c>
      <c r="U1755">
        <v>2018</v>
      </c>
      <c r="V1755">
        <v>351713</v>
      </c>
      <c r="W1755" t="s">
        <v>69</v>
      </c>
      <c r="X1755" t="s">
        <v>199</v>
      </c>
      <c r="Y1755">
        <v>207500</v>
      </c>
      <c r="Z1755">
        <v>144213</v>
      </c>
      <c r="AA1755" t="s">
        <v>69</v>
      </c>
      <c r="AB1755" t="s">
        <v>8890</v>
      </c>
      <c r="AC1755">
        <v>351713</v>
      </c>
    </row>
    <row r="1756" spans="1:29">
      <c r="A1756">
        <f t="shared" ca="1" si="27"/>
        <v>0.47530864350095281</v>
      </c>
      <c r="B1756" t="s">
        <v>127</v>
      </c>
      <c r="C1756">
        <v>9180724</v>
      </c>
      <c r="D1756" s="2">
        <v>42685</v>
      </c>
      <c r="E1756" t="s">
        <v>76</v>
      </c>
      <c r="F1756" t="s">
        <v>8891</v>
      </c>
      <c r="G1756">
        <v>5</v>
      </c>
      <c r="H1756" t="s">
        <v>58</v>
      </c>
      <c r="I1756" t="s">
        <v>130</v>
      </c>
      <c r="J1756">
        <v>99156</v>
      </c>
      <c r="K1756">
        <v>5</v>
      </c>
      <c r="L1756" s="2">
        <v>41244</v>
      </c>
      <c r="M1756" s="2">
        <v>43434</v>
      </c>
      <c r="N1756" t="s">
        <v>674</v>
      </c>
      <c r="O1756">
        <v>3</v>
      </c>
      <c r="P1756" t="s">
        <v>542</v>
      </c>
      <c r="Q1756" t="s">
        <v>543</v>
      </c>
      <c r="R1756" t="s">
        <v>205</v>
      </c>
      <c r="S1756" t="s">
        <v>67</v>
      </c>
      <c r="T1756" t="s">
        <v>68</v>
      </c>
      <c r="U1756">
        <v>2017</v>
      </c>
      <c r="V1756">
        <v>561381</v>
      </c>
      <c r="W1756" t="s">
        <v>69</v>
      </c>
      <c r="X1756" t="s">
        <v>127</v>
      </c>
      <c r="Y1756">
        <v>350863</v>
      </c>
      <c r="Z1756">
        <v>210518</v>
      </c>
      <c r="AA1756" t="s">
        <v>69</v>
      </c>
      <c r="AB1756" t="s">
        <v>8892</v>
      </c>
      <c r="AC1756">
        <v>561381</v>
      </c>
    </row>
    <row r="1757" spans="1:29">
      <c r="A1757">
        <f t="shared" ca="1" si="27"/>
        <v>0.55380582656296451</v>
      </c>
      <c r="B1757" t="s">
        <v>109</v>
      </c>
      <c r="C1757">
        <v>9337467</v>
      </c>
      <c r="D1757" s="2">
        <v>42965</v>
      </c>
      <c r="E1757" t="s">
        <v>56</v>
      </c>
      <c r="F1757" t="s">
        <v>8893</v>
      </c>
      <c r="G1757">
        <v>5</v>
      </c>
      <c r="H1757" t="s">
        <v>58</v>
      </c>
      <c r="I1757" t="s">
        <v>112</v>
      </c>
      <c r="J1757">
        <v>8850</v>
      </c>
      <c r="K1757">
        <v>25</v>
      </c>
      <c r="L1757" s="2">
        <v>33239</v>
      </c>
      <c r="M1757" s="2">
        <v>43708</v>
      </c>
      <c r="N1757" t="s">
        <v>1355</v>
      </c>
      <c r="O1757">
        <v>6</v>
      </c>
      <c r="P1757" t="s">
        <v>333</v>
      </c>
      <c r="Q1757" t="s">
        <v>334</v>
      </c>
      <c r="R1757" t="s">
        <v>335</v>
      </c>
      <c r="S1757" t="s">
        <v>67</v>
      </c>
      <c r="T1757" t="s">
        <v>68</v>
      </c>
      <c r="U1757">
        <v>2017</v>
      </c>
      <c r="V1757">
        <v>387500</v>
      </c>
      <c r="W1757" t="s">
        <v>69</v>
      </c>
      <c r="X1757" t="s">
        <v>109</v>
      </c>
      <c r="Y1757">
        <v>250000</v>
      </c>
      <c r="Z1757">
        <v>137500</v>
      </c>
      <c r="AA1757" t="s">
        <v>69</v>
      </c>
      <c r="AB1757" t="s">
        <v>8894</v>
      </c>
      <c r="AC1757">
        <v>387500</v>
      </c>
    </row>
    <row r="1758" spans="1:29">
      <c r="A1758">
        <f t="shared" ca="1" si="27"/>
        <v>0.38692077912840261</v>
      </c>
      <c r="B1758" t="s">
        <v>127</v>
      </c>
      <c r="C1758">
        <v>9222793</v>
      </c>
      <c r="D1758" s="2">
        <v>42780</v>
      </c>
      <c r="E1758" t="s">
        <v>76</v>
      </c>
      <c r="F1758" t="s">
        <v>8895</v>
      </c>
      <c r="G1758">
        <v>5</v>
      </c>
      <c r="H1758" t="s">
        <v>58</v>
      </c>
      <c r="I1758" t="s">
        <v>130</v>
      </c>
      <c r="J1758">
        <v>99030</v>
      </c>
      <c r="K1758">
        <v>5</v>
      </c>
      <c r="L1758" s="2">
        <v>41381</v>
      </c>
      <c r="M1758" s="2">
        <v>43890</v>
      </c>
      <c r="N1758" t="s">
        <v>8896</v>
      </c>
      <c r="O1758">
        <v>26</v>
      </c>
      <c r="P1758" t="s">
        <v>3941</v>
      </c>
      <c r="Q1758" t="s">
        <v>3942</v>
      </c>
      <c r="R1758" t="s">
        <v>630</v>
      </c>
      <c r="S1758" t="s">
        <v>85</v>
      </c>
      <c r="T1758" t="s">
        <v>68</v>
      </c>
      <c r="U1758">
        <v>2017</v>
      </c>
      <c r="V1758">
        <v>652494</v>
      </c>
      <c r="W1758" t="s">
        <v>69</v>
      </c>
      <c r="X1758" t="s">
        <v>127</v>
      </c>
      <c r="Y1758">
        <v>449996</v>
      </c>
      <c r="Z1758">
        <v>202498</v>
      </c>
      <c r="AA1758" t="s">
        <v>69</v>
      </c>
      <c r="AB1758" t="s">
        <v>8897</v>
      </c>
      <c r="AC1758">
        <v>652494</v>
      </c>
    </row>
    <row r="1759" spans="1:29">
      <c r="A1759">
        <f t="shared" ca="1" si="27"/>
        <v>0.70076831322241739</v>
      </c>
      <c r="B1759" t="s">
        <v>241</v>
      </c>
      <c r="C1759">
        <v>10076992</v>
      </c>
      <c r="D1759" s="2">
        <v>43886</v>
      </c>
      <c r="E1759" t="s">
        <v>110</v>
      </c>
      <c r="F1759" t="s">
        <v>8898</v>
      </c>
      <c r="G1759">
        <v>7</v>
      </c>
      <c r="H1759" t="s">
        <v>58</v>
      </c>
      <c r="I1759" t="s">
        <v>243</v>
      </c>
      <c r="J1759">
        <v>112987</v>
      </c>
      <c r="K1759">
        <v>7</v>
      </c>
      <c r="L1759" s="2">
        <v>41281</v>
      </c>
      <c r="M1759" s="2">
        <v>44530</v>
      </c>
      <c r="N1759" t="s">
        <v>1126</v>
      </c>
      <c r="O1759">
        <v>3</v>
      </c>
      <c r="P1759" t="s">
        <v>542</v>
      </c>
      <c r="Q1759" t="s">
        <v>543</v>
      </c>
      <c r="R1759" t="s">
        <v>205</v>
      </c>
      <c r="S1759" t="s">
        <v>483</v>
      </c>
      <c r="T1759" t="s">
        <v>68</v>
      </c>
      <c r="U1759">
        <v>2017</v>
      </c>
      <c r="V1759">
        <v>305325</v>
      </c>
      <c r="W1759" t="s">
        <v>69</v>
      </c>
      <c r="X1759" t="s">
        <v>241</v>
      </c>
      <c r="Y1759">
        <v>188472</v>
      </c>
      <c r="Z1759">
        <v>116853</v>
      </c>
      <c r="AA1759" t="s">
        <v>69</v>
      </c>
      <c r="AB1759" t="s">
        <v>8899</v>
      </c>
      <c r="AC1759">
        <v>305325</v>
      </c>
    </row>
    <row r="1760" spans="1:29">
      <c r="A1760">
        <f t="shared" ca="1" si="27"/>
        <v>0.98334007425047054</v>
      </c>
      <c r="B1760" t="s">
        <v>75</v>
      </c>
      <c r="C1760">
        <v>9514754</v>
      </c>
      <c r="D1760" s="2">
        <v>43265</v>
      </c>
      <c r="E1760" t="s">
        <v>76</v>
      </c>
      <c r="F1760" t="s">
        <v>8900</v>
      </c>
      <c r="G1760">
        <v>5</v>
      </c>
      <c r="H1760" t="s">
        <v>58</v>
      </c>
      <c r="I1760" t="s">
        <v>78</v>
      </c>
      <c r="J1760">
        <v>46441</v>
      </c>
      <c r="K1760">
        <v>5</v>
      </c>
      <c r="L1760" s="2">
        <v>41897</v>
      </c>
      <c r="M1760" s="2">
        <v>43982</v>
      </c>
      <c r="N1760" t="s">
        <v>2047</v>
      </c>
      <c r="O1760">
        <v>7</v>
      </c>
      <c r="P1760" t="s">
        <v>64</v>
      </c>
      <c r="Q1760" t="s">
        <v>65</v>
      </c>
      <c r="R1760" t="s">
        <v>66</v>
      </c>
      <c r="S1760" t="s">
        <v>67</v>
      </c>
      <c r="T1760" t="s">
        <v>68</v>
      </c>
      <c r="U1760">
        <v>2018</v>
      </c>
      <c r="V1760">
        <v>389984</v>
      </c>
      <c r="W1760" t="s">
        <v>69</v>
      </c>
      <c r="X1760" t="s">
        <v>75</v>
      </c>
      <c r="Y1760">
        <v>240731</v>
      </c>
      <c r="Z1760">
        <v>149253</v>
      </c>
      <c r="AA1760" t="s">
        <v>69</v>
      </c>
      <c r="AB1760" t="s">
        <v>8901</v>
      </c>
      <c r="AC1760">
        <v>389984</v>
      </c>
    </row>
    <row r="1761" spans="1:29">
      <c r="A1761">
        <f t="shared" ca="1" si="27"/>
        <v>0.60185370226611468</v>
      </c>
      <c r="B1761" t="s">
        <v>254</v>
      </c>
      <c r="C1761">
        <v>9205245</v>
      </c>
      <c r="D1761" s="2">
        <v>42753</v>
      </c>
      <c r="E1761" t="s">
        <v>76</v>
      </c>
      <c r="F1761" t="s">
        <v>8902</v>
      </c>
      <c r="G1761">
        <v>5</v>
      </c>
      <c r="H1761" t="s">
        <v>58</v>
      </c>
      <c r="I1761" t="s">
        <v>256</v>
      </c>
      <c r="J1761">
        <v>31954</v>
      </c>
      <c r="K1761">
        <v>32</v>
      </c>
      <c r="L1761" s="2">
        <v>30407</v>
      </c>
      <c r="M1761" s="2">
        <v>43496</v>
      </c>
      <c r="N1761" t="s">
        <v>1214</v>
      </c>
      <c r="O1761">
        <v>30</v>
      </c>
      <c r="P1761" t="s">
        <v>747</v>
      </c>
      <c r="Q1761" t="s">
        <v>748</v>
      </c>
      <c r="R1761" t="s">
        <v>176</v>
      </c>
      <c r="S1761" t="s">
        <v>67</v>
      </c>
      <c r="T1761" t="s">
        <v>68</v>
      </c>
      <c r="U1761">
        <v>2017</v>
      </c>
      <c r="V1761">
        <v>492142</v>
      </c>
      <c r="W1761" t="s">
        <v>69</v>
      </c>
      <c r="X1761" t="s">
        <v>254</v>
      </c>
      <c r="Y1761">
        <v>309523</v>
      </c>
      <c r="Z1761">
        <v>182619</v>
      </c>
      <c r="AA1761" t="s">
        <v>69</v>
      </c>
      <c r="AB1761" t="s">
        <v>8903</v>
      </c>
      <c r="AC1761">
        <v>492142</v>
      </c>
    </row>
    <row r="1762" spans="1:29">
      <c r="A1762">
        <f t="shared" ca="1" si="27"/>
        <v>0.42582998627164159</v>
      </c>
      <c r="B1762" t="s">
        <v>405</v>
      </c>
      <c r="C1762">
        <v>9490311</v>
      </c>
      <c r="D1762" s="2">
        <v>43245</v>
      </c>
      <c r="E1762" t="s">
        <v>56</v>
      </c>
      <c r="F1762" t="s">
        <v>8904</v>
      </c>
      <c r="G1762">
        <v>5</v>
      </c>
      <c r="H1762" t="s">
        <v>58</v>
      </c>
      <c r="I1762" t="s">
        <v>407</v>
      </c>
      <c r="J1762">
        <v>37566</v>
      </c>
      <c r="K1762">
        <v>5</v>
      </c>
      <c r="L1762" s="2">
        <v>41897</v>
      </c>
      <c r="M1762" s="2">
        <v>43982</v>
      </c>
      <c r="N1762" t="s">
        <v>60</v>
      </c>
      <c r="O1762">
        <v>3</v>
      </c>
      <c r="P1762" t="s">
        <v>882</v>
      </c>
      <c r="Q1762" t="s">
        <v>883</v>
      </c>
      <c r="R1762" t="s">
        <v>884</v>
      </c>
      <c r="S1762" t="s">
        <v>67</v>
      </c>
      <c r="T1762" t="s">
        <v>68</v>
      </c>
      <c r="U1762">
        <v>2018</v>
      </c>
      <c r="V1762">
        <v>416250</v>
      </c>
      <c r="W1762" t="s">
        <v>69</v>
      </c>
      <c r="X1762" t="s">
        <v>405</v>
      </c>
      <c r="Y1762">
        <v>250000</v>
      </c>
      <c r="Z1762">
        <v>166250</v>
      </c>
      <c r="AA1762" t="s">
        <v>69</v>
      </c>
      <c r="AB1762" t="s">
        <v>8905</v>
      </c>
      <c r="AC1762">
        <v>416250</v>
      </c>
    </row>
    <row r="1763" spans="1:29">
      <c r="A1763">
        <f t="shared" ca="1" si="27"/>
        <v>0.96855274665254276</v>
      </c>
      <c r="B1763" t="s">
        <v>199</v>
      </c>
      <c r="C1763">
        <v>9193618</v>
      </c>
      <c r="D1763" s="2">
        <v>42710</v>
      </c>
      <c r="E1763" t="s">
        <v>76</v>
      </c>
      <c r="F1763" t="s">
        <v>8906</v>
      </c>
      <c r="G1763">
        <v>5</v>
      </c>
      <c r="H1763" t="s">
        <v>58</v>
      </c>
      <c r="I1763" t="s">
        <v>149</v>
      </c>
      <c r="J1763">
        <v>166347</v>
      </c>
      <c r="K1763">
        <v>5</v>
      </c>
      <c r="L1763" s="2">
        <v>41275</v>
      </c>
      <c r="M1763" s="2">
        <v>43465</v>
      </c>
      <c r="N1763" t="s">
        <v>2950</v>
      </c>
      <c r="O1763">
        <v>1</v>
      </c>
      <c r="P1763" t="s">
        <v>346</v>
      </c>
      <c r="Q1763" t="s">
        <v>119</v>
      </c>
      <c r="R1763" t="s">
        <v>347</v>
      </c>
      <c r="S1763" t="s">
        <v>348</v>
      </c>
      <c r="T1763" t="s">
        <v>68</v>
      </c>
      <c r="U1763">
        <v>2017</v>
      </c>
      <c r="V1763">
        <v>343817</v>
      </c>
      <c r="W1763" t="s">
        <v>69</v>
      </c>
      <c r="X1763" t="s">
        <v>199</v>
      </c>
      <c r="Y1763">
        <v>244809</v>
      </c>
      <c r="Z1763">
        <v>99008</v>
      </c>
      <c r="AA1763" t="s">
        <v>69</v>
      </c>
      <c r="AB1763" t="s">
        <v>8907</v>
      </c>
      <c r="AC1763">
        <v>343817</v>
      </c>
    </row>
    <row r="1764" spans="1:29">
      <c r="A1764">
        <f t="shared" ca="1" si="27"/>
        <v>0.5751725218549838</v>
      </c>
      <c r="B1764" t="s">
        <v>286</v>
      </c>
      <c r="C1764">
        <v>9445386</v>
      </c>
      <c r="D1764" s="2">
        <v>43140</v>
      </c>
      <c r="E1764" t="s">
        <v>8908</v>
      </c>
      <c r="F1764" t="s">
        <v>8909</v>
      </c>
      <c r="G1764">
        <v>5</v>
      </c>
      <c r="H1764" t="s">
        <v>58</v>
      </c>
      <c r="I1764" t="s">
        <v>289</v>
      </c>
      <c r="J1764">
        <v>110385</v>
      </c>
      <c r="K1764">
        <v>5</v>
      </c>
      <c r="L1764" s="2">
        <v>41713</v>
      </c>
      <c r="M1764" s="2">
        <v>43890</v>
      </c>
      <c r="N1764" t="s">
        <v>8910</v>
      </c>
      <c r="O1764" t="s">
        <v>677</v>
      </c>
      <c r="P1764" t="s">
        <v>8911</v>
      </c>
      <c r="Q1764" t="s">
        <v>8912</v>
      </c>
      <c r="R1764" t="s">
        <v>69</v>
      </c>
      <c r="S1764" t="s">
        <v>681</v>
      </c>
      <c r="T1764" t="s">
        <v>68</v>
      </c>
      <c r="U1764">
        <v>2018</v>
      </c>
      <c r="V1764">
        <v>110496</v>
      </c>
      <c r="W1764" t="s">
        <v>69</v>
      </c>
      <c r="X1764" t="s">
        <v>286</v>
      </c>
      <c r="Y1764">
        <v>102311</v>
      </c>
      <c r="Z1764">
        <v>8185</v>
      </c>
      <c r="AA1764" t="s">
        <v>69</v>
      </c>
      <c r="AB1764" t="s">
        <v>8913</v>
      </c>
      <c r="AC1764">
        <v>110496</v>
      </c>
    </row>
    <row r="1765" spans="1:29">
      <c r="A1765">
        <f t="shared" ca="1" si="27"/>
        <v>0.89014231245251718</v>
      </c>
      <c r="B1765" t="s">
        <v>254</v>
      </c>
      <c r="C1765">
        <v>9532223</v>
      </c>
      <c r="D1765" s="2">
        <v>43290</v>
      </c>
      <c r="E1765" t="s">
        <v>56</v>
      </c>
      <c r="F1765" t="s">
        <v>8914</v>
      </c>
      <c r="G1765">
        <v>5</v>
      </c>
      <c r="H1765" t="s">
        <v>58</v>
      </c>
      <c r="I1765" t="s">
        <v>256</v>
      </c>
      <c r="J1765">
        <v>95722</v>
      </c>
      <c r="K1765">
        <v>8</v>
      </c>
      <c r="L1765" s="2">
        <v>40787</v>
      </c>
      <c r="M1765" s="2">
        <v>44043</v>
      </c>
      <c r="N1765" t="s">
        <v>1461</v>
      </c>
      <c r="O1765">
        <v>13</v>
      </c>
      <c r="P1765" t="s">
        <v>390</v>
      </c>
      <c r="Q1765" t="s">
        <v>217</v>
      </c>
      <c r="R1765" t="s">
        <v>120</v>
      </c>
      <c r="S1765" t="s">
        <v>102</v>
      </c>
      <c r="T1765" t="s">
        <v>68</v>
      </c>
      <c r="U1765">
        <v>2018</v>
      </c>
      <c r="V1765">
        <v>200000</v>
      </c>
      <c r="W1765" t="s">
        <v>69</v>
      </c>
      <c r="X1765" t="s">
        <v>254</v>
      </c>
      <c r="Y1765">
        <v>125000</v>
      </c>
      <c r="Z1765">
        <v>75000</v>
      </c>
      <c r="AA1765" t="s">
        <v>69</v>
      </c>
      <c r="AB1765" t="s">
        <v>8915</v>
      </c>
      <c r="AC1765">
        <v>200000</v>
      </c>
    </row>
    <row r="1766" spans="1:29">
      <c r="A1766">
        <f t="shared" ca="1" si="27"/>
        <v>0.11856772390800019</v>
      </c>
      <c r="B1766" t="s">
        <v>254</v>
      </c>
      <c r="C1766">
        <v>9230393</v>
      </c>
      <c r="D1766" s="2">
        <v>42768</v>
      </c>
      <c r="E1766" t="s">
        <v>76</v>
      </c>
      <c r="F1766" t="s">
        <v>8916</v>
      </c>
      <c r="G1766">
        <v>5</v>
      </c>
      <c r="H1766" t="s">
        <v>58</v>
      </c>
      <c r="I1766" t="s">
        <v>256</v>
      </c>
      <c r="J1766">
        <v>108661</v>
      </c>
      <c r="K1766">
        <v>4</v>
      </c>
      <c r="L1766" s="2">
        <v>41760</v>
      </c>
      <c r="M1766" s="2">
        <v>43524</v>
      </c>
      <c r="N1766" t="s">
        <v>785</v>
      </c>
      <c r="O1766">
        <v>1</v>
      </c>
      <c r="P1766" t="s">
        <v>2641</v>
      </c>
      <c r="Q1766" t="s">
        <v>2642</v>
      </c>
      <c r="R1766" t="s">
        <v>555</v>
      </c>
      <c r="S1766" t="s">
        <v>473</v>
      </c>
      <c r="T1766" t="s">
        <v>68</v>
      </c>
      <c r="U1766">
        <v>2017</v>
      </c>
      <c r="V1766">
        <v>273000</v>
      </c>
      <c r="W1766" t="s">
        <v>69</v>
      </c>
      <c r="X1766" t="s">
        <v>254</v>
      </c>
      <c r="Y1766">
        <v>175000</v>
      </c>
      <c r="Z1766">
        <v>98000</v>
      </c>
      <c r="AA1766" t="s">
        <v>69</v>
      </c>
      <c r="AB1766" t="s">
        <v>8917</v>
      </c>
      <c r="AC1766">
        <v>273000</v>
      </c>
    </row>
    <row r="1767" spans="1:29">
      <c r="A1767">
        <f t="shared" ca="1" si="27"/>
        <v>0.82918174853820392</v>
      </c>
      <c r="B1767" t="s">
        <v>1619</v>
      </c>
      <c r="C1767">
        <v>9302629</v>
      </c>
      <c r="D1767" s="2">
        <v>42899</v>
      </c>
      <c r="E1767" t="s">
        <v>7803</v>
      </c>
      <c r="F1767" t="s">
        <v>7804</v>
      </c>
      <c r="G1767">
        <v>5</v>
      </c>
      <c r="H1767" t="s">
        <v>58</v>
      </c>
      <c r="I1767" t="s">
        <v>1621</v>
      </c>
      <c r="J1767">
        <v>22066</v>
      </c>
      <c r="K1767">
        <v>5</v>
      </c>
      <c r="L1767" s="2">
        <v>41470</v>
      </c>
      <c r="M1767" s="2">
        <v>44012</v>
      </c>
      <c r="N1767" t="s">
        <v>7805</v>
      </c>
      <c r="O1767">
        <v>36</v>
      </c>
      <c r="P1767" t="s">
        <v>795</v>
      </c>
      <c r="Q1767" t="s">
        <v>796</v>
      </c>
      <c r="R1767" t="s">
        <v>149</v>
      </c>
      <c r="S1767" t="s">
        <v>260</v>
      </c>
      <c r="T1767" t="s">
        <v>68</v>
      </c>
      <c r="U1767">
        <v>2017</v>
      </c>
      <c r="V1767">
        <v>494091</v>
      </c>
      <c r="W1767" t="s">
        <v>69</v>
      </c>
      <c r="X1767" t="s">
        <v>405</v>
      </c>
      <c r="Y1767">
        <v>200000</v>
      </c>
      <c r="Z1767">
        <v>0</v>
      </c>
      <c r="AA1767" t="s">
        <v>69</v>
      </c>
      <c r="AB1767" t="s">
        <v>7806</v>
      </c>
      <c r="AC1767">
        <v>200000</v>
      </c>
    </row>
    <row r="1768" spans="1:29">
      <c r="A1768">
        <f t="shared" ca="1" si="27"/>
        <v>0.61149120551244451</v>
      </c>
      <c r="B1768" t="s">
        <v>303</v>
      </c>
      <c r="C1768">
        <v>9513536</v>
      </c>
      <c r="D1768" s="2">
        <v>43241</v>
      </c>
      <c r="E1768" t="s">
        <v>56</v>
      </c>
      <c r="F1768" t="s">
        <v>8918</v>
      </c>
      <c r="G1768">
        <v>5</v>
      </c>
      <c r="H1768" t="s">
        <v>58</v>
      </c>
      <c r="I1768" t="s">
        <v>305</v>
      </c>
      <c r="J1768">
        <v>106972</v>
      </c>
      <c r="K1768">
        <v>4</v>
      </c>
      <c r="L1768" s="2">
        <v>42228</v>
      </c>
      <c r="M1768" s="2">
        <v>44377</v>
      </c>
      <c r="N1768" t="s">
        <v>6850</v>
      </c>
      <c r="O1768">
        <v>7</v>
      </c>
      <c r="P1768" t="s">
        <v>64</v>
      </c>
      <c r="Q1768" t="s">
        <v>65</v>
      </c>
      <c r="R1768" t="s">
        <v>66</v>
      </c>
      <c r="S1768" t="s">
        <v>67</v>
      </c>
      <c r="T1768" t="s">
        <v>68</v>
      </c>
      <c r="U1768">
        <v>2018</v>
      </c>
      <c r="V1768">
        <v>386991</v>
      </c>
      <c r="W1768" t="s">
        <v>69</v>
      </c>
      <c r="X1768" t="s">
        <v>303</v>
      </c>
      <c r="Y1768">
        <v>269016</v>
      </c>
      <c r="Z1768">
        <v>117975</v>
      </c>
      <c r="AA1768" t="s">
        <v>69</v>
      </c>
      <c r="AB1768" t="s">
        <v>8919</v>
      </c>
      <c r="AC1768">
        <v>386991</v>
      </c>
    </row>
    <row r="1769" spans="1:29">
      <c r="A1769">
        <f t="shared" ca="1" si="27"/>
        <v>0.38624674010766602</v>
      </c>
      <c r="B1769" t="s">
        <v>199</v>
      </c>
      <c r="C1769">
        <v>9548106</v>
      </c>
      <c r="D1769" s="2">
        <v>43326</v>
      </c>
      <c r="E1769" t="s">
        <v>7627</v>
      </c>
      <c r="F1769" t="s">
        <v>8920</v>
      </c>
      <c r="G1769">
        <v>5</v>
      </c>
      <c r="H1769" t="s">
        <v>58</v>
      </c>
      <c r="I1769" t="s">
        <v>149</v>
      </c>
      <c r="J1769">
        <v>195653</v>
      </c>
      <c r="K1769">
        <v>5</v>
      </c>
      <c r="L1769" s="2">
        <v>41900</v>
      </c>
      <c r="M1769" s="2">
        <v>44074</v>
      </c>
      <c r="N1769" t="s">
        <v>7629</v>
      </c>
      <c r="O1769">
        <v>5</v>
      </c>
      <c r="P1769" t="s">
        <v>1853</v>
      </c>
      <c r="Q1769" t="s">
        <v>83</v>
      </c>
      <c r="R1769" t="s">
        <v>84</v>
      </c>
      <c r="S1769" t="s">
        <v>85</v>
      </c>
      <c r="T1769" t="s">
        <v>68</v>
      </c>
      <c r="U1769">
        <v>2018</v>
      </c>
      <c r="V1769">
        <v>180350</v>
      </c>
      <c r="W1769" t="s">
        <v>69</v>
      </c>
      <c r="X1769" t="s">
        <v>199</v>
      </c>
      <c r="Y1769">
        <v>115683</v>
      </c>
      <c r="Z1769">
        <v>64667</v>
      </c>
      <c r="AA1769" t="s">
        <v>69</v>
      </c>
      <c r="AB1769" t="s">
        <v>8921</v>
      </c>
      <c r="AC1769">
        <v>180350</v>
      </c>
    </row>
    <row r="1770" spans="1:29">
      <c r="A1770">
        <f t="shared" ca="1" si="27"/>
        <v>0.89708271722743682</v>
      </c>
      <c r="B1770" t="s">
        <v>199</v>
      </c>
      <c r="C1770">
        <v>9248212</v>
      </c>
      <c r="D1770" s="2">
        <v>42852</v>
      </c>
      <c r="E1770" t="s">
        <v>4543</v>
      </c>
      <c r="F1770" t="s">
        <v>8922</v>
      </c>
      <c r="G1770">
        <v>5</v>
      </c>
      <c r="H1770" t="s">
        <v>58</v>
      </c>
      <c r="I1770" t="s">
        <v>149</v>
      </c>
      <c r="J1770">
        <v>185530</v>
      </c>
      <c r="K1770">
        <v>4</v>
      </c>
      <c r="L1770" s="2">
        <v>41760</v>
      </c>
      <c r="M1770" s="2">
        <v>43220</v>
      </c>
      <c r="N1770" t="s">
        <v>4545</v>
      </c>
      <c r="O1770">
        <v>7</v>
      </c>
      <c r="P1770" t="s">
        <v>787</v>
      </c>
      <c r="Q1770" t="s">
        <v>472</v>
      </c>
      <c r="R1770" t="s">
        <v>311</v>
      </c>
      <c r="S1770" t="s">
        <v>473</v>
      </c>
      <c r="T1770" t="s">
        <v>68</v>
      </c>
      <c r="U1770">
        <v>2017</v>
      </c>
      <c r="V1770">
        <v>367275</v>
      </c>
      <c r="W1770" t="s">
        <v>69</v>
      </c>
      <c r="X1770" t="s">
        <v>199</v>
      </c>
      <c r="Y1770">
        <v>207500</v>
      </c>
      <c r="Z1770">
        <v>159775</v>
      </c>
      <c r="AA1770" t="s">
        <v>69</v>
      </c>
      <c r="AB1770" t="s">
        <v>8923</v>
      </c>
      <c r="AC1770">
        <v>367275</v>
      </c>
    </row>
    <row r="1771" spans="1:29">
      <c r="A1771">
        <f t="shared" ca="1" si="27"/>
        <v>0.13958887048774171</v>
      </c>
      <c r="B1771" t="s">
        <v>199</v>
      </c>
      <c r="C1771">
        <v>9531279</v>
      </c>
      <c r="D1771" s="2">
        <v>43292</v>
      </c>
      <c r="E1771" t="s">
        <v>56</v>
      </c>
      <c r="F1771" t="s">
        <v>8924</v>
      </c>
      <c r="G1771">
        <v>5</v>
      </c>
      <c r="H1771" t="s">
        <v>58</v>
      </c>
      <c r="I1771" t="s">
        <v>149</v>
      </c>
      <c r="J1771">
        <v>189524</v>
      </c>
      <c r="K1771">
        <v>5</v>
      </c>
      <c r="L1771" s="2">
        <v>41852</v>
      </c>
      <c r="M1771" s="2">
        <v>44043</v>
      </c>
      <c r="N1771" t="s">
        <v>3728</v>
      </c>
      <c r="O1771">
        <v>5</v>
      </c>
      <c r="P1771" t="s">
        <v>1261</v>
      </c>
      <c r="Q1771" t="s">
        <v>1262</v>
      </c>
      <c r="R1771" t="s">
        <v>236</v>
      </c>
      <c r="S1771" t="s">
        <v>67</v>
      </c>
      <c r="T1771" t="s">
        <v>68</v>
      </c>
      <c r="U1771">
        <v>2018</v>
      </c>
      <c r="V1771">
        <v>489274</v>
      </c>
      <c r="W1771" t="s">
        <v>69</v>
      </c>
      <c r="X1771" t="s">
        <v>199</v>
      </c>
      <c r="Y1771">
        <v>312393</v>
      </c>
      <c r="Z1771">
        <v>176881</v>
      </c>
      <c r="AA1771" t="s">
        <v>69</v>
      </c>
      <c r="AB1771" t="s">
        <v>8925</v>
      </c>
      <c r="AC1771">
        <v>489274</v>
      </c>
    </row>
    <row r="1772" spans="1:29">
      <c r="A1772">
        <f t="shared" ca="1" si="27"/>
        <v>0.91613523829036181</v>
      </c>
      <c r="B1772" t="s">
        <v>1525</v>
      </c>
      <c r="C1772">
        <v>9322620</v>
      </c>
      <c r="D1772" s="2">
        <v>42948</v>
      </c>
      <c r="E1772" t="s">
        <v>56</v>
      </c>
      <c r="F1772" t="s">
        <v>8926</v>
      </c>
      <c r="G1772">
        <v>5</v>
      </c>
      <c r="H1772" t="s">
        <v>58</v>
      </c>
      <c r="I1772" t="s">
        <v>1528</v>
      </c>
      <c r="J1772">
        <v>6015</v>
      </c>
      <c r="K1772">
        <v>6</v>
      </c>
      <c r="L1772" s="2">
        <v>40799</v>
      </c>
      <c r="M1772" s="2">
        <v>44043</v>
      </c>
      <c r="N1772" t="s">
        <v>616</v>
      </c>
      <c r="O1772">
        <v>37</v>
      </c>
      <c r="P1772" t="s">
        <v>1741</v>
      </c>
      <c r="Q1772" t="s">
        <v>1742</v>
      </c>
      <c r="R1772" t="s">
        <v>149</v>
      </c>
      <c r="S1772" t="s">
        <v>85</v>
      </c>
      <c r="T1772" t="s">
        <v>68</v>
      </c>
      <c r="U1772">
        <v>2017</v>
      </c>
      <c r="V1772">
        <v>509415</v>
      </c>
      <c r="W1772" t="s">
        <v>69</v>
      </c>
      <c r="X1772" t="s">
        <v>1525</v>
      </c>
      <c r="Y1772">
        <v>419418</v>
      </c>
      <c r="Z1772">
        <v>89997</v>
      </c>
      <c r="AA1772" t="s">
        <v>69</v>
      </c>
      <c r="AB1772" t="s">
        <v>8927</v>
      </c>
      <c r="AC1772">
        <v>509415</v>
      </c>
    </row>
    <row r="1773" spans="1:29">
      <c r="A1773">
        <f t="shared" ca="1" si="27"/>
        <v>0.83295338508946948</v>
      </c>
      <c r="B1773" t="s">
        <v>241</v>
      </c>
      <c r="C1773">
        <v>9195136</v>
      </c>
      <c r="D1773" s="2">
        <v>42733</v>
      </c>
      <c r="E1773" t="s">
        <v>76</v>
      </c>
      <c r="F1773" t="s">
        <v>8928</v>
      </c>
      <c r="G1773">
        <v>5</v>
      </c>
      <c r="H1773" t="s">
        <v>58</v>
      </c>
      <c r="I1773" t="s">
        <v>243</v>
      </c>
      <c r="J1773">
        <v>72006</v>
      </c>
      <c r="K1773">
        <v>14</v>
      </c>
      <c r="L1773" s="2">
        <v>37636</v>
      </c>
      <c r="M1773" s="2">
        <v>43465</v>
      </c>
      <c r="N1773" t="s">
        <v>441</v>
      </c>
      <c r="O1773">
        <v>98</v>
      </c>
      <c r="P1773" t="s">
        <v>3917</v>
      </c>
      <c r="Q1773" t="s">
        <v>3918</v>
      </c>
      <c r="R1773" t="s">
        <v>689</v>
      </c>
      <c r="S1773" t="s">
        <v>67</v>
      </c>
      <c r="T1773" t="s">
        <v>68</v>
      </c>
      <c r="U1773">
        <v>2017</v>
      </c>
      <c r="V1773">
        <v>396250</v>
      </c>
      <c r="W1773" t="s">
        <v>69</v>
      </c>
      <c r="X1773" t="s">
        <v>241</v>
      </c>
      <c r="Y1773">
        <v>250000</v>
      </c>
      <c r="Z1773">
        <v>146250</v>
      </c>
      <c r="AA1773" t="s">
        <v>69</v>
      </c>
      <c r="AB1773" t="s">
        <v>8929</v>
      </c>
      <c r="AC1773">
        <v>396250</v>
      </c>
    </row>
    <row r="1774" spans="1:29">
      <c r="A1774">
        <f t="shared" ca="1" si="27"/>
        <v>0.69270118435775485</v>
      </c>
      <c r="B1774" t="s">
        <v>303</v>
      </c>
      <c r="C1774">
        <v>9511801</v>
      </c>
      <c r="D1774" s="2">
        <v>43255</v>
      </c>
      <c r="E1774" t="s">
        <v>56</v>
      </c>
      <c r="F1774" t="s">
        <v>8930</v>
      </c>
      <c r="G1774">
        <v>5</v>
      </c>
      <c r="H1774" t="s">
        <v>58</v>
      </c>
      <c r="I1774" t="s">
        <v>305</v>
      </c>
      <c r="J1774">
        <v>102598</v>
      </c>
      <c r="K1774">
        <v>5</v>
      </c>
      <c r="L1774" s="2">
        <v>41892</v>
      </c>
      <c r="M1774" s="2">
        <v>43646</v>
      </c>
      <c r="N1774" t="s">
        <v>1019</v>
      </c>
      <c r="O1774">
        <v>2</v>
      </c>
      <c r="P1774" t="s">
        <v>320</v>
      </c>
      <c r="Q1774" t="s">
        <v>321</v>
      </c>
      <c r="R1774" t="s">
        <v>137</v>
      </c>
      <c r="S1774" t="s">
        <v>67</v>
      </c>
      <c r="T1774" t="s">
        <v>68</v>
      </c>
      <c r="U1774">
        <v>2018</v>
      </c>
      <c r="V1774">
        <v>332775</v>
      </c>
      <c r="W1774" t="s">
        <v>69</v>
      </c>
      <c r="X1774" t="s">
        <v>303</v>
      </c>
      <c r="Y1774">
        <v>217500</v>
      </c>
      <c r="Z1774">
        <v>115275</v>
      </c>
      <c r="AA1774" t="s">
        <v>69</v>
      </c>
      <c r="AB1774" t="s">
        <v>8931</v>
      </c>
      <c r="AC1774">
        <v>332775</v>
      </c>
    </row>
    <row r="1775" spans="1:29">
      <c r="A1775">
        <f t="shared" ca="1" si="27"/>
        <v>2.781066286570455E-2</v>
      </c>
      <c r="B1775" t="s">
        <v>109</v>
      </c>
      <c r="C1775">
        <v>9554937</v>
      </c>
      <c r="D1775" s="2">
        <v>43343</v>
      </c>
      <c r="E1775" t="s">
        <v>56</v>
      </c>
      <c r="F1775" t="s">
        <v>8932</v>
      </c>
      <c r="G1775">
        <v>5</v>
      </c>
      <c r="H1775" t="s">
        <v>58</v>
      </c>
      <c r="I1775" t="s">
        <v>112</v>
      </c>
      <c r="J1775">
        <v>24556</v>
      </c>
      <c r="K1775">
        <v>5</v>
      </c>
      <c r="L1775" s="2">
        <v>41883</v>
      </c>
      <c r="M1775" s="2">
        <v>43708</v>
      </c>
      <c r="N1775" t="s">
        <v>201</v>
      </c>
      <c r="O1775">
        <v>4</v>
      </c>
      <c r="P1775" t="s">
        <v>1512</v>
      </c>
      <c r="Q1775" t="s">
        <v>1513</v>
      </c>
      <c r="R1775" t="s">
        <v>640</v>
      </c>
      <c r="S1775" t="s">
        <v>85</v>
      </c>
      <c r="T1775" t="s">
        <v>68</v>
      </c>
      <c r="U1775">
        <v>2018</v>
      </c>
      <c r="V1775">
        <v>568397</v>
      </c>
      <c r="W1775" t="s">
        <v>69</v>
      </c>
      <c r="X1775" t="s">
        <v>109</v>
      </c>
      <c r="Y1775">
        <v>418075</v>
      </c>
      <c r="Z1775">
        <v>150322</v>
      </c>
      <c r="AA1775" t="s">
        <v>69</v>
      </c>
      <c r="AB1775" t="s">
        <v>8933</v>
      </c>
      <c r="AC1775">
        <v>568397</v>
      </c>
    </row>
    <row r="1776" spans="1:29">
      <c r="A1776">
        <f t="shared" ca="1" si="27"/>
        <v>0.81562521415534439</v>
      </c>
      <c r="B1776" t="s">
        <v>241</v>
      </c>
      <c r="C1776">
        <v>9212842</v>
      </c>
      <c r="D1776" s="2">
        <v>42734</v>
      </c>
      <c r="E1776" t="s">
        <v>76</v>
      </c>
      <c r="F1776" t="s">
        <v>8934</v>
      </c>
      <c r="G1776">
        <v>5</v>
      </c>
      <c r="H1776" t="s">
        <v>58</v>
      </c>
      <c r="I1776" t="s">
        <v>243</v>
      </c>
      <c r="J1776">
        <v>118369</v>
      </c>
      <c r="K1776">
        <v>4</v>
      </c>
      <c r="L1776" s="2">
        <v>41673</v>
      </c>
      <c r="M1776" s="2">
        <v>43465</v>
      </c>
      <c r="N1776" t="s">
        <v>1630</v>
      </c>
      <c r="O1776">
        <v>4</v>
      </c>
      <c r="P1776" t="s">
        <v>638</v>
      </c>
      <c r="Q1776" t="s">
        <v>639</v>
      </c>
      <c r="R1776" t="s">
        <v>640</v>
      </c>
      <c r="S1776" t="s">
        <v>67</v>
      </c>
      <c r="T1776" t="s">
        <v>68</v>
      </c>
      <c r="U1776">
        <v>2017</v>
      </c>
      <c r="V1776">
        <v>527209</v>
      </c>
      <c r="W1776" t="s">
        <v>69</v>
      </c>
      <c r="X1776" t="s">
        <v>241</v>
      </c>
      <c r="Y1776">
        <v>331578</v>
      </c>
      <c r="Z1776">
        <v>195631</v>
      </c>
      <c r="AA1776" t="s">
        <v>69</v>
      </c>
      <c r="AB1776" t="s">
        <v>8935</v>
      </c>
      <c r="AC1776">
        <v>527209</v>
      </c>
    </row>
    <row r="1777" spans="1:29">
      <c r="A1777">
        <f t="shared" ca="1" si="27"/>
        <v>0.70656766088644607</v>
      </c>
      <c r="B1777" t="s">
        <v>109</v>
      </c>
      <c r="C1777">
        <v>9316628</v>
      </c>
      <c r="D1777" s="2">
        <v>42907</v>
      </c>
      <c r="E1777" t="s">
        <v>76</v>
      </c>
      <c r="F1777" t="s">
        <v>8936</v>
      </c>
      <c r="G1777">
        <v>5</v>
      </c>
      <c r="H1777" t="s">
        <v>58</v>
      </c>
      <c r="I1777" t="s">
        <v>112</v>
      </c>
      <c r="J1777">
        <v>11298</v>
      </c>
      <c r="K1777">
        <v>19</v>
      </c>
      <c r="L1777" s="2">
        <v>35278</v>
      </c>
      <c r="M1777" s="2">
        <v>43281</v>
      </c>
      <c r="N1777" t="s">
        <v>1355</v>
      </c>
      <c r="O1777">
        <v>1</v>
      </c>
      <c r="P1777" t="s">
        <v>247</v>
      </c>
      <c r="Q1777" t="s">
        <v>248</v>
      </c>
      <c r="R1777" t="s">
        <v>249</v>
      </c>
      <c r="S1777" t="s">
        <v>67</v>
      </c>
      <c r="T1777" t="s">
        <v>68</v>
      </c>
      <c r="U1777">
        <v>2017</v>
      </c>
      <c r="V1777">
        <v>437246</v>
      </c>
      <c r="W1777" t="s">
        <v>69</v>
      </c>
      <c r="X1777" t="s">
        <v>109</v>
      </c>
      <c r="Y1777">
        <v>289567</v>
      </c>
      <c r="Z1777">
        <v>147679</v>
      </c>
      <c r="AA1777" t="s">
        <v>69</v>
      </c>
      <c r="AB1777" t="s">
        <v>8937</v>
      </c>
      <c r="AC1777">
        <v>437246</v>
      </c>
    </row>
    <row r="1778" spans="1:29">
      <c r="A1778">
        <f t="shared" ca="1" si="27"/>
        <v>0.44356267754617418</v>
      </c>
      <c r="B1778" t="s">
        <v>327</v>
      </c>
      <c r="C1778">
        <v>9229553</v>
      </c>
      <c r="D1778" s="2">
        <v>42797</v>
      </c>
      <c r="E1778" t="s">
        <v>76</v>
      </c>
      <c r="F1778" t="s">
        <v>8938</v>
      </c>
      <c r="G1778">
        <v>5</v>
      </c>
      <c r="H1778" t="s">
        <v>58</v>
      </c>
      <c r="I1778" t="s">
        <v>330</v>
      </c>
      <c r="J1778">
        <v>17766</v>
      </c>
      <c r="K1778">
        <v>4</v>
      </c>
      <c r="L1778" s="2">
        <v>41760</v>
      </c>
      <c r="M1778" s="2">
        <v>43524</v>
      </c>
      <c r="N1778" t="s">
        <v>2564</v>
      </c>
      <c r="O1778" t="s">
        <v>913</v>
      </c>
      <c r="P1778" t="s">
        <v>914</v>
      </c>
      <c r="Q1778" t="s">
        <v>400</v>
      </c>
      <c r="R1778" t="s">
        <v>185</v>
      </c>
      <c r="S1778" t="s">
        <v>336</v>
      </c>
      <c r="T1778" t="s">
        <v>68</v>
      </c>
      <c r="U1778">
        <v>2017</v>
      </c>
      <c r="V1778">
        <v>349848</v>
      </c>
      <c r="W1778" t="s">
        <v>69</v>
      </c>
      <c r="X1778" t="s">
        <v>327</v>
      </c>
      <c r="Y1778">
        <v>288360</v>
      </c>
      <c r="Z1778">
        <v>61488</v>
      </c>
      <c r="AA1778" t="s">
        <v>69</v>
      </c>
      <c r="AB1778" t="s">
        <v>8939</v>
      </c>
      <c r="AC1778">
        <v>349848</v>
      </c>
    </row>
    <row r="1779" spans="1:29">
      <c r="A1779">
        <f t="shared" ca="1" si="27"/>
        <v>0.89816705526269824</v>
      </c>
      <c r="B1779" t="s">
        <v>254</v>
      </c>
      <c r="C1779">
        <v>9267482</v>
      </c>
      <c r="D1779" s="2">
        <v>42842</v>
      </c>
      <c r="E1779" t="s">
        <v>76</v>
      </c>
      <c r="F1779" t="s">
        <v>8940</v>
      </c>
      <c r="G1779">
        <v>5</v>
      </c>
      <c r="H1779" t="s">
        <v>58</v>
      </c>
      <c r="I1779" t="s">
        <v>256</v>
      </c>
      <c r="J1779">
        <v>70737</v>
      </c>
      <c r="K1779">
        <v>10</v>
      </c>
      <c r="L1779" s="2">
        <v>38873</v>
      </c>
      <c r="M1779" s="2">
        <v>43951</v>
      </c>
      <c r="N1779" t="s">
        <v>703</v>
      </c>
      <c r="O1779">
        <v>18</v>
      </c>
      <c r="P1779" t="s">
        <v>8685</v>
      </c>
      <c r="Q1779" t="s">
        <v>175</v>
      </c>
      <c r="R1779" t="s">
        <v>176</v>
      </c>
      <c r="S1779" t="s">
        <v>729</v>
      </c>
      <c r="T1779" t="s">
        <v>68</v>
      </c>
      <c r="U1779">
        <v>2017</v>
      </c>
      <c r="V1779">
        <v>526577</v>
      </c>
      <c r="W1779" t="s">
        <v>69</v>
      </c>
      <c r="X1779" t="s">
        <v>254</v>
      </c>
      <c r="Y1779">
        <v>359873</v>
      </c>
      <c r="Z1779">
        <v>166704</v>
      </c>
      <c r="AA1779" t="s">
        <v>69</v>
      </c>
      <c r="AB1779" t="s">
        <v>8941</v>
      </c>
      <c r="AC1779">
        <v>526577</v>
      </c>
    </row>
    <row r="1780" spans="1:29">
      <c r="A1780">
        <f t="shared" ca="1" si="27"/>
        <v>0.74682045192587243</v>
      </c>
      <c r="B1780" t="s">
        <v>109</v>
      </c>
      <c r="C1780">
        <v>9470879</v>
      </c>
      <c r="D1780" s="2">
        <v>43214</v>
      </c>
      <c r="E1780" t="s">
        <v>56</v>
      </c>
      <c r="F1780" t="s">
        <v>8942</v>
      </c>
      <c r="G1780">
        <v>5</v>
      </c>
      <c r="H1780" t="s">
        <v>58</v>
      </c>
      <c r="I1780" t="s">
        <v>112</v>
      </c>
      <c r="J1780">
        <v>25422</v>
      </c>
      <c r="K1780">
        <v>4</v>
      </c>
      <c r="L1780" s="2">
        <v>42125</v>
      </c>
      <c r="M1780" s="2">
        <v>43951</v>
      </c>
      <c r="N1780" t="s">
        <v>225</v>
      </c>
      <c r="O1780">
        <v>5</v>
      </c>
      <c r="P1780" t="s">
        <v>1114</v>
      </c>
      <c r="Q1780" t="s">
        <v>1115</v>
      </c>
      <c r="R1780" t="s">
        <v>816</v>
      </c>
      <c r="S1780" t="s">
        <v>67</v>
      </c>
      <c r="T1780" t="s">
        <v>68</v>
      </c>
      <c r="U1780">
        <v>2018</v>
      </c>
      <c r="V1780">
        <v>392158</v>
      </c>
      <c r="W1780" t="s">
        <v>69</v>
      </c>
      <c r="X1780" t="s">
        <v>109</v>
      </c>
      <c r="Y1780">
        <v>250000</v>
      </c>
      <c r="Z1780">
        <v>142158</v>
      </c>
      <c r="AA1780" t="s">
        <v>69</v>
      </c>
      <c r="AB1780" t="s">
        <v>8943</v>
      </c>
      <c r="AC1780">
        <v>392158</v>
      </c>
    </row>
    <row r="1781" spans="1:29">
      <c r="A1781">
        <f t="shared" ca="1" si="27"/>
        <v>0.77247727828198687</v>
      </c>
      <c r="B1781" t="s">
        <v>241</v>
      </c>
      <c r="C1781">
        <v>9207092</v>
      </c>
      <c r="D1781" s="2">
        <v>42758</v>
      </c>
      <c r="E1781" t="s">
        <v>76</v>
      </c>
      <c r="F1781" t="s">
        <v>8944</v>
      </c>
      <c r="G1781">
        <v>5</v>
      </c>
      <c r="H1781" t="s">
        <v>58</v>
      </c>
      <c r="I1781" t="s">
        <v>243</v>
      </c>
      <c r="J1781">
        <v>116626</v>
      </c>
      <c r="K1781">
        <v>5</v>
      </c>
      <c r="L1781" s="2">
        <v>41306</v>
      </c>
      <c r="M1781" s="2">
        <v>43861</v>
      </c>
      <c r="N1781" t="s">
        <v>278</v>
      </c>
      <c r="O1781">
        <v>6</v>
      </c>
      <c r="P1781" t="s">
        <v>99</v>
      </c>
      <c r="Q1781" t="s">
        <v>100</v>
      </c>
      <c r="R1781" t="s">
        <v>101</v>
      </c>
      <c r="S1781" t="s">
        <v>67</v>
      </c>
      <c r="T1781" t="s">
        <v>68</v>
      </c>
      <c r="U1781">
        <v>2017</v>
      </c>
      <c r="V1781">
        <v>345396</v>
      </c>
      <c r="W1781" t="s">
        <v>69</v>
      </c>
      <c r="X1781" t="s">
        <v>241</v>
      </c>
      <c r="Y1781">
        <v>263099</v>
      </c>
      <c r="Z1781">
        <v>82297</v>
      </c>
      <c r="AA1781" t="s">
        <v>69</v>
      </c>
      <c r="AB1781" t="s">
        <v>8945</v>
      </c>
      <c r="AC1781">
        <v>345396</v>
      </c>
    </row>
    <row r="1782" spans="1:29">
      <c r="A1782">
        <f t="shared" ca="1" si="27"/>
        <v>0.9217792028765639</v>
      </c>
      <c r="B1782" t="s">
        <v>199</v>
      </c>
      <c r="C1782">
        <v>9388970</v>
      </c>
      <c r="D1782" s="2">
        <v>43066</v>
      </c>
      <c r="E1782" t="s">
        <v>76</v>
      </c>
      <c r="F1782" t="s">
        <v>8946</v>
      </c>
      <c r="G1782">
        <v>5</v>
      </c>
      <c r="H1782" t="s">
        <v>58</v>
      </c>
      <c r="I1782" t="s">
        <v>149</v>
      </c>
      <c r="J1782">
        <v>176001</v>
      </c>
      <c r="K1782">
        <v>5</v>
      </c>
      <c r="L1782" s="2">
        <v>41623</v>
      </c>
      <c r="M1782" s="2">
        <v>43799</v>
      </c>
      <c r="N1782" t="s">
        <v>822</v>
      </c>
      <c r="O1782">
        <v>5</v>
      </c>
      <c r="P1782" t="s">
        <v>524</v>
      </c>
      <c r="Q1782" t="s">
        <v>83</v>
      </c>
      <c r="R1782" t="s">
        <v>84</v>
      </c>
      <c r="S1782" t="s">
        <v>67</v>
      </c>
      <c r="T1782" t="s">
        <v>68</v>
      </c>
      <c r="U1782">
        <v>2018</v>
      </c>
      <c r="V1782">
        <v>323700</v>
      </c>
      <c r="W1782" t="s">
        <v>69</v>
      </c>
      <c r="X1782" t="s">
        <v>199</v>
      </c>
      <c r="Y1782">
        <v>207500</v>
      </c>
      <c r="Z1782">
        <v>116200</v>
      </c>
      <c r="AA1782" t="s">
        <v>69</v>
      </c>
      <c r="AB1782" t="s">
        <v>8947</v>
      </c>
      <c r="AC1782">
        <v>323700</v>
      </c>
    </row>
    <row r="1783" spans="1:29">
      <c r="A1783">
        <f t="shared" ca="1" si="27"/>
        <v>0.55721362244538108</v>
      </c>
      <c r="B1783" t="s">
        <v>286</v>
      </c>
      <c r="C1783">
        <v>9517646</v>
      </c>
      <c r="D1783" s="2">
        <v>43273</v>
      </c>
      <c r="E1783" t="s">
        <v>56</v>
      </c>
      <c r="F1783" t="s">
        <v>8948</v>
      </c>
      <c r="G1783">
        <v>5</v>
      </c>
      <c r="H1783" t="s">
        <v>58</v>
      </c>
      <c r="I1783" t="s">
        <v>289</v>
      </c>
      <c r="J1783">
        <v>81803</v>
      </c>
      <c r="K1783">
        <v>9</v>
      </c>
      <c r="L1783" s="2">
        <v>40017</v>
      </c>
      <c r="M1783" s="2">
        <v>43708</v>
      </c>
      <c r="N1783" t="s">
        <v>2791</v>
      </c>
      <c r="O1783">
        <v>1</v>
      </c>
      <c r="P1783" t="s">
        <v>161</v>
      </c>
      <c r="Q1783" t="s">
        <v>162</v>
      </c>
      <c r="R1783" t="s">
        <v>163</v>
      </c>
      <c r="S1783" t="s">
        <v>67</v>
      </c>
      <c r="T1783" t="s">
        <v>68</v>
      </c>
      <c r="U1783">
        <v>2018</v>
      </c>
      <c r="V1783">
        <v>420772</v>
      </c>
      <c r="W1783" t="s">
        <v>69</v>
      </c>
      <c r="X1783" t="s">
        <v>286</v>
      </c>
      <c r="Y1783">
        <v>346319</v>
      </c>
      <c r="Z1783">
        <v>74453</v>
      </c>
      <c r="AA1783" t="s">
        <v>69</v>
      </c>
      <c r="AB1783" t="s">
        <v>8949</v>
      </c>
      <c r="AC1783">
        <v>420772</v>
      </c>
    </row>
    <row r="1784" spans="1:29">
      <c r="A1784">
        <f t="shared" ca="1" si="27"/>
        <v>0.50656532959968514</v>
      </c>
      <c r="B1784" t="s">
        <v>254</v>
      </c>
      <c r="C1784">
        <v>9333380</v>
      </c>
      <c r="D1784" s="2">
        <v>42958</v>
      </c>
      <c r="E1784" t="s">
        <v>56</v>
      </c>
      <c r="F1784" t="s">
        <v>8950</v>
      </c>
      <c r="G1784">
        <v>5</v>
      </c>
      <c r="H1784" t="s">
        <v>58</v>
      </c>
      <c r="I1784" t="s">
        <v>256</v>
      </c>
      <c r="J1784">
        <v>65307</v>
      </c>
      <c r="K1784">
        <v>16</v>
      </c>
      <c r="L1784" s="2">
        <v>37408</v>
      </c>
      <c r="M1784" s="2">
        <v>43708</v>
      </c>
      <c r="N1784" t="s">
        <v>1862</v>
      </c>
      <c r="O1784">
        <v>13</v>
      </c>
      <c r="P1784" t="s">
        <v>2191</v>
      </c>
      <c r="Q1784" t="s">
        <v>2192</v>
      </c>
      <c r="R1784" t="s">
        <v>585</v>
      </c>
      <c r="S1784" t="s">
        <v>85</v>
      </c>
      <c r="T1784" t="s">
        <v>68</v>
      </c>
      <c r="U1784">
        <v>2017</v>
      </c>
      <c r="V1784">
        <v>356850</v>
      </c>
      <c r="W1784" t="s">
        <v>69</v>
      </c>
      <c r="X1784" t="s">
        <v>254</v>
      </c>
      <c r="Y1784">
        <v>225000</v>
      </c>
      <c r="Z1784">
        <v>131850</v>
      </c>
      <c r="AA1784" t="s">
        <v>69</v>
      </c>
      <c r="AB1784" t="s">
        <v>8951</v>
      </c>
      <c r="AC1784">
        <v>356850</v>
      </c>
    </row>
    <row r="1785" spans="1:29">
      <c r="A1785">
        <f t="shared" ca="1" si="27"/>
        <v>5.0300265661252896E-2</v>
      </c>
      <c r="B1785" t="s">
        <v>1143</v>
      </c>
      <c r="C1785">
        <v>9249895</v>
      </c>
      <c r="D1785" s="2">
        <v>42886</v>
      </c>
      <c r="E1785" t="s">
        <v>76</v>
      </c>
      <c r="F1785" t="s">
        <v>8952</v>
      </c>
      <c r="G1785">
        <v>5</v>
      </c>
      <c r="H1785" t="s">
        <v>58</v>
      </c>
      <c r="I1785" t="s">
        <v>1145</v>
      </c>
      <c r="J1785">
        <v>63049</v>
      </c>
      <c r="K1785">
        <v>6</v>
      </c>
      <c r="L1785" s="2">
        <v>41426</v>
      </c>
      <c r="M1785" s="2">
        <v>43616</v>
      </c>
      <c r="N1785" t="s">
        <v>3743</v>
      </c>
      <c r="O1785">
        <v>5</v>
      </c>
      <c r="P1785" t="s">
        <v>4737</v>
      </c>
      <c r="Q1785" t="s">
        <v>4738</v>
      </c>
      <c r="R1785" t="s">
        <v>884</v>
      </c>
      <c r="S1785" t="s">
        <v>67</v>
      </c>
      <c r="T1785" t="s">
        <v>68</v>
      </c>
      <c r="U1785">
        <v>2017</v>
      </c>
      <c r="V1785">
        <v>338938</v>
      </c>
      <c r="W1785" t="s">
        <v>69</v>
      </c>
      <c r="X1785" t="s">
        <v>1143</v>
      </c>
      <c r="Y1785">
        <v>212500</v>
      </c>
      <c r="Z1785">
        <v>126438</v>
      </c>
      <c r="AA1785" t="s">
        <v>69</v>
      </c>
      <c r="AB1785" t="s">
        <v>8953</v>
      </c>
      <c r="AC1785">
        <v>338938</v>
      </c>
    </row>
    <row r="1786" spans="1:29">
      <c r="A1786">
        <f t="shared" ca="1" si="27"/>
        <v>0.37617360221681628</v>
      </c>
      <c r="B1786" t="s">
        <v>405</v>
      </c>
      <c r="C1786">
        <v>9493442</v>
      </c>
      <c r="D1786" s="2">
        <v>43250</v>
      </c>
      <c r="E1786" t="s">
        <v>76</v>
      </c>
      <c r="F1786" t="s">
        <v>8954</v>
      </c>
      <c r="G1786">
        <v>5</v>
      </c>
      <c r="H1786" t="s">
        <v>58</v>
      </c>
      <c r="I1786" t="s">
        <v>407</v>
      </c>
      <c r="J1786">
        <v>32895</v>
      </c>
      <c r="K1786">
        <v>5</v>
      </c>
      <c r="L1786" s="2">
        <v>41897</v>
      </c>
      <c r="M1786" s="2">
        <v>44165</v>
      </c>
      <c r="N1786" t="s">
        <v>1320</v>
      </c>
      <c r="O1786">
        <v>4</v>
      </c>
      <c r="P1786" t="s">
        <v>8955</v>
      </c>
      <c r="Q1786" t="s">
        <v>136</v>
      </c>
      <c r="R1786" t="s">
        <v>137</v>
      </c>
      <c r="S1786" t="s">
        <v>1239</v>
      </c>
      <c r="T1786" t="s">
        <v>68</v>
      </c>
      <c r="U1786">
        <v>2018</v>
      </c>
      <c r="V1786">
        <v>376250</v>
      </c>
      <c r="W1786" t="s">
        <v>69</v>
      </c>
      <c r="X1786" t="s">
        <v>405</v>
      </c>
      <c r="Y1786">
        <v>250000</v>
      </c>
      <c r="Z1786">
        <v>126250</v>
      </c>
      <c r="AA1786" t="s">
        <v>69</v>
      </c>
      <c r="AB1786" t="s">
        <v>8956</v>
      </c>
      <c r="AC1786">
        <v>376250</v>
      </c>
    </row>
    <row r="1787" spans="1:29">
      <c r="A1787">
        <f t="shared" ca="1" si="27"/>
        <v>0.1741133647571218</v>
      </c>
      <c r="B1787" t="s">
        <v>286</v>
      </c>
      <c r="C1787">
        <v>9484253</v>
      </c>
      <c r="D1787" s="2">
        <v>43243</v>
      </c>
      <c r="E1787" t="s">
        <v>56</v>
      </c>
      <c r="F1787" t="s">
        <v>8957</v>
      </c>
      <c r="G1787">
        <v>5</v>
      </c>
      <c r="H1787" t="s">
        <v>58</v>
      </c>
      <c r="I1787" t="s">
        <v>289</v>
      </c>
      <c r="J1787">
        <v>113910</v>
      </c>
      <c r="K1787">
        <v>5</v>
      </c>
      <c r="L1787" s="2">
        <v>41791</v>
      </c>
      <c r="M1787" s="2">
        <v>43982</v>
      </c>
      <c r="N1787" t="s">
        <v>3301</v>
      </c>
      <c r="O1787">
        <v>7</v>
      </c>
      <c r="P1787" t="s">
        <v>64</v>
      </c>
      <c r="Q1787" t="s">
        <v>65</v>
      </c>
      <c r="R1787" t="s">
        <v>66</v>
      </c>
      <c r="S1787" t="s">
        <v>102</v>
      </c>
      <c r="T1787" t="s">
        <v>68</v>
      </c>
      <c r="U1787">
        <v>2018</v>
      </c>
      <c r="V1787">
        <v>405000</v>
      </c>
      <c r="W1787" t="s">
        <v>69</v>
      </c>
      <c r="X1787" t="s">
        <v>286</v>
      </c>
      <c r="Y1787">
        <v>250000</v>
      </c>
      <c r="Z1787">
        <v>155000</v>
      </c>
      <c r="AA1787" t="s">
        <v>69</v>
      </c>
      <c r="AB1787" t="s">
        <v>8958</v>
      </c>
      <c r="AC1787">
        <v>405000</v>
      </c>
    </row>
    <row r="1788" spans="1:29">
      <c r="A1788">
        <f t="shared" ca="1" si="27"/>
        <v>0.45181188124288363</v>
      </c>
      <c r="B1788" t="s">
        <v>1619</v>
      </c>
      <c r="C1788">
        <v>9412398</v>
      </c>
      <c r="D1788" s="2">
        <v>43117</v>
      </c>
      <c r="E1788" t="s">
        <v>5455</v>
      </c>
      <c r="F1788" t="s">
        <v>8959</v>
      </c>
      <c r="G1788">
        <v>5</v>
      </c>
      <c r="H1788" t="s">
        <v>58</v>
      </c>
      <c r="I1788" t="s">
        <v>1621</v>
      </c>
      <c r="J1788">
        <v>22080</v>
      </c>
      <c r="K1788">
        <v>5</v>
      </c>
      <c r="L1788" s="2">
        <v>41671</v>
      </c>
      <c r="M1788" s="2">
        <v>44012</v>
      </c>
      <c r="N1788" t="s">
        <v>5457</v>
      </c>
      <c r="O1788">
        <v>26</v>
      </c>
      <c r="P1788" t="s">
        <v>804</v>
      </c>
      <c r="Q1788" t="s">
        <v>805</v>
      </c>
      <c r="R1788" t="s">
        <v>120</v>
      </c>
      <c r="S1788" t="s">
        <v>296</v>
      </c>
      <c r="T1788" t="s">
        <v>68</v>
      </c>
      <c r="U1788">
        <v>2018</v>
      </c>
      <c r="V1788">
        <v>474785</v>
      </c>
      <c r="W1788" t="s">
        <v>69</v>
      </c>
      <c r="X1788" t="s">
        <v>1619</v>
      </c>
      <c r="Y1788">
        <v>297671</v>
      </c>
      <c r="Z1788">
        <v>177114</v>
      </c>
      <c r="AA1788" t="s">
        <v>69</v>
      </c>
      <c r="AB1788" t="s">
        <v>8960</v>
      </c>
      <c r="AC1788">
        <v>474785</v>
      </c>
    </row>
    <row r="1789" spans="1:29">
      <c r="A1789">
        <f t="shared" ca="1" si="27"/>
        <v>0.22849848992148181</v>
      </c>
      <c r="B1789" t="s">
        <v>199</v>
      </c>
      <c r="C1789">
        <v>9271158</v>
      </c>
      <c r="D1789" s="2">
        <v>42906</v>
      </c>
      <c r="E1789" t="s">
        <v>76</v>
      </c>
      <c r="F1789" t="s">
        <v>8961</v>
      </c>
      <c r="G1789">
        <v>5</v>
      </c>
      <c r="H1789" t="s">
        <v>58</v>
      </c>
      <c r="I1789" t="s">
        <v>149</v>
      </c>
      <c r="J1789">
        <v>114229</v>
      </c>
      <c r="K1789">
        <v>13</v>
      </c>
      <c r="L1789" s="2">
        <v>38596</v>
      </c>
      <c r="M1789" s="2">
        <v>43646</v>
      </c>
      <c r="N1789" t="s">
        <v>1268</v>
      </c>
      <c r="O1789">
        <v>1</v>
      </c>
      <c r="P1789" t="s">
        <v>346</v>
      </c>
      <c r="Q1789" t="s">
        <v>119</v>
      </c>
      <c r="R1789" t="s">
        <v>347</v>
      </c>
      <c r="S1789" t="s">
        <v>348</v>
      </c>
      <c r="T1789" t="s">
        <v>68</v>
      </c>
      <c r="U1789">
        <v>2017</v>
      </c>
      <c r="V1789">
        <v>265136</v>
      </c>
      <c r="W1789" t="s">
        <v>69</v>
      </c>
      <c r="X1789" t="s">
        <v>199</v>
      </c>
      <c r="Y1789">
        <v>166752</v>
      </c>
      <c r="Z1789">
        <v>98384</v>
      </c>
      <c r="AA1789" t="s">
        <v>69</v>
      </c>
      <c r="AB1789" t="s">
        <v>8962</v>
      </c>
      <c r="AC1789">
        <v>265136</v>
      </c>
    </row>
    <row r="1790" spans="1:29">
      <c r="A1790">
        <f t="shared" ca="1" si="27"/>
        <v>0.20249227651271884</v>
      </c>
      <c r="B1790" t="s">
        <v>109</v>
      </c>
      <c r="C1790">
        <v>9197290</v>
      </c>
      <c r="D1790" s="2">
        <v>42730</v>
      </c>
      <c r="E1790" t="s">
        <v>76</v>
      </c>
      <c r="F1790" t="s">
        <v>8963</v>
      </c>
      <c r="G1790">
        <v>5</v>
      </c>
      <c r="H1790" t="s">
        <v>58</v>
      </c>
      <c r="I1790" t="s">
        <v>112</v>
      </c>
      <c r="J1790">
        <v>23341</v>
      </c>
      <c r="K1790">
        <v>4</v>
      </c>
      <c r="L1790" s="2">
        <v>41640</v>
      </c>
      <c r="M1790" s="2">
        <v>43100</v>
      </c>
      <c r="N1790" t="s">
        <v>4569</v>
      </c>
      <c r="O1790">
        <v>1</v>
      </c>
      <c r="P1790" t="s">
        <v>161</v>
      </c>
      <c r="Q1790" t="s">
        <v>162</v>
      </c>
      <c r="R1790" t="s">
        <v>163</v>
      </c>
      <c r="S1790" t="s">
        <v>67</v>
      </c>
      <c r="T1790" t="s">
        <v>68</v>
      </c>
      <c r="U1790">
        <v>2017</v>
      </c>
      <c r="V1790">
        <v>342000</v>
      </c>
      <c r="W1790" t="s">
        <v>69</v>
      </c>
      <c r="X1790" t="s">
        <v>109</v>
      </c>
      <c r="Y1790">
        <v>225000</v>
      </c>
      <c r="Z1790">
        <v>117000</v>
      </c>
      <c r="AA1790" t="s">
        <v>69</v>
      </c>
      <c r="AB1790" t="s">
        <v>8964</v>
      </c>
      <c r="AC1790">
        <v>342000</v>
      </c>
    </row>
    <row r="1791" spans="1:29">
      <c r="A1791">
        <f t="shared" ca="1" si="27"/>
        <v>0.39968913677545215</v>
      </c>
      <c r="B1791" t="s">
        <v>303</v>
      </c>
      <c r="C1791">
        <v>9334832</v>
      </c>
      <c r="D1791" s="2">
        <v>42947</v>
      </c>
      <c r="E1791" t="s">
        <v>56</v>
      </c>
      <c r="F1791" t="s">
        <v>8965</v>
      </c>
      <c r="G1791">
        <v>5</v>
      </c>
      <c r="H1791" t="s">
        <v>58</v>
      </c>
      <c r="I1791" t="s">
        <v>305</v>
      </c>
      <c r="J1791">
        <v>65949</v>
      </c>
      <c r="K1791">
        <v>14</v>
      </c>
      <c r="L1791" s="2">
        <v>37970</v>
      </c>
      <c r="M1791" s="2">
        <v>43708</v>
      </c>
      <c r="N1791" t="s">
        <v>1019</v>
      </c>
      <c r="O1791">
        <v>5</v>
      </c>
      <c r="P1791" t="s">
        <v>1114</v>
      </c>
      <c r="Q1791" t="s">
        <v>1115</v>
      </c>
      <c r="R1791" t="s">
        <v>816</v>
      </c>
      <c r="S1791" t="s">
        <v>67</v>
      </c>
      <c r="T1791" t="s">
        <v>68</v>
      </c>
      <c r="U1791">
        <v>2017</v>
      </c>
      <c r="V1791">
        <v>341078</v>
      </c>
      <c r="W1791" t="s">
        <v>69</v>
      </c>
      <c r="X1791" t="s">
        <v>303</v>
      </c>
      <c r="Y1791">
        <v>217500</v>
      </c>
      <c r="Z1791">
        <v>123578</v>
      </c>
      <c r="AA1791" t="s">
        <v>69</v>
      </c>
      <c r="AB1791" t="s">
        <v>8966</v>
      </c>
      <c r="AC1791">
        <v>341078</v>
      </c>
    </row>
    <row r="1792" spans="1:29">
      <c r="A1792">
        <f t="shared" ca="1" si="27"/>
        <v>0.23171838276457524</v>
      </c>
      <c r="B1792" t="s">
        <v>182</v>
      </c>
      <c r="C1792">
        <v>9318496</v>
      </c>
      <c r="D1792" s="2">
        <v>42936</v>
      </c>
      <c r="E1792" t="s">
        <v>7346</v>
      </c>
      <c r="F1792" t="s">
        <v>8967</v>
      </c>
      <c r="G1792">
        <v>5</v>
      </c>
      <c r="H1792" t="s">
        <v>58</v>
      </c>
      <c r="I1792" t="s">
        <v>185</v>
      </c>
      <c r="J1792">
        <v>23939</v>
      </c>
      <c r="K1792">
        <v>5</v>
      </c>
      <c r="L1792" s="2">
        <v>41537</v>
      </c>
      <c r="M1792" s="2">
        <v>43677</v>
      </c>
      <c r="N1792" t="s">
        <v>7348</v>
      </c>
      <c r="O1792">
        <v>2</v>
      </c>
      <c r="P1792" t="s">
        <v>320</v>
      </c>
      <c r="Q1792" t="s">
        <v>321</v>
      </c>
      <c r="R1792" t="s">
        <v>137</v>
      </c>
      <c r="S1792" t="s">
        <v>67</v>
      </c>
      <c r="T1792" t="s">
        <v>68</v>
      </c>
      <c r="U1792">
        <v>2017</v>
      </c>
      <c r="V1792">
        <v>578875</v>
      </c>
      <c r="W1792" t="s">
        <v>69</v>
      </c>
      <c r="X1792" t="s">
        <v>182</v>
      </c>
      <c r="Y1792">
        <v>392688</v>
      </c>
      <c r="Z1792">
        <v>186187</v>
      </c>
      <c r="AA1792" t="s">
        <v>69</v>
      </c>
      <c r="AB1792" t="s">
        <v>8968</v>
      </c>
      <c r="AC1792">
        <v>578875</v>
      </c>
    </row>
    <row r="1793" spans="1:29">
      <c r="A1793">
        <f t="shared" ca="1" si="27"/>
        <v>0.16202344986136297</v>
      </c>
      <c r="B1793" t="s">
        <v>199</v>
      </c>
      <c r="C1793">
        <v>9273482</v>
      </c>
      <c r="D1793" s="2">
        <v>42874</v>
      </c>
      <c r="E1793" t="s">
        <v>76</v>
      </c>
      <c r="F1793" t="s">
        <v>8969</v>
      </c>
      <c r="G1793">
        <v>5</v>
      </c>
      <c r="H1793" t="s">
        <v>58</v>
      </c>
      <c r="I1793" t="s">
        <v>149</v>
      </c>
      <c r="J1793">
        <v>172801</v>
      </c>
      <c r="K1793">
        <v>5</v>
      </c>
      <c r="L1793" s="2">
        <v>41487</v>
      </c>
      <c r="M1793" s="2">
        <v>43616</v>
      </c>
      <c r="N1793" t="s">
        <v>1289</v>
      </c>
      <c r="O1793">
        <v>1</v>
      </c>
      <c r="P1793" t="s">
        <v>583</v>
      </c>
      <c r="Q1793" t="s">
        <v>584</v>
      </c>
      <c r="R1793" t="s">
        <v>585</v>
      </c>
      <c r="S1793" t="s">
        <v>67</v>
      </c>
      <c r="T1793" t="s">
        <v>68</v>
      </c>
      <c r="U1793">
        <v>2017</v>
      </c>
      <c r="V1793">
        <v>465411</v>
      </c>
      <c r="W1793" t="s">
        <v>69</v>
      </c>
      <c r="X1793" t="s">
        <v>199</v>
      </c>
      <c r="Y1793">
        <v>294564</v>
      </c>
      <c r="Z1793">
        <v>170847</v>
      </c>
      <c r="AA1793" t="s">
        <v>69</v>
      </c>
      <c r="AB1793" t="s">
        <v>8970</v>
      </c>
      <c r="AC1793">
        <v>465411</v>
      </c>
    </row>
    <row r="1794" spans="1:29">
      <c r="A1794">
        <f t="shared" ref="A1794:A1857" ca="1" si="28">RAND()</f>
        <v>0.43196120587982234</v>
      </c>
      <c r="B1794" t="s">
        <v>254</v>
      </c>
      <c r="C1794">
        <v>9491831</v>
      </c>
      <c r="D1794" s="2">
        <v>43243</v>
      </c>
      <c r="E1794" t="s">
        <v>56</v>
      </c>
      <c r="F1794" t="s">
        <v>8971</v>
      </c>
      <c r="G1794">
        <v>5</v>
      </c>
      <c r="H1794" t="s">
        <v>58</v>
      </c>
      <c r="I1794" t="s">
        <v>256</v>
      </c>
      <c r="J1794">
        <v>43768</v>
      </c>
      <c r="K1794">
        <v>29</v>
      </c>
      <c r="L1794" s="2">
        <v>32964</v>
      </c>
      <c r="M1794" s="2">
        <v>43616</v>
      </c>
      <c r="N1794" t="s">
        <v>1307</v>
      </c>
      <c r="O1794">
        <v>2</v>
      </c>
      <c r="P1794" t="s">
        <v>309</v>
      </c>
      <c r="Q1794" t="s">
        <v>310</v>
      </c>
      <c r="R1794" t="s">
        <v>311</v>
      </c>
      <c r="S1794" t="s">
        <v>67</v>
      </c>
      <c r="T1794" t="s">
        <v>68</v>
      </c>
      <c r="U1794">
        <v>2018</v>
      </c>
      <c r="V1794">
        <v>408700</v>
      </c>
      <c r="W1794" t="s">
        <v>69</v>
      </c>
      <c r="X1794" t="s">
        <v>254</v>
      </c>
      <c r="Y1794">
        <v>244000</v>
      </c>
      <c r="Z1794">
        <v>164700</v>
      </c>
      <c r="AA1794" t="s">
        <v>69</v>
      </c>
      <c r="AB1794" t="s">
        <v>8972</v>
      </c>
      <c r="AC1794">
        <v>408700</v>
      </c>
    </row>
    <row r="1795" spans="1:29">
      <c r="A1795">
        <f t="shared" ca="1" si="28"/>
        <v>0.53972237863130712</v>
      </c>
      <c r="B1795" t="s">
        <v>199</v>
      </c>
      <c r="C1795">
        <v>9305036</v>
      </c>
      <c r="D1795" s="2">
        <v>42914</v>
      </c>
      <c r="E1795" t="s">
        <v>76</v>
      </c>
      <c r="F1795" t="s">
        <v>8973</v>
      </c>
      <c r="G1795">
        <v>5</v>
      </c>
      <c r="H1795" t="s">
        <v>58</v>
      </c>
      <c r="I1795" t="s">
        <v>149</v>
      </c>
      <c r="J1795">
        <v>177981</v>
      </c>
      <c r="K1795">
        <v>5</v>
      </c>
      <c r="L1795" s="2">
        <v>41456</v>
      </c>
      <c r="M1795" s="2">
        <v>43646</v>
      </c>
      <c r="N1795" t="s">
        <v>745</v>
      </c>
      <c r="O1795">
        <v>7</v>
      </c>
      <c r="P1795" t="s">
        <v>1729</v>
      </c>
      <c r="Q1795" t="s">
        <v>65</v>
      </c>
      <c r="R1795" t="s">
        <v>66</v>
      </c>
      <c r="S1795" t="s">
        <v>67</v>
      </c>
      <c r="T1795" t="s">
        <v>68</v>
      </c>
      <c r="U1795">
        <v>2017</v>
      </c>
      <c r="V1795">
        <v>318513</v>
      </c>
      <c r="W1795" t="s">
        <v>69</v>
      </c>
      <c r="X1795" t="s">
        <v>199</v>
      </c>
      <c r="Y1795">
        <v>207500</v>
      </c>
      <c r="Z1795">
        <v>111013</v>
      </c>
      <c r="AA1795" t="s">
        <v>69</v>
      </c>
      <c r="AB1795" t="s">
        <v>8974</v>
      </c>
      <c r="AC1795">
        <v>318513</v>
      </c>
    </row>
    <row r="1796" spans="1:29">
      <c r="A1796">
        <f t="shared" ca="1" si="28"/>
        <v>0.55576480217633084</v>
      </c>
      <c r="B1796" t="s">
        <v>199</v>
      </c>
      <c r="C1796">
        <v>9514092</v>
      </c>
      <c r="D1796" s="2">
        <v>43270</v>
      </c>
      <c r="E1796" t="s">
        <v>56</v>
      </c>
      <c r="F1796" t="s">
        <v>8975</v>
      </c>
      <c r="G1796">
        <v>5</v>
      </c>
      <c r="H1796" t="s">
        <v>58</v>
      </c>
      <c r="I1796" t="s">
        <v>149</v>
      </c>
      <c r="J1796">
        <v>188251</v>
      </c>
      <c r="K1796">
        <v>5</v>
      </c>
      <c r="L1796" s="2">
        <v>41821</v>
      </c>
      <c r="M1796" s="2">
        <v>44377</v>
      </c>
      <c r="N1796" t="s">
        <v>1998</v>
      </c>
      <c r="O1796">
        <v>1</v>
      </c>
      <c r="P1796" t="s">
        <v>8976</v>
      </c>
      <c r="Q1796" t="s">
        <v>8977</v>
      </c>
      <c r="R1796" t="s">
        <v>8978</v>
      </c>
      <c r="S1796" t="s">
        <v>296</v>
      </c>
      <c r="T1796" t="s">
        <v>68</v>
      </c>
      <c r="U1796">
        <v>2018</v>
      </c>
      <c r="V1796">
        <v>319550</v>
      </c>
      <c r="W1796" t="s">
        <v>69</v>
      </c>
      <c r="X1796" t="s">
        <v>199</v>
      </c>
      <c r="Y1796">
        <v>207500</v>
      </c>
      <c r="Z1796">
        <v>112050</v>
      </c>
      <c r="AA1796" t="s">
        <v>69</v>
      </c>
      <c r="AB1796" t="s">
        <v>8979</v>
      </c>
      <c r="AC1796">
        <v>319550</v>
      </c>
    </row>
    <row r="1797" spans="1:29">
      <c r="A1797">
        <f t="shared" ca="1" si="28"/>
        <v>0.83696632994143105</v>
      </c>
      <c r="B1797" t="s">
        <v>127</v>
      </c>
      <c r="C1797">
        <v>9328153</v>
      </c>
      <c r="D1797" s="2">
        <v>42962</v>
      </c>
      <c r="E1797" t="s">
        <v>4727</v>
      </c>
      <c r="F1797" t="s">
        <v>8980</v>
      </c>
      <c r="G1797">
        <v>5</v>
      </c>
      <c r="H1797" t="s">
        <v>58</v>
      </c>
      <c r="I1797" t="s">
        <v>130</v>
      </c>
      <c r="J1797">
        <v>101536</v>
      </c>
      <c r="K1797">
        <v>5</v>
      </c>
      <c r="L1797" s="2">
        <v>41518</v>
      </c>
      <c r="M1797" s="2">
        <v>44074</v>
      </c>
      <c r="N1797" t="s">
        <v>4729</v>
      </c>
      <c r="O1797">
        <v>22</v>
      </c>
      <c r="P1797" t="s">
        <v>8981</v>
      </c>
      <c r="Q1797" t="s">
        <v>1639</v>
      </c>
      <c r="R1797" t="s">
        <v>120</v>
      </c>
      <c r="S1797" t="s">
        <v>85</v>
      </c>
      <c r="T1797" t="s">
        <v>68</v>
      </c>
      <c r="U1797">
        <v>2017</v>
      </c>
      <c r="V1797">
        <v>401509</v>
      </c>
      <c r="W1797" t="s">
        <v>69</v>
      </c>
      <c r="X1797" t="s">
        <v>127</v>
      </c>
      <c r="Y1797">
        <v>271290</v>
      </c>
      <c r="Z1797">
        <v>130219</v>
      </c>
      <c r="AA1797" t="s">
        <v>69</v>
      </c>
      <c r="AB1797" t="s">
        <v>8982</v>
      </c>
      <c r="AC1797">
        <v>401509</v>
      </c>
    </row>
    <row r="1798" spans="1:29">
      <c r="A1798">
        <f t="shared" ca="1" si="28"/>
        <v>0.38535679217380914</v>
      </c>
      <c r="B1798" t="s">
        <v>254</v>
      </c>
      <c r="C1798">
        <v>9379467</v>
      </c>
      <c r="D1798" s="2">
        <v>43042</v>
      </c>
      <c r="E1798" t="s">
        <v>56</v>
      </c>
      <c r="F1798" t="s">
        <v>8983</v>
      </c>
      <c r="G1798">
        <v>5</v>
      </c>
      <c r="H1798" t="s">
        <v>58</v>
      </c>
      <c r="I1798" t="s">
        <v>256</v>
      </c>
      <c r="J1798">
        <v>70855</v>
      </c>
      <c r="K1798">
        <v>12</v>
      </c>
      <c r="L1798" s="2">
        <v>38596</v>
      </c>
      <c r="M1798" s="2">
        <v>43799</v>
      </c>
      <c r="N1798" t="s">
        <v>2364</v>
      </c>
      <c r="O1798">
        <v>7</v>
      </c>
      <c r="P1798" t="s">
        <v>1729</v>
      </c>
      <c r="Q1798" t="s">
        <v>65</v>
      </c>
      <c r="R1798" t="s">
        <v>66</v>
      </c>
      <c r="S1798" t="s">
        <v>729</v>
      </c>
      <c r="T1798" t="s">
        <v>68</v>
      </c>
      <c r="U1798">
        <v>2018</v>
      </c>
      <c r="V1798">
        <v>324622</v>
      </c>
      <c r="W1798" t="s">
        <v>69</v>
      </c>
      <c r="X1798" t="s">
        <v>254</v>
      </c>
      <c r="Y1798">
        <v>211480</v>
      </c>
      <c r="Z1798">
        <v>113142</v>
      </c>
      <c r="AA1798" t="s">
        <v>69</v>
      </c>
      <c r="AB1798" t="s">
        <v>8984</v>
      </c>
      <c r="AC1798">
        <v>324622</v>
      </c>
    </row>
    <row r="1799" spans="1:29">
      <c r="A1799">
        <f t="shared" ca="1" si="28"/>
        <v>0.46389993310700395</v>
      </c>
      <c r="B1799" t="s">
        <v>241</v>
      </c>
      <c r="C1799">
        <v>9412868</v>
      </c>
      <c r="D1799" s="2">
        <v>43111</v>
      </c>
      <c r="E1799" t="s">
        <v>56</v>
      </c>
      <c r="F1799" t="s">
        <v>8985</v>
      </c>
      <c r="G1799">
        <v>5</v>
      </c>
      <c r="H1799" t="s">
        <v>58</v>
      </c>
      <c r="I1799" t="s">
        <v>243</v>
      </c>
      <c r="J1799">
        <v>125076</v>
      </c>
      <c r="K1799">
        <v>4</v>
      </c>
      <c r="L1799" s="2">
        <v>42072</v>
      </c>
      <c r="M1799" s="2">
        <v>43496</v>
      </c>
      <c r="N1799" t="s">
        <v>3301</v>
      </c>
      <c r="O1799">
        <v>1</v>
      </c>
      <c r="P1799" t="s">
        <v>583</v>
      </c>
      <c r="Q1799" t="s">
        <v>584</v>
      </c>
      <c r="R1799" t="s">
        <v>585</v>
      </c>
      <c r="S1799" t="s">
        <v>67</v>
      </c>
      <c r="T1799" t="s">
        <v>68</v>
      </c>
      <c r="U1799">
        <v>2018</v>
      </c>
      <c r="V1799">
        <v>586358</v>
      </c>
      <c r="W1799" t="s">
        <v>69</v>
      </c>
      <c r="X1799" t="s">
        <v>241</v>
      </c>
      <c r="Y1799">
        <v>369750</v>
      </c>
      <c r="Z1799">
        <v>216608</v>
      </c>
      <c r="AA1799" t="s">
        <v>69</v>
      </c>
      <c r="AB1799" t="s">
        <v>8986</v>
      </c>
      <c r="AC1799">
        <v>586358</v>
      </c>
    </row>
    <row r="1800" spans="1:29">
      <c r="A1800">
        <f t="shared" ca="1" si="28"/>
        <v>0.19963656126258544</v>
      </c>
      <c r="B1800" t="s">
        <v>55</v>
      </c>
      <c r="C1800">
        <v>9230870</v>
      </c>
      <c r="D1800" s="2">
        <v>42782</v>
      </c>
      <c r="E1800" t="s">
        <v>7530</v>
      </c>
      <c r="F1800" t="s">
        <v>8987</v>
      </c>
      <c r="G1800">
        <v>5</v>
      </c>
      <c r="H1800" t="s">
        <v>58</v>
      </c>
      <c r="I1800" t="s">
        <v>59</v>
      </c>
      <c r="J1800">
        <v>77004</v>
      </c>
      <c r="K1800">
        <v>4</v>
      </c>
      <c r="L1800" s="2">
        <v>41713</v>
      </c>
      <c r="M1800" s="2">
        <v>43524</v>
      </c>
      <c r="N1800" t="s">
        <v>4158</v>
      </c>
      <c r="O1800">
        <v>4</v>
      </c>
      <c r="P1800" t="s">
        <v>293</v>
      </c>
      <c r="Q1800" t="s">
        <v>294</v>
      </c>
      <c r="R1800" t="s">
        <v>295</v>
      </c>
      <c r="S1800" t="s">
        <v>336</v>
      </c>
      <c r="T1800" t="s">
        <v>68</v>
      </c>
      <c r="U1800">
        <v>2017</v>
      </c>
      <c r="V1800">
        <v>437940</v>
      </c>
      <c r="W1800" t="s">
        <v>69</v>
      </c>
      <c r="X1800" t="s">
        <v>55</v>
      </c>
      <c r="Y1800">
        <v>355676</v>
      </c>
      <c r="Z1800">
        <v>82264</v>
      </c>
      <c r="AA1800" t="s">
        <v>69</v>
      </c>
      <c r="AB1800" t="s">
        <v>8988</v>
      </c>
      <c r="AC1800">
        <v>437940</v>
      </c>
    </row>
    <row r="1801" spans="1:29">
      <c r="A1801">
        <f t="shared" ca="1" si="28"/>
        <v>0.28235521255061768</v>
      </c>
      <c r="B1801" t="s">
        <v>286</v>
      </c>
      <c r="C1801">
        <v>9463752</v>
      </c>
      <c r="D1801" s="2">
        <v>43216</v>
      </c>
      <c r="E1801" t="s">
        <v>56</v>
      </c>
      <c r="F1801" t="s">
        <v>8989</v>
      </c>
      <c r="G1801">
        <v>5</v>
      </c>
      <c r="H1801" t="s">
        <v>58</v>
      </c>
      <c r="I1801" t="s">
        <v>289</v>
      </c>
      <c r="J1801">
        <v>113903</v>
      </c>
      <c r="K1801">
        <v>5</v>
      </c>
      <c r="L1801" s="2">
        <v>41764</v>
      </c>
      <c r="M1801" s="2">
        <v>43585</v>
      </c>
      <c r="N1801" t="s">
        <v>2243</v>
      </c>
      <c r="O1801">
        <v>1</v>
      </c>
      <c r="P1801" t="s">
        <v>2101</v>
      </c>
      <c r="Q1801" t="s">
        <v>162</v>
      </c>
      <c r="R1801" t="s">
        <v>163</v>
      </c>
      <c r="S1801" t="s">
        <v>67</v>
      </c>
      <c r="T1801" t="s">
        <v>68</v>
      </c>
      <c r="U1801">
        <v>2018</v>
      </c>
      <c r="V1801">
        <v>376408</v>
      </c>
      <c r="W1801" t="s">
        <v>69</v>
      </c>
      <c r="X1801" t="s">
        <v>286</v>
      </c>
      <c r="Y1801">
        <v>250000</v>
      </c>
      <c r="Z1801">
        <v>126408</v>
      </c>
      <c r="AA1801" t="s">
        <v>69</v>
      </c>
      <c r="AB1801" t="s">
        <v>8990</v>
      </c>
      <c r="AC1801">
        <v>376408</v>
      </c>
    </row>
    <row r="1802" spans="1:29">
      <c r="A1802">
        <f t="shared" ca="1" si="28"/>
        <v>0.81529831091030136</v>
      </c>
      <c r="B1802" t="s">
        <v>55</v>
      </c>
      <c r="C1802">
        <v>9506844</v>
      </c>
      <c r="D1802" s="2">
        <v>43242</v>
      </c>
      <c r="E1802" t="s">
        <v>56</v>
      </c>
      <c r="F1802" t="s">
        <v>8991</v>
      </c>
      <c r="G1802">
        <v>5</v>
      </c>
      <c r="H1802" t="s">
        <v>58</v>
      </c>
      <c r="I1802" t="s">
        <v>59</v>
      </c>
      <c r="J1802">
        <v>88192</v>
      </c>
      <c r="K1802">
        <v>5</v>
      </c>
      <c r="L1802" s="2">
        <v>41791</v>
      </c>
      <c r="M1802" s="2">
        <v>43982</v>
      </c>
      <c r="N1802" t="s">
        <v>6191</v>
      </c>
      <c r="O1802">
        <v>11</v>
      </c>
      <c r="P1802" t="s">
        <v>1292</v>
      </c>
      <c r="Q1802" t="s">
        <v>1293</v>
      </c>
      <c r="R1802" t="s">
        <v>555</v>
      </c>
      <c r="S1802" t="s">
        <v>67</v>
      </c>
      <c r="T1802" t="s">
        <v>68</v>
      </c>
      <c r="U1802">
        <v>2018</v>
      </c>
      <c r="V1802">
        <v>346719</v>
      </c>
      <c r="W1802" t="s">
        <v>69</v>
      </c>
      <c r="X1802" t="s">
        <v>55</v>
      </c>
      <c r="Y1802">
        <v>218750</v>
      </c>
      <c r="Z1802">
        <v>127969</v>
      </c>
      <c r="AA1802" t="s">
        <v>69</v>
      </c>
      <c r="AB1802" t="s">
        <v>8992</v>
      </c>
      <c r="AC1802">
        <v>346719</v>
      </c>
    </row>
    <row r="1803" spans="1:29">
      <c r="A1803">
        <f t="shared" ca="1" si="28"/>
        <v>0.7824688896274189</v>
      </c>
      <c r="B1803" t="s">
        <v>254</v>
      </c>
      <c r="C1803">
        <v>9187814</v>
      </c>
      <c r="D1803" s="2">
        <v>42692</v>
      </c>
      <c r="E1803" t="s">
        <v>76</v>
      </c>
      <c r="F1803" t="s">
        <v>8993</v>
      </c>
      <c r="G1803">
        <v>5</v>
      </c>
      <c r="H1803" t="s">
        <v>58</v>
      </c>
      <c r="I1803" t="s">
        <v>256</v>
      </c>
      <c r="J1803">
        <v>32967</v>
      </c>
      <c r="K1803">
        <v>34</v>
      </c>
      <c r="L1803" s="2">
        <v>30651</v>
      </c>
      <c r="M1803" s="2">
        <v>43251</v>
      </c>
      <c r="N1803" t="s">
        <v>920</v>
      </c>
      <c r="O1803">
        <v>7</v>
      </c>
      <c r="P1803" t="s">
        <v>2236</v>
      </c>
      <c r="Q1803" t="s">
        <v>472</v>
      </c>
      <c r="R1803" t="s">
        <v>311</v>
      </c>
      <c r="S1803" t="s">
        <v>67</v>
      </c>
      <c r="T1803" t="s">
        <v>68</v>
      </c>
      <c r="U1803">
        <v>2017</v>
      </c>
      <c r="V1803">
        <v>518647</v>
      </c>
      <c r="W1803" t="s">
        <v>69</v>
      </c>
      <c r="X1803" t="s">
        <v>254</v>
      </c>
      <c r="Y1803">
        <v>308921</v>
      </c>
      <c r="Z1803">
        <v>209726</v>
      </c>
      <c r="AA1803" t="s">
        <v>69</v>
      </c>
      <c r="AB1803" t="s">
        <v>8994</v>
      </c>
      <c r="AC1803">
        <v>518647</v>
      </c>
    </row>
    <row r="1804" spans="1:29">
      <c r="A1804">
        <f t="shared" ca="1" si="28"/>
        <v>0.29725400602001584</v>
      </c>
      <c r="B1804" t="s">
        <v>254</v>
      </c>
      <c r="C1804">
        <v>9325544</v>
      </c>
      <c r="D1804" s="2">
        <v>42969</v>
      </c>
      <c r="E1804" t="s">
        <v>76</v>
      </c>
      <c r="F1804" t="s">
        <v>8995</v>
      </c>
      <c r="G1804">
        <v>5</v>
      </c>
      <c r="H1804" t="s">
        <v>58</v>
      </c>
      <c r="I1804" t="s">
        <v>256</v>
      </c>
      <c r="J1804">
        <v>103834</v>
      </c>
      <c r="K1804">
        <v>4</v>
      </c>
      <c r="L1804" s="2">
        <v>41883</v>
      </c>
      <c r="M1804" s="2">
        <v>43708</v>
      </c>
      <c r="N1804" t="s">
        <v>1096</v>
      </c>
      <c r="O1804">
        <v>7</v>
      </c>
      <c r="P1804" t="s">
        <v>189</v>
      </c>
      <c r="Q1804" t="s">
        <v>190</v>
      </c>
      <c r="R1804" t="s">
        <v>191</v>
      </c>
      <c r="S1804" t="s">
        <v>85</v>
      </c>
      <c r="T1804" t="s">
        <v>68</v>
      </c>
      <c r="U1804">
        <v>2017</v>
      </c>
      <c r="V1804">
        <v>284912</v>
      </c>
      <c r="W1804" t="s">
        <v>69</v>
      </c>
      <c r="X1804" t="s">
        <v>254</v>
      </c>
      <c r="Y1804">
        <v>190000</v>
      </c>
      <c r="Z1804">
        <v>94912</v>
      </c>
      <c r="AA1804" t="s">
        <v>69</v>
      </c>
      <c r="AB1804" t="s">
        <v>8996</v>
      </c>
      <c r="AC1804">
        <v>284912</v>
      </c>
    </row>
    <row r="1805" spans="1:29">
      <c r="A1805">
        <f t="shared" ca="1" si="28"/>
        <v>0.89222058149305805</v>
      </c>
      <c r="B1805" t="s">
        <v>254</v>
      </c>
      <c r="C1805">
        <v>9462803</v>
      </c>
      <c r="D1805" s="2">
        <v>43179</v>
      </c>
      <c r="E1805" t="s">
        <v>56</v>
      </c>
      <c r="F1805" t="s">
        <v>8997</v>
      </c>
      <c r="G1805">
        <v>5</v>
      </c>
      <c r="H1805" t="s">
        <v>58</v>
      </c>
      <c r="I1805" t="s">
        <v>256</v>
      </c>
      <c r="J1805">
        <v>114306</v>
      </c>
      <c r="K1805">
        <v>5</v>
      </c>
      <c r="L1805" s="2">
        <v>42095</v>
      </c>
      <c r="M1805" s="2">
        <v>43921</v>
      </c>
      <c r="N1805" t="s">
        <v>1096</v>
      </c>
      <c r="O1805">
        <v>9</v>
      </c>
      <c r="P1805" t="s">
        <v>837</v>
      </c>
      <c r="Q1805" t="s">
        <v>175</v>
      </c>
      <c r="R1805" t="s">
        <v>176</v>
      </c>
      <c r="S1805" t="s">
        <v>838</v>
      </c>
      <c r="T1805" t="s">
        <v>68</v>
      </c>
      <c r="U1805">
        <v>2018</v>
      </c>
      <c r="V1805">
        <v>295370</v>
      </c>
      <c r="W1805" t="s">
        <v>69</v>
      </c>
      <c r="X1805" t="s">
        <v>254</v>
      </c>
      <c r="Y1805">
        <v>194641</v>
      </c>
      <c r="Z1805">
        <v>100729</v>
      </c>
      <c r="AA1805" t="s">
        <v>69</v>
      </c>
      <c r="AB1805" t="s">
        <v>8998</v>
      </c>
      <c r="AC1805">
        <v>295370</v>
      </c>
    </row>
    <row r="1806" spans="1:29">
      <c r="A1806">
        <f t="shared" ca="1" si="28"/>
        <v>0.90395886050856911</v>
      </c>
      <c r="B1806" t="s">
        <v>3362</v>
      </c>
      <c r="C1806">
        <v>9323590</v>
      </c>
      <c r="D1806" s="2">
        <v>42977</v>
      </c>
      <c r="E1806" t="s">
        <v>56</v>
      </c>
      <c r="F1806" t="s">
        <v>8999</v>
      </c>
      <c r="G1806">
        <v>5</v>
      </c>
      <c r="H1806" t="s">
        <v>58</v>
      </c>
      <c r="I1806" t="s">
        <v>3364</v>
      </c>
      <c r="J1806">
        <v>11648</v>
      </c>
      <c r="K1806">
        <v>4</v>
      </c>
      <c r="L1806" s="2">
        <v>41883</v>
      </c>
      <c r="M1806" s="2">
        <v>43708</v>
      </c>
      <c r="N1806" t="s">
        <v>5048</v>
      </c>
      <c r="O1806">
        <v>6</v>
      </c>
      <c r="P1806" t="s">
        <v>99</v>
      </c>
      <c r="Q1806" t="s">
        <v>100</v>
      </c>
      <c r="R1806" t="s">
        <v>101</v>
      </c>
      <c r="S1806" t="s">
        <v>413</v>
      </c>
      <c r="T1806" t="s">
        <v>68</v>
      </c>
      <c r="U1806">
        <v>2017</v>
      </c>
      <c r="V1806">
        <v>486426</v>
      </c>
      <c r="W1806" t="s">
        <v>69</v>
      </c>
      <c r="X1806" t="s">
        <v>3362</v>
      </c>
      <c r="Y1806">
        <v>348448</v>
      </c>
      <c r="Z1806">
        <v>137978</v>
      </c>
      <c r="AA1806" t="s">
        <v>69</v>
      </c>
      <c r="AB1806" t="s">
        <v>9000</v>
      </c>
      <c r="AC1806">
        <v>486426</v>
      </c>
    </row>
    <row r="1807" spans="1:29">
      <c r="A1807">
        <f t="shared" ca="1" si="28"/>
        <v>5.8897769345154227E-2</v>
      </c>
      <c r="B1807" t="s">
        <v>127</v>
      </c>
      <c r="C1807">
        <v>9315908</v>
      </c>
      <c r="D1807" s="2">
        <v>42944</v>
      </c>
      <c r="E1807" t="s">
        <v>56</v>
      </c>
      <c r="F1807" t="s">
        <v>9001</v>
      </c>
      <c r="G1807">
        <v>5</v>
      </c>
      <c r="H1807" t="s">
        <v>58</v>
      </c>
      <c r="I1807" t="s">
        <v>130</v>
      </c>
      <c r="J1807">
        <v>103324</v>
      </c>
      <c r="K1807">
        <v>4</v>
      </c>
      <c r="L1807" s="2">
        <v>41887</v>
      </c>
      <c r="M1807" s="2">
        <v>43677</v>
      </c>
      <c r="N1807" t="s">
        <v>606</v>
      </c>
      <c r="O1807">
        <v>16</v>
      </c>
      <c r="P1807" t="s">
        <v>1363</v>
      </c>
      <c r="Q1807" t="s">
        <v>1364</v>
      </c>
      <c r="R1807" t="s">
        <v>149</v>
      </c>
      <c r="S1807" t="s">
        <v>67</v>
      </c>
      <c r="T1807" t="s">
        <v>68</v>
      </c>
      <c r="U1807">
        <v>2017</v>
      </c>
      <c r="V1807">
        <v>609102</v>
      </c>
      <c r="W1807" t="s">
        <v>69</v>
      </c>
      <c r="X1807" t="s">
        <v>127</v>
      </c>
      <c r="Y1807">
        <v>379503</v>
      </c>
      <c r="Z1807">
        <v>229599</v>
      </c>
      <c r="AA1807" t="s">
        <v>69</v>
      </c>
      <c r="AB1807" t="s">
        <v>9002</v>
      </c>
      <c r="AC1807">
        <v>609102</v>
      </c>
    </row>
    <row r="1808" spans="1:29">
      <c r="A1808">
        <f t="shared" ca="1" si="28"/>
        <v>1.8297857745712465E-2</v>
      </c>
      <c r="B1808" t="s">
        <v>254</v>
      </c>
      <c r="C1808">
        <v>9385744</v>
      </c>
      <c r="D1808" s="2">
        <v>43049</v>
      </c>
      <c r="E1808" t="s">
        <v>56</v>
      </c>
      <c r="F1808" t="s">
        <v>9003</v>
      </c>
      <c r="G1808">
        <v>5</v>
      </c>
      <c r="H1808" t="s">
        <v>58</v>
      </c>
      <c r="I1808" t="s">
        <v>256</v>
      </c>
      <c r="J1808">
        <v>61591</v>
      </c>
      <c r="K1808">
        <v>17</v>
      </c>
      <c r="L1808" s="2">
        <v>36982</v>
      </c>
      <c r="M1808" s="2">
        <v>43434</v>
      </c>
      <c r="N1808" t="s">
        <v>4505</v>
      </c>
      <c r="O1808">
        <v>5</v>
      </c>
      <c r="P1808" t="s">
        <v>5412</v>
      </c>
      <c r="Q1808" t="s">
        <v>5413</v>
      </c>
      <c r="R1808" t="s">
        <v>311</v>
      </c>
      <c r="S1808" t="s">
        <v>85</v>
      </c>
      <c r="T1808" t="s">
        <v>68</v>
      </c>
      <c r="U1808">
        <v>2018</v>
      </c>
      <c r="V1808">
        <v>349375</v>
      </c>
      <c r="W1808" t="s">
        <v>69</v>
      </c>
      <c r="X1808" t="s">
        <v>254</v>
      </c>
      <c r="Y1808">
        <v>215000</v>
      </c>
      <c r="Z1808">
        <v>134375</v>
      </c>
      <c r="AA1808" t="s">
        <v>69</v>
      </c>
      <c r="AB1808" t="s">
        <v>9004</v>
      </c>
      <c r="AC1808">
        <v>349375</v>
      </c>
    </row>
    <row r="1809" spans="1:29">
      <c r="A1809">
        <f t="shared" ca="1" si="28"/>
        <v>0.77291285539109167</v>
      </c>
      <c r="B1809" t="s">
        <v>127</v>
      </c>
      <c r="C1809">
        <v>9301306</v>
      </c>
      <c r="D1809" s="2">
        <v>42879</v>
      </c>
      <c r="E1809" t="s">
        <v>5782</v>
      </c>
      <c r="F1809" t="s">
        <v>9005</v>
      </c>
      <c r="G1809">
        <v>5</v>
      </c>
      <c r="H1809" t="s">
        <v>58</v>
      </c>
      <c r="I1809" t="s">
        <v>130</v>
      </c>
      <c r="J1809">
        <v>100182</v>
      </c>
      <c r="K1809">
        <v>5</v>
      </c>
      <c r="L1809" s="2">
        <v>41518</v>
      </c>
      <c r="M1809" s="2">
        <v>43616</v>
      </c>
      <c r="N1809" t="s">
        <v>2308</v>
      </c>
      <c r="O1809">
        <v>3</v>
      </c>
      <c r="P1809" t="s">
        <v>882</v>
      </c>
      <c r="Q1809" t="s">
        <v>883</v>
      </c>
      <c r="R1809" t="s">
        <v>884</v>
      </c>
      <c r="S1809" t="s">
        <v>67</v>
      </c>
      <c r="T1809" t="s">
        <v>68</v>
      </c>
      <c r="U1809">
        <v>2017</v>
      </c>
      <c r="V1809">
        <v>659811</v>
      </c>
      <c r="W1809" t="s">
        <v>69</v>
      </c>
      <c r="X1809" t="s">
        <v>127</v>
      </c>
      <c r="Y1809">
        <v>396283</v>
      </c>
      <c r="Z1809">
        <v>263528</v>
      </c>
      <c r="AA1809" t="s">
        <v>69</v>
      </c>
      <c r="AB1809" t="s">
        <v>9006</v>
      </c>
      <c r="AC1809">
        <v>659811</v>
      </c>
    </row>
    <row r="1810" spans="1:29">
      <c r="A1810">
        <f t="shared" ca="1" si="28"/>
        <v>0.60403320761220924</v>
      </c>
      <c r="B1810" t="s">
        <v>199</v>
      </c>
      <c r="C1810">
        <v>9612925</v>
      </c>
      <c r="D1810" s="2">
        <v>43245</v>
      </c>
      <c r="E1810" t="s">
        <v>1856</v>
      </c>
      <c r="F1810" t="s">
        <v>9007</v>
      </c>
      <c r="G1810">
        <v>1</v>
      </c>
      <c r="H1810" t="s">
        <v>58</v>
      </c>
      <c r="I1810" t="s">
        <v>149</v>
      </c>
      <c r="J1810">
        <v>228236</v>
      </c>
      <c r="K1810">
        <v>1</v>
      </c>
      <c r="L1810" s="2">
        <v>43252</v>
      </c>
      <c r="M1810" s="2">
        <v>43361</v>
      </c>
      <c r="N1810" t="s">
        <v>987</v>
      </c>
      <c r="O1810">
        <v>6</v>
      </c>
      <c r="P1810" t="s">
        <v>410</v>
      </c>
      <c r="Q1810" t="s">
        <v>411</v>
      </c>
      <c r="R1810" t="s">
        <v>412</v>
      </c>
      <c r="S1810" t="s">
        <v>67</v>
      </c>
      <c r="T1810" t="s">
        <v>68</v>
      </c>
      <c r="U1810">
        <v>2018</v>
      </c>
      <c r="V1810">
        <v>349988</v>
      </c>
      <c r="W1810" t="s">
        <v>69</v>
      </c>
      <c r="X1810" t="s">
        <v>199</v>
      </c>
      <c r="Y1810">
        <v>228750</v>
      </c>
      <c r="Z1810">
        <v>121238</v>
      </c>
      <c r="AA1810" t="s">
        <v>69</v>
      </c>
      <c r="AB1810" t="s">
        <v>9008</v>
      </c>
      <c r="AC1810">
        <v>349988</v>
      </c>
    </row>
    <row r="1811" spans="1:29">
      <c r="A1811">
        <f t="shared" ca="1" si="28"/>
        <v>6.1118116875625628E-2</v>
      </c>
      <c r="B1811" t="s">
        <v>55</v>
      </c>
      <c r="C1811">
        <v>9244068</v>
      </c>
      <c r="D1811" s="2">
        <v>42831</v>
      </c>
      <c r="E1811" t="s">
        <v>56</v>
      </c>
      <c r="F1811" t="s">
        <v>9009</v>
      </c>
      <c r="G1811">
        <v>5</v>
      </c>
      <c r="H1811" t="s">
        <v>58</v>
      </c>
      <c r="I1811" t="s">
        <v>59</v>
      </c>
      <c r="J1811">
        <v>15918</v>
      </c>
      <c r="K1811">
        <v>37</v>
      </c>
      <c r="L1811" s="2">
        <v>29221</v>
      </c>
      <c r="M1811" s="2">
        <v>43555</v>
      </c>
      <c r="N1811" t="s">
        <v>636</v>
      </c>
      <c r="O1811">
        <v>50</v>
      </c>
      <c r="P1811" t="s">
        <v>357</v>
      </c>
      <c r="Q1811" t="s">
        <v>358</v>
      </c>
      <c r="R1811" t="s">
        <v>149</v>
      </c>
      <c r="S1811" t="s">
        <v>85</v>
      </c>
      <c r="T1811" t="s">
        <v>68</v>
      </c>
      <c r="U1811">
        <v>2017</v>
      </c>
      <c r="V1811">
        <v>370829</v>
      </c>
      <c r="W1811" t="s">
        <v>69</v>
      </c>
      <c r="X1811" t="s">
        <v>55</v>
      </c>
      <c r="Y1811">
        <v>250000</v>
      </c>
      <c r="Z1811">
        <v>120829</v>
      </c>
      <c r="AA1811" t="s">
        <v>69</v>
      </c>
      <c r="AB1811" t="s">
        <v>9010</v>
      </c>
      <c r="AC1811">
        <v>370829</v>
      </c>
    </row>
    <row r="1812" spans="1:29">
      <c r="A1812">
        <f t="shared" ca="1" si="28"/>
        <v>0.17557999696893223</v>
      </c>
      <c r="B1812" t="s">
        <v>254</v>
      </c>
      <c r="C1812">
        <v>9511845</v>
      </c>
      <c r="D1812" s="2">
        <v>43272</v>
      </c>
      <c r="E1812" t="s">
        <v>56</v>
      </c>
      <c r="F1812" t="s">
        <v>9011</v>
      </c>
      <c r="G1812">
        <v>5</v>
      </c>
      <c r="H1812" t="s">
        <v>58</v>
      </c>
      <c r="I1812" t="s">
        <v>256</v>
      </c>
      <c r="J1812">
        <v>38509</v>
      </c>
      <c r="K1812">
        <v>32</v>
      </c>
      <c r="L1812" s="2">
        <v>31959</v>
      </c>
      <c r="M1812" s="2">
        <v>44012</v>
      </c>
      <c r="N1812" t="s">
        <v>397</v>
      </c>
      <c r="O1812">
        <v>36</v>
      </c>
      <c r="P1812" t="s">
        <v>1090</v>
      </c>
      <c r="Q1812" t="s">
        <v>1091</v>
      </c>
      <c r="R1812" t="s">
        <v>149</v>
      </c>
      <c r="S1812" t="s">
        <v>67</v>
      </c>
      <c r="T1812" t="s">
        <v>68</v>
      </c>
      <c r="U1812">
        <v>2018</v>
      </c>
      <c r="V1812">
        <v>589013</v>
      </c>
      <c r="W1812" t="s">
        <v>69</v>
      </c>
      <c r="X1812" t="s">
        <v>254</v>
      </c>
      <c r="Y1812">
        <v>385503</v>
      </c>
      <c r="Z1812">
        <v>203510</v>
      </c>
      <c r="AA1812" t="s">
        <v>69</v>
      </c>
      <c r="AB1812" t="s">
        <v>9012</v>
      </c>
      <c r="AC1812">
        <v>589013</v>
      </c>
    </row>
    <row r="1813" spans="1:29">
      <c r="A1813">
        <f t="shared" ca="1" si="28"/>
        <v>0.64551792780174178</v>
      </c>
      <c r="B1813" t="s">
        <v>303</v>
      </c>
      <c r="C1813">
        <v>9988583</v>
      </c>
      <c r="D1813" s="2">
        <v>43696</v>
      </c>
      <c r="E1813" t="s">
        <v>76</v>
      </c>
      <c r="F1813" t="s">
        <v>9013</v>
      </c>
      <c r="G1813">
        <v>7</v>
      </c>
      <c r="H1813" t="s">
        <v>58</v>
      </c>
      <c r="I1813" t="s">
        <v>305</v>
      </c>
      <c r="J1813">
        <v>47918</v>
      </c>
      <c r="K1813">
        <v>26</v>
      </c>
      <c r="L1813" s="2">
        <v>34731</v>
      </c>
      <c r="M1813" s="2">
        <v>43861</v>
      </c>
      <c r="N1813" t="s">
        <v>1485</v>
      </c>
      <c r="O1813">
        <v>6</v>
      </c>
      <c r="P1813" t="s">
        <v>9014</v>
      </c>
      <c r="Q1813" t="s">
        <v>7535</v>
      </c>
      <c r="R1813" t="s">
        <v>401</v>
      </c>
      <c r="S1813" t="s">
        <v>6745</v>
      </c>
      <c r="T1813" t="s">
        <v>68</v>
      </c>
      <c r="U1813">
        <v>2018</v>
      </c>
      <c r="V1813">
        <v>150000</v>
      </c>
      <c r="W1813" t="s">
        <v>69</v>
      </c>
      <c r="X1813" t="s">
        <v>303</v>
      </c>
      <c r="Y1813">
        <v>96154</v>
      </c>
      <c r="Z1813">
        <v>53846</v>
      </c>
      <c r="AA1813" t="s">
        <v>69</v>
      </c>
      <c r="AB1813" t="s">
        <v>9015</v>
      </c>
      <c r="AC1813">
        <v>150000</v>
      </c>
    </row>
    <row r="1814" spans="1:29">
      <c r="A1814">
        <f t="shared" ca="1" si="28"/>
        <v>0.1353537434303651</v>
      </c>
      <c r="B1814" t="s">
        <v>286</v>
      </c>
      <c r="C1814">
        <v>10089506</v>
      </c>
      <c r="D1814" s="2">
        <v>43910</v>
      </c>
      <c r="E1814" t="s">
        <v>8791</v>
      </c>
      <c r="F1814" t="s">
        <v>9016</v>
      </c>
      <c r="G1814">
        <v>7</v>
      </c>
      <c r="H1814" t="s">
        <v>58</v>
      </c>
      <c r="I1814" t="s">
        <v>289</v>
      </c>
      <c r="J1814">
        <v>114617</v>
      </c>
      <c r="K1814">
        <v>6</v>
      </c>
      <c r="L1814" s="2">
        <v>42219</v>
      </c>
      <c r="M1814" s="2">
        <v>44408</v>
      </c>
      <c r="N1814" t="s">
        <v>8641</v>
      </c>
      <c r="O1814">
        <v>6</v>
      </c>
      <c r="P1814" t="s">
        <v>9017</v>
      </c>
      <c r="Q1814" t="s">
        <v>7758</v>
      </c>
      <c r="R1814" t="s">
        <v>401</v>
      </c>
      <c r="S1814" t="s">
        <v>1239</v>
      </c>
      <c r="T1814" t="s">
        <v>68</v>
      </c>
      <c r="U1814">
        <v>2018</v>
      </c>
      <c r="V1814">
        <v>138484</v>
      </c>
      <c r="W1814" t="s">
        <v>69</v>
      </c>
      <c r="X1814" t="s">
        <v>286</v>
      </c>
      <c r="Y1814">
        <v>88772</v>
      </c>
      <c r="Z1814">
        <v>49712</v>
      </c>
      <c r="AA1814" t="s">
        <v>69</v>
      </c>
      <c r="AB1814" t="s">
        <v>9018</v>
      </c>
      <c r="AC1814">
        <v>138484</v>
      </c>
    </row>
    <row r="1815" spans="1:29">
      <c r="A1815">
        <f t="shared" ca="1" si="28"/>
        <v>0.36363804542030609</v>
      </c>
      <c r="B1815" t="s">
        <v>327</v>
      </c>
      <c r="C1815">
        <v>9334189</v>
      </c>
      <c r="D1815" s="2">
        <v>42937</v>
      </c>
      <c r="E1815" t="s">
        <v>7398</v>
      </c>
      <c r="F1815" t="s">
        <v>9019</v>
      </c>
      <c r="G1815">
        <v>5</v>
      </c>
      <c r="H1815" t="s">
        <v>58</v>
      </c>
      <c r="I1815" t="s">
        <v>330</v>
      </c>
      <c r="J1815">
        <v>18659</v>
      </c>
      <c r="K1815">
        <v>5</v>
      </c>
      <c r="L1815" s="2">
        <v>41542</v>
      </c>
      <c r="M1815" s="2">
        <v>43343</v>
      </c>
      <c r="N1815" t="s">
        <v>7400</v>
      </c>
      <c r="O1815">
        <v>7</v>
      </c>
      <c r="P1815" t="s">
        <v>2236</v>
      </c>
      <c r="Q1815" t="s">
        <v>472</v>
      </c>
      <c r="R1815" t="s">
        <v>311</v>
      </c>
      <c r="S1815" t="s">
        <v>67</v>
      </c>
      <c r="T1815" t="s">
        <v>68</v>
      </c>
      <c r="U1815">
        <v>2017</v>
      </c>
      <c r="V1815">
        <v>662438</v>
      </c>
      <c r="W1815" t="s">
        <v>69</v>
      </c>
      <c r="X1815" t="s">
        <v>327</v>
      </c>
      <c r="Y1815">
        <v>228034</v>
      </c>
      <c r="Z1815">
        <v>103185</v>
      </c>
      <c r="AA1815" t="s">
        <v>69</v>
      </c>
      <c r="AB1815" t="s">
        <v>9020</v>
      </c>
      <c r="AC1815">
        <v>331219</v>
      </c>
    </row>
    <row r="1816" spans="1:29">
      <c r="A1816">
        <f t="shared" ca="1" si="28"/>
        <v>0.76725137251572606</v>
      </c>
      <c r="B1816" t="s">
        <v>286</v>
      </c>
      <c r="C1816">
        <v>9506653</v>
      </c>
      <c r="D1816" s="2">
        <v>43273</v>
      </c>
      <c r="E1816" t="s">
        <v>56</v>
      </c>
      <c r="F1816" t="s">
        <v>9021</v>
      </c>
      <c r="G1816">
        <v>5</v>
      </c>
      <c r="H1816" t="s">
        <v>58</v>
      </c>
      <c r="I1816" t="s">
        <v>289</v>
      </c>
      <c r="J1816">
        <v>114380</v>
      </c>
      <c r="K1816">
        <v>5</v>
      </c>
      <c r="L1816" s="2">
        <v>41821</v>
      </c>
      <c r="M1816" s="2">
        <v>43830</v>
      </c>
      <c r="N1816" t="s">
        <v>4435</v>
      </c>
      <c r="O1816">
        <v>12</v>
      </c>
      <c r="P1816" t="s">
        <v>9022</v>
      </c>
      <c r="Q1816" t="s">
        <v>217</v>
      </c>
      <c r="R1816" t="s">
        <v>120</v>
      </c>
      <c r="S1816" t="s">
        <v>260</v>
      </c>
      <c r="T1816" t="s">
        <v>68</v>
      </c>
      <c r="U1816">
        <v>2018</v>
      </c>
      <c r="V1816">
        <v>487000</v>
      </c>
      <c r="W1816" t="s">
        <v>69</v>
      </c>
      <c r="X1816" t="s">
        <v>286</v>
      </c>
      <c r="Y1816">
        <v>250000</v>
      </c>
      <c r="Z1816">
        <v>237000</v>
      </c>
      <c r="AA1816" t="s">
        <v>69</v>
      </c>
      <c r="AB1816" t="s">
        <v>9023</v>
      </c>
      <c r="AC1816">
        <v>487000</v>
      </c>
    </row>
    <row r="1817" spans="1:29">
      <c r="A1817">
        <f t="shared" ca="1" si="28"/>
        <v>0.81971417036131233</v>
      </c>
      <c r="B1817" t="s">
        <v>254</v>
      </c>
      <c r="C1817">
        <v>9323451</v>
      </c>
      <c r="D1817" s="2">
        <v>42975</v>
      </c>
      <c r="E1817" t="s">
        <v>56</v>
      </c>
      <c r="F1817" t="s">
        <v>9024</v>
      </c>
      <c r="G1817">
        <v>5</v>
      </c>
      <c r="H1817" t="s">
        <v>58</v>
      </c>
      <c r="I1817" t="s">
        <v>256</v>
      </c>
      <c r="J1817">
        <v>111731</v>
      </c>
      <c r="K1817">
        <v>4</v>
      </c>
      <c r="L1817" s="2">
        <v>41897</v>
      </c>
      <c r="M1817" s="2">
        <v>43524</v>
      </c>
      <c r="N1817" t="s">
        <v>592</v>
      </c>
      <c r="O1817">
        <v>5</v>
      </c>
      <c r="P1817" t="s">
        <v>7234</v>
      </c>
      <c r="Q1817" t="s">
        <v>7235</v>
      </c>
      <c r="R1817" t="s">
        <v>3825</v>
      </c>
      <c r="S1817" t="s">
        <v>260</v>
      </c>
      <c r="T1817" t="s">
        <v>68</v>
      </c>
      <c r="U1817">
        <v>2017</v>
      </c>
      <c r="V1817">
        <v>325850</v>
      </c>
      <c r="W1817" t="s">
        <v>69</v>
      </c>
      <c r="X1817" t="s">
        <v>254</v>
      </c>
      <c r="Y1817">
        <v>190000</v>
      </c>
      <c r="Z1817">
        <v>135850</v>
      </c>
      <c r="AA1817" t="s">
        <v>69</v>
      </c>
      <c r="AB1817" t="s">
        <v>9025</v>
      </c>
      <c r="AC1817">
        <v>325850</v>
      </c>
    </row>
    <row r="1818" spans="1:29">
      <c r="A1818">
        <f t="shared" ca="1" si="28"/>
        <v>0.86498468739196999</v>
      </c>
      <c r="B1818" t="s">
        <v>127</v>
      </c>
      <c r="C1818">
        <v>9515035</v>
      </c>
      <c r="D1818" s="2">
        <v>43284</v>
      </c>
      <c r="E1818" t="s">
        <v>4579</v>
      </c>
      <c r="F1818" t="s">
        <v>9026</v>
      </c>
      <c r="G1818">
        <v>5</v>
      </c>
      <c r="H1818" t="s">
        <v>58</v>
      </c>
      <c r="I1818" t="s">
        <v>130</v>
      </c>
      <c r="J1818">
        <v>104562</v>
      </c>
      <c r="K1818">
        <v>5</v>
      </c>
      <c r="L1818" s="2">
        <v>41883</v>
      </c>
      <c r="M1818" s="2">
        <v>44012</v>
      </c>
      <c r="N1818" t="s">
        <v>4581</v>
      </c>
      <c r="O1818">
        <v>37</v>
      </c>
      <c r="P1818" t="s">
        <v>1776</v>
      </c>
      <c r="Q1818" t="s">
        <v>1777</v>
      </c>
      <c r="R1818" t="s">
        <v>176</v>
      </c>
      <c r="S1818" t="s">
        <v>413</v>
      </c>
      <c r="T1818" t="s">
        <v>68</v>
      </c>
      <c r="U1818">
        <v>2018</v>
      </c>
      <c r="V1818">
        <v>500312</v>
      </c>
      <c r="W1818" t="s">
        <v>69</v>
      </c>
      <c r="X1818" t="s">
        <v>127</v>
      </c>
      <c r="Y1818">
        <v>400258</v>
      </c>
      <c r="Z1818">
        <v>100054</v>
      </c>
      <c r="AA1818" t="s">
        <v>69</v>
      </c>
      <c r="AB1818" t="s">
        <v>9027</v>
      </c>
      <c r="AC1818">
        <v>500312</v>
      </c>
    </row>
    <row r="1819" spans="1:29">
      <c r="A1819">
        <f t="shared" ca="1" si="28"/>
        <v>0.17359795580811532</v>
      </c>
      <c r="B1819" t="s">
        <v>1619</v>
      </c>
      <c r="C1819">
        <v>9330753</v>
      </c>
      <c r="D1819" s="2">
        <v>42949</v>
      </c>
      <c r="E1819" t="s">
        <v>76</v>
      </c>
      <c r="F1819" t="s">
        <v>9028</v>
      </c>
      <c r="G1819">
        <v>5</v>
      </c>
      <c r="H1819" t="s">
        <v>58</v>
      </c>
      <c r="I1819" t="s">
        <v>1621</v>
      </c>
      <c r="J1819">
        <v>13419</v>
      </c>
      <c r="K1819">
        <v>15</v>
      </c>
      <c r="L1819" s="2">
        <v>37288</v>
      </c>
      <c r="M1819" s="2">
        <v>43708</v>
      </c>
      <c r="N1819" t="s">
        <v>9029</v>
      </c>
      <c r="O1819">
        <v>50</v>
      </c>
      <c r="P1819" t="s">
        <v>357</v>
      </c>
      <c r="Q1819" t="s">
        <v>358</v>
      </c>
      <c r="R1819" t="s">
        <v>149</v>
      </c>
      <c r="S1819" t="s">
        <v>67</v>
      </c>
      <c r="T1819" t="s">
        <v>68</v>
      </c>
      <c r="U1819">
        <v>2017</v>
      </c>
      <c r="V1819">
        <v>664457</v>
      </c>
      <c r="W1819" t="s">
        <v>69</v>
      </c>
      <c r="X1819" t="s">
        <v>1619</v>
      </c>
      <c r="Y1819">
        <v>428682</v>
      </c>
      <c r="Z1819">
        <v>235775</v>
      </c>
      <c r="AA1819" t="s">
        <v>69</v>
      </c>
      <c r="AB1819" t="s">
        <v>9030</v>
      </c>
      <c r="AC1819">
        <v>664457</v>
      </c>
    </row>
    <row r="1820" spans="1:29">
      <c r="A1820">
        <f t="shared" ca="1" si="28"/>
        <v>0.74944278043450818</v>
      </c>
      <c r="B1820" t="s">
        <v>55</v>
      </c>
      <c r="C1820">
        <v>9309082</v>
      </c>
      <c r="D1820" s="2">
        <v>42920</v>
      </c>
      <c r="E1820" t="s">
        <v>76</v>
      </c>
      <c r="F1820" t="s">
        <v>9031</v>
      </c>
      <c r="G1820">
        <v>5</v>
      </c>
      <c r="H1820" t="s">
        <v>58</v>
      </c>
      <c r="I1820" t="s">
        <v>59</v>
      </c>
      <c r="J1820">
        <v>23725</v>
      </c>
      <c r="K1820">
        <v>30</v>
      </c>
      <c r="L1820" s="2">
        <v>32752</v>
      </c>
      <c r="M1820" s="2">
        <v>43646</v>
      </c>
      <c r="N1820" t="s">
        <v>973</v>
      </c>
      <c r="O1820">
        <v>12</v>
      </c>
      <c r="P1820" t="s">
        <v>656</v>
      </c>
      <c r="Q1820" t="s">
        <v>204</v>
      </c>
      <c r="R1820" t="s">
        <v>205</v>
      </c>
      <c r="S1820" t="s">
        <v>67</v>
      </c>
      <c r="T1820" t="s">
        <v>68</v>
      </c>
      <c r="U1820">
        <v>2017</v>
      </c>
      <c r="V1820">
        <v>395514</v>
      </c>
      <c r="W1820" t="s">
        <v>69</v>
      </c>
      <c r="X1820" t="s">
        <v>55</v>
      </c>
      <c r="Y1820">
        <v>256827</v>
      </c>
      <c r="Z1820">
        <v>138687</v>
      </c>
      <c r="AA1820" t="s">
        <v>69</v>
      </c>
      <c r="AB1820" t="s">
        <v>9032</v>
      </c>
      <c r="AC1820">
        <v>395514</v>
      </c>
    </row>
    <row r="1821" spans="1:29">
      <c r="A1821">
        <f t="shared" ca="1" si="28"/>
        <v>0.92809903711929853</v>
      </c>
      <c r="B1821" t="s">
        <v>241</v>
      </c>
      <c r="C1821">
        <v>9487279</v>
      </c>
      <c r="D1821" s="2">
        <v>43257</v>
      </c>
      <c r="E1821" t="s">
        <v>56</v>
      </c>
      <c r="F1821" t="s">
        <v>9033</v>
      </c>
      <c r="G1821">
        <v>5</v>
      </c>
      <c r="H1821" t="s">
        <v>58</v>
      </c>
      <c r="I1821" t="s">
        <v>243</v>
      </c>
      <c r="J1821">
        <v>122307</v>
      </c>
      <c r="K1821">
        <v>4</v>
      </c>
      <c r="L1821" s="2">
        <v>42231</v>
      </c>
      <c r="M1821" s="2">
        <v>43982</v>
      </c>
      <c r="N1821" t="s">
        <v>579</v>
      </c>
      <c r="O1821">
        <v>12</v>
      </c>
      <c r="P1821" t="s">
        <v>656</v>
      </c>
      <c r="Q1821" t="s">
        <v>204</v>
      </c>
      <c r="R1821" t="s">
        <v>205</v>
      </c>
      <c r="S1821" t="s">
        <v>67</v>
      </c>
      <c r="T1821" t="s">
        <v>68</v>
      </c>
      <c r="U1821">
        <v>2018</v>
      </c>
      <c r="V1821">
        <v>451700</v>
      </c>
      <c r="W1821" t="s">
        <v>69</v>
      </c>
      <c r="X1821" t="s">
        <v>241</v>
      </c>
      <c r="Y1821">
        <v>295750</v>
      </c>
      <c r="Z1821">
        <v>155950</v>
      </c>
      <c r="AA1821" t="s">
        <v>69</v>
      </c>
      <c r="AB1821" t="s">
        <v>9034</v>
      </c>
      <c r="AC1821">
        <v>451700</v>
      </c>
    </row>
    <row r="1822" spans="1:29">
      <c r="A1822">
        <f t="shared" ca="1" si="28"/>
        <v>0.90322512368880936</v>
      </c>
      <c r="B1822" t="s">
        <v>286</v>
      </c>
      <c r="C1822">
        <v>9406230</v>
      </c>
      <c r="D1822" s="2">
        <v>43076</v>
      </c>
      <c r="E1822" t="s">
        <v>76</v>
      </c>
      <c r="F1822" t="s">
        <v>9035</v>
      </c>
      <c r="G1822">
        <v>5</v>
      </c>
      <c r="H1822" t="s">
        <v>58</v>
      </c>
      <c r="I1822" t="s">
        <v>289</v>
      </c>
      <c r="J1822">
        <v>108433</v>
      </c>
      <c r="K1822">
        <v>6</v>
      </c>
      <c r="L1822" s="2">
        <v>42156</v>
      </c>
      <c r="M1822" s="2">
        <v>43830</v>
      </c>
      <c r="N1822" t="s">
        <v>7910</v>
      </c>
      <c r="O1822">
        <v>8</v>
      </c>
      <c r="P1822" t="s">
        <v>8157</v>
      </c>
      <c r="Q1822" t="s">
        <v>8158</v>
      </c>
      <c r="R1822" t="s">
        <v>66</v>
      </c>
      <c r="S1822" t="s">
        <v>260</v>
      </c>
      <c r="T1822" t="s">
        <v>68</v>
      </c>
      <c r="U1822">
        <v>2018</v>
      </c>
      <c r="V1822">
        <v>691782</v>
      </c>
      <c r="W1822" t="s">
        <v>69</v>
      </c>
      <c r="X1822" t="s">
        <v>286</v>
      </c>
      <c r="Y1822">
        <v>573818</v>
      </c>
      <c r="Z1822">
        <v>117964</v>
      </c>
      <c r="AA1822" t="s">
        <v>69</v>
      </c>
      <c r="AB1822" t="s">
        <v>9036</v>
      </c>
      <c r="AC1822">
        <v>691782</v>
      </c>
    </row>
    <row r="1823" spans="1:29">
      <c r="A1823">
        <f t="shared" ca="1" si="28"/>
        <v>0.20940173145280438</v>
      </c>
      <c r="B1823" t="s">
        <v>55</v>
      </c>
      <c r="C1823">
        <v>9407224</v>
      </c>
      <c r="D1823" s="2">
        <v>43082</v>
      </c>
      <c r="E1823" t="s">
        <v>76</v>
      </c>
      <c r="F1823" t="s">
        <v>9037</v>
      </c>
      <c r="G1823">
        <v>5</v>
      </c>
      <c r="H1823" t="s">
        <v>58</v>
      </c>
      <c r="I1823" t="s">
        <v>59</v>
      </c>
      <c r="J1823">
        <v>85176</v>
      </c>
      <c r="K1823">
        <v>5</v>
      </c>
      <c r="L1823" s="2">
        <v>41713</v>
      </c>
      <c r="M1823" s="2">
        <v>43830</v>
      </c>
      <c r="N1823" t="s">
        <v>60</v>
      </c>
      <c r="O1823">
        <v>7</v>
      </c>
      <c r="P1823" t="s">
        <v>64</v>
      </c>
      <c r="Q1823" t="s">
        <v>65</v>
      </c>
      <c r="R1823" t="s">
        <v>66</v>
      </c>
      <c r="S1823" t="s">
        <v>67</v>
      </c>
      <c r="T1823" t="s">
        <v>68</v>
      </c>
      <c r="U1823">
        <v>2018</v>
      </c>
      <c r="V1823">
        <v>354375</v>
      </c>
      <c r="W1823" t="s">
        <v>69</v>
      </c>
      <c r="X1823" t="s">
        <v>55</v>
      </c>
      <c r="Y1823">
        <v>218750</v>
      </c>
      <c r="Z1823">
        <v>135625</v>
      </c>
      <c r="AA1823" t="s">
        <v>69</v>
      </c>
      <c r="AB1823" t="s">
        <v>9038</v>
      </c>
      <c r="AC1823">
        <v>354375</v>
      </c>
    </row>
    <row r="1824" spans="1:29">
      <c r="A1824">
        <f t="shared" ca="1" si="28"/>
        <v>0.95950288046204957</v>
      </c>
      <c r="B1824" t="s">
        <v>303</v>
      </c>
      <c r="C1824">
        <v>9298647</v>
      </c>
      <c r="D1824" s="2">
        <v>42905</v>
      </c>
      <c r="E1824" t="s">
        <v>76</v>
      </c>
      <c r="F1824" t="s">
        <v>9039</v>
      </c>
      <c r="G1824">
        <v>5</v>
      </c>
      <c r="H1824" t="s">
        <v>58</v>
      </c>
      <c r="I1824" t="s">
        <v>305</v>
      </c>
      <c r="J1824">
        <v>98656</v>
      </c>
      <c r="K1824">
        <v>5</v>
      </c>
      <c r="L1824" s="2">
        <v>41527</v>
      </c>
      <c r="M1824" s="2">
        <v>43281</v>
      </c>
      <c r="N1824" t="s">
        <v>1111</v>
      </c>
      <c r="O1824">
        <v>3</v>
      </c>
      <c r="P1824" t="s">
        <v>542</v>
      </c>
      <c r="Q1824" t="s">
        <v>543</v>
      </c>
      <c r="R1824" t="s">
        <v>205</v>
      </c>
      <c r="S1824" t="s">
        <v>67</v>
      </c>
      <c r="T1824" t="s">
        <v>68</v>
      </c>
      <c r="U1824">
        <v>2017</v>
      </c>
      <c r="V1824">
        <v>361508</v>
      </c>
      <c r="W1824" t="s">
        <v>69</v>
      </c>
      <c r="X1824" t="s">
        <v>303</v>
      </c>
      <c r="Y1824">
        <v>240989</v>
      </c>
      <c r="Z1824">
        <v>120519</v>
      </c>
      <c r="AA1824" t="s">
        <v>69</v>
      </c>
      <c r="AB1824" t="s">
        <v>9040</v>
      </c>
      <c r="AC1824">
        <v>361508</v>
      </c>
    </row>
    <row r="1825" spans="1:29">
      <c r="A1825">
        <f t="shared" ca="1" si="28"/>
        <v>0.79483203683844539</v>
      </c>
      <c r="B1825" t="s">
        <v>55</v>
      </c>
      <c r="C1825">
        <v>9521900</v>
      </c>
      <c r="D1825" s="2">
        <v>43279</v>
      </c>
      <c r="E1825" t="s">
        <v>56</v>
      </c>
      <c r="F1825" t="s">
        <v>9041</v>
      </c>
      <c r="G1825">
        <v>5</v>
      </c>
      <c r="H1825" t="s">
        <v>58</v>
      </c>
      <c r="I1825" t="s">
        <v>59</v>
      </c>
      <c r="J1825">
        <v>64013</v>
      </c>
      <c r="K1825">
        <v>10</v>
      </c>
      <c r="L1825" s="2">
        <v>40026</v>
      </c>
      <c r="M1825" s="2">
        <v>44012</v>
      </c>
      <c r="N1825" t="s">
        <v>3202</v>
      </c>
      <c r="O1825">
        <v>2</v>
      </c>
      <c r="P1825" t="s">
        <v>381</v>
      </c>
      <c r="Q1825" t="s">
        <v>382</v>
      </c>
      <c r="R1825" t="s">
        <v>383</v>
      </c>
      <c r="S1825" t="s">
        <v>260</v>
      </c>
      <c r="T1825" t="s">
        <v>68</v>
      </c>
      <c r="U1825">
        <v>2018</v>
      </c>
      <c r="V1825">
        <v>382813</v>
      </c>
      <c r="W1825" t="s">
        <v>69</v>
      </c>
      <c r="X1825" t="s">
        <v>55</v>
      </c>
      <c r="Y1825">
        <v>218750</v>
      </c>
      <c r="Z1825">
        <v>164063</v>
      </c>
      <c r="AA1825" t="s">
        <v>69</v>
      </c>
      <c r="AB1825" t="s">
        <v>9042</v>
      </c>
      <c r="AC1825">
        <v>382813</v>
      </c>
    </row>
    <row r="1826" spans="1:29">
      <c r="A1826">
        <f t="shared" ca="1" si="28"/>
        <v>0.92614989694539163</v>
      </c>
      <c r="B1826" t="s">
        <v>199</v>
      </c>
      <c r="C1826">
        <v>9207740</v>
      </c>
      <c r="D1826" s="2">
        <v>42755</v>
      </c>
      <c r="E1826" t="s">
        <v>724</v>
      </c>
      <c r="F1826" t="s">
        <v>9043</v>
      </c>
      <c r="G1826">
        <v>5</v>
      </c>
      <c r="H1826" t="s">
        <v>58</v>
      </c>
      <c r="I1826" t="s">
        <v>149</v>
      </c>
      <c r="J1826">
        <v>163800</v>
      </c>
      <c r="K1826">
        <v>6</v>
      </c>
      <c r="L1826" s="2">
        <v>41671</v>
      </c>
      <c r="M1826" s="2">
        <v>43496</v>
      </c>
      <c r="N1826" t="s">
        <v>663</v>
      </c>
      <c r="O1826">
        <v>7</v>
      </c>
      <c r="P1826" t="s">
        <v>1729</v>
      </c>
      <c r="Q1826" t="s">
        <v>65</v>
      </c>
      <c r="R1826" t="s">
        <v>66</v>
      </c>
      <c r="S1826" t="s">
        <v>121</v>
      </c>
      <c r="T1826" t="s">
        <v>68</v>
      </c>
      <c r="U1826">
        <v>2017</v>
      </c>
      <c r="V1826">
        <v>264526</v>
      </c>
      <c r="W1826" t="s">
        <v>69</v>
      </c>
      <c r="X1826" t="s">
        <v>199</v>
      </c>
      <c r="Y1826">
        <v>172329</v>
      </c>
      <c r="Z1826">
        <v>92197</v>
      </c>
      <c r="AA1826" t="s">
        <v>69</v>
      </c>
      <c r="AB1826" t="s">
        <v>9044</v>
      </c>
      <c r="AC1826">
        <v>264526</v>
      </c>
    </row>
    <row r="1827" spans="1:29">
      <c r="A1827">
        <f t="shared" ca="1" si="28"/>
        <v>0.47337258022670081</v>
      </c>
      <c r="B1827" t="s">
        <v>199</v>
      </c>
      <c r="C1827">
        <v>9193619</v>
      </c>
      <c r="D1827" s="2">
        <v>42706</v>
      </c>
      <c r="E1827" t="s">
        <v>76</v>
      </c>
      <c r="F1827" t="s">
        <v>9045</v>
      </c>
      <c r="G1827">
        <v>5</v>
      </c>
      <c r="H1827" t="s">
        <v>58</v>
      </c>
      <c r="I1827" t="s">
        <v>149</v>
      </c>
      <c r="J1827">
        <v>167839</v>
      </c>
      <c r="K1827">
        <v>6</v>
      </c>
      <c r="L1827" s="2">
        <v>41275</v>
      </c>
      <c r="M1827" s="2">
        <v>43100</v>
      </c>
      <c r="N1827" t="s">
        <v>754</v>
      </c>
      <c r="O1827">
        <v>14</v>
      </c>
      <c r="P1827" t="s">
        <v>2801</v>
      </c>
      <c r="Q1827" t="s">
        <v>1039</v>
      </c>
      <c r="R1827" t="s">
        <v>120</v>
      </c>
      <c r="S1827" t="s">
        <v>348</v>
      </c>
      <c r="T1827" t="s">
        <v>68</v>
      </c>
      <c r="U1827">
        <v>2017</v>
      </c>
      <c r="V1827">
        <v>346525</v>
      </c>
      <c r="W1827" t="s">
        <v>69</v>
      </c>
      <c r="X1827" t="s">
        <v>199</v>
      </c>
      <c r="Y1827">
        <v>207500</v>
      </c>
      <c r="Z1827">
        <v>139025</v>
      </c>
      <c r="AA1827" t="s">
        <v>69</v>
      </c>
      <c r="AB1827" t="s">
        <v>9046</v>
      </c>
      <c r="AC1827">
        <v>346525</v>
      </c>
    </row>
    <row r="1828" spans="1:29">
      <c r="A1828">
        <f t="shared" ca="1" si="28"/>
        <v>0.9005578406866428</v>
      </c>
      <c r="B1828" t="s">
        <v>1143</v>
      </c>
      <c r="C1828">
        <v>9538143</v>
      </c>
      <c r="D1828" s="2">
        <v>43314</v>
      </c>
      <c r="E1828" t="s">
        <v>56</v>
      </c>
      <c r="F1828" t="s">
        <v>9047</v>
      </c>
      <c r="G1828">
        <v>5</v>
      </c>
      <c r="H1828" t="s">
        <v>58</v>
      </c>
      <c r="I1828" t="s">
        <v>1145</v>
      </c>
      <c r="J1828">
        <v>66069</v>
      </c>
      <c r="K1828">
        <v>5</v>
      </c>
      <c r="L1828" s="2">
        <v>41883</v>
      </c>
      <c r="M1828" s="2">
        <v>44074</v>
      </c>
      <c r="N1828" t="s">
        <v>3743</v>
      </c>
      <c r="O1828">
        <v>12</v>
      </c>
      <c r="P1828" t="s">
        <v>9048</v>
      </c>
      <c r="Q1828" t="s">
        <v>217</v>
      </c>
      <c r="R1828" t="s">
        <v>120</v>
      </c>
      <c r="S1828" t="s">
        <v>348</v>
      </c>
      <c r="T1828" t="s">
        <v>68</v>
      </c>
      <c r="U1828">
        <v>2018</v>
      </c>
      <c r="V1828">
        <v>374689</v>
      </c>
      <c r="W1828" t="s">
        <v>69</v>
      </c>
      <c r="X1828" t="s">
        <v>1143</v>
      </c>
      <c r="Y1828">
        <v>220000</v>
      </c>
      <c r="Z1828">
        <v>154689</v>
      </c>
      <c r="AA1828" t="s">
        <v>69</v>
      </c>
      <c r="AB1828" t="s">
        <v>9049</v>
      </c>
      <c r="AC1828">
        <v>374689</v>
      </c>
    </row>
    <row r="1829" spans="1:29">
      <c r="A1829">
        <f t="shared" ca="1" si="28"/>
        <v>0.57741993634110012</v>
      </c>
      <c r="B1829" t="s">
        <v>241</v>
      </c>
      <c r="C1829">
        <v>9197682</v>
      </c>
      <c r="D1829" s="2">
        <v>42705</v>
      </c>
      <c r="E1829" t="s">
        <v>76</v>
      </c>
      <c r="F1829" t="s">
        <v>9050</v>
      </c>
      <c r="G1829">
        <v>5</v>
      </c>
      <c r="H1829" t="s">
        <v>58</v>
      </c>
      <c r="I1829" t="s">
        <v>243</v>
      </c>
      <c r="J1829">
        <v>121266</v>
      </c>
      <c r="K1829">
        <v>4</v>
      </c>
      <c r="L1829" s="2">
        <v>41640</v>
      </c>
      <c r="M1829" s="2">
        <v>43465</v>
      </c>
      <c r="N1829" t="s">
        <v>4033</v>
      </c>
      <c r="O1829">
        <v>12</v>
      </c>
      <c r="P1829" t="s">
        <v>3235</v>
      </c>
      <c r="Q1829" t="s">
        <v>217</v>
      </c>
      <c r="R1829" t="s">
        <v>120</v>
      </c>
      <c r="S1829" t="s">
        <v>67</v>
      </c>
      <c r="T1829" t="s">
        <v>68</v>
      </c>
      <c r="U1829">
        <v>2017</v>
      </c>
      <c r="V1829">
        <v>502724</v>
      </c>
      <c r="W1829" t="s">
        <v>69</v>
      </c>
      <c r="X1829" t="s">
        <v>241</v>
      </c>
      <c r="Y1829">
        <v>310002</v>
      </c>
      <c r="Z1829">
        <v>192722</v>
      </c>
      <c r="AA1829" t="s">
        <v>69</v>
      </c>
      <c r="AB1829" t="s">
        <v>9051</v>
      </c>
      <c r="AC1829">
        <v>502724</v>
      </c>
    </row>
    <row r="1830" spans="1:29">
      <c r="A1830">
        <f t="shared" ca="1" si="28"/>
        <v>0.38205166362699916</v>
      </c>
      <c r="B1830" t="s">
        <v>109</v>
      </c>
      <c r="C1830">
        <v>9211327</v>
      </c>
      <c r="D1830" s="2">
        <v>42753</v>
      </c>
      <c r="E1830" t="s">
        <v>76</v>
      </c>
      <c r="F1830" t="s">
        <v>9052</v>
      </c>
      <c r="G1830">
        <v>5</v>
      </c>
      <c r="H1830" t="s">
        <v>58</v>
      </c>
      <c r="I1830" t="s">
        <v>112</v>
      </c>
      <c r="J1830">
        <v>24028</v>
      </c>
      <c r="K1830">
        <v>4</v>
      </c>
      <c r="L1830" s="2">
        <v>41671</v>
      </c>
      <c r="M1830" s="2">
        <v>43131</v>
      </c>
      <c r="N1830" t="s">
        <v>225</v>
      </c>
      <c r="O1830">
        <v>7</v>
      </c>
      <c r="P1830" t="s">
        <v>64</v>
      </c>
      <c r="Q1830" t="s">
        <v>65</v>
      </c>
      <c r="R1830" t="s">
        <v>66</v>
      </c>
      <c r="S1830" t="s">
        <v>85</v>
      </c>
      <c r="T1830" t="s">
        <v>68</v>
      </c>
      <c r="U1830">
        <v>2017</v>
      </c>
      <c r="V1830">
        <v>324000</v>
      </c>
      <c r="W1830" t="s">
        <v>69</v>
      </c>
      <c r="X1830" t="s">
        <v>109</v>
      </c>
      <c r="Y1830">
        <v>200000</v>
      </c>
      <c r="Z1830">
        <v>124000</v>
      </c>
      <c r="AA1830" t="s">
        <v>69</v>
      </c>
      <c r="AB1830" t="s">
        <v>9053</v>
      </c>
      <c r="AC1830">
        <v>324000</v>
      </c>
    </row>
    <row r="1831" spans="1:29">
      <c r="A1831">
        <f t="shared" ca="1" si="28"/>
        <v>9.9100002519309949E-2</v>
      </c>
      <c r="B1831" t="s">
        <v>55</v>
      </c>
      <c r="C1831">
        <v>9291522</v>
      </c>
      <c r="D1831" s="2">
        <v>42872</v>
      </c>
      <c r="E1831" t="s">
        <v>76</v>
      </c>
      <c r="F1831" t="s">
        <v>9054</v>
      </c>
      <c r="G1831">
        <v>5</v>
      </c>
      <c r="H1831" t="s">
        <v>58</v>
      </c>
      <c r="I1831" t="s">
        <v>59</v>
      </c>
      <c r="J1831">
        <v>85381</v>
      </c>
      <c r="K1831">
        <v>5</v>
      </c>
      <c r="L1831" s="2">
        <v>41518</v>
      </c>
      <c r="M1831" s="2">
        <v>43616</v>
      </c>
      <c r="N1831" t="s">
        <v>845</v>
      </c>
      <c r="O1831">
        <v>44</v>
      </c>
      <c r="P1831" t="s">
        <v>9055</v>
      </c>
      <c r="Q1831" t="s">
        <v>9056</v>
      </c>
      <c r="R1831" t="s">
        <v>149</v>
      </c>
      <c r="S1831" t="s">
        <v>260</v>
      </c>
      <c r="T1831" t="s">
        <v>68</v>
      </c>
      <c r="U1831">
        <v>2017</v>
      </c>
      <c r="V1831">
        <v>304460</v>
      </c>
      <c r="W1831" t="s">
        <v>69</v>
      </c>
      <c r="X1831" t="s">
        <v>55</v>
      </c>
      <c r="Y1831">
        <v>284869</v>
      </c>
      <c r="Z1831">
        <v>19591</v>
      </c>
      <c r="AA1831" t="s">
        <v>69</v>
      </c>
      <c r="AB1831" t="s">
        <v>9057</v>
      </c>
      <c r="AC1831">
        <v>304460</v>
      </c>
    </row>
    <row r="1832" spans="1:29">
      <c r="A1832">
        <f t="shared" ca="1" si="28"/>
        <v>0.29135983844558089</v>
      </c>
      <c r="B1832" t="s">
        <v>1619</v>
      </c>
      <c r="C1832">
        <v>9527707</v>
      </c>
      <c r="D1832" s="2">
        <v>43276</v>
      </c>
      <c r="E1832" t="s">
        <v>9058</v>
      </c>
      <c r="F1832" t="s">
        <v>9059</v>
      </c>
      <c r="G1832">
        <v>5</v>
      </c>
      <c r="H1832" t="s">
        <v>58</v>
      </c>
      <c r="I1832" t="s">
        <v>1621</v>
      </c>
      <c r="J1832">
        <v>24698</v>
      </c>
      <c r="K1832">
        <v>3</v>
      </c>
      <c r="L1832" s="2">
        <v>42618</v>
      </c>
      <c r="M1832" s="2">
        <v>43395</v>
      </c>
      <c r="N1832" t="s">
        <v>726</v>
      </c>
      <c r="O1832">
        <v>2</v>
      </c>
      <c r="P1832" t="s">
        <v>2806</v>
      </c>
      <c r="Q1832" t="s">
        <v>2807</v>
      </c>
      <c r="R1832" t="s">
        <v>2808</v>
      </c>
      <c r="S1832" t="s">
        <v>67</v>
      </c>
      <c r="T1832" t="s">
        <v>68</v>
      </c>
      <c r="U1832">
        <v>2018</v>
      </c>
      <c r="V1832">
        <v>328500</v>
      </c>
      <c r="W1832" t="s">
        <v>69</v>
      </c>
      <c r="X1832" t="s">
        <v>1619</v>
      </c>
      <c r="Y1832">
        <v>225000</v>
      </c>
      <c r="Z1832">
        <v>103500</v>
      </c>
      <c r="AA1832" t="s">
        <v>69</v>
      </c>
      <c r="AB1832" t="s">
        <v>9060</v>
      </c>
      <c r="AC1832">
        <v>328500</v>
      </c>
    </row>
    <row r="1833" spans="1:29">
      <c r="A1833">
        <f t="shared" ca="1" si="28"/>
        <v>0.84879421613703654</v>
      </c>
      <c r="B1833" t="s">
        <v>199</v>
      </c>
      <c r="C1833">
        <v>9531278</v>
      </c>
      <c r="D1833" s="2">
        <v>43308</v>
      </c>
      <c r="E1833" t="s">
        <v>9061</v>
      </c>
      <c r="F1833" t="s">
        <v>9062</v>
      </c>
      <c r="G1833">
        <v>5</v>
      </c>
      <c r="H1833" t="s">
        <v>58</v>
      </c>
      <c r="I1833" t="s">
        <v>149</v>
      </c>
      <c r="J1833">
        <v>189295</v>
      </c>
      <c r="K1833">
        <v>5</v>
      </c>
      <c r="L1833" s="2">
        <v>41852</v>
      </c>
      <c r="M1833" s="2">
        <v>43677</v>
      </c>
      <c r="N1833" t="s">
        <v>9063</v>
      </c>
      <c r="O1833">
        <v>27</v>
      </c>
      <c r="P1833" t="s">
        <v>4190</v>
      </c>
      <c r="Q1833" t="s">
        <v>629</v>
      </c>
      <c r="R1833" t="s">
        <v>630</v>
      </c>
      <c r="S1833" t="s">
        <v>67</v>
      </c>
      <c r="T1833" t="s">
        <v>68</v>
      </c>
      <c r="U1833">
        <v>2018</v>
      </c>
      <c r="V1833">
        <v>560366</v>
      </c>
      <c r="W1833" t="s">
        <v>69</v>
      </c>
      <c r="X1833" t="s">
        <v>199</v>
      </c>
      <c r="Y1833">
        <v>475287</v>
      </c>
      <c r="Z1833">
        <v>85079</v>
      </c>
      <c r="AA1833" t="s">
        <v>69</v>
      </c>
      <c r="AB1833" t="s">
        <v>9064</v>
      </c>
      <c r="AC1833">
        <v>560366</v>
      </c>
    </row>
    <row r="1834" spans="1:29">
      <c r="A1834">
        <f t="shared" ca="1" si="28"/>
        <v>0.35642046634924607</v>
      </c>
      <c r="B1834" t="s">
        <v>405</v>
      </c>
      <c r="C1834">
        <v>9525936</v>
      </c>
      <c r="D1834" s="2">
        <v>43297</v>
      </c>
      <c r="E1834" t="s">
        <v>56</v>
      </c>
      <c r="F1834" t="s">
        <v>9065</v>
      </c>
      <c r="G1834">
        <v>5</v>
      </c>
      <c r="H1834" t="s">
        <v>58</v>
      </c>
      <c r="I1834" t="s">
        <v>407</v>
      </c>
      <c r="J1834">
        <v>40637</v>
      </c>
      <c r="K1834">
        <v>4</v>
      </c>
      <c r="L1834" s="2">
        <v>42262</v>
      </c>
      <c r="M1834" s="2">
        <v>44043</v>
      </c>
      <c r="N1834" t="s">
        <v>1451</v>
      </c>
      <c r="O1834">
        <v>6</v>
      </c>
      <c r="P1834" t="s">
        <v>410</v>
      </c>
      <c r="Q1834" t="s">
        <v>411</v>
      </c>
      <c r="R1834" t="s">
        <v>412</v>
      </c>
      <c r="S1834" t="s">
        <v>67</v>
      </c>
      <c r="T1834" t="s">
        <v>68</v>
      </c>
      <c r="U1834">
        <v>2018</v>
      </c>
      <c r="V1834">
        <v>526063</v>
      </c>
      <c r="W1834" t="s">
        <v>69</v>
      </c>
      <c r="X1834" t="s">
        <v>405</v>
      </c>
      <c r="Y1834">
        <v>375587</v>
      </c>
      <c r="Z1834">
        <v>150476</v>
      </c>
      <c r="AA1834" t="s">
        <v>69</v>
      </c>
      <c r="AB1834" t="s">
        <v>9066</v>
      </c>
      <c r="AC1834">
        <v>526063</v>
      </c>
    </row>
    <row r="1835" spans="1:29">
      <c r="A1835">
        <f t="shared" ca="1" si="28"/>
        <v>0.47575864018368652</v>
      </c>
      <c r="B1835" t="s">
        <v>92</v>
      </c>
      <c r="C1835">
        <v>9284506</v>
      </c>
      <c r="D1835" s="2">
        <v>42884</v>
      </c>
      <c r="E1835" t="s">
        <v>56</v>
      </c>
      <c r="F1835" t="s">
        <v>9067</v>
      </c>
      <c r="G1835">
        <v>5</v>
      </c>
      <c r="H1835" t="s">
        <v>58</v>
      </c>
      <c r="I1835" t="s">
        <v>95</v>
      </c>
      <c r="J1835">
        <v>78330</v>
      </c>
      <c r="K1835">
        <v>4</v>
      </c>
      <c r="L1835" s="2">
        <v>41904</v>
      </c>
      <c r="M1835" s="2">
        <v>43616</v>
      </c>
      <c r="N1835" t="s">
        <v>2888</v>
      </c>
      <c r="O1835" t="s">
        <v>913</v>
      </c>
      <c r="P1835" t="s">
        <v>914</v>
      </c>
      <c r="Q1835" t="s">
        <v>400</v>
      </c>
      <c r="R1835" t="s">
        <v>185</v>
      </c>
      <c r="S1835" t="s">
        <v>1239</v>
      </c>
      <c r="T1835" t="s">
        <v>68</v>
      </c>
      <c r="U1835">
        <v>2017</v>
      </c>
      <c r="V1835">
        <v>194220</v>
      </c>
      <c r="W1835" t="s">
        <v>69</v>
      </c>
      <c r="X1835" t="s">
        <v>92</v>
      </c>
      <c r="Y1835">
        <v>124500</v>
      </c>
      <c r="Z1835">
        <v>69720</v>
      </c>
      <c r="AA1835" t="s">
        <v>69</v>
      </c>
      <c r="AB1835" t="s">
        <v>9068</v>
      </c>
      <c r="AC1835">
        <v>194220</v>
      </c>
    </row>
    <row r="1836" spans="1:29">
      <c r="A1836">
        <f t="shared" ca="1" si="28"/>
        <v>5.239266129897624E-2</v>
      </c>
      <c r="B1836" t="s">
        <v>254</v>
      </c>
      <c r="C1836">
        <v>9225220</v>
      </c>
      <c r="D1836" s="2">
        <v>42774</v>
      </c>
      <c r="E1836" t="s">
        <v>8617</v>
      </c>
      <c r="F1836" t="s">
        <v>9069</v>
      </c>
      <c r="G1836">
        <v>5</v>
      </c>
      <c r="H1836" t="s">
        <v>58</v>
      </c>
      <c r="I1836" t="s">
        <v>256</v>
      </c>
      <c r="J1836">
        <v>88076</v>
      </c>
      <c r="K1836">
        <v>8</v>
      </c>
      <c r="L1836" s="2">
        <v>40086</v>
      </c>
      <c r="M1836" s="2">
        <v>43524</v>
      </c>
      <c r="N1836" t="s">
        <v>4786</v>
      </c>
      <c r="O1836">
        <v>7</v>
      </c>
      <c r="P1836" t="s">
        <v>3435</v>
      </c>
      <c r="Q1836" t="s">
        <v>3436</v>
      </c>
      <c r="R1836" t="s">
        <v>1943</v>
      </c>
      <c r="S1836" t="s">
        <v>67</v>
      </c>
      <c r="T1836" t="s">
        <v>68</v>
      </c>
      <c r="U1836">
        <v>2017</v>
      </c>
      <c r="V1836">
        <v>498772</v>
      </c>
      <c r="W1836" t="s">
        <v>69</v>
      </c>
      <c r="X1836" t="s">
        <v>254</v>
      </c>
      <c r="Y1836">
        <v>343429</v>
      </c>
      <c r="Z1836">
        <v>155343</v>
      </c>
      <c r="AA1836" t="s">
        <v>69</v>
      </c>
      <c r="AB1836" t="s">
        <v>9070</v>
      </c>
      <c r="AC1836">
        <v>498772</v>
      </c>
    </row>
    <row r="1837" spans="1:29">
      <c r="A1837">
        <f t="shared" ca="1" si="28"/>
        <v>0.18571829785712213</v>
      </c>
      <c r="B1837" t="s">
        <v>75</v>
      </c>
      <c r="C1837">
        <v>9288108</v>
      </c>
      <c r="D1837" s="2">
        <v>42923</v>
      </c>
      <c r="E1837" t="s">
        <v>9071</v>
      </c>
      <c r="F1837" t="s">
        <v>9072</v>
      </c>
      <c r="G1837">
        <v>5</v>
      </c>
      <c r="H1837" t="s">
        <v>58</v>
      </c>
      <c r="I1837" t="s">
        <v>78</v>
      </c>
      <c r="J1837">
        <v>42400</v>
      </c>
      <c r="K1837">
        <v>5</v>
      </c>
      <c r="L1837" s="2">
        <v>41456</v>
      </c>
      <c r="M1837" s="2">
        <v>43251</v>
      </c>
      <c r="N1837" t="s">
        <v>2047</v>
      </c>
      <c r="O1837">
        <v>19</v>
      </c>
      <c r="P1837" t="s">
        <v>481</v>
      </c>
      <c r="Q1837" t="s">
        <v>482</v>
      </c>
      <c r="R1837" t="s">
        <v>120</v>
      </c>
      <c r="S1837" t="s">
        <v>7765</v>
      </c>
      <c r="T1837" t="s">
        <v>68</v>
      </c>
      <c r="U1837">
        <v>2017</v>
      </c>
      <c r="V1837">
        <v>317750</v>
      </c>
      <c r="W1837" t="s">
        <v>69</v>
      </c>
      <c r="X1837" t="s">
        <v>75</v>
      </c>
      <c r="Y1837">
        <v>205000</v>
      </c>
      <c r="Z1837">
        <v>112750</v>
      </c>
      <c r="AA1837" t="s">
        <v>69</v>
      </c>
      <c r="AB1837" t="s">
        <v>9073</v>
      </c>
      <c r="AC1837">
        <v>317750</v>
      </c>
    </row>
    <row r="1838" spans="1:29">
      <c r="A1838">
        <f t="shared" ca="1" si="28"/>
        <v>0.10104060371881574</v>
      </c>
      <c r="B1838" t="s">
        <v>405</v>
      </c>
      <c r="C1838">
        <v>9544916</v>
      </c>
      <c r="D1838" s="2">
        <v>43334</v>
      </c>
      <c r="E1838" t="s">
        <v>8592</v>
      </c>
      <c r="F1838" t="s">
        <v>9074</v>
      </c>
      <c r="G1838">
        <v>5</v>
      </c>
      <c r="H1838" t="s">
        <v>58</v>
      </c>
      <c r="I1838" t="s">
        <v>407</v>
      </c>
      <c r="J1838">
        <v>42541</v>
      </c>
      <c r="K1838">
        <v>3</v>
      </c>
      <c r="L1838" s="2">
        <v>42597</v>
      </c>
      <c r="M1838" s="2">
        <v>44408</v>
      </c>
      <c r="N1838" t="s">
        <v>8594</v>
      </c>
      <c r="O1838">
        <v>2</v>
      </c>
      <c r="P1838" t="s">
        <v>9075</v>
      </c>
      <c r="Q1838" t="s">
        <v>3349</v>
      </c>
      <c r="R1838" t="s">
        <v>640</v>
      </c>
      <c r="S1838" t="s">
        <v>1977</v>
      </c>
      <c r="T1838" t="s">
        <v>68</v>
      </c>
      <c r="U1838">
        <v>2018</v>
      </c>
      <c r="V1838">
        <v>707589</v>
      </c>
      <c r="W1838" t="s">
        <v>69</v>
      </c>
      <c r="X1838" t="s">
        <v>1683</v>
      </c>
      <c r="Y1838">
        <v>498302</v>
      </c>
      <c r="Z1838">
        <v>209287</v>
      </c>
      <c r="AA1838" t="s">
        <v>69</v>
      </c>
      <c r="AB1838" t="s">
        <v>9076</v>
      </c>
      <c r="AC1838">
        <v>707589</v>
      </c>
    </row>
    <row r="1839" spans="1:29">
      <c r="A1839">
        <f t="shared" ca="1" si="28"/>
        <v>0.41149507806870822</v>
      </c>
      <c r="B1839" t="s">
        <v>303</v>
      </c>
      <c r="C1839">
        <v>9229020</v>
      </c>
      <c r="D1839" s="2">
        <v>42783</v>
      </c>
      <c r="E1839" t="s">
        <v>76</v>
      </c>
      <c r="F1839" t="s">
        <v>9077</v>
      </c>
      <c r="G1839">
        <v>5</v>
      </c>
      <c r="H1839" t="s">
        <v>58</v>
      </c>
      <c r="I1839" t="s">
        <v>305</v>
      </c>
      <c r="J1839">
        <v>93924</v>
      </c>
      <c r="K1839">
        <v>5</v>
      </c>
      <c r="L1839" s="2">
        <v>41334</v>
      </c>
      <c r="M1839" s="2">
        <v>43524</v>
      </c>
      <c r="N1839" t="s">
        <v>1153</v>
      </c>
      <c r="O1839">
        <v>3</v>
      </c>
      <c r="P1839" t="s">
        <v>882</v>
      </c>
      <c r="Q1839" t="s">
        <v>883</v>
      </c>
      <c r="R1839" t="s">
        <v>884</v>
      </c>
      <c r="S1839" t="s">
        <v>67</v>
      </c>
      <c r="T1839" t="s">
        <v>68</v>
      </c>
      <c r="U1839">
        <v>2017</v>
      </c>
      <c r="V1839">
        <v>463264</v>
      </c>
      <c r="W1839" t="s">
        <v>69</v>
      </c>
      <c r="X1839" t="s">
        <v>303</v>
      </c>
      <c r="Y1839">
        <v>326472</v>
      </c>
      <c r="Z1839">
        <v>136792</v>
      </c>
      <c r="AA1839" t="s">
        <v>69</v>
      </c>
      <c r="AB1839" t="s">
        <v>9078</v>
      </c>
      <c r="AC1839">
        <v>463264</v>
      </c>
    </row>
    <row r="1840" spans="1:29">
      <c r="A1840">
        <f t="shared" ca="1" si="28"/>
        <v>7.1127908852192112E-3</v>
      </c>
      <c r="B1840" t="s">
        <v>241</v>
      </c>
      <c r="C1840">
        <v>9212181</v>
      </c>
      <c r="D1840" s="2">
        <v>42755</v>
      </c>
      <c r="E1840" t="s">
        <v>76</v>
      </c>
      <c r="F1840" t="s">
        <v>9079</v>
      </c>
      <c r="G1840">
        <v>5</v>
      </c>
      <c r="H1840" t="s">
        <v>58</v>
      </c>
      <c r="I1840" t="s">
        <v>243</v>
      </c>
      <c r="J1840">
        <v>60234</v>
      </c>
      <c r="K1840">
        <v>16</v>
      </c>
      <c r="L1840" s="2">
        <v>36161</v>
      </c>
      <c r="M1840" s="2">
        <v>43861</v>
      </c>
      <c r="N1840" t="s">
        <v>1126</v>
      </c>
      <c r="O1840">
        <v>12</v>
      </c>
      <c r="P1840" t="s">
        <v>3235</v>
      </c>
      <c r="Q1840" t="s">
        <v>217</v>
      </c>
      <c r="R1840" t="s">
        <v>120</v>
      </c>
      <c r="S1840" t="s">
        <v>67</v>
      </c>
      <c r="T1840" t="s">
        <v>68</v>
      </c>
      <c r="U1840">
        <v>2017</v>
      </c>
      <c r="V1840">
        <v>469346</v>
      </c>
      <c r="W1840" t="s">
        <v>69</v>
      </c>
      <c r="X1840" t="s">
        <v>241</v>
      </c>
      <c r="Y1840">
        <v>299779</v>
      </c>
      <c r="Z1840">
        <v>169567</v>
      </c>
      <c r="AA1840" t="s">
        <v>69</v>
      </c>
      <c r="AB1840" t="s">
        <v>9080</v>
      </c>
      <c r="AC1840">
        <v>469346</v>
      </c>
    </row>
    <row r="1841" spans="1:29">
      <c r="A1841">
        <f t="shared" ca="1" si="28"/>
        <v>0.59976919049934241</v>
      </c>
      <c r="B1841" t="s">
        <v>92</v>
      </c>
      <c r="C1841">
        <v>9268763</v>
      </c>
      <c r="D1841" s="2">
        <v>42867</v>
      </c>
      <c r="E1841" t="s">
        <v>76</v>
      </c>
      <c r="F1841" t="s">
        <v>9081</v>
      </c>
      <c r="G1841">
        <v>5</v>
      </c>
      <c r="H1841" t="s">
        <v>58</v>
      </c>
      <c r="I1841" t="s">
        <v>95</v>
      </c>
      <c r="J1841">
        <v>76673</v>
      </c>
      <c r="K1841">
        <v>5</v>
      </c>
      <c r="L1841" s="2">
        <v>41470</v>
      </c>
      <c r="M1841" s="2">
        <v>43951</v>
      </c>
      <c r="N1841" t="s">
        <v>131</v>
      </c>
      <c r="O1841">
        <v>3</v>
      </c>
      <c r="P1841" t="s">
        <v>1836</v>
      </c>
      <c r="Q1841" t="s">
        <v>1584</v>
      </c>
      <c r="R1841" t="s">
        <v>1837</v>
      </c>
      <c r="S1841" t="s">
        <v>67</v>
      </c>
      <c r="T1841" t="s">
        <v>68</v>
      </c>
      <c r="U1841">
        <v>2017</v>
      </c>
      <c r="V1841">
        <v>844134</v>
      </c>
      <c r="W1841" t="s">
        <v>69</v>
      </c>
      <c r="X1841" t="s">
        <v>92</v>
      </c>
      <c r="Y1841">
        <v>641870</v>
      </c>
      <c r="Z1841">
        <v>202264</v>
      </c>
      <c r="AA1841" t="s">
        <v>69</v>
      </c>
      <c r="AB1841" t="s">
        <v>9082</v>
      </c>
      <c r="AC1841">
        <v>844134</v>
      </c>
    </row>
    <row r="1842" spans="1:29">
      <c r="A1842">
        <f t="shared" ca="1" si="28"/>
        <v>0.56016007528163592</v>
      </c>
      <c r="B1842" t="s">
        <v>405</v>
      </c>
      <c r="C1842">
        <v>9497783</v>
      </c>
      <c r="D1842" s="2">
        <v>43256</v>
      </c>
      <c r="E1842" t="s">
        <v>7380</v>
      </c>
      <c r="F1842" t="s">
        <v>9083</v>
      </c>
      <c r="G1842">
        <v>5</v>
      </c>
      <c r="H1842" t="s">
        <v>58</v>
      </c>
      <c r="I1842" t="s">
        <v>407</v>
      </c>
      <c r="J1842">
        <v>38193</v>
      </c>
      <c r="K1842">
        <v>5</v>
      </c>
      <c r="L1842" s="2">
        <v>41821</v>
      </c>
      <c r="M1842" s="2">
        <v>44012</v>
      </c>
      <c r="N1842" t="s">
        <v>7382</v>
      </c>
      <c r="O1842">
        <v>12</v>
      </c>
      <c r="P1842" t="s">
        <v>9084</v>
      </c>
      <c r="Q1842" t="s">
        <v>217</v>
      </c>
      <c r="R1842" t="s">
        <v>120</v>
      </c>
      <c r="S1842" t="s">
        <v>348</v>
      </c>
      <c r="T1842" t="s">
        <v>68</v>
      </c>
      <c r="U1842">
        <v>2018</v>
      </c>
      <c r="V1842">
        <v>654128</v>
      </c>
      <c r="W1842" t="s">
        <v>69</v>
      </c>
      <c r="X1842" t="s">
        <v>405</v>
      </c>
      <c r="Y1842">
        <v>471059</v>
      </c>
      <c r="Z1842">
        <v>183069</v>
      </c>
      <c r="AA1842" t="s">
        <v>69</v>
      </c>
      <c r="AB1842" t="s">
        <v>9085</v>
      </c>
      <c r="AC1842">
        <v>654128</v>
      </c>
    </row>
    <row r="1843" spans="1:29">
      <c r="A1843">
        <f t="shared" ca="1" si="28"/>
        <v>0.87306470563878025</v>
      </c>
      <c r="B1843" t="s">
        <v>127</v>
      </c>
      <c r="C1843">
        <v>9221369</v>
      </c>
      <c r="D1843" s="2">
        <v>42790</v>
      </c>
      <c r="E1843" t="s">
        <v>9086</v>
      </c>
      <c r="F1843" t="s">
        <v>9087</v>
      </c>
      <c r="G1843">
        <v>5</v>
      </c>
      <c r="H1843" t="s">
        <v>58</v>
      </c>
      <c r="I1843" t="s">
        <v>130</v>
      </c>
      <c r="J1843">
        <v>106527</v>
      </c>
      <c r="K1843">
        <v>3</v>
      </c>
      <c r="L1843" s="2">
        <v>42109</v>
      </c>
      <c r="M1843" s="2">
        <v>43131</v>
      </c>
      <c r="N1843" t="s">
        <v>9088</v>
      </c>
      <c r="O1843">
        <v>7</v>
      </c>
      <c r="P1843" t="s">
        <v>8389</v>
      </c>
      <c r="Q1843" t="s">
        <v>595</v>
      </c>
      <c r="R1843" t="s">
        <v>311</v>
      </c>
      <c r="S1843" t="s">
        <v>260</v>
      </c>
      <c r="T1843" t="s">
        <v>68</v>
      </c>
      <c r="U1843">
        <v>2017</v>
      </c>
      <c r="V1843">
        <v>183000</v>
      </c>
      <c r="W1843" t="s">
        <v>69</v>
      </c>
      <c r="X1843" t="s">
        <v>127</v>
      </c>
      <c r="Y1843">
        <v>100000</v>
      </c>
      <c r="Z1843">
        <v>83000</v>
      </c>
      <c r="AA1843" t="s">
        <v>69</v>
      </c>
      <c r="AB1843" t="s">
        <v>9089</v>
      </c>
      <c r="AC1843">
        <v>183000</v>
      </c>
    </row>
    <row r="1844" spans="1:29">
      <c r="A1844">
        <f t="shared" ca="1" si="28"/>
        <v>0.71519990987499638</v>
      </c>
      <c r="B1844" t="s">
        <v>405</v>
      </c>
      <c r="C1844">
        <v>9251272</v>
      </c>
      <c r="D1844" s="2">
        <v>42767</v>
      </c>
      <c r="E1844" t="s">
        <v>76</v>
      </c>
      <c r="F1844" t="s">
        <v>9090</v>
      </c>
      <c r="G1844">
        <v>5</v>
      </c>
      <c r="H1844" t="s">
        <v>58</v>
      </c>
      <c r="I1844" t="s">
        <v>407</v>
      </c>
      <c r="J1844">
        <v>35499</v>
      </c>
      <c r="K1844">
        <v>6</v>
      </c>
      <c r="L1844" s="2">
        <v>41456</v>
      </c>
      <c r="M1844" s="2">
        <v>43555</v>
      </c>
      <c r="N1844" t="s">
        <v>1320</v>
      </c>
      <c r="O1844">
        <v>7</v>
      </c>
      <c r="P1844" t="s">
        <v>3435</v>
      </c>
      <c r="Q1844" t="s">
        <v>3436</v>
      </c>
      <c r="R1844" t="s">
        <v>1943</v>
      </c>
      <c r="S1844" t="s">
        <v>67</v>
      </c>
      <c r="T1844" t="s">
        <v>68</v>
      </c>
      <c r="U1844">
        <v>2017</v>
      </c>
      <c r="V1844">
        <v>453443</v>
      </c>
      <c r="W1844" t="s">
        <v>69</v>
      </c>
      <c r="X1844" t="s">
        <v>405</v>
      </c>
      <c r="Y1844">
        <v>292607</v>
      </c>
      <c r="Z1844">
        <v>160836</v>
      </c>
      <c r="AA1844" t="s">
        <v>69</v>
      </c>
      <c r="AB1844" t="s">
        <v>9091</v>
      </c>
      <c r="AC1844">
        <v>453443</v>
      </c>
    </row>
    <row r="1845" spans="1:29">
      <c r="A1845">
        <f t="shared" ca="1" si="28"/>
        <v>0.10248902114273495</v>
      </c>
      <c r="B1845" t="s">
        <v>286</v>
      </c>
      <c r="C1845">
        <v>9302653</v>
      </c>
      <c r="D1845" s="2">
        <v>42905</v>
      </c>
      <c r="E1845" t="s">
        <v>56</v>
      </c>
      <c r="F1845" t="s">
        <v>9092</v>
      </c>
      <c r="G1845">
        <v>5</v>
      </c>
      <c r="H1845" t="s">
        <v>58</v>
      </c>
      <c r="I1845" t="s">
        <v>289</v>
      </c>
      <c r="J1845">
        <v>112566</v>
      </c>
      <c r="K1845">
        <v>4</v>
      </c>
      <c r="L1845" s="2">
        <v>41835</v>
      </c>
      <c r="M1845" s="2">
        <v>43646</v>
      </c>
      <c r="N1845" t="s">
        <v>9093</v>
      </c>
      <c r="O1845">
        <v>7</v>
      </c>
      <c r="P1845" t="s">
        <v>1538</v>
      </c>
      <c r="Q1845" t="s">
        <v>1539</v>
      </c>
      <c r="R1845" t="s">
        <v>1540</v>
      </c>
      <c r="S1845" t="s">
        <v>67</v>
      </c>
      <c r="T1845" t="s">
        <v>68</v>
      </c>
      <c r="U1845">
        <v>2017</v>
      </c>
      <c r="V1845">
        <v>463752</v>
      </c>
      <c r="W1845" t="s">
        <v>69</v>
      </c>
      <c r="X1845" t="s">
        <v>286</v>
      </c>
      <c r="Y1845">
        <v>361244</v>
      </c>
      <c r="Z1845">
        <v>102508</v>
      </c>
      <c r="AA1845" t="s">
        <v>69</v>
      </c>
      <c r="AB1845" t="s">
        <v>9094</v>
      </c>
      <c r="AC1845">
        <v>463752</v>
      </c>
    </row>
    <row r="1846" spans="1:29">
      <c r="A1846">
        <f t="shared" ca="1" si="28"/>
        <v>9.5409143682278041E-2</v>
      </c>
      <c r="B1846" t="s">
        <v>199</v>
      </c>
      <c r="C1846">
        <v>9531277</v>
      </c>
      <c r="D1846" s="2">
        <v>43315</v>
      </c>
      <c r="E1846" t="s">
        <v>56</v>
      </c>
      <c r="F1846" t="s">
        <v>9095</v>
      </c>
      <c r="G1846">
        <v>5</v>
      </c>
      <c r="H1846" t="s">
        <v>58</v>
      </c>
      <c r="I1846" t="s">
        <v>149</v>
      </c>
      <c r="J1846">
        <v>187238</v>
      </c>
      <c r="K1846">
        <v>5</v>
      </c>
      <c r="L1846" s="2">
        <v>41855</v>
      </c>
      <c r="M1846" s="2">
        <v>44043</v>
      </c>
      <c r="N1846" t="s">
        <v>2620</v>
      </c>
      <c r="O1846">
        <v>9</v>
      </c>
      <c r="P1846" t="s">
        <v>837</v>
      </c>
      <c r="Q1846" t="s">
        <v>175</v>
      </c>
      <c r="R1846" t="s">
        <v>176</v>
      </c>
      <c r="S1846" t="s">
        <v>838</v>
      </c>
      <c r="T1846" t="s">
        <v>68</v>
      </c>
      <c r="U1846">
        <v>2018</v>
      </c>
      <c r="V1846">
        <v>332000</v>
      </c>
      <c r="W1846" t="s">
        <v>69</v>
      </c>
      <c r="X1846" t="s">
        <v>199</v>
      </c>
      <c r="Y1846">
        <v>207500</v>
      </c>
      <c r="Z1846">
        <v>124500</v>
      </c>
      <c r="AA1846" t="s">
        <v>69</v>
      </c>
      <c r="AB1846" t="s">
        <v>9096</v>
      </c>
      <c r="AC1846">
        <v>332000</v>
      </c>
    </row>
    <row r="1847" spans="1:29">
      <c r="A1847">
        <f t="shared" ca="1" si="28"/>
        <v>0.59843447125126559</v>
      </c>
      <c r="B1847" t="s">
        <v>92</v>
      </c>
      <c r="C1847">
        <v>9456531</v>
      </c>
      <c r="D1847" s="2">
        <v>43166</v>
      </c>
      <c r="E1847" t="s">
        <v>69</v>
      </c>
      <c r="F1847" t="s">
        <v>9097</v>
      </c>
      <c r="G1847">
        <v>5</v>
      </c>
      <c r="H1847" t="s">
        <v>58</v>
      </c>
      <c r="I1847" t="s">
        <v>95</v>
      </c>
      <c r="J1847">
        <v>82786</v>
      </c>
      <c r="K1847">
        <v>5</v>
      </c>
      <c r="L1847" s="2">
        <v>41743</v>
      </c>
      <c r="M1847" s="2">
        <v>43921</v>
      </c>
      <c r="N1847" t="s">
        <v>9098</v>
      </c>
      <c r="O1847">
        <v>9</v>
      </c>
      <c r="P1847" t="s">
        <v>572</v>
      </c>
      <c r="Q1847" t="s">
        <v>175</v>
      </c>
      <c r="R1847" t="s">
        <v>176</v>
      </c>
      <c r="S1847" t="s">
        <v>67</v>
      </c>
      <c r="T1847" t="s">
        <v>68</v>
      </c>
      <c r="U1847">
        <v>2018</v>
      </c>
      <c r="V1847">
        <v>215632</v>
      </c>
      <c r="W1847" t="s">
        <v>69</v>
      </c>
      <c r="X1847" t="s">
        <v>92</v>
      </c>
      <c r="Y1847">
        <v>137784</v>
      </c>
      <c r="Z1847">
        <v>77848</v>
      </c>
      <c r="AA1847" t="s">
        <v>69</v>
      </c>
      <c r="AB1847" t="s">
        <v>9099</v>
      </c>
      <c r="AC1847">
        <v>215632</v>
      </c>
    </row>
    <row r="1848" spans="1:29">
      <c r="A1848">
        <f t="shared" ca="1" si="28"/>
        <v>0.33129164595926075</v>
      </c>
      <c r="B1848" t="s">
        <v>55</v>
      </c>
      <c r="C1848">
        <v>9230879</v>
      </c>
      <c r="D1848" s="2">
        <v>42783</v>
      </c>
      <c r="E1848" t="s">
        <v>76</v>
      </c>
      <c r="F1848" t="s">
        <v>9100</v>
      </c>
      <c r="G1848">
        <v>5</v>
      </c>
      <c r="H1848" t="s">
        <v>58</v>
      </c>
      <c r="I1848" t="s">
        <v>59</v>
      </c>
      <c r="J1848">
        <v>46336</v>
      </c>
      <c r="K1848">
        <v>13</v>
      </c>
      <c r="L1848" s="2">
        <v>37773</v>
      </c>
      <c r="M1848" s="2">
        <v>43190</v>
      </c>
      <c r="N1848" t="s">
        <v>2799</v>
      </c>
      <c r="O1848">
        <v>7</v>
      </c>
      <c r="P1848" t="s">
        <v>64</v>
      </c>
      <c r="Q1848" t="s">
        <v>65</v>
      </c>
      <c r="R1848" t="s">
        <v>66</v>
      </c>
      <c r="S1848" t="s">
        <v>67</v>
      </c>
      <c r="T1848" t="s">
        <v>68</v>
      </c>
      <c r="U1848">
        <v>2017</v>
      </c>
      <c r="V1848">
        <v>354375</v>
      </c>
      <c r="W1848" t="s">
        <v>69</v>
      </c>
      <c r="X1848" t="s">
        <v>55</v>
      </c>
      <c r="Y1848">
        <v>218750</v>
      </c>
      <c r="Z1848">
        <v>135625</v>
      </c>
      <c r="AA1848" t="s">
        <v>69</v>
      </c>
      <c r="AB1848" t="s">
        <v>9101</v>
      </c>
      <c r="AC1848">
        <v>354375</v>
      </c>
    </row>
    <row r="1849" spans="1:29">
      <c r="A1849">
        <f t="shared" ca="1" si="28"/>
        <v>0.28932874645767936</v>
      </c>
      <c r="B1849" t="s">
        <v>687</v>
      </c>
      <c r="C1849">
        <v>9405806</v>
      </c>
      <c r="D1849" s="2">
        <v>43097</v>
      </c>
      <c r="E1849" t="s">
        <v>76</v>
      </c>
      <c r="F1849" t="s">
        <v>9102</v>
      </c>
      <c r="G1849">
        <v>5</v>
      </c>
      <c r="H1849" t="s">
        <v>58</v>
      </c>
      <c r="I1849" t="s">
        <v>689</v>
      </c>
      <c r="J1849">
        <v>12513</v>
      </c>
      <c r="K1849">
        <v>5</v>
      </c>
      <c r="L1849" s="2">
        <v>41649</v>
      </c>
      <c r="M1849" s="2">
        <v>43830</v>
      </c>
      <c r="N1849" t="s">
        <v>113</v>
      </c>
      <c r="O1849">
        <v>2</v>
      </c>
      <c r="P1849" t="s">
        <v>320</v>
      </c>
      <c r="Q1849" t="s">
        <v>321</v>
      </c>
      <c r="R1849" t="s">
        <v>137</v>
      </c>
      <c r="S1849" t="s">
        <v>85</v>
      </c>
      <c r="T1849" t="s">
        <v>68</v>
      </c>
      <c r="U1849">
        <v>2018</v>
      </c>
      <c r="V1849">
        <v>533529</v>
      </c>
      <c r="W1849" t="s">
        <v>69</v>
      </c>
      <c r="X1849" t="s">
        <v>687</v>
      </c>
      <c r="Y1849">
        <v>359068</v>
      </c>
      <c r="Z1849">
        <v>174461</v>
      </c>
      <c r="AA1849" t="s">
        <v>69</v>
      </c>
      <c r="AB1849" t="s">
        <v>9103</v>
      </c>
      <c r="AC1849">
        <v>533529</v>
      </c>
    </row>
    <row r="1850" spans="1:29">
      <c r="A1850">
        <f t="shared" ca="1" si="28"/>
        <v>0.99561680655547613</v>
      </c>
      <c r="B1850" t="s">
        <v>127</v>
      </c>
      <c r="C1850">
        <v>9343045</v>
      </c>
      <c r="D1850" s="2">
        <v>42949</v>
      </c>
      <c r="E1850" t="s">
        <v>76</v>
      </c>
      <c r="F1850" t="s">
        <v>9104</v>
      </c>
      <c r="G1850">
        <v>5</v>
      </c>
      <c r="H1850" t="s">
        <v>58</v>
      </c>
      <c r="I1850" t="s">
        <v>130</v>
      </c>
      <c r="J1850">
        <v>97699</v>
      </c>
      <c r="K1850">
        <v>5</v>
      </c>
      <c r="L1850" s="2">
        <v>41522</v>
      </c>
      <c r="M1850" s="2">
        <v>43708</v>
      </c>
      <c r="N1850" t="s">
        <v>1072</v>
      </c>
      <c r="O1850">
        <v>6</v>
      </c>
      <c r="P1850" t="s">
        <v>99</v>
      </c>
      <c r="Q1850" t="s">
        <v>100</v>
      </c>
      <c r="R1850" t="s">
        <v>101</v>
      </c>
      <c r="S1850" t="s">
        <v>85</v>
      </c>
      <c r="T1850" t="s">
        <v>68</v>
      </c>
      <c r="U1850">
        <v>2017</v>
      </c>
      <c r="V1850">
        <v>667328</v>
      </c>
      <c r="W1850" t="s">
        <v>69</v>
      </c>
      <c r="X1850" t="s">
        <v>127</v>
      </c>
      <c r="Y1850">
        <v>586999</v>
      </c>
      <c r="Z1850">
        <v>80329</v>
      </c>
      <c r="AA1850" t="s">
        <v>69</v>
      </c>
      <c r="AB1850" t="s">
        <v>9105</v>
      </c>
      <c r="AC1850">
        <v>667328</v>
      </c>
    </row>
    <row r="1851" spans="1:29">
      <c r="A1851">
        <f t="shared" ca="1" si="28"/>
        <v>0.13363971858253942</v>
      </c>
      <c r="B1851" t="s">
        <v>254</v>
      </c>
      <c r="C1851">
        <v>9195106</v>
      </c>
      <c r="D1851" s="2">
        <v>42710</v>
      </c>
      <c r="E1851" t="s">
        <v>76</v>
      </c>
      <c r="F1851" t="s">
        <v>9106</v>
      </c>
      <c r="G1851">
        <v>5</v>
      </c>
      <c r="H1851" t="s">
        <v>58</v>
      </c>
      <c r="I1851" t="s">
        <v>256</v>
      </c>
      <c r="J1851">
        <v>49850</v>
      </c>
      <c r="K1851">
        <v>20</v>
      </c>
      <c r="L1851" s="2">
        <v>35278</v>
      </c>
      <c r="M1851" s="2">
        <v>43465</v>
      </c>
      <c r="N1851" t="s">
        <v>9107</v>
      </c>
      <c r="O1851">
        <v>5</v>
      </c>
      <c r="P1851" t="s">
        <v>1958</v>
      </c>
      <c r="Q1851" t="s">
        <v>1959</v>
      </c>
      <c r="R1851" t="s">
        <v>347</v>
      </c>
      <c r="S1851" t="s">
        <v>67</v>
      </c>
      <c r="T1851" t="s">
        <v>68</v>
      </c>
      <c r="U1851">
        <v>2017</v>
      </c>
      <c r="V1851">
        <v>339217</v>
      </c>
      <c r="W1851" t="s">
        <v>69</v>
      </c>
      <c r="X1851" t="s">
        <v>254</v>
      </c>
      <c r="Y1851">
        <v>223169</v>
      </c>
      <c r="Z1851">
        <v>116048</v>
      </c>
      <c r="AA1851" t="s">
        <v>69</v>
      </c>
      <c r="AB1851" t="s">
        <v>9108</v>
      </c>
      <c r="AC1851">
        <v>339217</v>
      </c>
    </row>
    <row r="1852" spans="1:29">
      <c r="A1852">
        <f t="shared" ca="1" si="28"/>
        <v>0.27284512384345239</v>
      </c>
      <c r="B1852" t="s">
        <v>303</v>
      </c>
      <c r="C1852">
        <v>9528583</v>
      </c>
      <c r="D1852" s="2">
        <v>43308</v>
      </c>
      <c r="E1852" t="s">
        <v>56</v>
      </c>
      <c r="F1852" t="s">
        <v>9109</v>
      </c>
      <c r="G1852">
        <v>5</v>
      </c>
      <c r="H1852" t="s">
        <v>58</v>
      </c>
      <c r="I1852" t="s">
        <v>305</v>
      </c>
      <c r="J1852">
        <v>106025</v>
      </c>
      <c r="K1852">
        <v>3</v>
      </c>
      <c r="L1852" s="2">
        <v>42583</v>
      </c>
      <c r="M1852" s="2">
        <v>44043</v>
      </c>
      <c r="N1852" t="s">
        <v>2509</v>
      </c>
      <c r="O1852">
        <v>12</v>
      </c>
      <c r="P1852" t="s">
        <v>1357</v>
      </c>
      <c r="Q1852" t="s">
        <v>217</v>
      </c>
      <c r="R1852" t="s">
        <v>120</v>
      </c>
      <c r="S1852" t="s">
        <v>67</v>
      </c>
      <c r="T1852" t="s">
        <v>68</v>
      </c>
      <c r="U1852">
        <v>2018</v>
      </c>
      <c r="V1852">
        <v>423750</v>
      </c>
      <c r="W1852" t="s">
        <v>69</v>
      </c>
      <c r="X1852" t="s">
        <v>303</v>
      </c>
      <c r="Y1852">
        <v>250000</v>
      </c>
      <c r="Z1852">
        <v>173750</v>
      </c>
      <c r="AA1852" t="s">
        <v>69</v>
      </c>
      <c r="AB1852" t="s">
        <v>9110</v>
      </c>
      <c r="AC1852">
        <v>423750</v>
      </c>
    </row>
    <row r="1853" spans="1:29">
      <c r="A1853">
        <f t="shared" ca="1" si="28"/>
        <v>0.89440598949522043</v>
      </c>
      <c r="B1853" t="s">
        <v>241</v>
      </c>
      <c r="C1853">
        <v>10024992</v>
      </c>
      <c r="D1853" s="2">
        <v>43796</v>
      </c>
      <c r="E1853" t="s">
        <v>110</v>
      </c>
      <c r="F1853" t="s">
        <v>9111</v>
      </c>
      <c r="G1853">
        <v>7</v>
      </c>
      <c r="H1853" t="s">
        <v>58</v>
      </c>
      <c r="I1853" t="s">
        <v>243</v>
      </c>
      <c r="J1853">
        <v>128064</v>
      </c>
      <c r="K1853">
        <v>5</v>
      </c>
      <c r="L1853" s="2">
        <v>42095</v>
      </c>
      <c r="M1853" s="2">
        <v>43890</v>
      </c>
      <c r="N1853" t="s">
        <v>3414</v>
      </c>
      <c r="O1853">
        <v>5</v>
      </c>
      <c r="P1853" t="s">
        <v>1261</v>
      </c>
      <c r="Q1853" t="s">
        <v>1262</v>
      </c>
      <c r="R1853" t="s">
        <v>236</v>
      </c>
      <c r="S1853" t="s">
        <v>67</v>
      </c>
      <c r="T1853" t="s">
        <v>68</v>
      </c>
      <c r="U1853">
        <v>2018</v>
      </c>
      <c r="V1853">
        <v>161758</v>
      </c>
      <c r="W1853" t="s">
        <v>69</v>
      </c>
      <c r="X1853" t="s">
        <v>241</v>
      </c>
      <c r="Y1853">
        <v>100160</v>
      </c>
      <c r="Z1853">
        <v>61598</v>
      </c>
      <c r="AA1853" t="s">
        <v>69</v>
      </c>
      <c r="AB1853" t="s">
        <v>9112</v>
      </c>
      <c r="AC1853">
        <v>161758</v>
      </c>
    </row>
    <row r="1854" spans="1:29">
      <c r="A1854">
        <f t="shared" ca="1" si="28"/>
        <v>0.35273399785764414</v>
      </c>
      <c r="B1854" t="s">
        <v>241</v>
      </c>
      <c r="C1854">
        <v>9195622</v>
      </c>
      <c r="D1854" s="2">
        <v>42734</v>
      </c>
      <c r="E1854" t="s">
        <v>56</v>
      </c>
      <c r="F1854" t="s">
        <v>9113</v>
      </c>
      <c r="G1854">
        <v>5</v>
      </c>
      <c r="H1854" t="s">
        <v>58</v>
      </c>
      <c r="I1854" t="s">
        <v>243</v>
      </c>
      <c r="J1854">
        <v>62329</v>
      </c>
      <c r="K1854">
        <v>16</v>
      </c>
      <c r="L1854" s="2">
        <v>36251</v>
      </c>
      <c r="M1854" s="2">
        <v>43100</v>
      </c>
      <c r="N1854" t="s">
        <v>278</v>
      </c>
      <c r="O1854">
        <v>7</v>
      </c>
      <c r="P1854" t="s">
        <v>189</v>
      </c>
      <c r="Q1854" t="s">
        <v>190</v>
      </c>
      <c r="R1854" t="s">
        <v>191</v>
      </c>
      <c r="S1854" t="s">
        <v>67</v>
      </c>
      <c r="T1854" t="s">
        <v>68</v>
      </c>
      <c r="U1854">
        <v>2017</v>
      </c>
      <c r="V1854">
        <v>385779</v>
      </c>
      <c r="W1854" t="s">
        <v>69</v>
      </c>
      <c r="X1854" t="s">
        <v>241</v>
      </c>
      <c r="Y1854">
        <v>249695</v>
      </c>
      <c r="Z1854">
        <v>136084</v>
      </c>
      <c r="AA1854" t="s">
        <v>69</v>
      </c>
      <c r="AB1854" t="s">
        <v>9114</v>
      </c>
      <c r="AC1854">
        <v>385779</v>
      </c>
    </row>
    <row r="1855" spans="1:29">
      <c r="A1855">
        <f t="shared" ca="1" si="28"/>
        <v>0.94572248641532208</v>
      </c>
      <c r="B1855" t="s">
        <v>127</v>
      </c>
      <c r="C1855">
        <v>9312312</v>
      </c>
      <c r="D1855" s="2">
        <v>42907</v>
      </c>
      <c r="E1855" t="s">
        <v>76</v>
      </c>
      <c r="F1855" t="s">
        <v>9115</v>
      </c>
      <c r="G1855">
        <v>5</v>
      </c>
      <c r="H1855" t="s">
        <v>58</v>
      </c>
      <c r="I1855" t="s">
        <v>130</v>
      </c>
      <c r="J1855">
        <v>101218</v>
      </c>
      <c r="K1855">
        <v>5</v>
      </c>
      <c r="L1855" s="2">
        <v>41542</v>
      </c>
      <c r="M1855" s="2">
        <v>43281</v>
      </c>
      <c r="N1855" t="s">
        <v>60</v>
      </c>
      <c r="O1855">
        <v>13</v>
      </c>
      <c r="P1855" t="s">
        <v>947</v>
      </c>
      <c r="Q1855" t="s">
        <v>217</v>
      </c>
      <c r="R1855" t="s">
        <v>120</v>
      </c>
      <c r="S1855" t="s">
        <v>948</v>
      </c>
      <c r="T1855" t="s">
        <v>68</v>
      </c>
      <c r="U1855">
        <v>2017</v>
      </c>
      <c r="V1855">
        <v>395942</v>
      </c>
      <c r="W1855" t="s">
        <v>69</v>
      </c>
      <c r="X1855" t="s">
        <v>127</v>
      </c>
      <c r="Y1855">
        <v>250000</v>
      </c>
      <c r="Z1855">
        <v>145942</v>
      </c>
      <c r="AA1855" t="s">
        <v>69</v>
      </c>
      <c r="AB1855" t="s">
        <v>9116</v>
      </c>
      <c r="AC1855">
        <v>395942</v>
      </c>
    </row>
    <row r="1856" spans="1:29">
      <c r="A1856">
        <f t="shared" ca="1" si="28"/>
        <v>4.5199712032133244E-2</v>
      </c>
      <c r="B1856" t="s">
        <v>75</v>
      </c>
      <c r="C1856">
        <v>9460975</v>
      </c>
      <c r="D1856" s="2">
        <v>43256</v>
      </c>
      <c r="E1856" t="s">
        <v>76</v>
      </c>
      <c r="F1856" t="s">
        <v>9117</v>
      </c>
      <c r="G1856">
        <v>5</v>
      </c>
      <c r="H1856" t="s">
        <v>58</v>
      </c>
      <c r="I1856" t="s">
        <v>78</v>
      </c>
      <c r="J1856">
        <v>43531</v>
      </c>
      <c r="K1856">
        <v>5</v>
      </c>
      <c r="L1856" s="2">
        <v>41912</v>
      </c>
      <c r="M1856" s="2">
        <v>43921</v>
      </c>
      <c r="N1856" t="s">
        <v>2047</v>
      </c>
      <c r="O1856">
        <v>12</v>
      </c>
      <c r="P1856" t="s">
        <v>509</v>
      </c>
      <c r="Q1856" t="s">
        <v>217</v>
      </c>
      <c r="R1856" t="s">
        <v>120</v>
      </c>
      <c r="S1856" t="s">
        <v>260</v>
      </c>
      <c r="T1856" t="s">
        <v>68</v>
      </c>
      <c r="U1856">
        <v>2018</v>
      </c>
      <c r="V1856">
        <v>466235</v>
      </c>
      <c r="W1856" t="s">
        <v>69</v>
      </c>
      <c r="X1856" t="s">
        <v>75</v>
      </c>
      <c r="Y1856">
        <v>265057</v>
      </c>
      <c r="Z1856">
        <v>201178</v>
      </c>
      <c r="AA1856" t="s">
        <v>69</v>
      </c>
      <c r="AB1856" t="s">
        <v>9118</v>
      </c>
      <c r="AC1856">
        <v>466235</v>
      </c>
    </row>
    <row r="1857" spans="1:29">
      <c r="A1857">
        <f t="shared" ca="1" si="28"/>
        <v>0.28829281147671426</v>
      </c>
      <c r="B1857" t="s">
        <v>286</v>
      </c>
      <c r="C1857">
        <v>9249465</v>
      </c>
      <c r="D1857" s="2">
        <v>42790</v>
      </c>
      <c r="E1857" t="s">
        <v>7025</v>
      </c>
      <c r="F1857" t="s">
        <v>9119</v>
      </c>
      <c r="G1857">
        <v>5</v>
      </c>
      <c r="H1857" t="s">
        <v>58</v>
      </c>
      <c r="I1857" t="s">
        <v>289</v>
      </c>
      <c r="J1857">
        <v>112009</v>
      </c>
      <c r="K1857">
        <v>4</v>
      </c>
      <c r="L1857" s="2">
        <v>41733</v>
      </c>
      <c r="M1857" s="2">
        <v>43555</v>
      </c>
      <c r="N1857" t="s">
        <v>7027</v>
      </c>
      <c r="O1857">
        <v>3</v>
      </c>
      <c r="P1857" t="s">
        <v>9120</v>
      </c>
      <c r="Q1857" t="s">
        <v>9121</v>
      </c>
      <c r="R1857" t="s">
        <v>236</v>
      </c>
      <c r="S1857" t="s">
        <v>67</v>
      </c>
      <c r="T1857" t="s">
        <v>68</v>
      </c>
      <c r="U1857">
        <v>2017</v>
      </c>
      <c r="V1857">
        <v>582848</v>
      </c>
      <c r="W1857" t="s">
        <v>69</v>
      </c>
      <c r="X1857" t="s">
        <v>286</v>
      </c>
      <c r="Y1857">
        <v>457388</v>
      </c>
      <c r="Z1857">
        <v>125460</v>
      </c>
      <c r="AA1857" t="s">
        <v>69</v>
      </c>
      <c r="AB1857" t="s">
        <v>9122</v>
      </c>
      <c r="AC1857">
        <v>582848</v>
      </c>
    </row>
    <row r="1858" spans="1:29">
      <c r="A1858">
        <f t="shared" ref="A1858:A1921" ca="1" si="29">RAND()</f>
        <v>0.59211983632060494</v>
      </c>
      <c r="B1858" t="s">
        <v>303</v>
      </c>
      <c r="C1858">
        <v>9334841</v>
      </c>
      <c r="D1858" s="2">
        <v>42947</v>
      </c>
      <c r="E1858" t="s">
        <v>56</v>
      </c>
      <c r="F1858" t="s">
        <v>9123</v>
      </c>
      <c r="G1858">
        <v>5</v>
      </c>
      <c r="H1858" t="s">
        <v>58</v>
      </c>
      <c r="I1858" t="s">
        <v>305</v>
      </c>
      <c r="J1858">
        <v>69575</v>
      </c>
      <c r="K1858">
        <v>9</v>
      </c>
      <c r="L1858" s="2">
        <v>41900</v>
      </c>
      <c r="M1858" s="2">
        <v>44074</v>
      </c>
      <c r="N1858" t="s">
        <v>1019</v>
      </c>
      <c r="O1858">
        <v>22</v>
      </c>
      <c r="P1858" t="s">
        <v>1638</v>
      </c>
      <c r="Q1858" t="s">
        <v>1639</v>
      </c>
      <c r="R1858" t="s">
        <v>120</v>
      </c>
      <c r="S1858" t="s">
        <v>67</v>
      </c>
      <c r="T1858" t="s">
        <v>68</v>
      </c>
      <c r="U1858">
        <v>2017</v>
      </c>
      <c r="V1858">
        <v>437160</v>
      </c>
      <c r="W1858" t="s">
        <v>69</v>
      </c>
      <c r="X1858" t="s">
        <v>303</v>
      </c>
      <c r="Y1858">
        <v>269852</v>
      </c>
      <c r="Z1858">
        <v>167308</v>
      </c>
      <c r="AA1858" t="s">
        <v>69</v>
      </c>
      <c r="AB1858" t="s">
        <v>9124</v>
      </c>
      <c r="AC1858">
        <v>437160</v>
      </c>
    </row>
    <row r="1859" spans="1:29">
      <c r="A1859">
        <f t="shared" ca="1" si="29"/>
        <v>0.91256522354115321</v>
      </c>
      <c r="B1859" t="s">
        <v>241</v>
      </c>
      <c r="C1859">
        <v>9465495</v>
      </c>
      <c r="D1859" s="2">
        <v>43189</v>
      </c>
      <c r="E1859" t="s">
        <v>56</v>
      </c>
      <c r="F1859" t="s">
        <v>9125</v>
      </c>
      <c r="G1859">
        <v>5</v>
      </c>
      <c r="H1859" t="s">
        <v>58</v>
      </c>
      <c r="I1859" t="s">
        <v>243</v>
      </c>
      <c r="J1859">
        <v>123078</v>
      </c>
      <c r="K1859">
        <v>4</v>
      </c>
      <c r="L1859" s="2">
        <v>42095</v>
      </c>
      <c r="M1859" s="2">
        <v>43921</v>
      </c>
      <c r="N1859" t="s">
        <v>2261</v>
      </c>
      <c r="O1859">
        <v>7</v>
      </c>
      <c r="P1859" t="s">
        <v>491</v>
      </c>
      <c r="Q1859" t="s">
        <v>492</v>
      </c>
      <c r="R1859" t="s">
        <v>295</v>
      </c>
      <c r="S1859" t="s">
        <v>67</v>
      </c>
      <c r="T1859" t="s">
        <v>68</v>
      </c>
      <c r="U1859">
        <v>2018</v>
      </c>
      <c r="V1859">
        <v>442774</v>
      </c>
      <c r="W1859" t="s">
        <v>69</v>
      </c>
      <c r="X1859" t="s">
        <v>241</v>
      </c>
      <c r="Y1859">
        <v>291502</v>
      </c>
      <c r="Z1859">
        <v>151272</v>
      </c>
      <c r="AA1859" t="s">
        <v>69</v>
      </c>
      <c r="AB1859" t="s">
        <v>9126</v>
      </c>
      <c r="AC1859">
        <v>442774</v>
      </c>
    </row>
    <row r="1860" spans="1:29">
      <c r="A1860">
        <f t="shared" ca="1" si="29"/>
        <v>0.74733697952193723</v>
      </c>
      <c r="B1860" t="s">
        <v>55</v>
      </c>
      <c r="C1860">
        <v>9532961</v>
      </c>
      <c r="D1860" s="2">
        <v>43301</v>
      </c>
      <c r="E1860" t="s">
        <v>56</v>
      </c>
      <c r="F1860" t="s">
        <v>9127</v>
      </c>
      <c r="G1860">
        <v>5</v>
      </c>
      <c r="H1860" t="s">
        <v>58</v>
      </c>
      <c r="I1860" t="s">
        <v>59</v>
      </c>
      <c r="J1860">
        <v>86219</v>
      </c>
      <c r="K1860">
        <v>5</v>
      </c>
      <c r="L1860" s="2">
        <v>41866</v>
      </c>
      <c r="M1860" s="2">
        <v>44012</v>
      </c>
      <c r="N1860" t="s">
        <v>2243</v>
      </c>
      <c r="O1860">
        <v>5</v>
      </c>
      <c r="P1860" t="s">
        <v>1958</v>
      </c>
      <c r="Q1860" t="s">
        <v>1959</v>
      </c>
      <c r="R1860" t="s">
        <v>347</v>
      </c>
      <c r="S1860" t="s">
        <v>67</v>
      </c>
      <c r="T1860" t="s">
        <v>68</v>
      </c>
      <c r="U1860">
        <v>2018</v>
      </c>
      <c r="V1860">
        <v>496936</v>
      </c>
      <c r="W1860" t="s">
        <v>69</v>
      </c>
      <c r="X1860" t="s">
        <v>55</v>
      </c>
      <c r="Y1860">
        <v>419594</v>
      </c>
      <c r="Z1860">
        <v>77342</v>
      </c>
      <c r="AA1860" t="s">
        <v>69</v>
      </c>
      <c r="AB1860" t="s">
        <v>9128</v>
      </c>
      <c r="AC1860">
        <v>496936</v>
      </c>
    </row>
    <row r="1861" spans="1:29">
      <c r="A1861">
        <f t="shared" ca="1" si="29"/>
        <v>0.15563071637654757</v>
      </c>
      <c r="B1861" t="s">
        <v>127</v>
      </c>
      <c r="C1861">
        <v>9188828</v>
      </c>
      <c r="D1861" s="2">
        <v>42704</v>
      </c>
      <c r="E1861" t="s">
        <v>76</v>
      </c>
      <c r="F1861" t="s">
        <v>9129</v>
      </c>
      <c r="G1861">
        <v>5</v>
      </c>
      <c r="H1861" t="s">
        <v>58</v>
      </c>
      <c r="I1861" t="s">
        <v>130</v>
      </c>
      <c r="J1861">
        <v>96881</v>
      </c>
      <c r="K1861">
        <v>5</v>
      </c>
      <c r="L1861" s="2">
        <v>41244</v>
      </c>
      <c r="M1861" s="2">
        <v>43069</v>
      </c>
      <c r="N1861" t="s">
        <v>8556</v>
      </c>
      <c r="O1861">
        <v>50</v>
      </c>
      <c r="P1861" t="s">
        <v>4246</v>
      </c>
      <c r="Q1861" t="s">
        <v>4247</v>
      </c>
      <c r="R1861" t="s">
        <v>149</v>
      </c>
      <c r="S1861" t="s">
        <v>260</v>
      </c>
      <c r="T1861" t="s">
        <v>68</v>
      </c>
      <c r="U1861">
        <v>2017</v>
      </c>
      <c r="V1861">
        <v>485000</v>
      </c>
      <c r="W1861" t="s">
        <v>69</v>
      </c>
      <c r="X1861" t="s">
        <v>127</v>
      </c>
      <c r="Y1861">
        <v>250000</v>
      </c>
      <c r="Z1861">
        <v>235000</v>
      </c>
      <c r="AA1861" t="s">
        <v>69</v>
      </c>
      <c r="AB1861" t="s">
        <v>9130</v>
      </c>
      <c r="AC1861">
        <v>485000</v>
      </c>
    </row>
    <row r="1862" spans="1:29">
      <c r="A1862">
        <f t="shared" ca="1" si="29"/>
        <v>0.93633587192729673</v>
      </c>
      <c r="B1862" t="s">
        <v>254</v>
      </c>
      <c r="C1862">
        <v>9328108</v>
      </c>
      <c r="D1862" s="2">
        <v>42958</v>
      </c>
      <c r="E1862" t="s">
        <v>76</v>
      </c>
      <c r="F1862" t="s">
        <v>9131</v>
      </c>
      <c r="G1862">
        <v>5</v>
      </c>
      <c r="H1862" t="s">
        <v>58</v>
      </c>
      <c r="I1862" t="s">
        <v>256</v>
      </c>
      <c r="J1862">
        <v>105676</v>
      </c>
      <c r="K1862">
        <v>5</v>
      </c>
      <c r="L1862" s="2">
        <v>41532</v>
      </c>
      <c r="M1862" s="2">
        <v>43343</v>
      </c>
      <c r="N1862" t="s">
        <v>9132</v>
      </c>
      <c r="O1862">
        <v>3</v>
      </c>
      <c r="P1862" t="s">
        <v>542</v>
      </c>
      <c r="Q1862" t="s">
        <v>543</v>
      </c>
      <c r="R1862" t="s">
        <v>205</v>
      </c>
      <c r="S1862" t="s">
        <v>67</v>
      </c>
      <c r="T1862" t="s">
        <v>68</v>
      </c>
      <c r="U1862">
        <v>2017</v>
      </c>
      <c r="V1862">
        <v>297841</v>
      </c>
      <c r="W1862" t="s">
        <v>69</v>
      </c>
      <c r="X1862" t="s">
        <v>254</v>
      </c>
      <c r="Y1862">
        <v>190000</v>
      </c>
      <c r="Z1862">
        <v>107841</v>
      </c>
      <c r="AA1862" t="s">
        <v>69</v>
      </c>
      <c r="AB1862" t="s">
        <v>9133</v>
      </c>
      <c r="AC1862">
        <v>297841</v>
      </c>
    </row>
    <row r="1863" spans="1:29">
      <c r="A1863">
        <f t="shared" ca="1" si="29"/>
        <v>0.22670017349868921</v>
      </c>
      <c r="B1863" t="s">
        <v>254</v>
      </c>
      <c r="C1863">
        <v>9405570</v>
      </c>
      <c r="D1863" s="2">
        <v>43080</v>
      </c>
      <c r="E1863" t="s">
        <v>56</v>
      </c>
      <c r="F1863" t="s">
        <v>9134</v>
      </c>
      <c r="G1863">
        <v>5</v>
      </c>
      <c r="H1863" t="s">
        <v>58</v>
      </c>
      <c r="I1863" t="s">
        <v>256</v>
      </c>
      <c r="J1863">
        <v>112793</v>
      </c>
      <c r="K1863">
        <v>4</v>
      </c>
      <c r="L1863" s="2">
        <v>42016</v>
      </c>
      <c r="M1863" s="2">
        <v>43830</v>
      </c>
      <c r="N1863" t="s">
        <v>507</v>
      </c>
      <c r="O1863">
        <v>1</v>
      </c>
      <c r="P1863" t="s">
        <v>9135</v>
      </c>
      <c r="Q1863" t="s">
        <v>4179</v>
      </c>
      <c r="R1863" t="s">
        <v>1837</v>
      </c>
      <c r="S1863" t="s">
        <v>85</v>
      </c>
      <c r="T1863" t="s">
        <v>68</v>
      </c>
      <c r="U1863">
        <v>2018</v>
      </c>
      <c r="V1863">
        <v>294126</v>
      </c>
      <c r="W1863" t="s">
        <v>69</v>
      </c>
      <c r="X1863" t="s">
        <v>254</v>
      </c>
      <c r="Y1863">
        <v>252000</v>
      </c>
      <c r="Z1863">
        <v>42126</v>
      </c>
      <c r="AA1863" t="s">
        <v>69</v>
      </c>
      <c r="AB1863" t="s">
        <v>9136</v>
      </c>
      <c r="AC1863">
        <v>294126</v>
      </c>
    </row>
    <row r="1864" spans="1:29">
      <c r="A1864">
        <f t="shared" ca="1" si="29"/>
        <v>0.83003546957981722</v>
      </c>
      <c r="B1864" t="s">
        <v>92</v>
      </c>
      <c r="C1864">
        <v>9476282</v>
      </c>
      <c r="D1864" s="2">
        <v>43215</v>
      </c>
      <c r="E1864" t="s">
        <v>76</v>
      </c>
      <c r="F1864" t="s">
        <v>9137</v>
      </c>
      <c r="G1864">
        <v>5</v>
      </c>
      <c r="H1864" t="s">
        <v>58</v>
      </c>
      <c r="I1864" t="s">
        <v>95</v>
      </c>
      <c r="J1864">
        <v>79518</v>
      </c>
      <c r="K1864">
        <v>5</v>
      </c>
      <c r="L1864" s="2">
        <v>41760</v>
      </c>
      <c r="M1864" s="2">
        <v>43951</v>
      </c>
      <c r="N1864" t="s">
        <v>5199</v>
      </c>
      <c r="O1864">
        <v>4</v>
      </c>
      <c r="P1864" t="s">
        <v>618</v>
      </c>
      <c r="Q1864" t="s">
        <v>619</v>
      </c>
      <c r="R1864" t="s">
        <v>66</v>
      </c>
      <c r="S1864" t="s">
        <v>85</v>
      </c>
      <c r="T1864" t="s">
        <v>68</v>
      </c>
      <c r="U1864">
        <v>2018</v>
      </c>
      <c r="V1864">
        <v>303837</v>
      </c>
      <c r="W1864" t="s">
        <v>69</v>
      </c>
      <c r="X1864" t="s">
        <v>92</v>
      </c>
      <c r="Y1864">
        <v>207500</v>
      </c>
      <c r="Z1864">
        <v>96337</v>
      </c>
      <c r="AA1864" t="s">
        <v>69</v>
      </c>
      <c r="AB1864" t="s">
        <v>9138</v>
      </c>
      <c r="AC1864">
        <v>303837</v>
      </c>
    </row>
    <row r="1865" spans="1:29">
      <c r="A1865">
        <f t="shared" ca="1" si="29"/>
        <v>0.97119817746035808</v>
      </c>
      <c r="B1865" t="s">
        <v>241</v>
      </c>
      <c r="C1865">
        <v>10321400</v>
      </c>
      <c r="D1865" s="2">
        <v>44271</v>
      </c>
      <c r="E1865" t="s">
        <v>110</v>
      </c>
      <c r="F1865" t="s">
        <v>9139</v>
      </c>
      <c r="G1865">
        <v>7</v>
      </c>
      <c r="H1865" t="s">
        <v>58</v>
      </c>
      <c r="I1865" t="s">
        <v>243</v>
      </c>
      <c r="J1865">
        <v>114677</v>
      </c>
      <c r="K1865">
        <v>5</v>
      </c>
      <c r="L1865" s="2">
        <v>42095</v>
      </c>
      <c r="M1865" s="2">
        <v>44469</v>
      </c>
      <c r="N1865" t="s">
        <v>1126</v>
      </c>
      <c r="O1865">
        <v>7</v>
      </c>
      <c r="P1865" t="s">
        <v>9140</v>
      </c>
      <c r="Q1865" t="s">
        <v>9141</v>
      </c>
      <c r="R1865" t="s">
        <v>149</v>
      </c>
      <c r="S1865" t="s">
        <v>1977</v>
      </c>
      <c r="T1865" t="s">
        <v>68</v>
      </c>
      <c r="U1865">
        <v>2018</v>
      </c>
      <c r="V1865">
        <v>45677</v>
      </c>
      <c r="W1865" t="s">
        <v>69</v>
      </c>
      <c r="X1865" t="s">
        <v>241</v>
      </c>
      <c r="Y1865">
        <v>41524</v>
      </c>
      <c r="Z1865">
        <v>4153</v>
      </c>
      <c r="AA1865" t="s">
        <v>69</v>
      </c>
      <c r="AB1865" t="s">
        <v>9142</v>
      </c>
      <c r="AC1865">
        <v>45677</v>
      </c>
    </row>
    <row r="1866" spans="1:29">
      <c r="A1866">
        <f t="shared" ca="1" si="29"/>
        <v>0.73931274361258192</v>
      </c>
      <c r="B1866" t="s">
        <v>241</v>
      </c>
      <c r="C1866">
        <v>9215529</v>
      </c>
      <c r="D1866" s="2">
        <v>42760</v>
      </c>
      <c r="E1866" t="s">
        <v>76</v>
      </c>
      <c r="F1866" t="s">
        <v>9143</v>
      </c>
      <c r="G1866">
        <v>5</v>
      </c>
      <c r="H1866" t="s">
        <v>58</v>
      </c>
      <c r="I1866" t="s">
        <v>243</v>
      </c>
      <c r="J1866">
        <v>117829</v>
      </c>
      <c r="K1866">
        <v>4</v>
      </c>
      <c r="L1866" s="2">
        <v>41671</v>
      </c>
      <c r="M1866" s="2">
        <v>43131</v>
      </c>
      <c r="N1866" t="s">
        <v>2186</v>
      </c>
      <c r="O1866">
        <v>8</v>
      </c>
      <c r="P1866" t="s">
        <v>2448</v>
      </c>
      <c r="Q1866" t="s">
        <v>472</v>
      </c>
      <c r="R1866" t="s">
        <v>311</v>
      </c>
      <c r="S1866" t="s">
        <v>473</v>
      </c>
      <c r="T1866" t="s">
        <v>68</v>
      </c>
      <c r="U1866">
        <v>2017</v>
      </c>
      <c r="V1866">
        <v>429965</v>
      </c>
      <c r="W1866" t="s">
        <v>69</v>
      </c>
      <c r="X1866" t="s">
        <v>241</v>
      </c>
      <c r="Y1866">
        <v>250000</v>
      </c>
      <c r="Z1866">
        <v>179965</v>
      </c>
      <c r="AA1866" t="s">
        <v>69</v>
      </c>
      <c r="AB1866" t="s">
        <v>9144</v>
      </c>
      <c r="AC1866">
        <v>429965</v>
      </c>
    </row>
    <row r="1867" spans="1:29">
      <c r="A1867">
        <f t="shared" ca="1" si="29"/>
        <v>0.90531888712762498</v>
      </c>
      <c r="B1867" t="s">
        <v>254</v>
      </c>
      <c r="C1867">
        <v>9505925</v>
      </c>
      <c r="D1867" s="2">
        <v>43245</v>
      </c>
      <c r="E1867" t="s">
        <v>56</v>
      </c>
      <c r="F1867" t="s">
        <v>9145</v>
      </c>
      <c r="G1867">
        <v>5</v>
      </c>
      <c r="H1867" t="s">
        <v>58</v>
      </c>
      <c r="I1867" t="s">
        <v>256</v>
      </c>
      <c r="J1867">
        <v>102511</v>
      </c>
      <c r="K1867">
        <v>4</v>
      </c>
      <c r="L1867" s="2">
        <v>42263</v>
      </c>
      <c r="M1867" s="2">
        <v>43677</v>
      </c>
      <c r="N1867" t="s">
        <v>2257</v>
      </c>
      <c r="O1867">
        <v>4</v>
      </c>
      <c r="P1867" t="s">
        <v>4372</v>
      </c>
      <c r="Q1867" t="s">
        <v>2631</v>
      </c>
      <c r="R1867" t="s">
        <v>370</v>
      </c>
      <c r="S1867" t="s">
        <v>85</v>
      </c>
      <c r="T1867" t="s">
        <v>68</v>
      </c>
      <c r="U1867">
        <v>2018</v>
      </c>
      <c r="V1867">
        <v>283283</v>
      </c>
      <c r="W1867" t="s">
        <v>69</v>
      </c>
      <c r="X1867" t="s">
        <v>254</v>
      </c>
      <c r="Y1867">
        <v>210405</v>
      </c>
      <c r="Z1867">
        <v>72878</v>
      </c>
      <c r="AA1867" t="s">
        <v>69</v>
      </c>
      <c r="AB1867" t="s">
        <v>9146</v>
      </c>
      <c r="AC1867">
        <v>283283</v>
      </c>
    </row>
    <row r="1868" spans="1:29">
      <c r="A1868">
        <f t="shared" ca="1" si="29"/>
        <v>0.14314890256797885</v>
      </c>
      <c r="B1868" t="s">
        <v>75</v>
      </c>
      <c r="C1868">
        <v>9518516</v>
      </c>
      <c r="D1868" s="2">
        <v>43263</v>
      </c>
      <c r="E1868" t="s">
        <v>56</v>
      </c>
      <c r="F1868" t="s">
        <v>9147</v>
      </c>
      <c r="G1868">
        <v>5</v>
      </c>
      <c r="H1868" t="s">
        <v>58</v>
      </c>
      <c r="I1868" t="s">
        <v>78</v>
      </c>
      <c r="J1868">
        <v>48172</v>
      </c>
      <c r="K1868">
        <v>5</v>
      </c>
      <c r="L1868" s="2">
        <v>41897</v>
      </c>
      <c r="M1868" s="2">
        <v>44012</v>
      </c>
      <c r="N1868" t="s">
        <v>4935</v>
      </c>
      <c r="O1868">
        <v>2</v>
      </c>
      <c r="P1868" t="s">
        <v>320</v>
      </c>
      <c r="Q1868" t="s">
        <v>321</v>
      </c>
      <c r="R1868" t="s">
        <v>137</v>
      </c>
      <c r="S1868" t="s">
        <v>67</v>
      </c>
      <c r="T1868" t="s">
        <v>68</v>
      </c>
      <c r="U1868">
        <v>2018</v>
      </c>
      <c r="V1868">
        <v>305212</v>
      </c>
      <c r="W1868" t="s">
        <v>69</v>
      </c>
      <c r="X1868" t="s">
        <v>75</v>
      </c>
      <c r="Y1868">
        <v>205000</v>
      </c>
      <c r="Z1868">
        <v>100212</v>
      </c>
      <c r="AA1868" t="s">
        <v>69</v>
      </c>
      <c r="AB1868" t="s">
        <v>9148</v>
      </c>
      <c r="AC1868">
        <v>305212</v>
      </c>
    </row>
    <row r="1869" spans="1:29">
      <c r="A1869">
        <f t="shared" ca="1" si="29"/>
        <v>0.17018287700645152</v>
      </c>
      <c r="B1869" t="s">
        <v>286</v>
      </c>
      <c r="C1869">
        <v>9267465</v>
      </c>
      <c r="D1869" s="2">
        <v>42846</v>
      </c>
      <c r="E1869" t="s">
        <v>76</v>
      </c>
      <c r="F1869" t="s">
        <v>9149</v>
      </c>
      <c r="G1869">
        <v>5</v>
      </c>
      <c r="H1869" t="s">
        <v>58</v>
      </c>
      <c r="I1869" t="s">
        <v>289</v>
      </c>
      <c r="J1869">
        <v>107010</v>
      </c>
      <c r="K1869">
        <v>5</v>
      </c>
      <c r="L1869" s="2">
        <v>41409</v>
      </c>
      <c r="M1869" s="2">
        <v>43220</v>
      </c>
      <c r="N1869" t="s">
        <v>9150</v>
      </c>
      <c r="O1869">
        <v>50</v>
      </c>
      <c r="P1869" t="s">
        <v>8234</v>
      </c>
      <c r="Q1869" t="s">
        <v>358</v>
      </c>
      <c r="R1869" t="s">
        <v>149</v>
      </c>
      <c r="S1869" t="s">
        <v>260</v>
      </c>
      <c r="T1869" t="s">
        <v>68</v>
      </c>
      <c r="U1869">
        <v>2017</v>
      </c>
      <c r="V1869">
        <v>442500</v>
      </c>
      <c r="W1869" t="s">
        <v>69</v>
      </c>
      <c r="X1869" t="s">
        <v>286</v>
      </c>
      <c r="Y1869">
        <v>250000</v>
      </c>
      <c r="Z1869">
        <v>192500</v>
      </c>
      <c r="AA1869" t="s">
        <v>69</v>
      </c>
      <c r="AB1869" t="s">
        <v>9151</v>
      </c>
      <c r="AC1869">
        <v>442500</v>
      </c>
    </row>
    <row r="1870" spans="1:29">
      <c r="A1870">
        <f t="shared" ca="1" si="29"/>
        <v>0.86696345848042988</v>
      </c>
      <c r="B1870" t="s">
        <v>92</v>
      </c>
      <c r="C1870">
        <v>9197319</v>
      </c>
      <c r="D1870" s="2">
        <v>42742</v>
      </c>
      <c r="E1870" t="s">
        <v>7969</v>
      </c>
      <c r="F1870" t="s">
        <v>9152</v>
      </c>
      <c r="G1870">
        <v>5</v>
      </c>
      <c r="H1870" t="s">
        <v>58</v>
      </c>
      <c r="I1870" t="s">
        <v>95</v>
      </c>
      <c r="J1870">
        <v>73430</v>
      </c>
      <c r="K1870">
        <v>5</v>
      </c>
      <c r="L1870" s="2">
        <v>41275</v>
      </c>
      <c r="M1870" s="2">
        <v>43465</v>
      </c>
      <c r="N1870" t="s">
        <v>3653</v>
      </c>
      <c r="O1870">
        <v>3</v>
      </c>
      <c r="P1870" t="s">
        <v>2754</v>
      </c>
      <c r="Q1870" t="s">
        <v>543</v>
      </c>
      <c r="R1870" t="s">
        <v>205</v>
      </c>
      <c r="S1870" t="s">
        <v>473</v>
      </c>
      <c r="T1870" t="s">
        <v>68</v>
      </c>
      <c r="U1870">
        <v>2017</v>
      </c>
      <c r="V1870">
        <v>601956</v>
      </c>
      <c r="W1870" t="s">
        <v>69</v>
      </c>
      <c r="X1870" t="s">
        <v>92</v>
      </c>
      <c r="Y1870">
        <v>383806</v>
      </c>
      <c r="Z1870">
        <v>218150</v>
      </c>
      <c r="AA1870" t="s">
        <v>69</v>
      </c>
      <c r="AB1870" t="s">
        <v>9153</v>
      </c>
      <c r="AC1870">
        <v>601956</v>
      </c>
    </row>
    <row r="1871" spans="1:29">
      <c r="A1871">
        <f t="shared" ca="1" si="29"/>
        <v>0.33698818072014736</v>
      </c>
      <c r="B1871" t="s">
        <v>327</v>
      </c>
      <c r="C1871">
        <v>9507674</v>
      </c>
      <c r="D1871" s="2">
        <v>43251</v>
      </c>
      <c r="E1871" t="s">
        <v>56</v>
      </c>
      <c r="F1871" t="s">
        <v>9154</v>
      </c>
      <c r="G1871">
        <v>5</v>
      </c>
      <c r="H1871" t="s">
        <v>58</v>
      </c>
      <c r="I1871" t="s">
        <v>330</v>
      </c>
      <c r="J1871">
        <v>19439</v>
      </c>
      <c r="K1871">
        <v>4</v>
      </c>
      <c r="L1871" s="2">
        <v>42186</v>
      </c>
      <c r="M1871" s="2">
        <v>43951</v>
      </c>
      <c r="N1871" t="s">
        <v>331</v>
      </c>
      <c r="O1871">
        <v>4</v>
      </c>
      <c r="P1871" t="s">
        <v>444</v>
      </c>
      <c r="Q1871" t="s">
        <v>445</v>
      </c>
      <c r="R1871" t="s">
        <v>149</v>
      </c>
      <c r="S1871" t="s">
        <v>336</v>
      </c>
      <c r="T1871" t="s">
        <v>68</v>
      </c>
      <c r="U1871">
        <v>2018</v>
      </c>
      <c r="V1871">
        <v>353250</v>
      </c>
      <c r="W1871" t="s">
        <v>69</v>
      </c>
      <c r="X1871" t="s">
        <v>327</v>
      </c>
      <c r="Y1871">
        <v>225000</v>
      </c>
      <c r="Z1871">
        <v>128250</v>
      </c>
      <c r="AA1871" t="s">
        <v>69</v>
      </c>
      <c r="AB1871" t="s">
        <v>9155</v>
      </c>
      <c r="AC1871">
        <v>353250</v>
      </c>
    </row>
    <row r="1872" spans="1:29">
      <c r="A1872">
        <f t="shared" ca="1" si="29"/>
        <v>0.76109385577198929</v>
      </c>
      <c r="B1872" t="s">
        <v>327</v>
      </c>
      <c r="C1872">
        <v>9314570</v>
      </c>
      <c r="D1872" s="2">
        <v>42942</v>
      </c>
      <c r="E1872" t="s">
        <v>56</v>
      </c>
      <c r="F1872" t="s">
        <v>9156</v>
      </c>
      <c r="G1872">
        <v>5</v>
      </c>
      <c r="H1872" t="s">
        <v>58</v>
      </c>
      <c r="I1872" t="s">
        <v>330</v>
      </c>
      <c r="J1872">
        <v>19473</v>
      </c>
      <c r="K1872">
        <v>4</v>
      </c>
      <c r="L1872" s="2">
        <v>41907</v>
      </c>
      <c r="M1872" s="2">
        <v>43646</v>
      </c>
      <c r="N1872" t="s">
        <v>3129</v>
      </c>
      <c r="O1872">
        <v>36</v>
      </c>
      <c r="P1872" t="s">
        <v>1090</v>
      </c>
      <c r="Q1872" t="s">
        <v>1091</v>
      </c>
      <c r="R1872" t="s">
        <v>149</v>
      </c>
      <c r="S1872" t="s">
        <v>67</v>
      </c>
      <c r="T1872" t="s">
        <v>68</v>
      </c>
      <c r="U1872">
        <v>2017</v>
      </c>
      <c r="V1872">
        <v>332085</v>
      </c>
      <c r="W1872" t="s">
        <v>69</v>
      </c>
      <c r="X1872" t="s">
        <v>327</v>
      </c>
      <c r="Y1872">
        <v>225000</v>
      </c>
      <c r="Z1872">
        <v>107085</v>
      </c>
      <c r="AA1872" t="s">
        <v>69</v>
      </c>
      <c r="AB1872" t="s">
        <v>9157</v>
      </c>
      <c r="AC1872">
        <v>332085</v>
      </c>
    </row>
    <row r="1873" spans="1:29">
      <c r="A1873">
        <f t="shared" ca="1" si="29"/>
        <v>0.80090169810231737</v>
      </c>
      <c r="B1873" t="s">
        <v>254</v>
      </c>
      <c r="C1873">
        <v>9502987</v>
      </c>
      <c r="D1873" s="2">
        <v>43276</v>
      </c>
      <c r="E1873" t="s">
        <v>614</v>
      </c>
      <c r="F1873" t="s">
        <v>9158</v>
      </c>
      <c r="G1873">
        <v>5</v>
      </c>
      <c r="H1873" t="s">
        <v>58</v>
      </c>
      <c r="I1873" t="s">
        <v>256</v>
      </c>
      <c r="J1873">
        <v>103695</v>
      </c>
      <c r="K1873">
        <v>11</v>
      </c>
      <c r="L1873" s="2">
        <v>39173</v>
      </c>
      <c r="M1873" s="2">
        <v>44012</v>
      </c>
      <c r="N1873" t="s">
        <v>616</v>
      </c>
      <c r="O1873">
        <v>6</v>
      </c>
      <c r="P1873" t="s">
        <v>333</v>
      </c>
      <c r="Q1873" t="s">
        <v>334</v>
      </c>
      <c r="R1873" t="s">
        <v>335</v>
      </c>
      <c r="S1873" t="s">
        <v>85</v>
      </c>
      <c r="T1873" t="s">
        <v>68</v>
      </c>
      <c r="U1873">
        <v>2018</v>
      </c>
      <c r="V1873">
        <v>507121</v>
      </c>
      <c r="W1873" t="s">
        <v>69</v>
      </c>
      <c r="X1873" t="s">
        <v>254</v>
      </c>
      <c r="Y1873">
        <v>381288</v>
      </c>
      <c r="Z1873">
        <v>125833</v>
      </c>
      <c r="AA1873" t="s">
        <v>69</v>
      </c>
      <c r="AB1873" t="s">
        <v>9159</v>
      </c>
      <c r="AC1873">
        <v>507121</v>
      </c>
    </row>
    <row r="1874" spans="1:29">
      <c r="A1874">
        <f t="shared" ca="1" si="29"/>
        <v>0.73232523646197623</v>
      </c>
      <c r="B1874" t="s">
        <v>327</v>
      </c>
      <c r="C1874">
        <v>9546689</v>
      </c>
      <c r="D1874" s="2">
        <v>43339</v>
      </c>
      <c r="E1874" t="s">
        <v>520</v>
      </c>
      <c r="F1874" t="s">
        <v>9160</v>
      </c>
      <c r="G1874">
        <v>5</v>
      </c>
      <c r="H1874" t="s">
        <v>58</v>
      </c>
      <c r="I1874" t="s">
        <v>330</v>
      </c>
      <c r="J1874">
        <v>22726</v>
      </c>
      <c r="K1874">
        <v>3</v>
      </c>
      <c r="L1874" s="2">
        <v>42643</v>
      </c>
      <c r="M1874" s="2">
        <v>44012</v>
      </c>
      <c r="N1874" t="s">
        <v>522</v>
      </c>
      <c r="O1874">
        <v>8</v>
      </c>
      <c r="P1874" t="s">
        <v>2448</v>
      </c>
      <c r="Q1874" t="s">
        <v>472</v>
      </c>
      <c r="R1874" t="s">
        <v>311</v>
      </c>
      <c r="S1874" t="s">
        <v>473</v>
      </c>
      <c r="T1874" t="s">
        <v>68</v>
      </c>
      <c r="U1874">
        <v>2018</v>
      </c>
      <c r="V1874">
        <v>332220</v>
      </c>
      <c r="W1874" t="s">
        <v>69</v>
      </c>
      <c r="X1874" t="s">
        <v>327</v>
      </c>
      <c r="Y1874">
        <v>232820</v>
      </c>
      <c r="Z1874">
        <v>99400</v>
      </c>
      <c r="AA1874" t="s">
        <v>69</v>
      </c>
      <c r="AB1874" t="s">
        <v>9161</v>
      </c>
      <c r="AC1874">
        <v>332220</v>
      </c>
    </row>
    <row r="1875" spans="1:29">
      <c r="A1875">
        <f t="shared" ca="1" si="29"/>
        <v>4.438629868006938E-2</v>
      </c>
      <c r="B1875" t="s">
        <v>199</v>
      </c>
      <c r="C1875">
        <v>9540812</v>
      </c>
      <c r="D1875" s="2">
        <v>43321</v>
      </c>
      <c r="E1875" t="s">
        <v>76</v>
      </c>
      <c r="F1875" t="s">
        <v>9162</v>
      </c>
      <c r="G1875">
        <v>5</v>
      </c>
      <c r="H1875" t="s">
        <v>58</v>
      </c>
      <c r="I1875" t="s">
        <v>149</v>
      </c>
      <c r="J1875">
        <v>178908</v>
      </c>
      <c r="K1875">
        <v>5</v>
      </c>
      <c r="L1875" s="2">
        <v>42200</v>
      </c>
      <c r="M1875" s="2">
        <v>43830</v>
      </c>
      <c r="N1875" t="s">
        <v>1693</v>
      </c>
      <c r="O1875">
        <v>8</v>
      </c>
      <c r="P1875" t="s">
        <v>2448</v>
      </c>
      <c r="Q1875" t="s">
        <v>472</v>
      </c>
      <c r="R1875" t="s">
        <v>311</v>
      </c>
      <c r="S1875" t="s">
        <v>473</v>
      </c>
      <c r="T1875" t="s">
        <v>68</v>
      </c>
      <c r="U1875">
        <v>2018</v>
      </c>
      <c r="V1875">
        <v>356999</v>
      </c>
      <c r="W1875" t="s">
        <v>69</v>
      </c>
      <c r="X1875" t="s">
        <v>199</v>
      </c>
      <c r="Y1875">
        <v>223080</v>
      </c>
      <c r="Z1875">
        <v>133919</v>
      </c>
      <c r="AA1875" t="s">
        <v>69</v>
      </c>
      <c r="AB1875" t="s">
        <v>9163</v>
      </c>
      <c r="AC1875">
        <v>356999</v>
      </c>
    </row>
    <row r="1876" spans="1:29">
      <c r="A1876">
        <f t="shared" ca="1" si="29"/>
        <v>0.55456075327158838</v>
      </c>
      <c r="B1876" t="s">
        <v>286</v>
      </c>
      <c r="C1876">
        <v>9390702</v>
      </c>
      <c r="D1876" s="2">
        <v>42858</v>
      </c>
      <c r="E1876" t="s">
        <v>4945</v>
      </c>
      <c r="F1876" t="s">
        <v>9164</v>
      </c>
      <c r="G1876">
        <v>7</v>
      </c>
      <c r="H1876" t="s">
        <v>58</v>
      </c>
      <c r="I1876" t="s">
        <v>289</v>
      </c>
      <c r="J1876">
        <v>111863</v>
      </c>
      <c r="K1876">
        <v>4</v>
      </c>
      <c r="L1876" s="2">
        <v>41739</v>
      </c>
      <c r="M1876" s="2">
        <v>43555</v>
      </c>
      <c r="N1876" t="s">
        <v>4947</v>
      </c>
      <c r="O1876">
        <v>1</v>
      </c>
      <c r="P1876" t="s">
        <v>2641</v>
      </c>
      <c r="Q1876" t="s">
        <v>2642</v>
      </c>
      <c r="R1876" t="s">
        <v>555</v>
      </c>
      <c r="S1876" t="s">
        <v>473</v>
      </c>
      <c r="T1876" t="s">
        <v>68</v>
      </c>
      <c r="U1876">
        <v>2017</v>
      </c>
      <c r="V1876">
        <v>597176</v>
      </c>
      <c r="W1876" t="s">
        <v>69</v>
      </c>
      <c r="X1876" t="s">
        <v>286</v>
      </c>
      <c r="Y1876">
        <v>509900</v>
      </c>
      <c r="Z1876">
        <v>87276</v>
      </c>
      <c r="AA1876" t="s">
        <v>69</v>
      </c>
      <c r="AB1876" t="s">
        <v>9165</v>
      </c>
      <c r="AC1876">
        <v>597176</v>
      </c>
    </row>
    <row r="1877" spans="1:29">
      <c r="A1877">
        <f t="shared" ca="1" si="29"/>
        <v>0.92936738269072783</v>
      </c>
      <c r="B1877" t="s">
        <v>241</v>
      </c>
      <c r="C1877">
        <v>9925877</v>
      </c>
      <c r="D1877" s="2">
        <v>43615</v>
      </c>
      <c r="E1877" t="s">
        <v>7803</v>
      </c>
      <c r="F1877" t="s">
        <v>9166</v>
      </c>
      <c r="G1877">
        <v>7</v>
      </c>
      <c r="H1877" t="s">
        <v>58</v>
      </c>
      <c r="I1877" t="s">
        <v>243</v>
      </c>
      <c r="J1877">
        <v>117729</v>
      </c>
      <c r="K1877">
        <v>6</v>
      </c>
      <c r="L1877" s="2">
        <v>41501</v>
      </c>
      <c r="M1877" s="2">
        <v>43982</v>
      </c>
      <c r="N1877" t="s">
        <v>7805</v>
      </c>
      <c r="O1877">
        <v>1</v>
      </c>
      <c r="P1877" t="s">
        <v>9167</v>
      </c>
      <c r="Q1877" t="s">
        <v>9168</v>
      </c>
      <c r="R1877" t="s">
        <v>3825</v>
      </c>
      <c r="S1877" t="s">
        <v>67</v>
      </c>
      <c r="T1877" t="s">
        <v>68</v>
      </c>
      <c r="U1877">
        <v>2017</v>
      </c>
      <c r="V1877">
        <v>42592</v>
      </c>
      <c r="W1877" t="s">
        <v>69</v>
      </c>
      <c r="X1877" t="s">
        <v>241</v>
      </c>
      <c r="Y1877">
        <v>33382</v>
      </c>
      <c r="Z1877">
        <v>9210</v>
      </c>
      <c r="AA1877" t="s">
        <v>69</v>
      </c>
      <c r="AB1877" t="s">
        <v>9169</v>
      </c>
      <c r="AC1877">
        <v>42592</v>
      </c>
    </row>
    <row r="1878" spans="1:29">
      <c r="A1878">
        <f t="shared" ca="1" si="29"/>
        <v>1.9485203103031923E-2</v>
      </c>
      <c r="B1878" t="s">
        <v>303</v>
      </c>
      <c r="C1878">
        <v>9306832</v>
      </c>
      <c r="D1878" s="2">
        <v>42909</v>
      </c>
      <c r="E1878" t="s">
        <v>76</v>
      </c>
      <c r="F1878" t="s">
        <v>9170</v>
      </c>
      <c r="G1878">
        <v>5</v>
      </c>
      <c r="H1878" t="s">
        <v>58</v>
      </c>
      <c r="I1878" t="s">
        <v>305</v>
      </c>
      <c r="J1878">
        <v>98431</v>
      </c>
      <c r="K1878">
        <v>5</v>
      </c>
      <c r="L1878" s="2">
        <v>41456</v>
      </c>
      <c r="M1878" s="2">
        <v>43616</v>
      </c>
      <c r="N1878" t="s">
        <v>1912</v>
      </c>
      <c r="O1878">
        <v>7</v>
      </c>
      <c r="P1878" t="s">
        <v>64</v>
      </c>
      <c r="Q1878" t="s">
        <v>65</v>
      </c>
      <c r="R1878" t="s">
        <v>66</v>
      </c>
      <c r="S1878" t="s">
        <v>67</v>
      </c>
      <c r="T1878" t="s">
        <v>68</v>
      </c>
      <c r="U1878">
        <v>2017</v>
      </c>
      <c r="V1878">
        <v>782074</v>
      </c>
      <c r="W1878" t="s">
        <v>69</v>
      </c>
      <c r="X1878" t="s">
        <v>303</v>
      </c>
      <c r="Y1878">
        <v>481997</v>
      </c>
      <c r="Z1878">
        <v>300077</v>
      </c>
      <c r="AA1878" t="s">
        <v>69</v>
      </c>
      <c r="AB1878" t="s">
        <v>9171</v>
      </c>
      <c r="AC1878">
        <v>782074</v>
      </c>
    </row>
    <row r="1879" spans="1:29">
      <c r="A1879">
        <f t="shared" ca="1" si="29"/>
        <v>0.56774157197804564</v>
      </c>
      <c r="B1879" t="s">
        <v>303</v>
      </c>
      <c r="C1879">
        <v>9281721</v>
      </c>
      <c r="D1879" s="2">
        <v>42900</v>
      </c>
      <c r="E1879" t="s">
        <v>76</v>
      </c>
      <c r="F1879" t="s">
        <v>9172</v>
      </c>
      <c r="G1879">
        <v>5</v>
      </c>
      <c r="H1879" t="s">
        <v>58</v>
      </c>
      <c r="I1879" t="s">
        <v>305</v>
      </c>
      <c r="J1879">
        <v>56239</v>
      </c>
      <c r="K1879">
        <v>16</v>
      </c>
      <c r="L1879" s="2">
        <v>36404</v>
      </c>
      <c r="M1879" s="2">
        <v>43646</v>
      </c>
      <c r="N1879" t="s">
        <v>2509</v>
      </c>
      <c r="O1879">
        <v>5</v>
      </c>
      <c r="P1879" t="s">
        <v>524</v>
      </c>
      <c r="Q1879" t="s">
        <v>83</v>
      </c>
      <c r="R1879" t="s">
        <v>84</v>
      </c>
      <c r="S1879" t="s">
        <v>67</v>
      </c>
      <c r="T1879" t="s">
        <v>68</v>
      </c>
      <c r="U1879">
        <v>2017</v>
      </c>
      <c r="V1879">
        <v>459506</v>
      </c>
      <c r="W1879" t="s">
        <v>69</v>
      </c>
      <c r="X1879" t="s">
        <v>303</v>
      </c>
      <c r="Y1879">
        <v>294555</v>
      </c>
      <c r="Z1879">
        <v>164951</v>
      </c>
      <c r="AA1879" t="s">
        <v>69</v>
      </c>
      <c r="AB1879" t="s">
        <v>9173</v>
      </c>
      <c r="AC1879">
        <v>459506</v>
      </c>
    </row>
    <row r="1880" spans="1:29">
      <c r="A1880">
        <f t="shared" ca="1" si="29"/>
        <v>0.23427689006381314</v>
      </c>
      <c r="B1880" t="s">
        <v>286</v>
      </c>
      <c r="C1880">
        <v>10136833</v>
      </c>
      <c r="D1880" s="2">
        <v>44014</v>
      </c>
      <c r="E1880" t="s">
        <v>110</v>
      </c>
      <c r="F1880" t="s">
        <v>9174</v>
      </c>
      <c r="G1880">
        <v>7</v>
      </c>
      <c r="H1880" t="s">
        <v>58</v>
      </c>
      <c r="I1880" t="s">
        <v>289</v>
      </c>
      <c r="J1880">
        <v>105836</v>
      </c>
      <c r="K1880">
        <v>6</v>
      </c>
      <c r="L1880" s="2">
        <v>43923</v>
      </c>
      <c r="M1880" s="2">
        <v>44620</v>
      </c>
      <c r="N1880" t="s">
        <v>4116</v>
      </c>
      <c r="O1880">
        <v>26</v>
      </c>
      <c r="P1880" t="s">
        <v>3941</v>
      </c>
      <c r="Q1880" t="s">
        <v>3942</v>
      </c>
      <c r="R1880" t="s">
        <v>630</v>
      </c>
      <c r="S1880" t="s">
        <v>296</v>
      </c>
      <c r="T1880" t="s">
        <v>68</v>
      </c>
      <c r="U1880">
        <v>2018</v>
      </c>
      <c r="V1880">
        <v>97667</v>
      </c>
      <c r="W1880" t="s">
        <v>69</v>
      </c>
      <c r="X1880" t="s">
        <v>286</v>
      </c>
      <c r="Y1880">
        <v>66215</v>
      </c>
      <c r="Z1880">
        <v>31452</v>
      </c>
      <c r="AA1880" t="s">
        <v>69</v>
      </c>
      <c r="AB1880" t="s">
        <v>9175</v>
      </c>
      <c r="AC1880">
        <v>97667</v>
      </c>
    </row>
    <row r="1881" spans="1:29">
      <c r="A1881">
        <f t="shared" ca="1" si="29"/>
        <v>0.57012990396890761</v>
      </c>
      <c r="B1881" t="s">
        <v>1619</v>
      </c>
      <c r="C1881">
        <v>9282369</v>
      </c>
      <c r="D1881" s="2">
        <v>42886</v>
      </c>
      <c r="E1881" t="s">
        <v>5455</v>
      </c>
      <c r="F1881" t="s">
        <v>9176</v>
      </c>
      <c r="G1881">
        <v>5</v>
      </c>
      <c r="H1881" t="s">
        <v>58</v>
      </c>
      <c r="I1881" t="s">
        <v>1621</v>
      </c>
      <c r="J1881">
        <v>21133</v>
      </c>
      <c r="K1881">
        <v>5</v>
      </c>
      <c r="L1881" s="2">
        <v>41522</v>
      </c>
      <c r="M1881" s="2">
        <v>43616</v>
      </c>
      <c r="N1881" t="s">
        <v>5457</v>
      </c>
      <c r="O1881">
        <v>4</v>
      </c>
      <c r="P1881" t="s">
        <v>638</v>
      </c>
      <c r="Q1881" t="s">
        <v>639</v>
      </c>
      <c r="R1881" t="s">
        <v>640</v>
      </c>
      <c r="S1881" t="s">
        <v>67</v>
      </c>
      <c r="T1881" t="s">
        <v>68</v>
      </c>
      <c r="U1881">
        <v>2017</v>
      </c>
      <c r="V1881">
        <v>742809</v>
      </c>
      <c r="W1881" t="s">
        <v>69</v>
      </c>
      <c r="X1881" t="s">
        <v>1619</v>
      </c>
      <c r="Y1881">
        <v>518235</v>
      </c>
      <c r="Z1881">
        <v>224574</v>
      </c>
      <c r="AA1881" t="s">
        <v>69</v>
      </c>
      <c r="AB1881" t="s">
        <v>9177</v>
      </c>
      <c r="AC1881">
        <v>742809</v>
      </c>
    </row>
    <row r="1882" spans="1:29">
      <c r="A1882">
        <f t="shared" ca="1" si="29"/>
        <v>0.96308600122849364</v>
      </c>
      <c r="B1882" t="s">
        <v>254</v>
      </c>
      <c r="C1882">
        <v>9451308</v>
      </c>
      <c r="D1882" s="2">
        <v>43164</v>
      </c>
      <c r="E1882" t="s">
        <v>56</v>
      </c>
      <c r="F1882" t="s">
        <v>9178</v>
      </c>
      <c r="G1882">
        <v>5</v>
      </c>
      <c r="H1882" t="s">
        <v>58</v>
      </c>
      <c r="I1882" t="s">
        <v>256</v>
      </c>
      <c r="J1882">
        <v>115595</v>
      </c>
      <c r="K1882">
        <v>4</v>
      </c>
      <c r="L1882" s="2">
        <v>42217</v>
      </c>
      <c r="M1882" s="2">
        <v>44651</v>
      </c>
      <c r="N1882" t="s">
        <v>4505</v>
      </c>
      <c r="O1882">
        <v>7</v>
      </c>
      <c r="P1882" t="s">
        <v>491</v>
      </c>
      <c r="Q1882" t="s">
        <v>492</v>
      </c>
      <c r="R1882" t="s">
        <v>295</v>
      </c>
      <c r="S1882" t="s">
        <v>67</v>
      </c>
      <c r="T1882" t="s">
        <v>68</v>
      </c>
      <c r="U1882">
        <v>2018</v>
      </c>
      <c r="V1882">
        <v>301952</v>
      </c>
      <c r="W1882" t="s">
        <v>69</v>
      </c>
      <c r="X1882" t="s">
        <v>254</v>
      </c>
      <c r="Y1882">
        <v>205000</v>
      </c>
      <c r="Z1882">
        <v>96952</v>
      </c>
      <c r="AA1882" t="s">
        <v>69</v>
      </c>
      <c r="AB1882" t="s">
        <v>9179</v>
      </c>
      <c r="AC1882">
        <v>301952</v>
      </c>
    </row>
    <row r="1883" spans="1:29">
      <c r="A1883">
        <f t="shared" ca="1" si="29"/>
        <v>0.39182416067932258</v>
      </c>
      <c r="B1883" t="s">
        <v>241</v>
      </c>
      <c r="C1883">
        <v>9490942</v>
      </c>
      <c r="D1883" s="2">
        <v>42961</v>
      </c>
      <c r="E1883" t="s">
        <v>287</v>
      </c>
      <c r="F1883" t="s">
        <v>9180</v>
      </c>
      <c r="G1883">
        <v>7</v>
      </c>
      <c r="H1883" t="s">
        <v>58</v>
      </c>
      <c r="I1883" t="s">
        <v>243</v>
      </c>
      <c r="J1883">
        <v>70187</v>
      </c>
      <c r="K1883">
        <v>15</v>
      </c>
      <c r="L1883" s="2">
        <v>37347</v>
      </c>
      <c r="M1883" s="2">
        <v>43434</v>
      </c>
      <c r="N1883" t="s">
        <v>1630</v>
      </c>
      <c r="O1883">
        <v>12</v>
      </c>
      <c r="P1883" t="s">
        <v>500</v>
      </c>
      <c r="Q1883" t="s">
        <v>501</v>
      </c>
      <c r="R1883" t="s">
        <v>84</v>
      </c>
      <c r="S1883" t="s">
        <v>67</v>
      </c>
      <c r="T1883" t="s">
        <v>68</v>
      </c>
      <c r="U1883">
        <v>2017</v>
      </c>
      <c r="V1883">
        <v>244091</v>
      </c>
      <c r="W1883" t="s">
        <v>69</v>
      </c>
      <c r="X1883" t="s">
        <v>241</v>
      </c>
      <c r="Y1883">
        <v>160586</v>
      </c>
      <c r="Z1883">
        <v>83505</v>
      </c>
      <c r="AA1883" t="s">
        <v>69</v>
      </c>
      <c r="AB1883" t="s">
        <v>9181</v>
      </c>
      <c r="AC1883">
        <v>244091</v>
      </c>
    </row>
    <row r="1884" spans="1:29">
      <c r="A1884">
        <f t="shared" ca="1" si="29"/>
        <v>0.31022193447502033</v>
      </c>
      <c r="B1884" t="s">
        <v>199</v>
      </c>
      <c r="C1884">
        <v>9271162</v>
      </c>
      <c r="D1884" s="2">
        <v>42874</v>
      </c>
      <c r="E1884" t="s">
        <v>1328</v>
      </c>
      <c r="F1884" t="s">
        <v>9182</v>
      </c>
      <c r="G1884">
        <v>5</v>
      </c>
      <c r="H1884" t="s">
        <v>58</v>
      </c>
      <c r="I1884" t="s">
        <v>149</v>
      </c>
      <c r="J1884">
        <v>185353</v>
      </c>
      <c r="K1884">
        <v>4</v>
      </c>
      <c r="L1884" s="2">
        <v>41791</v>
      </c>
      <c r="M1884" s="2">
        <v>43616</v>
      </c>
      <c r="N1884" t="s">
        <v>1330</v>
      </c>
      <c r="O1884">
        <v>4</v>
      </c>
      <c r="P1884" t="s">
        <v>1512</v>
      </c>
      <c r="Q1884" t="s">
        <v>1513</v>
      </c>
      <c r="R1884" t="s">
        <v>640</v>
      </c>
      <c r="S1884" t="s">
        <v>67</v>
      </c>
      <c r="T1884" t="s">
        <v>68</v>
      </c>
      <c r="U1884">
        <v>2017</v>
      </c>
      <c r="V1884">
        <v>405890</v>
      </c>
      <c r="W1884" t="s">
        <v>69</v>
      </c>
      <c r="X1884" t="s">
        <v>199</v>
      </c>
      <c r="Y1884">
        <v>267033</v>
      </c>
      <c r="Z1884">
        <v>138857</v>
      </c>
      <c r="AA1884" t="s">
        <v>69</v>
      </c>
      <c r="AB1884" t="s">
        <v>9183</v>
      </c>
      <c r="AC1884">
        <v>405890</v>
      </c>
    </row>
    <row r="1885" spans="1:29">
      <c r="A1885">
        <f t="shared" ca="1" si="29"/>
        <v>0.54474956620503923</v>
      </c>
      <c r="B1885" t="s">
        <v>303</v>
      </c>
      <c r="C1885">
        <v>9392161</v>
      </c>
      <c r="D1885" s="2">
        <v>43076</v>
      </c>
      <c r="E1885" t="s">
        <v>8804</v>
      </c>
      <c r="F1885" t="s">
        <v>9184</v>
      </c>
      <c r="G1885">
        <v>5</v>
      </c>
      <c r="H1885" t="s">
        <v>58</v>
      </c>
      <c r="I1885" t="s">
        <v>305</v>
      </c>
      <c r="J1885">
        <v>104115</v>
      </c>
      <c r="K1885">
        <v>4</v>
      </c>
      <c r="L1885" s="2">
        <v>41974</v>
      </c>
      <c r="M1885" s="2">
        <v>44530</v>
      </c>
      <c r="N1885" t="s">
        <v>1912</v>
      </c>
      <c r="O1885">
        <v>8</v>
      </c>
      <c r="P1885" t="s">
        <v>8157</v>
      </c>
      <c r="Q1885" t="s">
        <v>8158</v>
      </c>
      <c r="R1885" t="s">
        <v>66</v>
      </c>
      <c r="S1885" t="s">
        <v>260</v>
      </c>
      <c r="T1885" t="s">
        <v>68</v>
      </c>
      <c r="U1885">
        <v>2018</v>
      </c>
      <c r="V1885">
        <v>684060</v>
      </c>
      <c r="W1885" t="s">
        <v>69</v>
      </c>
      <c r="X1885" t="s">
        <v>303</v>
      </c>
      <c r="Y1885">
        <v>450165</v>
      </c>
      <c r="Z1885">
        <v>233895</v>
      </c>
      <c r="AA1885" t="s">
        <v>69</v>
      </c>
      <c r="AB1885" t="s">
        <v>9185</v>
      </c>
      <c r="AC1885">
        <v>684060</v>
      </c>
    </row>
    <row r="1886" spans="1:29">
      <c r="A1886">
        <f t="shared" ca="1" si="29"/>
        <v>0.3341845151393037</v>
      </c>
      <c r="B1886" t="s">
        <v>241</v>
      </c>
      <c r="C1886">
        <v>9438920</v>
      </c>
      <c r="D1886" s="2">
        <v>43149</v>
      </c>
      <c r="E1886" t="s">
        <v>56</v>
      </c>
      <c r="F1886" t="s">
        <v>9186</v>
      </c>
      <c r="G1886">
        <v>5</v>
      </c>
      <c r="H1886" t="s">
        <v>58</v>
      </c>
      <c r="I1886" t="s">
        <v>243</v>
      </c>
      <c r="J1886">
        <v>126697</v>
      </c>
      <c r="K1886">
        <v>4</v>
      </c>
      <c r="L1886" s="2">
        <v>42102</v>
      </c>
      <c r="M1886" s="2">
        <v>43890</v>
      </c>
      <c r="N1886" t="s">
        <v>441</v>
      </c>
      <c r="O1886">
        <v>11</v>
      </c>
      <c r="P1886" t="s">
        <v>2093</v>
      </c>
      <c r="Q1886" t="s">
        <v>1293</v>
      </c>
      <c r="R1886" t="s">
        <v>555</v>
      </c>
      <c r="S1886" t="s">
        <v>67</v>
      </c>
      <c r="T1886" t="s">
        <v>68</v>
      </c>
      <c r="U1886">
        <v>2018</v>
      </c>
      <c r="V1886">
        <v>396250</v>
      </c>
      <c r="W1886" t="s">
        <v>69</v>
      </c>
      <c r="X1886" t="s">
        <v>241</v>
      </c>
      <c r="Y1886">
        <v>250000</v>
      </c>
      <c r="Z1886">
        <v>146250</v>
      </c>
      <c r="AA1886" t="s">
        <v>69</v>
      </c>
      <c r="AB1886" t="s">
        <v>9187</v>
      </c>
      <c r="AC1886">
        <v>396250</v>
      </c>
    </row>
    <row r="1887" spans="1:29">
      <c r="A1887">
        <f t="shared" ca="1" si="29"/>
        <v>0.31036357412675941</v>
      </c>
      <c r="B1887" t="s">
        <v>286</v>
      </c>
      <c r="C1887">
        <v>9303857</v>
      </c>
      <c r="D1887" s="2">
        <v>42917</v>
      </c>
      <c r="E1887" t="s">
        <v>76</v>
      </c>
      <c r="F1887" t="s">
        <v>9188</v>
      </c>
      <c r="G1887">
        <v>5</v>
      </c>
      <c r="H1887" t="s">
        <v>58</v>
      </c>
      <c r="I1887" t="s">
        <v>289</v>
      </c>
      <c r="J1887">
        <v>45000</v>
      </c>
      <c r="K1887">
        <v>15</v>
      </c>
      <c r="L1887" s="2">
        <v>36557</v>
      </c>
      <c r="M1887" s="2">
        <v>43646</v>
      </c>
      <c r="N1887" t="s">
        <v>9189</v>
      </c>
      <c r="O1887" t="s">
        <v>677</v>
      </c>
      <c r="P1887" t="s">
        <v>9190</v>
      </c>
      <c r="Q1887" t="s">
        <v>9191</v>
      </c>
      <c r="R1887" t="s">
        <v>69</v>
      </c>
      <c r="S1887" t="s">
        <v>681</v>
      </c>
      <c r="T1887" t="s">
        <v>68</v>
      </c>
      <c r="U1887">
        <v>2017</v>
      </c>
      <c r="V1887">
        <v>1</v>
      </c>
      <c r="W1887" t="s">
        <v>69</v>
      </c>
      <c r="X1887" t="s">
        <v>286</v>
      </c>
      <c r="Y1887">
        <v>1</v>
      </c>
      <c r="Z1887">
        <v>0</v>
      </c>
      <c r="AA1887" t="s">
        <v>69</v>
      </c>
      <c r="AB1887" t="s">
        <v>9192</v>
      </c>
      <c r="AC1887">
        <v>1</v>
      </c>
    </row>
    <row r="1888" spans="1:29">
      <c r="A1888">
        <f t="shared" ca="1" si="29"/>
        <v>0.39613535254718391</v>
      </c>
      <c r="B1888" t="s">
        <v>286</v>
      </c>
      <c r="C1888">
        <v>9302237</v>
      </c>
      <c r="D1888" s="2">
        <v>42908</v>
      </c>
      <c r="E1888" t="s">
        <v>76</v>
      </c>
      <c r="F1888" t="s">
        <v>9193</v>
      </c>
      <c r="G1888">
        <v>5</v>
      </c>
      <c r="H1888" t="s">
        <v>58</v>
      </c>
      <c r="I1888" t="s">
        <v>289</v>
      </c>
      <c r="J1888">
        <v>74345</v>
      </c>
      <c r="K1888">
        <v>9</v>
      </c>
      <c r="L1888" s="2">
        <v>39264</v>
      </c>
      <c r="M1888" s="2">
        <v>43646</v>
      </c>
      <c r="N1888" t="s">
        <v>4046</v>
      </c>
      <c r="O1888">
        <v>12</v>
      </c>
      <c r="P1888" t="s">
        <v>147</v>
      </c>
      <c r="Q1888" t="s">
        <v>148</v>
      </c>
      <c r="R1888" t="s">
        <v>149</v>
      </c>
      <c r="S1888" t="s">
        <v>102</v>
      </c>
      <c r="T1888" t="s">
        <v>68</v>
      </c>
      <c r="U1888">
        <v>2017</v>
      </c>
      <c r="V1888">
        <v>460751</v>
      </c>
      <c r="W1888" t="s">
        <v>69</v>
      </c>
      <c r="X1888" t="s">
        <v>286</v>
      </c>
      <c r="Y1888">
        <v>313140</v>
      </c>
      <c r="Z1888">
        <v>147611</v>
      </c>
      <c r="AA1888" t="s">
        <v>69</v>
      </c>
      <c r="AB1888" t="s">
        <v>9194</v>
      </c>
      <c r="AC1888">
        <v>460751</v>
      </c>
    </row>
    <row r="1889" spans="1:29">
      <c r="A1889">
        <f t="shared" ca="1" si="29"/>
        <v>0.71052319199503722</v>
      </c>
      <c r="B1889" t="s">
        <v>182</v>
      </c>
      <c r="C1889">
        <v>9246485</v>
      </c>
      <c r="D1889" s="2">
        <v>42821</v>
      </c>
      <c r="E1889" t="s">
        <v>926</v>
      </c>
      <c r="F1889" t="s">
        <v>9195</v>
      </c>
      <c r="G1889">
        <v>5</v>
      </c>
      <c r="H1889" t="s">
        <v>58</v>
      </c>
      <c r="I1889" t="s">
        <v>185</v>
      </c>
      <c r="J1889">
        <v>17449</v>
      </c>
      <c r="K1889">
        <v>11</v>
      </c>
      <c r="L1889" s="2">
        <v>41944</v>
      </c>
      <c r="M1889" s="2">
        <v>43190</v>
      </c>
      <c r="N1889" t="s">
        <v>1146</v>
      </c>
      <c r="O1889">
        <v>3</v>
      </c>
      <c r="P1889" t="s">
        <v>542</v>
      </c>
      <c r="Q1889" t="s">
        <v>543</v>
      </c>
      <c r="R1889" t="s">
        <v>205</v>
      </c>
      <c r="S1889" t="s">
        <v>218</v>
      </c>
      <c r="T1889" t="s">
        <v>68</v>
      </c>
      <c r="U1889">
        <v>2017</v>
      </c>
      <c r="V1889">
        <v>400000</v>
      </c>
      <c r="W1889" t="s">
        <v>69</v>
      </c>
      <c r="X1889" t="s">
        <v>182</v>
      </c>
      <c r="Y1889">
        <v>250000</v>
      </c>
      <c r="Z1889">
        <v>150000</v>
      </c>
      <c r="AA1889" t="s">
        <v>69</v>
      </c>
      <c r="AB1889" t="s">
        <v>9196</v>
      </c>
      <c r="AC1889">
        <v>400000</v>
      </c>
    </row>
    <row r="1890" spans="1:29">
      <c r="A1890">
        <f t="shared" ca="1" si="29"/>
        <v>0.17067377583619847</v>
      </c>
      <c r="B1890" t="s">
        <v>286</v>
      </c>
      <c r="C1890">
        <v>9265298</v>
      </c>
      <c r="D1890" s="2">
        <v>42825</v>
      </c>
      <c r="E1890" t="s">
        <v>76</v>
      </c>
      <c r="F1890" t="s">
        <v>9197</v>
      </c>
      <c r="G1890">
        <v>5</v>
      </c>
      <c r="H1890" t="s">
        <v>58</v>
      </c>
      <c r="I1890" t="s">
        <v>289</v>
      </c>
      <c r="J1890">
        <v>56021</v>
      </c>
      <c r="K1890">
        <v>33</v>
      </c>
      <c r="L1890" s="2">
        <v>29494</v>
      </c>
      <c r="M1890" s="2">
        <v>43465</v>
      </c>
      <c r="N1890" t="s">
        <v>3538</v>
      </c>
      <c r="O1890">
        <v>7</v>
      </c>
      <c r="P1890" t="s">
        <v>8326</v>
      </c>
      <c r="Q1890" t="s">
        <v>472</v>
      </c>
      <c r="R1890" t="s">
        <v>311</v>
      </c>
      <c r="S1890" t="s">
        <v>67</v>
      </c>
      <c r="T1890" t="s">
        <v>68</v>
      </c>
      <c r="U1890">
        <v>2017</v>
      </c>
      <c r="V1890">
        <v>661068</v>
      </c>
      <c r="W1890" t="s">
        <v>69</v>
      </c>
      <c r="X1890" t="s">
        <v>286</v>
      </c>
      <c r="Y1890">
        <v>400647</v>
      </c>
      <c r="Z1890">
        <v>260421</v>
      </c>
      <c r="AA1890" t="s">
        <v>69</v>
      </c>
      <c r="AB1890" t="s">
        <v>9198</v>
      </c>
      <c r="AC1890">
        <v>661068</v>
      </c>
    </row>
    <row r="1891" spans="1:29">
      <c r="A1891">
        <f t="shared" ca="1" si="29"/>
        <v>0.48773919108656716</v>
      </c>
      <c r="B1891" t="s">
        <v>199</v>
      </c>
      <c r="C1891">
        <v>9273262</v>
      </c>
      <c r="D1891" s="2">
        <v>42851</v>
      </c>
      <c r="E1891" t="s">
        <v>76</v>
      </c>
      <c r="F1891" t="s">
        <v>9199</v>
      </c>
      <c r="G1891">
        <v>5</v>
      </c>
      <c r="H1891" t="s">
        <v>58</v>
      </c>
      <c r="I1891" t="s">
        <v>149</v>
      </c>
      <c r="J1891">
        <v>34590</v>
      </c>
      <c r="K1891">
        <v>34</v>
      </c>
      <c r="L1891" s="2">
        <v>30407</v>
      </c>
      <c r="M1891" s="2">
        <v>43585</v>
      </c>
      <c r="N1891" t="s">
        <v>2164</v>
      </c>
      <c r="O1891">
        <v>5</v>
      </c>
      <c r="P1891" t="s">
        <v>1114</v>
      </c>
      <c r="Q1891" t="s">
        <v>1115</v>
      </c>
      <c r="R1891" t="s">
        <v>816</v>
      </c>
      <c r="S1891" t="s">
        <v>67</v>
      </c>
      <c r="T1891" t="s">
        <v>68</v>
      </c>
      <c r="U1891">
        <v>2017</v>
      </c>
      <c r="V1891">
        <v>293555</v>
      </c>
      <c r="W1891" t="s">
        <v>69</v>
      </c>
      <c r="X1891" t="s">
        <v>199</v>
      </c>
      <c r="Y1891">
        <v>186978</v>
      </c>
      <c r="Z1891">
        <v>106577</v>
      </c>
      <c r="AA1891" t="s">
        <v>69</v>
      </c>
      <c r="AB1891" t="s">
        <v>9200</v>
      </c>
      <c r="AC1891">
        <v>293555</v>
      </c>
    </row>
    <row r="1892" spans="1:29">
      <c r="A1892">
        <f t="shared" ca="1" si="29"/>
        <v>0.45062728980494471</v>
      </c>
      <c r="B1892" t="s">
        <v>286</v>
      </c>
      <c r="C1892">
        <v>9392528</v>
      </c>
      <c r="D1892" s="2">
        <v>43061</v>
      </c>
      <c r="E1892" t="s">
        <v>76</v>
      </c>
      <c r="F1892" t="s">
        <v>9201</v>
      </c>
      <c r="G1892">
        <v>5</v>
      </c>
      <c r="H1892" t="s">
        <v>58</v>
      </c>
      <c r="I1892" t="s">
        <v>289</v>
      </c>
      <c r="J1892">
        <v>108992</v>
      </c>
      <c r="K1892">
        <v>5</v>
      </c>
      <c r="L1892" s="2">
        <v>41623</v>
      </c>
      <c r="M1892" s="2">
        <v>44165</v>
      </c>
      <c r="N1892" t="s">
        <v>802</v>
      </c>
      <c r="O1892">
        <v>11</v>
      </c>
      <c r="P1892" t="s">
        <v>532</v>
      </c>
      <c r="Q1892" t="s">
        <v>533</v>
      </c>
      <c r="R1892" t="s">
        <v>149</v>
      </c>
      <c r="S1892" t="s">
        <v>67</v>
      </c>
      <c r="T1892" t="s">
        <v>68</v>
      </c>
      <c r="U1892">
        <v>2018</v>
      </c>
      <c r="V1892">
        <v>392939</v>
      </c>
      <c r="W1892" t="s">
        <v>69</v>
      </c>
      <c r="X1892" t="s">
        <v>286</v>
      </c>
      <c r="Y1892">
        <v>250000</v>
      </c>
      <c r="Z1892">
        <v>142939</v>
      </c>
      <c r="AA1892" t="s">
        <v>69</v>
      </c>
      <c r="AB1892" t="s">
        <v>9202</v>
      </c>
      <c r="AC1892">
        <v>392939</v>
      </c>
    </row>
    <row r="1893" spans="1:29">
      <c r="A1893">
        <f t="shared" ca="1" si="29"/>
        <v>0.98820269482995282</v>
      </c>
      <c r="B1893" t="s">
        <v>92</v>
      </c>
      <c r="C1893">
        <v>9382900</v>
      </c>
      <c r="D1893" s="2">
        <v>43045</v>
      </c>
      <c r="E1893" t="s">
        <v>76</v>
      </c>
      <c r="F1893" t="s">
        <v>9203</v>
      </c>
      <c r="G1893">
        <v>5</v>
      </c>
      <c r="H1893" t="s">
        <v>58</v>
      </c>
      <c r="I1893" t="s">
        <v>95</v>
      </c>
      <c r="J1893">
        <v>74794</v>
      </c>
      <c r="K1893">
        <v>5</v>
      </c>
      <c r="L1893" s="2">
        <v>41609</v>
      </c>
      <c r="M1893" s="2">
        <v>44530</v>
      </c>
      <c r="N1893" t="s">
        <v>9204</v>
      </c>
      <c r="O1893">
        <v>12</v>
      </c>
      <c r="P1893" t="s">
        <v>6032</v>
      </c>
      <c r="Q1893" t="s">
        <v>6033</v>
      </c>
      <c r="R1893" t="s">
        <v>149</v>
      </c>
      <c r="S1893" t="s">
        <v>260</v>
      </c>
      <c r="T1893" t="s">
        <v>68</v>
      </c>
      <c r="U1893">
        <v>2018</v>
      </c>
      <c r="V1893">
        <v>605541</v>
      </c>
      <c r="W1893" t="s">
        <v>69</v>
      </c>
      <c r="X1893" t="s">
        <v>92</v>
      </c>
      <c r="Y1893">
        <v>412258</v>
      </c>
      <c r="Z1893">
        <v>193283</v>
      </c>
      <c r="AA1893" t="s">
        <v>69</v>
      </c>
      <c r="AB1893" t="s">
        <v>9205</v>
      </c>
      <c r="AC1893">
        <v>605541</v>
      </c>
    </row>
    <row r="1894" spans="1:29">
      <c r="A1894">
        <f t="shared" ca="1" si="29"/>
        <v>0.70582844526025323</v>
      </c>
      <c r="B1894" t="s">
        <v>303</v>
      </c>
      <c r="C1894">
        <v>9549047</v>
      </c>
      <c r="D1894" s="2">
        <v>43263</v>
      </c>
      <c r="E1894" t="s">
        <v>56</v>
      </c>
      <c r="F1894" t="s">
        <v>9206</v>
      </c>
      <c r="G1894">
        <v>5</v>
      </c>
      <c r="H1894" t="s">
        <v>58</v>
      </c>
      <c r="I1894" t="s">
        <v>305</v>
      </c>
      <c r="J1894">
        <v>104653</v>
      </c>
      <c r="K1894">
        <v>4</v>
      </c>
      <c r="L1894" s="2">
        <v>42186</v>
      </c>
      <c r="M1894" s="2">
        <v>44012</v>
      </c>
      <c r="N1894" t="s">
        <v>441</v>
      </c>
      <c r="O1894">
        <v>3</v>
      </c>
      <c r="P1894" t="s">
        <v>1301</v>
      </c>
      <c r="Q1894" t="s">
        <v>1302</v>
      </c>
      <c r="R1894" t="s">
        <v>412</v>
      </c>
      <c r="S1894" t="s">
        <v>67</v>
      </c>
      <c r="T1894" t="s">
        <v>68</v>
      </c>
      <c r="U1894">
        <v>2018</v>
      </c>
      <c r="V1894">
        <v>608340</v>
      </c>
      <c r="W1894" t="s">
        <v>69</v>
      </c>
      <c r="X1894" t="s">
        <v>303</v>
      </c>
      <c r="Y1894">
        <v>405560</v>
      </c>
      <c r="Z1894">
        <v>202780</v>
      </c>
      <c r="AA1894" t="s">
        <v>69</v>
      </c>
      <c r="AB1894" t="s">
        <v>9207</v>
      </c>
      <c r="AC1894">
        <v>608340</v>
      </c>
    </row>
    <row r="1895" spans="1:29">
      <c r="A1895">
        <f t="shared" ca="1" si="29"/>
        <v>0.78415738157774861</v>
      </c>
      <c r="B1895" t="s">
        <v>327</v>
      </c>
      <c r="C1895">
        <v>9535322</v>
      </c>
      <c r="D1895" s="2">
        <v>43276</v>
      </c>
      <c r="E1895" t="s">
        <v>56</v>
      </c>
      <c r="F1895" t="s">
        <v>9208</v>
      </c>
      <c r="G1895">
        <v>5</v>
      </c>
      <c r="H1895" t="s">
        <v>58</v>
      </c>
      <c r="I1895" t="s">
        <v>330</v>
      </c>
      <c r="J1895">
        <v>19956</v>
      </c>
      <c r="K1895">
        <v>4</v>
      </c>
      <c r="L1895" s="2">
        <v>42236</v>
      </c>
      <c r="M1895" s="2">
        <v>44377</v>
      </c>
      <c r="N1895" t="s">
        <v>331</v>
      </c>
      <c r="O1895">
        <v>8</v>
      </c>
      <c r="P1895" t="s">
        <v>2448</v>
      </c>
      <c r="Q1895" t="s">
        <v>472</v>
      </c>
      <c r="R1895" t="s">
        <v>311</v>
      </c>
      <c r="S1895" t="s">
        <v>473</v>
      </c>
      <c r="T1895" t="s">
        <v>68</v>
      </c>
      <c r="U1895">
        <v>2018</v>
      </c>
      <c r="V1895">
        <v>618158</v>
      </c>
      <c r="W1895" t="s">
        <v>69</v>
      </c>
      <c r="X1895" t="s">
        <v>327</v>
      </c>
      <c r="Y1895">
        <v>355263</v>
      </c>
      <c r="Z1895">
        <v>262895</v>
      </c>
      <c r="AA1895" t="s">
        <v>69</v>
      </c>
      <c r="AB1895" t="s">
        <v>9209</v>
      </c>
      <c r="AC1895">
        <v>618158</v>
      </c>
    </row>
    <row r="1896" spans="1:29">
      <c r="A1896">
        <f t="shared" ca="1" si="29"/>
        <v>0.70358227739667945</v>
      </c>
      <c r="B1896" t="s">
        <v>303</v>
      </c>
      <c r="C1896">
        <v>9461042</v>
      </c>
      <c r="D1896" s="2">
        <v>43264</v>
      </c>
      <c r="E1896" t="s">
        <v>76</v>
      </c>
      <c r="F1896" t="s">
        <v>9210</v>
      </c>
      <c r="G1896">
        <v>7</v>
      </c>
      <c r="H1896" t="s">
        <v>58</v>
      </c>
      <c r="I1896" t="s">
        <v>305</v>
      </c>
      <c r="J1896">
        <v>98241</v>
      </c>
      <c r="K1896">
        <v>5</v>
      </c>
      <c r="L1896" s="2">
        <v>41730</v>
      </c>
      <c r="M1896" s="2">
        <v>43921</v>
      </c>
      <c r="N1896" t="s">
        <v>980</v>
      </c>
      <c r="O1896">
        <v>7</v>
      </c>
      <c r="P1896" t="s">
        <v>787</v>
      </c>
      <c r="Q1896" t="s">
        <v>472</v>
      </c>
      <c r="R1896" t="s">
        <v>311</v>
      </c>
      <c r="S1896" t="s">
        <v>473</v>
      </c>
      <c r="T1896" t="s">
        <v>68</v>
      </c>
      <c r="U1896">
        <v>2018</v>
      </c>
      <c r="V1896">
        <v>384975</v>
      </c>
      <c r="W1896" t="s">
        <v>69</v>
      </c>
      <c r="X1896" t="s">
        <v>303</v>
      </c>
      <c r="Y1896">
        <v>217500</v>
      </c>
      <c r="Z1896">
        <v>167475</v>
      </c>
      <c r="AA1896" t="s">
        <v>69</v>
      </c>
      <c r="AB1896" t="s">
        <v>9211</v>
      </c>
      <c r="AC1896">
        <v>384975</v>
      </c>
    </row>
    <row r="1897" spans="1:29">
      <c r="A1897">
        <f t="shared" ca="1" si="29"/>
        <v>0.9817712620860487</v>
      </c>
      <c r="B1897" t="s">
        <v>254</v>
      </c>
      <c r="C1897">
        <v>9242033</v>
      </c>
      <c r="D1897" s="2">
        <v>42817</v>
      </c>
      <c r="E1897" t="s">
        <v>76</v>
      </c>
      <c r="F1897" t="s">
        <v>9212</v>
      </c>
      <c r="G1897">
        <v>5</v>
      </c>
      <c r="H1897" t="s">
        <v>58</v>
      </c>
      <c r="I1897" t="s">
        <v>256</v>
      </c>
      <c r="J1897">
        <v>107536</v>
      </c>
      <c r="K1897">
        <v>4</v>
      </c>
      <c r="L1897" s="2">
        <v>41791</v>
      </c>
      <c r="M1897" s="2">
        <v>43190</v>
      </c>
      <c r="N1897" t="s">
        <v>2917</v>
      </c>
      <c r="O1897">
        <v>7</v>
      </c>
      <c r="P1897" t="s">
        <v>787</v>
      </c>
      <c r="Q1897" t="s">
        <v>472</v>
      </c>
      <c r="R1897" t="s">
        <v>311</v>
      </c>
      <c r="S1897" t="s">
        <v>473</v>
      </c>
      <c r="T1897" t="s">
        <v>68</v>
      </c>
      <c r="U1897">
        <v>2017</v>
      </c>
      <c r="V1897">
        <v>457142</v>
      </c>
      <c r="W1897" t="s">
        <v>69</v>
      </c>
      <c r="X1897" t="s">
        <v>254</v>
      </c>
      <c r="Y1897">
        <v>258272</v>
      </c>
      <c r="Z1897">
        <v>198870</v>
      </c>
      <c r="AA1897" t="s">
        <v>69</v>
      </c>
      <c r="AB1897" t="s">
        <v>9213</v>
      </c>
      <c r="AC1897">
        <v>457142</v>
      </c>
    </row>
    <row r="1898" spans="1:29">
      <c r="A1898">
        <f t="shared" ca="1" si="29"/>
        <v>0.35190988996052242</v>
      </c>
      <c r="B1898" t="s">
        <v>254</v>
      </c>
      <c r="C1898">
        <v>9484297</v>
      </c>
      <c r="D1898" s="2">
        <v>43235</v>
      </c>
      <c r="E1898" t="s">
        <v>56</v>
      </c>
      <c r="F1898" t="s">
        <v>9214</v>
      </c>
      <c r="G1898">
        <v>5</v>
      </c>
      <c r="H1898" t="s">
        <v>58</v>
      </c>
      <c r="I1898" t="s">
        <v>256</v>
      </c>
      <c r="J1898">
        <v>115710</v>
      </c>
      <c r="K1898">
        <v>4</v>
      </c>
      <c r="L1898" s="2">
        <v>42248</v>
      </c>
      <c r="M1898" s="2">
        <v>43982</v>
      </c>
      <c r="N1898" t="s">
        <v>1057</v>
      </c>
      <c r="O1898">
        <v>3</v>
      </c>
      <c r="P1898" t="s">
        <v>882</v>
      </c>
      <c r="Q1898" t="s">
        <v>883</v>
      </c>
      <c r="R1898" t="s">
        <v>884</v>
      </c>
      <c r="S1898" t="s">
        <v>67</v>
      </c>
      <c r="T1898" t="s">
        <v>68</v>
      </c>
      <c r="U1898">
        <v>2018</v>
      </c>
      <c r="V1898">
        <v>397447</v>
      </c>
      <c r="W1898" t="s">
        <v>69</v>
      </c>
      <c r="X1898" t="s">
        <v>254</v>
      </c>
      <c r="Y1898">
        <v>240000</v>
      </c>
      <c r="Z1898">
        <v>157447</v>
      </c>
      <c r="AA1898" t="s">
        <v>69</v>
      </c>
      <c r="AB1898" t="s">
        <v>9215</v>
      </c>
      <c r="AC1898">
        <v>397447</v>
      </c>
    </row>
    <row r="1899" spans="1:29">
      <c r="A1899">
        <f t="shared" ca="1" si="29"/>
        <v>0.59447272690296959</v>
      </c>
      <c r="B1899" t="s">
        <v>241</v>
      </c>
      <c r="C1899">
        <v>9504633</v>
      </c>
      <c r="D1899" s="2">
        <v>43283</v>
      </c>
      <c r="E1899" t="s">
        <v>56</v>
      </c>
      <c r="F1899" t="s">
        <v>9216</v>
      </c>
      <c r="G1899">
        <v>5</v>
      </c>
      <c r="H1899" t="s">
        <v>58</v>
      </c>
      <c r="I1899" t="s">
        <v>243</v>
      </c>
      <c r="J1899">
        <v>128546</v>
      </c>
      <c r="K1899">
        <v>4</v>
      </c>
      <c r="L1899" s="2">
        <v>42186</v>
      </c>
      <c r="M1899" s="2">
        <v>44012</v>
      </c>
      <c r="N1899" t="s">
        <v>1494</v>
      </c>
      <c r="O1899">
        <v>98</v>
      </c>
      <c r="P1899" t="s">
        <v>6086</v>
      </c>
      <c r="Q1899" t="s">
        <v>3918</v>
      </c>
      <c r="R1899" t="s">
        <v>689</v>
      </c>
      <c r="S1899" t="s">
        <v>260</v>
      </c>
      <c r="T1899" t="s">
        <v>68</v>
      </c>
      <c r="U1899">
        <v>2018</v>
      </c>
      <c r="V1899">
        <v>762364</v>
      </c>
      <c r="W1899" t="s">
        <v>69</v>
      </c>
      <c r="X1899" t="s">
        <v>241</v>
      </c>
      <c r="Y1899">
        <v>443235</v>
      </c>
      <c r="Z1899">
        <v>319129</v>
      </c>
      <c r="AA1899" t="s">
        <v>69</v>
      </c>
      <c r="AB1899" t="s">
        <v>9217</v>
      </c>
      <c r="AC1899">
        <v>762364</v>
      </c>
    </row>
    <row r="1900" spans="1:29">
      <c r="A1900">
        <f t="shared" ca="1" si="29"/>
        <v>0.74491637074465544</v>
      </c>
      <c r="B1900" t="s">
        <v>55</v>
      </c>
      <c r="C1900">
        <v>9415407</v>
      </c>
      <c r="D1900" s="2">
        <v>43119</v>
      </c>
      <c r="E1900" t="s">
        <v>76</v>
      </c>
      <c r="F1900" t="s">
        <v>9218</v>
      </c>
      <c r="G1900">
        <v>5</v>
      </c>
      <c r="H1900" t="s">
        <v>58</v>
      </c>
      <c r="I1900" t="s">
        <v>59</v>
      </c>
      <c r="J1900">
        <v>86938</v>
      </c>
      <c r="K1900">
        <v>5</v>
      </c>
      <c r="L1900" s="2">
        <v>41671</v>
      </c>
      <c r="M1900" s="2">
        <v>43861</v>
      </c>
      <c r="N1900" t="s">
        <v>2799</v>
      </c>
      <c r="O1900">
        <v>9</v>
      </c>
      <c r="P1900" t="s">
        <v>2577</v>
      </c>
      <c r="Q1900" t="s">
        <v>2578</v>
      </c>
      <c r="R1900" t="s">
        <v>816</v>
      </c>
      <c r="S1900" t="s">
        <v>473</v>
      </c>
      <c r="T1900" t="s">
        <v>68</v>
      </c>
      <c r="U1900">
        <v>2018</v>
      </c>
      <c r="V1900">
        <v>382813</v>
      </c>
      <c r="W1900" t="s">
        <v>69</v>
      </c>
      <c r="X1900" t="s">
        <v>55</v>
      </c>
      <c r="Y1900">
        <v>218750</v>
      </c>
      <c r="Z1900">
        <v>164063</v>
      </c>
      <c r="AA1900" t="s">
        <v>69</v>
      </c>
      <c r="AB1900" t="s">
        <v>9219</v>
      </c>
      <c r="AC1900">
        <v>382813</v>
      </c>
    </row>
    <row r="1901" spans="1:29">
      <c r="A1901">
        <f t="shared" ca="1" si="29"/>
        <v>0.42245369236310937</v>
      </c>
      <c r="B1901" t="s">
        <v>241</v>
      </c>
      <c r="C1901">
        <v>9274341</v>
      </c>
      <c r="D1901" s="2">
        <v>42901</v>
      </c>
      <c r="E1901" t="s">
        <v>56</v>
      </c>
      <c r="F1901" t="s">
        <v>9220</v>
      </c>
      <c r="G1901">
        <v>5</v>
      </c>
      <c r="H1901" t="s">
        <v>58</v>
      </c>
      <c r="I1901" t="s">
        <v>243</v>
      </c>
      <c r="J1901">
        <v>87115</v>
      </c>
      <c r="K1901">
        <v>9</v>
      </c>
      <c r="L1901" s="2">
        <v>39309</v>
      </c>
      <c r="M1901" s="2">
        <v>44012</v>
      </c>
      <c r="N1901" t="s">
        <v>171</v>
      </c>
      <c r="O1901">
        <v>3</v>
      </c>
      <c r="P1901" t="s">
        <v>542</v>
      </c>
      <c r="Q1901" t="s">
        <v>543</v>
      </c>
      <c r="R1901" t="s">
        <v>205</v>
      </c>
      <c r="S1901" t="s">
        <v>67</v>
      </c>
      <c r="T1901" t="s">
        <v>68</v>
      </c>
      <c r="U1901">
        <v>2017</v>
      </c>
      <c r="V1901">
        <v>777118</v>
      </c>
      <c r="W1901" t="s">
        <v>69</v>
      </c>
      <c r="X1901" t="s">
        <v>241</v>
      </c>
      <c r="Y1901">
        <v>598534</v>
      </c>
      <c r="Z1901">
        <v>178584</v>
      </c>
      <c r="AA1901" t="s">
        <v>69</v>
      </c>
      <c r="AB1901" t="s">
        <v>9221</v>
      </c>
      <c r="AC1901">
        <v>777118</v>
      </c>
    </row>
    <row r="1902" spans="1:29">
      <c r="A1902">
        <f t="shared" ca="1" si="29"/>
        <v>0.90146716931221882</v>
      </c>
      <c r="B1902" t="s">
        <v>92</v>
      </c>
      <c r="C1902">
        <v>9329297</v>
      </c>
      <c r="D1902" s="2">
        <v>42895</v>
      </c>
      <c r="E1902" t="s">
        <v>76</v>
      </c>
      <c r="F1902" t="s">
        <v>9222</v>
      </c>
      <c r="G1902">
        <v>5</v>
      </c>
      <c r="H1902" t="s">
        <v>58</v>
      </c>
      <c r="I1902" t="s">
        <v>95</v>
      </c>
      <c r="J1902">
        <v>73499</v>
      </c>
      <c r="K1902">
        <v>5</v>
      </c>
      <c r="L1902" s="2">
        <v>41525</v>
      </c>
      <c r="M1902" s="2">
        <v>43616</v>
      </c>
      <c r="N1902" t="s">
        <v>1793</v>
      </c>
      <c r="O1902">
        <v>5</v>
      </c>
      <c r="P1902" t="s">
        <v>1229</v>
      </c>
      <c r="Q1902" t="s">
        <v>595</v>
      </c>
      <c r="R1902" t="s">
        <v>311</v>
      </c>
      <c r="S1902" t="s">
        <v>85</v>
      </c>
      <c r="T1902" t="s">
        <v>68</v>
      </c>
      <c r="U1902">
        <v>2017</v>
      </c>
      <c r="V1902">
        <v>317348</v>
      </c>
      <c r="W1902" t="s">
        <v>69</v>
      </c>
      <c r="X1902" t="s">
        <v>92</v>
      </c>
      <c r="Y1902">
        <v>191250</v>
      </c>
      <c r="Z1902">
        <v>126098</v>
      </c>
      <c r="AA1902" t="s">
        <v>69</v>
      </c>
      <c r="AB1902" t="s">
        <v>9223</v>
      </c>
      <c r="AC1902">
        <v>317348</v>
      </c>
    </row>
    <row r="1903" spans="1:29">
      <c r="A1903">
        <f t="shared" ca="1" si="29"/>
        <v>0.36429210813602086</v>
      </c>
      <c r="B1903" t="s">
        <v>241</v>
      </c>
      <c r="C1903">
        <v>9463518</v>
      </c>
      <c r="D1903" s="2">
        <v>43175</v>
      </c>
      <c r="E1903" t="s">
        <v>56</v>
      </c>
      <c r="F1903" t="s">
        <v>9224</v>
      </c>
      <c r="G1903">
        <v>5</v>
      </c>
      <c r="H1903" t="s">
        <v>58</v>
      </c>
      <c r="I1903" t="s">
        <v>243</v>
      </c>
      <c r="J1903">
        <v>122332</v>
      </c>
      <c r="K1903">
        <v>4</v>
      </c>
      <c r="L1903" s="2">
        <v>42095</v>
      </c>
      <c r="M1903" s="2">
        <v>43555</v>
      </c>
      <c r="N1903" t="s">
        <v>9225</v>
      </c>
      <c r="O1903">
        <v>7</v>
      </c>
      <c r="P1903" t="s">
        <v>189</v>
      </c>
      <c r="Q1903" t="s">
        <v>190</v>
      </c>
      <c r="R1903" t="s">
        <v>191</v>
      </c>
      <c r="S1903" t="s">
        <v>67</v>
      </c>
      <c r="T1903" t="s">
        <v>68</v>
      </c>
      <c r="U1903">
        <v>2018</v>
      </c>
      <c r="V1903">
        <v>503928</v>
      </c>
      <c r="W1903" t="s">
        <v>69</v>
      </c>
      <c r="X1903" t="s">
        <v>241</v>
      </c>
      <c r="Y1903">
        <v>326167</v>
      </c>
      <c r="Z1903">
        <v>177761</v>
      </c>
      <c r="AA1903" t="s">
        <v>69</v>
      </c>
      <c r="AB1903" t="s">
        <v>9226</v>
      </c>
      <c r="AC1903">
        <v>503928</v>
      </c>
    </row>
    <row r="1904" spans="1:29">
      <c r="A1904">
        <f t="shared" ca="1" si="29"/>
        <v>0.7978145985335986</v>
      </c>
      <c r="B1904" t="s">
        <v>241</v>
      </c>
      <c r="C1904">
        <v>9307954</v>
      </c>
      <c r="D1904" s="2">
        <v>42935</v>
      </c>
      <c r="E1904" t="s">
        <v>56</v>
      </c>
      <c r="F1904" t="s">
        <v>9227</v>
      </c>
      <c r="G1904">
        <v>5</v>
      </c>
      <c r="H1904" t="s">
        <v>58</v>
      </c>
      <c r="I1904" t="s">
        <v>243</v>
      </c>
      <c r="J1904">
        <v>95349</v>
      </c>
      <c r="K1904">
        <v>9</v>
      </c>
      <c r="L1904" s="2">
        <v>39934</v>
      </c>
      <c r="M1904" s="2">
        <v>43646</v>
      </c>
      <c r="N1904" t="s">
        <v>4033</v>
      </c>
      <c r="O1904">
        <v>37</v>
      </c>
      <c r="P1904" t="s">
        <v>1741</v>
      </c>
      <c r="Q1904" t="s">
        <v>1742</v>
      </c>
      <c r="R1904" t="s">
        <v>149</v>
      </c>
      <c r="S1904" t="s">
        <v>67</v>
      </c>
      <c r="T1904" t="s">
        <v>68</v>
      </c>
      <c r="U1904">
        <v>2017</v>
      </c>
      <c r="V1904">
        <v>412500</v>
      </c>
      <c r="W1904" t="s">
        <v>69</v>
      </c>
      <c r="X1904" t="s">
        <v>241</v>
      </c>
      <c r="Y1904">
        <v>250000</v>
      </c>
      <c r="Z1904">
        <v>162500</v>
      </c>
      <c r="AA1904" t="s">
        <v>69</v>
      </c>
      <c r="AB1904" t="s">
        <v>9228</v>
      </c>
      <c r="AC1904">
        <v>412500</v>
      </c>
    </row>
    <row r="1905" spans="1:29">
      <c r="A1905">
        <f t="shared" ca="1" si="29"/>
        <v>0.30993657095375293</v>
      </c>
      <c r="B1905" t="s">
        <v>254</v>
      </c>
      <c r="C1905">
        <v>9505928</v>
      </c>
      <c r="D1905" s="2">
        <v>43279</v>
      </c>
      <c r="E1905" t="s">
        <v>56</v>
      </c>
      <c r="F1905" t="s">
        <v>9229</v>
      </c>
      <c r="G1905">
        <v>5</v>
      </c>
      <c r="H1905" t="s">
        <v>58</v>
      </c>
      <c r="I1905" t="s">
        <v>256</v>
      </c>
      <c r="J1905">
        <v>114140</v>
      </c>
      <c r="K1905">
        <v>4</v>
      </c>
      <c r="L1905" s="2">
        <v>42268</v>
      </c>
      <c r="M1905" s="2">
        <v>44012</v>
      </c>
      <c r="N1905" t="s">
        <v>2917</v>
      </c>
      <c r="O1905">
        <v>13</v>
      </c>
      <c r="P1905" t="s">
        <v>390</v>
      </c>
      <c r="Q1905" t="s">
        <v>217</v>
      </c>
      <c r="R1905" t="s">
        <v>120</v>
      </c>
      <c r="S1905" t="s">
        <v>67</v>
      </c>
      <c r="T1905" t="s">
        <v>68</v>
      </c>
      <c r="U1905">
        <v>2018</v>
      </c>
      <c r="V1905">
        <v>338278</v>
      </c>
      <c r="W1905" t="s">
        <v>69</v>
      </c>
      <c r="X1905" t="s">
        <v>254</v>
      </c>
      <c r="Y1905">
        <v>214634</v>
      </c>
      <c r="Z1905">
        <v>123644</v>
      </c>
      <c r="AA1905" t="s">
        <v>69</v>
      </c>
      <c r="AB1905" t="s">
        <v>9230</v>
      </c>
      <c r="AC1905">
        <v>338278</v>
      </c>
    </row>
    <row r="1906" spans="1:29">
      <c r="A1906">
        <f t="shared" ca="1" si="29"/>
        <v>0.66785326747336338</v>
      </c>
      <c r="B1906" t="s">
        <v>241</v>
      </c>
      <c r="C1906">
        <v>9478332</v>
      </c>
      <c r="D1906" s="2">
        <v>43231</v>
      </c>
      <c r="E1906" t="s">
        <v>56</v>
      </c>
      <c r="F1906" t="s">
        <v>9231</v>
      </c>
      <c r="G1906">
        <v>5</v>
      </c>
      <c r="H1906" t="s">
        <v>58</v>
      </c>
      <c r="I1906" t="s">
        <v>243</v>
      </c>
      <c r="J1906">
        <v>128679</v>
      </c>
      <c r="K1906">
        <v>4</v>
      </c>
      <c r="L1906" s="2">
        <v>42205</v>
      </c>
      <c r="M1906" s="2">
        <v>43585</v>
      </c>
      <c r="N1906" t="s">
        <v>3822</v>
      </c>
      <c r="O1906">
        <v>11</v>
      </c>
      <c r="P1906" t="s">
        <v>532</v>
      </c>
      <c r="Q1906" t="s">
        <v>533</v>
      </c>
      <c r="R1906" t="s">
        <v>149</v>
      </c>
      <c r="S1906" t="s">
        <v>413</v>
      </c>
      <c r="T1906" t="s">
        <v>68</v>
      </c>
      <c r="U1906">
        <v>2018</v>
      </c>
      <c r="V1906">
        <v>627896</v>
      </c>
      <c r="W1906" t="s">
        <v>69</v>
      </c>
      <c r="X1906" t="s">
        <v>241</v>
      </c>
      <c r="Y1906">
        <v>396149</v>
      </c>
      <c r="Z1906">
        <v>231747</v>
      </c>
      <c r="AA1906" t="s">
        <v>69</v>
      </c>
      <c r="AB1906" t="s">
        <v>9232</v>
      </c>
      <c r="AC1906">
        <v>627896</v>
      </c>
    </row>
    <row r="1907" spans="1:29">
      <c r="A1907">
        <f t="shared" ca="1" si="29"/>
        <v>0.73442453893855164</v>
      </c>
      <c r="B1907" t="s">
        <v>127</v>
      </c>
      <c r="C1907">
        <v>9302849</v>
      </c>
      <c r="D1907" s="2">
        <v>42901</v>
      </c>
      <c r="E1907" t="s">
        <v>76</v>
      </c>
      <c r="F1907" t="s">
        <v>9233</v>
      </c>
      <c r="G1907">
        <v>5</v>
      </c>
      <c r="H1907" t="s">
        <v>58</v>
      </c>
      <c r="I1907" t="s">
        <v>130</v>
      </c>
      <c r="J1907">
        <v>63649</v>
      </c>
      <c r="K1907">
        <v>15</v>
      </c>
      <c r="L1907" s="2">
        <v>37469</v>
      </c>
      <c r="M1907" s="2">
        <v>43646</v>
      </c>
      <c r="N1907" t="s">
        <v>2775</v>
      </c>
      <c r="O1907">
        <v>6</v>
      </c>
      <c r="P1907" t="s">
        <v>333</v>
      </c>
      <c r="Q1907" t="s">
        <v>334</v>
      </c>
      <c r="R1907" t="s">
        <v>335</v>
      </c>
      <c r="S1907" t="s">
        <v>85</v>
      </c>
      <c r="T1907" t="s">
        <v>68</v>
      </c>
      <c r="U1907">
        <v>2017</v>
      </c>
      <c r="V1907">
        <v>388750</v>
      </c>
      <c r="W1907" t="s">
        <v>69</v>
      </c>
      <c r="X1907" t="s">
        <v>127</v>
      </c>
      <c r="Y1907">
        <v>250000</v>
      </c>
      <c r="Z1907">
        <v>138750</v>
      </c>
      <c r="AA1907" t="s">
        <v>69</v>
      </c>
      <c r="AB1907" t="s">
        <v>9234</v>
      </c>
      <c r="AC1907">
        <v>388750</v>
      </c>
    </row>
    <row r="1908" spans="1:29">
      <c r="A1908">
        <f t="shared" ca="1" si="29"/>
        <v>6.4528012648205291E-2</v>
      </c>
      <c r="B1908" t="s">
        <v>127</v>
      </c>
      <c r="C1908">
        <v>9315930</v>
      </c>
      <c r="D1908" s="2">
        <v>42934</v>
      </c>
      <c r="E1908" t="s">
        <v>76</v>
      </c>
      <c r="F1908" t="s">
        <v>9235</v>
      </c>
      <c r="G1908">
        <v>5</v>
      </c>
      <c r="H1908" t="s">
        <v>58</v>
      </c>
      <c r="I1908" t="s">
        <v>130</v>
      </c>
      <c r="J1908">
        <v>54137</v>
      </c>
      <c r="K1908">
        <v>22</v>
      </c>
      <c r="L1908" s="2">
        <v>34943</v>
      </c>
      <c r="M1908" s="2">
        <v>44043</v>
      </c>
      <c r="N1908" t="s">
        <v>480</v>
      </c>
      <c r="O1908">
        <v>13</v>
      </c>
      <c r="P1908" t="s">
        <v>5293</v>
      </c>
      <c r="Q1908" t="s">
        <v>217</v>
      </c>
      <c r="R1908" t="s">
        <v>120</v>
      </c>
      <c r="S1908" t="s">
        <v>473</v>
      </c>
      <c r="T1908" t="s">
        <v>68</v>
      </c>
      <c r="U1908">
        <v>2017</v>
      </c>
      <c r="V1908">
        <v>645513</v>
      </c>
      <c r="W1908" t="s">
        <v>69</v>
      </c>
      <c r="X1908" t="s">
        <v>127</v>
      </c>
      <c r="Y1908">
        <v>508913</v>
      </c>
      <c r="Z1908">
        <v>136600</v>
      </c>
      <c r="AA1908" t="s">
        <v>69</v>
      </c>
      <c r="AB1908" t="s">
        <v>9236</v>
      </c>
      <c r="AC1908">
        <v>645513</v>
      </c>
    </row>
    <row r="1909" spans="1:29">
      <c r="A1909">
        <f t="shared" ca="1" si="29"/>
        <v>0.84248838373508361</v>
      </c>
      <c r="B1909" t="s">
        <v>286</v>
      </c>
      <c r="C1909">
        <v>9477428</v>
      </c>
      <c r="D1909" s="2">
        <v>43228</v>
      </c>
      <c r="E1909" t="s">
        <v>9237</v>
      </c>
      <c r="F1909" t="s">
        <v>9238</v>
      </c>
      <c r="G1909">
        <v>5</v>
      </c>
      <c r="H1909" t="s">
        <v>58</v>
      </c>
      <c r="I1909" t="s">
        <v>289</v>
      </c>
      <c r="J1909">
        <v>116658</v>
      </c>
      <c r="K1909">
        <v>3</v>
      </c>
      <c r="L1909" s="2">
        <v>42548</v>
      </c>
      <c r="M1909" s="2">
        <v>43982</v>
      </c>
      <c r="N1909" t="s">
        <v>2474</v>
      </c>
      <c r="O1909">
        <v>7</v>
      </c>
      <c r="P1909" t="s">
        <v>64</v>
      </c>
      <c r="Q1909" t="s">
        <v>65</v>
      </c>
      <c r="R1909" t="s">
        <v>66</v>
      </c>
      <c r="S1909" t="s">
        <v>67</v>
      </c>
      <c r="T1909" t="s">
        <v>68</v>
      </c>
      <c r="U1909">
        <v>2018</v>
      </c>
      <c r="V1909">
        <v>405000</v>
      </c>
      <c r="W1909" t="s">
        <v>69</v>
      </c>
      <c r="X1909" t="s">
        <v>286</v>
      </c>
      <c r="Y1909">
        <v>250000</v>
      </c>
      <c r="Z1909">
        <v>155000</v>
      </c>
      <c r="AA1909" t="s">
        <v>69</v>
      </c>
      <c r="AB1909" t="s">
        <v>9239</v>
      </c>
      <c r="AC1909">
        <v>405000</v>
      </c>
    </row>
    <row r="1910" spans="1:29">
      <c r="A1910">
        <f t="shared" ca="1" si="29"/>
        <v>0.72502438914947598</v>
      </c>
      <c r="B1910" t="s">
        <v>241</v>
      </c>
      <c r="C1910">
        <v>9460522</v>
      </c>
      <c r="D1910" s="2">
        <v>43189</v>
      </c>
      <c r="E1910" t="s">
        <v>56</v>
      </c>
      <c r="F1910" t="s">
        <v>9240</v>
      </c>
      <c r="G1910">
        <v>5</v>
      </c>
      <c r="H1910" t="s">
        <v>58</v>
      </c>
      <c r="I1910" t="s">
        <v>243</v>
      </c>
      <c r="J1910">
        <v>68854</v>
      </c>
      <c r="K1910">
        <v>17</v>
      </c>
      <c r="L1910" s="2">
        <v>37230</v>
      </c>
      <c r="M1910" s="2">
        <v>43921</v>
      </c>
      <c r="N1910" t="s">
        <v>1178</v>
      </c>
      <c r="O1910">
        <v>3</v>
      </c>
      <c r="P1910" t="s">
        <v>368</v>
      </c>
      <c r="Q1910" t="s">
        <v>369</v>
      </c>
      <c r="R1910" t="s">
        <v>370</v>
      </c>
      <c r="S1910" t="s">
        <v>67</v>
      </c>
      <c r="T1910" t="s">
        <v>68</v>
      </c>
      <c r="U1910">
        <v>2018</v>
      </c>
      <c r="V1910">
        <v>385000</v>
      </c>
      <c r="W1910" t="s">
        <v>69</v>
      </c>
      <c r="X1910" t="s">
        <v>241</v>
      </c>
      <c r="Y1910">
        <v>250000</v>
      </c>
      <c r="Z1910">
        <v>135000</v>
      </c>
      <c r="AA1910" t="s">
        <v>69</v>
      </c>
      <c r="AB1910" t="s">
        <v>9241</v>
      </c>
      <c r="AC1910">
        <v>385000</v>
      </c>
    </row>
    <row r="1911" spans="1:29">
      <c r="A1911">
        <f t="shared" ca="1" si="29"/>
        <v>0.25177879204457621</v>
      </c>
      <c r="B1911" t="s">
        <v>1619</v>
      </c>
      <c r="C1911">
        <v>9283294</v>
      </c>
      <c r="D1911" s="2">
        <v>42886</v>
      </c>
      <c r="E1911" t="s">
        <v>5476</v>
      </c>
      <c r="F1911" t="s">
        <v>9242</v>
      </c>
      <c r="G1911">
        <v>5</v>
      </c>
      <c r="H1911" t="s">
        <v>58</v>
      </c>
      <c r="I1911" t="s">
        <v>1621</v>
      </c>
      <c r="J1911">
        <v>22583</v>
      </c>
      <c r="K1911">
        <v>6</v>
      </c>
      <c r="L1911" s="2">
        <v>41518</v>
      </c>
      <c r="M1911" s="2">
        <v>43616</v>
      </c>
      <c r="N1911" t="s">
        <v>5478</v>
      </c>
      <c r="O1911">
        <v>11</v>
      </c>
      <c r="P1911" t="s">
        <v>532</v>
      </c>
      <c r="Q1911" t="s">
        <v>533</v>
      </c>
      <c r="R1911" t="s">
        <v>149</v>
      </c>
      <c r="S1911" t="s">
        <v>67</v>
      </c>
      <c r="T1911" t="s">
        <v>68</v>
      </c>
      <c r="U1911">
        <v>2017</v>
      </c>
      <c r="V1911">
        <v>317000</v>
      </c>
      <c r="W1911" t="s">
        <v>69</v>
      </c>
      <c r="X1911" t="s">
        <v>1619</v>
      </c>
      <c r="Y1911">
        <v>200000</v>
      </c>
      <c r="Z1911">
        <v>117000</v>
      </c>
      <c r="AA1911" t="s">
        <v>69</v>
      </c>
      <c r="AB1911" t="s">
        <v>9243</v>
      </c>
      <c r="AC1911">
        <v>317000</v>
      </c>
    </row>
    <row r="1912" spans="1:29">
      <c r="A1912">
        <f t="shared" ca="1" si="29"/>
        <v>9.9923594016812944E-2</v>
      </c>
      <c r="B1912" t="s">
        <v>303</v>
      </c>
      <c r="C1912">
        <v>9242004</v>
      </c>
      <c r="D1912" s="2">
        <v>42815</v>
      </c>
      <c r="E1912" t="s">
        <v>76</v>
      </c>
      <c r="F1912" t="s">
        <v>9244</v>
      </c>
      <c r="G1912">
        <v>5</v>
      </c>
      <c r="H1912" t="s">
        <v>58</v>
      </c>
      <c r="I1912" t="s">
        <v>305</v>
      </c>
      <c r="J1912">
        <v>72166</v>
      </c>
      <c r="K1912">
        <v>10</v>
      </c>
      <c r="L1912" s="2">
        <v>38534</v>
      </c>
      <c r="M1912" s="2">
        <v>43921</v>
      </c>
      <c r="N1912" t="s">
        <v>980</v>
      </c>
      <c r="O1912">
        <v>3</v>
      </c>
      <c r="P1912" t="s">
        <v>368</v>
      </c>
      <c r="Q1912" t="s">
        <v>369</v>
      </c>
      <c r="R1912" t="s">
        <v>370</v>
      </c>
      <c r="S1912" t="s">
        <v>67</v>
      </c>
      <c r="T1912" t="s">
        <v>68</v>
      </c>
      <c r="U1912">
        <v>2017</v>
      </c>
      <c r="V1912">
        <v>393265</v>
      </c>
      <c r="W1912" t="s">
        <v>69</v>
      </c>
      <c r="X1912" t="s">
        <v>303</v>
      </c>
      <c r="Y1912">
        <v>255367</v>
      </c>
      <c r="Z1912">
        <v>137898</v>
      </c>
      <c r="AA1912" t="s">
        <v>69</v>
      </c>
      <c r="AB1912" t="s">
        <v>9245</v>
      </c>
      <c r="AC1912">
        <v>393265</v>
      </c>
    </row>
    <row r="1913" spans="1:29">
      <c r="A1913">
        <f t="shared" ca="1" si="29"/>
        <v>0.73991788963672223</v>
      </c>
      <c r="B1913" t="s">
        <v>199</v>
      </c>
      <c r="C1913">
        <v>9437575</v>
      </c>
      <c r="D1913" s="2">
        <v>43292</v>
      </c>
      <c r="E1913" t="s">
        <v>76</v>
      </c>
      <c r="F1913" t="s">
        <v>9246</v>
      </c>
      <c r="G1913">
        <v>5</v>
      </c>
      <c r="H1913" t="s">
        <v>58</v>
      </c>
      <c r="I1913" t="s">
        <v>149</v>
      </c>
      <c r="J1913">
        <v>127483</v>
      </c>
      <c r="K1913">
        <v>11</v>
      </c>
      <c r="L1913" s="2">
        <v>39173</v>
      </c>
      <c r="M1913" s="2">
        <v>44773</v>
      </c>
      <c r="N1913" t="s">
        <v>9150</v>
      </c>
      <c r="O1913">
        <v>9</v>
      </c>
      <c r="P1913" t="s">
        <v>6771</v>
      </c>
      <c r="Q1913" t="s">
        <v>175</v>
      </c>
      <c r="R1913" t="s">
        <v>176</v>
      </c>
      <c r="S1913" t="s">
        <v>348</v>
      </c>
      <c r="T1913" t="s">
        <v>68</v>
      </c>
      <c r="U1913">
        <v>2018</v>
      </c>
      <c r="V1913">
        <v>311223</v>
      </c>
      <c r="W1913" t="s">
        <v>69</v>
      </c>
      <c r="X1913" t="s">
        <v>199</v>
      </c>
      <c r="Y1913">
        <v>201275</v>
      </c>
      <c r="Z1913">
        <v>123784</v>
      </c>
      <c r="AA1913" t="s">
        <v>69</v>
      </c>
      <c r="AB1913" t="s">
        <v>9247</v>
      </c>
      <c r="AC1913">
        <v>311223</v>
      </c>
    </row>
    <row r="1914" spans="1:29">
      <c r="A1914">
        <f t="shared" ca="1" si="29"/>
        <v>0.58676289852650199</v>
      </c>
      <c r="B1914" t="s">
        <v>109</v>
      </c>
      <c r="C1914">
        <v>9335841</v>
      </c>
      <c r="D1914" s="2">
        <v>42989</v>
      </c>
      <c r="E1914" t="s">
        <v>56</v>
      </c>
      <c r="F1914" t="s">
        <v>9248</v>
      </c>
      <c r="G1914">
        <v>5</v>
      </c>
      <c r="H1914" t="s">
        <v>58</v>
      </c>
      <c r="I1914" t="s">
        <v>112</v>
      </c>
      <c r="J1914">
        <v>2593</v>
      </c>
      <c r="K1914">
        <v>32</v>
      </c>
      <c r="L1914" s="2">
        <v>28703</v>
      </c>
      <c r="M1914" s="2">
        <v>43708</v>
      </c>
      <c r="N1914" t="s">
        <v>225</v>
      </c>
      <c r="O1914">
        <v>3</v>
      </c>
      <c r="P1914" t="s">
        <v>882</v>
      </c>
      <c r="Q1914" t="s">
        <v>883</v>
      </c>
      <c r="R1914" t="s">
        <v>884</v>
      </c>
      <c r="S1914" t="s">
        <v>67</v>
      </c>
      <c r="T1914" t="s">
        <v>68</v>
      </c>
      <c r="U1914">
        <v>2017</v>
      </c>
      <c r="V1914">
        <v>707960</v>
      </c>
      <c r="W1914" t="s">
        <v>69</v>
      </c>
      <c r="X1914" t="s">
        <v>109</v>
      </c>
      <c r="Y1914">
        <v>467042</v>
      </c>
      <c r="Z1914">
        <v>240918</v>
      </c>
      <c r="AA1914" t="s">
        <v>69</v>
      </c>
      <c r="AB1914" t="s">
        <v>9249</v>
      </c>
      <c r="AC1914">
        <v>707960</v>
      </c>
    </row>
    <row r="1915" spans="1:29">
      <c r="A1915">
        <f t="shared" ca="1" si="29"/>
        <v>0.33147551209447856</v>
      </c>
      <c r="B1915" t="s">
        <v>254</v>
      </c>
      <c r="C1915">
        <v>9535356</v>
      </c>
      <c r="D1915" s="2">
        <v>43292</v>
      </c>
      <c r="E1915" t="s">
        <v>56</v>
      </c>
      <c r="F1915" t="s">
        <v>9250</v>
      </c>
      <c r="G1915">
        <v>5</v>
      </c>
      <c r="H1915" t="s">
        <v>58</v>
      </c>
      <c r="I1915" t="s">
        <v>256</v>
      </c>
      <c r="J1915">
        <v>56326</v>
      </c>
      <c r="K1915">
        <v>20</v>
      </c>
      <c r="L1915" s="2">
        <v>35643</v>
      </c>
      <c r="M1915" s="2">
        <v>43677</v>
      </c>
      <c r="N1915" t="s">
        <v>6095</v>
      </c>
      <c r="O1915">
        <v>3</v>
      </c>
      <c r="P1915" t="s">
        <v>542</v>
      </c>
      <c r="Q1915" t="s">
        <v>543</v>
      </c>
      <c r="R1915" t="s">
        <v>205</v>
      </c>
      <c r="S1915" t="s">
        <v>67</v>
      </c>
      <c r="T1915" t="s">
        <v>68</v>
      </c>
      <c r="U1915">
        <v>2018</v>
      </c>
      <c r="V1915">
        <v>407873</v>
      </c>
      <c r="W1915" t="s">
        <v>69</v>
      </c>
      <c r="X1915" t="s">
        <v>254</v>
      </c>
      <c r="Y1915">
        <v>253337</v>
      </c>
      <c r="Z1915">
        <v>154536</v>
      </c>
      <c r="AA1915" t="s">
        <v>69</v>
      </c>
      <c r="AB1915" t="s">
        <v>9251</v>
      </c>
      <c r="AC1915">
        <v>407873</v>
      </c>
    </row>
    <row r="1916" spans="1:29">
      <c r="A1916">
        <f t="shared" ca="1" si="29"/>
        <v>0.8736485435887329</v>
      </c>
      <c r="B1916" t="s">
        <v>241</v>
      </c>
      <c r="C1916">
        <v>9319345</v>
      </c>
      <c r="D1916" s="2">
        <v>42908</v>
      </c>
      <c r="E1916" t="s">
        <v>56</v>
      </c>
      <c r="F1916" t="s">
        <v>9252</v>
      </c>
      <c r="G1916">
        <v>5</v>
      </c>
      <c r="H1916" t="s">
        <v>58</v>
      </c>
      <c r="I1916" t="s">
        <v>243</v>
      </c>
      <c r="J1916">
        <v>124576</v>
      </c>
      <c r="K1916">
        <v>4</v>
      </c>
      <c r="L1916" s="2">
        <v>41891</v>
      </c>
      <c r="M1916" s="2">
        <v>43646</v>
      </c>
      <c r="N1916" t="s">
        <v>2465</v>
      </c>
      <c r="O1916">
        <v>3</v>
      </c>
      <c r="P1916" t="s">
        <v>542</v>
      </c>
      <c r="Q1916" t="s">
        <v>543</v>
      </c>
      <c r="R1916" t="s">
        <v>205</v>
      </c>
      <c r="S1916" t="s">
        <v>67</v>
      </c>
      <c r="T1916" t="s">
        <v>68</v>
      </c>
      <c r="U1916">
        <v>2017</v>
      </c>
      <c r="V1916">
        <v>455878</v>
      </c>
      <c r="W1916" t="s">
        <v>69</v>
      </c>
      <c r="X1916" t="s">
        <v>241</v>
      </c>
      <c r="Y1916">
        <v>284924</v>
      </c>
      <c r="Z1916">
        <v>170954</v>
      </c>
      <c r="AA1916" t="s">
        <v>69</v>
      </c>
      <c r="AB1916" t="s">
        <v>9253</v>
      </c>
      <c r="AC1916">
        <v>455878</v>
      </c>
    </row>
    <row r="1917" spans="1:29">
      <c r="A1917">
        <f t="shared" ca="1" si="29"/>
        <v>0.91341961665831672</v>
      </c>
      <c r="B1917" t="s">
        <v>254</v>
      </c>
      <c r="C1917">
        <v>9332390</v>
      </c>
      <c r="D1917" s="2">
        <v>42969</v>
      </c>
      <c r="E1917" t="s">
        <v>76</v>
      </c>
      <c r="F1917" t="s">
        <v>9254</v>
      </c>
      <c r="G1917">
        <v>5</v>
      </c>
      <c r="H1917" t="s">
        <v>58</v>
      </c>
      <c r="I1917" t="s">
        <v>256</v>
      </c>
      <c r="J1917">
        <v>102356</v>
      </c>
      <c r="K1917">
        <v>5</v>
      </c>
      <c r="L1917" s="2">
        <v>41537</v>
      </c>
      <c r="M1917" s="2">
        <v>44074</v>
      </c>
      <c r="N1917" t="s">
        <v>1510</v>
      </c>
      <c r="O1917">
        <v>4</v>
      </c>
      <c r="P1917" t="s">
        <v>9255</v>
      </c>
      <c r="Q1917" t="s">
        <v>9256</v>
      </c>
      <c r="R1917" t="s">
        <v>816</v>
      </c>
      <c r="S1917" t="s">
        <v>121</v>
      </c>
      <c r="T1917" t="s">
        <v>68</v>
      </c>
      <c r="U1917">
        <v>2017</v>
      </c>
      <c r="V1917">
        <v>247000</v>
      </c>
      <c r="W1917" t="s">
        <v>69</v>
      </c>
      <c r="X1917" t="s">
        <v>254</v>
      </c>
      <c r="Y1917">
        <v>190000</v>
      </c>
      <c r="Z1917">
        <v>57000</v>
      </c>
      <c r="AA1917" t="s">
        <v>69</v>
      </c>
      <c r="AB1917" t="s">
        <v>9257</v>
      </c>
      <c r="AC1917">
        <v>247000</v>
      </c>
    </row>
    <row r="1918" spans="1:29">
      <c r="A1918">
        <f t="shared" ca="1" si="29"/>
        <v>0.98741941890897833</v>
      </c>
      <c r="B1918" t="s">
        <v>254</v>
      </c>
      <c r="C1918">
        <v>9546795</v>
      </c>
      <c r="D1918" s="2">
        <v>43343</v>
      </c>
      <c r="E1918" t="s">
        <v>9258</v>
      </c>
      <c r="F1918" t="s">
        <v>9259</v>
      </c>
      <c r="G1918">
        <v>5</v>
      </c>
      <c r="H1918" t="s">
        <v>58</v>
      </c>
      <c r="I1918" t="s">
        <v>256</v>
      </c>
      <c r="J1918">
        <v>122077</v>
      </c>
      <c r="K1918">
        <v>3</v>
      </c>
      <c r="L1918" s="2">
        <v>42614</v>
      </c>
      <c r="M1918" s="2">
        <v>44439</v>
      </c>
      <c r="N1918" t="s">
        <v>2301</v>
      </c>
      <c r="O1918">
        <v>6</v>
      </c>
      <c r="P1918" t="s">
        <v>8550</v>
      </c>
      <c r="Q1918" t="s">
        <v>8551</v>
      </c>
      <c r="R1918" t="s">
        <v>2808</v>
      </c>
      <c r="S1918" t="s">
        <v>483</v>
      </c>
      <c r="T1918" t="s">
        <v>68</v>
      </c>
      <c r="U1918">
        <v>2018</v>
      </c>
      <c r="V1918">
        <v>325267</v>
      </c>
      <c r="W1918" t="s">
        <v>69</v>
      </c>
      <c r="X1918" t="s">
        <v>254</v>
      </c>
      <c r="Y1918">
        <v>258753</v>
      </c>
      <c r="Z1918">
        <v>66514</v>
      </c>
      <c r="AA1918" t="s">
        <v>69</v>
      </c>
      <c r="AB1918" t="s">
        <v>9260</v>
      </c>
      <c r="AC1918">
        <v>325267</v>
      </c>
    </row>
    <row r="1919" spans="1:29">
      <c r="A1919">
        <f t="shared" ca="1" si="29"/>
        <v>0.20353523933913709</v>
      </c>
      <c r="B1919" t="s">
        <v>241</v>
      </c>
      <c r="C1919">
        <v>9125859</v>
      </c>
      <c r="D1919" s="2">
        <v>42964</v>
      </c>
      <c r="E1919" t="s">
        <v>9261</v>
      </c>
      <c r="F1919" t="s">
        <v>9262</v>
      </c>
      <c r="G1919">
        <v>5</v>
      </c>
      <c r="H1919" t="s">
        <v>58</v>
      </c>
      <c r="I1919" t="s">
        <v>243</v>
      </c>
      <c r="J1919">
        <v>111111</v>
      </c>
      <c r="K1919">
        <v>6</v>
      </c>
      <c r="L1919" s="2">
        <v>41136</v>
      </c>
      <c r="M1919" s="2">
        <v>43646</v>
      </c>
      <c r="N1919" t="s">
        <v>9263</v>
      </c>
      <c r="O1919">
        <v>7</v>
      </c>
      <c r="P1919" t="s">
        <v>814</v>
      </c>
      <c r="Q1919" t="s">
        <v>815</v>
      </c>
      <c r="R1919" t="s">
        <v>816</v>
      </c>
      <c r="S1919" t="s">
        <v>473</v>
      </c>
      <c r="T1919" t="s">
        <v>68</v>
      </c>
      <c r="U1919">
        <v>2017</v>
      </c>
      <c r="V1919">
        <v>740946</v>
      </c>
      <c r="W1919" t="s">
        <v>69</v>
      </c>
      <c r="X1919" t="s">
        <v>241</v>
      </c>
      <c r="Y1919">
        <v>734813</v>
      </c>
      <c r="Z1919">
        <v>326062</v>
      </c>
      <c r="AA1919" t="s">
        <v>69</v>
      </c>
      <c r="AB1919" t="s">
        <v>9264</v>
      </c>
      <c r="AC1919">
        <v>740946</v>
      </c>
    </row>
    <row r="1920" spans="1:29">
      <c r="A1920">
        <f t="shared" ca="1" si="29"/>
        <v>0.48740081441213767</v>
      </c>
      <c r="B1920" t="s">
        <v>286</v>
      </c>
      <c r="C1920">
        <v>9487857</v>
      </c>
      <c r="D1920" s="2">
        <v>43245</v>
      </c>
      <c r="E1920" t="s">
        <v>56</v>
      </c>
      <c r="F1920" t="s">
        <v>9265</v>
      </c>
      <c r="G1920">
        <v>5</v>
      </c>
      <c r="H1920" t="s">
        <v>58</v>
      </c>
      <c r="I1920" t="s">
        <v>289</v>
      </c>
      <c r="J1920">
        <v>113047</v>
      </c>
      <c r="K1920">
        <v>6</v>
      </c>
      <c r="L1920" s="2">
        <v>41805</v>
      </c>
      <c r="M1920" s="2">
        <v>43982</v>
      </c>
      <c r="N1920" t="s">
        <v>5512</v>
      </c>
      <c r="O1920">
        <v>3</v>
      </c>
      <c r="P1920" t="s">
        <v>542</v>
      </c>
      <c r="Q1920" t="s">
        <v>543</v>
      </c>
      <c r="R1920" t="s">
        <v>205</v>
      </c>
      <c r="S1920" t="s">
        <v>67</v>
      </c>
      <c r="T1920" t="s">
        <v>68</v>
      </c>
      <c r="U1920">
        <v>2018</v>
      </c>
      <c r="V1920">
        <v>767169</v>
      </c>
      <c r="W1920" t="s">
        <v>69</v>
      </c>
      <c r="X1920" t="s">
        <v>286</v>
      </c>
      <c r="Y1920">
        <v>506368</v>
      </c>
      <c r="Z1920">
        <v>260801</v>
      </c>
      <c r="AA1920" t="s">
        <v>69</v>
      </c>
      <c r="AB1920" t="s">
        <v>9266</v>
      </c>
      <c r="AC1920">
        <v>767169</v>
      </c>
    </row>
    <row r="1921" spans="1:29">
      <c r="A1921">
        <f t="shared" ca="1" si="29"/>
        <v>0.34477309553628133</v>
      </c>
      <c r="B1921" t="s">
        <v>889</v>
      </c>
      <c r="C1921">
        <v>9279135</v>
      </c>
      <c r="D1921" s="2">
        <v>42878</v>
      </c>
      <c r="E1921" t="s">
        <v>9267</v>
      </c>
      <c r="F1921" t="s">
        <v>9268</v>
      </c>
      <c r="G1921">
        <v>5</v>
      </c>
      <c r="H1921" t="s">
        <v>58</v>
      </c>
      <c r="I1921" t="s">
        <v>891</v>
      </c>
      <c r="J1921">
        <v>24313</v>
      </c>
      <c r="K1921">
        <v>4</v>
      </c>
      <c r="L1921" s="2">
        <v>41856</v>
      </c>
      <c r="M1921" s="2">
        <v>43982</v>
      </c>
      <c r="N1921" t="s">
        <v>9269</v>
      </c>
      <c r="O1921">
        <v>39</v>
      </c>
      <c r="P1921" t="s">
        <v>8207</v>
      </c>
      <c r="Q1921" t="s">
        <v>8208</v>
      </c>
      <c r="R1921" t="s">
        <v>149</v>
      </c>
      <c r="S1921" t="s">
        <v>322</v>
      </c>
      <c r="T1921" t="s">
        <v>68</v>
      </c>
      <c r="U1921">
        <v>2017</v>
      </c>
      <c r="V1921">
        <v>194623</v>
      </c>
      <c r="W1921" t="s">
        <v>69</v>
      </c>
      <c r="X1921" t="s">
        <v>889</v>
      </c>
      <c r="Y1921">
        <v>135000</v>
      </c>
      <c r="Z1921">
        <v>59623</v>
      </c>
      <c r="AA1921" t="s">
        <v>69</v>
      </c>
      <c r="AB1921" t="s">
        <v>9270</v>
      </c>
      <c r="AC1921">
        <v>194623</v>
      </c>
    </row>
    <row r="1922" spans="1:29">
      <c r="A1922">
        <f t="shared" ref="A1922:A1985" ca="1" si="30">RAND()</f>
        <v>0.22865912760592133</v>
      </c>
      <c r="B1922" t="s">
        <v>1143</v>
      </c>
      <c r="C1922">
        <v>9478552</v>
      </c>
      <c r="D1922" s="2">
        <v>43228</v>
      </c>
      <c r="E1922" t="s">
        <v>56</v>
      </c>
      <c r="F1922" t="s">
        <v>9271</v>
      </c>
      <c r="G1922">
        <v>5</v>
      </c>
      <c r="H1922" t="s">
        <v>58</v>
      </c>
      <c r="I1922" t="s">
        <v>1145</v>
      </c>
      <c r="J1922">
        <v>67743</v>
      </c>
      <c r="K1922">
        <v>4</v>
      </c>
      <c r="L1922" s="2">
        <v>42125</v>
      </c>
      <c r="M1922" s="2">
        <v>43951</v>
      </c>
      <c r="N1922" t="s">
        <v>6328</v>
      </c>
      <c r="O1922">
        <v>4</v>
      </c>
      <c r="P1922" t="s">
        <v>1512</v>
      </c>
      <c r="Q1922" t="s">
        <v>1513</v>
      </c>
      <c r="R1922" t="s">
        <v>640</v>
      </c>
      <c r="S1922" t="s">
        <v>102</v>
      </c>
      <c r="T1922" t="s">
        <v>68</v>
      </c>
      <c r="U1922">
        <v>2018</v>
      </c>
      <c r="V1922">
        <v>351625</v>
      </c>
      <c r="W1922" t="s">
        <v>69</v>
      </c>
      <c r="X1922" t="s">
        <v>1143</v>
      </c>
      <c r="Y1922">
        <v>237880</v>
      </c>
      <c r="Z1922">
        <v>113745</v>
      </c>
      <c r="AA1922" t="s">
        <v>69</v>
      </c>
      <c r="AB1922" t="s">
        <v>9272</v>
      </c>
      <c r="AC1922">
        <v>351625</v>
      </c>
    </row>
    <row r="1923" spans="1:29">
      <c r="A1923">
        <f t="shared" ca="1" si="30"/>
        <v>0.98401340467474685</v>
      </c>
      <c r="B1923" t="s">
        <v>127</v>
      </c>
      <c r="C1923">
        <v>9274359</v>
      </c>
      <c r="D1923" s="2">
        <v>42874</v>
      </c>
      <c r="E1923" t="s">
        <v>76</v>
      </c>
      <c r="F1923" t="s">
        <v>9273</v>
      </c>
      <c r="G1923">
        <v>5</v>
      </c>
      <c r="H1923" t="s">
        <v>58</v>
      </c>
      <c r="I1923" t="s">
        <v>130</v>
      </c>
      <c r="J1923">
        <v>85538</v>
      </c>
      <c r="K1923">
        <v>8</v>
      </c>
      <c r="L1923" s="2">
        <v>39969</v>
      </c>
      <c r="M1923" s="2">
        <v>43616</v>
      </c>
      <c r="N1923" t="s">
        <v>2321</v>
      </c>
      <c r="O1923">
        <v>11</v>
      </c>
      <c r="P1923" t="s">
        <v>3281</v>
      </c>
      <c r="Q1923" t="s">
        <v>533</v>
      </c>
      <c r="R1923" t="s">
        <v>149</v>
      </c>
      <c r="S1923" t="s">
        <v>260</v>
      </c>
      <c r="T1923" t="s">
        <v>68</v>
      </c>
      <c r="U1923">
        <v>2017</v>
      </c>
      <c r="V1923">
        <v>486540</v>
      </c>
      <c r="W1923" t="s">
        <v>69</v>
      </c>
      <c r="X1923" t="s">
        <v>127</v>
      </c>
      <c r="Y1923">
        <v>317378</v>
      </c>
      <c r="Z1923">
        <v>169162</v>
      </c>
      <c r="AA1923" t="s">
        <v>69</v>
      </c>
      <c r="AB1923" t="s">
        <v>9274</v>
      </c>
      <c r="AC1923">
        <v>486540</v>
      </c>
    </row>
    <row r="1924" spans="1:29">
      <c r="A1924">
        <f t="shared" ca="1" si="30"/>
        <v>0.66229113204245293</v>
      </c>
      <c r="B1924" t="s">
        <v>199</v>
      </c>
      <c r="C1924">
        <v>9451243</v>
      </c>
      <c r="D1924" s="2">
        <v>43187</v>
      </c>
      <c r="E1924" t="s">
        <v>56</v>
      </c>
      <c r="F1924" t="s">
        <v>9275</v>
      </c>
      <c r="G1924">
        <v>5</v>
      </c>
      <c r="H1924" t="s">
        <v>58</v>
      </c>
      <c r="I1924" t="s">
        <v>149</v>
      </c>
      <c r="J1924">
        <v>188353</v>
      </c>
      <c r="K1924">
        <v>4</v>
      </c>
      <c r="L1924" s="2">
        <v>42095</v>
      </c>
      <c r="M1924" s="2">
        <v>43555</v>
      </c>
      <c r="N1924" t="s">
        <v>1136</v>
      </c>
      <c r="O1924">
        <v>12</v>
      </c>
      <c r="P1924" t="s">
        <v>1357</v>
      </c>
      <c r="Q1924" t="s">
        <v>217</v>
      </c>
      <c r="R1924" t="s">
        <v>120</v>
      </c>
      <c r="S1924" t="s">
        <v>67</v>
      </c>
      <c r="T1924" t="s">
        <v>68</v>
      </c>
      <c r="U1924">
        <v>2018</v>
      </c>
      <c r="V1924">
        <v>186527</v>
      </c>
      <c r="W1924" t="s">
        <v>69</v>
      </c>
      <c r="X1924" t="s">
        <v>199</v>
      </c>
      <c r="Y1924">
        <v>127230</v>
      </c>
      <c r="Z1924">
        <v>59297</v>
      </c>
      <c r="AA1924" t="s">
        <v>69</v>
      </c>
      <c r="AB1924" t="s">
        <v>9276</v>
      </c>
      <c r="AC1924">
        <v>186527</v>
      </c>
    </row>
    <row r="1925" spans="1:29">
      <c r="A1925">
        <f t="shared" ca="1" si="30"/>
        <v>0.26893190970013803</v>
      </c>
      <c r="B1925" t="s">
        <v>254</v>
      </c>
      <c r="C1925">
        <v>9335368</v>
      </c>
      <c r="D1925" s="2">
        <v>42961</v>
      </c>
      <c r="E1925" t="s">
        <v>56</v>
      </c>
      <c r="F1925" t="s">
        <v>9277</v>
      </c>
      <c r="G1925">
        <v>5</v>
      </c>
      <c r="H1925" t="s">
        <v>58</v>
      </c>
      <c r="I1925" t="s">
        <v>256</v>
      </c>
      <c r="J1925">
        <v>88656</v>
      </c>
      <c r="K1925">
        <v>8</v>
      </c>
      <c r="L1925" s="2">
        <v>40445</v>
      </c>
      <c r="M1925" s="2">
        <v>43343</v>
      </c>
      <c r="N1925" t="s">
        <v>9278</v>
      </c>
      <c r="O1925">
        <v>1</v>
      </c>
      <c r="P1925" t="s">
        <v>583</v>
      </c>
      <c r="Q1925" t="s">
        <v>584</v>
      </c>
      <c r="R1925" t="s">
        <v>585</v>
      </c>
      <c r="S1925" t="s">
        <v>67</v>
      </c>
      <c r="T1925" t="s">
        <v>68</v>
      </c>
      <c r="U1925">
        <v>2017</v>
      </c>
      <c r="V1925">
        <v>498418</v>
      </c>
      <c r="W1925" t="s">
        <v>69</v>
      </c>
      <c r="X1925" t="s">
        <v>254</v>
      </c>
      <c r="Y1925">
        <v>320316</v>
      </c>
      <c r="Z1925">
        <v>178102</v>
      </c>
      <c r="AA1925" t="s">
        <v>69</v>
      </c>
      <c r="AB1925" t="s">
        <v>9279</v>
      </c>
      <c r="AC1925">
        <v>498418</v>
      </c>
    </row>
    <row r="1926" spans="1:29">
      <c r="A1926">
        <f t="shared" ca="1" si="30"/>
        <v>0.71597519162890222</v>
      </c>
      <c r="B1926" t="s">
        <v>199</v>
      </c>
      <c r="C1926">
        <v>9333250</v>
      </c>
      <c r="D1926" s="2">
        <v>42964</v>
      </c>
      <c r="E1926" t="s">
        <v>76</v>
      </c>
      <c r="F1926" t="s">
        <v>9280</v>
      </c>
      <c r="G1926">
        <v>5</v>
      </c>
      <c r="H1926" t="s">
        <v>58</v>
      </c>
      <c r="I1926" t="s">
        <v>149</v>
      </c>
      <c r="J1926">
        <v>167169</v>
      </c>
      <c r="K1926">
        <v>5</v>
      </c>
      <c r="L1926" s="2">
        <v>41535</v>
      </c>
      <c r="M1926" s="2">
        <v>43343</v>
      </c>
      <c r="N1926" t="s">
        <v>8781</v>
      </c>
      <c r="O1926">
        <v>2</v>
      </c>
      <c r="P1926" t="s">
        <v>2348</v>
      </c>
      <c r="Q1926" t="s">
        <v>543</v>
      </c>
      <c r="R1926" t="s">
        <v>205</v>
      </c>
      <c r="S1926" t="s">
        <v>67</v>
      </c>
      <c r="T1926" t="s">
        <v>68</v>
      </c>
      <c r="U1926">
        <v>2017</v>
      </c>
      <c r="V1926">
        <v>321625</v>
      </c>
      <c r="W1926" t="s">
        <v>69</v>
      </c>
      <c r="X1926" t="s">
        <v>199</v>
      </c>
      <c r="Y1926">
        <v>207500</v>
      </c>
      <c r="Z1926">
        <v>114125</v>
      </c>
      <c r="AA1926" t="s">
        <v>69</v>
      </c>
      <c r="AB1926" t="s">
        <v>9281</v>
      </c>
      <c r="AC1926">
        <v>321625</v>
      </c>
    </row>
    <row r="1927" spans="1:29">
      <c r="A1927">
        <f t="shared" ca="1" si="30"/>
        <v>0.42764795875677541</v>
      </c>
      <c r="B1927" t="s">
        <v>92</v>
      </c>
      <c r="C1927">
        <v>9271978</v>
      </c>
      <c r="D1927" s="2">
        <v>42866</v>
      </c>
      <c r="E1927" t="s">
        <v>5103</v>
      </c>
      <c r="F1927" t="s">
        <v>9282</v>
      </c>
      <c r="G1927">
        <v>5</v>
      </c>
      <c r="H1927" t="s">
        <v>58</v>
      </c>
      <c r="I1927" t="s">
        <v>95</v>
      </c>
      <c r="J1927">
        <v>75635</v>
      </c>
      <c r="K1927">
        <v>5</v>
      </c>
      <c r="L1927" s="2">
        <v>41477</v>
      </c>
      <c r="M1927" s="2">
        <v>43951</v>
      </c>
      <c r="N1927" t="s">
        <v>2548</v>
      </c>
      <c r="O1927">
        <v>3</v>
      </c>
      <c r="P1927" t="s">
        <v>2568</v>
      </c>
      <c r="Q1927" t="s">
        <v>2569</v>
      </c>
      <c r="R1927" t="s">
        <v>630</v>
      </c>
      <c r="S1927" t="s">
        <v>102</v>
      </c>
      <c r="T1927" t="s">
        <v>68</v>
      </c>
      <c r="U1927">
        <v>2017</v>
      </c>
      <c r="V1927">
        <v>293954</v>
      </c>
      <c r="W1927" t="s">
        <v>69</v>
      </c>
      <c r="X1927" t="s">
        <v>92</v>
      </c>
      <c r="Y1927">
        <v>228775</v>
      </c>
      <c r="Z1927">
        <v>65179</v>
      </c>
      <c r="AA1927" t="s">
        <v>69</v>
      </c>
      <c r="AB1927" t="s">
        <v>9283</v>
      </c>
      <c r="AC1927">
        <v>293954</v>
      </c>
    </row>
    <row r="1928" spans="1:29">
      <c r="A1928">
        <f t="shared" ca="1" si="30"/>
        <v>8.5334276557627042E-3</v>
      </c>
      <c r="B1928" t="s">
        <v>55</v>
      </c>
      <c r="C1928">
        <v>9210655</v>
      </c>
      <c r="D1928" s="2">
        <v>42761</v>
      </c>
      <c r="E1928" t="s">
        <v>76</v>
      </c>
      <c r="F1928" t="s">
        <v>9284</v>
      </c>
      <c r="G1928">
        <v>5</v>
      </c>
      <c r="H1928" t="s">
        <v>58</v>
      </c>
      <c r="I1928" t="s">
        <v>59</v>
      </c>
      <c r="J1928">
        <v>80598</v>
      </c>
      <c r="K1928">
        <v>5</v>
      </c>
      <c r="L1928" s="2">
        <v>41306</v>
      </c>
      <c r="M1928" s="2">
        <v>43496</v>
      </c>
      <c r="N1928" t="s">
        <v>5611</v>
      </c>
      <c r="O1928">
        <v>5</v>
      </c>
      <c r="P1928" t="s">
        <v>1197</v>
      </c>
      <c r="Q1928" t="s">
        <v>584</v>
      </c>
      <c r="R1928" t="s">
        <v>585</v>
      </c>
      <c r="S1928" t="s">
        <v>67</v>
      </c>
      <c r="T1928" t="s">
        <v>68</v>
      </c>
      <c r="U1928">
        <v>2017</v>
      </c>
      <c r="V1928">
        <v>332262</v>
      </c>
      <c r="W1928" t="s">
        <v>69</v>
      </c>
      <c r="X1928" t="s">
        <v>55</v>
      </c>
      <c r="Y1928">
        <v>218750</v>
      </c>
      <c r="Z1928">
        <v>113512</v>
      </c>
      <c r="AA1928" t="s">
        <v>69</v>
      </c>
      <c r="AB1928" t="s">
        <v>9285</v>
      </c>
      <c r="AC1928">
        <v>332262</v>
      </c>
    </row>
    <row r="1929" spans="1:29">
      <c r="A1929">
        <f t="shared" ca="1" si="30"/>
        <v>0.87109495948545357</v>
      </c>
      <c r="B1929" t="s">
        <v>254</v>
      </c>
      <c r="C1929">
        <v>9403203</v>
      </c>
      <c r="D1929" s="2">
        <v>43075</v>
      </c>
      <c r="E1929" t="s">
        <v>56</v>
      </c>
      <c r="F1929" t="s">
        <v>9286</v>
      </c>
      <c r="G1929">
        <v>5</v>
      </c>
      <c r="H1929" t="s">
        <v>58</v>
      </c>
      <c r="I1929" t="s">
        <v>256</v>
      </c>
      <c r="J1929">
        <v>114341</v>
      </c>
      <c r="K1929">
        <v>4</v>
      </c>
      <c r="L1929" s="2">
        <v>42078</v>
      </c>
      <c r="M1929" s="2">
        <v>43830</v>
      </c>
      <c r="N1929" t="s">
        <v>616</v>
      </c>
      <c r="O1929">
        <v>13</v>
      </c>
      <c r="P1929" t="s">
        <v>2191</v>
      </c>
      <c r="Q1929" t="s">
        <v>2192</v>
      </c>
      <c r="R1929" t="s">
        <v>585</v>
      </c>
      <c r="S1929" t="s">
        <v>336</v>
      </c>
      <c r="T1929" t="s">
        <v>68</v>
      </c>
      <c r="U1929">
        <v>2018</v>
      </c>
      <c r="V1929">
        <v>252915</v>
      </c>
      <c r="W1929" t="s">
        <v>69</v>
      </c>
      <c r="X1929" t="s">
        <v>254</v>
      </c>
      <c r="Y1929">
        <v>180000</v>
      </c>
      <c r="Z1929">
        <v>72915</v>
      </c>
      <c r="AA1929" t="s">
        <v>69</v>
      </c>
      <c r="AB1929" t="s">
        <v>9287</v>
      </c>
      <c r="AC1929">
        <v>252915</v>
      </c>
    </row>
    <row r="1930" spans="1:29">
      <c r="A1930">
        <f t="shared" ca="1" si="30"/>
        <v>0.35509626337276368</v>
      </c>
      <c r="B1930" t="s">
        <v>241</v>
      </c>
      <c r="C1930">
        <v>9332427</v>
      </c>
      <c r="D1930" s="2">
        <v>42935</v>
      </c>
      <c r="E1930" t="s">
        <v>56</v>
      </c>
      <c r="F1930" t="s">
        <v>9288</v>
      </c>
      <c r="G1930">
        <v>5</v>
      </c>
      <c r="H1930" t="s">
        <v>58</v>
      </c>
      <c r="I1930" t="s">
        <v>243</v>
      </c>
      <c r="J1930">
        <v>123574</v>
      </c>
      <c r="K1930">
        <v>4</v>
      </c>
      <c r="L1930" s="2">
        <v>41852</v>
      </c>
      <c r="M1930" s="2">
        <v>43677</v>
      </c>
      <c r="N1930" t="s">
        <v>2261</v>
      </c>
      <c r="O1930">
        <v>7</v>
      </c>
      <c r="P1930" t="s">
        <v>1538</v>
      </c>
      <c r="Q1930" t="s">
        <v>1539</v>
      </c>
      <c r="R1930" t="s">
        <v>1540</v>
      </c>
      <c r="S1930" t="s">
        <v>67</v>
      </c>
      <c r="T1930" t="s">
        <v>68</v>
      </c>
      <c r="U1930">
        <v>2017</v>
      </c>
      <c r="V1930">
        <v>370500</v>
      </c>
      <c r="W1930" t="s">
        <v>69</v>
      </c>
      <c r="X1930" t="s">
        <v>241</v>
      </c>
      <c r="Y1930">
        <v>288250</v>
      </c>
      <c r="Z1930">
        <v>82250</v>
      </c>
      <c r="AA1930" t="s">
        <v>69</v>
      </c>
      <c r="AB1930" t="s">
        <v>9289</v>
      </c>
      <c r="AC1930">
        <v>370500</v>
      </c>
    </row>
    <row r="1931" spans="1:29">
      <c r="A1931">
        <f t="shared" ca="1" si="30"/>
        <v>0.15726231673895219</v>
      </c>
      <c r="B1931" t="s">
        <v>254</v>
      </c>
      <c r="C1931">
        <v>9283586</v>
      </c>
      <c r="D1931" s="2">
        <v>42887</v>
      </c>
      <c r="E1931" t="s">
        <v>9290</v>
      </c>
      <c r="F1931" t="s">
        <v>9291</v>
      </c>
      <c r="G1931">
        <v>5</v>
      </c>
      <c r="H1931" t="s">
        <v>58</v>
      </c>
      <c r="I1931" t="s">
        <v>256</v>
      </c>
      <c r="J1931">
        <v>104400</v>
      </c>
      <c r="K1931">
        <v>4</v>
      </c>
      <c r="L1931" s="2">
        <v>41795</v>
      </c>
      <c r="M1931" s="2">
        <v>43616</v>
      </c>
      <c r="N1931" t="s">
        <v>9292</v>
      </c>
      <c r="O1931">
        <v>50</v>
      </c>
      <c r="P1931" t="s">
        <v>357</v>
      </c>
      <c r="Q1931" t="s">
        <v>358</v>
      </c>
      <c r="R1931" t="s">
        <v>149</v>
      </c>
      <c r="S1931" t="s">
        <v>67</v>
      </c>
      <c r="T1931" t="s">
        <v>68</v>
      </c>
      <c r="U1931">
        <v>2017</v>
      </c>
      <c r="V1931">
        <v>404437</v>
      </c>
      <c r="W1931" t="s">
        <v>69</v>
      </c>
      <c r="X1931" t="s">
        <v>254</v>
      </c>
      <c r="Y1931">
        <v>272267</v>
      </c>
      <c r="Z1931">
        <v>132170</v>
      </c>
      <c r="AA1931" t="s">
        <v>69</v>
      </c>
      <c r="AB1931" t="s">
        <v>9293</v>
      </c>
      <c r="AC1931">
        <v>404437</v>
      </c>
    </row>
    <row r="1932" spans="1:29">
      <c r="A1932">
        <f t="shared" ca="1" si="30"/>
        <v>0.95534841863130582</v>
      </c>
      <c r="B1932" t="s">
        <v>241</v>
      </c>
      <c r="C1932">
        <v>9494657</v>
      </c>
      <c r="D1932" s="2">
        <v>43228</v>
      </c>
      <c r="E1932" t="s">
        <v>9294</v>
      </c>
      <c r="F1932" t="s">
        <v>9295</v>
      </c>
      <c r="G1932">
        <v>5</v>
      </c>
      <c r="H1932" t="s">
        <v>58</v>
      </c>
      <c r="I1932" t="s">
        <v>243</v>
      </c>
      <c r="J1932">
        <v>125371</v>
      </c>
      <c r="K1932">
        <v>5</v>
      </c>
      <c r="L1932" s="2">
        <v>41897</v>
      </c>
      <c r="M1932" s="2">
        <v>43982</v>
      </c>
      <c r="N1932" t="s">
        <v>9296</v>
      </c>
      <c r="O1932">
        <v>6</v>
      </c>
      <c r="P1932" t="s">
        <v>432</v>
      </c>
      <c r="Q1932" t="s">
        <v>433</v>
      </c>
      <c r="R1932" t="s">
        <v>434</v>
      </c>
      <c r="S1932" t="s">
        <v>67</v>
      </c>
      <c r="T1932" t="s">
        <v>68</v>
      </c>
      <c r="U1932">
        <v>2018</v>
      </c>
      <c r="V1932">
        <v>663178</v>
      </c>
      <c r="W1932" t="s">
        <v>69</v>
      </c>
      <c r="X1932" t="s">
        <v>241</v>
      </c>
      <c r="Y1932">
        <v>540078</v>
      </c>
      <c r="Z1932">
        <v>123100</v>
      </c>
      <c r="AA1932" t="s">
        <v>69</v>
      </c>
      <c r="AB1932" t="s">
        <v>9297</v>
      </c>
      <c r="AC1932">
        <v>663178</v>
      </c>
    </row>
    <row r="1933" spans="1:29">
      <c r="A1933">
        <f t="shared" ca="1" si="30"/>
        <v>0.81547475729284169</v>
      </c>
      <c r="B1933" t="s">
        <v>889</v>
      </c>
      <c r="C1933">
        <v>9692128</v>
      </c>
      <c r="D1933" s="2">
        <v>43316</v>
      </c>
      <c r="E1933" t="s">
        <v>110</v>
      </c>
      <c r="F1933" t="s">
        <v>9298</v>
      </c>
      <c r="G1933">
        <v>7</v>
      </c>
      <c r="H1933" t="s">
        <v>58</v>
      </c>
      <c r="I1933" t="s">
        <v>891</v>
      </c>
      <c r="J1933">
        <v>24615</v>
      </c>
      <c r="K1933">
        <v>5</v>
      </c>
      <c r="L1933" s="2">
        <v>41866</v>
      </c>
      <c r="M1933" s="2">
        <v>43982</v>
      </c>
      <c r="N1933" t="s">
        <v>1565</v>
      </c>
      <c r="O1933">
        <v>20</v>
      </c>
      <c r="P1933" t="s">
        <v>9299</v>
      </c>
      <c r="Q1933" t="s">
        <v>6840</v>
      </c>
      <c r="R1933" t="s">
        <v>120</v>
      </c>
      <c r="S1933" t="s">
        <v>85</v>
      </c>
      <c r="T1933" t="s">
        <v>68</v>
      </c>
      <c r="U1933">
        <v>2018</v>
      </c>
      <c r="V1933">
        <v>327935</v>
      </c>
      <c r="W1933" t="s">
        <v>69</v>
      </c>
      <c r="X1933" t="s">
        <v>889</v>
      </c>
      <c r="Y1933">
        <v>270040</v>
      </c>
      <c r="Z1933">
        <v>57895</v>
      </c>
      <c r="AA1933" t="s">
        <v>69</v>
      </c>
      <c r="AB1933" t="s">
        <v>9300</v>
      </c>
      <c r="AC1933">
        <v>327935</v>
      </c>
    </row>
    <row r="1934" spans="1:29">
      <c r="A1934">
        <f t="shared" ca="1" si="30"/>
        <v>0.59090840332915884</v>
      </c>
      <c r="B1934" t="s">
        <v>199</v>
      </c>
      <c r="C1934">
        <v>9201306</v>
      </c>
      <c r="D1934" s="2">
        <v>42755</v>
      </c>
      <c r="E1934" t="s">
        <v>76</v>
      </c>
      <c r="F1934" t="s">
        <v>9301</v>
      </c>
      <c r="G1934">
        <v>5</v>
      </c>
      <c r="H1934" t="s">
        <v>58</v>
      </c>
      <c r="I1934" t="s">
        <v>149</v>
      </c>
      <c r="J1934">
        <v>168488</v>
      </c>
      <c r="K1934">
        <v>5</v>
      </c>
      <c r="L1934" s="2">
        <v>41306</v>
      </c>
      <c r="M1934" s="2">
        <v>43496</v>
      </c>
      <c r="N1934" t="s">
        <v>811</v>
      </c>
      <c r="O1934">
        <v>11</v>
      </c>
      <c r="P1934" t="s">
        <v>2093</v>
      </c>
      <c r="Q1934" t="s">
        <v>1293</v>
      </c>
      <c r="R1934" t="s">
        <v>555</v>
      </c>
      <c r="S1934" t="s">
        <v>67</v>
      </c>
      <c r="T1934" t="s">
        <v>68</v>
      </c>
      <c r="U1934">
        <v>2017</v>
      </c>
      <c r="V1934">
        <v>376829</v>
      </c>
      <c r="W1934" t="s">
        <v>69</v>
      </c>
      <c r="X1934" t="s">
        <v>199</v>
      </c>
      <c r="Y1934">
        <v>237747</v>
      </c>
      <c r="Z1934">
        <v>139082</v>
      </c>
      <c r="AA1934" t="s">
        <v>69</v>
      </c>
      <c r="AB1934" t="s">
        <v>9302</v>
      </c>
      <c r="AC1934">
        <v>376829</v>
      </c>
    </row>
    <row r="1935" spans="1:29">
      <c r="A1935">
        <f t="shared" ca="1" si="30"/>
        <v>0.41272107796736979</v>
      </c>
      <c r="B1935" t="s">
        <v>1619</v>
      </c>
      <c r="C1935">
        <v>9297186</v>
      </c>
      <c r="D1935" s="2">
        <v>42898</v>
      </c>
      <c r="E1935" t="s">
        <v>3264</v>
      </c>
      <c r="F1935" t="s">
        <v>9303</v>
      </c>
      <c r="G1935">
        <v>5</v>
      </c>
      <c r="H1935" t="s">
        <v>58</v>
      </c>
      <c r="I1935" t="s">
        <v>1621</v>
      </c>
      <c r="J1935">
        <v>15731</v>
      </c>
      <c r="K1935">
        <v>11</v>
      </c>
      <c r="L1935" s="2">
        <v>39182</v>
      </c>
      <c r="M1935" s="2">
        <v>44012</v>
      </c>
      <c r="N1935" t="s">
        <v>864</v>
      </c>
      <c r="O1935">
        <v>7</v>
      </c>
      <c r="P1935" t="s">
        <v>4519</v>
      </c>
      <c r="Q1935" t="s">
        <v>4520</v>
      </c>
      <c r="R1935" t="s">
        <v>585</v>
      </c>
      <c r="S1935" t="s">
        <v>67</v>
      </c>
      <c r="T1935" t="s">
        <v>68</v>
      </c>
      <c r="U1935">
        <v>2017</v>
      </c>
      <c r="V1935">
        <v>451116</v>
      </c>
      <c r="W1935" t="s">
        <v>69</v>
      </c>
      <c r="X1935" t="s">
        <v>1619</v>
      </c>
      <c r="Y1935">
        <v>298752</v>
      </c>
      <c r="Z1935">
        <v>152364</v>
      </c>
      <c r="AA1935" t="s">
        <v>69</v>
      </c>
      <c r="AB1935" t="s">
        <v>9304</v>
      </c>
      <c r="AC1935">
        <v>451116</v>
      </c>
    </row>
    <row r="1936" spans="1:29">
      <c r="A1936">
        <f t="shared" ca="1" si="30"/>
        <v>0.2803363326516517</v>
      </c>
      <c r="B1936" t="s">
        <v>254</v>
      </c>
      <c r="C1936">
        <v>9325029</v>
      </c>
      <c r="D1936" s="2">
        <v>42984</v>
      </c>
      <c r="E1936" t="s">
        <v>76</v>
      </c>
      <c r="F1936" t="s">
        <v>9305</v>
      </c>
      <c r="G1936">
        <v>5</v>
      </c>
      <c r="H1936" t="s">
        <v>58</v>
      </c>
      <c r="I1936" t="s">
        <v>256</v>
      </c>
      <c r="J1936">
        <v>107533</v>
      </c>
      <c r="K1936">
        <v>4</v>
      </c>
      <c r="L1936" s="2">
        <v>41912</v>
      </c>
      <c r="M1936" s="2">
        <v>43677</v>
      </c>
      <c r="N1936" t="s">
        <v>1675</v>
      </c>
      <c r="O1936">
        <v>13</v>
      </c>
      <c r="P1936" t="s">
        <v>2191</v>
      </c>
      <c r="Q1936" t="s">
        <v>2192</v>
      </c>
      <c r="R1936" t="s">
        <v>585</v>
      </c>
      <c r="S1936" t="s">
        <v>85</v>
      </c>
      <c r="T1936" t="s">
        <v>68</v>
      </c>
      <c r="U1936">
        <v>2017</v>
      </c>
      <c r="V1936">
        <v>288229</v>
      </c>
      <c r="W1936" t="s">
        <v>69</v>
      </c>
      <c r="X1936" t="s">
        <v>254</v>
      </c>
      <c r="Y1936">
        <v>190000</v>
      </c>
      <c r="Z1936">
        <v>98229</v>
      </c>
      <c r="AA1936" t="s">
        <v>69</v>
      </c>
      <c r="AB1936" t="s">
        <v>9306</v>
      </c>
      <c r="AC1936">
        <v>288229</v>
      </c>
    </row>
    <row r="1937" spans="1:29">
      <c r="A1937">
        <f t="shared" ca="1" si="30"/>
        <v>0.42229948029840059</v>
      </c>
      <c r="B1937" t="s">
        <v>92</v>
      </c>
      <c r="C1937">
        <v>9348396</v>
      </c>
      <c r="D1937" s="2">
        <v>42985</v>
      </c>
      <c r="E1937" t="s">
        <v>56</v>
      </c>
      <c r="F1937" t="s">
        <v>9307</v>
      </c>
      <c r="G1937">
        <v>5</v>
      </c>
      <c r="H1937" t="s">
        <v>58</v>
      </c>
      <c r="I1937" t="s">
        <v>95</v>
      </c>
      <c r="J1937">
        <v>81179</v>
      </c>
      <c r="K1937">
        <v>3</v>
      </c>
      <c r="L1937" s="2">
        <v>42261</v>
      </c>
      <c r="M1937" s="2">
        <v>44074</v>
      </c>
      <c r="N1937" t="s">
        <v>9308</v>
      </c>
      <c r="O1937">
        <v>7</v>
      </c>
      <c r="P1937" t="s">
        <v>64</v>
      </c>
      <c r="Q1937" t="s">
        <v>65</v>
      </c>
      <c r="R1937" t="s">
        <v>66</v>
      </c>
      <c r="S1937" t="s">
        <v>413</v>
      </c>
      <c r="T1937" t="s">
        <v>68</v>
      </c>
      <c r="U1937">
        <v>2017</v>
      </c>
      <c r="V1937">
        <v>608336</v>
      </c>
      <c r="W1937" t="s">
        <v>69</v>
      </c>
      <c r="X1937" t="s">
        <v>92</v>
      </c>
      <c r="Y1937">
        <v>422115</v>
      </c>
      <c r="Z1937">
        <v>186221</v>
      </c>
      <c r="AA1937" t="s">
        <v>69</v>
      </c>
      <c r="AB1937" t="s">
        <v>9309</v>
      </c>
      <c r="AC1937">
        <v>608336</v>
      </c>
    </row>
    <row r="1938" spans="1:29">
      <c r="A1938">
        <f t="shared" ca="1" si="30"/>
        <v>0.66711475691760447</v>
      </c>
      <c r="B1938" t="s">
        <v>55</v>
      </c>
      <c r="C1938">
        <v>9458795</v>
      </c>
      <c r="D1938" s="2">
        <v>43175</v>
      </c>
      <c r="E1938" t="s">
        <v>328</v>
      </c>
      <c r="F1938" t="s">
        <v>9310</v>
      </c>
      <c r="G1938">
        <v>5</v>
      </c>
      <c r="H1938" t="s">
        <v>58</v>
      </c>
      <c r="I1938" t="s">
        <v>59</v>
      </c>
      <c r="J1938">
        <v>87494</v>
      </c>
      <c r="K1938">
        <v>5</v>
      </c>
      <c r="L1938" s="2">
        <v>41730</v>
      </c>
      <c r="M1938" s="2">
        <v>43555</v>
      </c>
      <c r="N1938" t="s">
        <v>769</v>
      </c>
      <c r="O1938">
        <v>36</v>
      </c>
      <c r="P1938" t="s">
        <v>1090</v>
      </c>
      <c r="Q1938" t="s">
        <v>1091</v>
      </c>
      <c r="R1938" t="s">
        <v>149</v>
      </c>
      <c r="S1938" t="s">
        <v>336</v>
      </c>
      <c r="T1938" t="s">
        <v>68</v>
      </c>
      <c r="U1938">
        <v>2018</v>
      </c>
      <c r="V1938">
        <v>436685</v>
      </c>
      <c r="W1938" t="s">
        <v>69</v>
      </c>
      <c r="X1938" t="s">
        <v>55</v>
      </c>
      <c r="Y1938">
        <v>293393</v>
      </c>
      <c r="Z1938">
        <v>143292</v>
      </c>
      <c r="AA1938" t="s">
        <v>69</v>
      </c>
      <c r="AB1938" t="s">
        <v>9311</v>
      </c>
      <c r="AC1938">
        <v>436685</v>
      </c>
    </row>
    <row r="1939" spans="1:29">
      <c r="A1939">
        <f t="shared" ca="1" si="30"/>
        <v>0.33377348644218929</v>
      </c>
      <c r="B1939" t="s">
        <v>303</v>
      </c>
      <c r="C1939">
        <v>9512966</v>
      </c>
      <c r="D1939" s="2">
        <v>43279</v>
      </c>
      <c r="E1939" t="s">
        <v>56</v>
      </c>
      <c r="F1939" t="s">
        <v>9312</v>
      </c>
      <c r="G1939">
        <v>5</v>
      </c>
      <c r="H1939" t="s">
        <v>58</v>
      </c>
      <c r="I1939" t="s">
        <v>305</v>
      </c>
      <c r="J1939">
        <v>105155</v>
      </c>
      <c r="K1939">
        <v>3</v>
      </c>
      <c r="L1939" s="2">
        <v>42522</v>
      </c>
      <c r="M1939" s="2">
        <v>43982</v>
      </c>
      <c r="N1939" t="s">
        <v>2465</v>
      </c>
      <c r="O1939">
        <v>3</v>
      </c>
      <c r="P1939" t="s">
        <v>542</v>
      </c>
      <c r="Q1939" t="s">
        <v>543</v>
      </c>
      <c r="R1939" t="s">
        <v>205</v>
      </c>
      <c r="S1939" t="s">
        <v>67</v>
      </c>
      <c r="T1939" t="s">
        <v>68</v>
      </c>
      <c r="U1939">
        <v>2018</v>
      </c>
      <c r="V1939">
        <v>380315</v>
      </c>
      <c r="W1939" t="s">
        <v>69</v>
      </c>
      <c r="X1939" t="s">
        <v>303</v>
      </c>
      <c r="Y1939">
        <v>295265</v>
      </c>
      <c r="Z1939">
        <v>85050</v>
      </c>
      <c r="AA1939" t="s">
        <v>69</v>
      </c>
      <c r="AB1939" t="s">
        <v>9313</v>
      </c>
      <c r="AC1939">
        <v>380315</v>
      </c>
    </row>
    <row r="1940" spans="1:29">
      <c r="A1940">
        <f t="shared" ca="1" si="30"/>
        <v>0.32672947165140265</v>
      </c>
      <c r="B1940" t="s">
        <v>241</v>
      </c>
      <c r="C1940">
        <v>9197663</v>
      </c>
      <c r="D1940" s="2">
        <v>42735</v>
      </c>
      <c r="E1940" t="s">
        <v>724</v>
      </c>
      <c r="F1940" t="s">
        <v>9314</v>
      </c>
      <c r="G1940">
        <v>5</v>
      </c>
      <c r="H1940" t="s">
        <v>58</v>
      </c>
      <c r="I1940" t="s">
        <v>243</v>
      </c>
      <c r="J1940">
        <v>112860</v>
      </c>
      <c r="K1940">
        <v>6</v>
      </c>
      <c r="L1940" s="2">
        <v>41030</v>
      </c>
      <c r="M1940" s="2">
        <v>43830</v>
      </c>
      <c r="N1940" t="s">
        <v>1630</v>
      </c>
      <c r="O1940">
        <v>2</v>
      </c>
      <c r="P1940" t="s">
        <v>9315</v>
      </c>
      <c r="Q1940" t="s">
        <v>1208</v>
      </c>
      <c r="R1940" t="s">
        <v>1209</v>
      </c>
      <c r="S1940" t="s">
        <v>473</v>
      </c>
      <c r="T1940" t="s">
        <v>68</v>
      </c>
      <c r="U1940">
        <v>2017</v>
      </c>
      <c r="V1940">
        <v>397500</v>
      </c>
      <c r="W1940" t="s">
        <v>69</v>
      </c>
      <c r="X1940" t="s">
        <v>241</v>
      </c>
      <c r="Y1940">
        <v>250000</v>
      </c>
      <c r="Z1940">
        <v>147500</v>
      </c>
      <c r="AA1940" t="s">
        <v>69</v>
      </c>
      <c r="AB1940" t="s">
        <v>9316</v>
      </c>
      <c r="AC1940">
        <v>397500</v>
      </c>
    </row>
    <row r="1941" spans="1:29">
      <c r="A1941">
        <f t="shared" ca="1" si="30"/>
        <v>0.86008840598393266</v>
      </c>
      <c r="B1941" t="s">
        <v>254</v>
      </c>
      <c r="C1941">
        <v>9483304</v>
      </c>
      <c r="D1941" s="2">
        <v>43214</v>
      </c>
      <c r="E1941" t="s">
        <v>56</v>
      </c>
      <c r="F1941" t="s">
        <v>9317</v>
      </c>
      <c r="G1941">
        <v>5</v>
      </c>
      <c r="H1941" t="s">
        <v>58</v>
      </c>
      <c r="I1941" t="s">
        <v>256</v>
      </c>
      <c r="J1941">
        <v>96056</v>
      </c>
      <c r="K1941">
        <v>8</v>
      </c>
      <c r="L1941" s="2">
        <v>40575</v>
      </c>
      <c r="M1941" s="2">
        <v>43616</v>
      </c>
      <c r="N1941" t="s">
        <v>911</v>
      </c>
      <c r="O1941">
        <v>12</v>
      </c>
      <c r="P1941" t="s">
        <v>509</v>
      </c>
      <c r="Q1941" t="s">
        <v>217</v>
      </c>
      <c r="R1941" t="s">
        <v>120</v>
      </c>
      <c r="S1941" t="s">
        <v>260</v>
      </c>
      <c r="T1941" t="s">
        <v>68</v>
      </c>
      <c r="U1941">
        <v>2018</v>
      </c>
      <c r="V1941">
        <v>464466</v>
      </c>
      <c r="W1941" t="s">
        <v>69</v>
      </c>
      <c r="X1941" t="s">
        <v>254</v>
      </c>
      <c r="Y1941">
        <v>264051</v>
      </c>
      <c r="Z1941">
        <v>200415</v>
      </c>
      <c r="AA1941" t="s">
        <v>69</v>
      </c>
      <c r="AB1941" t="s">
        <v>9318</v>
      </c>
      <c r="AC1941">
        <v>464466</v>
      </c>
    </row>
    <row r="1942" spans="1:29">
      <c r="A1942">
        <f t="shared" ca="1" si="30"/>
        <v>0.37842934225449409</v>
      </c>
      <c r="B1942" t="s">
        <v>254</v>
      </c>
      <c r="C1942">
        <v>9267472</v>
      </c>
      <c r="D1942" s="2">
        <v>42839</v>
      </c>
      <c r="E1942" t="s">
        <v>76</v>
      </c>
      <c r="F1942" t="s">
        <v>9319</v>
      </c>
      <c r="G1942">
        <v>5</v>
      </c>
      <c r="H1942" t="s">
        <v>58</v>
      </c>
      <c r="I1942" t="s">
        <v>256</v>
      </c>
      <c r="J1942">
        <v>58133</v>
      </c>
      <c r="K1942">
        <v>16</v>
      </c>
      <c r="L1942" s="2">
        <v>36008</v>
      </c>
      <c r="M1942" s="2">
        <v>43585</v>
      </c>
      <c r="N1942" t="s">
        <v>9320</v>
      </c>
      <c r="O1942">
        <v>13</v>
      </c>
      <c r="P1942" t="s">
        <v>947</v>
      </c>
      <c r="Q1942" t="s">
        <v>217</v>
      </c>
      <c r="R1942" t="s">
        <v>120</v>
      </c>
      <c r="S1942" t="s">
        <v>948</v>
      </c>
      <c r="T1942" t="s">
        <v>68</v>
      </c>
      <c r="U1942">
        <v>2017</v>
      </c>
      <c r="V1942">
        <v>347363</v>
      </c>
      <c r="W1942" t="s">
        <v>69</v>
      </c>
      <c r="X1942" t="s">
        <v>254</v>
      </c>
      <c r="Y1942">
        <v>221000</v>
      </c>
      <c r="Z1942">
        <v>126363</v>
      </c>
      <c r="AA1942" t="s">
        <v>69</v>
      </c>
      <c r="AB1942" t="s">
        <v>9321</v>
      </c>
      <c r="AC1942">
        <v>347363</v>
      </c>
    </row>
    <row r="1943" spans="1:29">
      <c r="A1943">
        <f t="shared" ca="1" si="30"/>
        <v>0.81302723408977828</v>
      </c>
      <c r="B1943" t="s">
        <v>254</v>
      </c>
      <c r="C1943">
        <v>9182890</v>
      </c>
      <c r="D1943" s="2">
        <v>42674</v>
      </c>
      <c r="E1943" t="s">
        <v>76</v>
      </c>
      <c r="F1943" t="s">
        <v>9322</v>
      </c>
      <c r="G1943">
        <v>5</v>
      </c>
      <c r="H1943" t="s">
        <v>58</v>
      </c>
      <c r="I1943" t="s">
        <v>256</v>
      </c>
      <c r="J1943">
        <v>66817</v>
      </c>
      <c r="K1943">
        <v>13</v>
      </c>
      <c r="L1943" s="2">
        <v>37834</v>
      </c>
      <c r="M1943" s="2">
        <v>43069</v>
      </c>
      <c r="N1943" t="s">
        <v>592</v>
      </c>
      <c r="O1943">
        <v>7</v>
      </c>
      <c r="P1943" t="s">
        <v>64</v>
      </c>
      <c r="Q1943" t="s">
        <v>65</v>
      </c>
      <c r="R1943" t="s">
        <v>66</v>
      </c>
      <c r="S1943" t="s">
        <v>67</v>
      </c>
      <c r="T1943" t="s">
        <v>68</v>
      </c>
      <c r="U1943">
        <v>2017</v>
      </c>
      <c r="V1943">
        <v>311243</v>
      </c>
      <c r="W1943" t="s">
        <v>69</v>
      </c>
      <c r="X1943" t="s">
        <v>254</v>
      </c>
      <c r="Y1943">
        <v>192125</v>
      </c>
      <c r="Z1943">
        <v>119118</v>
      </c>
      <c r="AA1943" t="s">
        <v>69</v>
      </c>
      <c r="AB1943" t="s">
        <v>9323</v>
      </c>
      <c r="AC1943">
        <v>311243</v>
      </c>
    </row>
    <row r="1944" spans="1:29">
      <c r="A1944">
        <f t="shared" ca="1" si="30"/>
        <v>0.13077483503319542</v>
      </c>
      <c r="B1944" t="s">
        <v>254</v>
      </c>
      <c r="C1944">
        <v>9518977</v>
      </c>
      <c r="D1944" s="2">
        <v>43276</v>
      </c>
      <c r="E1944" t="s">
        <v>56</v>
      </c>
      <c r="F1944" t="s">
        <v>9324</v>
      </c>
      <c r="G1944">
        <v>5</v>
      </c>
      <c r="H1944" t="s">
        <v>58</v>
      </c>
      <c r="I1944" t="s">
        <v>256</v>
      </c>
      <c r="J1944">
        <v>116946</v>
      </c>
      <c r="K1944">
        <v>4</v>
      </c>
      <c r="L1944" s="2">
        <v>42272</v>
      </c>
      <c r="M1944" s="2">
        <v>44012</v>
      </c>
      <c r="N1944" t="s">
        <v>2395</v>
      </c>
      <c r="O1944">
        <v>7</v>
      </c>
      <c r="P1944" t="s">
        <v>491</v>
      </c>
      <c r="Q1944" t="s">
        <v>492</v>
      </c>
      <c r="R1944" t="s">
        <v>295</v>
      </c>
      <c r="S1944" t="s">
        <v>67</v>
      </c>
      <c r="T1944" t="s">
        <v>68</v>
      </c>
      <c r="U1944">
        <v>2018</v>
      </c>
      <c r="V1944">
        <v>296728</v>
      </c>
      <c r="W1944" t="s">
        <v>69</v>
      </c>
      <c r="X1944" t="s">
        <v>254</v>
      </c>
      <c r="Y1944">
        <v>200000</v>
      </c>
      <c r="Z1944">
        <v>96728</v>
      </c>
      <c r="AA1944" t="s">
        <v>69</v>
      </c>
      <c r="AB1944" t="s">
        <v>9325</v>
      </c>
      <c r="AC1944">
        <v>296728</v>
      </c>
    </row>
    <row r="1945" spans="1:29">
      <c r="A1945">
        <f t="shared" ca="1" si="30"/>
        <v>8.9618380684571841E-2</v>
      </c>
      <c r="B1945" t="s">
        <v>889</v>
      </c>
      <c r="C1945">
        <v>9182819</v>
      </c>
      <c r="D1945" s="2">
        <v>42671</v>
      </c>
      <c r="E1945" t="s">
        <v>76</v>
      </c>
      <c r="F1945" t="s">
        <v>9326</v>
      </c>
      <c r="G1945">
        <v>5</v>
      </c>
      <c r="H1945" t="s">
        <v>58</v>
      </c>
      <c r="I1945" t="s">
        <v>891</v>
      </c>
      <c r="J1945">
        <v>21452</v>
      </c>
      <c r="K1945">
        <v>5</v>
      </c>
      <c r="L1945" s="2">
        <v>41228</v>
      </c>
      <c r="M1945" s="2">
        <v>43404</v>
      </c>
      <c r="N1945" t="s">
        <v>1565</v>
      </c>
      <c r="O1945">
        <v>13</v>
      </c>
      <c r="P1945" t="s">
        <v>1222</v>
      </c>
      <c r="Q1945" t="s">
        <v>217</v>
      </c>
      <c r="R1945" t="s">
        <v>120</v>
      </c>
      <c r="S1945" t="s">
        <v>67</v>
      </c>
      <c r="T1945" t="s">
        <v>68</v>
      </c>
      <c r="U1945">
        <v>2017</v>
      </c>
      <c r="V1945">
        <v>443702</v>
      </c>
      <c r="W1945" t="s">
        <v>69</v>
      </c>
      <c r="X1945" t="s">
        <v>889</v>
      </c>
      <c r="Y1945">
        <v>355089</v>
      </c>
      <c r="Z1945">
        <v>88613</v>
      </c>
      <c r="AA1945" t="s">
        <v>69</v>
      </c>
      <c r="AB1945" t="s">
        <v>9327</v>
      </c>
      <c r="AC1945">
        <v>443702</v>
      </c>
    </row>
    <row r="1946" spans="1:29">
      <c r="A1946">
        <f t="shared" ca="1" si="30"/>
        <v>0.56247765891181034</v>
      </c>
      <c r="B1946" t="s">
        <v>241</v>
      </c>
      <c r="C1946">
        <v>9418077</v>
      </c>
      <c r="D1946" s="2">
        <v>43153</v>
      </c>
      <c r="E1946" t="s">
        <v>76</v>
      </c>
      <c r="F1946" t="s">
        <v>9328</v>
      </c>
      <c r="G1946">
        <v>5</v>
      </c>
      <c r="H1946" t="s">
        <v>58</v>
      </c>
      <c r="I1946" t="s">
        <v>243</v>
      </c>
      <c r="J1946">
        <v>120922</v>
      </c>
      <c r="K1946">
        <v>5</v>
      </c>
      <c r="L1946" s="2">
        <v>41671</v>
      </c>
      <c r="M1946" s="2">
        <v>43861</v>
      </c>
      <c r="N1946" t="s">
        <v>1057</v>
      </c>
      <c r="O1946">
        <v>12</v>
      </c>
      <c r="P1946" t="s">
        <v>2215</v>
      </c>
      <c r="Q1946" t="s">
        <v>217</v>
      </c>
      <c r="R1946" t="s">
        <v>120</v>
      </c>
      <c r="S1946" t="s">
        <v>948</v>
      </c>
      <c r="T1946" t="s">
        <v>68</v>
      </c>
      <c r="U1946">
        <v>2018</v>
      </c>
      <c r="V1946">
        <v>423750</v>
      </c>
      <c r="W1946" t="s">
        <v>69</v>
      </c>
      <c r="X1946" t="s">
        <v>241</v>
      </c>
      <c r="Y1946">
        <v>250000</v>
      </c>
      <c r="Z1946">
        <v>173750</v>
      </c>
      <c r="AA1946" t="s">
        <v>69</v>
      </c>
      <c r="AB1946" t="s">
        <v>9329</v>
      </c>
      <c r="AC1946">
        <v>423750</v>
      </c>
    </row>
    <row r="1947" spans="1:29">
      <c r="A1947">
        <f t="shared" ca="1" si="30"/>
        <v>0.25437019164531705</v>
      </c>
      <c r="B1947" t="s">
        <v>241</v>
      </c>
      <c r="C1947">
        <v>9389514</v>
      </c>
      <c r="D1947" s="2">
        <v>43084</v>
      </c>
      <c r="E1947" t="s">
        <v>56</v>
      </c>
      <c r="F1947" t="s">
        <v>9330</v>
      </c>
      <c r="G1947">
        <v>5</v>
      </c>
      <c r="H1947" t="s">
        <v>58</v>
      </c>
      <c r="I1947" t="s">
        <v>243</v>
      </c>
      <c r="J1947">
        <v>74180</v>
      </c>
      <c r="K1947">
        <v>13</v>
      </c>
      <c r="L1947" s="2">
        <v>37803</v>
      </c>
      <c r="M1947" s="2">
        <v>44165</v>
      </c>
      <c r="N1947" t="s">
        <v>1178</v>
      </c>
      <c r="O1947">
        <v>1</v>
      </c>
      <c r="P1947" t="s">
        <v>346</v>
      </c>
      <c r="Q1947" t="s">
        <v>119</v>
      </c>
      <c r="R1947" t="s">
        <v>347</v>
      </c>
      <c r="S1947" t="s">
        <v>348</v>
      </c>
      <c r="T1947" t="s">
        <v>68</v>
      </c>
      <c r="U1947">
        <v>2018</v>
      </c>
      <c r="V1947">
        <v>397500</v>
      </c>
      <c r="W1947" t="s">
        <v>69</v>
      </c>
      <c r="X1947" t="s">
        <v>241</v>
      </c>
      <c r="Y1947">
        <v>250000</v>
      </c>
      <c r="Z1947">
        <v>147500</v>
      </c>
      <c r="AA1947" t="s">
        <v>69</v>
      </c>
      <c r="AB1947" t="s">
        <v>9331</v>
      </c>
      <c r="AC1947">
        <v>397500</v>
      </c>
    </row>
    <row r="1948" spans="1:29">
      <c r="A1948">
        <f t="shared" ca="1" si="30"/>
        <v>0.22751242056236065</v>
      </c>
      <c r="B1948" t="s">
        <v>199</v>
      </c>
      <c r="C1948">
        <v>9477489</v>
      </c>
      <c r="D1948" s="2">
        <v>43206</v>
      </c>
      <c r="E1948" t="s">
        <v>56</v>
      </c>
      <c r="F1948" t="s">
        <v>9332</v>
      </c>
      <c r="G1948">
        <v>5</v>
      </c>
      <c r="H1948" t="s">
        <v>58</v>
      </c>
      <c r="I1948" t="s">
        <v>149</v>
      </c>
      <c r="J1948">
        <v>186100</v>
      </c>
      <c r="K1948">
        <v>5</v>
      </c>
      <c r="L1948" s="2">
        <v>42143</v>
      </c>
      <c r="M1948" s="2">
        <v>44316</v>
      </c>
      <c r="N1948" t="s">
        <v>2564</v>
      </c>
      <c r="O1948">
        <v>18</v>
      </c>
      <c r="P1948" t="s">
        <v>8685</v>
      </c>
      <c r="Q1948" t="s">
        <v>175</v>
      </c>
      <c r="R1948" t="s">
        <v>176</v>
      </c>
      <c r="S1948" t="s">
        <v>729</v>
      </c>
      <c r="T1948" t="s">
        <v>68</v>
      </c>
      <c r="U1948">
        <v>2018</v>
      </c>
      <c r="V1948">
        <v>342809</v>
      </c>
      <c r="W1948" t="s">
        <v>69</v>
      </c>
      <c r="X1948" t="s">
        <v>199</v>
      </c>
      <c r="Y1948">
        <v>285635</v>
      </c>
      <c r="Z1948">
        <v>57174</v>
      </c>
      <c r="AA1948" t="s">
        <v>69</v>
      </c>
      <c r="AB1948" t="s">
        <v>9333</v>
      </c>
      <c r="AC1948">
        <v>342809</v>
      </c>
    </row>
    <row r="1949" spans="1:29">
      <c r="A1949">
        <f t="shared" ca="1" si="30"/>
        <v>3.9825667308099888E-3</v>
      </c>
      <c r="B1949" t="s">
        <v>127</v>
      </c>
      <c r="C1949">
        <v>9208646</v>
      </c>
      <c r="D1949" s="2">
        <v>42755</v>
      </c>
      <c r="E1949" t="s">
        <v>76</v>
      </c>
      <c r="F1949" t="s">
        <v>9334</v>
      </c>
      <c r="G1949">
        <v>5</v>
      </c>
      <c r="H1949" t="s">
        <v>58</v>
      </c>
      <c r="I1949" t="s">
        <v>130</v>
      </c>
      <c r="J1949">
        <v>100923</v>
      </c>
      <c r="K1949">
        <v>4</v>
      </c>
      <c r="L1949" s="2">
        <v>41671</v>
      </c>
      <c r="M1949" s="2">
        <v>43861</v>
      </c>
      <c r="N1949" t="s">
        <v>9335</v>
      </c>
      <c r="O1949">
        <v>3</v>
      </c>
      <c r="P1949" t="s">
        <v>542</v>
      </c>
      <c r="Q1949" t="s">
        <v>543</v>
      </c>
      <c r="R1949" t="s">
        <v>205</v>
      </c>
      <c r="S1949" t="s">
        <v>67</v>
      </c>
      <c r="T1949" t="s">
        <v>68</v>
      </c>
      <c r="U1949">
        <v>2017</v>
      </c>
      <c r="V1949">
        <v>463198</v>
      </c>
      <c r="W1949" t="s">
        <v>69</v>
      </c>
      <c r="X1949" t="s">
        <v>127</v>
      </c>
      <c r="Y1949">
        <v>289499</v>
      </c>
      <c r="Z1949">
        <v>173699</v>
      </c>
      <c r="AA1949" t="s">
        <v>69</v>
      </c>
      <c r="AB1949" t="s">
        <v>9336</v>
      </c>
      <c r="AC1949">
        <v>463198</v>
      </c>
    </row>
    <row r="1950" spans="1:29">
      <c r="A1950">
        <f t="shared" ca="1" si="30"/>
        <v>0.51965266584704439</v>
      </c>
      <c r="B1950" t="s">
        <v>303</v>
      </c>
      <c r="C1950">
        <v>9388341</v>
      </c>
      <c r="D1950" s="2">
        <v>43069</v>
      </c>
      <c r="E1950" t="s">
        <v>900</v>
      </c>
      <c r="F1950" t="s">
        <v>9337</v>
      </c>
      <c r="G1950">
        <v>5</v>
      </c>
      <c r="H1950" t="s">
        <v>58</v>
      </c>
      <c r="I1950" t="s">
        <v>305</v>
      </c>
      <c r="J1950">
        <v>103591</v>
      </c>
      <c r="K1950">
        <v>3</v>
      </c>
      <c r="L1950" s="2">
        <v>42348</v>
      </c>
      <c r="M1950" s="2">
        <v>43799</v>
      </c>
      <c r="N1950" t="s">
        <v>4135</v>
      </c>
      <c r="O1950">
        <v>19</v>
      </c>
      <c r="P1950" t="s">
        <v>8667</v>
      </c>
      <c r="Q1950" t="s">
        <v>8668</v>
      </c>
      <c r="R1950" t="s">
        <v>176</v>
      </c>
      <c r="S1950" t="s">
        <v>67</v>
      </c>
      <c r="T1950" t="s">
        <v>68</v>
      </c>
      <c r="U1950">
        <v>2018</v>
      </c>
      <c r="V1950">
        <v>538346</v>
      </c>
      <c r="W1950" t="s">
        <v>69</v>
      </c>
      <c r="X1950" t="s">
        <v>303</v>
      </c>
      <c r="Y1950">
        <v>427298</v>
      </c>
      <c r="Z1950">
        <v>111048</v>
      </c>
      <c r="AA1950" t="s">
        <v>69</v>
      </c>
      <c r="AB1950" t="s">
        <v>9338</v>
      </c>
      <c r="AC1950">
        <v>538346</v>
      </c>
    </row>
    <row r="1951" spans="1:29">
      <c r="A1951">
        <f t="shared" ca="1" si="30"/>
        <v>0.66140288134365854</v>
      </c>
      <c r="B1951" t="s">
        <v>241</v>
      </c>
      <c r="C1951">
        <v>9284514</v>
      </c>
      <c r="D1951" s="2">
        <v>42849</v>
      </c>
      <c r="E1951" t="s">
        <v>76</v>
      </c>
      <c r="F1951" t="s">
        <v>9339</v>
      </c>
      <c r="G1951">
        <v>5</v>
      </c>
      <c r="H1951" t="s">
        <v>58</v>
      </c>
      <c r="I1951" t="s">
        <v>243</v>
      </c>
      <c r="J1951">
        <v>119234</v>
      </c>
      <c r="K1951">
        <v>4</v>
      </c>
      <c r="L1951" s="2">
        <v>41866</v>
      </c>
      <c r="M1951" s="2">
        <v>43616</v>
      </c>
      <c r="N1951" t="s">
        <v>2261</v>
      </c>
      <c r="O1951">
        <v>7</v>
      </c>
      <c r="P1951" t="s">
        <v>814</v>
      </c>
      <c r="Q1951" t="s">
        <v>815</v>
      </c>
      <c r="R1951" t="s">
        <v>816</v>
      </c>
      <c r="S1951" t="s">
        <v>473</v>
      </c>
      <c r="T1951" t="s">
        <v>68</v>
      </c>
      <c r="U1951">
        <v>2017</v>
      </c>
      <c r="V1951">
        <v>395000</v>
      </c>
      <c r="W1951" t="s">
        <v>69</v>
      </c>
      <c r="X1951" t="s">
        <v>241</v>
      </c>
      <c r="Y1951">
        <v>250000</v>
      </c>
      <c r="Z1951">
        <v>145000</v>
      </c>
      <c r="AA1951" t="s">
        <v>69</v>
      </c>
      <c r="AB1951" t="s">
        <v>9340</v>
      </c>
      <c r="AC1951">
        <v>395000</v>
      </c>
    </row>
    <row r="1952" spans="1:29">
      <c r="A1952">
        <f t="shared" ca="1" si="30"/>
        <v>0.39815983132657595</v>
      </c>
      <c r="B1952" t="s">
        <v>199</v>
      </c>
      <c r="C1952">
        <v>9443595</v>
      </c>
      <c r="D1952" s="2">
        <v>43160</v>
      </c>
      <c r="E1952" t="s">
        <v>56</v>
      </c>
      <c r="F1952" t="s">
        <v>9341</v>
      </c>
      <c r="G1952">
        <v>5</v>
      </c>
      <c r="H1952" t="s">
        <v>58</v>
      </c>
      <c r="I1952" t="s">
        <v>149</v>
      </c>
      <c r="J1952">
        <v>182783</v>
      </c>
      <c r="K1952">
        <v>5</v>
      </c>
      <c r="L1952" s="2">
        <v>41730</v>
      </c>
      <c r="M1952" s="2">
        <v>43890</v>
      </c>
      <c r="N1952" t="s">
        <v>9150</v>
      </c>
      <c r="O1952">
        <v>7</v>
      </c>
      <c r="P1952" t="s">
        <v>9342</v>
      </c>
      <c r="Q1952" t="s">
        <v>190</v>
      </c>
      <c r="R1952" t="s">
        <v>191</v>
      </c>
      <c r="S1952" t="s">
        <v>260</v>
      </c>
      <c r="T1952" t="s">
        <v>68</v>
      </c>
      <c r="U1952">
        <v>2018</v>
      </c>
      <c r="V1952">
        <v>362503</v>
      </c>
      <c r="W1952" t="s">
        <v>69</v>
      </c>
      <c r="X1952" t="s">
        <v>199</v>
      </c>
      <c r="Y1952">
        <v>207500</v>
      </c>
      <c r="Z1952">
        <v>155003</v>
      </c>
      <c r="AA1952" t="s">
        <v>69</v>
      </c>
      <c r="AB1952" t="s">
        <v>9343</v>
      </c>
      <c r="AC1952">
        <v>362503</v>
      </c>
    </row>
    <row r="1953" spans="1:29">
      <c r="A1953">
        <f t="shared" ca="1" si="30"/>
        <v>2.3479274882356904E-2</v>
      </c>
      <c r="B1953" t="s">
        <v>889</v>
      </c>
      <c r="C1953">
        <v>9245689</v>
      </c>
      <c r="D1953" s="2">
        <v>42811</v>
      </c>
      <c r="E1953" t="s">
        <v>76</v>
      </c>
      <c r="F1953" t="s">
        <v>9344</v>
      </c>
      <c r="G1953">
        <v>5</v>
      </c>
      <c r="H1953" t="s">
        <v>58</v>
      </c>
      <c r="I1953" t="s">
        <v>891</v>
      </c>
      <c r="J1953">
        <v>15295</v>
      </c>
      <c r="K1953">
        <v>10</v>
      </c>
      <c r="L1953" s="2">
        <v>39692</v>
      </c>
      <c r="M1953" s="2">
        <v>43921</v>
      </c>
      <c r="N1953" t="s">
        <v>892</v>
      </c>
      <c r="O1953">
        <v>2</v>
      </c>
      <c r="P1953" t="s">
        <v>2348</v>
      </c>
      <c r="Q1953" t="s">
        <v>543</v>
      </c>
      <c r="R1953" t="s">
        <v>205</v>
      </c>
      <c r="S1953" t="s">
        <v>67</v>
      </c>
      <c r="T1953" t="s">
        <v>68</v>
      </c>
      <c r="U1953">
        <v>2017</v>
      </c>
      <c r="V1953">
        <v>401160</v>
      </c>
      <c r="W1953" t="s">
        <v>69</v>
      </c>
      <c r="X1953" t="s">
        <v>889</v>
      </c>
      <c r="Y1953">
        <v>258813</v>
      </c>
      <c r="Z1953">
        <v>142347</v>
      </c>
      <c r="AA1953" t="s">
        <v>69</v>
      </c>
      <c r="AB1953" t="s">
        <v>9345</v>
      </c>
      <c r="AC1953">
        <v>401160</v>
      </c>
    </row>
    <row r="1954" spans="1:29">
      <c r="A1954">
        <f t="shared" ca="1" si="30"/>
        <v>0.24194869567221244</v>
      </c>
      <c r="B1954" t="s">
        <v>241</v>
      </c>
      <c r="C1954">
        <v>9467563</v>
      </c>
      <c r="D1954" s="2">
        <v>43201</v>
      </c>
      <c r="E1954" t="s">
        <v>56</v>
      </c>
      <c r="F1954" t="s">
        <v>9346</v>
      </c>
      <c r="G1954">
        <v>5</v>
      </c>
      <c r="H1954" t="s">
        <v>58</v>
      </c>
      <c r="I1954" t="s">
        <v>243</v>
      </c>
      <c r="J1954">
        <v>35440</v>
      </c>
      <c r="K1954">
        <v>30</v>
      </c>
      <c r="L1954" s="2">
        <v>31382</v>
      </c>
      <c r="M1954" s="2">
        <v>43921</v>
      </c>
      <c r="N1954" t="s">
        <v>2186</v>
      </c>
      <c r="O1954">
        <v>5</v>
      </c>
      <c r="P1954" t="s">
        <v>1197</v>
      </c>
      <c r="Q1954" t="s">
        <v>584</v>
      </c>
      <c r="R1954" t="s">
        <v>585</v>
      </c>
      <c r="S1954" t="s">
        <v>67</v>
      </c>
      <c r="T1954" t="s">
        <v>68</v>
      </c>
      <c r="U1954">
        <v>2018</v>
      </c>
      <c r="V1954">
        <v>384192</v>
      </c>
      <c r="W1954" t="s">
        <v>69</v>
      </c>
      <c r="X1954" t="s">
        <v>241</v>
      </c>
      <c r="Y1954">
        <v>272869</v>
      </c>
      <c r="Z1954">
        <v>111323</v>
      </c>
      <c r="AA1954" t="s">
        <v>69</v>
      </c>
      <c r="AB1954" t="s">
        <v>9347</v>
      </c>
      <c r="AC1954">
        <v>384192</v>
      </c>
    </row>
    <row r="1955" spans="1:29">
      <c r="A1955">
        <f t="shared" ca="1" si="30"/>
        <v>0.59084470501916864</v>
      </c>
      <c r="B1955" t="s">
        <v>889</v>
      </c>
      <c r="C1955">
        <v>9356513</v>
      </c>
      <c r="D1955" s="2">
        <v>42907</v>
      </c>
      <c r="E1955" t="s">
        <v>76</v>
      </c>
      <c r="F1955" t="s">
        <v>9348</v>
      </c>
      <c r="G1955">
        <v>5</v>
      </c>
      <c r="H1955" t="s">
        <v>58</v>
      </c>
      <c r="I1955" t="s">
        <v>891</v>
      </c>
      <c r="J1955">
        <v>22274</v>
      </c>
      <c r="K1955">
        <v>4</v>
      </c>
      <c r="L1955" s="2">
        <v>42622</v>
      </c>
      <c r="M1955" s="2">
        <v>43646</v>
      </c>
      <c r="N1955" t="s">
        <v>1622</v>
      </c>
      <c r="O1955">
        <v>26</v>
      </c>
      <c r="P1955" t="s">
        <v>3941</v>
      </c>
      <c r="Q1955" t="s">
        <v>3942</v>
      </c>
      <c r="R1955" t="s">
        <v>630</v>
      </c>
      <c r="S1955" t="s">
        <v>102</v>
      </c>
      <c r="T1955" t="s">
        <v>68</v>
      </c>
      <c r="U1955">
        <v>2017</v>
      </c>
      <c r="V1955">
        <v>238569</v>
      </c>
      <c r="W1955" t="s">
        <v>69</v>
      </c>
      <c r="X1955" t="s">
        <v>889</v>
      </c>
      <c r="Y1955">
        <v>162846</v>
      </c>
      <c r="Z1955">
        <v>75723</v>
      </c>
      <c r="AA1955" t="s">
        <v>69</v>
      </c>
      <c r="AB1955" t="s">
        <v>9349</v>
      </c>
      <c r="AC1955">
        <v>238569</v>
      </c>
    </row>
    <row r="1956" spans="1:29">
      <c r="A1956">
        <f t="shared" ca="1" si="30"/>
        <v>0.44077872946707397</v>
      </c>
      <c r="B1956" t="s">
        <v>687</v>
      </c>
      <c r="C1956">
        <v>9231425</v>
      </c>
      <c r="D1956" s="2">
        <v>42776</v>
      </c>
      <c r="E1956" t="s">
        <v>76</v>
      </c>
      <c r="F1956" t="s">
        <v>9350</v>
      </c>
      <c r="G1956">
        <v>5</v>
      </c>
      <c r="H1956" t="s">
        <v>58</v>
      </c>
      <c r="I1956" t="s">
        <v>689</v>
      </c>
      <c r="J1956">
        <v>3906</v>
      </c>
      <c r="K1956">
        <v>20</v>
      </c>
      <c r="L1956" s="2">
        <v>36130</v>
      </c>
      <c r="M1956" s="2">
        <v>43889</v>
      </c>
      <c r="N1956" t="s">
        <v>973</v>
      </c>
      <c r="O1956">
        <v>12</v>
      </c>
      <c r="P1956" t="s">
        <v>1357</v>
      </c>
      <c r="Q1956" t="s">
        <v>217</v>
      </c>
      <c r="R1956" t="s">
        <v>120</v>
      </c>
      <c r="S1956" t="s">
        <v>67</v>
      </c>
      <c r="T1956" t="s">
        <v>68</v>
      </c>
      <c r="U1956">
        <v>2017</v>
      </c>
      <c r="V1956">
        <v>324536</v>
      </c>
      <c r="W1956" t="s">
        <v>69</v>
      </c>
      <c r="X1956" t="s">
        <v>687</v>
      </c>
      <c r="Y1956">
        <v>253674</v>
      </c>
      <c r="Z1956">
        <v>70862</v>
      </c>
      <c r="AA1956" t="s">
        <v>69</v>
      </c>
      <c r="AB1956" t="s">
        <v>9351</v>
      </c>
      <c r="AC1956">
        <v>324536</v>
      </c>
    </row>
    <row r="1957" spans="1:29">
      <c r="A1957">
        <f t="shared" ca="1" si="30"/>
        <v>0.83441913198574891</v>
      </c>
      <c r="B1957" t="s">
        <v>687</v>
      </c>
      <c r="C1957">
        <v>9276497</v>
      </c>
      <c r="D1957" s="2">
        <v>42907</v>
      </c>
      <c r="E1957" t="s">
        <v>76</v>
      </c>
      <c r="F1957" t="s">
        <v>9352</v>
      </c>
      <c r="G1957">
        <v>5</v>
      </c>
      <c r="H1957" t="s">
        <v>58</v>
      </c>
      <c r="I1957" t="s">
        <v>689</v>
      </c>
      <c r="J1957">
        <v>13090</v>
      </c>
      <c r="K1957">
        <v>5</v>
      </c>
      <c r="L1957" s="2">
        <v>41456</v>
      </c>
      <c r="M1957" s="2">
        <v>43646</v>
      </c>
      <c r="N1957" t="s">
        <v>973</v>
      </c>
      <c r="O1957">
        <v>6</v>
      </c>
      <c r="P1957" t="s">
        <v>7534</v>
      </c>
      <c r="Q1957" t="s">
        <v>7535</v>
      </c>
      <c r="R1957" t="s">
        <v>401</v>
      </c>
      <c r="S1957" t="s">
        <v>85</v>
      </c>
      <c r="T1957" t="s">
        <v>68</v>
      </c>
      <c r="U1957">
        <v>2017</v>
      </c>
      <c r="V1957">
        <v>387500</v>
      </c>
      <c r="W1957" t="s">
        <v>69</v>
      </c>
      <c r="X1957" t="s">
        <v>687</v>
      </c>
      <c r="Y1957">
        <v>250000</v>
      </c>
      <c r="Z1957">
        <v>137500</v>
      </c>
      <c r="AA1957" t="s">
        <v>69</v>
      </c>
      <c r="AB1957" t="s">
        <v>9353</v>
      </c>
      <c r="AC1957">
        <v>387500</v>
      </c>
    </row>
    <row r="1958" spans="1:29">
      <c r="A1958">
        <f t="shared" ca="1" si="30"/>
        <v>0.40173089548497687</v>
      </c>
      <c r="B1958" t="s">
        <v>254</v>
      </c>
      <c r="C1958">
        <v>9234029</v>
      </c>
      <c r="D1958" s="2">
        <v>42795</v>
      </c>
      <c r="E1958" t="s">
        <v>76</v>
      </c>
      <c r="F1958" t="s">
        <v>9354</v>
      </c>
      <c r="G1958">
        <v>5</v>
      </c>
      <c r="H1958" t="s">
        <v>58</v>
      </c>
      <c r="I1958" t="s">
        <v>256</v>
      </c>
      <c r="J1958">
        <v>106084</v>
      </c>
      <c r="K1958">
        <v>4</v>
      </c>
      <c r="L1958" s="2">
        <v>41774</v>
      </c>
      <c r="M1958" s="2">
        <v>43465</v>
      </c>
      <c r="N1958" t="s">
        <v>2395</v>
      </c>
      <c r="O1958">
        <v>9</v>
      </c>
      <c r="P1958" t="s">
        <v>1942</v>
      </c>
      <c r="Q1958" t="s">
        <v>1455</v>
      </c>
      <c r="R1958" t="s">
        <v>1943</v>
      </c>
      <c r="S1958" t="s">
        <v>85</v>
      </c>
      <c r="T1958" t="s">
        <v>68</v>
      </c>
      <c r="U1958">
        <v>2017</v>
      </c>
      <c r="V1958">
        <v>297646</v>
      </c>
      <c r="W1958" t="s">
        <v>69</v>
      </c>
      <c r="X1958" t="s">
        <v>254</v>
      </c>
      <c r="Y1958">
        <v>200000</v>
      </c>
      <c r="Z1958">
        <v>97646</v>
      </c>
      <c r="AA1958" t="s">
        <v>69</v>
      </c>
      <c r="AB1958" t="s">
        <v>9355</v>
      </c>
      <c r="AC1958">
        <v>297646</v>
      </c>
    </row>
    <row r="1959" spans="1:29">
      <c r="A1959">
        <f t="shared" ca="1" si="30"/>
        <v>0.27090892884690332</v>
      </c>
      <c r="B1959" t="s">
        <v>254</v>
      </c>
      <c r="C1959">
        <v>9324271</v>
      </c>
      <c r="D1959" s="2">
        <v>42935</v>
      </c>
      <c r="E1959" t="s">
        <v>56</v>
      </c>
      <c r="F1959" t="s">
        <v>9356</v>
      </c>
      <c r="G1959">
        <v>5</v>
      </c>
      <c r="H1959" t="s">
        <v>58</v>
      </c>
      <c r="I1959" t="s">
        <v>256</v>
      </c>
      <c r="J1959">
        <v>111336</v>
      </c>
      <c r="K1959">
        <v>4</v>
      </c>
      <c r="L1959" s="2">
        <v>41852</v>
      </c>
      <c r="M1959" s="2">
        <v>43677</v>
      </c>
      <c r="N1959" t="s">
        <v>592</v>
      </c>
      <c r="O1959">
        <v>4</v>
      </c>
      <c r="P1959" t="s">
        <v>638</v>
      </c>
      <c r="Q1959" t="s">
        <v>639</v>
      </c>
      <c r="R1959" t="s">
        <v>640</v>
      </c>
      <c r="S1959" t="s">
        <v>67</v>
      </c>
      <c r="T1959" t="s">
        <v>68</v>
      </c>
      <c r="U1959">
        <v>2017</v>
      </c>
      <c r="V1959">
        <v>297674</v>
      </c>
      <c r="W1959" t="s">
        <v>69</v>
      </c>
      <c r="X1959" t="s">
        <v>254</v>
      </c>
      <c r="Y1959">
        <v>190000</v>
      </c>
      <c r="Z1959">
        <v>107674</v>
      </c>
      <c r="AA1959" t="s">
        <v>69</v>
      </c>
      <c r="AB1959" t="s">
        <v>9357</v>
      </c>
      <c r="AC1959">
        <v>297674</v>
      </c>
    </row>
    <row r="1960" spans="1:29">
      <c r="A1960">
        <f t="shared" ca="1" si="30"/>
        <v>0.28433697426723981</v>
      </c>
      <c r="B1960" t="s">
        <v>687</v>
      </c>
      <c r="C1960">
        <v>9388976</v>
      </c>
      <c r="D1960" s="2">
        <v>43047</v>
      </c>
      <c r="E1960" t="s">
        <v>76</v>
      </c>
      <c r="F1960" t="s">
        <v>9358</v>
      </c>
      <c r="G1960">
        <v>5</v>
      </c>
      <c r="H1960" t="s">
        <v>58</v>
      </c>
      <c r="I1960" t="s">
        <v>689</v>
      </c>
      <c r="J1960">
        <v>13069</v>
      </c>
      <c r="K1960">
        <v>5</v>
      </c>
      <c r="L1960" s="2">
        <v>41609</v>
      </c>
      <c r="M1960" s="2">
        <v>43799</v>
      </c>
      <c r="N1960" t="s">
        <v>7459</v>
      </c>
      <c r="O1960">
        <v>8</v>
      </c>
      <c r="P1960" t="s">
        <v>857</v>
      </c>
      <c r="Q1960" t="s">
        <v>472</v>
      </c>
      <c r="R1960" t="s">
        <v>311</v>
      </c>
      <c r="S1960" t="s">
        <v>473</v>
      </c>
      <c r="T1960" t="s">
        <v>68</v>
      </c>
      <c r="U1960">
        <v>2018</v>
      </c>
      <c r="V1960">
        <v>535119</v>
      </c>
      <c r="W1960" t="s">
        <v>69</v>
      </c>
      <c r="X1960" t="s">
        <v>687</v>
      </c>
      <c r="Y1960">
        <v>343041</v>
      </c>
      <c r="Z1960">
        <v>192078</v>
      </c>
      <c r="AA1960" t="s">
        <v>69</v>
      </c>
      <c r="AB1960" t="s">
        <v>9359</v>
      </c>
      <c r="AC1960">
        <v>535119</v>
      </c>
    </row>
    <row r="1961" spans="1:29">
      <c r="A1961">
        <f t="shared" ca="1" si="30"/>
        <v>0.10542922500796781</v>
      </c>
      <c r="B1961" t="s">
        <v>405</v>
      </c>
      <c r="C1961">
        <v>9197641</v>
      </c>
      <c r="D1961" s="2">
        <v>42745</v>
      </c>
      <c r="E1961" t="s">
        <v>76</v>
      </c>
      <c r="F1961" t="s">
        <v>9360</v>
      </c>
      <c r="G1961">
        <v>5</v>
      </c>
      <c r="H1961" t="s">
        <v>58</v>
      </c>
      <c r="I1961" t="s">
        <v>407</v>
      </c>
      <c r="J1961">
        <v>33370</v>
      </c>
      <c r="K1961">
        <v>5</v>
      </c>
      <c r="L1961" s="2">
        <v>41275</v>
      </c>
      <c r="M1961" s="2">
        <v>43465</v>
      </c>
      <c r="N1961" t="s">
        <v>965</v>
      </c>
      <c r="O1961">
        <v>24</v>
      </c>
      <c r="P1961" t="s">
        <v>3878</v>
      </c>
      <c r="Q1961" t="s">
        <v>3879</v>
      </c>
      <c r="R1961" t="s">
        <v>149</v>
      </c>
      <c r="S1961" t="s">
        <v>85</v>
      </c>
      <c r="T1961" t="s">
        <v>68</v>
      </c>
      <c r="U1961">
        <v>2017</v>
      </c>
      <c r="V1961">
        <v>332431</v>
      </c>
      <c r="W1961" t="s">
        <v>69</v>
      </c>
      <c r="X1961" t="s">
        <v>405</v>
      </c>
      <c r="Y1961">
        <v>225000</v>
      </c>
      <c r="Z1961">
        <v>107431</v>
      </c>
      <c r="AA1961" t="s">
        <v>69</v>
      </c>
      <c r="AB1961" t="s">
        <v>9361</v>
      </c>
      <c r="AC1961">
        <v>332431</v>
      </c>
    </row>
    <row r="1962" spans="1:29">
      <c r="A1962">
        <f t="shared" ca="1" si="30"/>
        <v>0.61092700924086807</v>
      </c>
      <c r="B1962" t="s">
        <v>127</v>
      </c>
      <c r="C1962">
        <v>9478695</v>
      </c>
      <c r="D1962" s="2">
        <v>43222</v>
      </c>
      <c r="E1962" t="s">
        <v>7314</v>
      </c>
      <c r="F1962" t="s">
        <v>9362</v>
      </c>
      <c r="G1962">
        <v>5</v>
      </c>
      <c r="H1962" t="s">
        <v>58</v>
      </c>
      <c r="I1962" t="s">
        <v>130</v>
      </c>
      <c r="J1962">
        <v>101173</v>
      </c>
      <c r="K1962">
        <v>5</v>
      </c>
      <c r="L1962" s="2">
        <v>41861</v>
      </c>
      <c r="M1962" s="2">
        <v>44316</v>
      </c>
      <c r="N1962" t="s">
        <v>2308</v>
      </c>
      <c r="O1962">
        <v>51</v>
      </c>
      <c r="P1962" t="s">
        <v>4357</v>
      </c>
      <c r="Q1962" t="s">
        <v>4358</v>
      </c>
      <c r="R1962" t="s">
        <v>149</v>
      </c>
      <c r="S1962" t="s">
        <v>85</v>
      </c>
      <c r="T1962" t="s">
        <v>68</v>
      </c>
      <c r="U1962">
        <v>2018</v>
      </c>
      <c r="V1962">
        <v>577255</v>
      </c>
      <c r="W1962" t="s">
        <v>69</v>
      </c>
      <c r="X1962" t="s">
        <v>127</v>
      </c>
      <c r="Y1962">
        <v>471336</v>
      </c>
      <c r="Z1962">
        <v>105919</v>
      </c>
      <c r="AA1962" t="s">
        <v>69</v>
      </c>
      <c r="AB1962" t="s">
        <v>9363</v>
      </c>
      <c r="AC1962">
        <v>577255</v>
      </c>
    </row>
    <row r="1963" spans="1:29">
      <c r="A1963">
        <f t="shared" ca="1" si="30"/>
        <v>0.34583934512091075</v>
      </c>
      <c r="B1963" t="s">
        <v>75</v>
      </c>
      <c r="C1963">
        <v>9413284</v>
      </c>
      <c r="D1963" s="2">
        <v>43119</v>
      </c>
      <c r="E1963" t="s">
        <v>7333</v>
      </c>
      <c r="F1963" t="s">
        <v>9364</v>
      </c>
      <c r="G1963">
        <v>5</v>
      </c>
      <c r="H1963" t="s">
        <v>58</v>
      </c>
      <c r="I1963" t="s">
        <v>78</v>
      </c>
      <c r="J1963">
        <v>43458</v>
      </c>
      <c r="K1963">
        <v>5</v>
      </c>
      <c r="L1963" s="2">
        <v>41685</v>
      </c>
      <c r="M1963" s="2">
        <v>43496</v>
      </c>
      <c r="N1963" t="s">
        <v>7335</v>
      </c>
      <c r="O1963">
        <v>5</v>
      </c>
      <c r="P1963" t="s">
        <v>1114</v>
      </c>
      <c r="Q1963" t="s">
        <v>1115</v>
      </c>
      <c r="R1963" t="s">
        <v>816</v>
      </c>
      <c r="S1963" t="s">
        <v>85</v>
      </c>
      <c r="T1963" t="s">
        <v>68</v>
      </c>
      <c r="U1963">
        <v>2018</v>
      </c>
      <c r="V1963">
        <v>245900</v>
      </c>
      <c r="W1963" t="s">
        <v>69</v>
      </c>
      <c r="X1963" t="s">
        <v>75</v>
      </c>
      <c r="Y1963">
        <v>159801</v>
      </c>
      <c r="Z1963">
        <v>86099</v>
      </c>
      <c r="AA1963" t="s">
        <v>69</v>
      </c>
      <c r="AB1963" t="s">
        <v>9365</v>
      </c>
      <c r="AC1963">
        <v>245900</v>
      </c>
    </row>
    <row r="1964" spans="1:29">
      <c r="A1964">
        <f t="shared" ca="1" si="30"/>
        <v>0.30045225152979149</v>
      </c>
      <c r="B1964" t="s">
        <v>241</v>
      </c>
      <c r="C1964">
        <v>9545048</v>
      </c>
      <c r="D1964" s="2">
        <v>43317</v>
      </c>
      <c r="E1964" t="s">
        <v>56</v>
      </c>
      <c r="F1964" t="s">
        <v>9366</v>
      </c>
      <c r="G1964">
        <v>5</v>
      </c>
      <c r="H1964" t="s">
        <v>58</v>
      </c>
      <c r="I1964" t="s">
        <v>243</v>
      </c>
      <c r="J1964">
        <v>120153</v>
      </c>
      <c r="K1964">
        <v>3</v>
      </c>
      <c r="L1964" s="2">
        <v>42614</v>
      </c>
      <c r="M1964" s="2">
        <v>43531</v>
      </c>
      <c r="N1964" t="s">
        <v>2028</v>
      </c>
      <c r="O1964">
        <v>1</v>
      </c>
      <c r="P1964" t="s">
        <v>161</v>
      </c>
      <c r="Q1964" t="s">
        <v>162</v>
      </c>
      <c r="R1964" t="s">
        <v>163</v>
      </c>
      <c r="S1964" t="s">
        <v>67</v>
      </c>
      <c r="T1964" t="s">
        <v>68</v>
      </c>
      <c r="U1964">
        <v>2018</v>
      </c>
      <c r="V1964">
        <v>440127</v>
      </c>
      <c r="W1964" t="s">
        <v>69</v>
      </c>
      <c r="X1964" t="s">
        <v>241</v>
      </c>
      <c r="Y1964">
        <v>288608</v>
      </c>
      <c r="Z1964">
        <v>151519</v>
      </c>
      <c r="AA1964" t="s">
        <v>69</v>
      </c>
      <c r="AB1964" t="s">
        <v>9367</v>
      </c>
      <c r="AC1964">
        <v>440127</v>
      </c>
    </row>
    <row r="1965" spans="1:29">
      <c r="A1965">
        <f t="shared" ca="1" si="30"/>
        <v>0.19398318239311374</v>
      </c>
      <c r="B1965" t="s">
        <v>199</v>
      </c>
      <c r="C1965">
        <v>9388324</v>
      </c>
      <c r="D1965" s="2">
        <v>43056</v>
      </c>
      <c r="E1965" t="s">
        <v>76</v>
      </c>
      <c r="F1965" t="s">
        <v>9368</v>
      </c>
      <c r="G1965">
        <v>5</v>
      </c>
      <c r="H1965" t="s">
        <v>58</v>
      </c>
      <c r="I1965" t="s">
        <v>149</v>
      </c>
      <c r="J1965">
        <v>132878</v>
      </c>
      <c r="K1965">
        <v>10</v>
      </c>
      <c r="L1965" s="2">
        <v>41634</v>
      </c>
      <c r="M1965" s="2">
        <v>43982</v>
      </c>
      <c r="N1965" t="s">
        <v>1096</v>
      </c>
      <c r="O1965">
        <v>1</v>
      </c>
      <c r="P1965" t="s">
        <v>346</v>
      </c>
      <c r="Q1965" t="s">
        <v>119</v>
      </c>
      <c r="R1965" t="s">
        <v>347</v>
      </c>
      <c r="S1965" t="s">
        <v>348</v>
      </c>
      <c r="T1965" t="s">
        <v>68</v>
      </c>
      <c r="U1965">
        <v>2018</v>
      </c>
      <c r="V1965">
        <v>357750</v>
      </c>
      <c r="W1965" t="s">
        <v>69</v>
      </c>
      <c r="X1965" t="s">
        <v>199</v>
      </c>
      <c r="Y1965">
        <v>225000</v>
      </c>
      <c r="Z1965">
        <v>132750</v>
      </c>
      <c r="AA1965" t="s">
        <v>69</v>
      </c>
      <c r="AB1965" t="s">
        <v>9369</v>
      </c>
      <c r="AC1965">
        <v>357750</v>
      </c>
    </row>
    <row r="1966" spans="1:29">
      <c r="A1966">
        <f t="shared" ca="1" si="30"/>
        <v>0.76576486451145587</v>
      </c>
      <c r="B1966" t="s">
        <v>199</v>
      </c>
      <c r="C1966">
        <v>9330131</v>
      </c>
      <c r="D1966" s="2">
        <v>42928</v>
      </c>
      <c r="E1966" t="s">
        <v>9370</v>
      </c>
      <c r="F1966" t="s">
        <v>9371</v>
      </c>
      <c r="G1966">
        <v>5</v>
      </c>
      <c r="H1966" t="s">
        <v>58</v>
      </c>
      <c r="I1966" t="s">
        <v>149</v>
      </c>
      <c r="J1966">
        <v>207048</v>
      </c>
      <c r="K1966">
        <v>2</v>
      </c>
      <c r="L1966" s="2">
        <v>42597</v>
      </c>
      <c r="M1966" s="2">
        <v>43646</v>
      </c>
      <c r="N1966" t="s">
        <v>9372</v>
      </c>
      <c r="O1966">
        <v>1</v>
      </c>
      <c r="P1966" t="s">
        <v>346</v>
      </c>
      <c r="Q1966" t="s">
        <v>119</v>
      </c>
      <c r="R1966" t="s">
        <v>347</v>
      </c>
      <c r="S1966" t="s">
        <v>348</v>
      </c>
      <c r="T1966" t="s">
        <v>68</v>
      </c>
      <c r="U1966">
        <v>2017</v>
      </c>
      <c r="V1966">
        <v>601796</v>
      </c>
      <c r="W1966" t="s">
        <v>69</v>
      </c>
      <c r="X1966" t="s">
        <v>199</v>
      </c>
      <c r="Y1966">
        <v>420116</v>
      </c>
      <c r="Z1966">
        <v>181680</v>
      </c>
      <c r="AA1966" t="s">
        <v>69</v>
      </c>
      <c r="AB1966" t="s">
        <v>9373</v>
      </c>
      <c r="AC1966">
        <v>601796</v>
      </c>
    </row>
    <row r="1967" spans="1:29">
      <c r="A1967">
        <f t="shared" ca="1" si="30"/>
        <v>0.80899091817874136</v>
      </c>
      <c r="B1967" t="s">
        <v>889</v>
      </c>
      <c r="C1967">
        <v>9378421</v>
      </c>
      <c r="D1967" s="2">
        <v>43041</v>
      </c>
      <c r="E1967" t="s">
        <v>76</v>
      </c>
      <c r="F1967" t="s">
        <v>9374</v>
      </c>
      <c r="G1967">
        <v>5</v>
      </c>
      <c r="H1967" t="s">
        <v>58</v>
      </c>
      <c r="I1967" t="s">
        <v>891</v>
      </c>
      <c r="J1967">
        <v>23447</v>
      </c>
      <c r="K1967">
        <v>5</v>
      </c>
      <c r="L1967" s="2">
        <v>41652</v>
      </c>
      <c r="M1967" s="2">
        <v>43404</v>
      </c>
      <c r="N1967" t="s">
        <v>171</v>
      </c>
      <c r="O1967">
        <v>7</v>
      </c>
      <c r="P1967" t="s">
        <v>64</v>
      </c>
      <c r="Q1967" t="s">
        <v>65</v>
      </c>
      <c r="R1967" t="s">
        <v>66</v>
      </c>
      <c r="S1967" t="s">
        <v>67</v>
      </c>
      <c r="T1967" t="s">
        <v>68</v>
      </c>
      <c r="U1967">
        <v>2018</v>
      </c>
      <c r="V1967">
        <v>668281</v>
      </c>
      <c r="W1967" t="s">
        <v>69</v>
      </c>
      <c r="X1967" t="s">
        <v>889</v>
      </c>
      <c r="Y1967">
        <v>412174</v>
      </c>
      <c r="Z1967">
        <v>256107</v>
      </c>
      <c r="AA1967" t="s">
        <v>69</v>
      </c>
      <c r="AB1967" t="s">
        <v>9375</v>
      </c>
      <c r="AC1967">
        <v>668281</v>
      </c>
    </row>
    <row r="1968" spans="1:29">
      <c r="A1968">
        <f t="shared" ca="1" si="30"/>
        <v>0.96317045707095128</v>
      </c>
      <c r="B1968" t="s">
        <v>254</v>
      </c>
      <c r="C1968">
        <v>9389507</v>
      </c>
      <c r="D1968" s="2">
        <v>43045</v>
      </c>
      <c r="E1968" t="s">
        <v>56</v>
      </c>
      <c r="F1968" t="s">
        <v>9376</v>
      </c>
      <c r="G1968">
        <v>5</v>
      </c>
      <c r="H1968" t="s">
        <v>58</v>
      </c>
      <c r="I1968" t="s">
        <v>256</v>
      </c>
      <c r="J1968">
        <v>94510</v>
      </c>
      <c r="K1968">
        <v>8</v>
      </c>
      <c r="L1968" s="2">
        <v>40391</v>
      </c>
      <c r="M1968" s="2">
        <v>43799</v>
      </c>
      <c r="N1968" t="s">
        <v>5096</v>
      </c>
      <c r="O1968">
        <v>2</v>
      </c>
      <c r="P1968" t="s">
        <v>320</v>
      </c>
      <c r="Q1968" t="s">
        <v>321</v>
      </c>
      <c r="R1968" t="s">
        <v>137</v>
      </c>
      <c r="S1968" t="s">
        <v>85</v>
      </c>
      <c r="T1968" t="s">
        <v>68</v>
      </c>
      <c r="U1968">
        <v>2018</v>
      </c>
      <c r="V1968">
        <v>294128</v>
      </c>
      <c r="W1968" t="s">
        <v>69</v>
      </c>
      <c r="X1968" t="s">
        <v>254</v>
      </c>
      <c r="Y1968">
        <v>200000</v>
      </c>
      <c r="Z1968">
        <v>94128</v>
      </c>
      <c r="AA1968" t="s">
        <v>69</v>
      </c>
      <c r="AB1968" t="s">
        <v>9377</v>
      </c>
      <c r="AC1968">
        <v>294128</v>
      </c>
    </row>
    <row r="1969" spans="1:29">
      <c r="A1969">
        <f t="shared" ca="1" si="30"/>
        <v>0.64684157019324529</v>
      </c>
      <c r="B1969" t="s">
        <v>75</v>
      </c>
      <c r="C1969">
        <v>9322531</v>
      </c>
      <c r="D1969" s="2">
        <v>42919</v>
      </c>
      <c r="E1969" t="s">
        <v>9378</v>
      </c>
      <c r="F1969" t="s">
        <v>9379</v>
      </c>
      <c r="G1969">
        <v>5</v>
      </c>
      <c r="H1969" t="s">
        <v>58</v>
      </c>
      <c r="I1969" t="s">
        <v>78</v>
      </c>
      <c r="J1969">
        <v>41955</v>
      </c>
      <c r="K1969">
        <v>5</v>
      </c>
      <c r="L1969" s="2">
        <v>41470</v>
      </c>
      <c r="M1969" s="2">
        <v>43616</v>
      </c>
      <c r="N1969" t="s">
        <v>4927</v>
      </c>
      <c r="O1969">
        <v>12</v>
      </c>
      <c r="P1969" t="s">
        <v>147</v>
      </c>
      <c r="Q1969" t="s">
        <v>148</v>
      </c>
      <c r="R1969" t="s">
        <v>149</v>
      </c>
      <c r="S1969" t="s">
        <v>85</v>
      </c>
      <c r="T1969" t="s">
        <v>68</v>
      </c>
      <c r="U1969">
        <v>2017</v>
      </c>
      <c r="V1969">
        <v>524368</v>
      </c>
      <c r="W1969" t="s">
        <v>69</v>
      </c>
      <c r="X1969" t="s">
        <v>75</v>
      </c>
      <c r="Y1969">
        <v>340339</v>
      </c>
      <c r="Z1969">
        <v>184029</v>
      </c>
      <c r="AA1969" t="s">
        <v>69</v>
      </c>
      <c r="AB1969" t="s">
        <v>9380</v>
      </c>
      <c r="AC1969">
        <v>524368</v>
      </c>
    </row>
    <row r="1970" spans="1:29">
      <c r="A1970">
        <f t="shared" ca="1" si="30"/>
        <v>0.42846556459729634</v>
      </c>
      <c r="B1970" t="s">
        <v>199</v>
      </c>
      <c r="C1970">
        <v>9251257</v>
      </c>
      <c r="D1970" s="2">
        <v>42807</v>
      </c>
      <c r="E1970" t="s">
        <v>76</v>
      </c>
      <c r="F1970" t="s">
        <v>9381</v>
      </c>
      <c r="G1970">
        <v>5</v>
      </c>
      <c r="H1970" t="s">
        <v>58</v>
      </c>
      <c r="I1970" t="s">
        <v>149</v>
      </c>
      <c r="J1970">
        <v>168815</v>
      </c>
      <c r="K1970">
        <v>5</v>
      </c>
      <c r="L1970" s="2">
        <v>41365</v>
      </c>
      <c r="M1970" s="2">
        <v>43921</v>
      </c>
      <c r="N1970" t="s">
        <v>1998</v>
      </c>
      <c r="O1970">
        <v>1</v>
      </c>
      <c r="P1970" t="s">
        <v>3151</v>
      </c>
      <c r="Q1970" t="s">
        <v>2642</v>
      </c>
      <c r="R1970" t="s">
        <v>555</v>
      </c>
      <c r="S1970" t="s">
        <v>67</v>
      </c>
      <c r="T1970" t="s">
        <v>68</v>
      </c>
      <c r="U1970">
        <v>2017</v>
      </c>
      <c r="V1970">
        <v>416900</v>
      </c>
      <c r="W1970" t="s">
        <v>69</v>
      </c>
      <c r="X1970" t="s">
        <v>199</v>
      </c>
      <c r="Y1970">
        <v>270486</v>
      </c>
      <c r="Z1970">
        <v>146414</v>
      </c>
      <c r="AA1970" t="s">
        <v>69</v>
      </c>
      <c r="AB1970" t="s">
        <v>9382</v>
      </c>
      <c r="AC1970">
        <v>416900</v>
      </c>
    </row>
    <row r="1971" spans="1:29">
      <c r="A1971">
        <f t="shared" ca="1" si="30"/>
        <v>0.89825766280423214</v>
      </c>
      <c r="B1971" t="s">
        <v>241</v>
      </c>
      <c r="C1971">
        <v>9315868</v>
      </c>
      <c r="D1971" s="2">
        <v>42947</v>
      </c>
      <c r="E1971" t="s">
        <v>76</v>
      </c>
      <c r="F1971" t="s">
        <v>9383</v>
      </c>
      <c r="G1971">
        <v>5</v>
      </c>
      <c r="H1971" t="s">
        <v>58</v>
      </c>
      <c r="I1971" t="s">
        <v>243</v>
      </c>
      <c r="J1971">
        <v>113550</v>
      </c>
      <c r="K1971">
        <v>5</v>
      </c>
      <c r="L1971" s="2">
        <v>41491</v>
      </c>
      <c r="M1971" s="2">
        <v>44043</v>
      </c>
      <c r="N1971" t="s">
        <v>7880</v>
      </c>
      <c r="O1971">
        <v>98</v>
      </c>
      <c r="P1971" t="s">
        <v>3917</v>
      </c>
      <c r="Q1971" t="s">
        <v>3918</v>
      </c>
      <c r="R1971" t="s">
        <v>689</v>
      </c>
      <c r="S1971" t="s">
        <v>67</v>
      </c>
      <c r="T1971" t="s">
        <v>68</v>
      </c>
      <c r="U1971">
        <v>2017</v>
      </c>
      <c r="V1971">
        <v>478038</v>
      </c>
      <c r="W1971" t="s">
        <v>69</v>
      </c>
      <c r="X1971" t="s">
        <v>241</v>
      </c>
      <c r="Y1971">
        <v>343944</v>
      </c>
      <c r="Z1971">
        <v>134094</v>
      </c>
      <c r="AA1971" t="s">
        <v>69</v>
      </c>
      <c r="AB1971" t="s">
        <v>9384</v>
      </c>
      <c r="AC1971">
        <v>478038</v>
      </c>
    </row>
    <row r="1972" spans="1:29">
      <c r="A1972">
        <f t="shared" ca="1" si="30"/>
        <v>0.11451148088526419</v>
      </c>
      <c r="B1972" t="s">
        <v>241</v>
      </c>
      <c r="C1972">
        <v>9615097</v>
      </c>
      <c r="D1972" s="2">
        <v>43154</v>
      </c>
      <c r="E1972" t="s">
        <v>287</v>
      </c>
      <c r="F1972" t="s">
        <v>9385</v>
      </c>
      <c r="G1972">
        <v>7</v>
      </c>
      <c r="H1972" t="s">
        <v>58</v>
      </c>
      <c r="I1972" t="s">
        <v>243</v>
      </c>
      <c r="J1972">
        <v>123540</v>
      </c>
      <c r="K1972">
        <v>5</v>
      </c>
      <c r="L1972" s="2">
        <v>41838</v>
      </c>
      <c r="M1972" s="2">
        <v>43921</v>
      </c>
      <c r="N1972" t="s">
        <v>4033</v>
      </c>
      <c r="O1972">
        <v>6</v>
      </c>
      <c r="P1972" t="s">
        <v>410</v>
      </c>
      <c r="Q1972" t="s">
        <v>411</v>
      </c>
      <c r="R1972" t="s">
        <v>412</v>
      </c>
      <c r="S1972" t="s">
        <v>67</v>
      </c>
      <c r="T1972" t="s">
        <v>68</v>
      </c>
      <c r="U1972">
        <v>2017</v>
      </c>
      <c r="V1972">
        <v>103656</v>
      </c>
      <c r="W1972" t="s">
        <v>69</v>
      </c>
      <c r="X1972" t="s">
        <v>241</v>
      </c>
      <c r="Y1972">
        <v>67749</v>
      </c>
      <c r="Z1972">
        <v>35907</v>
      </c>
      <c r="AA1972" t="s">
        <v>69</v>
      </c>
      <c r="AB1972" t="s">
        <v>9386</v>
      </c>
      <c r="AC1972">
        <v>103656</v>
      </c>
    </row>
    <row r="1973" spans="1:29">
      <c r="A1973">
        <f t="shared" ca="1" si="30"/>
        <v>9.6102779728381327E-2</v>
      </c>
      <c r="B1973" t="s">
        <v>254</v>
      </c>
      <c r="C1973">
        <v>9461091</v>
      </c>
      <c r="D1973" s="2">
        <v>43182</v>
      </c>
      <c r="E1973" t="s">
        <v>56</v>
      </c>
      <c r="F1973" t="s">
        <v>9387</v>
      </c>
      <c r="G1973">
        <v>5</v>
      </c>
      <c r="H1973" t="s">
        <v>58</v>
      </c>
      <c r="I1973" t="s">
        <v>256</v>
      </c>
      <c r="J1973">
        <v>70683</v>
      </c>
      <c r="K1973">
        <v>12</v>
      </c>
      <c r="L1973" s="2">
        <v>38078</v>
      </c>
      <c r="M1973" s="2">
        <v>43555</v>
      </c>
      <c r="N1973" t="s">
        <v>2791</v>
      </c>
      <c r="O1973">
        <v>2</v>
      </c>
      <c r="P1973" t="s">
        <v>381</v>
      </c>
      <c r="Q1973" t="s">
        <v>382</v>
      </c>
      <c r="R1973" t="s">
        <v>383</v>
      </c>
      <c r="S1973" t="s">
        <v>260</v>
      </c>
      <c r="T1973" t="s">
        <v>68</v>
      </c>
      <c r="U1973">
        <v>2018</v>
      </c>
      <c r="V1973">
        <v>496413</v>
      </c>
      <c r="W1973" t="s">
        <v>69</v>
      </c>
      <c r="X1973" t="s">
        <v>254</v>
      </c>
      <c r="Y1973">
        <v>368420</v>
      </c>
      <c r="Z1973">
        <v>127993</v>
      </c>
      <c r="AA1973" t="s">
        <v>69</v>
      </c>
      <c r="AB1973" t="s">
        <v>9388</v>
      </c>
      <c r="AC1973">
        <v>496413</v>
      </c>
    </row>
    <row r="1974" spans="1:29">
      <c r="A1974">
        <f t="shared" ca="1" si="30"/>
        <v>0.44892107614778209</v>
      </c>
      <c r="B1974" t="s">
        <v>127</v>
      </c>
      <c r="C1974">
        <v>9454557</v>
      </c>
      <c r="D1974" s="2">
        <v>43210</v>
      </c>
      <c r="E1974" t="s">
        <v>4727</v>
      </c>
      <c r="F1974" t="s">
        <v>9389</v>
      </c>
      <c r="G1974">
        <v>5</v>
      </c>
      <c r="H1974" t="s">
        <v>58</v>
      </c>
      <c r="I1974" t="s">
        <v>130</v>
      </c>
      <c r="J1974">
        <v>104324</v>
      </c>
      <c r="K1974">
        <v>5</v>
      </c>
      <c r="L1974" s="2">
        <v>41849</v>
      </c>
      <c r="M1974" s="2">
        <v>43921</v>
      </c>
      <c r="N1974" t="s">
        <v>7671</v>
      </c>
      <c r="O1974">
        <v>5</v>
      </c>
      <c r="P1974" t="s">
        <v>1958</v>
      </c>
      <c r="Q1974" t="s">
        <v>1959</v>
      </c>
      <c r="R1974" t="s">
        <v>347</v>
      </c>
      <c r="S1974" t="s">
        <v>2935</v>
      </c>
      <c r="T1974" t="s">
        <v>68</v>
      </c>
      <c r="U1974">
        <v>2018</v>
      </c>
      <c r="V1974">
        <v>438373</v>
      </c>
      <c r="W1974" t="s">
        <v>69</v>
      </c>
      <c r="X1974" t="s">
        <v>127</v>
      </c>
      <c r="Y1974">
        <v>312448</v>
      </c>
      <c r="Z1974">
        <v>125925</v>
      </c>
      <c r="AA1974" t="s">
        <v>69</v>
      </c>
      <c r="AB1974" t="s">
        <v>9390</v>
      </c>
      <c r="AC1974">
        <v>438373</v>
      </c>
    </row>
    <row r="1975" spans="1:29">
      <c r="A1975">
        <f t="shared" ca="1" si="30"/>
        <v>0.5225978663111156</v>
      </c>
      <c r="B1975" t="s">
        <v>75</v>
      </c>
      <c r="C1975">
        <v>9291396</v>
      </c>
      <c r="D1975" s="2">
        <v>42906</v>
      </c>
      <c r="E1975" t="s">
        <v>76</v>
      </c>
      <c r="F1975" t="s">
        <v>9391</v>
      </c>
      <c r="G1975">
        <v>5</v>
      </c>
      <c r="H1975" t="s">
        <v>58</v>
      </c>
      <c r="I1975" t="s">
        <v>78</v>
      </c>
      <c r="J1975">
        <v>43511</v>
      </c>
      <c r="K1975">
        <v>5</v>
      </c>
      <c r="L1975" s="2">
        <v>41518</v>
      </c>
      <c r="M1975" s="2">
        <v>43890</v>
      </c>
      <c r="N1975" t="s">
        <v>529</v>
      </c>
      <c r="O1975">
        <v>8</v>
      </c>
      <c r="P1975" t="s">
        <v>2448</v>
      </c>
      <c r="Q1975" t="s">
        <v>472</v>
      </c>
      <c r="R1975" t="s">
        <v>311</v>
      </c>
      <c r="S1975" t="s">
        <v>473</v>
      </c>
      <c r="T1975" t="s">
        <v>68</v>
      </c>
      <c r="U1975">
        <v>2017</v>
      </c>
      <c r="V1975">
        <v>425809</v>
      </c>
      <c r="W1975" t="s">
        <v>69</v>
      </c>
      <c r="X1975" t="s">
        <v>75</v>
      </c>
      <c r="Y1975">
        <v>244718</v>
      </c>
      <c r="Z1975">
        <v>181091</v>
      </c>
      <c r="AA1975" t="s">
        <v>69</v>
      </c>
      <c r="AB1975" t="s">
        <v>9392</v>
      </c>
      <c r="AC1975">
        <v>425809</v>
      </c>
    </row>
    <row r="1976" spans="1:29">
      <c r="A1976">
        <f t="shared" ca="1" si="30"/>
        <v>0.97361106017259313</v>
      </c>
      <c r="B1976" t="s">
        <v>199</v>
      </c>
      <c r="C1976">
        <v>9849532</v>
      </c>
      <c r="D1976" s="2">
        <v>43551</v>
      </c>
      <c r="E1976" t="s">
        <v>110</v>
      </c>
      <c r="F1976" t="s">
        <v>9393</v>
      </c>
      <c r="G1976">
        <v>7</v>
      </c>
      <c r="H1976" t="s">
        <v>58</v>
      </c>
      <c r="I1976" t="s">
        <v>149</v>
      </c>
      <c r="J1976">
        <v>190130</v>
      </c>
      <c r="K1976">
        <v>5</v>
      </c>
      <c r="L1976" s="2">
        <v>43525</v>
      </c>
      <c r="M1976" s="2">
        <v>43890</v>
      </c>
      <c r="N1976" t="s">
        <v>7131</v>
      </c>
      <c r="O1976">
        <v>3</v>
      </c>
      <c r="P1976" t="s">
        <v>368</v>
      </c>
      <c r="Q1976" t="s">
        <v>369</v>
      </c>
      <c r="R1976" t="s">
        <v>370</v>
      </c>
      <c r="S1976" t="s">
        <v>67</v>
      </c>
      <c r="T1976" t="s">
        <v>68</v>
      </c>
      <c r="U1976">
        <v>2018</v>
      </c>
      <c r="V1976">
        <v>313802</v>
      </c>
      <c r="W1976" t="s">
        <v>69</v>
      </c>
      <c r="X1976" t="s">
        <v>1683</v>
      </c>
      <c r="Y1976">
        <v>386551</v>
      </c>
      <c r="Z1976">
        <v>80090</v>
      </c>
      <c r="AA1976" t="s">
        <v>69</v>
      </c>
      <c r="AB1976" t="s">
        <v>9394</v>
      </c>
      <c r="AC1976">
        <v>313802</v>
      </c>
    </row>
    <row r="1977" spans="1:29">
      <c r="A1977">
        <f t="shared" ca="1" si="30"/>
        <v>0.21072208631483247</v>
      </c>
      <c r="B1977" t="s">
        <v>241</v>
      </c>
      <c r="C1977">
        <v>9281880</v>
      </c>
      <c r="D1977" s="2">
        <v>42883</v>
      </c>
      <c r="E1977" t="s">
        <v>56</v>
      </c>
      <c r="F1977" t="s">
        <v>9395</v>
      </c>
      <c r="G1977">
        <v>5</v>
      </c>
      <c r="H1977" t="s">
        <v>58</v>
      </c>
      <c r="I1977" t="s">
        <v>243</v>
      </c>
      <c r="J1977">
        <v>121456</v>
      </c>
      <c r="K1977">
        <v>4</v>
      </c>
      <c r="L1977" s="2">
        <v>41837</v>
      </c>
      <c r="M1977" s="2">
        <v>43616</v>
      </c>
      <c r="N1977" t="s">
        <v>441</v>
      </c>
      <c r="O1977">
        <v>98</v>
      </c>
      <c r="P1977" t="s">
        <v>5724</v>
      </c>
      <c r="Q1977" t="s">
        <v>3918</v>
      </c>
      <c r="R1977" t="s">
        <v>689</v>
      </c>
      <c r="S1977" t="s">
        <v>67</v>
      </c>
      <c r="T1977" t="s">
        <v>68</v>
      </c>
      <c r="U1977">
        <v>2017</v>
      </c>
      <c r="V1977">
        <v>725643</v>
      </c>
      <c r="W1977" t="s">
        <v>69</v>
      </c>
      <c r="X1977" t="s">
        <v>241</v>
      </c>
      <c r="Y1977">
        <v>566823</v>
      </c>
      <c r="Z1977">
        <v>158820</v>
      </c>
      <c r="AA1977" t="s">
        <v>69</v>
      </c>
      <c r="AB1977" t="s">
        <v>9396</v>
      </c>
      <c r="AC1977">
        <v>725643</v>
      </c>
    </row>
    <row r="1978" spans="1:29">
      <c r="A1978">
        <f t="shared" ca="1" si="30"/>
        <v>0.74517137557171764</v>
      </c>
      <c r="B1978" t="s">
        <v>127</v>
      </c>
      <c r="C1978">
        <v>9283634</v>
      </c>
      <c r="D1978" s="2">
        <v>42851</v>
      </c>
      <c r="E1978" t="s">
        <v>4727</v>
      </c>
      <c r="F1978" t="s">
        <v>9397</v>
      </c>
      <c r="G1978">
        <v>5</v>
      </c>
      <c r="H1978" t="s">
        <v>58</v>
      </c>
      <c r="I1978" t="s">
        <v>130</v>
      </c>
      <c r="J1978">
        <v>101528</v>
      </c>
      <c r="K1978">
        <v>5</v>
      </c>
      <c r="L1978" s="2">
        <v>41487</v>
      </c>
      <c r="M1978" s="2">
        <v>43220</v>
      </c>
      <c r="N1978" t="s">
        <v>4729</v>
      </c>
      <c r="O1978">
        <v>7</v>
      </c>
      <c r="P1978" t="s">
        <v>2236</v>
      </c>
      <c r="Q1978" t="s">
        <v>472</v>
      </c>
      <c r="R1978" t="s">
        <v>311</v>
      </c>
      <c r="S1978" t="s">
        <v>67</v>
      </c>
      <c r="T1978" t="s">
        <v>68</v>
      </c>
      <c r="U1978">
        <v>2017</v>
      </c>
      <c r="V1978">
        <v>543266</v>
      </c>
      <c r="W1978" t="s">
        <v>69</v>
      </c>
      <c r="X1978" t="s">
        <v>127</v>
      </c>
      <c r="Y1978">
        <v>320511</v>
      </c>
      <c r="Z1978">
        <v>222755</v>
      </c>
      <c r="AA1978" t="s">
        <v>69</v>
      </c>
      <c r="AB1978" t="s">
        <v>9398</v>
      </c>
      <c r="AC1978">
        <v>543266</v>
      </c>
    </row>
    <row r="1979" spans="1:29">
      <c r="A1979">
        <f t="shared" ca="1" si="30"/>
        <v>0.31008427368700997</v>
      </c>
      <c r="B1979" t="s">
        <v>55</v>
      </c>
      <c r="C1979">
        <v>9478371</v>
      </c>
      <c r="D1979" s="2">
        <v>43259</v>
      </c>
      <c r="E1979" t="s">
        <v>56</v>
      </c>
      <c r="F1979" t="s">
        <v>9399</v>
      </c>
      <c r="G1979">
        <v>5</v>
      </c>
      <c r="H1979" t="s">
        <v>58</v>
      </c>
      <c r="I1979" t="s">
        <v>59</v>
      </c>
      <c r="J1979">
        <v>88628</v>
      </c>
      <c r="K1979">
        <v>6</v>
      </c>
      <c r="L1979" s="2">
        <v>41821</v>
      </c>
      <c r="M1979" s="2">
        <v>43585</v>
      </c>
      <c r="N1979" t="s">
        <v>5199</v>
      </c>
      <c r="O1979">
        <v>36</v>
      </c>
      <c r="P1979" t="s">
        <v>1090</v>
      </c>
      <c r="Q1979" t="s">
        <v>1091</v>
      </c>
      <c r="R1979" t="s">
        <v>149</v>
      </c>
      <c r="S1979" t="s">
        <v>85</v>
      </c>
      <c r="T1979" t="s">
        <v>68</v>
      </c>
      <c r="U1979">
        <v>2018</v>
      </c>
      <c r="V1979">
        <v>336875</v>
      </c>
      <c r="W1979" t="s">
        <v>69</v>
      </c>
      <c r="X1979" t="s">
        <v>55</v>
      </c>
      <c r="Y1979">
        <v>218750</v>
      </c>
      <c r="Z1979">
        <v>118125</v>
      </c>
      <c r="AA1979" t="s">
        <v>69</v>
      </c>
      <c r="AB1979" t="s">
        <v>9400</v>
      </c>
      <c r="AC1979">
        <v>336875</v>
      </c>
    </row>
    <row r="1980" spans="1:29">
      <c r="A1980">
        <f t="shared" ca="1" si="30"/>
        <v>8.4552120681430365E-2</v>
      </c>
      <c r="B1980" t="s">
        <v>199</v>
      </c>
      <c r="C1980">
        <v>9248268</v>
      </c>
      <c r="D1980" s="2">
        <v>42814</v>
      </c>
      <c r="E1980" t="s">
        <v>9401</v>
      </c>
      <c r="F1980" t="s">
        <v>9402</v>
      </c>
      <c r="G1980">
        <v>5</v>
      </c>
      <c r="H1980" t="s">
        <v>58</v>
      </c>
      <c r="I1980" t="s">
        <v>149</v>
      </c>
      <c r="J1980">
        <v>135556</v>
      </c>
      <c r="K1980">
        <v>8</v>
      </c>
      <c r="L1980" s="2">
        <v>39814</v>
      </c>
      <c r="M1980" s="2">
        <v>43555</v>
      </c>
      <c r="N1980" t="s">
        <v>9403</v>
      </c>
      <c r="O1980">
        <v>1</v>
      </c>
      <c r="P1980" t="s">
        <v>825</v>
      </c>
      <c r="Q1980" t="s">
        <v>826</v>
      </c>
      <c r="R1980" t="s">
        <v>827</v>
      </c>
      <c r="S1980" t="s">
        <v>67</v>
      </c>
      <c r="T1980" t="s">
        <v>68</v>
      </c>
      <c r="U1980">
        <v>2017</v>
      </c>
      <c r="V1980">
        <v>335790</v>
      </c>
      <c r="W1980" t="s">
        <v>69</v>
      </c>
      <c r="X1980" t="s">
        <v>199</v>
      </c>
      <c r="Y1980">
        <v>252000</v>
      </c>
      <c r="Z1980">
        <v>83790</v>
      </c>
      <c r="AA1980" t="s">
        <v>69</v>
      </c>
      <c r="AB1980" t="s">
        <v>9404</v>
      </c>
      <c r="AC1980">
        <v>335790</v>
      </c>
    </row>
    <row r="1981" spans="1:29">
      <c r="A1981">
        <f t="shared" ca="1" si="30"/>
        <v>0.53321394157765367</v>
      </c>
      <c r="B1981" t="s">
        <v>55</v>
      </c>
      <c r="C1981">
        <v>9335989</v>
      </c>
      <c r="D1981" s="2">
        <v>42943</v>
      </c>
      <c r="E1981" t="s">
        <v>1026</v>
      </c>
      <c r="F1981" t="s">
        <v>9405</v>
      </c>
      <c r="G1981">
        <v>5</v>
      </c>
      <c r="H1981" t="s">
        <v>58</v>
      </c>
      <c r="I1981" t="s">
        <v>59</v>
      </c>
      <c r="J1981">
        <v>86570</v>
      </c>
      <c r="K1981">
        <v>5</v>
      </c>
      <c r="L1981" s="2">
        <v>41547</v>
      </c>
      <c r="M1981" s="2">
        <v>43343</v>
      </c>
      <c r="N1981" t="s">
        <v>2321</v>
      </c>
      <c r="O1981">
        <v>2</v>
      </c>
      <c r="P1981" t="s">
        <v>2882</v>
      </c>
      <c r="Q1981" t="s">
        <v>543</v>
      </c>
      <c r="R1981" t="s">
        <v>205</v>
      </c>
      <c r="S1981" t="s">
        <v>67</v>
      </c>
      <c r="T1981" t="s">
        <v>68</v>
      </c>
      <c r="U1981">
        <v>2017</v>
      </c>
      <c r="V1981">
        <v>390000</v>
      </c>
      <c r="W1981" t="s">
        <v>69</v>
      </c>
      <c r="X1981" t="s">
        <v>55</v>
      </c>
      <c r="Y1981">
        <v>250000</v>
      </c>
      <c r="Z1981">
        <v>140000</v>
      </c>
      <c r="AA1981" t="s">
        <v>69</v>
      </c>
      <c r="AB1981" t="s">
        <v>9406</v>
      </c>
      <c r="AC1981">
        <v>390000</v>
      </c>
    </row>
    <row r="1982" spans="1:29">
      <c r="A1982">
        <f t="shared" ca="1" si="30"/>
        <v>0.95035447690767016</v>
      </c>
      <c r="B1982" t="s">
        <v>286</v>
      </c>
      <c r="C1982">
        <v>9471353</v>
      </c>
      <c r="D1982" s="2">
        <v>43179</v>
      </c>
      <c r="E1982" t="s">
        <v>56</v>
      </c>
      <c r="F1982" t="s">
        <v>9407</v>
      </c>
      <c r="G1982">
        <v>5</v>
      </c>
      <c r="H1982" t="s">
        <v>58</v>
      </c>
      <c r="I1982" t="s">
        <v>289</v>
      </c>
      <c r="J1982">
        <v>113166</v>
      </c>
      <c r="K1982">
        <v>5</v>
      </c>
      <c r="L1982" s="2">
        <v>41774</v>
      </c>
      <c r="M1982" s="2">
        <v>44196</v>
      </c>
      <c r="N1982" t="s">
        <v>7491</v>
      </c>
      <c r="O1982">
        <v>7</v>
      </c>
      <c r="P1982" t="s">
        <v>8326</v>
      </c>
      <c r="Q1982" t="s">
        <v>472</v>
      </c>
      <c r="R1982" t="s">
        <v>311</v>
      </c>
      <c r="S1982" t="s">
        <v>67</v>
      </c>
      <c r="T1982" t="s">
        <v>68</v>
      </c>
      <c r="U1982">
        <v>2018</v>
      </c>
      <c r="V1982">
        <v>467376</v>
      </c>
      <c r="W1982" t="s">
        <v>69</v>
      </c>
      <c r="X1982" t="s">
        <v>286</v>
      </c>
      <c r="Y1982">
        <v>283258</v>
      </c>
      <c r="Z1982">
        <v>184118</v>
      </c>
      <c r="AA1982" t="s">
        <v>69</v>
      </c>
      <c r="AB1982" t="s">
        <v>9408</v>
      </c>
      <c r="AC1982">
        <v>467376</v>
      </c>
    </row>
    <row r="1983" spans="1:29">
      <c r="A1983">
        <f t="shared" ca="1" si="30"/>
        <v>6.457762333988204E-3</v>
      </c>
      <c r="B1983" t="s">
        <v>241</v>
      </c>
      <c r="C1983">
        <v>10005059</v>
      </c>
      <c r="D1983" s="2">
        <v>43810</v>
      </c>
      <c r="E1983" t="s">
        <v>110</v>
      </c>
      <c r="F1983" t="s">
        <v>9409</v>
      </c>
      <c r="G1983">
        <v>7</v>
      </c>
      <c r="H1983" t="s">
        <v>58</v>
      </c>
      <c r="I1983" t="s">
        <v>243</v>
      </c>
      <c r="J1983">
        <v>123358</v>
      </c>
      <c r="K1983">
        <v>5</v>
      </c>
      <c r="L1983" s="2">
        <v>42217</v>
      </c>
      <c r="M1983" s="2">
        <v>44347</v>
      </c>
      <c r="N1983" t="s">
        <v>2730</v>
      </c>
      <c r="O1983">
        <v>39</v>
      </c>
      <c r="P1983" t="s">
        <v>8207</v>
      </c>
      <c r="Q1983" t="s">
        <v>8208</v>
      </c>
      <c r="R1983" t="s">
        <v>149</v>
      </c>
      <c r="S1983" t="s">
        <v>67</v>
      </c>
      <c r="T1983" t="s">
        <v>68</v>
      </c>
      <c r="U1983">
        <v>2018</v>
      </c>
      <c r="V1983">
        <v>250000</v>
      </c>
      <c r="W1983" t="s">
        <v>69</v>
      </c>
      <c r="X1983" t="s">
        <v>241</v>
      </c>
      <c r="Y1983">
        <v>160772</v>
      </c>
      <c r="Z1983">
        <v>89228</v>
      </c>
      <c r="AA1983" t="s">
        <v>69</v>
      </c>
      <c r="AB1983" t="s">
        <v>9410</v>
      </c>
      <c r="AC1983">
        <v>250000</v>
      </c>
    </row>
    <row r="1984" spans="1:29">
      <c r="A1984">
        <f t="shared" ca="1" si="30"/>
        <v>0.23070029165293771</v>
      </c>
      <c r="B1984" t="s">
        <v>286</v>
      </c>
      <c r="C1984">
        <v>9388295</v>
      </c>
      <c r="D1984" s="2">
        <v>43061</v>
      </c>
      <c r="E1984" t="s">
        <v>76</v>
      </c>
      <c r="F1984" t="s">
        <v>9411</v>
      </c>
      <c r="G1984">
        <v>5</v>
      </c>
      <c r="H1984" t="s">
        <v>58</v>
      </c>
      <c r="I1984" t="s">
        <v>289</v>
      </c>
      <c r="J1984">
        <v>50143</v>
      </c>
      <c r="K1984">
        <v>15</v>
      </c>
      <c r="L1984" s="2">
        <v>37712</v>
      </c>
      <c r="M1984" s="2">
        <v>43799</v>
      </c>
      <c r="N1984" t="s">
        <v>785</v>
      </c>
      <c r="O1984">
        <v>50</v>
      </c>
      <c r="P1984" t="s">
        <v>1058</v>
      </c>
      <c r="Q1984" t="s">
        <v>358</v>
      </c>
      <c r="R1984" t="s">
        <v>149</v>
      </c>
      <c r="S1984" t="s">
        <v>348</v>
      </c>
      <c r="T1984" t="s">
        <v>68</v>
      </c>
      <c r="U1984">
        <v>2018</v>
      </c>
      <c r="V1984">
        <v>481250</v>
      </c>
      <c r="W1984" t="s">
        <v>69</v>
      </c>
      <c r="X1984" t="s">
        <v>286</v>
      </c>
      <c r="Y1984">
        <v>250000</v>
      </c>
      <c r="Z1984">
        <v>231250</v>
      </c>
      <c r="AA1984" t="s">
        <v>69</v>
      </c>
      <c r="AB1984" t="s">
        <v>9412</v>
      </c>
      <c r="AC1984">
        <v>481250</v>
      </c>
    </row>
    <row r="1985" spans="1:29">
      <c r="A1985">
        <f t="shared" ca="1" si="30"/>
        <v>0.79636550484695001</v>
      </c>
      <c r="B1985" t="s">
        <v>254</v>
      </c>
      <c r="C1985">
        <v>9533622</v>
      </c>
      <c r="D1985" s="2">
        <v>43308</v>
      </c>
      <c r="E1985" t="s">
        <v>56</v>
      </c>
      <c r="F1985" t="s">
        <v>9413</v>
      </c>
      <c r="G1985">
        <v>5</v>
      </c>
      <c r="H1985" t="s">
        <v>58</v>
      </c>
      <c r="I1985" t="s">
        <v>256</v>
      </c>
      <c r="J1985">
        <v>61721</v>
      </c>
      <c r="K1985">
        <v>17</v>
      </c>
      <c r="L1985" s="2">
        <v>36770</v>
      </c>
      <c r="M1985" s="2">
        <v>44408</v>
      </c>
      <c r="N1985" t="s">
        <v>1307</v>
      </c>
      <c r="O1985">
        <v>36</v>
      </c>
      <c r="P1985" t="s">
        <v>1090</v>
      </c>
      <c r="Q1985" t="s">
        <v>1091</v>
      </c>
      <c r="R1985" t="s">
        <v>149</v>
      </c>
      <c r="S1985" t="s">
        <v>85</v>
      </c>
      <c r="T1985" t="s">
        <v>68</v>
      </c>
      <c r="U1985">
        <v>2018</v>
      </c>
      <c r="V1985">
        <v>414285</v>
      </c>
      <c r="W1985" t="s">
        <v>69</v>
      </c>
      <c r="X1985" t="s">
        <v>254</v>
      </c>
      <c r="Y1985">
        <v>276390</v>
      </c>
      <c r="Z1985">
        <v>137895</v>
      </c>
      <c r="AA1985" t="s">
        <v>69</v>
      </c>
      <c r="AB1985" t="s">
        <v>9414</v>
      </c>
      <c r="AC1985">
        <v>414285</v>
      </c>
    </row>
    <row r="1986" spans="1:29">
      <c r="A1986">
        <f t="shared" ref="A1986:A2049" ca="1" si="31">RAND()</f>
        <v>0.49801470317397079</v>
      </c>
      <c r="B1986" t="s">
        <v>156</v>
      </c>
      <c r="C1986">
        <v>9262763</v>
      </c>
      <c r="D1986" s="2">
        <v>42835</v>
      </c>
      <c r="E1986" t="s">
        <v>3089</v>
      </c>
      <c r="F1986" t="s">
        <v>9415</v>
      </c>
      <c r="G1986">
        <v>5</v>
      </c>
      <c r="H1986" t="s">
        <v>58</v>
      </c>
      <c r="I1986" t="s">
        <v>66</v>
      </c>
      <c r="J1986">
        <v>7669</v>
      </c>
      <c r="K1986">
        <v>4</v>
      </c>
      <c r="L1986" s="2">
        <v>41830</v>
      </c>
      <c r="M1986" s="2">
        <v>44316</v>
      </c>
      <c r="N1986" t="s">
        <v>3091</v>
      </c>
      <c r="O1986">
        <v>11</v>
      </c>
      <c r="P1986" t="s">
        <v>532</v>
      </c>
      <c r="Q1986" t="s">
        <v>533</v>
      </c>
      <c r="R1986" t="s">
        <v>149</v>
      </c>
      <c r="S1986" t="s">
        <v>67</v>
      </c>
      <c r="T1986" t="s">
        <v>68</v>
      </c>
      <c r="U1986">
        <v>2017</v>
      </c>
      <c r="V1986">
        <v>407097</v>
      </c>
      <c r="W1986" t="s">
        <v>69</v>
      </c>
      <c r="X1986" t="s">
        <v>156</v>
      </c>
      <c r="Y1986">
        <v>339174</v>
      </c>
      <c r="Z1986">
        <v>67923</v>
      </c>
      <c r="AA1986" t="s">
        <v>69</v>
      </c>
      <c r="AB1986" t="s">
        <v>9416</v>
      </c>
      <c r="AC1986">
        <v>407097</v>
      </c>
    </row>
    <row r="1987" spans="1:29">
      <c r="A1987">
        <f t="shared" ca="1" si="31"/>
        <v>0.19328090173770396</v>
      </c>
      <c r="B1987" t="s">
        <v>109</v>
      </c>
      <c r="C1987">
        <v>9554915</v>
      </c>
      <c r="D1987" s="2">
        <v>43356</v>
      </c>
      <c r="E1987" t="s">
        <v>56</v>
      </c>
      <c r="F1987" t="s">
        <v>9417</v>
      </c>
      <c r="G1987">
        <v>5</v>
      </c>
      <c r="H1987" t="s">
        <v>58</v>
      </c>
      <c r="I1987" t="s">
        <v>112</v>
      </c>
      <c r="J1987">
        <v>20958</v>
      </c>
      <c r="K1987">
        <v>9</v>
      </c>
      <c r="L1987" s="2">
        <v>40391</v>
      </c>
      <c r="M1987" s="2">
        <v>44408</v>
      </c>
      <c r="N1987" t="s">
        <v>5199</v>
      </c>
      <c r="O1987">
        <v>10</v>
      </c>
      <c r="P1987" t="s">
        <v>216</v>
      </c>
      <c r="Q1987" t="s">
        <v>217</v>
      </c>
      <c r="R1987" t="s">
        <v>120</v>
      </c>
      <c r="S1987" t="s">
        <v>85</v>
      </c>
      <c r="T1987" t="s">
        <v>68</v>
      </c>
      <c r="U1987">
        <v>2018</v>
      </c>
      <c r="V1987">
        <v>337795</v>
      </c>
      <c r="W1987" t="s">
        <v>69</v>
      </c>
      <c r="X1987" t="s">
        <v>109</v>
      </c>
      <c r="Y1987">
        <v>150028</v>
      </c>
      <c r="Z1987">
        <v>87767</v>
      </c>
      <c r="AA1987" t="s">
        <v>69</v>
      </c>
      <c r="AB1987" t="s">
        <v>9418</v>
      </c>
      <c r="AC1987">
        <v>237795</v>
      </c>
    </row>
    <row r="1988" spans="1:29">
      <c r="A1988">
        <f t="shared" ca="1" si="31"/>
        <v>0.46272762608272489</v>
      </c>
      <c r="B1988" t="s">
        <v>199</v>
      </c>
      <c r="C1988">
        <v>9251247</v>
      </c>
      <c r="D1988" s="2">
        <v>42808</v>
      </c>
      <c r="E1988" t="s">
        <v>76</v>
      </c>
      <c r="F1988" t="s">
        <v>9419</v>
      </c>
      <c r="G1988">
        <v>5</v>
      </c>
      <c r="H1988" t="s">
        <v>58</v>
      </c>
      <c r="I1988" t="s">
        <v>149</v>
      </c>
      <c r="J1988">
        <v>172384</v>
      </c>
      <c r="K1988">
        <v>5</v>
      </c>
      <c r="L1988" s="2">
        <v>41365</v>
      </c>
      <c r="M1988" s="2">
        <v>43555</v>
      </c>
      <c r="N1988" t="s">
        <v>1998</v>
      </c>
      <c r="O1988">
        <v>5</v>
      </c>
      <c r="P1988" t="s">
        <v>1197</v>
      </c>
      <c r="Q1988" t="s">
        <v>584</v>
      </c>
      <c r="R1988" t="s">
        <v>585</v>
      </c>
      <c r="S1988" t="s">
        <v>67</v>
      </c>
      <c r="T1988" t="s">
        <v>68</v>
      </c>
      <c r="U1988">
        <v>2017</v>
      </c>
      <c r="V1988">
        <v>320588</v>
      </c>
      <c r="W1988" t="s">
        <v>69</v>
      </c>
      <c r="X1988" t="s">
        <v>199</v>
      </c>
      <c r="Y1988">
        <v>207500</v>
      </c>
      <c r="Z1988">
        <v>113088</v>
      </c>
      <c r="AA1988" t="s">
        <v>69</v>
      </c>
      <c r="AB1988" t="s">
        <v>9420</v>
      </c>
      <c r="AC1988">
        <v>320588</v>
      </c>
    </row>
    <row r="1989" spans="1:29">
      <c r="A1989">
        <f t="shared" ca="1" si="31"/>
        <v>0.96692074226927183</v>
      </c>
      <c r="B1989" t="s">
        <v>199</v>
      </c>
      <c r="C1989">
        <v>9279066</v>
      </c>
      <c r="D1989" s="2">
        <v>42892</v>
      </c>
      <c r="E1989" t="s">
        <v>56</v>
      </c>
      <c r="F1989" t="s">
        <v>9421</v>
      </c>
      <c r="G1989">
        <v>5</v>
      </c>
      <c r="H1989" t="s">
        <v>58</v>
      </c>
      <c r="I1989" t="s">
        <v>149</v>
      </c>
      <c r="J1989">
        <v>78461</v>
      </c>
      <c r="K1989">
        <v>18</v>
      </c>
      <c r="L1989" s="2">
        <v>36433</v>
      </c>
      <c r="M1989" s="2">
        <v>43251</v>
      </c>
      <c r="N1989" t="s">
        <v>1998</v>
      </c>
      <c r="O1989">
        <v>7</v>
      </c>
      <c r="P1989" t="s">
        <v>594</v>
      </c>
      <c r="Q1989" t="s">
        <v>595</v>
      </c>
      <c r="R1989" t="s">
        <v>311</v>
      </c>
      <c r="S1989" t="s">
        <v>260</v>
      </c>
      <c r="T1989" t="s">
        <v>68</v>
      </c>
      <c r="U1989">
        <v>2017</v>
      </c>
      <c r="V1989">
        <v>494081</v>
      </c>
      <c r="W1989" t="s">
        <v>69</v>
      </c>
      <c r="X1989" t="s">
        <v>199</v>
      </c>
      <c r="Y1989">
        <v>253375</v>
      </c>
      <c r="Z1989">
        <v>240706</v>
      </c>
      <c r="AA1989" t="s">
        <v>69</v>
      </c>
      <c r="AB1989" t="s">
        <v>9422</v>
      </c>
      <c r="AC1989">
        <v>494081</v>
      </c>
    </row>
    <row r="1990" spans="1:29">
      <c r="A1990">
        <f t="shared" ca="1" si="31"/>
        <v>0.24732909415695881</v>
      </c>
      <c r="B1990" t="s">
        <v>254</v>
      </c>
      <c r="C1990">
        <v>9547449</v>
      </c>
      <c r="D1990" s="2">
        <v>43343</v>
      </c>
      <c r="E1990" t="s">
        <v>56</v>
      </c>
      <c r="F1990" t="s">
        <v>9423</v>
      </c>
      <c r="G1990">
        <v>5</v>
      </c>
      <c r="H1990" t="s">
        <v>58</v>
      </c>
      <c r="I1990" t="s">
        <v>256</v>
      </c>
      <c r="J1990">
        <v>115417</v>
      </c>
      <c r="K1990">
        <v>4</v>
      </c>
      <c r="L1990" s="2">
        <v>42264</v>
      </c>
      <c r="M1990" s="2">
        <v>44074</v>
      </c>
      <c r="N1990" t="s">
        <v>1307</v>
      </c>
      <c r="O1990">
        <v>7</v>
      </c>
      <c r="P1990" t="s">
        <v>2236</v>
      </c>
      <c r="Q1990" t="s">
        <v>472</v>
      </c>
      <c r="R1990" t="s">
        <v>311</v>
      </c>
      <c r="S1990" t="s">
        <v>67</v>
      </c>
      <c r="T1990" t="s">
        <v>68</v>
      </c>
      <c r="U1990">
        <v>2018</v>
      </c>
      <c r="V1990">
        <v>387562</v>
      </c>
      <c r="W1990" t="s">
        <v>69</v>
      </c>
      <c r="X1990" t="s">
        <v>254</v>
      </c>
      <c r="Y1990">
        <v>228650</v>
      </c>
      <c r="Z1990">
        <v>158912</v>
      </c>
      <c r="AA1990" t="s">
        <v>69</v>
      </c>
      <c r="AB1990" t="s">
        <v>9424</v>
      </c>
      <c r="AC1990">
        <v>387562</v>
      </c>
    </row>
    <row r="1991" spans="1:29">
      <c r="A1991">
        <f t="shared" ca="1" si="31"/>
        <v>0.10604600609991932</v>
      </c>
      <c r="B1991" t="s">
        <v>199</v>
      </c>
      <c r="C1991">
        <v>9217580</v>
      </c>
      <c r="D1991" s="2">
        <v>42814</v>
      </c>
      <c r="E1991" t="s">
        <v>76</v>
      </c>
      <c r="F1991" t="s">
        <v>9425</v>
      </c>
      <c r="G1991">
        <v>5</v>
      </c>
      <c r="H1991" t="s">
        <v>58</v>
      </c>
      <c r="I1991" t="s">
        <v>149</v>
      </c>
      <c r="J1991">
        <v>132685</v>
      </c>
      <c r="K1991">
        <v>10</v>
      </c>
      <c r="L1991" s="2">
        <v>39679</v>
      </c>
      <c r="M1991" s="2">
        <v>43555</v>
      </c>
      <c r="N1991" t="s">
        <v>1096</v>
      </c>
      <c r="O1991">
        <v>19</v>
      </c>
      <c r="P1991" t="s">
        <v>1282</v>
      </c>
      <c r="Q1991" t="s">
        <v>1283</v>
      </c>
      <c r="R1991" t="s">
        <v>149</v>
      </c>
      <c r="S1991" t="s">
        <v>85</v>
      </c>
      <c r="T1991" t="s">
        <v>68</v>
      </c>
      <c r="U1991">
        <v>2017</v>
      </c>
      <c r="V1991">
        <v>342389</v>
      </c>
      <c r="W1991" t="s">
        <v>69</v>
      </c>
      <c r="X1991" t="s">
        <v>199</v>
      </c>
      <c r="Y1991">
        <v>255275</v>
      </c>
      <c r="Z1991">
        <v>87114</v>
      </c>
      <c r="AA1991" t="s">
        <v>69</v>
      </c>
      <c r="AB1991" t="s">
        <v>9426</v>
      </c>
      <c r="AC1991">
        <v>342389</v>
      </c>
    </row>
    <row r="1992" spans="1:29">
      <c r="A1992">
        <f t="shared" ca="1" si="31"/>
        <v>2.8318396630082288E-2</v>
      </c>
      <c r="B1992" t="s">
        <v>286</v>
      </c>
      <c r="C1992">
        <v>9485309</v>
      </c>
      <c r="D1992" s="2">
        <v>43266</v>
      </c>
      <c r="E1992" t="s">
        <v>4195</v>
      </c>
      <c r="F1992" t="s">
        <v>9427</v>
      </c>
      <c r="G1992">
        <v>5</v>
      </c>
      <c r="H1992" t="s">
        <v>58</v>
      </c>
      <c r="I1992" t="s">
        <v>289</v>
      </c>
      <c r="J1992">
        <v>111516</v>
      </c>
      <c r="K1992">
        <v>5</v>
      </c>
      <c r="L1992" s="2">
        <v>41791</v>
      </c>
      <c r="M1992" s="2">
        <v>44347</v>
      </c>
      <c r="N1992" t="s">
        <v>9428</v>
      </c>
      <c r="O1992">
        <v>6</v>
      </c>
      <c r="P1992" t="s">
        <v>9429</v>
      </c>
      <c r="Q1992" t="s">
        <v>9430</v>
      </c>
      <c r="R1992" t="s">
        <v>191</v>
      </c>
      <c r="S1992" t="s">
        <v>348</v>
      </c>
      <c r="T1992" t="s">
        <v>68</v>
      </c>
      <c r="U1992">
        <v>2018</v>
      </c>
      <c r="V1992">
        <v>786345</v>
      </c>
      <c r="W1992" t="s">
        <v>69</v>
      </c>
      <c r="X1992" t="s">
        <v>286</v>
      </c>
      <c r="Y1992">
        <v>681113</v>
      </c>
      <c r="Z1992">
        <v>105232</v>
      </c>
      <c r="AA1992" t="s">
        <v>69</v>
      </c>
      <c r="AB1992" t="s">
        <v>9431</v>
      </c>
      <c r="AC1992">
        <v>786345</v>
      </c>
    </row>
    <row r="1993" spans="1:29">
      <c r="A1993">
        <f t="shared" ca="1" si="31"/>
        <v>0.91123249952278695</v>
      </c>
      <c r="B1993" t="s">
        <v>286</v>
      </c>
      <c r="C1993">
        <v>9515728</v>
      </c>
      <c r="D1993" s="2">
        <v>43271</v>
      </c>
      <c r="E1993" t="s">
        <v>56</v>
      </c>
      <c r="F1993" t="s">
        <v>9432</v>
      </c>
      <c r="G1993">
        <v>5</v>
      </c>
      <c r="H1993" t="s">
        <v>58</v>
      </c>
      <c r="I1993" t="s">
        <v>289</v>
      </c>
      <c r="J1993">
        <v>108839</v>
      </c>
      <c r="K1993">
        <v>5</v>
      </c>
      <c r="L1993" s="2">
        <v>41821</v>
      </c>
      <c r="M1993" s="2">
        <v>44012</v>
      </c>
      <c r="N1993" t="s">
        <v>2474</v>
      </c>
      <c r="O1993">
        <v>7</v>
      </c>
      <c r="P1993" t="s">
        <v>9342</v>
      </c>
      <c r="Q1993" t="s">
        <v>190</v>
      </c>
      <c r="R1993" t="s">
        <v>191</v>
      </c>
      <c r="S1993" t="s">
        <v>260</v>
      </c>
      <c r="T1993" t="s">
        <v>68</v>
      </c>
      <c r="U1993">
        <v>2018</v>
      </c>
      <c r="V1993">
        <v>425455</v>
      </c>
      <c r="W1993" t="s">
        <v>69</v>
      </c>
      <c r="X1993" t="s">
        <v>286</v>
      </c>
      <c r="Y1993">
        <v>250000</v>
      </c>
      <c r="Z1993">
        <v>175455</v>
      </c>
      <c r="AA1993" t="s">
        <v>69</v>
      </c>
      <c r="AB1993" t="s">
        <v>9433</v>
      </c>
      <c r="AC1993">
        <v>425455</v>
      </c>
    </row>
    <row r="1994" spans="1:29">
      <c r="A1994">
        <f t="shared" ca="1" si="31"/>
        <v>7.0469339104320294E-2</v>
      </c>
      <c r="B1994" t="s">
        <v>55</v>
      </c>
      <c r="C1994">
        <v>9325605</v>
      </c>
      <c r="D1994" s="2">
        <v>42962</v>
      </c>
      <c r="E1994" t="s">
        <v>56</v>
      </c>
      <c r="F1994" t="s">
        <v>9434</v>
      </c>
      <c r="G1994">
        <v>5</v>
      </c>
      <c r="H1994" t="s">
        <v>58</v>
      </c>
      <c r="I1994" t="s">
        <v>59</v>
      </c>
      <c r="J1994">
        <v>90417</v>
      </c>
      <c r="K1994">
        <v>4</v>
      </c>
      <c r="L1994" s="2">
        <v>41883</v>
      </c>
      <c r="M1994" s="2">
        <v>43708</v>
      </c>
      <c r="N1994" t="s">
        <v>6636</v>
      </c>
      <c r="O1994">
        <v>12</v>
      </c>
      <c r="P1994" t="s">
        <v>656</v>
      </c>
      <c r="Q1994" t="s">
        <v>204</v>
      </c>
      <c r="R1994" t="s">
        <v>205</v>
      </c>
      <c r="S1994" t="s">
        <v>67</v>
      </c>
      <c r="T1994" t="s">
        <v>68</v>
      </c>
      <c r="U1994">
        <v>2017</v>
      </c>
      <c r="V1994">
        <v>587929</v>
      </c>
      <c r="W1994" t="s">
        <v>69</v>
      </c>
      <c r="X1994" t="s">
        <v>55</v>
      </c>
      <c r="Y1994">
        <v>507120</v>
      </c>
      <c r="Z1994">
        <v>80809</v>
      </c>
      <c r="AA1994" t="s">
        <v>69</v>
      </c>
      <c r="AB1994" t="s">
        <v>9435</v>
      </c>
      <c r="AC1994">
        <v>587929</v>
      </c>
    </row>
    <row r="1995" spans="1:29">
      <c r="A1995">
        <f t="shared" ca="1" si="31"/>
        <v>0.75414115626019995</v>
      </c>
      <c r="B1995" t="s">
        <v>303</v>
      </c>
      <c r="C1995">
        <v>9269553</v>
      </c>
      <c r="D1995" s="2">
        <v>42843</v>
      </c>
      <c r="E1995" t="s">
        <v>56</v>
      </c>
      <c r="F1995" t="s">
        <v>9436</v>
      </c>
      <c r="G1995">
        <v>5</v>
      </c>
      <c r="H1995" t="s">
        <v>58</v>
      </c>
      <c r="I1995" t="s">
        <v>305</v>
      </c>
      <c r="J1995">
        <v>103056</v>
      </c>
      <c r="K1995">
        <v>4</v>
      </c>
      <c r="L1995" s="2">
        <v>41821</v>
      </c>
      <c r="M1995" s="2">
        <v>43220</v>
      </c>
      <c r="N1995" t="s">
        <v>1111</v>
      </c>
      <c r="O1995">
        <v>50</v>
      </c>
      <c r="P1995" t="s">
        <v>2962</v>
      </c>
      <c r="Q1995" t="s">
        <v>358</v>
      </c>
      <c r="R1995" t="s">
        <v>149</v>
      </c>
      <c r="S1995" t="s">
        <v>260</v>
      </c>
      <c r="T1995" t="s">
        <v>68</v>
      </c>
      <c r="U1995">
        <v>2017</v>
      </c>
      <c r="V1995">
        <v>424125</v>
      </c>
      <c r="W1995" t="s">
        <v>69</v>
      </c>
      <c r="X1995" t="s">
        <v>303</v>
      </c>
      <c r="Y1995">
        <v>217500</v>
      </c>
      <c r="Z1995">
        <v>206625</v>
      </c>
      <c r="AA1995" t="s">
        <v>69</v>
      </c>
      <c r="AB1995" t="s">
        <v>9437</v>
      </c>
      <c r="AC1995">
        <v>424125</v>
      </c>
    </row>
    <row r="1996" spans="1:29">
      <c r="A1996">
        <f t="shared" ca="1" si="31"/>
        <v>0.11956271180234657</v>
      </c>
      <c r="B1996" t="s">
        <v>127</v>
      </c>
      <c r="C1996">
        <v>9515037</v>
      </c>
      <c r="D1996" s="2">
        <v>43271</v>
      </c>
      <c r="E1996" t="s">
        <v>9438</v>
      </c>
      <c r="F1996" t="s">
        <v>9439</v>
      </c>
      <c r="G1996">
        <v>5</v>
      </c>
      <c r="H1996" t="s">
        <v>58</v>
      </c>
      <c r="I1996" t="s">
        <v>130</v>
      </c>
      <c r="J1996">
        <v>111486</v>
      </c>
      <c r="K1996">
        <v>3</v>
      </c>
      <c r="L1996" s="2">
        <v>42628</v>
      </c>
      <c r="M1996" s="2">
        <v>43646</v>
      </c>
      <c r="N1996" t="s">
        <v>4729</v>
      </c>
      <c r="O1996">
        <v>21</v>
      </c>
      <c r="P1996" t="s">
        <v>1253</v>
      </c>
      <c r="Q1996" t="s">
        <v>1254</v>
      </c>
      <c r="R1996" t="s">
        <v>630</v>
      </c>
      <c r="S1996" t="s">
        <v>260</v>
      </c>
      <c r="T1996" t="s">
        <v>68</v>
      </c>
      <c r="U1996">
        <v>2018</v>
      </c>
      <c r="V1996">
        <v>459000</v>
      </c>
      <c r="W1996" t="s">
        <v>69</v>
      </c>
      <c r="X1996" t="s">
        <v>127</v>
      </c>
      <c r="Y1996">
        <v>319500</v>
      </c>
      <c r="Z1996">
        <v>139500</v>
      </c>
      <c r="AA1996" t="s">
        <v>69</v>
      </c>
      <c r="AB1996" t="s">
        <v>9440</v>
      </c>
      <c r="AC1996">
        <v>459000</v>
      </c>
    </row>
    <row r="1997" spans="1:29">
      <c r="A1997">
        <f t="shared" ca="1" si="31"/>
        <v>0.37757623221582359</v>
      </c>
      <c r="B1997" t="s">
        <v>241</v>
      </c>
      <c r="C1997">
        <v>9532935</v>
      </c>
      <c r="D1997" s="2">
        <v>43238</v>
      </c>
      <c r="E1997" t="s">
        <v>1856</v>
      </c>
      <c r="F1997" t="s">
        <v>9441</v>
      </c>
      <c r="G1997">
        <v>5</v>
      </c>
      <c r="H1997" t="s">
        <v>58</v>
      </c>
      <c r="I1997" t="s">
        <v>243</v>
      </c>
      <c r="J1997">
        <v>112633</v>
      </c>
      <c r="K1997">
        <v>7</v>
      </c>
      <c r="L1997" s="2">
        <v>40954</v>
      </c>
      <c r="M1997" s="2">
        <v>43538</v>
      </c>
      <c r="N1997" t="s">
        <v>5715</v>
      </c>
      <c r="O1997">
        <v>7</v>
      </c>
      <c r="P1997" t="s">
        <v>9442</v>
      </c>
      <c r="Q1997" t="s">
        <v>190</v>
      </c>
      <c r="R1997" t="s">
        <v>191</v>
      </c>
      <c r="S1997" t="s">
        <v>260</v>
      </c>
      <c r="T1997" t="s">
        <v>68</v>
      </c>
      <c r="U1997">
        <v>2018</v>
      </c>
      <c r="V1997">
        <v>732180</v>
      </c>
      <c r="W1997" t="s">
        <v>69</v>
      </c>
      <c r="X1997" t="s">
        <v>241</v>
      </c>
      <c r="Y1997">
        <v>400536</v>
      </c>
      <c r="Z1997">
        <v>331644</v>
      </c>
      <c r="AA1997" t="s">
        <v>69</v>
      </c>
      <c r="AB1997" t="s">
        <v>9443</v>
      </c>
      <c r="AC1997">
        <v>732180</v>
      </c>
    </row>
    <row r="1998" spans="1:29">
      <c r="A1998">
        <f t="shared" ca="1" si="31"/>
        <v>0.85294193672278051</v>
      </c>
      <c r="B1998" t="s">
        <v>127</v>
      </c>
      <c r="C1998">
        <v>9424509</v>
      </c>
      <c r="D1998" s="2">
        <v>43087</v>
      </c>
      <c r="E1998" t="s">
        <v>76</v>
      </c>
      <c r="F1998" t="s">
        <v>9444</v>
      </c>
      <c r="G1998">
        <v>5</v>
      </c>
      <c r="H1998" t="s">
        <v>58</v>
      </c>
      <c r="I1998" t="s">
        <v>130</v>
      </c>
      <c r="J1998">
        <v>100887</v>
      </c>
      <c r="K1998">
        <v>5</v>
      </c>
      <c r="L1998" s="2">
        <v>41683</v>
      </c>
      <c r="M1998" s="2">
        <v>43830</v>
      </c>
      <c r="N1998" t="s">
        <v>9445</v>
      </c>
      <c r="O1998">
        <v>7</v>
      </c>
      <c r="P1998" t="s">
        <v>3721</v>
      </c>
      <c r="Q1998" t="s">
        <v>190</v>
      </c>
      <c r="R1998" t="s">
        <v>191</v>
      </c>
      <c r="S1998" t="s">
        <v>473</v>
      </c>
      <c r="T1998" t="s">
        <v>68</v>
      </c>
      <c r="U1998">
        <v>2018</v>
      </c>
      <c r="V1998">
        <v>497699</v>
      </c>
      <c r="W1998" t="s">
        <v>69</v>
      </c>
      <c r="X1998" t="s">
        <v>127</v>
      </c>
      <c r="Y1998">
        <v>359232</v>
      </c>
      <c r="Z1998">
        <v>138467</v>
      </c>
      <c r="AA1998" t="s">
        <v>69</v>
      </c>
      <c r="AB1998" t="s">
        <v>9446</v>
      </c>
      <c r="AC1998">
        <v>497699</v>
      </c>
    </row>
    <row r="1999" spans="1:29">
      <c r="A1999">
        <f t="shared" ca="1" si="31"/>
        <v>0.34036031485981444</v>
      </c>
      <c r="B1999" t="s">
        <v>254</v>
      </c>
      <c r="C1999">
        <v>9313289</v>
      </c>
      <c r="D1999" s="2">
        <v>42935</v>
      </c>
      <c r="E1999" t="s">
        <v>56</v>
      </c>
      <c r="F1999" t="s">
        <v>9447</v>
      </c>
      <c r="G1999">
        <v>5</v>
      </c>
      <c r="H1999" t="s">
        <v>58</v>
      </c>
      <c r="I1999" t="s">
        <v>256</v>
      </c>
      <c r="J1999">
        <v>112455</v>
      </c>
      <c r="K1999">
        <v>4</v>
      </c>
      <c r="L1999" s="2">
        <v>41852</v>
      </c>
      <c r="M1999" s="2">
        <v>43496</v>
      </c>
      <c r="N1999" t="s">
        <v>2736</v>
      </c>
      <c r="O1999">
        <v>6</v>
      </c>
      <c r="P1999" t="s">
        <v>333</v>
      </c>
      <c r="Q1999" t="s">
        <v>334</v>
      </c>
      <c r="R1999" t="s">
        <v>335</v>
      </c>
      <c r="S1999" t="s">
        <v>67</v>
      </c>
      <c r="T1999" t="s">
        <v>68</v>
      </c>
      <c r="U1999">
        <v>2017</v>
      </c>
      <c r="V1999">
        <v>293448</v>
      </c>
      <c r="W1999" t="s">
        <v>69</v>
      </c>
      <c r="X1999" t="s">
        <v>254</v>
      </c>
      <c r="Y1999">
        <v>192500</v>
      </c>
      <c r="Z1999">
        <v>100948</v>
      </c>
      <c r="AA1999" t="s">
        <v>69</v>
      </c>
      <c r="AB1999" t="s">
        <v>9448</v>
      </c>
      <c r="AC1999">
        <v>293448</v>
      </c>
    </row>
    <row r="2000" spans="1:29">
      <c r="A2000">
        <f t="shared" ca="1" si="31"/>
        <v>0.35568563329563418</v>
      </c>
      <c r="B2000" t="s">
        <v>254</v>
      </c>
      <c r="C2000">
        <v>9458201</v>
      </c>
      <c r="D2000" s="2">
        <v>43190</v>
      </c>
      <c r="E2000" t="s">
        <v>56</v>
      </c>
      <c r="F2000" t="s">
        <v>9449</v>
      </c>
      <c r="G2000">
        <v>5</v>
      </c>
      <c r="H2000" t="s">
        <v>58</v>
      </c>
      <c r="I2000" t="s">
        <v>256</v>
      </c>
      <c r="J2000">
        <v>83257</v>
      </c>
      <c r="K2000">
        <v>10</v>
      </c>
      <c r="L2000" s="2">
        <v>39569</v>
      </c>
      <c r="M2000" s="2">
        <v>43830</v>
      </c>
      <c r="N2000" t="s">
        <v>911</v>
      </c>
      <c r="O2000">
        <v>3</v>
      </c>
      <c r="P2000" t="s">
        <v>882</v>
      </c>
      <c r="Q2000" t="s">
        <v>883</v>
      </c>
      <c r="R2000" t="s">
        <v>884</v>
      </c>
      <c r="S2000" t="s">
        <v>85</v>
      </c>
      <c r="T2000" t="s">
        <v>68</v>
      </c>
      <c r="U2000">
        <v>2018</v>
      </c>
      <c r="V2000">
        <v>302564</v>
      </c>
      <c r="W2000" t="s">
        <v>69</v>
      </c>
      <c r="X2000" t="s">
        <v>254</v>
      </c>
      <c r="Y2000">
        <v>200000</v>
      </c>
      <c r="Z2000">
        <v>102564</v>
      </c>
      <c r="AA2000" t="s">
        <v>69</v>
      </c>
      <c r="AB2000" t="s">
        <v>9450</v>
      </c>
      <c r="AC2000">
        <v>302564</v>
      </c>
    </row>
    <row r="2001" spans="1:29">
      <c r="A2001">
        <f t="shared" ca="1" si="31"/>
        <v>0.16687375876828237</v>
      </c>
      <c r="B2001" t="s">
        <v>303</v>
      </c>
      <c r="C2001">
        <v>9324995</v>
      </c>
      <c r="D2001" s="2">
        <v>42968</v>
      </c>
      <c r="E2001" t="s">
        <v>56</v>
      </c>
      <c r="F2001" t="s">
        <v>9451</v>
      </c>
      <c r="G2001">
        <v>5</v>
      </c>
      <c r="H2001" t="s">
        <v>58</v>
      </c>
      <c r="I2001" t="s">
        <v>305</v>
      </c>
      <c r="J2001">
        <v>103841</v>
      </c>
      <c r="K2001">
        <v>3</v>
      </c>
      <c r="L2001" s="2">
        <v>42248</v>
      </c>
      <c r="M2001" s="2">
        <v>43343</v>
      </c>
      <c r="N2001" t="s">
        <v>1153</v>
      </c>
      <c r="O2001">
        <v>20</v>
      </c>
      <c r="P2001" t="s">
        <v>3397</v>
      </c>
      <c r="Q2001" t="s">
        <v>3398</v>
      </c>
      <c r="R2001" t="s">
        <v>176</v>
      </c>
      <c r="S2001" t="s">
        <v>67</v>
      </c>
      <c r="T2001" t="s">
        <v>68</v>
      </c>
      <c r="U2001">
        <v>2017</v>
      </c>
      <c r="V2001">
        <v>488805</v>
      </c>
      <c r="W2001" t="s">
        <v>69</v>
      </c>
      <c r="X2001" t="s">
        <v>303</v>
      </c>
      <c r="Y2001">
        <v>320528</v>
      </c>
      <c r="Z2001">
        <v>168277</v>
      </c>
      <c r="AA2001" t="s">
        <v>69</v>
      </c>
      <c r="AB2001" t="s">
        <v>9452</v>
      </c>
      <c r="AC2001">
        <v>488805</v>
      </c>
    </row>
    <row r="2002" spans="1:29">
      <c r="A2002">
        <f t="shared" ca="1" si="31"/>
        <v>0.17574823532610029</v>
      </c>
      <c r="B2002" t="s">
        <v>303</v>
      </c>
      <c r="C2002">
        <v>9294128</v>
      </c>
      <c r="D2002" s="2">
        <v>42907</v>
      </c>
      <c r="E2002" t="s">
        <v>8126</v>
      </c>
      <c r="F2002" t="s">
        <v>9453</v>
      </c>
      <c r="G2002">
        <v>5</v>
      </c>
      <c r="H2002" t="s">
        <v>58</v>
      </c>
      <c r="I2002" t="s">
        <v>305</v>
      </c>
      <c r="J2002">
        <v>100414</v>
      </c>
      <c r="K2002">
        <v>4</v>
      </c>
      <c r="L2002" s="2">
        <v>41821</v>
      </c>
      <c r="M2002" s="2">
        <v>44012</v>
      </c>
      <c r="N2002" t="s">
        <v>8128</v>
      </c>
      <c r="O2002">
        <v>4</v>
      </c>
      <c r="P2002" t="s">
        <v>3374</v>
      </c>
      <c r="Q2002" t="s">
        <v>3375</v>
      </c>
      <c r="R2002" t="s">
        <v>640</v>
      </c>
      <c r="S2002" t="s">
        <v>260</v>
      </c>
      <c r="T2002" t="s">
        <v>68</v>
      </c>
      <c r="U2002">
        <v>2017</v>
      </c>
      <c r="V2002">
        <v>448433</v>
      </c>
      <c r="W2002" t="s">
        <v>69</v>
      </c>
      <c r="X2002" t="s">
        <v>303</v>
      </c>
      <c r="Y2002">
        <v>237450</v>
      </c>
      <c r="Z2002">
        <v>210983</v>
      </c>
      <c r="AA2002" t="s">
        <v>69</v>
      </c>
      <c r="AB2002" t="s">
        <v>9454</v>
      </c>
      <c r="AC2002">
        <v>448433</v>
      </c>
    </row>
    <row r="2003" spans="1:29">
      <c r="A2003">
        <f t="shared" ca="1" si="31"/>
        <v>0.59552114171721338</v>
      </c>
      <c r="B2003" t="s">
        <v>199</v>
      </c>
      <c r="C2003">
        <v>9540811</v>
      </c>
      <c r="D2003" s="2">
        <v>43314</v>
      </c>
      <c r="E2003" t="s">
        <v>56</v>
      </c>
      <c r="F2003" t="s">
        <v>9455</v>
      </c>
      <c r="G2003">
        <v>5</v>
      </c>
      <c r="H2003" t="s">
        <v>58</v>
      </c>
      <c r="I2003" t="s">
        <v>149</v>
      </c>
      <c r="J2003">
        <v>113863</v>
      </c>
      <c r="K2003">
        <v>9</v>
      </c>
      <c r="L2003" s="2">
        <v>38443</v>
      </c>
      <c r="M2003" s="2">
        <v>44439</v>
      </c>
      <c r="N2003" t="s">
        <v>754</v>
      </c>
      <c r="O2003">
        <v>5</v>
      </c>
      <c r="P2003" t="s">
        <v>1261</v>
      </c>
      <c r="Q2003" t="s">
        <v>1262</v>
      </c>
      <c r="R2003" t="s">
        <v>236</v>
      </c>
      <c r="S2003" t="s">
        <v>67</v>
      </c>
      <c r="T2003" t="s">
        <v>68</v>
      </c>
      <c r="U2003">
        <v>2018</v>
      </c>
      <c r="V2003">
        <v>299516</v>
      </c>
      <c r="W2003" t="s">
        <v>69</v>
      </c>
      <c r="X2003" t="s">
        <v>199</v>
      </c>
      <c r="Y2003">
        <v>215764</v>
      </c>
      <c r="Z2003">
        <v>83752</v>
      </c>
      <c r="AA2003" t="s">
        <v>69</v>
      </c>
      <c r="AB2003" t="s">
        <v>9456</v>
      </c>
      <c r="AC2003">
        <v>299516</v>
      </c>
    </row>
    <row r="2004" spans="1:29">
      <c r="A2004">
        <f t="shared" ca="1" si="31"/>
        <v>8.9677496228626641E-2</v>
      </c>
      <c r="B2004" t="s">
        <v>241</v>
      </c>
      <c r="C2004">
        <v>9458236</v>
      </c>
      <c r="D2004" s="2">
        <v>43186</v>
      </c>
      <c r="E2004" t="s">
        <v>56</v>
      </c>
      <c r="F2004" t="s">
        <v>9457</v>
      </c>
      <c r="G2004">
        <v>5</v>
      </c>
      <c r="H2004" t="s">
        <v>58</v>
      </c>
      <c r="I2004" t="s">
        <v>243</v>
      </c>
      <c r="J2004">
        <v>63038</v>
      </c>
      <c r="K2004">
        <v>17</v>
      </c>
      <c r="L2004" s="2">
        <v>36416</v>
      </c>
      <c r="M2004" s="2">
        <v>43921</v>
      </c>
      <c r="N2004" t="s">
        <v>2186</v>
      </c>
      <c r="O2004">
        <v>7</v>
      </c>
      <c r="P2004" t="s">
        <v>64</v>
      </c>
      <c r="Q2004" t="s">
        <v>65</v>
      </c>
      <c r="R2004" t="s">
        <v>66</v>
      </c>
      <c r="S2004" t="s">
        <v>67</v>
      </c>
      <c r="T2004" t="s">
        <v>68</v>
      </c>
      <c r="U2004">
        <v>2018</v>
      </c>
      <c r="V2004">
        <v>355166</v>
      </c>
      <c r="W2004" t="s">
        <v>69</v>
      </c>
      <c r="X2004" t="s">
        <v>241</v>
      </c>
      <c r="Y2004">
        <v>238294</v>
      </c>
      <c r="Z2004">
        <v>116872</v>
      </c>
      <c r="AA2004" t="s">
        <v>69</v>
      </c>
      <c r="AB2004" t="s">
        <v>9458</v>
      </c>
      <c r="AC2004">
        <v>355166</v>
      </c>
    </row>
    <row r="2005" spans="1:29">
      <c r="A2005">
        <f t="shared" ca="1" si="31"/>
        <v>0.29923412770294444</v>
      </c>
      <c r="B2005" t="s">
        <v>55</v>
      </c>
      <c r="C2005">
        <v>9509571</v>
      </c>
      <c r="D2005" s="2">
        <v>43301</v>
      </c>
      <c r="E2005" t="s">
        <v>9459</v>
      </c>
      <c r="F2005" t="s">
        <v>9460</v>
      </c>
      <c r="G2005">
        <v>5</v>
      </c>
      <c r="H2005" t="s">
        <v>58</v>
      </c>
      <c r="I2005" t="s">
        <v>59</v>
      </c>
      <c r="J2005">
        <v>84965</v>
      </c>
      <c r="K2005">
        <v>5</v>
      </c>
      <c r="L2005" s="2">
        <v>41821</v>
      </c>
      <c r="M2005" s="2">
        <v>44377</v>
      </c>
      <c r="N2005" t="s">
        <v>529</v>
      </c>
      <c r="O2005">
        <v>7</v>
      </c>
      <c r="P2005" t="s">
        <v>1030</v>
      </c>
      <c r="Q2005" t="s">
        <v>584</v>
      </c>
      <c r="R2005" t="s">
        <v>585</v>
      </c>
      <c r="S2005" t="s">
        <v>67</v>
      </c>
      <c r="T2005" t="s">
        <v>68</v>
      </c>
      <c r="U2005">
        <v>2018</v>
      </c>
      <c r="V2005">
        <v>617586</v>
      </c>
      <c r="W2005" t="s">
        <v>69</v>
      </c>
      <c r="X2005" t="s">
        <v>55</v>
      </c>
      <c r="Y2005">
        <v>577717</v>
      </c>
      <c r="Z2005">
        <v>170060</v>
      </c>
      <c r="AA2005" t="s">
        <v>69</v>
      </c>
      <c r="AB2005" t="s">
        <v>9461</v>
      </c>
      <c r="AC2005">
        <v>617586</v>
      </c>
    </row>
    <row r="2006" spans="1:29">
      <c r="A2006">
        <f t="shared" ca="1" si="31"/>
        <v>0.70158857870098001</v>
      </c>
      <c r="B2006" t="s">
        <v>199</v>
      </c>
      <c r="C2006">
        <v>9512862</v>
      </c>
      <c r="D2006" s="2">
        <v>43291</v>
      </c>
      <c r="E2006" t="s">
        <v>56</v>
      </c>
      <c r="F2006" t="s">
        <v>9462</v>
      </c>
      <c r="G2006">
        <v>5</v>
      </c>
      <c r="H2006" t="s">
        <v>58</v>
      </c>
      <c r="I2006" t="s">
        <v>149</v>
      </c>
      <c r="J2006">
        <v>193603</v>
      </c>
      <c r="K2006">
        <v>4</v>
      </c>
      <c r="L2006" s="2">
        <v>42186</v>
      </c>
      <c r="M2006" s="2">
        <v>44377</v>
      </c>
      <c r="N2006" t="s">
        <v>6636</v>
      </c>
      <c r="O2006">
        <v>12</v>
      </c>
      <c r="P2006" t="s">
        <v>656</v>
      </c>
      <c r="Q2006" t="s">
        <v>204</v>
      </c>
      <c r="R2006" t="s">
        <v>205</v>
      </c>
      <c r="S2006" t="s">
        <v>67</v>
      </c>
      <c r="T2006" t="s">
        <v>68</v>
      </c>
      <c r="U2006">
        <v>2018</v>
      </c>
      <c r="V2006">
        <v>531021</v>
      </c>
      <c r="W2006" t="s">
        <v>69</v>
      </c>
      <c r="X2006" t="s">
        <v>199</v>
      </c>
      <c r="Y2006">
        <v>346125</v>
      </c>
      <c r="Z2006">
        <v>184896</v>
      </c>
      <c r="AA2006" t="s">
        <v>69</v>
      </c>
      <c r="AB2006" t="s">
        <v>9463</v>
      </c>
      <c r="AC2006">
        <v>531021</v>
      </c>
    </row>
    <row r="2007" spans="1:29">
      <c r="A2007">
        <f t="shared" ca="1" si="31"/>
        <v>0.61920396883107032</v>
      </c>
      <c r="B2007" t="s">
        <v>92</v>
      </c>
      <c r="C2007">
        <v>9247219</v>
      </c>
      <c r="D2007" s="2">
        <v>42823</v>
      </c>
      <c r="E2007" t="s">
        <v>7314</v>
      </c>
      <c r="F2007" t="s">
        <v>9464</v>
      </c>
      <c r="G2007">
        <v>5</v>
      </c>
      <c r="H2007" t="s">
        <v>58</v>
      </c>
      <c r="I2007" t="s">
        <v>95</v>
      </c>
      <c r="J2007">
        <v>79533</v>
      </c>
      <c r="K2007">
        <v>3</v>
      </c>
      <c r="L2007" s="2">
        <v>42095</v>
      </c>
      <c r="M2007" s="2">
        <v>43738</v>
      </c>
      <c r="N2007" t="s">
        <v>2308</v>
      </c>
      <c r="O2007">
        <v>50</v>
      </c>
      <c r="P2007" t="s">
        <v>9465</v>
      </c>
      <c r="Q2007" t="s">
        <v>358</v>
      </c>
      <c r="R2007" t="s">
        <v>149</v>
      </c>
      <c r="S2007" t="s">
        <v>348</v>
      </c>
      <c r="T2007" t="s">
        <v>68</v>
      </c>
      <c r="U2007">
        <v>2017</v>
      </c>
      <c r="V2007">
        <v>224024</v>
      </c>
      <c r="W2007" t="s">
        <v>69</v>
      </c>
      <c r="X2007" t="s">
        <v>92</v>
      </c>
      <c r="Y2007">
        <v>202016</v>
      </c>
      <c r="Z2007">
        <v>22008</v>
      </c>
      <c r="AA2007" t="s">
        <v>69</v>
      </c>
      <c r="AB2007" t="s">
        <v>9466</v>
      </c>
      <c r="AC2007">
        <v>224024</v>
      </c>
    </row>
    <row r="2008" spans="1:29">
      <c r="A2008">
        <f t="shared" ca="1" si="31"/>
        <v>0.63729206783454573</v>
      </c>
      <c r="B2008" t="s">
        <v>241</v>
      </c>
      <c r="C2008">
        <v>9235302</v>
      </c>
      <c r="D2008" s="2">
        <v>42761</v>
      </c>
      <c r="E2008" t="s">
        <v>76</v>
      </c>
      <c r="F2008" t="s">
        <v>9467</v>
      </c>
      <c r="G2008">
        <v>5</v>
      </c>
      <c r="H2008" t="s">
        <v>58</v>
      </c>
      <c r="I2008" t="s">
        <v>243</v>
      </c>
      <c r="J2008">
        <v>112985</v>
      </c>
      <c r="K2008">
        <v>5</v>
      </c>
      <c r="L2008" s="2">
        <v>41306</v>
      </c>
      <c r="M2008" s="2">
        <v>43982</v>
      </c>
      <c r="N2008" t="s">
        <v>1494</v>
      </c>
      <c r="O2008">
        <v>12</v>
      </c>
      <c r="P2008" t="s">
        <v>656</v>
      </c>
      <c r="Q2008" t="s">
        <v>204</v>
      </c>
      <c r="R2008" t="s">
        <v>205</v>
      </c>
      <c r="S2008" t="s">
        <v>67</v>
      </c>
      <c r="T2008" t="s">
        <v>68</v>
      </c>
      <c r="U2008">
        <v>2017</v>
      </c>
      <c r="V2008">
        <v>666504</v>
      </c>
      <c r="W2008" t="s">
        <v>69</v>
      </c>
      <c r="X2008" t="s">
        <v>1683</v>
      </c>
      <c r="Y2008">
        <v>140000</v>
      </c>
      <c r="Z2008">
        <v>0</v>
      </c>
      <c r="AA2008" t="s">
        <v>69</v>
      </c>
      <c r="AB2008" t="s">
        <v>9468</v>
      </c>
      <c r="AC2008">
        <v>140000</v>
      </c>
    </row>
    <row r="2009" spans="1:29">
      <c r="A2009">
        <f t="shared" ca="1" si="31"/>
        <v>0.42824584071272065</v>
      </c>
      <c r="B2009" t="s">
        <v>127</v>
      </c>
      <c r="C2009">
        <v>9319805</v>
      </c>
      <c r="D2009" s="2">
        <v>42934</v>
      </c>
      <c r="E2009" t="s">
        <v>76</v>
      </c>
      <c r="F2009" t="s">
        <v>9469</v>
      </c>
      <c r="G2009">
        <v>5</v>
      </c>
      <c r="H2009" t="s">
        <v>58</v>
      </c>
      <c r="I2009" t="s">
        <v>130</v>
      </c>
      <c r="J2009">
        <v>99544</v>
      </c>
      <c r="K2009">
        <v>6</v>
      </c>
      <c r="L2009" s="2">
        <v>41487</v>
      </c>
      <c r="M2009" s="2">
        <v>43677</v>
      </c>
      <c r="N2009" t="s">
        <v>2465</v>
      </c>
      <c r="O2009">
        <v>5</v>
      </c>
      <c r="P2009" t="s">
        <v>3956</v>
      </c>
      <c r="Q2009" t="s">
        <v>3957</v>
      </c>
      <c r="R2009" t="s">
        <v>191</v>
      </c>
      <c r="S2009" t="s">
        <v>67</v>
      </c>
      <c r="T2009" t="s">
        <v>68</v>
      </c>
      <c r="U2009">
        <v>2017</v>
      </c>
      <c r="V2009">
        <v>370467</v>
      </c>
      <c r="W2009" t="s">
        <v>69</v>
      </c>
      <c r="X2009" t="s">
        <v>127</v>
      </c>
      <c r="Y2009">
        <v>328782</v>
      </c>
      <c r="Z2009">
        <v>41685</v>
      </c>
      <c r="AA2009" t="s">
        <v>69</v>
      </c>
      <c r="AB2009" t="s">
        <v>9470</v>
      </c>
      <c r="AC2009">
        <v>370467</v>
      </c>
    </row>
    <row r="2010" spans="1:29">
      <c r="A2010">
        <f t="shared" ca="1" si="31"/>
        <v>0.19122213664982901</v>
      </c>
      <c r="B2010" t="s">
        <v>303</v>
      </c>
      <c r="C2010">
        <v>9247774</v>
      </c>
      <c r="D2010" s="2">
        <v>42817</v>
      </c>
      <c r="E2010" t="s">
        <v>56</v>
      </c>
      <c r="F2010" t="s">
        <v>9471</v>
      </c>
      <c r="G2010">
        <v>5</v>
      </c>
      <c r="H2010" t="s">
        <v>58</v>
      </c>
      <c r="I2010" t="s">
        <v>305</v>
      </c>
      <c r="J2010">
        <v>102910</v>
      </c>
      <c r="K2010">
        <v>4</v>
      </c>
      <c r="L2010" s="2">
        <v>41866</v>
      </c>
      <c r="M2010" s="2">
        <v>43190</v>
      </c>
      <c r="N2010" t="s">
        <v>9472</v>
      </c>
      <c r="O2010">
        <v>7</v>
      </c>
      <c r="P2010" t="s">
        <v>64</v>
      </c>
      <c r="Q2010" t="s">
        <v>65</v>
      </c>
      <c r="R2010" t="s">
        <v>66</v>
      </c>
      <c r="S2010" t="s">
        <v>67</v>
      </c>
      <c r="T2010" t="s">
        <v>68</v>
      </c>
      <c r="U2010">
        <v>2017</v>
      </c>
      <c r="V2010">
        <v>379521</v>
      </c>
      <c r="W2010" t="s">
        <v>69</v>
      </c>
      <c r="X2010" t="s">
        <v>303</v>
      </c>
      <c r="Y2010">
        <v>238770</v>
      </c>
      <c r="Z2010">
        <v>140751</v>
      </c>
      <c r="AA2010" t="s">
        <v>69</v>
      </c>
      <c r="AB2010" t="s">
        <v>9473</v>
      </c>
      <c r="AC2010">
        <v>379521</v>
      </c>
    </row>
    <row r="2011" spans="1:29">
      <c r="A2011">
        <f t="shared" ca="1" si="31"/>
        <v>0.77856488836024618</v>
      </c>
      <c r="B2011" t="s">
        <v>199</v>
      </c>
      <c r="C2011">
        <v>9440984</v>
      </c>
      <c r="D2011" s="2">
        <v>43137</v>
      </c>
      <c r="E2011" t="s">
        <v>76</v>
      </c>
      <c r="F2011" t="s">
        <v>9474</v>
      </c>
      <c r="G2011">
        <v>5</v>
      </c>
      <c r="H2011" t="s">
        <v>58</v>
      </c>
      <c r="I2011" t="s">
        <v>149</v>
      </c>
      <c r="J2011">
        <v>184594</v>
      </c>
      <c r="K2011">
        <v>5</v>
      </c>
      <c r="L2011" s="2">
        <v>41732</v>
      </c>
      <c r="M2011" s="2">
        <v>43524</v>
      </c>
      <c r="N2011" t="s">
        <v>2950</v>
      </c>
      <c r="O2011">
        <v>50</v>
      </c>
      <c r="P2011" t="s">
        <v>357</v>
      </c>
      <c r="Q2011" t="s">
        <v>358</v>
      </c>
      <c r="R2011" t="s">
        <v>149</v>
      </c>
      <c r="S2011" t="s">
        <v>67</v>
      </c>
      <c r="T2011" t="s">
        <v>68</v>
      </c>
      <c r="U2011">
        <v>2018</v>
      </c>
      <c r="V2011">
        <v>321625</v>
      </c>
      <c r="W2011" t="s">
        <v>69</v>
      </c>
      <c r="X2011" t="s">
        <v>199</v>
      </c>
      <c r="Y2011">
        <v>207500</v>
      </c>
      <c r="Z2011">
        <v>114125</v>
      </c>
      <c r="AA2011" t="s">
        <v>69</v>
      </c>
      <c r="AB2011" t="s">
        <v>9475</v>
      </c>
      <c r="AC2011">
        <v>321625</v>
      </c>
    </row>
    <row r="2012" spans="1:29">
      <c r="A2012">
        <f t="shared" ca="1" si="31"/>
        <v>0.4967302941417121</v>
      </c>
      <c r="B2012" t="s">
        <v>254</v>
      </c>
      <c r="C2012">
        <v>9250786</v>
      </c>
      <c r="D2012" s="2">
        <v>42824</v>
      </c>
      <c r="E2012" t="s">
        <v>76</v>
      </c>
      <c r="F2012" t="s">
        <v>9476</v>
      </c>
      <c r="G2012">
        <v>5</v>
      </c>
      <c r="H2012" t="s">
        <v>58</v>
      </c>
      <c r="I2012" t="s">
        <v>256</v>
      </c>
      <c r="J2012">
        <v>60493</v>
      </c>
      <c r="K2012">
        <v>16</v>
      </c>
      <c r="L2012" s="2">
        <v>36770</v>
      </c>
      <c r="M2012" s="2">
        <v>43555</v>
      </c>
      <c r="N2012" t="s">
        <v>507</v>
      </c>
      <c r="O2012">
        <v>8</v>
      </c>
      <c r="P2012" t="s">
        <v>2448</v>
      </c>
      <c r="Q2012" t="s">
        <v>472</v>
      </c>
      <c r="R2012" t="s">
        <v>311</v>
      </c>
      <c r="S2012" t="s">
        <v>473</v>
      </c>
      <c r="T2012" t="s">
        <v>68</v>
      </c>
      <c r="U2012">
        <v>2017</v>
      </c>
      <c r="V2012">
        <v>388994</v>
      </c>
      <c r="W2012" t="s">
        <v>69</v>
      </c>
      <c r="X2012" t="s">
        <v>254</v>
      </c>
      <c r="Y2012">
        <v>223560</v>
      </c>
      <c r="Z2012">
        <v>165434</v>
      </c>
      <c r="AA2012" t="s">
        <v>69</v>
      </c>
      <c r="AB2012" t="s">
        <v>9477</v>
      </c>
      <c r="AC2012">
        <v>388994</v>
      </c>
    </row>
    <row r="2013" spans="1:29">
      <c r="A2013">
        <f t="shared" ca="1" si="31"/>
        <v>0.49007349334108108</v>
      </c>
      <c r="B2013" t="s">
        <v>199</v>
      </c>
      <c r="C2013">
        <v>9297258</v>
      </c>
      <c r="D2013" s="2">
        <v>42907</v>
      </c>
      <c r="E2013" t="s">
        <v>3121</v>
      </c>
      <c r="F2013" t="s">
        <v>9478</v>
      </c>
      <c r="G2013">
        <v>5</v>
      </c>
      <c r="H2013" t="s">
        <v>58</v>
      </c>
      <c r="I2013" t="s">
        <v>149</v>
      </c>
      <c r="J2013">
        <v>195692</v>
      </c>
      <c r="K2013">
        <v>3</v>
      </c>
      <c r="L2013" s="2">
        <v>42186</v>
      </c>
      <c r="M2013" s="2">
        <v>43646</v>
      </c>
      <c r="N2013" t="s">
        <v>3327</v>
      </c>
      <c r="O2013">
        <v>1</v>
      </c>
      <c r="P2013" t="s">
        <v>161</v>
      </c>
      <c r="Q2013" t="s">
        <v>162</v>
      </c>
      <c r="R2013" t="s">
        <v>163</v>
      </c>
      <c r="S2013" t="s">
        <v>67</v>
      </c>
      <c r="T2013" t="s">
        <v>68</v>
      </c>
      <c r="U2013">
        <v>2017</v>
      </c>
      <c r="V2013">
        <v>551530</v>
      </c>
      <c r="W2013" t="s">
        <v>69</v>
      </c>
      <c r="X2013" t="s">
        <v>199</v>
      </c>
      <c r="Y2013">
        <v>376669</v>
      </c>
      <c r="Z2013">
        <v>174861</v>
      </c>
      <c r="AA2013" t="s">
        <v>69</v>
      </c>
      <c r="AB2013" t="s">
        <v>9479</v>
      </c>
      <c r="AC2013">
        <v>551530</v>
      </c>
    </row>
    <row r="2014" spans="1:29">
      <c r="A2014">
        <f t="shared" ca="1" si="31"/>
        <v>0.78634784951007985</v>
      </c>
      <c r="B2014" t="s">
        <v>199</v>
      </c>
      <c r="C2014">
        <v>9306779</v>
      </c>
      <c r="D2014" s="2">
        <v>42906</v>
      </c>
      <c r="E2014" t="s">
        <v>76</v>
      </c>
      <c r="F2014" t="s">
        <v>9480</v>
      </c>
      <c r="G2014">
        <v>5</v>
      </c>
      <c r="H2014" t="s">
        <v>58</v>
      </c>
      <c r="I2014" t="s">
        <v>149</v>
      </c>
      <c r="J2014">
        <v>91901</v>
      </c>
      <c r="K2014">
        <v>15</v>
      </c>
      <c r="L2014" s="2">
        <v>37043</v>
      </c>
      <c r="M2014" s="2">
        <v>44012</v>
      </c>
      <c r="N2014" t="s">
        <v>2903</v>
      </c>
      <c r="O2014">
        <v>6</v>
      </c>
      <c r="P2014" t="s">
        <v>410</v>
      </c>
      <c r="Q2014" t="s">
        <v>411</v>
      </c>
      <c r="R2014" t="s">
        <v>412</v>
      </c>
      <c r="S2014" t="s">
        <v>729</v>
      </c>
      <c r="T2014" t="s">
        <v>68</v>
      </c>
      <c r="U2014">
        <v>2017</v>
      </c>
      <c r="V2014">
        <v>231877</v>
      </c>
      <c r="W2014" t="s">
        <v>69</v>
      </c>
      <c r="X2014" t="s">
        <v>199</v>
      </c>
      <c r="Y2014">
        <v>159282</v>
      </c>
      <c r="Z2014">
        <v>72595</v>
      </c>
      <c r="AA2014" t="s">
        <v>69</v>
      </c>
      <c r="AB2014" t="s">
        <v>9481</v>
      </c>
      <c r="AC2014">
        <v>231877</v>
      </c>
    </row>
    <row r="2015" spans="1:29">
      <c r="A2015">
        <f t="shared" ca="1" si="31"/>
        <v>0.89691862815870527</v>
      </c>
      <c r="B2015" t="s">
        <v>127</v>
      </c>
      <c r="C2015">
        <v>9537676</v>
      </c>
      <c r="D2015" s="2">
        <v>43314</v>
      </c>
      <c r="E2015" t="s">
        <v>2546</v>
      </c>
      <c r="F2015" t="s">
        <v>9482</v>
      </c>
      <c r="G2015">
        <v>5</v>
      </c>
      <c r="H2015" t="s">
        <v>58</v>
      </c>
      <c r="I2015" t="s">
        <v>130</v>
      </c>
      <c r="J2015">
        <v>103076</v>
      </c>
      <c r="K2015">
        <v>5</v>
      </c>
      <c r="L2015" s="2">
        <v>41866</v>
      </c>
      <c r="M2015" s="2">
        <v>44043</v>
      </c>
      <c r="N2015" t="s">
        <v>131</v>
      </c>
      <c r="O2015">
        <v>36</v>
      </c>
      <c r="P2015" t="s">
        <v>1090</v>
      </c>
      <c r="Q2015" t="s">
        <v>1091</v>
      </c>
      <c r="R2015" t="s">
        <v>149</v>
      </c>
      <c r="S2015" t="s">
        <v>67</v>
      </c>
      <c r="T2015" t="s">
        <v>68</v>
      </c>
      <c r="U2015">
        <v>2018</v>
      </c>
      <c r="V2015">
        <v>561626</v>
      </c>
      <c r="W2015" t="s">
        <v>69</v>
      </c>
      <c r="X2015" t="s">
        <v>127</v>
      </c>
      <c r="Y2015">
        <v>459259</v>
      </c>
      <c r="Z2015">
        <v>102367</v>
      </c>
      <c r="AA2015" t="s">
        <v>69</v>
      </c>
      <c r="AB2015" t="s">
        <v>9483</v>
      </c>
      <c r="AC2015">
        <v>561626</v>
      </c>
    </row>
    <row r="2016" spans="1:29">
      <c r="A2016">
        <f t="shared" ca="1" si="31"/>
        <v>0.64287424798928694</v>
      </c>
      <c r="B2016" t="s">
        <v>405</v>
      </c>
      <c r="C2016">
        <v>9408624</v>
      </c>
      <c r="D2016" s="2">
        <v>43119</v>
      </c>
      <c r="E2016" t="s">
        <v>9484</v>
      </c>
      <c r="F2016" t="s">
        <v>9485</v>
      </c>
      <c r="G2016">
        <v>5</v>
      </c>
      <c r="H2016" t="s">
        <v>58</v>
      </c>
      <c r="I2016" t="s">
        <v>407</v>
      </c>
      <c r="J2016">
        <v>35804</v>
      </c>
      <c r="K2016">
        <v>5</v>
      </c>
      <c r="L2016" s="2">
        <v>41744</v>
      </c>
      <c r="M2016" s="2">
        <v>43861</v>
      </c>
      <c r="N2016" t="s">
        <v>1451</v>
      </c>
      <c r="O2016">
        <v>6</v>
      </c>
      <c r="P2016" t="s">
        <v>432</v>
      </c>
      <c r="Q2016" t="s">
        <v>433</v>
      </c>
      <c r="R2016" t="s">
        <v>434</v>
      </c>
      <c r="S2016" t="s">
        <v>67</v>
      </c>
      <c r="T2016" t="s">
        <v>68</v>
      </c>
      <c r="U2016">
        <v>2018</v>
      </c>
      <c r="V2016">
        <v>969350</v>
      </c>
      <c r="W2016" t="s">
        <v>69</v>
      </c>
      <c r="X2016" t="s">
        <v>405</v>
      </c>
      <c r="Y2016">
        <v>797125</v>
      </c>
      <c r="Z2016">
        <v>172225</v>
      </c>
      <c r="AA2016" t="s">
        <v>69</v>
      </c>
      <c r="AB2016" t="s">
        <v>9486</v>
      </c>
      <c r="AC2016">
        <v>969350</v>
      </c>
    </row>
    <row r="2017" spans="1:29">
      <c r="A2017">
        <f t="shared" ca="1" si="31"/>
        <v>0.31457407866377918</v>
      </c>
      <c r="B2017" t="s">
        <v>241</v>
      </c>
      <c r="C2017">
        <v>9228388</v>
      </c>
      <c r="D2017" s="2">
        <v>42790</v>
      </c>
      <c r="E2017" t="s">
        <v>76</v>
      </c>
      <c r="F2017" t="s">
        <v>9487</v>
      </c>
      <c r="G2017">
        <v>5</v>
      </c>
      <c r="H2017" t="s">
        <v>58</v>
      </c>
      <c r="I2017" t="s">
        <v>243</v>
      </c>
      <c r="J2017">
        <v>121067</v>
      </c>
      <c r="K2017">
        <v>4</v>
      </c>
      <c r="L2017" s="2">
        <v>41713</v>
      </c>
      <c r="M2017" s="2">
        <v>43524</v>
      </c>
      <c r="N2017" t="s">
        <v>7880</v>
      </c>
      <c r="O2017">
        <v>7</v>
      </c>
      <c r="P2017" t="s">
        <v>3721</v>
      </c>
      <c r="Q2017" t="s">
        <v>190</v>
      </c>
      <c r="R2017" t="s">
        <v>191</v>
      </c>
      <c r="S2017" t="s">
        <v>473</v>
      </c>
      <c r="T2017" t="s">
        <v>68</v>
      </c>
      <c r="U2017">
        <v>2017</v>
      </c>
      <c r="V2017">
        <v>666017</v>
      </c>
      <c r="W2017" t="s">
        <v>69</v>
      </c>
      <c r="X2017" t="s">
        <v>241</v>
      </c>
      <c r="Y2017">
        <v>530870</v>
      </c>
      <c r="Z2017">
        <v>135147</v>
      </c>
      <c r="AA2017" t="s">
        <v>69</v>
      </c>
      <c r="AB2017" t="s">
        <v>9488</v>
      </c>
      <c r="AC2017">
        <v>666017</v>
      </c>
    </row>
    <row r="2018" spans="1:29">
      <c r="A2018">
        <f t="shared" ca="1" si="31"/>
        <v>0.46118201506049561</v>
      </c>
      <c r="B2018" t="s">
        <v>254</v>
      </c>
      <c r="C2018">
        <v>9439813</v>
      </c>
      <c r="D2018" s="2">
        <v>43165</v>
      </c>
      <c r="E2018" t="s">
        <v>56</v>
      </c>
      <c r="F2018" t="s">
        <v>9489</v>
      </c>
      <c r="G2018">
        <v>5</v>
      </c>
      <c r="H2018" t="s">
        <v>58</v>
      </c>
      <c r="I2018" t="s">
        <v>256</v>
      </c>
      <c r="J2018">
        <v>115185</v>
      </c>
      <c r="K2018">
        <v>4</v>
      </c>
      <c r="L2018" s="2">
        <v>42064</v>
      </c>
      <c r="M2018" s="2">
        <v>44439</v>
      </c>
      <c r="N2018" t="s">
        <v>6095</v>
      </c>
      <c r="O2018">
        <v>11</v>
      </c>
      <c r="P2018" t="s">
        <v>532</v>
      </c>
      <c r="Q2018" t="s">
        <v>533</v>
      </c>
      <c r="R2018" t="s">
        <v>149</v>
      </c>
      <c r="S2018" t="s">
        <v>218</v>
      </c>
      <c r="T2018" t="s">
        <v>68</v>
      </c>
      <c r="U2018">
        <v>2018</v>
      </c>
      <c r="V2018">
        <v>389775</v>
      </c>
      <c r="W2018" t="s">
        <v>69</v>
      </c>
      <c r="X2018" t="s">
        <v>254</v>
      </c>
      <c r="Y2018">
        <v>253272</v>
      </c>
      <c r="Z2018">
        <v>136503</v>
      </c>
      <c r="AA2018" t="s">
        <v>69</v>
      </c>
      <c r="AB2018" t="s">
        <v>9490</v>
      </c>
      <c r="AC2018">
        <v>389775</v>
      </c>
    </row>
    <row r="2019" spans="1:29">
      <c r="A2019">
        <f t="shared" ca="1" si="31"/>
        <v>0.63640156676138704</v>
      </c>
      <c r="B2019" t="s">
        <v>241</v>
      </c>
      <c r="C2019">
        <v>9301009</v>
      </c>
      <c r="D2019" s="2">
        <v>42880</v>
      </c>
      <c r="E2019" t="s">
        <v>56</v>
      </c>
      <c r="F2019" t="s">
        <v>9491</v>
      </c>
      <c r="G2019">
        <v>5</v>
      </c>
      <c r="H2019" t="s">
        <v>58</v>
      </c>
      <c r="I2019" t="s">
        <v>243</v>
      </c>
      <c r="J2019">
        <v>116518</v>
      </c>
      <c r="K2019">
        <v>4</v>
      </c>
      <c r="L2019" s="2">
        <v>41852</v>
      </c>
      <c r="M2019" s="2">
        <v>43646</v>
      </c>
      <c r="N2019" t="s">
        <v>1630</v>
      </c>
      <c r="O2019">
        <v>7</v>
      </c>
      <c r="P2019" t="s">
        <v>4303</v>
      </c>
      <c r="Q2019" t="s">
        <v>472</v>
      </c>
      <c r="R2019" t="s">
        <v>311</v>
      </c>
      <c r="S2019" t="s">
        <v>67</v>
      </c>
      <c r="T2019" t="s">
        <v>68</v>
      </c>
      <c r="U2019">
        <v>2017</v>
      </c>
      <c r="V2019">
        <v>540819</v>
      </c>
      <c r="W2019" t="s">
        <v>69</v>
      </c>
      <c r="X2019" t="s">
        <v>241</v>
      </c>
      <c r="Y2019">
        <v>330372</v>
      </c>
      <c r="Z2019">
        <v>210447</v>
      </c>
      <c r="AA2019" t="s">
        <v>69</v>
      </c>
      <c r="AB2019" t="s">
        <v>9492</v>
      </c>
      <c r="AC2019">
        <v>540819</v>
      </c>
    </row>
    <row r="2020" spans="1:29">
      <c r="A2020">
        <f t="shared" ca="1" si="31"/>
        <v>0.79265445741945773</v>
      </c>
      <c r="B2020" t="s">
        <v>241</v>
      </c>
      <c r="C2020">
        <v>9851478</v>
      </c>
      <c r="D2020" s="2">
        <v>43686</v>
      </c>
      <c r="E2020" t="s">
        <v>76</v>
      </c>
      <c r="F2020" t="s">
        <v>9493</v>
      </c>
      <c r="G2020">
        <v>7</v>
      </c>
      <c r="H2020" t="s">
        <v>58</v>
      </c>
      <c r="I2020" t="s">
        <v>243</v>
      </c>
      <c r="J2020">
        <v>118579</v>
      </c>
      <c r="K2020">
        <v>6</v>
      </c>
      <c r="L2020" s="2">
        <v>41479</v>
      </c>
      <c r="M2020" s="2">
        <v>43982</v>
      </c>
      <c r="N2020" t="s">
        <v>441</v>
      </c>
      <c r="O2020">
        <v>4</v>
      </c>
      <c r="P2020" t="s">
        <v>638</v>
      </c>
      <c r="Q2020" t="s">
        <v>639</v>
      </c>
      <c r="R2020" t="s">
        <v>640</v>
      </c>
      <c r="S2020" t="s">
        <v>67</v>
      </c>
      <c r="T2020" t="s">
        <v>68</v>
      </c>
      <c r="U2020">
        <v>2017</v>
      </c>
      <c r="V2020">
        <v>143625</v>
      </c>
      <c r="W2020" t="s">
        <v>69</v>
      </c>
      <c r="X2020" t="s">
        <v>241</v>
      </c>
      <c r="Y2020">
        <v>90902</v>
      </c>
      <c r="Z2020">
        <v>52723</v>
      </c>
      <c r="AA2020" t="s">
        <v>69</v>
      </c>
      <c r="AB2020" t="s">
        <v>9494</v>
      </c>
      <c r="AC2020">
        <v>143625</v>
      </c>
    </row>
    <row r="2021" spans="1:29">
      <c r="A2021">
        <f t="shared" ca="1" si="31"/>
        <v>0.38327157604686812</v>
      </c>
      <c r="B2021" t="s">
        <v>199</v>
      </c>
      <c r="C2021">
        <v>9243991</v>
      </c>
      <c r="D2021" s="2">
        <v>42852</v>
      </c>
      <c r="E2021" t="s">
        <v>76</v>
      </c>
      <c r="F2021" t="s">
        <v>9495</v>
      </c>
      <c r="G2021">
        <v>5</v>
      </c>
      <c r="H2021" t="s">
        <v>58</v>
      </c>
      <c r="I2021" t="s">
        <v>149</v>
      </c>
      <c r="J2021">
        <v>158316</v>
      </c>
      <c r="K2021">
        <v>5</v>
      </c>
      <c r="L2021" s="2">
        <v>41456</v>
      </c>
      <c r="M2021" s="2">
        <v>43585</v>
      </c>
      <c r="N2021" t="s">
        <v>2164</v>
      </c>
      <c r="O2021">
        <v>1</v>
      </c>
      <c r="P2021" t="s">
        <v>825</v>
      </c>
      <c r="Q2021" t="s">
        <v>826</v>
      </c>
      <c r="R2021" t="s">
        <v>827</v>
      </c>
      <c r="S2021" t="s">
        <v>67</v>
      </c>
      <c r="T2021" t="s">
        <v>68</v>
      </c>
      <c r="U2021">
        <v>2017</v>
      </c>
      <c r="V2021">
        <v>309175</v>
      </c>
      <c r="W2021" t="s">
        <v>69</v>
      </c>
      <c r="X2021" t="s">
        <v>199</v>
      </c>
      <c r="Y2021">
        <v>207500</v>
      </c>
      <c r="Z2021">
        <v>101675</v>
      </c>
      <c r="AA2021" t="s">
        <v>69</v>
      </c>
      <c r="AB2021" t="s">
        <v>9496</v>
      </c>
      <c r="AC2021">
        <v>309175</v>
      </c>
    </row>
    <row r="2022" spans="1:29">
      <c r="A2022">
        <f t="shared" ca="1" si="31"/>
        <v>0.11085132837507528</v>
      </c>
      <c r="B2022" t="s">
        <v>286</v>
      </c>
      <c r="C2022">
        <v>9513998</v>
      </c>
      <c r="D2022" s="2">
        <v>43243</v>
      </c>
      <c r="E2022" t="s">
        <v>56</v>
      </c>
      <c r="F2022" t="s">
        <v>9497</v>
      </c>
      <c r="G2022">
        <v>5</v>
      </c>
      <c r="H2022" t="s">
        <v>58</v>
      </c>
      <c r="I2022" t="s">
        <v>289</v>
      </c>
      <c r="J2022">
        <v>108713</v>
      </c>
      <c r="K2022">
        <v>5</v>
      </c>
      <c r="L2022" s="2">
        <v>41827</v>
      </c>
      <c r="M2022" s="2">
        <v>44104</v>
      </c>
      <c r="N2022" t="s">
        <v>7873</v>
      </c>
      <c r="O2022">
        <v>4</v>
      </c>
      <c r="P2022" t="s">
        <v>444</v>
      </c>
      <c r="Q2022" t="s">
        <v>445</v>
      </c>
      <c r="R2022" t="s">
        <v>149</v>
      </c>
      <c r="S2022" t="s">
        <v>67</v>
      </c>
      <c r="T2022" t="s">
        <v>68</v>
      </c>
      <c r="U2022">
        <v>2018</v>
      </c>
      <c r="V2022">
        <v>578356</v>
      </c>
      <c r="W2022" t="s">
        <v>69</v>
      </c>
      <c r="X2022" t="s">
        <v>286</v>
      </c>
      <c r="Y2022">
        <v>369625</v>
      </c>
      <c r="Z2022">
        <v>208731</v>
      </c>
      <c r="AA2022" t="s">
        <v>69</v>
      </c>
      <c r="AB2022" t="s">
        <v>9498</v>
      </c>
      <c r="AC2022">
        <v>578356</v>
      </c>
    </row>
    <row r="2023" spans="1:29">
      <c r="A2023">
        <f t="shared" ca="1" si="31"/>
        <v>0.16128512277016094</v>
      </c>
      <c r="B2023" t="s">
        <v>55</v>
      </c>
      <c r="C2023">
        <v>9208812</v>
      </c>
      <c r="D2023" s="2">
        <v>42793</v>
      </c>
      <c r="E2023" t="s">
        <v>9499</v>
      </c>
      <c r="F2023" t="s">
        <v>9500</v>
      </c>
      <c r="G2023">
        <v>5</v>
      </c>
      <c r="H2023" t="s">
        <v>58</v>
      </c>
      <c r="I2023" t="s">
        <v>59</v>
      </c>
      <c r="J2023">
        <v>81141</v>
      </c>
      <c r="K2023">
        <v>5</v>
      </c>
      <c r="L2023" s="2">
        <v>41671</v>
      </c>
      <c r="M2023" s="2">
        <v>43496</v>
      </c>
      <c r="N2023" t="s">
        <v>9501</v>
      </c>
      <c r="O2023">
        <v>39</v>
      </c>
      <c r="P2023" t="s">
        <v>8207</v>
      </c>
      <c r="Q2023" t="s">
        <v>8208</v>
      </c>
      <c r="R2023" t="s">
        <v>149</v>
      </c>
      <c r="S2023" t="s">
        <v>67</v>
      </c>
      <c r="T2023" t="s">
        <v>68</v>
      </c>
      <c r="U2023">
        <v>2017</v>
      </c>
      <c r="V2023">
        <v>332500</v>
      </c>
      <c r="W2023" t="s">
        <v>69</v>
      </c>
      <c r="X2023" t="s">
        <v>55</v>
      </c>
      <c r="Y2023">
        <v>218750</v>
      </c>
      <c r="Z2023">
        <v>113750</v>
      </c>
      <c r="AA2023" t="s">
        <v>69</v>
      </c>
      <c r="AB2023" t="s">
        <v>9502</v>
      </c>
      <c r="AC2023">
        <v>332500</v>
      </c>
    </row>
    <row r="2024" spans="1:29">
      <c r="A2024">
        <f t="shared" ca="1" si="31"/>
        <v>0.46990779824105766</v>
      </c>
      <c r="B2024" t="s">
        <v>199</v>
      </c>
      <c r="C2024">
        <v>9196332</v>
      </c>
      <c r="D2024" s="2">
        <v>42755</v>
      </c>
      <c r="E2024" t="s">
        <v>76</v>
      </c>
      <c r="F2024" t="s">
        <v>9503</v>
      </c>
      <c r="G2024">
        <v>5</v>
      </c>
      <c r="H2024" t="s">
        <v>58</v>
      </c>
      <c r="I2024" t="s">
        <v>149</v>
      </c>
      <c r="J2024">
        <v>183435</v>
      </c>
      <c r="K2024">
        <v>4</v>
      </c>
      <c r="L2024" s="2">
        <v>41671</v>
      </c>
      <c r="M2024" s="2">
        <v>43131</v>
      </c>
      <c r="N2024" t="s">
        <v>9504</v>
      </c>
      <c r="O2024">
        <v>7</v>
      </c>
      <c r="P2024" t="s">
        <v>259</v>
      </c>
      <c r="Q2024" t="s">
        <v>190</v>
      </c>
      <c r="R2024" t="s">
        <v>191</v>
      </c>
      <c r="S2024" t="s">
        <v>260</v>
      </c>
      <c r="T2024" t="s">
        <v>68</v>
      </c>
      <c r="U2024">
        <v>2017</v>
      </c>
      <c r="V2024">
        <v>365200</v>
      </c>
      <c r="W2024" t="s">
        <v>69</v>
      </c>
      <c r="X2024" t="s">
        <v>199</v>
      </c>
      <c r="Y2024">
        <v>207500</v>
      </c>
      <c r="Z2024">
        <v>157700</v>
      </c>
      <c r="AA2024" t="s">
        <v>69</v>
      </c>
      <c r="AB2024" t="s">
        <v>9505</v>
      </c>
      <c r="AC2024">
        <v>365200</v>
      </c>
    </row>
    <row r="2025" spans="1:29">
      <c r="A2025">
        <f t="shared" ca="1" si="31"/>
        <v>0.73845714057817702</v>
      </c>
      <c r="B2025" t="s">
        <v>241</v>
      </c>
      <c r="C2025">
        <v>9248427</v>
      </c>
      <c r="D2025" s="2">
        <v>42811</v>
      </c>
      <c r="E2025" t="s">
        <v>76</v>
      </c>
      <c r="F2025" t="s">
        <v>9506</v>
      </c>
      <c r="G2025">
        <v>5</v>
      </c>
      <c r="H2025" t="s">
        <v>58</v>
      </c>
      <c r="I2025" t="s">
        <v>243</v>
      </c>
      <c r="J2025">
        <v>122212</v>
      </c>
      <c r="K2025">
        <v>4</v>
      </c>
      <c r="L2025" s="2">
        <v>41744</v>
      </c>
      <c r="M2025" s="2">
        <v>43921</v>
      </c>
      <c r="N2025" t="s">
        <v>1461</v>
      </c>
      <c r="O2025">
        <v>7</v>
      </c>
      <c r="P2025" t="s">
        <v>189</v>
      </c>
      <c r="Q2025" t="s">
        <v>190</v>
      </c>
      <c r="R2025" t="s">
        <v>191</v>
      </c>
      <c r="S2025" t="s">
        <v>102</v>
      </c>
      <c r="T2025" t="s">
        <v>68</v>
      </c>
      <c r="U2025">
        <v>2017</v>
      </c>
      <c r="V2025">
        <v>549803</v>
      </c>
      <c r="W2025" t="s">
        <v>69</v>
      </c>
      <c r="X2025" t="s">
        <v>241</v>
      </c>
      <c r="Y2025">
        <v>433060</v>
      </c>
      <c r="Z2025">
        <v>116743</v>
      </c>
      <c r="AA2025" t="s">
        <v>69</v>
      </c>
      <c r="AB2025" t="s">
        <v>9507</v>
      </c>
      <c r="AC2025">
        <v>549803</v>
      </c>
    </row>
    <row r="2026" spans="1:29">
      <c r="A2026">
        <f t="shared" ca="1" si="31"/>
        <v>0.23618715809723179</v>
      </c>
      <c r="B2026" t="s">
        <v>199</v>
      </c>
      <c r="C2026">
        <v>9284270</v>
      </c>
      <c r="D2026" s="2">
        <v>42919</v>
      </c>
      <c r="E2026" t="s">
        <v>76</v>
      </c>
      <c r="F2026" t="s">
        <v>9508</v>
      </c>
      <c r="G2026">
        <v>5</v>
      </c>
      <c r="H2026" t="s">
        <v>58</v>
      </c>
      <c r="I2026" t="s">
        <v>149</v>
      </c>
      <c r="J2026">
        <v>172921</v>
      </c>
      <c r="K2026">
        <v>5</v>
      </c>
      <c r="L2026" s="2">
        <v>41540</v>
      </c>
      <c r="M2026" s="2">
        <v>43677</v>
      </c>
      <c r="N2026" t="s">
        <v>811</v>
      </c>
      <c r="O2026">
        <v>3</v>
      </c>
      <c r="P2026" t="s">
        <v>542</v>
      </c>
      <c r="Q2026" t="s">
        <v>543</v>
      </c>
      <c r="R2026" t="s">
        <v>205</v>
      </c>
      <c r="S2026" t="s">
        <v>67</v>
      </c>
      <c r="T2026" t="s">
        <v>68</v>
      </c>
      <c r="U2026">
        <v>2017</v>
      </c>
      <c r="V2026">
        <v>357673</v>
      </c>
      <c r="W2026" t="s">
        <v>69</v>
      </c>
      <c r="X2026" t="s">
        <v>199</v>
      </c>
      <c r="Y2026">
        <v>225000</v>
      </c>
      <c r="Z2026">
        <v>132673</v>
      </c>
      <c r="AA2026" t="s">
        <v>69</v>
      </c>
      <c r="AB2026" t="s">
        <v>9509</v>
      </c>
      <c r="AC2026">
        <v>357673</v>
      </c>
    </row>
    <row r="2027" spans="1:29">
      <c r="A2027">
        <f t="shared" ca="1" si="31"/>
        <v>0.62676851068261685</v>
      </c>
      <c r="B2027" t="s">
        <v>92</v>
      </c>
      <c r="C2027">
        <v>9334273</v>
      </c>
      <c r="D2027" s="2">
        <v>42963</v>
      </c>
      <c r="E2027" t="s">
        <v>9510</v>
      </c>
      <c r="F2027" t="s">
        <v>9511</v>
      </c>
      <c r="G2027">
        <v>5</v>
      </c>
      <c r="H2027" t="s">
        <v>58</v>
      </c>
      <c r="I2027" t="s">
        <v>95</v>
      </c>
      <c r="J2027">
        <v>86702</v>
      </c>
      <c r="K2027">
        <v>3</v>
      </c>
      <c r="L2027" s="2">
        <v>42277</v>
      </c>
      <c r="M2027" s="2">
        <v>43708</v>
      </c>
      <c r="N2027" t="s">
        <v>9512</v>
      </c>
      <c r="O2027">
        <v>4</v>
      </c>
      <c r="P2027" t="s">
        <v>3374</v>
      </c>
      <c r="Q2027" t="s">
        <v>3375</v>
      </c>
      <c r="R2027" t="s">
        <v>640</v>
      </c>
      <c r="S2027" t="s">
        <v>260</v>
      </c>
      <c r="T2027" t="s">
        <v>68</v>
      </c>
      <c r="U2027">
        <v>2017</v>
      </c>
      <c r="V2027">
        <v>696425</v>
      </c>
      <c r="W2027" t="s">
        <v>69</v>
      </c>
      <c r="X2027" t="s">
        <v>1683</v>
      </c>
      <c r="Y2027">
        <v>463553</v>
      </c>
      <c r="Z2027">
        <v>232872</v>
      </c>
      <c r="AA2027" t="s">
        <v>69</v>
      </c>
      <c r="AB2027" t="s">
        <v>9513</v>
      </c>
      <c r="AC2027">
        <v>696425</v>
      </c>
    </row>
    <row r="2028" spans="1:29">
      <c r="A2028">
        <f t="shared" ca="1" si="31"/>
        <v>0.99350699225161199</v>
      </c>
      <c r="B2028" t="s">
        <v>127</v>
      </c>
      <c r="C2028">
        <v>9284517</v>
      </c>
      <c r="D2028" s="2">
        <v>42881</v>
      </c>
      <c r="E2028" t="s">
        <v>76</v>
      </c>
      <c r="F2028" t="s">
        <v>9514</v>
      </c>
      <c r="G2028">
        <v>5</v>
      </c>
      <c r="H2028" t="s">
        <v>58</v>
      </c>
      <c r="I2028" t="s">
        <v>130</v>
      </c>
      <c r="J2028">
        <v>99216</v>
      </c>
      <c r="K2028">
        <v>6</v>
      </c>
      <c r="L2028" s="2">
        <v>41518</v>
      </c>
      <c r="M2028" s="2">
        <v>43585</v>
      </c>
      <c r="N2028" t="s">
        <v>690</v>
      </c>
      <c r="O2028">
        <v>13</v>
      </c>
      <c r="P2028" t="s">
        <v>390</v>
      </c>
      <c r="Q2028" t="s">
        <v>217</v>
      </c>
      <c r="R2028" t="s">
        <v>120</v>
      </c>
      <c r="S2028" t="s">
        <v>67</v>
      </c>
      <c r="T2028" t="s">
        <v>68</v>
      </c>
      <c r="U2028">
        <v>2017</v>
      </c>
      <c r="V2028">
        <v>880214</v>
      </c>
      <c r="W2028" t="s">
        <v>69</v>
      </c>
      <c r="X2028" t="s">
        <v>127</v>
      </c>
      <c r="Y2028">
        <v>604727</v>
      </c>
      <c r="Z2028">
        <v>275487</v>
      </c>
      <c r="AA2028" t="s">
        <v>69</v>
      </c>
      <c r="AB2028" t="s">
        <v>9515</v>
      </c>
      <c r="AC2028">
        <v>880214</v>
      </c>
    </row>
    <row r="2029" spans="1:29">
      <c r="A2029">
        <f t="shared" ca="1" si="31"/>
        <v>0.29454040050981001</v>
      </c>
      <c r="B2029" t="s">
        <v>241</v>
      </c>
      <c r="C2029">
        <v>9391147</v>
      </c>
      <c r="D2029" s="2">
        <v>43077</v>
      </c>
      <c r="E2029" t="s">
        <v>56</v>
      </c>
      <c r="F2029" t="s">
        <v>9516</v>
      </c>
      <c r="G2029">
        <v>5</v>
      </c>
      <c r="H2029" t="s">
        <v>58</v>
      </c>
      <c r="I2029" t="s">
        <v>243</v>
      </c>
      <c r="J2029">
        <v>122658</v>
      </c>
      <c r="K2029">
        <v>4</v>
      </c>
      <c r="L2029" s="2">
        <v>41974</v>
      </c>
      <c r="M2029" s="2">
        <v>43799</v>
      </c>
      <c r="N2029" t="s">
        <v>735</v>
      </c>
      <c r="O2029">
        <v>12</v>
      </c>
      <c r="P2029" t="s">
        <v>6032</v>
      </c>
      <c r="Q2029" t="s">
        <v>6033</v>
      </c>
      <c r="R2029" t="s">
        <v>149</v>
      </c>
      <c r="S2029" t="s">
        <v>260</v>
      </c>
      <c r="T2029" t="s">
        <v>68</v>
      </c>
      <c r="U2029">
        <v>2018</v>
      </c>
      <c r="V2029">
        <v>748767</v>
      </c>
      <c r="W2029" t="s">
        <v>69</v>
      </c>
      <c r="X2029" t="s">
        <v>241</v>
      </c>
      <c r="Y2029">
        <v>648849</v>
      </c>
      <c r="Z2029">
        <v>99918</v>
      </c>
      <c r="AA2029" t="s">
        <v>69</v>
      </c>
      <c r="AB2029" t="s">
        <v>9517</v>
      </c>
      <c r="AC2029">
        <v>748767</v>
      </c>
    </row>
    <row r="2030" spans="1:29">
      <c r="A2030">
        <f t="shared" ca="1" si="31"/>
        <v>0.92953284513670964</v>
      </c>
      <c r="B2030" t="s">
        <v>405</v>
      </c>
      <c r="C2030">
        <v>9490298</v>
      </c>
      <c r="D2030" s="2">
        <v>43229</v>
      </c>
      <c r="E2030" t="s">
        <v>9484</v>
      </c>
      <c r="F2030" t="s">
        <v>9518</v>
      </c>
      <c r="G2030">
        <v>5</v>
      </c>
      <c r="H2030" t="s">
        <v>58</v>
      </c>
      <c r="I2030" t="s">
        <v>407</v>
      </c>
      <c r="J2030">
        <v>35246</v>
      </c>
      <c r="K2030">
        <v>5</v>
      </c>
      <c r="L2030" s="2">
        <v>41897</v>
      </c>
      <c r="M2030" s="2">
        <v>44347</v>
      </c>
      <c r="N2030" t="s">
        <v>1451</v>
      </c>
      <c r="O2030">
        <v>7</v>
      </c>
      <c r="P2030" t="s">
        <v>64</v>
      </c>
      <c r="Q2030" t="s">
        <v>65</v>
      </c>
      <c r="R2030" t="s">
        <v>66</v>
      </c>
      <c r="S2030" t="s">
        <v>67</v>
      </c>
      <c r="T2030" t="s">
        <v>68</v>
      </c>
      <c r="U2030">
        <v>2018</v>
      </c>
      <c r="V2030">
        <v>621994</v>
      </c>
      <c r="W2030" t="s">
        <v>69</v>
      </c>
      <c r="X2030" t="s">
        <v>405</v>
      </c>
      <c r="Y2030">
        <v>383947</v>
      </c>
      <c r="Z2030">
        <v>238047</v>
      </c>
      <c r="AA2030" t="s">
        <v>69</v>
      </c>
      <c r="AB2030" t="s">
        <v>9519</v>
      </c>
      <c r="AC2030">
        <v>621994</v>
      </c>
    </row>
    <row r="2031" spans="1:29">
      <c r="A2031">
        <f t="shared" ca="1" si="31"/>
        <v>0.25344337640076653</v>
      </c>
      <c r="B2031" t="s">
        <v>241</v>
      </c>
      <c r="C2031">
        <v>9441031</v>
      </c>
      <c r="D2031" s="2">
        <v>43131</v>
      </c>
      <c r="E2031" t="s">
        <v>56</v>
      </c>
      <c r="F2031" t="s">
        <v>9520</v>
      </c>
      <c r="G2031">
        <v>5</v>
      </c>
      <c r="H2031" t="s">
        <v>58</v>
      </c>
      <c r="I2031" t="s">
        <v>243</v>
      </c>
      <c r="J2031">
        <v>116567</v>
      </c>
      <c r="K2031">
        <v>6</v>
      </c>
      <c r="L2031" s="2">
        <v>41306</v>
      </c>
      <c r="M2031" s="2">
        <v>44227</v>
      </c>
      <c r="N2031" t="s">
        <v>6636</v>
      </c>
      <c r="O2031">
        <v>2</v>
      </c>
      <c r="P2031" t="s">
        <v>320</v>
      </c>
      <c r="Q2031" t="s">
        <v>321</v>
      </c>
      <c r="R2031" t="s">
        <v>137</v>
      </c>
      <c r="S2031" t="s">
        <v>67</v>
      </c>
      <c r="T2031" t="s">
        <v>68</v>
      </c>
      <c r="U2031">
        <v>2018</v>
      </c>
      <c r="V2031">
        <v>638792</v>
      </c>
      <c r="W2031" t="s">
        <v>69</v>
      </c>
      <c r="X2031" t="s">
        <v>241</v>
      </c>
      <c r="Y2031">
        <v>417511</v>
      </c>
      <c r="Z2031">
        <v>221281</v>
      </c>
      <c r="AA2031" t="s">
        <v>69</v>
      </c>
      <c r="AB2031" t="s">
        <v>9521</v>
      </c>
      <c r="AC2031">
        <v>638792</v>
      </c>
    </row>
    <row r="2032" spans="1:29">
      <c r="A2032">
        <f t="shared" ca="1" si="31"/>
        <v>0.93240479237234553</v>
      </c>
      <c r="B2032" t="s">
        <v>1525</v>
      </c>
      <c r="C2032">
        <v>9413376</v>
      </c>
      <c r="D2032" s="2">
        <v>43132</v>
      </c>
      <c r="E2032" t="s">
        <v>76</v>
      </c>
      <c r="F2032" t="s">
        <v>9522</v>
      </c>
      <c r="G2032">
        <v>5</v>
      </c>
      <c r="H2032" t="s">
        <v>58</v>
      </c>
      <c r="I2032" t="s">
        <v>1528</v>
      </c>
      <c r="J2032">
        <v>7358</v>
      </c>
      <c r="K2032">
        <v>5</v>
      </c>
      <c r="L2032" s="2">
        <v>41754</v>
      </c>
      <c r="M2032" s="2">
        <v>43861</v>
      </c>
      <c r="N2032" t="s">
        <v>2791</v>
      </c>
      <c r="O2032">
        <v>12</v>
      </c>
      <c r="P2032" t="s">
        <v>656</v>
      </c>
      <c r="Q2032" t="s">
        <v>204</v>
      </c>
      <c r="R2032" t="s">
        <v>205</v>
      </c>
      <c r="S2032" t="s">
        <v>67</v>
      </c>
      <c r="T2032" t="s">
        <v>68</v>
      </c>
      <c r="U2032">
        <v>2018</v>
      </c>
      <c r="V2032">
        <v>340088</v>
      </c>
      <c r="W2032" t="s">
        <v>69</v>
      </c>
      <c r="X2032" t="s">
        <v>1525</v>
      </c>
      <c r="Y2032">
        <v>241756</v>
      </c>
      <c r="Z2032">
        <v>98332</v>
      </c>
      <c r="AA2032" t="s">
        <v>69</v>
      </c>
      <c r="AB2032" t="s">
        <v>9523</v>
      </c>
      <c r="AC2032">
        <v>340088</v>
      </c>
    </row>
    <row r="2033" spans="1:29">
      <c r="A2033">
        <f t="shared" ca="1" si="31"/>
        <v>0.47585008428944475</v>
      </c>
      <c r="B2033" t="s">
        <v>127</v>
      </c>
      <c r="C2033">
        <v>9301042</v>
      </c>
      <c r="D2033" s="2">
        <v>42908</v>
      </c>
      <c r="E2033" t="s">
        <v>56</v>
      </c>
      <c r="F2033" t="s">
        <v>9524</v>
      </c>
      <c r="G2033">
        <v>5</v>
      </c>
      <c r="H2033" t="s">
        <v>58</v>
      </c>
      <c r="I2033" t="s">
        <v>130</v>
      </c>
      <c r="J2033">
        <v>106617</v>
      </c>
      <c r="K2033">
        <v>3</v>
      </c>
      <c r="L2033" s="2">
        <v>42268</v>
      </c>
      <c r="M2033" s="2">
        <v>43646</v>
      </c>
      <c r="N2033" t="s">
        <v>4935</v>
      </c>
      <c r="O2033">
        <v>39</v>
      </c>
      <c r="P2033" t="s">
        <v>8207</v>
      </c>
      <c r="Q2033" t="s">
        <v>8208</v>
      </c>
      <c r="R2033" t="s">
        <v>149</v>
      </c>
      <c r="S2033" t="s">
        <v>85</v>
      </c>
      <c r="T2033" t="s">
        <v>68</v>
      </c>
      <c r="U2033">
        <v>2017</v>
      </c>
      <c r="V2033">
        <v>359532</v>
      </c>
      <c r="W2033" t="s">
        <v>69</v>
      </c>
      <c r="X2033" t="s">
        <v>127</v>
      </c>
      <c r="Y2033">
        <v>250000</v>
      </c>
      <c r="Z2033">
        <v>109532</v>
      </c>
      <c r="AA2033" t="s">
        <v>69</v>
      </c>
      <c r="AB2033" t="s">
        <v>9525</v>
      </c>
      <c r="AC2033">
        <v>359532</v>
      </c>
    </row>
    <row r="2034" spans="1:29">
      <c r="A2034">
        <f t="shared" ca="1" si="31"/>
        <v>0.37494964874197556</v>
      </c>
      <c r="B2034" t="s">
        <v>241</v>
      </c>
      <c r="C2034">
        <v>9463479</v>
      </c>
      <c r="D2034" s="2">
        <v>43189</v>
      </c>
      <c r="E2034" t="s">
        <v>328</v>
      </c>
      <c r="F2034" t="s">
        <v>9526</v>
      </c>
      <c r="G2034">
        <v>5</v>
      </c>
      <c r="H2034" t="s">
        <v>58</v>
      </c>
      <c r="I2034" t="s">
        <v>243</v>
      </c>
      <c r="J2034">
        <v>121293</v>
      </c>
      <c r="K2034">
        <v>4</v>
      </c>
      <c r="L2034" s="2">
        <v>42095</v>
      </c>
      <c r="M2034" s="2">
        <v>44286</v>
      </c>
      <c r="N2034" t="s">
        <v>3129</v>
      </c>
      <c r="O2034">
        <v>20</v>
      </c>
      <c r="P2034" t="s">
        <v>6571</v>
      </c>
      <c r="Q2034" t="s">
        <v>3398</v>
      </c>
      <c r="R2034" t="s">
        <v>176</v>
      </c>
      <c r="S2034" t="s">
        <v>336</v>
      </c>
      <c r="T2034" t="s">
        <v>68</v>
      </c>
      <c r="U2034">
        <v>2018</v>
      </c>
      <c r="V2034">
        <v>398926</v>
      </c>
      <c r="W2034" t="s">
        <v>69</v>
      </c>
      <c r="X2034" t="s">
        <v>241</v>
      </c>
      <c r="Y2034">
        <v>315719</v>
      </c>
      <c r="Z2034">
        <v>83207</v>
      </c>
      <c r="AA2034" t="s">
        <v>69</v>
      </c>
      <c r="AB2034" t="s">
        <v>9527</v>
      </c>
      <c r="AC2034">
        <v>398926</v>
      </c>
    </row>
    <row r="2035" spans="1:29">
      <c r="A2035">
        <f t="shared" ca="1" si="31"/>
        <v>0.43290046293854312</v>
      </c>
      <c r="B2035" t="s">
        <v>127</v>
      </c>
      <c r="C2035">
        <v>9272934</v>
      </c>
      <c r="D2035" s="2">
        <v>42874</v>
      </c>
      <c r="E2035" t="s">
        <v>9528</v>
      </c>
      <c r="F2035" t="s">
        <v>9529</v>
      </c>
      <c r="G2035">
        <v>5</v>
      </c>
      <c r="H2035" t="s">
        <v>58</v>
      </c>
      <c r="I2035" t="s">
        <v>130</v>
      </c>
      <c r="J2035">
        <v>107426</v>
      </c>
      <c r="K2035">
        <v>3</v>
      </c>
      <c r="L2035" s="2">
        <v>42200</v>
      </c>
      <c r="M2035" s="2">
        <v>43251</v>
      </c>
      <c r="N2035" t="s">
        <v>6750</v>
      </c>
      <c r="O2035">
        <v>3</v>
      </c>
      <c r="P2035" t="s">
        <v>882</v>
      </c>
      <c r="Q2035" t="s">
        <v>883</v>
      </c>
      <c r="R2035" t="s">
        <v>884</v>
      </c>
      <c r="S2035" t="s">
        <v>67</v>
      </c>
      <c r="T2035" t="s">
        <v>68</v>
      </c>
      <c r="U2035">
        <v>2017</v>
      </c>
      <c r="V2035">
        <v>214274</v>
      </c>
      <c r="W2035" t="s">
        <v>69</v>
      </c>
      <c r="X2035" t="s">
        <v>127</v>
      </c>
      <c r="Y2035">
        <v>128693</v>
      </c>
      <c r="Z2035">
        <v>85581</v>
      </c>
      <c r="AA2035" t="s">
        <v>69</v>
      </c>
      <c r="AB2035" t="s">
        <v>9530</v>
      </c>
      <c r="AC2035">
        <v>214274</v>
      </c>
    </row>
    <row r="2036" spans="1:29">
      <c r="A2036">
        <f t="shared" ca="1" si="31"/>
        <v>0.48779458111865248</v>
      </c>
      <c r="B2036" t="s">
        <v>92</v>
      </c>
      <c r="C2036">
        <v>9244825</v>
      </c>
      <c r="D2036" s="2">
        <v>42844</v>
      </c>
      <c r="E2036" t="s">
        <v>76</v>
      </c>
      <c r="F2036" t="s">
        <v>9531</v>
      </c>
      <c r="G2036">
        <v>5</v>
      </c>
      <c r="H2036" t="s">
        <v>58</v>
      </c>
      <c r="I2036" t="s">
        <v>95</v>
      </c>
      <c r="J2036">
        <v>73200</v>
      </c>
      <c r="K2036">
        <v>5</v>
      </c>
      <c r="L2036" s="2">
        <v>41365</v>
      </c>
      <c r="M2036" s="2">
        <v>43921</v>
      </c>
      <c r="N2036" t="s">
        <v>6510</v>
      </c>
      <c r="O2036">
        <v>1</v>
      </c>
      <c r="P2036" t="s">
        <v>583</v>
      </c>
      <c r="Q2036" t="s">
        <v>584</v>
      </c>
      <c r="R2036" t="s">
        <v>585</v>
      </c>
      <c r="S2036" t="s">
        <v>2286</v>
      </c>
      <c r="T2036" t="s">
        <v>68</v>
      </c>
      <c r="U2036">
        <v>2017</v>
      </c>
      <c r="V2036">
        <v>555865</v>
      </c>
      <c r="W2036" t="s">
        <v>69</v>
      </c>
      <c r="X2036" t="s">
        <v>92</v>
      </c>
      <c r="Y2036">
        <v>369658</v>
      </c>
      <c r="Z2036">
        <v>186207</v>
      </c>
      <c r="AA2036" t="s">
        <v>69</v>
      </c>
      <c r="AB2036" t="s">
        <v>9532</v>
      </c>
      <c r="AC2036">
        <v>555865</v>
      </c>
    </row>
    <row r="2037" spans="1:29">
      <c r="A2037">
        <f t="shared" ca="1" si="31"/>
        <v>0.76797401916498309</v>
      </c>
      <c r="B2037" t="s">
        <v>3362</v>
      </c>
      <c r="C2037">
        <v>9534183</v>
      </c>
      <c r="D2037" s="2">
        <v>43304</v>
      </c>
      <c r="E2037" t="s">
        <v>56</v>
      </c>
      <c r="F2037" t="s">
        <v>9533</v>
      </c>
      <c r="G2037">
        <v>5</v>
      </c>
      <c r="H2037" t="s">
        <v>58</v>
      </c>
      <c r="I2037" t="s">
        <v>3364</v>
      </c>
      <c r="J2037">
        <v>11934</v>
      </c>
      <c r="K2037">
        <v>5</v>
      </c>
      <c r="L2037" s="2">
        <v>41902</v>
      </c>
      <c r="M2037" s="2">
        <v>44043</v>
      </c>
      <c r="N2037" t="s">
        <v>3822</v>
      </c>
      <c r="O2037">
        <v>1</v>
      </c>
      <c r="P2037" t="s">
        <v>346</v>
      </c>
      <c r="Q2037" t="s">
        <v>119</v>
      </c>
      <c r="R2037" t="s">
        <v>347</v>
      </c>
      <c r="S2037" t="s">
        <v>348</v>
      </c>
      <c r="T2037" t="s">
        <v>68</v>
      </c>
      <c r="U2037">
        <v>2018</v>
      </c>
      <c r="V2037">
        <v>387966</v>
      </c>
      <c r="W2037" t="s">
        <v>69</v>
      </c>
      <c r="X2037" t="s">
        <v>3362</v>
      </c>
      <c r="Y2037">
        <v>312464</v>
      </c>
      <c r="Z2037">
        <v>75502</v>
      </c>
      <c r="AA2037" t="s">
        <v>69</v>
      </c>
      <c r="AB2037" t="s">
        <v>9534</v>
      </c>
      <c r="AC2037">
        <v>387966</v>
      </c>
    </row>
    <row r="2038" spans="1:29">
      <c r="A2038">
        <f t="shared" ca="1" si="31"/>
        <v>0.64654929872013722</v>
      </c>
      <c r="B2038" t="s">
        <v>109</v>
      </c>
      <c r="C2038">
        <v>9330185</v>
      </c>
      <c r="D2038" s="2">
        <v>42977</v>
      </c>
      <c r="E2038" t="s">
        <v>56</v>
      </c>
      <c r="F2038" t="s">
        <v>9535</v>
      </c>
      <c r="G2038">
        <v>5</v>
      </c>
      <c r="H2038" t="s">
        <v>58</v>
      </c>
      <c r="I2038" t="s">
        <v>112</v>
      </c>
      <c r="J2038">
        <v>23680</v>
      </c>
      <c r="K2038">
        <v>3</v>
      </c>
      <c r="L2038" s="2">
        <v>42248</v>
      </c>
      <c r="M2038" s="2">
        <v>43708</v>
      </c>
      <c r="N2038" t="s">
        <v>1355</v>
      </c>
      <c r="O2038">
        <v>9</v>
      </c>
      <c r="P2038" t="s">
        <v>1942</v>
      </c>
      <c r="Q2038" t="s">
        <v>1455</v>
      </c>
      <c r="R2038" t="s">
        <v>1943</v>
      </c>
      <c r="S2038" t="s">
        <v>771</v>
      </c>
      <c r="T2038" t="s">
        <v>68</v>
      </c>
      <c r="U2038">
        <v>2017</v>
      </c>
      <c r="V2038">
        <v>420103</v>
      </c>
      <c r="W2038" t="s">
        <v>69</v>
      </c>
      <c r="X2038" t="s">
        <v>109</v>
      </c>
      <c r="Y2038">
        <v>271843</v>
      </c>
      <c r="Z2038">
        <v>148260</v>
      </c>
      <c r="AA2038" t="s">
        <v>69</v>
      </c>
      <c r="AB2038" t="s">
        <v>9536</v>
      </c>
      <c r="AC2038">
        <v>420103</v>
      </c>
    </row>
    <row r="2039" spans="1:29">
      <c r="A2039">
        <f t="shared" ca="1" si="31"/>
        <v>1.9433899235589247E-2</v>
      </c>
      <c r="B2039" t="s">
        <v>199</v>
      </c>
      <c r="C2039">
        <v>9537433</v>
      </c>
      <c r="D2039" s="2">
        <v>43326</v>
      </c>
      <c r="E2039" t="s">
        <v>2393</v>
      </c>
      <c r="F2039" t="s">
        <v>9537</v>
      </c>
      <c r="G2039">
        <v>5</v>
      </c>
      <c r="H2039" t="s">
        <v>58</v>
      </c>
      <c r="I2039" t="s">
        <v>149</v>
      </c>
      <c r="J2039">
        <v>181429</v>
      </c>
      <c r="K2039">
        <v>5</v>
      </c>
      <c r="L2039" s="2">
        <v>41883</v>
      </c>
      <c r="M2039" s="2">
        <v>44074</v>
      </c>
      <c r="N2039" t="s">
        <v>2129</v>
      </c>
      <c r="O2039">
        <v>3</v>
      </c>
      <c r="P2039" t="s">
        <v>542</v>
      </c>
      <c r="Q2039" t="s">
        <v>543</v>
      </c>
      <c r="R2039" t="s">
        <v>205</v>
      </c>
      <c r="S2039" t="s">
        <v>67</v>
      </c>
      <c r="T2039" t="s">
        <v>68</v>
      </c>
      <c r="U2039">
        <v>2018</v>
      </c>
      <c r="V2039">
        <v>477452</v>
      </c>
      <c r="W2039" t="s">
        <v>69</v>
      </c>
      <c r="X2039" t="s">
        <v>199</v>
      </c>
      <c r="Y2039">
        <v>299979</v>
      </c>
      <c r="Z2039">
        <v>177473</v>
      </c>
      <c r="AA2039" t="s">
        <v>69</v>
      </c>
      <c r="AB2039" t="s">
        <v>9538</v>
      </c>
      <c r="AC2039">
        <v>477452</v>
      </c>
    </row>
    <row r="2040" spans="1:29">
      <c r="A2040">
        <f t="shared" ca="1" si="31"/>
        <v>0.94533397003535047</v>
      </c>
      <c r="B2040" t="s">
        <v>241</v>
      </c>
      <c r="C2040">
        <v>9392930</v>
      </c>
      <c r="D2040" s="2">
        <v>43132</v>
      </c>
      <c r="E2040" t="s">
        <v>56</v>
      </c>
      <c r="F2040" t="s">
        <v>9539</v>
      </c>
      <c r="G2040">
        <v>5</v>
      </c>
      <c r="H2040" t="s">
        <v>58</v>
      </c>
      <c r="I2040" t="s">
        <v>243</v>
      </c>
      <c r="J2040">
        <v>122764</v>
      </c>
      <c r="K2040">
        <v>4</v>
      </c>
      <c r="L2040" s="2">
        <v>42005</v>
      </c>
      <c r="M2040" s="2">
        <v>43465</v>
      </c>
      <c r="N2040" t="s">
        <v>4033</v>
      </c>
      <c r="O2040">
        <v>37</v>
      </c>
      <c r="P2040" t="s">
        <v>1741</v>
      </c>
      <c r="Q2040" t="s">
        <v>1742</v>
      </c>
      <c r="R2040" t="s">
        <v>149</v>
      </c>
      <c r="S2040" t="s">
        <v>67</v>
      </c>
      <c r="T2040" t="s">
        <v>68</v>
      </c>
      <c r="U2040">
        <v>2018</v>
      </c>
      <c r="V2040">
        <v>412500</v>
      </c>
      <c r="W2040" t="s">
        <v>69</v>
      </c>
      <c r="X2040" t="s">
        <v>241</v>
      </c>
      <c r="Y2040">
        <v>250000</v>
      </c>
      <c r="Z2040">
        <v>162500</v>
      </c>
      <c r="AA2040" t="s">
        <v>69</v>
      </c>
      <c r="AB2040" t="s">
        <v>9540</v>
      </c>
      <c r="AC2040">
        <v>412500</v>
      </c>
    </row>
    <row r="2041" spans="1:29">
      <c r="A2041">
        <f t="shared" ca="1" si="31"/>
        <v>0.37874060413551924</v>
      </c>
      <c r="B2041" t="s">
        <v>55</v>
      </c>
      <c r="C2041">
        <v>9261606</v>
      </c>
      <c r="D2041" s="2">
        <v>42825</v>
      </c>
      <c r="E2041" t="s">
        <v>5417</v>
      </c>
      <c r="F2041" t="s">
        <v>9541</v>
      </c>
      <c r="G2041">
        <v>5</v>
      </c>
      <c r="H2041" t="s">
        <v>58</v>
      </c>
      <c r="I2041" t="s">
        <v>59</v>
      </c>
      <c r="J2041">
        <v>84912</v>
      </c>
      <c r="K2041">
        <v>5</v>
      </c>
      <c r="L2041" s="2">
        <v>41395</v>
      </c>
      <c r="M2041" s="2">
        <v>43585</v>
      </c>
      <c r="N2041" t="s">
        <v>5419</v>
      </c>
      <c r="O2041">
        <v>50</v>
      </c>
      <c r="P2041" t="s">
        <v>357</v>
      </c>
      <c r="Q2041" t="s">
        <v>358</v>
      </c>
      <c r="R2041" t="s">
        <v>149</v>
      </c>
      <c r="S2041" t="s">
        <v>67</v>
      </c>
      <c r="T2041" t="s">
        <v>68</v>
      </c>
      <c r="U2041">
        <v>2017</v>
      </c>
      <c r="V2041">
        <v>383700</v>
      </c>
      <c r="W2041" t="s">
        <v>69</v>
      </c>
      <c r="X2041" t="s">
        <v>55</v>
      </c>
      <c r="Y2041">
        <v>274250</v>
      </c>
      <c r="Z2041">
        <v>109450</v>
      </c>
      <c r="AA2041" t="s">
        <v>69</v>
      </c>
      <c r="AB2041" t="s">
        <v>9542</v>
      </c>
      <c r="AC2041">
        <v>383700</v>
      </c>
    </row>
    <row r="2042" spans="1:29">
      <c r="A2042">
        <f t="shared" ca="1" si="31"/>
        <v>5.6483452064539086E-2</v>
      </c>
      <c r="B2042" t="s">
        <v>109</v>
      </c>
      <c r="C2042">
        <v>9221338</v>
      </c>
      <c r="D2042" s="2">
        <v>42758</v>
      </c>
      <c r="E2042" t="s">
        <v>76</v>
      </c>
      <c r="F2042" t="s">
        <v>9543</v>
      </c>
      <c r="G2042">
        <v>5</v>
      </c>
      <c r="H2042" t="s">
        <v>58</v>
      </c>
      <c r="I2042" t="s">
        <v>112</v>
      </c>
      <c r="J2042">
        <v>17673</v>
      </c>
      <c r="K2042">
        <v>9</v>
      </c>
      <c r="L2042" s="2">
        <v>39539</v>
      </c>
      <c r="M2042" s="2">
        <v>43131</v>
      </c>
      <c r="N2042" t="s">
        <v>822</v>
      </c>
      <c r="O2042">
        <v>1</v>
      </c>
      <c r="P2042" t="s">
        <v>247</v>
      </c>
      <c r="Q2042" t="s">
        <v>248</v>
      </c>
      <c r="R2042" t="s">
        <v>249</v>
      </c>
      <c r="S2042" t="s">
        <v>67</v>
      </c>
      <c r="T2042" t="s">
        <v>68</v>
      </c>
      <c r="U2042">
        <v>2017</v>
      </c>
      <c r="V2042">
        <v>300878</v>
      </c>
      <c r="W2042" t="s">
        <v>69</v>
      </c>
      <c r="X2042" t="s">
        <v>109</v>
      </c>
      <c r="Y2042">
        <v>200000</v>
      </c>
      <c r="Z2042">
        <v>100878</v>
      </c>
      <c r="AA2042" t="s">
        <v>69</v>
      </c>
      <c r="AB2042" t="s">
        <v>9544</v>
      </c>
      <c r="AC2042">
        <v>300878</v>
      </c>
    </row>
    <row r="2043" spans="1:29">
      <c r="A2043">
        <f t="shared" ca="1" si="31"/>
        <v>0.43762852086924464</v>
      </c>
      <c r="B2043" t="s">
        <v>109</v>
      </c>
      <c r="C2043">
        <v>9338251</v>
      </c>
      <c r="D2043" s="2">
        <v>42839</v>
      </c>
      <c r="E2043" t="s">
        <v>76</v>
      </c>
      <c r="F2043" t="s">
        <v>9545</v>
      </c>
      <c r="G2043">
        <v>5</v>
      </c>
      <c r="H2043" t="s">
        <v>58</v>
      </c>
      <c r="I2043" t="s">
        <v>112</v>
      </c>
      <c r="J2043">
        <v>24243</v>
      </c>
      <c r="K2043">
        <v>4</v>
      </c>
      <c r="L2043" s="2">
        <v>41730</v>
      </c>
      <c r="M2043" s="2">
        <v>43190</v>
      </c>
      <c r="N2043" t="s">
        <v>225</v>
      </c>
      <c r="O2043">
        <v>16</v>
      </c>
      <c r="P2043" t="s">
        <v>1363</v>
      </c>
      <c r="Q2043" t="s">
        <v>1364</v>
      </c>
      <c r="R2043" t="s">
        <v>149</v>
      </c>
      <c r="S2043" t="s">
        <v>67</v>
      </c>
      <c r="T2043" t="s">
        <v>68</v>
      </c>
      <c r="U2043">
        <v>2017</v>
      </c>
      <c r="V2043">
        <v>245691</v>
      </c>
      <c r="W2043" t="s">
        <v>69</v>
      </c>
      <c r="X2043" t="s">
        <v>109</v>
      </c>
      <c r="Y2043">
        <v>155319</v>
      </c>
      <c r="Z2043">
        <v>90372</v>
      </c>
      <c r="AA2043" t="s">
        <v>69</v>
      </c>
      <c r="AB2043" t="s">
        <v>9546</v>
      </c>
      <c r="AC2043">
        <v>245691</v>
      </c>
    </row>
    <row r="2044" spans="1:29">
      <c r="A2044">
        <f t="shared" ca="1" si="31"/>
        <v>0.538279024577762</v>
      </c>
      <c r="B2044" t="s">
        <v>254</v>
      </c>
      <c r="C2044">
        <v>9531378</v>
      </c>
      <c r="D2044" s="2">
        <v>43283</v>
      </c>
      <c r="E2044" t="s">
        <v>211</v>
      </c>
      <c r="F2044" t="s">
        <v>9547</v>
      </c>
      <c r="G2044">
        <v>5</v>
      </c>
      <c r="H2044" t="s">
        <v>58</v>
      </c>
      <c r="I2044" t="s">
        <v>256</v>
      </c>
      <c r="J2044">
        <v>112747</v>
      </c>
      <c r="K2044">
        <v>4</v>
      </c>
      <c r="L2044" s="2">
        <v>42262</v>
      </c>
      <c r="M2044" s="2">
        <v>44043</v>
      </c>
      <c r="N2044" t="s">
        <v>388</v>
      </c>
      <c r="O2044">
        <v>20</v>
      </c>
      <c r="P2044" t="s">
        <v>3397</v>
      </c>
      <c r="Q2044" t="s">
        <v>3398</v>
      </c>
      <c r="R2044" t="s">
        <v>176</v>
      </c>
      <c r="S2044" t="s">
        <v>218</v>
      </c>
      <c r="T2044" t="s">
        <v>68</v>
      </c>
      <c r="U2044">
        <v>2018</v>
      </c>
      <c r="V2044">
        <v>305877</v>
      </c>
      <c r="W2044" t="s">
        <v>69</v>
      </c>
      <c r="X2044" t="s">
        <v>254</v>
      </c>
      <c r="Y2044">
        <v>201553</v>
      </c>
      <c r="Z2044">
        <v>104324</v>
      </c>
      <c r="AA2044" t="s">
        <v>69</v>
      </c>
      <c r="AB2044" t="s">
        <v>9548</v>
      </c>
      <c r="AC2044">
        <v>305877</v>
      </c>
    </row>
    <row r="2045" spans="1:29">
      <c r="A2045">
        <f t="shared" ca="1" si="31"/>
        <v>0.17446740311156883</v>
      </c>
      <c r="B2045" t="s">
        <v>75</v>
      </c>
      <c r="C2045">
        <v>9478113</v>
      </c>
      <c r="D2045" s="2">
        <v>43238</v>
      </c>
      <c r="E2045" t="s">
        <v>56</v>
      </c>
      <c r="F2045" t="s">
        <v>9549</v>
      </c>
      <c r="G2045">
        <v>5</v>
      </c>
      <c r="H2045" t="s">
        <v>58</v>
      </c>
      <c r="I2045" t="s">
        <v>78</v>
      </c>
      <c r="J2045">
        <v>48108</v>
      </c>
      <c r="K2045">
        <v>4</v>
      </c>
      <c r="L2045" s="2">
        <v>42248</v>
      </c>
      <c r="M2045" s="2">
        <v>43769</v>
      </c>
      <c r="N2045" t="s">
        <v>2465</v>
      </c>
      <c r="O2045">
        <v>7</v>
      </c>
      <c r="P2045" t="s">
        <v>2152</v>
      </c>
      <c r="Q2045" t="s">
        <v>472</v>
      </c>
      <c r="R2045" t="s">
        <v>311</v>
      </c>
      <c r="S2045" t="s">
        <v>473</v>
      </c>
      <c r="T2045" t="s">
        <v>68</v>
      </c>
      <c r="U2045">
        <v>2018</v>
      </c>
      <c r="V2045">
        <v>357759</v>
      </c>
      <c r="W2045" t="s">
        <v>69</v>
      </c>
      <c r="X2045" t="s">
        <v>75</v>
      </c>
      <c r="Y2045">
        <v>218232</v>
      </c>
      <c r="Z2045">
        <v>139527</v>
      </c>
      <c r="AA2045" t="s">
        <v>69</v>
      </c>
      <c r="AB2045" t="s">
        <v>9550</v>
      </c>
      <c r="AC2045">
        <v>357759</v>
      </c>
    </row>
    <row r="2046" spans="1:29">
      <c r="A2046">
        <f t="shared" ca="1" si="31"/>
        <v>9.5109598919167815E-2</v>
      </c>
      <c r="B2046" t="s">
        <v>254</v>
      </c>
      <c r="C2046">
        <v>9340243</v>
      </c>
      <c r="D2046" s="2">
        <v>42935</v>
      </c>
      <c r="E2046" t="s">
        <v>328</v>
      </c>
      <c r="F2046" t="s">
        <v>9551</v>
      </c>
      <c r="G2046">
        <v>5</v>
      </c>
      <c r="H2046" t="s">
        <v>58</v>
      </c>
      <c r="I2046" t="s">
        <v>256</v>
      </c>
      <c r="J2046">
        <v>112048</v>
      </c>
      <c r="K2046">
        <v>4</v>
      </c>
      <c r="L2046" s="2">
        <v>41852</v>
      </c>
      <c r="M2046" s="2">
        <v>43312</v>
      </c>
      <c r="N2046" t="s">
        <v>201</v>
      </c>
      <c r="O2046">
        <v>4</v>
      </c>
      <c r="P2046" t="s">
        <v>638</v>
      </c>
      <c r="Q2046" t="s">
        <v>639</v>
      </c>
      <c r="R2046" t="s">
        <v>640</v>
      </c>
      <c r="S2046" t="s">
        <v>336</v>
      </c>
      <c r="T2046" t="s">
        <v>68</v>
      </c>
      <c r="U2046">
        <v>2017</v>
      </c>
      <c r="V2046">
        <v>282871</v>
      </c>
      <c r="W2046" t="s">
        <v>69</v>
      </c>
      <c r="X2046" t="s">
        <v>254</v>
      </c>
      <c r="Y2046">
        <v>190000</v>
      </c>
      <c r="Z2046">
        <v>92871</v>
      </c>
      <c r="AA2046" t="s">
        <v>69</v>
      </c>
      <c r="AB2046" t="s">
        <v>9552</v>
      </c>
      <c r="AC2046">
        <v>282871</v>
      </c>
    </row>
    <row r="2047" spans="1:29">
      <c r="A2047">
        <f t="shared" ca="1" si="31"/>
        <v>0.96252765034823107</v>
      </c>
      <c r="B2047" t="s">
        <v>687</v>
      </c>
      <c r="C2047">
        <v>9532576</v>
      </c>
      <c r="D2047" s="2">
        <v>43306</v>
      </c>
      <c r="E2047" t="s">
        <v>76</v>
      </c>
      <c r="F2047" t="s">
        <v>9553</v>
      </c>
      <c r="G2047">
        <v>5</v>
      </c>
      <c r="H2047" t="s">
        <v>58</v>
      </c>
      <c r="I2047" t="s">
        <v>689</v>
      </c>
      <c r="J2047">
        <v>13560</v>
      </c>
      <c r="K2047">
        <v>6</v>
      </c>
      <c r="L2047" s="2">
        <v>41854</v>
      </c>
      <c r="M2047" s="2">
        <v>43677</v>
      </c>
      <c r="N2047" t="s">
        <v>592</v>
      </c>
      <c r="O2047">
        <v>13</v>
      </c>
      <c r="P2047" t="s">
        <v>390</v>
      </c>
      <c r="Q2047" t="s">
        <v>217</v>
      </c>
      <c r="R2047" t="s">
        <v>120</v>
      </c>
      <c r="S2047" t="s">
        <v>67</v>
      </c>
      <c r="T2047" t="s">
        <v>68</v>
      </c>
      <c r="U2047">
        <v>2018</v>
      </c>
      <c r="V2047">
        <v>340000</v>
      </c>
      <c r="W2047" t="s">
        <v>69</v>
      </c>
      <c r="X2047" t="s">
        <v>687</v>
      </c>
      <c r="Y2047">
        <v>212500</v>
      </c>
      <c r="Z2047">
        <v>127500</v>
      </c>
      <c r="AA2047" t="s">
        <v>69</v>
      </c>
      <c r="AB2047" t="s">
        <v>9554</v>
      </c>
      <c r="AC2047">
        <v>340000</v>
      </c>
    </row>
    <row r="2048" spans="1:29">
      <c r="A2048">
        <f t="shared" ca="1" si="31"/>
        <v>9.4925418468200573E-2</v>
      </c>
      <c r="B2048" t="s">
        <v>199</v>
      </c>
      <c r="C2048">
        <v>9206456</v>
      </c>
      <c r="D2048" s="2">
        <v>42717</v>
      </c>
      <c r="E2048" t="s">
        <v>76</v>
      </c>
      <c r="F2048" t="s">
        <v>9555</v>
      </c>
      <c r="G2048">
        <v>5</v>
      </c>
      <c r="H2048" t="s">
        <v>58</v>
      </c>
      <c r="I2048" t="s">
        <v>149</v>
      </c>
      <c r="J2048">
        <v>112503</v>
      </c>
      <c r="K2048">
        <v>8</v>
      </c>
      <c r="L2048" s="2">
        <v>38961</v>
      </c>
      <c r="M2048" s="2">
        <v>44074</v>
      </c>
      <c r="N2048" t="s">
        <v>2129</v>
      </c>
      <c r="O2048">
        <v>1</v>
      </c>
      <c r="P2048" t="s">
        <v>9556</v>
      </c>
      <c r="Q2048" t="s">
        <v>584</v>
      </c>
      <c r="R2048" t="s">
        <v>585</v>
      </c>
      <c r="S2048" t="s">
        <v>85</v>
      </c>
      <c r="T2048" t="s">
        <v>68</v>
      </c>
      <c r="U2048">
        <v>2017</v>
      </c>
      <c r="V2048">
        <v>317654</v>
      </c>
      <c r="W2048" t="s">
        <v>69</v>
      </c>
      <c r="X2048" t="s">
        <v>199</v>
      </c>
      <c r="Y2048">
        <v>260989</v>
      </c>
      <c r="Z2048">
        <v>56665</v>
      </c>
      <c r="AA2048" t="s">
        <v>69</v>
      </c>
      <c r="AB2048" t="s">
        <v>9557</v>
      </c>
      <c r="AC2048">
        <v>317654</v>
      </c>
    </row>
    <row r="2049" spans="1:29">
      <c r="A2049">
        <f t="shared" ca="1" si="31"/>
        <v>0.34280396841496275</v>
      </c>
      <c r="B2049" t="s">
        <v>109</v>
      </c>
      <c r="C2049">
        <v>9405876</v>
      </c>
      <c r="D2049" s="2">
        <v>43089</v>
      </c>
      <c r="E2049" t="s">
        <v>56</v>
      </c>
      <c r="F2049" t="s">
        <v>9558</v>
      </c>
      <c r="G2049">
        <v>5</v>
      </c>
      <c r="H2049" t="s">
        <v>58</v>
      </c>
      <c r="I2049" t="s">
        <v>112</v>
      </c>
      <c r="J2049">
        <v>26044</v>
      </c>
      <c r="K2049">
        <v>3</v>
      </c>
      <c r="L2049" s="2">
        <v>42370</v>
      </c>
      <c r="M2049" s="2">
        <v>43830</v>
      </c>
      <c r="N2049" t="s">
        <v>1096</v>
      </c>
      <c r="O2049">
        <v>7</v>
      </c>
      <c r="P2049" t="s">
        <v>189</v>
      </c>
      <c r="Q2049" t="s">
        <v>190</v>
      </c>
      <c r="R2049" t="s">
        <v>191</v>
      </c>
      <c r="S2049" t="s">
        <v>67</v>
      </c>
      <c r="T2049" t="s">
        <v>68</v>
      </c>
      <c r="U2049">
        <v>2018</v>
      </c>
      <c r="V2049">
        <v>386250</v>
      </c>
      <c r="W2049" t="s">
        <v>69</v>
      </c>
      <c r="X2049" t="s">
        <v>109</v>
      </c>
      <c r="Y2049">
        <v>250000</v>
      </c>
      <c r="Z2049">
        <v>136250</v>
      </c>
      <c r="AA2049" t="s">
        <v>69</v>
      </c>
      <c r="AB2049" t="s">
        <v>9559</v>
      </c>
      <c r="AC2049">
        <v>386250</v>
      </c>
    </row>
    <row r="2050" spans="1:29">
      <c r="A2050">
        <f t="shared" ref="A2050:A2113" ca="1" si="32">RAND()</f>
        <v>0.53481225759748774</v>
      </c>
      <c r="B2050" t="s">
        <v>75</v>
      </c>
      <c r="C2050">
        <v>9268536</v>
      </c>
      <c r="D2050" s="2">
        <v>42867</v>
      </c>
      <c r="E2050" t="s">
        <v>9560</v>
      </c>
      <c r="F2050" t="s">
        <v>9561</v>
      </c>
      <c r="G2050">
        <v>5</v>
      </c>
      <c r="H2050" t="s">
        <v>58</v>
      </c>
      <c r="I2050" t="s">
        <v>78</v>
      </c>
      <c r="J2050">
        <v>41232</v>
      </c>
      <c r="K2050">
        <v>5</v>
      </c>
      <c r="L2050" s="2">
        <v>41456</v>
      </c>
      <c r="M2050" s="2">
        <v>43585</v>
      </c>
      <c r="N2050" t="s">
        <v>735</v>
      </c>
      <c r="O2050">
        <v>27</v>
      </c>
      <c r="P2050" t="s">
        <v>4190</v>
      </c>
      <c r="Q2050" t="s">
        <v>629</v>
      </c>
      <c r="R2050" t="s">
        <v>630</v>
      </c>
      <c r="S2050" t="s">
        <v>67</v>
      </c>
      <c r="T2050" t="s">
        <v>68</v>
      </c>
      <c r="U2050">
        <v>2017</v>
      </c>
      <c r="V2050">
        <v>347988</v>
      </c>
      <c r="W2050" t="s">
        <v>69</v>
      </c>
      <c r="X2050" t="s">
        <v>75</v>
      </c>
      <c r="Y2050">
        <v>293150</v>
      </c>
      <c r="Z2050">
        <v>54838</v>
      </c>
      <c r="AA2050" t="s">
        <v>69</v>
      </c>
      <c r="AB2050" t="s">
        <v>9562</v>
      </c>
      <c r="AC2050">
        <v>347988</v>
      </c>
    </row>
    <row r="2051" spans="1:29">
      <c r="A2051">
        <f t="shared" ca="1" si="32"/>
        <v>0.89389593167835779</v>
      </c>
      <c r="B2051" t="s">
        <v>254</v>
      </c>
      <c r="C2051">
        <v>9474136</v>
      </c>
      <c r="D2051" s="2">
        <v>43214</v>
      </c>
      <c r="E2051" t="s">
        <v>56</v>
      </c>
      <c r="F2051" t="s">
        <v>9563</v>
      </c>
      <c r="G2051">
        <v>5</v>
      </c>
      <c r="H2051" t="s">
        <v>58</v>
      </c>
      <c r="I2051" t="s">
        <v>256</v>
      </c>
      <c r="J2051">
        <v>112591</v>
      </c>
      <c r="K2051">
        <v>4</v>
      </c>
      <c r="L2051" s="2">
        <v>42129</v>
      </c>
      <c r="M2051" s="2">
        <v>43585</v>
      </c>
      <c r="N2051" t="s">
        <v>5096</v>
      </c>
      <c r="O2051">
        <v>10</v>
      </c>
      <c r="P2051" t="s">
        <v>4905</v>
      </c>
      <c r="Q2051" t="s">
        <v>4906</v>
      </c>
      <c r="R2051" t="s">
        <v>176</v>
      </c>
      <c r="S2051" t="s">
        <v>67</v>
      </c>
      <c r="T2051" t="s">
        <v>68</v>
      </c>
      <c r="U2051">
        <v>2018</v>
      </c>
      <c r="V2051">
        <v>421740</v>
      </c>
      <c r="W2051" t="s">
        <v>69</v>
      </c>
      <c r="X2051" t="s">
        <v>254</v>
      </c>
      <c r="Y2051">
        <v>284000</v>
      </c>
      <c r="Z2051">
        <v>137740</v>
      </c>
      <c r="AA2051" t="s">
        <v>69</v>
      </c>
      <c r="AB2051" t="s">
        <v>9564</v>
      </c>
      <c r="AC2051">
        <v>421740</v>
      </c>
    </row>
    <row r="2052" spans="1:29">
      <c r="A2052">
        <f t="shared" ca="1" si="32"/>
        <v>0.57276714473933066</v>
      </c>
      <c r="B2052" t="s">
        <v>254</v>
      </c>
      <c r="C2052">
        <v>9321309</v>
      </c>
      <c r="D2052" s="2">
        <v>42943</v>
      </c>
      <c r="E2052" t="s">
        <v>56</v>
      </c>
      <c r="F2052" t="s">
        <v>9565</v>
      </c>
      <c r="G2052">
        <v>5</v>
      </c>
      <c r="H2052" t="s">
        <v>58</v>
      </c>
      <c r="I2052" t="s">
        <v>256</v>
      </c>
      <c r="J2052">
        <v>112989</v>
      </c>
      <c r="K2052">
        <v>4</v>
      </c>
      <c r="L2052" s="2">
        <v>41887</v>
      </c>
      <c r="M2052" s="2">
        <v>43677</v>
      </c>
      <c r="N2052" t="s">
        <v>507</v>
      </c>
      <c r="O2052">
        <v>5</v>
      </c>
      <c r="P2052" t="s">
        <v>1114</v>
      </c>
      <c r="Q2052" t="s">
        <v>1115</v>
      </c>
      <c r="R2052" t="s">
        <v>816</v>
      </c>
      <c r="S2052" t="s">
        <v>67</v>
      </c>
      <c r="T2052" t="s">
        <v>68</v>
      </c>
      <c r="U2052">
        <v>2017</v>
      </c>
      <c r="V2052">
        <v>376225</v>
      </c>
      <c r="W2052" t="s">
        <v>69</v>
      </c>
      <c r="X2052" t="s">
        <v>254</v>
      </c>
      <c r="Y2052">
        <v>239969</v>
      </c>
      <c r="Z2052">
        <v>136256</v>
      </c>
      <c r="AA2052" t="s">
        <v>69</v>
      </c>
      <c r="AB2052" t="s">
        <v>9566</v>
      </c>
      <c r="AC2052">
        <v>376225</v>
      </c>
    </row>
    <row r="2053" spans="1:29">
      <c r="A2053">
        <f t="shared" ca="1" si="32"/>
        <v>0.21958342012342214</v>
      </c>
      <c r="B2053" t="s">
        <v>327</v>
      </c>
      <c r="C2053">
        <v>9542285</v>
      </c>
      <c r="D2053" s="2">
        <v>43333</v>
      </c>
      <c r="E2053" t="s">
        <v>520</v>
      </c>
      <c r="F2053" t="s">
        <v>9567</v>
      </c>
      <c r="G2053">
        <v>5</v>
      </c>
      <c r="H2053" t="s">
        <v>58</v>
      </c>
      <c r="I2053" t="s">
        <v>330</v>
      </c>
      <c r="J2053">
        <v>22858</v>
      </c>
      <c r="K2053">
        <v>3</v>
      </c>
      <c r="L2053" s="2">
        <v>42640</v>
      </c>
      <c r="M2053" s="2">
        <v>44377</v>
      </c>
      <c r="N2053" t="s">
        <v>522</v>
      </c>
      <c r="O2053">
        <v>10</v>
      </c>
      <c r="P2053" t="s">
        <v>4633</v>
      </c>
      <c r="Q2053" t="s">
        <v>400</v>
      </c>
      <c r="R2053" t="s">
        <v>401</v>
      </c>
      <c r="S2053" t="s">
        <v>85</v>
      </c>
      <c r="T2053" t="s">
        <v>68</v>
      </c>
      <c r="U2053">
        <v>2018</v>
      </c>
      <c r="V2053">
        <v>389116</v>
      </c>
      <c r="W2053" t="s">
        <v>69</v>
      </c>
      <c r="X2053" t="s">
        <v>55</v>
      </c>
      <c r="Y2053">
        <v>290258</v>
      </c>
      <c r="Z2053">
        <v>98858</v>
      </c>
      <c r="AA2053" t="s">
        <v>69</v>
      </c>
      <c r="AB2053" t="s">
        <v>9568</v>
      </c>
      <c r="AC2053">
        <v>389116</v>
      </c>
    </row>
    <row r="2054" spans="1:29">
      <c r="A2054">
        <f t="shared" ca="1" si="32"/>
        <v>0.32924382960816689</v>
      </c>
      <c r="B2054" t="s">
        <v>254</v>
      </c>
      <c r="C2054">
        <v>9306885</v>
      </c>
      <c r="D2054" s="2">
        <v>42916</v>
      </c>
      <c r="E2054" t="s">
        <v>6999</v>
      </c>
      <c r="F2054" t="s">
        <v>9569</v>
      </c>
      <c r="G2054">
        <v>5</v>
      </c>
      <c r="H2054" t="s">
        <v>58</v>
      </c>
      <c r="I2054" t="s">
        <v>256</v>
      </c>
      <c r="J2054">
        <v>115836</v>
      </c>
      <c r="K2054">
        <v>3</v>
      </c>
      <c r="L2054" s="2">
        <v>42217</v>
      </c>
      <c r="M2054" s="2">
        <v>43646</v>
      </c>
      <c r="N2054" t="s">
        <v>616</v>
      </c>
      <c r="O2054">
        <v>12</v>
      </c>
      <c r="P2054" t="s">
        <v>656</v>
      </c>
      <c r="Q2054" t="s">
        <v>204</v>
      </c>
      <c r="R2054" t="s">
        <v>205</v>
      </c>
      <c r="S2054" t="s">
        <v>67</v>
      </c>
      <c r="T2054" t="s">
        <v>68</v>
      </c>
      <c r="U2054">
        <v>2017</v>
      </c>
      <c r="V2054">
        <v>351520</v>
      </c>
      <c r="W2054" t="s">
        <v>69</v>
      </c>
      <c r="X2054" t="s">
        <v>254</v>
      </c>
      <c r="Y2054">
        <v>287492</v>
      </c>
      <c r="Z2054">
        <v>64028</v>
      </c>
      <c r="AA2054" t="s">
        <v>69</v>
      </c>
      <c r="AB2054" t="s">
        <v>9570</v>
      </c>
      <c r="AC2054">
        <v>351520</v>
      </c>
    </row>
    <row r="2055" spans="1:29">
      <c r="A2055">
        <f t="shared" ca="1" si="32"/>
        <v>0.57045639893131539</v>
      </c>
      <c r="B2055" t="s">
        <v>75</v>
      </c>
      <c r="C2055">
        <v>9256390</v>
      </c>
      <c r="D2055" s="2">
        <v>42843</v>
      </c>
      <c r="E2055" t="s">
        <v>76</v>
      </c>
      <c r="F2055" t="s">
        <v>9571</v>
      </c>
      <c r="G2055">
        <v>5</v>
      </c>
      <c r="H2055" t="s">
        <v>58</v>
      </c>
      <c r="I2055" t="s">
        <v>78</v>
      </c>
      <c r="J2055">
        <v>42292</v>
      </c>
      <c r="K2055">
        <v>5</v>
      </c>
      <c r="L2055" s="2">
        <v>41379</v>
      </c>
      <c r="M2055" s="2">
        <v>43555</v>
      </c>
      <c r="N2055" t="s">
        <v>5485</v>
      </c>
      <c r="O2055">
        <v>4</v>
      </c>
      <c r="P2055" t="s">
        <v>444</v>
      </c>
      <c r="Q2055" t="s">
        <v>445</v>
      </c>
      <c r="R2055" t="s">
        <v>149</v>
      </c>
      <c r="S2055" t="s">
        <v>67</v>
      </c>
      <c r="T2055" t="s">
        <v>68</v>
      </c>
      <c r="U2055">
        <v>2017</v>
      </c>
      <c r="V2055">
        <v>612428</v>
      </c>
      <c r="W2055" t="s">
        <v>69</v>
      </c>
      <c r="X2055" t="s">
        <v>75</v>
      </c>
      <c r="Y2055">
        <v>398976</v>
      </c>
      <c r="Z2055">
        <v>213452</v>
      </c>
      <c r="AA2055" t="s">
        <v>69</v>
      </c>
      <c r="AB2055" t="s">
        <v>9572</v>
      </c>
      <c r="AC2055">
        <v>612428</v>
      </c>
    </row>
    <row r="2056" spans="1:29">
      <c r="A2056">
        <f t="shared" ca="1" si="32"/>
        <v>0.47560301589777887</v>
      </c>
      <c r="B2056" t="s">
        <v>75</v>
      </c>
      <c r="C2056">
        <v>9462020</v>
      </c>
      <c r="D2056" s="2">
        <v>43220</v>
      </c>
      <c r="E2056" t="s">
        <v>76</v>
      </c>
      <c r="F2056" t="s">
        <v>9573</v>
      </c>
      <c r="G2056">
        <v>5</v>
      </c>
      <c r="H2056" t="s">
        <v>58</v>
      </c>
      <c r="I2056" t="s">
        <v>78</v>
      </c>
      <c r="J2056">
        <v>32435</v>
      </c>
      <c r="K2056">
        <v>10</v>
      </c>
      <c r="L2056" s="2">
        <v>39904</v>
      </c>
      <c r="M2056" s="2">
        <v>43921</v>
      </c>
      <c r="N2056" t="s">
        <v>9574</v>
      </c>
      <c r="O2056">
        <v>11</v>
      </c>
      <c r="P2056" t="s">
        <v>532</v>
      </c>
      <c r="Q2056" t="s">
        <v>533</v>
      </c>
      <c r="R2056" t="s">
        <v>149</v>
      </c>
      <c r="S2056" t="s">
        <v>67</v>
      </c>
      <c r="T2056" t="s">
        <v>68</v>
      </c>
      <c r="U2056">
        <v>2018</v>
      </c>
      <c r="V2056">
        <v>361776</v>
      </c>
      <c r="W2056" t="s">
        <v>69</v>
      </c>
      <c r="X2056" t="s">
        <v>75</v>
      </c>
      <c r="Y2056">
        <v>228250</v>
      </c>
      <c r="Z2056">
        <v>133526</v>
      </c>
      <c r="AA2056" t="s">
        <v>69</v>
      </c>
      <c r="AB2056" t="s">
        <v>9575</v>
      </c>
      <c r="AC2056">
        <v>361776</v>
      </c>
    </row>
    <row r="2057" spans="1:29">
      <c r="A2057">
        <f t="shared" ca="1" si="32"/>
        <v>0.18497141421237018</v>
      </c>
      <c r="B2057" t="s">
        <v>405</v>
      </c>
      <c r="C2057">
        <v>9247892</v>
      </c>
      <c r="D2057" s="2">
        <v>42804</v>
      </c>
      <c r="E2057" t="s">
        <v>76</v>
      </c>
      <c r="F2057" t="s">
        <v>9576</v>
      </c>
      <c r="G2057">
        <v>5</v>
      </c>
      <c r="H2057" t="s">
        <v>58</v>
      </c>
      <c r="I2057" t="s">
        <v>407</v>
      </c>
      <c r="J2057">
        <v>25674</v>
      </c>
      <c r="K2057">
        <v>8</v>
      </c>
      <c r="L2057" s="2">
        <v>39995</v>
      </c>
      <c r="M2057" s="2">
        <v>43555</v>
      </c>
      <c r="N2057" t="s">
        <v>965</v>
      </c>
      <c r="O2057">
        <v>7</v>
      </c>
      <c r="P2057" t="s">
        <v>8326</v>
      </c>
      <c r="Q2057" t="s">
        <v>472</v>
      </c>
      <c r="R2057" t="s">
        <v>311</v>
      </c>
      <c r="S2057" t="s">
        <v>483</v>
      </c>
      <c r="T2057" t="s">
        <v>68</v>
      </c>
      <c r="U2057">
        <v>2017</v>
      </c>
      <c r="V2057">
        <v>371250</v>
      </c>
      <c r="W2057" t="s">
        <v>69</v>
      </c>
      <c r="X2057" t="s">
        <v>405</v>
      </c>
      <c r="Y2057">
        <v>225000</v>
      </c>
      <c r="Z2057">
        <v>146250</v>
      </c>
      <c r="AA2057" t="s">
        <v>69</v>
      </c>
      <c r="AB2057" t="s">
        <v>9577</v>
      </c>
      <c r="AC2057">
        <v>371250</v>
      </c>
    </row>
    <row r="2058" spans="1:29">
      <c r="A2058">
        <f t="shared" ca="1" si="32"/>
        <v>9.4582027750114483E-2</v>
      </c>
      <c r="B2058" t="s">
        <v>889</v>
      </c>
      <c r="C2058">
        <v>9490354</v>
      </c>
      <c r="D2058" s="2">
        <v>43248</v>
      </c>
      <c r="E2058" t="s">
        <v>56</v>
      </c>
      <c r="F2058" t="s">
        <v>9578</v>
      </c>
      <c r="G2058">
        <v>5</v>
      </c>
      <c r="H2058" t="s">
        <v>58</v>
      </c>
      <c r="I2058" t="s">
        <v>891</v>
      </c>
      <c r="J2058">
        <v>24681</v>
      </c>
      <c r="K2058">
        <v>10</v>
      </c>
      <c r="L2058" s="2">
        <v>39353</v>
      </c>
      <c r="M2058" s="2">
        <v>43982</v>
      </c>
      <c r="N2058" t="s">
        <v>1377</v>
      </c>
      <c r="O2058">
        <v>1</v>
      </c>
      <c r="P2058" t="s">
        <v>825</v>
      </c>
      <c r="Q2058" t="s">
        <v>826</v>
      </c>
      <c r="R2058" t="s">
        <v>827</v>
      </c>
      <c r="S2058" t="s">
        <v>729</v>
      </c>
      <c r="T2058" t="s">
        <v>68</v>
      </c>
      <c r="U2058">
        <v>2018</v>
      </c>
      <c r="V2058">
        <v>335250</v>
      </c>
      <c r="W2058" t="s">
        <v>69</v>
      </c>
      <c r="X2058" t="s">
        <v>889</v>
      </c>
      <c r="Y2058">
        <v>225000</v>
      </c>
      <c r="Z2058">
        <v>110250</v>
      </c>
      <c r="AA2058" t="s">
        <v>69</v>
      </c>
      <c r="AB2058" t="s">
        <v>9579</v>
      </c>
      <c r="AC2058">
        <v>335250</v>
      </c>
    </row>
    <row r="2059" spans="1:29">
      <c r="A2059">
        <f t="shared" ca="1" si="32"/>
        <v>0.10121832797838393</v>
      </c>
      <c r="B2059" t="s">
        <v>199</v>
      </c>
      <c r="C2059">
        <v>9331581</v>
      </c>
      <c r="D2059" s="2">
        <v>42962</v>
      </c>
      <c r="E2059" t="s">
        <v>7627</v>
      </c>
      <c r="F2059" t="s">
        <v>9580</v>
      </c>
      <c r="G2059">
        <v>5</v>
      </c>
      <c r="H2059" t="s">
        <v>58</v>
      </c>
      <c r="I2059" t="s">
        <v>149</v>
      </c>
      <c r="J2059">
        <v>195654</v>
      </c>
      <c r="K2059">
        <v>4</v>
      </c>
      <c r="L2059" s="2">
        <v>41901</v>
      </c>
      <c r="M2059" s="2">
        <v>43708</v>
      </c>
      <c r="N2059" t="s">
        <v>7629</v>
      </c>
      <c r="O2059">
        <v>3</v>
      </c>
      <c r="P2059" t="s">
        <v>882</v>
      </c>
      <c r="Q2059" t="s">
        <v>883</v>
      </c>
      <c r="R2059" t="s">
        <v>884</v>
      </c>
      <c r="S2059" t="s">
        <v>67</v>
      </c>
      <c r="T2059" t="s">
        <v>68</v>
      </c>
      <c r="U2059">
        <v>2017</v>
      </c>
      <c r="V2059">
        <v>431898</v>
      </c>
      <c r="W2059" t="s">
        <v>69</v>
      </c>
      <c r="X2059" t="s">
        <v>199</v>
      </c>
      <c r="Y2059">
        <v>259398</v>
      </c>
      <c r="Z2059">
        <v>172500</v>
      </c>
      <c r="AA2059" t="s">
        <v>69</v>
      </c>
      <c r="AB2059" t="s">
        <v>9581</v>
      </c>
      <c r="AC2059">
        <v>431898</v>
      </c>
    </row>
    <row r="2060" spans="1:29">
      <c r="A2060">
        <f t="shared" ca="1" si="32"/>
        <v>5.8542639483263992E-2</v>
      </c>
      <c r="B2060" t="s">
        <v>241</v>
      </c>
      <c r="C2060">
        <v>9270045</v>
      </c>
      <c r="D2060" s="2">
        <v>42850</v>
      </c>
      <c r="E2060" t="s">
        <v>56</v>
      </c>
      <c r="F2060" t="s">
        <v>9582</v>
      </c>
      <c r="G2060">
        <v>5</v>
      </c>
      <c r="H2060" t="s">
        <v>58</v>
      </c>
      <c r="I2060" t="s">
        <v>243</v>
      </c>
      <c r="J2060">
        <v>92217</v>
      </c>
      <c r="K2060">
        <v>8</v>
      </c>
      <c r="L2060" s="2">
        <v>39904</v>
      </c>
      <c r="M2060" s="2">
        <v>43585</v>
      </c>
      <c r="N2060" t="s">
        <v>1494</v>
      </c>
      <c r="O2060">
        <v>7</v>
      </c>
      <c r="P2060" t="s">
        <v>1170</v>
      </c>
      <c r="Q2060" t="s">
        <v>1171</v>
      </c>
      <c r="R2060" t="s">
        <v>585</v>
      </c>
      <c r="S2060" t="s">
        <v>67</v>
      </c>
      <c r="T2060" t="s">
        <v>68</v>
      </c>
      <c r="U2060">
        <v>2017</v>
      </c>
      <c r="V2060">
        <v>336887</v>
      </c>
      <c r="W2060" t="s">
        <v>69</v>
      </c>
      <c r="X2060" t="s">
        <v>241</v>
      </c>
      <c r="Y2060">
        <v>211729</v>
      </c>
      <c r="Z2060">
        <v>125158</v>
      </c>
      <c r="AA2060" t="s">
        <v>69</v>
      </c>
      <c r="AB2060" t="s">
        <v>9583</v>
      </c>
      <c r="AC2060">
        <v>336887</v>
      </c>
    </row>
    <row r="2061" spans="1:29">
      <c r="A2061">
        <f t="shared" ca="1" si="32"/>
        <v>1.9058569106830126E-3</v>
      </c>
      <c r="B2061" t="s">
        <v>254</v>
      </c>
      <c r="C2061">
        <v>9185987</v>
      </c>
      <c r="D2061" s="2">
        <v>42699</v>
      </c>
      <c r="E2061" t="s">
        <v>56</v>
      </c>
      <c r="F2061" t="s">
        <v>9584</v>
      </c>
      <c r="G2061">
        <v>5</v>
      </c>
      <c r="H2061" t="s">
        <v>58</v>
      </c>
      <c r="I2061" t="s">
        <v>256</v>
      </c>
      <c r="J2061">
        <v>112776</v>
      </c>
      <c r="K2061">
        <v>3</v>
      </c>
      <c r="L2061" s="2">
        <v>41988</v>
      </c>
      <c r="M2061" s="2">
        <v>43434</v>
      </c>
      <c r="N2061" t="s">
        <v>2257</v>
      </c>
      <c r="O2061">
        <v>4</v>
      </c>
      <c r="P2061" t="s">
        <v>444</v>
      </c>
      <c r="Q2061" t="s">
        <v>445</v>
      </c>
      <c r="R2061" t="s">
        <v>149</v>
      </c>
      <c r="S2061" t="s">
        <v>67</v>
      </c>
      <c r="T2061" t="s">
        <v>68</v>
      </c>
      <c r="U2061">
        <v>2017</v>
      </c>
      <c r="V2061">
        <v>272003</v>
      </c>
      <c r="W2061" t="s">
        <v>69</v>
      </c>
      <c r="X2061" t="s">
        <v>254</v>
      </c>
      <c r="Y2061">
        <v>173250</v>
      </c>
      <c r="Z2061">
        <v>98753</v>
      </c>
      <c r="AA2061" t="s">
        <v>69</v>
      </c>
      <c r="AB2061" t="s">
        <v>9585</v>
      </c>
      <c r="AC2061">
        <v>272003</v>
      </c>
    </row>
    <row r="2062" spans="1:29">
      <c r="A2062">
        <f t="shared" ca="1" si="32"/>
        <v>0.26272375806391446</v>
      </c>
      <c r="B2062" t="s">
        <v>286</v>
      </c>
      <c r="C2062">
        <v>9294910</v>
      </c>
      <c r="D2062" s="2">
        <v>42917</v>
      </c>
      <c r="E2062" t="s">
        <v>7195</v>
      </c>
      <c r="F2062" t="s">
        <v>9586</v>
      </c>
      <c r="G2062">
        <v>5</v>
      </c>
      <c r="H2062" t="s">
        <v>58</v>
      </c>
      <c r="I2062" t="s">
        <v>289</v>
      </c>
      <c r="J2062">
        <v>110371</v>
      </c>
      <c r="K2062">
        <v>5</v>
      </c>
      <c r="L2062" s="2">
        <v>41474</v>
      </c>
      <c r="M2062" s="2">
        <v>43646</v>
      </c>
      <c r="N2062" t="s">
        <v>7197</v>
      </c>
      <c r="O2062">
        <v>7</v>
      </c>
      <c r="P2062" t="s">
        <v>64</v>
      </c>
      <c r="Q2062" t="s">
        <v>65</v>
      </c>
      <c r="R2062" t="s">
        <v>66</v>
      </c>
      <c r="S2062" t="s">
        <v>67</v>
      </c>
      <c r="T2062" t="s">
        <v>68</v>
      </c>
      <c r="U2062">
        <v>2017</v>
      </c>
      <c r="V2062">
        <v>438858</v>
      </c>
      <c r="W2062" t="s">
        <v>69</v>
      </c>
      <c r="X2062" t="s">
        <v>286</v>
      </c>
      <c r="Y2062">
        <v>349804</v>
      </c>
      <c r="Z2062">
        <v>89054</v>
      </c>
      <c r="AA2062" t="s">
        <v>69</v>
      </c>
      <c r="AB2062" t="s">
        <v>9587</v>
      </c>
      <c r="AC2062">
        <v>438858</v>
      </c>
    </row>
    <row r="2063" spans="1:29">
      <c r="A2063">
        <f t="shared" ca="1" si="32"/>
        <v>0.35218857272915705</v>
      </c>
      <c r="B2063" t="s">
        <v>405</v>
      </c>
      <c r="C2063">
        <v>9489216</v>
      </c>
      <c r="D2063" s="2">
        <v>43230</v>
      </c>
      <c r="E2063" t="s">
        <v>56</v>
      </c>
      <c r="F2063" t="s">
        <v>9588</v>
      </c>
      <c r="G2063">
        <v>5</v>
      </c>
      <c r="H2063" t="s">
        <v>58</v>
      </c>
      <c r="I2063" t="s">
        <v>407</v>
      </c>
      <c r="J2063">
        <v>38106</v>
      </c>
      <c r="K2063">
        <v>6</v>
      </c>
      <c r="L2063" s="2">
        <v>43101</v>
      </c>
      <c r="M2063" s="2">
        <v>44347</v>
      </c>
      <c r="N2063" t="s">
        <v>1320</v>
      </c>
      <c r="O2063">
        <v>5</v>
      </c>
      <c r="P2063" t="s">
        <v>1958</v>
      </c>
      <c r="Q2063" t="s">
        <v>1959</v>
      </c>
      <c r="R2063" t="s">
        <v>347</v>
      </c>
      <c r="S2063" t="s">
        <v>67</v>
      </c>
      <c r="T2063" t="s">
        <v>68</v>
      </c>
      <c r="U2063">
        <v>2018</v>
      </c>
      <c r="V2063">
        <v>364761</v>
      </c>
      <c r="W2063" t="s">
        <v>69</v>
      </c>
      <c r="X2063" t="s">
        <v>405</v>
      </c>
      <c r="Y2063">
        <v>237500</v>
      </c>
      <c r="Z2063">
        <v>127261</v>
      </c>
      <c r="AA2063" t="s">
        <v>69</v>
      </c>
      <c r="AB2063" t="s">
        <v>9589</v>
      </c>
      <c r="AC2063">
        <v>364761</v>
      </c>
    </row>
    <row r="2064" spans="1:29">
      <c r="A2064">
        <f t="shared" ca="1" si="32"/>
        <v>0.26371067309759233</v>
      </c>
      <c r="B2064" t="s">
        <v>92</v>
      </c>
      <c r="C2064">
        <v>9477051</v>
      </c>
      <c r="D2064" s="2">
        <v>43222</v>
      </c>
      <c r="E2064" t="s">
        <v>56</v>
      </c>
      <c r="F2064" t="s">
        <v>9590</v>
      </c>
      <c r="G2064">
        <v>5</v>
      </c>
      <c r="H2064" t="s">
        <v>58</v>
      </c>
      <c r="I2064" t="s">
        <v>95</v>
      </c>
      <c r="J2064">
        <v>81379</v>
      </c>
      <c r="K2064">
        <v>5</v>
      </c>
      <c r="L2064" s="2">
        <v>41852</v>
      </c>
      <c r="M2064" s="2">
        <v>43585</v>
      </c>
      <c r="N2064" t="s">
        <v>2917</v>
      </c>
      <c r="O2064">
        <v>3</v>
      </c>
      <c r="P2064" t="s">
        <v>882</v>
      </c>
      <c r="Q2064" t="s">
        <v>883</v>
      </c>
      <c r="R2064" t="s">
        <v>884</v>
      </c>
      <c r="S2064" t="s">
        <v>67</v>
      </c>
      <c r="T2064" t="s">
        <v>68</v>
      </c>
      <c r="U2064">
        <v>2018</v>
      </c>
      <c r="V2064">
        <v>527742</v>
      </c>
      <c r="W2064" t="s">
        <v>69</v>
      </c>
      <c r="X2064" t="s">
        <v>92</v>
      </c>
      <c r="Y2064">
        <v>316962</v>
      </c>
      <c r="Z2064">
        <v>210780</v>
      </c>
      <c r="AA2064" t="s">
        <v>69</v>
      </c>
      <c r="AB2064" t="s">
        <v>9591</v>
      </c>
      <c r="AC2064">
        <v>527742</v>
      </c>
    </row>
    <row r="2065" spans="1:29">
      <c r="A2065">
        <f t="shared" ca="1" si="32"/>
        <v>0.3708820938125269</v>
      </c>
      <c r="B2065" t="s">
        <v>254</v>
      </c>
      <c r="C2065">
        <v>9490371</v>
      </c>
      <c r="D2065" s="2">
        <v>43235</v>
      </c>
      <c r="E2065" t="s">
        <v>56</v>
      </c>
      <c r="F2065" t="s">
        <v>9592</v>
      </c>
      <c r="G2065">
        <v>5</v>
      </c>
      <c r="H2065" t="s">
        <v>58</v>
      </c>
      <c r="I2065" t="s">
        <v>256</v>
      </c>
      <c r="J2065">
        <v>113656</v>
      </c>
      <c r="K2065">
        <v>4</v>
      </c>
      <c r="L2065" s="2">
        <v>42265</v>
      </c>
      <c r="M2065" s="2">
        <v>43982</v>
      </c>
      <c r="N2065" t="s">
        <v>9593</v>
      </c>
      <c r="O2065">
        <v>3</v>
      </c>
      <c r="P2065" t="s">
        <v>553</v>
      </c>
      <c r="Q2065" t="s">
        <v>554</v>
      </c>
      <c r="R2065" t="s">
        <v>555</v>
      </c>
      <c r="S2065" t="s">
        <v>85</v>
      </c>
      <c r="T2065" t="s">
        <v>68</v>
      </c>
      <c r="U2065">
        <v>2018</v>
      </c>
      <c r="V2065">
        <v>283671</v>
      </c>
      <c r="W2065" t="s">
        <v>69</v>
      </c>
      <c r="X2065" t="s">
        <v>254</v>
      </c>
      <c r="Y2065">
        <v>190000</v>
      </c>
      <c r="Z2065">
        <v>93671</v>
      </c>
      <c r="AA2065" t="s">
        <v>69</v>
      </c>
      <c r="AB2065" t="s">
        <v>9594</v>
      </c>
      <c r="AC2065">
        <v>283671</v>
      </c>
    </row>
    <row r="2066" spans="1:29">
      <c r="A2066">
        <f t="shared" ca="1" si="32"/>
        <v>7.2107465400186643E-2</v>
      </c>
      <c r="B2066" t="s">
        <v>303</v>
      </c>
      <c r="C2066">
        <v>9263968</v>
      </c>
      <c r="D2066" s="2">
        <v>42899</v>
      </c>
      <c r="E2066" t="s">
        <v>56</v>
      </c>
      <c r="F2066" t="s">
        <v>9595</v>
      </c>
      <c r="G2066">
        <v>5</v>
      </c>
      <c r="H2066" t="s">
        <v>58</v>
      </c>
      <c r="I2066" t="s">
        <v>305</v>
      </c>
      <c r="J2066">
        <v>99269</v>
      </c>
      <c r="K2066">
        <v>4</v>
      </c>
      <c r="L2066" s="2">
        <v>41849</v>
      </c>
      <c r="M2066" s="2">
        <v>43616</v>
      </c>
      <c r="N2066" t="s">
        <v>690</v>
      </c>
      <c r="O2066">
        <v>7</v>
      </c>
      <c r="P2066" t="s">
        <v>4303</v>
      </c>
      <c r="Q2066" t="s">
        <v>472</v>
      </c>
      <c r="R2066" t="s">
        <v>311</v>
      </c>
      <c r="S2066" t="s">
        <v>102</v>
      </c>
      <c r="T2066" t="s">
        <v>68</v>
      </c>
      <c r="U2066">
        <v>2017</v>
      </c>
      <c r="V2066">
        <v>518213</v>
      </c>
      <c r="W2066" t="s">
        <v>69</v>
      </c>
      <c r="X2066" t="s">
        <v>303</v>
      </c>
      <c r="Y2066">
        <v>381728</v>
      </c>
      <c r="Z2066">
        <v>136485</v>
      </c>
      <c r="AA2066" t="s">
        <v>69</v>
      </c>
      <c r="AB2066" t="s">
        <v>9596</v>
      </c>
      <c r="AC2066">
        <v>518213</v>
      </c>
    </row>
    <row r="2067" spans="1:29">
      <c r="A2067">
        <f t="shared" ca="1" si="32"/>
        <v>0.29302988251566742</v>
      </c>
      <c r="B2067" t="s">
        <v>75</v>
      </c>
      <c r="C2067">
        <v>9281616</v>
      </c>
      <c r="D2067" s="2">
        <v>42909</v>
      </c>
      <c r="E2067" t="s">
        <v>76</v>
      </c>
      <c r="F2067" t="s">
        <v>9597</v>
      </c>
      <c r="G2067">
        <v>5</v>
      </c>
      <c r="H2067" t="s">
        <v>58</v>
      </c>
      <c r="I2067" t="s">
        <v>78</v>
      </c>
      <c r="J2067">
        <v>37564</v>
      </c>
      <c r="K2067">
        <v>5</v>
      </c>
      <c r="L2067" s="2">
        <v>41518</v>
      </c>
      <c r="M2067" s="2">
        <v>43616</v>
      </c>
      <c r="N2067" t="s">
        <v>5199</v>
      </c>
      <c r="O2067">
        <v>4</v>
      </c>
      <c r="P2067" t="s">
        <v>4372</v>
      </c>
      <c r="Q2067" t="s">
        <v>2631</v>
      </c>
      <c r="R2067" t="s">
        <v>370</v>
      </c>
      <c r="S2067" t="s">
        <v>85</v>
      </c>
      <c r="T2067" t="s">
        <v>68</v>
      </c>
      <c r="U2067">
        <v>2017</v>
      </c>
      <c r="V2067">
        <v>242612</v>
      </c>
      <c r="W2067" t="s">
        <v>69</v>
      </c>
      <c r="X2067" t="s">
        <v>75</v>
      </c>
      <c r="Y2067">
        <v>171808</v>
      </c>
      <c r="Z2067">
        <v>70804</v>
      </c>
      <c r="AA2067" t="s">
        <v>69</v>
      </c>
      <c r="AB2067" t="s">
        <v>9598</v>
      </c>
      <c r="AC2067">
        <v>242612</v>
      </c>
    </row>
    <row r="2068" spans="1:29">
      <c r="A2068">
        <f t="shared" ca="1" si="32"/>
        <v>0.43044741141693721</v>
      </c>
      <c r="B2068" t="s">
        <v>75</v>
      </c>
      <c r="C2068">
        <v>9301434</v>
      </c>
      <c r="D2068" s="2">
        <v>42804</v>
      </c>
      <c r="E2068" t="s">
        <v>76</v>
      </c>
      <c r="F2068" t="s">
        <v>9599</v>
      </c>
      <c r="G2068">
        <v>5</v>
      </c>
      <c r="H2068" t="s">
        <v>58</v>
      </c>
      <c r="I2068" t="s">
        <v>78</v>
      </c>
      <c r="J2068">
        <v>45040</v>
      </c>
      <c r="K2068">
        <v>18</v>
      </c>
      <c r="L2068" s="2">
        <v>41547</v>
      </c>
      <c r="M2068" s="2">
        <v>43555</v>
      </c>
      <c r="N2068" t="s">
        <v>3743</v>
      </c>
      <c r="O2068">
        <v>20</v>
      </c>
      <c r="P2068" t="s">
        <v>3397</v>
      </c>
      <c r="Q2068" t="s">
        <v>3398</v>
      </c>
      <c r="R2068" t="s">
        <v>176</v>
      </c>
      <c r="S2068" t="s">
        <v>67</v>
      </c>
      <c r="T2068" t="s">
        <v>68</v>
      </c>
      <c r="U2068">
        <v>2017</v>
      </c>
      <c r="V2068">
        <v>306475</v>
      </c>
      <c r="W2068" t="s">
        <v>69</v>
      </c>
      <c r="X2068" t="s">
        <v>75</v>
      </c>
      <c r="Y2068">
        <v>205000</v>
      </c>
      <c r="Z2068">
        <v>101475</v>
      </c>
      <c r="AA2068" t="s">
        <v>69</v>
      </c>
      <c r="AB2068" t="s">
        <v>9600</v>
      </c>
      <c r="AC2068">
        <v>306475</v>
      </c>
    </row>
    <row r="2069" spans="1:29">
      <c r="A2069">
        <f t="shared" ca="1" si="32"/>
        <v>0.65369937340811934</v>
      </c>
      <c r="B2069" t="s">
        <v>241</v>
      </c>
      <c r="C2069">
        <v>9309036</v>
      </c>
      <c r="D2069" s="2">
        <v>42943</v>
      </c>
      <c r="E2069" t="s">
        <v>2435</v>
      </c>
      <c r="F2069" t="s">
        <v>9601</v>
      </c>
      <c r="G2069">
        <v>5</v>
      </c>
      <c r="H2069" t="s">
        <v>58</v>
      </c>
      <c r="I2069" t="s">
        <v>243</v>
      </c>
      <c r="J2069">
        <v>123385</v>
      </c>
      <c r="K2069">
        <v>4</v>
      </c>
      <c r="L2069" s="2">
        <v>41858</v>
      </c>
      <c r="M2069" s="2">
        <v>43646</v>
      </c>
      <c r="N2069" t="s">
        <v>3515</v>
      </c>
      <c r="O2069">
        <v>6</v>
      </c>
      <c r="P2069" t="s">
        <v>432</v>
      </c>
      <c r="Q2069" t="s">
        <v>433</v>
      </c>
      <c r="R2069" t="s">
        <v>434</v>
      </c>
      <c r="S2069" t="s">
        <v>67</v>
      </c>
      <c r="T2069" t="s">
        <v>68</v>
      </c>
      <c r="U2069">
        <v>2017</v>
      </c>
      <c r="V2069">
        <v>475830</v>
      </c>
      <c r="W2069" t="s">
        <v>69</v>
      </c>
      <c r="X2069" t="s">
        <v>241</v>
      </c>
      <c r="Y2069">
        <v>306000</v>
      </c>
      <c r="Z2069">
        <v>169830</v>
      </c>
      <c r="AA2069" t="s">
        <v>69</v>
      </c>
      <c r="AB2069" t="s">
        <v>9602</v>
      </c>
      <c r="AC2069">
        <v>475830</v>
      </c>
    </row>
    <row r="2070" spans="1:29">
      <c r="A2070">
        <f t="shared" ca="1" si="32"/>
        <v>0.61683537721037207</v>
      </c>
      <c r="B2070" t="s">
        <v>254</v>
      </c>
      <c r="C2070">
        <v>9214346</v>
      </c>
      <c r="D2070" s="2">
        <v>42793</v>
      </c>
      <c r="E2070" t="s">
        <v>76</v>
      </c>
      <c r="F2070" t="s">
        <v>9603</v>
      </c>
      <c r="G2070">
        <v>5</v>
      </c>
      <c r="H2070" t="s">
        <v>58</v>
      </c>
      <c r="I2070" t="s">
        <v>256</v>
      </c>
      <c r="J2070">
        <v>43644</v>
      </c>
      <c r="K2070">
        <v>29</v>
      </c>
      <c r="L2070" s="2">
        <v>32721</v>
      </c>
      <c r="M2070" s="2">
        <v>43159</v>
      </c>
      <c r="N2070" t="s">
        <v>507</v>
      </c>
      <c r="O2070">
        <v>50</v>
      </c>
      <c r="P2070" t="s">
        <v>357</v>
      </c>
      <c r="Q2070" t="s">
        <v>358</v>
      </c>
      <c r="R2070" t="s">
        <v>149</v>
      </c>
      <c r="S2070" t="s">
        <v>85</v>
      </c>
      <c r="T2070" t="s">
        <v>68</v>
      </c>
      <c r="U2070">
        <v>2017</v>
      </c>
      <c r="V2070">
        <v>283305</v>
      </c>
      <c r="W2070" t="s">
        <v>69</v>
      </c>
      <c r="X2070" t="s">
        <v>254</v>
      </c>
      <c r="Y2070">
        <v>190000</v>
      </c>
      <c r="Z2070">
        <v>93305</v>
      </c>
      <c r="AA2070" t="s">
        <v>69</v>
      </c>
      <c r="AB2070" t="s">
        <v>9604</v>
      </c>
      <c r="AC2070">
        <v>283305</v>
      </c>
    </row>
    <row r="2071" spans="1:29">
      <c r="A2071">
        <f t="shared" ca="1" si="32"/>
        <v>0.98434328435330853</v>
      </c>
      <c r="B2071" t="s">
        <v>254</v>
      </c>
      <c r="C2071">
        <v>9389508</v>
      </c>
      <c r="D2071" s="2">
        <v>43054</v>
      </c>
      <c r="E2071" t="s">
        <v>56</v>
      </c>
      <c r="F2071" t="s">
        <v>9605</v>
      </c>
      <c r="G2071">
        <v>5</v>
      </c>
      <c r="H2071" t="s">
        <v>58</v>
      </c>
      <c r="I2071" t="s">
        <v>256</v>
      </c>
      <c r="J2071">
        <v>83048</v>
      </c>
      <c r="K2071">
        <v>8</v>
      </c>
      <c r="L2071" s="2">
        <v>39342</v>
      </c>
      <c r="M2071" s="2">
        <v>43434</v>
      </c>
      <c r="N2071" t="s">
        <v>2047</v>
      </c>
      <c r="O2071">
        <v>4</v>
      </c>
      <c r="P2071" t="s">
        <v>1512</v>
      </c>
      <c r="Q2071" t="s">
        <v>1513</v>
      </c>
      <c r="R2071" t="s">
        <v>640</v>
      </c>
      <c r="S2071" t="s">
        <v>67</v>
      </c>
      <c r="T2071" t="s">
        <v>68</v>
      </c>
      <c r="U2071">
        <v>2018</v>
      </c>
      <c r="V2071">
        <v>296022</v>
      </c>
      <c r="W2071" t="s">
        <v>69</v>
      </c>
      <c r="X2071" t="s">
        <v>254</v>
      </c>
      <c r="Y2071">
        <v>197000</v>
      </c>
      <c r="Z2071">
        <v>99022</v>
      </c>
      <c r="AA2071" t="s">
        <v>69</v>
      </c>
      <c r="AB2071" t="s">
        <v>9606</v>
      </c>
      <c r="AC2071">
        <v>296022</v>
      </c>
    </row>
    <row r="2072" spans="1:29">
      <c r="A2072">
        <f t="shared" ca="1" si="32"/>
        <v>0.57755173251153313</v>
      </c>
      <c r="B2072" t="s">
        <v>687</v>
      </c>
      <c r="C2072">
        <v>9302343</v>
      </c>
      <c r="D2072" s="2">
        <v>42916</v>
      </c>
      <c r="E2072" t="s">
        <v>76</v>
      </c>
      <c r="F2072" t="s">
        <v>9607</v>
      </c>
      <c r="G2072">
        <v>5</v>
      </c>
      <c r="H2072" t="s">
        <v>58</v>
      </c>
      <c r="I2072" t="s">
        <v>689</v>
      </c>
      <c r="J2072">
        <v>9229</v>
      </c>
      <c r="K2072">
        <v>10</v>
      </c>
      <c r="L2072" s="2">
        <v>39417</v>
      </c>
      <c r="M2072" s="2">
        <v>44196</v>
      </c>
      <c r="N2072" t="s">
        <v>2888</v>
      </c>
      <c r="O2072">
        <v>36</v>
      </c>
      <c r="P2072" t="s">
        <v>1090</v>
      </c>
      <c r="Q2072" t="s">
        <v>1091</v>
      </c>
      <c r="R2072" t="s">
        <v>149</v>
      </c>
      <c r="S2072" t="s">
        <v>67</v>
      </c>
      <c r="T2072" t="s">
        <v>68</v>
      </c>
      <c r="U2072">
        <v>2017</v>
      </c>
      <c r="V2072">
        <v>500124</v>
      </c>
      <c r="W2072" t="s">
        <v>69</v>
      </c>
      <c r="X2072" t="s">
        <v>687</v>
      </c>
      <c r="Y2072">
        <v>324756</v>
      </c>
      <c r="Z2072">
        <v>175368</v>
      </c>
      <c r="AA2072" t="s">
        <v>69</v>
      </c>
      <c r="AB2072" t="s">
        <v>9608</v>
      </c>
      <c r="AC2072">
        <v>500124</v>
      </c>
    </row>
    <row r="2073" spans="1:29">
      <c r="A2073">
        <f t="shared" ca="1" si="32"/>
        <v>0.32087914812303886</v>
      </c>
      <c r="B2073" t="s">
        <v>109</v>
      </c>
      <c r="C2073">
        <v>9341333</v>
      </c>
      <c r="D2073" s="2">
        <v>42985</v>
      </c>
      <c r="E2073" t="s">
        <v>56</v>
      </c>
      <c r="F2073" t="s">
        <v>9609</v>
      </c>
      <c r="G2073">
        <v>5</v>
      </c>
      <c r="H2073" t="s">
        <v>58</v>
      </c>
      <c r="I2073" t="s">
        <v>112</v>
      </c>
      <c r="J2073">
        <v>25947</v>
      </c>
      <c r="K2073">
        <v>3</v>
      </c>
      <c r="L2073" s="2">
        <v>42277</v>
      </c>
      <c r="M2073" s="2">
        <v>43708</v>
      </c>
      <c r="N2073" t="s">
        <v>9610</v>
      </c>
      <c r="O2073">
        <v>5</v>
      </c>
      <c r="P2073" t="s">
        <v>7580</v>
      </c>
      <c r="Q2073" t="s">
        <v>7235</v>
      </c>
      <c r="R2073" t="s">
        <v>3825</v>
      </c>
      <c r="S2073" t="s">
        <v>121</v>
      </c>
      <c r="T2073" t="s">
        <v>68</v>
      </c>
      <c r="U2073">
        <v>2017</v>
      </c>
      <c r="V2073">
        <v>357722</v>
      </c>
      <c r="W2073" t="s">
        <v>69</v>
      </c>
      <c r="X2073" t="s">
        <v>109</v>
      </c>
      <c r="Y2073">
        <v>273722</v>
      </c>
      <c r="Z2073">
        <v>84000</v>
      </c>
      <c r="AA2073" t="s">
        <v>69</v>
      </c>
      <c r="AB2073" t="s">
        <v>9611</v>
      </c>
      <c r="AC2073">
        <v>357722</v>
      </c>
    </row>
    <row r="2074" spans="1:29">
      <c r="A2074">
        <f t="shared" ca="1" si="32"/>
        <v>0.3321557868764653</v>
      </c>
      <c r="B2074" t="s">
        <v>241</v>
      </c>
      <c r="C2074">
        <v>9181449</v>
      </c>
      <c r="D2074" s="2">
        <v>42689</v>
      </c>
      <c r="E2074" t="s">
        <v>76</v>
      </c>
      <c r="F2074" t="s">
        <v>9612</v>
      </c>
      <c r="G2074">
        <v>5</v>
      </c>
      <c r="H2074" t="s">
        <v>58</v>
      </c>
      <c r="I2074" t="s">
        <v>243</v>
      </c>
      <c r="J2074">
        <v>118390</v>
      </c>
      <c r="K2074">
        <v>4</v>
      </c>
      <c r="L2074" s="2">
        <v>41631</v>
      </c>
      <c r="M2074" s="2">
        <v>43434</v>
      </c>
      <c r="N2074" t="s">
        <v>5715</v>
      </c>
      <c r="O2074">
        <v>7</v>
      </c>
      <c r="P2074" t="s">
        <v>1729</v>
      </c>
      <c r="Q2074" t="s">
        <v>65</v>
      </c>
      <c r="R2074" t="s">
        <v>66</v>
      </c>
      <c r="S2074" t="s">
        <v>67</v>
      </c>
      <c r="T2074" t="s">
        <v>68</v>
      </c>
      <c r="U2074">
        <v>2017</v>
      </c>
      <c r="V2074">
        <v>383750</v>
      </c>
      <c r="W2074" t="s">
        <v>69</v>
      </c>
      <c r="X2074" t="s">
        <v>241</v>
      </c>
      <c r="Y2074">
        <v>250000</v>
      </c>
      <c r="Z2074">
        <v>133750</v>
      </c>
      <c r="AA2074" t="s">
        <v>69</v>
      </c>
      <c r="AB2074" t="s">
        <v>9613</v>
      </c>
      <c r="AC2074">
        <v>383750</v>
      </c>
    </row>
    <row r="2075" spans="1:29">
      <c r="A2075">
        <f t="shared" ca="1" si="32"/>
        <v>0.86940648577665647</v>
      </c>
      <c r="B2075" t="s">
        <v>254</v>
      </c>
      <c r="C2075">
        <v>9274304</v>
      </c>
      <c r="D2075" s="2">
        <v>42871</v>
      </c>
      <c r="E2075" t="s">
        <v>76</v>
      </c>
      <c r="F2075" t="s">
        <v>9614</v>
      </c>
      <c r="G2075">
        <v>5</v>
      </c>
      <c r="H2075" t="s">
        <v>58</v>
      </c>
      <c r="I2075" t="s">
        <v>256</v>
      </c>
      <c r="J2075">
        <v>104257</v>
      </c>
      <c r="K2075">
        <v>5</v>
      </c>
      <c r="L2075" s="2">
        <v>41426</v>
      </c>
      <c r="M2075" s="2">
        <v>43616</v>
      </c>
      <c r="N2075" t="s">
        <v>1711</v>
      </c>
      <c r="O2075">
        <v>7</v>
      </c>
      <c r="P2075" t="s">
        <v>64</v>
      </c>
      <c r="Q2075" t="s">
        <v>65</v>
      </c>
      <c r="R2075" t="s">
        <v>66</v>
      </c>
      <c r="S2075" t="s">
        <v>67</v>
      </c>
      <c r="T2075" t="s">
        <v>68</v>
      </c>
      <c r="U2075">
        <v>2017</v>
      </c>
      <c r="V2075">
        <v>307800</v>
      </c>
      <c r="W2075" t="s">
        <v>69</v>
      </c>
      <c r="X2075" t="s">
        <v>254</v>
      </c>
      <c r="Y2075">
        <v>190000</v>
      </c>
      <c r="Z2075">
        <v>117800</v>
      </c>
      <c r="AA2075" t="s">
        <v>69</v>
      </c>
      <c r="AB2075" t="s">
        <v>9615</v>
      </c>
      <c r="AC2075">
        <v>307800</v>
      </c>
    </row>
    <row r="2076" spans="1:29">
      <c r="A2076">
        <f t="shared" ca="1" si="32"/>
        <v>0.3717688220464852</v>
      </c>
      <c r="B2076" t="s">
        <v>241</v>
      </c>
      <c r="C2076">
        <v>9189641</v>
      </c>
      <c r="D2076" s="2">
        <v>42699</v>
      </c>
      <c r="E2076" t="s">
        <v>76</v>
      </c>
      <c r="F2076" t="s">
        <v>9616</v>
      </c>
      <c r="G2076">
        <v>5</v>
      </c>
      <c r="H2076" t="s">
        <v>58</v>
      </c>
      <c r="I2076" t="s">
        <v>243</v>
      </c>
      <c r="J2076">
        <v>42630</v>
      </c>
      <c r="K2076">
        <v>28</v>
      </c>
      <c r="L2076" s="2">
        <v>32599</v>
      </c>
      <c r="M2076" s="2">
        <v>43434</v>
      </c>
      <c r="N2076" t="s">
        <v>278</v>
      </c>
      <c r="O2076">
        <v>4</v>
      </c>
      <c r="P2076" t="s">
        <v>1512</v>
      </c>
      <c r="Q2076" t="s">
        <v>1513</v>
      </c>
      <c r="R2076" t="s">
        <v>640</v>
      </c>
      <c r="S2076" t="s">
        <v>67</v>
      </c>
      <c r="T2076" t="s">
        <v>68</v>
      </c>
      <c r="U2076">
        <v>2017</v>
      </c>
      <c r="V2076">
        <v>570690</v>
      </c>
      <c r="W2076" t="s">
        <v>69</v>
      </c>
      <c r="X2076" t="s">
        <v>241</v>
      </c>
      <c r="Y2076">
        <v>375454</v>
      </c>
      <c r="Z2076">
        <v>195236</v>
      </c>
      <c r="AA2076" t="s">
        <v>69</v>
      </c>
      <c r="AB2076" t="s">
        <v>9617</v>
      </c>
      <c r="AC2076">
        <v>570690</v>
      </c>
    </row>
    <row r="2077" spans="1:29">
      <c r="A2077">
        <f t="shared" ca="1" si="32"/>
        <v>0.1180255892107519</v>
      </c>
      <c r="B2077" t="s">
        <v>327</v>
      </c>
      <c r="C2077">
        <v>9424663</v>
      </c>
      <c r="D2077" s="2">
        <v>43133</v>
      </c>
      <c r="E2077" t="s">
        <v>56</v>
      </c>
      <c r="F2077" t="s">
        <v>9618</v>
      </c>
      <c r="G2077">
        <v>5</v>
      </c>
      <c r="H2077" t="s">
        <v>58</v>
      </c>
      <c r="I2077" t="s">
        <v>330</v>
      </c>
      <c r="J2077">
        <v>20527</v>
      </c>
      <c r="K2077">
        <v>4</v>
      </c>
      <c r="L2077" s="2">
        <v>42050</v>
      </c>
      <c r="M2077" s="2">
        <v>43724</v>
      </c>
      <c r="N2077" t="s">
        <v>1819</v>
      </c>
      <c r="O2077">
        <v>16</v>
      </c>
      <c r="P2077" t="s">
        <v>1363</v>
      </c>
      <c r="Q2077" t="s">
        <v>1364</v>
      </c>
      <c r="R2077" t="s">
        <v>149</v>
      </c>
      <c r="S2077" t="s">
        <v>67</v>
      </c>
      <c r="T2077" t="s">
        <v>68</v>
      </c>
      <c r="U2077">
        <v>2018</v>
      </c>
      <c r="V2077">
        <v>496100</v>
      </c>
      <c r="W2077" t="s">
        <v>69</v>
      </c>
      <c r="X2077" t="s">
        <v>327</v>
      </c>
      <c r="Y2077">
        <v>309183</v>
      </c>
      <c r="Z2077">
        <v>186917</v>
      </c>
      <c r="AA2077" t="s">
        <v>69</v>
      </c>
      <c r="AB2077" t="s">
        <v>9619</v>
      </c>
      <c r="AC2077">
        <v>496100</v>
      </c>
    </row>
    <row r="2078" spans="1:29">
      <c r="A2078">
        <f t="shared" ca="1" si="32"/>
        <v>0.87768881499734352</v>
      </c>
      <c r="B2078" t="s">
        <v>55</v>
      </c>
      <c r="C2078">
        <v>9325591</v>
      </c>
      <c r="D2078" s="2">
        <v>42930</v>
      </c>
      <c r="E2078" t="s">
        <v>7398</v>
      </c>
      <c r="F2078" t="s">
        <v>9620</v>
      </c>
      <c r="G2078">
        <v>5</v>
      </c>
      <c r="H2078" t="s">
        <v>58</v>
      </c>
      <c r="I2078" t="s">
        <v>59</v>
      </c>
      <c r="J2078">
        <v>87726</v>
      </c>
      <c r="K2078">
        <v>5</v>
      </c>
      <c r="L2078" s="2">
        <v>41547</v>
      </c>
      <c r="M2078" s="2">
        <v>43677</v>
      </c>
      <c r="N2078" t="s">
        <v>7400</v>
      </c>
      <c r="O2078">
        <v>3</v>
      </c>
      <c r="P2078" t="s">
        <v>368</v>
      </c>
      <c r="Q2078" t="s">
        <v>369</v>
      </c>
      <c r="R2078" t="s">
        <v>370</v>
      </c>
      <c r="S2078" t="s">
        <v>6745</v>
      </c>
      <c r="T2078" t="s">
        <v>68</v>
      </c>
      <c r="U2078">
        <v>2017</v>
      </c>
      <c r="V2078">
        <v>682024</v>
      </c>
      <c r="W2078" t="s">
        <v>69</v>
      </c>
      <c r="X2078" t="s">
        <v>127</v>
      </c>
      <c r="Y2078">
        <v>253095</v>
      </c>
      <c r="Z2078">
        <v>87917</v>
      </c>
      <c r="AA2078" t="s">
        <v>69</v>
      </c>
      <c r="AB2078" t="s">
        <v>9621</v>
      </c>
      <c r="AC2078">
        <v>341012</v>
      </c>
    </row>
    <row r="2079" spans="1:29">
      <c r="A2079">
        <f t="shared" ca="1" si="32"/>
        <v>0.93020602398462227</v>
      </c>
      <c r="B2079" t="s">
        <v>254</v>
      </c>
      <c r="C2079">
        <v>9272899</v>
      </c>
      <c r="D2079" s="2">
        <v>42870</v>
      </c>
      <c r="E2079" t="s">
        <v>76</v>
      </c>
      <c r="F2079" t="s">
        <v>9622</v>
      </c>
      <c r="G2079">
        <v>5</v>
      </c>
      <c r="H2079" t="s">
        <v>58</v>
      </c>
      <c r="I2079" t="s">
        <v>256</v>
      </c>
      <c r="J2079">
        <v>103833</v>
      </c>
      <c r="K2079">
        <v>5</v>
      </c>
      <c r="L2079" s="2">
        <v>41426</v>
      </c>
      <c r="M2079" s="2">
        <v>43616</v>
      </c>
      <c r="N2079" t="s">
        <v>1807</v>
      </c>
      <c r="O2079">
        <v>5</v>
      </c>
      <c r="P2079" t="s">
        <v>1958</v>
      </c>
      <c r="Q2079" t="s">
        <v>1959</v>
      </c>
      <c r="R2079" t="s">
        <v>347</v>
      </c>
      <c r="S2079" t="s">
        <v>67</v>
      </c>
      <c r="T2079" t="s">
        <v>68</v>
      </c>
      <c r="U2079">
        <v>2017</v>
      </c>
      <c r="V2079">
        <v>276611</v>
      </c>
      <c r="W2079" t="s">
        <v>69</v>
      </c>
      <c r="X2079" t="s">
        <v>254</v>
      </c>
      <c r="Y2079">
        <v>190000</v>
      </c>
      <c r="Z2079">
        <v>86611</v>
      </c>
      <c r="AA2079" t="s">
        <v>69</v>
      </c>
      <c r="AB2079" t="s">
        <v>9623</v>
      </c>
      <c r="AC2079">
        <v>276611</v>
      </c>
    </row>
    <row r="2080" spans="1:29">
      <c r="A2080">
        <f t="shared" ca="1" si="32"/>
        <v>0.12006530449910691</v>
      </c>
      <c r="B2080" t="s">
        <v>127</v>
      </c>
      <c r="C2080">
        <v>9490433</v>
      </c>
      <c r="D2080" s="2">
        <v>43230</v>
      </c>
      <c r="E2080" t="s">
        <v>76</v>
      </c>
      <c r="F2080" t="s">
        <v>9624</v>
      </c>
      <c r="G2080">
        <v>5</v>
      </c>
      <c r="H2080" t="s">
        <v>58</v>
      </c>
      <c r="I2080" t="s">
        <v>130</v>
      </c>
      <c r="J2080">
        <v>101307</v>
      </c>
      <c r="K2080">
        <v>6</v>
      </c>
      <c r="L2080" s="2">
        <v>42755</v>
      </c>
      <c r="M2080" s="2">
        <v>43982</v>
      </c>
      <c r="N2080" t="s">
        <v>1072</v>
      </c>
      <c r="O2080">
        <v>13</v>
      </c>
      <c r="P2080" t="s">
        <v>390</v>
      </c>
      <c r="Q2080" t="s">
        <v>217</v>
      </c>
      <c r="R2080" t="s">
        <v>120</v>
      </c>
      <c r="S2080" t="s">
        <v>67</v>
      </c>
      <c r="T2080" t="s">
        <v>68</v>
      </c>
      <c r="U2080">
        <v>2018</v>
      </c>
      <c r="V2080">
        <v>522036</v>
      </c>
      <c r="W2080" t="s">
        <v>69</v>
      </c>
      <c r="X2080" t="s">
        <v>127</v>
      </c>
      <c r="Y2080">
        <v>475322</v>
      </c>
      <c r="Z2080">
        <v>46714</v>
      </c>
      <c r="AA2080" t="s">
        <v>69</v>
      </c>
      <c r="AB2080" t="s">
        <v>9625</v>
      </c>
      <c r="AC2080">
        <v>522036</v>
      </c>
    </row>
    <row r="2081" spans="1:29">
      <c r="A2081">
        <f t="shared" ca="1" si="32"/>
        <v>0.45228694310629403</v>
      </c>
      <c r="B2081" t="s">
        <v>241</v>
      </c>
      <c r="C2081">
        <v>9445449</v>
      </c>
      <c r="D2081" s="2">
        <v>43185</v>
      </c>
      <c r="E2081" t="s">
        <v>328</v>
      </c>
      <c r="F2081" t="s">
        <v>9626</v>
      </c>
      <c r="G2081">
        <v>5</v>
      </c>
      <c r="H2081" t="s">
        <v>58</v>
      </c>
      <c r="I2081" t="s">
        <v>243</v>
      </c>
      <c r="J2081">
        <v>118176</v>
      </c>
      <c r="K2081">
        <v>4</v>
      </c>
      <c r="L2081" s="2">
        <v>42095</v>
      </c>
      <c r="M2081" s="2">
        <v>44255</v>
      </c>
      <c r="N2081" t="s">
        <v>3129</v>
      </c>
      <c r="O2081">
        <v>20</v>
      </c>
      <c r="P2081" t="s">
        <v>3397</v>
      </c>
      <c r="Q2081" t="s">
        <v>3398</v>
      </c>
      <c r="R2081" t="s">
        <v>176</v>
      </c>
      <c r="S2081" t="s">
        <v>67</v>
      </c>
      <c r="T2081" t="s">
        <v>68</v>
      </c>
      <c r="U2081">
        <v>2018</v>
      </c>
      <c r="V2081">
        <v>375985</v>
      </c>
      <c r="W2081" t="s">
        <v>69</v>
      </c>
      <c r="X2081" t="s">
        <v>241</v>
      </c>
      <c r="Y2081">
        <v>299855</v>
      </c>
      <c r="Z2081">
        <v>76130</v>
      </c>
      <c r="AA2081" t="s">
        <v>69</v>
      </c>
      <c r="AB2081" t="s">
        <v>9627</v>
      </c>
      <c r="AC2081">
        <v>375985</v>
      </c>
    </row>
    <row r="2082" spans="1:29">
      <c r="A2082">
        <f t="shared" ca="1" si="32"/>
        <v>0.44993808535616719</v>
      </c>
      <c r="B2082" t="s">
        <v>405</v>
      </c>
      <c r="C2082">
        <v>9437771</v>
      </c>
      <c r="D2082" s="2">
        <v>43153</v>
      </c>
      <c r="E2082" t="s">
        <v>76</v>
      </c>
      <c r="F2082" t="s">
        <v>9628</v>
      </c>
      <c r="G2082">
        <v>5</v>
      </c>
      <c r="H2082" t="s">
        <v>58</v>
      </c>
      <c r="I2082" t="s">
        <v>407</v>
      </c>
      <c r="J2082">
        <v>14339</v>
      </c>
      <c r="K2082">
        <v>16</v>
      </c>
      <c r="L2082" s="2">
        <v>37073</v>
      </c>
      <c r="M2082" s="2">
        <v>44255</v>
      </c>
      <c r="N2082" t="s">
        <v>1320</v>
      </c>
      <c r="O2082">
        <v>4</v>
      </c>
      <c r="P2082" t="s">
        <v>1512</v>
      </c>
      <c r="Q2082" t="s">
        <v>1513</v>
      </c>
      <c r="R2082" t="s">
        <v>640</v>
      </c>
      <c r="S2082" t="s">
        <v>85</v>
      </c>
      <c r="T2082" t="s">
        <v>68</v>
      </c>
      <c r="U2082">
        <v>2018</v>
      </c>
      <c r="V2082">
        <v>333499</v>
      </c>
      <c r="W2082" t="s">
        <v>69</v>
      </c>
      <c r="X2082" t="s">
        <v>405</v>
      </c>
      <c r="Y2082">
        <v>225000</v>
      </c>
      <c r="Z2082">
        <v>108499</v>
      </c>
      <c r="AA2082" t="s">
        <v>69</v>
      </c>
      <c r="AB2082" t="s">
        <v>9629</v>
      </c>
      <c r="AC2082">
        <v>333499</v>
      </c>
    </row>
    <row r="2083" spans="1:29">
      <c r="A2083">
        <f t="shared" ca="1" si="32"/>
        <v>0.36740793764881419</v>
      </c>
      <c r="B2083" t="s">
        <v>303</v>
      </c>
      <c r="C2083">
        <v>9479145</v>
      </c>
      <c r="D2083" s="2">
        <v>43244</v>
      </c>
      <c r="E2083" t="s">
        <v>2411</v>
      </c>
      <c r="F2083" t="s">
        <v>9630</v>
      </c>
      <c r="G2083">
        <v>5</v>
      </c>
      <c r="H2083" t="s">
        <v>58</v>
      </c>
      <c r="I2083" t="s">
        <v>305</v>
      </c>
      <c r="J2083">
        <v>102438</v>
      </c>
      <c r="K2083">
        <v>5</v>
      </c>
      <c r="L2083" s="2">
        <v>41883</v>
      </c>
      <c r="M2083" s="2">
        <v>43982</v>
      </c>
      <c r="N2083" t="s">
        <v>9631</v>
      </c>
      <c r="O2083">
        <v>5</v>
      </c>
      <c r="P2083" t="s">
        <v>1197</v>
      </c>
      <c r="Q2083" t="s">
        <v>584</v>
      </c>
      <c r="R2083" t="s">
        <v>585</v>
      </c>
      <c r="S2083" t="s">
        <v>67</v>
      </c>
      <c r="T2083" t="s">
        <v>68</v>
      </c>
      <c r="U2083">
        <v>2018</v>
      </c>
      <c r="V2083">
        <v>592848</v>
      </c>
      <c r="W2083" t="s">
        <v>69</v>
      </c>
      <c r="X2083" t="s">
        <v>303</v>
      </c>
      <c r="Y2083">
        <v>529481</v>
      </c>
      <c r="Z2083">
        <v>63367</v>
      </c>
      <c r="AA2083" t="s">
        <v>69</v>
      </c>
      <c r="AB2083" t="s">
        <v>9632</v>
      </c>
      <c r="AC2083">
        <v>592848</v>
      </c>
    </row>
    <row r="2084" spans="1:29">
      <c r="A2084">
        <f t="shared" ca="1" si="32"/>
        <v>0.22700966147297907</v>
      </c>
      <c r="B2084" t="s">
        <v>254</v>
      </c>
      <c r="C2084">
        <v>9329468</v>
      </c>
      <c r="D2084" s="2">
        <v>42977</v>
      </c>
      <c r="E2084" t="s">
        <v>76</v>
      </c>
      <c r="F2084" t="s">
        <v>9633</v>
      </c>
      <c r="G2084">
        <v>5</v>
      </c>
      <c r="H2084" t="s">
        <v>58</v>
      </c>
      <c r="I2084" t="s">
        <v>256</v>
      </c>
      <c r="J2084">
        <v>110155</v>
      </c>
      <c r="K2084">
        <v>4</v>
      </c>
      <c r="L2084" s="2">
        <v>41883</v>
      </c>
      <c r="M2084" s="2">
        <v>43708</v>
      </c>
      <c r="N2084" t="s">
        <v>1510</v>
      </c>
      <c r="O2084">
        <v>4</v>
      </c>
      <c r="P2084" t="s">
        <v>1512</v>
      </c>
      <c r="Q2084" t="s">
        <v>1513</v>
      </c>
      <c r="R2084" t="s">
        <v>640</v>
      </c>
      <c r="S2084" t="s">
        <v>67</v>
      </c>
      <c r="T2084" t="s">
        <v>68</v>
      </c>
      <c r="U2084">
        <v>2017</v>
      </c>
      <c r="V2084">
        <v>353046</v>
      </c>
      <c r="W2084" t="s">
        <v>69</v>
      </c>
      <c r="X2084" t="s">
        <v>254</v>
      </c>
      <c r="Y2084">
        <v>281290</v>
      </c>
      <c r="Z2084">
        <v>71756</v>
      </c>
      <c r="AA2084" t="s">
        <v>69</v>
      </c>
      <c r="AB2084" t="s">
        <v>9634</v>
      </c>
      <c r="AC2084">
        <v>353046</v>
      </c>
    </row>
    <row r="2085" spans="1:29">
      <c r="A2085">
        <f t="shared" ca="1" si="32"/>
        <v>0.14402894515987719</v>
      </c>
      <c r="B2085" t="s">
        <v>109</v>
      </c>
      <c r="C2085">
        <v>9460500</v>
      </c>
      <c r="D2085" s="2">
        <v>43217</v>
      </c>
      <c r="E2085" t="s">
        <v>56</v>
      </c>
      <c r="F2085" t="s">
        <v>9635</v>
      </c>
      <c r="G2085">
        <v>5</v>
      </c>
      <c r="H2085" t="s">
        <v>58</v>
      </c>
      <c r="I2085" t="s">
        <v>112</v>
      </c>
      <c r="J2085">
        <v>11500</v>
      </c>
      <c r="K2085">
        <v>22</v>
      </c>
      <c r="L2085" s="2">
        <v>35521</v>
      </c>
      <c r="M2085" s="2">
        <v>43585</v>
      </c>
      <c r="N2085" t="s">
        <v>1355</v>
      </c>
      <c r="O2085">
        <v>5</v>
      </c>
      <c r="P2085" t="s">
        <v>1114</v>
      </c>
      <c r="Q2085" t="s">
        <v>1115</v>
      </c>
      <c r="R2085" t="s">
        <v>816</v>
      </c>
      <c r="S2085" t="s">
        <v>67</v>
      </c>
      <c r="T2085" t="s">
        <v>68</v>
      </c>
      <c r="U2085">
        <v>2018</v>
      </c>
      <c r="V2085">
        <v>520275</v>
      </c>
      <c r="W2085" t="s">
        <v>69</v>
      </c>
      <c r="X2085" t="s">
        <v>109</v>
      </c>
      <c r="Y2085">
        <v>331603</v>
      </c>
      <c r="Z2085">
        <v>188672</v>
      </c>
      <c r="AA2085" t="s">
        <v>69</v>
      </c>
      <c r="AB2085" t="s">
        <v>9636</v>
      </c>
      <c r="AC2085">
        <v>520275</v>
      </c>
    </row>
    <row r="2086" spans="1:29">
      <c r="A2086">
        <f t="shared" ca="1" si="32"/>
        <v>5.3111637225783714E-2</v>
      </c>
      <c r="B2086" t="s">
        <v>303</v>
      </c>
      <c r="C2086">
        <v>9412829</v>
      </c>
      <c r="D2086" s="2">
        <v>43103</v>
      </c>
      <c r="E2086" t="s">
        <v>56</v>
      </c>
      <c r="F2086" t="s">
        <v>9637</v>
      </c>
      <c r="G2086">
        <v>5</v>
      </c>
      <c r="H2086" t="s">
        <v>58</v>
      </c>
      <c r="I2086" t="s">
        <v>305</v>
      </c>
      <c r="J2086">
        <v>102861</v>
      </c>
      <c r="K2086">
        <v>4</v>
      </c>
      <c r="L2086" s="2">
        <v>42095</v>
      </c>
      <c r="M2086" s="2">
        <v>43861</v>
      </c>
      <c r="N2086" t="s">
        <v>1608</v>
      </c>
      <c r="O2086">
        <v>13</v>
      </c>
      <c r="P2086" t="s">
        <v>9638</v>
      </c>
      <c r="Q2086" t="s">
        <v>1065</v>
      </c>
      <c r="R2086" t="s">
        <v>335</v>
      </c>
      <c r="S2086" t="s">
        <v>473</v>
      </c>
      <c r="T2086" t="s">
        <v>68</v>
      </c>
      <c r="U2086">
        <v>2018</v>
      </c>
      <c r="V2086">
        <v>334125</v>
      </c>
      <c r="W2086" t="s">
        <v>69</v>
      </c>
      <c r="X2086" t="s">
        <v>303</v>
      </c>
      <c r="Y2086">
        <v>225000</v>
      </c>
      <c r="Z2086">
        <v>109125</v>
      </c>
      <c r="AA2086" t="s">
        <v>69</v>
      </c>
      <c r="AB2086" t="s">
        <v>9639</v>
      </c>
      <c r="AC2086">
        <v>334125</v>
      </c>
    </row>
    <row r="2087" spans="1:29">
      <c r="A2087">
        <f t="shared" ca="1" si="32"/>
        <v>0.99054015627982406</v>
      </c>
      <c r="B2087" t="s">
        <v>199</v>
      </c>
      <c r="C2087">
        <v>9198205</v>
      </c>
      <c r="D2087" s="2">
        <v>42744</v>
      </c>
      <c r="E2087" t="s">
        <v>76</v>
      </c>
      <c r="F2087" t="s">
        <v>9640</v>
      </c>
      <c r="G2087">
        <v>5</v>
      </c>
      <c r="H2087" t="s">
        <v>58</v>
      </c>
      <c r="I2087" t="s">
        <v>149</v>
      </c>
      <c r="J2087">
        <v>166955</v>
      </c>
      <c r="K2087">
        <v>5</v>
      </c>
      <c r="L2087" s="2">
        <v>41275</v>
      </c>
      <c r="M2087" s="2">
        <v>43465</v>
      </c>
      <c r="N2087" t="s">
        <v>1166</v>
      </c>
      <c r="O2087">
        <v>11</v>
      </c>
      <c r="P2087" t="s">
        <v>2093</v>
      </c>
      <c r="Q2087" t="s">
        <v>1293</v>
      </c>
      <c r="R2087" t="s">
        <v>555</v>
      </c>
      <c r="S2087" t="s">
        <v>67</v>
      </c>
      <c r="T2087" t="s">
        <v>68</v>
      </c>
      <c r="U2087">
        <v>2017</v>
      </c>
      <c r="V2087">
        <v>326320</v>
      </c>
      <c r="W2087" t="s">
        <v>69</v>
      </c>
      <c r="X2087" t="s">
        <v>199</v>
      </c>
      <c r="Y2087">
        <v>205880</v>
      </c>
      <c r="Z2087">
        <v>120440</v>
      </c>
      <c r="AA2087" t="s">
        <v>69</v>
      </c>
      <c r="AB2087" t="s">
        <v>9641</v>
      </c>
      <c r="AC2087">
        <v>326320</v>
      </c>
    </row>
    <row r="2088" spans="1:29">
      <c r="A2088">
        <f t="shared" ca="1" si="32"/>
        <v>0.47710862119589914</v>
      </c>
      <c r="B2088" t="s">
        <v>687</v>
      </c>
      <c r="C2088">
        <v>9535269</v>
      </c>
      <c r="D2088" s="2">
        <v>43300</v>
      </c>
      <c r="E2088" t="s">
        <v>56</v>
      </c>
      <c r="F2088" t="s">
        <v>9642</v>
      </c>
      <c r="G2088">
        <v>5</v>
      </c>
      <c r="H2088" t="s">
        <v>58</v>
      </c>
      <c r="I2088" t="s">
        <v>689</v>
      </c>
      <c r="J2088">
        <v>14144</v>
      </c>
      <c r="K2088">
        <v>5</v>
      </c>
      <c r="L2088" s="2">
        <v>41852</v>
      </c>
      <c r="M2088" s="2">
        <v>43677</v>
      </c>
      <c r="N2088" t="s">
        <v>1739</v>
      </c>
      <c r="O2088">
        <v>13</v>
      </c>
      <c r="P2088" t="s">
        <v>390</v>
      </c>
      <c r="Q2088" t="s">
        <v>217</v>
      </c>
      <c r="R2088" t="s">
        <v>120</v>
      </c>
      <c r="S2088" t="s">
        <v>67</v>
      </c>
      <c r="T2088" t="s">
        <v>68</v>
      </c>
      <c r="U2088">
        <v>2018</v>
      </c>
      <c r="V2088">
        <v>340000</v>
      </c>
      <c r="W2088" t="s">
        <v>69</v>
      </c>
      <c r="X2088" t="s">
        <v>687</v>
      </c>
      <c r="Y2088">
        <v>212500</v>
      </c>
      <c r="Z2088">
        <v>127500</v>
      </c>
      <c r="AA2088" t="s">
        <v>69</v>
      </c>
      <c r="AB2088" t="s">
        <v>9643</v>
      </c>
      <c r="AC2088">
        <v>340000</v>
      </c>
    </row>
    <row r="2089" spans="1:29">
      <c r="A2089">
        <f t="shared" ca="1" si="32"/>
        <v>0.71600338541565622</v>
      </c>
      <c r="B2089" t="s">
        <v>286</v>
      </c>
      <c r="C2089">
        <v>9281533</v>
      </c>
      <c r="D2089" s="2">
        <v>42871</v>
      </c>
      <c r="E2089" t="s">
        <v>69</v>
      </c>
      <c r="F2089" t="s">
        <v>9644</v>
      </c>
      <c r="G2089">
        <v>5</v>
      </c>
      <c r="H2089" t="s">
        <v>58</v>
      </c>
      <c r="I2089" t="s">
        <v>289</v>
      </c>
      <c r="J2089">
        <v>20148</v>
      </c>
      <c r="K2089">
        <v>35</v>
      </c>
      <c r="L2089" s="2">
        <v>30529</v>
      </c>
      <c r="M2089" s="2">
        <v>44347</v>
      </c>
      <c r="N2089" t="s">
        <v>9645</v>
      </c>
      <c r="O2089">
        <v>8</v>
      </c>
      <c r="P2089" t="s">
        <v>8157</v>
      </c>
      <c r="Q2089" t="s">
        <v>8158</v>
      </c>
      <c r="R2089" t="s">
        <v>66</v>
      </c>
      <c r="S2089" t="s">
        <v>260</v>
      </c>
      <c r="T2089" t="s">
        <v>68</v>
      </c>
      <c r="U2089">
        <v>2017</v>
      </c>
      <c r="V2089">
        <v>379781</v>
      </c>
      <c r="W2089" t="s">
        <v>69</v>
      </c>
      <c r="X2089" t="s">
        <v>286</v>
      </c>
      <c r="Y2089">
        <v>250000</v>
      </c>
      <c r="Z2089">
        <v>129781</v>
      </c>
      <c r="AA2089" t="s">
        <v>69</v>
      </c>
      <c r="AB2089" t="s">
        <v>9646</v>
      </c>
      <c r="AC2089">
        <v>379781</v>
      </c>
    </row>
    <row r="2090" spans="1:29">
      <c r="A2090">
        <f t="shared" ca="1" si="32"/>
        <v>0.35985530020532341</v>
      </c>
      <c r="B2090" t="s">
        <v>199</v>
      </c>
      <c r="C2090">
        <v>9437744</v>
      </c>
      <c r="D2090" s="2">
        <v>43140</v>
      </c>
      <c r="E2090" t="s">
        <v>76</v>
      </c>
      <c r="F2090" t="s">
        <v>9647</v>
      </c>
      <c r="G2090">
        <v>5</v>
      </c>
      <c r="H2090" t="s">
        <v>58</v>
      </c>
      <c r="I2090" t="s">
        <v>149</v>
      </c>
      <c r="J2090">
        <v>180813</v>
      </c>
      <c r="K2090">
        <v>5</v>
      </c>
      <c r="L2090" s="2">
        <v>41699</v>
      </c>
      <c r="M2090" s="2">
        <v>43799</v>
      </c>
      <c r="N2090" t="s">
        <v>6830</v>
      </c>
      <c r="O2090">
        <v>5</v>
      </c>
      <c r="P2090" t="s">
        <v>1197</v>
      </c>
      <c r="Q2090" t="s">
        <v>584</v>
      </c>
      <c r="R2090" t="s">
        <v>585</v>
      </c>
      <c r="S2090" t="s">
        <v>67</v>
      </c>
      <c r="T2090" t="s">
        <v>68</v>
      </c>
      <c r="U2090">
        <v>2018</v>
      </c>
      <c r="V2090">
        <v>320588</v>
      </c>
      <c r="W2090" t="s">
        <v>69</v>
      </c>
      <c r="X2090" t="s">
        <v>199</v>
      </c>
      <c r="Y2090">
        <v>207500</v>
      </c>
      <c r="Z2090">
        <v>113088</v>
      </c>
      <c r="AA2090" t="s">
        <v>69</v>
      </c>
      <c r="AB2090" t="s">
        <v>9648</v>
      </c>
      <c r="AC2090">
        <v>320588</v>
      </c>
    </row>
    <row r="2091" spans="1:29">
      <c r="A2091">
        <f t="shared" ca="1" si="32"/>
        <v>7.037661065346934E-2</v>
      </c>
      <c r="B2091" t="s">
        <v>199</v>
      </c>
      <c r="C2091">
        <v>9447126</v>
      </c>
      <c r="D2091" s="2">
        <v>43180</v>
      </c>
      <c r="E2091" t="s">
        <v>76</v>
      </c>
      <c r="F2091" t="s">
        <v>9649</v>
      </c>
      <c r="G2091">
        <v>5</v>
      </c>
      <c r="H2091" t="s">
        <v>58</v>
      </c>
      <c r="I2091" t="s">
        <v>149</v>
      </c>
      <c r="J2091">
        <v>34992</v>
      </c>
      <c r="K2091">
        <v>36</v>
      </c>
      <c r="L2091" s="2">
        <v>30317</v>
      </c>
      <c r="M2091" s="2">
        <v>43921</v>
      </c>
      <c r="N2091" t="s">
        <v>9650</v>
      </c>
      <c r="O2091">
        <v>7</v>
      </c>
      <c r="P2091" t="s">
        <v>930</v>
      </c>
      <c r="Q2091" t="s">
        <v>595</v>
      </c>
      <c r="R2091" t="s">
        <v>311</v>
      </c>
      <c r="S2091" t="s">
        <v>85</v>
      </c>
      <c r="T2091" t="s">
        <v>68</v>
      </c>
      <c r="U2091">
        <v>2018</v>
      </c>
      <c r="V2091">
        <v>674719</v>
      </c>
      <c r="W2091" t="s">
        <v>69</v>
      </c>
      <c r="X2091" t="s">
        <v>199</v>
      </c>
      <c r="Y2091">
        <v>438912</v>
      </c>
      <c r="Z2091">
        <v>235807</v>
      </c>
      <c r="AA2091" t="s">
        <v>69</v>
      </c>
      <c r="AB2091" t="s">
        <v>9651</v>
      </c>
      <c r="AC2091">
        <v>674719</v>
      </c>
    </row>
    <row r="2092" spans="1:29">
      <c r="A2092">
        <f t="shared" ca="1" si="32"/>
        <v>0.67550993108479152</v>
      </c>
      <c r="B2092" t="s">
        <v>127</v>
      </c>
      <c r="C2092">
        <v>9304345</v>
      </c>
      <c r="D2092" s="2">
        <v>42917</v>
      </c>
      <c r="E2092" t="s">
        <v>76</v>
      </c>
      <c r="F2092" t="s">
        <v>9652</v>
      </c>
      <c r="G2092">
        <v>5</v>
      </c>
      <c r="H2092" t="s">
        <v>58</v>
      </c>
      <c r="I2092" t="s">
        <v>130</v>
      </c>
      <c r="J2092">
        <v>48404</v>
      </c>
      <c r="K2092">
        <v>28</v>
      </c>
      <c r="L2092" s="2">
        <v>42830</v>
      </c>
      <c r="M2092" s="2">
        <v>43646</v>
      </c>
      <c r="N2092" t="s">
        <v>429</v>
      </c>
      <c r="O2092">
        <v>3</v>
      </c>
      <c r="P2092" t="s">
        <v>368</v>
      </c>
      <c r="Q2092" t="s">
        <v>369</v>
      </c>
      <c r="R2092" t="s">
        <v>370</v>
      </c>
      <c r="S2092" t="s">
        <v>121</v>
      </c>
      <c r="T2092" t="s">
        <v>68</v>
      </c>
      <c r="U2092">
        <v>2017</v>
      </c>
      <c r="V2092">
        <v>385000</v>
      </c>
      <c r="W2092" t="s">
        <v>69</v>
      </c>
      <c r="X2092" t="s">
        <v>127</v>
      </c>
      <c r="Y2092">
        <v>250000</v>
      </c>
      <c r="Z2092">
        <v>135000</v>
      </c>
      <c r="AA2092" t="s">
        <v>69</v>
      </c>
      <c r="AB2092" t="s">
        <v>9653</v>
      </c>
      <c r="AC2092">
        <v>385000</v>
      </c>
    </row>
    <row r="2093" spans="1:29">
      <c r="A2093">
        <f t="shared" ca="1" si="32"/>
        <v>0.46709246882873512</v>
      </c>
      <c r="B2093" t="s">
        <v>286</v>
      </c>
      <c r="C2093">
        <v>9460351</v>
      </c>
      <c r="D2093" s="2">
        <v>43187</v>
      </c>
      <c r="E2093" t="s">
        <v>8908</v>
      </c>
      <c r="F2093" t="s">
        <v>9654</v>
      </c>
      <c r="G2093">
        <v>5</v>
      </c>
      <c r="H2093" t="s">
        <v>58</v>
      </c>
      <c r="I2093" t="s">
        <v>289</v>
      </c>
      <c r="J2093">
        <v>99628</v>
      </c>
      <c r="K2093">
        <v>5</v>
      </c>
      <c r="L2093" s="2">
        <v>41744</v>
      </c>
      <c r="M2093" s="2">
        <v>43921</v>
      </c>
      <c r="N2093" t="s">
        <v>9655</v>
      </c>
      <c r="O2093" t="s">
        <v>677</v>
      </c>
      <c r="P2093" t="s">
        <v>9656</v>
      </c>
      <c r="Q2093" t="s">
        <v>9657</v>
      </c>
      <c r="R2093" t="s">
        <v>69</v>
      </c>
      <c r="S2093" t="s">
        <v>681</v>
      </c>
      <c r="T2093" t="s">
        <v>68</v>
      </c>
      <c r="U2093">
        <v>2018</v>
      </c>
      <c r="V2093">
        <v>119068</v>
      </c>
      <c r="W2093" t="s">
        <v>69</v>
      </c>
      <c r="X2093" t="s">
        <v>286</v>
      </c>
      <c r="Y2093">
        <v>110248</v>
      </c>
      <c r="Z2093">
        <v>8820</v>
      </c>
      <c r="AA2093" t="s">
        <v>69</v>
      </c>
      <c r="AB2093" t="s">
        <v>9658</v>
      </c>
      <c r="AC2093">
        <v>119068</v>
      </c>
    </row>
    <row r="2094" spans="1:29">
      <c r="A2094">
        <f t="shared" ca="1" si="32"/>
        <v>0.53900097360151444</v>
      </c>
      <c r="B2094" t="s">
        <v>199</v>
      </c>
      <c r="C2094">
        <v>9294967</v>
      </c>
      <c r="D2094" s="2">
        <v>42853</v>
      </c>
      <c r="E2094" t="s">
        <v>724</v>
      </c>
      <c r="F2094" t="s">
        <v>9659</v>
      </c>
      <c r="G2094">
        <v>5</v>
      </c>
      <c r="H2094" t="s">
        <v>58</v>
      </c>
      <c r="I2094" t="s">
        <v>149</v>
      </c>
      <c r="J2094">
        <v>171558</v>
      </c>
      <c r="K2094">
        <v>6</v>
      </c>
      <c r="L2094" s="2">
        <v>41099</v>
      </c>
      <c r="M2094" s="2">
        <v>43951</v>
      </c>
      <c r="N2094" t="s">
        <v>158</v>
      </c>
      <c r="O2094">
        <v>13</v>
      </c>
      <c r="P2094" t="s">
        <v>1222</v>
      </c>
      <c r="Q2094" t="s">
        <v>217</v>
      </c>
      <c r="R2094" t="s">
        <v>120</v>
      </c>
      <c r="S2094" t="s">
        <v>67</v>
      </c>
      <c r="T2094" t="s">
        <v>68</v>
      </c>
      <c r="U2094">
        <v>2017</v>
      </c>
      <c r="V2094">
        <v>525063</v>
      </c>
      <c r="W2094" t="s">
        <v>69</v>
      </c>
      <c r="X2094" t="s">
        <v>199</v>
      </c>
      <c r="Y2094">
        <v>641727</v>
      </c>
      <c r="Z2094">
        <v>320826</v>
      </c>
      <c r="AA2094" t="s">
        <v>69</v>
      </c>
      <c r="AB2094" t="s">
        <v>9660</v>
      </c>
      <c r="AC2094">
        <v>525063</v>
      </c>
    </row>
    <row r="2095" spans="1:29">
      <c r="A2095">
        <f t="shared" ca="1" si="32"/>
        <v>5.5601675831788544E-2</v>
      </c>
      <c r="B2095" t="s">
        <v>241</v>
      </c>
      <c r="C2095">
        <v>9276111</v>
      </c>
      <c r="D2095" s="2">
        <v>42916</v>
      </c>
      <c r="E2095" t="s">
        <v>56</v>
      </c>
      <c r="F2095" t="s">
        <v>9661</v>
      </c>
      <c r="G2095">
        <v>5</v>
      </c>
      <c r="H2095" t="s">
        <v>58</v>
      </c>
      <c r="I2095" t="s">
        <v>243</v>
      </c>
      <c r="J2095">
        <v>132862</v>
      </c>
      <c r="K2095">
        <v>2</v>
      </c>
      <c r="L2095" s="2">
        <v>42552</v>
      </c>
      <c r="M2095" s="2">
        <v>43115</v>
      </c>
      <c r="N2095" t="s">
        <v>4033</v>
      </c>
      <c r="O2095">
        <v>12</v>
      </c>
      <c r="P2095" t="s">
        <v>656</v>
      </c>
      <c r="Q2095" t="s">
        <v>204</v>
      </c>
      <c r="R2095" t="s">
        <v>205</v>
      </c>
      <c r="S2095" t="s">
        <v>67</v>
      </c>
      <c r="T2095" t="s">
        <v>68</v>
      </c>
      <c r="U2095">
        <v>2017</v>
      </c>
      <c r="V2095">
        <v>468319</v>
      </c>
      <c r="W2095" t="s">
        <v>69</v>
      </c>
      <c r="X2095" t="s">
        <v>241</v>
      </c>
      <c r="Y2095">
        <v>301170</v>
      </c>
      <c r="Z2095">
        <v>167149</v>
      </c>
      <c r="AA2095" t="s">
        <v>69</v>
      </c>
      <c r="AB2095" t="s">
        <v>9662</v>
      </c>
      <c r="AC2095">
        <v>468319</v>
      </c>
    </row>
    <row r="2096" spans="1:29">
      <c r="A2096">
        <f t="shared" ca="1" si="32"/>
        <v>0.11782948572492902</v>
      </c>
      <c r="B2096" t="s">
        <v>687</v>
      </c>
      <c r="C2096">
        <v>9322550</v>
      </c>
      <c r="D2096" s="2">
        <v>42957</v>
      </c>
      <c r="E2096" t="s">
        <v>76</v>
      </c>
      <c r="F2096" t="s">
        <v>9663</v>
      </c>
      <c r="G2096">
        <v>5</v>
      </c>
      <c r="H2096" t="s">
        <v>58</v>
      </c>
      <c r="I2096" t="s">
        <v>689</v>
      </c>
      <c r="J2096">
        <v>12782</v>
      </c>
      <c r="K2096">
        <v>5</v>
      </c>
      <c r="L2096" s="2">
        <v>41518</v>
      </c>
      <c r="M2096" s="2">
        <v>43524</v>
      </c>
      <c r="N2096" t="s">
        <v>854</v>
      </c>
      <c r="O2096">
        <v>2</v>
      </c>
      <c r="P2096" t="s">
        <v>320</v>
      </c>
      <c r="Q2096" t="s">
        <v>321</v>
      </c>
      <c r="R2096" t="s">
        <v>137</v>
      </c>
      <c r="S2096" t="s">
        <v>67</v>
      </c>
      <c r="T2096" t="s">
        <v>68</v>
      </c>
      <c r="U2096">
        <v>2017</v>
      </c>
      <c r="V2096">
        <v>292719</v>
      </c>
      <c r="W2096" t="s">
        <v>69</v>
      </c>
      <c r="X2096" t="s">
        <v>687</v>
      </c>
      <c r="Y2096">
        <v>217600</v>
      </c>
      <c r="Z2096">
        <v>75119</v>
      </c>
      <c r="AA2096" t="s">
        <v>69</v>
      </c>
      <c r="AB2096" t="s">
        <v>9664</v>
      </c>
      <c r="AC2096">
        <v>292719</v>
      </c>
    </row>
    <row r="2097" spans="1:29">
      <c r="A2097">
        <f t="shared" ca="1" si="32"/>
        <v>0.73481097010069818</v>
      </c>
      <c r="B2097" t="s">
        <v>254</v>
      </c>
      <c r="C2097">
        <v>9429108</v>
      </c>
      <c r="D2097" s="2">
        <v>43125</v>
      </c>
      <c r="E2097" t="s">
        <v>76</v>
      </c>
      <c r="F2097" t="s">
        <v>9665</v>
      </c>
      <c r="G2097">
        <v>5</v>
      </c>
      <c r="H2097" t="s">
        <v>58</v>
      </c>
      <c r="I2097" t="s">
        <v>256</v>
      </c>
      <c r="J2097">
        <v>108829</v>
      </c>
      <c r="K2097">
        <v>5</v>
      </c>
      <c r="L2097" s="2">
        <v>41699</v>
      </c>
      <c r="M2097" s="2">
        <v>43890</v>
      </c>
      <c r="N2097" t="s">
        <v>1057</v>
      </c>
      <c r="O2097">
        <v>2</v>
      </c>
      <c r="P2097" t="s">
        <v>4040</v>
      </c>
      <c r="Q2097" t="s">
        <v>4041</v>
      </c>
      <c r="R2097" t="s">
        <v>884</v>
      </c>
      <c r="S2097" t="s">
        <v>85</v>
      </c>
      <c r="T2097" t="s">
        <v>68</v>
      </c>
      <c r="U2097">
        <v>2018</v>
      </c>
      <c r="V2097">
        <v>296812</v>
      </c>
      <c r="W2097" t="s">
        <v>69</v>
      </c>
      <c r="X2097" t="s">
        <v>254</v>
      </c>
      <c r="Y2097">
        <v>190000</v>
      </c>
      <c r="Z2097">
        <v>106812</v>
      </c>
      <c r="AA2097" t="s">
        <v>69</v>
      </c>
      <c r="AB2097" t="s">
        <v>9666</v>
      </c>
      <c r="AC2097">
        <v>296812</v>
      </c>
    </row>
    <row r="2098" spans="1:29">
      <c r="A2098">
        <f t="shared" ca="1" si="32"/>
        <v>0.14229299370327253</v>
      </c>
      <c r="B2098" t="s">
        <v>303</v>
      </c>
      <c r="C2098">
        <v>9187796</v>
      </c>
      <c r="D2098" s="2">
        <v>42691</v>
      </c>
      <c r="E2098" t="s">
        <v>76</v>
      </c>
      <c r="F2098" t="s">
        <v>9667</v>
      </c>
      <c r="G2098">
        <v>5</v>
      </c>
      <c r="H2098" t="s">
        <v>58</v>
      </c>
      <c r="I2098" t="s">
        <v>305</v>
      </c>
      <c r="J2098">
        <v>98437</v>
      </c>
      <c r="K2098">
        <v>4</v>
      </c>
      <c r="L2098" s="2">
        <v>41654</v>
      </c>
      <c r="M2098" s="2">
        <v>43352</v>
      </c>
      <c r="N2098" t="s">
        <v>1019</v>
      </c>
      <c r="O2098">
        <v>12</v>
      </c>
      <c r="P2098" t="s">
        <v>656</v>
      </c>
      <c r="Q2098" t="s">
        <v>204</v>
      </c>
      <c r="R2098" t="s">
        <v>205</v>
      </c>
      <c r="S2098" t="s">
        <v>67</v>
      </c>
      <c r="T2098" t="s">
        <v>68</v>
      </c>
      <c r="U2098">
        <v>2017</v>
      </c>
      <c r="V2098">
        <v>338942</v>
      </c>
      <c r="W2098" t="s">
        <v>69</v>
      </c>
      <c r="X2098" t="s">
        <v>303</v>
      </c>
      <c r="Y2098">
        <v>235398</v>
      </c>
      <c r="Z2098">
        <v>103544</v>
      </c>
      <c r="AA2098" t="s">
        <v>69</v>
      </c>
      <c r="AB2098" t="s">
        <v>9668</v>
      </c>
      <c r="AC2098">
        <v>338942</v>
      </c>
    </row>
    <row r="2099" spans="1:29">
      <c r="A2099">
        <f t="shared" ca="1" si="32"/>
        <v>0.5418090861431426</v>
      </c>
      <c r="B2099" t="s">
        <v>286</v>
      </c>
      <c r="C2099">
        <v>9440338</v>
      </c>
      <c r="D2099" s="2">
        <v>43138</v>
      </c>
      <c r="E2099" t="s">
        <v>4195</v>
      </c>
      <c r="F2099" t="s">
        <v>9669</v>
      </c>
      <c r="G2099">
        <v>5</v>
      </c>
      <c r="H2099" t="s">
        <v>58</v>
      </c>
      <c r="I2099" t="s">
        <v>289</v>
      </c>
      <c r="J2099">
        <v>111303</v>
      </c>
      <c r="K2099">
        <v>5</v>
      </c>
      <c r="L2099" s="2">
        <v>41713</v>
      </c>
      <c r="M2099" s="2">
        <v>44255</v>
      </c>
      <c r="N2099" t="s">
        <v>9670</v>
      </c>
      <c r="O2099">
        <v>7</v>
      </c>
      <c r="P2099" t="s">
        <v>3721</v>
      </c>
      <c r="Q2099" t="s">
        <v>190</v>
      </c>
      <c r="R2099" t="s">
        <v>191</v>
      </c>
      <c r="S2099" t="s">
        <v>473</v>
      </c>
      <c r="T2099" t="s">
        <v>68</v>
      </c>
      <c r="U2099">
        <v>2018</v>
      </c>
      <c r="V2099">
        <v>957836</v>
      </c>
      <c r="W2099" t="s">
        <v>69</v>
      </c>
      <c r="X2099" t="s">
        <v>286</v>
      </c>
      <c r="Y2099">
        <v>678492</v>
      </c>
      <c r="Z2099">
        <v>279344</v>
      </c>
      <c r="AA2099" t="s">
        <v>69</v>
      </c>
      <c r="AB2099" t="s">
        <v>9671</v>
      </c>
      <c r="AC2099">
        <v>957836</v>
      </c>
    </row>
    <row r="2100" spans="1:29">
      <c r="A2100">
        <f t="shared" ca="1" si="32"/>
        <v>0.74230611969612403</v>
      </c>
      <c r="B2100" t="s">
        <v>241</v>
      </c>
      <c r="C2100">
        <v>9226006</v>
      </c>
      <c r="D2100" s="2">
        <v>42724</v>
      </c>
      <c r="E2100" t="s">
        <v>56</v>
      </c>
      <c r="F2100" t="s">
        <v>9672</v>
      </c>
      <c r="G2100">
        <v>5</v>
      </c>
      <c r="H2100" t="s">
        <v>58</v>
      </c>
      <c r="I2100" t="s">
        <v>243</v>
      </c>
      <c r="J2100">
        <v>81326</v>
      </c>
      <c r="K2100">
        <v>11</v>
      </c>
      <c r="L2100" s="2">
        <v>39178</v>
      </c>
      <c r="M2100" s="2">
        <v>43115</v>
      </c>
      <c r="N2100" t="s">
        <v>7860</v>
      </c>
      <c r="O2100">
        <v>7</v>
      </c>
      <c r="P2100" t="s">
        <v>814</v>
      </c>
      <c r="Q2100" t="s">
        <v>815</v>
      </c>
      <c r="R2100" t="s">
        <v>816</v>
      </c>
      <c r="S2100" t="s">
        <v>473</v>
      </c>
      <c r="T2100" t="s">
        <v>68</v>
      </c>
      <c r="U2100">
        <v>2017</v>
      </c>
      <c r="V2100">
        <v>395000</v>
      </c>
      <c r="W2100" t="s">
        <v>69</v>
      </c>
      <c r="X2100" t="s">
        <v>241</v>
      </c>
      <c r="Y2100">
        <v>250000</v>
      </c>
      <c r="Z2100">
        <v>145000</v>
      </c>
      <c r="AA2100" t="s">
        <v>69</v>
      </c>
      <c r="AB2100" t="s">
        <v>9673</v>
      </c>
      <c r="AC2100">
        <v>395000</v>
      </c>
    </row>
    <row r="2101" spans="1:29">
      <c r="A2101">
        <f t="shared" ca="1" si="32"/>
        <v>0.7486999646329956</v>
      </c>
      <c r="B2101" t="s">
        <v>241</v>
      </c>
      <c r="C2101">
        <v>9509523</v>
      </c>
      <c r="D2101" s="2">
        <v>43269</v>
      </c>
      <c r="E2101" t="s">
        <v>56</v>
      </c>
      <c r="F2101" t="s">
        <v>9674</v>
      </c>
      <c r="G2101">
        <v>5</v>
      </c>
      <c r="H2101" t="s">
        <v>58</v>
      </c>
      <c r="I2101" t="s">
        <v>243</v>
      </c>
      <c r="J2101">
        <v>124091</v>
      </c>
      <c r="K2101">
        <v>4</v>
      </c>
      <c r="L2101" s="2">
        <v>42248</v>
      </c>
      <c r="M2101" s="2">
        <v>44012</v>
      </c>
      <c r="N2101" t="s">
        <v>2261</v>
      </c>
      <c r="O2101">
        <v>7</v>
      </c>
      <c r="P2101" t="s">
        <v>64</v>
      </c>
      <c r="Q2101" t="s">
        <v>65</v>
      </c>
      <c r="R2101" t="s">
        <v>66</v>
      </c>
      <c r="S2101" t="s">
        <v>67</v>
      </c>
      <c r="T2101" t="s">
        <v>68</v>
      </c>
      <c r="U2101">
        <v>2018</v>
      </c>
      <c r="V2101">
        <v>399233</v>
      </c>
      <c r="W2101" t="s">
        <v>69</v>
      </c>
      <c r="X2101" t="s">
        <v>241</v>
      </c>
      <c r="Y2101">
        <v>277907</v>
      </c>
      <c r="Z2101">
        <v>121326</v>
      </c>
      <c r="AA2101" t="s">
        <v>69</v>
      </c>
      <c r="AB2101" t="s">
        <v>9675</v>
      </c>
      <c r="AC2101">
        <v>399233</v>
      </c>
    </row>
    <row r="2102" spans="1:29">
      <c r="A2102">
        <f t="shared" ca="1" si="32"/>
        <v>0.70312684585713725</v>
      </c>
      <c r="B2102" t="s">
        <v>199</v>
      </c>
      <c r="C2102">
        <v>9293261</v>
      </c>
      <c r="D2102" s="2">
        <v>42906</v>
      </c>
      <c r="E2102" t="s">
        <v>76</v>
      </c>
      <c r="F2102" t="s">
        <v>9676</v>
      </c>
      <c r="G2102">
        <v>5</v>
      </c>
      <c r="H2102" t="s">
        <v>58</v>
      </c>
      <c r="I2102" t="s">
        <v>149</v>
      </c>
      <c r="J2102">
        <v>177884</v>
      </c>
      <c r="K2102">
        <v>5</v>
      </c>
      <c r="L2102" s="2">
        <v>41456</v>
      </c>
      <c r="M2102" s="2">
        <v>43646</v>
      </c>
      <c r="N2102" t="s">
        <v>1565</v>
      </c>
      <c r="O2102">
        <v>7</v>
      </c>
      <c r="P2102" t="s">
        <v>1021</v>
      </c>
      <c r="Q2102" t="s">
        <v>472</v>
      </c>
      <c r="R2102" t="s">
        <v>311</v>
      </c>
      <c r="S2102" t="s">
        <v>473</v>
      </c>
      <c r="T2102" t="s">
        <v>68</v>
      </c>
      <c r="U2102">
        <v>2017</v>
      </c>
      <c r="V2102">
        <v>351208</v>
      </c>
      <c r="W2102" t="s">
        <v>69</v>
      </c>
      <c r="X2102" t="s">
        <v>199</v>
      </c>
      <c r="Y2102">
        <v>200690</v>
      </c>
      <c r="Z2102">
        <v>150518</v>
      </c>
      <c r="AA2102" t="s">
        <v>69</v>
      </c>
      <c r="AB2102" t="s">
        <v>9677</v>
      </c>
      <c r="AC2102">
        <v>351208</v>
      </c>
    </row>
    <row r="2103" spans="1:29">
      <c r="A2103">
        <f t="shared" ca="1" si="32"/>
        <v>0.67217158943106725</v>
      </c>
      <c r="B2103" t="s">
        <v>55</v>
      </c>
      <c r="C2103">
        <v>9543571</v>
      </c>
      <c r="D2103" s="2">
        <v>43294</v>
      </c>
      <c r="E2103" t="s">
        <v>56</v>
      </c>
      <c r="F2103" t="s">
        <v>9678</v>
      </c>
      <c r="G2103">
        <v>5</v>
      </c>
      <c r="H2103" t="s">
        <v>58</v>
      </c>
      <c r="I2103" t="s">
        <v>59</v>
      </c>
      <c r="J2103">
        <v>89583</v>
      </c>
      <c r="K2103">
        <v>5</v>
      </c>
      <c r="L2103" s="2">
        <v>41912</v>
      </c>
      <c r="M2103" s="2">
        <v>44408</v>
      </c>
      <c r="N2103" t="s">
        <v>6191</v>
      </c>
      <c r="O2103">
        <v>16</v>
      </c>
      <c r="P2103" t="s">
        <v>1363</v>
      </c>
      <c r="Q2103" t="s">
        <v>1364</v>
      </c>
      <c r="R2103" t="s">
        <v>149</v>
      </c>
      <c r="S2103" t="s">
        <v>67</v>
      </c>
      <c r="T2103" t="s">
        <v>68</v>
      </c>
      <c r="U2103">
        <v>2018</v>
      </c>
      <c r="V2103">
        <v>396957</v>
      </c>
      <c r="W2103" t="s">
        <v>69</v>
      </c>
      <c r="X2103" t="s">
        <v>55</v>
      </c>
      <c r="Y2103">
        <v>247325</v>
      </c>
      <c r="Z2103">
        <v>149632</v>
      </c>
      <c r="AA2103" t="s">
        <v>69</v>
      </c>
      <c r="AB2103" t="s">
        <v>9679</v>
      </c>
      <c r="AC2103">
        <v>396957</v>
      </c>
    </row>
    <row r="2104" spans="1:29">
      <c r="A2104">
        <f t="shared" ca="1" si="32"/>
        <v>0.85569613013098289</v>
      </c>
      <c r="B2104" t="s">
        <v>254</v>
      </c>
      <c r="C2104">
        <v>9441808</v>
      </c>
      <c r="D2104" s="2">
        <v>43150</v>
      </c>
      <c r="E2104" t="s">
        <v>56</v>
      </c>
      <c r="F2104" t="s">
        <v>9680</v>
      </c>
      <c r="G2104">
        <v>5</v>
      </c>
      <c r="H2104" t="s">
        <v>58</v>
      </c>
      <c r="I2104" t="s">
        <v>256</v>
      </c>
      <c r="J2104">
        <v>110258</v>
      </c>
      <c r="K2104">
        <v>4</v>
      </c>
      <c r="L2104" s="2">
        <v>42064</v>
      </c>
      <c r="M2104" s="2">
        <v>43890</v>
      </c>
      <c r="N2104" t="s">
        <v>2257</v>
      </c>
      <c r="O2104">
        <v>4</v>
      </c>
      <c r="P2104" t="s">
        <v>444</v>
      </c>
      <c r="Q2104" t="s">
        <v>445</v>
      </c>
      <c r="R2104" t="s">
        <v>149</v>
      </c>
      <c r="S2104" t="s">
        <v>67</v>
      </c>
      <c r="T2104" t="s">
        <v>68</v>
      </c>
      <c r="U2104">
        <v>2018</v>
      </c>
      <c r="V2104">
        <v>399820</v>
      </c>
      <c r="W2104" t="s">
        <v>69</v>
      </c>
      <c r="X2104" t="s">
        <v>254</v>
      </c>
      <c r="Y2104">
        <v>294831</v>
      </c>
      <c r="Z2104">
        <v>104989</v>
      </c>
      <c r="AA2104" t="s">
        <v>69</v>
      </c>
      <c r="AB2104" t="s">
        <v>9681</v>
      </c>
      <c r="AC2104">
        <v>399820</v>
      </c>
    </row>
    <row r="2105" spans="1:29">
      <c r="A2105">
        <f t="shared" ca="1" si="32"/>
        <v>0.70830488386119206</v>
      </c>
      <c r="B2105" t="s">
        <v>55</v>
      </c>
      <c r="C2105">
        <v>9517102</v>
      </c>
      <c r="D2105" s="2">
        <v>43356</v>
      </c>
      <c r="E2105" t="s">
        <v>56</v>
      </c>
      <c r="F2105" t="s">
        <v>9682</v>
      </c>
      <c r="G2105">
        <v>5</v>
      </c>
      <c r="H2105" t="s">
        <v>58</v>
      </c>
      <c r="I2105" t="s">
        <v>59</v>
      </c>
      <c r="J2105">
        <v>35129</v>
      </c>
      <c r="K2105">
        <v>21</v>
      </c>
      <c r="L2105" s="2">
        <v>35612</v>
      </c>
      <c r="M2105" s="2">
        <v>43951</v>
      </c>
      <c r="N2105" t="s">
        <v>845</v>
      </c>
      <c r="O2105">
        <v>7</v>
      </c>
      <c r="P2105" t="s">
        <v>787</v>
      </c>
      <c r="Q2105" t="s">
        <v>472</v>
      </c>
      <c r="R2105" t="s">
        <v>311</v>
      </c>
      <c r="S2105" t="s">
        <v>473</v>
      </c>
      <c r="T2105" t="s">
        <v>68</v>
      </c>
      <c r="U2105">
        <v>2018</v>
      </c>
      <c r="V2105">
        <v>690414</v>
      </c>
      <c r="W2105" t="s">
        <v>69</v>
      </c>
      <c r="X2105" t="s">
        <v>55</v>
      </c>
      <c r="Y2105">
        <v>416595</v>
      </c>
      <c r="Z2105">
        <v>273819</v>
      </c>
      <c r="AA2105" t="s">
        <v>69</v>
      </c>
      <c r="AB2105" t="s">
        <v>9683</v>
      </c>
      <c r="AC2105">
        <v>690414</v>
      </c>
    </row>
    <row r="2106" spans="1:29">
      <c r="A2106">
        <f t="shared" ca="1" si="32"/>
        <v>0.75563902764225888</v>
      </c>
      <c r="B2106" t="s">
        <v>303</v>
      </c>
      <c r="C2106">
        <v>9465446</v>
      </c>
      <c r="D2106" s="2">
        <v>43221</v>
      </c>
      <c r="E2106" t="s">
        <v>56</v>
      </c>
      <c r="F2106" t="s">
        <v>9684</v>
      </c>
      <c r="G2106">
        <v>5</v>
      </c>
      <c r="H2106" t="s">
        <v>58</v>
      </c>
      <c r="I2106" t="s">
        <v>305</v>
      </c>
      <c r="J2106">
        <v>106292</v>
      </c>
      <c r="K2106">
        <v>4</v>
      </c>
      <c r="L2106" s="2">
        <v>42186</v>
      </c>
      <c r="M2106" s="2">
        <v>43951</v>
      </c>
      <c r="N2106" t="s">
        <v>6636</v>
      </c>
      <c r="O2106">
        <v>12</v>
      </c>
      <c r="P2106" t="s">
        <v>1357</v>
      </c>
      <c r="Q2106" t="s">
        <v>217</v>
      </c>
      <c r="R2106" t="s">
        <v>120</v>
      </c>
      <c r="S2106" t="s">
        <v>67</v>
      </c>
      <c r="T2106" t="s">
        <v>68</v>
      </c>
      <c r="U2106">
        <v>2018</v>
      </c>
      <c r="V2106">
        <v>418312</v>
      </c>
      <c r="W2106" t="s">
        <v>69</v>
      </c>
      <c r="X2106" t="s">
        <v>303</v>
      </c>
      <c r="Y2106">
        <v>255731</v>
      </c>
      <c r="Z2106">
        <v>162581</v>
      </c>
      <c r="AA2106" t="s">
        <v>69</v>
      </c>
      <c r="AB2106" t="s">
        <v>9685</v>
      </c>
      <c r="AC2106">
        <v>418312</v>
      </c>
    </row>
    <row r="2107" spans="1:29">
      <c r="A2107">
        <f t="shared" ca="1" si="32"/>
        <v>0.72433054375778605</v>
      </c>
      <c r="B2107" t="s">
        <v>241</v>
      </c>
      <c r="C2107">
        <v>9402816</v>
      </c>
      <c r="D2107" s="2">
        <v>42804</v>
      </c>
      <c r="E2107" t="s">
        <v>287</v>
      </c>
      <c r="F2107" t="s">
        <v>9686</v>
      </c>
      <c r="G2107">
        <v>7</v>
      </c>
      <c r="H2107" t="s">
        <v>58</v>
      </c>
      <c r="I2107" t="s">
        <v>243</v>
      </c>
      <c r="J2107">
        <v>119946</v>
      </c>
      <c r="K2107">
        <v>4</v>
      </c>
      <c r="L2107" s="2">
        <v>41852</v>
      </c>
      <c r="M2107" s="2">
        <v>43585</v>
      </c>
      <c r="N2107" t="s">
        <v>4033</v>
      </c>
      <c r="O2107">
        <v>50</v>
      </c>
      <c r="P2107" t="s">
        <v>357</v>
      </c>
      <c r="Q2107" t="s">
        <v>358</v>
      </c>
      <c r="R2107" t="s">
        <v>149</v>
      </c>
      <c r="S2107" t="s">
        <v>67</v>
      </c>
      <c r="T2107" t="s">
        <v>68</v>
      </c>
      <c r="U2107">
        <v>2017</v>
      </c>
      <c r="V2107">
        <v>499759</v>
      </c>
      <c r="W2107" t="s">
        <v>69</v>
      </c>
      <c r="X2107" t="s">
        <v>241</v>
      </c>
      <c r="Y2107">
        <v>329977</v>
      </c>
      <c r="Z2107">
        <v>169782</v>
      </c>
      <c r="AA2107" t="s">
        <v>69</v>
      </c>
      <c r="AB2107" t="s">
        <v>9687</v>
      </c>
      <c r="AC2107">
        <v>499759</v>
      </c>
    </row>
    <row r="2108" spans="1:29">
      <c r="A2108">
        <f t="shared" ca="1" si="32"/>
        <v>0.70709801522500759</v>
      </c>
      <c r="B2108" t="s">
        <v>109</v>
      </c>
      <c r="C2108">
        <v>9542337</v>
      </c>
      <c r="D2108" s="2">
        <v>43318</v>
      </c>
      <c r="E2108" t="s">
        <v>56</v>
      </c>
      <c r="F2108" t="s">
        <v>9688</v>
      </c>
      <c r="G2108">
        <v>5</v>
      </c>
      <c r="H2108" t="s">
        <v>58</v>
      </c>
      <c r="I2108" t="s">
        <v>112</v>
      </c>
      <c r="J2108">
        <v>12925</v>
      </c>
      <c r="K2108">
        <v>15</v>
      </c>
      <c r="L2108" s="2">
        <v>36388</v>
      </c>
      <c r="M2108" s="2">
        <v>44074</v>
      </c>
      <c r="N2108" t="s">
        <v>225</v>
      </c>
      <c r="O2108">
        <v>7</v>
      </c>
      <c r="P2108" t="s">
        <v>189</v>
      </c>
      <c r="Q2108" t="s">
        <v>190</v>
      </c>
      <c r="R2108" t="s">
        <v>191</v>
      </c>
      <c r="S2108" t="s">
        <v>85</v>
      </c>
      <c r="T2108" t="s">
        <v>68</v>
      </c>
      <c r="U2108">
        <v>2018</v>
      </c>
      <c r="V2108">
        <v>377288</v>
      </c>
      <c r="W2108" t="s">
        <v>69</v>
      </c>
      <c r="X2108" t="s">
        <v>109</v>
      </c>
      <c r="Y2108">
        <v>250000</v>
      </c>
      <c r="Z2108">
        <v>127288</v>
      </c>
      <c r="AA2108" t="s">
        <v>69</v>
      </c>
      <c r="AB2108" t="s">
        <v>9689</v>
      </c>
      <c r="AC2108">
        <v>377288</v>
      </c>
    </row>
    <row r="2109" spans="1:29">
      <c r="A2109">
        <f t="shared" ca="1" si="32"/>
        <v>0.70563579549217204</v>
      </c>
      <c r="B2109" t="s">
        <v>1619</v>
      </c>
      <c r="C2109">
        <v>9413434</v>
      </c>
      <c r="D2109" s="2">
        <v>43132</v>
      </c>
      <c r="E2109" t="s">
        <v>7886</v>
      </c>
      <c r="F2109" t="s">
        <v>9690</v>
      </c>
      <c r="G2109">
        <v>5</v>
      </c>
      <c r="H2109" t="s">
        <v>58</v>
      </c>
      <c r="I2109" t="s">
        <v>1621</v>
      </c>
      <c r="J2109">
        <v>16838</v>
      </c>
      <c r="K2109">
        <v>10</v>
      </c>
      <c r="L2109" s="2">
        <v>39721</v>
      </c>
      <c r="M2109" s="2">
        <v>43861</v>
      </c>
      <c r="N2109" t="s">
        <v>1451</v>
      </c>
      <c r="O2109">
        <v>1</v>
      </c>
      <c r="P2109" t="s">
        <v>1207</v>
      </c>
      <c r="Q2109" t="s">
        <v>1208</v>
      </c>
      <c r="R2109" t="s">
        <v>1209</v>
      </c>
      <c r="S2109" t="s">
        <v>102</v>
      </c>
      <c r="T2109" t="s">
        <v>68</v>
      </c>
      <c r="U2109">
        <v>2018</v>
      </c>
      <c r="V2109">
        <v>581344</v>
      </c>
      <c r="W2109" t="s">
        <v>69</v>
      </c>
      <c r="X2109" t="s">
        <v>1619</v>
      </c>
      <c r="Y2109">
        <v>357750</v>
      </c>
      <c r="Z2109">
        <v>223594</v>
      </c>
      <c r="AA2109" t="s">
        <v>69</v>
      </c>
      <c r="AB2109" t="s">
        <v>9691</v>
      </c>
      <c r="AC2109">
        <v>581344</v>
      </c>
    </row>
    <row r="2110" spans="1:29">
      <c r="A2110">
        <f t="shared" ca="1" si="32"/>
        <v>0.3869996961009049</v>
      </c>
      <c r="B2110" t="s">
        <v>303</v>
      </c>
      <c r="C2110">
        <v>9412144</v>
      </c>
      <c r="D2110" s="2">
        <v>43103</v>
      </c>
      <c r="E2110" t="s">
        <v>56</v>
      </c>
      <c r="F2110" t="s">
        <v>9692</v>
      </c>
      <c r="G2110">
        <v>5</v>
      </c>
      <c r="H2110" t="s">
        <v>58</v>
      </c>
      <c r="I2110" t="s">
        <v>305</v>
      </c>
      <c r="J2110">
        <v>104649</v>
      </c>
      <c r="K2110">
        <v>4</v>
      </c>
      <c r="L2110" s="2">
        <v>42095</v>
      </c>
      <c r="M2110" s="2">
        <v>43861</v>
      </c>
      <c r="N2110" t="s">
        <v>364</v>
      </c>
      <c r="O2110">
        <v>7</v>
      </c>
      <c r="P2110" t="s">
        <v>7664</v>
      </c>
      <c r="Q2110" t="s">
        <v>472</v>
      </c>
      <c r="R2110" t="s">
        <v>311</v>
      </c>
      <c r="S2110" t="s">
        <v>260</v>
      </c>
      <c r="T2110" t="s">
        <v>68</v>
      </c>
      <c r="U2110">
        <v>2018</v>
      </c>
      <c r="V2110">
        <v>490214</v>
      </c>
      <c r="W2110" t="s">
        <v>69</v>
      </c>
      <c r="X2110" t="s">
        <v>303</v>
      </c>
      <c r="Y2110">
        <v>296202</v>
      </c>
      <c r="Z2110">
        <v>194012</v>
      </c>
      <c r="AA2110" t="s">
        <v>69</v>
      </c>
      <c r="AB2110" t="s">
        <v>9693</v>
      </c>
      <c r="AC2110">
        <v>490214</v>
      </c>
    </row>
    <row r="2111" spans="1:29">
      <c r="A2111">
        <f t="shared" ca="1" si="32"/>
        <v>0.72661057572380605</v>
      </c>
      <c r="B2111" t="s">
        <v>182</v>
      </c>
      <c r="C2111">
        <v>9518432</v>
      </c>
      <c r="D2111" s="2">
        <v>43271</v>
      </c>
      <c r="E2111" t="s">
        <v>211</v>
      </c>
      <c r="F2111" t="s">
        <v>9694</v>
      </c>
      <c r="G2111">
        <v>5</v>
      </c>
      <c r="H2111" t="s">
        <v>58</v>
      </c>
      <c r="I2111" t="s">
        <v>185</v>
      </c>
      <c r="J2111">
        <v>25393</v>
      </c>
      <c r="K2111">
        <v>3</v>
      </c>
      <c r="L2111" s="2">
        <v>42552</v>
      </c>
      <c r="M2111" s="2">
        <v>43646</v>
      </c>
      <c r="N2111" t="s">
        <v>2564</v>
      </c>
      <c r="O2111">
        <v>10</v>
      </c>
      <c r="P2111" t="s">
        <v>216</v>
      </c>
      <c r="Q2111" t="s">
        <v>217</v>
      </c>
      <c r="R2111" t="s">
        <v>120</v>
      </c>
      <c r="S2111" t="s">
        <v>218</v>
      </c>
      <c r="T2111" t="s">
        <v>68</v>
      </c>
      <c r="U2111">
        <v>2018</v>
      </c>
      <c r="V2111">
        <v>397065</v>
      </c>
      <c r="W2111" t="s">
        <v>69</v>
      </c>
      <c r="X2111" t="s">
        <v>182</v>
      </c>
      <c r="Y2111">
        <v>265561</v>
      </c>
      <c r="Z2111">
        <v>131504</v>
      </c>
      <c r="AA2111" t="s">
        <v>69</v>
      </c>
      <c r="AB2111" t="s">
        <v>9695</v>
      </c>
      <c r="AC2111">
        <v>397065</v>
      </c>
    </row>
    <row r="2112" spans="1:29">
      <c r="A2112">
        <f t="shared" ca="1" si="32"/>
        <v>0.39908679225776966</v>
      </c>
      <c r="B2112" t="s">
        <v>109</v>
      </c>
      <c r="C2112">
        <v>9440428</v>
      </c>
      <c r="D2112" s="2">
        <v>43140</v>
      </c>
      <c r="E2112" t="s">
        <v>56</v>
      </c>
      <c r="F2112" t="s">
        <v>9696</v>
      </c>
      <c r="G2112">
        <v>5</v>
      </c>
      <c r="H2112" t="s">
        <v>58</v>
      </c>
      <c r="I2112" t="s">
        <v>112</v>
      </c>
      <c r="J2112">
        <v>27329</v>
      </c>
      <c r="K2112">
        <v>2</v>
      </c>
      <c r="L2112" s="2">
        <v>42795</v>
      </c>
      <c r="M2112" s="2">
        <v>44255</v>
      </c>
      <c r="N2112" t="s">
        <v>9697</v>
      </c>
      <c r="O2112">
        <v>12</v>
      </c>
      <c r="P2112" t="s">
        <v>6032</v>
      </c>
      <c r="Q2112" t="s">
        <v>6033</v>
      </c>
      <c r="R2112" t="s">
        <v>149</v>
      </c>
      <c r="S2112" t="s">
        <v>260</v>
      </c>
      <c r="T2112" t="s">
        <v>68</v>
      </c>
      <c r="U2112">
        <v>2018</v>
      </c>
      <c r="V2112">
        <v>373332</v>
      </c>
      <c r="W2112" t="s">
        <v>69</v>
      </c>
      <c r="X2112" t="s">
        <v>109</v>
      </c>
      <c r="Y2112">
        <v>240821</v>
      </c>
      <c r="Z2112">
        <v>132511</v>
      </c>
      <c r="AA2112" t="s">
        <v>69</v>
      </c>
      <c r="AB2112" t="s">
        <v>9698</v>
      </c>
      <c r="AC2112">
        <v>373332</v>
      </c>
    </row>
    <row r="2113" spans="1:29">
      <c r="A2113">
        <f t="shared" ca="1" si="32"/>
        <v>0.56457844169674143</v>
      </c>
      <c r="B2113" t="s">
        <v>92</v>
      </c>
      <c r="C2113">
        <v>9528618</v>
      </c>
      <c r="D2113" s="2">
        <v>43284</v>
      </c>
      <c r="E2113" t="s">
        <v>56</v>
      </c>
      <c r="F2113" t="s">
        <v>9699</v>
      </c>
      <c r="G2113">
        <v>5</v>
      </c>
      <c r="H2113" t="s">
        <v>58</v>
      </c>
      <c r="I2113" t="s">
        <v>95</v>
      </c>
      <c r="J2113">
        <v>79481</v>
      </c>
      <c r="K2113">
        <v>5</v>
      </c>
      <c r="L2113" s="2">
        <v>41909</v>
      </c>
      <c r="M2113" s="2">
        <v>44012</v>
      </c>
      <c r="N2113" t="s">
        <v>364</v>
      </c>
      <c r="O2113">
        <v>2</v>
      </c>
      <c r="P2113" t="s">
        <v>320</v>
      </c>
      <c r="Q2113" t="s">
        <v>321</v>
      </c>
      <c r="R2113" t="s">
        <v>137</v>
      </c>
      <c r="S2113" t="s">
        <v>67</v>
      </c>
      <c r="T2113" t="s">
        <v>68</v>
      </c>
      <c r="U2113">
        <v>2018</v>
      </c>
      <c r="V2113">
        <v>308934</v>
      </c>
      <c r="W2113" t="s">
        <v>69</v>
      </c>
      <c r="X2113" t="s">
        <v>92</v>
      </c>
      <c r="Y2113">
        <v>207500</v>
      </c>
      <c r="Z2113">
        <v>101434</v>
      </c>
      <c r="AA2113" t="s">
        <v>69</v>
      </c>
      <c r="AB2113" t="s">
        <v>9700</v>
      </c>
      <c r="AC2113">
        <v>308934</v>
      </c>
    </row>
    <row r="2114" spans="1:29">
      <c r="A2114">
        <f t="shared" ref="A2114:A2177" ca="1" si="33">RAND()</f>
        <v>0.57761964170052305</v>
      </c>
      <c r="B2114" t="s">
        <v>241</v>
      </c>
      <c r="C2114">
        <v>9406146</v>
      </c>
      <c r="D2114" s="2">
        <v>43126</v>
      </c>
      <c r="E2114" t="s">
        <v>76</v>
      </c>
      <c r="F2114" t="s">
        <v>9701</v>
      </c>
      <c r="G2114">
        <v>5</v>
      </c>
      <c r="H2114" t="s">
        <v>58</v>
      </c>
      <c r="I2114" t="s">
        <v>243</v>
      </c>
      <c r="J2114">
        <v>114563</v>
      </c>
      <c r="K2114">
        <v>5</v>
      </c>
      <c r="L2114" s="2">
        <v>41426</v>
      </c>
      <c r="M2114" s="2">
        <v>43830</v>
      </c>
      <c r="N2114" t="s">
        <v>9702</v>
      </c>
      <c r="O2114">
        <v>11</v>
      </c>
      <c r="P2114" t="s">
        <v>3281</v>
      </c>
      <c r="Q2114" t="s">
        <v>533</v>
      </c>
      <c r="R2114" t="s">
        <v>149</v>
      </c>
      <c r="S2114" t="s">
        <v>260</v>
      </c>
      <c r="T2114" t="s">
        <v>68</v>
      </c>
      <c r="U2114">
        <v>2018</v>
      </c>
      <c r="V2114">
        <v>638263</v>
      </c>
      <c r="W2114" t="s">
        <v>69</v>
      </c>
      <c r="X2114" t="s">
        <v>241</v>
      </c>
      <c r="Y2114">
        <v>476913</v>
      </c>
      <c r="Z2114">
        <v>161350</v>
      </c>
      <c r="AA2114" t="s">
        <v>69</v>
      </c>
      <c r="AB2114" t="s">
        <v>9703</v>
      </c>
      <c r="AC2114">
        <v>638263</v>
      </c>
    </row>
    <row r="2115" spans="1:29">
      <c r="A2115">
        <f t="shared" ca="1" si="33"/>
        <v>0.32139524898320204</v>
      </c>
      <c r="B2115" t="s">
        <v>254</v>
      </c>
      <c r="C2115">
        <v>9554960</v>
      </c>
      <c r="D2115" s="2">
        <v>43214</v>
      </c>
      <c r="E2115" t="s">
        <v>1856</v>
      </c>
      <c r="F2115" t="s">
        <v>9704</v>
      </c>
      <c r="G2115">
        <v>5</v>
      </c>
      <c r="H2115" t="s">
        <v>58</v>
      </c>
      <c r="I2115" t="s">
        <v>256</v>
      </c>
      <c r="J2115">
        <v>37554</v>
      </c>
      <c r="K2115">
        <v>28</v>
      </c>
      <c r="L2115" s="2">
        <v>31747</v>
      </c>
      <c r="M2115" s="2">
        <v>43951</v>
      </c>
      <c r="N2115" t="s">
        <v>2364</v>
      </c>
      <c r="O2115">
        <v>6</v>
      </c>
      <c r="P2115" t="s">
        <v>333</v>
      </c>
      <c r="Q2115" t="s">
        <v>334</v>
      </c>
      <c r="R2115" t="s">
        <v>335</v>
      </c>
      <c r="S2115" t="s">
        <v>85</v>
      </c>
      <c r="T2115" t="s">
        <v>68</v>
      </c>
      <c r="U2115">
        <v>2018</v>
      </c>
      <c r="V2115">
        <v>320340</v>
      </c>
      <c r="W2115" t="s">
        <v>69</v>
      </c>
      <c r="X2115" t="s">
        <v>254</v>
      </c>
      <c r="Y2115">
        <v>213000</v>
      </c>
      <c r="Z2115">
        <v>107340</v>
      </c>
      <c r="AA2115" t="s">
        <v>69</v>
      </c>
      <c r="AB2115" t="s">
        <v>9705</v>
      </c>
      <c r="AC2115">
        <v>320340</v>
      </c>
    </row>
    <row r="2116" spans="1:29">
      <c r="A2116">
        <f t="shared" ca="1" si="33"/>
        <v>0.92003228588460417</v>
      </c>
      <c r="B2116" t="s">
        <v>254</v>
      </c>
      <c r="C2116">
        <v>9440440</v>
      </c>
      <c r="D2116" s="2">
        <v>43154</v>
      </c>
      <c r="E2116" t="s">
        <v>56</v>
      </c>
      <c r="F2116" t="s">
        <v>9706</v>
      </c>
      <c r="G2116">
        <v>5</v>
      </c>
      <c r="H2116" t="s">
        <v>58</v>
      </c>
      <c r="I2116" t="s">
        <v>256</v>
      </c>
      <c r="J2116">
        <v>111367</v>
      </c>
      <c r="K2116">
        <v>4</v>
      </c>
      <c r="L2116" s="2">
        <v>42095</v>
      </c>
      <c r="M2116" s="2">
        <v>43646</v>
      </c>
      <c r="N2116" t="s">
        <v>1057</v>
      </c>
      <c r="O2116">
        <v>30</v>
      </c>
      <c r="P2116" t="s">
        <v>747</v>
      </c>
      <c r="Q2116" t="s">
        <v>748</v>
      </c>
      <c r="R2116" t="s">
        <v>176</v>
      </c>
      <c r="S2116" t="s">
        <v>67</v>
      </c>
      <c r="T2116" t="s">
        <v>68</v>
      </c>
      <c r="U2116">
        <v>2018</v>
      </c>
      <c r="V2116">
        <v>340200</v>
      </c>
      <c r="W2116" t="s">
        <v>69</v>
      </c>
      <c r="X2116" t="s">
        <v>254</v>
      </c>
      <c r="Y2116">
        <v>210000</v>
      </c>
      <c r="Z2116">
        <v>130200</v>
      </c>
      <c r="AA2116" t="s">
        <v>69</v>
      </c>
      <c r="AB2116" t="s">
        <v>9707</v>
      </c>
      <c r="AC2116">
        <v>340200</v>
      </c>
    </row>
    <row r="2117" spans="1:29">
      <c r="A2117">
        <f t="shared" ca="1" si="33"/>
        <v>0.74677595687861797</v>
      </c>
      <c r="B2117" t="s">
        <v>889</v>
      </c>
      <c r="C2117">
        <v>9478176</v>
      </c>
      <c r="D2117" s="2">
        <v>43210</v>
      </c>
      <c r="E2117" t="s">
        <v>76</v>
      </c>
      <c r="F2117" t="s">
        <v>9708</v>
      </c>
      <c r="G2117">
        <v>5</v>
      </c>
      <c r="H2117" t="s">
        <v>58</v>
      </c>
      <c r="I2117" t="s">
        <v>891</v>
      </c>
      <c r="J2117">
        <v>22614</v>
      </c>
      <c r="K2117">
        <v>6</v>
      </c>
      <c r="L2117" s="2">
        <v>41967</v>
      </c>
      <c r="M2117" s="2">
        <v>43951</v>
      </c>
      <c r="N2117" t="s">
        <v>1622</v>
      </c>
      <c r="O2117">
        <v>9</v>
      </c>
      <c r="P2117" t="s">
        <v>3745</v>
      </c>
      <c r="Q2117" t="s">
        <v>2578</v>
      </c>
      <c r="R2117" t="s">
        <v>816</v>
      </c>
      <c r="S2117" t="s">
        <v>67</v>
      </c>
      <c r="T2117" t="s">
        <v>68</v>
      </c>
      <c r="U2117">
        <v>2018</v>
      </c>
      <c r="V2117">
        <v>460929</v>
      </c>
      <c r="W2117" t="s">
        <v>69</v>
      </c>
      <c r="X2117" t="s">
        <v>889</v>
      </c>
      <c r="Y2117">
        <v>303243</v>
      </c>
      <c r="Z2117">
        <v>157686</v>
      </c>
      <c r="AA2117" t="s">
        <v>69</v>
      </c>
      <c r="AB2117" t="s">
        <v>9709</v>
      </c>
      <c r="AC2117">
        <v>460929</v>
      </c>
    </row>
    <row r="2118" spans="1:29">
      <c r="A2118">
        <f t="shared" ca="1" si="33"/>
        <v>0.26926462203473533</v>
      </c>
      <c r="B2118" t="s">
        <v>241</v>
      </c>
      <c r="C2118">
        <v>9507691</v>
      </c>
      <c r="D2118" s="2">
        <v>43262</v>
      </c>
      <c r="E2118" t="s">
        <v>56</v>
      </c>
      <c r="F2118" t="s">
        <v>9710</v>
      </c>
      <c r="G2118">
        <v>5</v>
      </c>
      <c r="H2118" t="s">
        <v>58</v>
      </c>
      <c r="I2118" t="s">
        <v>243</v>
      </c>
      <c r="J2118">
        <v>123535</v>
      </c>
      <c r="K2118">
        <v>5</v>
      </c>
      <c r="L2118" s="2">
        <v>41866</v>
      </c>
      <c r="M2118" s="2">
        <v>44377</v>
      </c>
      <c r="N2118" t="s">
        <v>2028</v>
      </c>
      <c r="O2118">
        <v>9</v>
      </c>
      <c r="P2118" t="s">
        <v>3745</v>
      </c>
      <c r="Q2118" t="s">
        <v>2578</v>
      </c>
      <c r="R2118" t="s">
        <v>816</v>
      </c>
      <c r="S2118" t="s">
        <v>67</v>
      </c>
      <c r="T2118" t="s">
        <v>68</v>
      </c>
      <c r="U2118">
        <v>2018</v>
      </c>
      <c r="V2118">
        <v>375696</v>
      </c>
      <c r="W2118" t="s">
        <v>69</v>
      </c>
      <c r="X2118" t="s">
        <v>241</v>
      </c>
      <c r="Y2118">
        <v>256491</v>
      </c>
      <c r="Z2118">
        <v>119205</v>
      </c>
      <c r="AA2118" t="s">
        <v>69</v>
      </c>
      <c r="AB2118" t="s">
        <v>9711</v>
      </c>
      <c r="AC2118">
        <v>375696</v>
      </c>
    </row>
    <row r="2119" spans="1:29">
      <c r="A2119">
        <f t="shared" ca="1" si="33"/>
        <v>0.69883115690083208</v>
      </c>
      <c r="B2119" t="s">
        <v>199</v>
      </c>
      <c r="C2119">
        <v>9246440</v>
      </c>
      <c r="D2119" s="2">
        <v>42811</v>
      </c>
      <c r="E2119" t="s">
        <v>5908</v>
      </c>
      <c r="F2119" t="s">
        <v>9712</v>
      </c>
      <c r="G2119">
        <v>5</v>
      </c>
      <c r="H2119" t="s">
        <v>58</v>
      </c>
      <c r="I2119" t="s">
        <v>149</v>
      </c>
      <c r="J2119">
        <v>167827</v>
      </c>
      <c r="K2119">
        <v>5</v>
      </c>
      <c r="L2119" s="2">
        <v>41383</v>
      </c>
      <c r="M2119" s="2">
        <v>43555</v>
      </c>
      <c r="N2119" t="s">
        <v>9713</v>
      </c>
      <c r="O2119">
        <v>8</v>
      </c>
      <c r="P2119" t="s">
        <v>2448</v>
      </c>
      <c r="Q2119" t="s">
        <v>472</v>
      </c>
      <c r="R2119" t="s">
        <v>311</v>
      </c>
      <c r="S2119" t="s">
        <v>473</v>
      </c>
      <c r="T2119" t="s">
        <v>68</v>
      </c>
      <c r="U2119">
        <v>2017</v>
      </c>
      <c r="V2119">
        <v>562380</v>
      </c>
      <c r="W2119" t="s">
        <v>69</v>
      </c>
      <c r="X2119" t="s">
        <v>199</v>
      </c>
      <c r="Y2119">
        <v>361491</v>
      </c>
      <c r="Z2119">
        <v>200889</v>
      </c>
      <c r="AA2119" t="s">
        <v>69</v>
      </c>
      <c r="AB2119" t="s">
        <v>9714</v>
      </c>
      <c r="AC2119">
        <v>562380</v>
      </c>
    </row>
    <row r="2120" spans="1:29">
      <c r="A2120">
        <f t="shared" ca="1" si="33"/>
        <v>8.1836176925861648E-2</v>
      </c>
      <c r="B2120" t="s">
        <v>182</v>
      </c>
      <c r="C2120">
        <v>9278139</v>
      </c>
      <c r="D2120" s="2">
        <v>42900</v>
      </c>
      <c r="E2120" t="s">
        <v>76</v>
      </c>
      <c r="F2120" t="s">
        <v>9715</v>
      </c>
      <c r="G2120">
        <v>5</v>
      </c>
      <c r="H2120" t="s">
        <v>58</v>
      </c>
      <c r="I2120" t="s">
        <v>185</v>
      </c>
      <c r="J2120">
        <v>18234</v>
      </c>
      <c r="K2120">
        <v>9</v>
      </c>
      <c r="L2120" s="2">
        <v>39234</v>
      </c>
      <c r="M2120" s="2">
        <v>43281</v>
      </c>
      <c r="N2120" t="s">
        <v>1146</v>
      </c>
      <c r="O2120">
        <v>11</v>
      </c>
      <c r="P2120" t="s">
        <v>532</v>
      </c>
      <c r="Q2120" t="s">
        <v>533</v>
      </c>
      <c r="R2120" t="s">
        <v>149</v>
      </c>
      <c r="S2120" t="s">
        <v>67</v>
      </c>
      <c r="T2120" t="s">
        <v>68</v>
      </c>
      <c r="U2120">
        <v>2017</v>
      </c>
      <c r="V2120">
        <v>396250</v>
      </c>
      <c r="W2120" t="s">
        <v>69</v>
      </c>
      <c r="X2120" t="s">
        <v>182</v>
      </c>
      <c r="Y2120">
        <v>250000</v>
      </c>
      <c r="Z2120">
        <v>146250</v>
      </c>
      <c r="AA2120" t="s">
        <v>69</v>
      </c>
      <c r="AB2120" t="s">
        <v>9716</v>
      </c>
      <c r="AC2120">
        <v>396250</v>
      </c>
    </row>
    <row r="2121" spans="1:29">
      <c r="A2121">
        <f t="shared" ca="1" si="33"/>
        <v>0.72015793289375163</v>
      </c>
      <c r="B2121" t="s">
        <v>199</v>
      </c>
      <c r="C2121">
        <v>9443591</v>
      </c>
      <c r="D2121" s="2">
        <v>43300</v>
      </c>
      <c r="E2121" t="s">
        <v>76</v>
      </c>
      <c r="F2121" t="s">
        <v>9717</v>
      </c>
      <c r="G2121">
        <v>5</v>
      </c>
      <c r="H2121" t="s">
        <v>58</v>
      </c>
      <c r="I2121" t="s">
        <v>149</v>
      </c>
      <c r="J2121">
        <v>176568</v>
      </c>
      <c r="K2121">
        <v>5</v>
      </c>
      <c r="L2121" s="2">
        <v>41730</v>
      </c>
      <c r="M2121" s="2">
        <v>44255</v>
      </c>
      <c r="N2121" t="s">
        <v>2620</v>
      </c>
      <c r="O2121">
        <v>9</v>
      </c>
      <c r="P2121" t="s">
        <v>837</v>
      </c>
      <c r="Q2121" t="s">
        <v>175</v>
      </c>
      <c r="R2121" t="s">
        <v>176</v>
      </c>
      <c r="S2121" t="s">
        <v>6745</v>
      </c>
      <c r="T2121" t="s">
        <v>68</v>
      </c>
      <c r="U2121">
        <v>2018</v>
      </c>
      <c r="V2121">
        <v>494883</v>
      </c>
      <c r="W2121" t="s">
        <v>69</v>
      </c>
      <c r="X2121" t="s">
        <v>199</v>
      </c>
      <c r="Y2121">
        <v>309302</v>
      </c>
      <c r="Z2121">
        <v>185581</v>
      </c>
      <c r="AA2121" t="s">
        <v>69</v>
      </c>
      <c r="AB2121" t="s">
        <v>9718</v>
      </c>
      <c r="AC2121">
        <v>494883</v>
      </c>
    </row>
    <row r="2122" spans="1:29">
      <c r="A2122">
        <f t="shared" ca="1" si="33"/>
        <v>0.49362586110915907</v>
      </c>
      <c r="B2122" t="s">
        <v>199</v>
      </c>
      <c r="C2122">
        <v>9487199</v>
      </c>
      <c r="D2122" s="2">
        <v>43216</v>
      </c>
      <c r="E2122" t="s">
        <v>900</v>
      </c>
      <c r="F2122" t="s">
        <v>9719</v>
      </c>
      <c r="G2122">
        <v>5</v>
      </c>
      <c r="H2122" t="s">
        <v>58</v>
      </c>
      <c r="I2122" t="s">
        <v>149</v>
      </c>
      <c r="J2122">
        <v>201303</v>
      </c>
      <c r="K2122">
        <v>3</v>
      </c>
      <c r="L2122" s="2">
        <v>42522</v>
      </c>
      <c r="M2122" s="2">
        <v>43616</v>
      </c>
      <c r="N2122" t="s">
        <v>4135</v>
      </c>
      <c r="O2122">
        <v>50</v>
      </c>
      <c r="P2122" t="s">
        <v>357</v>
      </c>
      <c r="Q2122" t="s">
        <v>358</v>
      </c>
      <c r="R2122" t="s">
        <v>149</v>
      </c>
      <c r="S2122" t="s">
        <v>67</v>
      </c>
      <c r="T2122" t="s">
        <v>68</v>
      </c>
      <c r="U2122">
        <v>2018</v>
      </c>
      <c r="V2122">
        <v>391163</v>
      </c>
      <c r="W2122" t="s">
        <v>69</v>
      </c>
      <c r="X2122" t="s">
        <v>199</v>
      </c>
      <c r="Y2122">
        <v>315675</v>
      </c>
      <c r="Z2122">
        <v>75488</v>
      </c>
      <c r="AA2122" t="s">
        <v>69</v>
      </c>
      <c r="AB2122" t="s">
        <v>9720</v>
      </c>
      <c r="AC2122">
        <v>391163</v>
      </c>
    </row>
    <row r="2123" spans="1:29">
      <c r="A2123">
        <f t="shared" ca="1" si="33"/>
        <v>0.83215649223909505</v>
      </c>
      <c r="B2123" t="s">
        <v>241</v>
      </c>
      <c r="C2123">
        <v>9304246</v>
      </c>
      <c r="D2123" s="2">
        <v>42902</v>
      </c>
      <c r="E2123" t="s">
        <v>76</v>
      </c>
      <c r="F2123" t="s">
        <v>9721</v>
      </c>
      <c r="G2123">
        <v>5</v>
      </c>
      <c r="H2123" t="s">
        <v>58</v>
      </c>
      <c r="I2123" t="s">
        <v>243</v>
      </c>
      <c r="J2123">
        <v>76751</v>
      </c>
      <c r="K2123">
        <v>12</v>
      </c>
      <c r="L2123" s="2">
        <v>38492</v>
      </c>
      <c r="M2123" s="2">
        <v>43646</v>
      </c>
      <c r="N2123" t="s">
        <v>1178</v>
      </c>
      <c r="O2123">
        <v>12</v>
      </c>
      <c r="P2123" t="s">
        <v>1357</v>
      </c>
      <c r="Q2123" t="s">
        <v>217</v>
      </c>
      <c r="R2123" t="s">
        <v>120</v>
      </c>
      <c r="S2123" t="s">
        <v>67</v>
      </c>
      <c r="T2123" t="s">
        <v>68</v>
      </c>
      <c r="U2123">
        <v>2017</v>
      </c>
      <c r="V2123">
        <v>449253</v>
      </c>
      <c r="W2123" t="s">
        <v>69</v>
      </c>
      <c r="X2123" t="s">
        <v>241</v>
      </c>
      <c r="Y2123">
        <v>265046</v>
      </c>
      <c r="Z2123">
        <v>184207</v>
      </c>
      <c r="AA2123" t="s">
        <v>69</v>
      </c>
      <c r="AB2123" t="s">
        <v>9722</v>
      </c>
      <c r="AC2123">
        <v>449253</v>
      </c>
    </row>
    <row r="2124" spans="1:29">
      <c r="A2124">
        <f t="shared" ca="1" si="33"/>
        <v>0.26393107348651146</v>
      </c>
      <c r="B2124" t="s">
        <v>3057</v>
      </c>
      <c r="C2124">
        <v>9308812</v>
      </c>
      <c r="D2124" s="2">
        <v>42895</v>
      </c>
      <c r="E2124" t="s">
        <v>9723</v>
      </c>
      <c r="F2124" t="s">
        <v>9724</v>
      </c>
      <c r="G2124">
        <v>5</v>
      </c>
      <c r="H2124" t="s">
        <v>58</v>
      </c>
      <c r="I2124" t="s">
        <v>3060</v>
      </c>
      <c r="J2124">
        <v>7987</v>
      </c>
      <c r="K2124">
        <v>5</v>
      </c>
      <c r="L2124" s="2">
        <v>41547</v>
      </c>
      <c r="M2124" s="2">
        <v>43251</v>
      </c>
      <c r="N2124" t="s">
        <v>3447</v>
      </c>
      <c r="O2124">
        <v>5</v>
      </c>
      <c r="P2124" t="s">
        <v>1197</v>
      </c>
      <c r="Q2124" t="s">
        <v>584</v>
      </c>
      <c r="R2124" t="s">
        <v>585</v>
      </c>
      <c r="S2124" t="s">
        <v>67</v>
      </c>
      <c r="T2124" t="s">
        <v>68</v>
      </c>
      <c r="U2124">
        <v>2017</v>
      </c>
      <c r="V2124">
        <v>552939</v>
      </c>
      <c r="W2124" t="s">
        <v>69</v>
      </c>
      <c r="X2124" t="s">
        <v>3057</v>
      </c>
      <c r="Y2124">
        <v>366549</v>
      </c>
      <c r="Z2124">
        <v>186390</v>
      </c>
      <c r="AA2124" t="s">
        <v>69</v>
      </c>
      <c r="AB2124" t="s">
        <v>9725</v>
      </c>
      <c r="AC2124">
        <v>552939</v>
      </c>
    </row>
    <row r="2125" spans="1:29">
      <c r="A2125">
        <f t="shared" ca="1" si="33"/>
        <v>0.61136860145623706</v>
      </c>
      <c r="B2125" t="s">
        <v>405</v>
      </c>
      <c r="C2125">
        <v>9275954</v>
      </c>
      <c r="D2125" s="2">
        <v>42885</v>
      </c>
      <c r="E2125" t="s">
        <v>6889</v>
      </c>
      <c r="F2125" t="s">
        <v>9726</v>
      </c>
      <c r="G2125">
        <v>5</v>
      </c>
      <c r="H2125" t="s">
        <v>58</v>
      </c>
      <c r="I2125" t="s">
        <v>407</v>
      </c>
      <c r="J2125">
        <v>36898</v>
      </c>
      <c r="K2125">
        <v>5</v>
      </c>
      <c r="L2125" s="2">
        <v>41547</v>
      </c>
      <c r="M2125" s="2">
        <v>43251</v>
      </c>
      <c r="N2125" t="s">
        <v>6891</v>
      </c>
      <c r="O2125">
        <v>5</v>
      </c>
      <c r="P2125" t="s">
        <v>1229</v>
      </c>
      <c r="Q2125" t="s">
        <v>595</v>
      </c>
      <c r="R2125" t="s">
        <v>311</v>
      </c>
      <c r="S2125" t="s">
        <v>85</v>
      </c>
      <c r="T2125" t="s">
        <v>68</v>
      </c>
      <c r="U2125">
        <v>2017</v>
      </c>
      <c r="V2125">
        <v>316785</v>
      </c>
      <c r="W2125" t="s">
        <v>69</v>
      </c>
      <c r="X2125" t="s">
        <v>1683</v>
      </c>
      <c r="Y2125">
        <v>188194</v>
      </c>
      <c r="Z2125">
        <v>128591</v>
      </c>
      <c r="AA2125" t="s">
        <v>69</v>
      </c>
      <c r="AB2125" t="s">
        <v>9727</v>
      </c>
      <c r="AC2125">
        <v>316785</v>
      </c>
    </row>
    <row r="2126" spans="1:29">
      <c r="A2126">
        <f t="shared" ca="1" si="33"/>
        <v>0.12660360589484776</v>
      </c>
      <c r="B2126" t="s">
        <v>405</v>
      </c>
      <c r="C2126">
        <v>9392632</v>
      </c>
      <c r="D2126" s="2">
        <v>42760</v>
      </c>
      <c r="E2126" t="s">
        <v>76</v>
      </c>
      <c r="F2126" t="s">
        <v>9728</v>
      </c>
      <c r="G2126">
        <v>7</v>
      </c>
      <c r="H2126" t="s">
        <v>58</v>
      </c>
      <c r="I2126" t="s">
        <v>407</v>
      </c>
      <c r="J2126">
        <v>34185</v>
      </c>
      <c r="K2126">
        <v>5</v>
      </c>
      <c r="L2126" s="2">
        <v>41409</v>
      </c>
      <c r="M2126" s="2">
        <v>43524</v>
      </c>
      <c r="N2126" t="s">
        <v>1320</v>
      </c>
      <c r="O2126">
        <v>8</v>
      </c>
      <c r="P2126" t="s">
        <v>2448</v>
      </c>
      <c r="Q2126" t="s">
        <v>472</v>
      </c>
      <c r="R2126" t="s">
        <v>311</v>
      </c>
      <c r="S2126" t="s">
        <v>473</v>
      </c>
      <c r="T2126" t="s">
        <v>68</v>
      </c>
      <c r="U2126">
        <v>2017</v>
      </c>
      <c r="V2126">
        <v>372438</v>
      </c>
      <c r="W2126" t="s">
        <v>69</v>
      </c>
      <c r="X2126" t="s">
        <v>405</v>
      </c>
      <c r="Y2126">
        <v>217800</v>
      </c>
      <c r="Z2126">
        <v>154638</v>
      </c>
      <c r="AA2126" t="s">
        <v>69</v>
      </c>
      <c r="AB2126" t="s">
        <v>9729</v>
      </c>
      <c r="AC2126">
        <v>372438</v>
      </c>
    </row>
    <row r="2127" spans="1:29">
      <c r="A2127">
        <f t="shared" ca="1" si="33"/>
        <v>6.3633075024838393E-2</v>
      </c>
      <c r="B2127" t="s">
        <v>254</v>
      </c>
      <c r="C2127">
        <v>9210632</v>
      </c>
      <c r="D2127" s="2">
        <v>42745</v>
      </c>
      <c r="E2127" t="s">
        <v>76</v>
      </c>
      <c r="F2127" t="s">
        <v>9730</v>
      </c>
      <c r="G2127">
        <v>5</v>
      </c>
      <c r="H2127" t="s">
        <v>58</v>
      </c>
      <c r="I2127" t="s">
        <v>256</v>
      </c>
      <c r="J2127">
        <v>106419</v>
      </c>
      <c r="K2127">
        <v>4</v>
      </c>
      <c r="L2127" s="2">
        <v>41671</v>
      </c>
      <c r="M2127" s="2">
        <v>43861</v>
      </c>
      <c r="N2127" t="s">
        <v>1570</v>
      </c>
      <c r="O2127">
        <v>2</v>
      </c>
      <c r="P2127" t="s">
        <v>9731</v>
      </c>
      <c r="Q2127" t="s">
        <v>9732</v>
      </c>
      <c r="R2127" t="s">
        <v>1145</v>
      </c>
      <c r="S2127" t="s">
        <v>67</v>
      </c>
      <c r="T2127" t="s">
        <v>68</v>
      </c>
      <c r="U2127">
        <v>2017</v>
      </c>
      <c r="V2127">
        <v>275196</v>
      </c>
      <c r="W2127" t="s">
        <v>69</v>
      </c>
      <c r="X2127" t="s">
        <v>254</v>
      </c>
      <c r="Y2127">
        <v>190000</v>
      </c>
      <c r="Z2127">
        <v>85196</v>
      </c>
      <c r="AA2127" t="s">
        <v>69</v>
      </c>
      <c r="AB2127" t="s">
        <v>9733</v>
      </c>
      <c r="AC2127">
        <v>275196</v>
      </c>
    </row>
    <row r="2128" spans="1:29">
      <c r="A2128">
        <f t="shared" ca="1" si="33"/>
        <v>0.47646045450493013</v>
      </c>
      <c r="B2128" t="s">
        <v>241</v>
      </c>
      <c r="C2128">
        <v>9462200</v>
      </c>
      <c r="D2128" s="2">
        <v>43189</v>
      </c>
      <c r="E2128" t="s">
        <v>56</v>
      </c>
      <c r="F2128" t="s">
        <v>9734</v>
      </c>
      <c r="G2128">
        <v>5</v>
      </c>
      <c r="H2128" t="s">
        <v>58</v>
      </c>
      <c r="I2128" t="s">
        <v>243</v>
      </c>
      <c r="J2128">
        <v>123616</v>
      </c>
      <c r="K2128">
        <v>4</v>
      </c>
      <c r="L2128" s="2">
        <v>42129</v>
      </c>
      <c r="M2128" s="2">
        <v>43921</v>
      </c>
      <c r="N2128" t="s">
        <v>1630</v>
      </c>
      <c r="O2128">
        <v>6</v>
      </c>
      <c r="P2128" t="s">
        <v>432</v>
      </c>
      <c r="Q2128" t="s">
        <v>433</v>
      </c>
      <c r="R2128" t="s">
        <v>434</v>
      </c>
      <c r="S2128" t="s">
        <v>67</v>
      </c>
      <c r="T2128" t="s">
        <v>68</v>
      </c>
      <c r="U2128">
        <v>2018</v>
      </c>
      <c r="V2128">
        <v>495537</v>
      </c>
      <c r="W2128" t="s">
        <v>69</v>
      </c>
      <c r="X2128" t="s">
        <v>241</v>
      </c>
      <c r="Y2128">
        <v>318673</v>
      </c>
      <c r="Z2128">
        <v>176864</v>
      </c>
      <c r="AA2128" t="s">
        <v>69</v>
      </c>
      <c r="AB2128" t="s">
        <v>9735</v>
      </c>
      <c r="AC2128">
        <v>495537</v>
      </c>
    </row>
    <row r="2129" spans="1:29">
      <c r="A2129">
        <f t="shared" ca="1" si="33"/>
        <v>0.91653627780995162</v>
      </c>
      <c r="B2129" t="s">
        <v>199</v>
      </c>
      <c r="C2129">
        <v>9457371</v>
      </c>
      <c r="D2129" s="2">
        <v>43172</v>
      </c>
      <c r="E2129" t="s">
        <v>76</v>
      </c>
      <c r="F2129" t="s">
        <v>9736</v>
      </c>
      <c r="G2129">
        <v>5</v>
      </c>
      <c r="H2129" t="s">
        <v>58</v>
      </c>
      <c r="I2129" t="s">
        <v>149</v>
      </c>
      <c r="J2129">
        <v>183040</v>
      </c>
      <c r="K2129">
        <v>5</v>
      </c>
      <c r="L2129" s="2">
        <v>41747</v>
      </c>
      <c r="M2129" s="2">
        <v>43555</v>
      </c>
      <c r="N2129" t="s">
        <v>811</v>
      </c>
      <c r="O2129">
        <v>7</v>
      </c>
      <c r="P2129" t="s">
        <v>64</v>
      </c>
      <c r="Q2129" t="s">
        <v>65</v>
      </c>
      <c r="R2129" t="s">
        <v>66</v>
      </c>
      <c r="S2129" t="s">
        <v>67</v>
      </c>
      <c r="T2129" t="s">
        <v>68</v>
      </c>
      <c r="U2129">
        <v>2018</v>
      </c>
      <c r="V2129">
        <v>336150</v>
      </c>
      <c r="W2129" t="s">
        <v>69</v>
      </c>
      <c r="X2129" t="s">
        <v>199</v>
      </c>
      <c r="Y2129">
        <v>207500</v>
      </c>
      <c r="Z2129">
        <v>128650</v>
      </c>
      <c r="AA2129" t="s">
        <v>69</v>
      </c>
      <c r="AB2129" t="s">
        <v>9737</v>
      </c>
      <c r="AC2129">
        <v>336150</v>
      </c>
    </row>
    <row r="2130" spans="1:29">
      <c r="A2130">
        <f t="shared" ca="1" si="33"/>
        <v>0.21232783820777568</v>
      </c>
      <c r="B2130" t="s">
        <v>241</v>
      </c>
      <c r="C2130">
        <v>9513051</v>
      </c>
      <c r="D2130" s="2">
        <v>43282</v>
      </c>
      <c r="E2130" t="s">
        <v>1723</v>
      </c>
      <c r="F2130" t="s">
        <v>9738</v>
      </c>
      <c r="G2130">
        <v>5</v>
      </c>
      <c r="H2130" t="s">
        <v>58</v>
      </c>
      <c r="I2130" t="s">
        <v>243</v>
      </c>
      <c r="J2130">
        <v>130624</v>
      </c>
      <c r="K2130">
        <v>4</v>
      </c>
      <c r="L2130" s="2">
        <v>42262</v>
      </c>
      <c r="M2130" s="2">
        <v>43830</v>
      </c>
      <c r="N2130" t="s">
        <v>1725</v>
      </c>
      <c r="O2130">
        <v>7</v>
      </c>
      <c r="P2130" t="s">
        <v>3830</v>
      </c>
      <c r="Q2130" t="s">
        <v>3831</v>
      </c>
      <c r="R2130" t="s">
        <v>335</v>
      </c>
      <c r="S2130" t="s">
        <v>958</v>
      </c>
      <c r="T2130" t="s">
        <v>68</v>
      </c>
      <c r="U2130">
        <v>2018</v>
      </c>
      <c r="V2130">
        <v>443422</v>
      </c>
      <c r="W2130" t="s">
        <v>69</v>
      </c>
      <c r="X2130" t="s">
        <v>241</v>
      </c>
      <c r="Y2130">
        <v>416094</v>
      </c>
      <c r="Z2130">
        <v>27328</v>
      </c>
      <c r="AA2130" t="s">
        <v>69</v>
      </c>
      <c r="AB2130" t="s">
        <v>9739</v>
      </c>
      <c r="AC2130">
        <v>443422</v>
      </c>
    </row>
    <row r="2131" spans="1:29">
      <c r="A2131">
        <f t="shared" ca="1" si="33"/>
        <v>0.62330786601697274</v>
      </c>
      <c r="B2131" t="s">
        <v>286</v>
      </c>
      <c r="C2131">
        <v>9452873</v>
      </c>
      <c r="D2131" s="2">
        <v>43174</v>
      </c>
      <c r="E2131" t="s">
        <v>3786</v>
      </c>
      <c r="F2131" t="s">
        <v>9740</v>
      </c>
      <c r="G2131">
        <v>5</v>
      </c>
      <c r="H2131" t="s">
        <v>58</v>
      </c>
      <c r="I2131" t="s">
        <v>289</v>
      </c>
      <c r="J2131">
        <v>111860</v>
      </c>
      <c r="K2131">
        <v>5</v>
      </c>
      <c r="L2131" s="2">
        <v>41730</v>
      </c>
      <c r="M2131" s="2">
        <v>43830</v>
      </c>
      <c r="N2131" t="s">
        <v>3788</v>
      </c>
      <c r="O2131">
        <v>7</v>
      </c>
      <c r="P2131" t="s">
        <v>930</v>
      </c>
      <c r="Q2131" t="s">
        <v>595</v>
      </c>
      <c r="R2131" t="s">
        <v>311</v>
      </c>
      <c r="S2131" t="s">
        <v>296</v>
      </c>
      <c r="T2131" t="s">
        <v>68</v>
      </c>
      <c r="U2131">
        <v>2018</v>
      </c>
      <c r="V2131">
        <v>422887</v>
      </c>
      <c r="W2131" t="s">
        <v>69</v>
      </c>
      <c r="X2131" t="s">
        <v>286</v>
      </c>
      <c r="Y2131">
        <v>385205</v>
      </c>
      <c r="Z2131">
        <v>37682</v>
      </c>
      <c r="AA2131" t="s">
        <v>69</v>
      </c>
      <c r="AB2131" t="s">
        <v>9741</v>
      </c>
      <c r="AC2131">
        <v>422887</v>
      </c>
    </row>
    <row r="2132" spans="1:29">
      <c r="A2132">
        <f t="shared" ca="1" si="33"/>
        <v>0.77521978403105873</v>
      </c>
      <c r="B2132" t="s">
        <v>254</v>
      </c>
      <c r="C2132">
        <v>9325327</v>
      </c>
      <c r="D2132" s="2">
        <v>42944</v>
      </c>
      <c r="E2132" t="s">
        <v>76</v>
      </c>
      <c r="F2132" t="s">
        <v>9742</v>
      </c>
      <c r="G2132">
        <v>5</v>
      </c>
      <c r="H2132" t="s">
        <v>58</v>
      </c>
      <c r="I2132" t="s">
        <v>256</v>
      </c>
      <c r="J2132">
        <v>107369</v>
      </c>
      <c r="K2132">
        <v>5</v>
      </c>
      <c r="L2132" s="2">
        <v>41547</v>
      </c>
      <c r="M2132" s="2">
        <v>43677</v>
      </c>
      <c r="N2132" t="s">
        <v>507</v>
      </c>
      <c r="O2132">
        <v>1</v>
      </c>
      <c r="P2132" t="s">
        <v>583</v>
      </c>
      <c r="Q2132" t="s">
        <v>584</v>
      </c>
      <c r="R2132" t="s">
        <v>585</v>
      </c>
      <c r="S2132" t="s">
        <v>67</v>
      </c>
      <c r="T2132" t="s">
        <v>68</v>
      </c>
      <c r="U2132">
        <v>2017</v>
      </c>
      <c r="V2132">
        <v>295968</v>
      </c>
      <c r="W2132" t="s">
        <v>69</v>
      </c>
      <c r="X2132" t="s">
        <v>254</v>
      </c>
      <c r="Y2132">
        <v>190000</v>
      </c>
      <c r="Z2132">
        <v>105968</v>
      </c>
      <c r="AA2132" t="s">
        <v>69</v>
      </c>
      <c r="AB2132" t="s">
        <v>9743</v>
      </c>
      <c r="AC2132">
        <v>295968</v>
      </c>
    </row>
    <row r="2133" spans="1:29">
      <c r="A2133">
        <f t="shared" ca="1" si="33"/>
        <v>0.45970314421655967</v>
      </c>
      <c r="B2133" t="s">
        <v>286</v>
      </c>
      <c r="C2133">
        <v>9190356</v>
      </c>
      <c r="D2133" s="2">
        <v>42712</v>
      </c>
      <c r="E2133" t="s">
        <v>76</v>
      </c>
      <c r="F2133" t="s">
        <v>9744</v>
      </c>
      <c r="G2133">
        <v>5</v>
      </c>
      <c r="H2133" t="s">
        <v>58</v>
      </c>
      <c r="I2133" t="s">
        <v>289</v>
      </c>
      <c r="J2133">
        <v>104914</v>
      </c>
      <c r="K2133">
        <v>5</v>
      </c>
      <c r="L2133" s="2">
        <v>41292</v>
      </c>
      <c r="M2133" s="2">
        <v>43100</v>
      </c>
      <c r="N2133" t="s">
        <v>7491</v>
      </c>
      <c r="O2133">
        <v>12</v>
      </c>
      <c r="P2133" t="s">
        <v>147</v>
      </c>
      <c r="Q2133" t="s">
        <v>148</v>
      </c>
      <c r="R2133" t="s">
        <v>149</v>
      </c>
      <c r="S2133" t="s">
        <v>85</v>
      </c>
      <c r="T2133" t="s">
        <v>68</v>
      </c>
      <c r="U2133">
        <v>2017</v>
      </c>
      <c r="V2133">
        <v>353250</v>
      </c>
      <c r="W2133" t="s">
        <v>69</v>
      </c>
      <c r="X2133" t="s">
        <v>286</v>
      </c>
      <c r="Y2133">
        <v>225000</v>
      </c>
      <c r="Z2133">
        <v>128250</v>
      </c>
      <c r="AA2133" t="s">
        <v>69</v>
      </c>
      <c r="AB2133" t="s">
        <v>9745</v>
      </c>
      <c r="AC2133">
        <v>353250</v>
      </c>
    </row>
    <row r="2134" spans="1:29">
      <c r="A2134">
        <f t="shared" ca="1" si="33"/>
        <v>0.64663602364909345</v>
      </c>
      <c r="B2134" t="s">
        <v>303</v>
      </c>
      <c r="C2134">
        <v>9303389</v>
      </c>
      <c r="D2134" s="2">
        <v>42927</v>
      </c>
      <c r="E2134" t="s">
        <v>76</v>
      </c>
      <c r="F2134" t="s">
        <v>9746</v>
      </c>
      <c r="G2134">
        <v>5</v>
      </c>
      <c r="H2134" t="s">
        <v>58</v>
      </c>
      <c r="I2134" t="s">
        <v>305</v>
      </c>
      <c r="J2134">
        <v>98662</v>
      </c>
      <c r="K2134">
        <v>6</v>
      </c>
      <c r="L2134" s="2">
        <v>41460</v>
      </c>
      <c r="M2134" s="2">
        <v>43646</v>
      </c>
      <c r="N2134" t="s">
        <v>1111</v>
      </c>
      <c r="O2134">
        <v>5</v>
      </c>
      <c r="P2134" t="s">
        <v>4737</v>
      </c>
      <c r="Q2134" t="s">
        <v>4738</v>
      </c>
      <c r="R2134" t="s">
        <v>884</v>
      </c>
      <c r="S2134" t="s">
        <v>121</v>
      </c>
      <c r="T2134" t="s">
        <v>68</v>
      </c>
      <c r="U2134">
        <v>2017</v>
      </c>
      <c r="V2134">
        <v>343404</v>
      </c>
      <c r="W2134" t="s">
        <v>69</v>
      </c>
      <c r="X2134" t="s">
        <v>303</v>
      </c>
      <c r="Y2134">
        <v>217500</v>
      </c>
      <c r="Z2134">
        <v>125904</v>
      </c>
      <c r="AA2134" t="s">
        <v>69</v>
      </c>
      <c r="AB2134" t="s">
        <v>9747</v>
      </c>
      <c r="AC2134">
        <v>343404</v>
      </c>
    </row>
    <row r="2135" spans="1:29">
      <c r="A2135">
        <f t="shared" ca="1" si="33"/>
        <v>0.30800973109923813</v>
      </c>
      <c r="B2135" t="s">
        <v>303</v>
      </c>
      <c r="C2135">
        <v>9272867</v>
      </c>
      <c r="D2135" s="2">
        <v>42906</v>
      </c>
      <c r="E2135" t="s">
        <v>56</v>
      </c>
      <c r="F2135" t="s">
        <v>9748</v>
      </c>
      <c r="G2135">
        <v>5</v>
      </c>
      <c r="H2135" t="s">
        <v>58</v>
      </c>
      <c r="I2135" t="s">
        <v>305</v>
      </c>
      <c r="J2135">
        <v>52539</v>
      </c>
      <c r="K2135">
        <v>20</v>
      </c>
      <c r="L2135" s="2">
        <v>35855</v>
      </c>
      <c r="M2135" s="2">
        <v>43251</v>
      </c>
      <c r="N2135" t="s">
        <v>1111</v>
      </c>
      <c r="O2135">
        <v>7</v>
      </c>
      <c r="P2135" t="s">
        <v>1761</v>
      </c>
      <c r="Q2135" t="s">
        <v>472</v>
      </c>
      <c r="R2135" t="s">
        <v>311</v>
      </c>
      <c r="S2135" t="s">
        <v>102</v>
      </c>
      <c r="T2135" t="s">
        <v>68</v>
      </c>
      <c r="U2135">
        <v>2017</v>
      </c>
      <c r="V2135">
        <v>444125</v>
      </c>
      <c r="W2135" t="s">
        <v>69</v>
      </c>
      <c r="X2135" t="s">
        <v>303</v>
      </c>
      <c r="Y2135">
        <v>275000</v>
      </c>
      <c r="Z2135">
        <v>169125</v>
      </c>
      <c r="AA2135" t="s">
        <v>69</v>
      </c>
      <c r="AB2135" t="s">
        <v>9749</v>
      </c>
      <c r="AC2135">
        <v>444125</v>
      </c>
    </row>
    <row r="2136" spans="1:29">
      <c r="A2136">
        <f t="shared" ca="1" si="33"/>
        <v>0.96202401744906019</v>
      </c>
      <c r="B2136" t="s">
        <v>199</v>
      </c>
      <c r="C2136">
        <v>9483636</v>
      </c>
      <c r="D2136" s="2">
        <v>43146</v>
      </c>
      <c r="E2136" t="s">
        <v>76</v>
      </c>
      <c r="F2136" t="s">
        <v>9750</v>
      </c>
      <c r="G2136">
        <v>5</v>
      </c>
      <c r="H2136" t="s">
        <v>58</v>
      </c>
      <c r="I2136" t="s">
        <v>149</v>
      </c>
      <c r="J2136">
        <v>172169</v>
      </c>
      <c r="K2136">
        <v>6</v>
      </c>
      <c r="L2136" s="2">
        <v>41365</v>
      </c>
      <c r="M2136" s="2">
        <v>43921</v>
      </c>
      <c r="N2136" t="s">
        <v>703</v>
      </c>
      <c r="O2136">
        <v>10</v>
      </c>
      <c r="P2136" t="s">
        <v>2910</v>
      </c>
      <c r="Q2136" t="s">
        <v>2911</v>
      </c>
      <c r="R2136" t="s">
        <v>205</v>
      </c>
      <c r="S2136" t="s">
        <v>67</v>
      </c>
      <c r="T2136" t="s">
        <v>68</v>
      </c>
      <c r="U2136">
        <v>2018</v>
      </c>
      <c r="V2136">
        <v>203639</v>
      </c>
      <c r="W2136" t="s">
        <v>69</v>
      </c>
      <c r="X2136" t="s">
        <v>199</v>
      </c>
      <c r="Y2136">
        <v>131635</v>
      </c>
      <c r="Z2136">
        <v>72004</v>
      </c>
      <c r="AA2136" t="s">
        <v>69</v>
      </c>
      <c r="AB2136" t="s">
        <v>9751</v>
      </c>
      <c r="AC2136">
        <v>203639</v>
      </c>
    </row>
    <row r="2137" spans="1:29">
      <c r="A2137">
        <f t="shared" ca="1" si="33"/>
        <v>0.39592541225880262</v>
      </c>
      <c r="B2137" t="s">
        <v>55</v>
      </c>
      <c r="C2137">
        <v>9323601</v>
      </c>
      <c r="D2137" s="2">
        <v>42950</v>
      </c>
      <c r="E2137" t="s">
        <v>76</v>
      </c>
      <c r="F2137" t="s">
        <v>9752</v>
      </c>
      <c r="G2137">
        <v>5</v>
      </c>
      <c r="H2137" t="s">
        <v>58</v>
      </c>
      <c r="I2137" t="s">
        <v>59</v>
      </c>
      <c r="J2137">
        <v>44133</v>
      </c>
      <c r="K2137">
        <v>15</v>
      </c>
      <c r="L2137" s="2">
        <v>37408</v>
      </c>
      <c r="M2137" s="2">
        <v>43677</v>
      </c>
      <c r="N2137" t="s">
        <v>3202</v>
      </c>
      <c r="O2137">
        <v>17</v>
      </c>
      <c r="P2137" t="s">
        <v>9753</v>
      </c>
      <c r="Q2137" t="s">
        <v>9754</v>
      </c>
      <c r="R2137" t="s">
        <v>120</v>
      </c>
      <c r="S2137" t="s">
        <v>1977</v>
      </c>
      <c r="T2137" t="s">
        <v>68</v>
      </c>
      <c r="U2137">
        <v>2017</v>
      </c>
      <c r="V2137">
        <v>262413</v>
      </c>
      <c r="W2137" t="s">
        <v>69</v>
      </c>
      <c r="X2137" t="s">
        <v>55</v>
      </c>
      <c r="Y2137">
        <v>175000</v>
      </c>
      <c r="Z2137">
        <v>87413</v>
      </c>
      <c r="AA2137" t="s">
        <v>69</v>
      </c>
      <c r="AB2137" t="s">
        <v>9755</v>
      </c>
      <c r="AC2137">
        <v>262413</v>
      </c>
    </row>
    <row r="2138" spans="1:29">
      <c r="A2138">
        <f t="shared" ca="1" si="33"/>
        <v>0.39515725643162425</v>
      </c>
      <c r="B2138" t="s">
        <v>92</v>
      </c>
      <c r="C2138">
        <v>9408442</v>
      </c>
      <c r="D2138" s="2">
        <v>43088</v>
      </c>
      <c r="E2138" t="s">
        <v>56</v>
      </c>
      <c r="F2138" t="s">
        <v>9756</v>
      </c>
      <c r="G2138">
        <v>5</v>
      </c>
      <c r="H2138" t="s">
        <v>58</v>
      </c>
      <c r="I2138" t="s">
        <v>95</v>
      </c>
      <c r="J2138">
        <v>78412</v>
      </c>
      <c r="K2138">
        <v>4</v>
      </c>
      <c r="L2138" s="2">
        <v>41887</v>
      </c>
      <c r="M2138" s="2">
        <v>43830</v>
      </c>
      <c r="N2138" t="s">
        <v>7946</v>
      </c>
      <c r="O2138">
        <v>5</v>
      </c>
      <c r="P2138" t="s">
        <v>9757</v>
      </c>
      <c r="Q2138" t="s">
        <v>9758</v>
      </c>
      <c r="R2138" t="s">
        <v>555</v>
      </c>
      <c r="S2138" t="s">
        <v>85</v>
      </c>
      <c r="T2138" t="s">
        <v>68</v>
      </c>
      <c r="U2138">
        <v>2018</v>
      </c>
      <c r="V2138">
        <v>310391</v>
      </c>
      <c r="W2138" t="s">
        <v>69</v>
      </c>
      <c r="X2138" t="s">
        <v>92</v>
      </c>
      <c r="Y2138">
        <v>283323</v>
      </c>
      <c r="Z2138">
        <v>27068</v>
      </c>
      <c r="AA2138" t="s">
        <v>69</v>
      </c>
      <c r="AB2138" t="s">
        <v>9759</v>
      </c>
      <c r="AC2138">
        <v>310391</v>
      </c>
    </row>
    <row r="2139" spans="1:29">
      <c r="A2139">
        <f t="shared" ca="1" si="33"/>
        <v>0.30909451873507632</v>
      </c>
      <c r="B2139" t="s">
        <v>241</v>
      </c>
      <c r="C2139">
        <v>9514235</v>
      </c>
      <c r="D2139" s="2">
        <v>43262</v>
      </c>
      <c r="E2139" t="s">
        <v>56</v>
      </c>
      <c r="F2139" t="s">
        <v>9760</v>
      </c>
      <c r="G2139">
        <v>5</v>
      </c>
      <c r="H2139" t="s">
        <v>58</v>
      </c>
      <c r="I2139" t="s">
        <v>243</v>
      </c>
      <c r="J2139">
        <v>125520</v>
      </c>
      <c r="K2139">
        <v>4</v>
      </c>
      <c r="L2139" s="2">
        <v>42217</v>
      </c>
      <c r="M2139" s="2">
        <v>44742</v>
      </c>
      <c r="N2139" t="s">
        <v>171</v>
      </c>
      <c r="O2139">
        <v>1</v>
      </c>
      <c r="P2139" t="s">
        <v>825</v>
      </c>
      <c r="Q2139" t="s">
        <v>826</v>
      </c>
      <c r="R2139" t="s">
        <v>827</v>
      </c>
      <c r="S2139" t="s">
        <v>67</v>
      </c>
      <c r="T2139" t="s">
        <v>68</v>
      </c>
      <c r="U2139">
        <v>2018</v>
      </c>
      <c r="V2139">
        <v>337901</v>
      </c>
      <c r="W2139" t="s">
        <v>69</v>
      </c>
      <c r="X2139" t="s">
        <v>241</v>
      </c>
      <c r="Y2139">
        <v>237644</v>
      </c>
      <c r="Z2139">
        <v>100257</v>
      </c>
      <c r="AA2139" t="s">
        <v>69</v>
      </c>
      <c r="AB2139" t="s">
        <v>9761</v>
      </c>
      <c r="AC2139">
        <v>337901</v>
      </c>
    </row>
    <row r="2140" spans="1:29">
      <c r="A2140">
        <f t="shared" ca="1" si="33"/>
        <v>9.0992304423947235E-2</v>
      </c>
      <c r="B2140" t="s">
        <v>75</v>
      </c>
      <c r="C2140">
        <v>9294894</v>
      </c>
      <c r="D2140" s="2">
        <v>42912</v>
      </c>
      <c r="E2140" t="s">
        <v>76</v>
      </c>
      <c r="F2140" t="s">
        <v>9762</v>
      </c>
      <c r="G2140">
        <v>5</v>
      </c>
      <c r="H2140" t="s">
        <v>58</v>
      </c>
      <c r="I2140" t="s">
        <v>78</v>
      </c>
      <c r="J2140">
        <v>43540</v>
      </c>
      <c r="K2140">
        <v>5</v>
      </c>
      <c r="L2140" s="2">
        <v>41547</v>
      </c>
      <c r="M2140" s="2">
        <v>43616</v>
      </c>
      <c r="N2140" t="s">
        <v>2321</v>
      </c>
      <c r="O2140">
        <v>2</v>
      </c>
      <c r="P2140" t="s">
        <v>2397</v>
      </c>
      <c r="Q2140" t="s">
        <v>2398</v>
      </c>
      <c r="R2140" t="s">
        <v>2051</v>
      </c>
      <c r="S2140" t="s">
        <v>67</v>
      </c>
      <c r="T2140" t="s">
        <v>68</v>
      </c>
      <c r="U2140">
        <v>2017</v>
      </c>
      <c r="V2140">
        <v>625779</v>
      </c>
      <c r="W2140" t="s">
        <v>69</v>
      </c>
      <c r="X2140" t="s">
        <v>75</v>
      </c>
      <c r="Y2140">
        <v>415800</v>
      </c>
      <c r="Z2140">
        <v>209979</v>
      </c>
      <c r="AA2140" t="s">
        <v>69</v>
      </c>
      <c r="AB2140" t="s">
        <v>9763</v>
      </c>
      <c r="AC2140">
        <v>625779</v>
      </c>
    </row>
    <row r="2141" spans="1:29">
      <c r="A2141">
        <f t="shared" ca="1" si="33"/>
        <v>0.86744045441717277</v>
      </c>
      <c r="B2141" t="s">
        <v>241</v>
      </c>
      <c r="C2141">
        <v>9211370</v>
      </c>
      <c r="D2141" s="2">
        <v>42734</v>
      </c>
      <c r="E2141" t="s">
        <v>76</v>
      </c>
      <c r="F2141" t="s">
        <v>9764</v>
      </c>
      <c r="G2141">
        <v>5</v>
      </c>
      <c r="H2141" t="s">
        <v>58</v>
      </c>
      <c r="I2141" t="s">
        <v>243</v>
      </c>
      <c r="J2141">
        <v>118430</v>
      </c>
      <c r="K2141">
        <v>4</v>
      </c>
      <c r="L2141" s="2">
        <v>41673</v>
      </c>
      <c r="M2141" s="2">
        <v>43465</v>
      </c>
      <c r="N2141" t="s">
        <v>3129</v>
      </c>
      <c r="O2141">
        <v>3</v>
      </c>
      <c r="P2141" t="s">
        <v>882</v>
      </c>
      <c r="Q2141" t="s">
        <v>883</v>
      </c>
      <c r="R2141" t="s">
        <v>884</v>
      </c>
      <c r="S2141" t="s">
        <v>67</v>
      </c>
      <c r="T2141" t="s">
        <v>68</v>
      </c>
      <c r="U2141">
        <v>2017</v>
      </c>
      <c r="V2141">
        <v>416250</v>
      </c>
      <c r="W2141" t="s">
        <v>69</v>
      </c>
      <c r="X2141" t="s">
        <v>241</v>
      </c>
      <c r="Y2141">
        <v>250000</v>
      </c>
      <c r="Z2141">
        <v>166250</v>
      </c>
      <c r="AA2141" t="s">
        <v>69</v>
      </c>
      <c r="AB2141" t="s">
        <v>9765</v>
      </c>
      <c r="AC2141">
        <v>416250</v>
      </c>
    </row>
    <row r="2142" spans="1:29">
      <c r="A2142">
        <f t="shared" ca="1" si="33"/>
        <v>0.28417391018523264</v>
      </c>
      <c r="B2142" t="s">
        <v>55</v>
      </c>
      <c r="C2142">
        <v>9314637</v>
      </c>
      <c r="D2142" s="2">
        <v>42930</v>
      </c>
      <c r="E2142" t="s">
        <v>76</v>
      </c>
      <c r="F2142" t="s">
        <v>9766</v>
      </c>
      <c r="G2142">
        <v>5</v>
      </c>
      <c r="H2142" t="s">
        <v>58</v>
      </c>
      <c r="I2142" t="s">
        <v>59</v>
      </c>
      <c r="J2142">
        <v>53606</v>
      </c>
      <c r="K2142">
        <v>9</v>
      </c>
      <c r="L2142" s="2">
        <v>39264</v>
      </c>
      <c r="M2142" s="2">
        <v>43646</v>
      </c>
      <c r="N2142" t="s">
        <v>355</v>
      </c>
      <c r="O2142">
        <v>7</v>
      </c>
      <c r="P2142" t="s">
        <v>8082</v>
      </c>
      <c r="Q2142" t="s">
        <v>584</v>
      </c>
      <c r="R2142" t="s">
        <v>585</v>
      </c>
      <c r="S2142" t="s">
        <v>260</v>
      </c>
      <c r="T2142" t="s">
        <v>68</v>
      </c>
      <c r="U2142">
        <v>2017</v>
      </c>
      <c r="V2142">
        <v>303022</v>
      </c>
      <c r="W2142" t="s">
        <v>69</v>
      </c>
      <c r="X2142" t="s">
        <v>55</v>
      </c>
      <c r="Y2142">
        <v>239551</v>
      </c>
      <c r="Z2142">
        <v>63471</v>
      </c>
      <c r="AA2142" t="s">
        <v>69</v>
      </c>
      <c r="AB2142" t="s">
        <v>9767</v>
      </c>
      <c r="AC2142">
        <v>303022</v>
      </c>
    </row>
    <row r="2143" spans="1:29">
      <c r="A2143">
        <f t="shared" ca="1" si="33"/>
        <v>0.56284810509946404</v>
      </c>
      <c r="B2143" t="s">
        <v>55</v>
      </c>
      <c r="C2143">
        <v>9306964</v>
      </c>
      <c r="D2143" s="2">
        <v>42843</v>
      </c>
      <c r="E2143" t="s">
        <v>1972</v>
      </c>
      <c r="F2143" t="s">
        <v>9768</v>
      </c>
      <c r="G2143">
        <v>5</v>
      </c>
      <c r="H2143" t="s">
        <v>58</v>
      </c>
      <c r="I2143" t="s">
        <v>59</v>
      </c>
      <c r="J2143">
        <v>88437</v>
      </c>
      <c r="K2143">
        <v>4</v>
      </c>
      <c r="L2143" s="2">
        <v>42125</v>
      </c>
      <c r="M2143" s="2">
        <v>43585</v>
      </c>
      <c r="N2143" t="s">
        <v>1974</v>
      </c>
      <c r="O2143">
        <v>3</v>
      </c>
      <c r="P2143" t="s">
        <v>2568</v>
      </c>
      <c r="Q2143" t="s">
        <v>2569</v>
      </c>
      <c r="R2143" t="s">
        <v>630</v>
      </c>
      <c r="S2143" t="s">
        <v>729</v>
      </c>
      <c r="T2143" t="s">
        <v>68</v>
      </c>
      <c r="U2143">
        <v>2017</v>
      </c>
      <c r="V2143">
        <v>342568</v>
      </c>
      <c r="W2143" t="s">
        <v>69</v>
      </c>
      <c r="X2143" t="s">
        <v>55</v>
      </c>
      <c r="Y2143">
        <v>302649</v>
      </c>
      <c r="Z2143">
        <v>39919</v>
      </c>
      <c r="AA2143" t="s">
        <v>69</v>
      </c>
      <c r="AB2143" t="s">
        <v>9769</v>
      </c>
      <c r="AC2143">
        <v>342568</v>
      </c>
    </row>
    <row r="2144" spans="1:29">
      <c r="A2144">
        <f t="shared" ca="1" si="33"/>
        <v>8.5928365412130558E-2</v>
      </c>
      <c r="B2144" t="s">
        <v>254</v>
      </c>
      <c r="C2144">
        <v>9389512</v>
      </c>
      <c r="D2144" s="2">
        <v>43055</v>
      </c>
      <c r="E2144" t="s">
        <v>56</v>
      </c>
      <c r="F2144" t="s">
        <v>9770</v>
      </c>
      <c r="G2144">
        <v>5</v>
      </c>
      <c r="H2144" t="s">
        <v>58</v>
      </c>
      <c r="I2144" t="s">
        <v>256</v>
      </c>
      <c r="J2144">
        <v>110276</v>
      </c>
      <c r="K2144">
        <v>4</v>
      </c>
      <c r="L2144" s="2">
        <v>41974</v>
      </c>
      <c r="M2144" s="2">
        <v>44104</v>
      </c>
      <c r="N2144" t="s">
        <v>480</v>
      </c>
      <c r="O2144">
        <v>36</v>
      </c>
      <c r="P2144" t="s">
        <v>1090</v>
      </c>
      <c r="Q2144" t="s">
        <v>1091</v>
      </c>
      <c r="R2144" t="s">
        <v>149</v>
      </c>
      <c r="S2144" t="s">
        <v>67</v>
      </c>
      <c r="T2144" t="s">
        <v>68</v>
      </c>
      <c r="U2144">
        <v>2018</v>
      </c>
      <c r="V2144">
        <v>324951</v>
      </c>
      <c r="W2144" t="s">
        <v>69</v>
      </c>
      <c r="X2144" t="s">
        <v>254</v>
      </c>
      <c r="Y2144">
        <v>211007</v>
      </c>
      <c r="Z2144">
        <v>113944</v>
      </c>
      <c r="AA2144" t="s">
        <v>69</v>
      </c>
      <c r="AB2144" t="s">
        <v>9771</v>
      </c>
      <c r="AC2144">
        <v>324951</v>
      </c>
    </row>
    <row r="2145" spans="1:29">
      <c r="A2145">
        <f t="shared" ca="1" si="33"/>
        <v>0.65746966280335462</v>
      </c>
      <c r="B2145" t="s">
        <v>55</v>
      </c>
      <c r="C2145">
        <v>9418120</v>
      </c>
      <c r="D2145" s="2">
        <v>43117</v>
      </c>
      <c r="E2145" t="s">
        <v>76</v>
      </c>
      <c r="F2145" t="s">
        <v>9772</v>
      </c>
      <c r="G2145">
        <v>5</v>
      </c>
      <c r="H2145" t="s">
        <v>58</v>
      </c>
      <c r="I2145" t="s">
        <v>59</v>
      </c>
      <c r="J2145">
        <v>87253</v>
      </c>
      <c r="K2145">
        <v>5</v>
      </c>
      <c r="L2145" s="2">
        <v>41685</v>
      </c>
      <c r="M2145" s="2">
        <v>43861</v>
      </c>
      <c r="N2145" t="s">
        <v>4403</v>
      </c>
      <c r="O2145">
        <v>12</v>
      </c>
      <c r="P2145" t="s">
        <v>147</v>
      </c>
      <c r="Q2145" t="s">
        <v>148</v>
      </c>
      <c r="R2145" t="s">
        <v>149</v>
      </c>
      <c r="S2145" t="s">
        <v>296</v>
      </c>
      <c r="T2145" t="s">
        <v>68</v>
      </c>
      <c r="U2145">
        <v>2018</v>
      </c>
      <c r="V2145">
        <v>339841</v>
      </c>
      <c r="W2145" t="s">
        <v>69</v>
      </c>
      <c r="X2145" t="s">
        <v>55</v>
      </c>
      <c r="Y2145">
        <v>277497</v>
      </c>
      <c r="Z2145">
        <v>62344</v>
      </c>
      <c r="AA2145" t="s">
        <v>69</v>
      </c>
      <c r="AB2145" t="s">
        <v>9773</v>
      </c>
      <c r="AC2145">
        <v>339841</v>
      </c>
    </row>
    <row r="2146" spans="1:29">
      <c r="A2146">
        <f t="shared" ca="1" si="33"/>
        <v>0.28839848135331114</v>
      </c>
      <c r="B2146" t="s">
        <v>254</v>
      </c>
      <c r="C2146">
        <v>9513004</v>
      </c>
      <c r="D2146" s="2">
        <v>43276</v>
      </c>
      <c r="E2146" t="s">
        <v>56</v>
      </c>
      <c r="F2146" t="s">
        <v>9774</v>
      </c>
      <c r="G2146">
        <v>5</v>
      </c>
      <c r="H2146" t="s">
        <v>58</v>
      </c>
      <c r="I2146" t="s">
        <v>256</v>
      </c>
      <c r="J2146">
        <v>106081</v>
      </c>
      <c r="K2146">
        <v>5</v>
      </c>
      <c r="L2146" s="2">
        <v>41908</v>
      </c>
      <c r="M2146" s="2">
        <v>44012</v>
      </c>
      <c r="N2146" t="s">
        <v>1807</v>
      </c>
      <c r="O2146">
        <v>4</v>
      </c>
      <c r="P2146" t="s">
        <v>293</v>
      </c>
      <c r="Q2146" t="s">
        <v>294</v>
      </c>
      <c r="R2146" t="s">
        <v>295</v>
      </c>
      <c r="S2146" t="s">
        <v>336</v>
      </c>
      <c r="T2146" t="s">
        <v>68</v>
      </c>
      <c r="U2146">
        <v>2018</v>
      </c>
      <c r="V2146">
        <v>308380</v>
      </c>
      <c r="W2146" t="s">
        <v>69</v>
      </c>
      <c r="X2146" t="s">
        <v>254</v>
      </c>
      <c r="Y2146">
        <v>219513</v>
      </c>
      <c r="Z2146">
        <v>88867</v>
      </c>
      <c r="AA2146" t="s">
        <v>69</v>
      </c>
      <c r="AB2146" t="s">
        <v>9775</v>
      </c>
      <c r="AC2146">
        <v>308380</v>
      </c>
    </row>
    <row r="2147" spans="1:29">
      <c r="A2147">
        <f t="shared" ca="1" si="33"/>
        <v>0.46571726139598069</v>
      </c>
      <c r="B2147" t="s">
        <v>199</v>
      </c>
      <c r="C2147">
        <v>9271041</v>
      </c>
      <c r="D2147" s="2">
        <v>42874</v>
      </c>
      <c r="E2147" t="s">
        <v>7851</v>
      </c>
      <c r="F2147" t="s">
        <v>9776</v>
      </c>
      <c r="G2147">
        <v>5</v>
      </c>
      <c r="H2147" t="s">
        <v>58</v>
      </c>
      <c r="I2147" t="s">
        <v>149</v>
      </c>
      <c r="J2147">
        <v>185086</v>
      </c>
      <c r="K2147">
        <v>4</v>
      </c>
      <c r="L2147" s="2">
        <v>41791</v>
      </c>
      <c r="M2147" s="2">
        <v>43616</v>
      </c>
      <c r="N2147" t="s">
        <v>7853</v>
      </c>
      <c r="O2147">
        <v>8</v>
      </c>
      <c r="P2147" t="s">
        <v>2448</v>
      </c>
      <c r="Q2147" t="s">
        <v>472</v>
      </c>
      <c r="R2147" t="s">
        <v>311</v>
      </c>
      <c r="S2147" t="s">
        <v>473</v>
      </c>
      <c r="T2147" t="s">
        <v>68</v>
      </c>
      <c r="U2147">
        <v>2017</v>
      </c>
      <c r="V2147">
        <v>423327</v>
      </c>
      <c r="W2147" t="s">
        <v>69</v>
      </c>
      <c r="X2147" t="s">
        <v>199</v>
      </c>
      <c r="Y2147">
        <v>251331</v>
      </c>
      <c r="Z2147">
        <v>171996</v>
      </c>
      <c r="AA2147" t="s">
        <v>69</v>
      </c>
      <c r="AB2147" t="s">
        <v>9777</v>
      </c>
      <c r="AC2147">
        <v>423327</v>
      </c>
    </row>
    <row r="2148" spans="1:29">
      <c r="A2148">
        <f t="shared" ca="1" si="33"/>
        <v>0.8698639359438457</v>
      </c>
      <c r="B2148" t="s">
        <v>55</v>
      </c>
      <c r="C2148">
        <v>9253440</v>
      </c>
      <c r="D2148" s="2">
        <v>42821</v>
      </c>
      <c r="E2148" t="s">
        <v>76</v>
      </c>
      <c r="F2148" t="s">
        <v>9778</v>
      </c>
      <c r="G2148">
        <v>5</v>
      </c>
      <c r="H2148" t="s">
        <v>58</v>
      </c>
      <c r="I2148" t="s">
        <v>59</v>
      </c>
      <c r="J2148">
        <v>80844</v>
      </c>
      <c r="K2148">
        <v>5</v>
      </c>
      <c r="L2148" s="2">
        <v>41470</v>
      </c>
      <c r="M2148" s="2">
        <v>43555</v>
      </c>
      <c r="N2148" t="s">
        <v>2243</v>
      </c>
      <c r="O2148">
        <v>3</v>
      </c>
      <c r="P2148" t="s">
        <v>9779</v>
      </c>
      <c r="Q2148" t="s">
        <v>9780</v>
      </c>
      <c r="R2148" t="s">
        <v>5561</v>
      </c>
      <c r="S2148" t="s">
        <v>67</v>
      </c>
      <c r="T2148" t="s">
        <v>68</v>
      </c>
      <c r="U2148">
        <v>2017</v>
      </c>
      <c r="V2148">
        <v>327031</v>
      </c>
      <c r="W2148" t="s">
        <v>69</v>
      </c>
      <c r="X2148" t="s">
        <v>55</v>
      </c>
      <c r="Y2148">
        <v>218750</v>
      </c>
      <c r="Z2148">
        <v>108281</v>
      </c>
      <c r="AA2148" t="s">
        <v>69</v>
      </c>
      <c r="AB2148" t="s">
        <v>9781</v>
      </c>
      <c r="AC2148">
        <v>327031</v>
      </c>
    </row>
    <row r="2149" spans="1:29">
      <c r="A2149">
        <f t="shared" ca="1" si="33"/>
        <v>0.87145718189649468</v>
      </c>
      <c r="B2149" t="s">
        <v>241</v>
      </c>
      <c r="C2149">
        <v>9222786</v>
      </c>
      <c r="D2149" s="2">
        <v>42775</v>
      </c>
      <c r="E2149" t="s">
        <v>76</v>
      </c>
      <c r="F2149" t="s">
        <v>9782</v>
      </c>
      <c r="G2149">
        <v>5</v>
      </c>
      <c r="H2149" t="s">
        <v>58</v>
      </c>
      <c r="I2149" t="s">
        <v>243</v>
      </c>
      <c r="J2149">
        <v>75662</v>
      </c>
      <c r="K2149">
        <v>14</v>
      </c>
      <c r="L2149" s="2">
        <v>37956</v>
      </c>
      <c r="M2149" s="2">
        <v>43530</v>
      </c>
      <c r="N2149" t="s">
        <v>1630</v>
      </c>
      <c r="O2149">
        <v>13</v>
      </c>
      <c r="P2149" t="s">
        <v>390</v>
      </c>
      <c r="Q2149" t="s">
        <v>217</v>
      </c>
      <c r="R2149" t="s">
        <v>120</v>
      </c>
      <c r="S2149" t="s">
        <v>67</v>
      </c>
      <c r="T2149" t="s">
        <v>68</v>
      </c>
      <c r="U2149">
        <v>2017</v>
      </c>
      <c r="V2149">
        <v>400000</v>
      </c>
      <c r="W2149" t="s">
        <v>69</v>
      </c>
      <c r="X2149" t="s">
        <v>241</v>
      </c>
      <c r="Y2149">
        <v>250000</v>
      </c>
      <c r="Z2149">
        <v>150000</v>
      </c>
      <c r="AA2149" t="s">
        <v>69</v>
      </c>
      <c r="AB2149" t="s">
        <v>9783</v>
      </c>
      <c r="AC2149">
        <v>400000</v>
      </c>
    </row>
    <row r="2150" spans="1:29">
      <c r="A2150">
        <f t="shared" ca="1" si="33"/>
        <v>0.71696887529293396</v>
      </c>
      <c r="B2150" t="s">
        <v>286</v>
      </c>
      <c r="C2150">
        <v>9269974</v>
      </c>
      <c r="D2150" s="2">
        <v>42860</v>
      </c>
      <c r="E2150" t="s">
        <v>76</v>
      </c>
      <c r="F2150" t="s">
        <v>9784</v>
      </c>
      <c r="G2150">
        <v>5</v>
      </c>
      <c r="H2150" t="s">
        <v>58</v>
      </c>
      <c r="I2150" t="s">
        <v>289</v>
      </c>
      <c r="J2150">
        <v>22039</v>
      </c>
      <c r="K2150">
        <v>30</v>
      </c>
      <c r="L2150" s="2">
        <v>31320</v>
      </c>
      <c r="M2150" s="2">
        <v>43251</v>
      </c>
      <c r="N2150" t="s">
        <v>3301</v>
      </c>
      <c r="O2150">
        <v>16</v>
      </c>
      <c r="P2150" t="s">
        <v>1363</v>
      </c>
      <c r="Q2150" t="s">
        <v>1364</v>
      </c>
      <c r="R2150" t="s">
        <v>149</v>
      </c>
      <c r="S2150" t="s">
        <v>67</v>
      </c>
      <c r="T2150" t="s">
        <v>68</v>
      </c>
      <c r="U2150">
        <v>2017</v>
      </c>
      <c r="V2150">
        <v>353250</v>
      </c>
      <c r="W2150" t="s">
        <v>69</v>
      </c>
      <c r="X2150" t="s">
        <v>286</v>
      </c>
      <c r="Y2150">
        <v>225000</v>
      </c>
      <c r="Z2150">
        <v>128250</v>
      </c>
      <c r="AA2150" t="s">
        <v>69</v>
      </c>
      <c r="AB2150" t="s">
        <v>9785</v>
      </c>
      <c r="AC2150">
        <v>353250</v>
      </c>
    </row>
    <row r="2151" spans="1:29">
      <c r="A2151">
        <f t="shared" ca="1" si="33"/>
        <v>0.67719044316240962</v>
      </c>
      <c r="B2151" t="s">
        <v>405</v>
      </c>
      <c r="C2151">
        <v>9036976</v>
      </c>
      <c r="D2151" s="2">
        <v>42814</v>
      </c>
      <c r="E2151" t="s">
        <v>9786</v>
      </c>
      <c r="F2151" t="s">
        <v>9787</v>
      </c>
      <c r="G2151">
        <v>5</v>
      </c>
      <c r="H2151" t="s">
        <v>58</v>
      </c>
      <c r="I2151" t="s">
        <v>407</v>
      </c>
      <c r="J2151">
        <v>35707</v>
      </c>
      <c r="K2151">
        <v>5</v>
      </c>
      <c r="L2151" s="2">
        <v>41456</v>
      </c>
      <c r="M2151" s="2">
        <v>43555</v>
      </c>
      <c r="N2151" t="s">
        <v>9788</v>
      </c>
      <c r="O2151">
        <v>13</v>
      </c>
      <c r="P2151" t="s">
        <v>1222</v>
      </c>
      <c r="Q2151" t="s">
        <v>217</v>
      </c>
      <c r="R2151" t="s">
        <v>120</v>
      </c>
      <c r="S2151" t="s">
        <v>67</v>
      </c>
      <c r="T2151" t="s">
        <v>68</v>
      </c>
      <c r="U2151">
        <v>2017</v>
      </c>
      <c r="V2151">
        <v>599395</v>
      </c>
      <c r="W2151" t="s">
        <v>69</v>
      </c>
      <c r="X2151" t="s">
        <v>405</v>
      </c>
      <c r="Y2151">
        <v>450896</v>
      </c>
      <c r="Z2151">
        <v>148499</v>
      </c>
      <c r="AA2151" t="s">
        <v>69</v>
      </c>
      <c r="AB2151" t="s">
        <v>9789</v>
      </c>
      <c r="AC2151">
        <v>599395</v>
      </c>
    </row>
    <row r="2152" spans="1:29">
      <c r="A2152">
        <f t="shared" ca="1" si="33"/>
        <v>0.72749242224609723</v>
      </c>
      <c r="B2152" t="s">
        <v>405</v>
      </c>
      <c r="C2152">
        <v>9251784</v>
      </c>
      <c r="D2152" s="2">
        <v>42842</v>
      </c>
      <c r="E2152" t="s">
        <v>3938</v>
      </c>
      <c r="F2152" t="s">
        <v>9790</v>
      </c>
      <c r="G2152">
        <v>5</v>
      </c>
      <c r="H2152" t="s">
        <v>58</v>
      </c>
      <c r="I2152" t="s">
        <v>407</v>
      </c>
      <c r="J2152">
        <v>34957</v>
      </c>
      <c r="K2152">
        <v>6</v>
      </c>
      <c r="L2152" s="2">
        <v>41440</v>
      </c>
      <c r="M2152" s="2">
        <v>43951</v>
      </c>
      <c r="N2152" t="s">
        <v>2548</v>
      </c>
      <c r="O2152">
        <v>7</v>
      </c>
      <c r="P2152" t="s">
        <v>4303</v>
      </c>
      <c r="Q2152" t="s">
        <v>472</v>
      </c>
      <c r="R2152" t="s">
        <v>311</v>
      </c>
      <c r="S2152" t="s">
        <v>102</v>
      </c>
      <c r="T2152" t="s">
        <v>68</v>
      </c>
      <c r="U2152">
        <v>2017</v>
      </c>
      <c r="V2152">
        <v>553820</v>
      </c>
      <c r="W2152" t="s">
        <v>69</v>
      </c>
      <c r="X2152" t="s">
        <v>405</v>
      </c>
      <c r="Y2152">
        <v>400265</v>
      </c>
      <c r="Z2152">
        <v>153555</v>
      </c>
      <c r="AA2152" t="s">
        <v>69</v>
      </c>
      <c r="AB2152" t="s">
        <v>9791</v>
      </c>
      <c r="AC2152">
        <v>553820</v>
      </c>
    </row>
    <row r="2153" spans="1:29">
      <c r="A2153">
        <f t="shared" ca="1" si="33"/>
        <v>0.76796334035431013</v>
      </c>
      <c r="B2153" t="s">
        <v>254</v>
      </c>
      <c r="C2153">
        <v>9494627</v>
      </c>
      <c r="D2153" s="2">
        <v>43237</v>
      </c>
      <c r="E2153" t="s">
        <v>56</v>
      </c>
      <c r="F2153" t="s">
        <v>9792</v>
      </c>
      <c r="G2153">
        <v>5</v>
      </c>
      <c r="H2153" t="s">
        <v>58</v>
      </c>
      <c r="I2153" t="s">
        <v>256</v>
      </c>
      <c r="J2153">
        <v>115501</v>
      </c>
      <c r="K2153">
        <v>4</v>
      </c>
      <c r="L2153" s="2">
        <v>42231</v>
      </c>
      <c r="M2153" s="2">
        <v>43799</v>
      </c>
      <c r="N2153" t="s">
        <v>3538</v>
      </c>
      <c r="O2153">
        <v>9</v>
      </c>
      <c r="P2153" t="s">
        <v>572</v>
      </c>
      <c r="Q2153" t="s">
        <v>175</v>
      </c>
      <c r="R2153" t="s">
        <v>176</v>
      </c>
      <c r="S2153" t="s">
        <v>67</v>
      </c>
      <c r="T2153" t="s">
        <v>68</v>
      </c>
      <c r="U2153">
        <v>2018</v>
      </c>
      <c r="V2153">
        <v>395935</v>
      </c>
      <c r="W2153" t="s">
        <v>69</v>
      </c>
      <c r="X2153" t="s">
        <v>254</v>
      </c>
      <c r="Y2153">
        <v>249801</v>
      </c>
      <c r="Z2153">
        <v>146134</v>
      </c>
      <c r="AA2153" t="s">
        <v>69</v>
      </c>
      <c r="AB2153" t="s">
        <v>9793</v>
      </c>
      <c r="AC2153">
        <v>395935</v>
      </c>
    </row>
    <row r="2154" spans="1:29">
      <c r="A2154">
        <f t="shared" ca="1" si="33"/>
        <v>0.71799114440144229</v>
      </c>
      <c r="B2154" t="s">
        <v>127</v>
      </c>
      <c r="C2154">
        <v>9265511</v>
      </c>
      <c r="D2154" s="2">
        <v>42765</v>
      </c>
      <c r="E2154" t="s">
        <v>76</v>
      </c>
      <c r="F2154" t="s">
        <v>9794</v>
      </c>
      <c r="G2154">
        <v>5</v>
      </c>
      <c r="H2154" t="s">
        <v>58</v>
      </c>
      <c r="I2154" t="s">
        <v>130</v>
      </c>
      <c r="J2154">
        <v>57368</v>
      </c>
      <c r="K2154">
        <v>19</v>
      </c>
      <c r="L2154" s="2">
        <v>42360</v>
      </c>
      <c r="M2154" s="2">
        <v>43496</v>
      </c>
      <c r="N2154" t="s">
        <v>2775</v>
      </c>
      <c r="O2154">
        <v>50</v>
      </c>
      <c r="P2154" t="s">
        <v>357</v>
      </c>
      <c r="Q2154" t="s">
        <v>358</v>
      </c>
      <c r="R2154" t="s">
        <v>149</v>
      </c>
      <c r="S2154" t="s">
        <v>67</v>
      </c>
      <c r="T2154" t="s">
        <v>68</v>
      </c>
      <c r="U2154">
        <v>2017</v>
      </c>
      <c r="V2154">
        <v>348750</v>
      </c>
      <c r="W2154" t="s">
        <v>69</v>
      </c>
      <c r="X2154" t="s">
        <v>127</v>
      </c>
      <c r="Y2154">
        <v>225000</v>
      </c>
      <c r="Z2154">
        <v>123750</v>
      </c>
      <c r="AA2154" t="s">
        <v>69</v>
      </c>
      <c r="AB2154" t="s">
        <v>9795</v>
      </c>
      <c r="AC2154">
        <v>348750</v>
      </c>
    </row>
    <row r="2155" spans="1:29">
      <c r="A2155">
        <f t="shared" ca="1" si="33"/>
        <v>0.81663746054740083</v>
      </c>
      <c r="B2155" t="s">
        <v>241</v>
      </c>
      <c r="C2155">
        <v>9474641</v>
      </c>
      <c r="D2155" s="2">
        <v>43217</v>
      </c>
      <c r="E2155" t="s">
        <v>56</v>
      </c>
      <c r="F2155" t="s">
        <v>9796</v>
      </c>
      <c r="G2155">
        <v>5</v>
      </c>
      <c r="H2155" t="s">
        <v>58</v>
      </c>
      <c r="I2155" t="s">
        <v>243</v>
      </c>
      <c r="J2155">
        <v>95590</v>
      </c>
      <c r="K2155">
        <v>9</v>
      </c>
      <c r="L2155" s="2">
        <v>40009</v>
      </c>
      <c r="M2155" s="2">
        <v>43951</v>
      </c>
      <c r="N2155" t="s">
        <v>1630</v>
      </c>
      <c r="O2155">
        <v>7</v>
      </c>
      <c r="P2155" t="s">
        <v>8767</v>
      </c>
      <c r="Q2155" t="s">
        <v>472</v>
      </c>
      <c r="R2155" t="s">
        <v>311</v>
      </c>
      <c r="S2155" t="s">
        <v>473</v>
      </c>
      <c r="T2155" t="s">
        <v>68</v>
      </c>
      <c r="U2155">
        <v>2018</v>
      </c>
      <c r="V2155">
        <v>445426</v>
      </c>
      <c r="W2155" t="s">
        <v>69</v>
      </c>
      <c r="X2155" t="s">
        <v>241</v>
      </c>
      <c r="Y2155">
        <v>269955</v>
      </c>
      <c r="Z2155">
        <v>175471</v>
      </c>
      <c r="AA2155" t="s">
        <v>69</v>
      </c>
      <c r="AB2155" t="s">
        <v>9797</v>
      </c>
      <c r="AC2155">
        <v>445426</v>
      </c>
    </row>
    <row r="2156" spans="1:29">
      <c r="A2156">
        <f t="shared" ca="1" si="33"/>
        <v>4.9527270494967968E-2</v>
      </c>
      <c r="B2156" t="s">
        <v>303</v>
      </c>
      <c r="C2156">
        <v>9261510</v>
      </c>
      <c r="D2156" s="2">
        <v>42843</v>
      </c>
      <c r="E2156" t="s">
        <v>56</v>
      </c>
      <c r="F2156" t="s">
        <v>9798</v>
      </c>
      <c r="G2156">
        <v>5</v>
      </c>
      <c r="H2156" t="s">
        <v>58</v>
      </c>
      <c r="I2156" t="s">
        <v>305</v>
      </c>
      <c r="J2156">
        <v>55524</v>
      </c>
      <c r="K2156">
        <v>19</v>
      </c>
      <c r="L2156" s="2">
        <v>36063</v>
      </c>
      <c r="M2156" s="2">
        <v>43220</v>
      </c>
      <c r="N2156" t="s">
        <v>1214</v>
      </c>
      <c r="O2156">
        <v>6</v>
      </c>
      <c r="P2156" t="s">
        <v>2222</v>
      </c>
      <c r="Q2156" t="s">
        <v>2223</v>
      </c>
      <c r="R2156" t="s">
        <v>101</v>
      </c>
      <c r="S2156" t="s">
        <v>67</v>
      </c>
      <c r="T2156" t="s">
        <v>68</v>
      </c>
      <c r="U2156">
        <v>2017</v>
      </c>
      <c r="V2156">
        <v>325163</v>
      </c>
      <c r="W2156" t="s">
        <v>69</v>
      </c>
      <c r="X2156" t="s">
        <v>303</v>
      </c>
      <c r="Y2156">
        <v>217500</v>
      </c>
      <c r="Z2156">
        <v>107663</v>
      </c>
      <c r="AA2156" t="s">
        <v>69</v>
      </c>
      <c r="AB2156" t="s">
        <v>9799</v>
      </c>
      <c r="AC2156">
        <v>325163</v>
      </c>
    </row>
    <row r="2157" spans="1:29">
      <c r="A2157">
        <f t="shared" ca="1" si="33"/>
        <v>0.37640761495946462</v>
      </c>
      <c r="B2157" t="s">
        <v>241</v>
      </c>
      <c r="C2157">
        <v>9389526</v>
      </c>
      <c r="D2157" s="2">
        <v>43079</v>
      </c>
      <c r="E2157" t="s">
        <v>328</v>
      </c>
      <c r="F2157" t="s">
        <v>9800</v>
      </c>
      <c r="G2157">
        <v>5</v>
      </c>
      <c r="H2157" t="s">
        <v>58</v>
      </c>
      <c r="I2157" t="s">
        <v>243</v>
      </c>
      <c r="J2157">
        <v>123160</v>
      </c>
      <c r="K2157">
        <v>4</v>
      </c>
      <c r="L2157" s="2">
        <v>41958</v>
      </c>
      <c r="M2157" s="2">
        <v>43769</v>
      </c>
      <c r="N2157" t="s">
        <v>8256</v>
      </c>
      <c r="O2157">
        <v>1</v>
      </c>
      <c r="P2157" t="s">
        <v>346</v>
      </c>
      <c r="Q2157" t="s">
        <v>119</v>
      </c>
      <c r="R2157" t="s">
        <v>347</v>
      </c>
      <c r="S2157" t="s">
        <v>348</v>
      </c>
      <c r="T2157" t="s">
        <v>68</v>
      </c>
      <c r="U2157">
        <v>2018</v>
      </c>
      <c r="V2157">
        <v>746311</v>
      </c>
      <c r="W2157" t="s">
        <v>69</v>
      </c>
      <c r="X2157" t="s">
        <v>241</v>
      </c>
      <c r="Y2157">
        <v>469378</v>
      </c>
      <c r="Z2157">
        <v>276933</v>
      </c>
      <c r="AA2157" t="s">
        <v>69</v>
      </c>
      <c r="AB2157" t="s">
        <v>9801</v>
      </c>
      <c r="AC2157">
        <v>746311</v>
      </c>
    </row>
    <row r="2158" spans="1:29">
      <c r="A2158">
        <f t="shared" ca="1" si="33"/>
        <v>0.68351100028428502</v>
      </c>
      <c r="B2158" t="s">
        <v>199</v>
      </c>
      <c r="C2158">
        <v>9228346</v>
      </c>
      <c r="D2158" s="2">
        <v>42783</v>
      </c>
      <c r="E2158" t="s">
        <v>1850</v>
      </c>
      <c r="F2158" t="s">
        <v>9802</v>
      </c>
      <c r="G2158">
        <v>5</v>
      </c>
      <c r="H2158" t="s">
        <v>58</v>
      </c>
      <c r="I2158" t="s">
        <v>149</v>
      </c>
      <c r="J2158">
        <v>197139</v>
      </c>
      <c r="K2158">
        <v>3</v>
      </c>
      <c r="L2158" s="2">
        <v>42064</v>
      </c>
      <c r="M2158" s="2">
        <v>43524</v>
      </c>
      <c r="N2158" t="s">
        <v>5625</v>
      </c>
      <c r="O2158">
        <v>7</v>
      </c>
      <c r="P2158" t="s">
        <v>189</v>
      </c>
      <c r="Q2158" t="s">
        <v>190</v>
      </c>
      <c r="R2158" t="s">
        <v>191</v>
      </c>
      <c r="S2158" t="s">
        <v>67</v>
      </c>
      <c r="T2158" t="s">
        <v>68</v>
      </c>
      <c r="U2158">
        <v>2017</v>
      </c>
      <c r="V2158">
        <v>632716</v>
      </c>
      <c r="W2158" t="s">
        <v>69</v>
      </c>
      <c r="X2158" t="s">
        <v>199</v>
      </c>
      <c r="Y2158">
        <v>514402</v>
      </c>
      <c r="Z2158">
        <v>118314</v>
      </c>
      <c r="AA2158" t="s">
        <v>69</v>
      </c>
      <c r="AB2158" t="s">
        <v>9803</v>
      </c>
      <c r="AC2158">
        <v>632716</v>
      </c>
    </row>
    <row r="2159" spans="1:29">
      <c r="A2159">
        <f t="shared" ca="1" si="33"/>
        <v>0.93920816602185386</v>
      </c>
      <c r="B2159" t="s">
        <v>303</v>
      </c>
      <c r="C2159">
        <v>9529612</v>
      </c>
      <c r="D2159" s="2">
        <v>43248</v>
      </c>
      <c r="E2159" t="s">
        <v>56</v>
      </c>
      <c r="F2159" t="s">
        <v>9804</v>
      </c>
      <c r="G2159">
        <v>5</v>
      </c>
      <c r="H2159" t="s">
        <v>58</v>
      </c>
      <c r="I2159" t="s">
        <v>305</v>
      </c>
      <c r="J2159">
        <v>103534</v>
      </c>
      <c r="K2159">
        <v>4</v>
      </c>
      <c r="L2159" s="2">
        <v>42248</v>
      </c>
      <c r="M2159" s="2">
        <v>43982</v>
      </c>
      <c r="N2159" t="s">
        <v>7849</v>
      </c>
      <c r="O2159">
        <v>4</v>
      </c>
      <c r="P2159" t="s">
        <v>638</v>
      </c>
      <c r="Q2159" t="s">
        <v>639</v>
      </c>
      <c r="R2159" t="s">
        <v>640</v>
      </c>
      <c r="S2159" t="s">
        <v>67</v>
      </c>
      <c r="T2159" t="s">
        <v>68</v>
      </c>
      <c r="U2159">
        <v>2018</v>
      </c>
      <c r="V2159">
        <v>394440</v>
      </c>
      <c r="W2159" t="s">
        <v>69</v>
      </c>
      <c r="X2159" t="s">
        <v>303</v>
      </c>
      <c r="Y2159">
        <v>383793</v>
      </c>
      <c r="Z2159">
        <v>188883</v>
      </c>
      <c r="AA2159" t="s">
        <v>69</v>
      </c>
      <c r="AB2159" t="s">
        <v>9805</v>
      </c>
      <c r="AC2159">
        <v>394440</v>
      </c>
    </row>
    <row r="2160" spans="1:29">
      <c r="A2160">
        <f t="shared" ca="1" si="33"/>
        <v>0.2730748760041144</v>
      </c>
      <c r="B2160" t="s">
        <v>254</v>
      </c>
      <c r="C2160">
        <v>9502303</v>
      </c>
      <c r="D2160" s="2">
        <v>43276</v>
      </c>
      <c r="E2160" t="s">
        <v>56</v>
      </c>
      <c r="F2160" t="s">
        <v>9806</v>
      </c>
      <c r="G2160">
        <v>5</v>
      </c>
      <c r="H2160" t="s">
        <v>58</v>
      </c>
      <c r="I2160" t="s">
        <v>256</v>
      </c>
      <c r="J2160">
        <v>120570</v>
      </c>
      <c r="K2160">
        <v>3</v>
      </c>
      <c r="L2160" s="2">
        <v>42583</v>
      </c>
      <c r="M2160" s="2">
        <v>44196</v>
      </c>
      <c r="N2160" t="s">
        <v>4505</v>
      </c>
      <c r="O2160">
        <v>12</v>
      </c>
      <c r="P2160" t="s">
        <v>509</v>
      </c>
      <c r="Q2160" t="s">
        <v>217</v>
      </c>
      <c r="R2160" t="s">
        <v>120</v>
      </c>
      <c r="S2160" t="s">
        <v>260</v>
      </c>
      <c r="T2160" t="s">
        <v>68</v>
      </c>
      <c r="U2160">
        <v>2018</v>
      </c>
      <c r="V2160">
        <v>444613</v>
      </c>
      <c r="W2160" t="s">
        <v>69</v>
      </c>
      <c r="X2160" t="s">
        <v>254</v>
      </c>
      <c r="Y2160">
        <v>284820</v>
      </c>
      <c r="Z2160">
        <v>159793</v>
      </c>
      <c r="AA2160" t="s">
        <v>69</v>
      </c>
      <c r="AB2160" t="s">
        <v>9807</v>
      </c>
      <c r="AC2160">
        <v>444613</v>
      </c>
    </row>
    <row r="2161" spans="1:29">
      <c r="A2161">
        <f t="shared" ca="1" si="33"/>
        <v>0.19723108355666363</v>
      </c>
      <c r="B2161" t="s">
        <v>303</v>
      </c>
      <c r="C2161">
        <v>9277447</v>
      </c>
      <c r="D2161" s="2">
        <v>42899</v>
      </c>
      <c r="E2161" t="s">
        <v>76</v>
      </c>
      <c r="F2161" t="s">
        <v>9808</v>
      </c>
      <c r="G2161">
        <v>5</v>
      </c>
      <c r="H2161" t="s">
        <v>58</v>
      </c>
      <c r="I2161" t="s">
        <v>305</v>
      </c>
      <c r="J2161">
        <v>96982</v>
      </c>
      <c r="K2161">
        <v>5</v>
      </c>
      <c r="L2161" s="2">
        <v>41456</v>
      </c>
      <c r="M2161" s="2">
        <v>43982</v>
      </c>
      <c r="N2161" t="s">
        <v>4046</v>
      </c>
      <c r="O2161">
        <v>1</v>
      </c>
      <c r="P2161" t="s">
        <v>161</v>
      </c>
      <c r="Q2161" t="s">
        <v>162</v>
      </c>
      <c r="R2161" t="s">
        <v>163</v>
      </c>
      <c r="S2161" t="s">
        <v>67</v>
      </c>
      <c r="T2161" t="s">
        <v>68</v>
      </c>
      <c r="U2161">
        <v>2017</v>
      </c>
      <c r="V2161">
        <v>330600</v>
      </c>
      <c r="W2161" t="s">
        <v>69</v>
      </c>
      <c r="X2161" t="s">
        <v>303</v>
      </c>
      <c r="Y2161">
        <v>217500</v>
      </c>
      <c r="Z2161">
        <v>113100</v>
      </c>
      <c r="AA2161" t="s">
        <v>69</v>
      </c>
      <c r="AB2161" t="s">
        <v>9809</v>
      </c>
      <c r="AC2161">
        <v>330600</v>
      </c>
    </row>
    <row r="2162" spans="1:29">
      <c r="A2162">
        <f t="shared" ca="1" si="33"/>
        <v>0.82312936662398684</v>
      </c>
      <c r="B2162" t="s">
        <v>1143</v>
      </c>
      <c r="C2162">
        <v>9213303</v>
      </c>
      <c r="D2162" s="2">
        <v>42880</v>
      </c>
      <c r="E2162" t="s">
        <v>76</v>
      </c>
      <c r="F2162" t="s">
        <v>9810</v>
      </c>
      <c r="G2162">
        <v>5</v>
      </c>
      <c r="H2162" t="s">
        <v>58</v>
      </c>
      <c r="I2162" t="s">
        <v>1145</v>
      </c>
      <c r="J2162">
        <v>54098</v>
      </c>
      <c r="K2162">
        <v>9</v>
      </c>
      <c r="L2162" s="2">
        <v>39326</v>
      </c>
      <c r="M2162" s="2">
        <v>43524</v>
      </c>
      <c r="N2162" t="s">
        <v>3149</v>
      </c>
      <c r="O2162">
        <v>7</v>
      </c>
      <c r="P2162" t="s">
        <v>1030</v>
      </c>
      <c r="Q2162" t="s">
        <v>584</v>
      </c>
      <c r="R2162" t="s">
        <v>585</v>
      </c>
      <c r="S2162" t="s">
        <v>67</v>
      </c>
      <c r="T2162" t="s">
        <v>68</v>
      </c>
      <c r="U2162">
        <v>2017</v>
      </c>
      <c r="V2162">
        <v>325125</v>
      </c>
      <c r="W2162" t="s">
        <v>69</v>
      </c>
      <c r="X2162" t="s">
        <v>1143</v>
      </c>
      <c r="Y2162">
        <v>212500</v>
      </c>
      <c r="Z2162">
        <v>112625</v>
      </c>
      <c r="AA2162" t="s">
        <v>69</v>
      </c>
      <c r="AB2162" t="s">
        <v>9811</v>
      </c>
      <c r="AC2162">
        <v>325125</v>
      </c>
    </row>
    <row r="2163" spans="1:29">
      <c r="A2163">
        <f t="shared" ca="1" si="33"/>
        <v>8.6828911298800771E-2</v>
      </c>
      <c r="B2163" t="s">
        <v>156</v>
      </c>
      <c r="C2163">
        <v>9475567</v>
      </c>
      <c r="D2163" s="2">
        <v>43206</v>
      </c>
      <c r="E2163" t="s">
        <v>8817</v>
      </c>
      <c r="F2163" t="s">
        <v>9812</v>
      </c>
      <c r="G2163">
        <v>5</v>
      </c>
      <c r="H2163" t="s">
        <v>58</v>
      </c>
      <c r="I2163" t="s">
        <v>66</v>
      </c>
      <c r="J2163">
        <v>9063</v>
      </c>
      <c r="K2163">
        <v>5</v>
      </c>
      <c r="L2163" s="2">
        <v>41830</v>
      </c>
      <c r="M2163" s="2">
        <v>43951</v>
      </c>
      <c r="N2163" t="s">
        <v>8819</v>
      </c>
      <c r="O2163">
        <v>7</v>
      </c>
      <c r="P2163" t="s">
        <v>64</v>
      </c>
      <c r="Q2163" t="s">
        <v>65</v>
      </c>
      <c r="R2163" t="s">
        <v>66</v>
      </c>
      <c r="S2163" t="s">
        <v>67</v>
      </c>
      <c r="T2163" t="s">
        <v>68</v>
      </c>
      <c r="U2163">
        <v>2018</v>
      </c>
      <c r="V2163">
        <v>405000</v>
      </c>
      <c r="W2163" t="s">
        <v>69</v>
      </c>
      <c r="X2163" t="s">
        <v>156</v>
      </c>
      <c r="Y2163">
        <v>250000</v>
      </c>
      <c r="Z2163">
        <v>155000</v>
      </c>
      <c r="AA2163" t="s">
        <v>69</v>
      </c>
      <c r="AB2163" t="s">
        <v>9813</v>
      </c>
      <c r="AC2163">
        <v>405000</v>
      </c>
    </row>
    <row r="2164" spans="1:29">
      <c r="A2164">
        <f t="shared" ca="1" si="33"/>
        <v>0.41992102449023461</v>
      </c>
      <c r="B2164" t="s">
        <v>254</v>
      </c>
      <c r="C2164">
        <v>9220838</v>
      </c>
      <c r="D2164" s="2">
        <v>42789</v>
      </c>
      <c r="E2164" t="s">
        <v>76</v>
      </c>
      <c r="F2164" t="s">
        <v>9814</v>
      </c>
      <c r="G2164">
        <v>5</v>
      </c>
      <c r="H2164" t="s">
        <v>58</v>
      </c>
      <c r="I2164" t="s">
        <v>256</v>
      </c>
      <c r="J2164">
        <v>110386</v>
      </c>
      <c r="K2164">
        <v>4</v>
      </c>
      <c r="L2164" s="2">
        <v>41760</v>
      </c>
      <c r="M2164" s="2">
        <v>43524</v>
      </c>
      <c r="N2164" t="s">
        <v>1096</v>
      </c>
      <c r="O2164">
        <v>3</v>
      </c>
      <c r="P2164" t="s">
        <v>882</v>
      </c>
      <c r="Q2164" t="s">
        <v>883</v>
      </c>
      <c r="R2164" t="s">
        <v>884</v>
      </c>
      <c r="S2164" t="s">
        <v>67</v>
      </c>
      <c r="T2164" t="s">
        <v>68</v>
      </c>
      <c r="U2164">
        <v>2017</v>
      </c>
      <c r="V2164">
        <v>405077</v>
      </c>
      <c r="W2164" t="s">
        <v>69</v>
      </c>
      <c r="X2164" t="s">
        <v>254</v>
      </c>
      <c r="Y2164">
        <v>248829</v>
      </c>
      <c r="Z2164">
        <v>156248</v>
      </c>
      <c r="AA2164" t="s">
        <v>69</v>
      </c>
      <c r="AB2164" t="s">
        <v>9815</v>
      </c>
      <c r="AC2164">
        <v>405077</v>
      </c>
    </row>
    <row r="2165" spans="1:29">
      <c r="A2165">
        <f t="shared" ca="1" si="33"/>
        <v>0.99850612673460992</v>
      </c>
      <c r="B2165" t="s">
        <v>327</v>
      </c>
      <c r="C2165">
        <v>9502964</v>
      </c>
      <c r="D2165" s="2">
        <v>43264</v>
      </c>
      <c r="E2165" t="s">
        <v>56</v>
      </c>
      <c r="F2165" t="s">
        <v>9816</v>
      </c>
      <c r="G2165">
        <v>5</v>
      </c>
      <c r="H2165" t="s">
        <v>58</v>
      </c>
      <c r="I2165" t="s">
        <v>330</v>
      </c>
      <c r="J2165">
        <v>19947</v>
      </c>
      <c r="K2165">
        <v>4</v>
      </c>
      <c r="L2165" s="2">
        <v>42200</v>
      </c>
      <c r="M2165" s="2">
        <v>44012</v>
      </c>
      <c r="N2165" t="s">
        <v>331</v>
      </c>
      <c r="O2165">
        <v>1</v>
      </c>
      <c r="P2165" t="s">
        <v>904</v>
      </c>
      <c r="Q2165" t="s">
        <v>905</v>
      </c>
      <c r="R2165" t="s">
        <v>295</v>
      </c>
      <c r="S2165" t="s">
        <v>348</v>
      </c>
      <c r="T2165" t="s">
        <v>68</v>
      </c>
      <c r="U2165">
        <v>2018</v>
      </c>
      <c r="V2165">
        <v>370177</v>
      </c>
      <c r="W2165" t="s">
        <v>69</v>
      </c>
      <c r="X2165" t="s">
        <v>327</v>
      </c>
      <c r="Y2165">
        <v>253004</v>
      </c>
      <c r="Z2165">
        <v>117173</v>
      </c>
      <c r="AA2165" t="s">
        <v>69</v>
      </c>
      <c r="AB2165" t="s">
        <v>9817</v>
      </c>
      <c r="AC2165">
        <v>370177</v>
      </c>
    </row>
    <row r="2166" spans="1:29">
      <c r="A2166">
        <f t="shared" ca="1" si="33"/>
        <v>0.3047383171385103</v>
      </c>
      <c r="B2166" t="s">
        <v>127</v>
      </c>
      <c r="C2166">
        <v>9442835</v>
      </c>
      <c r="D2166" s="2">
        <v>43137</v>
      </c>
      <c r="E2166" t="s">
        <v>76</v>
      </c>
      <c r="F2166" t="s">
        <v>9818</v>
      </c>
      <c r="G2166">
        <v>5</v>
      </c>
      <c r="H2166" t="s">
        <v>58</v>
      </c>
      <c r="I2166" t="s">
        <v>130</v>
      </c>
      <c r="J2166">
        <v>101129</v>
      </c>
      <c r="K2166">
        <v>5</v>
      </c>
      <c r="L2166" s="2">
        <v>41799</v>
      </c>
      <c r="M2166" s="2">
        <v>43921</v>
      </c>
      <c r="N2166" t="s">
        <v>7134</v>
      </c>
      <c r="O2166">
        <v>1</v>
      </c>
      <c r="P2166" t="s">
        <v>7498</v>
      </c>
      <c r="Q2166" t="s">
        <v>1208</v>
      </c>
      <c r="R2166" t="s">
        <v>1209</v>
      </c>
      <c r="S2166" t="s">
        <v>473</v>
      </c>
      <c r="T2166" t="s">
        <v>68</v>
      </c>
      <c r="U2166">
        <v>2018</v>
      </c>
      <c r="V2166">
        <v>423665</v>
      </c>
      <c r="W2166" t="s">
        <v>69</v>
      </c>
      <c r="X2166" t="s">
        <v>127</v>
      </c>
      <c r="Y2166">
        <v>316088</v>
      </c>
      <c r="Z2166">
        <v>107577</v>
      </c>
      <c r="AA2166" t="s">
        <v>69</v>
      </c>
      <c r="AB2166" t="s">
        <v>9819</v>
      </c>
      <c r="AC2166">
        <v>423665</v>
      </c>
    </row>
    <row r="2167" spans="1:29">
      <c r="A2167">
        <f t="shared" ca="1" si="33"/>
        <v>0.38699646584882563</v>
      </c>
      <c r="B2167" t="s">
        <v>109</v>
      </c>
      <c r="C2167">
        <v>9550993</v>
      </c>
      <c r="D2167" s="2">
        <v>43336</v>
      </c>
      <c r="E2167" t="s">
        <v>9820</v>
      </c>
      <c r="F2167" t="s">
        <v>9821</v>
      </c>
      <c r="G2167">
        <v>5</v>
      </c>
      <c r="H2167" t="s">
        <v>58</v>
      </c>
      <c r="I2167" t="s">
        <v>112</v>
      </c>
      <c r="J2167">
        <v>23968</v>
      </c>
      <c r="K2167">
        <v>5</v>
      </c>
      <c r="L2167" s="2">
        <v>41883</v>
      </c>
      <c r="M2167" s="2">
        <v>44074</v>
      </c>
      <c r="N2167" t="s">
        <v>822</v>
      </c>
      <c r="O2167">
        <v>3</v>
      </c>
      <c r="P2167" t="s">
        <v>1411</v>
      </c>
      <c r="Q2167" t="s">
        <v>100</v>
      </c>
      <c r="R2167" t="s">
        <v>163</v>
      </c>
      <c r="S2167" t="s">
        <v>67</v>
      </c>
      <c r="T2167" t="s">
        <v>68</v>
      </c>
      <c r="U2167">
        <v>2018</v>
      </c>
      <c r="V2167">
        <v>377865</v>
      </c>
      <c r="W2167" t="s">
        <v>69</v>
      </c>
      <c r="X2167" t="s">
        <v>109</v>
      </c>
      <c r="Y2167">
        <v>250000</v>
      </c>
      <c r="Z2167">
        <v>127865</v>
      </c>
      <c r="AA2167" t="s">
        <v>69</v>
      </c>
      <c r="AB2167" t="s">
        <v>9822</v>
      </c>
      <c r="AC2167">
        <v>377865</v>
      </c>
    </row>
    <row r="2168" spans="1:29">
      <c r="A2168">
        <f t="shared" ca="1" si="33"/>
        <v>0.40229250064823585</v>
      </c>
      <c r="B2168" t="s">
        <v>303</v>
      </c>
      <c r="C2168">
        <v>9553779</v>
      </c>
      <c r="D2168" s="2">
        <v>43341</v>
      </c>
      <c r="E2168" t="s">
        <v>2411</v>
      </c>
      <c r="F2168" t="s">
        <v>9823</v>
      </c>
      <c r="G2168">
        <v>5</v>
      </c>
      <c r="H2168" t="s">
        <v>58</v>
      </c>
      <c r="I2168" t="s">
        <v>305</v>
      </c>
      <c r="J2168">
        <v>95869</v>
      </c>
      <c r="K2168">
        <v>5</v>
      </c>
      <c r="L2168" s="2">
        <v>41904</v>
      </c>
      <c r="M2168" s="2">
        <v>44074</v>
      </c>
      <c r="N2168" t="s">
        <v>9824</v>
      </c>
      <c r="O2168">
        <v>7</v>
      </c>
      <c r="P2168" t="s">
        <v>189</v>
      </c>
      <c r="Q2168" t="s">
        <v>190</v>
      </c>
      <c r="R2168" t="s">
        <v>191</v>
      </c>
      <c r="S2168" t="s">
        <v>67</v>
      </c>
      <c r="T2168" t="s">
        <v>68</v>
      </c>
      <c r="U2168">
        <v>2018</v>
      </c>
      <c r="V2168">
        <v>619708</v>
      </c>
      <c r="W2168" t="s">
        <v>69</v>
      </c>
      <c r="X2168" t="s">
        <v>303</v>
      </c>
      <c r="Y2168">
        <v>429534</v>
      </c>
      <c r="Z2168">
        <v>190174</v>
      </c>
      <c r="AA2168" t="s">
        <v>69</v>
      </c>
      <c r="AB2168" t="s">
        <v>9825</v>
      </c>
      <c r="AC2168">
        <v>619708</v>
      </c>
    </row>
    <row r="2169" spans="1:29">
      <c r="A2169">
        <f t="shared" ca="1" si="33"/>
        <v>0.27935196752443814</v>
      </c>
      <c r="B2169" t="s">
        <v>254</v>
      </c>
      <c r="C2169">
        <v>9308722</v>
      </c>
      <c r="D2169" s="2">
        <v>42905</v>
      </c>
      <c r="E2169" t="s">
        <v>76</v>
      </c>
      <c r="F2169" t="s">
        <v>9826</v>
      </c>
      <c r="G2169">
        <v>5</v>
      </c>
      <c r="H2169" t="s">
        <v>58</v>
      </c>
      <c r="I2169" t="s">
        <v>256</v>
      </c>
      <c r="J2169">
        <v>105668</v>
      </c>
      <c r="K2169">
        <v>5</v>
      </c>
      <c r="L2169" s="2">
        <v>41456</v>
      </c>
      <c r="M2169" s="2">
        <v>43646</v>
      </c>
      <c r="N2169" t="s">
        <v>1057</v>
      </c>
      <c r="O2169">
        <v>19</v>
      </c>
      <c r="P2169" t="s">
        <v>481</v>
      </c>
      <c r="Q2169" t="s">
        <v>482</v>
      </c>
      <c r="R2169" t="s">
        <v>120</v>
      </c>
      <c r="S2169" t="s">
        <v>85</v>
      </c>
      <c r="T2169" t="s">
        <v>68</v>
      </c>
      <c r="U2169">
        <v>2017</v>
      </c>
      <c r="V2169">
        <v>292614</v>
      </c>
      <c r="W2169" t="s">
        <v>69</v>
      </c>
      <c r="X2169" t="s">
        <v>254</v>
      </c>
      <c r="Y2169">
        <v>190000</v>
      </c>
      <c r="Z2169">
        <v>102614</v>
      </c>
      <c r="AA2169" t="s">
        <v>69</v>
      </c>
      <c r="AB2169" t="s">
        <v>9827</v>
      </c>
      <c r="AC2169">
        <v>292614</v>
      </c>
    </row>
    <row r="2170" spans="1:29">
      <c r="A2170">
        <f t="shared" ca="1" si="33"/>
        <v>0.31476538532421994</v>
      </c>
      <c r="B2170" t="s">
        <v>199</v>
      </c>
      <c r="C2170">
        <v>9271892</v>
      </c>
      <c r="D2170" s="2">
        <v>42874</v>
      </c>
      <c r="E2170" t="s">
        <v>76</v>
      </c>
      <c r="F2170" t="s">
        <v>9828</v>
      </c>
      <c r="G2170">
        <v>5</v>
      </c>
      <c r="H2170" t="s">
        <v>58</v>
      </c>
      <c r="I2170" t="s">
        <v>149</v>
      </c>
      <c r="J2170">
        <v>176839</v>
      </c>
      <c r="K2170">
        <v>6</v>
      </c>
      <c r="L2170" s="2">
        <v>41365</v>
      </c>
      <c r="M2170" s="2">
        <v>43251</v>
      </c>
      <c r="N2170" t="s">
        <v>987</v>
      </c>
      <c r="O2170">
        <v>1</v>
      </c>
      <c r="P2170" t="s">
        <v>825</v>
      </c>
      <c r="Q2170" t="s">
        <v>826</v>
      </c>
      <c r="R2170" t="s">
        <v>827</v>
      </c>
      <c r="S2170" t="s">
        <v>67</v>
      </c>
      <c r="T2170" t="s">
        <v>68</v>
      </c>
      <c r="U2170">
        <v>2017</v>
      </c>
      <c r="V2170">
        <v>344200</v>
      </c>
      <c r="W2170" t="s">
        <v>69</v>
      </c>
      <c r="X2170" t="s">
        <v>199</v>
      </c>
      <c r="Y2170">
        <v>231007</v>
      </c>
      <c r="Z2170">
        <v>113193</v>
      </c>
      <c r="AA2170" t="s">
        <v>69</v>
      </c>
      <c r="AB2170" t="s">
        <v>9829</v>
      </c>
      <c r="AC2170">
        <v>344200</v>
      </c>
    </row>
    <row r="2171" spans="1:29">
      <c r="A2171">
        <f t="shared" ca="1" si="33"/>
        <v>0.32762299290147756</v>
      </c>
      <c r="B2171" t="s">
        <v>241</v>
      </c>
      <c r="C2171">
        <v>9265897</v>
      </c>
      <c r="D2171" s="2">
        <v>42849</v>
      </c>
      <c r="E2171" t="s">
        <v>76</v>
      </c>
      <c r="F2171" t="s">
        <v>9830</v>
      </c>
      <c r="G2171">
        <v>5</v>
      </c>
      <c r="H2171" t="s">
        <v>58</v>
      </c>
      <c r="I2171" t="s">
        <v>243</v>
      </c>
      <c r="J2171">
        <v>56416</v>
      </c>
      <c r="K2171">
        <v>20</v>
      </c>
      <c r="L2171" s="2">
        <v>35156</v>
      </c>
      <c r="M2171" s="2">
        <v>43220</v>
      </c>
      <c r="N2171" t="s">
        <v>980</v>
      </c>
      <c r="O2171">
        <v>7</v>
      </c>
      <c r="P2171" t="s">
        <v>3435</v>
      </c>
      <c r="Q2171" t="s">
        <v>3436</v>
      </c>
      <c r="R2171" t="s">
        <v>1943</v>
      </c>
      <c r="S2171" t="s">
        <v>67</v>
      </c>
      <c r="T2171" t="s">
        <v>68</v>
      </c>
      <c r="U2171">
        <v>2017</v>
      </c>
      <c r="V2171">
        <v>390000</v>
      </c>
      <c r="W2171" t="s">
        <v>69</v>
      </c>
      <c r="X2171" t="s">
        <v>241</v>
      </c>
      <c r="Y2171">
        <v>250000</v>
      </c>
      <c r="Z2171">
        <v>140000</v>
      </c>
      <c r="AA2171" t="s">
        <v>69</v>
      </c>
      <c r="AB2171" t="s">
        <v>9831</v>
      </c>
      <c r="AC2171">
        <v>390000</v>
      </c>
    </row>
    <row r="2172" spans="1:29">
      <c r="A2172">
        <f t="shared" ca="1" si="33"/>
        <v>0.72844301357214702</v>
      </c>
      <c r="B2172" t="s">
        <v>109</v>
      </c>
      <c r="C2172">
        <v>9190376</v>
      </c>
      <c r="D2172" s="2">
        <v>42716</v>
      </c>
      <c r="E2172" t="s">
        <v>76</v>
      </c>
      <c r="F2172" t="s">
        <v>9832</v>
      </c>
      <c r="G2172">
        <v>5</v>
      </c>
      <c r="H2172" t="s">
        <v>58</v>
      </c>
      <c r="I2172" t="s">
        <v>112</v>
      </c>
      <c r="J2172">
        <v>18868</v>
      </c>
      <c r="K2172">
        <v>9</v>
      </c>
      <c r="L2172" s="2">
        <v>39814</v>
      </c>
      <c r="M2172" s="2">
        <v>43465</v>
      </c>
      <c r="N2172" t="s">
        <v>1355</v>
      </c>
      <c r="O2172">
        <v>13</v>
      </c>
      <c r="P2172" t="s">
        <v>390</v>
      </c>
      <c r="Q2172" t="s">
        <v>217</v>
      </c>
      <c r="R2172" t="s">
        <v>120</v>
      </c>
      <c r="S2172" t="s">
        <v>67</v>
      </c>
      <c r="T2172" t="s">
        <v>68</v>
      </c>
      <c r="U2172">
        <v>2017</v>
      </c>
      <c r="V2172">
        <v>391457</v>
      </c>
      <c r="W2172" t="s">
        <v>69</v>
      </c>
      <c r="X2172" t="s">
        <v>109</v>
      </c>
      <c r="Y2172">
        <v>250000</v>
      </c>
      <c r="Z2172">
        <v>141457</v>
      </c>
      <c r="AA2172" t="s">
        <v>69</v>
      </c>
      <c r="AB2172" t="s">
        <v>9833</v>
      </c>
      <c r="AC2172">
        <v>391457</v>
      </c>
    </row>
    <row r="2173" spans="1:29">
      <c r="A2173">
        <f t="shared" ca="1" si="33"/>
        <v>0.77371863760045412</v>
      </c>
      <c r="B2173" t="s">
        <v>109</v>
      </c>
      <c r="C2173">
        <v>9452975</v>
      </c>
      <c r="D2173" s="2">
        <v>43206</v>
      </c>
      <c r="E2173" t="s">
        <v>56</v>
      </c>
      <c r="F2173" t="s">
        <v>9834</v>
      </c>
      <c r="G2173">
        <v>5</v>
      </c>
      <c r="H2173" t="s">
        <v>58</v>
      </c>
      <c r="I2173" t="s">
        <v>112</v>
      </c>
      <c r="J2173">
        <v>14263</v>
      </c>
      <c r="K2173">
        <v>12</v>
      </c>
      <c r="L2173" s="2">
        <v>37712</v>
      </c>
      <c r="M2173" s="2">
        <v>43921</v>
      </c>
      <c r="N2173" t="s">
        <v>144</v>
      </c>
      <c r="O2173">
        <v>3</v>
      </c>
      <c r="P2173" t="s">
        <v>9779</v>
      </c>
      <c r="Q2173" t="s">
        <v>9780</v>
      </c>
      <c r="R2173" t="s">
        <v>5561</v>
      </c>
      <c r="S2173" t="s">
        <v>67</v>
      </c>
      <c r="T2173" t="s">
        <v>68</v>
      </c>
      <c r="U2173">
        <v>2018</v>
      </c>
      <c r="V2173">
        <v>640186</v>
      </c>
      <c r="W2173" t="s">
        <v>69</v>
      </c>
      <c r="X2173" t="s">
        <v>109</v>
      </c>
      <c r="Y2173">
        <v>540074</v>
      </c>
      <c r="Z2173">
        <v>100112</v>
      </c>
      <c r="AA2173" t="s">
        <v>69</v>
      </c>
      <c r="AB2173" t="s">
        <v>9835</v>
      </c>
      <c r="AC2173">
        <v>640186</v>
      </c>
    </row>
    <row r="2174" spans="1:29">
      <c r="A2174">
        <f t="shared" ca="1" si="33"/>
        <v>0.3540111001262588</v>
      </c>
      <c r="B2174" t="s">
        <v>405</v>
      </c>
      <c r="C2174">
        <v>9490297</v>
      </c>
      <c r="D2174" s="2">
        <v>43321</v>
      </c>
      <c r="E2174" t="s">
        <v>211</v>
      </c>
      <c r="F2174" t="s">
        <v>9836</v>
      </c>
      <c r="G2174">
        <v>5</v>
      </c>
      <c r="H2174" t="s">
        <v>58</v>
      </c>
      <c r="I2174" t="s">
        <v>407</v>
      </c>
      <c r="J2174">
        <v>35931</v>
      </c>
      <c r="K2174">
        <v>5</v>
      </c>
      <c r="L2174" s="2">
        <v>41791</v>
      </c>
      <c r="M2174" s="2">
        <v>44347</v>
      </c>
      <c r="N2174" t="s">
        <v>5611</v>
      </c>
      <c r="O2174">
        <v>5</v>
      </c>
      <c r="P2174" t="s">
        <v>1958</v>
      </c>
      <c r="Q2174" t="s">
        <v>1959</v>
      </c>
      <c r="R2174" t="s">
        <v>347</v>
      </c>
      <c r="S2174" t="s">
        <v>729</v>
      </c>
      <c r="T2174" t="s">
        <v>68</v>
      </c>
      <c r="U2174">
        <v>2018</v>
      </c>
      <c r="V2174">
        <v>342000</v>
      </c>
      <c r="W2174" t="s">
        <v>69</v>
      </c>
      <c r="X2174" t="s">
        <v>405</v>
      </c>
      <c r="Y2174">
        <v>225000</v>
      </c>
      <c r="Z2174">
        <v>117000</v>
      </c>
      <c r="AA2174" t="s">
        <v>69</v>
      </c>
      <c r="AB2174" t="s">
        <v>9837</v>
      </c>
      <c r="AC2174">
        <v>342000</v>
      </c>
    </row>
    <row r="2175" spans="1:29">
      <c r="A2175">
        <f t="shared" ca="1" si="33"/>
        <v>0.26063020175821339</v>
      </c>
      <c r="B2175" t="s">
        <v>92</v>
      </c>
      <c r="C2175">
        <v>9199220</v>
      </c>
      <c r="D2175" s="2">
        <v>42744</v>
      </c>
      <c r="E2175" t="s">
        <v>76</v>
      </c>
      <c r="F2175" t="s">
        <v>9838</v>
      </c>
      <c r="G2175">
        <v>5</v>
      </c>
      <c r="H2175" t="s">
        <v>58</v>
      </c>
      <c r="I2175" t="s">
        <v>95</v>
      </c>
      <c r="J2175">
        <v>72056</v>
      </c>
      <c r="K2175">
        <v>5</v>
      </c>
      <c r="L2175" s="2">
        <v>41289</v>
      </c>
      <c r="M2175" s="2">
        <v>43830</v>
      </c>
      <c r="N2175" t="s">
        <v>2465</v>
      </c>
      <c r="O2175">
        <v>9</v>
      </c>
      <c r="P2175" t="s">
        <v>3745</v>
      </c>
      <c r="Q2175" t="s">
        <v>2578</v>
      </c>
      <c r="R2175" t="s">
        <v>816</v>
      </c>
      <c r="S2175" t="s">
        <v>67</v>
      </c>
      <c r="T2175" t="s">
        <v>68</v>
      </c>
      <c r="U2175">
        <v>2017</v>
      </c>
      <c r="V2175">
        <v>311250</v>
      </c>
      <c r="W2175" t="s">
        <v>69</v>
      </c>
      <c r="X2175" t="s">
        <v>92</v>
      </c>
      <c r="Y2175">
        <v>207500</v>
      </c>
      <c r="Z2175">
        <v>103750</v>
      </c>
      <c r="AA2175" t="s">
        <v>69</v>
      </c>
      <c r="AB2175" t="s">
        <v>9839</v>
      </c>
      <c r="AC2175">
        <v>311250</v>
      </c>
    </row>
    <row r="2176" spans="1:29">
      <c r="A2176">
        <f t="shared" ca="1" si="33"/>
        <v>0.76825944376874655</v>
      </c>
      <c r="B2176" t="s">
        <v>127</v>
      </c>
      <c r="C2176">
        <v>9439820</v>
      </c>
      <c r="D2176" s="2">
        <v>43150</v>
      </c>
      <c r="E2176" t="s">
        <v>76</v>
      </c>
      <c r="F2176" t="s">
        <v>9840</v>
      </c>
      <c r="G2176">
        <v>5</v>
      </c>
      <c r="H2176" t="s">
        <v>58</v>
      </c>
      <c r="I2176" t="s">
        <v>130</v>
      </c>
      <c r="J2176">
        <v>102144</v>
      </c>
      <c r="K2176">
        <v>5</v>
      </c>
      <c r="L2176" s="2">
        <v>41760</v>
      </c>
      <c r="M2176" s="2">
        <v>43890</v>
      </c>
      <c r="N2176" t="s">
        <v>2321</v>
      </c>
      <c r="O2176">
        <v>11</v>
      </c>
      <c r="P2176" t="s">
        <v>3471</v>
      </c>
      <c r="Q2176" t="s">
        <v>3472</v>
      </c>
      <c r="R2176" t="s">
        <v>236</v>
      </c>
      <c r="S2176" t="s">
        <v>85</v>
      </c>
      <c r="T2176" t="s">
        <v>68</v>
      </c>
      <c r="U2176">
        <v>2018</v>
      </c>
      <c r="V2176">
        <v>652436</v>
      </c>
      <c r="W2176" t="s">
        <v>69</v>
      </c>
      <c r="X2176" t="s">
        <v>127</v>
      </c>
      <c r="Y2176">
        <v>536705</v>
      </c>
      <c r="Z2176">
        <v>115731</v>
      </c>
      <c r="AA2176" t="s">
        <v>69</v>
      </c>
      <c r="AB2176" t="s">
        <v>9841</v>
      </c>
      <c r="AC2176">
        <v>652436</v>
      </c>
    </row>
    <row r="2177" spans="1:29">
      <c r="A2177">
        <f t="shared" ca="1" si="33"/>
        <v>0.37631390556304545</v>
      </c>
      <c r="B2177" t="s">
        <v>241</v>
      </c>
      <c r="C2177">
        <v>9873332</v>
      </c>
      <c r="D2177" s="2">
        <v>43570</v>
      </c>
      <c r="E2177" t="s">
        <v>110</v>
      </c>
      <c r="F2177" t="s">
        <v>9842</v>
      </c>
      <c r="G2177">
        <v>7</v>
      </c>
      <c r="H2177" t="s">
        <v>58</v>
      </c>
      <c r="I2177" t="s">
        <v>243</v>
      </c>
      <c r="J2177">
        <v>126477</v>
      </c>
      <c r="K2177">
        <v>5</v>
      </c>
      <c r="L2177" s="2">
        <v>41974</v>
      </c>
      <c r="M2177" s="2">
        <v>43799</v>
      </c>
      <c r="N2177" t="s">
        <v>1136</v>
      </c>
      <c r="O2177">
        <v>4</v>
      </c>
      <c r="P2177" t="s">
        <v>638</v>
      </c>
      <c r="Q2177" t="s">
        <v>639</v>
      </c>
      <c r="R2177" t="s">
        <v>640</v>
      </c>
      <c r="S2177" t="s">
        <v>67</v>
      </c>
      <c r="T2177" t="s">
        <v>68</v>
      </c>
      <c r="U2177">
        <v>2018</v>
      </c>
      <c r="V2177">
        <v>409953</v>
      </c>
      <c r="W2177" t="s">
        <v>69</v>
      </c>
      <c r="X2177" t="s">
        <v>241</v>
      </c>
      <c r="Y2177">
        <v>263879</v>
      </c>
      <c r="Z2177">
        <v>146074</v>
      </c>
      <c r="AA2177" t="s">
        <v>69</v>
      </c>
      <c r="AB2177" t="s">
        <v>9843</v>
      </c>
      <c r="AC2177">
        <v>409953</v>
      </c>
    </row>
    <row r="2178" spans="1:29">
      <c r="A2178">
        <f t="shared" ref="A2178:A2241" ca="1" si="34">RAND()</f>
        <v>0.80694598012463803</v>
      </c>
      <c r="B2178" t="s">
        <v>199</v>
      </c>
      <c r="C2178">
        <v>9204815</v>
      </c>
      <c r="D2178" s="2">
        <v>42718</v>
      </c>
      <c r="E2178" t="s">
        <v>76</v>
      </c>
      <c r="F2178" t="s">
        <v>9844</v>
      </c>
      <c r="G2178">
        <v>7</v>
      </c>
      <c r="H2178" t="s">
        <v>58</v>
      </c>
      <c r="I2178" t="s">
        <v>149</v>
      </c>
      <c r="J2178">
        <v>167516</v>
      </c>
      <c r="K2178">
        <v>5</v>
      </c>
      <c r="L2178" s="2">
        <v>41275</v>
      </c>
      <c r="M2178" s="2">
        <v>43465</v>
      </c>
      <c r="N2178" t="s">
        <v>987</v>
      </c>
      <c r="O2178">
        <v>5</v>
      </c>
      <c r="P2178" t="s">
        <v>7580</v>
      </c>
      <c r="Q2178" t="s">
        <v>7235</v>
      </c>
      <c r="R2178" t="s">
        <v>3825</v>
      </c>
      <c r="S2178" t="s">
        <v>67</v>
      </c>
      <c r="T2178" t="s">
        <v>68</v>
      </c>
      <c r="U2178">
        <v>2017</v>
      </c>
      <c r="V2178">
        <v>342194</v>
      </c>
      <c r="W2178" t="s">
        <v>69</v>
      </c>
      <c r="X2178" t="s">
        <v>199</v>
      </c>
      <c r="Y2178">
        <v>253409</v>
      </c>
      <c r="Z2178">
        <v>88785</v>
      </c>
      <c r="AA2178" t="s">
        <v>69</v>
      </c>
      <c r="AB2178" t="s">
        <v>9845</v>
      </c>
      <c r="AC2178">
        <v>342194</v>
      </c>
    </row>
    <row r="2179" spans="1:29">
      <c r="A2179">
        <f t="shared" ca="1" si="34"/>
        <v>0.68246160402934519</v>
      </c>
      <c r="B2179" t="s">
        <v>127</v>
      </c>
      <c r="C2179">
        <v>9454567</v>
      </c>
      <c r="D2179" s="2">
        <v>43221</v>
      </c>
      <c r="E2179" t="s">
        <v>9846</v>
      </c>
      <c r="F2179" t="s">
        <v>9847</v>
      </c>
      <c r="G2179">
        <v>5</v>
      </c>
      <c r="H2179" t="s">
        <v>58</v>
      </c>
      <c r="I2179" t="s">
        <v>130</v>
      </c>
      <c r="J2179">
        <v>103436</v>
      </c>
      <c r="K2179">
        <v>5</v>
      </c>
      <c r="L2179" s="2">
        <v>41730</v>
      </c>
      <c r="M2179" s="2">
        <v>43830</v>
      </c>
      <c r="N2179" t="s">
        <v>9848</v>
      </c>
      <c r="O2179">
        <v>6</v>
      </c>
      <c r="P2179" t="s">
        <v>432</v>
      </c>
      <c r="Q2179" t="s">
        <v>433</v>
      </c>
      <c r="R2179" t="s">
        <v>434</v>
      </c>
      <c r="S2179" t="s">
        <v>67</v>
      </c>
      <c r="T2179" t="s">
        <v>68</v>
      </c>
      <c r="U2179">
        <v>2018</v>
      </c>
      <c r="V2179">
        <v>388750</v>
      </c>
      <c r="W2179" t="s">
        <v>69</v>
      </c>
      <c r="X2179" t="s">
        <v>127</v>
      </c>
      <c r="Y2179">
        <v>250000</v>
      </c>
      <c r="Z2179">
        <v>138750</v>
      </c>
      <c r="AA2179" t="s">
        <v>69</v>
      </c>
      <c r="AB2179" t="s">
        <v>9849</v>
      </c>
      <c r="AC2179">
        <v>388750</v>
      </c>
    </row>
    <row r="2180" spans="1:29">
      <c r="A2180">
        <f t="shared" ca="1" si="34"/>
        <v>0.542157366971038</v>
      </c>
      <c r="B2180" t="s">
        <v>92</v>
      </c>
      <c r="C2180">
        <v>9539685</v>
      </c>
      <c r="D2180" s="2">
        <v>43336</v>
      </c>
      <c r="E2180" t="s">
        <v>56</v>
      </c>
      <c r="F2180" t="s">
        <v>9850</v>
      </c>
      <c r="G2180">
        <v>5</v>
      </c>
      <c r="H2180" t="s">
        <v>58</v>
      </c>
      <c r="I2180" t="s">
        <v>95</v>
      </c>
      <c r="J2180">
        <v>78515</v>
      </c>
      <c r="K2180">
        <v>5</v>
      </c>
      <c r="L2180" s="2">
        <v>41892</v>
      </c>
      <c r="M2180" s="2">
        <v>44074</v>
      </c>
      <c r="N2180" t="s">
        <v>6526</v>
      </c>
      <c r="O2180">
        <v>1</v>
      </c>
      <c r="P2180" t="s">
        <v>9851</v>
      </c>
      <c r="Q2180" t="s">
        <v>1208</v>
      </c>
      <c r="R2180" t="s">
        <v>1209</v>
      </c>
      <c r="S2180" t="s">
        <v>473</v>
      </c>
      <c r="T2180" t="s">
        <v>68</v>
      </c>
      <c r="U2180">
        <v>2018</v>
      </c>
      <c r="V2180">
        <v>560079</v>
      </c>
      <c r="W2180" t="s">
        <v>69</v>
      </c>
      <c r="X2180" t="s">
        <v>92</v>
      </c>
      <c r="Y2180">
        <v>436158</v>
      </c>
      <c r="Z2180">
        <v>123921</v>
      </c>
      <c r="AA2180" t="s">
        <v>69</v>
      </c>
      <c r="AB2180" t="s">
        <v>9852</v>
      </c>
      <c r="AC2180">
        <v>560079</v>
      </c>
    </row>
    <row r="2181" spans="1:29">
      <c r="A2181">
        <f t="shared" ca="1" si="34"/>
        <v>0.47654336281842136</v>
      </c>
      <c r="B2181" t="s">
        <v>199</v>
      </c>
      <c r="C2181">
        <v>9249509</v>
      </c>
      <c r="D2181" s="2">
        <v>42821</v>
      </c>
      <c r="E2181" t="s">
        <v>76</v>
      </c>
      <c r="F2181" t="s">
        <v>9853</v>
      </c>
      <c r="G2181">
        <v>5</v>
      </c>
      <c r="H2181" t="s">
        <v>58</v>
      </c>
      <c r="I2181" t="s">
        <v>149</v>
      </c>
      <c r="J2181">
        <v>175086</v>
      </c>
      <c r="K2181">
        <v>5</v>
      </c>
      <c r="L2181" s="2">
        <v>41395</v>
      </c>
      <c r="M2181" s="2">
        <v>43921</v>
      </c>
      <c r="N2181" t="s">
        <v>726</v>
      </c>
      <c r="O2181">
        <v>27</v>
      </c>
      <c r="P2181" t="s">
        <v>4190</v>
      </c>
      <c r="Q2181" t="s">
        <v>629</v>
      </c>
      <c r="R2181" t="s">
        <v>630</v>
      </c>
      <c r="S2181" t="s">
        <v>67</v>
      </c>
      <c r="T2181" t="s">
        <v>68</v>
      </c>
      <c r="U2181">
        <v>2017</v>
      </c>
      <c r="V2181">
        <v>318513</v>
      </c>
      <c r="W2181" t="s">
        <v>69</v>
      </c>
      <c r="X2181" t="s">
        <v>199</v>
      </c>
      <c r="Y2181">
        <v>207500</v>
      </c>
      <c r="Z2181">
        <v>111013</v>
      </c>
      <c r="AA2181" t="s">
        <v>69</v>
      </c>
      <c r="AB2181" t="s">
        <v>9854</v>
      </c>
      <c r="AC2181">
        <v>318513</v>
      </c>
    </row>
    <row r="2182" spans="1:29">
      <c r="A2182">
        <f t="shared" ca="1" si="34"/>
        <v>0.45819523717209776</v>
      </c>
      <c r="B2182" t="s">
        <v>55</v>
      </c>
      <c r="C2182">
        <v>9234070</v>
      </c>
      <c r="D2182" s="2">
        <v>42794</v>
      </c>
      <c r="E2182" t="s">
        <v>76</v>
      </c>
      <c r="F2182" t="s">
        <v>9855</v>
      </c>
      <c r="G2182">
        <v>5</v>
      </c>
      <c r="H2182" t="s">
        <v>58</v>
      </c>
      <c r="I2182" t="s">
        <v>59</v>
      </c>
      <c r="J2182">
        <v>56125</v>
      </c>
      <c r="K2182">
        <v>10</v>
      </c>
      <c r="L2182" s="2">
        <v>38869</v>
      </c>
      <c r="M2182" s="2">
        <v>43555</v>
      </c>
      <c r="N2182" t="s">
        <v>2465</v>
      </c>
      <c r="O2182">
        <v>2</v>
      </c>
      <c r="P2182" t="s">
        <v>309</v>
      </c>
      <c r="Q2182" t="s">
        <v>310</v>
      </c>
      <c r="R2182" t="s">
        <v>311</v>
      </c>
      <c r="S2182" t="s">
        <v>67</v>
      </c>
      <c r="T2182" t="s">
        <v>68</v>
      </c>
      <c r="U2182">
        <v>2017</v>
      </c>
      <c r="V2182">
        <v>366406</v>
      </c>
      <c r="W2182" t="s">
        <v>69</v>
      </c>
      <c r="X2182" t="s">
        <v>55</v>
      </c>
      <c r="Y2182">
        <v>218750</v>
      </c>
      <c r="Z2182">
        <v>147656</v>
      </c>
      <c r="AA2182" t="s">
        <v>69</v>
      </c>
      <c r="AB2182" t="s">
        <v>9856</v>
      </c>
      <c r="AC2182">
        <v>366406</v>
      </c>
    </row>
    <row r="2183" spans="1:29">
      <c r="A2183">
        <f t="shared" ca="1" si="34"/>
        <v>0.63562969401033576</v>
      </c>
      <c r="B2183" t="s">
        <v>241</v>
      </c>
      <c r="C2183">
        <v>9258468</v>
      </c>
      <c r="D2183" s="2">
        <v>42824</v>
      </c>
      <c r="E2183" t="s">
        <v>76</v>
      </c>
      <c r="F2183" t="s">
        <v>9857</v>
      </c>
      <c r="G2183">
        <v>5</v>
      </c>
      <c r="H2183" t="s">
        <v>58</v>
      </c>
      <c r="I2183" t="s">
        <v>243</v>
      </c>
      <c r="J2183">
        <v>114118</v>
      </c>
      <c r="K2183">
        <v>4</v>
      </c>
      <c r="L2183" s="2">
        <v>41737</v>
      </c>
      <c r="M2183" s="2">
        <v>43921</v>
      </c>
      <c r="N2183" t="s">
        <v>4492</v>
      </c>
      <c r="O2183">
        <v>11</v>
      </c>
      <c r="P2183" t="s">
        <v>3281</v>
      </c>
      <c r="Q2183" t="s">
        <v>533</v>
      </c>
      <c r="R2183" t="s">
        <v>149</v>
      </c>
      <c r="S2183" t="s">
        <v>260</v>
      </c>
      <c r="T2183" t="s">
        <v>68</v>
      </c>
      <c r="U2183">
        <v>2017</v>
      </c>
      <c r="V2183">
        <v>453812</v>
      </c>
      <c r="W2183" t="s">
        <v>69</v>
      </c>
      <c r="X2183" t="s">
        <v>241</v>
      </c>
      <c r="Y2183">
        <v>296029</v>
      </c>
      <c r="Z2183">
        <v>157783</v>
      </c>
      <c r="AA2183" t="s">
        <v>69</v>
      </c>
      <c r="AB2183" t="s">
        <v>9858</v>
      </c>
      <c r="AC2183">
        <v>453812</v>
      </c>
    </row>
    <row r="2184" spans="1:29">
      <c r="A2184">
        <f t="shared" ca="1" si="34"/>
        <v>0.90807654830865858</v>
      </c>
      <c r="B2184" t="s">
        <v>55</v>
      </c>
      <c r="C2184">
        <v>9519054</v>
      </c>
      <c r="D2184" s="2">
        <v>43270</v>
      </c>
      <c r="E2184" t="s">
        <v>56</v>
      </c>
      <c r="F2184" t="s">
        <v>9859</v>
      </c>
      <c r="G2184">
        <v>5</v>
      </c>
      <c r="H2184" t="s">
        <v>58</v>
      </c>
      <c r="I2184" t="s">
        <v>59</v>
      </c>
      <c r="J2184">
        <v>87978</v>
      </c>
      <c r="K2184">
        <v>5</v>
      </c>
      <c r="L2184" s="2">
        <v>41821</v>
      </c>
      <c r="M2184" s="2">
        <v>44012</v>
      </c>
      <c r="N2184" t="s">
        <v>1088</v>
      </c>
      <c r="O2184">
        <v>12</v>
      </c>
      <c r="P2184" t="s">
        <v>656</v>
      </c>
      <c r="Q2184" t="s">
        <v>204</v>
      </c>
      <c r="R2184" t="s">
        <v>205</v>
      </c>
      <c r="S2184" t="s">
        <v>67</v>
      </c>
      <c r="T2184" t="s">
        <v>68</v>
      </c>
      <c r="U2184">
        <v>2018</v>
      </c>
      <c r="V2184">
        <v>336875</v>
      </c>
      <c r="W2184" t="s">
        <v>69</v>
      </c>
      <c r="X2184" t="s">
        <v>55</v>
      </c>
      <c r="Y2184">
        <v>218750</v>
      </c>
      <c r="Z2184">
        <v>118125</v>
      </c>
      <c r="AA2184" t="s">
        <v>69</v>
      </c>
      <c r="AB2184" t="s">
        <v>9860</v>
      </c>
      <c r="AC2184">
        <v>336875</v>
      </c>
    </row>
    <row r="2185" spans="1:29">
      <c r="A2185">
        <f t="shared" ca="1" si="34"/>
        <v>0.73724835514886711</v>
      </c>
      <c r="B2185" t="s">
        <v>241</v>
      </c>
      <c r="C2185">
        <v>9412874</v>
      </c>
      <c r="D2185" s="2">
        <v>43130</v>
      </c>
      <c r="E2185" t="s">
        <v>56</v>
      </c>
      <c r="F2185" t="s">
        <v>9861</v>
      </c>
      <c r="G2185">
        <v>5</v>
      </c>
      <c r="H2185" t="s">
        <v>58</v>
      </c>
      <c r="I2185" t="s">
        <v>243</v>
      </c>
      <c r="J2185">
        <v>128069</v>
      </c>
      <c r="K2185">
        <v>4</v>
      </c>
      <c r="L2185" s="2">
        <v>42073</v>
      </c>
      <c r="M2185" s="2">
        <v>43861</v>
      </c>
      <c r="N2185" t="s">
        <v>6681</v>
      </c>
      <c r="O2185">
        <v>3</v>
      </c>
      <c r="P2185" t="s">
        <v>882</v>
      </c>
      <c r="Q2185" t="s">
        <v>883</v>
      </c>
      <c r="R2185" t="s">
        <v>884</v>
      </c>
      <c r="S2185" t="s">
        <v>67</v>
      </c>
      <c r="T2185" t="s">
        <v>68</v>
      </c>
      <c r="U2185">
        <v>2018</v>
      </c>
      <c r="V2185">
        <v>416250</v>
      </c>
      <c r="W2185" t="s">
        <v>69</v>
      </c>
      <c r="X2185" t="s">
        <v>241</v>
      </c>
      <c r="Y2185">
        <v>250000</v>
      </c>
      <c r="Z2185">
        <v>166250</v>
      </c>
      <c r="AA2185" t="s">
        <v>69</v>
      </c>
      <c r="AB2185" t="s">
        <v>9862</v>
      </c>
      <c r="AC2185">
        <v>416250</v>
      </c>
    </row>
    <row r="2186" spans="1:29">
      <c r="A2186">
        <f t="shared" ca="1" si="34"/>
        <v>0.28429454772920282</v>
      </c>
      <c r="B2186" t="s">
        <v>303</v>
      </c>
      <c r="C2186">
        <v>9518884</v>
      </c>
      <c r="D2186" s="2">
        <v>43258</v>
      </c>
      <c r="E2186" t="s">
        <v>9863</v>
      </c>
      <c r="F2186" t="s">
        <v>9864</v>
      </c>
      <c r="G2186">
        <v>5</v>
      </c>
      <c r="H2186" t="s">
        <v>58</v>
      </c>
      <c r="I2186" t="s">
        <v>305</v>
      </c>
      <c r="J2186">
        <v>109051</v>
      </c>
      <c r="K2186">
        <v>3</v>
      </c>
      <c r="L2186" s="2">
        <v>42522</v>
      </c>
      <c r="M2186" s="2">
        <v>43982</v>
      </c>
      <c r="N2186" t="s">
        <v>980</v>
      </c>
      <c r="O2186">
        <v>7</v>
      </c>
      <c r="P2186" t="s">
        <v>3435</v>
      </c>
      <c r="Q2186" t="s">
        <v>3436</v>
      </c>
      <c r="R2186" t="s">
        <v>1943</v>
      </c>
      <c r="S2186" t="s">
        <v>67</v>
      </c>
      <c r="T2186" t="s">
        <v>68</v>
      </c>
      <c r="U2186">
        <v>2018</v>
      </c>
      <c r="V2186">
        <v>283500</v>
      </c>
      <c r="W2186" t="s">
        <v>69</v>
      </c>
      <c r="X2186" t="s">
        <v>303</v>
      </c>
      <c r="Y2186">
        <v>180000</v>
      </c>
      <c r="Z2186">
        <v>103500</v>
      </c>
      <c r="AA2186" t="s">
        <v>69</v>
      </c>
      <c r="AB2186" t="s">
        <v>9865</v>
      </c>
      <c r="AC2186">
        <v>283500</v>
      </c>
    </row>
    <row r="2187" spans="1:29">
      <c r="A2187">
        <f t="shared" ca="1" si="34"/>
        <v>0.2658022927360012</v>
      </c>
      <c r="B2187" t="s">
        <v>1143</v>
      </c>
      <c r="C2187">
        <v>9234465</v>
      </c>
      <c r="D2187" s="2">
        <v>42815</v>
      </c>
      <c r="E2187" t="s">
        <v>76</v>
      </c>
      <c r="F2187" t="s">
        <v>9866</v>
      </c>
      <c r="G2187">
        <v>5</v>
      </c>
      <c r="H2187" t="s">
        <v>58</v>
      </c>
      <c r="I2187" t="s">
        <v>1145</v>
      </c>
      <c r="J2187">
        <v>63146</v>
      </c>
      <c r="K2187">
        <v>5</v>
      </c>
      <c r="L2187" s="2">
        <v>41365</v>
      </c>
      <c r="M2187" s="2">
        <v>43555</v>
      </c>
      <c r="N2187" t="s">
        <v>1185</v>
      </c>
      <c r="O2187">
        <v>3</v>
      </c>
      <c r="P2187" t="s">
        <v>542</v>
      </c>
      <c r="Q2187" t="s">
        <v>543</v>
      </c>
      <c r="R2187" t="s">
        <v>205</v>
      </c>
      <c r="S2187" t="s">
        <v>67</v>
      </c>
      <c r="T2187" t="s">
        <v>68</v>
      </c>
      <c r="U2187">
        <v>2017</v>
      </c>
      <c r="V2187">
        <v>340000</v>
      </c>
      <c r="W2187" t="s">
        <v>69</v>
      </c>
      <c r="X2187" t="s">
        <v>1143</v>
      </c>
      <c r="Y2187">
        <v>212500</v>
      </c>
      <c r="Z2187">
        <v>127500</v>
      </c>
      <c r="AA2187" t="s">
        <v>69</v>
      </c>
      <c r="AB2187" t="s">
        <v>9867</v>
      </c>
      <c r="AC2187">
        <v>340000</v>
      </c>
    </row>
    <row r="2188" spans="1:29">
      <c r="A2188">
        <f t="shared" ca="1" si="34"/>
        <v>0.19013569535608354</v>
      </c>
      <c r="B2188" t="s">
        <v>199</v>
      </c>
      <c r="C2188">
        <v>9524114</v>
      </c>
      <c r="D2188" s="2">
        <v>43192</v>
      </c>
      <c r="E2188" t="s">
        <v>1856</v>
      </c>
      <c r="F2188" t="s">
        <v>9868</v>
      </c>
      <c r="G2188">
        <v>1</v>
      </c>
      <c r="H2188" t="s">
        <v>58</v>
      </c>
      <c r="I2188" t="s">
        <v>149</v>
      </c>
      <c r="J2188">
        <v>219957</v>
      </c>
      <c r="K2188">
        <v>1</v>
      </c>
      <c r="L2188" s="2">
        <v>43192</v>
      </c>
      <c r="M2188" s="2">
        <v>43357</v>
      </c>
      <c r="N2188" t="s">
        <v>489</v>
      </c>
      <c r="O2188">
        <v>12</v>
      </c>
      <c r="P2188" t="s">
        <v>3235</v>
      </c>
      <c r="Q2188" t="s">
        <v>217</v>
      </c>
      <c r="R2188" t="s">
        <v>120</v>
      </c>
      <c r="S2188" t="s">
        <v>67</v>
      </c>
      <c r="T2188" t="s">
        <v>68</v>
      </c>
      <c r="U2188">
        <v>2018</v>
      </c>
      <c r="V2188">
        <v>387731</v>
      </c>
      <c r="W2188" t="s">
        <v>69</v>
      </c>
      <c r="X2188" t="s">
        <v>199</v>
      </c>
      <c r="Y2188">
        <v>228750</v>
      </c>
      <c r="Z2188">
        <v>158981</v>
      </c>
      <c r="AA2188" t="s">
        <v>69</v>
      </c>
      <c r="AB2188" t="s">
        <v>9869</v>
      </c>
      <c r="AC2188">
        <v>387731</v>
      </c>
    </row>
    <row r="2189" spans="1:29">
      <c r="A2189">
        <f t="shared" ca="1" si="34"/>
        <v>9.2393569444510382E-2</v>
      </c>
      <c r="B2189" t="s">
        <v>241</v>
      </c>
      <c r="C2189">
        <v>9482756</v>
      </c>
      <c r="D2189" s="2">
        <v>43248</v>
      </c>
      <c r="E2189" t="s">
        <v>9294</v>
      </c>
      <c r="F2189" t="s">
        <v>9870</v>
      </c>
      <c r="G2189">
        <v>5</v>
      </c>
      <c r="H2189" t="s">
        <v>58</v>
      </c>
      <c r="I2189" t="s">
        <v>243</v>
      </c>
      <c r="J2189">
        <v>125265</v>
      </c>
      <c r="K2189">
        <v>5</v>
      </c>
      <c r="L2189" s="2">
        <v>41897</v>
      </c>
      <c r="M2189" s="2">
        <v>43982</v>
      </c>
      <c r="N2189" t="s">
        <v>9296</v>
      </c>
      <c r="O2189">
        <v>25</v>
      </c>
      <c r="P2189" t="s">
        <v>666</v>
      </c>
      <c r="Q2189" t="s">
        <v>119</v>
      </c>
      <c r="R2189" t="s">
        <v>120</v>
      </c>
      <c r="S2189" t="s">
        <v>667</v>
      </c>
      <c r="T2189" t="s">
        <v>68</v>
      </c>
      <c r="U2189">
        <v>2018</v>
      </c>
      <c r="V2189">
        <v>763808</v>
      </c>
      <c r="W2189" t="s">
        <v>69</v>
      </c>
      <c r="X2189" t="s">
        <v>241</v>
      </c>
      <c r="Y2189">
        <v>562829</v>
      </c>
      <c r="Z2189">
        <v>200979</v>
      </c>
      <c r="AA2189" t="s">
        <v>69</v>
      </c>
      <c r="AB2189" t="s">
        <v>9871</v>
      </c>
      <c r="AC2189">
        <v>763808</v>
      </c>
    </row>
    <row r="2190" spans="1:29">
      <c r="A2190">
        <f t="shared" ca="1" si="34"/>
        <v>0.63883175837899675</v>
      </c>
      <c r="B2190" t="s">
        <v>127</v>
      </c>
      <c r="C2190">
        <v>9505979</v>
      </c>
      <c r="D2190" s="2">
        <v>43293</v>
      </c>
      <c r="E2190" t="s">
        <v>9872</v>
      </c>
      <c r="F2190" t="s">
        <v>9873</v>
      </c>
      <c r="G2190">
        <v>5</v>
      </c>
      <c r="H2190" t="s">
        <v>58</v>
      </c>
      <c r="I2190" t="s">
        <v>130</v>
      </c>
      <c r="J2190">
        <v>104400</v>
      </c>
      <c r="K2190">
        <v>5</v>
      </c>
      <c r="L2190" s="2">
        <v>41876</v>
      </c>
      <c r="M2190" s="2">
        <v>44377</v>
      </c>
      <c r="N2190" t="s">
        <v>9874</v>
      </c>
      <c r="O2190">
        <v>8</v>
      </c>
      <c r="P2190" t="s">
        <v>9875</v>
      </c>
      <c r="Q2190" t="s">
        <v>472</v>
      </c>
      <c r="R2190" t="s">
        <v>311</v>
      </c>
      <c r="S2190" t="s">
        <v>85</v>
      </c>
      <c r="T2190" t="s">
        <v>68</v>
      </c>
      <c r="U2190">
        <v>2018</v>
      </c>
      <c r="V2190">
        <v>1029637</v>
      </c>
      <c r="W2190" t="s">
        <v>69</v>
      </c>
      <c r="X2190" t="s">
        <v>127</v>
      </c>
      <c r="Y2190">
        <v>865137</v>
      </c>
      <c r="Z2190">
        <v>164500</v>
      </c>
      <c r="AA2190" t="s">
        <v>69</v>
      </c>
      <c r="AB2190" t="s">
        <v>9876</v>
      </c>
      <c r="AC2190">
        <v>1029637</v>
      </c>
    </row>
    <row r="2191" spans="1:29">
      <c r="A2191">
        <f t="shared" ca="1" si="34"/>
        <v>0.33095797415136918</v>
      </c>
      <c r="B2191" t="s">
        <v>199</v>
      </c>
      <c r="C2191">
        <v>9305859</v>
      </c>
      <c r="D2191" s="2">
        <v>42906</v>
      </c>
      <c r="E2191" t="s">
        <v>76</v>
      </c>
      <c r="F2191" t="s">
        <v>9877</v>
      </c>
      <c r="G2191">
        <v>5</v>
      </c>
      <c r="H2191" t="s">
        <v>58</v>
      </c>
      <c r="I2191" t="s">
        <v>149</v>
      </c>
      <c r="J2191">
        <v>172592</v>
      </c>
      <c r="K2191">
        <v>5</v>
      </c>
      <c r="L2191" s="2">
        <v>41518</v>
      </c>
      <c r="M2191" s="2">
        <v>43281</v>
      </c>
      <c r="N2191" t="s">
        <v>570</v>
      </c>
      <c r="O2191">
        <v>7</v>
      </c>
      <c r="P2191" t="s">
        <v>1021</v>
      </c>
      <c r="Q2191" t="s">
        <v>472</v>
      </c>
      <c r="R2191" t="s">
        <v>311</v>
      </c>
      <c r="S2191" t="s">
        <v>473</v>
      </c>
      <c r="T2191" t="s">
        <v>68</v>
      </c>
      <c r="U2191">
        <v>2017</v>
      </c>
      <c r="V2191">
        <v>541784</v>
      </c>
      <c r="W2191" t="s">
        <v>69</v>
      </c>
      <c r="X2191" t="s">
        <v>199</v>
      </c>
      <c r="Y2191">
        <v>332001</v>
      </c>
      <c r="Z2191">
        <v>209783</v>
      </c>
      <c r="AA2191" t="s">
        <v>69</v>
      </c>
      <c r="AB2191" t="s">
        <v>9878</v>
      </c>
      <c r="AC2191">
        <v>541784</v>
      </c>
    </row>
    <row r="2192" spans="1:29">
      <c r="A2192">
        <f t="shared" ca="1" si="34"/>
        <v>0.98744300280613317</v>
      </c>
      <c r="B2192" t="s">
        <v>254</v>
      </c>
      <c r="C2192">
        <v>9276720</v>
      </c>
      <c r="D2192" s="2">
        <v>42894</v>
      </c>
      <c r="E2192" t="s">
        <v>56</v>
      </c>
      <c r="F2192" t="s">
        <v>9879</v>
      </c>
      <c r="G2192">
        <v>5</v>
      </c>
      <c r="H2192" t="s">
        <v>58</v>
      </c>
      <c r="I2192" t="s">
        <v>256</v>
      </c>
      <c r="J2192">
        <v>111254</v>
      </c>
      <c r="K2192">
        <v>4</v>
      </c>
      <c r="L2192" s="2">
        <v>41912</v>
      </c>
      <c r="M2192" s="2">
        <v>43616</v>
      </c>
      <c r="N2192" t="s">
        <v>9880</v>
      </c>
      <c r="O2192">
        <v>7</v>
      </c>
      <c r="P2192" t="s">
        <v>1030</v>
      </c>
      <c r="Q2192" t="s">
        <v>584</v>
      </c>
      <c r="R2192" t="s">
        <v>585</v>
      </c>
      <c r="S2192" t="s">
        <v>67</v>
      </c>
      <c r="T2192" t="s">
        <v>68</v>
      </c>
      <c r="U2192">
        <v>2017</v>
      </c>
      <c r="V2192">
        <v>353617</v>
      </c>
      <c r="W2192" t="s">
        <v>69</v>
      </c>
      <c r="X2192" t="s">
        <v>254</v>
      </c>
      <c r="Y2192">
        <v>272015</v>
      </c>
      <c r="Z2192">
        <v>81602</v>
      </c>
      <c r="AA2192" t="s">
        <v>69</v>
      </c>
      <c r="AB2192" t="s">
        <v>9881</v>
      </c>
      <c r="AC2192">
        <v>353617</v>
      </c>
    </row>
    <row r="2193" spans="1:29">
      <c r="A2193">
        <f t="shared" ca="1" si="34"/>
        <v>0.28948014494636742</v>
      </c>
      <c r="B2193" t="s">
        <v>55</v>
      </c>
      <c r="C2193">
        <v>9535508</v>
      </c>
      <c r="D2193" s="2">
        <v>43301</v>
      </c>
      <c r="E2193" t="s">
        <v>56</v>
      </c>
      <c r="F2193" t="s">
        <v>9882</v>
      </c>
      <c r="G2193">
        <v>5</v>
      </c>
      <c r="H2193" t="s">
        <v>58</v>
      </c>
      <c r="I2193" t="s">
        <v>59</v>
      </c>
      <c r="J2193">
        <v>90919</v>
      </c>
      <c r="K2193">
        <v>5</v>
      </c>
      <c r="L2193" s="2">
        <v>41897</v>
      </c>
      <c r="M2193" s="2">
        <v>44043</v>
      </c>
      <c r="N2193" t="s">
        <v>7459</v>
      </c>
      <c r="O2193">
        <v>3</v>
      </c>
      <c r="P2193" t="s">
        <v>6322</v>
      </c>
      <c r="Q2193" t="s">
        <v>543</v>
      </c>
      <c r="R2193" t="s">
        <v>205</v>
      </c>
      <c r="S2193" t="s">
        <v>67</v>
      </c>
      <c r="T2193" t="s">
        <v>68</v>
      </c>
      <c r="U2193">
        <v>2018</v>
      </c>
      <c r="V2193">
        <v>624136</v>
      </c>
      <c r="W2193" t="s">
        <v>69</v>
      </c>
      <c r="X2193" t="s">
        <v>55</v>
      </c>
      <c r="Y2193">
        <v>547225</v>
      </c>
      <c r="Z2193">
        <v>76911</v>
      </c>
      <c r="AA2193" t="s">
        <v>69</v>
      </c>
      <c r="AB2193" t="s">
        <v>9883</v>
      </c>
      <c r="AC2193">
        <v>624136</v>
      </c>
    </row>
    <row r="2194" spans="1:29">
      <c r="A2194">
        <f t="shared" ca="1" si="34"/>
        <v>0.71211283446098683</v>
      </c>
      <c r="B2194" t="s">
        <v>92</v>
      </c>
      <c r="C2194">
        <v>9304810</v>
      </c>
      <c r="D2194" s="2">
        <v>42927</v>
      </c>
      <c r="E2194" t="s">
        <v>7195</v>
      </c>
      <c r="F2194" t="s">
        <v>9884</v>
      </c>
      <c r="G2194">
        <v>5</v>
      </c>
      <c r="H2194" t="s">
        <v>58</v>
      </c>
      <c r="I2194" t="s">
        <v>95</v>
      </c>
      <c r="J2194">
        <v>77891</v>
      </c>
      <c r="K2194">
        <v>5</v>
      </c>
      <c r="L2194" s="2">
        <v>41533</v>
      </c>
      <c r="M2194" s="2">
        <v>43646</v>
      </c>
      <c r="N2194" t="s">
        <v>7197</v>
      </c>
      <c r="O2194">
        <v>50</v>
      </c>
      <c r="P2194" t="s">
        <v>357</v>
      </c>
      <c r="Q2194" t="s">
        <v>358</v>
      </c>
      <c r="R2194" t="s">
        <v>149</v>
      </c>
      <c r="S2194" t="s">
        <v>67</v>
      </c>
      <c r="T2194" t="s">
        <v>68</v>
      </c>
      <c r="U2194">
        <v>2017</v>
      </c>
      <c r="V2194">
        <v>475425</v>
      </c>
      <c r="W2194" t="s">
        <v>69</v>
      </c>
      <c r="X2194" t="s">
        <v>92</v>
      </c>
      <c r="Y2194">
        <v>369193</v>
      </c>
      <c r="Z2194">
        <v>106232</v>
      </c>
      <c r="AA2194" t="s">
        <v>69</v>
      </c>
      <c r="AB2194" t="s">
        <v>9885</v>
      </c>
      <c r="AC2194">
        <v>475425</v>
      </c>
    </row>
    <row r="2195" spans="1:29">
      <c r="A2195">
        <f t="shared" ca="1" si="34"/>
        <v>0.47398966453108493</v>
      </c>
      <c r="B2195" t="s">
        <v>92</v>
      </c>
      <c r="C2195">
        <v>9382901</v>
      </c>
      <c r="D2195" s="2">
        <v>43046</v>
      </c>
      <c r="E2195" t="s">
        <v>2175</v>
      </c>
      <c r="F2195" t="s">
        <v>9886</v>
      </c>
      <c r="G2195">
        <v>5</v>
      </c>
      <c r="H2195" t="s">
        <v>58</v>
      </c>
      <c r="I2195" t="s">
        <v>95</v>
      </c>
      <c r="J2195">
        <v>87046</v>
      </c>
      <c r="K2195">
        <v>3</v>
      </c>
      <c r="L2195" s="2">
        <v>42355</v>
      </c>
      <c r="M2195" s="2">
        <v>43799</v>
      </c>
      <c r="N2195" t="s">
        <v>1974</v>
      </c>
      <c r="O2195">
        <v>21</v>
      </c>
      <c r="P2195" t="s">
        <v>2180</v>
      </c>
      <c r="Q2195" t="s">
        <v>1254</v>
      </c>
      <c r="R2195" t="s">
        <v>630</v>
      </c>
      <c r="S2195" t="s">
        <v>260</v>
      </c>
      <c r="T2195" t="s">
        <v>68</v>
      </c>
      <c r="U2195">
        <v>2018</v>
      </c>
      <c r="V2195">
        <v>398400</v>
      </c>
      <c r="W2195" t="s">
        <v>69</v>
      </c>
      <c r="X2195" t="s">
        <v>92</v>
      </c>
      <c r="Y2195">
        <v>207500</v>
      </c>
      <c r="Z2195">
        <v>190900</v>
      </c>
      <c r="AA2195" t="s">
        <v>69</v>
      </c>
      <c r="AB2195" t="s">
        <v>9887</v>
      </c>
      <c r="AC2195">
        <v>398400</v>
      </c>
    </row>
    <row r="2196" spans="1:29">
      <c r="A2196">
        <f t="shared" ca="1" si="34"/>
        <v>0.52115264212860013</v>
      </c>
      <c r="B2196" t="s">
        <v>254</v>
      </c>
      <c r="C2196">
        <v>9552174</v>
      </c>
      <c r="D2196" s="2">
        <v>43346</v>
      </c>
      <c r="E2196" t="s">
        <v>56</v>
      </c>
      <c r="F2196" t="s">
        <v>9888</v>
      </c>
      <c r="G2196">
        <v>5</v>
      </c>
      <c r="H2196" t="s">
        <v>58</v>
      </c>
      <c r="I2196" t="s">
        <v>256</v>
      </c>
      <c r="J2196">
        <v>70862</v>
      </c>
      <c r="K2196">
        <v>13</v>
      </c>
      <c r="L2196" s="2">
        <v>38534</v>
      </c>
      <c r="M2196" s="2">
        <v>43708</v>
      </c>
      <c r="N2196" t="s">
        <v>3876</v>
      </c>
      <c r="O2196">
        <v>6</v>
      </c>
      <c r="P2196" t="s">
        <v>333</v>
      </c>
      <c r="Q2196" t="s">
        <v>334</v>
      </c>
      <c r="R2196" t="s">
        <v>335</v>
      </c>
      <c r="S2196" t="s">
        <v>67</v>
      </c>
      <c r="T2196" t="s">
        <v>68</v>
      </c>
      <c r="U2196">
        <v>2018</v>
      </c>
      <c r="V2196">
        <v>357532</v>
      </c>
      <c r="W2196" t="s">
        <v>69</v>
      </c>
      <c r="X2196" t="s">
        <v>254</v>
      </c>
      <c r="Y2196">
        <v>236859</v>
      </c>
      <c r="Z2196">
        <v>120673</v>
      </c>
      <c r="AA2196" t="s">
        <v>69</v>
      </c>
      <c r="AB2196" t="s">
        <v>9889</v>
      </c>
      <c r="AC2196">
        <v>357532</v>
      </c>
    </row>
    <row r="2197" spans="1:29">
      <c r="A2197">
        <f t="shared" ca="1" si="34"/>
        <v>0.84786791368729575</v>
      </c>
      <c r="B2197" t="s">
        <v>199</v>
      </c>
      <c r="C2197">
        <v>9532797</v>
      </c>
      <c r="D2197" s="2">
        <v>43206</v>
      </c>
      <c r="E2197" t="s">
        <v>56</v>
      </c>
      <c r="F2197" t="s">
        <v>9890</v>
      </c>
      <c r="G2197">
        <v>5</v>
      </c>
      <c r="H2197" t="s">
        <v>58</v>
      </c>
      <c r="I2197" t="s">
        <v>149</v>
      </c>
      <c r="J2197">
        <v>190428</v>
      </c>
      <c r="K2197">
        <v>4</v>
      </c>
      <c r="L2197" s="2">
        <v>42125</v>
      </c>
      <c r="M2197" s="2">
        <v>43951</v>
      </c>
      <c r="N2197" t="s">
        <v>1136</v>
      </c>
      <c r="O2197">
        <v>4</v>
      </c>
      <c r="P2197" t="s">
        <v>638</v>
      </c>
      <c r="Q2197" t="s">
        <v>639</v>
      </c>
      <c r="R2197" t="s">
        <v>640</v>
      </c>
      <c r="S2197" t="s">
        <v>67</v>
      </c>
      <c r="T2197" t="s">
        <v>68</v>
      </c>
      <c r="U2197">
        <v>2018</v>
      </c>
      <c r="V2197">
        <v>431339</v>
      </c>
      <c r="W2197" t="s">
        <v>69</v>
      </c>
      <c r="X2197" t="s">
        <v>199</v>
      </c>
      <c r="Y2197">
        <v>364281</v>
      </c>
      <c r="Z2197">
        <v>67058</v>
      </c>
      <c r="AA2197" t="s">
        <v>69</v>
      </c>
      <c r="AB2197" t="s">
        <v>9891</v>
      </c>
      <c r="AC2197">
        <v>431339</v>
      </c>
    </row>
    <row r="2198" spans="1:29">
      <c r="A2198">
        <f t="shared" ca="1" si="34"/>
        <v>0.45179318261558621</v>
      </c>
      <c r="B2198" t="s">
        <v>254</v>
      </c>
      <c r="C2198">
        <v>9340216</v>
      </c>
      <c r="D2198" s="2">
        <v>42936</v>
      </c>
      <c r="E2198" t="s">
        <v>56</v>
      </c>
      <c r="F2198" t="s">
        <v>9892</v>
      </c>
      <c r="G2198">
        <v>5</v>
      </c>
      <c r="H2198" t="s">
        <v>58</v>
      </c>
      <c r="I2198" t="s">
        <v>256</v>
      </c>
      <c r="J2198">
        <v>107117</v>
      </c>
      <c r="K2198">
        <v>4</v>
      </c>
      <c r="L2198" s="2">
        <v>41852</v>
      </c>
      <c r="M2198" s="2">
        <v>43677</v>
      </c>
      <c r="N2198" t="s">
        <v>388</v>
      </c>
      <c r="O2198">
        <v>3</v>
      </c>
      <c r="P2198" t="s">
        <v>542</v>
      </c>
      <c r="Q2198" t="s">
        <v>543</v>
      </c>
      <c r="R2198" t="s">
        <v>205</v>
      </c>
      <c r="S2198" t="s">
        <v>67</v>
      </c>
      <c r="T2198" t="s">
        <v>68</v>
      </c>
      <c r="U2198">
        <v>2017</v>
      </c>
      <c r="V2198">
        <v>309128</v>
      </c>
      <c r="W2198" t="s">
        <v>69</v>
      </c>
      <c r="X2198" t="s">
        <v>254</v>
      </c>
      <c r="Y2198">
        <v>202653</v>
      </c>
      <c r="Z2198">
        <v>106475</v>
      </c>
      <c r="AA2198" t="s">
        <v>69</v>
      </c>
      <c r="AB2198" t="s">
        <v>9893</v>
      </c>
      <c r="AC2198">
        <v>309128</v>
      </c>
    </row>
    <row r="2199" spans="1:29">
      <c r="A2199">
        <f t="shared" ca="1" si="34"/>
        <v>0.19066690261265962</v>
      </c>
      <c r="B2199" t="s">
        <v>1143</v>
      </c>
      <c r="C2199">
        <v>9463345</v>
      </c>
      <c r="D2199" s="2">
        <v>43205</v>
      </c>
      <c r="E2199" t="s">
        <v>76</v>
      </c>
      <c r="F2199" t="s">
        <v>9894</v>
      </c>
      <c r="G2199">
        <v>5</v>
      </c>
      <c r="H2199" t="s">
        <v>58</v>
      </c>
      <c r="I2199" t="s">
        <v>1145</v>
      </c>
      <c r="J2199">
        <v>64197</v>
      </c>
      <c r="K2199">
        <v>5</v>
      </c>
      <c r="L2199" s="2">
        <v>41760</v>
      </c>
      <c r="M2199" s="2">
        <v>43479</v>
      </c>
      <c r="N2199" t="s">
        <v>9895</v>
      </c>
      <c r="O2199">
        <v>7</v>
      </c>
      <c r="P2199" t="s">
        <v>189</v>
      </c>
      <c r="Q2199" t="s">
        <v>190</v>
      </c>
      <c r="R2199" t="s">
        <v>191</v>
      </c>
      <c r="S2199" t="s">
        <v>67</v>
      </c>
      <c r="T2199" t="s">
        <v>68</v>
      </c>
      <c r="U2199">
        <v>2018</v>
      </c>
      <c r="V2199">
        <v>382800</v>
      </c>
      <c r="W2199" t="s">
        <v>69</v>
      </c>
      <c r="X2199" t="s">
        <v>1143</v>
      </c>
      <c r="Y2199">
        <v>220000</v>
      </c>
      <c r="Z2199">
        <v>162800</v>
      </c>
      <c r="AA2199" t="s">
        <v>69</v>
      </c>
      <c r="AB2199" t="s">
        <v>9896</v>
      </c>
      <c r="AC2199">
        <v>382800</v>
      </c>
    </row>
    <row r="2200" spans="1:29">
      <c r="A2200">
        <f t="shared" ca="1" si="34"/>
        <v>1.967884642067097E-2</v>
      </c>
      <c r="B2200" t="s">
        <v>199</v>
      </c>
      <c r="C2200">
        <v>9326927</v>
      </c>
      <c r="D2200" s="2">
        <v>42950</v>
      </c>
      <c r="E2200" t="s">
        <v>9897</v>
      </c>
      <c r="F2200" t="s">
        <v>9898</v>
      </c>
      <c r="G2200">
        <v>5</v>
      </c>
      <c r="H2200" t="s">
        <v>58</v>
      </c>
      <c r="I2200" t="s">
        <v>149</v>
      </c>
      <c r="J2200">
        <v>190016</v>
      </c>
      <c r="K2200">
        <v>4</v>
      </c>
      <c r="L2200" s="2">
        <v>41897</v>
      </c>
      <c r="M2200" s="2">
        <v>43708</v>
      </c>
      <c r="N2200" t="s">
        <v>379</v>
      </c>
      <c r="O2200">
        <v>4</v>
      </c>
      <c r="P2200" t="s">
        <v>135</v>
      </c>
      <c r="Q2200" t="s">
        <v>136</v>
      </c>
      <c r="R2200" t="s">
        <v>137</v>
      </c>
      <c r="S2200" t="s">
        <v>67</v>
      </c>
      <c r="T2200" t="s">
        <v>68</v>
      </c>
      <c r="U2200">
        <v>2017</v>
      </c>
      <c r="V2200">
        <v>617350</v>
      </c>
      <c r="W2200" t="s">
        <v>69</v>
      </c>
      <c r="X2200" t="s">
        <v>199</v>
      </c>
      <c r="Y2200">
        <v>403497</v>
      </c>
      <c r="Z2200">
        <v>213853</v>
      </c>
      <c r="AA2200" t="s">
        <v>69</v>
      </c>
      <c r="AB2200" t="s">
        <v>9899</v>
      </c>
      <c r="AC2200">
        <v>617350</v>
      </c>
    </row>
    <row r="2201" spans="1:29">
      <c r="A2201">
        <f t="shared" ca="1" si="34"/>
        <v>0.12685523321926395</v>
      </c>
      <c r="B2201" t="s">
        <v>303</v>
      </c>
      <c r="C2201">
        <v>9506722</v>
      </c>
      <c r="D2201" s="2">
        <v>43242</v>
      </c>
      <c r="E2201" t="s">
        <v>56</v>
      </c>
      <c r="F2201" t="s">
        <v>9900</v>
      </c>
      <c r="G2201">
        <v>5</v>
      </c>
      <c r="H2201" t="s">
        <v>58</v>
      </c>
      <c r="I2201" t="s">
        <v>305</v>
      </c>
      <c r="J2201">
        <v>29867</v>
      </c>
      <c r="K2201">
        <v>34</v>
      </c>
      <c r="L2201" s="2">
        <v>29799</v>
      </c>
      <c r="M2201" s="2">
        <v>44012</v>
      </c>
      <c r="N2201" t="s">
        <v>1111</v>
      </c>
      <c r="O2201">
        <v>30</v>
      </c>
      <c r="P2201" t="s">
        <v>1180</v>
      </c>
      <c r="Q2201" t="s">
        <v>1091</v>
      </c>
      <c r="R2201" t="s">
        <v>149</v>
      </c>
      <c r="S2201" t="s">
        <v>473</v>
      </c>
      <c r="T2201" t="s">
        <v>68</v>
      </c>
      <c r="U2201">
        <v>2018</v>
      </c>
      <c r="V2201">
        <v>721469</v>
      </c>
      <c r="W2201" t="s">
        <v>69</v>
      </c>
      <c r="X2201" t="s">
        <v>303</v>
      </c>
      <c r="Y2201">
        <v>412268</v>
      </c>
      <c r="Z2201">
        <v>309201</v>
      </c>
      <c r="AA2201" t="s">
        <v>69</v>
      </c>
      <c r="AB2201" t="s">
        <v>9901</v>
      </c>
      <c r="AC2201">
        <v>721469</v>
      </c>
    </row>
    <row r="2202" spans="1:29">
      <c r="A2202">
        <f t="shared" ca="1" si="34"/>
        <v>0.44227743057572222</v>
      </c>
      <c r="B2202" t="s">
        <v>55</v>
      </c>
      <c r="C2202">
        <v>9527875</v>
      </c>
      <c r="D2202" s="2">
        <v>43286</v>
      </c>
      <c r="E2202" t="s">
        <v>56</v>
      </c>
      <c r="F2202" t="s">
        <v>9902</v>
      </c>
      <c r="G2202">
        <v>5</v>
      </c>
      <c r="H2202" t="s">
        <v>58</v>
      </c>
      <c r="I2202" t="s">
        <v>59</v>
      </c>
      <c r="J2202">
        <v>90390</v>
      </c>
      <c r="K2202">
        <v>4</v>
      </c>
      <c r="L2202" s="2">
        <v>42200</v>
      </c>
      <c r="M2202" s="2">
        <v>44012</v>
      </c>
      <c r="N2202" t="s">
        <v>9903</v>
      </c>
      <c r="O2202">
        <v>47</v>
      </c>
      <c r="P2202" t="s">
        <v>717</v>
      </c>
      <c r="Q2202" t="s">
        <v>718</v>
      </c>
      <c r="R2202" t="s">
        <v>149</v>
      </c>
      <c r="S2202" t="s">
        <v>67</v>
      </c>
      <c r="T2202" t="s">
        <v>68</v>
      </c>
      <c r="U2202">
        <v>2018</v>
      </c>
      <c r="V2202">
        <v>436818</v>
      </c>
      <c r="W2202" t="s">
        <v>69</v>
      </c>
      <c r="X2202" t="s">
        <v>55</v>
      </c>
      <c r="Y2202">
        <v>329297</v>
      </c>
      <c r="Z2202">
        <v>107521</v>
      </c>
      <c r="AA2202" t="s">
        <v>69</v>
      </c>
      <c r="AB2202" t="s">
        <v>9904</v>
      </c>
      <c r="AC2202">
        <v>436818</v>
      </c>
    </row>
    <row r="2203" spans="1:29">
      <c r="A2203">
        <f t="shared" ca="1" si="34"/>
        <v>0.54385392179649705</v>
      </c>
      <c r="B2203" t="s">
        <v>254</v>
      </c>
      <c r="C2203">
        <v>9212819</v>
      </c>
      <c r="D2203" s="2">
        <v>42786</v>
      </c>
      <c r="E2203" t="s">
        <v>76</v>
      </c>
      <c r="F2203" t="s">
        <v>9905</v>
      </c>
      <c r="G2203">
        <v>5</v>
      </c>
      <c r="H2203" t="s">
        <v>58</v>
      </c>
      <c r="I2203" t="s">
        <v>256</v>
      </c>
      <c r="J2203">
        <v>109193</v>
      </c>
      <c r="K2203">
        <v>4</v>
      </c>
      <c r="L2203" s="2">
        <v>41760</v>
      </c>
      <c r="M2203" s="2">
        <v>43708</v>
      </c>
      <c r="N2203" t="s">
        <v>1214</v>
      </c>
      <c r="O2203">
        <v>4</v>
      </c>
      <c r="P2203" t="s">
        <v>234</v>
      </c>
      <c r="Q2203" t="s">
        <v>235</v>
      </c>
      <c r="R2203" t="s">
        <v>236</v>
      </c>
      <c r="S2203" t="s">
        <v>67</v>
      </c>
      <c r="T2203" t="s">
        <v>68</v>
      </c>
      <c r="U2203">
        <v>2017</v>
      </c>
      <c r="V2203">
        <v>305491</v>
      </c>
      <c r="W2203" t="s">
        <v>69</v>
      </c>
      <c r="X2203" t="s">
        <v>254</v>
      </c>
      <c r="Y2203">
        <v>200322</v>
      </c>
      <c r="Z2203">
        <v>105169</v>
      </c>
      <c r="AA2203" t="s">
        <v>69</v>
      </c>
      <c r="AB2203" t="s">
        <v>9906</v>
      </c>
      <c r="AC2203">
        <v>305491</v>
      </c>
    </row>
    <row r="2204" spans="1:29">
      <c r="A2204">
        <f t="shared" ca="1" si="34"/>
        <v>0.94682127102688818</v>
      </c>
      <c r="B2204" t="s">
        <v>303</v>
      </c>
      <c r="C2204">
        <v>9244016</v>
      </c>
      <c r="D2204" s="2">
        <v>42754</v>
      </c>
      <c r="E2204" t="s">
        <v>56</v>
      </c>
      <c r="F2204" t="s">
        <v>9907</v>
      </c>
      <c r="G2204">
        <v>5</v>
      </c>
      <c r="H2204" t="s">
        <v>58</v>
      </c>
      <c r="I2204" t="s">
        <v>305</v>
      </c>
      <c r="J2204">
        <v>107528</v>
      </c>
      <c r="K2204">
        <v>2</v>
      </c>
      <c r="L2204" s="2">
        <v>42444</v>
      </c>
      <c r="M2204" s="2">
        <v>43524</v>
      </c>
      <c r="N2204" t="s">
        <v>792</v>
      </c>
      <c r="O2204">
        <v>7</v>
      </c>
      <c r="P2204" t="s">
        <v>4303</v>
      </c>
      <c r="Q2204" t="s">
        <v>472</v>
      </c>
      <c r="R2204" t="s">
        <v>311</v>
      </c>
      <c r="S2204" t="s">
        <v>102</v>
      </c>
      <c r="T2204" t="s">
        <v>68</v>
      </c>
      <c r="U2204">
        <v>2017</v>
      </c>
      <c r="V2204">
        <v>465685</v>
      </c>
      <c r="W2204" t="s">
        <v>69</v>
      </c>
      <c r="X2204" t="s">
        <v>303</v>
      </c>
      <c r="Y2204">
        <v>278091</v>
      </c>
      <c r="Z2204">
        <v>182594</v>
      </c>
      <c r="AA2204" t="s">
        <v>69</v>
      </c>
      <c r="AB2204" t="s">
        <v>9908</v>
      </c>
      <c r="AC2204">
        <v>460685</v>
      </c>
    </row>
    <row r="2205" spans="1:29">
      <c r="A2205">
        <f t="shared" ca="1" si="34"/>
        <v>0.29489450393243755</v>
      </c>
      <c r="B2205" t="s">
        <v>75</v>
      </c>
      <c r="C2205">
        <v>9223638</v>
      </c>
      <c r="D2205" s="2">
        <v>42795</v>
      </c>
      <c r="E2205" t="s">
        <v>724</v>
      </c>
      <c r="F2205" t="s">
        <v>9909</v>
      </c>
      <c r="G2205">
        <v>5</v>
      </c>
      <c r="H2205" t="s">
        <v>58</v>
      </c>
      <c r="I2205" t="s">
        <v>78</v>
      </c>
      <c r="J2205">
        <v>37120</v>
      </c>
      <c r="K2205">
        <v>5</v>
      </c>
      <c r="L2205" s="2">
        <v>40770</v>
      </c>
      <c r="M2205" s="2">
        <v>43890</v>
      </c>
      <c r="N2205" t="s">
        <v>9910</v>
      </c>
      <c r="O2205">
        <v>7</v>
      </c>
      <c r="P2205" t="s">
        <v>1729</v>
      </c>
      <c r="Q2205" t="s">
        <v>65</v>
      </c>
      <c r="R2205" t="s">
        <v>66</v>
      </c>
      <c r="S2205" t="s">
        <v>67</v>
      </c>
      <c r="T2205" t="s">
        <v>68</v>
      </c>
      <c r="U2205">
        <v>2017</v>
      </c>
      <c r="V2205">
        <v>1388548</v>
      </c>
      <c r="W2205" t="s">
        <v>69</v>
      </c>
      <c r="X2205" t="s">
        <v>75</v>
      </c>
      <c r="Y2205">
        <v>1218365</v>
      </c>
      <c r="Z2205">
        <v>170183</v>
      </c>
      <c r="AA2205" t="s">
        <v>69</v>
      </c>
      <c r="AB2205" t="s">
        <v>9911</v>
      </c>
      <c r="AC2205">
        <v>1388548</v>
      </c>
    </row>
    <row r="2206" spans="1:29">
      <c r="A2206">
        <f t="shared" ca="1" si="34"/>
        <v>0.36436293747242088</v>
      </c>
      <c r="B2206" t="s">
        <v>303</v>
      </c>
      <c r="C2206">
        <v>9307786</v>
      </c>
      <c r="D2206" s="2">
        <v>42914</v>
      </c>
      <c r="E2206" t="s">
        <v>76</v>
      </c>
      <c r="F2206" t="s">
        <v>9912</v>
      </c>
      <c r="G2206">
        <v>5</v>
      </c>
      <c r="H2206" t="s">
        <v>58</v>
      </c>
      <c r="I2206" t="s">
        <v>305</v>
      </c>
      <c r="J2206">
        <v>71594</v>
      </c>
      <c r="K2206">
        <v>12</v>
      </c>
      <c r="L2206" s="2">
        <v>38838</v>
      </c>
      <c r="M2206" s="2">
        <v>44012</v>
      </c>
      <c r="N2206" t="s">
        <v>1485</v>
      </c>
      <c r="O2206">
        <v>5</v>
      </c>
      <c r="P2206" t="s">
        <v>82</v>
      </c>
      <c r="Q2206" t="s">
        <v>83</v>
      </c>
      <c r="R2206" t="s">
        <v>84</v>
      </c>
      <c r="S2206" t="s">
        <v>296</v>
      </c>
      <c r="T2206" t="s">
        <v>68</v>
      </c>
      <c r="U2206">
        <v>2017</v>
      </c>
      <c r="V2206">
        <v>321900</v>
      </c>
      <c r="W2206" t="s">
        <v>69</v>
      </c>
      <c r="X2206" t="s">
        <v>303</v>
      </c>
      <c r="Y2206">
        <v>217500</v>
      </c>
      <c r="Z2206">
        <v>104400</v>
      </c>
      <c r="AA2206" t="s">
        <v>69</v>
      </c>
      <c r="AB2206" t="s">
        <v>9913</v>
      </c>
      <c r="AC2206">
        <v>321900</v>
      </c>
    </row>
    <row r="2207" spans="1:29">
      <c r="A2207">
        <f t="shared" ca="1" si="34"/>
        <v>0.42146085570727965</v>
      </c>
      <c r="B2207" t="s">
        <v>241</v>
      </c>
      <c r="C2207">
        <v>9538812</v>
      </c>
      <c r="D2207" s="2">
        <v>43313</v>
      </c>
      <c r="E2207" t="s">
        <v>56</v>
      </c>
      <c r="F2207" t="s">
        <v>9914</v>
      </c>
      <c r="G2207">
        <v>5</v>
      </c>
      <c r="H2207" t="s">
        <v>58</v>
      </c>
      <c r="I2207" t="s">
        <v>243</v>
      </c>
      <c r="J2207">
        <v>83078</v>
      </c>
      <c r="K2207">
        <v>13</v>
      </c>
      <c r="L2207" s="2">
        <v>38687</v>
      </c>
      <c r="M2207" s="2">
        <v>43708</v>
      </c>
      <c r="N2207" t="s">
        <v>3129</v>
      </c>
      <c r="O2207">
        <v>13</v>
      </c>
      <c r="P2207" t="s">
        <v>1222</v>
      </c>
      <c r="Q2207" t="s">
        <v>217</v>
      </c>
      <c r="R2207" t="s">
        <v>120</v>
      </c>
      <c r="S2207" t="s">
        <v>67</v>
      </c>
      <c r="T2207" t="s">
        <v>68</v>
      </c>
      <c r="U2207">
        <v>2018</v>
      </c>
      <c r="V2207">
        <v>847498</v>
      </c>
      <c r="W2207" t="s">
        <v>69</v>
      </c>
      <c r="X2207" t="s">
        <v>241</v>
      </c>
      <c r="Y2207">
        <v>499999</v>
      </c>
      <c r="Z2207">
        <v>347499</v>
      </c>
      <c r="AA2207" t="s">
        <v>69</v>
      </c>
      <c r="AB2207" t="s">
        <v>9915</v>
      </c>
      <c r="AC2207">
        <v>847498</v>
      </c>
    </row>
    <row r="2208" spans="1:29">
      <c r="A2208">
        <f t="shared" ca="1" si="34"/>
        <v>0.88490682457435355</v>
      </c>
      <c r="B2208" t="s">
        <v>75</v>
      </c>
      <c r="C2208">
        <v>9251721</v>
      </c>
      <c r="D2208" s="2">
        <v>42794</v>
      </c>
      <c r="E2208" t="s">
        <v>8079</v>
      </c>
      <c r="F2208" t="s">
        <v>9916</v>
      </c>
      <c r="G2208">
        <v>5</v>
      </c>
      <c r="H2208" t="s">
        <v>58</v>
      </c>
      <c r="I2208" t="s">
        <v>78</v>
      </c>
      <c r="J2208">
        <v>42191</v>
      </c>
      <c r="K2208">
        <v>5</v>
      </c>
      <c r="L2208" s="2">
        <v>41426</v>
      </c>
      <c r="M2208" s="2">
        <v>43524</v>
      </c>
      <c r="N2208" t="s">
        <v>9917</v>
      </c>
      <c r="O2208">
        <v>3</v>
      </c>
      <c r="P2208" t="s">
        <v>368</v>
      </c>
      <c r="Q2208" t="s">
        <v>369</v>
      </c>
      <c r="R2208" t="s">
        <v>370</v>
      </c>
      <c r="S2208" t="s">
        <v>67</v>
      </c>
      <c r="T2208" t="s">
        <v>68</v>
      </c>
      <c r="U2208">
        <v>2017</v>
      </c>
      <c r="V2208">
        <v>495881</v>
      </c>
      <c r="W2208" t="s">
        <v>69</v>
      </c>
      <c r="X2208" t="s">
        <v>75</v>
      </c>
      <c r="Y2208">
        <v>336934</v>
      </c>
      <c r="Z2208">
        <v>158947</v>
      </c>
      <c r="AA2208" t="s">
        <v>69</v>
      </c>
      <c r="AB2208" t="s">
        <v>9918</v>
      </c>
      <c r="AC2208">
        <v>495881</v>
      </c>
    </row>
    <row r="2209" spans="1:29">
      <c r="A2209">
        <f t="shared" ca="1" si="34"/>
        <v>0.19221287271721921</v>
      </c>
      <c r="B2209" t="s">
        <v>624</v>
      </c>
      <c r="C2209">
        <v>9302549</v>
      </c>
      <c r="D2209" s="2">
        <v>42909</v>
      </c>
      <c r="E2209" t="s">
        <v>5306</v>
      </c>
      <c r="F2209" t="s">
        <v>9919</v>
      </c>
      <c r="G2209">
        <v>5</v>
      </c>
      <c r="H2209" t="s">
        <v>58</v>
      </c>
      <c r="I2209" t="s">
        <v>626</v>
      </c>
      <c r="J2209">
        <v>14435</v>
      </c>
      <c r="K2209">
        <v>5</v>
      </c>
      <c r="L2209" s="2">
        <v>41535</v>
      </c>
      <c r="M2209" s="2">
        <v>43646</v>
      </c>
      <c r="N2209" t="s">
        <v>5308</v>
      </c>
      <c r="O2209">
        <v>11</v>
      </c>
      <c r="P2209" t="s">
        <v>532</v>
      </c>
      <c r="Q2209" t="s">
        <v>533</v>
      </c>
      <c r="R2209" t="s">
        <v>149</v>
      </c>
      <c r="S2209" t="s">
        <v>413</v>
      </c>
      <c r="T2209" t="s">
        <v>68</v>
      </c>
      <c r="U2209">
        <v>2017</v>
      </c>
      <c r="V2209">
        <v>479629</v>
      </c>
      <c r="W2209" t="s">
        <v>69</v>
      </c>
      <c r="X2209" t="s">
        <v>624</v>
      </c>
      <c r="Y2209">
        <v>302605</v>
      </c>
      <c r="Z2209">
        <v>177024</v>
      </c>
      <c r="AA2209" t="s">
        <v>69</v>
      </c>
      <c r="AB2209" t="s">
        <v>9920</v>
      </c>
      <c r="AC2209">
        <v>479629</v>
      </c>
    </row>
    <row r="2210" spans="1:29">
      <c r="A2210">
        <f t="shared" ca="1" si="34"/>
        <v>0.52095601598822194</v>
      </c>
      <c r="B2210" t="s">
        <v>241</v>
      </c>
      <c r="C2210">
        <v>9195753</v>
      </c>
      <c r="D2210" s="2">
        <v>42721</v>
      </c>
      <c r="E2210" t="s">
        <v>76</v>
      </c>
      <c r="F2210" t="s">
        <v>9921</v>
      </c>
      <c r="G2210">
        <v>5</v>
      </c>
      <c r="H2210" t="s">
        <v>58</v>
      </c>
      <c r="I2210" t="s">
        <v>243</v>
      </c>
      <c r="J2210">
        <v>120957</v>
      </c>
      <c r="K2210">
        <v>4</v>
      </c>
      <c r="L2210" s="2">
        <v>41654</v>
      </c>
      <c r="M2210" s="2">
        <v>43465</v>
      </c>
      <c r="N2210" t="s">
        <v>1494</v>
      </c>
      <c r="O2210">
        <v>1</v>
      </c>
      <c r="P2210" t="s">
        <v>346</v>
      </c>
      <c r="Q2210" t="s">
        <v>119</v>
      </c>
      <c r="R2210" t="s">
        <v>347</v>
      </c>
      <c r="S2210" t="s">
        <v>348</v>
      </c>
      <c r="T2210" t="s">
        <v>68</v>
      </c>
      <c r="U2210">
        <v>2017</v>
      </c>
      <c r="V2210">
        <v>742525</v>
      </c>
      <c r="W2210" t="s">
        <v>69</v>
      </c>
      <c r="X2210" t="s">
        <v>241</v>
      </c>
      <c r="Y2210">
        <v>499949</v>
      </c>
      <c r="Z2210">
        <v>242576</v>
      </c>
      <c r="AA2210" t="s">
        <v>69</v>
      </c>
      <c r="AB2210" t="s">
        <v>9922</v>
      </c>
      <c r="AC2210">
        <v>742525</v>
      </c>
    </row>
    <row r="2211" spans="1:29">
      <c r="A2211">
        <f t="shared" ca="1" si="34"/>
        <v>0.48629987399718211</v>
      </c>
      <c r="B2211" t="s">
        <v>286</v>
      </c>
      <c r="C2211">
        <v>9267076</v>
      </c>
      <c r="D2211" s="2">
        <v>42824</v>
      </c>
      <c r="E2211" t="s">
        <v>76</v>
      </c>
      <c r="F2211" t="s">
        <v>9923</v>
      </c>
      <c r="G2211">
        <v>5</v>
      </c>
      <c r="H2211" t="s">
        <v>58</v>
      </c>
      <c r="I2211" t="s">
        <v>289</v>
      </c>
      <c r="J2211">
        <v>103021</v>
      </c>
      <c r="K2211">
        <v>5</v>
      </c>
      <c r="L2211" s="2">
        <v>41409</v>
      </c>
      <c r="M2211" s="2">
        <v>43220</v>
      </c>
      <c r="N2211" t="s">
        <v>9150</v>
      </c>
      <c r="O2211">
        <v>50</v>
      </c>
      <c r="P2211" t="s">
        <v>8234</v>
      </c>
      <c r="Q2211" t="s">
        <v>358</v>
      </c>
      <c r="R2211" t="s">
        <v>149</v>
      </c>
      <c r="S2211" t="s">
        <v>260</v>
      </c>
      <c r="T2211" t="s">
        <v>68</v>
      </c>
      <c r="U2211">
        <v>2017</v>
      </c>
      <c r="V2211">
        <v>442500</v>
      </c>
      <c r="W2211" t="s">
        <v>69</v>
      </c>
      <c r="X2211" t="s">
        <v>286</v>
      </c>
      <c r="Y2211">
        <v>250000</v>
      </c>
      <c r="Z2211">
        <v>192500</v>
      </c>
      <c r="AA2211" t="s">
        <v>69</v>
      </c>
      <c r="AB2211" t="s">
        <v>9924</v>
      </c>
      <c r="AC2211">
        <v>442500</v>
      </c>
    </row>
    <row r="2212" spans="1:29">
      <c r="A2212">
        <f t="shared" ca="1" si="34"/>
        <v>0.40114978925607803</v>
      </c>
      <c r="B2212" t="s">
        <v>1619</v>
      </c>
      <c r="C2212">
        <v>9321477</v>
      </c>
      <c r="D2212" s="2">
        <v>42963</v>
      </c>
      <c r="E2212" t="s">
        <v>76</v>
      </c>
      <c r="F2212" t="s">
        <v>9925</v>
      </c>
      <c r="G2212">
        <v>5</v>
      </c>
      <c r="H2212" t="s">
        <v>58</v>
      </c>
      <c r="I2212" t="s">
        <v>1621</v>
      </c>
      <c r="J2212">
        <v>21449</v>
      </c>
      <c r="K2212">
        <v>5</v>
      </c>
      <c r="L2212" s="2">
        <v>41522</v>
      </c>
      <c r="M2212" s="2">
        <v>43343</v>
      </c>
      <c r="N2212" t="s">
        <v>674</v>
      </c>
      <c r="O2212">
        <v>3</v>
      </c>
      <c r="P2212" t="s">
        <v>882</v>
      </c>
      <c r="Q2212" t="s">
        <v>883</v>
      </c>
      <c r="R2212" t="s">
        <v>884</v>
      </c>
      <c r="S2212" t="s">
        <v>67</v>
      </c>
      <c r="T2212" t="s">
        <v>68</v>
      </c>
      <c r="U2212">
        <v>2017</v>
      </c>
      <c r="V2212">
        <v>236002</v>
      </c>
      <c r="W2212" t="s">
        <v>69</v>
      </c>
      <c r="X2212" t="s">
        <v>1619</v>
      </c>
      <c r="Y2212">
        <v>166316</v>
      </c>
      <c r="Z2212">
        <v>69686</v>
      </c>
      <c r="AA2212" t="s">
        <v>69</v>
      </c>
      <c r="AB2212" t="s">
        <v>9926</v>
      </c>
      <c r="AC2212">
        <v>236002</v>
      </c>
    </row>
    <row r="2213" spans="1:29">
      <c r="A2213">
        <f t="shared" ca="1" si="34"/>
        <v>0.74011943688167525</v>
      </c>
      <c r="B2213" t="s">
        <v>127</v>
      </c>
      <c r="C2213">
        <v>9185345</v>
      </c>
      <c r="D2213" s="2">
        <v>42684</v>
      </c>
      <c r="E2213" t="s">
        <v>76</v>
      </c>
      <c r="F2213" t="s">
        <v>9927</v>
      </c>
      <c r="G2213">
        <v>5</v>
      </c>
      <c r="H2213" t="s">
        <v>58</v>
      </c>
      <c r="I2213" t="s">
        <v>130</v>
      </c>
      <c r="J2213">
        <v>96086</v>
      </c>
      <c r="K2213">
        <v>5</v>
      </c>
      <c r="L2213" s="2">
        <v>41309</v>
      </c>
      <c r="M2213" s="2">
        <v>43251</v>
      </c>
      <c r="N2213" t="s">
        <v>2465</v>
      </c>
      <c r="O2213">
        <v>9</v>
      </c>
      <c r="P2213" t="s">
        <v>837</v>
      </c>
      <c r="Q2213" t="s">
        <v>175</v>
      </c>
      <c r="R2213" t="s">
        <v>176</v>
      </c>
      <c r="S2213" t="s">
        <v>838</v>
      </c>
      <c r="T2213" t="s">
        <v>68</v>
      </c>
      <c r="U2213">
        <v>2017</v>
      </c>
      <c r="V2213">
        <v>355077</v>
      </c>
      <c r="W2213" t="s">
        <v>69</v>
      </c>
      <c r="X2213" t="s">
        <v>127</v>
      </c>
      <c r="Y2213">
        <v>240919</v>
      </c>
      <c r="Z2213">
        <v>114158</v>
      </c>
      <c r="AA2213" t="s">
        <v>69</v>
      </c>
      <c r="AB2213" t="s">
        <v>9928</v>
      </c>
      <c r="AC2213">
        <v>355077</v>
      </c>
    </row>
    <row r="2214" spans="1:29">
      <c r="A2214">
        <f t="shared" ca="1" si="34"/>
        <v>0.1827323262137891</v>
      </c>
      <c r="B2214" t="s">
        <v>199</v>
      </c>
      <c r="C2214">
        <v>9542229</v>
      </c>
      <c r="D2214" s="2">
        <v>43313</v>
      </c>
      <c r="E2214" t="s">
        <v>56</v>
      </c>
      <c r="F2214" t="s">
        <v>9929</v>
      </c>
      <c r="G2214">
        <v>5</v>
      </c>
      <c r="H2214" t="s">
        <v>58</v>
      </c>
      <c r="I2214" t="s">
        <v>149</v>
      </c>
      <c r="J2214">
        <v>182969</v>
      </c>
      <c r="K2214">
        <v>5</v>
      </c>
      <c r="L2214" s="2">
        <v>41883</v>
      </c>
      <c r="M2214" s="2">
        <v>44074</v>
      </c>
      <c r="N2214" t="s">
        <v>703</v>
      </c>
      <c r="O2214">
        <v>1</v>
      </c>
      <c r="P2214" t="s">
        <v>5935</v>
      </c>
      <c r="Q2214" t="s">
        <v>5936</v>
      </c>
      <c r="R2214" t="s">
        <v>5937</v>
      </c>
      <c r="S2214" t="s">
        <v>729</v>
      </c>
      <c r="T2214" t="s">
        <v>68</v>
      </c>
      <c r="U2214">
        <v>2018</v>
      </c>
      <c r="V2214">
        <v>314363</v>
      </c>
      <c r="W2214" t="s">
        <v>69</v>
      </c>
      <c r="X2214" t="s">
        <v>199</v>
      </c>
      <c r="Y2214">
        <v>207500</v>
      </c>
      <c r="Z2214">
        <v>106863</v>
      </c>
      <c r="AA2214" t="s">
        <v>69</v>
      </c>
      <c r="AB2214" t="s">
        <v>9930</v>
      </c>
      <c r="AC2214">
        <v>314363</v>
      </c>
    </row>
    <row r="2215" spans="1:29">
      <c r="A2215">
        <f t="shared" ca="1" si="34"/>
        <v>0.94185800605714631</v>
      </c>
      <c r="B2215" t="s">
        <v>75</v>
      </c>
      <c r="C2215">
        <v>9217536</v>
      </c>
      <c r="D2215" s="2">
        <v>42759</v>
      </c>
      <c r="E2215" t="s">
        <v>56</v>
      </c>
      <c r="F2215" t="s">
        <v>9931</v>
      </c>
      <c r="G2215">
        <v>5</v>
      </c>
      <c r="H2215" t="s">
        <v>58</v>
      </c>
      <c r="I2215" t="s">
        <v>78</v>
      </c>
      <c r="J2215">
        <v>47194</v>
      </c>
      <c r="K2215">
        <v>3</v>
      </c>
      <c r="L2215" s="2">
        <v>42050</v>
      </c>
      <c r="M2215" s="2">
        <v>43496</v>
      </c>
      <c r="N2215" t="s">
        <v>792</v>
      </c>
      <c r="O2215">
        <v>7</v>
      </c>
      <c r="P2215" t="s">
        <v>2236</v>
      </c>
      <c r="Q2215" t="s">
        <v>472</v>
      </c>
      <c r="R2215" t="s">
        <v>311</v>
      </c>
      <c r="S2215" t="s">
        <v>67</v>
      </c>
      <c r="T2215" t="s">
        <v>68</v>
      </c>
      <c r="U2215">
        <v>2017</v>
      </c>
      <c r="V2215">
        <v>277980</v>
      </c>
      <c r="W2215" t="s">
        <v>69</v>
      </c>
      <c r="X2215" t="s">
        <v>75</v>
      </c>
      <c r="Y2215">
        <v>164000</v>
      </c>
      <c r="Z2215">
        <v>113980</v>
      </c>
      <c r="AA2215" t="s">
        <v>69</v>
      </c>
      <c r="AB2215" t="s">
        <v>9932</v>
      </c>
      <c r="AC2215">
        <v>277980</v>
      </c>
    </row>
    <row r="2216" spans="1:29">
      <c r="A2216">
        <f t="shared" ca="1" si="34"/>
        <v>0.76133698619101275</v>
      </c>
      <c r="B2216" t="s">
        <v>254</v>
      </c>
      <c r="C2216">
        <v>9210630</v>
      </c>
      <c r="D2216" s="2">
        <v>42745</v>
      </c>
      <c r="E2216" t="s">
        <v>76</v>
      </c>
      <c r="F2216" t="s">
        <v>9933</v>
      </c>
      <c r="G2216">
        <v>5</v>
      </c>
      <c r="H2216" t="s">
        <v>58</v>
      </c>
      <c r="I2216" t="s">
        <v>256</v>
      </c>
      <c r="J2216">
        <v>105775</v>
      </c>
      <c r="K2216">
        <v>5</v>
      </c>
      <c r="L2216" s="2">
        <v>41395</v>
      </c>
      <c r="M2216" s="2">
        <v>43131</v>
      </c>
      <c r="N2216" t="s">
        <v>507</v>
      </c>
      <c r="O2216">
        <v>13</v>
      </c>
      <c r="P2216" t="s">
        <v>390</v>
      </c>
      <c r="Q2216" t="s">
        <v>217</v>
      </c>
      <c r="R2216" t="s">
        <v>120</v>
      </c>
      <c r="S2216" t="s">
        <v>67</v>
      </c>
      <c r="T2216" t="s">
        <v>68</v>
      </c>
      <c r="U2216">
        <v>2017</v>
      </c>
      <c r="V2216">
        <v>302958</v>
      </c>
      <c r="W2216" t="s">
        <v>69</v>
      </c>
      <c r="X2216" t="s">
        <v>254</v>
      </c>
      <c r="Y2216">
        <v>190000</v>
      </c>
      <c r="Z2216">
        <v>112958</v>
      </c>
      <c r="AA2216" t="s">
        <v>69</v>
      </c>
      <c r="AB2216" t="s">
        <v>9934</v>
      </c>
      <c r="AC2216">
        <v>302958</v>
      </c>
    </row>
    <row r="2217" spans="1:29">
      <c r="A2217">
        <f t="shared" ca="1" si="34"/>
        <v>0.15642301956389959</v>
      </c>
      <c r="B2217" t="s">
        <v>303</v>
      </c>
      <c r="C2217">
        <v>9284456</v>
      </c>
      <c r="D2217" s="2">
        <v>42901</v>
      </c>
      <c r="E2217" t="s">
        <v>76</v>
      </c>
      <c r="F2217" t="s">
        <v>9935</v>
      </c>
      <c r="G2217">
        <v>5</v>
      </c>
      <c r="H2217" t="s">
        <v>58</v>
      </c>
      <c r="I2217" t="s">
        <v>305</v>
      </c>
      <c r="J2217">
        <v>81858</v>
      </c>
      <c r="K2217">
        <v>9</v>
      </c>
      <c r="L2217" s="2">
        <v>39630</v>
      </c>
      <c r="M2217" s="2">
        <v>44012</v>
      </c>
      <c r="N2217" t="s">
        <v>9936</v>
      </c>
      <c r="O2217">
        <v>7</v>
      </c>
      <c r="P2217" t="s">
        <v>1170</v>
      </c>
      <c r="Q2217" t="s">
        <v>1171</v>
      </c>
      <c r="R2217" t="s">
        <v>585</v>
      </c>
      <c r="S2217" t="s">
        <v>67</v>
      </c>
      <c r="T2217" t="s">
        <v>68</v>
      </c>
      <c r="U2217">
        <v>2017</v>
      </c>
      <c r="V2217">
        <v>274050</v>
      </c>
      <c r="W2217" t="s">
        <v>69</v>
      </c>
      <c r="X2217" t="s">
        <v>303</v>
      </c>
      <c r="Y2217">
        <v>217500</v>
      </c>
      <c r="Z2217">
        <v>56550</v>
      </c>
      <c r="AA2217" t="s">
        <v>69</v>
      </c>
      <c r="AB2217" t="s">
        <v>9937</v>
      </c>
      <c r="AC2217">
        <v>274050</v>
      </c>
    </row>
    <row r="2218" spans="1:29">
      <c r="A2218">
        <f t="shared" ca="1" si="34"/>
        <v>0.10380427150069671</v>
      </c>
      <c r="B2218" t="s">
        <v>624</v>
      </c>
      <c r="C2218">
        <v>9215532</v>
      </c>
      <c r="D2218" s="2">
        <v>42759</v>
      </c>
      <c r="E2218" t="s">
        <v>9938</v>
      </c>
      <c r="F2218" t="s">
        <v>9939</v>
      </c>
      <c r="G2218">
        <v>5</v>
      </c>
      <c r="H2218" t="s">
        <v>58</v>
      </c>
      <c r="I2218" t="s">
        <v>626</v>
      </c>
      <c r="J2218">
        <v>14789</v>
      </c>
      <c r="K2218">
        <v>4</v>
      </c>
      <c r="L2218" s="2">
        <v>41739</v>
      </c>
      <c r="M2218" s="2">
        <v>43524</v>
      </c>
      <c r="N2218" t="s">
        <v>2548</v>
      </c>
      <c r="O2218">
        <v>36</v>
      </c>
      <c r="P2218" t="s">
        <v>1090</v>
      </c>
      <c r="Q2218" t="s">
        <v>1091</v>
      </c>
      <c r="R2218" t="s">
        <v>149</v>
      </c>
      <c r="S2218" t="s">
        <v>102</v>
      </c>
      <c r="T2218" t="s">
        <v>68</v>
      </c>
      <c r="U2218">
        <v>2017</v>
      </c>
      <c r="V2218">
        <v>371958</v>
      </c>
      <c r="W2218" t="s">
        <v>69</v>
      </c>
      <c r="X2218" t="s">
        <v>624</v>
      </c>
      <c r="Y2218">
        <v>279799</v>
      </c>
      <c r="Z2218">
        <v>92159</v>
      </c>
      <c r="AA2218" t="s">
        <v>69</v>
      </c>
      <c r="AB2218" t="s">
        <v>9940</v>
      </c>
      <c r="AC2218">
        <v>371958</v>
      </c>
    </row>
    <row r="2219" spans="1:29">
      <c r="A2219">
        <f t="shared" ca="1" si="34"/>
        <v>0.70641493105916753</v>
      </c>
      <c r="B2219" t="s">
        <v>127</v>
      </c>
      <c r="C2219">
        <v>9689199</v>
      </c>
      <c r="D2219" s="2">
        <v>43336</v>
      </c>
      <c r="E2219" t="s">
        <v>110</v>
      </c>
      <c r="F2219" t="s">
        <v>9941</v>
      </c>
      <c r="G2219">
        <v>7</v>
      </c>
      <c r="H2219" t="s">
        <v>58</v>
      </c>
      <c r="I2219" t="s">
        <v>130</v>
      </c>
      <c r="J2219">
        <v>103657</v>
      </c>
      <c r="K2219">
        <v>5</v>
      </c>
      <c r="L2219" s="2">
        <v>43336</v>
      </c>
      <c r="M2219" s="2">
        <v>44592</v>
      </c>
      <c r="N2219" t="s">
        <v>1983</v>
      </c>
      <c r="O2219">
        <v>9</v>
      </c>
      <c r="P2219" t="s">
        <v>2008</v>
      </c>
      <c r="Q2219" t="s">
        <v>2009</v>
      </c>
      <c r="R2219" t="s">
        <v>120</v>
      </c>
      <c r="S2219" t="s">
        <v>948</v>
      </c>
      <c r="T2219" t="s">
        <v>68</v>
      </c>
      <c r="U2219">
        <v>2018</v>
      </c>
      <c r="V2219">
        <v>725487</v>
      </c>
      <c r="W2219" t="s">
        <v>69</v>
      </c>
      <c r="X2219" t="s">
        <v>127</v>
      </c>
      <c r="Y2219">
        <v>449218</v>
      </c>
      <c r="Z2219">
        <v>276269</v>
      </c>
      <c r="AA2219" t="s">
        <v>69</v>
      </c>
      <c r="AB2219" t="s">
        <v>9942</v>
      </c>
      <c r="AC2219">
        <v>725487</v>
      </c>
    </row>
    <row r="2220" spans="1:29">
      <c r="A2220">
        <f t="shared" ca="1" si="34"/>
        <v>0.56100531785791286</v>
      </c>
      <c r="B2220" t="s">
        <v>241</v>
      </c>
      <c r="C2220">
        <v>9212838</v>
      </c>
      <c r="D2220" s="2">
        <v>42755</v>
      </c>
      <c r="E2220" t="s">
        <v>76</v>
      </c>
      <c r="F2220" t="s">
        <v>9943</v>
      </c>
      <c r="G2220">
        <v>5</v>
      </c>
      <c r="H2220" t="s">
        <v>58</v>
      </c>
      <c r="I2220" t="s">
        <v>243</v>
      </c>
      <c r="J2220">
        <v>118267</v>
      </c>
      <c r="K2220">
        <v>4</v>
      </c>
      <c r="L2220" s="2">
        <v>41671</v>
      </c>
      <c r="M2220" s="2">
        <v>43496</v>
      </c>
      <c r="N2220" t="s">
        <v>171</v>
      </c>
      <c r="O2220">
        <v>13</v>
      </c>
      <c r="P2220" t="s">
        <v>9638</v>
      </c>
      <c r="Q2220" t="s">
        <v>1065</v>
      </c>
      <c r="R2220" t="s">
        <v>335</v>
      </c>
      <c r="S2220" t="s">
        <v>473</v>
      </c>
      <c r="T2220" t="s">
        <v>68</v>
      </c>
      <c r="U2220">
        <v>2017</v>
      </c>
      <c r="V2220">
        <v>712914</v>
      </c>
      <c r="W2220" t="s">
        <v>69</v>
      </c>
      <c r="X2220" t="s">
        <v>241</v>
      </c>
      <c r="Y2220">
        <v>573573</v>
      </c>
      <c r="Z2220">
        <v>139341</v>
      </c>
      <c r="AA2220" t="s">
        <v>69</v>
      </c>
      <c r="AB2220" t="s">
        <v>9944</v>
      </c>
      <c r="AC2220">
        <v>712914</v>
      </c>
    </row>
    <row r="2221" spans="1:29">
      <c r="A2221">
        <f t="shared" ca="1" si="34"/>
        <v>1.4957690767249954E-2</v>
      </c>
      <c r="B2221" t="s">
        <v>241</v>
      </c>
      <c r="C2221">
        <v>9335941</v>
      </c>
      <c r="D2221" s="2">
        <v>42967</v>
      </c>
      <c r="E2221" t="s">
        <v>56</v>
      </c>
      <c r="F2221" t="s">
        <v>9945</v>
      </c>
      <c r="G2221">
        <v>5</v>
      </c>
      <c r="H2221" t="s">
        <v>58</v>
      </c>
      <c r="I2221" t="s">
        <v>243</v>
      </c>
      <c r="J2221">
        <v>122906</v>
      </c>
      <c r="K2221">
        <v>3</v>
      </c>
      <c r="L2221" s="2">
        <v>42248</v>
      </c>
      <c r="M2221" s="2">
        <v>43708</v>
      </c>
      <c r="N2221" t="s">
        <v>1905</v>
      </c>
      <c r="O2221">
        <v>6</v>
      </c>
      <c r="P2221" t="s">
        <v>2222</v>
      </c>
      <c r="Q2221" t="s">
        <v>2223</v>
      </c>
      <c r="R2221" t="s">
        <v>101</v>
      </c>
      <c r="S2221" t="s">
        <v>67</v>
      </c>
      <c r="T2221" t="s">
        <v>68</v>
      </c>
      <c r="U2221">
        <v>2017</v>
      </c>
      <c r="V2221">
        <v>373750</v>
      </c>
      <c r="W2221" t="s">
        <v>69</v>
      </c>
      <c r="X2221" t="s">
        <v>241</v>
      </c>
      <c r="Y2221">
        <v>250000</v>
      </c>
      <c r="Z2221">
        <v>123750</v>
      </c>
      <c r="AA2221" t="s">
        <v>69</v>
      </c>
      <c r="AB2221" t="s">
        <v>9946</v>
      </c>
      <c r="AC2221">
        <v>373750</v>
      </c>
    </row>
    <row r="2222" spans="1:29">
      <c r="A2222">
        <f t="shared" ca="1" si="34"/>
        <v>0.94696308215889302</v>
      </c>
      <c r="B2222" t="s">
        <v>199</v>
      </c>
      <c r="C2222">
        <v>9492511</v>
      </c>
      <c r="D2222" s="2">
        <v>43244</v>
      </c>
      <c r="E2222" t="s">
        <v>76</v>
      </c>
      <c r="F2222" t="s">
        <v>9947</v>
      </c>
      <c r="G2222">
        <v>5</v>
      </c>
      <c r="H2222" t="s">
        <v>58</v>
      </c>
      <c r="I2222" t="s">
        <v>149</v>
      </c>
      <c r="J2222">
        <v>172855</v>
      </c>
      <c r="K2222">
        <v>5</v>
      </c>
      <c r="L2222" s="2">
        <v>41822</v>
      </c>
      <c r="M2222" s="2">
        <v>44561</v>
      </c>
      <c r="N2222" t="s">
        <v>1693</v>
      </c>
      <c r="O2222">
        <v>12</v>
      </c>
      <c r="P2222" t="s">
        <v>6032</v>
      </c>
      <c r="Q2222" t="s">
        <v>6033</v>
      </c>
      <c r="R2222" t="s">
        <v>149</v>
      </c>
      <c r="S2222" t="s">
        <v>260</v>
      </c>
      <c r="T2222" t="s">
        <v>68</v>
      </c>
      <c r="U2222">
        <v>2018</v>
      </c>
      <c r="V2222">
        <v>926417</v>
      </c>
      <c r="W2222" t="s">
        <v>69</v>
      </c>
      <c r="X2222" t="s">
        <v>199</v>
      </c>
      <c r="Y2222">
        <v>801399</v>
      </c>
      <c r="Z2222">
        <v>125018</v>
      </c>
      <c r="AA2222" t="s">
        <v>69</v>
      </c>
      <c r="AB2222" t="s">
        <v>9948</v>
      </c>
      <c r="AC2222">
        <v>926417</v>
      </c>
    </row>
    <row r="2223" spans="1:29">
      <c r="A2223">
        <f t="shared" ca="1" si="34"/>
        <v>0.6442920001638669</v>
      </c>
      <c r="B2223" t="s">
        <v>127</v>
      </c>
      <c r="C2223">
        <v>9513619</v>
      </c>
      <c r="D2223" s="2">
        <v>43258</v>
      </c>
      <c r="E2223" t="s">
        <v>8154</v>
      </c>
      <c r="F2223" t="s">
        <v>9949</v>
      </c>
      <c r="G2223">
        <v>5</v>
      </c>
      <c r="H2223" t="s">
        <v>58</v>
      </c>
      <c r="I2223" t="s">
        <v>130</v>
      </c>
      <c r="J2223">
        <v>105134</v>
      </c>
      <c r="K2223">
        <v>5</v>
      </c>
      <c r="L2223" s="2">
        <v>41829</v>
      </c>
      <c r="M2223" s="2">
        <v>44012</v>
      </c>
      <c r="N2223" t="s">
        <v>9950</v>
      </c>
      <c r="O2223" t="s">
        <v>677</v>
      </c>
      <c r="P2223" t="s">
        <v>9951</v>
      </c>
      <c r="Q2223" t="s">
        <v>9952</v>
      </c>
      <c r="R2223" t="s">
        <v>69</v>
      </c>
      <c r="S2223" t="s">
        <v>681</v>
      </c>
      <c r="T2223" t="s">
        <v>68</v>
      </c>
      <c r="U2223">
        <v>2018</v>
      </c>
      <c r="V2223">
        <v>571794</v>
      </c>
      <c r="W2223" t="s">
        <v>69</v>
      </c>
      <c r="X2223" t="s">
        <v>286</v>
      </c>
      <c r="Y2223">
        <v>529439</v>
      </c>
      <c r="Z2223">
        <v>42355</v>
      </c>
      <c r="AA2223" t="s">
        <v>69</v>
      </c>
      <c r="AB2223" t="s">
        <v>9953</v>
      </c>
      <c r="AC2223">
        <v>571794</v>
      </c>
    </row>
    <row r="2224" spans="1:29">
      <c r="A2224">
        <f t="shared" ca="1" si="34"/>
        <v>0.94209117875661319</v>
      </c>
      <c r="B2224" t="s">
        <v>286</v>
      </c>
      <c r="C2224">
        <v>9210047</v>
      </c>
      <c r="D2224" s="2">
        <v>42759</v>
      </c>
      <c r="E2224" t="s">
        <v>7419</v>
      </c>
      <c r="F2224" t="s">
        <v>9954</v>
      </c>
      <c r="G2224">
        <v>5</v>
      </c>
      <c r="H2224" t="s">
        <v>58</v>
      </c>
      <c r="I2224" t="s">
        <v>289</v>
      </c>
      <c r="J2224">
        <v>104589</v>
      </c>
      <c r="K2224">
        <v>5</v>
      </c>
      <c r="L2224" s="2">
        <v>41317</v>
      </c>
      <c r="M2224" s="2">
        <v>43861</v>
      </c>
      <c r="N2224" t="s">
        <v>9955</v>
      </c>
      <c r="O2224">
        <v>11</v>
      </c>
      <c r="P2224" t="s">
        <v>532</v>
      </c>
      <c r="Q2224" t="s">
        <v>533</v>
      </c>
      <c r="R2224" t="s">
        <v>149</v>
      </c>
      <c r="S2224" t="s">
        <v>67</v>
      </c>
      <c r="T2224" t="s">
        <v>68</v>
      </c>
      <c r="U2224">
        <v>2017</v>
      </c>
      <c r="V2224">
        <v>1142366</v>
      </c>
      <c r="W2224" t="s">
        <v>69</v>
      </c>
      <c r="X2224" t="s">
        <v>286</v>
      </c>
      <c r="Y2224">
        <v>942124</v>
      </c>
      <c r="Z2224">
        <v>200242</v>
      </c>
      <c r="AA2224" t="s">
        <v>69</v>
      </c>
      <c r="AB2224" t="s">
        <v>9956</v>
      </c>
      <c r="AC2224">
        <v>1142366</v>
      </c>
    </row>
    <row r="2225" spans="1:29">
      <c r="A2225">
        <f t="shared" ca="1" si="34"/>
        <v>0.79631759553447834</v>
      </c>
      <c r="B2225" t="s">
        <v>92</v>
      </c>
      <c r="C2225">
        <v>9320798</v>
      </c>
      <c r="D2225" s="2">
        <v>42951</v>
      </c>
      <c r="E2225" t="s">
        <v>56</v>
      </c>
      <c r="F2225" t="s">
        <v>9957</v>
      </c>
      <c r="G2225">
        <v>5</v>
      </c>
      <c r="H2225" t="s">
        <v>58</v>
      </c>
      <c r="I2225" t="s">
        <v>95</v>
      </c>
      <c r="J2225">
        <v>84515</v>
      </c>
      <c r="K2225">
        <v>2</v>
      </c>
      <c r="L2225" s="2">
        <v>42583</v>
      </c>
      <c r="M2225" s="2">
        <v>43312</v>
      </c>
      <c r="N2225" t="s">
        <v>2308</v>
      </c>
      <c r="O2225">
        <v>2</v>
      </c>
      <c r="P2225" t="s">
        <v>9958</v>
      </c>
      <c r="Q2225" t="s">
        <v>1208</v>
      </c>
      <c r="R2225" t="s">
        <v>1209</v>
      </c>
      <c r="S2225" t="s">
        <v>473</v>
      </c>
      <c r="T2225" t="s">
        <v>68</v>
      </c>
      <c r="U2225">
        <v>2017</v>
      </c>
      <c r="V2225">
        <v>293847</v>
      </c>
      <c r="W2225" t="s">
        <v>69</v>
      </c>
      <c r="X2225" t="s">
        <v>254</v>
      </c>
      <c r="Y2225">
        <v>198337</v>
      </c>
      <c r="Z2225">
        <v>95510</v>
      </c>
      <c r="AA2225" t="s">
        <v>69</v>
      </c>
      <c r="AB2225" t="s">
        <v>9959</v>
      </c>
      <c r="AC2225">
        <v>293847</v>
      </c>
    </row>
    <row r="2226" spans="1:29">
      <c r="A2226">
        <f t="shared" ca="1" si="34"/>
        <v>1.3061725605353458E-2</v>
      </c>
      <c r="B2226" t="s">
        <v>199</v>
      </c>
      <c r="C2226">
        <v>9516894</v>
      </c>
      <c r="D2226" s="2">
        <v>43263</v>
      </c>
      <c r="E2226" t="s">
        <v>5908</v>
      </c>
      <c r="F2226" t="s">
        <v>9960</v>
      </c>
      <c r="G2226">
        <v>5</v>
      </c>
      <c r="H2226" t="s">
        <v>58</v>
      </c>
      <c r="I2226" t="s">
        <v>149</v>
      </c>
      <c r="J2226">
        <v>158598</v>
      </c>
      <c r="K2226">
        <v>7</v>
      </c>
      <c r="L2226" s="2">
        <v>41177</v>
      </c>
      <c r="M2226" s="2">
        <v>44012</v>
      </c>
      <c r="N2226" t="s">
        <v>9961</v>
      </c>
      <c r="O2226">
        <v>5</v>
      </c>
      <c r="P2226" t="s">
        <v>1853</v>
      </c>
      <c r="Q2226" t="s">
        <v>83</v>
      </c>
      <c r="R2226" t="s">
        <v>84</v>
      </c>
      <c r="S2226" t="s">
        <v>336</v>
      </c>
      <c r="T2226" t="s">
        <v>68</v>
      </c>
      <c r="U2226">
        <v>2018</v>
      </c>
      <c r="V2226">
        <v>241896</v>
      </c>
      <c r="W2226" t="s">
        <v>69</v>
      </c>
      <c r="X2226" t="s">
        <v>199</v>
      </c>
      <c r="Y2226">
        <v>153293</v>
      </c>
      <c r="Z2226">
        <v>88603</v>
      </c>
      <c r="AA2226" t="s">
        <v>69</v>
      </c>
      <c r="AB2226" t="s">
        <v>9962</v>
      </c>
      <c r="AC2226">
        <v>241896</v>
      </c>
    </row>
    <row r="2227" spans="1:29">
      <c r="A2227">
        <f t="shared" ca="1" si="34"/>
        <v>0.5214735852629504</v>
      </c>
      <c r="B2227" t="s">
        <v>75</v>
      </c>
      <c r="C2227">
        <v>9249451</v>
      </c>
      <c r="D2227" s="2">
        <v>42870</v>
      </c>
      <c r="E2227" t="s">
        <v>76</v>
      </c>
      <c r="F2227" t="s">
        <v>9963</v>
      </c>
      <c r="G2227">
        <v>5</v>
      </c>
      <c r="H2227" t="s">
        <v>58</v>
      </c>
      <c r="I2227" t="s">
        <v>78</v>
      </c>
      <c r="J2227">
        <v>45441</v>
      </c>
      <c r="K2227">
        <v>4</v>
      </c>
      <c r="L2227" s="2">
        <v>41912</v>
      </c>
      <c r="M2227" s="2">
        <v>43585</v>
      </c>
      <c r="N2227" t="s">
        <v>792</v>
      </c>
      <c r="O2227">
        <v>8</v>
      </c>
      <c r="P2227" t="s">
        <v>7287</v>
      </c>
      <c r="Q2227" t="s">
        <v>472</v>
      </c>
      <c r="R2227" t="s">
        <v>311</v>
      </c>
      <c r="S2227" t="s">
        <v>473</v>
      </c>
      <c r="T2227" t="s">
        <v>68</v>
      </c>
      <c r="U2227">
        <v>2017</v>
      </c>
      <c r="V2227">
        <v>400189</v>
      </c>
      <c r="W2227" t="s">
        <v>69</v>
      </c>
      <c r="X2227" t="s">
        <v>75</v>
      </c>
      <c r="Y2227">
        <v>338342</v>
      </c>
      <c r="Z2227">
        <v>61847</v>
      </c>
      <c r="AA2227" t="s">
        <v>69</v>
      </c>
      <c r="AB2227" t="s">
        <v>9964</v>
      </c>
      <c r="AC2227">
        <v>400189</v>
      </c>
    </row>
    <row r="2228" spans="1:29">
      <c r="A2228">
        <f t="shared" ca="1" si="34"/>
        <v>0.15300571974605726</v>
      </c>
      <c r="B2228" t="s">
        <v>687</v>
      </c>
      <c r="C2228">
        <v>9455710</v>
      </c>
      <c r="D2228" s="2">
        <v>43187</v>
      </c>
      <c r="E2228" t="s">
        <v>76</v>
      </c>
      <c r="F2228" t="s">
        <v>9965</v>
      </c>
      <c r="G2228">
        <v>5</v>
      </c>
      <c r="H2228" t="s">
        <v>58</v>
      </c>
      <c r="I2228" t="s">
        <v>689</v>
      </c>
      <c r="J2228">
        <v>13314</v>
      </c>
      <c r="K2228">
        <v>5</v>
      </c>
      <c r="L2228" s="2">
        <v>41730</v>
      </c>
      <c r="M2228" s="2">
        <v>44043</v>
      </c>
      <c r="N2228" t="s">
        <v>854</v>
      </c>
      <c r="O2228">
        <v>14</v>
      </c>
      <c r="P2228" t="s">
        <v>3815</v>
      </c>
      <c r="Q2228" t="s">
        <v>3816</v>
      </c>
      <c r="R2228" t="s">
        <v>555</v>
      </c>
      <c r="S2228" t="s">
        <v>67</v>
      </c>
      <c r="T2228" t="s">
        <v>68</v>
      </c>
      <c r="U2228">
        <v>2018</v>
      </c>
      <c r="V2228">
        <v>379000</v>
      </c>
      <c r="W2228" t="s">
        <v>69</v>
      </c>
      <c r="X2228" t="s">
        <v>687</v>
      </c>
      <c r="Y2228">
        <v>250000</v>
      </c>
      <c r="Z2228">
        <v>129000</v>
      </c>
      <c r="AA2228" t="s">
        <v>69</v>
      </c>
      <c r="AB2228" t="s">
        <v>9966</v>
      </c>
      <c r="AC2228">
        <v>379000</v>
      </c>
    </row>
    <row r="2229" spans="1:29">
      <c r="A2229">
        <f t="shared" ca="1" si="34"/>
        <v>0.68935066836994507</v>
      </c>
      <c r="B2229" t="s">
        <v>241</v>
      </c>
      <c r="C2229">
        <v>9538785</v>
      </c>
      <c r="D2229" s="2">
        <v>43326</v>
      </c>
      <c r="E2229" t="s">
        <v>4869</v>
      </c>
      <c r="F2229" t="s">
        <v>9967</v>
      </c>
      <c r="G2229">
        <v>5</v>
      </c>
      <c r="H2229" t="s">
        <v>58</v>
      </c>
      <c r="I2229" t="s">
        <v>243</v>
      </c>
      <c r="J2229">
        <v>128779</v>
      </c>
      <c r="K2229">
        <v>4</v>
      </c>
      <c r="L2229" s="2">
        <v>42186</v>
      </c>
      <c r="M2229" s="2">
        <v>44012</v>
      </c>
      <c r="N2229" t="s">
        <v>4871</v>
      </c>
      <c r="O2229">
        <v>16</v>
      </c>
      <c r="P2229" t="s">
        <v>1363</v>
      </c>
      <c r="Q2229" t="s">
        <v>1364</v>
      </c>
      <c r="R2229" t="s">
        <v>149</v>
      </c>
      <c r="S2229" t="s">
        <v>336</v>
      </c>
      <c r="T2229" t="s">
        <v>68</v>
      </c>
      <c r="U2229">
        <v>2018</v>
      </c>
      <c r="V2229">
        <v>376134</v>
      </c>
      <c r="W2229" t="s">
        <v>69</v>
      </c>
      <c r="X2229" t="s">
        <v>241</v>
      </c>
      <c r="Y2229">
        <v>401735</v>
      </c>
      <c r="Z2229">
        <v>217159</v>
      </c>
      <c r="AA2229" t="s">
        <v>69</v>
      </c>
      <c r="AB2229" t="s">
        <v>9968</v>
      </c>
      <c r="AC2229">
        <v>376134</v>
      </c>
    </row>
    <row r="2230" spans="1:29">
      <c r="A2230">
        <f t="shared" ca="1" si="34"/>
        <v>0.81927353262489566</v>
      </c>
      <c r="B2230" t="s">
        <v>3362</v>
      </c>
      <c r="C2230">
        <v>9521584</v>
      </c>
      <c r="D2230" s="2">
        <v>43292</v>
      </c>
      <c r="E2230" t="s">
        <v>9969</v>
      </c>
      <c r="F2230" t="s">
        <v>9970</v>
      </c>
      <c r="G2230">
        <v>5</v>
      </c>
      <c r="H2230" t="s">
        <v>58</v>
      </c>
      <c r="I2230" t="s">
        <v>3364</v>
      </c>
      <c r="J2230">
        <v>11972</v>
      </c>
      <c r="K2230">
        <v>4</v>
      </c>
      <c r="L2230" s="2">
        <v>42200</v>
      </c>
      <c r="M2230" s="2">
        <v>43646</v>
      </c>
      <c r="N2230" t="s">
        <v>5048</v>
      </c>
      <c r="O2230">
        <v>5</v>
      </c>
      <c r="P2230" t="s">
        <v>1958</v>
      </c>
      <c r="Q2230" t="s">
        <v>1959</v>
      </c>
      <c r="R2230" t="s">
        <v>347</v>
      </c>
      <c r="S2230" t="s">
        <v>67</v>
      </c>
      <c r="T2230" t="s">
        <v>68</v>
      </c>
      <c r="U2230">
        <v>2018</v>
      </c>
      <c r="V2230">
        <v>314775</v>
      </c>
      <c r="W2230" t="s">
        <v>69</v>
      </c>
      <c r="X2230" t="s">
        <v>3362</v>
      </c>
      <c r="Y2230">
        <v>239138</v>
      </c>
      <c r="Z2230">
        <v>75637</v>
      </c>
      <c r="AA2230" t="s">
        <v>69</v>
      </c>
      <c r="AB2230" t="s">
        <v>9971</v>
      </c>
      <c r="AC2230">
        <v>314775</v>
      </c>
    </row>
    <row r="2231" spans="1:29">
      <c r="A2231">
        <f t="shared" ca="1" si="34"/>
        <v>9.0515045005876482E-2</v>
      </c>
      <c r="B2231" t="s">
        <v>75</v>
      </c>
      <c r="C2231">
        <v>9474552</v>
      </c>
      <c r="D2231" s="2">
        <v>43214</v>
      </c>
      <c r="E2231" t="s">
        <v>56</v>
      </c>
      <c r="F2231" t="s">
        <v>9972</v>
      </c>
      <c r="G2231">
        <v>5</v>
      </c>
      <c r="H2231" t="s">
        <v>58</v>
      </c>
      <c r="I2231" t="s">
        <v>78</v>
      </c>
      <c r="J2231">
        <v>34613</v>
      </c>
      <c r="K2231">
        <v>10</v>
      </c>
      <c r="L2231" s="2">
        <v>40071</v>
      </c>
      <c r="M2231" s="2">
        <v>44316</v>
      </c>
      <c r="N2231" t="s">
        <v>6039</v>
      </c>
      <c r="O2231">
        <v>47</v>
      </c>
      <c r="P2231" t="s">
        <v>717</v>
      </c>
      <c r="Q2231" t="s">
        <v>718</v>
      </c>
      <c r="R2231" t="s">
        <v>149</v>
      </c>
      <c r="S2231" t="s">
        <v>85</v>
      </c>
      <c r="T2231" t="s">
        <v>68</v>
      </c>
      <c r="U2231">
        <v>2018</v>
      </c>
      <c r="V2231">
        <v>436115</v>
      </c>
      <c r="W2231" t="s">
        <v>69</v>
      </c>
      <c r="X2231" t="s">
        <v>75</v>
      </c>
      <c r="Y2231">
        <v>286944</v>
      </c>
      <c r="Z2231">
        <v>149171</v>
      </c>
      <c r="AA2231" t="s">
        <v>69</v>
      </c>
      <c r="AB2231" t="s">
        <v>9973</v>
      </c>
      <c r="AC2231">
        <v>436115</v>
      </c>
    </row>
    <row r="2232" spans="1:29">
      <c r="A2232">
        <f t="shared" ca="1" si="34"/>
        <v>0.3853264693527767</v>
      </c>
      <c r="B2232" t="s">
        <v>286</v>
      </c>
      <c r="C2232">
        <v>9174075</v>
      </c>
      <c r="D2232" s="2">
        <v>42678</v>
      </c>
      <c r="E2232" t="s">
        <v>76</v>
      </c>
      <c r="F2232" t="s">
        <v>9974</v>
      </c>
      <c r="G2232">
        <v>5</v>
      </c>
      <c r="H2232" t="s">
        <v>58</v>
      </c>
      <c r="I2232" t="s">
        <v>289</v>
      </c>
      <c r="J2232">
        <v>102942</v>
      </c>
      <c r="K2232">
        <v>6</v>
      </c>
      <c r="L2232" s="2">
        <v>41251</v>
      </c>
      <c r="M2232" s="2">
        <v>43799</v>
      </c>
      <c r="N2232" t="s">
        <v>4478</v>
      </c>
      <c r="O2232">
        <v>12</v>
      </c>
      <c r="P2232" t="s">
        <v>3235</v>
      </c>
      <c r="Q2232" t="s">
        <v>217</v>
      </c>
      <c r="R2232" t="s">
        <v>120</v>
      </c>
      <c r="S2232" t="s">
        <v>67</v>
      </c>
      <c r="T2232" t="s">
        <v>68</v>
      </c>
      <c r="U2232">
        <v>2017</v>
      </c>
      <c r="V2232">
        <v>423750</v>
      </c>
      <c r="W2232" t="s">
        <v>69</v>
      </c>
      <c r="X2232" t="s">
        <v>286</v>
      </c>
      <c r="Y2232">
        <v>250000</v>
      </c>
      <c r="Z2232">
        <v>173750</v>
      </c>
      <c r="AA2232" t="s">
        <v>69</v>
      </c>
      <c r="AB2232" t="s">
        <v>9975</v>
      </c>
      <c r="AC2232">
        <v>423750</v>
      </c>
    </row>
    <row r="2233" spans="1:29">
      <c r="A2233">
        <f t="shared" ca="1" si="34"/>
        <v>0.48800780497280938</v>
      </c>
      <c r="B2233" t="s">
        <v>199</v>
      </c>
      <c r="C2233">
        <v>9247146</v>
      </c>
      <c r="D2233" s="2">
        <v>42809</v>
      </c>
      <c r="E2233" t="s">
        <v>7803</v>
      </c>
      <c r="F2233" t="s">
        <v>9976</v>
      </c>
      <c r="G2233">
        <v>5</v>
      </c>
      <c r="H2233" t="s">
        <v>58</v>
      </c>
      <c r="I2233" t="s">
        <v>149</v>
      </c>
      <c r="J2233">
        <v>174481</v>
      </c>
      <c r="K2233">
        <v>5</v>
      </c>
      <c r="L2233" s="2">
        <v>41365</v>
      </c>
      <c r="M2233" s="2">
        <v>43555</v>
      </c>
      <c r="N2233" t="s">
        <v>7805</v>
      </c>
      <c r="O2233">
        <v>3</v>
      </c>
      <c r="P2233" t="s">
        <v>1836</v>
      </c>
      <c r="Q2233" t="s">
        <v>1584</v>
      </c>
      <c r="R2233" t="s">
        <v>1837</v>
      </c>
      <c r="S2233" t="s">
        <v>67</v>
      </c>
      <c r="T2233" t="s">
        <v>68</v>
      </c>
      <c r="U2233">
        <v>2017</v>
      </c>
      <c r="V2233">
        <v>556175</v>
      </c>
      <c r="W2233" t="s">
        <v>69</v>
      </c>
      <c r="X2233" t="s">
        <v>199</v>
      </c>
      <c r="Y2233">
        <v>410107</v>
      </c>
      <c r="Z2233">
        <v>146068</v>
      </c>
      <c r="AA2233" t="s">
        <v>69</v>
      </c>
      <c r="AB2233" t="s">
        <v>9977</v>
      </c>
      <c r="AC2233">
        <v>556175</v>
      </c>
    </row>
    <row r="2234" spans="1:29">
      <c r="A2234">
        <f t="shared" ca="1" si="34"/>
        <v>0.68428886870683359</v>
      </c>
      <c r="B2234" t="s">
        <v>199</v>
      </c>
      <c r="C2234">
        <v>9527762</v>
      </c>
      <c r="D2234" s="2">
        <v>43305</v>
      </c>
      <c r="E2234" t="s">
        <v>9978</v>
      </c>
      <c r="F2234" t="s">
        <v>9979</v>
      </c>
      <c r="G2234">
        <v>5</v>
      </c>
      <c r="H2234" t="s">
        <v>58</v>
      </c>
      <c r="I2234" t="s">
        <v>149</v>
      </c>
      <c r="J2234">
        <v>187397</v>
      </c>
      <c r="K2234">
        <v>5</v>
      </c>
      <c r="L2234" s="2">
        <v>41870</v>
      </c>
      <c r="M2234" s="2">
        <v>44043</v>
      </c>
      <c r="N2234" t="s">
        <v>9980</v>
      </c>
      <c r="O2234">
        <v>12</v>
      </c>
      <c r="P2234" t="s">
        <v>509</v>
      </c>
      <c r="Q2234" t="s">
        <v>217</v>
      </c>
      <c r="R2234" t="s">
        <v>120</v>
      </c>
      <c r="S2234" t="s">
        <v>260</v>
      </c>
      <c r="T2234" t="s">
        <v>68</v>
      </c>
      <c r="U2234">
        <v>2018</v>
      </c>
      <c r="V2234">
        <v>613996</v>
      </c>
      <c r="W2234" t="s">
        <v>69</v>
      </c>
      <c r="X2234" t="s">
        <v>199</v>
      </c>
      <c r="Y2234">
        <v>371732</v>
      </c>
      <c r="Z2234">
        <v>242264</v>
      </c>
      <c r="AA2234" t="s">
        <v>69</v>
      </c>
      <c r="AB2234" t="s">
        <v>9981</v>
      </c>
      <c r="AC2234">
        <v>613996</v>
      </c>
    </row>
    <row r="2235" spans="1:29">
      <c r="A2235">
        <f t="shared" ca="1" si="34"/>
        <v>0.75118887762081954</v>
      </c>
      <c r="B2235" t="s">
        <v>92</v>
      </c>
      <c r="C2235">
        <v>9322565</v>
      </c>
      <c r="D2235" s="2">
        <v>42880</v>
      </c>
      <c r="E2235" t="s">
        <v>9982</v>
      </c>
      <c r="F2235" t="s">
        <v>9983</v>
      </c>
      <c r="G2235">
        <v>5</v>
      </c>
      <c r="H2235" t="s">
        <v>58</v>
      </c>
      <c r="I2235" t="s">
        <v>95</v>
      </c>
      <c r="J2235">
        <v>76756</v>
      </c>
      <c r="K2235">
        <v>5</v>
      </c>
      <c r="L2235" s="2">
        <v>41518</v>
      </c>
      <c r="M2235" s="2">
        <v>43982</v>
      </c>
      <c r="N2235" t="s">
        <v>9098</v>
      </c>
      <c r="O2235">
        <v>36</v>
      </c>
      <c r="P2235" t="s">
        <v>1090</v>
      </c>
      <c r="Q2235" t="s">
        <v>1091</v>
      </c>
      <c r="R2235" t="s">
        <v>149</v>
      </c>
      <c r="S2235" t="s">
        <v>67</v>
      </c>
      <c r="T2235" t="s">
        <v>68</v>
      </c>
      <c r="U2235">
        <v>2017</v>
      </c>
      <c r="V2235">
        <v>367961</v>
      </c>
      <c r="W2235" t="s">
        <v>69</v>
      </c>
      <c r="X2235" t="s">
        <v>92</v>
      </c>
      <c r="Y2235">
        <v>238936</v>
      </c>
      <c r="Z2235">
        <v>129025</v>
      </c>
      <c r="AA2235" t="s">
        <v>69</v>
      </c>
      <c r="AB2235" t="s">
        <v>9984</v>
      </c>
      <c r="AC2235">
        <v>367961</v>
      </c>
    </row>
    <row r="2236" spans="1:29">
      <c r="A2236">
        <f t="shared" ca="1" si="34"/>
        <v>0.35232850335085963</v>
      </c>
      <c r="B2236" t="s">
        <v>199</v>
      </c>
      <c r="C2236">
        <v>9315785</v>
      </c>
      <c r="D2236" s="2">
        <v>42961</v>
      </c>
      <c r="E2236" t="s">
        <v>9897</v>
      </c>
      <c r="F2236" t="s">
        <v>9985</v>
      </c>
      <c r="G2236">
        <v>5</v>
      </c>
      <c r="H2236" t="s">
        <v>58</v>
      </c>
      <c r="I2236" t="s">
        <v>149</v>
      </c>
      <c r="J2236">
        <v>190017</v>
      </c>
      <c r="K2236">
        <v>4</v>
      </c>
      <c r="L2236" s="2">
        <v>41901</v>
      </c>
      <c r="M2236" s="2">
        <v>44074</v>
      </c>
      <c r="N2236" t="s">
        <v>379</v>
      </c>
      <c r="O2236">
        <v>3</v>
      </c>
      <c r="P2236" t="s">
        <v>882</v>
      </c>
      <c r="Q2236" t="s">
        <v>883</v>
      </c>
      <c r="R2236" t="s">
        <v>884</v>
      </c>
      <c r="S2236" t="s">
        <v>67</v>
      </c>
      <c r="T2236" t="s">
        <v>68</v>
      </c>
      <c r="U2236">
        <v>2017</v>
      </c>
      <c r="V2236">
        <v>543730</v>
      </c>
      <c r="W2236" t="s">
        <v>69</v>
      </c>
      <c r="X2236" t="s">
        <v>199</v>
      </c>
      <c r="Y2236">
        <v>350536</v>
      </c>
      <c r="Z2236">
        <v>193194</v>
      </c>
      <c r="AA2236" t="s">
        <v>69</v>
      </c>
      <c r="AB2236" t="s">
        <v>9986</v>
      </c>
      <c r="AC2236">
        <v>543730</v>
      </c>
    </row>
    <row r="2237" spans="1:29">
      <c r="A2237">
        <f t="shared" ca="1" si="34"/>
        <v>0.80577016882454788</v>
      </c>
      <c r="B2237" t="s">
        <v>254</v>
      </c>
      <c r="C2237">
        <v>9207006</v>
      </c>
      <c r="D2237" s="2">
        <v>42761</v>
      </c>
      <c r="E2237" t="s">
        <v>76</v>
      </c>
      <c r="F2237" t="s">
        <v>9987</v>
      </c>
      <c r="G2237">
        <v>5</v>
      </c>
      <c r="H2237" t="s">
        <v>58</v>
      </c>
      <c r="I2237" t="s">
        <v>256</v>
      </c>
      <c r="J2237">
        <v>108964</v>
      </c>
      <c r="K2237">
        <v>4</v>
      </c>
      <c r="L2237" s="2">
        <v>41671</v>
      </c>
      <c r="M2237" s="2">
        <v>43496</v>
      </c>
      <c r="N2237" t="s">
        <v>1510</v>
      </c>
      <c r="O2237">
        <v>5</v>
      </c>
      <c r="P2237" t="s">
        <v>2388</v>
      </c>
      <c r="Q2237" t="s">
        <v>1171</v>
      </c>
      <c r="R2237" t="s">
        <v>585</v>
      </c>
      <c r="S2237" t="s">
        <v>85</v>
      </c>
      <c r="T2237" t="s">
        <v>68</v>
      </c>
      <c r="U2237">
        <v>2017</v>
      </c>
      <c r="V2237">
        <v>287524</v>
      </c>
      <c r="W2237" t="s">
        <v>69</v>
      </c>
      <c r="X2237" t="s">
        <v>254</v>
      </c>
      <c r="Y2237">
        <v>190000</v>
      </c>
      <c r="Z2237">
        <v>97524</v>
      </c>
      <c r="AA2237" t="s">
        <v>69</v>
      </c>
      <c r="AB2237" t="s">
        <v>9988</v>
      </c>
      <c r="AC2237">
        <v>287524</v>
      </c>
    </row>
    <row r="2238" spans="1:29">
      <c r="A2238">
        <f t="shared" ca="1" si="34"/>
        <v>0.51529877665783375</v>
      </c>
      <c r="B2238" t="s">
        <v>254</v>
      </c>
      <c r="C2238">
        <v>9234541</v>
      </c>
      <c r="D2238" s="2">
        <v>42795</v>
      </c>
      <c r="E2238" t="s">
        <v>76</v>
      </c>
      <c r="F2238" t="s">
        <v>9989</v>
      </c>
      <c r="G2238">
        <v>5</v>
      </c>
      <c r="H2238" t="s">
        <v>58</v>
      </c>
      <c r="I2238" t="s">
        <v>256</v>
      </c>
      <c r="J2238">
        <v>79433</v>
      </c>
      <c r="K2238">
        <v>8</v>
      </c>
      <c r="L2238" s="2">
        <v>39814</v>
      </c>
      <c r="M2238" s="2">
        <v>43524</v>
      </c>
      <c r="N2238" t="s">
        <v>2917</v>
      </c>
      <c r="O2238">
        <v>7</v>
      </c>
      <c r="P2238" t="s">
        <v>189</v>
      </c>
      <c r="Q2238" t="s">
        <v>190</v>
      </c>
      <c r="R2238" t="s">
        <v>191</v>
      </c>
      <c r="S2238" t="s">
        <v>67</v>
      </c>
      <c r="T2238" t="s">
        <v>68</v>
      </c>
      <c r="U2238">
        <v>2017</v>
      </c>
      <c r="V2238">
        <v>360913</v>
      </c>
      <c r="W2238" t="s">
        <v>69</v>
      </c>
      <c r="X2238" t="s">
        <v>254</v>
      </c>
      <c r="Y2238">
        <v>236485</v>
      </c>
      <c r="Z2238">
        <v>124428</v>
      </c>
      <c r="AA2238" t="s">
        <v>69</v>
      </c>
      <c r="AB2238" t="s">
        <v>9990</v>
      </c>
      <c r="AC2238">
        <v>360913</v>
      </c>
    </row>
    <row r="2239" spans="1:29">
      <c r="A2239">
        <f t="shared" ca="1" si="34"/>
        <v>0.77974609982302956</v>
      </c>
      <c r="B2239" t="s">
        <v>241</v>
      </c>
      <c r="C2239">
        <v>9522050</v>
      </c>
      <c r="D2239" s="2">
        <v>43313</v>
      </c>
      <c r="E2239" t="s">
        <v>56</v>
      </c>
      <c r="F2239" t="s">
        <v>9991</v>
      </c>
      <c r="G2239">
        <v>5</v>
      </c>
      <c r="H2239" t="s">
        <v>58</v>
      </c>
      <c r="I2239" t="s">
        <v>243</v>
      </c>
      <c r="J2239">
        <v>123689</v>
      </c>
      <c r="K2239">
        <v>5</v>
      </c>
      <c r="L2239" s="2">
        <v>41842</v>
      </c>
      <c r="M2239" s="2">
        <v>44012</v>
      </c>
      <c r="N2239" t="s">
        <v>1807</v>
      </c>
      <c r="O2239">
        <v>16</v>
      </c>
      <c r="P2239" t="s">
        <v>1363</v>
      </c>
      <c r="Q2239" t="s">
        <v>1364</v>
      </c>
      <c r="R2239" t="s">
        <v>149</v>
      </c>
      <c r="S2239" t="s">
        <v>67</v>
      </c>
      <c r="T2239" t="s">
        <v>68</v>
      </c>
      <c r="U2239">
        <v>2018</v>
      </c>
      <c r="V2239">
        <v>372638</v>
      </c>
      <c r="W2239" t="s">
        <v>69</v>
      </c>
      <c r="X2239" t="s">
        <v>241</v>
      </c>
      <c r="Y2239">
        <v>250000</v>
      </c>
      <c r="Z2239">
        <v>122638</v>
      </c>
      <c r="AA2239" t="s">
        <v>69</v>
      </c>
      <c r="AB2239" t="s">
        <v>9992</v>
      </c>
      <c r="AC2239">
        <v>372638</v>
      </c>
    </row>
    <row r="2240" spans="1:29">
      <c r="A2240">
        <f t="shared" ca="1" si="34"/>
        <v>0.38979170960269527</v>
      </c>
      <c r="B2240" t="s">
        <v>254</v>
      </c>
      <c r="C2240">
        <v>9282531</v>
      </c>
      <c r="D2240" s="2">
        <v>42893</v>
      </c>
      <c r="E2240" t="s">
        <v>76</v>
      </c>
      <c r="F2240" t="s">
        <v>9993</v>
      </c>
      <c r="G2240">
        <v>5</v>
      </c>
      <c r="H2240" t="s">
        <v>58</v>
      </c>
      <c r="I2240" t="s">
        <v>256</v>
      </c>
      <c r="J2240">
        <v>92802</v>
      </c>
      <c r="K2240">
        <v>8</v>
      </c>
      <c r="L2240" s="2">
        <v>40269</v>
      </c>
      <c r="M2240" s="2">
        <v>43616</v>
      </c>
      <c r="N2240" t="s">
        <v>9994</v>
      </c>
      <c r="O2240">
        <v>7</v>
      </c>
      <c r="P2240" t="s">
        <v>189</v>
      </c>
      <c r="Q2240" t="s">
        <v>190</v>
      </c>
      <c r="R2240" t="s">
        <v>191</v>
      </c>
      <c r="S2240" t="s">
        <v>67</v>
      </c>
      <c r="T2240" t="s">
        <v>68</v>
      </c>
      <c r="U2240">
        <v>2017</v>
      </c>
      <c r="V2240">
        <v>278969</v>
      </c>
      <c r="W2240" t="s">
        <v>69</v>
      </c>
      <c r="X2240" t="s">
        <v>254</v>
      </c>
      <c r="Y2240">
        <v>185560</v>
      </c>
      <c r="Z2240">
        <v>93409</v>
      </c>
      <c r="AA2240" t="s">
        <v>69</v>
      </c>
      <c r="AB2240" t="s">
        <v>9995</v>
      </c>
      <c r="AC2240">
        <v>278969</v>
      </c>
    </row>
    <row r="2241" spans="1:29">
      <c r="A2241">
        <f t="shared" ca="1" si="34"/>
        <v>0.5329133131488567</v>
      </c>
      <c r="B2241" t="s">
        <v>75</v>
      </c>
      <c r="C2241">
        <v>9474551</v>
      </c>
      <c r="D2241" s="2">
        <v>43217</v>
      </c>
      <c r="E2241" t="s">
        <v>56</v>
      </c>
      <c r="F2241" t="s">
        <v>9996</v>
      </c>
      <c r="G2241">
        <v>5</v>
      </c>
      <c r="H2241" t="s">
        <v>58</v>
      </c>
      <c r="I2241" t="s">
        <v>78</v>
      </c>
      <c r="J2241">
        <v>48076</v>
      </c>
      <c r="K2241">
        <v>5</v>
      </c>
      <c r="L2241" s="2">
        <v>41897</v>
      </c>
      <c r="M2241" s="2">
        <v>44316</v>
      </c>
      <c r="N2241" t="s">
        <v>5199</v>
      </c>
      <c r="O2241">
        <v>16</v>
      </c>
      <c r="P2241" t="s">
        <v>1363</v>
      </c>
      <c r="Q2241" t="s">
        <v>1364</v>
      </c>
      <c r="R2241" t="s">
        <v>149</v>
      </c>
      <c r="S2241" t="s">
        <v>85</v>
      </c>
      <c r="T2241" t="s">
        <v>68</v>
      </c>
      <c r="U2241">
        <v>2018</v>
      </c>
      <c r="V2241">
        <v>373601</v>
      </c>
      <c r="W2241" t="s">
        <v>69</v>
      </c>
      <c r="X2241" t="s">
        <v>75</v>
      </c>
      <c r="Y2241">
        <v>232773</v>
      </c>
      <c r="Z2241">
        <v>140828</v>
      </c>
      <c r="AA2241" t="s">
        <v>69</v>
      </c>
      <c r="AB2241" t="s">
        <v>9997</v>
      </c>
      <c r="AC2241">
        <v>373601</v>
      </c>
    </row>
    <row r="2242" spans="1:29">
      <c r="A2242">
        <f t="shared" ref="A2242:A2305" ca="1" si="35">RAND()</f>
        <v>0.83666130302052044</v>
      </c>
      <c r="B2242" t="s">
        <v>254</v>
      </c>
      <c r="C2242">
        <v>9521387</v>
      </c>
      <c r="D2242" s="2">
        <v>43278</v>
      </c>
      <c r="E2242" t="s">
        <v>56</v>
      </c>
      <c r="F2242" t="s">
        <v>9998</v>
      </c>
      <c r="G2242">
        <v>5</v>
      </c>
      <c r="H2242" t="s">
        <v>58</v>
      </c>
      <c r="I2242" t="s">
        <v>256</v>
      </c>
      <c r="J2242">
        <v>115718</v>
      </c>
      <c r="K2242">
        <v>4</v>
      </c>
      <c r="L2242" s="2">
        <v>42248</v>
      </c>
      <c r="M2242" s="2">
        <v>44012</v>
      </c>
      <c r="N2242" t="s">
        <v>1434</v>
      </c>
      <c r="O2242">
        <v>13</v>
      </c>
      <c r="P2242" t="s">
        <v>390</v>
      </c>
      <c r="Q2242" t="s">
        <v>217</v>
      </c>
      <c r="R2242" t="s">
        <v>120</v>
      </c>
      <c r="S2242" t="s">
        <v>67</v>
      </c>
      <c r="T2242" t="s">
        <v>68</v>
      </c>
      <c r="U2242">
        <v>2018</v>
      </c>
      <c r="V2242">
        <v>327576</v>
      </c>
      <c r="W2242" t="s">
        <v>69</v>
      </c>
      <c r="X2242" t="s">
        <v>254</v>
      </c>
      <c r="Y2242">
        <v>206960</v>
      </c>
      <c r="Z2242">
        <v>120616</v>
      </c>
      <c r="AA2242" t="s">
        <v>69</v>
      </c>
      <c r="AB2242" t="s">
        <v>9999</v>
      </c>
      <c r="AC2242">
        <v>327576</v>
      </c>
    </row>
    <row r="2243" spans="1:29">
      <c r="A2243">
        <f t="shared" ca="1" si="35"/>
        <v>0.11060626830140985</v>
      </c>
      <c r="B2243" t="s">
        <v>55</v>
      </c>
      <c r="C2243">
        <v>9332477</v>
      </c>
      <c r="D2243" s="2">
        <v>42970</v>
      </c>
      <c r="E2243" t="s">
        <v>76</v>
      </c>
      <c r="F2243" t="s">
        <v>10000</v>
      </c>
      <c r="G2243">
        <v>5</v>
      </c>
      <c r="H2243" t="s">
        <v>58</v>
      </c>
      <c r="I2243" t="s">
        <v>59</v>
      </c>
      <c r="J2243">
        <v>82338</v>
      </c>
      <c r="K2243">
        <v>5</v>
      </c>
      <c r="L2243" s="2">
        <v>41547</v>
      </c>
      <c r="M2243" s="2">
        <v>43708</v>
      </c>
      <c r="N2243" t="s">
        <v>1441</v>
      </c>
      <c r="O2243">
        <v>7</v>
      </c>
      <c r="P2243" t="s">
        <v>64</v>
      </c>
      <c r="Q2243" t="s">
        <v>65</v>
      </c>
      <c r="R2243" t="s">
        <v>66</v>
      </c>
      <c r="S2243" t="s">
        <v>67</v>
      </c>
      <c r="T2243" t="s">
        <v>68</v>
      </c>
      <c r="U2243">
        <v>2017</v>
      </c>
      <c r="V2243">
        <v>384151</v>
      </c>
      <c r="W2243" t="s">
        <v>69</v>
      </c>
      <c r="X2243" t="s">
        <v>55</v>
      </c>
      <c r="Y2243">
        <v>265880</v>
      </c>
      <c r="Z2243">
        <v>118271</v>
      </c>
      <c r="AA2243" t="s">
        <v>69</v>
      </c>
      <c r="AB2243" t="s">
        <v>10001</v>
      </c>
      <c r="AC2243">
        <v>384151</v>
      </c>
    </row>
    <row r="2244" spans="1:29">
      <c r="A2244">
        <f t="shared" ca="1" si="35"/>
        <v>0.76123868966698705</v>
      </c>
      <c r="B2244" t="s">
        <v>199</v>
      </c>
      <c r="C2244">
        <v>9204812</v>
      </c>
      <c r="D2244" s="2">
        <v>42690</v>
      </c>
      <c r="E2244" t="s">
        <v>76</v>
      </c>
      <c r="F2244" t="s">
        <v>10002</v>
      </c>
      <c r="G2244">
        <v>5</v>
      </c>
      <c r="H2244" t="s">
        <v>58</v>
      </c>
      <c r="I2244" t="s">
        <v>149</v>
      </c>
      <c r="J2244">
        <v>182939</v>
      </c>
      <c r="K2244">
        <v>4</v>
      </c>
      <c r="L2244" s="2">
        <v>41623</v>
      </c>
      <c r="M2244" s="2">
        <v>43799</v>
      </c>
      <c r="N2244" t="s">
        <v>331</v>
      </c>
      <c r="O2244">
        <v>7</v>
      </c>
      <c r="P2244" t="s">
        <v>7080</v>
      </c>
      <c r="Q2244" t="s">
        <v>472</v>
      </c>
      <c r="R2244" t="s">
        <v>311</v>
      </c>
      <c r="S2244" t="s">
        <v>336</v>
      </c>
      <c r="T2244" t="s">
        <v>68</v>
      </c>
      <c r="U2244">
        <v>2017</v>
      </c>
      <c r="V2244">
        <v>345234</v>
      </c>
      <c r="W2244" t="s">
        <v>69</v>
      </c>
      <c r="X2244" t="s">
        <v>199</v>
      </c>
      <c r="Y2244">
        <v>247423</v>
      </c>
      <c r="Z2244">
        <v>97811</v>
      </c>
      <c r="AA2244" t="s">
        <v>69</v>
      </c>
      <c r="AB2244" t="s">
        <v>10003</v>
      </c>
      <c r="AC2244">
        <v>345234</v>
      </c>
    </row>
    <row r="2245" spans="1:29">
      <c r="A2245">
        <f t="shared" ca="1" si="35"/>
        <v>0.47989391550844551</v>
      </c>
      <c r="B2245" t="s">
        <v>241</v>
      </c>
      <c r="C2245">
        <v>9308160</v>
      </c>
      <c r="D2245" s="2">
        <v>42776</v>
      </c>
      <c r="E2245" t="s">
        <v>1856</v>
      </c>
      <c r="F2245" t="s">
        <v>10004</v>
      </c>
      <c r="G2245">
        <v>2</v>
      </c>
      <c r="H2245" t="s">
        <v>58</v>
      </c>
      <c r="I2245" t="s">
        <v>243</v>
      </c>
      <c r="J2245">
        <v>81785</v>
      </c>
      <c r="K2245">
        <v>10</v>
      </c>
      <c r="L2245" s="2">
        <v>38596</v>
      </c>
      <c r="M2245" s="2">
        <v>43100</v>
      </c>
      <c r="N2245" t="s">
        <v>278</v>
      </c>
      <c r="O2245">
        <v>7</v>
      </c>
      <c r="P2245" t="s">
        <v>189</v>
      </c>
      <c r="Q2245" t="s">
        <v>190</v>
      </c>
      <c r="R2245" t="s">
        <v>191</v>
      </c>
      <c r="S2245" t="s">
        <v>67</v>
      </c>
      <c r="T2245" t="s">
        <v>68</v>
      </c>
      <c r="U2245">
        <v>2017</v>
      </c>
      <c r="V2245">
        <v>285652</v>
      </c>
      <c r="W2245" t="s">
        <v>69</v>
      </c>
      <c r="X2245" t="s">
        <v>241</v>
      </c>
      <c r="Y2245">
        <v>184281</v>
      </c>
      <c r="Z2245">
        <v>101371</v>
      </c>
      <c r="AA2245" t="s">
        <v>69</v>
      </c>
      <c r="AB2245" t="s">
        <v>10005</v>
      </c>
      <c r="AC2245">
        <v>285652</v>
      </c>
    </row>
    <row r="2246" spans="1:29">
      <c r="A2246">
        <f t="shared" ca="1" si="35"/>
        <v>0.89355682759560862</v>
      </c>
      <c r="B2246" t="s">
        <v>199</v>
      </c>
      <c r="C2246">
        <v>9206145</v>
      </c>
      <c r="D2246" s="2">
        <v>42755</v>
      </c>
      <c r="E2246" t="s">
        <v>76</v>
      </c>
      <c r="F2246" t="s">
        <v>10006</v>
      </c>
      <c r="G2246">
        <v>5</v>
      </c>
      <c r="H2246" t="s">
        <v>58</v>
      </c>
      <c r="I2246" t="s">
        <v>149</v>
      </c>
      <c r="J2246">
        <v>166144</v>
      </c>
      <c r="K2246">
        <v>6</v>
      </c>
      <c r="L2246" s="2">
        <v>41306</v>
      </c>
      <c r="M2246" s="2">
        <v>43496</v>
      </c>
      <c r="N2246" t="s">
        <v>745</v>
      </c>
      <c r="O2246">
        <v>2</v>
      </c>
      <c r="P2246" t="s">
        <v>2882</v>
      </c>
      <c r="Q2246" t="s">
        <v>543</v>
      </c>
      <c r="R2246" t="s">
        <v>205</v>
      </c>
      <c r="S2246" t="s">
        <v>67</v>
      </c>
      <c r="T2246" t="s">
        <v>68</v>
      </c>
      <c r="U2246">
        <v>2017</v>
      </c>
      <c r="V2246">
        <v>327938</v>
      </c>
      <c r="W2246" t="s">
        <v>69</v>
      </c>
      <c r="X2246" t="s">
        <v>199</v>
      </c>
      <c r="Y2246">
        <v>222774</v>
      </c>
      <c r="Z2246">
        <v>105164</v>
      </c>
      <c r="AA2246" t="s">
        <v>69</v>
      </c>
      <c r="AB2246" t="s">
        <v>10007</v>
      </c>
      <c r="AC2246">
        <v>327938</v>
      </c>
    </row>
    <row r="2247" spans="1:29">
      <c r="A2247">
        <f t="shared" ca="1" si="35"/>
        <v>7.3501554950000658E-3</v>
      </c>
      <c r="B2247" t="s">
        <v>199</v>
      </c>
      <c r="C2247">
        <v>9478100</v>
      </c>
      <c r="D2247" s="2">
        <v>43217</v>
      </c>
      <c r="E2247" t="s">
        <v>76</v>
      </c>
      <c r="F2247" t="s">
        <v>10008</v>
      </c>
      <c r="G2247">
        <v>5</v>
      </c>
      <c r="H2247" t="s">
        <v>58</v>
      </c>
      <c r="I2247" t="s">
        <v>149</v>
      </c>
      <c r="J2247">
        <v>132946</v>
      </c>
      <c r="K2247">
        <v>11</v>
      </c>
      <c r="L2247" s="2">
        <v>39600</v>
      </c>
      <c r="M2247" s="2">
        <v>43951</v>
      </c>
      <c r="N2247" t="s">
        <v>8095</v>
      </c>
      <c r="O2247">
        <v>3</v>
      </c>
      <c r="P2247" t="s">
        <v>2568</v>
      </c>
      <c r="Q2247" t="s">
        <v>2569</v>
      </c>
      <c r="R2247" t="s">
        <v>630</v>
      </c>
      <c r="S2247" t="s">
        <v>729</v>
      </c>
      <c r="T2247" t="s">
        <v>68</v>
      </c>
      <c r="U2247">
        <v>2018</v>
      </c>
      <c r="V2247">
        <v>310602</v>
      </c>
      <c r="W2247" t="s">
        <v>69</v>
      </c>
      <c r="X2247" t="s">
        <v>199</v>
      </c>
      <c r="Y2247">
        <v>229526</v>
      </c>
      <c r="Z2247">
        <v>81076</v>
      </c>
      <c r="AA2247" t="s">
        <v>69</v>
      </c>
      <c r="AB2247" t="s">
        <v>10009</v>
      </c>
      <c r="AC2247">
        <v>310602</v>
      </c>
    </row>
    <row r="2248" spans="1:29">
      <c r="A2248">
        <f t="shared" ca="1" si="35"/>
        <v>0.72937474522637069</v>
      </c>
      <c r="B2248" t="s">
        <v>303</v>
      </c>
      <c r="C2248">
        <v>9520286</v>
      </c>
      <c r="D2248" s="2">
        <v>43264</v>
      </c>
      <c r="E2248" t="s">
        <v>56</v>
      </c>
      <c r="F2248" t="s">
        <v>10010</v>
      </c>
      <c r="G2248">
        <v>5</v>
      </c>
      <c r="H2248" t="s">
        <v>58</v>
      </c>
      <c r="I2248" t="s">
        <v>305</v>
      </c>
      <c r="J2248">
        <v>103849</v>
      </c>
      <c r="K2248">
        <v>3</v>
      </c>
      <c r="L2248" s="2">
        <v>42602</v>
      </c>
      <c r="M2248" s="2">
        <v>43982</v>
      </c>
      <c r="N2248" t="s">
        <v>3589</v>
      </c>
      <c r="O2248">
        <v>7</v>
      </c>
      <c r="P2248" t="s">
        <v>189</v>
      </c>
      <c r="Q2248" t="s">
        <v>190</v>
      </c>
      <c r="R2248" t="s">
        <v>191</v>
      </c>
      <c r="S2248" t="s">
        <v>67</v>
      </c>
      <c r="T2248" t="s">
        <v>68</v>
      </c>
      <c r="U2248">
        <v>2018</v>
      </c>
      <c r="V2248">
        <v>264000</v>
      </c>
      <c r="W2248" t="s">
        <v>69</v>
      </c>
      <c r="X2248" t="s">
        <v>303</v>
      </c>
      <c r="Y2248">
        <v>150000</v>
      </c>
      <c r="Z2248">
        <v>114000</v>
      </c>
      <c r="AA2248" t="s">
        <v>69</v>
      </c>
      <c r="AB2248" t="s">
        <v>10011</v>
      </c>
      <c r="AC2248">
        <v>264000</v>
      </c>
    </row>
    <row r="2249" spans="1:29">
      <c r="A2249">
        <f t="shared" ca="1" si="35"/>
        <v>0.80771216398601797</v>
      </c>
      <c r="B2249" t="s">
        <v>55</v>
      </c>
      <c r="C2249">
        <v>9538272</v>
      </c>
      <c r="D2249" s="2">
        <v>43333</v>
      </c>
      <c r="E2249" t="s">
        <v>56</v>
      </c>
      <c r="F2249" t="s">
        <v>10012</v>
      </c>
      <c r="G2249">
        <v>5</v>
      </c>
      <c r="H2249" t="s">
        <v>58</v>
      </c>
      <c r="I2249" t="s">
        <v>59</v>
      </c>
      <c r="J2249">
        <v>87070</v>
      </c>
      <c r="K2249">
        <v>5</v>
      </c>
      <c r="L2249" s="2">
        <v>41884</v>
      </c>
      <c r="M2249" s="2">
        <v>44347</v>
      </c>
      <c r="N2249" t="s">
        <v>4116</v>
      </c>
      <c r="O2249">
        <v>50</v>
      </c>
      <c r="P2249" t="s">
        <v>2962</v>
      </c>
      <c r="Q2249" t="s">
        <v>358</v>
      </c>
      <c r="R2249" t="s">
        <v>149</v>
      </c>
      <c r="S2249" t="s">
        <v>260</v>
      </c>
      <c r="T2249" t="s">
        <v>68</v>
      </c>
      <c r="U2249">
        <v>2018</v>
      </c>
      <c r="V2249">
        <v>690441</v>
      </c>
      <c r="W2249" t="s">
        <v>69</v>
      </c>
      <c r="X2249" t="s">
        <v>55</v>
      </c>
      <c r="Y2249">
        <v>463918</v>
      </c>
      <c r="Z2249">
        <v>226523</v>
      </c>
      <c r="AA2249" t="s">
        <v>69</v>
      </c>
      <c r="AB2249" t="s">
        <v>10013</v>
      </c>
      <c r="AC2249">
        <v>690441</v>
      </c>
    </row>
    <row r="2250" spans="1:29">
      <c r="A2250">
        <f t="shared" ca="1" si="35"/>
        <v>0.54365207038731234</v>
      </c>
      <c r="B2250" t="s">
        <v>254</v>
      </c>
      <c r="C2250">
        <v>9544253</v>
      </c>
      <c r="D2250" s="2">
        <v>43343</v>
      </c>
      <c r="E2250" t="s">
        <v>56</v>
      </c>
      <c r="F2250" t="s">
        <v>10014</v>
      </c>
      <c r="G2250">
        <v>5</v>
      </c>
      <c r="H2250" t="s">
        <v>58</v>
      </c>
      <c r="I2250" t="s">
        <v>256</v>
      </c>
      <c r="J2250">
        <v>65281</v>
      </c>
      <c r="K2250">
        <v>16</v>
      </c>
      <c r="L2250" s="2">
        <v>37712</v>
      </c>
      <c r="M2250" s="2">
        <v>44439</v>
      </c>
      <c r="N2250" t="s">
        <v>388</v>
      </c>
      <c r="O2250">
        <v>13</v>
      </c>
      <c r="P2250" t="s">
        <v>390</v>
      </c>
      <c r="Q2250" t="s">
        <v>217</v>
      </c>
      <c r="R2250" t="s">
        <v>120</v>
      </c>
      <c r="S2250" t="s">
        <v>67</v>
      </c>
      <c r="T2250" t="s">
        <v>68</v>
      </c>
      <c r="U2250">
        <v>2018</v>
      </c>
      <c r="V2250">
        <v>332999</v>
      </c>
      <c r="W2250" t="s">
        <v>69</v>
      </c>
      <c r="X2250" t="s">
        <v>254</v>
      </c>
      <c r="Y2250">
        <v>226959</v>
      </c>
      <c r="Z2250">
        <v>106040</v>
      </c>
      <c r="AA2250" t="s">
        <v>69</v>
      </c>
      <c r="AB2250" t="s">
        <v>10015</v>
      </c>
      <c r="AC2250">
        <v>332999</v>
      </c>
    </row>
    <row r="2251" spans="1:29">
      <c r="A2251">
        <f t="shared" ca="1" si="35"/>
        <v>0.4963340903345661</v>
      </c>
      <c r="B2251" t="s">
        <v>254</v>
      </c>
      <c r="C2251">
        <v>9353441</v>
      </c>
      <c r="D2251" s="2">
        <v>42935</v>
      </c>
      <c r="E2251" t="s">
        <v>56</v>
      </c>
      <c r="F2251" t="s">
        <v>10016</v>
      </c>
      <c r="G2251">
        <v>5</v>
      </c>
      <c r="H2251" t="s">
        <v>58</v>
      </c>
      <c r="I2251" t="s">
        <v>256</v>
      </c>
      <c r="J2251">
        <v>115211</v>
      </c>
      <c r="K2251">
        <v>2</v>
      </c>
      <c r="L2251" s="2">
        <v>42628</v>
      </c>
      <c r="M2251" s="2">
        <v>43677</v>
      </c>
      <c r="N2251" t="s">
        <v>5096</v>
      </c>
      <c r="O2251">
        <v>5</v>
      </c>
      <c r="P2251" t="s">
        <v>2388</v>
      </c>
      <c r="Q2251" t="s">
        <v>1171</v>
      </c>
      <c r="R2251" t="s">
        <v>585</v>
      </c>
      <c r="S2251" t="s">
        <v>85</v>
      </c>
      <c r="T2251" t="s">
        <v>68</v>
      </c>
      <c r="U2251">
        <v>2017</v>
      </c>
      <c r="V2251">
        <v>330892</v>
      </c>
      <c r="W2251" t="s">
        <v>69</v>
      </c>
      <c r="X2251" t="s">
        <v>254</v>
      </c>
      <c r="Y2251">
        <v>250000</v>
      </c>
      <c r="Z2251">
        <v>80892</v>
      </c>
      <c r="AA2251" t="s">
        <v>69</v>
      </c>
      <c r="AB2251" t="s">
        <v>10017</v>
      </c>
      <c r="AC2251">
        <v>330892</v>
      </c>
    </row>
    <row r="2252" spans="1:29">
      <c r="A2252">
        <f t="shared" ca="1" si="35"/>
        <v>0.76915899445705083</v>
      </c>
      <c r="B2252" t="s">
        <v>286</v>
      </c>
      <c r="C2252">
        <v>9387369</v>
      </c>
      <c r="D2252" s="2">
        <v>43048</v>
      </c>
      <c r="E2252" t="s">
        <v>56</v>
      </c>
      <c r="F2252" t="s">
        <v>10018</v>
      </c>
      <c r="G2252">
        <v>5</v>
      </c>
      <c r="H2252" t="s">
        <v>58</v>
      </c>
      <c r="I2252" t="s">
        <v>289</v>
      </c>
      <c r="J2252">
        <v>110941</v>
      </c>
      <c r="K2252">
        <v>4</v>
      </c>
      <c r="L2252" s="2">
        <v>41974</v>
      </c>
      <c r="M2252" s="2">
        <v>44347</v>
      </c>
      <c r="N2252" t="s">
        <v>2257</v>
      </c>
      <c r="O2252">
        <v>20</v>
      </c>
      <c r="P2252" t="s">
        <v>10019</v>
      </c>
      <c r="Q2252" t="s">
        <v>3398</v>
      </c>
      <c r="R2252" t="s">
        <v>176</v>
      </c>
      <c r="S2252" t="s">
        <v>260</v>
      </c>
      <c r="T2252" t="s">
        <v>68</v>
      </c>
      <c r="U2252">
        <v>2018</v>
      </c>
      <c r="V2252">
        <v>457500</v>
      </c>
      <c r="W2252" t="s">
        <v>69</v>
      </c>
      <c r="X2252" t="s">
        <v>286</v>
      </c>
      <c r="Y2252">
        <v>250000</v>
      </c>
      <c r="Z2252">
        <v>207500</v>
      </c>
      <c r="AA2252" t="s">
        <v>69</v>
      </c>
      <c r="AB2252" t="s">
        <v>10020</v>
      </c>
      <c r="AC2252">
        <v>457500</v>
      </c>
    </row>
    <row r="2253" spans="1:29">
      <c r="A2253">
        <f t="shared" ca="1" si="35"/>
        <v>0.40145282189035247</v>
      </c>
      <c r="B2253" t="s">
        <v>327</v>
      </c>
      <c r="C2253">
        <v>9334219</v>
      </c>
      <c r="D2253" s="2">
        <v>42914</v>
      </c>
      <c r="E2253" t="s">
        <v>328</v>
      </c>
      <c r="F2253" t="s">
        <v>10021</v>
      </c>
      <c r="G2253">
        <v>5</v>
      </c>
      <c r="H2253" t="s">
        <v>58</v>
      </c>
      <c r="I2253" t="s">
        <v>330</v>
      </c>
      <c r="J2253">
        <v>18297</v>
      </c>
      <c r="K2253">
        <v>4</v>
      </c>
      <c r="L2253" s="2">
        <v>41912</v>
      </c>
      <c r="M2253" s="2">
        <v>43646</v>
      </c>
      <c r="N2253" t="s">
        <v>4158</v>
      </c>
      <c r="O2253">
        <v>6</v>
      </c>
      <c r="P2253" t="s">
        <v>333</v>
      </c>
      <c r="Q2253" t="s">
        <v>334</v>
      </c>
      <c r="R2253" t="s">
        <v>335</v>
      </c>
      <c r="S2253" t="s">
        <v>85</v>
      </c>
      <c r="T2253" t="s">
        <v>68</v>
      </c>
      <c r="U2253">
        <v>2017</v>
      </c>
      <c r="V2253">
        <v>329946</v>
      </c>
      <c r="W2253" t="s">
        <v>69</v>
      </c>
      <c r="X2253" t="s">
        <v>327</v>
      </c>
      <c r="Y2253">
        <v>225000</v>
      </c>
      <c r="Z2253">
        <v>104946</v>
      </c>
      <c r="AA2253" t="s">
        <v>69</v>
      </c>
      <c r="AB2253" t="s">
        <v>10022</v>
      </c>
      <c r="AC2253">
        <v>329946</v>
      </c>
    </row>
    <row r="2254" spans="1:29">
      <c r="A2254">
        <f t="shared" ca="1" si="35"/>
        <v>0.12226602195490577</v>
      </c>
      <c r="B2254" t="s">
        <v>286</v>
      </c>
      <c r="C2254">
        <v>9476772</v>
      </c>
      <c r="D2254" s="2">
        <v>43202</v>
      </c>
      <c r="E2254" t="s">
        <v>10023</v>
      </c>
      <c r="F2254" t="s">
        <v>10024</v>
      </c>
      <c r="G2254">
        <v>5</v>
      </c>
      <c r="H2254" t="s">
        <v>58</v>
      </c>
      <c r="I2254" t="s">
        <v>289</v>
      </c>
      <c r="J2254">
        <v>108538</v>
      </c>
      <c r="K2254">
        <v>5</v>
      </c>
      <c r="L2254" s="2">
        <v>41760</v>
      </c>
      <c r="M2254" s="2">
        <v>44316</v>
      </c>
      <c r="N2254" t="s">
        <v>10025</v>
      </c>
      <c r="O2254">
        <v>7</v>
      </c>
      <c r="P2254" t="s">
        <v>2152</v>
      </c>
      <c r="Q2254" t="s">
        <v>472</v>
      </c>
      <c r="R2254" t="s">
        <v>311</v>
      </c>
      <c r="S2254" t="s">
        <v>473</v>
      </c>
      <c r="T2254" t="s">
        <v>68</v>
      </c>
      <c r="U2254">
        <v>2018</v>
      </c>
      <c r="V2254">
        <v>779891</v>
      </c>
      <c r="W2254" t="s">
        <v>69</v>
      </c>
      <c r="X2254" t="s">
        <v>286</v>
      </c>
      <c r="Y2254">
        <v>639204</v>
      </c>
      <c r="Z2254">
        <v>140687</v>
      </c>
      <c r="AA2254" t="s">
        <v>69</v>
      </c>
      <c r="AB2254" t="s">
        <v>10026</v>
      </c>
      <c r="AC2254">
        <v>779891</v>
      </c>
    </row>
    <row r="2255" spans="1:29">
      <c r="A2255">
        <f t="shared" ca="1" si="35"/>
        <v>0.51150716799289309</v>
      </c>
      <c r="B2255" t="s">
        <v>199</v>
      </c>
      <c r="C2255">
        <v>9208123</v>
      </c>
      <c r="D2255" s="2">
        <v>42783</v>
      </c>
      <c r="E2255" t="s">
        <v>76</v>
      </c>
      <c r="F2255" t="s">
        <v>10027</v>
      </c>
      <c r="G2255">
        <v>5</v>
      </c>
      <c r="H2255" t="s">
        <v>58</v>
      </c>
      <c r="I2255" t="s">
        <v>149</v>
      </c>
      <c r="J2255">
        <v>169116</v>
      </c>
      <c r="K2255">
        <v>6</v>
      </c>
      <c r="L2255" s="2">
        <v>41338</v>
      </c>
      <c r="M2255" s="2">
        <v>43159</v>
      </c>
      <c r="N2255" t="s">
        <v>811</v>
      </c>
      <c r="O2255">
        <v>6</v>
      </c>
      <c r="P2255" t="s">
        <v>2222</v>
      </c>
      <c r="Q2255" t="s">
        <v>2223</v>
      </c>
      <c r="R2255" t="s">
        <v>101</v>
      </c>
      <c r="S2255" t="s">
        <v>67</v>
      </c>
      <c r="T2255" t="s">
        <v>68</v>
      </c>
      <c r="U2255">
        <v>2017</v>
      </c>
      <c r="V2255">
        <v>314378</v>
      </c>
      <c r="W2255" t="s">
        <v>69</v>
      </c>
      <c r="X2255" t="s">
        <v>199</v>
      </c>
      <c r="Y2255">
        <v>222517</v>
      </c>
      <c r="Z2255">
        <v>91861</v>
      </c>
      <c r="AA2255" t="s">
        <v>69</v>
      </c>
      <c r="AB2255" t="s">
        <v>10028</v>
      </c>
      <c r="AC2255">
        <v>314378</v>
      </c>
    </row>
    <row r="2256" spans="1:29">
      <c r="A2256">
        <f t="shared" ca="1" si="35"/>
        <v>0.67217054457543535</v>
      </c>
      <c r="B2256" t="s">
        <v>241</v>
      </c>
      <c r="C2256">
        <v>9491892</v>
      </c>
      <c r="D2256" s="2">
        <v>43245</v>
      </c>
      <c r="E2256" t="s">
        <v>1723</v>
      </c>
      <c r="F2256" t="s">
        <v>10029</v>
      </c>
      <c r="G2256">
        <v>5</v>
      </c>
      <c r="H2256" t="s">
        <v>58</v>
      </c>
      <c r="I2256" t="s">
        <v>243</v>
      </c>
      <c r="J2256">
        <v>130763</v>
      </c>
      <c r="K2256">
        <v>4</v>
      </c>
      <c r="L2256" s="2">
        <v>42262</v>
      </c>
      <c r="M2256" s="2">
        <v>44347</v>
      </c>
      <c r="N2256" t="s">
        <v>1725</v>
      </c>
      <c r="O2256">
        <v>4</v>
      </c>
      <c r="P2256" t="s">
        <v>638</v>
      </c>
      <c r="Q2256" t="s">
        <v>639</v>
      </c>
      <c r="R2256" t="s">
        <v>640</v>
      </c>
      <c r="S2256" t="s">
        <v>67</v>
      </c>
      <c r="T2256" t="s">
        <v>68</v>
      </c>
      <c r="U2256">
        <v>2018</v>
      </c>
      <c r="V2256">
        <v>342069</v>
      </c>
      <c r="W2256" t="s">
        <v>69</v>
      </c>
      <c r="X2256" t="s">
        <v>241</v>
      </c>
      <c r="Y2256">
        <v>406398</v>
      </c>
      <c r="Z2256">
        <v>37621</v>
      </c>
      <c r="AA2256" t="s">
        <v>69</v>
      </c>
      <c r="AB2256" t="s">
        <v>10030</v>
      </c>
      <c r="AC2256">
        <v>342069</v>
      </c>
    </row>
    <row r="2257" spans="1:29">
      <c r="A2257">
        <f t="shared" ca="1" si="35"/>
        <v>0.7685266999854915</v>
      </c>
      <c r="B2257" t="s">
        <v>241</v>
      </c>
      <c r="C2257">
        <v>9392184</v>
      </c>
      <c r="D2257" s="2">
        <v>43077</v>
      </c>
      <c r="E2257" t="s">
        <v>56</v>
      </c>
      <c r="F2257" t="s">
        <v>10031</v>
      </c>
      <c r="G2257">
        <v>5</v>
      </c>
      <c r="H2257" t="s">
        <v>58</v>
      </c>
      <c r="I2257" t="s">
        <v>243</v>
      </c>
      <c r="J2257">
        <v>129772</v>
      </c>
      <c r="K2257">
        <v>3</v>
      </c>
      <c r="L2257" s="2">
        <v>42352</v>
      </c>
      <c r="M2257" s="2">
        <v>43434</v>
      </c>
      <c r="N2257" t="s">
        <v>2186</v>
      </c>
      <c r="O2257">
        <v>1</v>
      </c>
      <c r="P2257" t="s">
        <v>2641</v>
      </c>
      <c r="Q2257" t="s">
        <v>2642</v>
      </c>
      <c r="R2257" t="s">
        <v>555</v>
      </c>
      <c r="S2257" t="s">
        <v>473</v>
      </c>
      <c r="T2257" t="s">
        <v>68</v>
      </c>
      <c r="U2257">
        <v>2018</v>
      </c>
      <c r="V2257">
        <v>390000</v>
      </c>
      <c r="W2257" t="s">
        <v>69</v>
      </c>
      <c r="X2257" t="s">
        <v>241</v>
      </c>
      <c r="Y2257">
        <v>250000</v>
      </c>
      <c r="Z2257">
        <v>140000</v>
      </c>
      <c r="AA2257" t="s">
        <v>69</v>
      </c>
      <c r="AB2257" t="s">
        <v>10032</v>
      </c>
      <c r="AC2257">
        <v>390000</v>
      </c>
    </row>
    <row r="2258" spans="1:29">
      <c r="A2258">
        <f t="shared" ca="1" si="35"/>
        <v>0.45069375148780644</v>
      </c>
      <c r="B2258" t="s">
        <v>1143</v>
      </c>
      <c r="C2258">
        <v>9230816</v>
      </c>
      <c r="D2258" s="2">
        <v>42763</v>
      </c>
      <c r="E2258" t="s">
        <v>76</v>
      </c>
      <c r="F2258" t="s">
        <v>10033</v>
      </c>
      <c r="G2258">
        <v>5</v>
      </c>
      <c r="H2258" t="s">
        <v>58</v>
      </c>
      <c r="I2258" t="s">
        <v>1145</v>
      </c>
      <c r="J2258">
        <v>63631</v>
      </c>
      <c r="K2258">
        <v>5</v>
      </c>
      <c r="L2258" s="2">
        <v>41334</v>
      </c>
      <c r="M2258" s="2">
        <v>43524</v>
      </c>
      <c r="N2258" t="s">
        <v>3743</v>
      </c>
      <c r="O2258">
        <v>7</v>
      </c>
      <c r="P2258" t="s">
        <v>1729</v>
      </c>
      <c r="Q2258" t="s">
        <v>65</v>
      </c>
      <c r="R2258" t="s">
        <v>66</v>
      </c>
      <c r="S2258" t="s">
        <v>67</v>
      </c>
      <c r="T2258" t="s">
        <v>68</v>
      </c>
      <c r="U2258">
        <v>2017</v>
      </c>
      <c r="V2258">
        <v>326188</v>
      </c>
      <c r="W2258" t="s">
        <v>69</v>
      </c>
      <c r="X2258" t="s">
        <v>1143</v>
      </c>
      <c r="Y2258">
        <v>212500</v>
      </c>
      <c r="Z2258">
        <v>113688</v>
      </c>
      <c r="AA2258" t="s">
        <v>69</v>
      </c>
      <c r="AB2258" t="s">
        <v>10034</v>
      </c>
      <c r="AC2258">
        <v>326188</v>
      </c>
    </row>
    <row r="2259" spans="1:29">
      <c r="A2259">
        <f t="shared" ca="1" si="35"/>
        <v>0.55717979079659219</v>
      </c>
      <c r="B2259" t="s">
        <v>241</v>
      </c>
      <c r="C2259">
        <v>9212829</v>
      </c>
      <c r="D2259" s="2">
        <v>42749</v>
      </c>
      <c r="E2259" t="s">
        <v>76</v>
      </c>
      <c r="F2259" t="s">
        <v>10035</v>
      </c>
      <c r="G2259">
        <v>5</v>
      </c>
      <c r="H2259" t="s">
        <v>58</v>
      </c>
      <c r="I2259" t="s">
        <v>243</v>
      </c>
      <c r="J2259">
        <v>55666</v>
      </c>
      <c r="K2259">
        <v>18</v>
      </c>
      <c r="L2259" s="2">
        <v>35521</v>
      </c>
      <c r="M2259" s="2">
        <v>43496</v>
      </c>
      <c r="N2259" t="s">
        <v>10036</v>
      </c>
      <c r="O2259">
        <v>11</v>
      </c>
      <c r="P2259" t="s">
        <v>2093</v>
      </c>
      <c r="Q2259" t="s">
        <v>1293</v>
      </c>
      <c r="R2259" t="s">
        <v>555</v>
      </c>
      <c r="S2259" t="s">
        <v>67</v>
      </c>
      <c r="T2259" t="s">
        <v>68</v>
      </c>
      <c r="U2259">
        <v>2017</v>
      </c>
      <c r="V2259">
        <v>392500</v>
      </c>
      <c r="W2259" t="s">
        <v>69</v>
      </c>
      <c r="X2259" t="s">
        <v>241</v>
      </c>
      <c r="Y2259">
        <v>250000</v>
      </c>
      <c r="Z2259">
        <v>142500</v>
      </c>
      <c r="AA2259" t="s">
        <v>69</v>
      </c>
      <c r="AB2259" t="s">
        <v>10037</v>
      </c>
      <c r="AC2259">
        <v>392500</v>
      </c>
    </row>
    <row r="2260" spans="1:29">
      <c r="A2260">
        <f t="shared" ca="1" si="35"/>
        <v>0.41286807560818517</v>
      </c>
      <c r="B2260" t="s">
        <v>286</v>
      </c>
      <c r="C2260">
        <v>9212083</v>
      </c>
      <c r="D2260" s="2">
        <v>42772</v>
      </c>
      <c r="E2260" t="s">
        <v>76</v>
      </c>
      <c r="F2260" t="s">
        <v>10038</v>
      </c>
      <c r="G2260">
        <v>5</v>
      </c>
      <c r="H2260" t="s">
        <v>58</v>
      </c>
      <c r="I2260" t="s">
        <v>289</v>
      </c>
      <c r="J2260">
        <v>104725</v>
      </c>
      <c r="K2260">
        <v>5</v>
      </c>
      <c r="L2260" s="2">
        <v>41348</v>
      </c>
      <c r="M2260" s="2">
        <v>43524</v>
      </c>
      <c r="N2260" t="s">
        <v>4478</v>
      </c>
      <c r="O2260">
        <v>7</v>
      </c>
      <c r="P2260" t="s">
        <v>1538</v>
      </c>
      <c r="Q2260" t="s">
        <v>1539</v>
      </c>
      <c r="R2260" t="s">
        <v>1540</v>
      </c>
      <c r="S2260" t="s">
        <v>67</v>
      </c>
      <c r="T2260" t="s">
        <v>68</v>
      </c>
      <c r="U2260">
        <v>2017</v>
      </c>
      <c r="V2260">
        <v>367500</v>
      </c>
      <c r="W2260" t="s">
        <v>69</v>
      </c>
      <c r="X2260" t="s">
        <v>286</v>
      </c>
      <c r="Y2260">
        <v>250000</v>
      </c>
      <c r="Z2260">
        <v>117500</v>
      </c>
      <c r="AA2260" t="s">
        <v>69</v>
      </c>
      <c r="AB2260" t="s">
        <v>10039</v>
      </c>
      <c r="AC2260">
        <v>367500</v>
      </c>
    </row>
    <row r="2261" spans="1:29">
      <c r="A2261">
        <f t="shared" ca="1" si="35"/>
        <v>0.33583163780818304</v>
      </c>
      <c r="B2261" t="s">
        <v>127</v>
      </c>
      <c r="C2261">
        <v>9450539</v>
      </c>
      <c r="D2261" s="2">
        <v>43210</v>
      </c>
      <c r="E2261" t="s">
        <v>76</v>
      </c>
      <c r="F2261" t="s">
        <v>10040</v>
      </c>
      <c r="G2261">
        <v>5</v>
      </c>
      <c r="H2261" t="s">
        <v>58</v>
      </c>
      <c r="I2261" t="s">
        <v>130</v>
      </c>
      <c r="J2261">
        <v>97990</v>
      </c>
      <c r="K2261">
        <v>5</v>
      </c>
      <c r="L2261" s="2">
        <v>41730</v>
      </c>
      <c r="M2261" s="2">
        <v>43921</v>
      </c>
      <c r="N2261" t="s">
        <v>144</v>
      </c>
      <c r="O2261">
        <v>12</v>
      </c>
      <c r="P2261" t="s">
        <v>147</v>
      </c>
      <c r="Q2261" t="s">
        <v>148</v>
      </c>
      <c r="R2261" t="s">
        <v>149</v>
      </c>
      <c r="S2261" t="s">
        <v>296</v>
      </c>
      <c r="T2261" t="s">
        <v>68</v>
      </c>
      <c r="U2261">
        <v>2018</v>
      </c>
      <c r="V2261">
        <v>377009</v>
      </c>
      <c r="W2261" t="s">
        <v>69</v>
      </c>
      <c r="X2261" t="s">
        <v>127</v>
      </c>
      <c r="Y2261">
        <v>250000</v>
      </c>
      <c r="Z2261">
        <v>127009</v>
      </c>
      <c r="AA2261" t="s">
        <v>69</v>
      </c>
      <c r="AB2261" t="s">
        <v>10041</v>
      </c>
      <c r="AC2261">
        <v>377009</v>
      </c>
    </row>
    <row r="2262" spans="1:29">
      <c r="A2262">
        <f t="shared" ca="1" si="35"/>
        <v>0.6448557925612568</v>
      </c>
      <c r="B2262" t="s">
        <v>254</v>
      </c>
      <c r="C2262">
        <v>9502298</v>
      </c>
      <c r="D2262" s="2">
        <v>43236</v>
      </c>
      <c r="E2262" t="s">
        <v>56</v>
      </c>
      <c r="F2262" t="s">
        <v>10042</v>
      </c>
      <c r="G2262">
        <v>5</v>
      </c>
      <c r="H2262" t="s">
        <v>58</v>
      </c>
      <c r="I2262" t="s">
        <v>256</v>
      </c>
      <c r="J2262">
        <v>114068</v>
      </c>
      <c r="K2262">
        <v>4</v>
      </c>
      <c r="L2262" s="2">
        <v>42156</v>
      </c>
      <c r="M2262" s="2">
        <v>43799</v>
      </c>
      <c r="N2262" t="s">
        <v>1307</v>
      </c>
      <c r="O2262">
        <v>3</v>
      </c>
      <c r="P2262" t="s">
        <v>882</v>
      </c>
      <c r="Q2262" t="s">
        <v>883</v>
      </c>
      <c r="R2262" t="s">
        <v>884</v>
      </c>
      <c r="S2262" t="s">
        <v>67</v>
      </c>
      <c r="T2262" t="s">
        <v>68</v>
      </c>
      <c r="U2262">
        <v>2018</v>
      </c>
      <c r="V2262">
        <v>508120</v>
      </c>
      <c r="W2262" t="s">
        <v>69</v>
      </c>
      <c r="X2262" t="s">
        <v>254</v>
      </c>
      <c r="Y2262">
        <v>330002</v>
      </c>
      <c r="Z2262">
        <v>178118</v>
      </c>
      <c r="AA2262" t="s">
        <v>69</v>
      </c>
      <c r="AB2262" t="s">
        <v>10043</v>
      </c>
      <c r="AC2262">
        <v>508120</v>
      </c>
    </row>
    <row r="2263" spans="1:29">
      <c r="A2263">
        <f t="shared" ca="1" si="35"/>
        <v>0.12190136261577922</v>
      </c>
      <c r="B2263" t="s">
        <v>3057</v>
      </c>
      <c r="C2263">
        <v>9480053</v>
      </c>
      <c r="D2263" s="2">
        <v>43210</v>
      </c>
      <c r="E2263" t="s">
        <v>76</v>
      </c>
      <c r="F2263" t="s">
        <v>10044</v>
      </c>
      <c r="G2263">
        <v>5</v>
      </c>
      <c r="H2263" t="s">
        <v>58</v>
      </c>
      <c r="I2263" t="s">
        <v>3060</v>
      </c>
      <c r="J2263">
        <v>4435</v>
      </c>
      <c r="K2263">
        <v>11</v>
      </c>
      <c r="L2263" s="2">
        <v>39569</v>
      </c>
      <c r="M2263" s="2">
        <v>44316</v>
      </c>
      <c r="N2263" t="s">
        <v>8419</v>
      </c>
      <c r="O2263">
        <v>4</v>
      </c>
      <c r="P2263" t="s">
        <v>1512</v>
      </c>
      <c r="Q2263" t="s">
        <v>1513</v>
      </c>
      <c r="R2263" t="s">
        <v>640</v>
      </c>
      <c r="S2263" t="s">
        <v>67</v>
      </c>
      <c r="T2263" t="s">
        <v>68</v>
      </c>
      <c r="U2263">
        <v>2018</v>
      </c>
      <c r="V2263">
        <v>342000</v>
      </c>
      <c r="W2263" t="s">
        <v>69</v>
      </c>
      <c r="X2263" t="s">
        <v>3057</v>
      </c>
      <c r="Y2263">
        <v>225000</v>
      </c>
      <c r="Z2263">
        <v>117000</v>
      </c>
      <c r="AA2263" t="s">
        <v>69</v>
      </c>
      <c r="AB2263" t="s">
        <v>10045</v>
      </c>
      <c r="AC2263">
        <v>342000</v>
      </c>
    </row>
    <row r="2264" spans="1:29">
      <c r="A2264">
        <f t="shared" ca="1" si="35"/>
        <v>0.16852014684968541</v>
      </c>
      <c r="B2264" t="s">
        <v>889</v>
      </c>
      <c r="C2264">
        <v>9385303</v>
      </c>
      <c r="D2264" s="2">
        <v>43075</v>
      </c>
      <c r="E2264" t="s">
        <v>1598</v>
      </c>
      <c r="F2264" t="s">
        <v>10046</v>
      </c>
      <c r="G2264">
        <v>5</v>
      </c>
      <c r="H2264" t="s">
        <v>58</v>
      </c>
      <c r="I2264" t="s">
        <v>891</v>
      </c>
      <c r="J2264">
        <v>22616</v>
      </c>
      <c r="K2264">
        <v>5</v>
      </c>
      <c r="L2264" s="2">
        <v>41624</v>
      </c>
      <c r="M2264" s="2">
        <v>44135</v>
      </c>
      <c r="N2264" t="s">
        <v>96</v>
      </c>
      <c r="O2264">
        <v>6</v>
      </c>
      <c r="P2264" t="s">
        <v>333</v>
      </c>
      <c r="Q2264" t="s">
        <v>334</v>
      </c>
      <c r="R2264" t="s">
        <v>335</v>
      </c>
      <c r="S2264" t="s">
        <v>102</v>
      </c>
      <c r="T2264" t="s">
        <v>68</v>
      </c>
      <c r="U2264">
        <v>2018</v>
      </c>
      <c r="V2264">
        <v>525336</v>
      </c>
      <c r="W2264" t="s">
        <v>69</v>
      </c>
      <c r="X2264" t="s">
        <v>889</v>
      </c>
      <c r="Y2264">
        <v>364101</v>
      </c>
      <c r="Z2264">
        <v>161235</v>
      </c>
      <c r="AA2264" t="s">
        <v>69</v>
      </c>
      <c r="AB2264" t="s">
        <v>10047</v>
      </c>
      <c r="AC2264">
        <v>525336</v>
      </c>
    </row>
    <row r="2265" spans="1:29">
      <c r="A2265">
        <f t="shared" ca="1" si="35"/>
        <v>0.79074351303862822</v>
      </c>
      <c r="B2265" t="s">
        <v>241</v>
      </c>
      <c r="C2265">
        <v>9525383</v>
      </c>
      <c r="D2265" s="2">
        <v>43280</v>
      </c>
      <c r="E2265" t="s">
        <v>56</v>
      </c>
      <c r="F2265" t="s">
        <v>10048</v>
      </c>
      <c r="G2265">
        <v>5</v>
      </c>
      <c r="H2265" t="s">
        <v>58</v>
      </c>
      <c r="I2265" t="s">
        <v>243</v>
      </c>
      <c r="J2265">
        <v>92259</v>
      </c>
      <c r="K2265">
        <v>10</v>
      </c>
      <c r="L2265" s="2">
        <v>42552</v>
      </c>
      <c r="M2265" s="2">
        <v>44377</v>
      </c>
      <c r="N2265" t="s">
        <v>1494</v>
      </c>
      <c r="O2265">
        <v>5</v>
      </c>
      <c r="P2265" t="s">
        <v>1197</v>
      </c>
      <c r="Q2265" t="s">
        <v>584</v>
      </c>
      <c r="R2265" t="s">
        <v>585</v>
      </c>
      <c r="S2265" t="s">
        <v>67</v>
      </c>
      <c r="T2265" t="s">
        <v>68</v>
      </c>
      <c r="U2265">
        <v>2018</v>
      </c>
      <c r="V2265">
        <v>360092</v>
      </c>
      <c r="W2265" t="s">
        <v>69</v>
      </c>
      <c r="X2265" t="s">
        <v>241</v>
      </c>
      <c r="Y2265">
        <v>579833</v>
      </c>
      <c r="Z2265">
        <v>193367</v>
      </c>
      <c r="AA2265" t="s">
        <v>69</v>
      </c>
      <c r="AB2265" t="s">
        <v>10049</v>
      </c>
      <c r="AC2265">
        <v>360092</v>
      </c>
    </row>
    <row r="2266" spans="1:29">
      <c r="A2266">
        <f t="shared" ca="1" si="35"/>
        <v>0.8203380059950024</v>
      </c>
      <c r="B2266" t="s">
        <v>254</v>
      </c>
      <c r="C2266">
        <v>9458193</v>
      </c>
      <c r="D2266" s="2">
        <v>43175</v>
      </c>
      <c r="E2266" t="s">
        <v>56</v>
      </c>
      <c r="F2266" t="s">
        <v>10050</v>
      </c>
      <c r="G2266">
        <v>5</v>
      </c>
      <c r="H2266" t="s">
        <v>58</v>
      </c>
      <c r="I2266" t="s">
        <v>256</v>
      </c>
      <c r="J2266">
        <v>92772</v>
      </c>
      <c r="K2266">
        <v>9</v>
      </c>
      <c r="L2266" s="2">
        <v>40299</v>
      </c>
      <c r="M2266" s="2">
        <v>43921</v>
      </c>
      <c r="N2266" t="s">
        <v>7491</v>
      </c>
      <c r="O2266">
        <v>4</v>
      </c>
      <c r="P2266" t="s">
        <v>444</v>
      </c>
      <c r="Q2266" t="s">
        <v>445</v>
      </c>
      <c r="R2266" t="s">
        <v>149</v>
      </c>
      <c r="S2266" t="s">
        <v>322</v>
      </c>
      <c r="T2266" t="s">
        <v>68</v>
      </c>
      <c r="U2266">
        <v>2018</v>
      </c>
      <c r="V2266">
        <v>317719</v>
      </c>
      <c r="W2266" t="s">
        <v>69</v>
      </c>
      <c r="X2266" t="s">
        <v>254</v>
      </c>
      <c r="Y2266">
        <v>206296</v>
      </c>
      <c r="Z2266">
        <v>111423</v>
      </c>
      <c r="AA2266" t="s">
        <v>69</v>
      </c>
      <c r="AB2266" t="s">
        <v>10051</v>
      </c>
      <c r="AC2266">
        <v>317719</v>
      </c>
    </row>
    <row r="2267" spans="1:29">
      <c r="A2267">
        <f t="shared" ca="1" si="35"/>
        <v>0.98660774394487194</v>
      </c>
      <c r="B2267" t="s">
        <v>241</v>
      </c>
      <c r="C2267">
        <v>9646518</v>
      </c>
      <c r="D2267" s="2">
        <v>43267</v>
      </c>
      <c r="E2267" t="s">
        <v>287</v>
      </c>
      <c r="F2267" t="s">
        <v>10052</v>
      </c>
      <c r="G2267">
        <v>7</v>
      </c>
      <c r="H2267" t="s">
        <v>58</v>
      </c>
      <c r="I2267" t="s">
        <v>243</v>
      </c>
      <c r="J2267">
        <v>120108</v>
      </c>
      <c r="K2267">
        <v>5</v>
      </c>
      <c r="L2267" s="2">
        <v>41852</v>
      </c>
      <c r="M2267" s="2">
        <v>43616</v>
      </c>
      <c r="N2267" t="s">
        <v>1178</v>
      </c>
      <c r="O2267">
        <v>2</v>
      </c>
      <c r="P2267" t="s">
        <v>320</v>
      </c>
      <c r="Q2267" t="s">
        <v>321</v>
      </c>
      <c r="R2267" t="s">
        <v>137</v>
      </c>
      <c r="S2267" t="s">
        <v>67</v>
      </c>
      <c r="T2267" t="s">
        <v>68</v>
      </c>
      <c r="U2267">
        <v>2017</v>
      </c>
      <c r="V2267">
        <v>70224</v>
      </c>
      <c r="W2267" t="s">
        <v>69</v>
      </c>
      <c r="X2267" t="s">
        <v>241</v>
      </c>
      <c r="Y2267">
        <v>46212</v>
      </c>
      <c r="Z2267">
        <v>24012</v>
      </c>
      <c r="AA2267" t="s">
        <v>69</v>
      </c>
      <c r="AB2267" t="s">
        <v>10053</v>
      </c>
      <c r="AC2267">
        <v>70224</v>
      </c>
    </row>
    <row r="2268" spans="1:29">
      <c r="A2268">
        <f t="shared" ca="1" si="35"/>
        <v>0.53584545335191813</v>
      </c>
      <c r="B2268" t="s">
        <v>254</v>
      </c>
      <c r="C2268">
        <v>9198019</v>
      </c>
      <c r="D2268" s="2">
        <v>42733</v>
      </c>
      <c r="E2268" t="s">
        <v>76</v>
      </c>
      <c r="F2268" t="s">
        <v>10054</v>
      </c>
      <c r="G2268">
        <v>5</v>
      </c>
      <c r="H2268" t="s">
        <v>58</v>
      </c>
      <c r="I2268" t="s">
        <v>256</v>
      </c>
      <c r="J2268">
        <v>102192</v>
      </c>
      <c r="K2268">
        <v>6</v>
      </c>
      <c r="L2268" s="2">
        <v>41275</v>
      </c>
      <c r="M2268" s="2">
        <v>43100</v>
      </c>
      <c r="N2268" t="s">
        <v>2791</v>
      </c>
      <c r="O2268">
        <v>3</v>
      </c>
      <c r="P2268" t="s">
        <v>3700</v>
      </c>
      <c r="Q2268" t="s">
        <v>3701</v>
      </c>
      <c r="R2268" t="s">
        <v>120</v>
      </c>
      <c r="S2268" t="s">
        <v>260</v>
      </c>
      <c r="T2268" t="s">
        <v>68</v>
      </c>
      <c r="U2268">
        <v>2017</v>
      </c>
      <c r="V2268">
        <v>329759</v>
      </c>
      <c r="W2268" t="s">
        <v>69</v>
      </c>
      <c r="X2268" t="s">
        <v>254</v>
      </c>
      <c r="Y2268">
        <v>205291</v>
      </c>
      <c r="Z2268">
        <v>124468</v>
      </c>
      <c r="AA2268" t="s">
        <v>69</v>
      </c>
      <c r="AB2268" t="s">
        <v>10055</v>
      </c>
      <c r="AC2268">
        <v>329759</v>
      </c>
    </row>
    <row r="2269" spans="1:29">
      <c r="A2269">
        <f t="shared" ca="1" si="35"/>
        <v>0.72466501690598928</v>
      </c>
      <c r="B2269" t="s">
        <v>241</v>
      </c>
      <c r="C2269">
        <v>9478334</v>
      </c>
      <c r="D2269" s="2">
        <v>43209</v>
      </c>
      <c r="E2269" t="s">
        <v>4289</v>
      </c>
      <c r="F2269" t="s">
        <v>10056</v>
      </c>
      <c r="G2269">
        <v>5</v>
      </c>
      <c r="H2269" t="s">
        <v>58</v>
      </c>
      <c r="I2269" t="s">
        <v>243</v>
      </c>
      <c r="J2269">
        <v>133024</v>
      </c>
      <c r="K2269">
        <v>3</v>
      </c>
      <c r="L2269" s="2">
        <v>42552</v>
      </c>
      <c r="M2269" s="2">
        <v>43951</v>
      </c>
      <c r="N2269" t="s">
        <v>3356</v>
      </c>
      <c r="O2269">
        <v>11</v>
      </c>
      <c r="P2269" t="s">
        <v>10057</v>
      </c>
      <c r="Q2269" t="s">
        <v>533</v>
      </c>
      <c r="R2269" t="s">
        <v>149</v>
      </c>
      <c r="S2269" t="s">
        <v>348</v>
      </c>
      <c r="T2269" t="s">
        <v>68</v>
      </c>
      <c r="U2269">
        <v>2018</v>
      </c>
      <c r="V2269">
        <v>356175</v>
      </c>
      <c r="W2269" t="s">
        <v>69</v>
      </c>
      <c r="X2269" t="s">
        <v>241</v>
      </c>
      <c r="Y2269">
        <v>225000</v>
      </c>
      <c r="Z2269">
        <v>131175</v>
      </c>
      <c r="AA2269" t="s">
        <v>69</v>
      </c>
      <c r="AB2269" t="s">
        <v>10058</v>
      </c>
      <c r="AC2269">
        <v>356175</v>
      </c>
    </row>
    <row r="2270" spans="1:29">
      <c r="A2270">
        <f t="shared" ca="1" si="35"/>
        <v>0.90888088514129373</v>
      </c>
      <c r="B2270" t="s">
        <v>1143</v>
      </c>
      <c r="C2270">
        <v>9515700</v>
      </c>
      <c r="D2270" s="2">
        <v>43272</v>
      </c>
      <c r="E2270" t="s">
        <v>56</v>
      </c>
      <c r="F2270" t="s">
        <v>10059</v>
      </c>
      <c r="G2270">
        <v>5</v>
      </c>
      <c r="H2270" t="s">
        <v>58</v>
      </c>
      <c r="I2270" t="s">
        <v>1145</v>
      </c>
      <c r="J2270">
        <v>68373</v>
      </c>
      <c r="K2270">
        <v>4</v>
      </c>
      <c r="L2270" s="2">
        <v>42198</v>
      </c>
      <c r="M2270" s="2">
        <v>44012</v>
      </c>
      <c r="N2270" t="s">
        <v>4492</v>
      </c>
      <c r="O2270">
        <v>2</v>
      </c>
      <c r="P2270" t="s">
        <v>320</v>
      </c>
      <c r="Q2270" t="s">
        <v>321</v>
      </c>
      <c r="R2270" t="s">
        <v>137</v>
      </c>
      <c r="S2270" t="s">
        <v>67</v>
      </c>
      <c r="T2270" t="s">
        <v>68</v>
      </c>
      <c r="U2270">
        <v>2018</v>
      </c>
      <c r="V2270">
        <v>333464</v>
      </c>
      <c r="W2270" t="s">
        <v>69</v>
      </c>
      <c r="X2270" t="s">
        <v>1143</v>
      </c>
      <c r="Y2270">
        <v>236363</v>
      </c>
      <c r="Z2270">
        <v>97101</v>
      </c>
      <c r="AA2270" t="s">
        <v>69</v>
      </c>
      <c r="AB2270" t="s">
        <v>10060</v>
      </c>
      <c r="AC2270">
        <v>333464</v>
      </c>
    </row>
    <row r="2271" spans="1:29">
      <c r="A2271">
        <f t="shared" ca="1" si="35"/>
        <v>0.61623808276834846</v>
      </c>
      <c r="B2271" t="s">
        <v>254</v>
      </c>
      <c r="C2271">
        <v>9222774</v>
      </c>
      <c r="D2271" s="2">
        <v>42789</v>
      </c>
      <c r="E2271" t="s">
        <v>7362</v>
      </c>
      <c r="F2271" t="s">
        <v>10061</v>
      </c>
      <c r="G2271">
        <v>5</v>
      </c>
      <c r="H2271" t="s">
        <v>58</v>
      </c>
      <c r="I2271" t="s">
        <v>256</v>
      </c>
      <c r="J2271">
        <v>109899</v>
      </c>
      <c r="K2271">
        <v>4</v>
      </c>
      <c r="L2271" s="2">
        <v>41795</v>
      </c>
      <c r="M2271" s="2">
        <v>43159</v>
      </c>
      <c r="N2271" t="s">
        <v>7364</v>
      </c>
      <c r="O2271">
        <v>11</v>
      </c>
      <c r="P2271" t="s">
        <v>532</v>
      </c>
      <c r="Q2271" t="s">
        <v>533</v>
      </c>
      <c r="R2271" t="s">
        <v>149</v>
      </c>
      <c r="S2271" t="s">
        <v>67</v>
      </c>
      <c r="T2271" t="s">
        <v>68</v>
      </c>
      <c r="U2271">
        <v>2017</v>
      </c>
      <c r="V2271">
        <v>311125</v>
      </c>
      <c r="W2271" t="s">
        <v>69</v>
      </c>
      <c r="X2271" t="s">
        <v>254</v>
      </c>
      <c r="Y2271">
        <v>236820</v>
      </c>
      <c r="Z2271">
        <v>74305</v>
      </c>
      <c r="AA2271" t="s">
        <v>69</v>
      </c>
      <c r="AB2271" t="s">
        <v>10062</v>
      </c>
      <c r="AC2271">
        <v>311125</v>
      </c>
    </row>
    <row r="2272" spans="1:29">
      <c r="A2272">
        <f t="shared" ca="1" si="35"/>
        <v>0.13908853863564685</v>
      </c>
      <c r="B2272" t="s">
        <v>303</v>
      </c>
      <c r="C2272">
        <v>9461523</v>
      </c>
      <c r="D2272" s="2">
        <v>43146</v>
      </c>
      <c r="E2272" t="s">
        <v>56</v>
      </c>
      <c r="F2272" t="s">
        <v>10063</v>
      </c>
      <c r="G2272">
        <v>5</v>
      </c>
      <c r="H2272" t="s">
        <v>58</v>
      </c>
      <c r="I2272" t="s">
        <v>305</v>
      </c>
      <c r="J2272">
        <v>106286</v>
      </c>
      <c r="K2272">
        <v>5</v>
      </c>
      <c r="L2272" s="2">
        <v>42966</v>
      </c>
      <c r="M2272" s="2">
        <v>44286</v>
      </c>
      <c r="N2272" t="s">
        <v>1553</v>
      </c>
      <c r="O2272">
        <v>7</v>
      </c>
      <c r="P2272" t="s">
        <v>3435</v>
      </c>
      <c r="Q2272" t="s">
        <v>3436</v>
      </c>
      <c r="R2272" t="s">
        <v>1943</v>
      </c>
      <c r="S2272" t="s">
        <v>67</v>
      </c>
      <c r="T2272" t="s">
        <v>68</v>
      </c>
      <c r="U2272">
        <v>2018</v>
      </c>
      <c r="V2272">
        <v>436799</v>
      </c>
      <c r="W2272" t="s">
        <v>69</v>
      </c>
      <c r="X2272" t="s">
        <v>303</v>
      </c>
      <c r="Y2272">
        <v>289850</v>
      </c>
      <c r="Z2272">
        <v>146949</v>
      </c>
      <c r="AA2272" t="s">
        <v>69</v>
      </c>
      <c r="AB2272" t="s">
        <v>10064</v>
      </c>
      <c r="AC2272">
        <v>436799</v>
      </c>
    </row>
    <row r="2273" spans="1:29">
      <c r="A2273">
        <f t="shared" ca="1" si="35"/>
        <v>0.36200477131510744</v>
      </c>
      <c r="B2273" t="s">
        <v>286</v>
      </c>
      <c r="C2273">
        <v>9180663</v>
      </c>
      <c r="D2273" s="2">
        <v>42696</v>
      </c>
      <c r="E2273" t="s">
        <v>76</v>
      </c>
      <c r="F2273" t="s">
        <v>10065</v>
      </c>
      <c r="G2273">
        <v>5</v>
      </c>
      <c r="H2273" t="s">
        <v>58</v>
      </c>
      <c r="I2273" t="s">
        <v>289</v>
      </c>
      <c r="J2273">
        <v>33993</v>
      </c>
      <c r="K2273">
        <v>23</v>
      </c>
      <c r="L2273" s="2">
        <v>36423</v>
      </c>
      <c r="M2273" s="2">
        <v>43434</v>
      </c>
      <c r="N2273" t="s">
        <v>2395</v>
      </c>
      <c r="O2273">
        <v>5</v>
      </c>
      <c r="P2273" t="s">
        <v>1261</v>
      </c>
      <c r="Q2273" t="s">
        <v>1262</v>
      </c>
      <c r="R2273" t="s">
        <v>236</v>
      </c>
      <c r="S2273" t="s">
        <v>85</v>
      </c>
      <c r="T2273" t="s">
        <v>68</v>
      </c>
      <c r="U2273">
        <v>2017</v>
      </c>
      <c r="V2273">
        <v>615162</v>
      </c>
      <c r="W2273" t="s">
        <v>69</v>
      </c>
      <c r="X2273" t="s">
        <v>286</v>
      </c>
      <c r="Y2273">
        <v>403689</v>
      </c>
      <c r="Z2273">
        <v>211473</v>
      </c>
      <c r="AA2273" t="s">
        <v>69</v>
      </c>
      <c r="AB2273" t="s">
        <v>10066</v>
      </c>
      <c r="AC2273">
        <v>615162</v>
      </c>
    </row>
    <row r="2274" spans="1:29">
      <c r="A2274">
        <f t="shared" ca="1" si="35"/>
        <v>0.87653333920544563</v>
      </c>
      <c r="B2274" t="s">
        <v>55</v>
      </c>
      <c r="C2274">
        <v>9514264</v>
      </c>
      <c r="D2274" s="2">
        <v>43271</v>
      </c>
      <c r="E2274" t="s">
        <v>56</v>
      </c>
      <c r="F2274" t="s">
        <v>10067</v>
      </c>
      <c r="G2274">
        <v>5</v>
      </c>
      <c r="H2274" t="s">
        <v>58</v>
      </c>
      <c r="I2274" t="s">
        <v>59</v>
      </c>
      <c r="J2274">
        <v>62019</v>
      </c>
      <c r="K2274">
        <v>9</v>
      </c>
      <c r="L2274" s="2">
        <v>39675</v>
      </c>
      <c r="M2274" s="2">
        <v>44012</v>
      </c>
      <c r="N2274" t="s">
        <v>769</v>
      </c>
      <c r="O2274">
        <v>12</v>
      </c>
      <c r="P2274" t="s">
        <v>656</v>
      </c>
      <c r="Q2274" t="s">
        <v>204</v>
      </c>
      <c r="R2274" t="s">
        <v>205</v>
      </c>
      <c r="S2274" t="s">
        <v>336</v>
      </c>
      <c r="T2274" t="s">
        <v>68</v>
      </c>
      <c r="U2274">
        <v>2018</v>
      </c>
      <c r="V2274">
        <v>591488</v>
      </c>
      <c r="W2274" t="s">
        <v>69</v>
      </c>
      <c r="X2274" t="s">
        <v>55</v>
      </c>
      <c r="Y2274">
        <v>395374</v>
      </c>
      <c r="Z2274">
        <v>196114</v>
      </c>
      <c r="AA2274" t="s">
        <v>69</v>
      </c>
      <c r="AB2274" t="s">
        <v>10068</v>
      </c>
      <c r="AC2274">
        <v>591488</v>
      </c>
    </row>
    <row r="2275" spans="1:29">
      <c r="A2275">
        <f t="shared" ca="1" si="35"/>
        <v>0.24959891668230605</v>
      </c>
      <c r="B2275" t="s">
        <v>109</v>
      </c>
      <c r="C2275">
        <v>9331654</v>
      </c>
      <c r="D2275" s="2">
        <v>42961</v>
      </c>
      <c r="E2275" t="s">
        <v>56</v>
      </c>
      <c r="F2275" t="s">
        <v>10069</v>
      </c>
      <c r="G2275">
        <v>5</v>
      </c>
      <c r="H2275" t="s">
        <v>58</v>
      </c>
      <c r="I2275" t="s">
        <v>112</v>
      </c>
      <c r="J2275">
        <v>14863</v>
      </c>
      <c r="K2275">
        <v>12</v>
      </c>
      <c r="L2275" s="2">
        <v>37834</v>
      </c>
      <c r="M2275" s="2">
        <v>43708</v>
      </c>
      <c r="N2275" t="s">
        <v>1355</v>
      </c>
      <c r="O2275">
        <v>9</v>
      </c>
      <c r="P2275" t="s">
        <v>1942</v>
      </c>
      <c r="Q2275" t="s">
        <v>1455</v>
      </c>
      <c r="R2275" t="s">
        <v>1943</v>
      </c>
      <c r="S2275" t="s">
        <v>85</v>
      </c>
      <c r="T2275" t="s">
        <v>68</v>
      </c>
      <c r="U2275">
        <v>2017</v>
      </c>
      <c r="V2275">
        <v>393750</v>
      </c>
      <c r="W2275" t="s">
        <v>69</v>
      </c>
      <c r="X2275" t="s">
        <v>109</v>
      </c>
      <c r="Y2275">
        <v>250000</v>
      </c>
      <c r="Z2275">
        <v>143750</v>
      </c>
      <c r="AA2275" t="s">
        <v>69</v>
      </c>
      <c r="AB2275" t="s">
        <v>10070</v>
      </c>
      <c r="AC2275">
        <v>393750</v>
      </c>
    </row>
    <row r="2276" spans="1:29">
      <c r="A2276">
        <f t="shared" ca="1" si="35"/>
        <v>0.21853415412549704</v>
      </c>
      <c r="B2276" t="s">
        <v>92</v>
      </c>
      <c r="C2276">
        <v>9249082</v>
      </c>
      <c r="D2276" s="2">
        <v>42808</v>
      </c>
      <c r="E2276" t="s">
        <v>6759</v>
      </c>
      <c r="F2276" t="s">
        <v>10071</v>
      </c>
      <c r="G2276">
        <v>5</v>
      </c>
      <c r="H2276" t="s">
        <v>58</v>
      </c>
      <c r="I2276" t="s">
        <v>95</v>
      </c>
      <c r="J2276">
        <v>80636</v>
      </c>
      <c r="K2276">
        <v>4</v>
      </c>
      <c r="L2276" s="2">
        <v>41866</v>
      </c>
      <c r="M2276" s="2">
        <v>43555</v>
      </c>
      <c r="N2276" t="s">
        <v>10072</v>
      </c>
      <c r="O2276">
        <v>3</v>
      </c>
      <c r="P2276" t="s">
        <v>1411</v>
      </c>
      <c r="Q2276" t="s">
        <v>100</v>
      </c>
      <c r="R2276" t="s">
        <v>163</v>
      </c>
      <c r="S2276" t="s">
        <v>322</v>
      </c>
      <c r="T2276" t="s">
        <v>68</v>
      </c>
      <c r="U2276">
        <v>2017</v>
      </c>
      <c r="V2276">
        <v>309749</v>
      </c>
      <c r="W2276" t="s">
        <v>69</v>
      </c>
      <c r="X2276" t="s">
        <v>92</v>
      </c>
      <c r="Y2276">
        <v>207500</v>
      </c>
      <c r="Z2276">
        <v>102249</v>
      </c>
      <c r="AA2276" t="s">
        <v>69</v>
      </c>
      <c r="AB2276" t="s">
        <v>10073</v>
      </c>
      <c r="AC2276">
        <v>309749</v>
      </c>
    </row>
    <row r="2277" spans="1:29">
      <c r="A2277">
        <f t="shared" ca="1" si="35"/>
        <v>0.2541755029953775</v>
      </c>
      <c r="B2277" t="s">
        <v>109</v>
      </c>
      <c r="C2277">
        <v>9337459</v>
      </c>
      <c r="D2277" s="2">
        <v>42961</v>
      </c>
      <c r="E2277" t="s">
        <v>76</v>
      </c>
      <c r="F2277" t="s">
        <v>10074</v>
      </c>
      <c r="G2277">
        <v>5</v>
      </c>
      <c r="H2277" t="s">
        <v>58</v>
      </c>
      <c r="I2277" t="s">
        <v>112</v>
      </c>
      <c r="J2277">
        <v>18658</v>
      </c>
      <c r="K2277">
        <v>9</v>
      </c>
      <c r="L2277" s="2">
        <v>40057</v>
      </c>
      <c r="M2277" s="2">
        <v>43708</v>
      </c>
      <c r="N2277" t="s">
        <v>822</v>
      </c>
      <c r="O2277">
        <v>50</v>
      </c>
      <c r="P2277" t="s">
        <v>357</v>
      </c>
      <c r="Q2277" t="s">
        <v>358</v>
      </c>
      <c r="R2277" t="s">
        <v>149</v>
      </c>
      <c r="S2277" t="s">
        <v>67</v>
      </c>
      <c r="T2277" t="s">
        <v>68</v>
      </c>
      <c r="U2277">
        <v>2017</v>
      </c>
      <c r="V2277">
        <v>387500</v>
      </c>
      <c r="W2277" t="s">
        <v>69</v>
      </c>
      <c r="X2277" t="s">
        <v>109</v>
      </c>
      <c r="Y2277">
        <v>250000</v>
      </c>
      <c r="Z2277">
        <v>137500</v>
      </c>
      <c r="AA2277" t="s">
        <v>69</v>
      </c>
      <c r="AB2277" t="s">
        <v>10075</v>
      </c>
      <c r="AC2277">
        <v>387500</v>
      </c>
    </row>
    <row r="2278" spans="1:29">
      <c r="A2278">
        <f t="shared" ca="1" si="35"/>
        <v>2.8419911706723089E-2</v>
      </c>
      <c r="B2278" t="s">
        <v>303</v>
      </c>
      <c r="C2278">
        <v>9282426</v>
      </c>
      <c r="D2278" s="2">
        <v>42926</v>
      </c>
      <c r="E2278" t="s">
        <v>2411</v>
      </c>
      <c r="F2278" t="s">
        <v>10076</v>
      </c>
      <c r="G2278">
        <v>5</v>
      </c>
      <c r="H2278" t="s">
        <v>58</v>
      </c>
      <c r="I2278" t="s">
        <v>305</v>
      </c>
      <c r="J2278">
        <v>84979</v>
      </c>
      <c r="K2278">
        <v>8</v>
      </c>
      <c r="L2278" s="2">
        <v>40262</v>
      </c>
      <c r="M2278" s="2">
        <v>43646</v>
      </c>
      <c r="N2278" t="s">
        <v>10077</v>
      </c>
      <c r="O2278" t="s">
        <v>913</v>
      </c>
      <c r="P2278" t="s">
        <v>10078</v>
      </c>
      <c r="Q2278" t="s">
        <v>10079</v>
      </c>
      <c r="R2278" t="s">
        <v>5066</v>
      </c>
      <c r="S2278" t="s">
        <v>260</v>
      </c>
      <c r="T2278" t="s">
        <v>68</v>
      </c>
      <c r="U2278">
        <v>2017</v>
      </c>
      <c r="V2278">
        <v>242757</v>
      </c>
      <c r="W2278" t="s">
        <v>69</v>
      </c>
      <c r="X2278" t="s">
        <v>303</v>
      </c>
      <c r="Y2278">
        <v>212946</v>
      </c>
      <c r="Z2278">
        <v>29811</v>
      </c>
      <c r="AA2278" t="s">
        <v>69</v>
      </c>
      <c r="AB2278" t="s">
        <v>10080</v>
      </c>
      <c r="AC2278">
        <v>242757</v>
      </c>
    </row>
    <row r="2279" spans="1:29">
      <c r="A2279">
        <f t="shared" ca="1" si="35"/>
        <v>0.32819497886338178</v>
      </c>
      <c r="B2279" t="s">
        <v>127</v>
      </c>
      <c r="C2279">
        <v>9315216</v>
      </c>
      <c r="D2279" s="2">
        <v>42931</v>
      </c>
      <c r="E2279" t="s">
        <v>76</v>
      </c>
      <c r="F2279" t="s">
        <v>10081</v>
      </c>
      <c r="G2279">
        <v>5</v>
      </c>
      <c r="H2279" t="s">
        <v>58</v>
      </c>
      <c r="I2279" t="s">
        <v>130</v>
      </c>
      <c r="J2279">
        <v>102063</v>
      </c>
      <c r="K2279">
        <v>5</v>
      </c>
      <c r="L2279" s="2">
        <v>41536</v>
      </c>
      <c r="M2279" s="2">
        <v>43677</v>
      </c>
      <c r="N2279" t="s">
        <v>10082</v>
      </c>
      <c r="O2279">
        <v>11</v>
      </c>
      <c r="P2279" t="s">
        <v>532</v>
      </c>
      <c r="Q2279" t="s">
        <v>533</v>
      </c>
      <c r="R2279" t="s">
        <v>149</v>
      </c>
      <c r="S2279" t="s">
        <v>67</v>
      </c>
      <c r="T2279" t="s">
        <v>68</v>
      </c>
      <c r="U2279">
        <v>2017</v>
      </c>
      <c r="V2279">
        <v>593460</v>
      </c>
      <c r="W2279" t="s">
        <v>69</v>
      </c>
      <c r="X2279" t="s">
        <v>127</v>
      </c>
      <c r="Y2279">
        <v>399668</v>
      </c>
      <c r="Z2279">
        <v>193792</v>
      </c>
      <c r="AA2279" t="s">
        <v>69</v>
      </c>
      <c r="AB2279" t="s">
        <v>10083</v>
      </c>
      <c r="AC2279">
        <v>593460</v>
      </c>
    </row>
    <row r="2280" spans="1:29">
      <c r="A2280">
        <f t="shared" ca="1" si="35"/>
        <v>0.10516193468388779</v>
      </c>
      <c r="B2280" t="s">
        <v>303</v>
      </c>
      <c r="C2280">
        <v>9579802</v>
      </c>
      <c r="D2280" s="2">
        <v>43090</v>
      </c>
      <c r="E2280" t="s">
        <v>287</v>
      </c>
      <c r="F2280" t="s">
        <v>10084</v>
      </c>
      <c r="G2280">
        <v>7</v>
      </c>
      <c r="H2280" t="s">
        <v>58</v>
      </c>
      <c r="I2280" t="s">
        <v>305</v>
      </c>
      <c r="J2280">
        <v>97361</v>
      </c>
      <c r="K2280">
        <v>6</v>
      </c>
      <c r="L2280" s="2">
        <v>43017</v>
      </c>
      <c r="M2280" s="2">
        <v>43585</v>
      </c>
      <c r="N2280" t="s">
        <v>2465</v>
      </c>
      <c r="O2280">
        <v>5</v>
      </c>
      <c r="P2280" t="s">
        <v>1114</v>
      </c>
      <c r="Q2280" t="s">
        <v>1115</v>
      </c>
      <c r="R2280" t="s">
        <v>816</v>
      </c>
      <c r="S2280" t="s">
        <v>67</v>
      </c>
      <c r="T2280" t="s">
        <v>68</v>
      </c>
      <c r="U2280">
        <v>2017</v>
      </c>
      <c r="V2280">
        <v>230500</v>
      </c>
      <c r="W2280" t="s">
        <v>69</v>
      </c>
      <c r="X2280" t="s">
        <v>303</v>
      </c>
      <c r="Y2280">
        <v>146815</v>
      </c>
      <c r="Z2280">
        <v>83685</v>
      </c>
      <c r="AA2280" t="s">
        <v>69</v>
      </c>
      <c r="AB2280" t="s">
        <v>10085</v>
      </c>
      <c r="AC2280">
        <v>230500</v>
      </c>
    </row>
    <row r="2281" spans="1:29">
      <c r="A2281">
        <f t="shared" ca="1" si="35"/>
        <v>0.25692607228399744</v>
      </c>
      <c r="B2281" t="s">
        <v>254</v>
      </c>
      <c r="C2281">
        <v>9441800</v>
      </c>
      <c r="D2281" s="2">
        <v>43152</v>
      </c>
      <c r="E2281" t="s">
        <v>56</v>
      </c>
      <c r="F2281" t="s">
        <v>10086</v>
      </c>
      <c r="G2281">
        <v>5</v>
      </c>
      <c r="H2281" t="s">
        <v>58</v>
      </c>
      <c r="I2281" t="s">
        <v>256</v>
      </c>
      <c r="J2281">
        <v>67718</v>
      </c>
      <c r="K2281">
        <v>12</v>
      </c>
      <c r="L2281" s="2">
        <v>37742</v>
      </c>
      <c r="M2281" s="2">
        <v>43555</v>
      </c>
      <c r="N2281" t="s">
        <v>1057</v>
      </c>
      <c r="O2281">
        <v>9</v>
      </c>
      <c r="P2281" t="s">
        <v>837</v>
      </c>
      <c r="Q2281" t="s">
        <v>175</v>
      </c>
      <c r="R2281" t="s">
        <v>176</v>
      </c>
      <c r="S2281" t="s">
        <v>6745</v>
      </c>
      <c r="T2281" t="s">
        <v>68</v>
      </c>
      <c r="U2281">
        <v>2018</v>
      </c>
      <c r="V2281">
        <v>323040</v>
      </c>
      <c r="W2281" t="s">
        <v>69</v>
      </c>
      <c r="X2281" t="s">
        <v>254</v>
      </c>
      <c r="Y2281">
        <v>201900</v>
      </c>
      <c r="Z2281">
        <v>121140</v>
      </c>
      <c r="AA2281" t="s">
        <v>69</v>
      </c>
      <c r="AB2281" t="s">
        <v>10087</v>
      </c>
      <c r="AC2281">
        <v>323040</v>
      </c>
    </row>
    <row r="2282" spans="1:29">
      <c r="A2282">
        <f t="shared" ca="1" si="35"/>
        <v>0.96788925231826406</v>
      </c>
      <c r="B2282" t="s">
        <v>254</v>
      </c>
      <c r="C2282">
        <v>9548228</v>
      </c>
      <c r="D2282" s="2">
        <v>43343</v>
      </c>
      <c r="E2282" t="s">
        <v>56</v>
      </c>
      <c r="F2282" t="s">
        <v>10088</v>
      </c>
      <c r="G2282">
        <v>5</v>
      </c>
      <c r="H2282" t="s">
        <v>58</v>
      </c>
      <c r="I2282" t="s">
        <v>256</v>
      </c>
      <c r="J2282">
        <v>108921</v>
      </c>
      <c r="K2282">
        <v>5</v>
      </c>
      <c r="L2282" s="2">
        <v>41883</v>
      </c>
      <c r="M2282" s="2">
        <v>44074</v>
      </c>
      <c r="N2282" t="s">
        <v>480</v>
      </c>
      <c r="O2282">
        <v>11</v>
      </c>
      <c r="P2282" t="s">
        <v>1292</v>
      </c>
      <c r="Q2282" t="s">
        <v>1293</v>
      </c>
      <c r="R2282" t="s">
        <v>555</v>
      </c>
      <c r="S2282" t="s">
        <v>67</v>
      </c>
      <c r="T2282" t="s">
        <v>68</v>
      </c>
      <c r="U2282">
        <v>2018</v>
      </c>
      <c r="V2282">
        <v>301150</v>
      </c>
      <c r="W2282" t="s">
        <v>69</v>
      </c>
      <c r="X2282" t="s">
        <v>254</v>
      </c>
      <c r="Y2282">
        <v>190000</v>
      </c>
      <c r="Z2282">
        <v>111150</v>
      </c>
      <c r="AA2282" t="s">
        <v>69</v>
      </c>
      <c r="AB2282" t="s">
        <v>10089</v>
      </c>
      <c r="AC2282">
        <v>301150</v>
      </c>
    </row>
    <row r="2283" spans="1:29">
      <c r="A2283">
        <f t="shared" ca="1" si="35"/>
        <v>0.76444489417576733</v>
      </c>
      <c r="B2283" t="s">
        <v>286</v>
      </c>
      <c r="C2283">
        <v>9459199</v>
      </c>
      <c r="D2283" s="2">
        <v>43224</v>
      </c>
      <c r="E2283" t="s">
        <v>10090</v>
      </c>
      <c r="F2283" t="s">
        <v>10091</v>
      </c>
      <c r="G2283">
        <v>5</v>
      </c>
      <c r="H2283" t="s">
        <v>58</v>
      </c>
      <c r="I2283" t="s">
        <v>289</v>
      </c>
      <c r="J2283">
        <v>111965</v>
      </c>
      <c r="K2283">
        <v>5</v>
      </c>
      <c r="L2283" s="2">
        <v>41730</v>
      </c>
      <c r="M2283" s="2">
        <v>43555</v>
      </c>
      <c r="N2283" t="s">
        <v>10092</v>
      </c>
      <c r="O2283" t="s">
        <v>677</v>
      </c>
      <c r="P2283" t="s">
        <v>10093</v>
      </c>
      <c r="Q2283" t="s">
        <v>10094</v>
      </c>
      <c r="R2283" t="s">
        <v>69</v>
      </c>
      <c r="S2283" t="s">
        <v>681</v>
      </c>
      <c r="T2283" t="s">
        <v>68</v>
      </c>
      <c r="U2283">
        <v>2018</v>
      </c>
      <c r="V2283">
        <v>819605</v>
      </c>
      <c r="W2283" t="s">
        <v>69</v>
      </c>
      <c r="X2283" t="s">
        <v>286</v>
      </c>
      <c r="Y2283">
        <v>776803</v>
      </c>
      <c r="Z2283">
        <v>42802</v>
      </c>
      <c r="AA2283" t="s">
        <v>69</v>
      </c>
      <c r="AB2283" t="s">
        <v>10095</v>
      </c>
      <c r="AC2283">
        <v>819605</v>
      </c>
    </row>
    <row r="2284" spans="1:29">
      <c r="A2284">
        <f t="shared" ca="1" si="35"/>
        <v>0.24461491237794009</v>
      </c>
      <c r="B2284" t="s">
        <v>109</v>
      </c>
      <c r="C2284">
        <v>9337460</v>
      </c>
      <c r="D2284" s="2">
        <v>42971</v>
      </c>
      <c r="E2284" t="s">
        <v>56</v>
      </c>
      <c r="F2284" t="s">
        <v>10096</v>
      </c>
      <c r="G2284">
        <v>5</v>
      </c>
      <c r="H2284" t="s">
        <v>58</v>
      </c>
      <c r="I2284" t="s">
        <v>112</v>
      </c>
      <c r="J2284">
        <v>24068</v>
      </c>
      <c r="K2284">
        <v>4</v>
      </c>
      <c r="L2284" s="2">
        <v>41883</v>
      </c>
      <c r="M2284" s="2">
        <v>43343</v>
      </c>
      <c r="N2284" t="s">
        <v>822</v>
      </c>
      <c r="O2284">
        <v>5</v>
      </c>
      <c r="P2284" t="s">
        <v>1261</v>
      </c>
      <c r="Q2284" t="s">
        <v>1262</v>
      </c>
      <c r="R2284" t="s">
        <v>236</v>
      </c>
      <c r="S2284" t="s">
        <v>67</v>
      </c>
      <c r="T2284" t="s">
        <v>68</v>
      </c>
      <c r="U2284">
        <v>2017</v>
      </c>
      <c r="V2284">
        <v>658686</v>
      </c>
      <c r="W2284" t="s">
        <v>69</v>
      </c>
      <c r="X2284" t="s">
        <v>109</v>
      </c>
      <c r="Y2284">
        <v>416890</v>
      </c>
      <c r="Z2284">
        <v>241796</v>
      </c>
      <c r="AA2284" t="s">
        <v>69</v>
      </c>
      <c r="AB2284" t="s">
        <v>10097</v>
      </c>
      <c r="AC2284">
        <v>658686</v>
      </c>
    </row>
    <row r="2285" spans="1:29">
      <c r="A2285">
        <f t="shared" ca="1" si="35"/>
        <v>0.28929398703042108</v>
      </c>
      <c r="B2285" t="s">
        <v>241</v>
      </c>
      <c r="C2285">
        <v>9212193</v>
      </c>
      <c r="D2285" s="2">
        <v>42760</v>
      </c>
      <c r="E2285" t="s">
        <v>76</v>
      </c>
      <c r="F2285" t="s">
        <v>10098</v>
      </c>
      <c r="G2285">
        <v>5</v>
      </c>
      <c r="H2285" t="s">
        <v>58</v>
      </c>
      <c r="I2285" t="s">
        <v>243</v>
      </c>
      <c r="J2285">
        <v>122124</v>
      </c>
      <c r="K2285">
        <v>4</v>
      </c>
      <c r="L2285" s="2">
        <v>41682</v>
      </c>
      <c r="M2285" s="2">
        <v>43861</v>
      </c>
      <c r="N2285" t="s">
        <v>10099</v>
      </c>
      <c r="O2285">
        <v>2</v>
      </c>
      <c r="P2285" t="s">
        <v>2348</v>
      </c>
      <c r="Q2285" t="s">
        <v>543</v>
      </c>
      <c r="R2285" t="s">
        <v>205</v>
      </c>
      <c r="S2285" t="s">
        <v>67</v>
      </c>
      <c r="T2285" t="s">
        <v>68</v>
      </c>
      <c r="U2285">
        <v>2017</v>
      </c>
      <c r="V2285">
        <v>461303</v>
      </c>
      <c r="W2285" t="s">
        <v>69</v>
      </c>
      <c r="X2285" t="s">
        <v>241</v>
      </c>
      <c r="Y2285">
        <v>297615</v>
      </c>
      <c r="Z2285">
        <v>163688</v>
      </c>
      <c r="AA2285" t="s">
        <v>69</v>
      </c>
      <c r="AB2285" t="s">
        <v>10100</v>
      </c>
      <c r="AC2285">
        <v>461303</v>
      </c>
    </row>
    <row r="2286" spans="1:29">
      <c r="A2286">
        <f t="shared" ca="1" si="35"/>
        <v>0.42061098819098852</v>
      </c>
      <c r="B2286" t="s">
        <v>1143</v>
      </c>
      <c r="C2286">
        <v>9547272</v>
      </c>
      <c r="D2286" s="2">
        <v>43328</v>
      </c>
      <c r="E2286" t="s">
        <v>76</v>
      </c>
      <c r="F2286" t="s">
        <v>10101</v>
      </c>
      <c r="G2286">
        <v>5</v>
      </c>
      <c r="H2286" t="s">
        <v>58</v>
      </c>
      <c r="I2286" t="s">
        <v>1145</v>
      </c>
      <c r="J2286">
        <v>62613</v>
      </c>
      <c r="K2286">
        <v>5</v>
      </c>
      <c r="L2286" s="2">
        <v>41883</v>
      </c>
      <c r="M2286" s="2">
        <v>44196</v>
      </c>
      <c r="N2286" t="s">
        <v>355</v>
      </c>
      <c r="O2286">
        <v>1</v>
      </c>
      <c r="P2286" t="s">
        <v>346</v>
      </c>
      <c r="Q2286" t="s">
        <v>119</v>
      </c>
      <c r="R2286" t="s">
        <v>347</v>
      </c>
      <c r="S2286" t="s">
        <v>348</v>
      </c>
      <c r="T2286" t="s">
        <v>68</v>
      </c>
      <c r="U2286">
        <v>2018</v>
      </c>
      <c r="V2286">
        <v>349800</v>
      </c>
      <c r="W2286" t="s">
        <v>69</v>
      </c>
      <c r="X2286" t="s">
        <v>1143</v>
      </c>
      <c r="Y2286">
        <v>220000</v>
      </c>
      <c r="Z2286">
        <v>129800</v>
      </c>
      <c r="AA2286" t="s">
        <v>69</v>
      </c>
      <c r="AB2286" t="s">
        <v>10102</v>
      </c>
      <c r="AC2286">
        <v>349800</v>
      </c>
    </row>
    <row r="2287" spans="1:29">
      <c r="A2287">
        <f t="shared" ca="1" si="35"/>
        <v>7.9548786921199488E-2</v>
      </c>
      <c r="B2287" t="s">
        <v>199</v>
      </c>
      <c r="C2287">
        <v>9244749</v>
      </c>
      <c r="D2287" s="2">
        <v>42809</v>
      </c>
      <c r="E2287" t="s">
        <v>76</v>
      </c>
      <c r="F2287" t="s">
        <v>10103</v>
      </c>
      <c r="G2287">
        <v>5</v>
      </c>
      <c r="H2287" t="s">
        <v>58</v>
      </c>
      <c r="I2287" t="s">
        <v>149</v>
      </c>
      <c r="J2287">
        <v>168899</v>
      </c>
      <c r="K2287">
        <v>5</v>
      </c>
      <c r="L2287" s="2">
        <v>41365</v>
      </c>
      <c r="M2287" s="2">
        <v>43555</v>
      </c>
      <c r="N2287" t="s">
        <v>745</v>
      </c>
      <c r="O2287">
        <v>11</v>
      </c>
      <c r="P2287" t="s">
        <v>2093</v>
      </c>
      <c r="Q2287" t="s">
        <v>1293</v>
      </c>
      <c r="R2287" t="s">
        <v>555</v>
      </c>
      <c r="S2287" t="s">
        <v>67</v>
      </c>
      <c r="T2287" t="s">
        <v>68</v>
      </c>
      <c r="U2287">
        <v>2017</v>
      </c>
      <c r="V2287">
        <v>326897</v>
      </c>
      <c r="W2287" t="s">
        <v>69</v>
      </c>
      <c r="X2287" t="s">
        <v>199</v>
      </c>
      <c r="Y2287">
        <v>244296</v>
      </c>
      <c r="Z2287">
        <v>82601</v>
      </c>
      <c r="AA2287" t="s">
        <v>69</v>
      </c>
      <c r="AB2287" t="s">
        <v>10104</v>
      </c>
      <c r="AC2287">
        <v>326897</v>
      </c>
    </row>
    <row r="2288" spans="1:29">
      <c r="A2288">
        <f t="shared" ca="1" si="35"/>
        <v>0.36696106621182689</v>
      </c>
      <c r="B2288" t="s">
        <v>55</v>
      </c>
      <c r="C2288">
        <v>9545072</v>
      </c>
      <c r="D2288" s="2">
        <v>43308</v>
      </c>
      <c r="E2288" t="s">
        <v>56</v>
      </c>
      <c r="F2288" t="s">
        <v>10105</v>
      </c>
      <c r="G2288">
        <v>5</v>
      </c>
      <c r="H2288" t="s">
        <v>58</v>
      </c>
      <c r="I2288" t="s">
        <v>59</v>
      </c>
      <c r="J2288">
        <v>62856</v>
      </c>
      <c r="K2288">
        <v>10</v>
      </c>
      <c r="L2288" s="2">
        <v>39630</v>
      </c>
      <c r="M2288" s="2">
        <v>44074</v>
      </c>
      <c r="N2288" t="s">
        <v>1717</v>
      </c>
      <c r="O2288">
        <v>50</v>
      </c>
      <c r="P2288" t="s">
        <v>1058</v>
      </c>
      <c r="Q2288" t="s">
        <v>358</v>
      </c>
      <c r="R2288" t="s">
        <v>149</v>
      </c>
      <c r="S2288" t="s">
        <v>348</v>
      </c>
      <c r="T2288" t="s">
        <v>68</v>
      </c>
      <c r="U2288">
        <v>2018</v>
      </c>
      <c r="V2288">
        <v>421094</v>
      </c>
      <c r="W2288" t="s">
        <v>69</v>
      </c>
      <c r="X2288" t="s">
        <v>55</v>
      </c>
      <c r="Y2288">
        <v>218750</v>
      </c>
      <c r="Z2288">
        <v>202344</v>
      </c>
      <c r="AA2288" t="s">
        <v>69</v>
      </c>
      <c r="AB2288" t="s">
        <v>10106</v>
      </c>
      <c r="AC2288">
        <v>421094</v>
      </c>
    </row>
    <row r="2289" spans="1:29">
      <c r="A2289">
        <f t="shared" ca="1" si="35"/>
        <v>0.93577096325366527</v>
      </c>
      <c r="B2289" t="s">
        <v>241</v>
      </c>
      <c r="C2289">
        <v>9458783</v>
      </c>
      <c r="D2289" s="2">
        <v>43199</v>
      </c>
      <c r="E2289" t="s">
        <v>56</v>
      </c>
      <c r="F2289" t="s">
        <v>10107</v>
      </c>
      <c r="G2289">
        <v>5</v>
      </c>
      <c r="H2289" t="s">
        <v>58</v>
      </c>
      <c r="I2289" t="s">
        <v>243</v>
      </c>
      <c r="J2289">
        <v>131833</v>
      </c>
      <c r="K2289">
        <v>3</v>
      </c>
      <c r="L2289" s="2">
        <v>42461</v>
      </c>
      <c r="M2289" s="2">
        <v>43312</v>
      </c>
      <c r="N2289" t="s">
        <v>5715</v>
      </c>
      <c r="O2289">
        <v>3</v>
      </c>
      <c r="P2289" t="s">
        <v>2754</v>
      </c>
      <c r="Q2289" t="s">
        <v>543</v>
      </c>
      <c r="R2289" t="s">
        <v>205</v>
      </c>
      <c r="S2289" t="s">
        <v>473</v>
      </c>
      <c r="T2289" t="s">
        <v>68</v>
      </c>
      <c r="U2289">
        <v>2018</v>
      </c>
      <c r="V2289">
        <v>106032</v>
      </c>
      <c r="W2289" t="s">
        <v>69</v>
      </c>
      <c r="X2289" t="s">
        <v>241</v>
      </c>
      <c r="Y2289">
        <v>63114</v>
      </c>
      <c r="Z2289">
        <v>42918</v>
      </c>
      <c r="AA2289" t="s">
        <v>69</v>
      </c>
      <c r="AB2289" t="s">
        <v>10108</v>
      </c>
      <c r="AC2289">
        <v>106032</v>
      </c>
    </row>
    <row r="2290" spans="1:29">
      <c r="A2290">
        <f t="shared" ca="1" si="35"/>
        <v>5.0339528312095649E-2</v>
      </c>
      <c r="B2290" t="s">
        <v>1143</v>
      </c>
      <c r="C2290">
        <v>9521530</v>
      </c>
      <c r="D2290" s="2">
        <v>43276</v>
      </c>
      <c r="E2290" t="s">
        <v>76</v>
      </c>
      <c r="F2290" t="s">
        <v>10109</v>
      </c>
      <c r="G2290">
        <v>5</v>
      </c>
      <c r="H2290" t="s">
        <v>58</v>
      </c>
      <c r="I2290" t="s">
        <v>1145</v>
      </c>
      <c r="J2290">
        <v>65919</v>
      </c>
      <c r="K2290">
        <v>5</v>
      </c>
      <c r="L2290" s="2">
        <v>41831</v>
      </c>
      <c r="M2290" s="2">
        <v>43646</v>
      </c>
      <c r="N2290" t="s">
        <v>2474</v>
      </c>
      <c r="O2290">
        <v>50</v>
      </c>
      <c r="P2290" t="s">
        <v>1058</v>
      </c>
      <c r="Q2290" t="s">
        <v>358</v>
      </c>
      <c r="R2290" t="s">
        <v>149</v>
      </c>
      <c r="S2290" t="s">
        <v>348</v>
      </c>
      <c r="T2290" t="s">
        <v>68</v>
      </c>
      <c r="U2290">
        <v>2018</v>
      </c>
      <c r="V2290">
        <v>423500</v>
      </c>
      <c r="W2290" t="s">
        <v>69</v>
      </c>
      <c r="X2290" t="s">
        <v>1143</v>
      </c>
      <c r="Y2290">
        <v>220000</v>
      </c>
      <c r="Z2290">
        <v>203500</v>
      </c>
      <c r="AA2290" t="s">
        <v>69</v>
      </c>
      <c r="AB2290" t="s">
        <v>10110</v>
      </c>
      <c r="AC2290">
        <v>423500</v>
      </c>
    </row>
    <row r="2291" spans="1:29">
      <c r="A2291">
        <f t="shared" ca="1" si="35"/>
        <v>0.93593005797115825</v>
      </c>
      <c r="B2291" t="s">
        <v>55</v>
      </c>
      <c r="C2291">
        <v>9471449</v>
      </c>
      <c r="D2291" s="2">
        <v>43181</v>
      </c>
      <c r="E2291" t="s">
        <v>56</v>
      </c>
      <c r="F2291" t="s">
        <v>10111</v>
      </c>
      <c r="G2291">
        <v>5</v>
      </c>
      <c r="H2291" t="s">
        <v>58</v>
      </c>
      <c r="I2291" t="s">
        <v>59</v>
      </c>
      <c r="J2291">
        <v>94011</v>
      </c>
      <c r="K2291">
        <v>4</v>
      </c>
      <c r="L2291" s="2">
        <v>42217</v>
      </c>
      <c r="M2291" s="2">
        <v>43585</v>
      </c>
      <c r="N2291" t="s">
        <v>1748</v>
      </c>
      <c r="O2291">
        <v>5</v>
      </c>
      <c r="P2291" t="s">
        <v>1197</v>
      </c>
      <c r="Q2291" t="s">
        <v>584</v>
      </c>
      <c r="R2291" t="s">
        <v>585</v>
      </c>
      <c r="S2291" t="s">
        <v>67</v>
      </c>
      <c r="T2291" t="s">
        <v>68</v>
      </c>
      <c r="U2291">
        <v>2018</v>
      </c>
      <c r="V2291">
        <v>322778</v>
      </c>
      <c r="W2291" t="s">
        <v>69</v>
      </c>
      <c r="X2291" t="s">
        <v>55</v>
      </c>
      <c r="Y2291">
        <v>221364</v>
      </c>
      <c r="Z2291">
        <v>101414</v>
      </c>
      <c r="AA2291" t="s">
        <v>69</v>
      </c>
      <c r="AB2291" t="s">
        <v>10112</v>
      </c>
      <c r="AC2291">
        <v>322778</v>
      </c>
    </row>
    <row r="2292" spans="1:29">
      <c r="A2292">
        <f t="shared" ca="1" si="35"/>
        <v>0.96268980412159366</v>
      </c>
      <c r="B2292" t="s">
        <v>55</v>
      </c>
      <c r="C2292">
        <v>9037067</v>
      </c>
      <c r="D2292" s="2">
        <v>42815</v>
      </c>
      <c r="E2292" t="s">
        <v>76</v>
      </c>
      <c r="F2292" t="s">
        <v>10113</v>
      </c>
      <c r="G2292">
        <v>5</v>
      </c>
      <c r="H2292" t="s">
        <v>58</v>
      </c>
      <c r="I2292" t="s">
        <v>59</v>
      </c>
      <c r="J2292">
        <v>79635</v>
      </c>
      <c r="K2292">
        <v>5</v>
      </c>
      <c r="L2292" s="2">
        <v>41379</v>
      </c>
      <c r="M2292" s="2">
        <v>43464</v>
      </c>
      <c r="N2292" t="s">
        <v>1011</v>
      </c>
      <c r="O2292">
        <v>2</v>
      </c>
      <c r="P2292" t="s">
        <v>2348</v>
      </c>
      <c r="Q2292" t="s">
        <v>543</v>
      </c>
      <c r="R2292" t="s">
        <v>205</v>
      </c>
      <c r="S2292" t="s">
        <v>67</v>
      </c>
      <c r="T2292" t="s">
        <v>68</v>
      </c>
      <c r="U2292">
        <v>2017</v>
      </c>
      <c r="V2292">
        <v>358790</v>
      </c>
      <c r="W2292" t="s">
        <v>69</v>
      </c>
      <c r="X2292" t="s">
        <v>55</v>
      </c>
      <c r="Y2292">
        <v>237221</v>
      </c>
      <c r="Z2292">
        <v>121569</v>
      </c>
      <c r="AA2292" t="s">
        <v>69</v>
      </c>
      <c r="AB2292" t="s">
        <v>10114</v>
      </c>
      <c r="AC2292">
        <v>358790</v>
      </c>
    </row>
    <row r="2293" spans="1:29">
      <c r="A2293">
        <f t="shared" ca="1" si="35"/>
        <v>0.36933060838064158</v>
      </c>
      <c r="B2293" t="s">
        <v>1143</v>
      </c>
      <c r="C2293">
        <v>9341068</v>
      </c>
      <c r="D2293" s="2">
        <v>42956</v>
      </c>
      <c r="E2293" t="s">
        <v>76</v>
      </c>
      <c r="F2293" t="s">
        <v>10115</v>
      </c>
      <c r="G2293">
        <v>5</v>
      </c>
      <c r="H2293" t="s">
        <v>58</v>
      </c>
      <c r="I2293" t="s">
        <v>1145</v>
      </c>
      <c r="J2293">
        <v>64551</v>
      </c>
      <c r="K2293">
        <v>5</v>
      </c>
      <c r="L2293" s="2">
        <v>41534</v>
      </c>
      <c r="M2293" s="2">
        <v>43708</v>
      </c>
      <c r="N2293" t="s">
        <v>388</v>
      </c>
      <c r="O2293">
        <v>1</v>
      </c>
      <c r="P2293" t="s">
        <v>2641</v>
      </c>
      <c r="Q2293" t="s">
        <v>2642</v>
      </c>
      <c r="R2293" t="s">
        <v>555</v>
      </c>
      <c r="S2293" t="s">
        <v>473</v>
      </c>
      <c r="T2293" t="s">
        <v>68</v>
      </c>
      <c r="U2293">
        <v>2017</v>
      </c>
      <c r="V2293">
        <v>325125</v>
      </c>
      <c r="W2293" t="s">
        <v>69</v>
      </c>
      <c r="X2293" t="s">
        <v>1143</v>
      </c>
      <c r="Y2293">
        <v>212500</v>
      </c>
      <c r="Z2293">
        <v>112625</v>
      </c>
      <c r="AA2293" t="s">
        <v>69</v>
      </c>
      <c r="AB2293" t="s">
        <v>10116</v>
      </c>
      <c r="AC2293">
        <v>325125</v>
      </c>
    </row>
    <row r="2294" spans="1:29">
      <c r="A2294">
        <f t="shared" ca="1" si="35"/>
        <v>0.84626243709132687</v>
      </c>
      <c r="B2294" t="s">
        <v>1619</v>
      </c>
      <c r="C2294">
        <v>9512621</v>
      </c>
      <c r="D2294" s="2">
        <v>43280</v>
      </c>
      <c r="E2294" t="s">
        <v>76</v>
      </c>
      <c r="F2294" t="s">
        <v>10117</v>
      </c>
      <c r="G2294">
        <v>5</v>
      </c>
      <c r="H2294" t="s">
        <v>58</v>
      </c>
      <c r="I2294" t="s">
        <v>1621</v>
      </c>
      <c r="J2294">
        <v>21726</v>
      </c>
      <c r="K2294">
        <v>5</v>
      </c>
      <c r="L2294" s="2">
        <v>41897</v>
      </c>
      <c r="M2294" s="2">
        <v>44012</v>
      </c>
      <c r="N2294" t="s">
        <v>1451</v>
      </c>
      <c r="O2294">
        <v>4</v>
      </c>
      <c r="P2294" t="s">
        <v>10118</v>
      </c>
      <c r="Q2294" t="s">
        <v>10119</v>
      </c>
      <c r="R2294" t="s">
        <v>370</v>
      </c>
      <c r="S2294" t="s">
        <v>260</v>
      </c>
      <c r="T2294" t="s">
        <v>68</v>
      </c>
      <c r="U2294">
        <v>2018</v>
      </c>
      <c r="V2294">
        <v>700065</v>
      </c>
      <c r="W2294" t="s">
        <v>69</v>
      </c>
      <c r="X2294" t="s">
        <v>1619</v>
      </c>
      <c r="Y2294">
        <v>497085</v>
      </c>
      <c r="Z2294">
        <v>202980</v>
      </c>
      <c r="AA2294" t="s">
        <v>69</v>
      </c>
      <c r="AB2294" t="s">
        <v>10120</v>
      </c>
      <c r="AC2294">
        <v>700065</v>
      </c>
    </row>
    <row r="2295" spans="1:29">
      <c r="A2295">
        <f t="shared" ca="1" si="35"/>
        <v>0.62996272088558491</v>
      </c>
      <c r="B2295" t="s">
        <v>127</v>
      </c>
      <c r="C2295">
        <v>9606684</v>
      </c>
      <c r="D2295" s="2">
        <v>43335</v>
      </c>
      <c r="E2295" t="s">
        <v>287</v>
      </c>
      <c r="F2295" t="s">
        <v>10121</v>
      </c>
      <c r="G2295">
        <v>7</v>
      </c>
      <c r="H2295" t="s">
        <v>58</v>
      </c>
      <c r="I2295" t="s">
        <v>130</v>
      </c>
      <c r="J2295">
        <v>109170</v>
      </c>
      <c r="K2295">
        <v>4</v>
      </c>
      <c r="L2295" s="2">
        <v>43070</v>
      </c>
      <c r="M2295" s="2">
        <v>43951</v>
      </c>
      <c r="N2295" t="s">
        <v>2423</v>
      </c>
      <c r="O2295">
        <v>6</v>
      </c>
      <c r="P2295" t="s">
        <v>333</v>
      </c>
      <c r="Q2295" t="s">
        <v>334</v>
      </c>
      <c r="R2295" t="s">
        <v>335</v>
      </c>
      <c r="S2295" t="s">
        <v>67</v>
      </c>
      <c r="T2295" t="s">
        <v>68</v>
      </c>
      <c r="U2295">
        <v>2017</v>
      </c>
      <c r="V2295">
        <v>146787</v>
      </c>
      <c r="W2295" t="s">
        <v>69</v>
      </c>
      <c r="X2295" t="s">
        <v>127</v>
      </c>
      <c r="Y2295">
        <v>100000</v>
      </c>
      <c r="Z2295">
        <v>46787</v>
      </c>
      <c r="AA2295" t="s">
        <v>69</v>
      </c>
      <c r="AB2295" t="s">
        <v>10122</v>
      </c>
      <c r="AC2295">
        <v>146787</v>
      </c>
    </row>
    <row r="2296" spans="1:29">
      <c r="A2296">
        <f t="shared" ca="1" si="35"/>
        <v>0.31790917450196754</v>
      </c>
      <c r="B2296" t="s">
        <v>182</v>
      </c>
      <c r="C2296">
        <v>9534382</v>
      </c>
      <c r="D2296" s="2">
        <v>43304</v>
      </c>
      <c r="E2296" t="s">
        <v>10123</v>
      </c>
      <c r="F2296" t="s">
        <v>10124</v>
      </c>
      <c r="G2296">
        <v>5</v>
      </c>
      <c r="H2296" t="s">
        <v>58</v>
      </c>
      <c r="I2296" t="s">
        <v>185</v>
      </c>
      <c r="J2296">
        <v>24463</v>
      </c>
      <c r="K2296">
        <v>5</v>
      </c>
      <c r="L2296" s="2">
        <v>41852</v>
      </c>
      <c r="M2296" s="2">
        <v>44773</v>
      </c>
      <c r="N2296" t="s">
        <v>10125</v>
      </c>
      <c r="O2296">
        <v>3</v>
      </c>
      <c r="P2296" t="s">
        <v>10126</v>
      </c>
      <c r="Q2296" t="s">
        <v>10127</v>
      </c>
      <c r="R2296" t="s">
        <v>816</v>
      </c>
      <c r="S2296" t="s">
        <v>260</v>
      </c>
      <c r="T2296" t="s">
        <v>68</v>
      </c>
      <c r="U2296">
        <v>2018</v>
      </c>
      <c r="V2296">
        <v>1604075</v>
      </c>
      <c r="W2296" t="s">
        <v>69</v>
      </c>
      <c r="X2296" t="s">
        <v>182</v>
      </c>
      <c r="Y2296">
        <v>1010821</v>
      </c>
      <c r="Z2296">
        <v>593254</v>
      </c>
      <c r="AA2296" t="s">
        <v>69</v>
      </c>
      <c r="AB2296" t="s">
        <v>10128</v>
      </c>
      <c r="AC2296">
        <v>1604075</v>
      </c>
    </row>
    <row r="2297" spans="1:29">
      <c r="A2297">
        <f t="shared" ca="1" si="35"/>
        <v>0.43163694808861264</v>
      </c>
      <c r="B2297" t="s">
        <v>1525</v>
      </c>
      <c r="C2297">
        <v>9333403</v>
      </c>
      <c r="D2297" s="2">
        <v>42979</v>
      </c>
      <c r="E2297" t="s">
        <v>56</v>
      </c>
      <c r="F2297" t="s">
        <v>10129</v>
      </c>
      <c r="G2297">
        <v>5</v>
      </c>
      <c r="H2297" t="s">
        <v>58</v>
      </c>
      <c r="I2297" t="s">
        <v>1528</v>
      </c>
      <c r="J2297">
        <v>8728</v>
      </c>
      <c r="K2297">
        <v>3</v>
      </c>
      <c r="L2297" s="2">
        <v>42248</v>
      </c>
      <c r="M2297" s="2">
        <v>43708</v>
      </c>
      <c r="N2297" t="s">
        <v>10130</v>
      </c>
      <c r="O2297">
        <v>7</v>
      </c>
      <c r="P2297" t="s">
        <v>1021</v>
      </c>
      <c r="Q2297" t="s">
        <v>472</v>
      </c>
      <c r="R2297" t="s">
        <v>311</v>
      </c>
      <c r="S2297" t="s">
        <v>473</v>
      </c>
      <c r="T2297" t="s">
        <v>68</v>
      </c>
      <c r="U2297">
        <v>2017</v>
      </c>
      <c r="V2297">
        <v>734988</v>
      </c>
      <c r="W2297" t="s">
        <v>69</v>
      </c>
      <c r="X2297" t="s">
        <v>1525</v>
      </c>
      <c r="Y2297">
        <v>419993</v>
      </c>
      <c r="Z2297">
        <v>314995</v>
      </c>
      <c r="AA2297" t="s">
        <v>69</v>
      </c>
      <c r="AB2297" t="s">
        <v>10131</v>
      </c>
      <c r="AC2297">
        <v>734988</v>
      </c>
    </row>
    <row r="2298" spans="1:29">
      <c r="A2298">
        <f t="shared" ca="1" si="35"/>
        <v>0.95585135543461852</v>
      </c>
      <c r="B2298" t="s">
        <v>286</v>
      </c>
      <c r="C2298">
        <v>9173014</v>
      </c>
      <c r="D2298" s="2">
        <v>42682</v>
      </c>
      <c r="E2298" t="s">
        <v>76</v>
      </c>
      <c r="F2298" t="s">
        <v>10132</v>
      </c>
      <c r="G2298">
        <v>5</v>
      </c>
      <c r="H2298" t="s">
        <v>58</v>
      </c>
      <c r="I2298" t="s">
        <v>289</v>
      </c>
      <c r="J2298">
        <v>102883</v>
      </c>
      <c r="K2298">
        <v>5</v>
      </c>
      <c r="L2298" s="2">
        <v>41244</v>
      </c>
      <c r="M2298" s="2">
        <v>43434</v>
      </c>
      <c r="N2298" t="s">
        <v>2903</v>
      </c>
      <c r="O2298">
        <v>7</v>
      </c>
      <c r="P2298" t="s">
        <v>1729</v>
      </c>
      <c r="Q2298" t="s">
        <v>65</v>
      </c>
      <c r="R2298" t="s">
        <v>66</v>
      </c>
      <c r="S2298" t="s">
        <v>729</v>
      </c>
      <c r="T2298" t="s">
        <v>68</v>
      </c>
      <c r="U2298">
        <v>2017</v>
      </c>
      <c r="V2298">
        <v>430013</v>
      </c>
      <c r="W2298" t="s">
        <v>69</v>
      </c>
      <c r="X2298" t="s">
        <v>286</v>
      </c>
      <c r="Y2298">
        <v>280000</v>
      </c>
      <c r="Z2298">
        <v>150013</v>
      </c>
      <c r="AA2298" t="s">
        <v>69</v>
      </c>
      <c r="AB2298" t="s">
        <v>10133</v>
      </c>
      <c r="AC2298">
        <v>430013</v>
      </c>
    </row>
    <row r="2299" spans="1:29">
      <c r="A2299">
        <f t="shared" ca="1" si="35"/>
        <v>0.61488633457083752</v>
      </c>
      <c r="B2299" t="s">
        <v>241</v>
      </c>
      <c r="C2299">
        <v>9419317</v>
      </c>
      <c r="D2299" s="2">
        <v>43122</v>
      </c>
      <c r="E2299" t="s">
        <v>56</v>
      </c>
      <c r="F2299" t="s">
        <v>10134</v>
      </c>
      <c r="G2299">
        <v>5</v>
      </c>
      <c r="H2299" t="s">
        <v>58</v>
      </c>
      <c r="I2299" t="s">
        <v>243</v>
      </c>
      <c r="J2299">
        <v>55454</v>
      </c>
      <c r="K2299">
        <v>19</v>
      </c>
      <c r="L2299" s="2">
        <v>35314</v>
      </c>
      <c r="M2299" s="2">
        <v>43861</v>
      </c>
      <c r="N2299" t="s">
        <v>3903</v>
      </c>
      <c r="O2299">
        <v>7</v>
      </c>
      <c r="P2299" t="s">
        <v>787</v>
      </c>
      <c r="Q2299" t="s">
        <v>472</v>
      </c>
      <c r="R2299" t="s">
        <v>311</v>
      </c>
      <c r="S2299" t="s">
        <v>473</v>
      </c>
      <c r="T2299" t="s">
        <v>68</v>
      </c>
      <c r="U2299">
        <v>2018</v>
      </c>
      <c r="V2299">
        <v>519541</v>
      </c>
      <c r="W2299" t="s">
        <v>69</v>
      </c>
      <c r="X2299" t="s">
        <v>241</v>
      </c>
      <c r="Y2299">
        <v>293526</v>
      </c>
      <c r="Z2299">
        <v>226015</v>
      </c>
      <c r="AA2299" t="s">
        <v>69</v>
      </c>
      <c r="AB2299" t="s">
        <v>10135</v>
      </c>
      <c r="AC2299">
        <v>519541</v>
      </c>
    </row>
    <row r="2300" spans="1:29">
      <c r="A2300">
        <f t="shared" ca="1" si="35"/>
        <v>0.89742416125331725</v>
      </c>
      <c r="B2300" t="s">
        <v>156</v>
      </c>
      <c r="C2300">
        <v>9480605</v>
      </c>
      <c r="D2300" s="2">
        <v>43228</v>
      </c>
      <c r="E2300" t="s">
        <v>3089</v>
      </c>
      <c r="F2300" t="s">
        <v>10136</v>
      </c>
      <c r="G2300">
        <v>5</v>
      </c>
      <c r="H2300" t="s">
        <v>58</v>
      </c>
      <c r="I2300" t="s">
        <v>66</v>
      </c>
      <c r="J2300">
        <v>7652</v>
      </c>
      <c r="K2300">
        <v>5</v>
      </c>
      <c r="L2300" s="2">
        <v>41907</v>
      </c>
      <c r="M2300" s="2">
        <v>44347</v>
      </c>
      <c r="N2300" t="s">
        <v>3091</v>
      </c>
      <c r="O2300">
        <v>12</v>
      </c>
      <c r="P2300" t="s">
        <v>3235</v>
      </c>
      <c r="Q2300" t="s">
        <v>217</v>
      </c>
      <c r="R2300" t="s">
        <v>120</v>
      </c>
      <c r="S2300" t="s">
        <v>67</v>
      </c>
      <c r="T2300" t="s">
        <v>68</v>
      </c>
      <c r="U2300">
        <v>2018</v>
      </c>
      <c r="V2300">
        <v>318800</v>
      </c>
      <c r="W2300" t="s">
        <v>69</v>
      </c>
      <c r="X2300" t="s">
        <v>156</v>
      </c>
      <c r="Y2300">
        <v>247434</v>
      </c>
      <c r="Z2300">
        <v>71366</v>
      </c>
      <c r="AA2300" t="s">
        <v>69</v>
      </c>
      <c r="AB2300" t="s">
        <v>10137</v>
      </c>
      <c r="AC2300">
        <v>318800</v>
      </c>
    </row>
    <row r="2301" spans="1:29">
      <c r="A2301">
        <f t="shared" ca="1" si="35"/>
        <v>0.58422186483094551</v>
      </c>
      <c r="B2301" t="s">
        <v>241</v>
      </c>
      <c r="C2301">
        <v>9460557</v>
      </c>
      <c r="D2301" s="2">
        <v>43157</v>
      </c>
      <c r="E2301" t="s">
        <v>56</v>
      </c>
      <c r="F2301" t="s">
        <v>10138</v>
      </c>
      <c r="G2301">
        <v>5</v>
      </c>
      <c r="H2301" t="s">
        <v>58</v>
      </c>
      <c r="I2301" t="s">
        <v>243</v>
      </c>
      <c r="J2301">
        <v>127455</v>
      </c>
      <c r="K2301">
        <v>4</v>
      </c>
      <c r="L2301" s="2">
        <v>42095</v>
      </c>
      <c r="M2301" s="2">
        <v>43921</v>
      </c>
      <c r="N2301" t="s">
        <v>4033</v>
      </c>
      <c r="O2301">
        <v>1</v>
      </c>
      <c r="P2301" t="s">
        <v>3151</v>
      </c>
      <c r="Q2301" t="s">
        <v>2642</v>
      </c>
      <c r="R2301" t="s">
        <v>555</v>
      </c>
      <c r="S2301" t="s">
        <v>67</v>
      </c>
      <c r="T2301" t="s">
        <v>68</v>
      </c>
      <c r="U2301">
        <v>2018</v>
      </c>
      <c r="V2301">
        <v>394528</v>
      </c>
      <c r="W2301" t="s">
        <v>69</v>
      </c>
      <c r="X2301" t="s">
        <v>241</v>
      </c>
      <c r="Y2301">
        <v>263219</v>
      </c>
      <c r="Z2301">
        <v>131309</v>
      </c>
      <c r="AA2301" t="s">
        <v>69</v>
      </c>
      <c r="AB2301" t="s">
        <v>10139</v>
      </c>
      <c r="AC2301">
        <v>394528</v>
      </c>
    </row>
    <row r="2302" spans="1:29">
      <c r="A2302">
        <f t="shared" ca="1" si="35"/>
        <v>0.10791969880841679</v>
      </c>
      <c r="B2302" t="s">
        <v>303</v>
      </c>
      <c r="C2302">
        <v>9313252</v>
      </c>
      <c r="D2302" s="2">
        <v>42941</v>
      </c>
      <c r="E2302" t="s">
        <v>76</v>
      </c>
      <c r="F2302" t="s">
        <v>10140</v>
      </c>
      <c r="G2302">
        <v>5</v>
      </c>
      <c r="H2302" t="s">
        <v>58</v>
      </c>
      <c r="I2302" t="s">
        <v>305</v>
      </c>
      <c r="J2302">
        <v>97449</v>
      </c>
      <c r="K2302">
        <v>5</v>
      </c>
      <c r="L2302" s="2">
        <v>41532</v>
      </c>
      <c r="M2302" s="2">
        <v>43677</v>
      </c>
      <c r="N2302" t="s">
        <v>1019</v>
      </c>
      <c r="O2302">
        <v>6</v>
      </c>
      <c r="P2302" t="s">
        <v>333</v>
      </c>
      <c r="Q2302" t="s">
        <v>334</v>
      </c>
      <c r="R2302" t="s">
        <v>335</v>
      </c>
      <c r="S2302" t="s">
        <v>67</v>
      </c>
      <c r="T2302" t="s">
        <v>68</v>
      </c>
      <c r="U2302">
        <v>2017</v>
      </c>
      <c r="V2302">
        <v>338213</v>
      </c>
      <c r="W2302" t="s">
        <v>69</v>
      </c>
      <c r="X2302" t="s">
        <v>303</v>
      </c>
      <c r="Y2302">
        <v>217500</v>
      </c>
      <c r="Z2302">
        <v>120713</v>
      </c>
      <c r="AA2302" t="s">
        <v>69</v>
      </c>
      <c r="AB2302" t="s">
        <v>10141</v>
      </c>
      <c r="AC2302">
        <v>338213</v>
      </c>
    </row>
    <row r="2303" spans="1:29">
      <c r="A2303">
        <f t="shared" ca="1" si="35"/>
        <v>0.19132051593017474</v>
      </c>
      <c r="B2303" t="s">
        <v>303</v>
      </c>
      <c r="C2303">
        <v>9414922</v>
      </c>
      <c r="D2303" s="2">
        <v>43154</v>
      </c>
      <c r="E2303" t="s">
        <v>56</v>
      </c>
      <c r="F2303" t="s">
        <v>10142</v>
      </c>
      <c r="G2303">
        <v>5</v>
      </c>
      <c r="H2303" t="s">
        <v>58</v>
      </c>
      <c r="I2303" t="s">
        <v>305</v>
      </c>
      <c r="J2303">
        <v>28082</v>
      </c>
      <c r="K2303">
        <v>36</v>
      </c>
      <c r="L2303" s="2">
        <v>29646</v>
      </c>
      <c r="M2303" s="2">
        <v>44074</v>
      </c>
      <c r="N2303" t="s">
        <v>10143</v>
      </c>
      <c r="O2303">
        <v>7</v>
      </c>
      <c r="P2303" t="s">
        <v>875</v>
      </c>
      <c r="Q2303" t="s">
        <v>472</v>
      </c>
      <c r="R2303" t="s">
        <v>311</v>
      </c>
      <c r="S2303" t="s">
        <v>473</v>
      </c>
      <c r="T2303" t="s">
        <v>68</v>
      </c>
      <c r="U2303">
        <v>2018</v>
      </c>
      <c r="V2303">
        <v>658162</v>
      </c>
      <c r="W2303" t="s">
        <v>69</v>
      </c>
      <c r="X2303" t="s">
        <v>303</v>
      </c>
      <c r="Y2303">
        <v>391000</v>
      </c>
      <c r="Z2303">
        <v>267162</v>
      </c>
      <c r="AA2303" t="s">
        <v>69</v>
      </c>
      <c r="AB2303" t="s">
        <v>10144</v>
      </c>
      <c r="AC2303">
        <v>658162</v>
      </c>
    </row>
    <row r="2304" spans="1:29">
      <c r="A2304">
        <f t="shared" ca="1" si="35"/>
        <v>0.43170623920933493</v>
      </c>
      <c r="B2304" t="s">
        <v>199</v>
      </c>
      <c r="C2304">
        <v>9263906</v>
      </c>
      <c r="D2304" s="2">
        <v>42851</v>
      </c>
      <c r="E2304" t="s">
        <v>76</v>
      </c>
      <c r="F2304" t="s">
        <v>10145</v>
      </c>
      <c r="G2304">
        <v>5</v>
      </c>
      <c r="H2304" t="s">
        <v>58</v>
      </c>
      <c r="I2304" t="s">
        <v>149</v>
      </c>
      <c r="J2304">
        <v>132641</v>
      </c>
      <c r="K2304">
        <v>19</v>
      </c>
      <c r="L2304" s="2">
        <v>35621</v>
      </c>
      <c r="M2304" s="2">
        <v>43585</v>
      </c>
      <c r="N2304" t="s">
        <v>726</v>
      </c>
      <c r="O2304">
        <v>12</v>
      </c>
      <c r="P2304" t="s">
        <v>1357</v>
      </c>
      <c r="Q2304" t="s">
        <v>217</v>
      </c>
      <c r="R2304" t="s">
        <v>120</v>
      </c>
      <c r="S2304" t="s">
        <v>67</v>
      </c>
      <c r="T2304" t="s">
        <v>68</v>
      </c>
      <c r="U2304">
        <v>2017</v>
      </c>
      <c r="V2304">
        <v>394769</v>
      </c>
      <c r="W2304" t="s">
        <v>69</v>
      </c>
      <c r="X2304" t="s">
        <v>199</v>
      </c>
      <c r="Y2304">
        <v>232902</v>
      </c>
      <c r="Z2304">
        <v>161867</v>
      </c>
      <c r="AA2304" t="s">
        <v>69</v>
      </c>
      <c r="AB2304" t="s">
        <v>10146</v>
      </c>
      <c r="AC2304">
        <v>394769</v>
      </c>
    </row>
    <row r="2305" spans="1:29">
      <c r="A2305">
        <f t="shared" ca="1" si="35"/>
        <v>0.63292694078708367</v>
      </c>
      <c r="B2305" t="s">
        <v>303</v>
      </c>
      <c r="C2305">
        <v>9300914</v>
      </c>
      <c r="D2305" s="2">
        <v>42870</v>
      </c>
      <c r="E2305" t="s">
        <v>10147</v>
      </c>
      <c r="F2305" t="s">
        <v>10148</v>
      </c>
      <c r="G2305">
        <v>5</v>
      </c>
      <c r="H2305" t="s">
        <v>58</v>
      </c>
      <c r="I2305" t="s">
        <v>305</v>
      </c>
      <c r="J2305">
        <v>96008</v>
      </c>
      <c r="K2305">
        <v>5</v>
      </c>
      <c r="L2305" s="2">
        <v>41396</v>
      </c>
      <c r="M2305" s="2">
        <v>43585</v>
      </c>
      <c r="N2305" t="s">
        <v>9702</v>
      </c>
      <c r="O2305">
        <v>7</v>
      </c>
      <c r="P2305" t="s">
        <v>64</v>
      </c>
      <c r="Q2305" t="s">
        <v>65</v>
      </c>
      <c r="R2305" t="s">
        <v>66</v>
      </c>
      <c r="S2305" t="s">
        <v>67</v>
      </c>
      <c r="T2305" t="s">
        <v>68</v>
      </c>
      <c r="U2305">
        <v>2017</v>
      </c>
      <c r="V2305">
        <v>637577</v>
      </c>
      <c r="W2305" t="s">
        <v>69</v>
      </c>
      <c r="X2305" t="s">
        <v>303</v>
      </c>
      <c r="Y2305">
        <v>436487</v>
      </c>
      <c r="Z2305">
        <v>201090</v>
      </c>
      <c r="AA2305" t="s">
        <v>69</v>
      </c>
      <c r="AB2305" t="s">
        <v>10149</v>
      </c>
      <c r="AC2305">
        <v>637577</v>
      </c>
    </row>
    <row r="2306" spans="1:29">
      <c r="A2306">
        <f t="shared" ref="A2306:A2369" ca="1" si="36">RAND()</f>
        <v>0.71098344874098651</v>
      </c>
      <c r="B2306" t="s">
        <v>199</v>
      </c>
      <c r="C2306">
        <v>9444423</v>
      </c>
      <c r="D2306" s="2">
        <v>43147</v>
      </c>
      <c r="E2306" t="s">
        <v>76</v>
      </c>
      <c r="F2306" t="s">
        <v>10150</v>
      </c>
      <c r="G2306">
        <v>5</v>
      </c>
      <c r="H2306" t="s">
        <v>58</v>
      </c>
      <c r="I2306" t="s">
        <v>149</v>
      </c>
      <c r="J2306">
        <v>169259</v>
      </c>
      <c r="K2306">
        <v>6</v>
      </c>
      <c r="L2306" s="2">
        <v>41339</v>
      </c>
      <c r="M2306" s="2">
        <v>43524</v>
      </c>
      <c r="N2306" t="s">
        <v>489</v>
      </c>
      <c r="O2306">
        <v>7</v>
      </c>
      <c r="P2306" t="s">
        <v>875</v>
      </c>
      <c r="Q2306" t="s">
        <v>472</v>
      </c>
      <c r="R2306" t="s">
        <v>311</v>
      </c>
      <c r="S2306" t="s">
        <v>473</v>
      </c>
      <c r="T2306" t="s">
        <v>68</v>
      </c>
      <c r="U2306">
        <v>2018</v>
      </c>
      <c r="V2306">
        <v>361049</v>
      </c>
      <c r="W2306" t="s">
        <v>69</v>
      </c>
      <c r="X2306" t="s">
        <v>199</v>
      </c>
      <c r="Y2306">
        <v>207499</v>
      </c>
      <c r="Z2306">
        <v>153550</v>
      </c>
      <c r="AA2306" t="s">
        <v>69</v>
      </c>
      <c r="AB2306" t="s">
        <v>10151</v>
      </c>
      <c r="AC2306">
        <v>361049</v>
      </c>
    </row>
    <row r="2307" spans="1:29">
      <c r="A2307">
        <f t="shared" ca="1" si="36"/>
        <v>0.11997824165097526</v>
      </c>
      <c r="B2307" t="s">
        <v>254</v>
      </c>
      <c r="C2307">
        <v>9262931</v>
      </c>
      <c r="D2307" s="2">
        <v>42831</v>
      </c>
      <c r="E2307" t="s">
        <v>76</v>
      </c>
      <c r="F2307" t="s">
        <v>10152</v>
      </c>
      <c r="G2307">
        <v>5</v>
      </c>
      <c r="H2307" t="s">
        <v>58</v>
      </c>
      <c r="I2307" t="s">
        <v>256</v>
      </c>
      <c r="J2307">
        <v>50009</v>
      </c>
      <c r="K2307">
        <v>22</v>
      </c>
      <c r="L2307" s="2">
        <v>34182</v>
      </c>
      <c r="M2307" s="2">
        <v>43585</v>
      </c>
      <c r="N2307" t="s">
        <v>1510</v>
      </c>
      <c r="O2307">
        <v>11</v>
      </c>
      <c r="P2307" t="s">
        <v>2093</v>
      </c>
      <c r="Q2307" t="s">
        <v>1293</v>
      </c>
      <c r="R2307" t="s">
        <v>555</v>
      </c>
      <c r="S2307" t="s">
        <v>67</v>
      </c>
      <c r="T2307" t="s">
        <v>68</v>
      </c>
      <c r="U2307">
        <v>2017</v>
      </c>
      <c r="V2307">
        <v>378305</v>
      </c>
      <c r="W2307" t="s">
        <v>69</v>
      </c>
      <c r="X2307" t="s">
        <v>254</v>
      </c>
      <c r="Y2307">
        <v>238678</v>
      </c>
      <c r="Z2307">
        <v>139627</v>
      </c>
      <c r="AA2307" t="s">
        <v>69</v>
      </c>
      <c r="AB2307" t="s">
        <v>10153</v>
      </c>
      <c r="AC2307">
        <v>378305</v>
      </c>
    </row>
    <row r="2308" spans="1:29">
      <c r="A2308">
        <f t="shared" ca="1" si="36"/>
        <v>0.54024201759620438</v>
      </c>
      <c r="B2308" t="s">
        <v>303</v>
      </c>
      <c r="C2308">
        <v>9653298</v>
      </c>
      <c r="D2308" s="2">
        <v>43279</v>
      </c>
      <c r="E2308" t="s">
        <v>110</v>
      </c>
      <c r="F2308" t="s">
        <v>10154</v>
      </c>
      <c r="G2308">
        <v>7</v>
      </c>
      <c r="H2308" t="s">
        <v>58</v>
      </c>
      <c r="I2308" t="s">
        <v>305</v>
      </c>
      <c r="J2308">
        <v>97836</v>
      </c>
      <c r="K2308">
        <v>5</v>
      </c>
      <c r="L2308" s="2">
        <v>41840</v>
      </c>
      <c r="M2308" s="2">
        <v>44316</v>
      </c>
      <c r="N2308" t="s">
        <v>3589</v>
      </c>
      <c r="O2308">
        <v>11</v>
      </c>
      <c r="P2308" t="s">
        <v>2093</v>
      </c>
      <c r="Q2308" t="s">
        <v>1293</v>
      </c>
      <c r="R2308" t="s">
        <v>555</v>
      </c>
      <c r="S2308" t="s">
        <v>67</v>
      </c>
      <c r="T2308" t="s">
        <v>68</v>
      </c>
      <c r="U2308">
        <v>2017</v>
      </c>
      <c r="V2308">
        <v>236893</v>
      </c>
      <c r="W2308" t="s">
        <v>69</v>
      </c>
      <c r="X2308" t="s">
        <v>303</v>
      </c>
      <c r="Y2308">
        <v>161486</v>
      </c>
      <c r="Z2308">
        <v>75407</v>
      </c>
      <c r="AA2308" t="s">
        <v>69</v>
      </c>
      <c r="AB2308" t="s">
        <v>10155</v>
      </c>
      <c r="AC2308">
        <v>236893</v>
      </c>
    </row>
    <row r="2309" spans="1:29">
      <c r="A2309">
        <f t="shared" ca="1" si="36"/>
        <v>0.90117477174682359</v>
      </c>
      <c r="B2309" t="s">
        <v>303</v>
      </c>
      <c r="C2309">
        <v>9461037</v>
      </c>
      <c r="D2309" s="2">
        <v>43185</v>
      </c>
      <c r="E2309" t="s">
        <v>76</v>
      </c>
      <c r="F2309" t="s">
        <v>10156</v>
      </c>
      <c r="G2309">
        <v>5</v>
      </c>
      <c r="H2309" t="s">
        <v>58</v>
      </c>
      <c r="I2309" t="s">
        <v>305</v>
      </c>
      <c r="J2309">
        <v>47348</v>
      </c>
      <c r="K2309">
        <v>23</v>
      </c>
      <c r="L2309" s="2">
        <v>34566</v>
      </c>
      <c r="M2309" s="2">
        <v>44104</v>
      </c>
      <c r="N2309" t="s">
        <v>1111</v>
      </c>
      <c r="O2309">
        <v>6</v>
      </c>
      <c r="P2309" t="s">
        <v>10157</v>
      </c>
      <c r="Q2309" t="s">
        <v>8551</v>
      </c>
      <c r="R2309" t="s">
        <v>2808</v>
      </c>
      <c r="S2309" t="s">
        <v>296</v>
      </c>
      <c r="T2309" t="s">
        <v>68</v>
      </c>
      <c r="U2309">
        <v>2018</v>
      </c>
      <c r="V2309">
        <v>321900</v>
      </c>
      <c r="W2309" t="s">
        <v>69</v>
      </c>
      <c r="X2309" t="s">
        <v>303</v>
      </c>
      <c r="Y2309">
        <v>217500</v>
      </c>
      <c r="Z2309">
        <v>104400</v>
      </c>
      <c r="AA2309" t="s">
        <v>69</v>
      </c>
      <c r="AB2309" t="s">
        <v>10158</v>
      </c>
      <c r="AC2309">
        <v>321900</v>
      </c>
    </row>
    <row r="2310" spans="1:29">
      <c r="A2310">
        <f t="shared" ca="1" si="36"/>
        <v>0.26701839338125533</v>
      </c>
      <c r="B2310" t="s">
        <v>241</v>
      </c>
      <c r="C2310">
        <v>9402109</v>
      </c>
      <c r="D2310" s="2">
        <v>43076</v>
      </c>
      <c r="E2310" t="s">
        <v>76</v>
      </c>
      <c r="F2310" t="s">
        <v>10159</v>
      </c>
      <c r="G2310">
        <v>5</v>
      </c>
      <c r="H2310" t="s">
        <v>58</v>
      </c>
      <c r="I2310" t="s">
        <v>243</v>
      </c>
      <c r="J2310">
        <v>112614</v>
      </c>
      <c r="K2310">
        <v>6</v>
      </c>
      <c r="L2310" s="2">
        <v>41622</v>
      </c>
      <c r="M2310" s="2">
        <v>43799</v>
      </c>
      <c r="N2310" t="s">
        <v>10160</v>
      </c>
      <c r="O2310">
        <v>4</v>
      </c>
      <c r="P2310" t="s">
        <v>5716</v>
      </c>
      <c r="Q2310" t="s">
        <v>136</v>
      </c>
      <c r="R2310" t="s">
        <v>137</v>
      </c>
      <c r="S2310" t="s">
        <v>260</v>
      </c>
      <c r="T2310" t="s">
        <v>68</v>
      </c>
      <c r="U2310">
        <v>2018</v>
      </c>
      <c r="V2310">
        <v>807300</v>
      </c>
      <c r="W2310" t="s">
        <v>69</v>
      </c>
      <c r="X2310" t="s">
        <v>241</v>
      </c>
      <c r="Y2310">
        <v>530526</v>
      </c>
      <c r="Z2310">
        <v>276774</v>
      </c>
      <c r="AA2310" t="s">
        <v>69</v>
      </c>
      <c r="AB2310" t="s">
        <v>10161</v>
      </c>
      <c r="AC2310">
        <v>807300</v>
      </c>
    </row>
    <row r="2311" spans="1:29">
      <c r="A2311">
        <f t="shared" ca="1" si="36"/>
        <v>0.68939224048778081</v>
      </c>
      <c r="B2311" t="s">
        <v>254</v>
      </c>
      <c r="C2311">
        <v>9452068</v>
      </c>
      <c r="D2311" s="2">
        <v>43180</v>
      </c>
      <c r="E2311" t="s">
        <v>56</v>
      </c>
      <c r="F2311" t="s">
        <v>10162</v>
      </c>
      <c r="G2311">
        <v>5</v>
      </c>
      <c r="H2311" t="s">
        <v>58</v>
      </c>
      <c r="I2311" t="s">
        <v>256</v>
      </c>
      <c r="J2311">
        <v>84018</v>
      </c>
      <c r="K2311">
        <v>8</v>
      </c>
      <c r="L2311" s="2">
        <v>39814</v>
      </c>
      <c r="M2311" s="2">
        <v>43921</v>
      </c>
      <c r="N2311" t="s">
        <v>5096</v>
      </c>
      <c r="O2311">
        <v>6</v>
      </c>
      <c r="P2311" t="s">
        <v>333</v>
      </c>
      <c r="Q2311" t="s">
        <v>334</v>
      </c>
      <c r="R2311" t="s">
        <v>335</v>
      </c>
      <c r="S2311" t="s">
        <v>85</v>
      </c>
      <c r="T2311" t="s">
        <v>68</v>
      </c>
      <c r="U2311">
        <v>2018</v>
      </c>
      <c r="V2311">
        <v>420762</v>
      </c>
      <c r="W2311" t="s">
        <v>69</v>
      </c>
      <c r="X2311" t="s">
        <v>254</v>
      </c>
      <c r="Y2311">
        <v>278000</v>
      </c>
      <c r="Z2311">
        <v>142762</v>
      </c>
      <c r="AA2311" t="s">
        <v>69</v>
      </c>
      <c r="AB2311" t="s">
        <v>10163</v>
      </c>
      <c r="AC2311">
        <v>420762</v>
      </c>
    </row>
    <row r="2312" spans="1:29">
      <c r="A2312">
        <f t="shared" ca="1" si="36"/>
        <v>0.51656726573044842</v>
      </c>
      <c r="B2312" t="s">
        <v>241</v>
      </c>
      <c r="C2312">
        <v>9276766</v>
      </c>
      <c r="D2312" s="2">
        <v>42877</v>
      </c>
      <c r="E2312" t="s">
        <v>10164</v>
      </c>
      <c r="F2312" t="s">
        <v>10165</v>
      </c>
      <c r="G2312">
        <v>5</v>
      </c>
      <c r="H2312" t="s">
        <v>58</v>
      </c>
      <c r="I2312" t="s">
        <v>243</v>
      </c>
      <c r="J2312">
        <v>118189</v>
      </c>
      <c r="K2312">
        <v>5</v>
      </c>
      <c r="L2312" s="2">
        <v>41426</v>
      </c>
      <c r="M2312" s="2">
        <v>43616</v>
      </c>
      <c r="N2312" t="s">
        <v>3447</v>
      </c>
      <c r="O2312">
        <v>4</v>
      </c>
      <c r="P2312" t="s">
        <v>638</v>
      </c>
      <c r="Q2312" t="s">
        <v>639</v>
      </c>
      <c r="R2312" t="s">
        <v>640</v>
      </c>
      <c r="S2312" t="s">
        <v>413</v>
      </c>
      <c r="T2312" t="s">
        <v>68</v>
      </c>
      <c r="U2312">
        <v>2017</v>
      </c>
      <c r="V2312">
        <v>516348</v>
      </c>
      <c r="W2312" t="s">
        <v>69</v>
      </c>
      <c r="X2312" t="s">
        <v>241</v>
      </c>
      <c r="Y2312">
        <v>376890</v>
      </c>
      <c r="Z2312">
        <v>139458</v>
      </c>
      <c r="AA2312" t="s">
        <v>69</v>
      </c>
      <c r="AB2312" t="s">
        <v>10166</v>
      </c>
      <c r="AC2312">
        <v>516348</v>
      </c>
    </row>
    <row r="2313" spans="1:29">
      <c r="A2313">
        <f t="shared" ca="1" si="36"/>
        <v>0.68306360747422445</v>
      </c>
      <c r="B2313" t="s">
        <v>55</v>
      </c>
      <c r="C2313">
        <v>9405044</v>
      </c>
      <c r="D2313" s="2">
        <v>43092</v>
      </c>
      <c r="E2313" t="s">
        <v>76</v>
      </c>
      <c r="F2313" t="s">
        <v>10167</v>
      </c>
      <c r="G2313">
        <v>5</v>
      </c>
      <c r="H2313" t="s">
        <v>58</v>
      </c>
      <c r="I2313" t="s">
        <v>59</v>
      </c>
      <c r="J2313">
        <v>82759</v>
      </c>
      <c r="K2313">
        <v>5</v>
      </c>
      <c r="L2313" s="2">
        <v>41685</v>
      </c>
      <c r="M2313" s="2">
        <v>43413</v>
      </c>
      <c r="N2313" t="s">
        <v>636</v>
      </c>
      <c r="O2313">
        <v>12</v>
      </c>
      <c r="P2313" t="s">
        <v>500</v>
      </c>
      <c r="Q2313" t="s">
        <v>501</v>
      </c>
      <c r="R2313" t="s">
        <v>84</v>
      </c>
      <c r="S2313" t="s">
        <v>67</v>
      </c>
      <c r="T2313" t="s">
        <v>68</v>
      </c>
      <c r="U2313">
        <v>2018</v>
      </c>
      <c r="V2313">
        <v>299250</v>
      </c>
      <c r="W2313" t="s">
        <v>69</v>
      </c>
      <c r="X2313" t="s">
        <v>55</v>
      </c>
      <c r="Y2313">
        <v>196875</v>
      </c>
      <c r="Z2313">
        <v>102375</v>
      </c>
      <c r="AA2313" t="s">
        <v>69</v>
      </c>
      <c r="AB2313" t="s">
        <v>10168</v>
      </c>
      <c r="AC2313">
        <v>299250</v>
      </c>
    </row>
    <row r="2314" spans="1:29">
      <c r="A2314">
        <f t="shared" ca="1" si="36"/>
        <v>0.61766079781102323</v>
      </c>
      <c r="B2314" t="s">
        <v>182</v>
      </c>
      <c r="C2314">
        <v>9306014</v>
      </c>
      <c r="D2314" s="2">
        <v>42914</v>
      </c>
      <c r="E2314" t="s">
        <v>76</v>
      </c>
      <c r="F2314" t="s">
        <v>10169</v>
      </c>
      <c r="G2314">
        <v>5</v>
      </c>
      <c r="H2314" t="s">
        <v>58</v>
      </c>
      <c r="I2314" t="s">
        <v>185</v>
      </c>
      <c r="J2314">
        <v>23113</v>
      </c>
      <c r="K2314">
        <v>5</v>
      </c>
      <c r="L2314" s="2">
        <v>41456</v>
      </c>
      <c r="M2314" s="2">
        <v>44377</v>
      </c>
      <c r="N2314" t="s">
        <v>549</v>
      </c>
      <c r="O2314">
        <v>16</v>
      </c>
      <c r="P2314" t="s">
        <v>7135</v>
      </c>
      <c r="Q2314" t="s">
        <v>7136</v>
      </c>
      <c r="R2314" t="s">
        <v>149</v>
      </c>
      <c r="S2314" t="s">
        <v>260</v>
      </c>
      <c r="T2314" t="s">
        <v>68</v>
      </c>
      <c r="U2314">
        <v>2017</v>
      </c>
      <c r="V2314">
        <v>538260</v>
      </c>
      <c r="W2314" t="s">
        <v>69</v>
      </c>
      <c r="X2314" t="s">
        <v>182</v>
      </c>
      <c r="Y2314">
        <v>404088</v>
      </c>
      <c r="Z2314">
        <v>134172</v>
      </c>
      <c r="AA2314" t="s">
        <v>69</v>
      </c>
      <c r="AB2314" t="s">
        <v>10170</v>
      </c>
      <c r="AC2314">
        <v>538260</v>
      </c>
    </row>
    <row r="2315" spans="1:29">
      <c r="A2315">
        <f t="shared" ca="1" si="36"/>
        <v>0.68897824080254666</v>
      </c>
      <c r="B2315" t="s">
        <v>303</v>
      </c>
      <c r="C2315">
        <v>9271186</v>
      </c>
      <c r="D2315" s="2">
        <v>42902</v>
      </c>
      <c r="E2315" t="s">
        <v>76</v>
      </c>
      <c r="F2315" t="s">
        <v>10171</v>
      </c>
      <c r="G2315">
        <v>5</v>
      </c>
      <c r="H2315" t="s">
        <v>58</v>
      </c>
      <c r="I2315" t="s">
        <v>305</v>
      </c>
      <c r="J2315">
        <v>91845</v>
      </c>
      <c r="K2315">
        <v>5</v>
      </c>
      <c r="L2315" s="2">
        <v>41487</v>
      </c>
      <c r="M2315" s="2">
        <v>43616</v>
      </c>
      <c r="N2315" t="s">
        <v>10172</v>
      </c>
      <c r="O2315">
        <v>98</v>
      </c>
      <c r="P2315" t="s">
        <v>3917</v>
      </c>
      <c r="Q2315" t="s">
        <v>3918</v>
      </c>
      <c r="R2315" t="s">
        <v>689</v>
      </c>
      <c r="S2315" t="s">
        <v>85</v>
      </c>
      <c r="T2315" t="s">
        <v>68</v>
      </c>
      <c r="U2315">
        <v>2017</v>
      </c>
      <c r="V2315">
        <v>291702</v>
      </c>
      <c r="W2315" t="s">
        <v>69</v>
      </c>
      <c r="X2315" t="s">
        <v>303</v>
      </c>
      <c r="Y2315">
        <v>191280</v>
      </c>
      <c r="Z2315">
        <v>100422</v>
      </c>
      <c r="AA2315" t="s">
        <v>69</v>
      </c>
      <c r="AB2315" t="s">
        <v>10173</v>
      </c>
      <c r="AC2315">
        <v>291702</v>
      </c>
    </row>
    <row r="2316" spans="1:29">
      <c r="A2316">
        <f t="shared" ca="1" si="36"/>
        <v>0.14134819539304277</v>
      </c>
      <c r="B2316" t="s">
        <v>405</v>
      </c>
      <c r="C2316">
        <v>9516972</v>
      </c>
      <c r="D2316" s="2">
        <v>43264</v>
      </c>
      <c r="E2316" t="s">
        <v>56</v>
      </c>
      <c r="F2316" t="s">
        <v>10174</v>
      </c>
      <c r="G2316">
        <v>5</v>
      </c>
      <c r="H2316" t="s">
        <v>58</v>
      </c>
      <c r="I2316" t="s">
        <v>407</v>
      </c>
      <c r="J2316">
        <v>15446</v>
      </c>
      <c r="K2316">
        <v>15</v>
      </c>
      <c r="L2316" s="2">
        <v>37529</v>
      </c>
      <c r="M2316" s="2">
        <v>43646</v>
      </c>
      <c r="N2316" t="s">
        <v>4205</v>
      </c>
      <c r="O2316">
        <v>13</v>
      </c>
      <c r="P2316" t="s">
        <v>1222</v>
      </c>
      <c r="Q2316" t="s">
        <v>217</v>
      </c>
      <c r="R2316" t="s">
        <v>120</v>
      </c>
      <c r="S2316" t="s">
        <v>67</v>
      </c>
      <c r="T2316" t="s">
        <v>68</v>
      </c>
      <c r="U2316">
        <v>2018</v>
      </c>
      <c r="V2316">
        <v>509398</v>
      </c>
      <c r="W2316" t="s">
        <v>69</v>
      </c>
      <c r="X2316" t="s">
        <v>405</v>
      </c>
      <c r="Y2316">
        <v>316184</v>
      </c>
      <c r="Z2316">
        <v>193214</v>
      </c>
      <c r="AA2316" t="s">
        <v>69</v>
      </c>
      <c r="AB2316" t="s">
        <v>10175</v>
      </c>
      <c r="AC2316">
        <v>509398</v>
      </c>
    </row>
    <row r="2317" spans="1:29">
      <c r="A2317">
        <f t="shared" ca="1" si="36"/>
        <v>0.26256441308148082</v>
      </c>
      <c r="B2317" t="s">
        <v>254</v>
      </c>
      <c r="C2317">
        <v>9322363</v>
      </c>
      <c r="D2317" s="2">
        <v>42935</v>
      </c>
      <c r="E2317" t="s">
        <v>56</v>
      </c>
      <c r="F2317" t="s">
        <v>10176</v>
      </c>
      <c r="G2317">
        <v>5</v>
      </c>
      <c r="H2317" t="s">
        <v>58</v>
      </c>
      <c r="I2317" t="s">
        <v>256</v>
      </c>
      <c r="J2317">
        <v>83030</v>
      </c>
      <c r="K2317">
        <v>9</v>
      </c>
      <c r="L2317" s="2">
        <v>39486</v>
      </c>
      <c r="M2317" s="2">
        <v>43677</v>
      </c>
      <c r="N2317" t="s">
        <v>911</v>
      </c>
      <c r="O2317">
        <v>3</v>
      </c>
      <c r="P2317" t="s">
        <v>542</v>
      </c>
      <c r="Q2317" t="s">
        <v>543</v>
      </c>
      <c r="R2317" t="s">
        <v>205</v>
      </c>
      <c r="S2317" t="s">
        <v>85</v>
      </c>
      <c r="T2317" t="s">
        <v>68</v>
      </c>
      <c r="U2317">
        <v>2017</v>
      </c>
      <c r="V2317">
        <v>366295</v>
      </c>
      <c r="W2317" t="s">
        <v>69</v>
      </c>
      <c r="X2317" t="s">
        <v>254</v>
      </c>
      <c r="Y2317">
        <v>240242</v>
      </c>
      <c r="Z2317">
        <v>126053</v>
      </c>
      <c r="AA2317" t="s">
        <v>69</v>
      </c>
      <c r="AB2317" t="s">
        <v>10177</v>
      </c>
      <c r="AC2317">
        <v>366295</v>
      </c>
    </row>
    <row r="2318" spans="1:29">
      <c r="A2318">
        <f t="shared" ca="1" si="36"/>
        <v>0.9101306216655688</v>
      </c>
      <c r="B2318" t="s">
        <v>241</v>
      </c>
      <c r="C2318">
        <v>9303436</v>
      </c>
      <c r="D2318" s="2">
        <v>42909</v>
      </c>
      <c r="E2318" t="s">
        <v>56</v>
      </c>
      <c r="F2318" t="s">
        <v>10178</v>
      </c>
      <c r="G2318">
        <v>5</v>
      </c>
      <c r="H2318" t="s">
        <v>58</v>
      </c>
      <c r="I2318" t="s">
        <v>243</v>
      </c>
      <c r="J2318">
        <v>119533</v>
      </c>
      <c r="K2318">
        <v>4</v>
      </c>
      <c r="L2318" s="2">
        <v>41883</v>
      </c>
      <c r="M2318" s="2">
        <v>43646</v>
      </c>
      <c r="N2318" t="s">
        <v>1126</v>
      </c>
      <c r="O2318">
        <v>6</v>
      </c>
      <c r="P2318" t="s">
        <v>432</v>
      </c>
      <c r="Q2318" t="s">
        <v>433</v>
      </c>
      <c r="R2318" t="s">
        <v>434</v>
      </c>
      <c r="S2318" t="s">
        <v>67</v>
      </c>
      <c r="T2318" t="s">
        <v>68</v>
      </c>
      <c r="U2318">
        <v>2017</v>
      </c>
      <c r="V2318">
        <v>618741</v>
      </c>
      <c r="W2318" t="s">
        <v>69</v>
      </c>
      <c r="X2318" t="s">
        <v>241</v>
      </c>
      <c r="Y2318">
        <v>399628</v>
      </c>
      <c r="Z2318">
        <v>219113</v>
      </c>
      <c r="AA2318" t="s">
        <v>69</v>
      </c>
      <c r="AB2318" t="s">
        <v>10179</v>
      </c>
      <c r="AC2318">
        <v>618741</v>
      </c>
    </row>
    <row r="2319" spans="1:29">
      <c r="A2319">
        <f t="shared" ca="1" si="36"/>
        <v>0.77594678675966466</v>
      </c>
      <c r="B2319" t="s">
        <v>55</v>
      </c>
      <c r="C2319">
        <v>9244858</v>
      </c>
      <c r="D2319" s="2">
        <v>42808</v>
      </c>
      <c r="E2319" t="s">
        <v>76</v>
      </c>
      <c r="F2319" t="s">
        <v>10180</v>
      </c>
      <c r="G2319">
        <v>5</v>
      </c>
      <c r="H2319" t="s">
        <v>58</v>
      </c>
      <c r="I2319" t="s">
        <v>59</v>
      </c>
      <c r="J2319">
        <v>82120</v>
      </c>
      <c r="K2319">
        <v>5</v>
      </c>
      <c r="L2319" s="2">
        <v>41456</v>
      </c>
      <c r="M2319" s="2">
        <v>43921</v>
      </c>
      <c r="N2319" t="s">
        <v>2321</v>
      </c>
      <c r="O2319">
        <v>7</v>
      </c>
      <c r="P2319" t="s">
        <v>189</v>
      </c>
      <c r="Q2319" t="s">
        <v>190</v>
      </c>
      <c r="R2319" t="s">
        <v>191</v>
      </c>
      <c r="S2319" t="s">
        <v>67</v>
      </c>
      <c r="T2319" t="s">
        <v>68</v>
      </c>
      <c r="U2319">
        <v>2017</v>
      </c>
      <c r="V2319">
        <v>686764</v>
      </c>
      <c r="W2319" t="s">
        <v>69</v>
      </c>
      <c r="X2319" t="s">
        <v>55</v>
      </c>
      <c r="Y2319">
        <v>450824</v>
      </c>
      <c r="Z2319">
        <v>235940</v>
      </c>
      <c r="AA2319" t="s">
        <v>69</v>
      </c>
      <c r="AB2319" t="s">
        <v>10181</v>
      </c>
      <c r="AC2319">
        <v>686764</v>
      </c>
    </row>
    <row r="2320" spans="1:29">
      <c r="A2320">
        <f t="shared" ca="1" si="36"/>
        <v>0.7216102107727882</v>
      </c>
      <c r="B2320" t="s">
        <v>75</v>
      </c>
      <c r="C2320">
        <v>9267105</v>
      </c>
      <c r="D2320" s="2">
        <v>42874</v>
      </c>
      <c r="E2320" t="s">
        <v>76</v>
      </c>
      <c r="F2320" t="s">
        <v>10182</v>
      </c>
      <c r="G2320">
        <v>5</v>
      </c>
      <c r="H2320" t="s">
        <v>58</v>
      </c>
      <c r="I2320" t="s">
        <v>78</v>
      </c>
      <c r="J2320">
        <v>32132</v>
      </c>
      <c r="K2320">
        <v>23</v>
      </c>
      <c r="L2320" s="2">
        <v>34790</v>
      </c>
      <c r="M2320" s="2">
        <v>43220</v>
      </c>
      <c r="N2320" t="s">
        <v>318</v>
      </c>
      <c r="O2320">
        <v>50</v>
      </c>
      <c r="P2320" t="s">
        <v>357</v>
      </c>
      <c r="Q2320" t="s">
        <v>358</v>
      </c>
      <c r="R2320" t="s">
        <v>149</v>
      </c>
      <c r="S2320" t="s">
        <v>67</v>
      </c>
      <c r="T2320" t="s">
        <v>68</v>
      </c>
      <c r="U2320">
        <v>2017</v>
      </c>
      <c r="V2320">
        <v>378195</v>
      </c>
      <c r="W2320" t="s">
        <v>69</v>
      </c>
      <c r="X2320" t="s">
        <v>75</v>
      </c>
      <c r="Y2320">
        <v>243997</v>
      </c>
      <c r="Z2320">
        <v>134198</v>
      </c>
      <c r="AA2320" t="s">
        <v>69</v>
      </c>
      <c r="AB2320" t="s">
        <v>10183</v>
      </c>
      <c r="AC2320">
        <v>378195</v>
      </c>
    </row>
    <row r="2321" spans="1:29">
      <c r="A2321">
        <f t="shared" ca="1" si="36"/>
        <v>0.64861135396429181</v>
      </c>
      <c r="B2321" t="s">
        <v>127</v>
      </c>
      <c r="C2321">
        <v>9455799</v>
      </c>
      <c r="D2321" s="2">
        <v>43132</v>
      </c>
      <c r="E2321" t="s">
        <v>76</v>
      </c>
      <c r="F2321" t="s">
        <v>10184</v>
      </c>
      <c r="G2321">
        <v>5</v>
      </c>
      <c r="H2321" t="s">
        <v>58</v>
      </c>
      <c r="I2321" t="s">
        <v>130</v>
      </c>
      <c r="J2321">
        <v>65658</v>
      </c>
      <c r="K2321">
        <v>14</v>
      </c>
      <c r="L2321" s="2">
        <v>41671</v>
      </c>
      <c r="M2321" s="2">
        <v>43496</v>
      </c>
      <c r="N2321" t="s">
        <v>4935</v>
      </c>
      <c r="O2321">
        <v>13</v>
      </c>
      <c r="P2321" t="s">
        <v>1222</v>
      </c>
      <c r="Q2321" t="s">
        <v>217</v>
      </c>
      <c r="R2321" t="s">
        <v>120</v>
      </c>
      <c r="S2321" t="s">
        <v>67</v>
      </c>
      <c r="T2321" t="s">
        <v>68</v>
      </c>
      <c r="U2321">
        <v>2018</v>
      </c>
      <c r="V2321">
        <v>422473</v>
      </c>
      <c r="W2321" t="s">
        <v>69</v>
      </c>
      <c r="X2321" t="s">
        <v>127</v>
      </c>
      <c r="Y2321">
        <v>250000</v>
      </c>
      <c r="Z2321">
        <v>172473</v>
      </c>
      <c r="AA2321" t="s">
        <v>69</v>
      </c>
      <c r="AB2321" t="s">
        <v>10185</v>
      </c>
      <c r="AC2321">
        <v>422473</v>
      </c>
    </row>
    <row r="2322" spans="1:29">
      <c r="A2322">
        <f t="shared" ca="1" si="36"/>
        <v>0.62814994966162396</v>
      </c>
      <c r="B2322" t="s">
        <v>199</v>
      </c>
      <c r="C2322">
        <v>9234408</v>
      </c>
      <c r="D2322" s="2">
        <v>42788</v>
      </c>
      <c r="E2322" t="s">
        <v>76</v>
      </c>
      <c r="F2322" t="s">
        <v>10186</v>
      </c>
      <c r="G2322">
        <v>5</v>
      </c>
      <c r="H2322" t="s">
        <v>58</v>
      </c>
      <c r="I2322" t="s">
        <v>149</v>
      </c>
      <c r="J2322">
        <v>176830</v>
      </c>
      <c r="K2322">
        <v>5</v>
      </c>
      <c r="L2322" s="2">
        <v>41365</v>
      </c>
      <c r="M2322" s="2">
        <v>43190</v>
      </c>
      <c r="N2322" t="s">
        <v>570</v>
      </c>
      <c r="O2322">
        <v>1</v>
      </c>
      <c r="P2322" t="s">
        <v>346</v>
      </c>
      <c r="Q2322" t="s">
        <v>119</v>
      </c>
      <c r="R2322" t="s">
        <v>347</v>
      </c>
      <c r="S2322" t="s">
        <v>348</v>
      </c>
      <c r="T2322" t="s">
        <v>68</v>
      </c>
      <c r="U2322">
        <v>2017</v>
      </c>
      <c r="V2322">
        <v>329925</v>
      </c>
      <c r="W2322" t="s">
        <v>69</v>
      </c>
      <c r="X2322" t="s">
        <v>199</v>
      </c>
      <c r="Y2322">
        <v>207500</v>
      </c>
      <c r="Z2322">
        <v>122425</v>
      </c>
      <c r="AA2322" t="s">
        <v>69</v>
      </c>
      <c r="AB2322" t="s">
        <v>10187</v>
      </c>
      <c r="AC2322">
        <v>329925</v>
      </c>
    </row>
    <row r="2323" spans="1:29">
      <c r="A2323">
        <f t="shared" ca="1" si="36"/>
        <v>0.10411764843857785</v>
      </c>
      <c r="B2323" t="s">
        <v>405</v>
      </c>
      <c r="C2323">
        <v>9497778</v>
      </c>
      <c r="D2323" s="2">
        <v>43256</v>
      </c>
      <c r="E2323" t="s">
        <v>10188</v>
      </c>
      <c r="F2323" t="s">
        <v>10189</v>
      </c>
      <c r="G2323">
        <v>5</v>
      </c>
      <c r="H2323" t="s">
        <v>58</v>
      </c>
      <c r="I2323" t="s">
        <v>407</v>
      </c>
      <c r="J2323">
        <v>38965</v>
      </c>
      <c r="K2323">
        <v>4</v>
      </c>
      <c r="L2323" s="2">
        <v>42217</v>
      </c>
      <c r="M2323" s="2">
        <v>44012</v>
      </c>
      <c r="N2323" t="s">
        <v>10190</v>
      </c>
      <c r="O2323">
        <v>37</v>
      </c>
      <c r="P2323" t="s">
        <v>1741</v>
      </c>
      <c r="Q2323" t="s">
        <v>1742</v>
      </c>
      <c r="R2323" t="s">
        <v>149</v>
      </c>
      <c r="S2323" t="s">
        <v>67</v>
      </c>
      <c r="T2323" t="s">
        <v>68</v>
      </c>
      <c r="U2323">
        <v>2018</v>
      </c>
      <c r="V2323">
        <v>740262</v>
      </c>
      <c r="W2323" t="s">
        <v>69</v>
      </c>
      <c r="X2323" t="s">
        <v>405</v>
      </c>
      <c r="Y2323">
        <v>613635</v>
      </c>
      <c r="Z2323">
        <v>126627</v>
      </c>
      <c r="AA2323" t="s">
        <v>69</v>
      </c>
      <c r="AB2323" t="s">
        <v>10191</v>
      </c>
      <c r="AC2323">
        <v>740262</v>
      </c>
    </row>
    <row r="2324" spans="1:29">
      <c r="A2324">
        <f t="shared" ca="1" si="36"/>
        <v>0.79707534089392429</v>
      </c>
      <c r="B2324" t="s">
        <v>254</v>
      </c>
      <c r="C2324">
        <v>9207005</v>
      </c>
      <c r="D2324" s="2">
        <v>42747</v>
      </c>
      <c r="E2324" t="s">
        <v>76</v>
      </c>
      <c r="F2324" t="s">
        <v>10192</v>
      </c>
      <c r="G2324">
        <v>5</v>
      </c>
      <c r="H2324" t="s">
        <v>58</v>
      </c>
      <c r="I2324" t="s">
        <v>256</v>
      </c>
      <c r="J2324">
        <v>108663</v>
      </c>
      <c r="K2324">
        <v>4</v>
      </c>
      <c r="L2324" s="2">
        <v>41671</v>
      </c>
      <c r="M2324" s="2">
        <v>43496</v>
      </c>
      <c r="N2324" t="s">
        <v>920</v>
      </c>
      <c r="O2324">
        <v>3</v>
      </c>
      <c r="P2324" t="s">
        <v>882</v>
      </c>
      <c r="Q2324" t="s">
        <v>883</v>
      </c>
      <c r="R2324" t="s">
        <v>884</v>
      </c>
      <c r="S2324" t="s">
        <v>67</v>
      </c>
      <c r="T2324" t="s">
        <v>68</v>
      </c>
      <c r="U2324">
        <v>2017</v>
      </c>
      <c r="V2324">
        <v>316350</v>
      </c>
      <c r="W2324" t="s">
        <v>69</v>
      </c>
      <c r="X2324" t="s">
        <v>254</v>
      </c>
      <c r="Y2324">
        <v>190000</v>
      </c>
      <c r="Z2324">
        <v>126350</v>
      </c>
      <c r="AA2324" t="s">
        <v>69</v>
      </c>
      <c r="AB2324" t="s">
        <v>10193</v>
      </c>
      <c r="AC2324">
        <v>316350</v>
      </c>
    </row>
    <row r="2325" spans="1:29">
      <c r="A2325">
        <f t="shared" ca="1" si="36"/>
        <v>0.24779191853894589</v>
      </c>
      <c r="B2325" t="s">
        <v>3057</v>
      </c>
      <c r="C2325">
        <v>9263883</v>
      </c>
      <c r="D2325" s="2">
        <v>42850</v>
      </c>
      <c r="E2325" t="s">
        <v>76</v>
      </c>
      <c r="F2325" t="s">
        <v>10194</v>
      </c>
      <c r="G2325">
        <v>5</v>
      </c>
      <c r="H2325" t="s">
        <v>58</v>
      </c>
      <c r="I2325" t="s">
        <v>3060</v>
      </c>
      <c r="J2325">
        <v>7830</v>
      </c>
      <c r="K2325">
        <v>5</v>
      </c>
      <c r="L2325" s="2">
        <v>41395</v>
      </c>
      <c r="M2325" s="2">
        <v>43769</v>
      </c>
      <c r="N2325" t="s">
        <v>864</v>
      </c>
      <c r="O2325">
        <v>5</v>
      </c>
      <c r="P2325" t="s">
        <v>1114</v>
      </c>
      <c r="Q2325" t="s">
        <v>1115</v>
      </c>
      <c r="R2325" t="s">
        <v>816</v>
      </c>
      <c r="S2325" t="s">
        <v>67</v>
      </c>
      <c r="T2325" t="s">
        <v>68</v>
      </c>
      <c r="U2325">
        <v>2017</v>
      </c>
      <c r="V2325">
        <v>370500</v>
      </c>
      <c r="W2325" t="s">
        <v>69</v>
      </c>
      <c r="X2325" t="s">
        <v>3057</v>
      </c>
      <c r="Y2325">
        <v>237500</v>
      </c>
      <c r="Z2325">
        <v>133000</v>
      </c>
      <c r="AA2325" t="s">
        <v>69</v>
      </c>
      <c r="AB2325" t="s">
        <v>10195</v>
      </c>
      <c r="AC2325">
        <v>370500</v>
      </c>
    </row>
    <row r="2326" spans="1:29">
      <c r="A2326">
        <f t="shared" ca="1" si="36"/>
        <v>0.85726230916171242</v>
      </c>
      <c r="B2326" t="s">
        <v>303</v>
      </c>
      <c r="C2326">
        <v>9322522</v>
      </c>
      <c r="D2326" s="2">
        <v>42921</v>
      </c>
      <c r="E2326" t="s">
        <v>76</v>
      </c>
      <c r="F2326" t="s">
        <v>10196</v>
      </c>
      <c r="G2326">
        <v>5</v>
      </c>
      <c r="H2326" t="s">
        <v>58</v>
      </c>
      <c r="I2326" t="s">
        <v>305</v>
      </c>
      <c r="J2326">
        <v>62472</v>
      </c>
      <c r="K2326">
        <v>16</v>
      </c>
      <c r="L2326" s="2">
        <v>38078</v>
      </c>
      <c r="M2326" s="2">
        <v>44134</v>
      </c>
      <c r="N2326" t="s">
        <v>1553</v>
      </c>
      <c r="O2326">
        <v>8</v>
      </c>
      <c r="P2326" t="s">
        <v>2448</v>
      </c>
      <c r="Q2326" t="s">
        <v>472</v>
      </c>
      <c r="R2326" t="s">
        <v>311</v>
      </c>
      <c r="S2326" t="s">
        <v>473</v>
      </c>
      <c r="T2326" t="s">
        <v>68</v>
      </c>
      <c r="U2326">
        <v>2017</v>
      </c>
      <c r="V2326">
        <v>378450</v>
      </c>
      <c r="W2326" t="s">
        <v>69</v>
      </c>
      <c r="X2326" t="s">
        <v>303</v>
      </c>
      <c r="Y2326">
        <v>217500</v>
      </c>
      <c r="Z2326">
        <v>160950</v>
      </c>
      <c r="AA2326" t="s">
        <v>69</v>
      </c>
      <c r="AB2326" t="s">
        <v>10197</v>
      </c>
      <c r="AC2326">
        <v>378450</v>
      </c>
    </row>
    <row r="2327" spans="1:29">
      <c r="A2327">
        <f t="shared" ca="1" si="36"/>
        <v>0.20115086124113446</v>
      </c>
      <c r="B2327" t="s">
        <v>303</v>
      </c>
      <c r="C2327">
        <v>9553828</v>
      </c>
      <c r="D2327" s="2">
        <v>43353</v>
      </c>
      <c r="E2327" t="s">
        <v>10198</v>
      </c>
      <c r="F2327" t="s">
        <v>10199</v>
      </c>
      <c r="G2327">
        <v>5</v>
      </c>
      <c r="H2327" t="s">
        <v>58</v>
      </c>
      <c r="I2327" t="s">
        <v>305</v>
      </c>
      <c r="J2327">
        <v>104351</v>
      </c>
      <c r="K2327">
        <v>5</v>
      </c>
      <c r="L2327" s="2">
        <v>41897</v>
      </c>
      <c r="M2327" s="2">
        <v>44074</v>
      </c>
      <c r="N2327" t="s">
        <v>10200</v>
      </c>
      <c r="O2327">
        <v>6</v>
      </c>
      <c r="P2327" t="s">
        <v>432</v>
      </c>
      <c r="Q2327" t="s">
        <v>433</v>
      </c>
      <c r="R2327" t="s">
        <v>434</v>
      </c>
      <c r="S2327" t="s">
        <v>102</v>
      </c>
      <c r="T2327" t="s">
        <v>68</v>
      </c>
      <c r="U2327">
        <v>2018</v>
      </c>
      <c r="V2327">
        <v>404759</v>
      </c>
      <c r="W2327" t="s">
        <v>69</v>
      </c>
      <c r="X2327" t="s">
        <v>303</v>
      </c>
      <c r="Y2327">
        <v>293632</v>
      </c>
      <c r="Z2327">
        <v>111127</v>
      </c>
      <c r="AA2327" t="s">
        <v>69</v>
      </c>
      <c r="AB2327" t="s">
        <v>10201</v>
      </c>
      <c r="AC2327">
        <v>404759</v>
      </c>
    </row>
    <row r="2328" spans="1:29">
      <c r="A2328">
        <f t="shared" ca="1" si="36"/>
        <v>0.89911464423731069</v>
      </c>
      <c r="B2328" t="s">
        <v>254</v>
      </c>
      <c r="C2328">
        <v>9454505</v>
      </c>
      <c r="D2328" s="2">
        <v>43161</v>
      </c>
      <c r="E2328" t="s">
        <v>56</v>
      </c>
      <c r="F2328" t="s">
        <v>10202</v>
      </c>
      <c r="G2328">
        <v>5</v>
      </c>
      <c r="H2328" t="s">
        <v>58</v>
      </c>
      <c r="I2328" t="s">
        <v>256</v>
      </c>
      <c r="J2328">
        <v>112062</v>
      </c>
      <c r="K2328">
        <v>4</v>
      </c>
      <c r="L2328" s="2">
        <v>42186</v>
      </c>
      <c r="M2328" s="2">
        <v>43555</v>
      </c>
      <c r="N2328" t="s">
        <v>507</v>
      </c>
      <c r="O2328">
        <v>7</v>
      </c>
      <c r="P2328" t="s">
        <v>2152</v>
      </c>
      <c r="Q2328" t="s">
        <v>472</v>
      </c>
      <c r="R2328" t="s">
        <v>311</v>
      </c>
      <c r="S2328" t="s">
        <v>473</v>
      </c>
      <c r="T2328" t="s">
        <v>68</v>
      </c>
      <c r="U2328">
        <v>2018</v>
      </c>
      <c r="V2328">
        <v>337250</v>
      </c>
      <c r="W2328" t="s">
        <v>69</v>
      </c>
      <c r="X2328" t="s">
        <v>254</v>
      </c>
      <c r="Y2328">
        <v>190000</v>
      </c>
      <c r="Z2328">
        <v>147250</v>
      </c>
      <c r="AA2328" t="s">
        <v>69</v>
      </c>
      <c r="AB2328" t="s">
        <v>10203</v>
      </c>
      <c r="AC2328">
        <v>337250</v>
      </c>
    </row>
    <row r="2329" spans="1:29">
      <c r="A2329">
        <f t="shared" ca="1" si="36"/>
        <v>0.34482767189963659</v>
      </c>
      <c r="B2329" t="s">
        <v>254</v>
      </c>
      <c r="C2329">
        <v>9323452</v>
      </c>
      <c r="D2329" s="2">
        <v>42941</v>
      </c>
      <c r="E2329" t="s">
        <v>56</v>
      </c>
      <c r="F2329" t="s">
        <v>10204</v>
      </c>
      <c r="G2329">
        <v>5</v>
      </c>
      <c r="H2329" t="s">
        <v>58</v>
      </c>
      <c r="I2329" t="s">
        <v>256</v>
      </c>
      <c r="J2329">
        <v>111902</v>
      </c>
      <c r="K2329">
        <v>4</v>
      </c>
      <c r="L2329" s="2">
        <v>41883</v>
      </c>
      <c r="M2329" s="2">
        <v>43312</v>
      </c>
      <c r="N2329" t="s">
        <v>1057</v>
      </c>
      <c r="O2329">
        <v>6</v>
      </c>
      <c r="P2329" t="s">
        <v>432</v>
      </c>
      <c r="Q2329" t="s">
        <v>433</v>
      </c>
      <c r="R2329" t="s">
        <v>434</v>
      </c>
      <c r="S2329" t="s">
        <v>67</v>
      </c>
      <c r="T2329" t="s">
        <v>68</v>
      </c>
      <c r="U2329">
        <v>2017</v>
      </c>
      <c r="V2329">
        <v>296157</v>
      </c>
      <c r="W2329" t="s">
        <v>69</v>
      </c>
      <c r="X2329" t="s">
        <v>254</v>
      </c>
      <c r="Y2329">
        <v>221920</v>
      </c>
      <c r="Z2329">
        <v>74237</v>
      </c>
      <c r="AA2329" t="s">
        <v>69</v>
      </c>
      <c r="AB2329" t="s">
        <v>10205</v>
      </c>
      <c r="AC2329">
        <v>296157</v>
      </c>
    </row>
    <row r="2330" spans="1:29">
      <c r="A2330">
        <f t="shared" ca="1" si="36"/>
        <v>0.71738715947977594</v>
      </c>
      <c r="B2330" t="s">
        <v>55</v>
      </c>
      <c r="C2330">
        <v>9306212</v>
      </c>
      <c r="D2330" s="2">
        <v>42899</v>
      </c>
      <c r="E2330" t="s">
        <v>76</v>
      </c>
      <c r="F2330" t="s">
        <v>10206</v>
      </c>
      <c r="G2330">
        <v>5</v>
      </c>
      <c r="H2330" t="s">
        <v>58</v>
      </c>
      <c r="I2330" t="s">
        <v>59</v>
      </c>
      <c r="J2330">
        <v>52741</v>
      </c>
      <c r="K2330">
        <v>10</v>
      </c>
      <c r="L2330" s="2">
        <v>39539</v>
      </c>
      <c r="M2330" s="2">
        <v>44012</v>
      </c>
      <c r="N2330" t="s">
        <v>3202</v>
      </c>
      <c r="O2330">
        <v>1</v>
      </c>
      <c r="P2330" t="s">
        <v>346</v>
      </c>
      <c r="Q2330" t="s">
        <v>119</v>
      </c>
      <c r="R2330" t="s">
        <v>347</v>
      </c>
      <c r="S2330" t="s">
        <v>348</v>
      </c>
      <c r="T2330" t="s">
        <v>68</v>
      </c>
      <c r="U2330">
        <v>2017</v>
      </c>
      <c r="V2330">
        <v>394578</v>
      </c>
      <c r="W2330" t="s">
        <v>69</v>
      </c>
      <c r="X2330" t="s">
        <v>55</v>
      </c>
      <c r="Y2330">
        <v>248162</v>
      </c>
      <c r="Z2330">
        <v>146416</v>
      </c>
      <c r="AA2330" t="s">
        <v>69</v>
      </c>
      <c r="AB2330" t="s">
        <v>10207</v>
      </c>
      <c r="AC2330">
        <v>394578</v>
      </c>
    </row>
    <row r="2331" spans="1:29">
      <c r="A2331">
        <f t="shared" ca="1" si="36"/>
        <v>0.18385829743734095</v>
      </c>
      <c r="B2331" t="s">
        <v>109</v>
      </c>
      <c r="C2331">
        <v>9544236</v>
      </c>
      <c r="D2331" s="2">
        <v>43325</v>
      </c>
      <c r="E2331" t="s">
        <v>56</v>
      </c>
      <c r="F2331" t="s">
        <v>10208</v>
      </c>
      <c r="G2331">
        <v>5</v>
      </c>
      <c r="H2331" t="s">
        <v>58</v>
      </c>
      <c r="I2331" t="s">
        <v>112</v>
      </c>
      <c r="J2331">
        <v>24562</v>
      </c>
      <c r="K2331">
        <v>4</v>
      </c>
      <c r="L2331" s="2">
        <v>42248</v>
      </c>
      <c r="M2331" s="2">
        <v>44439</v>
      </c>
      <c r="N2331" t="s">
        <v>965</v>
      </c>
      <c r="O2331">
        <v>1</v>
      </c>
      <c r="P2331" t="s">
        <v>1207</v>
      </c>
      <c r="Q2331" t="s">
        <v>1208</v>
      </c>
      <c r="R2331" t="s">
        <v>1209</v>
      </c>
      <c r="S2331" t="s">
        <v>67</v>
      </c>
      <c r="T2331" t="s">
        <v>68</v>
      </c>
      <c r="U2331">
        <v>2018</v>
      </c>
      <c r="V2331">
        <v>354022</v>
      </c>
      <c r="W2331" t="s">
        <v>69</v>
      </c>
      <c r="X2331" t="s">
        <v>109</v>
      </c>
      <c r="Y2331">
        <v>225000</v>
      </c>
      <c r="Z2331">
        <v>129022</v>
      </c>
      <c r="AA2331" t="s">
        <v>69</v>
      </c>
      <c r="AB2331" t="s">
        <v>10209</v>
      </c>
      <c r="AC2331">
        <v>354022</v>
      </c>
    </row>
    <row r="2332" spans="1:29">
      <c r="A2332">
        <f t="shared" ca="1" si="36"/>
        <v>0.88684140373254094</v>
      </c>
      <c r="B2332" t="s">
        <v>127</v>
      </c>
      <c r="C2332">
        <v>9391984</v>
      </c>
      <c r="D2332" s="2">
        <v>43042</v>
      </c>
      <c r="E2332" t="s">
        <v>56</v>
      </c>
      <c r="F2332" t="s">
        <v>10210</v>
      </c>
      <c r="G2332">
        <v>5</v>
      </c>
      <c r="H2332" t="s">
        <v>58</v>
      </c>
      <c r="I2332" t="s">
        <v>130</v>
      </c>
      <c r="J2332">
        <v>105411</v>
      </c>
      <c r="K2332">
        <v>4</v>
      </c>
      <c r="L2332" s="2">
        <v>41974</v>
      </c>
      <c r="M2332" s="2">
        <v>43921</v>
      </c>
      <c r="N2332" t="s">
        <v>674</v>
      </c>
      <c r="O2332">
        <v>4</v>
      </c>
      <c r="P2332" t="s">
        <v>444</v>
      </c>
      <c r="Q2332" t="s">
        <v>445</v>
      </c>
      <c r="R2332" t="s">
        <v>149</v>
      </c>
      <c r="S2332" t="s">
        <v>67</v>
      </c>
      <c r="T2332" t="s">
        <v>68</v>
      </c>
      <c r="U2332">
        <v>2018</v>
      </c>
      <c r="V2332">
        <v>477557</v>
      </c>
      <c r="W2332" t="s">
        <v>69</v>
      </c>
      <c r="X2332" t="s">
        <v>127</v>
      </c>
      <c r="Y2332">
        <v>309964</v>
      </c>
      <c r="Z2332">
        <v>167593</v>
      </c>
      <c r="AA2332" t="s">
        <v>69</v>
      </c>
      <c r="AB2332" t="s">
        <v>10211</v>
      </c>
      <c r="AC2332">
        <v>477557</v>
      </c>
    </row>
    <row r="2333" spans="1:29">
      <c r="A2333">
        <f t="shared" ca="1" si="36"/>
        <v>0.40493605915012043</v>
      </c>
      <c r="B2333" t="s">
        <v>254</v>
      </c>
      <c r="C2333">
        <v>9384096</v>
      </c>
      <c r="D2333" s="2">
        <v>42990</v>
      </c>
      <c r="E2333" t="s">
        <v>1856</v>
      </c>
      <c r="F2333" t="s">
        <v>10212</v>
      </c>
      <c r="G2333">
        <v>1</v>
      </c>
      <c r="H2333" t="s">
        <v>58</v>
      </c>
      <c r="I2333" t="s">
        <v>256</v>
      </c>
      <c r="J2333">
        <v>121717</v>
      </c>
      <c r="K2333">
        <v>1</v>
      </c>
      <c r="L2333" s="2">
        <v>42993</v>
      </c>
      <c r="M2333" s="2">
        <v>43343</v>
      </c>
      <c r="N2333" t="s">
        <v>1862</v>
      </c>
      <c r="O2333">
        <v>3</v>
      </c>
      <c r="P2333" t="s">
        <v>542</v>
      </c>
      <c r="Q2333" t="s">
        <v>543</v>
      </c>
      <c r="R2333" t="s">
        <v>205</v>
      </c>
      <c r="S2333" t="s">
        <v>67</v>
      </c>
      <c r="T2333" t="s">
        <v>68</v>
      </c>
      <c r="U2333">
        <v>2017</v>
      </c>
      <c r="V2333">
        <v>138804</v>
      </c>
      <c r="W2333" t="s">
        <v>69</v>
      </c>
      <c r="X2333" t="s">
        <v>254</v>
      </c>
      <c r="Y2333">
        <v>100000</v>
      </c>
      <c r="Z2333">
        <v>38804</v>
      </c>
      <c r="AA2333" t="s">
        <v>69</v>
      </c>
      <c r="AB2333" t="s">
        <v>10213</v>
      </c>
      <c r="AC2333">
        <v>138804</v>
      </c>
    </row>
    <row r="2334" spans="1:29">
      <c r="A2334">
        <f t="shared" ca="1" si="36"/>
        <v>0.93476315038212165</v>
      </c>
      <c r="B2334" t="s">
        <v>199</v>
      </c>
      <c r="C2334">
        <v>9487171</v>
      </c>
      <c r="D2334" s="2">
        <v>43227</v>
      </c>
      <c r="E2334" t="s">
        <v>56</v>
      </c>
      <c r="F2334" t="s">
        <v>10214</v>
      </c>
      <c r="G2334">
        <v>5</v>
      </c>
      <c r="H2334" t="s">
        <v>58</v>
      </c>
      <c r="I2334" t="s">
        <v>149</v>
      </c>
      <c r="J2334">
        <v>178254</v>
      </c>
      <c r="K2334">
        <v>5</v>
      </c>
      <c r="L2334" s="2">
        <v>41821</v>
      </c>
      <c r="M2334" s="2">
        <v>43616</v>
      </c>
      <c r="N2334" t="s">
        <v>2129</v>
      </c>
      <c r="O2334">
        <v>3</v>
      </c>
      <c r="P2334" t="s">
        <v>882</v>
      </c>
      <c r="Q2334" t="s">
        <v>883</v>
      </c>
      <c r="R2334" t="s">
        <v>884</v>
      </c>
      <c r="S2334" t="s">
        <v>67</v>
      </c>
      <c r="T2334" t="s">
        <v>68</v>
      </c>
      <c r="U2334">
        <v>2018</v>
      </c>
      <c r="V2334">
        <v>345488</v>
      </c>
      <c r="W2334" t="s">
        <v>69</v>
      </c>
      <c r="X2334" t="s">
        <v>199</v>
      </c>
      <c r="Y2334">
        <v>207500</v>
      </c>
      <c r="Z2334">
        <v>137988</v>
      </c>
      <c r="AA2334" t="s">
        <v>69</v>
      </c>
      <c r="AB2334" t="s">
        <v>10215</v>
      </c>
      <c r="AC2334">
        <v>345488</v>
      </c>
    </row>
    <row r="2335" spans="1:29">
      <c r="A2335">
        <f t="shared" ca="1" si="36"/>
        <v>0.90588791503812205</v>
      </c>
      <c r="B2335" t="s">
        <v>254</v>
      </c>
      <c r="C2335">
        <v>9441825</v>
      </c>
      <c r="D2335" s="2">
        <v>43174</v>
      </c>
      <c r="E2335" t="s">
        <v>56</v>
      </c>
      <c r="F2335" t="s">
        <v>10216</v>
      </c>
      <c r="G2335">
        <v>5</v>
      </c>
      <c r="H2335" t="s">
        <v>58</v>
      </c>
      <c r="I2335" t="s">
        <v>256</v>
      </c>
      <c r="J2335">
        <v>66099</v>
      </c>
      <c r="K2335">
        <v>13</v>
      </c>
      <c r="L2335" s="2">
        <v>37742</v>
      </c>
      <c r="M2335" s="2">
        <v>43524</v>
      </c>
      <c r="N2335" t="s">
        <v>6976</v>
      </c>
      <c r="O2335">
        <v>9</v>
      </c>
      <c r="P2335" t="s">
        <v>572</v>
      </c>
      <c r="Q2335" t="s">
        <v>175</v>
      </c>
      <c r="R2335" t="s">
        <v>176</v>
      </c>
      <c r="S2335" t="s">
        <v>67</v>
      </c>
      <c r="T2335" t="s">
        <v>68</v>
      </c>
      <c r="U2335">
        <v>2018</v>
      </c>
      <c r="V2335">
        <v>466228</v>
      </c>
      <c r="W2335" t="s">
        <v>69</v>
      </c>
      <c r="X2335" t="s">
        <v>254</v>
      </c>
      <c r="Y2335">
        <v>294150</v>
      </c>
      <c r="Z2335">
        <v>172078</v>
      </c>
      <c r="AA2335" t="s">
        <v>69</v>
      </c>
      <c r="AB2335" t="s">
        <v>10217</v>
      </c>
      <c r="AC2335">
        <v>466228</v>
      </c>
    </row>
    <row r="2336" spans="1:29">
      <c r="A2336">
        <f t="shared" ca="1" si="36"/>
        <v>0.23765033792918366</v>
      </c>
      <c r="B2336" t="s">
        <v>254</v>
      </c>
      <c r="C2336">
        <v>9502290</v>
      </c>
      <c r="D2336" s="2">
        <v>43277</v>
      </c>
      <c r="E2336" t="s">
        <v>56</v>
      </c>
      <c r="F2336" t="s">
        <v>10218</v>
      </c>
      <c r="G2336">
        <v>5</v>
      </c>
      <c r="H2336" t="s">
        <v>58</v>
      </c>
      <c r="I2336" t="s">
        <v>256</v>
      </c>
      <c r="J2336">
        <v>42725</v>
      </c>
      <c r="K2336">
        <v>24</v>
      </c>
      <c r="L2336" s="2">
        <v>32964</v>
      </c>
      <c r="M2336" s="2">
        <v>44012</v>
      </c>
      <c r="N2336" t="s">
        <v>761</v>
      </c>
      <c r="O2336">
        <v>7</v>
      </c>
      <c r="P2336" t="s">
        <v>189</v>
      </c>
      <c r="Q2336" t="s">
        <v>190</v>
      </c>
      <c r="R2336" t="s">
        <v>191</v>
      </c>
      <c r="S2336" t="s">
        <v>67</v>
      </c>
      <c r="T2336" t="s">
        <v>68</v>
      </c>
      <c r="U2336">
        <v>2018</v>
      </c>
      <c r="V2336">
        <v>580708</v>
      </c>
      <c r="W2336" t="s">
        <v>69</v>
      </c>
      <c r="X2336" t="s">
        <v>254</v>
      </c>
      <c r="Y2336">
        <v>444174</v>
      </c>
      <c r="Z2336">
        <v>136534</v>
      </c>
      <c r="AA2336" t="s">
        <v>69</v>
      </c>
      <c r="AB2336" t="s">
        <v>10219</v>
      </c>
      <c r="AC2336">
        <v>580708</v>
      </c>
    </row>
    <row r="2337" spans="1:29">
      <c r="A2337">
        <f t="shared" ca="1" si="36"/>
        <v>0.25795554075954497</v>
      </c>
      <c r="B2337" t="s">
        <v>624</v>
      </c>
      <c r="C2337">
        <v>9307595</v>
      </c>
      <c r="D2337" s="2">
        <v>42916</v>
      </c>
      <c r="E2337" t="s">
        <v>10220</v>
      </c>
      <c r="F2337" t="s">
        <v>10221</v>
      </c>
      <c r="G2337">
        <v>5</v>
      </c>
      <c r="H2337" t="s">
        <v>58</v>
      </c>
      <c r="I2337" t="s">
        <v>626</v>
      </c>
      <c r="J2337">
        <v>15341</v>
      </c>
      <c r="K2337">
        <v>4</v>
      </c>
      <c r="L2337" s="2">
        <v>41910</v>
      </c>
      <c r="M2337" s="2">
        <v>43281</v>
      </c>
      <c r="N2337" t="s">
        <v>10222</v>
      </c>
      <c r="O2337">
        <v>31</v>
      </c>
      <c r="P2337" t="s">
        <v>6365</v>
      </c>
      <c r="Q2337" t="s">
        <v>6366</v>
      </c>
      <c r="R2337" t="s">
        <v>149</v>
      </c>
      <c r="S2337" t="s">
        <v>260</v>
      </c>
      <c r="T2337" t="s">
        <v>68</v>
      </c>
      <c r="U2337">
        <v>2017</v>
      </c>
      <c r="V2337">
        <v>606580</v>
      </c>
      <c r="W2337" t="s">
        <v>69</v>
      </c>
      <c r="X2337" t="s">
        <v>624</v>
      </c>
      <c r="Y2337">
        <v>474582</v>
      </c>
      <c r="Z2337">
        <v>131998</v>
      </c>
      <c r="AA2337" t="s">
        <v>69</v>
      </c>
      <c r="AB2337" t="s">
        <v>10223</v>
      </c>
      <c r="AC2337">
        <v>606580</v>
      </c>
    </row>
    <row r="2338" spans="1:29">
      <c r="A2338">
        <f t="shared" ca="1" si="36"/>
        <v>0.73679225805026816</v>
      </c>
      <c r="B2338" t="s">
        <v>241</v>
      </c>
      <c r="C2338">
        <v>9260921</v>
      </c>
      <c r="D2338" s="2">
        <v>42866</v>
      </c>
      <c r="E2338" t="s">
        <v>56</v>
      </c>
      <c r="F2338" t="s">
        <v>10224</v>
      </c>
      <c r="G2338">
        <v>5</v>
      </c>
      <c r="H2338" t="s">
        <v>58</v>
      </c>
      <c r="I2338" t="s">
        <v>243</v>
      </c>
      <c r="J2338">
        <v>63348</v>
      </c>
      <c r="K2338">
        <v>18</v>
      </c>
      <c r="L2338" s="2">
        <v>36633</v>
      </c>
      <c r="M2338" s="2">
        <v>43951</v>
      </c>
      <c r="N2338" t="s">
        <v>3129</v>
      </c>
      <c r="O2338">
        <v>11</v>
      </c>
      <c r="P2338" t="s">
        <v>3281</v>
      </c>
      <c r="Q2338" t="s">
        <v>533</v>
      </c>
      <c r="R2338" t="s">
        <v>149</v>
      </c>
      <c r="S2338" t="s">
        <v>260</v>
      </c>
      <c r="T2338" t="s">
        <v>68</v>
      </c>
      <c r="U2338">
        <v>2017</v>
      </c>
      <c r="V2338">
        <v>553089</v>
      </c>
      <c r="W2338" t="s">
        <v>69</v>
      </c>
      <c r="X2338" t="s">
        <v>241</v>
      </c>
      <c r="Y2338">
        <v>395390</v>
      </c>
      <c r="Z2338">
        <v>157699</v>
      </c>
      <c r="AA2338" t="s">
        <v>69</v>
      </c>
      <c r="AB2338" t="s">
        <v>10225</v>
      </c>
      <c r="AC2338">
        <v>553089</v>
      </c>
    </row>
    <row r="2339" spans="1:29">
      <c r="A2339">
        <f t="shared" ca="1" si="36"/>
        <v>0.72230820761254333</v>
      </c>
      <c r="B2339" t="s">
        <v>55</v>
      </c>
      <c r="C2339">
        <v>9520447</v>
      </c>
      <c r="D2339" s="2">
        <v>43238</v>
      </c>
      <c r="E2339" t="s">
        <v>56</v>
      </c>
      <c r="F2339" t="s">
        <v>10226</v>
      </c>
      <c r="G2339">
        <v>5</v>
      </c>
      <c r="H2339" t="s">
        <v>58</v>
      </c>
      <c r="I2339" t="s">
        <v>59</v>
      </c>
      <c r="J2339">
        <v>95311</v>
      </c>
      <c r="K2339">
        <v>4</v>
      </c>
      <c r="L2339" s="2">
        <v>42262</v>
      </c>
      <c r="M2339" s="2">
        <v>43616</v>
      </c>
      <c r="N2339" t="s">
        <v>3202</v>
      </c>
      <c r="O2339">
        <v>6</v>
      </c>
      <c r="P2339" t="s">
        <v>432</v>
      </c>
      <c r="Q2339" t="s">
        <v>433</v>
      </c>
      <c r="R2339" t="s">
        <v>434</v>
      </c>
      <c r="S2339" t="s">
        <v>729</v>
      </c>
      <c r="T2339" t="s">
        <v>68</v>
      </c>
      <c r="U2339">
        <v>2018</v>
      </c>
      <c r="V2339">
        <v>339738</v>
      </c>
      <c r="W2339" t="s">
        <v>69</v>
      </c>
      <c r="X2339" t="s">
        <v>55</v>
      </c>
      <c r="Y2339">
        <v>218750</v>
      </c>
      <c r="Z2339">
        <v>120988</v>
      </c>
      <c r="AA2339" t="s">
        <v>69</v>
      </c>
      <c r="AB2339" t="s">
        <v>10227</v>
      </c>
      <c r="AC2339">
        <v>339738</v>
      </c>
    </row>
    <row r="2340" spans="1:29">
      <c r="A2340">
        <f t="shared" ca="1" si="36"/>
        <v>7.4482764481238362E-2</v>
      </c>
      <c r="B2340" t="s">
        <v>889</v>
      </c>
      <c r="C2340">
        <v>9379849</v>
      </c>
      <c r="D2340" s="2">
        <v>43038</v>
      </c>
      <c r="E2340" t="s">
        <v>76</v>
      </c>
      <c r="F2340" t="s">
        <v>10228</v>
      </c>
      <c r="G2340">
        <v>5</v>
      </c>
      <c r="H2340" t="s">
        <v>58</v>
      </c>
      <c r="I2340" t="s">
        <v>891</v>
      </c>
      <c r="J2340">
        <v>22625</v>
      </c>
      <c r="K2340">
        <v>5</v>
      </c>
      <c r="L2340" s="2">
        <v>41640</v>
      </c>
      <c r="M2340" s="2">
        <v>43769</v>
      </c>
      <c r="N2340" t="s">
        <v>892</v>
      </c>
      <c r="O2340">
        <v>50</v>
      </c>
      <c r="P2340" t="s">
        <v>1058</v>
      </c>
      <c r="Q2340" t="s">
        <v>358</v>
      </c>
      <c r="R2340" t="s">
        <v>149</v>
      </c>
      <c r="S2340" t="s">
        <v>348</v>
      </c>
      <c r="T2340" t="s">
        <v>68</v>
      </c>
      <c r="U2340">
        <v>2018</v>
      </c>
      <c r="V2340">
        <v>433125</v>
      </c>
      <c r="W2340" t="s">
        <v>69</v>
      </c>
      <c r="X2340" t="s">
        <v>889</v>
      </c>
      <c r="Y2340">
        <v>225000</v>
      </c>
      <c r="Z2340">
        <v>208125</v>
      </c>
      <c r="AA2340" t="s">
        <v>69</v>
      </c>
      <c r="AB2340" t="s">
        <v>10229</v>
      </c>
      <c r="AC2340">
        <v>433125</v>
      </c>
    </row>
    <row r="2341" spans="1:29">
      <c r="A2341">
        <f t="shared" ca="1" si="36"/>
        <v>0.59125462359286696</v>
      </c>
      <c r="B2341" t="s">
        <v>1143</v>
      </c>
      <c r="C2341">
        <v>9303942</v>
      </c>
      <c r="D2341" s="2">
        <v>42914</v>
      </c>
      <c r="E2341" t="s">
        <v>76</v>
      </c>
      <c r="F2341" t="s">
        <v>10230</v>
      </c>
      <c r="G2341">
        <v>5</v>
      </c>
      <c r="H2341" t="s">
        <v>58</v>
      </c>
      <c r="I2341" t="s">
        <v>1145</v>
      </c>
      <c r="J2341">
        <v>64788</v>
      </c>
      <c r="K2341">
        <v>5</v>
      </c>
      <c r="L2341" s="2">
        <v>41456</v>
      </c>
      <c r="M2341" s="2">
        <v>43646</v>
      </c>
      <c r="N2341" t="s">
        <v>1185</v>
      </c>
      <c r="O2341">
        <v>1</v>
      </c>
      <c r="P2341" t="s">
        <v>825</v>
      </c>
      <c r="Q2341" t="s">
        <v>826</v>
      </c>
      <c r="R2341" t="s">
        <v>827</v>
      </c>
      <c r="S2341" t="s">
        <v>67</v>
      </c>
      <c r="T2341" t="s">
        <v>68</v>
      </c>
      <c r="U2341">
        <v>2017</v>
      </c>
      <c r="V2341">
        <v>316625</v>
      </c>
      <c r="W2341" t="s">
        <v>69</v>
      </c>
      <c r="X2341" t="s">
        <v>1143</v>
      </c>
      <c r="Y2341">
        <v>212500</v>
      </c>
      <c r="Z2341">
        <v>104125</v>
      </c>
      <c r="AA2341" t="s">
        <v>69</v>
      </c>
      <c r="AB2341" t="s">
        <v>10231</v>
      </c>
      <c r="AC2341">
        <v>316625</v>
      </c>
    </row>
    <row r="2342" spans="1:29">
      <c r="A2342">
        <f t="shared" ca="1" si="36"/>
        <v>0.70193811229429348</v>
      </c>
      <c r="B2342" t="s">
        <v>286</v>
      </c>
      <c r="C2342">
        <v>9274939</v>
      </c>
      <c r="D2342" s="2">
        <v>42857</v>
      </c>
      <c r="E2342" t="s">
        <v>56</v>
      </c>
      <c r="F2342" t="s">
        <v>10232</v>
      </c>
      <c r="G2342">
        <v>5</v>
      </c>
      <c r="H2342" t="s">
        <v>58</v>
      </c>
      <c r="I2342" t="s">
        <v>289</v>
      </c>
      <c r="J2342">
        <v>114776</v>
      </c>
      <c r="K2342">
        <v>3</v>
      </c>
      <c r="L2342" s="2">
        <v>42170</v>
      </c>
      <c r="M2342" s="2">
        <v>43616</v>
      </c>
      <c r="N2342" t="s">
        <v>3538</v>
      </c>
      <c r="O2342">
        <v>5</v>
      </c>
      <c r="P2342" t="s">
        <v>1261</v>
      </c>
      <c r="Q2342" t="s">
        <v>1262</v>
      </c>
      <c r="R2342" t="s">
        <v>236</v>
      </c>
      <c r="S2342" t="s">
        <v>67</v>
      </c>
      <c r="T2342" t="s">
        <v>68</v>
      </c>
      <c r="U2342">
        <v>2017</v>
      </c>
      <c r="V2342">
        <v>489928</v>
      </c>
      <c r="W2342" t="s">
        <v>69</v>
      </c>
      <c r="X2342" t="s">
        <v>286</v>
      </c>
      <c r="Y2342">
        <v>310081</v>
      </c>
      <c r="Z2342">
        <v>179847</v>
      </c>
      <c r="AA2342" t="s">
        <v>69</v>
      </c>
      <c r="AB2342" t="s">
        <v>10233</v>
      </c>
      <c r="AC2342">
        <v>489928</v>
      </c>
    </row>
    <row r="2343" spans="1:29">
      <c r="A2343">
        <f t="shared" ca="1" si="36"/>
        <v>0.22932536724534192</v>
      </c>
      <c r="B2343" t="s">
        <v>55</v>
      </c>
      <c r="C2343">
        <v>9530711</v>
      </c>
      <c r="D2343" s="2">
        <v>43328</v>
      </c>
      <c r="E2343" t="s">
        <v>56</v>
      </c>
      <c r="F2343" t="s">
        <v>10234</v>
      </c>
      <c r="G2343">
        <v>5</v>
      </c>
      <c r="H2343" t="s">
        <v>58</v>
      </c>
      <c r="I2343" t="s">
        <v>59</v>
      </c>
      <c r="J2343">
        <v>91552</v>
      </c>
      <c r="K2343">
        <v>4</v>
      </c>
      <c r="L2343" s="2">
        <v>42262</v>
      </c>
      <c r="M2343" s="2">
        <v>44408</v>
      </c>
      <c r="N2343" t="s">
        <v>4498</v>
      </c>
      <c r="O2343">
        <v>2</v>
      </c>
      <c r="P2343" t="s">
        <v>309</v>
      </c>
      <c r="Q2343" t="s">
        <v>310</v>
      </c>
      <c r="R2343" t="s">
        <v>311</v>
      </c>
      <c r="S2343" t="s">
        <v>67</v>
      </c>
      <c r="T2343" t="s">
        <v>68</v>
      </c>
      <c r="U2343">
        <v>2018</v>
      </c>
      <c r="V2343">
        <v>461919</v>
      </c>
      <c r="W2343" t="s">
        <v>69</v>
      </c>
      <c r="X2343" t="s">
        <v>55</v>
      </c>
      <c r="Y2343">
        <v>296717</v>
      </c>
      <c r="Z2343">
        <v>165202</v>
      </c>
      <c r="AA2343" t="s">
        <v>69</v>
      </c>
      <c r="AB2343" t="s">
        <v>10235</v>
      </c>
      <c r="AC2343">
        <v>461919</v>
      </c>
    </row>
    <row r="2344" spans="1:29">
      <c r="A2344">
        <f t="shared" ca="1" si="36"/>
        <v>0.36414370352326719</v>
      </c>
      <c r="B2344" t="s">
        <v>55</v>
      </c>
      <c r="C2344">
        <v>9230877</v>
      </c>
      <c r="D2344" s="2">
        <v>42779</v>
      </c>
      <c r="E2344" t="s">
        <v>76</v>
      </c>
      <c r="F2344" t="s">
        <v>10236</v>
      </c>
      <c r="G2344">
        <v>5</v>
      </c>
      <c r="H2344" t="s">
        <v>58</v>
      </c>
      <c r="I2344" t="s">
        <v>59</v>
      </c>
      <c r="J2344">
        <v>83704</v>
      </c>
      <c r="K2344">
        <v>4</v>
      </c>
      <c r="L2344" s="2">
        <v>41699</v>
      </c>
      <c r="M2344" s="2">
        <v>43890</v>
      </c>
      <c r="N2344" t="s">
        <v>1441</v>
      </c>
      <c r="O2344">
        <v>1</v>
      </c>
      <c r="P2344" t="s">
        <v>5935</v>
      </c>
      <c r="Q2344" t="s">
        <v>5936</v>
      </c>
      <c r="R2344" t="s">
        <v>5937</v>
      </c>
      <c r="S2344" t="s">
        <v>67</v>
      </c>
      <c r="T2344" t="s">
        <v>68</v>
      </c>
      <c r="U2344">
        <v>2017</v>
      </c>
      <c r="V2344">
        <v>331406</v>
      </c>
      <c r="W2344" t="s">
        <v>69</v>
      </c>
      <c r="X2344" t="s">
        <v>55</v>
      </c>
      <c r="Y2344">
        <v>218750</v>
      </c>
      <c r="Z2344">
        <v>112656</v>
      </c>
      <c r="AA2344" t="s">
        <v>69</v>
      </c>
      <c r="AB2344" t="s">
        <v>10237</v>
      </c>
      <c r="AC2344">
        <v>331406</v>
      </c>
    </row>
    <row r="2345" spans="1:29">
      <c r="A2345">
        <f t="shared" ca="1" si="36"/>
        <v>6.3760549457771321E-2</v>
      </c>
      <c r="B2345" t="s">
        <v>1143</v>
      </c>
      <c r="C2345">
        <v>9542714</v>
      </c>
      <c r="D2345" s="2">
        <v>43313</v>
      </c>
      <c r="E2345" t="s">
        <v>56</v>
      </c>
      <c r="F2345" t="s">
        <v>10238</v>
      </c>
      <c r="G2345">
        <v>5</v>
      </c>
      <c r="H2345" t="s">
        <v>58</v>
      </c>
      <c r="I2345" t="s">
        <v>1145</v>
      </c>
      <c r="J2345">
        <v>55299</v>
      </c>
      <c r="K2345">
        <v>10</v>
      </c>
      <c r="L2345" s="2">
        <v>39264</v>
      </c>
      <c r="M2345" s="2">
        <v>43677</v>
      </c>
      <c r="N2345" t="s">
        <v>3149</v>
      </c>
      <c r="O2345">
        <v>5</v>
      </c>
      <c r="P2345" t="s">
        <v>1958</v>
      </c>
      <c r="Q2345" t="s">
        <v>1959</v>
      </c>
      <c r="R2345" t="s">
        <v>347</v>
      </c>
      <c r="S2345" t="s">
        <v>67</v>
      </c>
      <c r="T2345" t="s">
        <v>68</v>
      </c>
      <c r="U2345">
        <v>2018</v>
      </c>
      <c r="V2345">
        <v>334400</v>
      </c>
      <c r="W2345" t="s">
        <v>69</v>
      </c>
      <c r="X2345" t="s">
        <v>1143</v>
      </c>
      <c r="Y2345">
        <v>220000</v>
      </c>
      <c r="Z2345">
        <v>114400</v>
      </c>
      <c r="AA2345" t="s">
        <v>69</v>
      </c>
      <c r="AB2345" t="s">
        <v>10239</v>
      </c>
      <c r="AC2345">
        <v>334400</v>
      </c>
    </row>
    <row r="2346" spans="1:29">
      <c r="A2346">
        <f t="shared" ca="1" si="36"/>
        <v>0.97269349957679352</v>
      </c>
      <c r="B2346" t="s">
        <v>127</v>
      </c>
      <c r="C2346">
        <v>9247032</v>
      </c>
      <c r="D2346" s="2">
        <v>42818</v>
      </c>
      <c r="E2346" t="s">
        <v>76</v>
      </c>
      <c r="F2346" t="s">
        <v>10240</v>
      </c>
      <c r="G2346">
        <v>5</v>
      </c>
      <c r="H2346" t="s">
        <v>58</v>
      </c>
      <c r="I2346" t="s">
        <v>130</v>
      </c>
      <c r="J2346">
        <v>99384</v>
      </c>
      <c r="K2346">
        <v>5</v>
      </c>
      <c r="L2346" s="2">
        <v>41456</v>
      </c>
      <c r="M2346" s="2">
        <v>43738</v>
      </c>
      <c r="N2346" t="s">
        <v>8556</v>
      </c>
      <c r="O2346">
        <v>1</v>
      </c>
      <c r="P2346" t="s">
        <v>4788</v>
      </c>
      <c r="Q2346" t="s">
        <v>4789</v>
      </c>
      <c r="R2346" t="s">
        <v>120</v>
      </c>
      <c r="S2346" t="s">
        <v>67</v>
      </c>
      <c r="T2346" t="s">
        <v>68</v>
      </c>
      <c r="U2346">
        <v>2017</v>
      </c>
      <c r="V2346">
        <v>392571</v>
      </c>
      <c r="W2346" t="s">
        <v>69</v>
      </c>
      <c r="X2346" t="s">
        <v>127</v>
      </c>
      <c r="Y2346">
        <v>250000</v>
      </c>
      <c r="Z2346">
        <v>142571</v>
      </c>
      <c r="AA2346" t="s">
        <v>69</v>
      </c>
      <c r="AB2346" t="s">
        <v>10241</v>
      </c>
      <c r="AC2346">
        <v>392571</v>
      </c>
    </row>
    <row r="2347" spans="1:29">
      <c r="A2347">
        <f t="shared" ca="1" si="36"/>
        <v>0.68820161480566577</v>
      </c>
      <c r="B2347" t="s">
        <v>127</v>
      </c>
      <c r="C2347">
        <v>9315931</v>
      </c>
      <c r="D2347" s="2">
        <v>42928</v>
      </c>
      <c r="E2347" t="s">
        <v>76</v>
      </c>
      <c r="F2347" t="s">
        <v>10242</v>
      </c>
      <c r="G2347">
        <v>5</v>
      </c>
      <c r="H2347" t="s">
        <v>58</v>
      </c>
      <c r="I2347" t="s">
        <v>130</v>
      </c>
      <c r="J2347">
        <v>64827</v>
      </c>
      <c r="K2347">
        <v>15</v>
      </c>
      <c r="L2347" s="2">
        <v>37162</v>
      </c>
      <c r="M2347" s="2">
        <v>43677</v>
      </c>
      <c r="N2347" t="s">
        <v>2465</v>
      </c>
      <c r="O2347">
        <v>3</v>
      </c>
      <c r="P2347" t="s">
        <v>9120</v>
      </c>
      <c r="Q2347" t="s">
        <v>9121</v>
      </c>
      <c r="R2347" t="s">
        <v>236</v>
      </c>
      <c r="S2347" t="s">
        <v>67</v>
      </c>
      <c r="T2347" t="s">
        <v>68</v>
      </c>
      <c r="U2347">
        <v>2017</v>
      </c>
      <c r="V2347">
        <v>366250</v>
      </c>
      <c r="W2347" t="s">
        <v>69</v>
      </c>
      <c r="X2347" t="s">
        <v>127</v>
      </c>
      <c r="Y2347">
        <v>250000</v>
      </c>
      <c r="Z2347">
        <v>116250</v>
      </c>
      <c r="AA2347" t="s">
        <v>69</v>
      </c>
      <c r="AB2347" t="s">
        <v>10243</v>
      </c>
      <c r="AC2347">
        <v>366250</v>
      </c>
    </row>
    <row r="2348" spans="1:29">
      <c r="A2348">
        <f t="shared" ca="1" si="36"/>
        <v>0.56656644100133724</v>
      </c>
      <c r="B2348" t="s">
        <v>55</v>
      </c>
      <c r="C2348">
        <v>9265149</v>
      </c>
      <c r="D2348" s="2">
        <v>42837</v>
      </c>
      <c r="E2348" t="s">
        <v>76</v>
      </c>
      <c r="F2348" t="s">
        <v>10244</v>
      </c>
      <c r="G2348">
        <v>5</v>
      </c>
      <c r="H2348" t="s">
        <v>58</v>
      </c>
      <c r="I2348" t="s">
        <v>59</v>
      </c>
      <c r="J2348">
        <v>46478</v>
      </c>
      <c r="K2348">
        <v>14</v>
      </c>
      <c r="L2348" s="2">
        <v>38078</v>
      </c>
      <c r="M2348" s="2">
        <v>43220</v>
      </c>
      <c r="N2348" t="s">
        <v>1717</v>
      </c>
      <c r="O2348">
        <v>2</v>
      </c>
      <c r="P2348" t="s">
        <v>778</v>
      </c>
      <c r="Q2348" t="s">
        <v>779</v>
      </c>
      <c r="R2348" t="s">
        <v>780</v>
      </c>
      <c r="S2348" t="s">
        <v>67</v>
      </c>
      <c r="T2348" t="s">
        <v>68</v>
      </c>
      <c r="U2348">
        <v>2017</v>
      </c>
      <c r="V2348">
        <v>422549</v>
      </c>
      <c r="W2348" t="s">
        <v>69</v>
      </c>
      <c r="X2348" t="s">
        <v>55</v>
      </c>
      <c r="Y2348">
        <v>260833</v>
      </c>
      <c r="Z2348">
        <v>161716</v>
      </c>
      <c r="AA2348" t="s">
        <v>69</v>
      </c>
      <c r="AB2348" t="s">
        <v>10245</v>
      </c>
      <c r="AC2348">
        <v>422549</v>
      </c>
    </row>
    <row r="2349" spans="1:29">
      <c r="A2349">
        <f t="shared" ca="1" si="36"/>
        <v>0.17800483785210708</v>
      </c>
      <c r="B2349" t="s">
        <v>199</v>
      </c>
      <c r="C2349">
        <v>9245638</v>
      </c>
      <c r="D2349" s="2">
        <v>42783</v>
      </c>
      <c r="E2349" t="s">
        <v>56</v>
      </c>
      <c r="F2349" t="s">
        <v>10246</v>
      </c>
      <c r="G2349">
        <v>5</v>
      </c>
      <c r="H2349" t="s">
        <v>58</v>
      </c>
      <c r="I2349" t="s">
        <v>149</v>
      </c>
      <c r="J2349">
        <v>193481</v>
      </c>
      <c r="K2349">
        <v>3</v>
      </c>
      <c r="L2349" s="2">
        <v>42067</v>
      </c>
      <c r="M2349" s="2">
        <v>43524</v>
      </c>
      <c r="N2349" t="s">
        <v>201</v>
      </c>
      <c r="O2349">
        <v>2</v>
      </c>
      <c r="P2349" t="s">
        <v>320</v>
      </c>
      <c r="Q2349" t="s">
        <v>321</v>
      </c>
      <c r="R2349" t="s">
        <v>137</v>
      </c>
      <c r="S2349" t="s">
        <v>85</v>
      </c>
      <c r="T2349" t="s">
        <v>68</v>
      </c>
      <c r="U2349">
        <v>2017</v>
      </c>
      <c r="V2349">
        <v>344168</v>
      </c>
      <c r="W2349" t="s">
        <v>69</v>
      </c>
      <c r="X2349" t="s">
        <v>199</v>
      </c>
      <c r="Y2349">
        <v>228750</v>
      </c>
      <c r="Z2349">
        <v>115418</v>
      </c>
      <c r="AA2349" t="s">
        <v>69</v>
      </c>
      <c r="AB2349" t="s">
        <v>10247</v>
      </c>
      <c r="AC2349">
        <v>344168</v>
      </c>
    </row>
    <row r="2350" spans="1:29">
      <c r="A2350">
        <f t="shared" ca="1" si="36"/>
        <v>0.28860878664385126</v>
      </c>
      <c r="B2350" t="s">
        <v>199</v>
      </c>
      <c r="C2350">
        <v>9477470</v>
      </c>
      <c r="D2350" s="2">
        <v>43217</v>
      </c>
      <c r="E2350" t="s">
        <v>76</v>
      </c>
      <c r="F2350" t="s">
        <v>10248</v>
      </c>
      <c r="G2350">
        <v>5</v>
      </c>
      <c r="H2350" t="s">
        <v>58</v>
      </c>
      <c r="I2350" t="s">
        <v>149</v>
      </c>
      <c r="J2350">
        <v>174951</v>
      </c>
      <c r="K2350">
        <v>5</v>
      </c>
      <c r="L2350" s="2">
        <v>41760</v>
      </c>
      <c r="M2350" s="2">
        <v>43951</v>
      </c>
      <c r="N2350" t="s">
        <v>2620</v>
      </c>
      <c r="O2350">
        <v>7</v>
      </c>
      <c r="P2350" t="s">
        <v>64</v>
      </c>
      <c r="Q2350" t="s">
        <v>65</v>
      </c>
      <c r="R2350" t="s">
        <v>66</v>
      </c>
      <c r="S2350" t="s">
        <v>67</v>
      </c>
      <c r="T2350" t="s">
        <v>68</v>
      </c>
      <c r="U2350">
        <v>2018</v>
      </c>
      <c r="V2350">
        <v>580232</v>
      </c>
      <c r="W2350" t="s">
        <v>69</v>
      </c>
      <c r="X2350" t="s">
        <v>199</v>
      </c>
      <c r="Y2350">
        <v>358168</v>
      </c>
      <c r="Z2350">
        <v>222064</v>
      </c>
      <c r="AA2350" t="s">
        <v>69</v>
      </c>
      <c r="AB2350" t="s">
        <v>10249</v>
      </c>
      <c r="AC2350">
        <v>580232</v>
      </c>
    </row>
    <row r="2351" spans="1:29">
      <c r="A2351">
        <f t="shared" ca="1" si="36"/>
        <v>9.8164404764210511E-2</v>
      </c>
      <c r="B2351" t="s">
        <v>1619</v>
      </c>
      <c r="C2351">
        <v>9511695</v>
      </c>
      <c r="D2351" s="2">
        <v>43266</v>
      </c>
      <c r="E2351" t="s">
        <v>10250</v>
      </c>
      <c r="F2351" t="s">
        <v>10251</v>
      </c>
      <c r="G2351">
        <v>5</v>
      </c>
      <c r="H2351" t="s">
        <v>58</v>
      </c>
      <c r="I2351" t="s">
        <v>1621</v>
      </c>
      <c r="J2351">
        <v>22857</v>
      </c>
      <c r="K2351">
        <v>5</v>
      </c>
      <c r="L2351" s="2">
        <v>41887</v>
      </c>
      <c r="M2351" s="2">
        <v>44012</v>
      </c>
      <c r="N2351" t="s">
        <v>5457</v>
      </c>
      <c r="O2351">
        <v>12</v>
      </c>
      <c r="P2351" t="s">
        <v>6359</v>
      </c>
      <c r="Q2351" t="s">
        <v>6033</v>
      </c>
      <c r="R2351" t="s">
        <v>149</v>
      </c>
      <c r="S2351" t="s">
        <v>260</v>
      </c>
      <c r="T2351" t="s">
        <v>68</v>
      </c>
      <c r="U2351">
        <v>2018</v>
      </c>
      <c r="V2351">
        <v>546610</v>
      </c>
      <c r="W2351" t="s">
        <v>69</v>
      </c>
      <c r="X2351" t="s">
        <v>1619</v>
      </c>
      <c r="Y2351">
        <v>359822</v>
      </c>
      <c r="Z2351">
        <v>186788</v>
      </c>
      <c r="AA2351" t="s">
        <v>69</v>
      </c>
      <c r="AB2351" t="s">
        <v>10252</v>
      </c>
      <c r="AC2351">
        <v>546610</v>
      </c>
    </row>
    <row r="2352" spans="1:29">
      <c r="A2352">
        <f t="shared" ca="1" si="36"/>
        <v>0.94466015319612096</v>
      </c>
      <c r="B2352" t="s">
        <v>1143</v>
      </c>
      <c r="C2352">
        <v>9325998</v>
      </c>
      <c r="D2352" s="2">
        <v>42888</v>
      </c>
      <c r="E2352" t="s">
        <v>971</v>
      </c>
      <c r="F2352" t="s">
        <v>10253</v>
      </c>
      <c r="G2352">
        <v>5</v>
      </c>
      <c r="H2352" t="s">
        <v>58</v>
      </c>
      <c r="I2352" t="s">
        <v>1145</v>
      </c>
      <c r="J2352">
        <v>63705</v>
      </c>
      <c r="K2352">
        <v>5</v>
      </c>
      <c r="L2352" s="2">
        <v>41487</v>
      </c>
      <c r="M2352" s="2">
        <v>43616</v>
      </c>
      <c r="N2352" t="s">
        <v>3743</v>
      </c>
      <c r="O2352">
        <v>11</v>
      </c>
      <c r="P2352" t="s">
        <v>532</v>
      </c>
      <c r="Q2352" t="s">
        <v>533</v>
      </c>
      <c r="R2352" t="s">
        <v>149</v>
      </c>
      <c r="S2352" t="s">
        <v>67</v>
      </c>
      <c r="T2352" t="s">
        <v>68</v>
      </c>
      <c r="U2352">
        <v>2017</v>
      </c>
      <c r="V2352">
        <v>504652</v>
      </c>
      <c r="W2352" t="s">
        <v>69</v>
      </c>
      <c r="X2352" t="s">
        <v>1143</v>
      </c>
      <c r="Y2352">
        <v>321234</v>
      </c>
      <c r="Z2352">
        <v>183418</v>
      </c>
      <c r="AA2352" t="s">
        <v>69</v>
      </c>
      <c r="AB2352" t="s">
        <v>10254</v>
      </c>
      <c r="AC2352">
        <v>504652</v>
      </c>
    </row>
    <row r="2353" spans="1:29">
      <c r="A2353">
        <f t="shared" ca="1" si="36"/>
        <v>0.7448195891813697</v>
      </c>
      <c r="B2353" t="s">
        <v>199</v>
      </c>
      <c r="C2353">
        <v>9318465</v>
      </c>
      <c r="D2353" s="2">
        <v>42922</v>
      </c>
      <c r="E2353" t="s">
        <v>3121</v>
      </c>
      <c r="F2353" t="s">
        <v>10255</v>
      </c>
      <c r="G2353">
        <v>5</v>
      </c>
      <c r="H2353" t="s">
        <v>58</v>
      </c>
      <c r="I2353" t="s">
        <v>149</v>
      </c>
      <c r="J2353">
        <v>196657</v>
      </c>
      <c r="K2353">
        <v>3</v>
      </c>
      <c r="L2353" s="2">
        <v>42222</v>
      </c>
      <c r="M2353" s="2">
        <v>43312</v>
      </c>
      <c r="N2353" t="s">
        <v>3327</v>
      </c>
      <c r="O2353">
        <v>16</v>
      </c>
      <c r="P2353" t="s">
        <v>1363</v>
      </c>
      <c r="Q2353" t="s">
        <v>1364</v>
      </c>
      <c r="R2353" t="s">
        <v>149</v>
      </c>
      <c r="S2353" t="s">
        <v>67</v>
      </c>
      <c r="T2353" t="s">
        <v>68</v>
      </c>
      <c r="U2353">
        <v>2017</v>
      </c>
      <c r="V2353">
        <v>570517</v>
      </c>
      <c r="W2353" t="s">
        <v>69</v>
      </c>
      <c r="X2353" t="s">
        <v>199</v>
      </c>
      <c r="Y2353">
        <v>353612</v>
      </c>
      <c r="Z2353">
        <v>216905</v>
      </c>
      <c r="AA2353" t="s">
        <v>69</v>
      </c>
      <c r="AB2353" t="s">
        <v>10256</v>
      </c>
      <c r="AC2353">
        <v>570517</v>
      </c>
    </row>
    <row r="2354" spans="1:29">
      <c r="A2354">
        <f t="shared" ca="1" si="36"/>
        <v>0.55654130078702579</v>
      </c>
      <c r="B2354" t="s">
        <v>241</v>
      </c>
      <c r="C2354">
        <v>9407043</v>
      </c>
      <c r="D2354" s="2">
        <v>43084</v>
      </c>
      <c r="E2354" t="s">
        <v>56</v>
      </c>
      <c r="F2354" t="s">
        <v>10257</v>
      </c>
      <c r="G2354">
        <v>5</v>
      </c>
      <c r="H2354" t="s">
        <v>58</v>
      </c>
      <c r="I2354" t="s">
        <v>243</v>
      </c>
      <c r="J2354">
        <v>122760</v>
      </c>
      <c r="K2354">
        <v>4</v>
      </c>
      <c r="L2354" s="2">
        <v>42736</v>
      </c>
      <c r="M2354" s="2">
        <v>43830</v>
      </c>
      <c r="N2354" t="s">
        <v>2028</v>
      </c>
      <c r="O2354">
        <v>1</v>
      </c>
      <c r="P2354" t="s">
        <v>4590</v>
      </c>
      <c r="Q2354" t="s">
        <v>2807</v>
      </c>
      <c r="R2354" t="s">
        <v>2808</v>
      </c>
      <c r="S2354" t="s">
        <v>67</v>
      </c>
      <c r="T2354" t="s">
        <v>68</v>
      </c>
      <c r="U2354">
        <v>2018</v>
      </c>
      <c r="V2354">
        <v>367497</v>
      </c>
      <c r="W2354" t="s">
        <v>69</v>
      </c>
      <c r="X2354" t="s">
        <v>241</v>
      </c>
      <c r="Y2354">
        <v>250000</v>
      </c>
      <c r="Z2354">
        <v>117497</v>
      </c>
      <c r="AA2354" t="s">
        <v>69</v>
      </c>
      <c r="AB2354" t="s">
        <v>10258</v>
      </c>
      <c r="AC2354">
        <v>367497</v>
      </c>
    </row>
    <row r="2355" spans="1:29">
      <c r="A2355">
        <f t="shared" ca="1" si="36"/>
        <v>0.10749622060560193</v>
      </c>
      <c r="B2355" t="s">
        <v>92</v>
      </c>
      <c r="C2355">
        <v>9531414</v>
      </c>
      <c r="D2355" s="2">
        <v>43327</v>
      </c>
      <c r="E2355" t="s">
        <v>76</v>
      </c>
      <c r="F2355" t="s">
        <v>10259</v>
      </c>
      <c r="G2355">
        <v>5</v>
      </c>
      <c r="H2355" t="s">
        <v>58</v>
      </c>
      <c r="I2355" t="s">
        <v>95</v>
      </c>
      <c r="J2355">
        <v>59882</v>
      </c>
      <c r="K2355">
        <v>10</v>
      </c>
      <c r="L2355" s="2">
        <v>39661</v>
      </c>
      <c r="M2355" s="2">
        <v>44408</v>
      </c>
      <c r="N2355" t="s">
        <v>6510</v>
      </c>
      <c r="O2355">
        <v>36</v>
      </c>
      <c r="P2355" t="s">
        <v>1090</v>
      </c>
      <c r="Q2355" t="s">
        <v>1091</v>
      </c>
      <c r="R2355" t="s">
        <v>149</v>
      </c>
      <c r="S2355" t="s">
        <v>948</v>
      </c>
      <c r="T2355" t="s">
        <v>68</v>
      </c>
      <c r="U2355">
        <v>2018</v>
      </c>
      <c r="V2355">
        <v>639146</v>
      </c>
      <c r="W2355" t="s">
        <v>69</v>
      </c>
      <c r="X2355" t="s">
        <v>92</v>
      </c>
      <c r="Y2355">
        <v>433604</v>
      </c>
      <c r="Z2355">
        <v>205542</v>
      </c>
      <c r="AA2355" t="s">
        <v>69</v>
      </c>
      <c r="AB2355" t="s">
        <v>10260</v>
      </c>
      <c r="AC2355">
        <v>639146</v>
      </c>
    </row>
    <row r="2356" spans="1:29">
      <c r="A2356">
        <f t="shared" ca="1" si="36"/>
        <v>0.63732073342940876</v>
      </c>
      <c r="B2356" t="s">
        <v>241</v>
      </c>
      <c r="C2356">
        <v>9315202</v>
      </c>
      <c r="D2356" s="2">
        <v>42910</v>
      </c>
      <c r="E2356" t="s">
        <v>419</v>
      </c>
      <c r="F2356" t="s">
        <v>10261</v>
      </c>
      <c r="G2356">
        <v>5</v>
      </c>
      <c r="H2356" t="s">
        <v>58</v>
      </c>
      <c r="I2356" t="s">
        <v>243</v>
      </c>
      <c r="J2356">
        <v>126555</v>
      </c>
      <c r="K2356">
        <v>4</v>
      </c>
      <c r="L2356" s="2">
        <v>41897</v>
      </c>
      <c r="M2356" s="2">
        <v>44012</v>
      </c>
      <c r="N2356" t="s">
        <v>8061</v>
      </c>
      <c r="O2356">
        <v>11</v>
      </c>
      <c r="P2356" t="s">
        <v>532</v>
      </c>
      <c r="Q2356" t="s">
        <v>533</v>
      </c>
      <c r="R2356" t="s">
        <v>149</v>
      </c>
      <c r="S2356" t="s">
        <v>67</v>
      </c>
      <c r="T2356" t="s">
        <v>68</v>
      </c>
      <c r="U2356">
        <v>2017</v>
      </c>
      <c r="V2356">
        <v>726050</v>
      </c>
      <c r="W2356" t="s">
        <v>69</v>
      </c>
      <c r="X2356" t="s">
        <v>241</v>
      </c>
      <c r="Y2356">
        <v>781584</v>
      </c>
      <c r="Z2356">
        <v>424123</v>
      </c>
      <c r="AA2356" t="s">
        <v>69</v>
      </c>
      <c r="AB2356" t="s">
        <v>10262</v>
      </c>
      <c r="AC2356">
        <v>726050</v>
      </c>
    </row>
    <row r="2357" spans="1:29">
      <c r="A2357">
        <f t="shared" ca="1" si="36"/>
        <v>0.65836227932099534</v>
      </c>
      <c r="B2357" t="s">
        <v>241</v>
      </c>
      <c r="C2357">
        <v>9247222</v>
      </c>
      <c r="D2357" s="2">
        <v>42810</v>
      </c>
      <c r="E2357" t="s">
        <v>76</v>
      </c>
      <c r="F2357" t="s">
        <v>10263</v>
      </c>
      <c r="G2357">
        <v>5</v>
      </c>
      <c r="H2357" t="s">
        <v>58</v>
      </c>
      <c r="I2357" t="s">
        <v>243</v>
      </c>
      <c r="J2357">
        <v>48522</v>
      </c>
      <c r="K2357">
        <v>21</v>
      </c>
      <c r="L2357" s="2">
        <v>33829</v>
      </c>
      <c r="M2357" s="2">
        <v>43190</v>
      </c>
      <c r="N2357" t="s">
        <v>1126</v>
      </c>
      <c r="O2357">
        <v>7</v>
      </c>
      <c r="P2357" t="s">
        <v>3435</v>
      </c>
      <c r="Q2357" t="s">
        <v>3436</v>
      </c>
      <c r="R2357" t="s">
        <v>1943</v>
      </c>
      <c r="S2357" t="s">
        <v>67</v>
      </c>
      <c r="T2357" t="s">
        <v>68</v>
      </c>
      <c r="U2357">
        <v>2017</v>
      </c>
      <c r="V2357">
        <v>431382</v>
      </c>
      <c r="W2357" t="s">
        <v>69</v>
      </c>
      <c r="X2357" t="s">
        <v>241</v>
      </c>
      <c r="Y2357">
        <v>276527</v>
      </c>
      <c r="Z2357">
        <v>154855</v>
      </c>
      <c r="AA2357" t="s">
        <v>69</v>
      </c>
      <c r="AB2357" t="s">
        <v>10264</v>
      </c>
      <c r="AC2357">
        <v>431382</v>
      </c>
    </row>
    <row r="2358" spans="1:29">
      <c r="A2358">
        <f t="shared" ca="1" si="36"/>
        <v>0.99838488780895218</v>
      </c>
      <c r="B2358" t="s">
        <v>286</v>
      </c>
      <c r="C2358">
        <v>9388941</v>
      </c>
      <c r="D2358" s="2">
        <v>43054</v>
      </c>
      <c r="E2358" t="s">
        <v>76</v>
      </c>
      <c r="F2358" t="s">
        <v>10265</v>
      </c>
      <c r="G2358">
        <v>5</v>
      </c>
      <c r="H2358" t="s">
        <v>58</v>
      </c>
      <c r="I2358" t="s">
        <v>289</v>
      </c>
      <c r="J2358">
        <v>74984</v>
      </c>
      <c r="K2358">
        <v>10</v>
      </c>
      <c r="L2358" s="2">
        <v>39614</v>
      </c>
      <c r="M2358" s="2">
        <v>43799</v>
      </c>
      <c r="N2358" t="s">
        <v>10266</v>
      </c>
      <c r="O2358">
        <v>2</v>
      </c>
      <c r="P2358" t="s">
        <v>320</v>
      </c>
      <c r="Q2358" t="s">
        <v>321</v>
      </c>
      <c r="R2358" t="s">
        <v>137</v>
      </c>
      <c r="S2358" t="s">
        <v>948</v>
      </c>
      <c r="T2358" t="s">
        <v>68</v>
      </c>
      <c r="U2358">
        <v>2018</v>
      </c>
      <c r="V2358">
        <v>367362</v>
      </c>
      <c r="W2358" t="s">
        <v>69</v>
      </c>
      <c r="X2358" t="s">
        <v>286</v>
      </c>
      <c r="Y2358">
        <v>250000</v>
      </c>
      <c r="Z2358">
        <v>117362</v>
      </c>
      <c r="AA2358" t="s">
        <v>69</v>
      </c>
      <c r="AB2358" t="s">
        <v>10267</v>
      </c>
      <c r="AC2358">
        <v>367362</v>
      </c>
    </row>
    <row r="2359" spans="1:29">
      <c r="A2359">
        <f t="shared" ca="1" si="36"/>
        <v>0.95595460422013734</v>
      </c>
      <c r="B2359" t="s">
        <v>55</v>
      </c>
      <c r="C2359">
        <v>9490445</v>
      </c>
      <c r="D2359" s="2">
        <v>43258</v>
      </c>
      <c r="E2359" t="s">
        <v>56</v>
      </c>
      <c r="F2359" t="s">
        <v>10268</v>
      </c>
      <c r="G2359">
        <v>5</v>
      </c>
      <c r="H2359" t="s">
        <v>58</v>
      </c>
      <c r="I2359" t="s">
        <v>59</v>
      </c>
      <c r="J2359">
        <v>65877</v>
      </c>
      <c r="K2359">
        <v>9</v>
      </c>
      <c r="L2359" s="2">
        <v>40360</v>
      </c>
      <c r="M2359" s="2">
        <v>44012</v>
      </c>
      <c r="N2359" t="s">
        <v>1011</v>
      </c>
      <c r="O2359">
        <v>36</v>
      </c>
      <c r="P2359" t="s">
        <v>1090</v>
      </c>
      <c r="Q2359" t="s">
        <v>1091</v>
      </c>
      <c r="R2359" t="s">
        <v>149</v>
      </c>
      <c r="S2359" t="s">
        <v>67</v>
      </c>
      <c r="T2359" t="s">
        <v>68</v>
      </c>
      <c r="U2359">
        <v>2018</v>
      </c>
      <c r="V2359">
        <v>565274</v>
      </c>
      <c r="W2359" t="s">
        <v>69</v>
      </c>
      <c r="X2359" t="s">
        <v>55</v>
      </c>
      <c r="Y2359">
        <v>367061</v>
      </c>
      <c r="Z2359">
        <v>198213</v>
      </c>
      <c r="AA2359" t="s">
        <v>69</v>
      </c>
      <c r="AB2359" t="s">
        <v>10269</v>
      </c>
      <c r="AC2359">
        <v>565274</v>
      </c>
    </row>
    <row r="2360" spans="1:29">
      <c r="A2360">
        <f t="shared" ca="1" si="36"/>
        <v>0.19399694721991301</v>
      </c>
      <c r="B2360" t="s">
        <v>199</v>
      </c>
      <c r="C2360">
        <v>9271878</v>
      </c>
      <c r="D2360" s="2">
        <v>42824</v>
      </c>
      <c r="E2360" t="s">
        <v>10270</v>
      </c>
      <c r="F2360" t="s">
        <v>10271</v>
      </c>
      <c r="G2360">
        <v>5</v>
      </c>
      <c r="H2360" t="s">
        <v>58</v>
      </c>
      <c r="I2360" t="s">
        <v>149</v>
      </c>
      <c r="J2360">
        <v>171767</v>
      </c>
      <c r="K2360">
        <v>5</v>
      </c>
      <c r="L2360" s="2">
        <v>41365</v>
      </c>
      <c r="M2360" s="2">
        <v>43555</v>
      </c>
      <c r="N2360" t="s">
        <v>1657</v>
      </c>
      <c r="O2360">
        <v>36</v>
      </c>
      <c r="P2360" t="s">
        <v>1660</v>
      </c>
      <c r="Q2360" t="s">
        <v>796</v>
      </c>
      <c r="R2360" t="s">
        <v>149</v>
      </c>
      <c r="S2360" t="s">
        <v>260</v>
      </c>
      <c r="T2360" t="s">
        <v>68</v>
      </c>
      <c r="U2360">
        <v>2017</v>
      </c>
      <c r="V2360">
        <v>382423</v>
      </c>
      <c r="W2360" t="s">
        <v>69</v>
      </c>
      <c r="X2360" t="s">
        <v>199</v>
      </c>
      <c r="Y2360">
        <v>207500</v>
      </c>
      <c r="Z2360">
        <v>174923</v>
      </c>
      <c r="AA2360" t="s">
        <v>69</v>
      </c>
      <c r="AB2360" t="s">
        <v>10272</v>
      </c>
      <c r="AC2360">
        <v>382423</v>
      </c>
    </row>
    <row r="2361" spans="1:29">
      <c r="A2361">
        <f t="shared" ca="1" si="36"/>
        <v>0.13726731753141019</v>
      </c>
      <c r="B2361" t="s">
        <v>327</v>
      </c>
      <c r="C2361">
        <v>9291475</v>
      </c>
      <c r="D2361" s="2">
        <v>42907</v>
      </c>
      <c r="E2361" t="s">
        <v>56</v>
      </c>
      <c r="F2361" t="s">
        <v>10273</v>
      </c>
      <c r="G2361">
        <v>5</v>
      </c>
      <c r="H2361" t="s">
        <v>58</v>
      </c>
      <c r="I2361" t="s">
        <v>330</v>
      </c>
      <c r="J2361">
        <v>18210</v>
      </c>
      <c r="K2361">
        <v>4</v>
      </c>
      <c r="L2361" s="2">
        <v>41912</v>
      </c>
      <c r="M2361" s="2">
        <v>43646</v>
      </c>
      <c r="N2361" t="s">
        <v>4403</v>
      </c>
      <c r="O2361">
        <v>25</v>
      </c>
      <c r="P2361" t="s">
        <v>666</v>
      </c>
      <c r="Q2361" t="s">
        <v>119</v>
      </c>
      <c r="R2361" t="s">
        <v>120</v>
      </c>
      <c r="S2361" t="s">
        <v>667</v>
      </c>
      <c r="T2361" t="s">
        <v>68</v>
      </c>
      <c r="U2361">
        <v>2017</v>
      </c>
      <c r="V2361">
        <v>467041</v>
      </c>
      <c r="W2361" t="s">
        <v>69</v>
      </c>
      <c r="X2361" t="s">
        <v>327</v>
      </c>
      <c r="Y2361">
        <v>312814</v>
      </c>
      <c r="Z2361">
        <v>154227</v>
      </c>
      <c r="AA2361" t="s">
        <v>69</v>
      </c>
      <c r="AB2361" t="s">
        <v>10274</v>
      </c>
      <c r="AC2361">
        <v>467041</v>
      </c>
    </row>
    <row r="2362" spans="1:29">
      <c r="A2362">
        <f t="shared" ca="1" si="36"/>
        <v>0.20691557963188589</v>
      </c>
      <c r="B2362" t="s">
        <v>286</v>
      </c>
      <c r="C2362">
        <v>9171364</v>
      </c>
      <c r="D2362" s="2">
        <v>42669</v>
      </c>
      <c r="E2362" t="s">
        <v>76</v>
      </c>
      <c r="F2362" t="s">
        <v>10275</v>
      </c>
      <c r="G2362">
        <v>5</v>
      </c>
      <c r="H2362" t="s">
        <v>58</v>
      </c>
      <c r="I2362" t="s">
        <v>289</v>
      </c>
      <c r="J2362">
        <v>99300</v>
      </c>
      <c r="K2362">
        <v>5</v>
      </c>
      <c r="L2362" s="2">
        <v>41228</v>
      </c>
      <c r="M2362" s="2">
        <v>43404</v>
      </c>
      <c r="N2362" t="s">
        <v>2950</v>
      </c>
      <c r="O2362">
        <v>7</v>
      </c>
      <c r="P2362" t="s">
        <v>64</v>
      </c>
      <c r="Q2362" t="s">
        <v>65</v>
      </c>
      <c r="R2362" t="s">
        <v>66</v>
      </c>
      <c r="S2362" t="s">
        <v>67</v>
      </c>
      <c r="T2362" t="s">
        <v>68</v>
      </c>
      <c r="U2362">
        <v>2017</v>
      </c>
      <c r="V2362">
        <v>405000</v>
      </c>
      <c r="W2362" t="s">
        <v>69</v>
      </c>
      <c r="X2362" t="s">
        <v>286</v>
      </c>
      <c r="Y2362">
        <v>250000</v>
      </c>
      <c r="Z2362">
        <v>155000</v>
      </c>
      <c r="AA2362" t="s">
        <v>69</v>
      </c>
      <c r="AB2362" t="s">
        <v>10276</v>
      </c>
      <c r="AC2362">
        <v>405000</v>
      </c>
    </row>
    <row r="2363" spans="1:29">
      <c r="A2363">
        <f t="shared" ca="1" si="36"/>
        <v>0.99487594815109781</v>
      </c>
      <c r="B2363" t="s">
        <v>241</v>
      </c>
      <c r="C2363">
        <v>9243289</v>
      </c>
      <c r="D2363" s="2">
        <v>42814</v>
      </c>
      <c r="E2363" t="s">
        <v>56</v>
      </c>
      <c r="F2363" t="s">
        <v>10277</v>
      </c>
      <c r="G2363">
        <v>5</v>
      </c>
      <c r="H2363" t="s">
        <v>58</v>
      </c>
      <c r="I2363" t="s">
        <v>243</v>
      </c>
      <c r="J2363">
        <v>119229</v>
      </c>
      <c r="K2363">
        <v>4</v>
      </c>
      <c r="L2363" s="2">
        <v>41883</v>
      </c>
      <c r="M2363" s="2">
        <v>43555</v>
      </c>
      <c r="N2363" t="s">
        <v>2186</v>
      </c>
      <c r="O2363">
        <v>2</v>
      </c>
      <c r="P2363" t="s">
        <v>2882</v>
      </c>
      <c r="Q2363" t="s">
        <v>543</v>
      </c>
      <c r="R2363" t="s">
        <v>205</v>
      </c>
      <c r="S2363" t="s">
        <v>67</v>
      </c>
      <c r="T2363" t="s">
        <v>68</v>
      </c>
      <c r="U2363">
        <v>2017</v>
      </c>
      <c r="V2363">
        <v>270167</v>
      </c>
      <c r="W2363" t="s">
        <v>69</v>
      </c>
      <c r="X2363" t="s">
        <v>241</v>
      </c>
      <c r="Y2363">
        <v>215343</v>
      </c>
      <c r="Z2363">
        <v>54824</v>
      </c>
      <c r="AA2363" t="s">
        <v>69</v>
      </c>
      <c r="AB2363" t="s">
        <v>10278</v>
      </c>
      <c r="AC2363">
        <v>270167</v>
      </c>
    </row>
    <row r="2364" spans="1:29">
      <c r="A2364">
        <f t="shared" ca="1" si="36"/>
        <v>0.95222096048602634</v>
      </c>
      <c r="B2364" t="s">
        <v>1143</v>
      </c>
      <c r="C2364">
        <v>9503694</v>
      </c>
      <c r="D2364" s="2">
        <v>43266</v>
      </c>
      <c r="E2364" t="s">
        <v>328</v>
      </c>
      <c r="F2364" t="s">
        <v>10279</v>
      </c>
      <c r="G2364">
        <v>5</v>
      </c>
      <c r="H2364" t="s">
        <v>58</v>
      </c>
      <c r="I2364" t="s">
        <v>1145</v>
      </c>
      <c r="J2364">
        <v>65023</v>
      </c>
      <c r="K2364">
        <v>5</v>
      </c>
      <c r="L2364" s="2">
        <v>41760</v>
      </c>
      <c r="M2364" s="2">
        <v>43951</v>
      </c>
      <c r="N2364" t="s">
        <v>5657</v>
      </c>
      <c r="O2364">
        <v>13</v>
      </c>
      <c r="P2364" t="s">
        <v>390</v>
      </c>
      <c r="Q2364" t="s">
        <v>217</v>
      </c>
      <c r="R2364" t="s">
        <v>120</v>
      </c>
      <c r="S2364" t="s">
        <v>218</v>
      </c>
      <c r="T2364" t="s">
        <v>68</v>
      </c>
      <c r="U2364">
        <v>2018</v>
      </c>
      <c r="V2364">
        <v>712913</v>
      </c>
      <c r="W2364" t="s">
        <v>69</v>
      </c>
      <c r="X2364" t="s">
        <v>1143</v>
      </c>
      <c r="Y2364">
        <v>512829</v>
      </c>
      <c r="Z2364">
        <v>200084</v>
      </c>
      <c r="AA2364" t="s">
        <v>69</v>
      </c>
      <c r="AB2364" t="s">
        <v>10280</v>
      </c>
      <c r="AC2364">
        <v>712913</v>
      </c>
    </row>
    <row r="2365" spans="1:29">
      <c r="A2365">
        <f t="shared" ca="1" si="36"/>
        <v>0.10571544381241127</v>
      </c>
      <c r="B2365" t="s">
        <v>303</v>
      </c>
      <c r="C2365">
        <v>9450378</v>
      </c>
      <c r="D2365" s="2">
        <v>43322</v>
      </c>
      <c r="E2365" t="s">
        <v>76</v>
      </c>
      <c r="F2365" t="s">
        <v>10281</v>
      </c>
      <c r="G2365">
        <v>5</v>
      </c>
      <c r="H2365" t="s">
        <v>58</v>
      </c>
      <c r="I2365" t="s">
        <v>305</v>
      </c>
      <c r="J2365">
        <v>81371</v>
      </c>
      <c r="K2365">
        <v>10</v>
      </c>
      <c r="L2365" s="2">
        <v>39630</v>
      </c>
      <c r="M2365" s="2">
        <v>44196</v>
      </c>
      <c r="N2365" t="s">
        <v>1912</v>
      </c>
      <c r="O2365">
        <v>16</v>
      </c>
      <c r="P2365" t="s">
        <v>1363</v>
      </c>
      <c r="Q2365" t="s">
        <v>1364</v>
      </c>
      <c r="R2365" t="s">
        <v>149</v>
      </c>
      <c r="S2365" t="s">
        <v>67</v>
      </c>
      <c r="T2365" t="s">
        <v>68</v>
      </c>
      <c r="U2365">
        <v>2018</v>
      </c>
      <c r="V2365">
        <v>600320</v>
      </c>
      <c r="W2365" t="s">
        <v>69</v>
      </c>
      <c r="X2365" t="s">
        <v>303</v>
      </c>
      <c r="Y2365">
        <v>388658</v>
      </c>
      <c r="Z2365">
        <v>211662</v>
      </c>
      <c r="AA2365" t="s">
        <v>69</v>
      </c>
      <c r="AB2365" t="s">
        <v>10282</v>
      </c>
      <c r="AC2365">
        <v>600320</v>
      </c>
    </row>
    <row r="2366" spans="1:29">
      <c r="A2366">
        <f t="shared" ca="1" si="36"/>
        <v>0.15044150818041579</v>
      </c>
      <c r="B2366" t="s">
        <v>303</v>
      </c>
      <c r="C2366">
        <v>9550966</v>
      </c>
      <c r="D2366" s="2">
        <v>43314</v>
      </c>
      <c r="E2366" t="s">
        <v>56</v>
      </c>
      <c r="F2366" t="s">
        <v>10283</v>
      </c>
      <c r="G2366">
        <v>5</v>
      </c>
      <c r="H2366" t="s">
        <v>58</v>
      </c>
      <c r="I2366" t="s">
        <v>305</v>
      </c>
      <c r="J2366">
        <v>102601</v>
      </c>
      <c r="K2366">
        <v>5</v>
      </c>
      <c r="L2366" s="2">
        <v>41883</v>
      </c>
      <c r="M2366" s="2">
        <v>44074</v>
      </c>
      <c r="N2366" t="s">
        <v>2509</v>
      </c>
      <c r="O2366">
        <v>5</v>
      </c>
      <c r="P2366" t="s">
        <v>1958</v>
      </c>
      <c r="Q2366" t="s">
        <v>1959</v>
      </c>
      <c r="R2366" t="s">
        <v>347</v>
      </c>
      <c r="S2366" t="s">
        <v>67</v>
      </c>
      <c r="T2366" t="s">
        <v>68</v>
      </c>
      <c r="U2366">
        <v>2018</v>
      </c>
      <c r="V2366">
        <v>413641</v>
      </c>
      <c r="W2366" t="s">
        <v>69</v>
      </c>
      <c r="X2366" t="s">
        <v>303</v>
      </c>
      <c r="Y2366">
        <v>272132</v>
      </c>
      <c r="Z2366">
        <v>141509</v>
      </c>
      <c r="AA2366" t="s">
        <v>69</v>
      </c>
      <c r="AB2366" t="s">
        <v>10284</v>
      </c>
      <c r="AC2366">
        <v>413641</v>
      </c>
    </row>
    <row r="2367" spans="1:29">
      <c r="A2367">
        <f t="shared" ca="1" si="36"/>
        <v>0.6742865250095228</v>
      </c>
      <c r="B2367" t="s">
        <v>127</v>
      </c>
      <c r="C2367">
        <v>9549141</v>
      </c>
      <c r="D2367" s="2">
        <v>43327</v>
      </c>
      <c r="E2367" t="s">
        <v>10285</v>
      </c>
      <c r="F2367" t="s">
        <v>10286</v>
      </c>
      <c r="G2367">
        <v>5</v>
      </c>
      <c r="H2367" t="s">
        <v>58</v>
      </c>
      <c r="I2367" t="s">
        <v>130</v>
      </c>
      <c r="J2367">
        <v>107251</v>
      </c>
      <c r="K2367">
        <v>4</v>
      </c>
      <c r="L2367" s="2">
        <v>42223</v>
      </c>
      <c r="M2367" s="2">
        <v>44043</v>
      </c>
      <c r="N2367" t="s">
        <v>10287</v>
      </c>
      <c r="O2367" t="s">
        <v>677</v>
      </c>
      <c r="P2367" t="s">
        <v>10288</v>
      </c>
      <c r="Q2367" t="s">
        <v>10289</v>
      </c>
      <c r="R2367" t="s">
        <v>69</v>
      </c>
      <c r="S2367" t="s">
        <v>681</v>
      </c>
      <c r="T2367" t="s">
        <v>68</v>
      </c>
      <c r="U2367">
        <v>2018</v>
      </c>
      <c r="V2367">
        <v>395388</v>
      </c>
      <c r="W2367" t="s">
        <v>69</v>
      </c>
      <c r="X2367" t="s">
        <v>127</v>
      </c>
      <c r="Y2367">
        <v>192536</v>
      </c>
      <c r="Z2367">
        <v>11677</v>
      </c>
      <c r="AA2367" t="s">
        <v>69</v>
      </c>
      <c r="AB2367" t="s">
        <v>10290</v>
      </c>
      <c r="AC2367">
        <v>204213</v>
      </c>
    </row>
    <row r="2368" spans="1:29">
      <c r="A2368">
        <f t="shared" ca="1" si="36"/>
        <v>1.2910712892051257E-2</v>
      </c>
      <c r="B2368" t="s">
        <v>405</v>
      </c>
      <c r="C2368">
        <v>9535265</v>
      </c>
      <c r="D2368" s="2">
        <v>43304</v>
      </c>
      <c r="E2368" t="s">
        <v>4772</v>
      </c>
      <c r="F2368" t="s">
        <v>4773</v>
      </c>
      <c r="G2368">
        <v>5</v>
      </c>
      <c r="H2368" t="s">
        <v>58</v>
      </c>
      <c r="I2368" t="s">
        <v>407</v>
      </c>
      <c r="J2368">
        <v>21146</v>
      </c>
      <c r="K2368">
        <v>10</v>
      </c>
      <c r="L2368" s="2">
        <v>38657</v>
      </c>
      <c r="M2368" s="2">
        <v>44408</v>
      </c>
      <c r="N2368" t="s">
        <v>4774</v>
      </c>
      <c r="O2368">
        <v>7</v>
      </c>
      <c r="P2368" t="s">
        <v>1729</v>
      </c>
      <c r="Q2368" t="s">
        <v>65</v>
      </c>
      <c r="R2368" t="s">
        <v>66</v>
      </c>
      <c r="S2368" t="s">
        <v>67</v>
      </c>
      <c r="T2368" t="s">
        <v>68</v>
      </c>
      <c r="U2368">
        <v>2018</v>
      </c>
      <c r="V2368">
        <v>956197</v>
      </c>
      <c r="W2368" t="s">
        <v>69</v>
      </c>
      <c r="X2368" t="s">
        <v>327</v>
      </c>
      <c r="Y2368">
        <v>142545</v>
      </c>
      <c r="Z2368">
        <v>57455</v>
      </c>
      <c r="AA2368" t="s">
        <v>69</v>
      </c>
      <c r="AB2368" t="s">
        <v>4776</v>
      </c>
      <c r="AC2368">
        <v>200000</v>
      </c>
    </row>
    <row r="2369" spans="1:29">
      <c r="A2369">
        <f t="shared" ca="1" si="36"/>
        <v>0.13794185714850882</v>
      </c>
      <c r="B2369" t="s">
        <v>199</v>
      </c>
      <c r="C2369">
        <v>9532110</v>
      </c>
      <c r="D2369" s="2">
        <v>43315</v>
      </c>
      <c r="E2369" t="s">
        <v>56</v>
      </c>
      <c r="F2369" t="s">
        <v>10291</v>
      </c>
      <c r="G2369">
        <v>5</v>
      </c>
      <c r="H2369" t="s">
        <v>58</v>
      </c>
      <c r="I2369" t="s">
        <v>149</v>
      </c>
      <c r="J2369">
        <v>190997</v>
      </c>
      <c r="K2369">
        <v>5</v>
      </c>
      <c r="L2369" s="2">
        <v>41898</v>
      </c>
      <c r="M2369" s="2">
        <v>44074</v>
      </c>
      <c r="N2369" t="s">
        <v>726</v>
      </c>
      <c r="O2369">
        <v>3</v>
      </c>
      <c r="P2369" t="s">
        <v>3700</v>
      </c>
      <c r="Q2369" t="s">
        <v>3701</v>
      </c>
      <c r="R2369" t="s">
        <v>120</v>
      </c>
      <c r="S2369" t="s">
        <v>260</v>
      </c>
      <c r="T2369" t="s">
        <v>68</v>
      </c>
      <c r="U2369">
        <v>2018</v>
      </c>
      <c r="V2369">
        <v>606309</v>
      </c>
      <c r="W2369" t="s">
        <v>69</v>
      </c>
      <c r="X2369" t="s">
        <v>199</v>
      </c>
      <c r="Y2369">
        <v>315786</v>
      </c>
      <c r="Z2369">
        <v>290523</v>
      </c>
      <c r="AA2369" t="s">
        <v>69</v>
      </c>
      <c r="AB2369" t="s">
        <v>10292</v>
      </c>
      <c r="AC2369">
        <v>606309</v>
      </c>
    </row>
    <row r="2370" spans="1:29">
      <c r="A2370">
        <f t="shared" ref="A2370:A2433" ca="1" si="37">RAND()</f>
        <v>0.83997222514012226</v>
      </c>
      <c r="B2370" t="s">
        <v>254</v>
      </c>
      <c r="C2370">
        <v>9197305</v>
      </c>
      <c r="D2370" s="2">
        <v>42739</v>
      </c>
      <c r="E2370" t="s">
        <v>76</v>
      </c>
      <c r="F2370" t="s">
        <v>10293</v>
      </c>
      <c r="G2370">
        <v>5</v>
      </c>
      <c r="H2370" t="s">
        <v>58</v>
      </c>
      <c r="I2370" t="s">
        <v>256</v>
      </c>
      <c r="J2370">
        <v>79123</v>
      </c>
      <c r="K2370">
        <v>8</v>
      </c>
      <c r="L2370" s="2">
        <v>39692</v>
      </c>
      <c r="M2370" s="2">
        <v>44104</v>
      </c>
      <c r="N2370" t="s">
        <v>8095</v>
      </c>
      <c r="O2370">
        <v>6</v>
      </c>
      <c r="P2370" t="s">
        <v>7534</v>
      </c>
      <c r="Q2370" t="s">
        <v>7535</v>
      </c>
      <c r="R2370" t="s">
        <v>401</v>
      </c>
      <c r="S2370" t="s">
        <v>729</v>
      </c>
      <c r="T2370" t="s">
        <v>68</v>
      </c>
      <c r="U2370">
        <v>2017</v>
      </c>
      <c r="V2370">
        <v>271801</v>
      </c>
      <c r="W2370" t="s">
        <v>69</v>
      </c>
      <c r="X2370" t="s">
        <v>254</v>
      </c>
      <c r="Y2370">
        <v>180000</v>
      </c>
      <c r="Z2370">
        <v>91801</v>
      </c>
      <c r="AA2370" t="s">
        <v>69</v>
      </c>
      <c r="AB2370" t="s">
        <v>10294</v>
      </c>
      <c r="AC2370">
        <v>271801</v>
      </c>
    </row>
    <row r="2371" spans="1:29">
      <c r="A2371">
        <f t="shared" ca="1" si="37"/>
        <v>0.31283835034664265</v>
      </c>
      <c r="B2371" t="s">
        <v>254</v>
      </c>
      <c r="C2371">
        <v>9222765</v>
      </c>
      <c r="D2371" s="2">
        <v>42776</v>
      </c>
      <c r="E2371" t="s">
        <v>3994</v>
      </c>
      <c r="F2371" t="s">
        <v>10295</v>
      </c>
      <c r="G2371">
        <v>5</v>
      </c>
      <c r="H2371" t="s">
        <v>58</v>
      </c>
      <c r="I2371" t="s">
        <v>256</v>
      </c>
      <c r="J2371">
        <v>114259</v>
      </c>
      <c r="K2371">
        <v>3</v>
      </c>
      <c r="L2371" s="2">
        <v>42064</v>
      </c>
      <c r="M2371" s="2">
        <v>43524</v>
      </c>
      <c r="N2371" t="s">
        <v>3973</v>
      </c>
      <c r="O2371">
        <v>36</v>
      </c>
      <c r="P2371" t="s">
        <v>1090</v>
      </c>
      <c r="Q2371" t="s">
        <v>1091</v>
      </c>
      <c r="R2371" t="s">
        <v>149</v>
      </c>
      <c r="S2371" t="s">
        <v>67</v>
      </c>
      <c r="T2371" t="s">
        <v>68</v>
      </c>
      <c r="U2371">
        <v>2017</v>
      </c>
      <c r="V2371">
        <v>374274</v>
      </c>
      <c r="W2371" t="s">
        <v>69</v>
      </c>
      <c r="X2371" t="s">
        <v>254</v>
      </c>
      <c r="Y2371">
        <v>243035</v>
      </c>
      <c r="Z2371">
        <v>131239</v>
      </c>
      <c r="AA2371" t="s">
        <v>69</v>
      </c>
      <c r="AB2371" t="s">
        <v>10296</v>
      </c>
      <c r="AC2371">
        <v>374274</v>
      </c>
    </row>
    <row r="2372" spans="1:29">
      <c r="A2372">
        <f t="shared" ca="1" si="37"/>
        <v>0.84751305161547219</v>
      </c>
      <c r="B2372" t="s">
        <v>254</v>
      </c>
      <c r="C2372">
        <v>9474149</v>
      </c>
      <c r="D2372" s="2">
        <v>43216</v>
      </c>
      <c r="E2372" t="s">
        <v>2299</v>
      </c>
      <c r="F2372" t="s">
        <v>10297</v>
      </c>
      <c r="G2372">
        <v>5</v>
      </c>
      <c r="H2372" t="s">
        <v>58</v>
      </c>
      <c r="I2372" t="s">
        <v>256</v>
      </c>
      <c r="J2372">
        <v>117595</v>
      </c>
      <c r="K2372">
        <v>4</v>
      </c>
      <c r="L2372" s="2">
        <v>42217</v>
      </c>
      <c r="M2372" s="2">
        <v>44316</v>
      </c>
      <c r="N2372" t="s">
        <v>2301</v>
      </c>
      <c r="O2372">
        <v>24</v>
      </c>
      <c r="P2372" t="s">
        <v>10298</v>
      </c>
      <c r="Q2372" t="s">
        <v>10299</v>
      </c>
      <c r="R2372" t="s">
        <v>176</v>
      </c>
      <c r="S2372" t="s">
        <v>336</v>
      </c>
      <c r="T2372" t="s">
        <v>68</v>
      </c>
      <c r="U2372">
        <v>2018</v>
      </c>
      <c r="V2372">
        <v>366601</v>
      </c>
      <c r="W2372" t="s">
        <v>69</v>
      </c>
      <c r="X2372" t="s">
        <v>254</v>
      </c>
      <c r="Y2372">
        <v>264411</v>
      </c>
      <c r="Z2372">
        <v>102190</v>
      </c>
      <c r="AA2372" t="s">
        <v>69</v>
      </c>
      <c r="AB2372" t="s">
        <v>10300</v>
      </c>
      <c r="AC2372">
        <v>366601</v>
      </c>
    </row>
    <row r="2373" spans="1:29">
      <c r="A2373">
        <f t="shared" ca="1" si="37"/>
        <v>7.9694178417872186E-2</v>
      </c>
      <c r="B2373" t="s">
        <v>303</v>
      </c>
      <c r="C2373">
        <v>9437800</v>
      </c>
      <c r="D2373" s="2">
        <v>43175</v>
      </c>
      <c r="E2373" t="s">
        <v>76</v>
      </c>
      <c r="F2373" t="s">
        <v>10301</v>
      </c>
      <c r="G2373">
        <v>5</v>
      </c>
      <c r="H2373" t="s">
        <v>58</v>
      </c>
      <c r="I2373" t="s">
        <v>305</v>
      </c>
      <c r="J2373">
        <v>99722</v>
      </c>
      <c r="K2373">
        <v>5</v>
      </c>
      <c r="L2373" s="2">
        <v>41730</v>
      </c>
      <c r="M2373" s="2">
        <v>43555</v>
      </c>
      <c r="N2373" t="s">
        <v>1111</v>
      </c>
      <c r="O2373">
        <v>11</v>
      </c>
      <c r="P2373" t="s">
        <v>532</v>
      </c>
      <c r="Q2373" t="s">
        <v>533</v>
      </c>
      <c r="R2373" t="s">
        <v>149</v>
      </c>
      <c r="S2373" t="s">
        <v>67</v>
      </c>
      <c r="T2373" t="s">
        <v>68</v>
      </c>
      <c r="U2373">
        <v>2018</v>
      </c>
      <c r="V2373">
        <v>384026</v>
      </c>
      <c r="W2373" t="s">
        <v>69</v>
      </c>
      <c r="X2373" t="s">
        <v>303</v>
      </c>
      <c r="Y2373">
        <v>242288</v>
      </c>
      <c r="Z2373">
        <v>141738</v>
      </c>
      <c r="AA2373" t="s">
        <v>69</v>
      </c>
      <c r="AB2373" t="s">
        <v>10302</v>
      </c>
      <c r="AC2373">
        <v>384026</v>
      </c>
    </row>
    <row r="2374" spans="1:29">
      <c r="A2374">
        <f t="shared" ca="1" si="37"/>
        <v>0.35866997434898351</v>
      </c>
      <c r="B2374" t="s">
        <v>1525</v>
      </c>
      <c r="C2374">
        <v>9295853</v>
      </c>
      <c r="D2374" s="2">
        <v>42881</v>
      </c>
      <c r="E2374" t="s">
        <v>10303</v>
      </c>
      <c r="F2374" t="s">
        <v>10304</v>
      </c>
      <c r="G2374">
        <v>5</v>
      </c>
      <c r="H2374" t="s">
        <v>58</v>
      </c>
      <c r="I2374" t="s">
        <v>1528</v>
      </c>
      <c r="J2374">
        <v>8348</v>
      </c>
      <c r="K2374">
        <v>3</v>
      </c>
      <c r="L2374" s="2">
        <v>42226</v>
      </c>
      <c r="M2374" s="2">
        <v>43616</v>
      </c>
      <c r="N2374" t="s">
        <v>7750</v>
      </c>
      <c r="O2374">
        <v>1</v>
      </c>
      <c r="P2374" t="s">
        <v>247</v>
      </c>
      <c r="Q2374" t="s">
        <v>248</v>
      </c>
      <c r="R2374" t="s">
        <v>249</v>
      </c>
      <c r="S2374" t="s">
        <v>67</v>
      </c>
      <c r="T2374" t="s">
        <v>68</v>
      </c>
      <c r="U2374">
        <v>2017</v>
      </c>
      <c r="V2374">
        <v>541422</v>
      </c>
      <c r="W2374" t="s">
        <v>69</v>
      </c>
      <c r="X2374" t="s">
        <v>1525</v>
      </c>
      <c r="Y2374">
        <v>464592</v>
      </c>
      <c r="Z2374">
        <v>76830</v>
      </c>
      <c r="AA2374" t="s">
        <v>69</v>
      </c>
      <c r="AB2374" t="s">
        <v>10305</v>
      </c>
      <c r="AC2374">
        <v>541422</v>
      </c>
    </row>
    <row r="2375" spans="1:29">
      <c r="A2375">
        <f t="shared" ca="1" si="37"/>
        <v>0.11878763800184633</v>
      </c>
      <c r="B2375" t="s">
        <v>241</v>
      </c>
      <c r="C2375">
        <v>9249959</v>
      </c>
      <c r="D2375" s="2">
        <v>42811</v>
      </c>
      <c r="E2375" t="s">
        <v>76</v>
      </c>
      <c r="F2375" t="s">
        <v>10306</v>
      </c>
      <c r="G2375">
        <v>5</v>
      </c>
      <c r="H2375" t="s">
        <v>58</v>
      </c>
      <c r="I2375" t="s">
        <v>243</v>
      </c>
      <c r="J2375">
        <v>118246</v>
      </c>
      <c r="K2375">
        <v>5</v>
      </c>
      <c r="L2375" s="2">
        <v>41426</v>
      </c>
      <c r="M2375" s="2">
        <v>43190</v>
      </c>
      <c r="N2375" t="s">
        <v>278</v>
      </c>
      <c r="O2375">
        <v>1</v>
      </c>
      <c r="P2375" t="s">
        <v>247</v>
      </c>
      <c r="Q2375" t="s">
        <v>248</v>
      </c>
      <c r="R2375" t="s">
        <v>249</v>
      </c>
      <c r="S2375" t="s">
        <v>67</v>
      </c>
      <c r="T2375" t="s">
        <v>68</v>
      </c>
      <c r="U2375">
        <v>2017</v>
      </c>
      <c r="V2375">
        <v>377500</v>
      </c>
      <c r="W2375" t="s">
        <v>69</v>
      </c>
      <c r="X2375" t="s">
        <v>241</v>
      </c>
      <c r="Y2375">
        <v>250000</v>
      </c>
      <c r="Z2375">
        <v>127500</v>
      </c>
      <c r="AA2375" t="s">
        <v>69</v>
      </c>
      <c r="AB2375" t="s">
        <v>10307</v>
      </c>
      <c r="AC2375">
        <v>377500</v>
      </c>
    </row>
    <row r="2376" spans="1:29">
      <c r="A2376">
        <f t="shared" ca="1" si="37"/>
        <v>9.6770574586281244E-2</v>
      </c>
      <c r="B2376" t="s">
        <v>55</v>
      </c>
      <c r="C2376">
        <v>9450549</v>
      </c>
      <c r="D2376" s="2">
        <v>43160</v>
      </c>
      <c r="E2376" t="s">
        <v>76</v>
      </c>
      <c r="F2376" t="s">
        <v>10308</v>
      </c>
      <c r="G2376">
        <v>5</v>
      </c>
      <c r="H2376" t="s">
        <v>58</v>
      </c>
      <c r="I2376" t="s">
        <v>59</v>
      </c>
      <c r="J2376">
        <v>85419</v>
      </c>
      <c r="K2376">
        <v>5</v>
      </c>
      <c r="L2376" s="2">
        <v>41730</v>
      </c>
      <c r="M2376" s="2">
        <v>43921</v>
      </c>
      <c r="N2376" t="s">
        <v>1011</v>
      </c>
      <c r="O2376">
        <v>1</v>
      </c>
      <c r="P2376" t="s">
        <v>161</v>
      </c>
      <c r="Q2376" t="s">
        <v>162</v>
      </c>
      <c r="R2376" t="s">
        <v>163</v>
      </c>
      <c r="S2376" t="s">
        <v>67</v>
      </c>
      <c r="T2376" t="s">
        <v>68</v>
      </c>
      <c r="U2376">
        <v>2018</v>
      </c>
      <c r="V2376">
        <v>540278</v>
      </c>
      <c r="W2376" t="s">
        <v>69</v>
      </c>
      <c r="X2376" t="s">
        <v>55</v>
      </c>
      <c r="Y2376">
        <v>380111</v>
      </c>
      <c r="Z2376">
        <v>160167</v>
      </c>
      <c r="AA2376" t="s">
        <v>69</v>
      </c>
      <c r="AB2376" t="s">
        <v>10309</v>
      </c>
      <c r="AC2376">
        <v>540278</v>
      </c>
    </row>
    <row r="2377" spans="1:29">
      <c r="A2377">
        <f t="shared" ca="1" si="37"/>
        <v>0.35590508974602031</v>
      </c>
      <c r="B2377" t="s">
        <v>55</v>
      </c>
      <c r="C2377">
        <v>9265335</v>
      </c>
      <c r="D2377" s="2">
        <v>42888</v>
      </c>
      <c r="E2377" t="s">
        <v>76</v>
      </c>
      <c r="F2377" t="s">
        <v>10310</v>
      </c>
      <c r="G2377">
        <v>5</v>
      </c>
      <c r="H2377" t="s">
        <v>58</v>
      </c>
      <c r="I2377" t="s">
        <v>59</v>
      </c>
      <c r="J2377">
        <v>82868</v>
      </c>
      <c r="K2377">
        <v>5</v>
      </c>
      <c r="L2377" s="2">
        <v>41395</v>
      </c>
      <c r="M2377" s="2">
        <v>43585</v>
      </c>
      <c r="N2377" t="s">
        <v>3149</v>
      </c>
      <c r="O2377">
        <v>3</v>
      </c>
      <c r="P2377" t="s">
        <v>553</v>
      </c>
      <c r="Q2377" t="s">
        <v>554</v>
      </c>
      <c r="R2377" t="s">
        <v>555</v>
      </c>
      <c r="S2377" t="s">
        <v>67</v>
      </c>
      <c r="T2377" t="s">
        <v>68</v>
      </c>
      <c r="U2377">
        <v>2017</v>
      </c>
      <c r="V2377">
        <v>336875</v>
      </c>
      <c r="W2377" t="s">
        <v>69</v>
      </c>
      <c r="X2377" t="s">
        <v>55</v>
      </c>
      <c r="Y2377">
        <v>218750</v>
      </c>
      <c r="Z2377">
        <v>118125</v>
      </c>
      <c r="AA2377" t="s">
        <v>69</v>
      </c>
      <c r="AB2377" t="s">
        <v>10311</v>
      </c>
      <c r="AC2377">
        <v>336875</v>
      </c>
    </row>
    <row r="2378" spans="1:29">
      <c r="A2378">
        <f t="shared" ca="1" si="37"/>
        <v>0.77402463436838298</v>
      </c>
      <c r="B2378" t="s">
        <v>303</v>
      </c>
      <c r="C2378">
        <v>9544954</v>
      </c>
      <c r="D2378" s="2">
        <v>43327</v>
      </c>
      <c r="E2378" t="s">
        <v>56</v>
      </c>
      <c r="F2378" t="s">
        <v>10312</v>
      </c>
      <c r="G2378">
        <v>5</v>
      </c>
      <c r="H2378" t="s">
        <v>58</v>
      </c>
      <c r="I2378" t="s">
        <v>305</v>
      </c>
      <c r="J2378">
        <v>100449</v>
      </c>
      <c r="K2378">
        <v>5</v>
      </c>
      <c r="L2378" s="2">
        <v>41897</v>
      </c>
      <c r="M2378" s="2">
        <v>43677</v>
      </c>
      <c r="N2378" t="s">
        <v>3589</v>
      </c>
      <c r="O2378">
        <v>6</v>
      </c>
      <c r="P2378" t="s">
        <v>333</v>
      </c>
      <c r="Q2378" t="s">
        <v>334</v>
      </c>
      <c r="R2378" t="s">
        <v>335</v>
      </c>
      <c r="S2378" t="s">
        <v>67</v>
      </c>
      <c r="T2378" t="s">
        <v>68</v>
      </c>
      <c r="U2378">
        <v>2018</v>
      </c>
      <c r="V2378">
        <v>349875</v>
      </c>
      <c r="W2378" t="s">
        <v>69</v>
      </c>
      <c r="X2378" t="s">
        <v>303</v>
      </c>
      <c r="Y2378">
        <v>225000</v>
      </c>
      <c r="Z2378">
        <v>124875</v>
      </c>
      <c r="AA2378" t="s">
        <v>69</v>
      </c>
      <c r="AB2378" t="s">
        <v>10313</v>
      </c>
      <c r="AC2378">
        <v>349875</v>
      </c>
    </row>
    <row r="2379" spans="1:29">
      <c r="A2379">
        <f t="shared" ca="1" si="37"/>
        <v>0.9035384536941885</v>
      </c>
      <c r="B2379" t="s">
        <v>55</v>
      </c>
      <c r="C2379">
        <v>9513616</v>
      </c>
      <c r="D2379" s="2">
        <v>43256</v>
      </c>
      <c r="E2379" t="s">
        <v>56</v>
      </c>
      <c r="F2379" t="s">
        <v>10314</v>
      </c>
      <c r="G2379">
        <v>5</v>
      </c>
      <c r="H2379" t="s">
        <v>58</v>
      </c>
      <c r="I2379" t="s">
        <v>59</v>
      </c>
      <c r="J2379">
        <v>89470</v>
      </c>
      <c r="K2379">
        <v>5</v>
      </c>
      <c r="L2379" s="2">
        <v>41897</v>
      </c>
      <c r="M2379" s="2">
        <v>44012</v>
      </c>
      <c r="N2379" t="s">
        <v>1441</v>
      </c>
      <c r="O2379">
        <v>1</v>
      </c>
      <c r="P2379" t="s">
        <v>247</v>
      </c>
      <c r="Q2379" t="s">
        <v>248</v>
      </c>
      <c r="R2379" t="s">
        <v>249</v>
      </c>
      <c r="S2379" t="s">
        <v>67</v>
      </c>
      <c r="T2379" t="s">
        <v>68</v>
      </c>
      <c r="U2379">
        <v>2018</v>
      </c>
      <c r="V2379">
        <v>295675</v>
      </c>
      <c r="W2379" t="s">
        <v>69</v>
      </c>
      <c r="X2379" t="s">
        <v>55</v>
      </c>
      <c r="Y2379">
        <v>196875</v>
      </c>
      <c r="Z2379">
        <v>98800</v>
      </c>
      <c r="AA2379" t="s">
        <v>69</v>
      </c>
      <c r="AB2379" t="s">
        <v>10315</v>
      </c>
      <c r="AC2379">
        <v>295675</v>
      </c>
    </row>
    <row r="2380" spans="1:29">
      <c r="A2380">
        <f t="shared" ca="1" si="37"/>
        <v>0.64486487670372561</v>
      </c>
      <c r="B2380" t="s">
        <v>92</v>
      </c>
      <c r="C2380">
        <v>9312143</v>
      </c>
      <c r="D2380" s="2">
        <v>42912</v>
      </c>
      <c r="E2380" t="s">
        <v>790</v>
      </c>
      <c r="F2380" t="s">
        <v>10316</v>
      </c>
      <c r="G2380">
        <v>5</v>
      </c>
      <c r="H2380" t="s">
        <v>58</v>
      </c>
      <c r="I2380" t="s">
        <v>95</v>
      </c>
      <c r="J2380">
        <v>82133</v>
      </c>
      <c r="K2380">
        <v>3</v>
      </c>
      <c r="L2380" s="2">
        <v>42211</v>
      </c>
      <c r="M2380" s="2">
        <v>43646</v>
      </c>
      <c r="N2380" t="s">
        <v>7946</v>
      </c>
      <c r="O2380">
        <v>5</v>
      </c>
      <c r="P2380" t="s">
        <v>8486</v>
      </c>
      <c r="Q2380" t="s">
        <v>595</v>
      </c>
      <c r="R2380" t="s">
        <v>311</v>
      </c>
      <c r="S2380" t="s">
        <v>260</v>
      </c>
      <c r="T2380" t="s">
        <v>68</v>
      </c>
      <c r="U2380">
        <v>2017</v>
      </c>
      <c r="V2380">
        <v>217313</v>
      </c>
      <c r="W2380" t="s">
        <v>69</v>
      </c>
      <c r="X2380" t="s">
        <v>92</v>
      </c>
      <c r="Y2380">
        <v>145250</v>
      </c>
      <c r="Z2380">
        <v>72063</v>
      </c>
      <c r="AA2380" t="s">
        <v>69</v>
      </c>
      <c r="AB2380" t="s">
        <v>10317</v>
      </c>
      <c r="AC2380">
        <v>217313</v>
      </c>
    </row>
    <row r="2381" spans="1:29">
      <c r="A2381">
        <f t="shared" ca="1" si="37"/>
        <v>0.7090901480242694</v>
      </c>
      <c r="B2381" t="s">
        <v>241</v>
      </c>
      <c r="C2381">
        <v>9210645</v>
      </c>
      <c r="D2381" s="2">
        <v>42761</v>
      </c>
      <c r="E2381" t="s">
        <v>76</v>
      </c>
      <c r="F2381" t="s">
        <v>10318</v>
      </c>
      <c r="G2381">
        <v>5</v>
      </c>
      <c r="H2381" t="s">
        <v>58</v>
      </c>
      <c r="I2381" t="s">
        <v>243</v>
      </c>
      <c r="J2381">
        <v>62410</v>
      </c>
      <c r="K2381">
        <v>18</v>
      </c>
      <c r="L2381" s="2">
        <v>35991</v>
      </c>
      <c r="M2381" s="2">
        <v>43496</v>
      </c>
      <c r="N2381" t="s">
        <v>776</v>
      </c>
      <c r="O2381">
        <v>6</v>
      </c>
      <c r="P2381" t="s">
        <v>432</v>
      </c>
      <c r="Q2381" t="s">
        <v>433</v>
      </c>
      <c r="R2381" t="s">
        <v>434</v>
      </c>
      <c r="S2381" t="s">
        <v>67</v>
      </c>
      <c r="T2381" t="s">
        <v>68</v>
      </c>
      <c r="U2381">
        <v>2017</v>
      </c>
      <c r="V2381">
        <v>385036</v>
      </c>
      <c r="W2381" t="s">
        <v>69</v>
      </c>
      <c r="X2381" t="s">
        <v>241</v>
      </c>
      <c r="Y2381">
        <v>279313</v>
      </c>
      <c r="Z2381">
        <v>105723</v>
      </c>
      <c r="AA2381" t="s">
        <v>69</v>
      </c>
      <c r="AB2381" t="s">
        <v>10319</v>
      </c>
      <c r="AC2381">
        <v>385036</v>
      </c>
    </row>
    <row r="2382" spans="1:29">
      <c r="A2382">
        <f t="shared" ca="1" si="37"/>
        <v>0.43158826112489046</v>
      </c>
      <c r="B2382" t="s">
        <v>624</v>
      </c>
      <c r="C2382">
        <v>9232008</v>
      </c>
      <c r="D2382" s="2">
        <v>42790</v>
      </c>
      <c r="E2382" t="s">
        <v>76</v>
      </c>
      <c r="F2382" t="s">
        <v>10320</v>
      </c>
      <c r="G2382">
        <v>5</v>
      </c>
      <c r="H2382" t="s">
        <v>58</v>
      </c>
      <c r="I2382" t="s">
        <v>626</v>
      </c>
      <c r="J2382">
        <v>13486</v>
      </c>
      <c r="K2382">
        <v>5</v>
      </c>
      <c r="L2382" s="2">
        <v>41379</v>
      </c>
      <c r="M2382" s="2">
        <v>43524</v>
      </c>
      <c r="N2382" t="s">
        <v>10321</v>
      </c>
      <c r="O2382">
        <v>7</v>
      </c>
      <c r="P2382" t="s">
        <v>64</v>
      </c>
      <c r="Q2382" t="s">
        <v>65</v>
      </c>
      <c r="R2382" t="s">
        <v>66</v>
      </c>
      <c r="S2382" t="s">
        <v>67</v>
      </c>
      <c r="T2382" t="s">
        <v>68</v>
      </c>
      <c r="U2382">
        <v>2017</v>
      </c>
      <c r="V2382">
        <v>366298</v>
      </c>
      <c r="W2382" t="s">
        <v>69</v>
      </c>
      <c r="X2382" t="s">
        <v>624</v>
      </c>
      <c r="Y2382">
        <v>297173</v>
      </c>
      <c r="Z2382">
        <v>69125</v>
      </c>
      <c r="AA2382" t="s">
        <v>69</v>
      </c>
      <c r="AB2382" t="s">
        <v>10322</v>
      </c>
      <c r="AC2382">
        <v>366298</v>
      </c>
    </row>
    <row r="2383" spans="1:29">
      <c r="A2383">
        <f t="shared" ca="1" si="37"/>
        <v>0.72306238818734025</v>
      </c>
      <c r="B2383" t="s">
        <v>199</v>
      </c>
      <c r="C2383">
        <v>9262872</v>
      </c>
      <c r="D2383" s="2">
        <v>42851</v>
      </c>
      <c r="E2383" t="s">
        <v>76</v>
      </c>
      <c r="F2383" t="s">
        <v>10323</v>
      </c>
      <c r="G2383">
        <v>5</v>
      </c>
      <c r="H2383" t="s">
        <v>58</v>
      </c>
      <c r="I2383" t="s">
        <v>149</v>
      </c>
      <c r="J2383">
        <v>127590</v>
      </c>
      <c r="K2383">
        <v>10</v>
      </c>
      <c r="L2383" s="2">
        <v>39353</v>
      </c>
      <c r="M2383" s="2">
        <v>43220</v>
      </c>
      <c r="N2383" t="s">
        <v>726</v>
      </c>
      <c r="O2383">
        <v>11</v>
      </c>
      <c r="P2383" t="s">
        <v>1292</v>
      </c>
      <c r="Q2383" t="s">
        <v>1293</v>
      </c>
      <c r="R2383" t="s">
        <v>555</v>
      </c>
      <c r="S2383" t="s">
        <v>67</v>
      </c>
      <c r="T2383" t="s">
        <v>68</v>
      </c>
      <c r="U2383">
        <v>2017</v>
      </c>
      <c r="V2383">
        <v>292112</v>
      </c>
      <c r="W2383" t="s">
        <v>69</v>
      </c>
      <c r="X2383" t="s">
        <v>199</v>
      </c>
      <c r="Y2383">
        <v>184298</v>
      </c>
      <c r="Z2383">
        <v>107814</v>
      </c>
      <c r="AA2383" t="s">
        <v>69</v>
      </c>
      <c r="AB2383" t="s">
        <v>10324</v>
      </c>
      <c r="AC2383">
        <v>292112</v>
      </c>
    </row>
    <row r="2384" spans="1:29">
      <c r="A2384">
        <f t="shared" ca="1" si="37"/>
        <v>0.57194208411683545</v>
      </c>
      <c r="B2384" t="s">
        <v>303</v>
      </c>
      <c r="C2384">
        <v>9513519</v>
      </c>
      <c r="D2384" s="2">
        <v>43244</v>
      </c>
      <c r="E2384" t="s">
        <v>56</v>
      </c>
      <c r="F2384" t="s">
        <v>10325</v>
      </c>
      <c r="G2384">
        <v>5</v>
      </c>
      <c r="H2384" t="s">
        <v>58</v>
      </c>
      <c r="I2384" t="s">
        <v>305</v>
      </c>
      <c r="J2384">
        <v>62876</v>
      </c>
      <c r="K2384">
        <v>14</v>
      </c>
      <c r="L2384" s="2">
        <v>37653</v>
      </c>
      <c r="M2384" s="2">
        <v>43646</v>
      </c>
      <c r="N2384" t="s">
        <v>4454</v>
      </c>
      <c r="O2384">
        <v>6</v>
      </c>
      <c r="P2384" t="s">
        <v>333</v>
      </c>
      <c r="Q2384" t="s">
        <v>334</v>
      </c>
      <c r="R2384" t="s">
        <v>335</v>
      </c>
      <c r="S2384" t="s">
        <v>67</v>
      </c>
      <c r="T2384" t="s">
        <v>68</v>
      </c>
      <c r="U2384">
        <v>2018</v>
      </c>
      <c r="V2384">
        <v>387500</v>
      </c>
      <c r="W2384" t="s">
        <v>69</v>
      </c>
      <c r="X2384" t="s">
        <v>303</v>
      </c>
      <c r="Y2384">
        <v>250000</v>
      </c>
      <c r="Z2384">
        <v>137500</v>
      </c>
      <c r="AA2384" t="s">
        <v>69</v>
      </c>
      <c r="AB2384" t="s">
        <v>10326</v>
      </c>
      <c r="AC2384">
        <v>387500</v>
      </c>
    </row>
    <row r="2385" spans="1:29">
      <c r="A2385">
        <f t="shared" ca="1" si="37"/>
        <v>0.74539336921559074</v>
      </c>
      <c r="B2385" t="s">
        <v>241</v>
      </c>
      <c r="C2385">
        <v>9244058</v>
      </c>
      <c r="D2385" s="2">
        <v>42804</v>
      </c>
      <c r="E2385" t="s">
        <v>76</v>
      </c>
      <c r="F2385" t="s">
        <v>10327</v>
      </c>
      <c r="G2385">
        <v>5</v>
      </c>
      <c r="H2385" t="s">
        <v>58</v>
      </c>
      <c r="I2385" t="s">
        <v>243</v>
      </c>
      <c r="J2385">
        <v>33833</v>
      </c>
      <c r="K2385">
        <v>32</v>
      </c>
      <c r="L2385" s="2">
        <v>31138</v>
      </c>
      <c r="M2385" s="2">
        <v>43373</v>
      </c>
      <c r="N2385" t="s">
        <v>3218</v>
      </c>
      <c r="O2385">
        <v>4</v>
      </c>
      <c r="P2385" t="s">
        <v>135</v>
      </c>
      <c r="Q2385" t="s">
        <v>136</v>
      </c>
      <c r="R2385" t="s">
        <v>137</v>
      </c>
      <c r="S2385" t="s">
        <v>67</v>
      </c>
      <c r="T2385" t="s">
        <v>68</v>
      </c>
      <c r="U2385">
        <v>2017</v>
      </c>
      <c r="V2385">
        <v>382500</v>
      </c>
      <c r="W2385" t="s">
        <v>69</v>
      </c>
      <c r="X2385" t="s">
        <v>241</v>
      </c>
      <c r="Y2385">
        <v>250000</v>
      </c>
      <c r="Z2385">
        <v>132500</v>
      </c>
      <c r="AA2385" t="s">
        <v>69</v>
      </c>
      <c r="AB2385" t="s">
        <v>10328</v>
      </c>
      <c r="AC2385">
        <v>382500</v>
      </c>
    </row>
    <row r="2386" spans="1:29">
      <c r="A2386">
        <f t="shared" ca="1" si="37"/>
        <v>0.68454328441853041</v>
      </c>
      <c r="B2386" t="s">
        <v>241</v>
      </c>
      <c r="C2386">
        <v>9490418</v>
      </c>
      <c r="D2386" s="2">
        <v>43188</v>
      </c>
      <c r="E2386" t="s">
        <v>56</v>
      </c>
      <c r="F2386" t="s">
        <v>10329</v>
      </c>
      <c r="G2386">
        <v>5</v>
      </c>
      <c r="H2386" t="s">
        <v>58</v>
      </c>
      <c r="I2386" t="s">
        <v>243</v>
      </c>
      <c r="J2386">
        <v>119857</v>
      </c>
      <c r="K2386">
        <v>4</v>
      </c>
      <c r="L2386" s="2">
        <v>42095</v>
      </c>
      <c r="M2386" s="2">
        <v>44286</v>
      </c>
      <c r="N2386" t="s">
        <v>3129</v>
      </c>
      <c r="O2386">
        <v>11</v>
      </c>
      <c r="P2386" t="s">
        <v>3281</v>
      </c>
      <c r="Q2386" t="s">
        <v>533</v>
      </c>
      <c r="R2386" t="s">
        <v>149</v>
      </c>
      <c r="S2386" t="s">
        <v>260</v>
      </c>
      <c r="T2386" t="s">
        <v>68</v>
      </c>
      <c r="U2386">
        <v>2018</v>
      </c>
      <c r="V2386">
        <v>383250</v>
      </c>
      <c r="W2386" t="s">
        <v>69</v>
      </c>
      <c r="X2386" t="s">
        <v>241</v>
      </c>
      <c r="Y2386">
        <v>503359</v>
      </c>
      <c r="Z2386">
        <v>268290</v>
      </c>
      <c r="AA2386" t="s">
        <v>69</v>
      </c>
      <c r="AB2386" t="s">
        <v>10330</v>
      </c>
      <c r="AC2386">
        <v>383250</v>
      </c>
    </row>
    <row r="2387" spans="1:29">
      <c r="A2387">
        <f t="shared" ca="1" si="37"/>
        <v>0.60997653180848821</v>
      </c>
      <c r="B2387" t="s">
        <v>405</v>
      </c>
      <c r="C2387">
        <v>9549032</v>
      </c>
      <c r="D2387" s="2">
        <v>43322</v>
      </c>
      <c r="E2387" t="s">
        <v>10331</v>
      </c>
      <c r="F2387" t="s">
        <v>10332</v>
      </c>
      <c r="G2387">
        <v>5</v>
      </c>
      <c r="H2387" t="s">
        <v>58</v>
      </c>
      <c r="I2387" t="s">
        <v>407</v>
      </c>
      <c r="J2387">
        <v>43589</v>
      </c>
      <c r="K2387">
        <v>2</v>
      </c>
      <c r="L2387" s="2">
        <v>42994</v>
      </c>
      <c r="M2387" s="2">
        <v>44074</v>
      </c>
      <c r="N2387" t="s">
        <v>10333</v>
      </c>
      <c r="O2387">
        <v>4</v>
      </c>
      <c r="P2387" t="s">
        <v>4372</v>
      </c>
      <c r="Q2387" t="s">
        <v>2631</v>
      </c>
      <c r="R2387" t="s">
        <v>370</v>
      </c>
      <c r="S2387" t="s">
        <v>296</v>
      </c>
      <c r="T2387" t="s">
        <v>68</v>
      </c>
      <c r="U2387">
        <v>2018</v>
      </c>
      <c r="V2387">
        <v>222448</v>
      </c>
      <c r="W2387" t="s">
        <v>69</v>
      </c>
      <c r="X2387" t="s">
        <v>405</v>
      </c>
      <c r="Y2387">
        <v>150812</v>
      </c>
      <c r="Z2387">
        <v>71636</v>
      </c>
      <c r="AA2387" t="s">
        <v>69</v>
      </c>
      <c r="AB2387" t="s">
        <v>10334</v>
      </c>
      <c r="AC2387">
        <v>222448</v>
      </c>
    </row>
    <row r="2388" spans="1:29">
      <c r="A2388">
        <f t="shared" ca="1" si="37"/>
        <v>0.41580424135636274</v>
      </c>
      <c r="B2388" t="s">
        <v>55</v>
      </c>
      <c r="C2388">
        <v>9330239</v>
      </c>
      <c r="D2388" s="2">
        <v>42947</v>
      </c>
      <c r="E2388" t="s">
        <v>76</v>
      </c>
      <c r="F2388" t="s">
        <v>10335</v>
      </c>
      <c r="G2388">
        <v>5</v>
      </c>
      <c r="H2388" t="s">
        <v>58</v>
      </c>
      <c r="I2388" t="s">
        <v>59</v>
      </c>
      <c r="J2388">
        <v>82225</v>
      </c>
      <c r="K2388">
        <v>5</v>
      </c>
      <c r="L2388" s="2">
        <v>41518</v>
      </c>
      <c r="M2388" s="2">
        <v>43708</v>
      </c>
      <c r="N2388" t="s">
        <v>1088</v>
      </c>
      <c r="O2388">
        <v>1</v>
      </c>
      <c r="P2388" t="s">
        <v>5935</v>
      </c>
      <c r="Q2388" t="s">
        <v>5936</v>
      </c>
      <c r="R2388" t="s">
        <v>5937</v>
      </c>
      <c r="S2388" t="s">
        <v>67</v>
      </c>
      <c r="T2388" t="s">
        <v>68</v>
      </c>
      <c r="U2388">
        <v>2017</v>
      </c>
      <c r="V2388">
        <v>331406</v>
      </c>
      <c r="W2388" t="s">
        <v>69</v>
      </c>
      <c r="X2388" t="s">
        <v>55</v>
      </c>
      <c r="Y2388">
        <v>218750</v>
      </c>
      <c r="Z2388">
        <v>112656</v>
      </c>
      <c r="AA2388" t="s">
        <v>69</v>
      </c>
      <c r="AB2388" t="s">
        <v>10336</v>
      </c>
      <c r="AC2388">
        <v>331406</v>
      </c>
    </row>
    <row r="2389" spans="1:29">
      <c r="A2389">
        <f t="shared" ca="1" si="37"/>
        <v>0.93429466594526978</v>
      </c>
      <c r="B2389" t="s">
        <v>199</v>
      </c>
      <c r="C2389">
        <v>9550921</v>
      </c>
      <c r="D2389" s="2">
        <v>43339</v>
      </c>
      <c r="E2389" t="s">
        <v>56</v>
      </c>
      <c r="F2389" t="s">
        <v>10337</v>
      </c>
      <c r="G2389">
        <v>5</v>
      </c>
      <c r="H2389" t="s">
        <v>58</v>
      </c>
      <c r="I2389" t="s">
        <v>149</v>
      </c>
      <c r="J2389">
        <v>136551</v>
      </c>
      <c r="K2389">
        <v>10</v>
      </c>
      <c r="L2389" s="2">
        <v>39783</v>
      </c>
      <c r="M2389" s="2">
        <v>43708</v>
      </c>
      <c r="N2389" t="s">
        <v>2620</v>
      </c>
      <c r="O2389">
        <v>7</v>
      </c>
      <c r="P2389" t="s">
        <v>259</v>
      </c>
      <c r="Q2389" t="s">
        <v>190</v>
      </c>
      <c r="R2389" t="s">
        <v>191</v>
      </c>
      <c r="S2389" t="s">
        <v>260</v>
      </c>
      <c r="T2389" t="s">
        <v>68</v>
      </c>
      <c r="U2389">
        <v>2018</v>
      </c>
      <c r="V2389">
        <v>560424</v>
      </c>
      <c r="W2389" t="s">
        <v>69</v>
      </c>
      <c r="X2389" t="s">
        <v>199</v>
      </c>
      <c r="Y2389">
        <v>421836</v>
      </c>
      <c r="Z2389">
        <v>138588</v>
      </c>
      <c r="AA2389" t="s">
        <v>69</v>
      </c>
      <c r="AB2389" t="s">
        <v>10338</v>
      </c>
      <c r="AC2389">
        <v>560424</v>
      </c>
    </row>
    <row r="2390" spans="1:29">
      <c r="A2390">
        <f t="shared" ca="1" si="37"/>
        <v>0.72593015484755641</v>
      </c>
      <c r="B2390" t="s">
        <v>199</v>
      </c>
      <c r="C2390">
        <v>9487187</v>
      </c>
      <c r="D2390" s="2">
        <v>43209</v>
      </c>
      <c r="E2390" t="s">
        <v>56</v>
      </c>
      <c r="F2390" t="s">
        <v>10339</v>
      </c>
      <c r="G2390">
        <v>5</v>
      </c>
      <c r="H2390" t="s">
        <v>58</v>
      </c>
      <c r="I2390" t="s">
        <v>149</v>
      </c>
      <c r="J2390">
        <v>188516</v>
      </c>
      <c r="K2390">
        <v>5</v>
      </c>
      <c r="L2390" s="2">
        <v>41822</v>
      </c>
      <c r="M2390" s="2">
        <v>43982</v>
      </c>
      <c r="N2390" t="s">
        <v>2243</v>
      </c>
      <c r="O2390">
        <v>9</v>
      </c>
      <c r="P2390" t="s">
        <v>2577</v>
      </c>
      <c r="Q2390" t="s">
        <v>2578</v>
      </c>
      <c r="R2390" t="s">
        <v>816</v>
      </c>
      <c r="S2390" t="s">
        <v>473</v>
      </c>
      <c r="T2390" t="s">
        <v>68</v>
      </c>
      <c r="U2390">
        <v>2018</v>
      </c>
      <c r="V2390">
        <v>372463</v>
      </c>
      <c r="W2390" t="s">
        <v>69</v>
      </c>
      <c r="X2390" t="s">
        <v>199</v>
      </c>
      <c r="Y2390">
        <v>207500</v>
      </c>
      <c r="Z2390">
        <v>164963</v>
      </c>
      <c r="AA2390" t="s">
        <v>69</v>
      </c>
      <c r="AB2390" t="s">
        <v>10340</v>
      </c>
      <c r="AC2390">
        <v>372463</v>
      </c>
    </row>
    <row r="2391" spans="1:29">
      <c r="A2391">
        <f t="shared" ca="1" si="37"/>
        <v>9.2802638229383061E-2</v>
      </c>
      <c r="B2391" t="s">
        <v>109</v>
      </c>
      <c r="C2391">
        <v>9316632</v>
      </c>
      <c r="D2391" s="2">
        <v>42961</v>
      </c>
      <c r="E2391" t="s">
        <v>56</v>
      </c>
      <c r="F2391" t="s">
        <v>10341</v>
      </c>
      <c r="G2391">
        <v>5</v>
      </c>
      <c r="H2391" t="s">
        <v>58</v>
      </c>
      <c r="I2391" t="s">
        <v>112</v>
      </c>
      <c r="J2391">
        <v>24542</v>
      </c>
      <c r="K2391">
        <v>4</v>
      </c>
      <c r="L2391" s="2">
        <v>41852</v>
      </c>
      <c r="M2391" s="2">
        <v>43677</v>
      </c>
      <c r="N2391" t="s">
        <v>822</v>
      </c>
      <c r="O2391">
        <v>9</v>
      </c>
      <c r="P2391" t="s">
        <v>1942</v>
      </c>
      <c r="Q2391" t="s">
        <v>1455</v>
      </c>
      <c r="R2391" t="s">
        <v>1943</v>
      </c>
      <c r="S2391" t="s">
        <v>771</v>
      </c>
      <c r="T2391" t="s">
        <v>68</v>
      </c>
      <c r="U2391">
        <v>2017</v>
      </c>
      <c r="V2391">
        <v>351000</v>
      </c>
      <c r="W2391" t="s">
        <v>69</v>
      </c>
      <c r="X2391" t="s">
        <v>109</v>
      </c>
      <c r="Y2391">
        <v>225000</v>
      </c>
      <c r="Z2391">
        <v>126000</v>
      </c>
      <c r="AA2391" t="s">
        <v>69</v>
      </c>
      <c r="AB2391" t="s">
        <v>10342</v>
      </c>
      <c r="AC2391">
        <v>351000</v>
      </c>
    </row>
    <row r="2392" spans="1:29">
      <c r="A2392">
        <f t="shared" ca="1" si="37"/>
        <v>7.1213965675085422E-3</v>
      </c>
      <c r="B2392" t="s">
        <v>199</v>
      </c>
      <c r="C2392">
        <v>9634560</v>
      </c>
      <c r="D2392" s="2">
        <v>43241</v>
      </c>
      <c r="E2392" t="s">
        <v>76</v>
      </c>
      <c r="F2392" t="s">
        <v>10343</v>
      </c>
      <c r="G2392">
        <v>7</v>
      </c>
      <c r="H2392" t="s">
        <v>58</v>
      </c>
      <c r="I2392" t="s">
        <v>149</v>
      </c>
      <c r="J2392">
        <v>176659</v>
      </c>
      <c r="K2392">
        <v>6</v>
      </c>
      <c r="L2392" s="2">
        <v>41431</v>
      </c>
      <c r="M2392" s="2">
        <v>43616</v>
      </c>
      <c r="N2392" t="s">
        <v>663</v>
      </c>
      <c r="O2392">
        <v>5</v>
      </c>
      <c r="P2392" t="s">
        <v>1197</v>
      </c>
      <c r="Q2392" t="s">
        <v>584</v>
      </c>
      <c r="R2392" t="s">
        <v>585</v>
      </c>
      <c r="S2392" t="s">
        <v>67</v>
      </c>
      <c r="T2392" t="s">
        <v>68</v>
      </c>
      <c r="U2392">
        <v>2017</v>
      </c>
      <c r="V2392">
        <v>327469</v>
      </c>
      <c r="W2392" t="s">
        <v>69</v>
      </c>
      <c r="X2392" t="s">
        <v>199</v>
      </c>
      <c r="Y2392">
        <v>224375</v>
      </c>
      <c r="Z2392">
        <v>103094</v>
      </c>
      <c r="AA2392" t="s">
        <v>69</v>
      </c>
      <c r="AB2392" t="s">
        <v>10344</v>
      </c>
      <c r="AC2392">
        <v>327469</v>
      </c>
    </row>
    <row r="2393" spans="1:29">
      <c r="A2393">
        <f t="shared" ca="1" si="37"/>
        <v>0.19561954132143122</v>
      </c>
      <c r="B2393" t="s">
        <v>241</v>
      </c>
      <c r="C2393">
        <v>9187834</v>
      </c>
      <c r="D2393" s="2">
        <v>42696</v>
      </c>
      <c r="E2393" t="s">
        <v>724</v>
      </c>
      <c r="F2393" t="s">
        <v>10345</v>
      </c>
      <c r="G2393">
        <v>5</v>
      </c>
      <c r="H2393" t="s">
        <v>58</v>
      </c>
      <c r="I2393" t="s">
        <v>243</v>
      </c>
      <c r="J2393">
        <v>113387</v>
      </c>
      <c r="K2393">
        <v>5</v>
      </c>
      <c r="L2393" s="2">
        <v>41030</v>
      </c>
      <c r="M2393" s="2">
        <v>43251</v>
      </c>
      <c r="N2393" t="s">
        <v>1579</v>
      </c>
      <c r="O2393">
        <v>6</v>
      </c>
      <c r="P2393" t="s">
        <v>432</v>
      </c>
      <c r="Q2393" t="s">
        <v>433</v>
      </c>
      <c r="R2393" t="s">
        <v>434</v>
      </c>
      <c r="S2393" t="s">
        <v>67</v>
      </c>
      <c r="T2393" t="s">
        <v>68</v>
      </c>
      <c r="U2393">
        <v>2017</v>
      </c>
      <c r="V2393">
        <v>406858</v>
      </c>
      <c r="W2393" t="s">
        <v>69</v>
      </c>
      <c r="X2393" t="s">
        <v>241</v>
      </c>
      <c r="Y2393">
        <v>286819</v>
      </c>
      <c r="Z2393">
        <v>159185</v>
      </c>
      <c r="AA2393" t="s">
        <v>69</v>
      </c>
      <c r="AB2393" t="s">
        <v>10346</v>
      </c>
      <c r="AC2393">
        <v>406858</v>
      </c>
    </row>
    <row r="2394" spans="1:29">
      <c r="A2394">
        <f t="shared" ca="1" si="37"/>
        <v>0.34929642369414904</v>
      </c>
      <c r="B2394" t="s">
        <v>241</v>
      </c>
      <c r="C2394">
        <v>9483749</v>
      </c>
      <c r="D2394" s="2">
        <v>43223</v>
      </c>
      <c r="E2394" t="s">
        <v>76</v>
      </c>
      <c r="F2394" t="s">
        <v>10347</v>
      </c>
      <c r="G2394">
        <v>5</v>
      </c>
      <c r="H2394" t="s">
        <v>58</v>
      </c>
      <c r="I2394" t="s">
        <v>243</v>
      </c>
      <c r="J2394">
        <v>85188</v>
      </c>
      <c r="K2394">
        <v>9</v>
      </c>
      <c r="L2394" s="2">
        <v>39706</v>
      </c>
      <c r="M2394" s="2">
        <v>44286</v>
      </c>
      <c r="N2394" t="s">
        <v>1126</v>
      </c>
      <c r="O2394">
        <v>50</v>
      </c>
      <c r="P2394" t="s">
        <v>357</v>
      </c>
      <c r="Q2394" t="s">
        <v>358</v>
      </c>
      <c r="R2394" t="s">
        <v>149</v>
      </c>
      <c r="S2394" t="s">
        <v>67</v>
      </c>
      <c r="T2394" t="s">
        <v>68</v>
      </c>
      <c r="U2394">
        <v>2018</v>
      </c>
      <c r="V2394">
        <v>387500</v>
      </c>
      <c r="W2394" t="s">
        <v>69</v>
      </c>
      <c r="X2394" t="s">
        <v>241</v>
      </c>
      <c r="Y2394">
        <v>250000</v>
      </c>
      <c r="Z2394">
        <v>137500</v>
      </c>
      <c r="AA2394" t="s">
        <v>69</v>
      </c>
      <c r="AB2394" t="s">
        <v>10348</v>
      </c>
      <c r="AC2394">
        <v>387500</v>
      </c>
    </row>
    <row r="2395" spans="1:29">
      <c r="A2395">
        <f t="shared" ca="1" si="37"/>
        <v>0.6495060035069945</v>
      </c>
      <c r="B2395" t="s">
        <v>1044</v>
      </c>
      <c r="C2395">
        <v>9526899</v>
      </c>
      <c r="D2395" s="2">
        <v>43291</v>
      </c>
      <c r="E2395" t="s">
        <v>10349</v>
      </c>
      <c r="F2395" t="s">
        <v>10350</v>
      </c>
      <c r="G2395">
        <v>5</v>
      </c>
      <c r="H2395" t="s">
        <v>58</v>
      </c>
      <c r="I2395" t="s">
        <v>1047</v>
      </c>
      <c r="J2395">
        <v>4814</v>
      </c>
      <c r="K2395">
        <v>4</v>
      </c>
      <c r="L2395" s="2">
        <v>42226</v>
      </c>
      <c r="M2395" s="2">
        <v>44377</v>
      </c>
      <c r="N2395" t="s">
        <v>7140</v>
      </c>
      <c r="O2395">
        <v>5</v>
      </c>
      <c r="P2395" t="s">
        <v>524</v>
      </c>
      <c r="Q2395" t="s">
        <v>83</v>
      </c>
      <c r="R2395" t="s">
        <v>84</v>
      </c>
      <c r="S2395" t="s">
        <v>67</v>
      </c>
      <c r="T2395" t="s">
        <v>68</v>
      </c>
      <c r="U2395">
        <v>2018</v>
      </c>
      <c r="V2395">
        <v>400000</v>
      </c>
      <c r="W2395" t="s">
        <v>69</v>
      </c>
      <c r="X2395" t="s">
        <v>1044</v>
      </c>
      <c r="Y2395">
        <v>477077</v>
      </c>
      <c r="Z2395">
        <v>123273</v>
      </c>
      <c r="AA2395" t="s">
        <v>69</v>
      </c>
      <c r="AB2395" t="s">
        <v>10351</v>
      </c>
      <c r="AC2395">
        <v>400000</v>
      </c>
    </row>
    <row r="2396" spans="1:29">
      <c r="A2396">
        <f t="shared" ca="1" si="37"/>
        <v>0.28834581984348939</v>
      </c>
      <c r="B2396" t="s">
        <v>889</v>
      </c>
      <c r="C2396">
        <v>9265857</v>
      </c>
      <c r="D2396" s="2">
        <v>42850</v>
      </c>
      <c r="E2396" t="s">
        <v>7314</v>
      </c>
      <c r="F2396" t="s">
        <v>10352</v>
      </c>
      <c r="G2396">
        <v>5</v>
      </c>
      <c r="H2396" t="s">
        <v>58</v>
      </c>
      <c r="I2396" t="s">
        <v>891</v>
      </c>
      <c r="J2396">
        <v>23780</v>
      </c>
      <c r="K2396">
        <v>5</v>
      </c>
      <c r="L2396" s="2">
        <v>41830</v>
      </c>
      <c r="M2396" s="2">
        <v>43951</v>
      </c>
      <c r="N2396" t="s">
        <v>1983</v>
      </c>
      <c r="O2396">
        <v>7</v>
      </c>
      <c r="P2396" t="s">
        <v>64</v>
      </c>
      <c r="Q2396" t="s">
        <v>65</v>
      </c>
      <c r="R2396" t="s">
        <v>66</v>
      </c>
      <c r="S2396" t="s">
        <v>102</v>
      </c>
      <c r="T2396" t="s">
        <v>68</v>
      </c>
      <c r="U2396">
        <v>2017</v>
      </c>
      <c r="V2396">
        <v>904928</v>
      </c>
      <c r="W2396" t="s">
        <v>69</v>
      </c>
      <c r="X2396" t="s">
        <v>889</v>
      </c>
      <c r="Y2396">
        <v>665434</v>
      </c>
      <c r="Z2396">
        <v>239494</v>
      </c>
      <c r="AA2396" t="s">
        <v>69</v>
      </c>
      <c r="AB2396" t="s">
        <v>10353</v>
      </c>
      <c r="AC2396">
        <v>904928</v>
      </c>
    </row>
    <row r="2397" spans="1:29">
      <c r="A2397">
        <f t="shared" ca="1" si="37"/>
        <v>0.2336036774013921</v>
      </c>
      <c r="B2397" t="s">
        <v>254</v>
      </c>
      <c r="C2397">
        <v>9475845</v>
      </c>
      <c r="D2397" s="2">
        <v>43186</v>
      </c>
      <c r="E2397" t="s">
        <v>76</v>
      </c>
      <c r="F2397" t="s">
        <v>10354</v>
      </c>
      <c r="G2397">
        <v>5</v>
      </c>
      <c r="H2397" t="s">
        <v>58</v>
      </c>
      <c r="I2397" t="s">
        <v>256</v>
      </c>
      <c r="J2397">
        <v>107293</v>
      </c>
      <c r="K2397">
        <v>5</v>
      </c>
      <c r="L2397" s="2">
        <v>41760</v>
      </c>
      <c r="M2397" s="2">
        <v>43585</v>
      </c>
      <c r="N2397" t="s">
        <v>1057</v>
      </c>
      <c r="O2397">
        <v>10</v>
      </c>
      <c r="P2397" t="s">
        <v>216</v>
      </c>
      <c r="Q2397" t="s">
        <v>217</v>
      </c>
      <c r="R2397" t="s">
        <v>120</v>
      </c>
      <c r="S2397" t="s">
        <v>85</v>
      </c>
      <c r="T2397" t="s">
        <v>68</v>
      </c>
      <c r="U2397">
        <v>2018</v>
      </c>
      <c r="V2397">
        <v>304792</v>
      </c>
      <c r="W2397" t="s">
        <v>69</v>
      </c>
      <c r="X2397" t="s">
        <v>254</v>
      </c>
      <c r="Y2397">
        <v>197497</v>
      </c>
      <c r="Z2397">
        <v>107295</v>
      </c>
      <c r="AA2397" t="s">
        <v>69</v>
      </c>
      <c r="AB2397" t="s">
        <v>10355</v>
      </c>
      <c r="AC2397">
        <v>304792</v>
      </c>
    </row>
    <row r="2398" spans="1:29">
      <c r="A2398">
        <f t="shared" ca="1" si="37"/>
        <v>0.19801728295819965</v>
      </c>
      <c r="B2398" t="s">
        <v>199</v>
      </c>
      <c r="C2398">
        <v>9274826</v>
      </c>
      <c r="D2398" s="2">
        <v>42877</v>
      </c>
      <c r="E2398" t="s">
        <v>4543</v>
      </c>
      <c r="F2398" t="s">
        <v>10356</v>
      </c>
      <c r="G2398">
        <v>5</v>
      </c>
      <c r="H2398" t="s">
        <v>58</v>
      </c>
      <c r="I2398" t="s">
        <v>149</v>
      </c>
      <c r="J2398">
        <v>185039</v>
      </c>
      <c r="K2398">
        <v>4</v>
      </c>
      <c r="L2398" s="2">
        <v>41791</v>
      </c>
      <c r="M2398" s="2">
        <v>43251</v>
      </c>
      <c r="N2398" t="s">
        <v>4545</v>
      </c>
      <c r="O2398">
        <v>11</v>
      </c>
      <c r="P2398" t="s">
        <v>532</v>
      </c>
      <c r="Q2398" t="s">
        <v>533</v>
      </c>
      <c r="R2398" t="s">
        <v>149</v>
      </c>
      <c r="S2398" t="s">
        <v>67</v>
      </c>
      <c r="T2398" t="s">
        <v>68</v>
      </c>
      <c r="U2398">
        <v>2017</v>
      </c>
      <c r="V2398">
        <v>373436</v>
      </c>
      <c r="W2398" t="s">
        <v>69</v>
      </c>
      <c r="X2398" t="s">
        <v>199</v>
      </c>
      <c r="Y2398">
        <v>235606</v>
      </c>
      <c r="Z2398">
        <v>137830</v>
      </c>
      <c r="AA2398" t="s">
        <v>69</v>
      </c>
      <c r="AB2398" t="s">
        <v>10357</v>
      </c>
      <c r="AC2398">
        <v>373436</v>
      </c>
    </row>
    <row r="2399" spans="1:29">
      <c r="A2399">
        <f t="shared" ca="1" si="37"/>
        <v>0.78374268242565026</v>
      </c>
      <c r="B2399" t="s">
        <v>286</v>
      </c>
      <c r="C2399">
        <v>9302642</v>
      </c>
      <c r="D2399" s="2">
        <v>42902</v>
      </c>
      <c r="E2399" t="s">
        <v>56</v>
      </c>
      <c r="F2399" t="s">
        <v>10358</v>
      </c>
      <c r="G2399">
        <v>5</v>
      </c>
      <c r="H2399" t="s">
        <v>58</v>
      </c>
      <c r="I2399" t="s">
        <v>289</v>
      </c>
      <c r="J2399">
        <v>73450</v>
      </c>
      <c r="K2399">
        <v>9</v>
      </c>
      <c r="L2399" s="2">
        <v>39675</v>
      </c>
      <c r="M2399" s="2">
        <v>43281</v>
      </c>
      <c r="N2399" t="s">
        <v>9504</v>
      </c>
      <c r="O2399">
        <v>13</v>
      </c>
      <c r="P2399" t="s">
        <v>1222</v>
      </c>
      <c r="Q2399" t="s">
        <v>217</v>
      </c>
      <c r="R2399" t="s">
        <v>120</v>
      </c>
      <c r="S2399" t="s">
        <v>67</v>
      </c>
      <c r="T2399" t="s">
        <v>68</v>
      </c>
      <c r="U2399">
        <v>2017</v>
      </c>
      <c r="V2399">
        <v>380183</v>
      </c>
      <c r="W2399" t="s">
        <v>69</v>
      </c>
      <c r="X2399" t="s">
        <v>286</v>
      </c>
      <c r="Y2399">
        <v>225000</v>
      </c>
      <c r="Z2399">
        <v>155183</v>
      </c>
      <c r="AA2399" t="s">
        <v>69</v>
      </c>
      <c r="AB2399" t="s">
        <v>10359</v>
      </c>
      <c r="AC2399">
        <v>380183</v>
      </c>
    </row>
    <row r="2400" spans="1:29">
      <c r="A2400">
        <f t="shared" ca="1" si="37"/>
        <v>0.51979208736562088</v>
      </c>
      <c r="B2400" t="s">
        <v>254</v>
      </c>
      <c r="C2400">
        <v>9334253</v>
      </c>
      <c r="D2400" s="2">
        <v>42963</v>
      </c>
      <c r="E2400" t="s">
        <v>56</v>
      </c>
      <c r="F2400" t="s">
        <v>10360</v>
      </c>
      <c r="G2400">
        <v>5</v>
      </c>
      <c r="H2400" t="s">
        <v>58</v>
      </c>
      <c r="I2400" t="s">
        <v>256</v>
      </c>
      <c r="J2400">
        <v>108727</v>
      </c>
      <c r="K2400">
        <v>4</v>
      </c>
      <c r="L2400" s="2">
        <v>41897</v>
      </c>
      <c r="M2400" s="2">
        <v>43343</v>
      </c>
      <c r="N2400" t="s">
        <v>201</v>
      </c>
      <c r="O2400">
        <v>2</v>
      </c>
      <c r="P2400" t="s">
        <v>320</v>
      </c>
      <c r="Q2400" t="s">
        <v>321</v>
      </c>
      <c r="R2400" t="s">
        <v>137</v>
      </c>
      <c r="S2400" t="s">
        <v>85</v>
      </c>
      <c r="T2400" t="s">
        <v>68</v>
      </c>
      <c r="U2400">
        <v>2017</v>
      </c>
      <c r="V2400">
        <v>279809</v>
      </c>
      <c r="W2400" t="s">
        <v>69</v>
      </c>
      <c r="X2400" t="s">
        <v>254</v>
      </c>
      <c r="Y2400">
        <v>190000</v>
      </c>
      <c r="Z2400">
        <v>89809</v>
      </c>
      <c r="AA2400" t="s">
        <v>69</v>
      </c>
      <c r="AB2400" t="s">
        <v>10361</v>
      </c>
      <c r="AC2400">
        <v>279809</v>
      </c>
    </row>
    <row r="2401" spans="1:29">
      <c r="A2401">
        <f t="shared" ca="1" si="37"/>
        <v>4.6391345256184935E-2</v>
      </c>
      <c r="B2401" t="s">
        <v>327</v>
      </c>
      <c r="C2401">
        <v>9420613</v>
      </c>
      <c r="D2401" s="2">
        <v>43108</v>
      </c>
      <c r="E2401" t="s">
        <v>6999</v>
      </c>
      <c r="F2401" t="s">
        <v>10362</v>
      </c>
      <c r="G2401">
        <v>5</v>
      </c>
      <c r="H2401" t="s">
        <v>58</v>
      </c>
      <c r="I2401" t="s">
        <v>330</v>
      </c>
      <c r="J2401">
        <v>20666</v>
      </c>
      <c r="K2401">
        <v>4</v>
      </c>
      <c r="L2401" s="2">
        <v>42401</v>
      </c>
      <c r="M2401" s="2">
        <v>43861</v>
      </c>
      <c r="N2401" t="s">
        <v>616</v>
      </c>
      <c r="O2401">
        <v>7</v>
      </c>
      <c r="P2401" t="s">
        <v>814</v>
      </c>
      <c r="Q2401" t="s">
        <v>815</v>
      </c>
      <c r="R2401" t="s">
        <v>816</v>
      </c>
      <c r="S2401" t="s">
        <v>473</v>
      </c>
      <c r="T2401" t="s">
        <v>68</v>
      </c>
      <c r="U2401">
        <v>2018</v>
      </c>
      <c r="V2401">
        <v>406768</v>
      </c>
      <c r="W2401" t="s">
        <v>69</v>
      </c>
      <c r="X2401" t="s">
        <v>327</v>
      </c>
      <c r="Y2401">
        <v>259920</v>
      </c>
      <c r="Z2401">
        <v>146848</v>
      </c>
      <c r="AA2401" t="s">
        <v>69</v>
      </c>
      <c r="AB2401" t="s">
        <v>10363</v>
      </c>
      <c r="AC2401">
        <v>406768</v>
      </c>
    </row>
    <row r="2402" spans="1:29">
      <c r="A2402">
        <f t="shared" ca="1" si="37"/>
        <v>0.81159180155467114</v>
      </c>
      <c r="B2402" t="s">
        <v>405</v>
      </c>
      <c r="C2402">
        <v>9527100</v>
      </c>
      <c r="D2402" s="2">
        <v>43294</v>
      </c>
      <c r="E2402" t="s">
        <v>56</v>
      </c>
      <c r="F2402" t="s">
        <v>10364</v>
      </c>
      <c r="G2402">
        <v>5</v>
      </c>
      <c r="H2402" t="s">
        <v>58</v>
      </c>
      <c r="I2402" t="s">
        <v>407</v>
      </c>
      <c r="J2402">
        <v>38588</v>
      </c>
      <c r="K2402">
        <v>5</v>
      </c>
      <c r="L2402" s="2">
        <v>41912</v>
      </c>
      <c r="M2402" s="2">
        <v>44408</v>
      </c>
      <c r="N2402" t="s">
        <v>10365</v>
      </c>
      <c r="O2402">
        <v>5</v>
      </c>
      <c r="P2402" t="s">
        <v>524</v>
      </c>
      <c r="Q2402" t="s">
        <v>83</v>
      </c>
      <c r="R2402" t="s">
        <v>84</v>
      </c>
      <c r="S2402" t="s">
        <v>67</v>
      </c>
      <c r="T2402" t="s">
        <v>68</v>
      </c>
      <c r="U2402">
        <v>2018</v>
      </c>
      <c r="V2402">
        <v>638621</v>
      </c>
      <c r="W2402" t="s">
        <v>69</v>
      </c>
      <c r="X2402" t="s">
        <v>405</v>
      </c>
      <c r="Y2402">
        <v>360188</v>
      </c>
      <c r="Z2402">
        <v>278433</v>
      </c>
      <c r="AA2402" t="s">
        <v>69</v>
      </c>
      <c r="AB2402" t="s">
        <v>10366</v>
      </c>
      <c r="AC2402">
        <v>638621</v>
      </c>
    </row>
    <row r="2403" spans="1:29">
      <c r="A2403">
        <f t="shared" ca="1" si="37"/>
        <v>0.66764321799391491</v>
      </c>
      <c r="B2403" t="s">
        <v>624</v>
      </c>
      <c r="C2403">
        <v>9438575</v>
      </c>
      <c r="D2403" s="2">
        <v>43159</v>
      </c>
      <c r="E2403" t="s">
        <v>56</v>
      </c>
      <c r="F2403" t="s">
        <v>10367</v>
      </c>
      <c r="G2403">
        <v>5</v>
      </c>
      <c r="H2403" t="s">
        <v>58</v>
      </c>
      <c r="I2403" t="s">
        <v>626</v>
      </c>
      <c r="J2403">
        <v>16002</v>
      </c>
      <c r="K2403">
        <v>3</v>
      </c>
      <c r="L2403" s="2">
        <v>42443</v>
      </c>
      <c r="M2403" s="2">
        <v>43890</v>
      </c>
      <c r="N2403" t="s">
        <v>1579</v>
      </c>
      <c r="O2403">
        <v>3</v>
      </c>
      <c r="P2403" t="s">
        <v>542</v>
      </c>
      <c r="Q2403" t="s">
        <v>543</v>
      </c>
      <c r="R2403" t="s">
        <v>205</v>
      </c>
      <c r="S2403" t="s">
        <v>413</v>
      </c>
      <c r="T2403" t="s">
        <v>68</v>
      </c>
      <c r="U2403">
        <v>2018</v>
      </c>
      <c r="V2403">
        <v>322759</v>
      </c>
      <c r="W2403" t="s">
        <v>69</v>
      </c>
      <c r="X2403" t="s">
        <v>624</v>
      </c>
      <c r="Y2403">
        <v>207392</v>
      </c>
      <c r="Z2403">
        <v>115367</v>
      </c>
      <c r="AA2403" t="s">
        <v>69</v>
      </c>
      <c r="AB2403" t="s">
        <v>10368</v>
      </c>
      <c r="AC2403">
        <v>322759</v>
      </c>
    </row>
    <row r="2404" spans="1:29">
      <c r="A2404">
        <f t="shared" ca="1" si="37"/>
        <v>4.480238617434118E-2</v>
      </c>
      <c r="B2404" t="s">
        <v>254</v>
      </c>
      <c r="C2404">
        <v>9472357</v>
      </c>
      <c r="D2404" s="2">
        <v>43216</v>
      </c>
      <c r="E2404" t="s">
        <v>2299</v>
      </c>
      <c r="F2404" t="s">
        <v>10369</v>
      </c>
      <c r="G2404">
        <v>5</v>
      </c>
      <c r="H2404" t="s">
        <v>58</v>
      </c>
      <c r="I2404" t="s">
        <v>256</v>
      </c>
      <c r="J2404">
        <v>117598</v>
      </c>
      <c r="K2404">
        <v>4</v>
      </c>
      <c r="L2404" s="2">
        <v>42219</v>
      </c>
      <c r="M2404" s="2">
        <v>44316</v>
      </c>
      <c r="N2404" t="s">
        <v>2301</v>
      </c>
      <c r="O2404">
        <v>22</v>
      </c>
      <c r="P2404" t="s">
        <v>8981</v>
      </c>
      <c r="Q2404" t="s">
        <v>1639</v>
      </c>
      <c r="R2404" t="s">
        <v>120</v>
      </c>
      <c r="S2404" t="s">
        <v>85</v>
      </c>
      <c r="T2404" t="s">
        <v>68</v>
      </c>
      <c r="U2404">
        <v>2018</v>
      </c>
      <c r="V2404">
        <v>250995</v>
      </c>
      <c r="W2404" t="s">
        <v>69</v>
      </c>
      <c r="X2404" t="s">
        <v>254</v>
      </c>
      <c r="Y2404">
        <v>221542</v>
      </c>
      <c r="Z2404">
        <v>29453</v>
      </c>
      <c r="AA2404" t="s">
        <v>69</v>
      </c>
      <c r="AB2404" t="s">
        <v>10370</v>
      </c>
      <c r="AC2404">
        <v>250995</v>
      </c>
    </row>
    <row r="2405" spans="1:29">
      <c r="A2405">
        <f t="shared" ca="1" si="37"/>
        <v>0.12566408489704972</v>
      </c>
      <c r="B2405" t="s">
        <v>1143</v>
      </c>
      <c r="C2405">
        <v>9207418</v>
      </c>
      <c r="D2405" s="2">
        <v>42783</v>
      </c>
      <c r="E2405" t="s">
        <v>76</v>
      </c>
      <c r="F2405" t="s">
        <v>10371</v>
      </c>
      <c r="G2405">
        <v>5</v>
      </c>
      <c r="H2405" t="s">
        <v>58</v>
      </c>
      <c r="I2405" t="s">
        <v>1145</v>
      </c>
      <c r="J2405">
        <v>44345</v>
      </c>
      <c r="K2405">
        <v>19</v>
      </c>
      <c r="L2405" s="2">
        <v>35414</v>
      </c>
      <c r="M2405" s="2">
        <v>43496</v>
      </c>
      <c r="N2405" t="s">
        <v>3149</v>
      </c>
      <c r="O2405">
        <v>7</v>
      </c>
      <c r="P2405" t="s">
        <v>787</v>
      </c>
      <c r="Q2405" t="s">
        <v>472</v>
      </c>
      <c r="R2405" t="s">
        <v>311</v>
      </c>
      <c r="S2405" t="s">
        <v>473</v>
      </c>
      <c r="T2405" t="s">
        <v>68</v>
      </c>
      <c r="U2405">
        <v>2017</v>
      </c>
      <c r="V2405">
        <v>369750</v>
      </c>
      <c r="W2405" t="s">
        <v>69</v>
      </c>
      <c r="X2405" t="s">
        <v>1143</v>
      </c>
      <c r="Y2405">
        <v>212500</v>
      </c>
      <c r="Z2405">
        <v>157250</v>
      </c>
      <c r="AA2405" t="s">
        <v>69</v>
      </c>
      <c r="AB2405" t="s">
        <v>10372</v>
      </c>
      <c r="AC2405">
        <v>369750</v>
      </c>
    </row>
    <row r="2406" spans="1:29">
      <c r="A2406">
        <f t="shared" ca="1" si="37"/>
        <v>0.76252469714392002</v>
      </c>
      <c r="B2406" t="s">
        <v>286</v>
      </c>
      <c r="C2406">
        <v>9742234</v>
      </c>
      <c r="D2406" s="2">
        <v>43334</v>
      </c>
      <c r="E2406" t="s">
        <v>110</v>
      </c>
      <c r="F2406" t="s">
        <v>10373</v>
      </c>
      <c r="G2406">
        <v>7</v>
      </c>
      <c r="H2406" t="s">
        <v>58</v>
      </c>
      <c r="I2406" t="s">
        <v>289</v>
      </c>
      <c r="J2406">
        <v>105066</v>
      </c>
      <c r="K2406">
        <v>6</v>
      </c>
      <c r="L2406" s="2">
        <v>41730</v>
      </c>
      <c r="M2406" s="2">
        <v>44286</v>
      </c>
      <c r="N2406" t="s">
        <v>9150</v>
      </c>
      <c r="O2406">
        <v>1</v>
      </c>
      <c r="P2406" t="s">
        <v>904</v>
      </c>
      <c r="Q2406" t="s">
        <v>905</v>
      </c>
      <c r="R2406" t="s">
        <v>295</v>
      </c>
      <c r="S2406" t="s">
        <v>348</v>
      </c>
      <c r="T2406" t="s">
        <v>68</v>
      </c>
      <c r="U2406">
        <v>2018</v>
      </c>
      <c r="V2406">
        <v>415000</v>
      </c>
      <c r="W2406" t="s">
        <v>69</v>
      </c>
      <c r="X2406" t="s">
        <v>286</v>
      </c>
      <c r="Y2406">
        <v>250000</v>
      </c>
      <c r="Z2406">
        <v>165000</v>
      </c>
      <c r="AA2406" t="s">
        <v>69</v>
      </c>
      <c r="AB2406" t="s">
        <v>10374</v>
      </c>
      <c r="AC2406">
        <v>415000</v>
      </c>
    </row>
    <row r="2407" spans="1:29">
      <c r="A2407">
        <f t="shared" ca="1" si="37"/>
        <v>0.59344140699068149</v>
      </c>
      <c r="B2407" t="s">
        <v>254</v>
      </c>
      <c r="C2407">
        <v>9413350</v>
      </c>
      <c r="D2407" s="2">
        <v>43126</v>
      </c>
      <c r="E2407" t="s">
        <v>56</v>
      </c>
      <c r="F2407" t="s">
        <v>10375</v>
      </c>
      <c r="G2407">
        <v>5</v>
      </c>
      <c r="H2407" t="s">
        <v>58</v>
      </c>
      <c r="I2407" t="s">
        <v>256</v>
      </c>
      <c r="J2407">
        <v>115241</v>
      </c>
      <c r="K2407">
        <v>4</v>
      </c>
      <c r="L2407" s="2">
        <v>42107</v>
      </c>
      <c r="M2407" s="2">
        <v>43585</v>
      </c>
      <c r="N2407" t="s">
        <v>1793</v>
      </c>
      <c r="O2407">
        <v>11</v>
      </c>
      <c r="P2407" t="s">
        <v>532</v>
      </c>
      <c r="Q2407" t="s">
        <v>533</v>
      </c>
      <c r="R2407" t="s">
        <v>149</v>
      </c>
      <c r="S2407" t="s">
        <v>67</v>
      </c>
      <c r="T2407" t="s">
        <v>68</v>
      </c>
      <c r="U2407">
        <v>2018</v>
      </c>
      <c r="V2407">
        <v>305113</v>
      </c>
      <c r="W2407" t="s">
        <v>69</v>
      </c>
      <c r="X2407" t="s">
        <v>254</v>
      </c>
      <c r="Y2407">
        <v>192500</v>
      </c>
      <c r="Z2407">
        <v>112613</v>
      </c>
      <c r="AA2407" t="s">
        <v>69</v>
      </c>
      <c r="AB2407" t="s">
        <v>10376</v>
      </c>
      <c r="AC2407">
        <v>305113</v>
      </c>
    </row>
    <row r="2408" spans="1:29">
      <c r="A2408">
        <f t="shared" ca="1" si="37"/>
        <v>0.17349983770900257</v>
      </c>
      <c r="B2408" t="s">
        <v>254</v>
      </c>
      <c r="C2408">
        <v>9307866</v>
      </c>
      <c r="D2408" s="2">
        <v>42965</v>
      </c>
      <c r="E2408" t="s">
        <v>9290</v>
      </c>
      <c r="F2408" t="s">
        <v>10377</v>
      </c>
      <c r="G2408">
        <v>7</v>
      </c>
      <c r="H2408" t="s">
        <v>58</v>
      </c>
      <c r="I2408" t="s">
        <v>256</v>
      </c>
      <c r="J2408">
        <v>109099</v>
      </c>
      <c r="K2408">
        <v>4</v>
      </c>
      <c r="L2408" s="2">
        <v>41844</v>
      </c>
      <c r="M2408" s="2">
        <v>43646</v>
      </c>
      <c r="N2408" t="s">
        <v>9292</v>
      </c>
      <c r="O2408">
        <v>5</v>
      </c>
      <c r="P2408" t="s">
        <v>997</v>
      </c>
      <c r="Q2408" t="s">
        <v>998</v>
      </c>
      <c r="R2408" t="s">
        <v>640</v>
      </c>
      <c r="S2408" t="s">
        <v>67</v>
      </c>
      <c r="T2408" t="s">
        <v>68</v>
      </c>
      <c r="U2408">
        <v>2017</v>
      </c>
      <c r="V2408">
        <v>588569</v>
      </c>
      <c r="W2408" t="s">
        <v>69</v>
      </c>
      <c r="X2408" t="s">
        <v>254</v>
      </c>
      <c r="Y2408">
        <v>406108</v>
      </c>
      <c r="Z2408">
        <v>182461</v>
      </c>
      <c r="AA2408" t="s">
        <v>69</v>
      </c>
      <c r="AB2408" t="s">
        <v>10378</v>
      </c>
      <c r="AC2408">
        <v>588569</v>
      </c>
    </row>
    <row r="2409" spans="1:29">
      <c r="A2409">
        <f t="shared" ca="1" si="37"/>
        <v>0.14842162807170489</v>
      </c>
      <c r="B2409" t="s">
        <v>241</v>
      </c>
      <c r="C2409">
        <v>9493534</v>
      </c>
      <c r="D2409" s="2">
        <v>43234</v>
      </c>
      <c r="E2409" t="s">
        <v>9294</v>
      </c>
      <c r="F2409" t="s">
        <v>10379</v>
      </c>
      <c r="G2409">
        <v>5</v>
      </c>
      <c r="H2409" t="s">
        <v>58</v>
      </c>
      <c r="I2409" t="s">
        <v>243</v>
      </c>
      <c r="J2409">
        <v>125353</v>
      </c>
      <c r="K2409">
        <v>6</v>
      </c>
      <c r="L2409" s="2">
        <v>41897</v>
      </c>
      <c r="M2409" s="2">
        <v>43982</v>
      </c>
      <c r="N2409" t="s">
        <v>9296</v>
      </c>
      <c r="O2409">
        <v>15</v>
      </c>
      <c r="P2409" t="s">
        <v>4701</v>
      </c>
      <c r="Q2409" t="s">
        <v>1698</v>
      </c>
      <c r="R2409" t="s">
        <v>630</v>
      </c>
      <c r="S2409" t="s">
        <v>85</v>
      </c>
      <c r="T2409" t="s">
        <v>68</v>
      </c>
      <c r="U2409">
        <v>2018</v>
      </c>
      <c r="V2409">
        <v>786373</v>
      </c>
      <c r="W2409" t="s">
        <v>69</v>
      </c>
      <c r="X2409" t="s">
        <v>241</v>
      </c>
      <c r="Y2409">
        <v>702225</v>
      </c>
      <c r="Z2409">
        <v>84148</v>
      </c>
      <c r="AA2409" t="s">
        <v>69</v>
      </c>
      <c r="AB2409" t="s">
        <v>10380</v>
      </c>
      <c r="AC2409">
        <v>786373</v>
      </c>
    </row>
    <row r="2410" spans="1:29">
      <c r="A2410">
        <f t="shared" ca="1" si="37"/>
        <v>0.95163404479091429</v>
      </c>
      <c r="B2410" t="s">
        <v>109</v>
      </c>
      <c r="C2410">
        <v>9533608</v>
      </c>
      <c r="D2410" s="2">
        <v>43290</v>
      </c>
      <c r="E2410" t="s">
        <v>56</v>
      </c>
      <c r="F2410" t="s">
        <v>10381</v>
      </c>
      <c r="G2410">
        <v>5</v>
      </c>
      <c r="H2410" t="s">
        <v>58</v>
      </c>
      <c r="I2410" t="s">
        <v>112</v>
      </c>
      <c r="J2410">
        <v>26492</v>
      </c>
      <c r="K2410">
        <v>3</v>
      </c>
      <c r="L2410" s="2">
        <v>42643</v>
      </c>
      <c r="M2410" s="2">
        <v>44043</v>
      </c>
      <c r="N2410" t="s">
        <v>10382</v>
      </c>
      <c r="O2410">
        <v>11</v>
      </c>
      <c r="P2410" t="s">
        <v>532</v>
      </c>
      <c r="Q2410" t="s">
        <v>533</v>
      </c>
      <c r="R2410" t="s">
        <v>149</v>
      </c>
      <c r="S2410" t="s">
        <v>218</v>
      </c>
      <c r="T2410" t="s">
        <v>68</v>
      </c>
      <c r="U2410">
        <v>2018</v>
      </c>
      <c r="V2410">
        <v>396250</v>
      </c>
      <c r="W2410" t="s">
        <v>69</v>
      </c>
      <c r="X2410" t="s">
        <v>109</v>
      </c>
      <c r="Y2410">
        <v>250000</v>
      </c>
      <c r="Z2410">
        <v>146250</v>
      </c>
      <c r="AA2410" t="s">
        <v>69</v>
      </c>
      <c r="AB2410" t="s">
        <v>10383</v>
      </c>
      <c r="AC2410">
        <v>396250</v>
      </c>
    </row>
    <row r="2411" spans="1:29">
      <c r="A2411">
        <f t="shared" ca="1" si="37"/>
        <v>0.79492919224369996</v>
      </c>
      <c r="B2411" t="s">
        <v>286</v>
      </c>
      <c r="C2411">
        <v>9198196</v>
      </c>
      <c r="D2411" s="2">
        <v>42716</v>
      </c>
      <c r="E2411" t="s">
        <v>4322</v>
      </c>
      <c r="F2411" t="s">
        <v>10384</v>
      </c>
      <c r="G2411">
        <v>5</v>
      </c>
      <c r="H2411" t="s">
        <v>58</v>
      </c>
      <c r="I2411" t="s">
        <v>289</v>
      </c>
      <c r="J2411">
        <v>105170</v>
      </c>
      <c r="K2411">
        <v>5</v>
      </c>
      <c r="L2411" s="2">
        <v>41289</v>
      </c>
      <c r="M2411" s="2">
        <v>43830</v>
      </c>
      <c r="N2411" t="s">
        <v>4324</v>
      </c>
      <c r="O2411">
        <v>5</v>
      </c>
      <c r="P2411" t="s">
        <v>82</v>
      </c>
      <c r="Q2411" t="s">
        <v>83</v>
      </c>
      <c r="R2411" t="s">
        <v>84</v>
      </c>
      <c r="S2411" t="s">
        <v>296</v>
      </c>
      <c r="T2411" t="s">
        <v>68</v>
      </c>
      <c r="U2411">
        <v>2017</v>
      </c>
      <c r="V2411">
        <v>726333</v>
      </c>
      <c r="W2411" t="s">
        <v>69</v>
      </c>
      <c r="X2411" t="s">
        <v>286</v>
      </c>
      <c r="Y2411">
        <v>573764</v>
      </c>
      <c r="Z2411">
        <v>152569</v>
      </c>
      <c r="AA2411" t="s">
        <v>69</v>
      </c>
      <c r="AB2411" t="s">
        <v>10385</v>
      </c>
      <c r="AC2411">
        <v>726333</v>
      </c>
    </row>
    <row r="2412" spans="1:29">
      <c r="A2412">
        <f t="shared" ca="1" si="37"/>
        <v>0.74602226168448971</v>
      </c>
      <c r="B2412" t="s">
        <v>303</v>
      </c>
      <c r="C2412">
        <v>9269552</v>
      </c>
      <c r="D2412" s="2">
        <v>42837</v>
      </c>
      <c r="E2412" t="s">
        <v>56</v>
      </c>
      <c r="F2412" t="s">
        <v>10386</v>
      </c>
      <c r="G2412">
        <v>5</v>
      </c>
      <c r="H2412" t="s">
        <v>58</v>
      </c>
      <c r="I2412" t="s">
        <v>305</v>
      </c>
      <c r="J2412">
        <v>103008</v>
      </c>
      <c r="K2412">
        <v>4</v>
      </c>
      <c r="L2412" s="2">
        <v>41821</v>
      </c>
      <c r="M2412" s="2">
        <v>43356</v>
      </c>
      <c r="N2412" t="s">
        <v>1019</v>
      </c>
      <c r="O2412">
        <v>3</v>
      </c>
      <c r="P2412" t="s">
        <v>542</v>
      </c>
      <c r="Q2412" t="s">
        <v>543</v>
      </c>
      <c r="R2412" t="s">
        <v>205</v>
      </c>
      <c r="S2412" t="s">
        <v>67</v>
      </c>
      <c r="T2412" t="s">
        <v>68</v>
      </c>
      <c r="U2412">
        <v>2017</v>
      </c>
      <c r="V2412">
        <v>348000</v>
      </c>
      <c r="W2412" t="s">
        <v>69</v>
      </c>
      <c r="X2412" t="s">
        <v>303</v>
      </c>
      <c r="Y2412">
        <v>217500</v>
      </c>
      <c r="Z2412">
        <v>130500</v>
      </c>
      <c r="AA2412" t="s">
        <v>69</v>
      </c>
      <c r="AB2412" t="s">
        <v>10387</v>
      </c>
      <c r="AC2412">
        <v>348000</v>
      </c>
    </row>
    <row r="2413" spans="1:29">
      <c r="A2413">
        <f t="shared" ca="1" si="37"/>
        <v>0.99993477270945674</v>
      </c>
      <c r="B2413" t="s">
        <v>55</v>
      </c>
      <c r="C2413">
        <v>9447233</v>
      </c>
      <c r="D2413" s="2">
        <v>43125</v>
      </c>
      <c r="E2413" t="s">
        <v>76</v>
      </c>
      <c r="F2413" t="s">
        <v>10388</v>
      </c>
      <c r="G2413">
        <v>5</v>
      </c>
      <c r="H2413" t="s">
        <v>58</v>
      </c>
      <c r="I2413" t="s">
        <v>59</v>
      </c>
      <c r="J2413">
        <v>83845</v>
      </c>
      <c r="K2413">
        <v>5</v>
      </c>
      <c r="L2413" s="2">
        <v>41671</v>
      </c>
      <c r="M2413" s="2">
        <v>43496</v>
      </c>
      <c r="N2413" t="s">
        <v>10389</v>
      </c>
      <c r="O2413">
        <v>7</v>
      </c>
      <c r="P2413" t="s">
        <v>2152</v>
      </c>
      <c r="Q2413" t="s">
        <v>472</v>
      </c>
      <c r="R2413" t="s">
        <v>311</v>
      </c>
      <c r="S2413" t="s">
        <v>473</v>
      </c>
      <c r="T2413" t="s">
        <v>68</v>
      </c>
      <c r="U2413">
        <v>2018</v>
      </c>
      <c r="V2413">
        <v>368828</v>
      </c>
      <c r="W2413" t="s">
        <v>69</v>
      </c>
      <c r="X2413" t="s">
        <v>55</v>
      </c>
      <c r="Y2413">
        <v>218750</v>
      </c>
      <c r="Z2413">
        <v>150078</v>
      </c>
      <c r="AA2413" t="s">
        <v>69</v>
      </c>
      <c r="AB2413" t="s">
        <v>10390</v>
      </c>
      <c r="AC2413">
        <v>368828</v>
      </c>
    </row>
    <row r="2414" spans="1:29">
      <c r="A2414">
        <f t="shared" ca="1" si="37"/>
        <v>0.52684065125047153</v>
      </c>
      <c r="B2414" t="s">
        <v>109</v>
      </c>
      <c r="C2414">
        <v>9533580</v>
      </c>
      <c r="D2414" s="2">
        <v>43280</v>
      </c>
      <c r="E2414" t="s">
        <v>56</v>
      </c>
      <c r="F2414" t="s">
        <v>10391</v>
      </c>
      <c r="G2414">
        <v>5</v>
      </c>
      <c r="H2414" t="s">
        <v>58</v>
      </c>
      <c r="I2414" t="s">
        <v>112</v>
      </c>
      <c r="J2414">
        <v>25205</v>
      </c>
      <c r="K2414">
        <v>4</v>
      </c>
      <c r="L2414" s="2">
        <v>42217</v>
      </c>
      <c r="M2414" s="2">
        <v>44043</v>
      </c>
      <c r="N2414" t="s">
        <v>6666</v>
      </c>
      <c r="O2414">
        <v>2</v>
      </c>
      <c r="P2414" t="s">
        <v>10392</v>
      </c>
      <c r="Q2414" t="s">
        <v>10393</v>
      </c>
      <c r="R2414" t="s">
        <v>10394</v>
      </c>
      <c r="S2414" t="s">
        <v>85</v>
      </c>
      <c r="T2414" t="s">
        <v>68</v>
      </c>
      <c r="U2414">
        <v>2018</v>
      </c>
      <c r="V2414">
        <v>356152</v>
      </c>
      <c r="W2414" t="s">
        <v>69</v>
      </c>
      <c r="X2414" t="s">
        <v>109</v>
      </c>
      <c r="Y2414">
        <v>250000</v>
      </c>
      <c r="Z2414">
        <v>106152</v>
      </c>
      <c r="AA2414" t="s">
        <v>69</v>
      </c>
      <c r="AB2414" t="s">
        <v>10395</v>
      </c>
      <c r="AC2414">
        <v>356152</v>
      </c>
    </row>
    <row r="2415" spans="1:29">
      <c r="A2415">
        <f t="shared" ca="1" si="37"/>
        <v>3.2711540611404688E-2</v>
      </c>
      <c r="B2415" t="s">
        <v>303</v>
      </c>
      <c r="C2415">
        <v>9536019</v>
      </c>
      <c r="D2415" s="2">
        <v>43349</v>
      </c>
      <c r="E2415" t="s">
        <v>56</v>
      </c>
      <c r="F2415" t="s">
        <v>10396</v>
      </c>
      <c r="G2415">
        <v>5</v>
      </c>
      <c r="H2415" t="s">
        <v>58</v>
      </c>
      <c r="I2415" t="s">
        <v>305</v>
      </c>
      <c r="J2415">
        <v>81572</v>
      </c>
      <c r="K2415">
        <v>10</v>
      </c>
      <c r="L2415" s="2">
        <v>39661</v>
      </c>
      <c r="M2415" s="2">
        <v>44043</v>
      </c>
      <c r="N2415" t="s">
        <v>1912</v>
      </c>
      <c r="O2415">
        <v>7</v>
      </c>
      <c r="P2415" t="s">
        <v>875</v>
      </c>
      <c r="Q2415" t="s">
        <v>472</v>
      </c>
      <c r="R2415" t="s">
        <v>311</v>
      </c>
      <c r="S2415" t="s">
        <v>473</v>
      </c>
      <c r="T2415" t="s">
        <v>68</v>
      </c>
      <c r="U2415">
        <v>2018</v>
      </c>
      <c r="V2415">
        <v>666859</v>
      </c>
      <c r="W2415" t="s">
        <v>69</v>
      </c>
      <c r="X2415" t="s">
        <v>303</v>
      </c>
      <c r="Y2415">
        <v>516784</v>
      </c>
      <c r="Z2415">
        <v>150075</v>
      </c>
      <c r="AA2415" t="s">
        <v>69</v>
      </c>
      <c r="AB2415" t="s">
        <v>10397</v>
      </c>
      <c r="AC2415">
        <v>666859</v>
      </c>
    </row>
    <row r="2416" spans="1:29">
      <c r="A2416">
        <f t="shared" ca="1" si="37"/>
        <v>0.50475364954493651</v>
      </c>
      <c r="B2416" t="s">
        <v>241</v>
      </c>
      <c r="C2416">
        <v>9247797</v>
      </c>
      <c r="D2416" s="2">
        <v>42825</v>
      </c>
      <c r="E2416" t="s">
        <v>419</v>
      </c>
      <c r="F2416" t="s">
        <v>10398</v>
      </c>
      <c r="G2416">
        <v>5</v>
      </c>
      <c r="H2416" t="s">
        <v>58</v>
      </c>
      <c r="I2416" t="s">
        <v>243</v>
      </c>
      <c r="J2416">
        <v>125034</v>
      </c>
      <c r="K2416">
        <v>3</v>
      </c>
      <c r="L2416" s="2">
        <v>42095</v>
      </c>
      <c r="M2416" s="2">
        <v>44439</v>
      </c>
      <c r="N2416" t="s">
        <v>6899</v>
      </c>
      <c r="O2416">
        <v>11</v>
      </c>
      <c r="P2416" t="s">
        <v>532</v>
      </c>
      <c r="Q2416" t="s">
        <v>533</v>
      </c>
      <c r="R2416" t="s">
        <v>149</v>
      </c>
      <c r="S2416" t="s">
        <v>67</v>
      </c>
      <c r="T2416" t="s">
        <v>68</v>
      </c>
      <c r="U2416">
        <v>2017</v>
      </c>
      <c r="V2416">
        <v>1274950</v>
      </c>
      <c r="W2416" t="s">
        <v>69</v>
      </c>
      <c r="X2416" t="s">
        <v>241</v>
      </c>
      <c r="Y2416">
        <v>869289</v>
      </c>
      <c r="Z2416">
        <v>405661</v>
      </c>
      <c r="AA2416" t="s">
        <v>69</v>
      </c>
      <c r="AB2416" t="s">
        <v>10399</v>
      </c>
      <c r="AC2416">
        <v>1274950</v>
      </c>
    </row>
    <row r="2417" spans="1:29">
      <c r="A2417">
        <f t="shared" ca="1" si="37"/>
        <v>0.89818980711313767</v>
      </c>
      <c r="B2417" t="s">
        <v>75</v>
      </c>
      <c r="C2417">
        <v>9292210</v>
      </c>
      <c r="D2417" s="2">
        <v>42906</v>
      </c>
      <c r="E2417" t="s">
        <v>69</v>
      </c>
      <c r="F2417" t="s">
        <v>10400</v>
      </c>
      <c r="G2417">
        <v>5</v>
      </c>
      <c r="H2417" t="s">
        <v>58</v>
      </c>
      <c r="I2417" t="s">
        <v>78</v>
      </c>
      <c r="J2417">
        <v>47781</v>
      </c>
      <c r="K2417">
        <v>5</v>
      </c>
      <c r="L2417" s="2">
        <v>41547</v>
      </c>
      <c r="M2417" s="2">
        <v>43281</v>
      </c>
      <c r="N2417" t="s">
        <v>10401</v>
      </c>
      <c r="O2417">
        <v>12</v>
      </c>
      <c r="P2417" t="s">
        <v>2215</v>
      </c>
      <c r="Q2417" t="s">
        <v>217</v>
      </c>
      <c r="R2417" t="s">
        <v>120</v>
      </c>
      <c r="S2417" t="s">
        <v>948</v>
      </c>
      <c r="T2417" t="s">
        <v>68</v>
      </c>
      <c r="U2417">
        <v>2017</v>
      </c>
      <c r="V2417">
        <v>576734</v>
      </c>
      <c r="W2417" t="s">
        <v>69</v>
      </c>
      <c r="X2417" t="s">
        <v>75</v>
      </c>
      <c r="Y2417">
        <v>340256</v>
      </c>
      <c r="Z2417">
        <v>236478</v>
      </c>
      <c r="AA2417" t="s">
        <v>69</v>
      </c>
      <c r="AB2417" t="s">
        <v>10402</v>
      </c>
      <c r="AC2417">
        <v>576734</v>
      </c>
    </row>
    <row r="2418" spans="1:29">
      <c r="A2418">
        <f t="shared" ca="1" si="37"/>
        <v>0.7729116352617279</v>
      </c>
      <c r="B2418" t="s">
        <v>286</v>
      </c>
      <c r="C2418">
        <v>9179595</v>
      </c>
      <c r="D2418" s="2">
        <v>42683</v>
      </c>
      <c r="E2418" t="s">
        <v>76</v>
      </c>
      <c r="F2418" t="s">
        <v>10403</v>
      </c>
      <c r="G2418">
        <v>5</v>
      </c>
      <c r="H2418" t="s">
        <v>58</v>
      </c>
      <c r="I2418" t="s">
        <v>289</v>
      </c>
      <c r="J2418">
        <v>99380</v>
      </c>
      <c r="K2418">
        <v>5</v>
      </c>
      <c r="L2418" s="2">
        <v>41253</v>
      </c>
      <c r="M2418" s="2">
        <v>43799</v>
      </c>
      <c r="N2418" t="s">
        <v>802</v>
      </c>
      <c r="O2418">
        <v>19</v>
      </c>
      <c r="P2418" t="s">
        <v>10404</v>
      </c>
      <c r="Q2418" t="s">
        <v>8668</v>
      </c>
      <c r="R2418" t="s">
        <v>176</v>
      </c>
      <c r="S2418" t="s">
        <v>85</v>
      </c>
      <c r="T2418" t="s">
        <v>68</v>
      </c>
      <c r="U2418">
        <v>2017</v>
      </c>
      <c r="V2418">
        <v>354955</v>
      </c>
      <c r="W2418" t="s">
        <v>69</v>
      </c>
      <c r="X2418" t="s">
        <v>286</v>
      </c>
      <c r="Y2418">
        <v>250000</v>
      </c>
      <c r="Z2418">
        <v>104955</v>
      </c>
      <c r="AA2418" t="s">
        <v>69</v>
      </c>
      <c r="AB2418" t="s">
        <v>10405</v>
      </c>
      <c r="AC2418">
        <v>354955</v>
      </c>
    </row>
    <row r="2419" spans="1:29">
      <c r="A2419">
        <f t="shared" ca="1" si="37"/>
        <v>0.8358057880676758</v>
      </c>
      <c r="B2419" t="s">
        <v>889</v>
      </c>
      <c r="C2419">
        <v>9285800</v>
      </c>
      <c r="D2419" s="2">
        <v>42872</v>
      </c>
      <c r="E2419" t="s">
        <v>9267</v>
      </c>
      <c r="F2419" t="s">
        <v>10406</v>
      </c>
      <c r="G2419">
        <v>5</v>
      </c>
      <c r="H2419" t="s">
        <v>58</v>
      </c>
      <c r="I2419" t="s">
        <v>891</v>
      </c>
      <c r="J2419">
        <v>24284</v>
      </c>
      <c r="K2419">
        <v>4</v>
      </c>
      <c r="L2419" s="2">
        <v>41897</v>
      </c>
      <c r="M2419" s="2">
        <v>44347</v>
      </c>
      <c r="N2419" t="s">
        <v>9269</v>
      </c>
      <c r="O2419">
        <v>7</v>
      </c>
      <c r="P2419" t="s">
        <v>10407</v>
      </c>
      <c r="Q2419" t="s">
        <v>65</v>
      </c>
      <c r="R2419" t="s">
        <v>66</v>
      </c>
      <c r="S2419" t="s">
        <v>336</v>
      </c>
      <c r="T2419" t="s">
        <v>68</v>
      </c>
      <c r="U2419">
        <v>2017</v>
      </c>
      <c r="V2419">
        <v>180000</v>
      </c>
      <c r="W2419" t="s">
        <v>69</v>
      </c>
      <c r="X2419" t="s">
        <v>889</v>
      </c>
      <c r="Y2419">
        <v>158105</v>
      </c>
      <c r="Z2419">
        <v>21895</v>
      </c>
      <c r="AA2419" t="s">
        <v>69</v>
      </c>
      <c r="AB2419" t="s">
        <v>10408</v>
      </c>
      <c r="AC2419">
        <v>180000</v>
      </c>
    </row>
    <row r="2420" spans="1:29">
      <c r="A2420">
        <f t="shared" ca="1" si="37"/>
        <v>0.35047641224124759</v>
      </c>
      <c r="B2420" t="s">
        <v>75</v>
      </c>
      <c r="C2420">
        <v>9485190</v>
      </c>
      <c r="D2420" s="2">
        <v>43220</v>
      </c>
      <c r="E2420" t="s">
        <v>56</v>
      </c>
      <c r="F2420" t="s">
        <v>10409</v>
      </c>
      <c r="G2420">
        <v>5</v>
      </c>
      <c r="H2420" t="s">
        <v>58</v>
      </c>
      <c r="I2420" t="s">
        <v>78</v>
      </c>
      <c r="J2420">
        <v>31729</v>
      </c>
      <c r="K2420">
        <v>8</v>
      </c>
      <c r="L2420" s="2">
        <v>40313</v>
      </c>
      <c r="M2420" s="2">
        <v>43585</v>
      </c>
      <c r="N2420" t="s">
        <v>4927</v>
      </c>
      <c r="O2420" t="s">
        <v>677</v>
      </c>
      <c r="P2420" t="s">
        <v>10410</v>
      </c>
      <c r="Q2420" t="s">
        <v>10411</v>
      </c>
      <c r="R2420" t="s">
        <v>69</v>
      </c>
      <c r="S2420" t="s">
        <v>681</v>
      </c>
      <c r="T2420" t="s">
        <v>68</v>
      </c>
      <c r="U2420">
        <v>2018</v>
      </c>
      <c r="V2420">
        <v>118387</v>
      </c>
      <c r="W2420" t="s">
        <v>69</v>
      </c>
      <c r="X2420" t="s">
        <v>75</v>
      </c>
      <c r="Y2420">
        <v>109618</v>
      </c>
      <c r="Z2420">
        <v>8769</v>
      </c>
      <c r="AA2420" t="s">
        <v>69</v>
      </c>
      <c r="AB2420" t="s">
        <v>10412</v>
      </c>
      <c r="AC2420">
        <v>118387</v>
      </c>
    </row>
    <row r="2421" spans="1:29">
      <c r="A2421">
        <f t="shared" ca="1" si="37"/>
        <v>0.31116669258910667</v>
      </c>
      <c r="B2421" t="s">
        <v>75</v>
      </c>
      <c r="C2421">
        <v>9516835</v>
      </c>
      <c r="D2421" s="2">
        <v>43266</v>
      </c>
      <c r="E2421" t="s">
        <v>56</v>
      </c>
      <c r="F2421" t="s">
        <v>10413</v>
      </c>
      <c r="G2421">
        <v>5</v>
      </c>
      <c r="H2421" t="s">
        <v>58</v>
      </c>
      <c r="I2421" t="s">
        <v>78</v>
      </c>
      <c r="J2421">
        <v>50104</v>
      </c>
      <c r="K2421">
        <v>3</v>
      </c>
      <c r="L2421" s="2">
        <v>42614</v>
      </c>
      <c r="M2421" s="2">
        <v>43616</v>
      </c>
      <c r="N2421" t="s">
        <v>2047</v>
      </c>
      <c r="O2421">
        <v>2</v>
      </c>
      <c r="P2421" t="s">
        <v>10414</v>
      </c>
      <c r="Q2421" t="s">
        <v>10415</v>
      </c>
      <c r="R2421" t="s">
        <v>149</v>
      </c>
      <c r="S2421" t="s">
        <v>260</v>
      </c>
      <c r="T2421" t="s">
        <v>68</v>
      </c>
      <c r="U2421">
        <v>2018</v>
      </c>
      <c r="V2421">
        <v>397700</v>
      </c>
      <c r="W2421" t="s">
        <v>69</v>
      </c>
      <c r="X2421" t="s">
        <v>75</v>
      </c>
      <c r="Y2421">
        <v>205000</v>
      </c>
      <c r="Z2421">
        <v>192700</v>
      </c>
      <c r="AA2421" t="s">
        <v>69</v>
      </c>
      <c r="AB2421" t="s">
        <v>10416</v>
      </c>
      <c r="AC2421">
        <v>397700</v>
      </c>
    </row>
    <row r="2422" spans="1:29">
      <c r="A2422">
        <f t="shared" ca="1" si="37"/>
        <v>0.52778976085116036</v>
      </c>
      <c r="B2422" t="s">
        <v>254</v>
      </c>
      <c r="C2422">
        <v>9251297</v>
      </c>
      <c r="D2422" s="2">
        <v>42802</v>
      </c>
      <c r="E2422" t="s">
        <v>76</v>
      </c>
      <c r="F2422" t="s">
        <v>10417</v>
      </c>
      <c r="G2422">
        <v>5</v>
      </c>
      <c r="H2422" t="s">
        <v>58</v>
      </c>
      <c r="I2422" t="s">
        <v>256</v>
      </c>
      <c r="J2422">
        <v>105948</v>
      </c>
      <c r="K2422">
        <v>5</v>
      </c>
      <c r="L2422" s="2">
        <v>41365</v>
      </c>
      <c r="M2422" s="2">
        <v>43281</v>
      </c>
      <c r="N2422" t="s">
        <v>592</v>
      </c>
      <c r="O2422">
        <v>6</v>
      </c>
      <c r="P2422" t="s">
        <v>333</v>
      </c>
      <c r="Q2422" t="s">
        <v>334</v>
      </c>
      <c r="R2422" t="s">
        <v>335</v>
      </c>
      <c r="S2422" t="s">
        <v>67</v>
      </c>
      <c r="T2422" t="s">
        <v>68</v>
      </c>
      <c r="U2422">
        <v>2017</v>
      </c>
      <c r="V2422">
        <v>290644</v>
      </c>
      <c r="W2422" t="s">
        <v>69</v>
      </c>
      <c r="X2422" t="s">
        <v>254</v>
      </c>
      <c r="Y2422">
        <v>190000</v>
      </c>
      <c r="Z2422">
        <v>100644</v>
      </c>
      <c r="AA2422" t="s">
        <v>69</v>
      </c>
      <c r="AB2422" t="s">
        <v>10418</v>
      </c>
      <c r="AC2422">
        <v>290644</v>
      </c>
    </row>
    <row r="2423" spans="1:29">
      <c r="A2423">
        <f t="shared" ca="1" si="37"/>
        <v>0.46672574108580511</v>
      </c>
      <c r="B2423" t="s">
        <v>286</v>
      </c>
      <c r="C2423">
        <v>9274039</v>
      </c>
      <c r="D2423" s="2">
        <v>42808</v>
      </c>
      <c r="E2423" t="s">
        <v>4322</v>
      </c>
      <c r="F2423" t="s">
        <v>10419</v>
      </c>
      <c r="G2423">
        <v>5</v>
      </c>
      <c r="H2423" t="s">
        <v>58</v>
      </c>
      <c r="I2423" t="s">
        <v>289</v>
      </c>
      <c r="J2423">
        <v>105383</v>
      </c>
      <c r="K2423">
        <v>5</v>
      </c>
      <c r="L2423" s="2">
        <v>41379</v>
      </c>
      <c r="M2423" s="2">
        <v>43921</v>
      </c>
      <c r="N2423" t="s">
        <v>4324</v>
      </c>
      <c r="O2423">
        <v>6</v>
      </c>
      <c r="P2423" t="s">
        <v>9429</v>
      </c>
      <c r="Q2423" t="s">
        <v>9430</v>
      </c>
      <c r="R2423" t="s">
        <v>191</v>
      </c>
      <c r="S2423" t="s">
        <v>348</v>
      </c>
      <c r="T2423" t="s">
        <v>68</v>
      </c>
      <c r="U2423">
        <v>2017</v>
      </c>
      <c r="V2423">
        <v>785031</v>
      </c>
      <c r="W2423" t="s">
        <v>69</v>
      </c>
      <c r="X2423" t="s">
        <v>286</v>
      </c>
      <c r="Y2423">
        <v>653520</v>
      </c>
      <c r="Z2423">
        <v>131511</v>
      </c>
      <c r="AA2423" t="s">
        <v>69</v>
      </c>
      <c r="AB2423" t="s">
        <v>10420</v>
      </c>
      <c r="AC2423">
        <v>785031</v>
      </c>
    </row>
    <row r="2424" spans="1:29">
      <c r="A2424">
        <f t="shared" ca="1" si="37"/>
        <v>0.79705704829553936</v>
      </c>
      <c r="B2424" t="s">
        <v>127</v>
      </c>
      <c r="C2424">
        <v>9519011</v>
      </c>
      <c r="D2424" s="2">
        <v>43252</v>
      </c>
      <c r="E2424" t="s">
        <v>56</v>
      </c>
      <c r="F2424" t="s">
        <v>10421</v>
      </c>
      <c r="G2424">
        <v>5</v>
      </c>
      <c r="H2424" t="s">
        <v>58</v>
      </c>
      <c r="I2424" t="s">
        <v>130</v>
      </c>
      <c r="J2424">
        <v>106532</v>
      </c>
      <c r="K2424">
        <v>4</v>
      </c>
      <c r="L2424" s="2">
        <v>42234</v>
      </c>
      <c r="M2424" s="2">
        <v>43982</v>
      </c>
      <c r="N2424" t="s">
        <v>1320</v>
      </c>
      <c r="O2424">
        <v>7</v>
      </c>
      <c r="P2424" t="s">
        <v>189</v>
      </c>
      <c r="Q2424" t="s">
        <v>190</v>
      </c>
      <c r="R2424" t="s">
        <v>191</v>
      </c>
      <c r="S2424" t="s">
        <v>67</v>
      </c>
      <c r="T2424" t="s">
        <v>68</v>
      </c>
      <c r="U2424">
        <v>2018</v>
      </c>
      <c r="V2424">
        <v>382261</v>
      </c>
      <c r="W2424" t="s">
        <v>69</v>
      </c>
      <c r="X2424" t="s">
        <v>127</v>
      </c>
      <c r="Y2424">
        <v>250000</v>
      </c>
      <c r="Z2424">
        <v>132261</v>
      </c>
      <c r="AA2424" t="s">
        <v>69</v>
      </c>
      <c r="AB2424" t="s">
        <v>10422</v>
      </c>
      <c r="AC2424">
        <v>382261</v>
      </c>
    </row>
    <row r="2425" spans="1:29">
      <c r="A2425">
        <f t="shared" ca="1" si="37"/>
        <v>2.7462109934316858E-2</v>
      </c>
      <c r="B2425" t="s">
        <v>199</v>
      </c>
      <c r="C2425">
        <v>9265419</v>
      </c>
      <c r="D2425" s="2">
        <v>42852</v>
      </c>
      <c r="E2425" t="s">
        <v>76</v>
      </c>
      <c r="F2425" t="s">
        <v>10423</v>
      </c>
      <c r="G2425">
        <v>5</v>
      </c>
      <c r="H2425" t="s">
        <v>58</v>
      </c>
      <c r="I2425" t="s">
        <v>149</v>
      </c>
      <c r="J2425">
        <v>169117</v>
      </c>
      <c r="K2425">
        <v>5</v>
      </c>
      <c r="L2425" s="2">
        <v>41456</v>
      </c>
      <c r="M2425" s="2">
        <v>43220</v>
      </c>
      <c r="N2425" t="s">
        <v>987</v>
      </c>
      <c r="O2425">
        <v>11</v>
      </c>
      <c r="P2425" t="s">
        <v>2093</v>
      </c>
      <c r="Q2425" t="s">
        <v>1293</v>
      </c>
      <c r="R2425" t="s">
        <v>555</v>
      </c>
      <c r="S2425" t="s">
        <v>67</v>
      </c>
      <c r="T2425" t="s">
        <v>68</v>
      </c>
      <c r="U2425">
        <v>2017</v>
      </c>
      <c r="V2425">
        <v>532477</v>
      </c>
      <c r="W2425" t="s">
        <v>69</v>
      </c>
      <c r="X2425" t="s">
        <v>199</v>
      </c>
      <c r="Y2425">
        <v>426907</v>
      </c>
      <c r="Z2425">
        <v>105570</v>
      </c>
      <c r="AA2425" t="s">
        <v>69</v>
      </c>
      <c r="AB2425" t="s">
        <v>10424</v>
      </c>
      <c r="AC2425">
        <v>532477</v>
      </c>
    </row>
    <row r="2426" spans="1:29">
      <c r="A2426">
        <f t="shared" ca="1" si="37"/>
        <v>0.30571984406526787</v>
      </c>
      <c r="B2426" t="s">
        <v>199</v>
      </c>
      <c r="C2426">
        <v>9533485</v>
      </c>
      <c r="D2426" s="2">
        <v>43305</v>
      </c>
      <c r="E2426" t="s">
        <v>76</v>
      </c>
      <c r="F2426" t="s">
        <v>10425</v>
      </c>
      <c r="G2426">
        <v>5</v>
      </c>
      <c r="H2426" t="s">
        <v>58</v>
      </c>
      <c r="I2426" t="s">
        <v>149</v>
      </c>
      <c r="J2426">
        <v>177875</v>
      </c>
      <c r="K2426">
        <v>6</v>
      </c>
      <c r="L2426" s="2">
        <v>41883</v>
      </c>
      <c r="M2426" s="2">
        <v>44012</v>
      </c>
      <c r="N2426" t="s">
        <v>2164</v>
      </c>
      <c r="O2426">
        <v>5</v>
      </c>
      <c r="P2426" t="s">
        <v>1261</v>
      </c>
      <c r="Q2426" t="s">
        <v>1262</v>
      </c>
      <c r="R2426" t="s">
        <v>236</v>
      </c>
      <c r="S2426" t="s">
        <v>67</v>
      </c>
      <c r="T2426" t="s">
        <v>68</v>
      </c>
      <c r="U2426">
        <v>2018</v>
      </c>
      <c r="V2426">
        <v>331616</v>
      </c>
      <c r="W2426" t="s">
        <v>69</v>
      </c>
      <c r="X2426" t="s">
        <v>199</v>
      </c>
      <c r="Y2426">
        <v>207500</v>
      </c>
      <c r="Z2426">
        <v>124116</v>
      </c>
      <c r="AA2426" t="s">
        <v>69</v>
      </c>
      <c r="AB2426" t="s">
        <v>10426</v>
      </c>
      <c r="AC2426">
        <v>331616</v>
      </c>
    </row>
    <row r="2427" spans="1:29">
      <c r="A2427">
        <f t="shared" ca="1" si="37"/>
        <v>0.21139572983811539</v>
      </c>
      <c r="B2427" t="s">
        <v>127</v>
      </c>
      <c r="C2427">
        <v>9327797</v>
      </c>
      <c r="D2427" s="2">
        <v>42957</v>
      </c>
      <c r="E2427" t="s">
        <v>5782</v>
      </c>
      <c r="F2427" t="s">
        <v>10427</v>
      </c>
      <c r="G2427">
        <v>5</v>
      </c>
      <c r="H2427" t="s">
        <v>58</v>
      </c>
      <c r="I2427" t="s">
        <v>130</v>
      </c>
      <c r="J2427">
        <v>97464</v>
      </c>
      <c r="K2427">
        <v>5</v>
      </c>
      <c r="L2427" s="2">
        <v>41515</v>
      </c>
      <c r="M2427" s="2">
        <v>43677</v>
      </c>
      <c r="N2427" t="s">
        <v>10428</v>
      </c>
      <c r="O2427">
        <v>2</v>
      </c>
      <c r="P2427" t="s">
        <v>320</v>
      </c>
      <c r="Q2427" t="s">
        <v>321</v>
      </c>
      <c r="R2427" t="s">
        <v>137</v>
      </c>
      <c r="S2427" t="s">
        <v>948</v>
      </c>
      <c r="T2427" t="s">
        <v>68</v>
      </c>
      <c r="U2427">
        <v>2017</v>
      </c>
      <c r="V2427">
        <v>548402</v>
      </c>
      <c r="W2427" t="s">
        <v>69</v>
      </c>
      <c r="X2427" t="s">
        <v>127</v>
      </c>
      <c r="Y2427">
        <v>440354</v>
      </c>
      <c r="Z2427">
        <v>108048</v>
      </c>
      <c r="AA2427" t="s">
        <v>69</v>
      </c>
      <c r="AB2427" t="s">
        <v>10429</v>
      </c>
      <c r="AC2427">
        <v>548402</v>
      </c>
    </row>
    <row r="2428" spans="1:29">
      <c r="A2428">
        <f t="shared" ca="1" si="37"/>
        <v>0.93757321871883637</v>
      </c>
      <c r="B2428" t="s">
        <v>109</v>
      </c>
      <c r="C2428">
        <v>9393324</v>
      </c>
      <c r="D2428" s="2">
        <v>43059</v>
      </c>
      <c r="E2428" t="s">
        <v>56</v>
      </c>
      <c r="F2428" t="s">
        <v>10430</v>
      </c>
      <c r="G2428">
        <v>5</v>
      </c>
      <c r="H2428" t="s">
        <v>58</v>
      </c>
      <c r="I2428" t="s">
        <v>112</v>
      </c>
      <c r="J2428">
        <v>24554</v>
      </c>
      <c r="K2428">
        <v>5</v>
      </c>
      <c r="L2428" s="2">
        <v>41852</v>
      </c>
      <c r="M2428" s="2">
        <v>43799</v>
      </c>
      <c r="N2428" t="s">
        <v>5199</v>
      </c>
      <c r="O2428">
        <v>11</v>
      </c>
      <c r="P2428" t="s">
        <v>532</v>
      </c>
      <c r="Q2428" t="s">
        <v>533</v>
      </c>
      <c r="R2428" t="s">
        <v>149</v>
      </c>
      <c r="S2428" t="s">
        <v>67</v>
      </c>
      <c r="T2428" t="s">
        <v>68</v>
      </c>
      <c r="U2428">
        <v>2018</v>
      </c>
      <c r="V2428">
        <v>396250</v>
      </c>
      <c r="W2428" t="s">
        <v>69</v>
      </c>
      <c r="X2428" t="s">
        <v>109</v>
      </c>
      <c r="Y2428">
        <v>250000</v>
      </c>
      <c r="Z2428">
        <v>146250</v>
      </c>
      <c r="AA2428" t="s">
        <v>69</v>
      </c>
      <c r="AB2428" t="s">
        <v>10431</v>
      </c>
      <c r="AC2428">
        <v>396250</v>
      </c>
    </row>
    <row r="2429" spans="1:29">
      <c r="A2429">
        <f t="shared" ca="1" si="37"/>
        <v>8.220564534933128E-2</v>
      </c>
      <c r="B2429" t="s">
        <v>199</v>
      </c>
      <c r="C2429">
        <v>9392907</v>
      </c>
      <c r="D2429" s="2">
        <v>43062</v>
      </c>
      <c r="E2429" t="s">
        <v>6999</v>
      </c>
      <c r="F2429" t="s">
        <v>10432</v>
      </c>
      <c r="G2429">
        <v>5</v>
      </c>
      <c r="H2429" t="s">
        <v>58</v>
      </c>
      <c r="I2429" t="s">
        <v>149</v>
      </c>
      <c r="J2429">
        <v>196631</v>
      </c>
      <c r="K2429">
        <v>3</v>
      </c>
      <c r="L2429" s="2">
        <v>42377</v>
      </c>
      <c r="M2429" s="2">
        <v>43830</v>
      </c>
      <c r="N2429" t="s">
        <v>1807</v>
      </c>
      <c r="O2429">
        <v>1</v>
      </c>
      <c r="P2429" t="s">
        <v>346</v>
      </c>
      <c r="Q2429" t="s">
        <v>119</v>
      </c>
      <c r="R2429" t="s">
        <v>347</v>
      </c>
      <c r="S2429" t="s">
        <v>348</v>
      </c>
      <c r="T2429" t="s">
        <v>68</v>
      </c>
      <c r="U2429">
        <v>2018</v>
      </c>
      <c r="V2429">
        <v>395911</v>
      </c>
      <c r="W2429" t="s">
        <v>69</v>
      </c>
      <c r="X2429" t="s">
        <v>199</v>
      </c>
      <c r="Y2429">
        <v>249001</v>
      </c>
      <c r="Z2429">
        <v>146910</v>
      </c>
      <c r="AA2429" t="s">
        <v>69</v>
      </c>
      <c r="AB2429" t="s">
        <v>10433</v>
      </c>
      <c r="AC2429">
        <v>395911</v>
      </c>
    </row>
    <row r="2430" spans="1:29">
      <c r="A2430">
        <f t="shared" ca="1" si="37"/>
        <v>0.58746439291359298</v>
      </c>
      <c r="B2430" t="s">
        <v>127</v>
      </c>
      <c r="C2430">
        <v>9453728</v>
      </c>
      <c r="D2430" s="2">
        <v>43209</v>
      </c>
      <c r="E2430" t="s">
        <v>56</v>
      </c>
      <c r="F2430" t="s">
        <v>10434</v>
      </c>
      <c r="G2430">
        <v>5</v>
      </c>
      <c r="H2430" t="s">
        <v>58</v>
      </c>
      <c r="I2430" t="s">
        <v>130</v>
      </c>
      <c r="J2430">
        <v>106635</v>
      </c>
      <c r="K2430">
        <v>3</v>
      </c>
      <c r="L2430" s="2">
        <v>42491</v>
      </c>
      <c r="M2430" s="2">
        <v>44286</v>
      </c>
      <c r="N2430" t="s">
        <v>1072</v>
      </c>
      <c r="O2430">
        <v>3</v>
      </c>
      <c r="P2430" t="s">
        <v>882</v>
      </c>
      <c r="Q2430" t="s">
        <v>883</v>
      </c>
      <c r="R2430" t="s">
        <v>884</v>
      </c>
      <c r="S2430" t="s">
        <v>67</v>
      </c>
      <c r="T2430" t="s">
        <v>68</v>
      </c>
      <c r="U2430">
        <v>2018</v>
      </c>
      <c r="V2430">
        <v>431485</v>
      </c>
      <c r="W2430" t="s">
        <v>69</v>
      </c>
      <c r="X2430" t="s">
        <v>127</v>
      </c>
      <c r="Y2430">
        <v>357058</v>
      </c>
      <c r="Z2430">
        <v>74427</v>
      </c>
      <c r="AA2430" t="s">
        <v>69</v>
      </c>
      <c r="AB2430" t="s">
        <v>10435</v>
      </c>
      <c r="AC2430">
        <v>431485</v>
      </c>
    </row>
    <row r="2431" spans="1:29">
      <c r="A2431">
        <f t="shared" ca="1" si="37"/>
        <v>0.45060492010094599</v>
      </c>
      <c r="B2431" t="s">
        <v>127</v>
      </c>
      <c r="C2431">
        <v>9492407</v>
      </c>
      <c r="D2431" s="2">
        <v>43235</v>
      </c>
      <c r="E2431" t="s">
        <v>56</v>
      </c>
      <c r="F2431" t="s">
        <v>10436</v>
      </c>
      <c r="G2431">
        <v>5</v>
      </c>
      <c r="H2431" t="s">
        <v>58</v>
      </c>
      <c r="I2431" t="s">
        <v>130</v>
      </c>
      <c r="J2431">
        <v>81843</v>
      </c>
      <c r="K2431">
        <v>10</v>
      </c>
      <c r="L2431" s="2">
        <v>39935</v>
      </c>
      <c r="M2431" s="2">
        <v>43982</v>
      </c>
      <c r="N2431" t="s">
        <v>2775</v>
      </c>
      <c r="O2431">
        <v>2</v>
      </c>
      <c r="P2431" t="s">
        <v>320</v>
      </c>
      <c r="Q2431" t="s">
        <v>321</v>
      </c>
      <c r="R2431" t="s">
        <v>137</v>
      </c>
      <c r="S2431" t="s">
        <v>85</v>
      </c>
      <c r="T2431" t="s">
        <v>68</v>
      </c>
      <c r="U2431">
        <v>2018</v>
      </c>
      <c r="V2431">
        <v>378260</v>
      </c>
      <c r="W2431" t="s">
        <v>69</v>
      </c>
      <c r="X2431" t="s">
        <v>127</v>
      </c>
      <c r="Y2431">
        <v>250000</v>
      </c>
      <c r="Z2431">
        <v>128260</v>
      </c>
      <c r="AA2431" t="s">
        <v>69</v>
      </c>
      <c r="AB2431" t="s">
        <v>10437</v>
      </c>
      <c r="AC2431">
        <v>378260</v>
      </c>
    </row>
    <row r="2432" spans="1:29">
      <c r="A2432">
        <f t="shared" ca="1" si="37"/>
        <v>8.385337248583502E-2</v>
      </c>
      <c r="B2432" t="s">
        <v>199</v>
      </c>
      <c r="C2432">
        <v>9514040</v>
      </c>
      <c r="D2432" s="2">
        <v>43256</v>
      </c>
      <c r="E2432" t="s">
        <v>10438</v>
      </c>
      <c r="F2432" t="s">
        <v>10439</v>
      </c>
      <c r="G2432">
        <v>5</v>
      </c>
      <c r="H2432" t="s">
        <v>58</v>
      </c>
      <c r="I2432" t="s">
        <v>149</v>
      </c>
      <c r="J2432">
        <v>198971</v>
      </c>
      <c r="K2432">
        <v>4</v>
      </c>
      <c r="L2432" s="2">
        <v>42187</v>
      </c>
      <c r="M2432" s="2">
        <v>44012</v>
      </c>
      <c r="N2432" t="s">
        <v>10440</v>
      </c>
      <c r="O2432">
        <v>4</v>
      </c>
      <c r="P2432" t="s">
        <v>293</v>
      </c>
      <c r="Q2432" t="s">
        <v>294</v>
      </c>
      <c r="R2432" t="s">
        <v>295</v>
      </c>
      <c r="S2432" t="s">
        <v>1239</v>
      </c>
      <c r="T2432" t="s">
        <v>68</v>
      </c>
      <c r="U2432">
        <v>2018</v>
      </c>
      <c r="V2432">
        <v>582484</v>
      </c>
      <c r="W2432" t="s">
        <v>69</v>
      </c>
      <c r="X2432" t="s">
        <v>199</v>
      </c>
      <c r="Y2432">
        <v>487658</v>
      </c>
      <c r="Z2432">
        <v>94826</v>
      </c>
      <c r="AA2432" t="s">
        <v>69</v>
      </c>
      <c r="AB2432" t="s">
        <v>10441</v>
      </c>
      <c r="AC2432">
        <v>582484</v>
      </c>
    </row>
    <row r="2433" spans="1:29">
      <c r="A2433">
        <f t="shared" ca="1" si="37"/>
        <v>0.26509875194573973</v>
      </c>
      <c r="B2433" t="s">
        <v>254</v>
      </c>
      <c r="C2433">
        <v>9236203</v>
      </c>
      <c r="D2433" s="2">
        <v>42808</v>
      </c>
      <c r="E2433" t="s">
        <v>76</v>
      </c>
      <c r="F2433" t="s">
        <v>10442</v>
      </c>
      <c r="G2433">
        <v>5</v>
      </c>
      <c r="H2433" t="s">
        <v>58</v>
      </c>
      <c r="I2433" t="s">
        <v>256</v>
      </c>
      <c r="J2433">
        <v>109279</v>
      </c>
      <c r="K2433">
        <v>4</v>
      </c>
      <c r="L2433" s="2">
        <v>41795</v>
      </c>
      <c r="M2433" s="2">
        <v>43524</v>
      </c>
      <c r="N2433" t="s">
        <v>1214</v>
      </c>
      <c r="O2433">
        <v>10</v>
      </c>
      <c r="P2433" t="s">
        <v>2910</v>
      </c>
      <c r="Q2433" t="s">
        <v>2911</v>
      </c>
      <c r="R2433" t="s">
        <v>205</v>
      </c>
      <c r="S2433" t="s">
        <v>67</v>
      </c>
      <c r="T2433" t="s">
        <v>68</v>
      </c>
      <c r="U2433">
        <v>2017</v>
      </c>
      <c r="V2433">
        <v>407245</v>
      </c>
      <c r="W2433" t="s">
        <v>69</v>
      </c>
      <c r="X2433" t="s">
        <v>254</v>
      </c>
      <c r="Y2433">
        <v>266173</v>
      </c>
      <c r="Z2433">
        <v>141072</v>
      </c>
      <c r="AA2433" t="s">
        <v>69</v>
      </c>
      <c r="AB2433" t="s">
        <v>10443</v>
      </c>
      <c r="AC2433">
        <v>407245</v>
      </c>
    </row>
    <row r="2434" spans="1:29">
      <c r="A2434">
        <f t="shared" ref="A2434:A2497" ca="1" si="38">RAND()</f>
        <v>4.3374978465643643E-2</v>
      </c>
      <c r="B2434" t="s">
        <v>199</v>
      </c>
      <c r="C2434">
        <v>9195699</v>
      </c>
      <c r="D2434" s="2">
        <v>42723</v>
      </c>
      <c r="E2434" t="s">
        <v>76</v>
      </c>
      <c r="F2434" t="s">
        <v>10444</v>
      </c>
      <c r="G2434">
        <v>5</v>
      </c>
      <c r="H2434" t="s">
        <v>58</v>
      </c>
      <c r="I2434" t="s">
        <v>149</v>
      </c>
      <c r="J2434">
        <v>172670</v>
      </c>
      <c r="K2434">
        <v>5</v>
      </c>
      <c r="L2434" s="2">
        <v>41292</v>
      </c>
      <c r="M2434" s="2">
        <v>43465</v>
      </c>
      <c r="N2434" t="s">
        <v>987</v>
      </c>
      <c r="O2434">
        <v>9</v>
      </c>
      <c r="P2434" t="s">
        <v>837</v>
      </c>
      <c r="Q2434" t="s">
        <v>175</v>
      </c>
      <c r="R2434" t="s">
        <v>176</v>
      </c>
      <c r="S2434" t="s">
        <v>838</v>
      </c>
      <c r="T2434" t="s">
        <v>68</v>
      </c>
      <c r="U2434">
        <v>2017</v>
      </c>
      <c r="V2434">
        <v>332000</v>
      </c>
      <c r="W2434" t="s">
        <v>69</v>
      </c>
      <c r="X2434" t="s">
        <v>199</v>
      </c>
      <c r="Y2434">
        <v>207500</v>
      </c>
      <c r="Z2434">
        <v>124500</v>
      </c>
      <c r="AA2434" t="s">
        <v>69</v>
      </c>
      <c r="AB2434" t="s">
        <v>10445</v>
      </c>
      <c r="AC2434">
        <v>332000</v>
      </c>
    </row>
    <row r="2435" spans="1:29">
      <c r="A2435">
        <f t="shared" ca="1" si="38"/>
        <v>0.73891286830175751</v>
      </c>
      <c r="B2435" t="s">
        <v>254</v>
      </c>
      <c r="C2435">
        <v>9329466</v>
      </c>
      <c r="D2435" s="2">
        <v>42972</v>
      </c>
      <c r="E2435" t="s">
        <v>56</v>
      </c>
      <c r="F2435" t="s">
        <v>10446</v>
      </c>
      <c r="G2435">
        <v>5</v>
      </c>
      <c r="H2435" t="s">
        <v>58</v>
      </c>
      <c r="I2435" t="s">
        <v>256</v>
      </c>
      <c r="J2435">
        <v>40457</v>
      </c>
      <c r="K2435">
        <v>27</v>
      </c>
      <c r="L2435" s="2">
        <v>32325</v>
      </c>
      <c r="M2435" s="2">
        <v>43585</v>
      </c>
      <c r="N2435" t="s">
        <v>1214</v>
      </c>
      <c r="O2435">
        <v>25</v>
      </c>
      <c r="P2435" t="s">
        <v>666</v>
      </c>
      <c r="Q2435" t="s">
        <v>119</v>
      </c>
      <c r="R2435" t="s">
        <v>120</v>
      </c>
      <c r="S2435" t="s">
        <v>667</v>
      </c>
      <c r="T2435" t="s">
        <v>68</v>
      </c>
      <c r="U2435">
        <v>2017</v>
      </c>
      <c r="V2435">
        <v>343596</v>
      </c>
      <c r="W2435" t="s">
        <v>69</v>
      </c>
      <c r="X2435" t="s">
        <v>254</v>
      </c>
      <c r="Y2435">
        <v>223841</v>
      </c>
      <c r="Z2435">
        <v>119755</v>
      </c>
      <c r="AA2435" t="s">
        <v>69</v>
      </c>
      <c r="AB2435" t="s">
        <v>10447</v>
      </c>
      <c r="AC2435">
        <v>343596</v>
      </c>
    </row>
    <row r="2436" spans="1:29">
      <c r="A2436">
        <f t="shared" ca="1" si="38"/>
        <v>0.62448717045270341</v>
      </c>
      <c r="B2436" t="s">
        <v>254</v>
      </c>
      <c r="C2436">
        <v>9402088</v>
      </c>
      <c r="D2436" s="2">
        <v>43089</v>
      </c>
      <c r="E2436" t="s">
        <v>56</v>
      </c>
      <c r="F2436" t="s">
        <v>10448</v>
      </c>
      <c r="G2436">
        <v>5</v>
      </c>
      <c r="H2436" t="s">
        <v>58</v>
      </c>
      <c r="I2436" t="s">
        <v>256</v>
      </c>
      <c r="J2436">
        <v>114473</v>
      </c>
      <c r="K2436">
        <v>4</v>
      </c>
      <c r="L2436" s="2">
        <v>42095</v>
      </c>
      <c r="M2436" s="2">
        <v>43830</v>
      </c>
      <c r="N2436" t="s">
        <v>10449</v>
      </c>
      <c r="O2436">
        <v>50</v>
      </c>
      <c r="P2436" t="s">
        <v>357</v>
      </c>
      <c r="Q2436" t="s">
        <v>358</v>
      </c>
      <c r="R2436" t="s">
        <v>149</v>
      </c>
      <c r="S2436" t="s">
        <v>67</v>
      </c>
      <c r="T2436" t="s">
        <v>68</v>
      </c>
      <c r="U2436">
        <v>2018</v>
      </c>
      <c r="V2436">
        <v>294500</v>
      </c>
      <c r="W2436" t="s">
        <v>69</v>
      </c>
      <c r="X2436" t="s">
        <v>254</v>
      </c>
      <c r="Y2436">
        <v>190000</v>
      </c>
      <c r="Z2436">
        <v>104500</v>
      </c>
      <c r="AA2436" t="s">
        <v>69</v>
      </c>
      <c r="AB2436" t="s">
        <v>10450</v>
      </c>
      <c r="AC2436">
        <v>294500</v>
      </c>
    </row>
    <row r="2437" spans="1:29">
      <c r="A2437">
        <f t="shared" ca="1" si="38"/>
        <v>0.51814170935870862</v>
      </c>
      <c r="B2437" t="s">
        <v>254</v>
      </c>
      <c r="C2437">
        <v>9490368</v>
      </c>
      <c r="D2437" s="2">
        <v>43230</v>
      </c>
      <c r="E2437" t="s">
        <v>56</v>
      </c>
      <c r="F2437" t="s">
        <v>10451</v>
      </c>
      <c r="G2437">
        <v>5</v>
      </c>
      <c r="H2437" t="s">
        <v>58</v>
      </c>
      <c r="I2437" t="s">
        <v>256</v>
      </c>
      <c r="J2437">
        <v>110506</v>
      </c>
      <c r="K2437">
        <v>4</v>
      </c>
      <c r="L2437" s="2">
        <v>42255</v>
      </c>
      <c r="M2437" s="2">
        <v>43616</v>
      </c>
      <c r="N2437" t="s">
        <v>4505</v>
      </c>
      <c r="O2437">
        <v>3</v>
      </c>
      <c r="P2437" t="s">
        <v>882</v>
      </c>
      <c r="Q2437" t="s">
        <v>883</v>
      </c>
      <c r="R2437" t="s">
        <v>884</v>
      </c>
      <c r="S2437" t="s">
        <v>85</v>
      </c>
      <c r="T2437" t="s">
        <v>68</v>
      </c>
      <c r="U2437">
        <v>2018</v>
      </c>
      <c r="V2437">
        <v>304509</v>
      </c>
      <c r="W2437" t="s">
        <v>69</v>
      </c>
      <c r="X2437" t="s">
        <v>254</v>
      </c>
      <c r="Y2437">
        <v>197000</v>
      </c>
      <c r="Z2437">
        <v>107509</v>
      </c>
      <c r="AA2437" t="s">
        <v>69</v>
      </c>
      <c r="AB2437" t="s">
        <v>10452</v>
      </c>
      <c r="AC2437">
        <v>304509</v>
      </c>
    </row>
    <row r="2438" spans="1:29">
      <c r="A2438">
        <f t="shared" ca="1" si="38"/>
        <v>0.58111123655160191</v>
      </c>
      <c r="B2438" t="s">
        <v>254</v>
      </c>
      <c r="C2438">
        <v>9280974</v>
      </c>
      <c r="D2438" s="2">
        <v>42893</v>
      </c>
      <c r="E2438" t="s">
        <v>76</v>
      </c>
      <c r="F2438" t="s">
        <v>10453</v>
      </c>
      <c r="G2438">
        <v>5</v>
      </c>
      <c r="H2438" t="s">
        <v>58</v>
      </c>
      <c r="I2438" t="s">
        <v>256</v>
      </c>
      <c r="J2438">
        <v>82209</v>
      </c>
      <c r="K2438">
        <v>8</v>
      </c>
      <c r="L2438" s="2">
        <v>39904</v>
      </c>
      <c r="M2438" s="2">
        <v>43982</v>
      </c>
      <c r="N2438" t="s">
        <v>10454</v>
      </c>
      <c r="O2438">
        <v>7</v>
      </c>
      <c r="P2438" t="s">
        <v>930</v>
      </c>
      <c r="Q2438" t="s">
        <v>595</v>
      </c>
      <c r="R2438" t="s">
        <v>311</v>
      </c>
      <c r="S2438" t="s">
        <v>336</v>
      </c>
      <c r="T2438" t="s">
        <v>68</v>
      </c>
      <c r="U2438">
        <v>2017</v>
      </c>
      <c r="V2438">
        <v>432533</v>
      </c>
      <c r="W2438" t="s">
        <v>69</v>
      </c>
      <c r="X2438" t="s">
        <v>254</v>
      </c>
      <c r="Y2438">
        <v>347126</v>
      </c>
      <c r="Z2438">
        <v>85407</v>
      </c>
      <c r="AA2438" t="s">
        <v>69</v>
      </c>
      <c r="AB2438" t="s">
        <v>10455</v>
      </c>
      <c r="AC2438">
        <v>432533</v>
      </c>
    </row>
    <row r="2439" spans="1:29">
      <c r="A2439">
        <f t="shared" ca="1" si="38"/>
        <v>6.1402968414685843E-2</v>
      </c>
      <c r="B2439" t="s">
        <v>127</v>
      </c>
      <c r="C2439">
        <v>9265515</v>
      </c>
      <c r="D2439" s="2">
        <v>42815</v>
      </c>
      <c r="E2439" t="s">
        <v>76</v>
      </c>
      <c r="F2439" t="s">
        <v>10456</v>
      </c>
      <c r="G2439">
        <v>5</v>
      </c>
      <c r="H2439" t="s">
        <v>58</v>
      </c>
      <c r="I2439" t="s">
        <v>130</v>
      </c>
      <c r="J2439">
        <v>100350</v>
      </c>
      <c r="K2439">
        <v>5</v>
      </c>
      <c r="L2439" s="2">
        <v>41373</v>
      </c>
      <c r="M2439" s="2">
        <v>43555</v>
      </c>
      <c r="N2439" t="s">
        <v>4158</v>
      </c>
      <c r="O2439">
        <v>8</v>
      </c>
      <c r="P2439" t="s">
        <v>2448</v>
      </c>
      <c r="Q2439" t="s">
        <v>472</v>
      </c>
      <c r="R2439" t="s">
        <v>311</v>
      </c>
      <c r="S2439" t="s">
        <v>473</v>
      </c>
      <c r="T2439" t="s">
        <v>68</v>
      </c>
      <c r="U2439">
        <v>2017</v>
      </c>
      <c r="V2439">
        <v>444847</v>
      </c>
      <c r="W2439" t="s">
        <v>69</v>
      </c>
      <c r="X2439" t="s">
        <v>127</v>
      </c>
      <c r="Y2439">
        <v>268694</v>
      </c>
      <c r="Z2439">
        <v>176153</v>
      </c>
      <c r="AA2439" t="s">
        <v>69</v>
      </c>
      <c r="AB2439" t="s">
        <v>10457</v>
      </c>
      <c r="AC2439">
        <v>444847</v>
      </c>
    </row>
    <row r="2440" spans="1:29">
      <c r="A2440">
        <f t="shared" ca="1" si="38"/>
        <v>6.5858237637417161E-2</v>
      </c>
      <c r="B2440" t="s">
        <v>199</v>
      </c>
      <c r="C2440">
        <v>9542751</v>
      </c>
      <c r="D2440" s="2">
        <v>43332</v>
      </c>
      <c r="E2440" t="s">
        <v>56</v>
      </c>
      <c r="F2440" t="s">
        <v>10458</v>
      </c>
      <c r="G2440">
        <v>5</v>
      </c>
      <c r="H2440" t="s">
        <v>58</v>
      </c>
      <c r="I2440" t="s">
        <v>149</v>
      </c>
      <c r="J2440">
        <v>192438</v>
      </c>
      <c r="K2440">
        <v>5</v>
      </c>
      <c r="L2440" s="2">
        <v>41901</v>
      </c>
      <c r="M2440" s="2">
        <v>44620</v>
      </c>
      <c r="N2440" t="s">
        <v>1935</v>
      </c>
      <c r="O2440">
        <v>7</v>
      </c>
      <c r="P2440" t="s">
        <v>259</v>
      </c>
      <c r="Q2440" t="s">
        <v>190</v>
      </c>
      <c r="R2440" t="s">
        <v>191</v>
      </c>
      <c r="S2440" t="s">
        <v>260</v>
      </c>
      <c r="T2440" t="s">
        <v>68</v>
      </c>
      <c r="U2440">
        <v>2018</v>
      </c>
      <c r="V2440">
        <v>928970</v>
      </c>
      <c r="W2440" t="s">
        <v>69</v>
      </c>
      <c r="X2440" t="s">
        <v>199</v>
      </c>
      <c r="Y2440">
        <v>527824</v>
      </c>
      <c r="Z2440">
        <v>401146</v>
      </c>
      <c r="AA2440" t="s">
        <v>69</v>
      </c>
      <c r="AB2440" t="s">
        <v>10459</v>
      </c>
      <c r="AC2440">
        <v>928970</v>
      </c>
    </row>
    <row r="2441" spans="1:29">
      <c r="A2441">
        <f t="shared" ca="1" si="38"/>
        <v>4.1688317672700426E-2</v>
      </c>
      <c r="B2441" t="s">
        <v>75</v>
      </c>
      <c r="C2441">
        <v>9269953</v>
      </c>
      <c r="D2441" s="2">
        <v>42815</v>
      </c>
      <c r="E2441" t="s">
        <v>10460</v>
      </c>
      <c r="F2441" t="s">
        <v>10461</v>
      </c>
      <c r="G2441">
        <v>5</v>
      </c>
      <c r="H2441" t="s">
        <v>58</v>
      </c>
      <c r="I2441" t="s">
        <v>78</v>
      </c>
      <c r="J2441">
        <v>46248</v>
      </c>
      <c r="K2441">
        <v>5</v>
      </c>
      <c r="L2441" s="2">
        <v>41547</v>
      </c>
      <c r="M2441" s="2">
        <v>43585</v>
      </c>
      <c r="N2441" t="s">
        <v>10462</v>
      </c>
      <c r="O2441">
        <v>12</v>
      </c>
      <c r="P2441" t="s">
        <v>500</v>
      </c>
      <c r="Q2441" t="s">
        <v>501</v>
      </c>
      <c r="R2441" t="s">
        <v>84</v>
      </c>
      <c r="S2441" t="s">
        <v>67</v>
      </c>
      <c r="T2441" t="s">
        <v>68</v>
      </c>
      <c r="U2441">
        <v>2017</v>
      </c>
      <c r="V2441">
        <v>264883</v>
      </c>
      <c r="W2441" t="s">
        <v>69</v>
      </c>
      <c r="X2441" t="s">
        <v>75</v>
      </c>
      <c r="Y2441">
        <v>175910</v>
      </c>
      <c r="Z2441">
        <v>88973</v>
      </c>
      <c r="AA2441" t="s">
        <v>69</v>
      </c>
      <c r="AB2441" t="s">
        <v>10463</v>
      </c>
      <c r="AC2441">
        <v>264883</v>
      </c>
    </row>
    <row r="2442" spans="1:29">
      <c r="A2442">
        <f t="shared" ca="1" si="38"/>
        <v>0.82619202245041978</v>
      </c>
      <c r="B2442" t="s">
        <v>303</v>
      </c>
      <c r="C2442">
        <v>9517037</v>
      </c>
      <c r="D2442" s="2">
        <v>43258</v>
      </c>
      <c r="E2442" t="s">
        <v>56</v>
      </c>
      <c r="F2442" t="s">
        <v>10464</v>
      </c>
      <c r="G2442">
        <v>5</v>
      </c>
      <c r="H2442" t="s">
        <v>58</v>
      </c>
      <c r="I2442" t="s">
        <v>305</v>
      </c>
      <c r="J2442">
        <v>105916</v>
      </c>
      <c r="K2442">
        <v>4</v>
      </c>
      <c r="L2442" s="2">
        <v>42186</v>
      </c>
      <c r="M2442" s="2">
        <v>44712</v>
      </c>
      <c r="N2442" t="s">
        <v>980</v>
      </c>
      <c r="O2442">
        <v>3</v>
      </c>
      <c r="P2442" t="s">
        <v>2568</v>
      </c>
      <c r="Q2442" t="s">
        <v>2569</v>
      </c>
      <c r="R2442" t="s">
        <v>630</v>
      </c>
      <c r="S2442" t="s">
        <v>67</v>
      </c>
      <c r="T2442" t="s">
        <v>68</v>
      </c>
      <c r="U2442">
        <v>2018</v>
      </c>
      <c r="V2442">
        <v>337500</v>
      </c>
      <c r="W2442" t="s">
        <v>69</v>
      </c>
      <c r="X2442" t="s">
        <v>303</v>
      </c>
      <c r="Y2442">
        <v>225000</v>
      </c>
      <c r="Z2442">
        <v>112500</v>
      </c>
      <c r="AA2442" t="s">
        <v>69</v>
      </c>
      <c r="AB2442" t="s">
        <v>10465</v>
      </c>
      <c r="AC2442">
        <v>337500</v>
      </c>
    </row>
    <row r="2443" spans="1:29">
      <c r="A2443">
        <f t="shared" ca="1" si="38"/>
        <v>0.87028110266817227</v>
      </c>
      <c r="B2443" t="s">
        <v>254</v>
      </c>
      <c r="C2443">
        <v>9280980</v>
      </c>
      <c r="D2443" s="2">
        <v>42880</v>
      </c>
      <c r="E2443" t="s">
        <v>76</v>
      </c>
      <c r="F2443" t="s">
        <v>10466</v>
      </c>
      <c r="G2443">
        <v>5</v>
      </c>
      <c r="H2443" t="s">
        <v>58</v>
      </c>
      <c r="I2443" t="s">
        <v>256</v>
      </c>
      <c r="J2443">
        <v>85149</v>
      </c>
      <c r="K2443">
        <v>9</v>
      </c>
      <c r="L2443" s="2">
        <v>39661</v>
      </c>
      <c r="M2443" s="2">
        <v>43708</v>
      </c>
      <c r="N2443" t="s">
        <v>920</v>
      </c>
      <c r="O2443">
        <v>15</v>
      </c>
      <c r="P2443" t="s">
        <v>1237</v>
      </c>
      <c r="Q2443" t="s">
        <v>1238</v>
      </c>
      <c r="R2443" t="s">
        <v>205</v>
      </c>
      <c r="S2443" t="s">
        <v>85</v>
      </c>
      <c r="T2443" t="s">
        <v>68</v>
      </c>
      <c r="U2443">
        <v>2017</v>
      </c>
      <c r="V2443">
        <v>313950</v>
      </c>
      <c r="W2443" t="s">
        <v>69</v>
      </c>
      <c r="X2443" t="s">
        <v>254</v>
      </c>
      <c r="Y2443">
        <v>210000</v>
      </c>
      <c r="Z2443">
        <v>103950</v>
      </c>
      <c r="AA2443" t="s">
        <v>69</v>
      </c>
      <c r="AB2443" t="s">
        <v>10467</v>
      </c>
      <c r="AC2443">
        <v>313950</v>
      </c>
    </row>
    <row r="2444" spans="1:29">
      <c r="A2444">
        <f t="shared" ca="1" si="38"/>
        <v>0.32937168394086824</v>
      </c>
      <c r="B2444" t="s">
        <v>303</v>
      </c>
      <c r="C2444">
        <v>9223687</v>
      </c>
      <c r="D2444" s="2">
        <v>42776</v>
      </c>
      <c r="E2444" t="s">
        <v>76</v>
      </c>
      <c r="F2444" t="s">
        <v>10468</v>
      </c>
      <c r="G2444">
        <v>5</v>
      </c>
      <c r="H2444" t="s">
        <v>58</v>
      </c>
      <c r="I2444" t="s">
        <v>305</v>
      </c>
      <c r="J2444">
        <v>78056</v>
      </c>
      <c r="K2444">
        <v>9</v>
      </c>
      <c r="L2444" s="2">
        <v>39448</v>
      </c>
      <c r="M2444" s="2">
        <v>43190</v>
      </c>
      <c r="N2444" t="s">
        <v>1111</v>
      </c>
      <c r="O2444">
        <v>6</v>
      </c>
      <c r="P2444" t="s">
        <v>333</v>
      </c>
      <c r="Q2444" t="s">
        <v>334</v>
      </c>
      <c r="R2444" t="s">
        <v>335</v>
      </c>
      <c r="S2444" t="s">
        <v>67</v>
      </c>
      <c r="T2444" t="s">
        <v>68</v>
      </c>
      <c r="U2444">
        <v>2017</v>
      </c>
      <c r="V2444">
        <v>374388</v>
      </c>
      <c r="W2444" t="s">
        <v>69</v>
      </c>
      <c r="X2444" t="s">
        <v>303</v>
      </c>
      <c r="Y2444">
        <v>240764</v>
      </c>
      <c r="Z2444">
        <v>133624</v>
      </c>
      <c r="AA2444" t="s">
        <v>69</v>
      </c>
      <c r="AB2444" t="s">
        <v>10469</v>
      </c>
      <c r="AC2444">
        <v>374388</v>
      </c>
    </row>
    <row r="2445" spans="1:29">
      <c r="A2445">
        <f t="shared" ca="1" si="38"/>
        <v>0.86030835996098154</v>
      </c>
      <c r="B2445" t="s">
        <v>286</v>
      </c>
      <c r="C2445">
        <v>9506676</v>
      </c>
      <c r="D2445" s="2">
        <v>43273</v>
      </c>
      <c r="E2445" t="s">
        <v>56</v>
      </c>
      <c r="F2445" t="s">
        <v>10470</v>
      </c>
      <c r="G2445">
        <v>5</v>
      </c>
      <c r="H2445" t="s">
        <v>58</v>
      </c>
      <c r="I2445" t="s">
        <v>289</v>
      </c>
      <c r="J2445">
        <v>107087</v>
      </c>
      <c r="K2445">
        <v>5</v>
      </c>
      <c r="L2445" s="2">
        <v>41821</v>
      </c>
      <c r="M2445" s="2">
        <v>43830</v>
      </c>
      <c r="N2445" t="s">
        <v>4478</v>
      </c>
      <c r="O2445">
        <v>8</v>
      </c>
      <c r="P2445" t="s">
        <v>2448</v>
      </c>
      <c r="Q2445" t="s">
        <v>472</v>
      </c>
      <c r="R2445" t="s">
        <v>311</v>
      </c>
      <c r="S2445" t="s">
        <v>473</v>
      </c>
      <c r="T2445" t="s">
        <v>68</v>
      </c>
      <c r="U2445">
        <v>2018</v>
      </c>
      <c r="V2445">
        <v>435000</v>
      </c>
      <c r="W2445" t="s">
        <v>69</v>
      </c>
      <c r="X2445" t="s">
        <v>286</v>
      </c>
      <c r="Y2445">
        <v>250000</v>
      </c>
      <c r="Z2445">
        <v>185000</v>
      </c>
      <c r="AA2445" t="s">
        <v>69</v>
      </c>
      <c r="AB2445" t="s">
        <v>10471</v>
      </c>
      <c r="AC2445">
        <v>435000</v>
      </c>
    </row>
    <row r="2446" spans="1:29">
      <c r="A2446">
        <f t="shared" ca="1" si="38"/>
        <v>0.43407497724108957</v>
      </c>
      <c r="B2446" t="s">
        <v>254</v>
      </c>
      <c r="C2446">
        <v>9547878</v>
      </c>
      <c r="D2446" s="2">
        <v>43342</v>
      </c>
      <c r="E2446" t="s">
        <v>2393</v>
      </c>
      <c r="F2446" t="s">
        <v>10472</v>
      </c>
      <c r="G2446">
        <v>5</v>
      </c>
      <c r="H2446" t="s">
        <v>58</v>
      </c>
      <c r="I2446" t="s">
        <v>256</v>
      </c>
      <c r="J2446">
        <v>110482</v>
      </c>
      <c r="K2446">
        <v>6</v>
      </c>
      <c r="L2446" s="2">
        <v>41907</v>
      </c>
      <c r="M2446" s="2">
        <v>44074</v>
      </c>
      <c r="N2446" t="s">
        <v>2395</v>
      </c>
      <c r="O2446">
        <v>36</v>
      </c>
      <c r="P2446" t="s">
        <v>1090</v>
      </c>
      <c r="Q2446" t="s">
        <v>1091</v>
      </c>
      <c r="R2446" t="s">
        <v>149</v>
      </c>
      <c r="S2446" t="s">
        <v>67</v>
      </c>
      <c r="T2446" t="s">
        <v>68</v>
      </c>
      <c r="U2446">
        <v>2018</v>
      </c>
      <c r="V2446">
        <v>308000</v>
      </c>
      <c r="W2446" t="s">
        <v>69</v>
      </c>
      <c r="X2446" t="s">
        <v>254</v>
      </c>
      <c r="Y2446">
        <v>200000</v>
      </c>
      <c r="Z2446">
        <v>108000</v>
      </c>
      <c r="AA2446" t="s">
        <v>69</v>
      </c>
      <c r="AB2446" t="s">
        <v>10473</v>
      </c>
      <c r="AC2446">
        <v>308000</v>
      </c>
    </row>
    <row r="2447" spans="1:29">
      <c r="A2447">
        <f t="shared" ca="1" si="38"/>
        <v>0.91643005601504413</v>
      </c>
      <c r="B2447" t="s">
        <v>254</v>
      </c>
      <c r="C2447">
        <v>9459909</v>
      </c>
      <c r="D2447" s="2">
        <v>43231</v>
      </c>
      <c r="E2447" t="s">
        <v>56</v>
      </c>
      <c r="F2447" t="s">
        <v>10474</v>
      </c>
      <c r="G2447">
        <v>5</v>
      </c>
      <c r="H2447" t="s">
        <v>58</v>
      </c>
      <c r="I2447" t="s">
        <v>256</v>
      </c>
      <c r="J2447">
        <v>84906</v>
      </c>
      <c r="K2447">
        <v>11</v>
      </c>
      <c r="L2447" s="2">
        <v>39661</v>
      </c>
      <c r="M2447" s="2">
        <v>43799</v>
      </c>
      <c r="N2447" t="s">
        <v>10475</v>
      </c>
      <c r="O2447">
        <v>12</v>
      </c>
      <c r="P2447" t="s">
        <v>147</v>
      </c>
      <c r="Q2447" t="s">
        <v>148</v>
      </c>
      <c r="R2447" t="s">
        <v>149</v>
      </c>
      <c r="S2447" t="s">
        <v>85</v>
      </c>
      <c r="T2447" t="s">
        <v>68</v>
      </c>
      <c r="U2447">
        <v>2018</v>
      </c>
      <c r="V2447">
        <v>308726</v>
      </c>
      <c r="W2447" t="s">
        <v>69</v>
      </c>
      <c r="X2447" t="s">
        <v>254</v>
      </c>
      <c r="Y2447">
        <v>210001</v>
      </c>
      <c r="Z2447">
        <v>98725</v>
      </c>
      <c r="AA2447" t="s">
        <v>69</v>
      </c>
      <c r="AB2447" t="s">
        <v>10476</v>
      </c>
      <c r="AC2447">
        <v>308726</v>
      </c>
    </row>
    <row r="2448" spans="1:29">
      <c r="A2448">
        <f t="shared" ca="1" si="38"/>
        <v>0.92053256815453188</v>
      </c>
      <c r="B2448" t="s">
        <v>199</v>
      </c>
      <c r="C2448">
        <v>9324899</v>
      </c>
      <c r="D2448" s="2">
        <v>42930</v>
      </c>
      <c r="E2448" t="s">
        <v>76</v>
      </c>
      <c r="F2448" t="s">
        <v>10477</v>
      </c>
      <c r="G2448">
        <v>5</v>
      </c>
      <c r="H2448" t="s">
        <v>58</v>
      </c>
      <c r="I2448" t="s">
        <v>149</v>
      </c>
      <c r="J2448">
        <v>172639</v>
      </c>
      <c r="K2448">
        <v>5</v>
      </c>
      <c r="L2448" s="2">
        <v>41536</v>
      </c>
      <c r="M2448" s="2">
        <v>43677</v>
      </c>
      <c r="N2448" t="s">
        <v>792</v>
      </c>
      <c r="O2448">
        <v>7</v>
      </c>
      <c r="P2448" t="s">
        <v>10478</v>
      </c>
      <c r="Q2448" t="s">
        <v>10479</v>
      </c>
      <c r="R2448" t="s">
        <v>311</v>
      </c>
      <c r="S2448" t="s">
        <v>348</v>
      </c>
      <c r="T2448" t="s">
        <v>68</v>
      </c>
      <c r="U2448">
        <v>2017</v>
      </c>
      <c r="V2448">
        <v>573024</v>
      </c>
      <c r="W2448" t="s">
        <v>69</v>
      </c>
      <c r="X2448" t="s">
        <v>199</v>
      </c>
      <c r="Y2448">
        <v>361268</v>
      </c>
      <c r="Z2448">
        <v>211756</v>
      </c>
      <c r="AA2448" t="s">
        <v>69</v>
      </c>
      <c r="AB2448" t="s">
        <v>10480</v>
      </c>
      <c r="AC2448">
        <v>573024</v>
      </c>
    </row>
    <row r="2449" spans="1:29">
      <c r="A2449">
        <f t="shared" ca="1" si="38"/>
        <v>0.4958561145990833</v>
      </c>
      <c r="B2449" t="s">
        <v>286</v>
      </c>
      <c r="C2449">
        <v>9189672</v>
      </c>
      <c r="D2449" s="2">
        <v>42724</v>
      </c>
      <c r="E2449" t="s">
        <v>76</v>
      </c>
      <c r="F2449" t="s">
        <v>10481</v>
      </c>
      <c r="G2449">
        <v>5</v>
      </c>
      <c r="H2449" t="s">
        <v>58</v>
      </c>
      <c r="I2449" t="s">
        <v>289</v>
      </c>
      <c r="J2449">
        <v>102778</v>
      </c>
      <c r="K2449">
        <v>5</v>
      </c>
      <c r="L2449" s="2">
        <v>41275</v>
      </c>
      <c r="M2449" s="2">
        <v>43646</v>
      </c>
      <c r="N2449" t="s">
        <v>2685</v>
      </c>
      <c r="O2449">
        <v>3</v>
      </c>
      <c r="P2449" t="s">
        <v>882</v>
      </c>
      <c r="Q2449" t="s">
        <v>883</v>
      </c>
      <c r="R2449" t="s">
        <v>884</v>
      </c>
      <c r="S2449" t="s">
        <v>85</v>
      </c>
      <c r="T2449" t="s">
        <v>68</v>
      </c>
      <c r="U2449">
        <v>2017</v>
      </c>
      <c r="V2449">
        <v>611999</v>
      </c>
      <c r="W2449" t="s">
        <v>69</v>
      </c>
      <c r="X2449" t="s">
        <v>286</v>
      </c>
      <c r="Y2449">
        <v>459307</v>
      </c>
      <c r="Z2449">
        <v>152692</v>
      </c>
      <c r="AA2449" t="s">
        <v>69</v>
      </c>
      <c r="AB2449" t="s">
        <v>10482</v>
      </c>
      <c r="AC2449">
        <v>611999</v>
      </c>
    </row>
    <row r="2450" spans="1:29">
      <c r="A2450">
        <f t="shared" ca="1" si="38"/>
        <v>0.72647449683776177</v>
      </c>
      <c r="B2450" t="s">
        <v>303</v>
      </c>
      <c r="C2450">
        <v>9324970</v>
      </c>
      <c r="D2450" s="2">
        <v>42937</v>
      </c>
      <c r="E2450" t="s">
        <v>76</v>
      </c>
      <c r="F2450" t="s">
        <v>10483</v>
      </c>
      <c r="G2450">
        <v>5</v>
      </c>
      <c r="H2450" t="s">
        <v>58</v>
      </c>
      <c r="I2450" t="s">
        <v>305</v>
      </c>
      <c r="J2450">
        <v>99559</v>
      </c>
      <c r="K2450">
        <v>5</v>
      </c>
      <c r="L2450" s="2">
        <v>41456</v>
      </c>
      <c r="M2450" s="2">
        <v>43281</v>
      </c>
      <c r="N2450" t="s">
        <v>2917</v>
      </c>
      <c r="O2450">
        <v>7</v>
      </c>
      <c r="P2450" t="s">
        <v>787</v>
      </c>
      <c r="Q2450" t="s">
        <v>472</v>
      </c>
      <c r="R2450" t="s">
        <v>311</v>
      </c>
      <c r="S2450" t="s">
        <v>473</v>
      </c>
      <c r="T2450" t="s">
        <v>68</v>
      </c>
      <c r="U2450">
        <v>2017</v>
      </c>
      <c r="V2450">
        <v>384975</v>
      </c>
      <c r="W2450" t="s">
        <v>69</v>
      </c>
      <c r="X2450" t="s">
        <v>303</v>
      </c>
      <c r="Y2450">
        <v>217500</v>
      </c>
      <c r="Z2450">
        <v>167475</v>
      </c>
      <c r="AA2450" t="s">
        <v>69</v>
      </c>
      <c r="AB2450" t="s">
        <v>10484</v>
      </c>
      <c r="AC2450">
        <v>384975</v>
      </c>
    </row>
    <row r="2451" spans="1:29">
      <c r="A2451">
        <f t="shared" ca="1" si="38"/>
        <v>6.0735713773585664E-2</v>
      </c>
      <c r="B2451" t="s">
        <v>241</v>
      </c>
      <c r="C2451">
        <v>9198802</v>
      </c>
      <c r="D2451" s="2">
        <v>42719</v>
      </c>
      <c r="E2451" t="s">
        <v>76</v>
      </c>
      <c r="F2451" t="s">
        <v>10485</v>
      </c>
      <c r="G2451">
        <v>5</v>
      </c>
      <c r="H2451" t="s">
        <v>58</v>
      </c>
      <c r="I2451" t="s">
        <v>243</v>
      </c>
      <c r="J2451">
        <v>85613</v>
      </c>
      <c r="K2451">
        <v>9</v>
      </c>
      <c r="L2451" s="2">
        <v>39345</v>
      </c>
      <c r="M2451" s="2">
        <v>43465</v>
      </c>
      <c r="N2451" t="s">
        <v>4033</v>
      </c>
      <c r="O2451">
        <v>25</v>
      </c>
      <c r="P2451" t="s">
        <v>666</v>
      </c>
      <c r="Q2451" t="s">
        <v>119</v>
      </c>
      <c r="R2451" t="s">
        <v>120</v>
      </c>
      <c r="S2451" t="s">
        <v>667</v>
      </c>
      <c r="T2451" t="s">
        <v>68</v>
      </c>
      <c r="U2451">
        <v>2017</v>
      </c>
      <c r="V2451">
        <v>383750</v>
      </c>
      <c r="W2451" t="s">
        <v>69</v>
      </c>
      <c r="X2451" t="s">
        <v>241</v>
      </c>
      <c r="Y2451">
        <v>250000</v>
      </c>
      <c r="Z2451">
        <v>133750</v>
      </c>
      <c r="AA2451" t="s">
        <v>69</v>
      </c>
      <c r="AB2451" t="s">
        <v>10486</v>
      </c>
      <c r="AC2451">
        <v>383750</v>
      </c>
    </row>
    <row r="2452" spans="1:29">
      <c r="A2452">
        <f t="shared" ca="1" si="38"/>
        <v>0.53591223632584462</v>
      </c>
      <c r="B2452" t="s">
        <v>241</v>
      </c>
      <c r="C2452">
        <v>9418539</v>
      </c>
      <c r="D2452" s="2">
        <v>43140</v>
      </c>
      <c r="E2452" t="s">
        <v>56</v>
      </c>
      <c r="F2452" t="s">
        <v>10487</v>
      </c>
      <c r="G2452">
        <v>5</v>
      </c>
      <c r="H2452" t="s">
        <v>58</v>
      </c>
      <c r="I2452" t="s">
        <v>243</v>
      </c>
      <c r="J2452">
        <v>122471</v>
      </c>
      <c r="K2452">
        <v>4</v>
      </c>
      <c r="L2452" s="2">
        <v>42095</v>
      </c>
      <c r="M2452" s="2">
        <v>43861</v>
      </c>
      <c r="N2452" t="s">
        <v>6850</v>
      </c>
      <c r="O2452">
        <v>1</v>
      </c>
      <c r="P2452" t="s">
        <v>161</v>
      </c>
      <c r="Q2452" t="s">
        <v>162</v>
      </c>
      <c r="R2452" t="s">
        <v>163</v>
      </c>
      <c r="S2452" t="s">
        <v>67</v>
      </c>
      <c r="T2452" t="s">
        <v>68</v>
      </c>
      <c r="U2452">
        <v>2018</v>
      </c>
      <c r="V2452">
        <v>426857</v>
      </c>
      <c r="W2452" t="s">
        <v>69</v>
      </c>
      <c r="X2452" t="s">
        <v>241</v>
      </c>
      <c r="Y2452">
        <v>279906</v>
      </c>
      <c r="Z2452">
        <v>146951</v>
      </c>
      <c r="AA2452" t="s">
        <v>69</v>
      </c>
      <c r="AB2452" t="s">
        <v>10488</v>
      </c>
      <c r="AC2452">
        <v>426857</v>
      </c>
    </row>
    <row r="2453" spans="1:29">
      <c r="A2453">
        <f t="shared" ca="1" si="38"/>
        <v>0.65702064581232777</v>
      </c>
      <c r="B2453" t="s">
        <v>1143</v>
      </c>
      <c r="C2453">
        <v>9539729</v>
      </c>
      <c r="D2453" s="2">
        <v>43315</v>
      </c>
      <c r="E2453" t="s">
        <v>56</v>
      </c>
      <c r="F2453" t="s">
        <v>10489</v>
      </c>
      <c r="G2453">
        <v>5</v>
      </c>
      <c r="H2453" t="s">
        <v>58</v>
      </c>
      <c r="I2453" t="s">
        <v>1145</v>
      </c>
      <c r="J2453">
        <v>64580</v>
      </c>
      <c r="K2453">
        <v>5</v>
      </c>
      <c r="L2453" s="2">
        <v>41883</v>
      </c>
      <c r="M2453" s="2">
        <v>44074</v>
      </c>
      <c r="N2453" t="s">
        <v>10490</v>
      </c>
      <c r="O2453">
        <v>7</v>
      </c>
      <c r="P2453" t="s">
        <v>4303</v>
      </c>
      <c r="Q2453" t="s">
        <v>472</v>
      </c>
      <c r="R2453" t="s">
        <v>311</v>
      </c>
      <c r="S2453" t="s">
        <v>67</v>
      </c>
      <c r="T2453" t="s">
        <v>68</v>
      </c>
      <c r="U2453">
        <v>2018</v>
      </c>
      <c r="V2453">
        <v>559047</v>
      </c>
      <c r="W2453" t="s">
        <v>69</v>
      </c>
      <c r="X2453" t="s">
        <v>1143</v>
      </c>
      <c r="Y2453">
        <v>404894</v>
      </c>
      <c r="Z2453">
        <v>154153</v>
      </c>
      <c r="AA2453" t="s">
        <v>69</v>
      </c>
      <c r="AB2453" t="s">
        <v>10491</v>
      </c>
      <c r="AC2453">
        <v>559047</v>
      </c>
    </row>
    <row r="2454" spans="1:29">
      <c r="A2454">
        <f t="shared" ca="1" si="38"/>
        <v>0.22523620331257765</v>
      </c>
      <c r="B2454" t="s">
        <v>109</v>
      </c>
      <c r="C2454">
        <v>9415472</v>
      </c>
      <c r="D2454" s="2">
        <v>43129</v>
      </c>
      <c r="E2454" t="s">
        <v>56</v>
      </c>
      <c r="F2454" t="s">
        <v>10492</v>
      </c>
      <c r="G2454">
        <v>5</v>
      </c>
      <c r="H2454" t="s">
        <v>58</v>
      </c>
      <c r="I2454" t="s">
        <v>112</v>
      </c>
      <c r="J2454">
        <v>21281</v>
      </c>
      <c r="K2454">
        <v>8</v>
      </c>
      <c r="L2454" s="2">
        <v>40513</v>
      </c>
      <c r="M2454" s="2">
        <v>43861</v>
      </c>
      <c r="N2454" t="s">
        <v>4158</v>
      </c>
      <c r="O2454">
        <v>3</v>
      </c>
      <c r="P2454" t="s">
        <v>10493</v>
      </c>
      <c r="Q2454" t="s">
        <v>10494</v>
      </c>
      <c r="R2454" t="s">
        <v>370</v>
      </c>
      <c r="S2454" t="s">
        <v>473</v>
      </c>
      <c r="T2454" t="s">
        <v>68</v>
      </c>
      <c r="U2454">
        <v>2018</v>
      </c>
      <c r="V2454">
        <v>564273</v>
      </c>
      <c r="W2454" t="s">
        <v>69</v>
      </c>
      <c r="X2454" t="s">
        <v>109</v>
      </c>
      <c r="Y2454">
        <v>351847</v>
      </c>
      <c r="Z2454">
        <v>212426</v>
      </c>
      <c r="AA2454" t="s">
        <v>69</v>
      </c>
      <c r="AB2454" t="s">
        <v>10495</v>
      </c>
      <c r="AC2454">
        <v>564273</v>
      </c>
    </row>
    <row r="2455" spans="1:29">
      <c r="A2455">
        <f t="shared" ca="1" si="38"/>
        <v>0.44677382706535262</v>
      </c>
      <c r="B2455" t="s">
        <v>182</v>
      </c>
      <c r="C2455">
        <v>9267960</v>
      </c>
      <c r="D2455" s="2">
        <v>42877</v>
      </c>
      <c r="E2455" t="s">
        <v>76</v>
      </c>
      <c r="F2455" t="s">
        <v>10496</v>
      </c>
      <c r="G2455">
        <v>5</v>
      </c>
      <c r="H2455" t="s">
        <v>58</v>
      </c>
      <c r="I2455" t="s">
        <v>185</v>
      </c>
      <c r="J2455">
        <v>22572</v>
      </c>
      <c r="K2455">
        <v>5</v>
      </c>
      <c r="L2455" s="2">
        <v>41473</v>
      </c>
      <c r="M2455" s="2">
        <v>43251</v>
      </c>
      <c r="N2455" t="s">
        <v>1146</v>
      </c>
      <c r="O2455">
        <v>37</v>
      </c>
      <c r="P2455" t="s">
        <v>1741</v>
      </c>
      <c r="Q2455" t="s">
        <v>1742</v>
      </c>
      <c r="R2455" t="s">
        <v>149</v>
      </c>
      <c r="S2455" t="s">
        <v>67</v>
      </c>
      <c r="T2455" t="s">
        <v>68</v>
      </c>
      <c r="U2455">
        <v>2017</v>
      </c>
      <c r="V2455">
        <v>400125</v>
      </c>
      <c r="W2455" t="s">
        <v>69</v>
      </c>
      <c r="X2455" t="s">
        <v>182</v>
      </c>
      <c r="Y2455">
        <v>242500</v>
      </c>
      <c r="Z2455">
        <v>157625</v>
      </c>
      <c r="AA2455" t="s">
        <v>69</v>
      </c>
      <c r="AB2455" t="s">
        <v>10497</v>
      </c>
      <c r="AC2455">
        <v>400125</v>
      </c>
    </row>
    <row r="2456" spans="1:29">
      <c r="A2456">
        <f t="shared" ca="1" si="38"/>
        <v>0.95234451581349311</v>
      </c>
      <c r="B2456" t="s">
        <v>254</v>
      </c>
      <c r="C2456">
        <v>9477004</v>
      </c>
      <c r="D2456" s="2">
        <v>43214</v>
      </c>
      <c r="E2456" t="s">
        <v>56</v>
      </c>
      <c r="F2456" t="s">
        <v>10498</v>
      </c>
      <c r="G2456">
        <v>5</v>
      </c>
      <c r="H2456" t="s">
        <v>58</v>
      </c>
      <c r="I2456" t="s">
        <v>256</v>
      </c>
      <c r="J2456">
        <v>101035</v>
      </c>
      <c r="K2456">
        <v>7</v>
      </c>
      <c r="L2456" s="2">
        <v>41061</v>
      </c>
      <c r="M2456" s="2">
        <v>43585</v>
      </c>
      <c r="N2456" t="s">
        <v>592</v>
      </c>
      <c r="O2456">
        <v>5</v>
      </c>
      <c r="P2456" t="s">
        <v>1114</v>
      </c>
      <c r="Q2456" t="s">
        <v>1115</v>
      </c>
      <c r="R2456" t="s">
        <v>816</v>
      </c>
      <c r="S2456" t="s">
        <v>67</v>
      </c>
      <c r="T2456" t="s">
        <v>68</v>
      </c>
      <c r="U2456">
        <v>2018</v>
      </c>
      <c r="V2456">
        <v>483319</v>
      </c>
      <c r="W2456" t="s">
        <v>69</v>
      </c>
      <c r="X2456" t="s">
        <v>254</v>
      </c>
      <c r="Y2456">
        <v>332723</v>
      </c>
      <c r="Z2456">
        <v>150596</v>
      </c>
      <c r="AA2456" t="s">
        <v>69</v>
      </c>
      <c r="AB2456" t="s">
        <v>10499</v>
      </c>
      <c r="AC2456">
        <v>483319</v>
      </c>
    </row>
    <row r="2457" spans="1:29">
      <c r="A2457">
        <f t="shared" ca="1" si="38"/>
        <v>0.33373205845632847</v>
      </c>
      <c r="B2457" t="s">
        <v>254</v>
      </c>
      <c r="C2457">
        <v>9455752</v>
      </c>
      <c r="D2457" s="2">
        <v>43174</v>
      </c>
      <c r="E2457" t="s">
        <v>76</v>
      </c>
      <c r="F2457" t="s">
        <v>10500</v>
      </c>
      <c r="G2457">
        <v>5</v>
      </c>
      <c r="H2457" t="s">
        <v>58</v>
      </c>
      <c r="I2457" t="s">
        <v>256</v>
      </c>
      <c r="J2457">
        <v>107204</v>
      </c>
      <c r="K2457">
        <v>5</v>
      </c>
      <c r="L2457" s="2">
        <v>41774</v>
      </c>
      <c r="M2457" s="2">
        <v>43921</v>
      </c>
      <c r="N2457" t="s">
        <v>10501</v>
      </c>
      <c r="O2457">
        <v>4</v>
      </c>
      <c r="P2457" t="s">
        <v>1512</v>
      </c>
      <c r="Q2457" t="s">
        <v>1513</v>
      </c>
      <c r="R2457" t="s">
        <v>640</v>
      </c>
      <c r="S2457" t="s">
        <v>85</v>
      </c>
      <c r="T2457" t="s">
        <v>68</v>
      </c>
      <c r="U2457">
        <v>2018</v>
      </c>
      <c r="V2457">
        <v>273955</v>
      </c>
      <c r="W2457" t="s">
        <v>69</v>
      </c>
      <c r="X2457" t="s">
        <v>254</v>
      </c>
      <c r="Y2457">
        <v>190000</v>
      </c>
      <c r="Z2457">
        <v>83955</v>
      </c>
      <c r="AA2457" t="s">
        <v>69</v>
      </c>
      <c r="AB2457" t="s">
        <v>10502</v>
      </c>
      <c r="AC2457">
        <v>273955</v>
      </c>
    </row>
    <row r="2458" spans="1:29">
      <c r="A2458">
        <f t="shared" ca="1" si="38"/>
        <v>0.99130722639174262</v>
      </c>
      <c r="B2458" t="s">
        <v>286</v>
      </c>
      <c r="C2458">
        <v>9412786</v>
      </c>
      <c r="D2458" s="2">
        <v>43126</v>
      </c>
      <c r="E2458" t="s">
        <v>76</v>
      </c>
      <c r="F2458" t="s">
        <v>10503</v>
      </c>
      <c r="G2458">
        <v>5</v>
      </c>
      <c r="H2458" t="s">
        <v>58</v>
      </c>
      <c r="I2458" t="s">
        <v>289</v>
      </c>
      <c r="J2458">
        <v>104728</v>
      </c>
      <c r="K2458">
        <v>5</v>
      </c>
      <c r="L2458" s="2">
        <v>41685</v>
      </c>
      <c r="M2458" s="2">
        <v>43861</v>
      </c>
      <c r="N2458" t="s">
        <v>3301</v>
      </c>
      <c r="O2458">
        <v>1</v>
      </c>
      <c r="P2458" t="s">
        <v>247</v>
      </c>
      <c r="Q2458" t="s">
        <v>248</v>
      </c>
      <c r="R2458" t="s">
        <v>249</v>
      </c>
      <c r="S2458" t="s">
        <v>67</v>
      </c>
      <c r="T2458" t="s">
        <v>68</v>
      </c>
      <c r="U2458">
        <v>2018</v>
      </c>
      <c r="V2458">
        <v>377500</v>
      </c>
      <c r="W2458" t="s">
        <v>69</v>
      </c>
      <c r="X2458" t="s">
        <v>286</v>
      </c>
      <c r="Y2458">
        <v>250000</v>
      </c>
      <c r="Z2458">
        <v>127500</v>
      </c>
      <c r="AA2458" t="s">
        <v>69</v>
      </c>
      <c r="AB2458" t="s">
        <v>10504</v>
      </c>
      <c r="AC2458">
        <v>377500</v>
      </c>
    </row>
    <row r="2459" spans="1:29">
      <c r="A2459">
        <f t="shared" ca="1" si="38"/>
        <v>1.7057533793742641E-2</v>
      </c>
      <c r="B2459" t="s">
        <v>127</v>
      </c>
      <c r="C2459">
        <v>9196379</v>
      </c>
      <c r="D2459" s="2">
        <v>42731</v>
      </c>
      <c r="E2459" t="s">
        <v>5393</v>
      </c>
      <c r="F2459" t="s">
        <v>10505</v>
      </c>
      <c r="G2459">
        <v>5</v>
      </c>
      <c r="H2459" t="s">
        <v>58</v>
      </c>
      <c r="I2459" t="s">
        <v>130</v>
      </c>
      <c r="J2459">
        <v>99555</v>
      </c>
      <c r="K2459">
        <v>5</v>
      </c>
      <c r="L2459" s="2">
        <v>41337</v>
      </c>
      <c r="M2459" s="2">
        <v>43100</v>
      </c>
      <c r="N2459" t="s">
        <v>5395</v>
      </c>
      <c r="O2459">
        <v>16</v>
      </c>
      <c r="P2459" t="s">
        <v>1363</v>
      </c>
      <c r="Q2459" t="s">
        <v>1364</v>
      </c>
      <c r="R2459" t="s">
        <v>149</v>
      </c>
      <c r="S2459" t="s">
        <v>67</v>
      </c>
      <c r="T2459" t="s">
        <v>68</v>
      </c>
      <c r="U2459">
        <v>2017</v>
      </c>
      <c r="V2459">
        <v>386314</v>
      </c>
      <c r="W2459" t="s">
        <v>69</v>
      </c>
      <c r="X2459" t="s">
        <v>127</v>
      </c>
      <c r="Y2459">
        <v>250000</v>
      </c>
      <c r="Z2459">
        <v>136314</v>
      </c>
      <c r="AA2459" t="s">
        <v>69</v>
      </c>
      <c r="AB2459" t="s">
        <v>10506</v>
      </c>
      <c r="AC2459">
        <v>386314</v>
      </c>
    </row>
    <row r="2460" spans="1:29">
      <c r="A2460">
        <f t="shared" ca="1" si="38"/>
        <v>0.57074675738505964</v>
      </c>
      <c r="B2460" t="s">
        <v>75</v>
      </c>
      <c r="C2460">
        <v>9506621</v>
      </c>
      <c r="D2460" s="2">
        <v>43234</v>
      </c>
      <c r="E2460" t="s">
        <v>56</v>
      </c>
      <c r="F2460" t="s">
        <v>10507</v>
      </c>
      <c r="G2460">
        <v>5</v>
      </c>
      <c r="H2460" t="s">
        <v>58</v>
      </c>
      <c r="I2460" t="s">
        <v>78</v>
      </c>
      <c r="J2460">
        <v>8293</v>
      </c>
      <c r="K2460">
        <v>25</v>
      </c>
      <c r="L2460" s="2">
        <v>32994</v>
      </c>
      <c r="M2460" s="2">
        <v>43982</v>
      </c>
      <c r="N2460" t="s">
        <v>854</v>
      </c>
      <c r="O2460">
        <v>9</v>
      </c>
      <c r="P2460" t="s">
        <v>1942</v>
      </c>
      <c r="Q2460" t="s">
        <v>1455</v>
      </c>
      <c r="R2460" t="s">
        <v>1943</v>
      </c>
      <c r="S2460" t="s">
        <v>85</v>
      </c>
      <c r="T2460" t="s">
        <v>68</v>
      </c>
      <c r="U2460">
        <v>2018</v>
      </c>
      <c r="V2460">
        <v>314495</v>
      </c>
      <c r="W2460" t="s">
        <v>69</v>
      </c>
      <c r="X2460" t="s">
        <v>75</v>
      </c>
      <c r="Y2460">
        <v>205000</v>
      </c>
      <c r="Z2460">
        <v>109495</v>
      </c>
      <c r="AA2460" t="s">
        <v>69</v>
      </c>
      <c r="AB2460" t="s">
        <v>10508</v>
      </c>
      <c r="AC2460">
        <v>314495</v>
      </c>
    </row>
    <row r="2461" spans="1:29">
      <c r="A2461">
        <f t="shared" ca="1" si="38"/>
        <v>0.21103060735766077</v>
      </c>
      <c r="B2461" t="s">
        <v>127</v>
      </c>
      <c r="C2461">
        <v>9452109</v>
      </c>
      <c r="D2461" s="2">
        <v>43213</v>
      </c>
      <c r="E2461" t="s">
        <v>76</v>
      </c>
      <c r="F2461" t="s">
        <v>10509</v>
      </c>
      <c r="G2461">
        <v>5</v>
      </c>
      <c r="H2461" t="s">
        <v>58</v>
      </c>
      <c r="I2461" t="s">
        <v>130</v>
      </c>
      <c r="J2461">
        <v>101147</v>
      </c>
      <c r="K2461">
        <v>5</v>
      </c>
      <c r="L2461" s="2">
        <v>41732</v>
      </c>
      <c r="M2461" s="2">
        <v>43921</v>
      </c>
      <c r="N2461" t="s">
        <v>636</v>
      </c>
      <c r="O2461">
        <v>12</v>
      </c>
      <c r="P2461" t="s">
        <v>656</v>
      </c>
      <c r="Q2461" t="s">
        <v>204</v>
      </c>
      <c r="R2461" t="s">
        <v>205</v>
      </c>
      <c r="S2461" t="s">
        <v>67</v>
      </c>
      <c r="T2461" t="s">
        <v>68</v>
      </c>
      <c r="U2461">
        <v>2018</v>
      </c>
      <c r="V2461">
        <v>385000</v>
      </c>
      <c r="W2461" t="s">
        <v>69</v>
      </c>
      <c r="X2461" t="s">
        <v>127</v>
      </c>
      <c r="Y2461">
        <v>250000</v>
      </c>
      <c r="Z2461">
        <v>135000</v>
      </c>
      <c r="AA2461" t="s">
        <v>69</v>
      </c>
      <c r="AB2461" t="s">
        <v>10510</v>
      </c>
      <c r="AC2461">
        <v>385000</v>
      </c>
    </row>
    <row r="2462" spans="1:29">
      <c r="A2462">
        <f t="shared" ca="1" si="38"/>
        <v>0.31704613218721822</v>
      </c>
      <c r="B2462" t="s">
        <v>241</v>
      </c>
      <c r="C2462">
        <v>9333410</v>
      </c>
      <c r="D2462" s="2">
        <v>42965</v>
      </c>
      <c r="E2462" t="s">
        <v>3845</v>
      </c>
      <c r="F2462" t="s">
        <v>10511</v>
      </c>
      <c r="G2462">
        <v>5</v>
      </c>
      <c r="H2462" t="s">
        <v>58</v>
      </c>
      <c r="I2462" t="s">
        <v>243</v>
      </c>
      <c r="J2462">
        <v>120746</v>
      </c>
      <c r="K2462">
        <v>5</v>
      </c>
      <c r="L2462" s="2">
        <v>41536</v>
      </c>
      <c r="M2462" s="2">
        <v>43708</v>
      </c>
      <c r="N2462" t="s">
        <v>3847</v>
      </c>
      <c r="O2462">
        <v>3</v>
      </c>
      <c r="P2462" t="s">
        <v>1301</v>
      </c>
      <c r="Q2462" t="s">
        <v>1302</v>
      </c>
      <c r="R2462" t="s">
        <v>412</v>
      </c>
      <c r="S2462" t="s">
        <v>67</v>
      </c>
      <c r="T2462" t="s">
        <v>68</v>
      </c>
      <c r="U2462">
        <v>2017</v>
      </c>
      <c r="V2462">
        <v>744350</v>
      </c>
      <c r="W2462" t="s">
        <v>69</v>
      </c>
      <c r="X2462" t="s">
        <v>1683</v>
      </c>
      <c r="Y2462">
        <v>498517</v>
      </c>
      <c r="Z2462">
        <v>245833</v>
      </c>
      <c r="AA2462" t="s">
        <v>69</v>
      </c>
      <c r="AB2462" t="s">
        <v>10512</v>
      </c>
      <c r="AC2462">
        <v>744350</v>
      </c>
    </row>
    <row r="2463" spans="1:29">
      <c r="A2463">
        <f t="shared" ca="1" si="38"/>
        <v>0.71159575055619773</v>
      </c>
      <c r="B2463" t="s">
        <v>303</v>
      </c>
      <c r="C2463">
        <v>9479136</v>
      </c>
      <c r="D2463" s="2">
        <v>43231</v>
      </c>
      <c r="E2463" t="s">
        <v>2411</v>
      </c>
      <c r="F2463" t="s">
        <v>10513</v>
      </c>
      <c r="G2463">
        <v>5</v>
      </c>
      <c r="H2463" t="s">
        <v>58</v>
      </c>
      <c r="I2463" t="s">
        <v>305</v>
      </c>
      <c r="J2463">
        <v>100307</v>
      </c>
      <c r="K2463">
        <v>4</v>
      </c>
      <c r="L2463" s="2">
        <v>41866</v>
      </c>
      <c r="M2463" s="2">
        <v>43982</v>
      </c>
      <c r="N2463" t="s">
        <v>10514</v>
      </c>
      <c r="O2463">
        <v>12</v>
      </c>
      <c r="P2463" t="s">
        <v>1357</v>
      </c>
      <c r="Q2463" t="s">
        <v>217</v>
      </c>
      <c r="R2463" t="s">
        <v>120</v>
      </c>
      <c r="S2463" t="s">
        <v>67</v>
      </c>
      <c r="T2463" t="s">
        <v>68</v>
      </c>
      <c r="U2463">
        <v>2018</v>
      </c>
      <c r="V2463">
        <v>636758</v>
      </c>
      <c r="W2463" t="s">
        <v>69</v>
      </c>
      <c r="X2463" t="s">
        <v>303</v>
      </c>
      <c r="Y2463">
        <v>432928</v>
      </c>
      <c r="Z2463">
        <v>203830</v>
      </c>
      <c r="AA2463" t="s">
        <v>69</v>
      </c>
      <c r="AB2463" t="s">
        <v>10515</v>
      </c>
      <c r="AC2463">
        <v>636758</v>
      </c>
    </row>
    <row r="2464" spans="1:29">
      <c r="A2464">
        <f t="shared" ca="1" si="38"/>
        <v>0.67322880022030118</v>
      </c>
      <c r="B2464" t="s">
        <v>55</v>
      </c>
      <c r="C2464">
        <v>9487025</v>
      </c>
      <c r="D2464" s="2">
        <v>43231</v>
      </c>
      <c r="E2464" t="s">
        <v>56</v>
      </c>
      <c r="F2464" t="s">
        <v>10516</v>
      </c>
      <c r="G2464">
        <v>5</v>
      </c>
      <c r="H2464" t="s">
        <v>58</v>
      </c>
      <c r="I2464" t="s">
        <v>59</v>
      </c>
      <c r="J2464">
        <v>85215</v>
      </c>
      <c r="K2464">
        <v>5</v>
      </c>
      <c r="L2464" s="2">
        <v>41821</v>
      </c>
      <c r="M2464" s="2">
        <v>43982</v>
      </c>
      <c r="N2464" t="s">
        <v>318</v>
      </c>
      <c r="O2464">
        <v>2</v>
      </c>
      <c r="P2464" t="s">
        <v>309</v>
      </c>
      <c r="Q2464" t="s">
        <v>310</v>
      </c>
      <c r="R2464" t="s">
        <v>311</v>
      </c>
      <c r="S2464" t="s">
        <v>67</v>
      </c>
      <c r="T2464" t="s">
        <v>68</v>
      </c>
      <c r="U2464">
        <v>2018</v>
      </c>
      <c r="V2464">
        <v>366406</v>
      </c>
      <c r="W2464" t="s">
        <v>69</v>
      </c>
      <c r="X2464" t="s">
        <v>55</v>
      </c>
      <c r="Y2464">
        <v>218750</v>
      </c>
      <c r="Z2464">
        <v>147656</v>
      </c>
      <c r="AA2464" t="s">
        <v>69</v>
      </c>
      <c r="AB2464" t="s">
        <v>10517</v>
      </c>
      <c r="AC2464">
        <v>366406</v>
      </c>
    </row>
    <row r="2465" spans="1:29">
      <c r="A2465">
        <f t="shared" ca="1" si="38"/>
        <v>0.2569677502652703</v>
      </c>
      <c r="B2465" t="s">
        <v>55</v>
      </c>
      <c r="C2465">
        <v>9222045</v>
      </c>
      <c r="D2465" s="2">
        <v>42775</v>
      </c>
      <c r="E2465" t="s">
        <v>76</v>
      </c>
      <c r="F2465" t="s">
        <v>10518</v>
      </c>
      <c r="G2465">
        <v>5</v>
      </c>
      <c r="H2465" t="s">
        <v>58</v>
      </c>
      <c r="I2465" t="s">
        <v>59</v>
      </c>
      <c r="J2465">
        <v>55193</v>
      </c>
      <c r="K2465">
        <v>9</v>
      </c>
      <c r="L2465" s="2">
        <v>39479</v>
      </c>
      <c r="M2465" s="2">
        <v>43496</v>
      </c>
      <c r="N2465" t="s">
        <v>6191</v>
      </c>
      <c r="O2465">
        <v>10</v>
      </c>
      <c r="P2465" t="s">
        <v>7149</v>
      </c>
      <c r="Q2465" t="s">
        <v>7150</v>
      </c>
      <c r="R2465" t="s">
        <v>630</v>
      </c>
      <c r="S2465" t="s">
        <v>67</v>
      </c>
      <c r="T2465" t="s">
        <v>68</v>
      </c>
      <c r="U2465">
        <v>2017</v>
      </c>
      <c r="V2465">
        <v>313519</v>
      </c>
      <c r="W2465" t="s">
        <v>69</v>
      </c>
      <c r="X2465" t="s">
        <v>55</v>
      </c>
      <c r="Y2465">
        <v>218750</v>
      </c>
      <c r="Z2465">
        <v>94769</v>
      </c>
      <c r="AA2465" t="s">
        <v>69</v>
      </c>
      <c r="AB2465" t="s">
        <v>10519</v>
      </c>
      <c r="AC2465">
        <v>313519</v>
      </c>
    </row>
    <row r="2466" spans="1:29">
      <c r="A2466">
        <f t="shared" ca="1" si="38"/>
        <v>0.38059690739215302</v>
      </c>
      <c r="B2466" t="s">
        <v>254</v>
      </c>
      <c r="C2466">
        <v>9265879</v>
      </c>
      <c r="D2466" s="2">
        <v>42842</v>
      </c>
      <c r="E2466" t="s">
        <v>76</v>
      </c>
      <c r="F2466" t="s">
        <v>10520</v>
      </c>
      <c r="G2466">
        <v>5</v>
      </c>
      <c r="H2466" t="s">
        <v>58</v>
      </c>
      <c r="I2466" t="s">
        <v>256</v>
      </c>
      <c r="J2466">
        <v>102497</v>
      </c>
      <c r="K2466">
        <v>4</v>
      </c>
      <c r="L2466" s="2">
        <v>41856</v>
      </c>
      <c r="M2466" s="2">
        <v>43585</v>
      </c>
      <c r="N2466" t="s">
        <v>3301</v>
      </c>
      <c r="O2466">
        <v>5</v>
      </c>
      <c r="P2466" t="s">
        <v>997</v>
      </c>
      <c r="Q2466" t="s">
        <v>998</v>
      </c>
      <c r="R2466" t="s">
        <v>640</v>
      </c>
      <c r="S2466" t="s">
        <v>67</v>
      </c>
      <c r="T2466" t="s">
        <v>68</v>
      </c>
      <c r="U2466">
        <v>2017</v>
      </c>
      <c r="V2466">
        <v>294500</v>
      </c>
      <c r="W2466" t="s">
        <v>69</v>
      </c>
      <c r="X2466" t="s">
        <v>254</v>
      </c>
      <c r="Y2466">
        <v>190000</v>
      </c>
      <c r="Z2466">
        <v>104500</v>
      </c>
      <c r="AA2466" t="s">
        <v>69</v>
      </c>
      <c r="AB2466" t="s">
        <v>10521</v>
      </c>
      <c r="AC2466">
        <v>294500</v>
      </c>
    </row>
    <row r="2467" spans="1:29">
      <c r="A2467">
        <f t="shared" ca="1" si="38"/>
        <v>0.85139610005538913</v>
      </c>
      <c r="B2467" t="s">
        <v>92</v>
      </c>
      <c r="C2467">
        <v>9335665</v>
      </c>
      <c r="D2467" s="2">
        <v>42947</v>
      </c>
      <c r="E2467" t="s">
        <v>56</v>
      </c>
      <c r="F2467" t="s">
        <v>7158</v>
      </c>
      <c r="G2467">
        <v>5</v>
      </c>
      <c r="H2467" t="s">
        <v>58</v>
      </c>
      <c r="I2467" t="s">
        <v>95</v>
      </c>
      <c r="J2467">
        <v>82181</v>
      </c>
      <c r="K2467">
        <v>4</v>
      </c>
      <c r="L2467" s="2">
        <v>41912</v>
      </c>
      <c r="M2467" s="2">
        <v>43646</v>
      </c>
      <c r="N2467" t="s">
        <v>5380</v>
      </c>
      <c r="O2467">
        <v>7</v>
      </c>
      <c r="P2467" t="s">
        <v>189</v>
      </c>
      <c r="Q2467" t="s">
        <v>190</v>
      </c>
      <c r="R2467" t="s">
        <v>191</v>
      </c>
      <c r="S2467" t="s">
        <v>2286</v>
      </c>
      <c r="T2467" t="s">
        <v>68</v>
      </c>
      <c r="U2467">
        <v>2017</v>
      </c>
      <c r="V2467">
        <v>272169</v>
      </c>
      <c r="W2467" t="s">
        <v>69</v>
      </c>
      <c r="X2467" t="s">
        <v>92</v>
      </c>
      <c r="Y2467">
        <v>122582</v>
      </c>
      <c r="Z2467">
        <v>49587</v>
      </c>
      <c r="AA2467" t="s">
        <v>69</v>
      </c>
      <c r="AB2467" t="s">
        <v>7159</v>
      </c>
      <c r="AC2467">
        <v>172169</v>
      </c>
    </row>
    <row r="2468" spans="1:29">
      <c r="A2468">
        <f t="shared" ca="1" si="38"/>
        <v>0.40891798034278237</v>
      </c>
      <c r="B2468" t="s">
        <v>92</v>
      </c>
      <c r="C2468">
        <v>9245565</v>
      </c>
      <c r="D2468" s="2">
        <v>42818</v>
      </c>
      <c r="E2468" t="s">
        <v>76</v>
      </c>
      <c r="F2468" t="s">
        <v>10522</v>
      </c>
      <c r="G2468">
        <v>5</v>
      </c>
      <c r="H2468" t="s">
        <v>58</v>
      </c>
      <c r="I2468" t="s">
        <v>95</v>
      </c>
      <c r="J2468">
        <v>72598</v>
      </c>
      <c r="K2468">
        <v>5</v>
      </c>
      <c r="L2468" s="2">
        <v>41365</v>
      </c>
      <c r="M2468" s="2">
        <v>43555</v>
      </c>
      <c r="N2468" t="s">
        <v>2917</v>
      </c>
      <c r="O2468">
        <v>1</v>
      </c>
      <c r="P2468" t="s">
        <v>583</v>
      </c>
      <c r="Q2468" t="s">
        <v>584</v>
      </c>
      <c r="R2468" t="s">
        <v>585</v>
      </c>
      <c r="S2468" t="s">
        <v>67</v>
      </c>
      <c r="T2468" t="s">
        <v>68</v>
      </c>
      <c r="U2468">
        <v>2017</v>
      </c>
      <c r="V2468">
        <v>318607</v>
      </c>
      <c r="W2468" t="s">
        <v>69</v>
      </c>
      <c r="X2468" t="s">
        <v>92</v>
      </c>
      <c r="Y2468">
        <v>207500</v>
      </c>
      <c r="Z2468">
        <v>111107</v>
      </c>
      <c r="AA2468" t="s">
        <v>69</v>
      </c>
      <c r="AB2468" t="s">
        <v>10523</v>
      </c>
      <c r="AC2468">
        <v>318607</v>
      </c>
    </row>
    <row r="2469" spans="1:29">
      <c r="A2469">
        <f t="shared" ca="1" si="38"/>
        <v>0.74083591186259901</v>
      </c>
      <c r="B2469" t="s">
        <v>241</v>
      </c>
      <c r="C2469">
        <v>9277556</v>
      </c>
      <c r="D2469" s="2">
        <v>42901</v>
      </c>
      <c r="E2469" t="s">
        <v>76</v>
      </c>
      <c r="F2469" t="s">
        <v>10524</v>
      </c>
      <c r="G2469">
        <v>5</v>
      </c>
      <c r="H2469" t="s">
        <v>58</v>
      </c>
      <c r="I2469" t="s">
        <v>243</v>
      </c>
      <c r="J2469">
        <v>119747</v>
      </c>
      <c r="K2469">
        <v>5</v>
      </c>
      <c r="L2469" s="2">
        <v>41478</v>
      </c>
      <c r="M2469" s="2">
        <v>43982</v>
      </c>
      <c r="N2469" t="s">
        <v>6673</v>
      </c>
      <c r="O2469">
        <v>4</v>
      </c>
      <c r="P2469" t="s">
        <v>135</v>
      </c>
      <c r="Q2469" t="s">
        <v>136</v>
      </c>
      <c r="R2469" t="s">
        <v>137</v>
      </c>
      <c r="S2469" t="s">
        <v>67</v>
      </c>
      <c r="T2469" t="s">
        <v>68</v>
      </c>
      <c r="U2469">
        <v>2017</v>
      </c>
      <c r="V2469">
        <v>637020</v>
      </c>
      <c r="W2469" t="s">
        <v>69</v>
      </c>
      <c r="X2469" t="s">
        <v>241</v>
      </c>
      <c r="Y2469">
        <v>475683</v>
      </c>
      <c r="Z2469">
        <v>161337</v>
      </c>
      <c r="AA2469" t="s">
        <v>69</v>
      </c>
      <c r="AB2469" t="s">
        <v>10525</v>
      </c>
      <c r="AC2469">
        <v>637020</v>
      </c>
    </row>
    <row r="2470" spans="1:29">
      <c r="A2470">
        <f t="shared" ca="1" si="38"/>
        <v>2.4475025831208197E-2</v>
      </c>
      <c r="B2470" t="s">
        <v>55</v>
      </c>
      <c r="C2470">
        <v>9805081</v>
      </c>
      <c r="D2470" s="2">
        <v>43486</v>
      </c>
      <c r="E2470" t="s">
        <v>110</v>
      </c>
      <c r="F2470" t="s">
        <v>10526</v>
      </c>
      <c r="G2470">
        <v>7</v>
      </c>
      <c r="H2470" t="s">
        <v>58</v>
      </c>
      <c r="I2470" t="s">
        <v>59</v>
      </c>
      <c r="J2470">
        <v>82280</v>
      </c>
      <c r="K2470">
        <v>6</v>
      </c>
      <c r="L2470" s="2">
        <v>41518</v>
      </c>
      <c r="M2470" s="2">
        <v>43616</v>
      </c>
      <c r="N2470" t="s">
        <v>1088</v>
      </c>
      <c r="O2470">
        <v>3</v>
      </c>
      <c r="P2470" t="s">
        <v>4512</v>
      </c>
      <c r="Q2470" t="s">
        <v>4513</v>
      </c>
      <c r="R2470" t="s">
        <v>295</v>
      </c>
      <c r="S2470" t="s">
        <v>473</v>
      </c>
      <c r="T2470" t="s">
        <v>68</v>
      </c>
      <c r="U2470">
        <v>2017</v>
      </c>
      <c r="V2470">
        <v>18250</v>
      </c>
      <c r="W2470" t="s">
        <v>69</v>
      </c>
      <c r="X2470" t="s">
        <v>55</v>
      </c>
      <c r="Y2470">
        <v>10340</v>
      </c>
      <c r="Z2470">
        <v>7910</v>
      </c>
      <c r="AA2470" t="s">
        <v>69</v>
      </c>
      <c r="AB2470" t="s">
        <v>10527</v>
      </c>
      <c r="AC2470">
        <v>18250</v>
      </c>
    </row>
    <row r="2471" spans="1:29">
      <c r="A2471">
        <f t="shared" ca="1" si="38"/>
        <v>0.73788848758717196</v>
      </c>
      <c r="B2471" t="s">
        <v>75</v>
      </c>
      <c r="C2471">
        <v>9282376</v>
      </c>
      <c r="D2471" s="2">
        <v>42900</v>
      </c>
      <c r="E2471" t="s">
        <v>76</v>
      </c>
      <c r="F2471" t="s">
        <v>10528</v>
      </c>
      <c r="G2471">
        <v>5</v>
      </c>
      <c r="H2471" t="s">
        <v>58</v>
      </c>
      <c r="I2471" t="s">
        <v>78</v>
      </c>
      <c r="J2471">
        <v>13934</v>
      </c>
      <c r="K2471">
        <v>20</v>
      </c>
      <c r="L2471" s="2">
        <v>35521</v>
      </c>
      <c r="M2471" s="2">
        <v>43616</v>
      </c>
      <c r="N2471" t="s">
        <v>3149</v>
      </c>
      <c r="O2471">
        <v>5</v>
      </c>
      <c r="P2471" t="s">
        <v>997</v>
      </c>
      <c r="Q2471" t="s">
        <v>998</v>
      </c>
      <c r="R2471" t="s">
        <v>640</v>
      </c>
      <c r="S2471" t="s">
        <v>67</v>
      </c>
      <c r="T2471" t="s">
        <v>68</v>
      </c>
      <c r="U2471">
        <v>2017</v>
      </c>
      <c r="V2471">
        <v>387500</v>
      </c>
      <c r="W2471" t="s">
        <v>69</v>
      </c>
      <c r="X2471" t="s">
        <v>75</v>
      </c>
      <c r="Y2471">
        <v>250000</v>
      </c>
      <c r="Z2471">
        <v>137500</v>
      </c>
      <c r="AA2471" t="s">
        <v>69</v>
      </c>
      <c r="AB2471" t="s">
        <v>10529</v>
      </c>
      <c r="AC2471">
        <v>387500</v>
      </c>
    </row>
    <row r="2472" spans="1:29">
      <c r="A2472">
        <f t="shared" ca="1" si="38"/>
        <v>0.170852699329478</v>
      </c>
      <c r="B2472" t="s">
        <v>156</v>
      </c>
      <c r="C2472">
        <v>9451938</v>
      </c>
      <c r="D2472" s="2">
        <v>43160</v>
      </c>
      <c r="E2472" t="s">
        <v>3089</v>
      </c>
      <c r="F2472" t="s">
        <v>10530</v>
      </c>
      <c r="G2472">
        <v>5</v>
      </c>
      <c r="H2472" t="s">
        <v>58</v>
      </c>
      <c r="I2472" t="s">
        <v>66</v>
      </c>
      <c r="J2472">
        <v>7702</v>
      </c>
      <c r="K2472">
        <v>5</v>
      </c>
      <c r="L2472" s="2">
        <v>41830</v>
      </c>
      <c r="M2472" s="2">
        <v>43921</v>
      </c>
      <c r="N2472" t="s">
        <v>3091</v>
      </c>
      <c r="O2472">
        <v>5</v>
      </c>
      <c r="P2472" t="s">
        <v>1261</v>
      </c>
      <c r="Q2472" t="s">
        <v>1262</v>
      </c>
      <c r="R2472" t="s">
        <v>236</v>
      </c>
      <c r="S2472" t="s">
        <v>67</v>
      </c>
      <c r="T2472" t="s">
        <v>68</v>
      </c>
      <c r="U2472">
        <v>2018</v>
      </c>
      <c r="V2472">
        <v>316700</v>
      </c>
      <c r="W2472" t="s">
        <v>69</v>
      </c>
      <c r="X2472" t="s">
        <v>156</v>
      </c>
      <c r="Y2472">
        <v>280384</v>
      </c>
      <c r="Z2472">
        <v>71506</v>
      </c>
      <c r="AA2472" t="s">
        <v>69</v>
      </c>
      <c r="AB2472" t="s">
        <v>10531</v>
      </c>
      <c r="AC2472">
        <v>316700</v>
      </c>
    </row>
    <row r="2473" spans="1:29">
      <c r="A2473">
        <f t="shared" ca="1" si="38"/>
        <v>0.67421546318944703</v>
      </c>
      <c r="B2473" t="s">
        <v>1143</v>
      </c>
      <c r="C2473">
        <v>9458034</v>
      </c>
      <c r="D2473" s="2">
        <v>43204</v>
      </c>
      <c r="E2473" t="s">
        <v>76</v>
      </c>
      <c r="F2473" t="s">
        <v>10532</v>
      </c>
      <c r="G2473">
        <v>5</v>
      </c>
      <c r="H2473" t="s">
        <v>58</v>
      </c>
      <c r="I2473" t="s">
        <v>1145</v>
      </c>
      <c r="J2473">
        <v>55670</v>
      </c>
      <c r="K2473">
        <v>10</v>
      </c>
      <c r="L2473" s="2">
        <v>39636</v>
      </c>
      <c r="M2473" s="2">
        <v>43555</v>
      </c>
      <c r="N2473" t="s">
        <v>1146</v>
      </c>
      <c r="O2473">
        <v>50</v>
      </c>
      <c r="P2473" t="s">
        <v>2962</v>
      </c>
      <c r="Q2473" t="s">
        <v>358</v>
      </c>
      <c r="R2473" t="s">
        <v>149</v>
      </c>
      <c r="S2473" t="s">
        <v>260</v>
      </c>
      <c r="T2473" t="s">
        <v>68</v>
      </c>
      <c r="U2473">
        <v>2018</v>
      </c>
      <c r="V2473">
        <v>429000</v>
      </c>
      <c r="W2473" t="s">
        <v>69</v>
      </c>
      <c r="X2473" t="s">
        <v>1143</v>
      </c>
      <c r="Y2473">
        <v>220000</v>
      </c>
      <c r="Z2473">
        <v>209000</v>
      </c>
      <c r="AA2473" t="s">
        <v>69</v>
      </c>
      <c r="AB2473" t="s">
        <v>10533</v>
      </c>
      <c r="AC2473">
        <v>429000</v>
      </c>
    </row>
    <row r="2474" spans="1:29">
      <c r="A2474">
        <f t="shared" ca="1" si="38"/>
        <v>0.68446708099363696</v>
      </c>
      <c r="B2474" t="s">
        <v>199</v>
      </c>
      <c r="C2474">
        <v>9184542</v>
      </c>
      <c r="D2474" s="2">
        <v>42709</v>
      </c>
      <c r="E2474" t="s">
        <v>3994</v>
      </c>
      <c r="F2474" t="s">
        <v>10534</v>
      </c>
      <c r="G2474">
        <v>5</v>
      </c>
      <c r="H2474" t="s">
        <v>58</v>
      </c>
      <c r="I2474" t="s">
        <v>149</v>
      </c>
      <c r="J2474">
        <v>191077</v>
      </c>
      <c r="K2474">
        <v>3</v>
      </c>
      <c r="L2474" s="2">
        <v>41989</v>
      </c>
      <c r="M2474" s="2">
        <v>43434</v>
      </c>
      <c r="N2474" t="s">
        <v>3973</v>
      </c>
      <c r="O2474" t="s">
        <v>913</v>
      </c>
      <c r="P2474" t="s">
        <v>10535</v>
      </c>
      <c r="Q2474" t="s">
        <v>10536</v>
      </c>
      <c r="R2474" t="s">
        <v>185</v>
      </c>
      <c r="S2474" t="s">
        <v>473</v>
      </c>
      <c r="T2474" t="s">
        <v>68</v>
      </c>
      <c r="U2474">
        <v>2017</v>
      </c>
      <c r="V2474">
        <v>312244</v>
      </c>
      <c r="W2474" t="s">
        <v>69</v>
      </c>
      <c r="X2474" t="s">
        <v>199</v>
      </c>
      <c r="Y2474">
        <v>228750</v>
      </c>
      <c r="Z2474">
        <v>83494</v>
      </c>
      <c r="AA2474" t="s">
        <v>69</v>
      </c>
      <c r="AB2474" t="s">
        <v>10537</v>
      </c>
      <c r="AC2474">
        <v>312244</v>
      </c>
    </row>
    <row r="2475" spans="1:29">
      <c r="A2475">
        <f t="shared" ca="1" si="38"/>
        <v>0.99785246638471947</v>
      </c>
      <c r="B2475" t="s">
        <v>303</v>
      </c>
      <c r="C2475">
        <v>9320837</v>
      </c>
      <c r="D2475" s="2">
        <v>42909</v>
      </c>
      <c r="E2475" t="s">
        <v>56</v>
      </c>
      <c r="F2475" t="s">
        <v>10538</v>
      </c>
      <c r="G2475">
        <v>5</v>
      </c>
      <c r="H2475" t="s">
        <v>58</v>
      </c>
      <c r="I2475" t="s">
        <v>305</v>
      </c>
      <c r="J2475">
        <v>67081</v>
      </c>
      <c r="K2475">
        <v>13</v>
      </c>
      <c r="L2475" s="2">
        <v>38384</v>
      </c>
      <c r="M2475" s="2">
        <v>43677</v>
      </c>
      <c r="N2475" t="s">
        <v>1675</v>
      </c>
      <c r="O2475">
        <v>19</v>
      </c>
      <c r="P2475" t="s">
        <v>481</v>
      </c>
      <c r="Q2475" t="s">
        <v>482</v>
      </c>
      <c r="R2475" t="s">
        <v>120</v>
      </c>
      <c r="S2475" t="s">
        <v>85</v>
      </c>
      <c r="T2475" t="s">
        <v>68</v>
      </c>
      <c r="U2475">
        <v>2017</v>
      </c>
      <c r="V2475">
        <v>350175</v>
      </c>
      <c r="W2475" t="s">
        <v>69</v>
      </c>
      <c r="X2475" t="s">
        <v>303</v>
      </c>
      <c r="Y2475">
        <v>217500</v>
      </c>
      <c r="Z2475">
        <v>132675</v>
      </c>
      <c r="AA2475" t="s">
        <v>69</v>
      </c>
      <c r="AB2475" t="s">
        <v>10539</v>
      </c>
      <c r="AC2475">
        <v>350175</v>
      </c>
    </row>
    <row r="2476" spans="1:29">
      <c r="A2476">
        <f t="shared" ca="1" si="38"/>
        <v>0.67782882616804796</v>
      </c>
      <c r="B2476" t="s">
        <v>1143</v>
      </c>
      <c r="C2476">
        <v>9535191</v>
      </c>
      <c r="D2476" s="2">
        <v>43272</v>
      </c>
      <c r="E2476" t="s">
        <v>76</v>
      </c>
      <c r="F2476" t="s">
        <v>10540</v>
      </c>
      <c r="G2476">
        <v>5</v>
      </c>
      <c r="H2476" t="s">
        <v>58</v>
      </c>
      <c r="I2476" t="s">
        <v>1145</v>
      </c>
      <c r="J2476">
        <v>64424</v>
      </c>
      <c r="K2476">
        <v>5</v>
      </c>
      <c r="L2476" s="2">
        <v>41859</v>
      </c>
      <c r="M2476" s="2">
        <v>43677</v>
      </c>
      <c r="N2476" t="s">
        <v>1146</v>
      </c>
      <c r="O2476">
        <v>2</v>
      </c>
      <c r="P2476" t="s">
        <v>320</v>
      </c>
      <c r="Q2476" t="s">
        <v>321</v>
      </c>
      <c r="R2476" t="s">
        <v>137</v>
      </c>
      <c r="S2476" t="s">
        <v>322</v>
      </c>
      <c r="T2476" t="s">
        <v>68</v>
      </c>
      <c r="U2476">
        <v>2018</v>
      </c>
      <c r="V2476">
        <v>340010</v>
      </c>
      <c r="W2476" t="s">
        <v>69</v>
      </c>
      <c r="X2476" t="s">
        <v>1143</v>
      </c>
      <c r="Y2476">
        <v>225000</v>
      </c>
      <c r="Z2476">
        <v>115010</v>
      </c>
      <c r="AA2476" t="s">
        <v>69</v>
      </c>
      <c r="AB2476" t="s">
        <v>10541</v>
      </c>
      <c r="AC2476">
        <v>340010</v>
      </c>
    </row>
    <row r="2477" spans="1:29">
      <c r="A2477">
        <f t="shared" ca="1" si="38"/>
        <v>7.5610939427194213E-3</v>
      </c>
      <c r="B2477" t="s">
        <v>92</v>
      </c>
      <c r="C2477">
        <v>9305119</v>
      </c>
      <c r="D2477" s="2">
        <v>42953</v>
      </c>
      <c r="E2477" t="s">
        <v>10542</v>
      </c>
      <c r="F2477" t="s">
        <v>10543</v>
      </c>
      <c r="G2477">
        <v>5</v>
      </c>
      <c r="H2477" t="s">
        <v>58</v>
      </c>
      <c r="I2477" t="s">
        <v>95</v>
      </c>
      <c r="J2477">
        <v>73128</v>
      </c>
      <c r="K2477">
        <v>5</v>
      </c>
      <c r="L2477" s="2">
        <v>41487</v>
      </c>
      <c r="M2477" s="2">
        <v>43616</v>
      </c>
      <c r="N2477" t="s">
        <v>10544</v>
      </c>
      <c r="O2477">
        <v>7</v>
      </c>
      <c r="P2477" t="s">
        <v>189</v>
      </c>
      <c r="Q2477" t="s">
        <v>190</v>
      </c>
      <c r="R2477" t="s">
        <v>191</v>
      </c>
      <c r="S2477" t="s">
        <v>67</v>
      </c>
      <c r="T2477" t="s">
        <v>68</v>
      </c>
      <c r="U2477">
        <v>2017</v>
      </c>
      <c r="V2477">
        <v>641766</v>
      </c>
      <c r="W2477" t="s">
        <v>69</v>
      </c>
      <c r="X2477" t="s">
        <v>92</v>
      </c>
      <c r="Y2477">
        <v>404313</v>
      </c>
      <c r="Z2477">
        <v>237453</v>
      </c>
      <c r="AA2477" t="s">
        <v>69</v>
      </c>
      <c r="AB2477" t="s">
        <v>10545</v>
      </c>
      <c r="AC2477">
        <v>641766</v>
      </c>
    </row>
    <row r="2478" spans="1:29">
      <c r="A2478">
        <f t="shared" ca="1" si="38"/>
        <v>0.74933226267622732</v>
      </c>
      <c r="B2478" t="s">
        <v>303</v>
      </c>
      <c r="C2478">
        <v>9196348</v>
      </c>
      <c r="D2478" s="2">
        <v>42740</v>
      </c>
      <c r="E2478" t="s">
        <v>76</v>
      </c>
      <c r="F2478" t="s">
        <v>10546</v>
      </c>
      <c r="G2478">
        <v>5</v>
      </c>
      <c r="H2478" t="s">
        <v>58</v>
      </c>
      <c r="I2478" t="s">
        <v>305</v>
      </c>
      <c r="J2478">
        <v>48252</v>
      </c>
      <c r="K2478">
        <v>23</v>
      </c>
      <c r="L2478" s="2">
        <v>34304</v>
      </c>
      <c r="M2478" s="2">
        <v>43465</v>
      </c>
      <c r="N2478" t="s">
        <v>10547</v>
      </c>
      <c r="O2478">
        <v>3</v>
      </c>
      <c r="P2478" t="s">
        <v>368</v>
      </c>
      <c r="Q2478" t="s">
        <v>369</v>
      </c>
      <c r="R2478" t="s">
        <v>370</v>
      </c>
      <c r="S2478" t="s">
        <v>67</v>
      </c>
      <c r="T2478" t="s">
        <v>68</v>
      </c>
      <c r="U2478">
        <v>2017</v>
      </c>
      <c r="V2478">
        <v>368829</v>
      </c>
      <c r="W2478" t="s">
        <v>69</v>
      </c>
      <c r="X2478" t="s">
        <v>303</v>
      </c>
      <c r="Y2478">
        <v>248117</v>
      </c>
      <c r="Z2478">
        <v>120712</v>
      </c>
      <c r="AA2478" t="s">
        <v>69</v>
      </c>
      <c r="AB2478" t="s">
        <v>10548</v>
      </c>
      <c r="AC2478">
        <v>368829</v>
      </c>
    </row>
    <row r="2479" spans="1:29">
      <c r="A2479">
        <f t="shared" ca="1" si="38"/>
        <v>0.22502399287262098</v>
      </c>
      <c r="B2479" t="s">
        <v>405</v>
      </c>
      <c r="C2479">
        <v>9774550</v>
      </c>
      <c r="D2479" s="2">
        <v>43451</v>
      </c>
      <c r="E2479" t="s">
        <v>110</v>
      </c>
      <c r="F2479" t="s">
        <v>10549</v>
      </c>
      <c r="G2479">
        <v>7</v>
      </c>
      <c r="H2479" t="s">
        <v>58</v>
      </c>
      <c r="I2479" t="s">
        <v>407</v>
      </c>
      <c r="J2479">
        <v>15835</v>
      </c>
      <c r="K2479">
        <v>16</v>
      </c>
      <c r="L2479" s="2">
        <v>43344</v>
      </c>
      <c r="M2479" s="2">
        <v>43982</v>
      </c>
      <c r="N2479" t="s">
        <v>10550</v>
      </c>
      <c r="O2479">
        <v>3</v>
      </c>
      <c r="P2479" t="s">
        <v>368</v>
      </c>
      <c r="Q2479" t="s">
        <v>369</v>
      </c>
      <c r="R2479" t="s">
        <v>370</v>
      </c>
      <c r="S2479" t="s">
        <v>67</v>
      </c>
      <c r="T2479" t="s">
        <v>68</v>
      </c>
      <c r="U2479">
        <v>2018</v>
      </c>
      <c r="V2479">
        <v>261800</v>
      </c>
      <c r="W2479" t="s">
        <v>69</v>
      </c>
      <c r="X2479" t="s">
        <v>405</v>
      </c>
      <c r="Y2479">
        <v>170000</v>
      </c>
      <c r="Z2479">
        <v>91800</v>
      </c>
      <c r="AA2479" t="s">
        <v>69</v>
      </c>
      <c r="AB2479" t="s">
        <v>10551</v>
      </c>
      <c r="AC2479">
        <v>261800</v>
      </c>
    </row>
    <row r="2480" spans="1:29">
      <c r="A2480">
        <f t="shared" ca="1" si="38"/>
        <v>0.71383085522620138</v>
      </c>
      <c r="B2480" t="s">
        <v>303</v>
      </c>
      <c r="C2480">
        <v>9520028</v>
      </c>
      <c r="D2480" s="2">
        <v>43304</v>
      </c>
      <c r="E2480" t="s">
        <v>76</v>
      </c>
      <c r="F2480" t="s">
        <v>10552</v>
      </c>
      <c r="G2480">
        <v>5</v>
      </c>
      <c r="H2480" t="s">
        <v>58</v>
      </c>
      <c r="I2480" t="s">
        <v>305</v>
      </c>
      <c r="J2480">
        <v>101991</v>
      </c>
      <c r="K2480">
        <v>5</v>
      </c>
      <c r="L2480" s="2">
        <v>41892</v>
      </c>
      <c r="M2480" s="2">
        <v>44377</v>
      </c>
      <c r="N2480" t="s">
        <v>1153</v>
      </c>
      <c r="O2480">
        <v>4</v>
      </c>
      <c r="P2480" t="s">
        <v>638</v>
      </c>
      <c r="Q2480" t="s">
        <v>639</v>
      </c>
      <c r="R2480" t="s">
        <v>640</v>
      </c>
      <c r="S2480" t="s">
        <v>67</v>
      </c>
      <c r="T2480" t="s">
        <v>68</v>
      </c>
      <c r="U2480">
        <v>2018</v>
      </c>
      <c r="V2480">
        <v>353775</v>
      </c>
      <c r="W2480" t="s">
        <v>69</v>
      </c>
      <c r="X2480" t="s">
        <v>303</v>
      </c>
      <c r="Y2480">
        <v>222500</v>
      </c>
      <c r="Z2480">
        <v>131275</v>
      </c>
      <c r="AA2480" t="s">
        <v>69</v>
      </c>
      <c r="AB2480" t="s">
        <v>10553</v>
      </c>
      <c r="AC2480">
        <v>353775</v>
      </c>
    </row>
    <row r="2481" spans="1:29">
      <c r="A2481">
        <f t="shared" ca="1" si="38"/>
        <v>0.74362216259841107</v>
      </c>
      <c r="B2481" t="s">
        <v>687</v>
      </c>
      <c r="C2481">
        <v>9483290</v>
      </c>
      <c r="D2481" s="2">
        <v>43229</v>
      </c>
      <c r="E2481" t="s">
        <v>56</v>
      </c>
      <c r="F2481" t="s">
        <v>10554</v>
      </c>
      <c r="G2481">
        <v>5</v>
      </c>
      <c r="H2481" t="s">
        <v>58</v>
      </c>
      <c r="I2481" t="s">
        <v>689</v>
      </c>
      <c r="J2481">
        <v>14101</v>
      </c>
      <c r="K2481">
        <v>5</v>
      </c>
      <c r="L2481" s="2">
        <v>41791</v>
      </c>
      <c r="M2481" s="2">
        <v>43982</v>
      </c>
      <c r="N2481" t="s">
        <v>854</v>
      </c>
      <c r="O2481">
        <v>11</v>
      </c>
      <c r="P2481" t="s">
        <v>532</v>
      </c>
      <c r="Q2481" t="s">
        <v>533</v>
      </c>
      <c r="R2481" t="s">
        <v>149</v>
      </c>
      <c r="S2481" t="s">
        <v>67</v>
      </c>
      <c r="T2481" t="s">
        <v>68</v>
      </c>
      <c r="U2481">
        <v>2018</v>
      </c>
      <c r="V2481">
        <v>386310</v>
      </c>
      <c r="W2481" t="s">
        <v>69</v>
      </c>
      <c r="X2481" t="s">
        <v>687</v>
      </c>
      <c r="Y2481">
        <v>250000</v>
      </c>
      <c r="Z2481">
        <v>136310</v>
      </c>
      <c r="AA2481" t="s">
        <v>69</v>
      </c>
      <c r="AB2481" t="s">
        <v>10555</v>
      </c>
      <c r="AC2481">
        <v>386310</v>
      </c>
    </row>
    <row r="2482" spans="1:29">
      <c r="A2482">
        <f t="shared" ca="1" si="38"/>
        <v>0.33560340308918146</v>
      </c>
      <c r="B2482" t="s">
        <v>254</v>
      </c>
      <c r="C2482">
        <v>9407789</v>
      </c>
      <c r="D2482" s="2">
        <v>43090</v>
      </c>
      <c r="E2482" t="s">
        <v>56</v>
      </c>
      <c r="F2482" t="s">
        <v>10556</v>
      </c>
      <c r="G2482">
        <v>5</v>
      </c>
      <c r="H2482" t="s">
        <v>58</v>
      </c>
      <c r="I2482" t="s">
        <v>256</v>
      </c>
      <c r="J2482">
        <v>114289</v>
      </c>
      <c r="K2482">
        <v>4</v>
      </c>
      <c r="L2482" s="2">
        <v>42095</v>
      </c>
      <c r="M2482" s="2">
        <v>43465</v>
      </c>
      <c r="N2482" t="s">
        <v>2257</v>
      </c>
      <c r="O2482">
        <v>1</v>
      </c>
      <c r="P2482" t="s">
        <v>583</v>
      </c>
      <c r="Q2482" t="s">
        <v>584</v>
      </c>
      <c r="R2482" t="s">
        <v>585</v>
      </c>
      <c r="S2482" t="s">
        <v>67</v>
      </c>
      <c r="T2482" t="s">
        <v>68</v>
      </c>
      <c r="U2482">
        <v>2018</v>
      </c>
      <c r="V2482">
        <v>572940</v>
      </c>
      <c r="W2482" t="s">
        <v>69</v>
      </c>
      <c r="X2482" t="s">
        <v>254</v>
      </c>
      <c r="Y2482">
        <v>362620</v>
      </c>
      <c r="Z2482">
        <v>210320</v>
      </c>
      <c r="AA2482" t="s">
        <v>69</v>
      </c>
      <c r="AB2482" t="s">
        <v>10557</v>
      </c>
      <c r="AC2482">
        <v>572940</v>
      </c>
    </row>
    <row r="2483" spans="1:29">
      <c r="A2483">
        <f t="shared" ca="1" si="38"/>
        <v>9.8460047353268743E-2</v>
      </c>
      <c r="B2483" t="s">
        <v>55</v>
      </c>
      <c r="C2483">
        <v>9234427</v>
      </c>
      <c r="D2483" s="2">
        <v>42815</v>
      </c>
      <c r="E2483" t="s">
        <v>76</v>
      </c>
      <c r="F2483" t="s">
        <v>10558</v>
      </c>
      <c r="G2483">
        <v>5</v>
      </c>
      <c r="H2483" t="s">
        <v>58</v>
      </c>
      <c r="I2483" t="s">
        <v>59</v>
      </c>
      <c r="J2483">
        <v>80547</v>
      </c>
      <c r="K2483">
        <v>5</v>
      </c>
      <c r="L2483" s="2">
        <v>41365</v>
      </c>
      <c r="M2483" s="2">
        <v>43555</v>
      </c>
      <c r="N2483" t="s">
        <v>3149</v>
      </c>
      <c r="O2483">
        <v>37</v>
      </c>
      <c r="P2483" t="s">
        <v>1741</v>
      </c>
      <c r="Q2483" t="s">
        <v>1742</v>
      </c>
      <c r="R2483" t="s">
        <v>149</v>
      </c>
      <c r="S2483" t="s">
        <v>67</v>
      </c>
      <c r="T2483" t="s">
        <v>68</v>
      </c>
      <c r="U2483">
        <v>2017</v>
      </c>
      <c r="V2483">
        <v>441708</v>
      </c>
      <c r="W2483" t="s">
        <v>69</v>
      </c>
      <c r="X2483" t="s">
        <v>55</v>
      </c>
      <c r="Y2483">
        <v>267702</v>
      </c>
      <c r="Z2483">
        <v>174006</v>
      </c>
      <c r="AA2483" t="s">
        <v>69</v>
      </c>
      <c r="AB2483" t="s">
        <v>10559</v>
      </c>
      <c r="AC2483">
        <v>441708</v>
      </c>
    </row>
    <row r="2484" spans="1:29">
      <c r="A2484">
        <f t="shared" ca="1" si="38"/>
        <v>0.20446355951720419</v>
      </c>
      <c r="B2484" t="s">
        <v>199</v>
      </c>
      <c r="C2484">
        <v>9477484</v>
      </c>
      <c r="D2484" s="2">
        <v>43196</v>
      </c>
      <c r="E2484" t="s">
        <v>76</v>
      </c>
      <c r="F2484" t="s">
        <v>10560</v>
      </c>
      <c r="G2484">
        <v>5</v>
      </c>
      <c r="H2484" t="s">
        <v>58</v>
      </c>
      <c r="I2484" t="s">
        <v>149</v>
      </c>
      <c r="J2484">
        <v>183876</v>
      </c>
      <c r="K2484">
        <v>5</v>
      </c>
      <c r="L2484" s="2">
        <v>41764</v>
      </c>
      <c r="M2484" s="2">
        <v>43585</v>
      </c>
      <c r="N2484" t="s">
        <v>726</v>
      </c>
      <c r="O2484">
        <v>12</v>
      </c>
      <c r="P2484" t="s">
        <v>509</v>
      </c>
      <c r="Q2484" t="s">
        <v>217</v>
      </c>
      <c r="R2484" t="s">
        <v>120</v>
      </c>
      <c r="S2484" t="s">
        <v>260</v>
      </c>
      <c r="T2484" t="s">
        <v>68</v>
      </c>
      <c r="U2484">
        <v>2018</v>
      </c>
      <c r="V2484">
        <v>475801</v>
      </c>
      <c r="W2484" t="s">
        <v>69</v>
      </c>
      <c r="X2484" t="s">
        <v>199</v>
      </c>
      <c r="Y2484">
        <v>270495</v>
      </c>
      <c r="Z2484">
        <v>205306</v>
      </c>
      <c r="AA2484" t="s">
        <v>69</v>
      </c>
      <c r="AB2484" t="s">
        <v>10561</v>
      </c>
      <c r="AC2484">
        <v>475801</v>
      </c>
    </row>
    <row r="2485" spans="1:29">
      <c r="A2485">
        <f t="shared" ca="1" si="38"/>
        <v>0.59110923830108064</v>
      </c>
      <c r="B2485" t="s">
        <v>327</v>
      </c>
      <c r="C2485">
        <v>9495564</v>
      </c>
      <c r="D2485" s="2">
        <v>43244</v>
      </c>
      <c r="E2485" t="s">
        <v>56</v>
      </c>
      <c r="F2485" t="s">
        <v>10562</v>
      </c>
      <c r="G2485">
        <v>5</v>
      </c>
      <c r="H2485" t="s">
        <v>58</v>
      </c>
      <c r="I2485" t="s">
        <v>330</v>
      </c>
      <c r="J2485">
        <v>19465</v>
      </c>
      <c r="K2485">
        <v>4</v>
      </c>
      <c r="L2485" s="2">
        <v>42156</v>
      </c>
      <c r="M2485" s="2">
        <v>44347</v>
      </c>
      <c r="N2485" t="s">
        <v>1289</v>
      </c>
      <c r="O2485">
        <v>16</v>
      </c>
      <c r="P2485" t="s">
        <v>1363</v>
      </c>
      <c r="Q2485" t="s">
        <v>1364</v>
      </c>
      <c r="R2485" t="s">
        <v>149</v>
      </c>
      <c r="S2485" t="s">
        <v>67</v>
      </c>
      <c r="T2485" t="s">
        <v>68</v>
      </c>
      <c r="U2485">
        <v>2018</v>
      </c>
      <c r="V2485">
        <v>592399</v>
      </c>
      <c r="W2485" t="s">
        <v>69</v>
      </c>
      <c r="X2485" t="s">
        <v>327</v>
      </c>
      <c r="Y2485">
        <v>414895</v>
      </c>
      <c r="Z2485">
        <v>177504</v>
      </c>
      <c r="AA2485" t="s">
        <v>69</v>
      </c>
      <c r="AB2485" t="s">
        <v>10563</v>
      </c>
      <c r="AC2485">
        <v>592399</v>
      </c>
    </row>
    <row r="2486" spans="1:29">
      <c r="A2486">
        <f t="shared" ca="1" si="38"/>
        <v>0.39108322227998882</v>
      </c>
      <c r="B2486" t="s">
        <v>55</v>
      </c>
      <c r="C2486">
        <v>9281925</v>
      </c>
      <c r="D2486" s="2">
        <v>42892</v>
      </c>
      <c r="E2486" t="s">
        <v>76</v>
      </c>
      <c r="F2486" t="s">
        <v>10564</v>
      </c>
      <c r="G2486">
        <v>5</v>
      </c>
      <c r="H2486" t="s">
        <v>58</v>
      </c>
      <c r="I2486" t="s">
        <v>59</v>
      </c>
      <c r="J2486">
        <v>81985</v>
      </c>
      <c r="K2486">
        <v>5</v>
      </c>
      <c r="L2486" s="2">
        <v>41426</v>
      </c>
      <c r="M2486" s="2">
        <v>43251</v>
      </c>
      <c r="N2486" t="s">
        <v>10565</v>
      </c>
      <c r="O2486">
        <v>1</v>
      </c>
      <c r="P2486" t="s">
        <v>161</v>
      </c>
      <c r="Q2486" t="s">
        <v>162</v>
      </c>
      <c r="R2486" t="s">
        <v>163</v>
      </c>
      <c r="S2486" t="s">
        <v>67</v>
      </c>
      <c r="T2486" t="s">
        <v>68</v>
      </c>
      <c r="U2486">
        <v>2017</v>
      </c>
      <c r="V2486">
        <v>266000</v>
      </c>
      <c r="W2486" t="s">
        <v>69</v>
      </c>
      <c r="X2486" t="s">
        <v>55</v>
      </c>
      <c r="Y2486">
        <v>175000</v>
      </c>
      <c r="Z2486">
        <v>91000</v>
      </c>
      <c r="AA2486" t="s">
        <v>69</v>
      </c>
      <c r="AB2486" t="s">
        <v>10566</v>
      </c>
      <c r="AC2486">
        <v>266000</v>
      </c>
    </row>
    <row r="2487" spans="1:29">
      <c r="A2487">
        <f t="shared" ca="1" si="38"/>
        <v>0.65332320963002033</v>
      </c>
      <c r="B2487" t="s">
        <v>127</v>
      </c>
      <c r="C2487">
        <v>9275021</v>
      </c>
      <c r="D2487" s="2">
        <v>42839</v>
      </c>
      <c r="E2487" t="s">
        <v>76</v>
      </c>
      <c r="F2487" t="s">
        <v>10567</v>
      </c>
      <c r="G2487">
        <v>5</v>
      </c>
      <c r="H2487" t="s">
        <v>58</v>
      </c>
      <c r="I2487" t="s">
        <v>130</v>
      </c>
      <c r="J2487">
        <v>100822</v>
      </c>
      <c r="K2487">
        <v>5</v>
      </c>
      <c r="L2487" s="2">
        <v>41456</v>
      </c>
      <c r="M2487" s="2">
        <v>43585</v>
      </c>
      <c r="N2487" t="s">
        <v>4935</v>
      </c>
      <c r="O2487">
        <v>10</v>
      </c>
      <c r="P2487" t="s">
        <v>216</v>
      </c>
      <c r="Q2487" t="s">
        <v>217</v>
      </c>
      <c r="R2487" t="s">
        <v>120</v>
      </c>
      <c r="S2487" t="s">
        <v>85</v>
      </c>
      <c r="T2487" t="s">
        <v>68</v>
      </c>
      <c r="U2487">
        <v>2017</v>
      </c>
      <c r="V2487">
        <v>493530</v>
      </c>
      <c r="W2487" t="s">
        <v>69</v>
      </c>
      <c r="X2487" t="s">
        <v>127</v>
      </c>
      <c r="Y2487">
        <v>315161</v>
      </c>
      <c r="Z2487">
        <v>178369</v>
      </c>
      <c r="AA2487" t="s">
        <v>69</v>
      </c>
      <c r="AB2487" t="s">
        <v>10568</v>
      </c>
      <c r="AC2487">
        <v>493530</v>
      </c>
    </row>
    <row r="2488" spans="1:29">
      <c r="A2488">
        <f t="shared" ca="1" si="38"/>
        <v>0.23578420579915305</v>
      </c>
      <c r="B2488" t="s">
        <v>303</v>
      </c>
      <c r="C2488">
        <v>9528572</v>
      </c>
      <c r="D2488" s="2">
        <v>43328</v>
      </c>
      <c r="E2488" t="s">
        <v>3286</v>
      </c>
      <c r="F2488" t="s">
        <v>10569</v>
      </c>
      <c r="G2488">
        <v>5</v>
      </c>
      <c r="H2488" t="s">
        <v>58</v>
      </c>
      <c r="I2488" t="s">
        <v>305</v>
      </c>
      <c r="J2488">
        <v>106000</v>
      </c>
      <c r="K2488">
        <v>4</v>
      </c>
      <c r="L2488" s="2">
        <v>42236</v>
      </c>
      <c r="M2488" s="2">
        <v>44012</v>
      </c>
      <c r="N2488" t="s">
        <v>10570</v>
      </c>
      <c r="O2488">
        <v>11</v>
      </c>
      <c r="P2488" t="s">
        <v>2093</v>
      </c>
      <c r="Q2488" t="s">
        <v>1293</v>
      </c>
      <c r="R2488" t="s">
        <v>555</v>
      </c>
      <c r="S2488" t="s">
        <v>67</v>
      </c>
      <c r="T2488" t="s">
        <v>68</v>
      </c>
      <c r="U2488">
        <v>2018</v>
      </c>
      <c r="V2488">
        <v>689607</v>
      </c>
      <c r="W2488" t="s">
        <v>69</v>
      </c>
      <c r="X2488" t="s">
        <v>303</v>
      </c>
      <c r="Y2488">
        <v>435083</v>
      </c>
      <c r="Z2488">
        <v>254524</v>
      </c>
      <c r="AA2488" t="s">
        <v>69</v>
      </c>
      <c r="AB2488" t="s">
        <v>10571</v>
      </c>
      <c r="AC2488">
        <v>689607</v>
      </c>
    </row>
    <row r="2489" spans="1:29">
      <c r="A2489">
        <f t="shared" ca="1" si="38"/>
        <v>0.69892467833424954</v>
      </c>
      <c r="B2489" t="s">
        <v>241</v>
      </c>
      <c r="C2489">
        <v>9386760</v>
      </c>
      <c r="D2489" s="2">
        <v>43073</v>
      </c>
      <c r="E2489" t="s">
        <v>926</v>
      </c>
      <c r="F2489" t="s">
        <v>10572</v>
      </c>
      <c r="G2489">
        <v>5</v>
      </c>
      <c r="H2489" t="s">
        <v>58</v>
      </c>
      <c r="I2489" t="s">
        <v>243</v>
      </c>
      <c r="J2489">
        <v>114933</v>
      </c>
      <c r="K2489">
        <v>5</v>
      </c>
      <c r="L2489" s="2">
        <v>41730</v>
      </c>
      <c r="M2489" s="2">
        <v>43769</v>
      </c>
      <c r="N2489" t="s">
        <v>3903</v>
      </c>
      <c r="O2489">
        <v>7</v>
      </c>
      <c r="P2489" t="s">
        <v>1538</v>
      </c>
      <c r="Q2489" t="s">
        <v>1539</v>
      </c>
      <c r="R2489" t="s">
        <v>1540</v>
      </c>
      <c r="S2489" t="s">
        <v>67</v>
      </c>
      <c r="T2489" t="s">
        <v>68</v>
      </c>
      <c r="U2489">
        <v>2018</v>
      </c>
      <c r="V2489">
        <v>359038</v>
      </c>
      <c r="W2489" t="s">
        <v>69</v>
      </c>
      <c r="X2489" t="s">
        <v>241</v>
      </c>
      <c r="Y2489">
        <v>250000</v>
      </c>
      <c r="Z2489">
        <v>109038</v>
      </c>
      <c r="AA2489" t="s">
        <v>69</v>
      </c>
      <c r="AB2489" t="s">
        <v>10573</v>
      </c>
      <c r="AC2489">
        <v>359038</v>
      </c>
    </row>
    <row r="2490" spans="1:29">
      <c r="A2490">
        <f t="shared" ca="1" si="38"/>
        <v>0.67993242275601429</v>
      </c>
      <c r="B2490" t="s">
        <v>1525</v>
      </c>
      <c r="C2490">
        <v>9198031</v>
      </c>
      <c r="D2490" s="2">
        <v>42948</v>
      </c>
      <c r="E2490" t="s">
        <v>76</v>
      </c>
      <c r="F2490" t="s">
        <v>10574</v>
      </c>
      <c r="G2490">
        <v>5</v>
      </c>
      <c r="H2490" t="s">
        <v>58</v>
      </c>
      <c r="I2490" t="s">
        <v>1528</v>
      </c>
      <c r="J2490">
        <v>7089</v>
      </c>
      <c r="K2490">
        <v>6</v>
      </c>
      <c r="L2490" s="2">
        <v>41275</v>
      </c>
      <c r="M2490" s="2">
        <v>43830</v>
      </c>
      <c r="N2490" t="s">
        <v>2257</v>
      </c>
      <c r="O2490">
        <v>1</v>
      </c>
      <c r="P2490" t="s">
        <v>583</v>
      </c>
      <c r="Q2490" t="s">
        <v>584</v>
      </c>
      <c r="R2490" t="s">
        <v>585</v>
      </c>
      <c r="S2490" t="s">
        <v>67</v>
      </c>
      <c r="T2490" t="s">
        <v>68</v>
      </c>
      <c r="U2490">
        <v>2017</v>
      </c>
      <c r="V2490">
        <v>316000</v>
      </c>
      <c r="W2490" t="s">
        <v>69</v>
      </c>
      <c r="X2490" t="s">
        <v>1525</v>
      </c>
      <c r="Y2490">
        <v>200000</v>
      </c>
      <c r="Z2490">
        <v>116000</v>
      </c>
      <c r="AA2490" t="s">
        <v>69</v>
      </c>
      <c r="AB2490" t="s">
        <v>10575</v>
      </c>
      <c r="AC2490">
        <v>316000</v>
      </c>
    </row>
    <row r="2491" spans="1:29">
      <c r="A2491">
        <f t="shared" ca="1" si="38"/>
        <v>0.90736530004945015</v>
      </c>
      <c r="B2491" t="s">
        <v>254</v>
      </c>
      <c r="C2491">
        <v>9452073</v>
      </c>
      <c r="D2491" s="2">
        <v>43157</v>
      </c>
      <c r="E2491" t="s">
        <v>56</v>
      </c>
      <c r="F2491" t="s">
        <v>10576</v>
      </c>
      <c r="G2491">
        <v>5</v>
      </c>
      <c r="H2491" t="s">
        <v>58</v>
      </c>
      <c r="I2491" t="s">
        <v>256</v>
      </c>
      <c r="J2491">
        <v>111404</v>
      </c>
      <c r="K2491">
        <v>5</v>
      </c>
      <c r="L2491" s="2">
        <v>42125</v>
      </c>
      <c r="M2491" s="2">
        <v>43555</v>
      </c>
      <c r="N2491" t="s">
        <v>1807</v>
      </c>
      <c r="O2491">
        <v>36</v>
      </c>
      <c r="P2491" t="s">
        <v>1090</v>
      </c>
      <c r="Q2491" t="s">
        <v>1091</v>
      </c>
      <c r="R2491" t="s">
        <v>149</v>
      </c>
      <c r="S2491" t="s">
        <v>85</v>
      </c>
      <c r="T2491" t="s">
        <v>68</v>
      </c>
      <c r="U2491">
        <v>2018</v>
      </c>
      <c r="V2491">
        <v>338210</v>
      </c>
      <c r="W2491" t="s">
        <v>69</v>
      </c>
      <c r="X2491" t="s">
        <v>254</v>
      </c>
      <c r="Y2491">
        <v>223666</v>
      </c>
      <c r="Z2491">
        <v>114544</v>
      </c>
      <c r="AA2491" t="s">
        <v>69</v>
      </c>
      <c r="AB2491" t="s">
        <v>10577</v>
      </c>
      <c r="AC2491">
        <v>338210</v>
      </c>
    </row>
    <row r="2492" spans="1:29">
      <c r="A2492">
        <f t="shared" ca="1" si="38"/>
        <v>0.70371918945187584</v>
      </c>
      <c r="B2492" t="s">
        <v>3057</v>
      </c>
      <c r="C2492">
        <v>9332323</v>
      </c>
      <c r="D2492" s="2">
        <v>42957</v>
      </c>
      <c r="E2492" t="s">
        <v>3777</v>
      </c>
      <c r="F2492" t="s">
        <v>10578</v>
      </c>
      <c r="G2492">
        <v>5</v>
      </c>
      <c r="H2492" t="s">
        <v>58</v>
      </c>
      <c r="I2492" t="s">
        <v>3060</v>
      </c>
      <c r="J2492">
        <v>8387</v>
      </c>
      <c r="K2492">
        <v>4</v>
      </c>
      <c r="L2492" s="2">
        <v>41883</v>
      </c>
      <c r="M2492" s="2">
        <v>43524</v>
      </c>
      <c r="N2492" t="s">
        <v>3779</v>
      </c>
      <c r="O2492">
        <v>5</v>
      </c>
      <c r="P2492" t="s">
        <v>1958</v>
      </c>
      <c r="Q2492" t="s">
        <v>1959</v>
      </c>
      <c r="R2492" t="s">
        <v>347</v>
      </c>
      <c r="S2492" t="s">
        <v>67</v>
      </c>
      <c r="T2492" t="s">
        <v>68</v>
      </c>
      <c r="U2492">
        <v>2017</v>
      </c>
      <c r="V2492">
        <v>479622</v>
      </c>
      <c r="W2492" t="s">
        <v>69</v>
      </c>
      <c r="X2492" t="s">
        <v>3057</v>
      </c>
      <c r="Y2492">
        <v>380652</v>
      </c>
      <c r="Z2492">
        <v>98970</v>
      </c>
      <c r="AA2492" t="s">
        <v>69</v>
      </c>
      <c r="AB2492" t="s">
        <v>10579</v>
      </c>
      <c r="AC2492">
        <v>479622</v>
      </c>
    </row>
    <row r="2493" spans="1:29">
      <c r="A2493">
        <f t="shared" ca="1" si="38"/>
        <v>0.46931144706336347</v>
      </c>
      <c r="B2493" t="s">
        <v>327</v>
      </c>
      <c r="C2493">
        <v>9811150</v>
      </c>
      <c r="D2493" s="2">
        <v>43433</v>
      </c>
      <c r="E2493" t="s">
        <v>110</v>
      </c>
      <c r="F2493" t="s">
        <v>10580</v>
      </c>
      <c r="G2493">
        <v>7</v>
      </c>
      <c r="H2493" t="s">
        <v>58</v>
      </c>
      <c r="I2493" t="s">
        <v>330</v>
      </c>
      <c r="J2493">
        <v>22018</v>
      </c>
      <c r="K2493">
        <v>4</v>
      </c>
      <c r="L2493" s="2">
        <v>43411</v>
      </c>
      <c r="M2493" s="2">
        <v>44651</v>
      </c>
      <c r="N2493" t="s">
        <v>4403</v>
      </c>
      <c r="O2493">
        <v>1</v>
      </c>
      <c r="P2493" t="s">
        <v>161</v>
      </c>
      <c r="Q2493" t="s">
        <v>162</v>
      </c>
      <c r="R2493" t="s">
        <v>163</v>
      </c>
      <c r="S2493" t="s">
        <v>336</v>
      </c>
      <c r="T2493" t="s">
        <v>68</v>
      </c>
      <c r="U2493">
        <v>2018</v>
      </c>
      <c r="V2493">
        <v>346305</v>
      </c>
      <c r="W2493" t="s">
        <v>69</v>
      </c>
      <c r="X2493" t="s">
        <v>327</v>
      </c>
      <c r="Y2493">
        <v>222704</v>
      </c>
      <c r="Z2493">
        <v>123601</v>
      </c>
      <c r="AA2493" t="s">
        <v>69</v>
      </c>
      <c r="AB2493" t="s">
        <v>10581</v>
      </c>
      <c r="AC2493">
        <v>346305</v>
      </c>
    </row>
    <row r="2494" spans="1:29">
      <c r="A2494">
        <f t="shared" ca="1" si="38"/>
        <v>0.90468467176444445</v>
      </c>
      <c r="B2494" t="s">
        <v>241</v>
      </c>
      <c r="C2494">
        <v>9494639</v>
      </c>
      <c r="D2494" s="2">
        <v>43259</v>
      </c>
      <c r="E2494" t="s">
        <v>56</v>
      </c>
      <c r="F2494" t="s">
        <v>10582</v>
      </c>
      <c r="G2494">
        <v>5</v>
      </c>
      <c r="H2494" t="s">
        <v>58</v>
      </c>
      <c r="I2494" t="s">
        <v>243</v>
      </c>
      <c r="J2494">
        <v>75316</v>
      </c>
      <c r="K2494">
        <v>12</v>
      </c>
      <c r="L2494" s="2">
        <v>38061</v>
      </c>
      <c r="M2494" s="2">
        <v>43982</v>
      </c>
      <c r="N2494" t="s">
        <v>10583</v>
      </c>
      <c r="O2494">
        <v>4</v>
      </c>
      <c r="P2494" t="s">
        <v>234</v>
      </c>
      <c r="Q2494" t="s">
        <v>235</v>
      </c>
      <c r="R2494" t="s">
        <v>236</v>
      </c>
      <c r="S2494" t="s">
        <v>67</v>
      </c>
      <c r="T2494" t="s">
        <v>68</v>
      </c>
      <c r="U2494">
        <v>2018</v>
      </c>
      <c r="V2494">
        <v>400173</v>
      </c>
      <c r="W2494" t="s">
        <v>69</v>
      </c>
      <c r="X2494" t="s">
        <v>241</v>
      </c>
      <c r="Y2494">
        <v>280999</v>
      </c>
      <c r="Z2494">
        <v>119174</v>
      </c>
      <c r="AA2494" t="s">
        <v>69</v>
      </c>
      <c r="AB2494" t="s">
        <v>10584</v>
      </c>
      <c r="AC2494">
        <v>400173</v>
      </c>
    </row>
    <row r="2495" spans="1:29">
      <c r="A2495">
        <f t="shared" ca="1" si="38"/>
        <v>0.79398334063563392</v>
      </c>
      <c r="B2495" t="s">
        <v>254</v>
      </c>
      <c r="C2495">
        <v>9525545</v>
      </c>
      <c r="D2495" s="2">
        <v>42996</v>
      </c>
      <c r="E2495" t="s">
        <v>287</v>
      </c>
      <c r="F2495" t="s">
        <v>10585</v>
      </c>
      <c r="G2495">
        <v>7</v>
      </c>
      <c r="H2495" t="s">
        <v>58</v>
      </c>
      <c r="I2495" t="s">
        <v>256</v>
      </c>
      <c r="J2495">
        <v>49245</v>
      </c>
      <c r="K2495">
        <v>24</v>
      </c>
      <c r="L2495" s="2">
        <v>34060</v>
      </c>
      <c r="M2495" s="2">
        <v>44043</v>
      </c>
      <c r="N2495" t="s">
        <v>1096</v>
      </c>
      <c r="O2495">
        <v>9</v>
      </c>
      <c r="P2495" t="s">
        <v>837</v>
      </c>
      <c r="Q2495" t="s">
        <v>175</v>
      </c>
      <c r="R2495" t="s">
        <v>176</v>
      </c>
      <c r="S2495" t="s">
        <v>838</v>
      </c>
      <c r="T2495" t="s">
        <v>68</v>
      </c>
      <c r="U2495">
        <v>2017</v>
      </c>
      <c r="V2495">
        <v>497428</v>
      </c>
      <c r="W2495" t="s">
        <v>69</v>
      </c>
      <c r="X2495" t="s">
        <v>254</v>
      </c>
      <c r="Y2495">
        <v>312761</v>
      </c>
      <c r="Z2495">
        <v>184667</v>
      </c>
      <c r="AA2495" t="s">
        <v>69</v>
      </c>
      <c r="AB2495" t="s">
        <v>10586</v>
      </c>
      <c r="AC2495">
        <v>497428</v>
      </c>
    </row>
    <row r="2496" spans="1:29">
      <c r="A2496">
        <f t="shared" ca="1" si="38"/>
        <v>0.30008949765705295</v>
      </c>
      <c r="B2496" t="s">
        <v>55</v>
      </c>
      <c r="C2496">
        <v>9297396</v>
      </c>
      <c r="D2496" s="2">
        <v>42923</v>
      </c>
      <c r="E2496" t="s">
        <v>76</v>
      </c>
      <c r="F2496" t="s">
        <v>10587</v>
      </c>
      <c r="G2496">
        <v>5</v>
      </c>
      <c r="H2496" t="s">
        <v>58</v>
      </c>
      <c r="I2496" t="s">
        <v>59</v>
      </c>
      <c r="J2496">
        <v>83690</v>
      </c>
      <c r="K2496">
        <v>5</v>
      </c>
      <c r="L2496" s="2">
        <v>41456</v>
      </c>
      <c r="M2496" s="2">
        <v>43646</v>
      </c>
      <c r="N2496" t="s">
        <v>4935</v>
      </c>
      <c r="O2496">
        <v>13</v>
      </c>
      <c r="P2496" t="s">
        <v>390</v>
      </c>
      <c r="Q2496" t="s">
        <v>217</v>
      </c>
      <c r="R2496" t="s">
        <v>120</v>
      </c>
      <c r="S2496" t="s">
        <v>67</v>
      </c>
      <c r="T2496" t="s">
        <v>68</v>
      </c>
      <c r="U2496">
        <v>2017</v>
      </c>
      <c r="V2496">
        <v>315000</v>
      </c>
      <c r="W2496" t="s">
        <v>69</v>
      </c>
      <c r="X2496" t="s">
        <v>55</v>
      </c>
      <c r="Y2496">
        <v>196875</v>
      </c>
      <c r="Z2496">
        <v>118125</v>
      </c>
      <c r="AA2496" t="s">
        <v>69</v>
      </c>
      <c r="AB2496" t="s">
        <v>10588</v>
      </c>
      <c r="AC2496">
        <v>315000</v>
      </c>
    </row>
    <row r="2497" spans="1:29">
      <c r="A2497">
        <f t="shared" ca="1" si="38"/>
        <v>0.75354276016549626</v>
      </c>
      <c r="B2497" t="s">
        <v>254</v>
      </c>
      <c r="C2497">
        <v>9323448</v>
      </c>
      <c r="D2497" s="2">
        <v>42941</v>
      </c>
      <c r="E2497" t="s">
        <v>56</v>
      </c>
      <c r="F2497" t="s">
        <v>10589</v>
      </c>
      <c r="G2497">
        <v>5</v>
      </c>
      <c r="H2497" t="s">
        <v>58</v>
      </c>
      <c r="I2497" t="s">
        <v>256</v>
      </c>
      <c r="J2497">
        <v>111507</v>
      </c>
      <c r="K2497">
        <v>4</v>
      </c>
      <c r="L2497" s="2">
        <v>41897</v>
      </c>
      <c r="M2497" s="2">
        <v>43312</v>
      </c>
      <c r="N2497" t="s">
        <v>1675</v>
      </c>
      <c r="O2497">
        <v>13</v>
      </c>
      <c r="P2497" t="s">
        <v>1222</v>
      </c>
      <c r="Q2497" t="s">
        <v>217</v>
      </c>
      <c r="R2497" t="s">
        <v>120</v>
      </c>
      <c r="S2497" t="s">
        <v>67</v>
      </c>
      <c r="T2497" t="s">
        <v>68</v>
      </c>
      <c r="U2497">
        <v>2017</v>
      </c>
      <c r="V2497">
        <v>315661</v>
      </c>
      <c r="W2497" t="s">
        <v>69</v>
      </c>
      <c r="X2497" t="s">
        <v>254</v>
      </c>
      <c r="Y2497">
        <v>252700</v>
      </c>
      <c r="Z2497">
        <v>62961</v>
      </c>
      <c r="AA2497" t="s">
        <v>69</v>
      </c>
      <c r="AB2497" t="s">
        <v>10590</v>
      </c>
      <c r="AC2497">
        <v>315661</v>
      </c>
    </row>
    <row r="2498" spans="1:29">
      <c r="A2498">
        <f t="shared" ref="A2498:A2561" ca="1" si="39">RAND()</f>
        <v>0.98367251539819667</v>
      </c>
      <c r="B2498" t="s">
        <v>241</v>
      </c>
      <c r="C2498">
        <v>9312861</v>
      </c>
      <c r="D2498" s="2">
        <v>42930</v>
      </c>
      <c r="E2498" t="s">
        <v>56</v>
      </c>
      <c r="F2498" t="s">
        <v>10591</v>
      </c>
      <c r="G2498">
        <v>5</v>
      </c>
      <c r="H2498" t="s">
        <v>58</v>
      </c>
      <c r="I2498" t="s">
        <v>243</v>
      </c>
      <c r="J2498">
        <v>119501</v>
      </c>
      <c r="K2498">
        <v>4</v>
      </c>
      <c r="L2498" s="2">
        <v>41883</v>
      </c>
      <c r="M2498" s="2">
        <v>43677</v>
      </c>
      <c r="N2498" t="s">
        <v>2028</v>
      </c>
      <c r="O2498">
        <v>5</v>
      </c>
      <c r="P2498" t="s">
        <v>7234</v>
      </c>
      <c r="Q2498" t="s">
        <v>7235</v>
      </c>
      <c r="R2498" t="s">
        <v>3825</v>
      </c>
      <c r="S2498" t="s">
        <v>260</v>
      </c>
      <c r="T2498" t="s">
        <v>68</v>
      </c>
      <c r="U2498">
        <v>2017</v>
      </c>
      <c r="V2498">
        <v>426295</v>
      </c>
      <c r="W2498" t="s">
        <v>69</v>
      </c>
      <c r="X2498" t="s">
        <v>241</v>
      </c>
      <c r="Y2498">
        <v>255015</v>
      </c>
      <c r="Z2498">
        <v>171280</v>
      </c>
      <c r="AA2498" t="s">
        <v>69</v>
      </c>
      <c r="AB2498" t="s">
        <v>10592</v>
      </c>
      <c r="AC2498">
        <v>426295</v>
      </c>
    </row>
    <row r="2499" spans="1:29">
      <c r="A2499">
        <f t="shared" ca="1" si="39"/>
        <v>0.88370900803337282</v>
      </c>
      <c r="B2499" t="s">
        <v>687</v>
      </c>
      <c r="C2499">
        <v>9509219</v>
      </c>
      <c r="D2499" s="2">
        <v>43277</v>
      </c>
      <c r="E2499" t="s">
        <v>56</v>
      </c>
      <c r="F2499" t="s">
        <v>10593</v>
      </c>
      <c r="G2499">
        <v>5</v>
      </c>
      <c r="H2499" t="s">
        <v>58</v>
      </c>
      <c r="I2499" t="s">
        <v>689</v>
      </c>
      <c r="J2499">
        <v>14233</v>
      </c>
      <c r="K2499">
        <v>5</v>
      </c>
      <c r="L2499" s="2">
        <v>41821</v>
      </c>
      <c r="M2499" s="2">
        <v>44286</v>
      </c>
      <c r="N2499" t="s">
        <v>854</v>
      </c>
      <c r="O2499">
        <v>2</v>
      </c>
      <c r="P2499" t="s">
        <v>10594</v>
      </c>
      <c r="Q2499" t="s">
        <v>10595</v>
      </c>
      <c r="R2499" t="s">
        <v>2051</v>
      </c>
      <c r="S2499" t="s">
        <v>348</v>
      </c>
      <c r="T2499" t="s">
        <v>68</v>
      </c>
      <c r="U2499">
        <v>2018</v>
      </c>
      <c r="V2499">
        <v>412803</v>
      </c>
      <c r="W2499" t="s">
        <v>69</v>
      </c>
      <c r="X2499" t="s">
        <v>687</v>
      </c>
      <c r="Y2499">
        <v>297821</v>
      </c>
      <c r="Z2499">
        <v>114982</v>
      </c>
      <c r="AA2499" t="s">
        <v>69</v>
      </c>
      <c r="AB2499" t="s">
        <v>10596</v>
      </c>
      <c r="AC2499">
        <v>412803</v>
      </c>
    </row>
    <row r="2500" spans="1:29">
      <c r="A2500">
        <f t="shared" ca="1" si="39"/>
        <v>0.70248123789161843</v>
      </c>
      <c r="B2500" t="s">
        <v>254</v>
      </c>
      <c r="C2500">
        <v>9477674</v>
      </c>
      <c r="D2500" s="2">
        <v>43213</v>
      </c>
      <c r="E2500" t="s">
        <v>56</v>
      </c>
      <c r="F2500" t="s">
        <v>10597</v>
      </c>
      <c r="G2500">
        <v>5</v>
      </c>
      <c r="H2500" t="s">
        <v>58</v>
      </c>
      <c r="I2500" t="s">
        <v>256</v>
      </c>
      <c r="J2500">
        <v>73626</v>
      </c>
      <c r="K2500">
        <v>14</v>
      </c>
      <c r="L2500" s="2">
        <v>38749</v>
      </c>
      <c r="M2500" s="2">
        <v>43585</v>
      </c>
      <c r="N2500" t="s">
        <v>388</v>
      </c>
      <c r="O2500">
        <v>7</v>
      </c>
      <c r="P2500" t="s">
        <v>787</v>
      </c>
      <c r="Q2500" t="s">
        <v>472</v>
      </c>
      <c r="R2500" t="s">
        <v>311</v>
      </c>
      <c r="S2500" t="s">
        <v>473</v>
      </c>
      <c r="T2500" t="s">
        <v>68</v>
      </c>
      <c r="U2500">
        <v>2018</v>
      </c>
      <c r="V2500">
        <v>395772</v>
      </c>
      <c r="W2500" t="s">
        <v>69</v>
      </c>
      <c r="X2500" t="s">
        <v>254</v>
      </c>
      <c r="Y2500">
        <v>223600</v>
      </c>
      <c r="Z2500">
        <v>172172</v>
      </c>
      <c r="AA2500" t="s">
        <v>69</v>
      </c>
      <c r="AB2500" t="s">
        <v>10598</v>
      </c>
      <c r="AC2500">
        <v>395772</v>
      </c>
    </row>
    <row r="2501" spans="1:29">
      <c r="A2501">
        <f t="shared" ca="1" si="39"/>
        <v>0.4626458270979924</v>
      </c>
      <c r="B2501" t="s">
        <v>109</v>
      </c>
      <c r="C2501">
        <v>9251290</v>
      </c>
      <c r="D2501" s="2">
        <v>42821</v>
      </c>
      <c r="E2501" t="s">
        <v>76</v>
      </c>
      <c r="F2501" t="s">
        <v>10599</v>
      </c>
      <c r="G2501">
        <v>5</v>
      </c>
      <c r="H2501" t="s">
        <v>58</v>
      </c>
      <c r="I2501" t="s">
        <v>112</v>
      </c>
      <c r="J2501">
        <v>23639</v>
      </c>
      <c r="K2501">
        <v>5</v>
      </c>
      <c r="L2501" s="2">
        <v>41730</v>
      </c>
      <c r="M2501" s="2">
        <v>43555</v>
      </c>
      <c r="N2501" t="s">
        <v>822</v>
      </c>
      <c r="O2501">
        <v>7</v>
      </c>
      <c r="P2501" t="s">
        <v>814</v>
      </c>
      <c r="Q2501" t="s">
        <v>815</v>
      </c>
      <c r="R2501" t="s">
        <v>816</v>
      </c>
      <c r="S2501" t="s">
        <v>473</v>
      </c>
      <c r="T2501" t="s">
        <v>68</v>
      </c>
      <c r="U2501">
        <v>2017</v>
      </c>
      <c r="V2501">
        <v>541137</v>
      </c>
      <c r="W2501" t="s">
        <v>69</v>
      </c>
      <c r="X2501" t="s">
        <v>109</v>
      </c>
      <c r="Y2501">
        <v>342492</v>
      </c>
      <c r="Z2501">
        <v>198645</v>
      </c>
      <c r="AA2501" t="s">
        <v>69</v>
      </c>
      <c r="AB2501" t="s">
        <v>10600</v>
      </c>
      <c r="AC2501">
        <v>541137</v>
      </c>
    </row>
    <row r="2502" spans="1:29">
      <c r="A2502">
        <f t="shared" ca="1" si="39"/>
        <v>0.4537782266406678</v>
      </c>
      <c r="B2502" t="s">
        <v>199</v>
      </c>
      <c r="C2502">
        <v>9488422</v>
      </c>
      <c r="D2502" s="2">
        <v>43210</v>
      </c>
      <c r="E2502" t="s">
        <v>76</v>
      </c>
      <c r="F2502" t="s">
        <v>10601</v>
      </c>
      <c r="G2502">
        <v>5</v>
      </c>
      <c r="H2502" t="s">
        <v>58</v>
      </c>
      <c r="I2502" t="s">
        <v>149</v>
      </c>
      <c r="J2502">
        <v>182947</v>
      </c>
      <c r="K2502">
        <v>5</v>
      </c>
      <c r="L2502" s="2">
        <v>41760</v>
      </c>
      <c r="M2502" s="2">
        <v>43951</v>
      </c>
      <c r="N2502" t="s">
        <v>2620</v>
      </c>
      <c r="O2502">
        <v>7</v>
      </c>
      <c r="P2502" t="s">
        <v>3435</v>
      </c>
      <c r="Q2502" t="s">
        <v>3436</v>
      </c>
      <c r="R2502" t="s">
        <v>1943</v>
      </c>
      <c r="S2502" t="s">
        <v>67</v>
      </c>
      <c r="T2502" t="s">
        <v>68</v>
      </c>
      <c r="U2502">
        <v>2018</v>
      </c>
      <c r="V2502">
        <v>319738</v>
      </c>
      <c r="W2502" t="s">
        <v>69</v>
      </c>
      <c r="X2502" t="s">
        <v>199</v>
      </c>
      <c r="Y2502">
        <v>204960</v>
      </c>
      <c r="Z2502">
        <v>114778</v>
      </c>
      <c r="AA2502" t="s">
        <v>69</v>
      </c>
      <c r="AB2502" t="s">
        <v>10602</v>
      </c>
      <c r="AC2502">
        <v>319738</v>
      </c>
    </row>
    <row r="2503" spans="1:29">
      <c r="A2503">
        <f t="shared" ca="1" si="39"/>
        <v>0.58203200477573802</v>
      </c>
      <c r="B2503" t="s">
        <v>241</v>
      </c>
      <c r="C2503">
        <v>9474633</v>
      </c>
      <c r="D2503" s="2">
        <v>43221</v>
      </c>
      <c r="E2503" t="s">
        <v>56</v>
      </c>
      <c r="F2503" t="s">
        <v>10603</v>
      </c>
      <c r="G2503">
        <v>5</v>
      </c>
      <c r="H2503" t="s">
        <v>58</v>
      </c>
      <c r="I2503" t="s">
        <v>243</v>
      </c>
      <c r="J2503">
        <v>105397</v>
      </c>
      <c r="K2503">
        <v>8</v>
      </c>
      <c r="L2503" s="2">
        <v>40612</v>
      </c>
      <c r="M2503" s="2">
        <v>44439</v>
      </c>
      <c r="N2503" t="s">
        <v>1461</v>
      </c>
      <c r="O2503">
        <v>5</v>
      </c>
      <c r="P2503" t="s">
        <v>1958</v>
      </c>
      <c r="Q2503" t="s">
        <v>1959</v>
      </c>
      <c r="R2503" t="s">
        <v>347</v>
      </c>
      <c r="S2503" t="s">
        <v>102</v>
      </c>
      <c r="T2503" t="s">
        <v>68</v>
      </c>
      <c r="U2503">
        <v>2018</v>
      </c>
      <c r="V2503">
        <v>372063</v>
      </c>
      <c r="W2503" t="s">
        <v>69</v>
      </c>
      <c r="X2503" t="s">
        <v>241</v>
      </c>
      <c r="Y2503">
        <v>472948</v>
      </c>
      <c r="Z2503">
        <v>229306</v>
      </c>
      <c r="AA2503" t="s">
        <v>69</v>
      </c>
      <c r="AB2503" t="s">
        <v>10604</v>
      </c>
      <c r="AC2503">
        <v>372063</v>
      </c>
    </row>
    <row r="2504" spans="1:29">
      <c r="A2504">
        <f t="shared" ca="1" si="39"/>
        <v>0.82889072569699596</v>
      </c>
      <c r="B2504" t="s">
        <v>109</v>
      </c>
      <c r="C2504">
        <v>9977381</v>
      </c>
      <c r="D2504" s="2">
        <v>43703</v>
      </c>
      <c r="E2504" t="s">
        <v>110</v>
      </c>
      <c r="F2504" t="s">
        <v>10605</v>
      </c>
      <c r="G2504">
        <v>7</v>
      </c>
      <c r="H2504" t="s">
        <v>58</v>
      </c>
      <c r="I2504" t="s">
        <v>112</v>
      </c>
      <c r="J2504">
        <v>22928</v>
      </c>
      <c r="K2504">
        <v>6</v>
      </c>
      <c r="L2504" s="2">
        <v>43709</v>
      </c>
      <c r="M2504" s="2">
        <v>43861</v>
      </c>
      <c r="N2504" t="s">
        <v>144</v>
      </c>
      <c r="O2504">
        <v>12</v>
      </c>
      <c r="P2504" t="s">
        <v>2995</v>
      </c>
      <c r="Q2504" t="s">
        <v>204</v>
      </c>
      <c r="R2504" t="s">
        <v>205</v>
      </c>
      <c r="S2504" t="s">
        <v>336</v>
      </c>
      <c r="T2504" t="s">
        <v>68</v>
      </c>
      <c r="U2504">
        <v>2018</v>
      </c>
      <c r="V2504">
        <v>120859</v>
      </c>
      <c r="W2504" t="s">
        <v>69</v>
      </c>
      <c r="X2504" t="s">
        <v>109</v>
      </c>
      <c r="Y2504">
        <v>79986</v>
      </c>
      <c r="Z2504">
        <v>40873</v>
      </c>
      <c r="AA2504" t="s">
        <v>69</v>
      </c>
      <c r="AB2504" t="s">
        <v>10606</v>
      </c>
      <c r="AC2504">
        <v>120859</v>
      </c>
    </row>
    <row r="2505" spans="1:29">
      <c r="A2505">
        <f t="shared" ca="1" si="39"/>
        <v>0.66354863029659528</v>
      </c>
      <c r="B2505" t="s">
        <v>1619</v>
      </c>
      <c r="C2505">
        <v>9474541</v>
      </c>
      <c r="D2505" s="2">
        <v>43217</v>
      </c>
      <c r="E2505" t="s">
        <v>56</v>
      </c>
      <c r="F2505" t="s">
        <v>10607</v>
      </c>
      <c r="G2505">
        <v>5</v>
      </c>
      <c r="H2505" t="s">
        <v>58</v>
      </c>
      <c r="I2505" t="s">
        <v>1621</v>
      </c>
      <c r="J2505">
        <v>23085</v>
      </c>
      <c r="K2505">
        <v>4</v>
      </c>
      <c r="L2505" s="2">
        <v>42226</v>
      </c>
      <c r="M2505" s="2">
        <v>43951</v>
      </c>
      <c r="N2505" t="s">
        <v>79</v>
      </c>
      <c r="O2505">
        <v>4</v>
      </c>
      <c r="P2505" t="s">
        <v>7889</v>
      </c>
      <c r="Q2505" t="s">
        <v>7890</v>
      </c>
      <c r="R2505" t="s">
        <v>66</v>
      </c>
      <c r="S2505" t="s">
        <v>260</v>
      </c>
      <c r="T2505" t="s">
        <v>68</v>
      </c>
      <c r="U2505">
        <v>2018</v>
      </c>
      <c r="V2505">
        <v>351901</v>
      </c>
      <c r="W2505" t="s">
        <v>69</v>
      </c>
      <c r="X2505" t="s">
        <v>1619</v>
      </c>
      <c r="Y2505">
        <v>211024</v>
      </c>
      <c r="Z2505">
        <v>140877</v>
      </c>
      <c r="AA2505" t="s">
        <v>69</v>
      </c>
      <c r="AB2505" t="s">
        <v>10608</v>
      </c>
      <c r="AC2505">
        <v>351901</v>
      </c>
    </row>
    <row r="2506" spans="1:29">
      <c r="A2506">
        <f t="shared" ca="1" si="39"/>
        <v>0.52917285406161441</v>
      </c>
      <c r="B2506" t="s">
        <v>241</v>
      </c>
      <c r="C2506">
        <v>9198993</v>
      </c>
      <c r="D2506" s="2">
        <v>42757</v>
      </c>
      <c r="E2506" t="s">
        <v>76</v>
      </c>
      <c r="F2506" t="s">
        <v>10609</v>
      </c>
      <c r="G2506">
        <v>5</v>
      </c>
      <c r="H2506" t="s">
        <v>58</v>
      </c>
      <c r="I2506" t="s">
        <v>243</v>
      </c>
      <c r="J2506">
        <v>118498</v>
      </c>
      <c r="K2506">
        <v>4</v>
      </c>
      <c r="L2506" s="2">
        <v>41640</v>
      </c>
      <c r="M2506" s="2">
        <v>43465</v>
      </c>
      <c r="N2506" t="s">
        <v>441</v>
      </c>
      <c r="O2506">
        <v>25</v>
      </c>
      <c r="P2506" t="s">
        <v>10610</v>
      </c>
      <c r="Q2506" t="s">
        <v>10611</v>
      </c>
      <c r="R2506" t="s">
        <v>176</v>
      </c>
      <c r="S2506" t="s">
        <v>336</v>
      </c>
      <c r="T2506" t="s">
        <v>68</v>
      </c>
      <c r="U2506">
        <v>2017</v>
      </c>
      <c r="V2506">
        <v>395497</v>
      </c>
      <c r="W2506" t="s">
        <v>69</v>
      </c>
      <c r="X2506" t="s">
        <v>241</v>
      </c>
      <c r="Y2506">
        <v>335648</v>
      </c>
      <c r="Z2506">
        <v>59849</v>
      </c>
      <c r="AA2506" t="s">
        <v>69</v>
      </c>
      <c r="AB2506" t="s">
        <v>10612</v>
      </c>
      <c r="AC2506">
        <v>395497</v>
      </c>
    </row>
    <row r="2507" spans="1:29">
      <c r="A2507">
        <f t="shared" ca="1" si="39"/>
        <v>0.95863580711818974</v>
      </c>
      <c r="B2507" t="s">
        <v>55</v>
      </c>
      <c r="C2507">
        <v>9235316</v>
      </c>
      <c r="D2507" s="2">
        <v>42831</v>
      </c>
      <c r="E2507" t="s">
        <v>76</v>
      </c>
      <c r="F2507" t="s">
        <v>10613</v>
      </c>
      <c r="G2507">
        <v>5</v>
      </c>
      <c r="H2507" t="s">
        <v>58</v>
      </c>
      <c r="I2507" t="s">
        <v>59</v>
      </c>
      <c r="J2507">
        <v>82865</v>
      </c>
      <c r="K2507">
        <v>5</v>
      </c>
      <c r="L2507" s="2">
        <v>41334</v>
      </c>
      <c r="M2507" s="2">
        <v>43524</v>
      </c>
      <c r="N2507" t="s">
        <v>3293</v>
      </c>
      <c r="O2507">
        <v>1</v>
      </c>
      <c r="P2507" t="s">
        <v>583</v>
      </c>
      <c r="Q2507" t="s">
        <v>584</v>
      </c>
      <c r="R2507" t="s">
        <v>585</v>
      </c>
      <c r="S2507" t="s">
        <v>67</v>
      </c>
      <c r="T2507" t="s">
        <v>68</v>
      </c>
      <c r="U2507">
        <v>2017</v>
      </c>
      <c r="V2507">
        <v>353777</v>
      </c>
      <c r="W2507" t="s">
        <v>69</v>
      </c>
      <c r="X2507" t="s">
        <v>55</v>
      </c>
      <c r="Y2507">
        <v>226817</v>
      </c>
      <c r="Z2507">
        <v>126960</v>
      </c>
      <c r="AA2507" t="s">
        <v>69</v>
      </c>
      <c r="AB2507" t="s">
        <v>10614</v>
      </c>
      <c r="AC2507">
        <v>353777</v>
      </c>
    </row>
    <row r="2508" spans="1:29">
      <c r="A2508">
        <f t="shared" ca="1" si="39"/>
        <v>0.38507817209722428</v>
      </c>
      <c r="B2508" t="s">
        <v>127</v>
      </c>
      <c r="C2508">
        <v>9294159</v>
      </c>
      <c r="D2508" s="2">
        <v>42874</v>
      </c>
      <c r="E2508" t="s">
        <v>76</v>
      </c>
      <c r="F2508" t="s">
        <v>10615</v>
      </c>
      <c r="G2508">
        <v>5</v>
      </c>
      <c r="H2508" t="s">
        <v>58</v>
      </c>
      <c r="I2508" t="s">
        <v>130</v>
      </c>
      <c r="J2508">
        <v>82808</v>
      </c>
      <c r="K2508">
        <v>10</v>
      </c>
      <c r="L2508" s="2">
        <v>39630</v>
      </c>
      <c r="M2508" s="2">
        <v>43616</v>
      </c>
      <c r="N2508" t="s">
        <v>1510</v>
      </c>
      <c r="O2508">
        <v>3</v>
      </c>
      <c r="P2508" t="s">
        <v>3700</v>
      </c>
      <c r="Q2508" t="s">
        <v>3701</v>
      </c>
      <c r="R2508" t="s">
        <v>120</v>
      </c>
      <c r="S2508" t="s">
        <v>260</v>
      </c>
      <c r="T2508" t="s">
        <v>68</v>
      </c>
      <c r="U2508">
        <v>2017</v>
      </c>
      <c r="V2508">
        <v>532426</v>
      </c>
      <c r="W2508" t="s">
        <v>69</v>
      </c>
      <c r="X2508" t="s">
        <v>127</v>
      </c>
      <c r="Y2508">
        <v>277305</v>
      </c>
      <c r="Z2508">
        <v>255121</v>
      </c>
      <c r="AA2508" t="s">
        <v>69</v>
      </c>
      <c r="AB2508" t="s">
        <v>10616</v>
      </c>
      <c r="AC2508">
        <v>532426</v>
      </c>
    </row>
    <row r="2509" spans="1:29">
      <c r="A2509">
        <f t="shared" ca="1" si="39"/>
        <v>0.31724228984186686</v>
      </c>
      <c r="B2509" t="s">
        <v>254</v>
      </c>
      <c r="C2509">
        <v>9455704</v>
      </c>
      <c r="D2509" s="2">
        <v>43178</v>
      </c>
      <c r="E2509" t="s">
        <v>56</v>
      </c>
      <c r="F2509" t="s">
        <v>10617</v>
      </c>
      <c r="G2509">
        <v>5</v>
      </c>
      <c r="H2509" t="s">
        <v>58</v>
      </c>
      <c r="I2509" t="s">
        <v>256</v>
      </c>
      <c r="J2509">
        <v>114111</v>
      </c>
      <c r="K2509">
        <v>4</v>
      </c>
      <c r="L2509" s="2">
        <v>42135</v>
      </c>
      <c r="M2509" s="2">
        <v>43555</v>
      </c>
      <c r="N2509" t="s">
        <v>6095</v>
      </c>
      <c r="O2509">
        <v>50</v>
      </c>
      <c r="P2509" t="s">
        <v>357</v>
      </c>
      <c r="Q2509" t="s">
        <v>358</v>
      </c>
      <c r="R2509" t="s">
        <v>149</v>
      </c>
      <c r="S2509" t="s">
        <v>67</v>
      </c>
      <c r="T2509" t="s">
        <v>68</v>
      </c>
      <c r="U2509">
        <v>2018</v>
      </c>
      <c r="V2509">
        <v>389532</v>
      </c>
      <c r="W2509" t="s">
        <v>69</v>
      </c>
      <c r="X2509" t="s">
        <v>254</v>
      </c>
      <c r="Y2509">
        <v>251311</v>
      </c>
      <c r="Z2509">
        <v>138221</v>
      </c>
      <c r="AA2509" t="s">
        <v>69</v>
      </c>
      <c r="AB2509" t="s">
        <v>10618</v>
      </c>
      <c r="AC2509">
        <v>389532</v>
      </c>
    </row>
    <row r="2510" spans="1:29">
      <c r="A2510">
        <f t="shared" ca="1" si="39"/>
        <v>0.13867125538214364</v>
      </c>
      <c r="B2510" t="s">
        <v>303</v>
      </c>
      <c r="C2510">
        <v>9233097</v>
      </c>
      <c r="D2510" s="2">
        <v>42793</v>
      </c>
      <c r="E2510" t="s">
        <v>76</v>
      </c>
      <c r="F2510" t="s">
        <v>10619</v>
      </c>
      <c r="G2510">
        <v>5</v>
      </c>
      <c r="H2510" t="s">
        <v>58</v>
      </c>
      <c r="I2510" t="s">
        <v>305</v>
      </c>
      <c r="J2510">
        <v>95498</v>
      </c>
      <c r="K2510">
        <v>5</v>
      </c>
      <c r="L2510" s="2">
        <v>41365</v>
      </c>
      <c r="M2510" s="2">
        <v>43555</v>
      </c>
      <c r="N2510" t="s">
        <v>8256</v>
      </c>
      <c r="O2510">
        <v>12</v>
      </c>
      <c r="P2510" t="s">
        <v>656</v>
      </c>
      <c r="Q2510" t="s">
        <v>204</v>
      </c>
      <c r="R2510" t="s">
        <v>205</v>
      </c>
      <c r="S2510" t="s">
        <v>67</v>
      </c>
      <c r="T2510" t="s">
        <v>68</v>
      </c>
      <c r="U2510">
        <v>2017</v>
      </c>
      <c r="V2510">
        <v>334950</v>
      </c>
      <c r="W2510" t="s">
        <v>69</v>
      </c>
      <c r="X2510" t="s">
        <v>303</v>
      </c>
      <c r="Y2510">
        <v>217500</v>
      </c>
      <c r="Z2510">
        <v>117450</v>
      </c>
      <c r="AA2510" t="s">
        <v>69</v>
      </c>
      <c r="AB2510" t="s">
        <v>10620</v>
      </c>
      <c r="AC2510">
        <v>334950</v>
      </c>
    </row>
    <row r="2511" spans="1:29">
      <c r="A2511">
        <f t="shared" ca="1" si="39"/>
        <v>0.79357019116043648</v>
      </c>
      <c r="B2511" t="s">
        <v>127</v>
      </c>
      <c r="C2511">
        <v>9514238</v>
      </c>
      <c r="D2511" s="2">
        <v>43321</v>
      </c>
      <c r="E2511" t="s">
        <v>56</v>
      </c>
      <c r="F2511" t="s">
        <v>10621</v>
      </c>
      <c r="G2511">
        <v>5</v>
      </c>
      <c r="H2511" t="s">
        <v>58</v>
      </c>
      <c r="I2511" t="s">
        <v>130</v>
      </c>
      <c r="J2511">
        <v>102215</v>
      </c>
      <c r="K2511">
        <v>4</v>
      </c>
      <c r="L2511" s="2">
        <v>42186</v>
      </c>
      <c r="M2511" s="2">
        <v>44377</v>
      </c>
      <c r="N2511" t="s">
        <v>7134</v>
      </c>
      <c r="O2511">
        <v>7</v>
      </c>
      <c r="P2511" t="s">
        <v>1729</v>
      </c>
      <c r="Q2511" t="s">
        <v>65</v>
      </c>
      <c r="R2511" t="s">
        <v>66</v>
      </c>
      <c r="S2511" t="s">
        <v>67</v>
      </c>
      <c r="T2511" t="s">
        <v>68</v>
      </c>
      <c r="U2511">
        <v>2018</v>
      </c>
      <c r="V2511">
        <v>839235</v>
      </c>
      <c r="W2511" t="s">
        <v>69</v>
      </c>
      <c r="X2511" t="s">
        <v>127</v>
      </c>
      <c r="Y2511">
        <v>630253</v>
      </c>
      <c r="Z2511">
        <v>208982</v>
      </c>
      <c r="AA2511" t="s">
        <v>69</v>
      </c>
      <c r="AB2511" t="s">
        <v>10622</v>
      </c>
      <c r="AC2511">
        <v>839235</v>
      </c>
    </row>
    <row r="2512" spans="1:29">
      <c r="A2512">
        <f t="shared" ca="1" si="39"/>
        <v>5.7969241995441734E-2</v>
      </c>
      <c r="B2512" t="s">
        <v>254</v>
      </c>
      <c r="C2512">
        <v>9193088</v>
      </c>
      <c r="D2512" s="2">
        <v>42775</v>
      </c>
      <c r="E2512" t="s">
        <v>76</v>
      </c>
      <c r="F2512" t="s">
        <v>10623</v>
      </c>
      <c r="G2512">
        <v>5</v>
      </c>
      <c r="H2512" t="s">
        <v>58</v>
      </c>
      <c r="I2512" t="s">
        <v>256</v>
      </c>
      <c r="J2512">
        <v>105987</v>
      </c>
      <c r="K2512">
        <v>4</v>
      </c>
      <c r="L2512" s="2">
        <v>41654</v>
      </c>
      <c r="M2512" s="2">
        <v>43465</v>
      </c>
      <c r="N2512" t="s">
        <v>1434</v>
      </c>
      <c r="O2512">
        <v>11</v>
      </c>
      <c r="P2512" t="s">
        <v>532</v>
      </c>
      <c r="Q2512" t="s">
        <v>533</v>
      </c>
      <c r="R2512" t="s">
        <v>149</v>
      </c>
      <c r="S2512" t="s">
        <v>67</v>
      </c>
      <c r="T2512" t="s">
        <v>68</v>
      </c>
      <c r="U2512">
        <v>2017</v>
      </c>
      <c r="V2512">
        <v>301150</v>
      </c>
      <c r="W2512" t="s">
        <v>69</v>
      </c>
      <c r="X2512" t="s">
        <v>254</v>
      </c>
      <c r="Y2512">
        <v>190000</v>
      </c>
      <c r="Z2512">
        <v>111150</v>
      </c>
      <c r="AA2512" t="s">
        <v>69</v>
      </c>
      <c r="AB2512" t="s">
        <v>10624</v>
      </c>
      <c r="AC2512">
        <v>301150</v>
      </c>
    </row>
    <row r="2513" spans="1:29">
      <c r="A2513">
        <f t="shared" ca="1" si="39"/>
        <v>6.8264900409574003E-2</v>
      </c>
      <c r="B2513" t="s">
        <v>241</v>
      </c>
      <c r="C2513">
        <v>9185998</v>
      </c>
      <c r="D2513" s="2">
        <v>42684</v>
      </c>
      <c r="E2513" t="s">
        <v>76</v>
      </c>
      <c r="F2513" t="s">
        <v>10625</v>
      </c>
      <c r="G2513">
        <v>5</v>
      </c>
      <c r="H2513" t="s">
        <v>58</v>
      </c>
      <c r="I2513" t="s">
        <v>243</v>
      </c>
      <c r="J2513">
        <v>114559</v>
      </c>
      <c r="K2513">
        <v>4</v>
      </c>
      <c r="L2513" s="2">
        <v>41426</v>
      </c>
      <c r="M2513" s="2">
        <v>44377</v>
      </c>
      <c r="N2513" t="s">
        <v>441</v>
      </c>
      <c r="O2513">
        <v>2</v>
      </c>
      <c r="P2513" t="s">
        <v>3104</v>
      </c>
      <c r="Q2513" t="s">
        <v>3105</v>
      </c>
      <c r="R2513" t="s">
        <v>3106</v>
      </c>
      <c r="S2513" t="s">
        <v>67</v>
      </c>
      <c r="T2513" t="s">
        <v>68</v>
      </c>
      <c r="U2513">
        <v>2017</v>
      </c>
      <c r="V2513">
        <v>375525</v>
      </c>
      <c r="W2513" t="s">
        <v>69</v>
      </c>
      <c r="X2513" t="s">
        <v>241</v>
      </c>
      <c r="Y2513">
        <v>253733</v>
      </c>
      <c r="Z2513">
        <v>121792</v>
      </c>
      <c r="AA2513" t="s">
        <v>69</v>
      </c>
      <c r="AB2513" t="s">
        <v>10626</v>
      </c>
      <c r="AC2513">
        <v>375525</v>
      </c>
    </row>
    <row r="2514" spans="1:29">
      <c r="A2514">
        <f t="shared" ca="1" si="39"/>
        <v>0.47342460163017264</v>
      </c>
      <c r="B2514" t="s">
        <v>687</v>
      </c>
      <c r="C2514">
        <v>9506558</v>
      </c>
      <c r="D2514" s="2">
        <v>43312</v>
      </c>
      <c r="E2514" t="s">
        <v>3467</v>
      </c>
      <c r="F2514" t="s">
        <v>10627</v>
      </c>
      <c r="G2514">
        <v>5</v>
      </c>
      <c r="H2514" t="s">
        <v>58</v>
      </c>
      <c r="I2514" t="s">
        <v>689</v>
      </c>
      <c r="J2514">
        <v>14367</v>
      </c>
      <c r="K2514">
        <v>5</v>
      </c>
      <c r="L2514" s="2">
        <v>41821</v>
      </c>
      <c r="M2514" s="2">
        <v>44377</v>
      </c>
      <c r="N2514" t="s">
        <v>2423</v>
      </c>
      <c r="O2514">
        <v>1</v>
      </c>
      <c r="P2514" t="s">
        <v>583</v>
      </c>
      <c r="Q2514" t="s">
        <v>584</v>
      </c>
      <c r="R2514" t="s">
        <v>585</v>
      </c>
      <c r="S2514" t="s">
        <v>85</v>
      </c>
      <c r="T2514" t="s">
        <v>68</v>
      </c>
      <c r="U2514">
        <v>2018</v>
      </c>
      <c r="V2514">
        <v>294858</v>
      </c>
      <c r="W2514" t="s">
        <v>69</v>
      </c>
      <c r="X2514" t="s">
        <v>687</v>
      </c>
      <c r="Y2514">
        <v>245220</v>
      </c>
      <c r="Z2514">
        <v>49638</v>
      </c>
      <c r="AA2514" t="s">
        <v>69</v>
      </c>
      <c r="AB2514" t="s">
        <v>10628</v>
      </c>
      <c r="AC2514">
        <v>294858</v>
      </c>
    </row>
    <row r="2515" spans="1:29">
      <c r="A2515">
        <f t="shared" ca="1" si="39"/>
        <v>0.6793226059314198</v>
      </c>
      <c r="B2515" t="s">
        <v>254</v>
      </c>
      <c r="C2515">
        <v>9474622</v>
      </c>
      <c r="D2515" s="2">
        <v>43239</v>
      </c>
      <c r="E2515" t="s">
        <v>56</v>
      </c>
      <c r="F2515" t="s">
        <v>10629</v>
      </c>
      <c r="G2515">
        <v>5</v>
      </c>
      <c r="H2515" t="s">
        <v>58</v>
      </c>
      <c r="I2515" t="s">
        <v>256</v>
      </c>
      <c r="J2515">
        <v>115249</v>
      </c>
      <c r="K2515">
        <v>4</v>
      </c>
      <c r="L2515" s="2">
        <v>42205</v>
      </c>
      <c r="M2515" s="2">
        <v>43585</v>
      </c>
      <c r="N2515" t="s">
        <v>2730</v>
      </c>
      <c r="O2515">
        <v>3</v>
      </c>
      <c r="P2515" t="s">
        <v>6322</v>
      </c>
      <c r="Q2515" t="s">
        <v>543</v>
      </c>
      <c r="R2515" t="s">
        <v>205</v>
      </c>
      <c r="S2515" t="s">
        <v>67</v>
      </c>
      <c r="T2515" t="s">
        <v>68</v>
      </c>
      <c r="U2515">
        <v>2018</v>
      </c>
      <c r="V2515">
        <v>469853</v>
      </c>
      <c r="W2515" t="s">
        <v>69</v>
      </c>
      <c r="X2515" t="s">
        <v>254</v>
      </c>
      <c r="Y2515">
        <v>346286</v>
      </c>
      <c r="Z2515">
        <v>123567</v>
      </c>
      <c r="AA2515" t="s">
        <v>69</v>
      </c>
      <c r="AB2515" t="s">
        <v>10630</v>
      </c>
      <c r="AC2515">
        <v>469853</v>
      </c>
    </row>
    <row r="2516" spans="1:29">
      <c r="A2516">
        <f t="shared" ca="1" si="39"/>
        <v>0.18152253732069434</v>
      </c>
      <c r="B2516" t="s">
        <v>889</v>
      </c>
      <c r="C2516">
        <v>9437810</v>
      </c>
      <c r="D2516" s="2">
        <v>43139</v>
      </c>
      <c r="E2516" t="s">
        <v>76</v>
      </c>
      <c r="F2516" t="s">
        <v>10631</v>
      </c>
      <c r="G2516">
        <v>5</v>
      </c>
      <c r="H2516" t="s">
        <v>58</v>
      </c>
      <c r="I2516" t="s">
        <v>891</v>
      </c>
      <c r="J2516">
        <v>22955</v>
      </c>
      <c r="K2516">
        <v>5</v>
      </c>
      <c r="L2516" s="2">
        <v>41800</v>
      </c>
      <c r="M2516" s="2">
        <v>43890</v>
      </c>
      <c r="N2516" t="s">
        <v>171</v>
      </c>
      <c r="O2516">
        <v>7</v>
      </c>
      <c r="P2516" t="s">
        <v>1761</v>
      </c>
      <c r="Q2516" t="s">
        <v>472</v>
      </c>
      <c r="R2516" t="s">
        <v>311</v>
      </c>
      <c r="S2516" t="s">
        <v>102</v>
      </c>
      <c r="T2516" t="s">
        <v>68</v>
      </c>
      <c r="U2516">
        <v>2018</v>
      </c>
      <c r="V2516">
        <v>537654</v>
      </c>
      <c r="W2516" t="s">
        <v>69</v>
      </c>
      <c r="X2516" t="s">
        <v>889</v>
      </c>
      <c r="Y2516">
        <v>400550</v>
      </c>
      <c r="Z2516">
        <v>137104</v>
      </c>
      <c r="AA2516" t="s">
        <v>69</v>
      </c>
      <c r="AB2516" t="s">
        <v>10632</v>
      </c>
      <c r="AC2516">
        <v>537654</v>
      </c>
    </row>
    <row r="2517" spans="1:29">
      <c r="A2517">
        <f t="shared" ca="1" si="39"/>
        <v>0.77860963660736515</v>
      </c>
      <c r="B2517" t="s">
        <v>55</v>
      </c>
      <c r="C2517">
        <v>9277591</v>
      </c>
      <c r="D2517" s="2">
        <v>42906</v>
      </c>
      <c r="E2517" t="s">
        <v>76</v>
      </c>
      <c r="F2517" t="s">
        <v>10633</v>
      </c>
      <c r="G2517">
        <v>5</v>
      </c>
      <c r="H2517" t="s">
        <v>58</v>
      </c>
      <c r="I2517" t="s">
        <v>59</v>
      </c>
      <c r="J2517">
        <v>25529</v>
      </c>
      <c r="K2517">
        <v>28</v>
      </c>
      <c r="L2517" s="2">
        <v>32325</v>
      </c>
      <c r="M2517" s="2">
        <v>43646</v>
      </c>
      <c r="N2517" t="s">
        <v>3293</v>
      </c>
      <c r="O2517">
        <v>7</v>
      </c>
      <c r="P2517" t="s">
        <v>930</v>
      </c>
      <c r="Q2517" t="s">
        <v>595</v>
      </c>
      <c r="R2517" t="s">
        <v>311</v>
      </c>
      <c r="S2517" t="s">
        <v>296</v>
      </c>
      <c r="T2517" t="s">
        <v>68</v>
      </c>
      <c r="U2517">
        <v>2017</v>
      </c>
      <c r="V2517">
        <v>341250</v>
      </c>
      <c r="W2517" t="s">
        <v>69</v>
      </c>
      <c r="X2517" t="s">
        <v>55</v>
      </c>
      <c r="Y2517">
        <v>218750</v>
      </c>
      <c r="Z2517">
        <v>122500</v>
      </c>
      <c r="AA2517" t="s">
        <v>69</v>
      </c>
      <c r="AB2517" t="s">
        <v>10634</v>
      </c>
      <c r="AC2517">
        <v>341250</v>
      </c>
    </row>
    <row r="2518" spans="1:29">
      <c r="A2518">
        <f t="shared" ca="1" si="39"/>
        <v>0.94614578444188768</v>
      </c>
      <c r="B2518" t="s">
        <v>624</v>
      </c>
      <c r="C2518">
        <v>9502408</v>
      </c>
      <c r="D2518" s="2">
        <v>43252</v>
      </c>
      <c r="E2518" t="s">
        <v>56</v>
      </c>
      <c r="F2518" t="s">
        <v>10635</v>
      </c>
      <c r="G2518">
        <v>5</v>
      </c>
      <c r="H2518" t="s">
        <v>58</v>
      </c>
      <c r="I2518" t="s">
        <v>626</v>
      </c>
      <c r="J2518">
        <v>15029</v>
      </c>
      <c r="K2518">
        <v>5</v>
      </c>
      <c r="L2518" s="2">
        <v>41899</v>
      </c>
      <c r="M2518" s="2">
        <v>44012</v>
      </c>
      <c r="N2518" t="s">
        <v>1579</v>
      </c>
      <c r="O2518">
        <v>2</v>
      </c>
      <c r="P2518" t="s">
        <v>2397</v>
      </c>
      <c r="Q2518" t="s">
        <v>2398</v>
      </c>
      <c r="R2518" t="s">
        <v>2051</v>
      </c>
      <c r="S2518" t="s">
        <v>413</v>
      </c>
      <c r="T2518" t="s">
        <v>68</v>
      </c>
      <c r="U2518">
        <v>2018</v>
      </c>
      <c r="V2518">
        <v>570052</v>
      </c>
      <c r="W2518" t="s">
        <v>69</v>
      </c>
      <c r="X2518" t="s">
        <v>624</v>
      </c>
      <c r="Y2518">
        <v>413393</v>
      </c>
      <c r="Z2518">
        <v>156659</v>
      </c>
      <c r="AA2518" t="s">
        <v>69</v>
      </c>
      <c r="AB2518" t="s">
        <v>10636</v>
      </c>
      <c r="AC2518">
        <v>570052</v>
      </c>
    </row>
    <row r="2519" spans="1:29">
      <c r="A2519">
        <f t="shared" ca="1" si="39"/>
        <v>0.75090336262744328</v>
      </c>
      <c r="B2519" t="s">
        <v>1619</v>
      </c>
      <c r="C2519">
        <v>9407286</v>
      </c>
      <c r="D2519" s="2">
        <v>43118</v>
      </c>
      <c r="E2519" t="s">
        <v>76</v>
      </c>
      <c r="F2519" t="s">
        <v>10637</v>
      </c>
      <c r="G2519">
        <v>5</v>
      </c>
      <c r="H2519" t="s">
        <v>58</v>
      </c>
      <c r="I2519" t="s">
        <v>1621</v>
      </c>
      <c r="J2519">
        <v>22087</v>
      </c>
      <c r="K2519">
        <v>5</v>
      </c>
      <c r="L2519" s="2">
        <v>41685</v>
      </c>
      <c r="M2519" s="2">
        <v>43861</v>
      </c>
      <c r="N2519" t="s">
        <v>6510</v>
      </c>
      <c r="O2519">
        <v>7</v>
      </c>
      <c r="P2519" t="s">
        <v>189</v>
      </c>
      <c r="Q2519" t="s">
        <v>190</v>
      </c>
      <c r="R2519" t="s">
        <v>191</v>
      </c>
      <c r="S2519" t="s">
        <v>67</v>
      </c>
      <c r="T2519" t="s">
        <v>68</v>
      </c>
      <c r="U2519">
        <v>2018</v>
      </c>
      <c r="V2519">
        <v>709883</v>
      </c>
      <c r="W2519" t="s">
        <v>69</v>
      </c>
      <c r="X2519" t="s">
        <v>1619</v>
      </c>
      <c r="Y2519">
        <v>586073</v>
      </c>
      <c r="Z2519">
        <v>123810</v>
      </c>
      <c r="AA2519" t="s">
        <v>69</v>
      </c>
      <c r="AB2519" t="s">
        <v>10638</v>
      </c>
      <c r="AC2519">
        <v>709883</v>
      </c>
    </row>
    <row r="2520" spans="1:29">
      <c r="A2520">
        <f t="shared" ca="1" si="39"/>
        <v>0.40038916045912443</v>
      </c>
      <c r="B2520" t="s">
        <v>1143</v>
      </c>
      <c r="C2520">
        <v>9460464</v>
      </c>
      <c r="D2520" s="2">
        <v>43207</v>
      </c>
      <c r="E2520" t="s">
        <v>76</v>
      </c>
      <c r="F2520" t="s">
        <v>10639</v>
      </c>
      <c r="G2520">
        <v>5</v>
      </c>
      <c r="H2520" t="s">
        <v>58</v>
      </c>
      <c r="I2520" t="s">
        <v>1145</v>
      </c>
      <c r="J2520">
        <v>63701</v>
      </c>
      <c r="K2520">
        <v>5</v>
      </c>
      <c r="L2520" s="2">
        <v>41737</v>
      </c>
      <c r="M2520" s="2">
        <v>44651</v>
      </c>
      <c r="N2520" t="s">
        <v>5657</v>
      </c>
      <c r="O2520">
        <v>11</v>
      </c>
      <c r="P2520" t="s">
        <v>1292</v>
      </c>
      <c r="Q2520" t="s">
        <v>1293</v>
      </c>
      <c r="R2520" t="s">
        <v>555</v>
      </c>
      <c r="S2520" t="s">
        <v>336</v>
      </c>
      <c r="T2520" t="s">
        <v>68</v>
      </c>
      <c r="U2520">
        <v>2018</v>
      </c>
      <c r="V2520">
        <v>343945</v>
      </c>
      <c r="W2520" t="s">
        <v>69</v>
      </c>
      <c r="X2520" t="s">
        <v>1143</v>
      </c>
      <c r="Y2520">
        <v>217000</v>
      </c>
      <c r="Z2520">
        <v>126945</v>
      </c>
      <c r="AA2520" t="s">
        <v>69</v>
      </c>
      <c r="AB2520" t="s">
        <v>10640</v>
      </c>
      <c r="AC2520">
        <v>343945</v>
      </c>
    </row>
    <row r="2521" spans="1:29">
      <c r="A2521">
        <f t="shared" ca="1" si="39"/>
        <v>0.1293093328989211</v>
      </c>
      <c r="B2521" t="s">
        <v>303</v>
      </c>
      <c r="C2521">
        <v>9553373</v>
      </c>
      <c r="D2521" s="2">
        <v>43353</v>
      </c>
      <c r="E2521" t="s">
        <v>10198</v>
      </c>
      <c r="F2521" t="s">
        <v>10641</v>
      </c>
      <c r="G2521">
        <v>5</v>
      </c>
      <c r="H2521" t="s">
        <v>58</v>
      </c>
      <c r="I2521" t="s">
        <v>305</v>
      </c>
      <c r="J2521">
        <v>108254</v>
      </c>
      <c r="K2521">
        <v>4</v>
      </c>
      <c r="L2521" s="2">
        <v>42272</v>
      </c>
      <c r="M2521" s="2">
        <v>44439</v>
      </c>
      <c r="N2521" t="s">
        <v>10642</v>
      </c>
      <c r="O2521">
        <v>2</v>
      </c>
      <c r="P2521" t="s">
        <v>4040</v>
      </c>
      <c r="Q2521" t="s">
        <v>4041</v>
      </c>
      <c r="R2521" t="s">
        <v>884</v>
      </c>
      <c r="S2521" t="s">
        <v>322</v>
      </c>
      <c r="T2521" t="s">
        <v>68</v>
      </c>
      <c r="U2521">
        <v>2018</v>
      </c>
      <c r="V2521">
        <v>345561</v>
      </c>
      <c r="W2521" t="s">
        <v>69</v>
      </c>
      <c r="X2521" t="s">
        <v>303</v>
      </c>
      <c r="Y2521">
        <v>225000</v>
      </c>
      <c r="Z2521">
        <v>120561</v>
      </c>
      <c r="AA2521" t="s">
        <v>69</v>
      </c>
      <c r="AB2521" t="s">
        <v>10643</v>
      </c>
      <c r="AC2521">
        <v>345561</v>
      </c>
    </row>
    <row r="2522" spans="1:29">
      <c r="A2522">
        <f t="shared" ca="1" si="39"/>
        <v>0.56273341032649515</v>
      </c>
      <c r="B2522" t="s">
        <v>303</v>
      </c>
      <c r="C2522">
        <v>9211306</v>
      </c>
      <c r="D2522" s="2">
        <v>42746</v>
      </c>
      <c r="E2522" t="s">
        <v>76</v>
      </c>
      <c r="F2522" t="s">
        <v>10644</v>
      </c>
      <c r="G2522">
        <v>5</v>
      </c>
      <c r="H2522" t="s">
        <v>58</v>
      </c>
      <c r="I2522" t="s">
        <v>305</v>
      </c>
      <c r="J2522">
        <v>100847</v>
      </c>
      <c r="K2522">
        <v>4</v>
      </c>
      <c r="L2522" s="2">
        <v>41730</v>
      </c>
      <c r="M2522" s="2">
        <v>43524</v>
      </c>
      <c r="N2522" t="s">
        <v>1630</v>
      </c>
      <c r="O2522">
        <v>7</v>
      </c>
      <c r="P2522" t="s">
        <v>1538</v>
      </c>
      <c r="Q2522" t="s">
        <v>1539</v>
      </c>
      <c r="R2522" t="s">
        <v>1540</v>
      </c>
      <c r="S2522" t="s">
        <v>67</v>
      </c>
      <c r="T2522" t="s">
        <v>68</v>
      </c>
      <c r="U2522">
        <v>2017</v>
      </c>
      <c r="V2522">
        <v>327075</v>
      </c>
      <c r="W2522" t="s">
        <v>69</v>
      </c>
      <c r="X2522" t="s">
        <v>303</v>
      </c>
      <c r="Y2522">
        <v>222500</v>
      </c>
      <c r="Z2522">
        <v>104575</v>
      </c>
      <c r="AA2522" t="s">
        <v>69</v>
      </c>
      <c r="AB2522" t="s">
        <v>10645</v>
      </c>
      <c r="AC2522">
        <v>327075</v>
      </c>
    </row>
    <row r="2523" spans="1:29">
      <c r="A2523">
        <f t="shared" ca="1" si="39"/>
        <v>0.10977735455388316</v>
      </c>
      <c r="B2523" t="s">
        <v>92</v>
      </c>
      <c r="C2523">
        <v>9263998</v>
      </c>
      <c r="D2523" s="2">
        <v>42902</v>
      </c>
      <c r="E2523" t="s">
        <v>926</v>
      </c>
      <c r="F2523" t="s">
        <v>10646</v>
      </c>
      <c r="G2523">
        <v>5</v>
      </c>
      <c r="H2523" t="s">
        <v>58</v>
      </c>
      <c r="I2523" t="s">
        <v>95</v>
      </c>
      <c r="J2523">
        <v>74757</v>
      </c>
      <c r="K2523">
        <v>6</v>
      </c>
      <c r="L2523" s="2">
        <v>41821</v>
      </c>
      <c r="M2523" s="2">
        <v>43616</v>
      </c>
      <c r="N2523" t="s">
        <v>5641</v>
      </c>
      <c r="O2523">
        <v>7</v>
      </c>
      <c r="P2523" t="s">
        <v>3721</v>
      </c>
      <c r="Q2523" t="s">
        <v>190</v>
      </c>
      <c r="R2523" t="s">
        <v>191</v>
      </c>
      <c r="S2523" t="s">
        <v>473</v>
      </c>
      <c r="T2523" t="s">
        <v>68</v>
      </c>
      <c r="U2523">
        <v>2017</v>
      </c>
      <c r="V2523">
        <v>508331</v>
      </c>
      <c r="W2523" t="s">
        <v>69</v>
      </c>
      <c r="X2523" t="s">
        <v>92</v>
      </c>
      <c r="Y2523">
        <v>441486</v>
      </c>
      <c r="Z2523">
        <v>66845</v>
      </c>
      <c r="AA2523" t="s">
        <v>69</v>
      </c>
      <c r="AB2523" t="s">
        <v>10647</v>
      </c>
      <c r="AC2523">
        <v>508331</v>
      </c>
    </row>
    <row r="2524" spans="1:29">
      <c r="A2524">
        <f t="shared" ca="1" si="39"/>
        <v>0.81620254431645201</v>
      </c>
      <c r="B2524" t="s">
        <v>1143</v>
      </c>
      <c r="C2524">
        <v>9478024</v>
      </c>
      <c r="D2524" s="2">
        <v>43230</v>
      </c>
      <c r="E2524" t="s">
        <v>10648</v>
      </c>
      <c r="F2524" t="s">
        <v>10649</v>
      </c>
      <c r="G2524">
        <v>5</v>
      </c>
      <c r="H2524" t="s">
        <v>58</v>
      </c>
      <c r="I2524" t="s">
        <v>1145</v>
      </c>
      <c r="J2524">
        <v>64321</v>
      </c>
      <c r="K2524">
        <v>5</v>
      </c>
      <c r="L2524" s="2">
        <v>41765</v>
      </c>
      <c r="M2524" s="2">
        <v>43951</v>
      </c>
      <c r="N2524" t="s">
        <v>6636</v>
      </c>
      <c r="O2524">
        <v>50</v>
      </c>
      <c r="P2524" t="s">
        <v>357</v>
      </c>
      <c r="Q2524" t="s">
        <v>358</v>
      </c>
      <c r="R2524" t="s">
        <v>149</v>
      </c>
      <c r="S2524" t="s">
        <v>67</v>
      </c>
      <c r="T2524" t="s">
        <v>68</v>
      </c>
      <c r="U2524">
        <v>2018</v>
      </c>
      <c r="V2524">
        <v>469645</v>
      </c>
      <c r="W2524" t="s">
        <v>69</v>
      </c>
      <c r="X2524" t="s">
        <v>1143</v>
      </c>
      <c r="Y2524">
        <v>302997</v>
      </c>
      <c r="Z2524">
        <v>166648</v>
      </c>
      <c r="AA2524" t="s">
        <v>69</v>
      </c>
      <c r="AB2524" t="s">
        <v>10650</v>
      </c>
      <c r="AC2524">
        <v>469645</v>
      </c>
    </row>
    <row r="2525" spans="1:29">
      <c r="A2525">
        <f t="shared" ca="1" si="39"/>
        <v>0.70148903825136388</v>
      </c>
      <c r="B2525" t="s">
        <v>254</v>
      </c>
      <c r="C2525">
        <v>9185332</v>
      </c>
      <c r="D2525" s="2">
        <v>42705</v>
      </c>
      <c r="E2525" t="s">
        <v>76</v>
      </c>
      <c r="F2525" t="s">
        <v>10651</v>
      </c>
      <c r="G2525">
        <v>5</v>
      </c>
      <c r="H2525" t="s">
        <v>58</v>
      </c>
      <c r="I2525" t="s">
        <v>256</v>
      </c>
      <c r="J2525">
        <v>102611</v>
      </c>
      <c r="K2525">
        <v>5</v>
      </c>
      <c r="L2525" s="2">
        <v>41258</v>
      </c>
      <c r="M2525" s="2">
        <v>43251</v>
      </c>
      <c r="N2525" t="s">
        <v>911</v>
      </c>
      <c r="O2525">
        <v>13</v>
      </c>
      <c r="P2525" t="s">
        <v>947</v>
      </c>
      <c r="Q2525" t="s">
        <v>217</v>
      </c>
      <c r="R2525" t="s">
        <v>120</v>
      </c>
      <c r="S2525" t="s">
        <v>948</v>
      </c>
      <c r="T2525" t="s">
        <v>68</v>
      </c>
      <c r="U2525">
        <v>2017</v>
      </c>
      <c r="V2525">
        <v>297505</v>
      </c>
      <c r="W2525" t="s">
        <v>69</v>
      </c>
      <c r="X2525" t="s">
        <v>254</v>
      </c>
      <c r="Y2525">
        <v>190000</v>
      </c>
      <c r="Z2525">
        <v>107505</v>
      </c>
      <c r="AA2525" t="s">
        <v>69</v>
      </c>
      <c r="AB2525" t="s">
        <v>10652</v>
      </c>
      <c r="AC2525">
        <v>297505</v>
      </c>
    </row>
    <row r="2526" spans="1:29">
      <c r="A2526">
        <f t="shared" ca="1" si="39"/>
        <v>0.66364311285915745</v>
      </c>
      <c r="B2526" t="s">
        <v>241</v>
      </c>
      <c r="C2526">
        <v>9519568</v>
      </c>
      <c r="D2526" s="2">
        <v>43277</v>
      </c>
      <c r="E2526" t="s">
        <v>6897</v>
      </c>
      <c r="F2526" t="s">
        <v>10653</v>
      </c>
      <c r="G2526">
        <v>5</v>
      </c>
      <c r="H2526" t="s">
        <v>58</v>
      </c>
      <c r="I2526" t="s">
        <v>243</v>
      </c>
      <c r="J2526">
        <v>131908</v>
      </c>
      <c r="K2526">
        <v>3</v>
      </c>
      <c r="L2526" s="2">
        <v>42614</v>
      </c>
      <c r="M2526" s="2">
        <v>43982</v>
      </c>
      <c r="N2526" t="s">
        <v>6899</v>
      </c>
      <c r="O2526">
        <v>1</v>
      </c>
      <c r="P2526" t="s">
        <v>161</v>
      </c>
      <c r="Q2526" t="s">
        <v>162</v>
      </c>
      <c r="R2526" t="s">
        <v>163</v>
      </c>
      <c r="S2526" t="s">
        <v>67</v>
      </c>
      <c r="T2526" t="s">
        <v>68</v>
      </c>
      <c r="U2526">
        <v>2018</v>
      </c>
      <c r="V2526">
        <v>658214</v>
      </c>
      <c r="W2526" t="s">
        <v>69</v>
      </c>
      <c r="X2526" t="s">
        <v>241</v>
      </c>
      <c r="Y2526">
        <v>431616</v>
      </c>
      <c r="Z2526">
        <v>226598</v>
      </c>
      <c r="AA2526" t="s">
        <v>69</v>
      </c>
      <c r="AB2526" t="s">
        <v>10654</v>
      </c>
      <c r="AC2526">
        <v>658214</v>
      </c>
    </row>
    <row r="2527" spans="1:29">
      <c r="A2527">
        <f t="shared" ca="1" si="39"/>
        <v>0.22381943606525068</v>
      </c>
      <c r="B2527" t="s">
        <v>241</v>
      </c>
      <c r="C2527">
        <v>9463790</v>
      </c>
      <c r="D2527" s="2">
        <v>43215</v>
      </c>
      <c r="E2527" t="s">
        <v>56</v>
      </c>
      <c r="F2527" t="s">
        <v>10655</v>
      </c>
      <c r="G2527">
        <v>5</v>
      </c>
      <c r="H2527" t="s">
        <v>58</v>
      </c>
      <c r="I2527" t="s">
        <v>243</v>
      </c>
      <c r="J2527">
        <v>128694</v>
      </c>
      <c r="K2527">
        <v>4</v>
      </c>
      <c r="L2527" s="2">
        <v>42186</v>
      </c>
      <c r="M2527" s="2">
        <v>43951</v>
      </c>
      <c r="N2527" t="s">
        <v>1905</v>
      </c>
      <c r="O2527">
        <v>7</v>
      </c>
      <c r="P2527" t="s">
        <v>787</v>
      </c>
      <c r="Q2527" t="s">
        <v>472</v>
      </c>
      <c r="R2527" t="s">
        <v>311</v>
      </c>
      <c r="S2527" t="s">
        <v>473</v>
      </c>
      <c r="T2527" t="s">
        <v>68</v>
      </c>
      <c r="U2527">
        <v>2018</v>
      </c>
      <c r="V2527">
        <v>492523</v>
      </c>
      <c r="W2527" t="s">
        <v>69</v>
      </c>
      <c r="X2527" t="s">
        <v>241</v>
      </c>
      <c r="Y2527">
        <v>313636</v>
      </c>
      <c r="Z2527">
        <v>178887</v>
      </c>
      <c r="AA2527" t="s">
        <v>69</v>
      </c>
      <c r="AB2527" t="s">
        <v>10656</v>
      </c>
      <c r="AC2527">
        <v>492523</v>
      </c>
    </row>
    <row r="2528" spans="1:29">
      <c r="A2528">
        <f t="shared" ca="1" si="39"/>
        <v>0.92468989166856774</v>
      </c>
      <c r="B2528" t="s">
        <v>199</v>
      </c>
      <c r="C2528">
        <v>9350253</v>
      </c>
      <c r="D2528" s="2">
        <v>42943</v>
      </c>
      <c r="E2528" t="s">
        <v>76</v>
      </c>
      <c r="F2528" t="s">
        <v>10657</v>
      </c>
      <c r="G2528">
        <v>5</v>
      </c>
      <c r="H2528" t="s">
        <v>58</v>
      </c>
      <c r="I2528" t="s">
        <v>149</v>
      </c>
      <c r="J2528">
        <v>175011</v>
      </c>
      <c r="K2528">
        <v>5</v>
      </c>
      <c r="L2528" s="2">
        <v>41426</v>
      </c>
      <c r="M2528" s="2">
        <v>43982</v>
      </c>
      <c r="N2528" t="s">
        <v>1693</v>
      </c>
      <c r="O2528">
        <v>12</v>
      </c>
      <c r="P2528" t="s">
        <v>6032</v>
      </c>
      <c r="Q2528" t="s">
        <v>6033</v>
      </c>
      <c r="R2528" t="s">
        <v>149</v>
      </c>
      <c r="S2528" t="s">
        <v>260</v>
      </c>
      <c r="T2528" t="s">
        <v>68</v>
      </c>
      <c r="U2528">
        <v>2017</v>
      </c>
      <c r="V2528">
        <v>582515</v>
      </c>
      <c r="W2528" t="s">
        <v>69</v>
      </c>
      <c r="X2528" t="s">
        <v>199</v>
      </c>
      <c r="Y2528">
        <v>394690</v>
      </c>
      <c r="Z2528">
        <v>187825</v>
      </c>
      <c r="AA2528" t="s">
        <v>69</v>
      </c>
      <c r="AB2528" t="s">
        <v>10658</v>
      </c>
      <c r="AC2528">
        <v>582515</v>
      </c>
    </row>
    <row r="2529" spans="1:29">
      <c r="A2529">
        <f t="shared" ca="1" si="39"/>
        <v>0.46681572953354789</v>
      </c>
      <c r="B2529" t="s">
        <v>55</v>
      </c>
      <c r="C2529">
        <v>9253441</v>
      </c>
      <c r="D2529" s="2">
        <v>42853</v>
      </c>
      <c r="E2529" t="s">
        <v>76</v>
      </c>
      <c r="F2529" t="s">
        <v>10659</v>
      </c>
      <c r="G2529">
        <v>5</v>
      </c>
      <c r="H2529" t="s">
        <v>58</v>
      </c>
      <c r="I2529" t="s">
        <v>59</v>
      </c>
      <c r="J2529">
        <v>81282</v>
      </c>
      <c r="K2529">
        <v>5</v>
      </c>
      <c r="L2529" s="2">
        <v>41440</v>
      </c>
      <c r="M2529" s="2">
        <v>43555</v>
      </c>
      <c r="N2529" t="s">
        <v>5611</v>
      </c>
      <c r="O2529">
        <v>13</v>
      </c>
      <c r="P2529" t="s">
        <v>1222</v>
      </c>
      <c r="Q2529" t="s">
        <v>217</v>
      </c>
      <c r="R2529" t="s">
        <v>120</v>
      </c>
      <c r="S2529" t="s">
        <v>67</v>
      </c>
      <c r="T2529" t="s">
        <v>68</v>
      </c>
      <c r="U2529">
        <v>2017</v>
      </c>
      <c r="V2529">
        <v>489956</v>
      </c>
      <c r="W2529" t="s">
        <v>69</v>
      </c>
      <c r="X2529" t="s">
        <v>55</v>
      </c>
      <c r="Y2529">
        <v>337011</v>
      </c>
      <c r="Z2529">
        <v>152945</v>
      </c>
      <c r="AA2529" t="s">
        <v>69</v>
      </c>
      <c r="AB2529" t="s">
        <v>10660</v>
      </c>
      <c r="AC2529">
        <v>489956</v>
      </c>
    </row>
    <row r="2530" spans="1:29">
      <c r="A2530">
        <f t="shared" ca="1" si="39"/>
        <v>0.99951738764685993</v>
      </c>
      <c r="B2530" t="s">
        <v>92</v>
      </c>
      <c r="C2530">
        <v>9493497</v>
      </c>
      <c r="D2530" s="2">
        <v>43237</v>
      </c>
      <c r="E2530" t="s">
        <v>183</v>
      </c>
      <c r="F2530" t="s">
        <v>10661</v>
      </c>
      <c r="G2530">
        <v>5</v>
      </c>
      <c r="H2530" t="s">
        <v>58</v>
      </c>
      <c r="I2530" t="s">
        <v>95</v>
      </c>
      <c r="J2530">
        <v>76708</v>
      </c>
      <c r="K2530">
        <v>5</v>
      </c>
      <c r="L2530" s="2">
        <v>41866</v>
      </c>
      <c r="M2530" s="2">
        <v>43830</v>
      </c>
      <c r="N2530" t="s">
        <v>186</v>
      </c>
      <c r="O2530">
        <v>5</v>
      </c>
      <c r="P2530" t="s">
        <v>1229</v>
      </c>
      <c r="Q2530" t="s">
        <v>595</v>
      </c>
      <c r="R2530" t="s">
        <v>311</v>
      </c>
      <c r="S2530" t="s">
        <v>85</v>
      </c>
      <c r="T2530" t="s">
        <v>68</v>
      </c>
      <c r="U2530">
        <v>2018</v>
      </c>
      <c r="V2530">
        <v>350675</v>
      </c>
      <c r="W2530" t="s">
        <v>69</v>
      </c>
      <c r="X2530" t="s">
        <v>92</v>
      </c>
      <c r="Y2530">
        <v>207500</v>
      </c>
      <c r="Z2530">
        <v>143175</v>
      </c>
      <c r="AA2530" t="s">
        <v>69</v>
      </c>
      <c r="AB2530" t="s">
        <v>10662</v>
      </c>
      <c r="AC2530">
        <v>350675</v>
      </c>
    </row>
    <row r="2531" spans="1:29">
      <c r="A2531">
        <f t="shared" ca="1" si="39"/>
        <v>0.8951530860021184</v>
      </c>
      <c r="B2531" t="s">
        <v>687</v>
      </c>
      <c r="C2531">
        <v>9292302</v>
      </c>
      <c r="D2531" s="2">
        <v>42899</v>
      </c>
      <c r="E2531" t="s">
        <v>76</v>
      </c>
      <c r="F2531" t="s">
        <v>10663</v>
      </c>
      <c r="G2531">
        <v>5</v>
      </c>
      <c r="H2531" t="s">
        <v>58</v>
      </c>
      <c r="I2531" t="s">
        <v>689</v>
      </c>
      <c r="J2531">
        <v>9010</v>
      </c>
      <c r="K2531">
        <v>10</v>
      </c>
      <c r="L2531" s="2">
        <v>39630</v>
      </c>
      <c r="M2531" s="2">
        <v>43646</v>
      </c>
      <c r="N2531" t="s">
        <v>854</v>
      </c>
      <c r="O2531">
        <v>1</v>
      </c>
      <c r="P2531" t="s">
        <v>161</v>
      </c>
      <c r="Q2531" t="s">
        <v>162</v>
      </c>
      <c r="R2531" t="s">
        <v>163</v>
      </c>
      <c r="S2531" t="s">
        <v>67</v>
      </c>
      <c r="T2531" t="s">
        <v>68</v>
      </c>
      <c r="U2531">
        <v>2017</v>
      </c>
      <c r="V2531">
        <v>576487</v>
      </c>
      <c r="W2531" t="s">
        <v>69</v>
      </c>
      <c r="X2531" t="s">
        <v>687</v>
      </c>
      <c r="Y2531">
        <v>379268</v>
      </c>
      <c r="Z2531">
        <v>197219</v>
      </c>
      <c r="AA2531" t="s">
        <v>69</v>
      </c>
      <c r="AB2531" t="s">
        <v>10664</v>
      </c>
      <c r="AC2531">
        <v>576487</v>
      </c>
    </row>
    <row r="2532" spans="1:29">
      <c r="A2532">
        <f t="shared" ca="1" si="39"/>
        <v>0.45394994236025776</v>
      </c>
      <c r="B2532" t="s">
        <v>199</v>
      </c>
      <c r="C2532">
        <v>9477598</v>
      </c>
      <c r="D2532" s="2">
        <v>43216</v>
      </c>
      <c r="E2532" t="s">
        <v>76</v>
      </c>
      <c r="F2532" t="s">
        <v>10665</v>
      </c>
      <c r="G2532">
        <v>5</v>
      </c>
      <c r="H2532" t="s">
        <v>58</v>
      </c>
      <c r="I2532" t="s">
        <v>149</v>
      </c>
      <c r="J2532">
        <v>168393</v>
      </c>
      <c r="K2532">
        <v>5</v>
      </c>
      <c r="L2532" s="2">
        <v>41772</v>
      </c>
      <c r="M2532" s="2">
        <v>43585</v>
      </c>
      <c r="N2532" t="s">
        <v>663</v>
      </c>
      <c r="O2532">
        <v>7</v>
      </c>
      <c r="P2532" t="s">
        <v>875</v>
      </c>
      <c r="Q2532" t="s">
        <v>472</v>
      </c>
      <c r="R2532" t="s">
        <v>311</v>
      </c>
      <c r="S2532" t="s">
        <v>473</v>
      </c>
      <c r="T2532" t="s">
        <v>68</v>
      </c>
      <c r="U2532">
        <v>2018</v>
      </c>
      <c r="V2532">
        <v>361050</v>
      </c>
      <c r="W2532" t="s">
        <v>69</v>
      </c>
      <c r="X2532" t="s">
        <v>199</v>
      </c>
      <c r="Y2532">
        <v>207500</v>
      </c>
      <c r="Z2532">
        <v>153550</v>
      </c>
      <c r="AA2532" t="s">
        <v>69</v>
      </c>
      <c r="AB2532" t="s">
        <v>10666</v>
      </c>
      <c r="AC2532">
        <v>361050</v>
      </c>
    </row>
    <row r="2533" spans="1:29">
      <c r="A2533">
        <f t="shared" ca="1" si="39"/>
        <v>0.13702092370501506</v>
      </c>
      <c r="B2533" t="s">
        <v>241</v>
      </c>
      <c r="C2533">
        <v>9250188</v>
      </c>
      <c r="D2533" s="2">
        <v>42853</v>
      </c>
      <c r="E2533" t="s">
        <v>76</v>
      </c>
      <c r="F2533" t="s">
        <v>10667</v>
      </c>
      <c r="G2533">
        <v>5</v>
      </c>
      <c r="H2533" t="s">
        <v>58</v>
      </c>
      <c r="I2533" t="s">
        <v>243</v>
      </c>
      <c r="J2533">
        <v>121139</v>
      </c>
      <c r="K2533">
        <v>5</v>
      </c>
      <c r="L2533" s="2">
        <v>41774</v>
      </c>
      <c r="M2533" s="2">
        <v>43951</v>
      </c>
      <c r="N2533" t="s">
        <v>9150</v>
      </c>
      <c r="O2533">
        <v>7</v>
      </c>
      <c r="P2533" t="s">
        <v>814</v>
      </c>
      <c r="Q2533" t="s">
        <v>815</v>
      </c>
      <c r="R2533" t="s">
        <v>816</v>
      </c>
      <c r="S2533" t="s">
        <v>473</v>
      </c>
      <c r="T2533" t="s">
        <v>68</v>
      </c>
      <c r="U2533">
        <v>2017</v>
      </c>
      <c r="V2533">
        <v>395000</v>
      </c>
      <c r="W2533" t="s">
        <v>69</v>
      </c>
      <c r="X2533" t="s">
        <v>241</v>
      </c>
      <c r="Y2533">
        <v>250000</v>
      </c>
      <c r="Z2533">
        <v>145000</v>
      </c>
      <c r="AA2533" t="s">
        <v>69</v>
      </c>
      <c r="AB2533" t="s">
        <v>10668</v>
      </c>
      <c r="AC2533">
        <v>395000</v>
      </c>
    </row>
    <row r="2534" spans="1:29">
      <c r="A2534">
        <f t="shared" ca="1" si="39"/>
        <v>0.22055275736878655</v>
      </c>
      <c r="B2534" t="s">
        <v>254</v>
      </c>
      <c r="C2534">
        <v>9408645</v>
      </c>
      <c r="D2534" s="2">
        <v>43102</v>
      </c>
      <c r="E2534" t="s">
        <v>614</v>
      </c>
      <c r="F2534" t="s">
        <v>10669</v>
      </c>
      <c r="G2534">
        <v>5</v>
      </c>
      <c r="H2534" t="s">
        <v>58</v>
      </c>
      <c r="I2534" t="s">
        <v>256</v>
      </c>
      <c r="J2534">
        <v>93040</v>
      </c>
      <c r="K2534">
        <v>8</v>
      </c>
      <c r="L2534" s="2">
        <v>40299</v>
      </c>
      <c r="M2534" s="2">
        <v>43861</v>
      </c>
      <c r="N2534" t="s">
        <v>616</v>
      </c>
      <c r="O2534">
        <v>47</v>
      </c>
      <c r="P2534" t="s">
        <v>717</v>
      </c>
      <c r="Q2534" t="s">
        <v>718</v>
      </c>
      <c r="R2534" t="s">
        <v>149</v>
      </c>
      <c r="S2534" t="s">
        <v>85</v>
      </c>
      <c r="T2534" t="s">
        <v>68</v>
      </c>
      <c r="U2534">
        <v>2018</v>
      </c>
      <c r="V2534">
        <v>287258</v>
      </c>
      <c r="W2534" t="s">
        <v>69</v>
      </c>
      <c r="X2534" t="s">
        <v>254</v>
      </c>
      <c r="Y2534">
        <v>195000</v>
      </c>
      <c r="Z2534">
        <v>92258</v>
      </c>
      <c r="AA2534" t="s">
        <v>69</v>
      </c>
      <c r="AB2534" t="s">
        <v>10670</v>
      </c>
      <c r="AC2534">
        <v>287258</v>
      </c>
    </row>
    <row r="2535" spans="1:29">
      <c r="A2535">
        <f t="shared" ca="1" si="39"/>
        <v>0.44121662423203245</v>
      </c>
      <c r="B2535" t="s">
        <v>109</v>
      </c>
      <c r="C2535">
        <v>9249046</v>
      </c>
      <c r="D2535" s="2">
        <v>42779</v>
      </c>
      <c r="E2535" t="s">
        <v>76</v>
      </c>
      <c r="F2535" t="s">
        <v>10671</v>
      </c>
      <c r="G2535">
        <v>5</v>
      </c>
      <c r="H2535" t="s">
        <v>58</v>
      </c>
      <c r="I2535" t="s">
        <v>112</v>
      </c>
      <c r="J2535">
        <v>23226</v>
      </c>
      <c r="K2535">
        <v>4</v>
      </c>
      <c r="L2535" s="2">
        <v>41699</v>
      </c>
      <c r="M2535" s="2">
        <v>43524</v>
      </c>
      <c r="N2535" t="s">
        <v>822</v>
      </c>
      <c r="O2535">
        <v>13</v>
      </c>
      <c r="P2535" t="s">
        <v>1064</v>
      </c>
      <c r="Q2535" t="s">
        <v>1065</v>
      </c>
      <c r="R2535" t="s">
        <v>335</v>
      </c>
      <c r="S2535" t="s">
        <v>67</v>
      </c>
      <c r="T2535" t="s">
        <v>68</v>
      </c>
      <c r="U2535">
        <v>2017</v>
      </c>
      <c r="V2535">
        <v>380450</v>
      </c>
      <c r="W2535" t="s">
        <v>69</v>
      </c>
      <c r="X2535" t="s">
        <v>109</v>
      </c>
      <c r="Y2535">
        <v>255130</v>
      </c>
      <c r="Z2535">
        <v>125320</v>
      </c>
      <c r="AA2535" t="s">
        <v>69</v>
      </c>
      <c r="AB2535" t="s">
        <v>10672</v>
      </c>
      <c r="AC2535">
        <v>380450</v>
      </c>
    </row>
    <row r="2536" spans="1:29">
      <c r="A2536">
        <f t="shared" ca="1" si="39"/>
        <v>0.51424362779309862</v>
      </c>
      <c r="B2536" t="s">
        <v>286</v>
      </c>
      <c r="C2536">
        <v>9412781</v>
      </c>
      <c r="D2536" s="2">
        <v>43122</v>
      </c>
      <c r="E2536" t="s">
        <v>76</v>
      </c>
      <c r="F2536" t="s">
        <v>10673</v>
      </c>
      <c r="G2536">
        <v>5</v>
      </c>
      <c r="H2536" t="s">
        <v>58</v>
      </c>
      <c r="I2536" t="s">
        <v>289</v>
      </c>
      <c r="J2536">
        <v>108819</v>
      </c>
      <c r="K2536">
        <v>6</v>
      </c>
      <c r="L2536" s="2">
        <v>41671</v>
      </c>
      <c r="M2536" s="2">
        <v>43861</v>
      </c>
      <c r="N2536" t="s">
        <v>802</v>
      </c>
      <c r="O2536">
        <v>10</v>
      </c>
      <c r="P2536" t="s">
        <v>3274</v>
      </c>
      <c r="Q2536" t="s">
        <v>957</v>
      </c>
      <c r="R2536" t="s">
        <v>84</v>
      </c>
      <c r="S2536" t="s">
        <v>85</v>
      </c>
      <c r="T2536" t="s">
        <v>68</v>
      </c>
      <c r="U2536">
        <v>2018</v>
      </c>
      <c r="V2536">
        <v>375000</v>
      </c>
      <c r="W2536" t="s">
        <v>69</v>
      </c>
      <c r="X2536" t="s">
        <v>286</v>
      </c>
      <c r="Y2536">
        <v>250000</v>
      </c>
      <c r="Z2536">
        <v>125000</v>
      </c>
      <c r="AA2536" t="s">
        <v>69</v>
      </c>
      <c r="AB2536" t="s">
        <v>10674</v>
      </c>
      <c r="AC2536">
        <v>375000</v>
      </c>
    </row>
    <row r="2537" spans="1:29">
      <c r="A2537">
        <f t="shared" ca="1" si="39"/>
        <v>0.70741776578568627</v>
      </c>
      <c r="B2537" t="s">
        <v>286</v>
      </c>
      <c r="C2537">
        <v>9457304</v>
      </c>
      <c r="D2537" s="2">
        <v>43168</v>
      </c>
      <c r="E2537" t="s">
        <v>76</v>
      </c>
      <c r="F2537" t="s">
        <v>10675</v>
      </c>
      <c r="G2537">
        <v>5</v>
      </c>
      <c r="H2537" t="s">
        <v>58</v>
      </c>
      <c r="I2537" t="s">
        <v>289</v>
      </c>
      <c r="J2537">
        <v>108651</v>
      </c>
      <c r="K2537">
        <v>5</v>
      </c>
      <c r="L2537" s="2">
        <v>41730</v>
      </c>
      <c r="M2537" s="2">
        <v>43865</v>
      </c>
      <c r="N2537" t="s">
        <v>9150</v>
      </c>
      <c r="O2537">
        <v>50</v>
      </c>
      <c r="P2537" t="s">
        <v>357</v>
      </c>
      <c r="Q2537" t="s">
        <v>358</v>
      </c>
      <c r="R2537" t="s">
        <v>149</v>
      </c>
      <c r="S2537" t="s">
        <v>85</v>
      </c>
      <c r="T2537" t="s">
        <v>68</v>
      </c>
      <c r="U2537">
        <v>2018</v>
      </c>
      <c r="V2537">
        <v>370145</v>
      </c>
      <c r="W2537" t="s">
        <v>69</v>
      </c>
      <c r="X2537" t="s">
        <v>286</v>
      </c>
      <c r="Y2537">
        <v>250000</v>
      </c>
      <c r="Z2537">
        <v>120145</v>
      </c>
      <c r="AA2537" t="s">
        <v>69</v>
      </c>
      <c r="AB2537" t="s">
        <v>10676</v>
      </c>
      <c r="AC2537">
        <v>370145</v>
      </c>
    </row>
    <row r="2538" spans="1:29">
      <c r="A2538">
        <f t="shared" ca="1" si="39"/>
        <v>0.85034552314306799</v>
      </c>
      <c r="B2538" t="s">
        <v>199</v>
      </c>
      <c r="C2538">
        <v>9261500</v>
      </c>
      <c r="D2538" s="2">
        <v>42851</v>
      </c>
      <c r="E2538" t="s">
        <v>76</v>
      </c>
      <c r="F2538" t="s">
        <v>10677</v>
      </c>
      <c r="G2538">
        <v>5</v>
      </c>
      <c r="H2538" t="s">
        <v>58</v>
      </c>
      <c r="I2538" t="s">
        <v>149</v>
      </c>
      <c r="J2538">
        <v>172256</v>
      </c>
      <c r="K2538">
        <v>5</v>
      </c>
      <c r="L2538" s="2">
        <v>41467</v>
      </c>
      <c r="M2538" s="2">
        <v>43585</v>
      </c>
      <c r="N2538" t="s">
        <v>1998</v>
      </c>
      <c r="O2538">
        <v>7</v>
      </c>
      <c r="P2538" t="s">
        <v>3435</v>
      </c>
      <c r="Q2538" t="s">
        <v>3436</v>
      </c>
      <c r="R2538" t="s">
        <v>1943</v>
      </c>
      <c r="S2538" t="s">
        <v>67</v>
      </c>
      <c r="T2538" t="s">
        <v>68</v>
      </c>
      <c r="U2538">
        <v>2017</v>
      </c>
      <c r="V2538">
        <v>323700</v>
      </c>
      <c r="W2538" t="s">
        <v>69</v>
      </c>
      <c r="X2538" t="s">
        <v>199</v>
      </c>
      <c r="Y2538">
        <v>207500</v>
      </c>
      <c r="Z2538">
        <v>116200</v>
      </c>
      <c r="AA2538" t="s">
        <v>69</v>
      </c>
      <c r="AB2538" t="s">
        <v>10678</v>
      </c>
      <c r="AC2538">
        <v>323700</v>
      </c>
    </row>
    <row r="2539" spans="1:29">
      <c r="A2539">
        <f t="shared" ca="1" si="39"/>
        <v>0.44963489169410864</v>
      </c>
      <c r="B2539" t="s">
        <v>303</v>
      </c>
      <c r="C2539">
        <v>9657925</v>
      </c>
      <c r="D2539" s="2">
        <v>43196</v>
      </c>
      <c r="E2539" t="s">
        <v>110</v>
      </c>
      <c r="F2539" t="s">
        <v>10679</v>
      </c>
      <c r="G2539">
        <v>7</v>
      </c>
      <c r="H2539" t="s">
        <v>58</v>
      </c>
      <c r="I2539" t="s">
        <v>305</v>
      </c>
      <c r="J2539">
        <v>102085</v>
      </c>
      <c r="K2539">
        <v>5</v>
      </c>
      <c r="L2539" s="2">
        <v>41869</v>
      </c>
      <c r="M2539" s="2">
        <v>43646</v>
      </c>
      <c r="N2539" t="s">
        <v>3589</v>
      </c>
      <c r="O2539">
        <v>1</v>
      </c>
      <c r="P2539" t="s">
        <v>5935</v>
      </c>
      <c r="Q2539" t="s">
        <v>5936</v>
      </c>
      <c r="R2539" t="s">
        <v>5937</v>
      </c>
      <c r="S2539" t="s">
        <v>67</v>
      </c>
      <c r="T2539" t="s">
        <v>68</v>
      </c>
      <c r="U2539">
        <v>2017</v>
      </c>
      <c r="V2539">
        <v>155371</v>
      </c>
      <c r="W2539" t="s">
        <v>69</v>
      </c>
      <c r="X2539" t="s">
        <v>303</v>
      </c>
      <c r="Y2539">
        <v>102555</v>
      </c>
      <c r="Z2539">
        <v>52816</v>
      </c>
      <c r="AA2539" t="s">
        <v>69</v>
      </c>
      <c r="AB2539" t="s">
        <v>10680</v>
      </c>
      <c r="AC2539">
        <v>155371</v>
      </c>
    </row>
    <row r="2540" spans="1:29">
      <c r="A2540">
        <f t="shared" ca="1" si="39"/>
        <v>0.14469011829396627</v>
      </c>
      <c r="B2540" t="s">
        <v>92</v>
      </c>
      <c r="C2540">
        <v>9261555</v>
      </c>
      <c r="D2540" s="2">
        <v>42853</v>
      </c>
      <c r="E2540" t="s">
        <v>76</v>
      </c>
      <c r="F2540" t="s">
        <v>10681</v>
      </c>
      <c r="G2540">
        <v>5</v>
      </c>
      <c r="H2540" t="s">
        <v>58</v>
      </c>
      <c r="I2540" t="s">
        <v>95</v>
      </c>
      <c r="J2540">
        <v>77108</v>
      </c>
      <c r="K2540">
        <v>5</v>
      </c>
      <c r="L2540" s="2">
        <v>41501</v>
      </c>
      <c r="M2540" s="2">
        <v>43585</v>
      </c>
      <c r="N2540" t="s">
        <v>364</v>
      </c>
      <c r="O2540">
        <v>3</v>
      </c>
      <c r="P2540" t="s">
        <v>1411</v>
      </c>
      <c r="Q2540" t="s">
        <v>100</v>
      </c>
      <c r="R2540" t="s">
        <v>163</v>
      </c>
      <c r="S2540" t="s">
        <v>322</v>
      </c>
      <c r="T2540" t="s">
        <v>68</v>
      </c>
      <c r="U2540">
        <v>2017</v>
      </c>
      <c r="V2540">
        <v>318513</v>
      </c>
      <c r="W2540" t="s">
        <v>69</v>
      </c>
      <c r="X2540" t="s">
        <v>92</v>
      </c>
      <c r="Y2540">
        <v>207500</v>
      </c>
      <c r="Z2540">
        <v>111013</v>
      </c>
      <c r="AA2540" t="s">
        <v>69</v>
      </c>
      <c r="AB2540" t="s">
        <v>10682</v>
      </c>
      <c r="AC2540">
        <v>318513</v>
      </c>
    </row>
    <row r="2541" spans="1:29">
      <c r="A2541">
        <f t="shared" ca="1" si="39"/>
        <v>0.42779211850638788</v>
      </c>
      <c r="B2541" t="s">
        <v>286</v>
      </c>
      <c r="C2541">
        <v>9397507</v>
      </c>
      <c r="D2541" s="2">
        <v>43068</v>
      </c>
      <c r="E2541" t="s">
        <v>76</v>
      </c>
      <c r="F2541" t="s">
        <v>10683</v>
      </c>
      <c r="G2541">
        <v>5</v>
      </c>
      <c r="H2541" t="s">
        <v>58</v>
      </c>
      <c r="I2541" t="s">
        <v>289</v>
      </c>
      <c r="J2541">
        <v>31478</v>
      </c>
      <c r="K2541">
        <v>26</v>
      </c>
      <c r="L2541" s="2">
        <v>33451</v>
      </c>
      <c r="M2541" s="2">
        <v>43830</v>
      </c>
      <c r="N2541" t="s">
        <v>5070</v>
      </c>
      <c r="O2541">
        <v>7</v>
      </c>
      <c r="P2541" t="s">
        <v>64</v>
      </c>
      <c r="Q2541" t="s">
        <v>65</v>
      </c>
      <c r="R2541" t="s">
        <v>66</v>
      </c>
      <c r="S2541" t="s">
        <v>102</v>
      </c>
      <c r="T2541" t="s">
        <v>68</v>
      </c>
      <c r="U2541">
        <v>2018</v>
      </c>
      <c r="V2541">
        <v>405000</v>
      </c>
      <c r="W2541" t="s">
        <v>69</v>
      </c>
      <c r="X2541" t="s">
        <v>286</v>
      </c>
      <c r="Y2541">
        <v>250000</v>
      </c>
      <c r="Z2541">
        <v>155000</v>
      </c>
      <c r="AA2541" t="s">
        <v>69</v>
      </c>
      <c r="AB2541" t="s">
        <v>10684</v>
      </c>
      <c r="AC2541">
        <v>405000</v>
      </c>
    </row>
    <row r="2542" spans="1:29">
      <c r="A2542">
        <f t="shared" ca="1" si="39"/>
        <v>0.58539521512464221</v>
      </c>
      <c r="B2542" t="s">
        <v>199</v>
      </c>
      <c r="C2542">
        <v>9487154</v>
      </c>
      <c r="D2542" s="2">
        <v>43222</v>
      </c>
      <c r="E2542" t="s">
        <v>56</v>
      </c>
      <c r="F2542" t="s">
        <v>10685</v>
      </c>
      <c r="G2542">
        <v>5</v>
      </c>
      <c r="H2542" t="s">
        <v>58</v>
      </c>
      <c r="I2542" t="s">
        <v>149</v>
      </c>
      <c r="J2542">
        <v>78343</v>
      </c>
      <c r="K2542">
        <v>20</v>
      </c>
      <c r="L2542" s="2">
        <v>36008</v>
      </c>
      <c r="M2542" s="2">
        <v>43616</v>
      </c>
      <c r="N2542" t="s">
        <v>10686</v>
      </c>
      <c r="O2542">
        <v>50</v>
      </c>
      <c r="P2542" t="s">
        <v>1058</v>
      </c>
      <c r="Q2542" t="s">
        <v>358</v>
      </c>
      <c r="R2542" t="s">
        <v>149</v>
      </c>
      <c r="S2542" t="s">
        <v>348</v>
      </c>
      <c r="T2542" t="s">
        <v>68</v>
      </c>
      <c r="U2542">
        <v>2018</v>
      </c>
      <c r="V2542">
        <v>673750</v>
      </c>
      <c r="W2542" t="s">
        <v>69</v>
      </c>
      <c r="X2542" t="s">
        <v>199</v>
      </c>
      <c r="Y2542">
        <v>350000</v>
      </c>
      <c r="Z2542">
        <v>323750</v>
      </c>
      <c r="AA2542" t="s">
        <v>69</v>
      </c>
      <c r="AB2542" t="s">
        <v>10687</v>
      </c>
      <c r="AC2542">
        <v>673750</v>
      </c>
    </row>
    <row r="2543" spans="1:29">
      <c r="A2543">
        <f t="shared" ca="1" si="39"/>
        <v>0.55635061959847198</v>
      </c>
      <c r="B2543" t="s">
        <v>254</v>
      </c>
      <c r="C2543">
        <v>9321218</v>
      </c>
      <c r="D2543" s="2">
        <v>42936</v>
      </c>
      <c r="E2543" t="s">
        <v>56</v>
      </c>
      <c r="F2543" t="s">
        <v>10688</v>
      </c>
      <c r="G2543">
        <v>5</v>
      </c>
      <c r="H2543" t="s">
        <v>58</v>
      </c>
      <c r="I2543" t="s">
        <v>256</v>
      </c>
      <c r="J2543">
        <v>85490</v>
      </c>
      <c r="K2543">
        <v>8</v>
      </c>
      <c r="L2543" s="2">
        <v>39995</v>
      </c>
      <c r="M2543" s="2">
        <v>43312</v>
      </c>
      <c r="N2543" t="s">
        <v>785</v>
      </c>
      <c r="O2543">
        <v>50</v>
      </c>
      <c r="P2543" t="s">
        <v>357</v>
      </c>
      <c r="Q2543" t="s">
        <v>358</v>
      </c>
      <c r="R2543" t="s">
        <v>149</v>
      </c>
      <c r="S2543" t="s">
        <v>85</v>
      </c>
      <c r="T2543" t="s">
        <v>68</v>
      </c>
      <c r="U2543">
        <v>2017</v>
      </c>
      <c r="V2543">
        <v>310000</v>
      </c>
      <c r="W2543" t="s">
        <v>69</v>
      </c>
      <c r="X2543" t="s">
        <v>254</v>
      </c>
      <c r="Y2543">
        <v>200000</v>
      </c>
      <c r="Z2543">
        <v>110000</v>
      </c>
      <c r="AA2543" t="s">
        <v>69</v>
      </c>
      <c r="AB2543" t="s">
        <v>10689</v>
      </c>
      <c r="AC2543">
        <v>310000</v>
      </c>
    </row>
    <row r="2544" spans="1:29">
      <c r="A2544">
        <f t="shared" ca="1" si="39"/>
        <v>0.47083127124280189</v>
      </c>
      <c r="B2544" t="s">
        <v>286</v>
      </c>
      <c r="C2544">
        <v>9433510</v>
      </c>
      <c r="D2544" s="2">
        <v>43152</v>
      </c>
      <c r="E2544" t="s">
        <v>3786</v>
      </c>
      <c r="F2544" t="s">
        <v>10690</v>
      </c>
      <c r="G2544">
        <v>5</v>
      </c>
      <c r="H2544" t="s">
        <v>58</v>
      </c>
      <c r="I2544" t="s">
        <v>289</v>
      </c>
      <c r="J2544">
        <v>111891</v>
      </c>
      <c r="K2544">
        <v>5</v>
      </c>
      <c r="L2544" s="2">
        <v>41713</v>
      </c>
      <c r="M2544" s="2">
        <v>44255</v>
      </c>
      <c r="N2544" t="s">
        <v>3788</v>
      </c>
      <c r="O2544">
        <v>4</v>
      </c>
      <c r="P2544" t="s">
        <v>1512</v>
      </c>
      <c r="Q2544" t="s">
        <v>1513</v>
      </c>
      <c r="R2544" t="s">
        <v>640</v>
      </c>
      <c r="S2544" t="s">
        <v>729</v>
      </c>
      <c r="T2544" t="s">
        <v>68</v>
      </c>
      <c r="U2544">
        <v>2018</v>
      </c>
      <c r="V2544">
        <v>728895</v>
      </c>
      <c r="W2544" t="s">
        <v>69</v>
      </c>
      <c r="X2544" t="s">
        <v>286</v>
      </c>
      <c r="Y2544">
        <v>519821</v>
      </c>
      <c r="Z2544">
        <v>209074</v>
      </c>
      <c r="AA2544" t="s">
        <v>69</v>
      </c>
      <c r="AB2544" t="s">
        <v>10691</v>
      </c>
      <c r="AC2544">
        <v>728895</v>
      </c>
    </row>
    <row r="2545" spans="1:29">
      <c r="A2545">
        <f t="shared" ca="1" si="39"/>
        <v>0.67141534313228624</v>
      </c>
      <c r="B2545" t="s">
        <v>199</v>
      </c>
      <c r="C2545">
        <v>9405526</v>
      </c>
      <c r="D2545" s="2">
        <v>43115</v>
      </c>
      <c r="E2545" t="s">
        <v>3882</v>
      </c>
      <c r="F2545" t="s">
        <v>10692</v>
      </c>
      <c r="G2545">
        <v>5</v>
      </c>
      <c r="H2545" t="s">
        <v>58</v>
      </c>
      <c r="I2545" t="s">
        <v>149</v>
      </c>
      <c r="J2545">
        <v>204093</v>
      </c>
      <c r="K2545">
        <v>2</v>
      </c>
      <c r="L2545" s="2">
        <v>42736</v>
      </c>
      <c r="M2545" s="2">
        <v>44651</v>
      </c>
      <c r="N2545" t="s">
        <v>3884</v>
      </c>
      <c r="O2545">
        <v>12</v>
      </c>
      <c r="P2545" t="s">
        <v>509</v>
      </c>
      <c r="Q2545" t="s">
        <v>217</v>
      </c>
      <c r="R2545" t="s">
        <v>120</v>
      </c>
      <c r="S2545" t="s">
        <v>260</v>
      </c>
      <c r="T2545" t="s">
        <v>68</v>
      </c>
      <c r="U2545">
        <v>2018</v>
      </c>
      <c r="V2545">
        <v>392078</v>
      </c>
      <c r="W2545" t="s">
        <v>69</v>
      </c>
      <c r="X2545" t="s">
        <v>199</v>
      </c>
      <c r="Y2545">
        <v>228750</v>
      </c>
      <c r="Z2545">
        <v>163328</v>
      </c>
      <c r="AA2545" t="s">
        <v>69</v>
      </c>
      <c r="AB2545" t="s">
        <v>10693</v>
      </c>
      <c r="AC2545">
        <v>392078</v>
      </c>
    </row>
    <row r="2546" spans="1:29">
      <c r="A2546">
        <f t="shared" ca="1" si="39"/>
        <v>0.38979593370145349</v>
      </c>
      <c r="B2546" t="s">
        <v>254</v>
      </c>
      <c r="C2546">
        <v>9457447</v>
      </c>
      <c r="D2546" s="2">
        <v>43181</v>
      </c>
      <c r="E2546" t="s">
        <v>56</v>
      </c>
      <c r="F2546" t="s">
        <v>10694</v>
      </c>
      <c r="G2546">
        <v>5</v>
      </c>
      <c r="H2546" t="s">
        <v>58</v>
      </c>
      <c r="I2546" t="s">
        <v>256</v>
      </c>
      <c r="J2546">
        <v>61074</v>
      </c>
      <c r="K2546">
        <v>17</v>
      </c>
      <c r="L2546" s="2">
        <v>36770</v>
      </c>
      <c r="M2546" s="2">
        <v>43555</v>
      </c>
      <c r="N2546" t="s">
        <v>397</v>
      </c>
      <c r="O2546">
        <v>18</v>
      </c>
      <c r="P2546" t="s">
        <v>174</v>
      </c>
      <c r="Q2546" t="s">
        <v>175</v>
      </c>
      <c r="R2546" t="s">
        <v>176</v>
      </c>
      <c r="S2546" t="s">
        <v>67</v>
      </c>
      <c r="T2546" t="s">
        <v>68</v>
      </c>
      <c r="U2546">
        <v>2018</v>
      </c>
      <c r="V2546">
        <v>396557</v>
      </c>
      <c r="W2546" t="s">
        <v>69</v>
      </c>
      <c r="X2546" t="s">
        <v>254</v>
      </c>
      <c r="Y2546">
        <v>260000</v>
      </c>
      <c r="Z2546">
        <v>136557</v>
      </c>
      <c r="AA2546" t="s">
        <v>69</v>
      </c>
      <c r="AB2546" t="s">
        <v>10695</v>
      </c>
      <c r="AC2546">
        <v>396557</v>
      </c>
    </row>
    <row r="2547" spans="1:29">
      <c r="A2547">
        <f t="shared" ca="1" si="39"/>
        <v>0.56140878917039994</v>
      </c>
      <c r="B2547" t="s">
        <v>75</v>
      </c>
      <c r="C2547">
        <v>9458665</v>
      </c>
      <c r="D2547" s="2">
        <v>43203</v>
      </c>
      <c r="E2547" t="s">
        <v>69</v>
      </c>
      <c r="F2547" t="s">
        <v>10696</v>
      </c>
      <c r="G2547">
        <v>5</v>
      </c>
      <c r="H2547" t="s">
        <v>58</v>
      </c>
      <c r="I2547" t="s">
        <v>78</v>
      </c>
      <c r="J2547">
        <v>49465</v>
      </c>
      <c r="K2547">
        <v>5</v>
      </c>
      <c r="L2547" s="2">
        <v>41852</v>
      </c>
      <c r="M2547" s="2">
        <v>43921</v>
      </c>
      <c r="N2547" t="s">
        <v>10697</v>
      </c>
      <c r="O2547">
        <v>7</v>
      </c>
      <c r="P2547" t="s">
        <v>491</v>
      </c>
      <c r="Q2547" t="s">
        <v>492</v>
      </c>
      <c r="R2547" t="s">
        <v>295</v>
      </c>
      <c r="S2547" t="s">
        <v>85</v>
      </c>
      <c r="T2547" t="s">
        <v>68</v>
      </c>
      <c r="U2547">
        <v>2018</v>
      </c>
      <c r="V2547">
        <v>734165</v>
      </c>
      <c r="W2547" t="s">
        <v>69</v>
      </c>
      <c r="X2547" t="s">
        <v>75</v>
      </c>
      <c r="Y2547">
        <v>597578</v>
      </c>
      <c r="Z2547">
        <v>136587</v>
      </c>
      <c r="AA2547" t="s">
        <v>69</v>
      </c>
      <c r="AB2547" t="s">
        <v>10698</v>
      </c>
      <c r="AC2547">
        <v>734165</v>
      </c>
    </row>
    <row r="2548" spans="1:29">
      <c r="A2548">
        <f t="shared" ca="1" si="39"/>
        <v>0.78445946162513436</v>
      </c>
      <c r="B2548" t="s">
        <v>303</v>
      </c>
      <c r="C2548">
        <v>9547394</v>
      </c>
      <c r="D2548" s="2">
        <v>43356</v>
      </c>
      <c r="E2548" t="s">
        <v>56</v>
      </c>
      <c r="F2548" t="s">
        <v>10699</v>
      </c>
      <c r="G2548">
        <v>5</v>
      </c>
      <c r="H2548" t="s">
        <v>58</v>
      </c>
      <c r="I2548" t="s">
        <v>305</v>
      </c>
      <c r="J2548">
        <v>103839</v>
      </c>
      <c r="K2548">
        <v>4</v>
      </c>
      <c r="L2548" s="2">
        <v>42248</v>
      </c>
      <c r="M2548" s="2">
        <v>44074</v>
      </c>
      <c r="N2548" t="s">
        <v>3447</v>
      </c>
      <c r="O2548">
        <v>6</v>
      </c>
      <c r="P2548" t="s">
        <v>2222</v>
      </c>
      <c r="Q2548" t="s">
        <v>2223</v>
      </c>
      <c r="R2548" t="s">
        <v>101</v>
      </c>
      <c r="S2548" t="s">
        <v>67</v>
      </c>
      <c r="T2548" t="s">
        <v>68</v>
      </c>
      <c r="U2548">
        <v>2018</v>
      </c>
      <c r="V2548">
        <v>274579</v>
      </c>
      <c r="W2548" t="s">
        <v>69</v>
      </c>
      <c r="X2548" t="s">
        <v>303</v>
      </c>
      <c r="Y2548">
        <v>183665</v>
      </c>
      <c r="Z2548">
        <v>90914</v>
      </c>
      <c r="AA2548" t="s">
        <v>69</v>
      </c>
      <c r="AB2548" t="s">
        <v>10700</v>
      </c>
      <c r="AC2548">
        <v>274579</v>
      </c>
    </row>
    <row r="2549" spans="1:29">
      <c r="A2549">
        <f t="shared" ca="1" si="39"/>
        <v>7.1639149731984375E-2</v>
      </c>
      <c r="B2549" t="s">
        <v>254</v>
      </c>
      <c r="C2549">
        <v>9688296</v>
      </c>
      <c r="D2549" s="2">
        <v>43280</v>
      </c>
      <c r="E2549" t="s">
        <v>110</v>
      </c>
      <c r="F2549" t="s">
        <v>10701</v>
      </c>
      <c r="G2549">
        <v>7</v>
      </c>
      <c r="H2549" t="s">
        <v>58</v>
      </c>
      <c r="I2549" t="s">
        <v>256</v>
      </c>
      <c r="J2549">
        <v>57483</v>
      </c>
      <c r="K2549">
        <v>18</v>
      </c>
      <c r="L2549" s="2">
        <v>36039</v>
      </c>
      <c r="M2549" s="2">
        <v>43982</v>
      </c>
      <c r="N2549" t="s">
        <v>10702</v>
      </c>
      <c r="O2549">
        <v>4</v>
      </c>
      <c r="P2549" t="s">
        <v>10703</v>
      </c>
      <c r="Q2549" t="s">
        <v>10704</v>
      </c>
      <c r="R2549" t="s">
        <v>335</v>
      </c>
      <c r="S2549" t="s">
        <v>85</v>
      </c>
      <c r="T2549" t="s">
        <v>68</v>
      </c>
      <c r="U2549">
        <v>2017</v>
      </c>
      <c r="V2549">
        <v>232397</v>
      </c>
      <c r="W2549" t="s">
        <v>69</v>
      </c>
      <c r="X2549" t="s">
        <v>254</v>
      </c>
      <c r="Y2549">
        <v>153905</v>
      </c>
      <c r="Z2549">
        <v>78492</v>
      </c>
      <c r="AA2549" t="s">
        <v>69</v>
      </c>
      <c r="AB2549" t="s">
        <v>10705</v>
      </c>
      <c r="AC2549">
        <v>232397</v>
      </c>
    </row>
    <row r="2550" spans="1:29">
      <c r="A2550">
        <f t="shared" ca="1" si="39"/>
        <v>0.43164820225062317</v>
      </c>
      <c r="B2550" t="s">
        <v>199</v>
      </c>
      <c r="C2550">
        <v>9316318</v>
      </c>
      <c r="D2550" s="2">
        <v>42930</v>
      </c>
      <c r="E2550" t="s">
        <v>56</v>
      </c>
      <c r="F2550" t="s">
        <v>10706</v>
      </c>
      <c r="G2550">
        <v>5</v>
      </c>
      <c r="H2550" t="s">
        <v>58</v>
      </c>
      <c r="I2550" t="s">
        <v>149</v>
      </c>
      <c r="J2550">
        <v>188038</v>
      </c>
      <c r="K2550">
        <v>3</v>
      </c>
      <c r="L2550" s="2">
        <v>42217</v>
      </c>
      <c r="M2550" s="2">
        <v>43677</v>
      </c>
      <c r="N2550" t="s">
        <v>1657</v>
      </c>
      <c r="O2550">
        <v>2</v>
      </c>
      <c r="P2550" t="s">
        <v>778</v>
      </c>
      <c r="Q2550" t="s">
        <v>779</v>
      </c>
      <c r="R2550" t="s">
        <v>780</v>
      </c>
      <c r="S2550" t="s">
        <v>67</v>
      </c>
      <c r="T2550" t="s">
        <v>68</v>
      </c>
      <c r="U2550">
        <v>2017</v>
      </c>
      <c r="V2550">
        <v>441330</v>
      </c>
      <c r="W2550" t="s">
        <v>69</v>
      </c>
      <c r="X2550" t="s">
        <v>199</v>
      </c>
      <c r="Y2550">
        <v>314210</v>
      </c>
      <c r="Z2550">
        <v>127120</v>
      </c>
      <c r="AA2550" t="s">
        <v>69</v>
      </c>
      <c r="AB2550" t="s">
        <v>10707</v>
      </c>
      <c r="AC2550">
        <v>441330</v>
      </c>
    </row>
    <row r="2551" spans="1:29">
      <c r="A2551">
        <f t="shared" ca="1" si="39"/>
        <v>0.78007158043249147</v>
      </c>
      <c r="B2551" t="s">
        <v>55</v>
      </c>
      <c r="C2551">
        <v>9520443</v>
      </c>
      <c r="D2551" s="2">
        <v>43276</v>
      </c>
      <c r="E2551" t="s">
        <v>56</v>
      </c>
      <c r="F2551" t="s">
        <v>10708</v>
      </c>
      <c r="G2551">
        <v>5</v>
      </c>
      <c r="H2551" t="s">
        <v>58</v>
      </c>
      <c r="I2551" t="s">
        <v>59</v>
      </c>
      <c r="J2551">
        <v>88674</v>
      </c>
      <c r="K2551">
        <v>5</v>
      </c>
      <c r="L2551" s="2">
        <v>41866</v>
      </c>
      <c r="M2551" s="2">
        <v>44377</v>
      </c>
      <c r="N2551" t="s">
        <v>10709</v>
      </c>
      <c r="O2551">
        <v>4</v>
      </c>
      <c r="P2551" t="s">
        <v>638</v>
      </c>
      <c r="Q2551" t="s">
        <v>639</v>
      </c>
      <c r="R2551" t="s">
        <v>640</v>
      </c>
      <c r="S2551" t="s">
        <v>336</v>
      </c>
      <c r="T2551" t="s">
        <v>68</v>
      </c>
      <c r="U2551">
        <v>2018</v>
      </c>
      <c r="V2551">
        <v>658936</v>
      </c>
      <c r="W2551" t="s">
        <v>69</v>
      </c>
      <c r="X2551" t="s">
        <v>55</v>
      </c>
      <c r="Y2551">
        <v>526755</v>
      </c>
      <c r="Z2551">
        <v>316216</v>
      </c>
      <c r="AA2551" t="s">
        <v>69</v>
      </c>
      <c r="AB2551" t="s">
        <v>10710</v>
      </c>
      <c r="AC2551">
        <v>658936</v>
      </c>
    </row>
    <row r="2552" spans="1:29">
      <c r="A2552">
        <f t="shared" ca="1" si="39"/>
        <v>0.63391616822762942</v>
      </c>
      <c r="B2552" t="s">
        <v>241</v>
      </c>
      <c r="C2552">
        <v>9486982</v>
      </c>
      <c r="D2552" s="2">
        <v>43242</v>
      </c>
      <c r="E2552" t="s">
        <v>56</v>
      </c>
      <c r="F2552" t="s">
        <v>10711</v>
      </c>
      <c r="G2552">
        <v>5</v>
      </c>
      <c r="H2552" t="s">
        <v>58</v>
      </c>
      <c r="I2552" t="s">
        <v>243</v>
      </c>
      <c r="J2552">
        <v>123543</v>
      </c>
      <c r="K2552">
        <v>4</v>
      </c>
      <c r="L2552" s="2">
        <v>42223</v>
      </c>
      <c r="M2552" s="2">
        <v>43982</v>
      </c>
      <c r="N2552" t="s">
        <v>2186</v>
      </c>
      <c r="O2552">
        <v>9</v>
      </c>
      <c r="P2552" t="s">
        <v>2577</v>
      </c>
      <c r="Q2552" t="s">
        <v>2578</v>
      </c>
      <c r="R2552" t="s">
        <v>816</v>
      </c>
      <c r="S2552" t="s">
        <v>473</v>
      </c>
      <c r="T2552" t="s">
        <v>68</v>
      </c>
      <c r="U2552">
        <v>2018</v>
      </c>
      <c r="V2552">
        <v>442126</v>
      </c>
      <c r="W2552" t="s">
        <v>69</v>
      </c>
      <c r="X2552" t="s">
        <v>241</v>
      </c>
      <c r="Y2552">
        <v>288537</v>
      </c>
      <c r="Z2552">
        <v>153589</v>
      </c>
      <c r="AA2552" t="s">
        <v>69</v>
      </c>
      <c r="AB2552" t="s">
        <v>10712</v>
      </c>
      <c r="AC2552">
        <v>442126</v>
      </c>
    </row>
    <row r="2553" spans="1:29">
      <c r="A2553">
        <f t="shared" ca="1" si="39"/>
        <v>0.89183077216492934</v>
      </c>
      <c r="B2553" t="s">
        <v>327</v>
      </c>
      <c r="C2553">
        <v>9314566</v>
      </c>
      <c r="D2553" s="2">
        <v>42937</v>
      </c>
      <c r="E2553" t="s">
        <v>76</v>
      </c>
      <c r="F2553" t="s">
        <v>10713</v>
      </c>
      <c r="G2553">
        <v>5</v>
      </c>
      <c r="H2553" t="s">
        <v>58</v>
      </c>
      <c r="I2553" t="s">
        <v>330</v>
      </c>
      <c r="J2553">
        <v>15216</v>
      </c>
      <c r="K2553">
        <v>4</v>
      </c>
      <c r="L2553" s="2">
        <v>41852</v>
      </c>
      <c r="M2553" s="2">
        <v>43677</v>
      </c>
      <c r="N2553" t="s">
        <v>987</v>
      </c>
      <c r="O2553">
        <v>2</v>
      </c>
      <c r="P2553" t="s">
        <v>2397</v>
      </c>
      <c r="Q2553" t="s">
        <v>2398</v>
      </c>
      <c r="R2553" t="s">
        <v>2051</v>
      </c>
      <c r="S2553" t="s">
        <v>729</v>
      </c>
      <c r="T2553" t="s">
        <v>68</v>
      </c>
      <c r="U2553">
        <v>2017</v>
      </c>
      <c r="V2553">
        <v>338625</v>
      </c>
      <c r="W2553" t="s">
        <v>69</v>
      </c>
      <c r="X2553" t="s">
        <v>327</v>
      </c>
      <c r="Y2553">
        <v>225000</v>
      </c>
      <c r="Z2553">
        <v>113625</v>
      </c>
      <c r="AA2553" t="s">
        <v>69</v>
      </c>
      <c r="AB2553" t="s">
        <v>10714</v>
      </c>
      <c r="AC2553">
        <v>338625</v>
      </c>
    </row>
    <row r="2554" spans="1:29">
      <c r="A2554">
        <f t="shared" ca="1" si="39"/>
        <v>0.22973664889965129</v>
      </c>
      <c r="B2554" t="s">
        <v>687</v>
      </c>
      <c r="C2554">
        <v>9207127</v>
      </c>
      <c r="D2554" s="2">
        <v>42775</v>
      </c>
      <c r="E2554" t="s">
        <v>76</v>
      </c>
      <c r="F2554" t="s">
        <v>10715</v>
      </c>
      <c r="G2554">
        <v>5</v>
      </c>
      <c r="H2554" t="s">
        <v>58</v>
      </c>
      <c r="I2554" t="s">
        <v>689</v>
      </c>
      <c r="J2554">
        <v>13076</v>
      </c>
      <c r="K2554">
        <v>5</v>
      </c>
      <c r="L2554" s="2">
        <v>41315</v>
      </c>
      <c r="M2554" s="2">
        <v>43861</v>
      </c>
      <c r="N2554" t="s">
        <v>973</v>
      </c>
      <c r="O2554">
        <v>1</v>
      </c>
      <c r="P2554" t="s">
        <v>825</v>
      </c>
      <c r="Q2554" t="s">
        <v>826</v>
      </c>
      <c r="R2554" t="s">
        <v>827</v>
      </c>
      <c r="S2554" t="s">
        <v>67</v>
      </c>
      <c r="T2554" t="s">
        <v>68</v>
      </c>
      <c r="U2554">
        <v>2017</v>
      </c>
      <c r="V2554">
        <v>316625</v>
      </c>
      <c r="W2554" t="s">
        <v>69</v>
      </c>
      <c r="X2554" t="s">
        <v>687</v>
      </c>
      <c r="Y2554">
        <v>212500</v>
      </c>
      <c r="Z2554">
        <v>104125</v>
      </c>
      <c r="AA2554" t="s">
        <v>69</v>
      </c>
      <c r="AB2554" t="s">
        <v>10716</v>
      </c>
      <c r="AC2554">
        <v>316625</v>
      </c>
    </row>
    <row r="2555" spans="1:29">
      <c r="A2555">
        <f t="shared" ca="1" si="39"/>
        <v>0.10476412194066598</v>
      </c>
      <c r="B2555" t="s">
        <v>127</v>
      </c>
      <c r="C2555">
        <v>9407161</v>
      </c>
      <c r="D2555" s="2">
        <v>43084</v>
      </c>
      <c r="E2555" t="s">
        <v>76</v>
      </c>
      <c r="F2555" t="s">
        <v>10717</v>
      </c>
      <c r="G2555">
        <v>5</v>
      </c>
      <c r="H2555" t="s">
        <v>58</v>
      </c>
      <c r="I2555" t="s">
        <v>130</v>
      </c>
      <c r="J2555">
        <v>100914</v>
      </c>
      <c r="K2555">
        <v>5</v>
      </c>
      <c r="L2555" s="2">
        <v>41640</v>
      </c>
      <c r="M2555" s="2">
        <v>43830</v>
      </c>
      <c r="N2555" t="s">
        <v>60</v>
      </c>
      <c r="O2555">
        <v>3</v>
      </c>
      <c r="P2555" t="s">
        <v>882</v>
      </c>
      <c r="Q2555" t="s">
        <v>883</v>
      </c>
      <c r="R2555" t="s">
        <v>884</v>
      </c>
      <c r="S2555" t="s">
        <v>67</v>
      </c>
      <c r="T2555" t="s">
        <v>68</v>
      </c>
      <c r="U2555">
        <v>2018</v>
      </c>
      <c r="V2555">
        <v>662198</v>
      </c>
      <c r="W2555" t="s">
        <v>69</v>
      </c>
      <c r="X2555" t="s">
        <v>127</v>
      </c>
      <c r="Y2555">
        <v>416017</v>
      </c>
      <c r="Z2555">
        <v>246181</v>
      </c>
      <c r="AA2555" t="s">
        <v>69</v>
      </c>
      <c r="AB2555" t="s">
        <v>10718</v>
      </c>
      <c r="AC2555">
        <v>662198</v>
      </c>
    </row>
    <row r="2556" spans="1:29">
      <c r="A2556">
        <f t="shared" ca="1" si="39"/>
        <v>0.99796849840100221</v>
      </c>
      <c r="B2556" t="s">
        <v>254</v>
      </c>
      <c r="C2556">
        <v>9491845</v>
      </c>
      <c r="D2556" s="2">
        <v>43332</v>
      </c>
      <c r="E2556" t="s">
        <v>56</v>
      </c>
      <c r="F2556" t="s">
        <v>10719</v>
      </c>
      <c r="G2556">
        <v>5</v>
      </c>
      <c r="H2556" t="s">
        <v>58</v>
      </c>
      <c r="I2556" t="s">
        <v>256</v>
      </c>
      <c r="J2556">
        <v>115564</v>
      </c>
      <c r="K2556">
        <v>4</v>
      </c>
      <c r="L2556" s="2">
        <v>42263</v>
      </c>
      <c r="M2556" s="2">
        <v>43982</v>
      </c>
      <c r="N2556" t="s">
        <v>2257</v>
      </c>
      <c r="O2556">
        <v>47</v>
      </c>
      <c r="P2556" t="s">
        <v>717</v>
      </c>
      <c r="Q2556" t="s">
        <v>718</v>
      </c>
      <c r="R2556" t="s">
        <v>149</v>
      </c>
      <c r="S2556" t="s">
        <v>296</v>
      </c>
      <c r="T2556" t="s">
        <v>68</v>
      </c>
      <c r="U2556">
        <v>2018</v>
      </c>
      <c r="V2556">
        <v>295216</v>
      </c>
      <c r="W2556" t="s">
        <v>69</v>
      </c>
      <c r="X2556" t="s">
        <v>254</v>
      </c>
      <c r="Y2556">
        <v>197500</v>
      </c>
      <c r="Z2556">
        <v>97716</v>
      </c>
      <c r="AA2556" t="s">
        <v>69</v>
      </c>
      <c r="AB2556" t="s">
        <v>10720</v>
      </c>
      <c r="AC2556">
        <v>295216</v>
      </c>
    </row>
    <row r="2557" spans="1:29">
      <c r="A2557">
        <f t="shared" ca="1" si="39"/>
        <v>0.77663765144742758</v>
      </c>
      <c r="B2557" t="s">
        <v>92</v>
      </c>
      <c r="C2557">
        <v>9553386</v>
      </c>
      <c r="D2557" s="2">
        <v>43319</v>
      </c>
      <c r="E2557" t="s">
        <v>5206</v>
      </c>
      <c r="F2557" t="s">
        <v>10721</v>
      </c>
      <c r="G2557">
        <v>5</v>
      </c>
      <c r="H2557" t="s">
        <v>58</v>
      </c>
      <c r="I2557" t="s">
        <v>95</v>
      </c>
      <c r="J2557">
        <v>80476</v>
      </c>
      <c r="K2557">
        <v>5</v>
      </c>
      <c r="L2557" s="2">
        <v>41852</v>
      </c>
      <c r="M2557" s="2">
        <v>44043</v>
      </c>
      <c r="N2557" t="s">
        <v>5208</v>
      </c>
      <c r="O2557" t="s">
        <v>677</v>
      </c>
      <c r="P2557" t="s">
        <v>10722</v>
      </c>
      <c r="Q2557" t="s">
        <v>10723</v>
      </c>
      <c r="R2557" t="s">
        <v>69</v>
      </c>
      <c r="S2557" t="s">
        <v>681</v>
      </c>
      <c r="T2557" t="s">
        <v>68</v>
      </c>
      <c r="U2557">
        <v>2018</v>
      </c>
      <c r="V2557">
        <v>632816</v>
      </c>
      <c r="W2557" t="s">
        <v>69</v>
      </c>
      <c r="X2557" t="s">
        <v>92</v>
      </c>
      <c r="Y2557">
        <v>590909</v>
      </c>
      <c r="Z2557">
        <v>41907</v>
      </c>
      <c r="AA2557" t="s">
        <v>69</v>
      </c>
      <c r="AB2557" t="s">
        <v>10724</v>
      </c>
      <c r="AC2557">
        <v>632816</v>
      </c>
    </row>
    <row r="2558" spans="1:29">
      <c r="A2558">
        <f t="shared" ca="1" si="39"/>
        <v>0.67635234405776401</v>
      </c>
      <c r="B2558" t="s">
        <v>55</v>
      </c>
      <c r="C2558">
        <v>9686328</v>
      </c>
      <c r="D2558" s="2">
        <v>43354</v>
      </c>
      <c r="E2558" t="s">
        <v>110</v>
      </c>
      <c r="F2558" t="s">
        <v>10725</v>
      </c>
      <c r="G2558">
        <v>7</v>
      </c>
      <c r="H2558" t="s">
        <v>58</v>
      </c>
      <c r="I2558" t="s">
        <v>59</v>
      </c>
      <c r="J2558">
        <v>87175</v>
      </c>
      <c r="K2558">
        <v>6</v>
      </c>
      <c r="L2558" s="2">
        <v>41730</v>
      </c>
      <c r="M2558" s="2">
        <v>43921</v>
      </c>
      <c r="N2558" t="s">
        <v>2564</v>
      </c>
      <c r="O2558">
        <v>30</v>
      </c>
      <c r="P2558" t="s">
        <v>747</v>
      </c>
      <c r="Q2558" t="s">
        <v>748</v>
      </c>
      <c r="R2558" t="s">
        <v>176</v>
      </c>
      <c r="S2558" t="s">
        <v>67</v>
      </c>
      <c r="T2558" t="s">
        <v>68</v>
      </c>
      <c r="U2558">
        <v>2018</v>
      </c>
      <c r="V2558">
        <v>354375</v>
      </c>
      <c r="W2558" t="s">
        <v>69</v>
      </c>
      <c r="X2558" t="s">
        <v>55</v>
      </c>
      <c r="Y2558">
        <v>218750</v>
      </c>
      <c r="Z2558">
        <v>135625</v>
      </c>
      <c r="AA2558" t="s">
        <v>69</v>
      </c>
      <c r="AB2558" t="s">
        <v>10726</v>
      </c>
      <c r="AC2558">
        <v>354375</v>
      </c>
    </row>
    <row r="2559" spans="1:29">
      <c r="A2559">
        <f t="shared" ca="1" si="39"/>
        <v>0.24842009911327001</v>
      </c>
      <c r="B2559" t="s">
        <v>241</v>
      </c>
      <c r="C2559">
        <v>9332439</v>
      </c>
      <c r="D2559" s="2">
        <v>42946</v>
      </c>
      <c r="E2559" t="s">
        <v>56</v>
      </c>
      <c r="F2559" t="s">
        <v>10727</v>
      </c>
      <c r="G2559">
        <v>5</v>
      </c>
      <c r="H2559" t="s">
        <v>58</v>
      </c>
      <c r="I2559" t="s">
        <v>243</v>
      </c>
      <c r="J2559">
        <v>124319</v>
      </c>
      <c r="K2559">
        <v>3</v>
      </c>
      <c r="L2559" s="2">
        <v>42248</v>
      </c>
      <c r="M2559" s="2">
        <v>43312</v>
      </c>
      <c r="N2559" t="s">
        <v>1178</v>
      </c>
      <c r="O2559">
        <v>6</v>
      </c>
      <c r="P2559" t="s">
        <v>333</v>
      </c>
      <c r="Q2559" t="s">
        <v>334</v>
      </c>
      <c r="R2559" t="s">
        <v>335</v>
      </c>
      <c r="S2559" t="s">
        <v>67</v>
      </c>
      <c r="T2559" t="s">
        <v>68</v>
      </c>
      <c r="U2559">
        <v>2017</v>
      </c>
      <c r="V2559">
        <v>408769</v>
      </c>
      <c r="W2559" t="s">
        <v>69</v>
      </c>
      <c r="X2559" t="s">
        <v>241</v>
      </c>
      <c r="Y2559">
        <v>279494</v>
      </c>
      <c r="Z2559">
        <v>129275</v>
      </c>
      <c r="AA2559" t="s">
        <v>69</v>
      </c>
      <c r="AB2559" t="s">
        <v>10728</v>
      </c>
      <c r="AC2559">
        <v>408769</v>
      </c>
    </row>
    <row r="2560" spans="1:29">
      <c r="A2560">
        <f t="shared" ca="1" si="39"/>
        <v>0.91283029907858193</v>
      </c>
      <c r="B2560" t="s">
        <v>109</v>
      </c>
      <c r="C2560">
        <v>9266405</v>
      </c>
      <c r="D2560" s="2">
        <v>42870</v>
      </c>
      <c r="E2560" t="s">
        <v>926</v>
      </c>
      <c r="F2560" t="s">
        <v>10729</v>
      </c>
      <c r="G2560">
        <v>5</v>
      </c>
      <c r="H2560" t="s">
        <v>58</v>
      </c>
      <c r="I2560" t="s">
        <v>112</v>
      </c>
      <c r="J2560">
        <v>14685</v>
      </c>
      <c r="K2560">
        <v>15</v>
      </c>
      <c r="L2560" s="2">
        <v>41974</v>
      </c>
      <c r="M2560" s="2">
        <v>43585</v>
      </c>
      <c r="N2560" t="s">
        <v>690</v>
      </c>
      <c r="O2560">
        <v>2</v>
      </c>
      <c r="P2560" t="s">
        <v>320</v>
      </c>
      <c r="Q2560" t="s">
        <v>321</v>
      </c>
      <c r="R2560" t="s">
        <v>137</v>
      </c>
      <c r="S2560" t="s">
        <v>67</v>
      </c>
      <c r="T2560" t="s">
        <v>68</v>
      </c>
      <c r="U2560">
        <v>2017</v>
      </c>
      <c r="V2560">
        <v>600980</v>
      </c>
      <c r="W2560" t="s">
        <v>69</v>
      </c>
      <c r="X2560" t="s">
        <v>109</v>
      </c>
      <c r="Y2560">
        <v>430491</v>
      </c>
      <c r="Z2560">
        <v>170489</v>
      </c>
      <c r="AA2560" t="s">
        <v>69</v>
      </c>
      <c r="AB2560" t="s">
        <v>10730</v>
      </c>
      <c r="AC2560">
        <v>600980</v>
      </c>
    </row>
    <row r="2561" spans="1:29">
      <c r="A2561">
        <f t="shared" ca="1" si="39"/>
        <v>0.24367462003120122</v>
      </c>
      <c r="B2561" t="s">
        <v>624</v>
      </c>
      <c r="C2561">
        <v>9540953</v>
      </c>
      <c r="D2561" s="2">
        <v>43315</v>
      </c>
      <c r="E2561" t="s">
        <v>790</v>
      </c>
      <c r="F2561" t="s">
        <v>10731</v>
      </c>
      <c r="G2561">
        <v>5</v>
      </c>
      <c r="H2561" t="s">
        <v>58</v>
      </c>
      <c r="I2561" t="s">
        <v>626</v>
      </c>
      <c r="J2561">
        <v>11295</v>
      </c>
      <c r="K2561">
        <v>9</v>
      </c>
      <c r="L2561" s="2">
        <v>40015</v>
      </c>
      <c r="M2561" s="2">
        <v>44043</v>
      </c>
      <c r="N2561" t="s">
        <v>96</v>
      </c>
      <c r="O2561">
        <v>1</v>
      </c>
      <c r="P2561" t="s">
        <v>1207</v>
      </c>
      <c r="Q2561" t="s">
        <v>1208</v>
      </c>
      <c r="R2561" t="s">
        <v>1209</v>
      </c>
      <c r="S2561" t="s">
        <v>102</v>
      </c>
      <c r="T2561" t="s">
        <v>68</v>
      </c>
      <c r="U2561">
        <v>2018</v>
      </c>
      <c r="V2561">
        <v>316427</v>
      </c>
      <c r="W2561" t="s">
        <v>69</v>
      </c>
      <c r="X2561" t="s">
        <v>624</v>
      </c>
      <c r="Y2561">
        <v>362018</v>
      </c>
      <c r="Z2561">
        <v>79149</v>
      </c>
      <c r="AA2561" t="s">
        <v>69</v>
      </c>
      <c r="AB2561" t="s">
        <v>10732</v>
      </c>
      <c r="AC2561">
        <v>316427</v>
      </c>
    </row>
    <row r="2562" spans="1:29">
      <c r="A2562">
        <f t="shared" ref="A2562:A2625" ca="1" si="40">RAND()</f>
        <v>3.3378916379257495E-2</v>
      </c>
      <c r="B2562" t="s">
        <v>405</v>
      </c>
      <c r="C2562">
        <v>9506705</v>
      </c>
      <c r="D2562" s="2">
        <v>43255</v>
      </c>
      <c r="E2562" t="s">
        <v>7622</v>
      </c>
      <c r="F2562" t="s">
        <v>10733</v>
      </c>
      <c r="G2562">
        <v>5</v>
      </c>
      <c r="H2562" t="s">
        <v>58</v>
      </c>
      <c r="I2562" t="s">
        <v>407</v>
      </c>
      <c r="J2562">
        <v>21801</v>
      </c>
      <c r="K2562">
        <v>10</v>
      </c>
      <c r="L2562" s="2">
        <v>39355</v>
      </c>
      <c r="M2562" s="2">
        <v>44347</v>
      </c>
      <c r="N2562" t="s">
        <v>1320</v>
      </c>
      <c r="O2562">
        <v>7</v>
      </c>
      <c r="P2562" t="s">
        <v>787</v>
      </c>
      <c r="Q2562" t="s">
        <v>472</v>
      </c>
      <c r="R2562" t="s">
        <v>311</v>
      </c>
      <c r="S2562" t="s">
        <v>473</v>
      </c>
      <c r="T2562" t="s">
        <v>68</v>
      </c>
      <c r="U2562">
        <v>2018</v>
      </c>
      <c r="V2562">
        <v>362850</v>
      </c>
      <c r="W2562" t="s">
        <v>69</v>
      </c>
      <c r="X2562" t="s">
        <v>405</v>
      </c>
      <c r="Y2562">
        <v>205000</v>
      </c>
      <c r="Z2562">
        <v>157850</v>
      </c>
      <c r="AA2562" t="s">
        <v>69</v>
      </c>
      <c r="AB2562" t="s">
        <v>10734</v>
      </c>
      <c r="AC2562">
        <v>362850</v>
      </c>
    </row>
    <row r="2563" spans="1:29">
      <c r="A2563">
        <f t="shared" ca="1" si="40"/>
        <v>0.35208407077422965</v>
      </c>
      <c r="B2563" t="s">
        <v>241</v>
      </c>
      <c r="C2563">
        <v>9525391</v>
      </c>
      <c r="D2563" s="2">
        <v>43283</v>
      </c>
      <c r="E2563" t="s">
        <v>56</v>
      </c>
      <c r="F2563" t="s">
        <v>10735</v>
      </c>
      <c r="G2563">
        <v>5</v>
      </c>
      <c r="H2563" t="s">
        <v>58</v>
      </c>
      <c r="I2563" t="s">
        <v>243</v>
      </c>
      <c r="J2563">
        <v>126173</v>
      </c>
      <c r="K2563">
        <v>4</v>
      </c>
      <c r="L2563" s="2">
        <v>42186</v>
      </c>
      <c r="M2563" s="2">
        <v>43646</v>
      </c>
      <c r="N2563" t="s">
        <v>278</v>
      </c>
      <c r="O2563">
        <v>13</v>
      </c>
      <c r="P2563" t="s">
        <v>1222</v>
      </c>
      <c r="Q2563" t="s">
        <v>217</v>
      </c>
      <c r="R2563" t="s">
        <v>120</v>
      </c>
      <c r="S2563" t="s">
        <v>67</v>
      </c>
      <c r="T2563" t="s">
        <v>68</v>
      </c>
      <c r="U2563">
        <v>2018</v>
      </c>
      <c r="V2563">
        <v>423750</v>
      </c>
      <c r="W2563" t="s">
        <v>69</v>
      </c>
      <c r="X2563" t="s">
        <v>241</v>
      </c>
      <c r="Y2563">
        <v>250000</v>
      </c>
      <c r="Z2563">
        <v>173750</v>
      </c>
      <c r="AA2563" t="s">
        <v>69</v>
      </c>
      <c r="AB2563" t="s">
        <v>10736</v>
      </c>
      <c r="AC2563">
        <v>423750</v>
      </c>
    </row>
    <row r="2564" spans="1:29">
      <c r="A2564">
        <f t="shared" ca="1" si="40"/>
        <v>2.7088033020756908E-2</v>
      </c>
      <c r="B2564" t="s">
        <v>405</v>
      </c>
      <c r="C2564">
        <v>9249517</v>
      </c>
      <c r="D2564" s="2">
        <v>42793</v>
      </c>
      <c r="E2564" t="s">
        <v>76</v>
      </c>
      <c r="F2564" t="s">
        <v>10737</v>
      </c>
      <c r="G2564">
        <v>5</v>
      </c>
      <c r="H2564" t="s">
        <v>58</v>
      </c>
      <c r="I2564" t="s">
        <v>407</v>
      </c>
      <c r="J2564">
        <v>3801</v>
      </c>
      <c r="K2564">
        <v>27</v>
      </c>
      <c r="L2564" s="2">
        <v>33695</v>
      </c>
      <c r="M2564" s="2">
        <v>43889</v>
      </c>
      <c r="N2564" t="s">
        <v>10738</v>
      </c>
      <c r="O2564">
        <v>7</v>
      </c>
      <c r="P2564" t="s">
        <v>728</v>
      </c>
      <c r="Q2564" t="s">
        <v>472</v>
      </c>
      <c r="R2564" t="s">
        <v>311</v>
      </c>
      <c r="S2564" t="s">
        <v>729</v>
      </c>
      <c r="T2564" t="s">
        <v>68</v>
      </c>
      <c r="U2564">
        <v>2017</v>
      </c>
      <c r="V2564">
        <v>517387</v>
      </c>
      <c r="W2564" t="s">
        <v>69</v>
      </c>
      <c r="X2564" t="s">
        <v>405</v>
      </c>
      <c r="Y2564">
        <v>332905</v>
      </c>
      <c r="Z2564">
        <v>184482</v>
      </c>
      <c r="AA2564" t="s">
        <v>69</v>
      </c>
      <c r="AB2564" t="s">
        <v>10739</v>
      </c>
      <c r="AC2564">
        <v>517387</v>
      </c>
    </row>
    <row r="2565" spans="1:29">
      <c r="A2565">
        <f t="shared" ca="1" si="40"/>
        <v>0.19885598641771485</v>
      </c>
      <c r="B2565" t="s">
        <v>254</v>
      </c>
      <c r="C2565">
        <v>9221347</v>
      </c>
      <c r="D2565" s="2">
        <v>42779</v>
      </c>
      <c r="E2565" t="s">
        <v>76</v>
      </c>
      <c r="F2565" t="s">
        <v>10740</v>
      </c>
      <c r="G2565">
        <v>5</v>
      </c>
      <c r="H2565" t="s">
        <v>58</v>
      </c>
      <c r="I2565" t="s">
        <v>256</v>
      </c>
      <c r="J2565">
        <v>110755</v>
      </c>
      <c r="K2565">
        <v>4</v>
      </c>
      <c r="L2565" s="2">
        <v>41760</v>
      </c>
      <c r="M2565" s="2">
        <v>43159</v>
      </c>
      <c r="N2565" t="s">
        <v>515</v>
      </c>
      <c r="O2565">
        <v>1</v>
      </c>
      <c r="P2565" t="s">
        <v>825</v>
      </c>
      <c r="Q2565" t="s">
        <v>826</v>
      </c>
      <c r="R2565" t="s">
        <v>827</v>
      </c>
      <c r="S2565" t="s">
        <v>67</v>
      </c>
      <c r="T2565" t="s">
        <v>68</v>
      </c>
      <c r="U2565">
        <v>2017</v>
      </c>
      <c r="V2565">
        <v>260915</v>
      </c>
      <c r="W2565" t="s">
        <v>69</v>
      </c>
      <c r="X2565" t="s">
        <v>254</v>
      </c>
      <c r="Y2565">
        <v>175111</v>
      </c>
      <c r="Z2565">
        <v>85804</v>
      </c>
      <c r="AA2565" t="s">
        <v>69</v>
      </c>
      <c r="AB2565" t="s">
        <v>10741</v>
      </c>
      <c r="AC2565">
        <v>260915</v>
      </c>
    </row>
    <row r="2566" spans="1:29">
      <c r="A2566">
        <f t="shared" ca="1" si="40"/>
        <v>0.69855002671721411</v>
      </c>
      <c r="B2566" t="s">
        <v>1143</v>
      </c>
      <c r="C2566">
        <v>9236155</v>
      </c>
      <c r="D2566" s="2">
        <v>42816</v>
      </c>
      <c r="E2566" t="s">
        <v>76</v>
      </c>
      <c r="F2566" t="s">
        <v>10742</v>
      </c>
      <c r="G2566">
        <v>5</v>
      </c>
      <c r="H2566" t="s">
        <v>58</v>
      </c>
      <c r="I2566" t="s">
        <v>1145</v>
      </c>
      <c r="J2566">
        <v>63089</v>
      </c>
      <c r="K2566">
        <v>5</v>
      </c>
      <c r="L2566" s="2">
        <v>41365</v>
      </c>
      <c r="M2566" s="2">
        <v>43190</v>
      </c>
      <c r="N2566" t="s">
        <v>1146</v>
      </c>
      <c r="O2566">
        <v>36</v>
      </c>
      <c r="P2566" t="s">
        <v>1090</v>
      </c>
      <c r="Q2566" t="s">
        <v>1091</v>
      </c>
      <c r="R2566" t="s">
        <v>149</v>
      </c>
      <c r="S2566" t="s">
        <v>218</v>
      </c>
      <c r="T2566" t="s">
        <v>68</v>
      </c>
      <c r="U2566">
        <v>2017</v>
      </c>
      <c r="V2566">
        <v>327250</v>
      </c>
      <c r="W2566" t="s">
        <v>69</v>
      </c>
      <c r="X2566" t="s">
        <v>1143</v>
      </c>
      <c r="Y2566">
        <v>212500</v>
      </c>
      <c r="Z2566">
        <v>114750</v>
      </c>
      <c r="AA2566" t="s">
        <v>69</v>
      </c>
      <c r="AB2566" t="s">
        <v>10743</v>
      </c>
      <c r="AC2566">
        <v>327250</v>
      </c>
    </row>
    <row r="2567" spans="1:29">
      <c r="A2567">
        <f t="shared" ca="1" si="40"/>
        <v>0.78653438201225989</v>
      </c>
      <c r="B2567" t="s">
        <v>92</v>
      </c>
      <c r="C2567">
        <v>9522914</v>
      </c>
      <c r="D2567" s="2">
        <v>43309</v>
      </c>
      <c r="E2567" t="s">
        <v>56</v>
      </c>
      <c r="F2567" t="s">
        <v>10744</v>
      </c>
      <c r="G2567">
        <v>5</v>
      </c>
      <c r="H2567" t="s">
        <v>58</v>
      </c>
      <c r="I2567" t="s">
        <v>95</v>
      </c>
      <c r="J2567">
        <v>51997</v>
      </c>
      <c r="K2567">
        <v>13</v>
      </c>
      <c r="L2567" s="2">
        <v>38908</v>
      </c>
      <c r="M2567" s="2">
        <v>44012</v>
      </c>
      <c r="N2567" t="s">
        <v>5641</v>
      </c>
      <c r="O2567">
        <v>15</v>
      </c>
      <c r="P2567" t="s">
        <v>4701</v>
      </c>
      <c r="Q2567" t="s">
        <v>1698</v>
      </c>
      <c r="R2567" t="s">
        <v>630</v>
      </c>
      <c r="S2567" t="s">
        <v>67</v>
      </c>
      <c r="T2567" t="s">
        <v>68</v>
      </c>
      <c r="U2567">
        <v>2018</v>
      </c>
      <c r="V2567">
        <v>767654</v>
      </c>
      <c r="W2567" t="s">
        <v>69</v>
      </c>
      <c r="X2567" t="s">
        <v>92</v>
      </c>
      <c r="Y2567">
        <v>607355</v>
      </c>
      <c r="Z2567">
        <v>300641</v>
      </c>
      <c r="AA2567" t="s">
        <v>69</v>
      </c>
      <c r="AB2567" t="s">
        <v>10745</v>
      </c>
      <c r="AC2567">
        <v>767654</v>
      </c>
    </row>
    <row r="2568" spans="1:29">
      <c r="A2568">
        <f t="shared" ca="1" si="40"/>
        <v>0.63018122523078401</v>
      </c>
      <c r="B2568" t="s">
        <v>254</v>
      </c>
      <c r="C2568">
        <v>9544972</v>
      </c>
      <c r="D2568" s="2">
        <v>43343</v>
      </c>
      <c r="E2568" t="s">
        <v>56</v>
      </c>
      <c r="F2568" t="s">
        <v>10746</v>
      </c>
      <c r="G2568">
        <v>5</v>
      </c>
      <c r="H2568" t="s">
        <v>58</v>
      </c>
      <c r="I2568" t="s">
        <v>256</v>
      </c>
      <c r="J2568">
        <v>60124</v>
      </c>
      <c r="K2568">
        <v>18</v>
      </c>
      <c r="L2568" s="2">
        <v>36373</v>
      </c>
      <c r="M2568" s="2">
        <v>43708</v>
      </c>
      <c r="N2568" t="s">
        <v>1434</v>
      </c>
      <c r="O2568">
        <v>12</v>
      </c>
      <c r="P2568" t="s">
        <v>2215</v>
      </c>
      <c r="Q2568" t="s">
        <v>217</v>
      </c>
      <c r="R2568" t="s">
        <v>120</v>
      </c>
      <c r="S2568" t="s">
        <v>948</v>
      </c>
      <c r="T2568" t="s">
        <v>68</v>
      </c>
      <c r="U2568">
        <v>2018</v>
      </c>
      <c r="V2568">
        <v>354847</v>
      </c>
      <c r="W2568" t="s">
        <v>69</v>
      </c>
      <c r="X2568" t="s">
        <v>254</v>
      </c>
      <c r="Y2568">
        <v>209349</v>
      </c>
      <c r="Z2568">
        <v>145498</v>
      </c>
      <c r="AA2568" t="s">
        <v>69</v>
      </c>
      <c r="AB2568" t="s">
        <v>10747</v>
      </c>
      <c r="AC2568">
        <v>354847</v>
      </c>
    </row>
    <row r="2569" spans="1:29">
      <c r="A2569">
        <f t="shared" ca="1" si="40"/>
        <v>0.69308107897631488</v>
      </c>
      <c r="B2569" t="s">
        <v>241</v>
      </c>
      <c r="C2569">
        <v>9198262</v>
      </c>
      <c r="D2569" s="2">
        <v>42726</v>
      </c>
      <c r="E2569" t="s">
        <v>76</v>
      </c>
      <c r="F2569" t="s">
        <v>10748</v>
      </c>
      <c r="G2569">
        <v>5</v>
      </c>
      <c r="H2569" t="s">
        <v>58</v>
      </c>
      <c r="I2569" t="s">
        <v>243</v>
      </c>
      <c r="J2569">
        <v>118068</v>
      </c>
      <c r="K2569">
        <v>4</v>
      </c>
      <c r="L2569" s="2">
        <v>41640</v>
      </c>
      <c r="M2569" s="2">
        <v>43465</v>
      </c>
      <c r="N2569" t="s">
        <v>1126</v>
      </c>
      <c r="O2569">
        <v>7</v>
      </c>
      <c r="P2569" t="s">
        <v>1170</v>
      </c>
      <c r="Q2569" t="s">
        <v>1171</v>
      </c>
      <c r="R2569" t="s">
        <v>585</v>
      </c>
      <c r="S2569" t="s">
        <v>67</v>
      </c>
      <c r="T2569" t="s">
        <v>68</v>
      </c>
      <c r="U2569">
        <v>2017</v>
      </c>
      <c r="V2569">
        <v>646129</v>
      </c>
      <c r="W2569" t="s">
        <v>69</v>
      </c>
      <c r="X2569" t="s">
        <v>241</v>
      </c>
      <c r="Y2569">
        <v>409555</v>
      </c>
      <c r="Z2569">
        <v>236574</v>
      </c>
      <c r="AA2569" t="s">
        <v>69</v>
      </c>
      <c r="AB2569" t="s">
        <v>10749</v>
      </c>
      <c r="AC2569">
        <v>646129</v>
      </c>
    </row>
    <row r="2570" spans="1:29">
      <c r="A2570">
        <f t="shared" ca="1" si="40"/>
        <v>0.14300674795978796</v>
      </c>
      <c r="B2570" t="s">
        <v>241</v>
      </c>
      <c r="C2570">
        <v>9543542</v>
      </c>
      <c r="D2570" s="2">
        <v>43280</v>
      </c>
      <c r="E2570" t="s">
        <v>76</v>
      </c>
      <c r="F2570" t="s">
        <v>10750</v>
      </c>
      <c r="G2570">
        <v>5</v>
      </c>
      <c r="H2570" t="s">
        <v>58</v>
      </c>
      <c r="I2570" t="s">
        <v>243</v>
      </c>
      <c r="J2570">
        <v>117995</v>
      </c>
      <c r="K2570">
        <v>5</v>
      </c>
      <c r="L2570" s="2">
        <v>41883</v>
      </c>
      <c r="M2570" s="2">
        <v>44377</v>
      </c>
      <c r="N2570" t="s">
        <v>834</v>
      </c>
      <c r="O2570">
        <v>7</v>
      </c>
      <c r="P2570" t="s">
        <v>491</v>
      </c>
      <c r="Q2570" t="s">
        <v>492</v>
      </c>
      <c r="R2570" t="s">
        <v>295</v>
      </c>
      <c r="S2570" t="s">
        <v>67</v>
      </c>
      <c r="T2570" t="s">
        <v>68</v>
      </c>
      <c r="U2570">
        <v>2018</v>
      </c>
      <c r="V2570">
        <v>516738</v>
      </c>
      <c r="W2570" t="s">
        <v>69</v>
      </c>
      <c r="X2570" t="s">
        <v>241</v>
      </c>
      <c r="Y2570">
        <v>557622</v>
      </c>
      <c r="Z2570">
        <v>273258</v>
      </c>
      <c r="AA2570" t="s">
        <v>69</v>
      </c>
      <c r="AB2570" t="s">
        <v>10751</v>
      </c>
      <c r="AC2570">
        <v>516738</v>
      </c>
    </row>
    <row r="2571" spans="1:29">
      <c r="A2571">
        <f t="shared" ca="1" si="40"/>
        <v>0.34344976850269948</v>
      </c>
      <c r="B2571" t="s">
        <v>286</v>
      </c>
      <c r="C2571">
        <v>9170956</v>
      </c>
      <c r="D2571" s="2">
        <v>42670</v>
      </c>
      <c r="E2571" t="s">
        <v>76</v>
      </c>
      <c r="F2571" t="s">
        <v>10752</v>
      </c>
      <c r="G2571">
        <v>5</v>
      </c>
      <c r="H2571" t="s">
        <v>58</v>
      </c>
      <c r="I2571" t="s">
        <v>289</v>
      </c>
      <c r="J2571">
        <v>103003</v>
      </c>
      <c r="K2571">
        <v>5</v>
      </c>
      <c r="L2571" s="2">
        <v>41228</v>
      </c>
      <c r="M2571" s="2">
        <v>43039</v>
      </c>
      <c r="N2571" t="s">
        <v>497</v>
      </c>
      <c r="O2571" t="s">
        <v>913</v>
      </c>
      <c r="P2571" t="s">
        <v>3904</v>
      </c>
      <c r="Q2571" t="s">
        <v>3905</v>
      </c>
      <c r="R2571" t="s">
        <v>3906</v>
      </c>
      <c r="S2571" t="s">
        <v>67</v>
      </c>
      <c r="T2571" t="s">
        <v>68</v>
      </c>
      <c r="U2571">
        <v>2017</v>
      </c>
      <c r="V2571">
        <v>274500</v>
      </c>
      <c r="W2571" t="s">
        <v>69</v>
      </c>
      <c r="X2571" t="s">
        <v>286</v>
      </c>
      <c r="Y2571">
        <v>180000</v>
      </c>
      <c r="Z2571">
        <v>94500</v>
      </c>
      <c r="AA2571" t="s">
        <v>69</v>
      </c>
      <c r="AB2571" t="s">
        <v>10753</v>
      </c>
      <c r="AC2571">
        <v>274500</v>
      </c>
    </row>
    <row r="2572" spans="1:29">
      <c r="A2572">
        <f t="shared" ca="1" si="40"/>
        <v>0.46609564658586766</v>
      </c>
      <c r="B2572" t="s">
        <v>241</v>
      </c>
      <c r="C2572">
        <v>9540048</v>
      </c>
      <c r="D2572" s="2">
        <v>43280</v>
      </c>
      <c r="E2572" t="s">
        <v>6897</v>
      </c>
      <c r="F2572" t="s">
        <v>10754</v>
      </c>
      <c r="G2572">
        <v>5</v>
      </c>
      <c r="H2572" t="s">
        <v>58</v>
      </c>
      <c r="I2572" t="s">
        <v>243</v>
      </c>
      <c r="J2572">
        <v>131960</v>
      </c>
      <c r="K2572">
        <v>3</v>
      </c>
      <c r="L2572" s="2">
        <v>42632</v>
      </c>
      <c r="M2572" s="2">
        <v>44012</v>
      </c>
      <c r="N2572" t="s">
        <v>6899</v>
      </c>
      <c r="O2572">
        <v>13</v>
      </c>
      <c r="P2572" t="s">
        <v>390</v>
      </c>
      <c r="Q2572" t="s">
        <v>217</v>
      </c>
      <c r="R2572" t="s">
        <v>120</v>
      </c>
      <c r="S2572" t="s">
        <v>67</v>
      </c>
      <c r="T2572" t="s">
        <v>68</v>
      </c>
      <c r="U2572">
        <v>2018</v>
      </c>
      <c r="V2572">
        <v>696374</v>
      </c>
      <c r="W2572" t="s">
        <v>69</v>
      </c>
      <c r="X2572" t="s">
        <v>241</v>
      </c>
      <c r="Y2572">
        <v>435234</v>
      </c>
      <c r="Z2572">
        <v>261140</v>
      </c>
      <c r="AA2572" t="s">
        <v>69</v>
      </c>
      <c r="AB2572" t="s">
        <v>10755</v>
      </c>
      <c r="AC2572">
        <v>696374</v>
      </c>
    </row>
    <row r="2573" spans="1:29">
      <c r="A2573">
        <f t="shared" ca="1" si="40"/>
        <v>0.76262803403411261</v>
      </c>
      <c r="B2573" t="s">
        <v>127</v>
      </c>
      <c r="C2573">
        <v>9487764</v>
      </c>
      <c r="D2573" s="2">
        <v>43248</v>
      </c>
      <c r="E2573" t="s">
        <v>9438</v>
      </c>
      <c r="F2573" t="s">
        <v>10756</v>
      </c>
      <c r="G2573">
        <v>5</v>
      </c>
      <c r="H2573" t="s">
        <v>58</v>
      </c>
      <c r="I2573" t="s">
        <v>130</v>
      </c>
      <c r="J2573">
        <v>111502</v>
      </c>
      <c r="K2573">
        <v>3</v>
      </c>
      <c r="L2573" s="2">
        <v>42622</v>
      </c>
      <c r="M2573" s="2">
        <v>43982</v>
      </c>
      <c r="N2573" t="s">
        <v>4729</v>
      </c>
      <c r="O2573">
        <v>5</v>
      </c>
      <c r="P2573" t="s">
        <v>1229</v>
      </c>
      <c r="Q2573" t="s">
        <v>595</v>
      </c>
      <c r="R2573" t="s">
        <v>311</v>
      </c>
      <c r="S2573" t="s">
        <v>85</v>
      </c>
      <c r="T2573" t="s">
        <v>68</v>
      </c>
      <c r="U2573">
        <v>2018</v>
      </c>
      <c r="V2573">
        <v>1508502</v>
      </c>
      <c r="W2573" t="s">
        <v>69</v>
      </c>
      <c r="X2573" t="s">
        <v>127</v>
      </c>
      <c r="Y2573">
        <v>1004309</v>
      </c>
      <c r="Z2573">
        <v>504193</v>
      </c>
      <c r="AA2573" t="s">
        <v>69</v>
      </c>
      <c r="AB2573" t="s">
        <v>10757</v>
      </c>
      <c r="AC2573">
        <v>1508502</v>
      </c>
    </row>
    <row r="2574" spans="1:29">
      <c r="A2574">
        <f t="shared" ca="1" si="40"/>
        <v>0.69101224776829617</v>
      </c>
      <c r="B2574" t="s">
        <v>109</v>
      </c>
      <c r="C2574">
        <v>9311640</v>
      </c>
      <c r="D2574" s="2">
        <v>42998</v>
      </c>
      <c r="E2574" t="s">
        <v>1856</v>
      </c>
      <c r="F2574" t="s">
        <v>10758</v>
      </c>
      <c r="G2574">
        <v>2</v>
      </c>
      <c r="H2574" t="s">
        <v>58</v>
      </c>
      <c r="I2574" t="s">
        <v>112</v>
      </c>
      <c r="J2574">
        <v>6062</v>
      </c>
      <c r="K2574">
        <v>31</v>
      </c>
      <c r="L2574" s="2">
        <v>31079</v>
      </c>
      <c r="M2574" s="2">
        <v>43373</v>
      </c>
      <c r="N2574" t="s">
        <v>1214</v>
      </c>
      <c r="O2574">
        <v>5</v>
      </c>
      <c r="P2574" t="s">
        <v>1114</v>
      </c>
      <c r="Q2574" t="s">
        <v>1115</v>
      </c>
      <c r="R2574" t="s">
        <v>816</v>
      </c>
      <c r="S2574" t="s">
        <v>67</v>
      </c>
      <c r="T2574" t="s">
        <v>68</v>
      </c>
      <c r="U2574">
        <v>2017</v>
      </c>
      <c r="V2574">
        <v>235500</v>
      </c>
      <c r="W2574" t="s">
        <v>69</v>
      </c>
      <c r="X2574" t="s">
        <v>109</v>
      </c>
      <c r="Y2574">
        <v>150000</v>
      </c>
      <c r="Z2574">
        <v>85500</v>
      </c>
      <c r="AA2574" t="s">
        <v>69</v>
      </c>
      <c r="AB2574" t="s">
        <v>10759</v>
      </c>
      <c r="AC2574">
        <v>235500</v>
      </c>
    </row>
    <row r="2575" spans="1:29">
      <c r="A2575">
        <f t="shared" ca="1" si="40"/>
        <v>0.8269392140289864</v>
      </c>
      <c r="B2575" t="s">
        <v>405</v>
      </c>
      <c r="C2575">
        <v>9489232</v>
      </c>
      <c r="D2575" s="2">
        <v>43243</v>
      </c>
      <c r="E2575" t="s">
        <v>2421</v>
      </c>
      <c r="F2575" t="s">
        <v>10760</v>
      </c>
      <c r="G2575">
        <v>5</v>
      </c>
      <c r="H2575" t="s">
        <v>58</v>
      </c>
      <c r="I2575" t="s">
        <v>407</v>
      </c>
      <c r="J2575">
        <v>40990</v>
      </c>
      <c r="K2575">
        <v>4</v>
      </c>
      <c r="L2575" s="2">
        <v>42200</v>
      </c>
      <c r="M2575" s="2">
        <v>43982</v>
      </c>
      <c r="N2575" t="s">
        <v>2423</v>
      </c>
      <c r="O2575">
        <v>7</v>
      </c>
      <c r="P2575" t="s">
        <v>64</v>
      </c>
      <c r="Q2575" t="s">
        <v>65</v>
      </c>
      <c r="R2575" t="s">
        <v>66</v>
      </c>
      <c r="S2575" t="s">
        <v>85</v>
      </c>
      <c r="T2575" t="s">
        <v>68</v>
      </c>
      <c r="U2575">
        <v>2018</v>
      </c>
      <c r="V2575">
        <v>272612</v>
      </c>
      <c r="W2575" t="s">
        <v>69</v>
      </c>
      <c r="X2575" t="s">
        <v>405</v>
      </c>
      <c r="Y2575">
        <v>168279</v>
      </c>
      <c r="Z2575">
        <v>104333</v>
      </c>
      <c r="AA2575" t="s">
        <v>69</v>
      </c>
      <c r="AB2575" t="s">
        <v>10761</v>
      </c>
      <c r="AC2575">
        <v>272612</v>
      </c>
    </row>
    <row r="2576" spans="1:29">
      <c r="A2576">
        <f t="shared" ca="1" si="40"/>
        <v>4.3317958492125164E-2</v>
      </c>
      <c r="B2576" t="s">
        <v>127</v>
      </c>
      <c r="C2576">
        <v>9279266</v>
      </c>
      <c r="D2576" s="2">
        <v>42894</v>
      </c>
      <c r="E2576" t="s">
        <v>76</v>
      </c>
      <c r="F2576" t="s">
        <v>10762</v>
      </c>
      <c r="G2576">
        <v>5</v>
      </c>
      <c r="H2576" t="s">
        <v>58</v>
      </c>
      <c r="I2576" t="s">
        <v>130</v>
      </c>
      <c r="J2576">
        <v>102198</v>
      </c>
      <c r="K2576">
        <v>5</v>
      </c>
      <c r="L2576" s="2">
        <v>41500</v>
      </c>
      <c r="M2576" s="2">
        <v>43982</v>
      </c>
      <c r="N2576" t="s">
        <v>10763</v>
      </c>
      <c r="O2576">
        <v>11</v>
      </c>
      <c r="P2576" t="s">
        <v>532</v>
      </c>
      <c r="Q2576" t="s">
        <v>533</v>
      </c>
      <c r="R2576" t="s">
        <v>149</v>
      </c>
      <c r="S2576" t="s">
        <v>67</v>
      </c>
      <c r="T2576" t="s">
        <v>68</v>
      </c>
      <c r="U2576">
        <v>2017</v>
      </c>
      <c r="V2576">
        <v>628149</v>
      </c>
      <c r="W2576" t="s">
        <v>69</v>
      </c>
      <c r="X2576" t="s">
        <v>127</v>
      </c>
      <c r="Y2576">
        <v>433296</v>
      </c>
      <c r="Z2576">
        <v>194853</v>
      </c>
      <c r="AA2576" t="s">
        <v>69</v>
      </c>
      <c r="AB2576" t="s">
        <v>10764</v>
      </c>
      <c r="AC2576">
        <v>628149</v>
      </c>
    </row>
    <row r="2577" spans="1:29">
      <c r="A2577">
        <f t="shared" ca="1" si="40"/>
        <v>0.62940494433325789</v>
      </c>
      <c r="B2577" t="s">
        <v>405</v>
      </c>
      <c r="C2577">
        <v>9185279</v>
      </c>
      <c r="D2577" s="2">
        <v>42690</v>
      </c>
      <c r="E2577" t="s">
        <v>56</v>
      </c>
      <c r="F2577" t="s">
        <v>10765</v>
      </c>
      <c r="G2577">
        <v>5</v>
      </c>
      <c r="H2577" t="s">
        <v>58</v>
      </c>
      <c r="I2577" t="s">
        <v>407</v>
      </c>
      <c r="J2577">
        <v>23957</v>
      </c>
      <c r="K2577">
        <v>8</v>
      </c>
      <c r="L2577" s="2">
        <v>39355</v>
      </c>
      <c r="M2577" s="2">
        <v>43799</v>
      </c>
      <c r="N2577" t="s">
        <v>4116</v>
      </c>
      <c r="O2577">
        <v>12</v>
      </c>
      <c r="P2577" t="s">
        <v>7246</v>
      </c>
      <c r="Q2577" t="s">
        <v>3458</v>
      </c>
      <c r="R2577" t="s">
        <v>176</v>
      </c>
      <c r="S2577" t="s">
        <v>948</v>
      </c>
      <c r="T2577" t="s">
        <v>68</v>
      </c>
      <c r="U2577">
        <v>2017</v>
      </c>
      <c r="V2577">
        <v>636340</v>
      </c>
      <c r="W2577" t="s">
        <v>69</v>
      </c>
      <c r="X2577" t="s">
        <v>405</v>
      </c>
      <c r="Y2577">
        <v>583198</v>
      </c>
      <c r="Z2577">
        <v>53142</v>
      </c>
      <c r="AA2577" t="s">
        <v>69</v>
      </c>
      <c r="AB2577" t="s">
        <v>10766</v>
      </c>
      <c r="AC2577">
        <v>636340</v>
      </c>
    </row>
    <row r="2578" spans="1:29">
      <c r="A2578">
        <f t="shared" ca="1" si="40"/>
        <v>0.2350098504424617</v>
      </c>
      <c r="B2578" t="s">
        <v>127</v>
      </c>
      <c r="C2578">
        <v>9526541</v>
      </c>
      <c r="D2578" s="2">
        <v>43237</v>
      </c>
      <c r="E2578" t="s">
        <v>56</v>
      </c>
      <c r="F2578" t="s">
        <v>10767</v>
      </c>
      <c r="G2578">
        <v>5</v>
      </c>
      <c r="H2578" t="s">
        <v>58</v>
      </c>
      <c r="I2578" t="s">
        <v>130</v>
      </c>
      <c r="J2578">
        <v>105128</v>
      </c>
      <c r="K2578">
        <v>6</v>
      </c>
      <c r="L2578" s="2">
        <v>43070</v>
      </c>
      <c r="M2578" s="2">
        <v>43982</v>
      </c>
      <c r="N2578" t="s">
        <v>10768</v>
      </c>
      <c r="O2578">
        <v>3</v>
      </c>
      <c r="P2578" t="s">
        <v>542</v>
      </c>
      <c r="Q2578" t="s">
        <v>543</v>
      </c>
      <c r="R2578" t="s">
        <v>205</v>
      </c>
      <c r="S2578" t="s">
        <v>67</v>
      </c>
      <c r="T2578" t="s">
        <v>68</v>
      </c>
      <c r="U2578">
        <v>2018</v>
      </c>
      <c r="V2578">
        <v>402500</v>
      </c>
      <c r="W2578" t="s">
        <v>69</v>
      </c>
      <c r="X2578" t="s">
        <v>127</v>
      </c>
      <c r="Y2578">
        <v>250000</v>
      </c>
      <c r="Z2578">
        <v>152500</v>
      </c>
      <c r="AA2578" t="s">
        <v>69</v>
      </c>
      <c r="AB2578" t="s">
        <v>10769</v>
      </c>
      <c r="AC2578">
        <v>402500</v>
      </c>
    </row>
    <row r="2579" spans="1:29">
      <c r="A2579">
        <f t="shared" ca="1" si="40"/>
        <v>0.23425936927322366</v>
      </c>
      <c r="B2579" t="s">
        <v>55</v>
      </c>
      <c r="C2579">
        <v>9517567</v>
      </c>
      <c r="D2579" s="2">
        <v>43243</v>
      </c>
      <c r="E2579" t="s">
        <v>56</v>
      </c>
      <c r="F2579" t="s">
        <v>10770</v>
      </c>
      <c r="G2579">
        <v>5</v>
      </c>
      <c r="H2579" t="s">
        <v>58</v>
      </c>
      <c r="I2579" t="s">
        <v>59</v>
      </c>
      <c r="J2579">
        <v>88072</v>
      </c>
      <c r="K2579">
        <v>5</v>
      </c>
      <c r="L2579" s="2">
        <v>41883</v>
      </c>
      <c r="M2579" s="2">
        <v>43982</v>
      </c>
      <c r="N2579" t="s">
        <v>4158</v>
      </c>
      <c r="O2579">
        <v>7</v>
      </c>
      <c r="P2579" t="s">
        <v>189</v>
      </c>
      <c r="Q2579" t="s">
        <v>190</v>
      </c>
      <c r="R2579" t="s">
        <v>191</v>
      </c>
      <c r="S2579" t="s">
        <v>67</v>
      </c>
      <c r="T2579" t="s">
        <v>68</v>
      </c>
      <c r="U2579">
        <v>2018</v>
      </c>
      <c r="V2579">
        <v>337969</v>
      </c>
      <c r="W2579" t="s">
        <v>69</v>
      </c>
      <c r="X2579" t="s">
        <v>55</v>
      </c>
      <c r="Y2579">
        <v>218750</v>
      </c>
      <c r="Z2579">
        <v>119219</v>
      </c>
      <c r="AA2579" t="s">
        <v>69</v>
      </c>
      <c r="AB2579" t="s">
        <v>10771</v>
      </c>
      <c r="AC2579">
        <v>337969</v>
      </c>
    </row>
    <row r="2580" spans="1:29">
      <c r="A2580">
        <f t="shared" ca="1" si="40"/>
        <v>0.57070066929602203</v>
      </c>
      <c r="B2580" t="s">
        <v>241</v>
      </c>
      <c r="C2580">
        <v>9491874</v>
      </c>
      <c r="D2580" s="2">
        <v>43222</v>
      </c>
      <c r="E2580" t="s">
        <v>10772</v>
      </c>
      <c r="F2580" t="s">
        <v>10773</v>
      </c>
      <c r="G2580">
        <v>5</v>
      </c>
      <c r="H2580" t="s">
        <v>58</v>
      </c>
      <c r="I2580" t="s">
        <v>243</v>
      </c>
      <c r="J2580">
        <v>130670</v>
      </c>
      <c r="K2580">
        <v>4</v>
      </c>
      <c r="L2580" s="2">
        <v>42257</v>
      </c>
      <c r="M2580" s="2">
        <v>43982</v>
      </c>
      <c r="N2580" t="s">
        <v>8061</v>
      </c>
      <c r="O2580">
        <v>25</v>
      </c>
      <c r="P2580" t="s">
        <v>666</v>
      </c>
      <c r="Q2580" t="s">
        <v>119</v>
      </c>
      <c r="R2580" t="s">
        <v>120</v>
      </c>
      <c r="S2580" t="s">
        <v>667</v>
      </c>
      <c r="T2580" t="s">
        <v>68</v>
      </c>
      <c r="U2580">
        <v>2018</v>
      </c>
      <c r="V2580">
        <v>442123</v>
      </c>
      <c r="W2580" t="s">
        <v>69</v>
      </c>
      <c r="X2580" t="s">
        <v>241</v>
      </c>
      <c r="Y2580">
        <v>287093</v>
      </c>
      <c r="Z2580">
        <v>155030</v>
      </c>
      <c r="AA2580" t="s">
        <v>69</v>
      </c>
      <c r="AB2580" t="s">
        <v>10774</v>
      </c>
      <c r="AC2580">
        <v>442123</v>
      </c>
    </row>
    <row r="2581" spans="1:29">
      <c r="A2581">
        <f t="shared" ca="1" si="40"/>
        <v>0.77647988519275046</v>
      </c>
      <c r="B2581" t="s">
        <v>1143</v>
      </c>
      <c r="C2581">
        <v>9475548</v>
      </c>
      <c r="D2581" s="2">
        <v>43347</v>
      </c>
      <c r="E2581" t="s">
        <v>7515</v>
      </c>
      <c r="F2581" t="s">
        <v>10775</v>
      </c>
      <c r="G2581">
        <v>5</v>
      </c>
      <c r="H2581" t="s">
        <v>58</v>
      </c>
      <c r="I2581" t="s">
        <v>1145</v>
      </c>
      <c r="J2581">
        <v>65964</v>
      </c>
      <c r="K2581">
        <v>5</v>
      </c>
      <c r="L2581" s="2">
        <v>42095</v>
      </c>
      <c r="M2581" s="2">
        <v>44074</v>
      </c>
      <c r="N2581" t="s">
        <v>7517</v>
      </c>
      <c r="O2581">
        <v>12</v>
      </c>
      <c r="P2581" t="s">
        <v>1357</v>
      </c>
      <c r="Q2581" t="s">
        <v>217</v>
      </c>
      <c r="R2581" t="s">
        <v>120</v>
      </c>
      <c r="S2581" t="s">
        <v>67</v>
      </c>
      <c r="T2581" t="s">
        <v>68</v>
      </c>
      <c r="U2581">
        <v>2018</v>
      </c>
      <c r="V2581">
        <v>529595</v>
      </c>
      <c r="W2581" t="s">
        <v>69</v>
      </c>
      <c r="X2581" t="s">
        <v>1143</v>
      </c>
      <c r="Y2581">
        <v>322696</v>
      </c>
      <c r="Z2581">
        <v>206899</v>
      </c>
      <c r="AA2581" t="s">
        <v>69</v>
      </c>
      <c r="AB2581" t="s">
        <v>10776</v>
      </c>
      <c r="AC2581">
        <v>529595</v>
      </c>
    </row>
    <row r="2582" spans="1:29">
      <c r="A2582">
        <f t="shared" ca="1" si="40"/>
        <v>6.4622922725346532E-2</v>
      </c>
      <c r="B2582" t="s">
        <v>109</v>
      </c>
      <c r="C2582">
        <v>9331687</v>
      </c>
      <c r="D2582" s="2">
        <v>42972</v>
      </c>
      <c r="E2582" t="s">
        <v>56</v>
      </c>
      <c r="F2582" t="s">
        <v>10777</v>
      </c>
      <c r="G2582">
        <v>5</v>
      </c>
      <c r="H2582" t="s">
        <v>58</v>
      </c>
      <c r="I2582" t="s">
        <v>112</v>
      </c>
      <c r="J2582">
        <v>4864</v>
      </c>
      <c r="K2582">
        <v>34</v>
      </c>
      <c r="L2582" s="2">
        <v>30498</v>
      </c>
      <c r="M2582" s="2">
        <v>43708</v>
      </c>
      <c r="N2582" t="s">
        <v>1355</v>
      </c>
      <c r="O2582">
        <v>5</v>
      </c>
      <c r="P2582" t="s">
        <v>524</v>
      </c>
      <c r="Q2582" t="s">
        <v>83</v>
      </c>
      <c r="R2582" t="s">
        <v>84</v>
      </c>
      <c r="S2582" t="s">
        <v>67</v>
      </c>
      <c r="T2582" t="s">
        <v>68</v>
      </c>
      <c r="U2582">
        <v>2017</v>
      </c>
      <c r="V2582">
        <v>390000</v>
      </c>
      <c r="W2582" t="s">
        <v>69</v>
      </c>
      <c r="X2582" t="s">
        <v>109</v>
      </c>
      <c r="Y2582">
        <v>250000</v>
      </c>
      <c r="Z2582">
        <v>140000</v>
      </c>
      <c r="AA2582" t="s">
        <v>69</v>
      </c>
      <c r="AB2582" t="s">
        <v>10778</v>
      </c>
      <c r="AC2582">
        <v>390000</v>
      </c>
    </row>
    <row r="2583" spans="1:29">
      <c r="A2583">
        <f t="shared" ca="1" si="40"/>
        <v>0.64673147639118334</v>
      </c>
      <c r="B2583" t="s">
        <v>254</v>
      </c>
      <c r="C2583">
        <v>9198169</v>
      </c>
      <c r="D2583" s="2">
        <v>42726</v>
      </c>
      <c r="E2583" t="s">
        <v>76</v>
      </c>
      <c r="F2583" t="s">
        <v>10779</v>
      </c>
      <c r="G2583">
        <v>5</v>
      </c>
      <c r="H2583" t="s">
        <v>58</v>
      </c>
      <c r="I2583" t="s">
        <v>256</v>
      </c>
      <c r="J2583">
        <v>104291</v>
      </c>
      <c r="K2583">
        <v>4</v>
      </c>
      <c r="L2583" s="2">
        <v>41685</v>
      </c>
      <c r="M2583" s="2">
        <v>43465</v>
      </c>
      <c r="N2583" t="s">
        <v>507</v>
      </c>
      <c r="O2583">
        <v>13</v>
      </c>
      <c r="P2583" t="s">
        <v>1222</v>
      </c>
      <c r="Q2583" t="s">
        <v>217</v>
      </c>
      <c r="R2583" t="s">
        <v>120</v>
      </c>
      <c r="S2583" t="s">
        <v>67</v>
      </c>
      <c r="T2583" t="s">
        <v>68</v>
      </c>
      <c r="U2583">
        <v>2017</v>
      </c>
      <c r="V2583">
        <v>322050</v>
      </c>
      <c r="W2583" t="s">
        <v>69</v>
      </c>
      <c r="X2583" t="s">
        <v>254</v>
      </c>
      <c r="Y2583">
        <v>190000</v>
      </c>
      <c r="Z2583">
        <v>132050</v>
      </c>
      <c r="AA2583" t="s">
        <v>69</v>
      </c>
      <c r="AB2583" t="s">
        <v>10780</v>
      </c>
      <c r="AC2583">
        <v>322050</v>
      </c>
    </row>
    <row r="2584" spans="1:29">
      <c r="A2584">
        <f t="shared" ca="1" si="40"/>
        <v>0.48047805217708839</v>
      </c>
      <c r="B2584" t="s">
        <v>254</v>
      </c>
      <c r="C2584">
        <v>9265894</v>
      </c>
      <c r="D2584" s="2">
        <v>42860</v>
      </c>
      <c r="E2584" t="s">
        <v>10781</v>
      </c>
      <c r="F2584" t="s">
        <v>10782</v>
      </c>
      <c r="G2584">
        <v>5</v>
      </c>
      <c r="H2584" t="s">
        <v>58</v>
      </c>
      <c r="I2584" t="s">
        <v>256</v>
      </c>
      <c r="J2584">
        <v>113237</v>
      </c>
      <c r="K2584">
        <v>4</v>
      </c>
      <c r="L2584" s="2">
        <v>41852</v>
      </c>
      <c r="M2584" s="2">
        <v>43220</v>
      </c>
      <c r="N2584" t="s">
        <v>2301</v>
      </c>
      <c r="O2584">
        <v>10</v>
      </c>
      <c r="P2584" t="s">
        <v>216</v>
      </c>
      <c r="Q2584" t="s">
        <v>217</v>
      </c>
      <c r="R2584" t="s">
        <v>120</v>
      </c>
      <c r="S2584" t="s">
        <v>85</v>
      </c>
      <c r="T2584" t="s">
        <v>68</v>
      </c>
      <c r="U2584">
        <v>2017</v>
      </c>
      <c r="V2584">
        <v>384612</v>
      </c>
      <c r="W2584" t="s">
        <v>69</v>
      </c>
      <c r="X2584" t="s">
        <v>254</v>
      </c>
      <c r="Y2584">
        <v>275632</v>
      </c>
      <c r="Z2584">
        <v>108980</v>
      </c>
      <c r="AA2584" t="s">
        <v>69</v>
      </c>
      <c r="AB2584" t="s">
        <v>10783</v>
      </c>
      <c r="AC2584">
        <v>384612</v>
      </c>
    </row>
    <row r="2585" spans="1:29">
      <c r="A2585">
        <f t="shared" ca="1" si="40"/>
        <v>0.62509686313236446</v>
      </c>
      <c r="B2585" t="s">
        <v>55</v>
      </c>
      <c r="C2585">
        <v>9857922</v>
      </c>
      <c r="D2585" s="2">
        <v>43503</v>
      </c>
      <c r="E2585" t="s">
        <v>76</v>
      </c>
      <c r="F2585" t="s">
        <v>10784</v>
      </c>
      <c r="G2585">
        <v>6</v>
      </c>
      <c r="H2585" t="s">
        <v>58</v>
      </c>
      <c r="I2585" t="s">
        <v>59</v>
      </c>
      <c r="J2585">
        <v>82432</v>
      </c>
      <c r="K2585">
        <v>7</v>
      </c>
      <c r="L2585" s="2">
        <v>41306</v>
      </c>
      <c r="M2585" s="2">
        <v>43496</v>
      </c>
      <c r="N2585" t="s">
        <v>735</v>
      </c>
      <c r="O2585">
        <v>14</v>
      </c>
      <c r="P2585" t="s">
        <v>1038</v>
      </c>
      <c r="Q2585" t="s">
        <v>1039</v>
      </c>
      <c r="R2585" t="s">
        <v>120</v>
      </c>
      <c r="S2585" t="s">
        <v>121</v>
      </c>
      <c r="T2585" t="s">
        <v>68</v>
      </c>
      <c r="U2585">
        <v>2017</v>
      </c>
      <c r="V2585">
        <v>19444</v>
      </c>
      <c r="W2585" t="s">
        <v>69</v>
      </c>
      <c r="X2585" t="s">
        <v>55</v>
      </c>
      <c r="Y2585">
        <v>12000</v>
      </c>
      <c r="Z2585">
        <v>7444</v>
      </c>
      <c r="AA2585" t="s">
        <v>69</v>
      </c>
      <c r="AB2585" t="s">
        <v>10785</v>
      </c>
      <c r="AC2585">
        <v>19444</v>
      </c>
    </row>
    <row r="2586" spans="1:29">
      <c r="A2586">
        <f t="shared" ca="1" si="40"/>
        <v>0.6756370359084195</v>
      </c>
      <c r="B2586" t="s">
        <v>327</v>
      </c>
      <c r="C2586">
        <v>9492364</v>
      </c>
      <c r="D2586" s="2">
        <v>43202</v>
      </c>
      <c r="E2586" t="s">
        <v>56</v>
      </c>
      <c r="F2586" t="s">
        <v>10786</v>
      </c>
      <c r="G2586">
        <v>5</v>
      </c>
      <c r="H2586" t="s">
        <v>58</v>
      </c>
      <c r="I2586" t="s">
        <v>330</v>
      </c>
      <c r="J2586">
        <v>16121</v>
      </c>
      <c r="K2586">
        <v>4</v>
      </c>
      <c r="L2586" s="2">
        <v>42217</v>
      </c>
      <c r="M2586" s="2">
        <v>43951</v>
      </c>
      <c r="N2586" t="s">
        <v>4403</v>
      </c>
      <c r="O2586">
        <v>7</v>
      </c>
      <c r="P2586" t="s">
        <v>64</v>
      </c>
      <c r="Q2586" t="s">
        <v>65</v>
      </c>
      <c r="R2586" t="s">
        <v>66</v>
      </c>
      <c r="S2586" t="s">
        <v>67</v>
      </c>
      <c r="T2586" t="s">
        <v>68</v>
      </c>
      <c r="U2586">
        <v>2018</v>
      </c>
      <c r="V2586">
        <v>422481</v>
      </c>
      <c r="W2586" t="s">
        <v>69</v>
      </c>
      <c r="X2586" t="s">
        <v>327</v>
      </c>
      <c r="Y2586">
        <v>260791</v>
      </c>
      <c r="Z2586">
        <v>161690</v>
      </c>
      <c r="AA2586" t="s">
        <v>69</v>
      </c>
      <c r="AB2586" t="s">
        <v>10787</v>
      </c>
      <c r="AC2586">
        <v>422481</v>
      </c>
    </row>
    <row r="2587" spans="1:29">
      <c r="A2587">
        <f t="shared" ca="1" si="40"/>
        <v>0.86266405243738853</v>
      </c>
      <c r="B2587" t="s">
        <v>241</v>
      </c>
      <c r="C2587">
        <v>9473076</v>
      </c>
      <c r="D2587" s="2">
        <v>43215</v>
      </c>
      <c r="E2587" t="s">
        <v>10788</v>
      </c>
      <c r="F2587" t="s">
        <v>10789</v>
      </c>
      <c r="G2587">
        <v>5</v>
      </c>
      <c r="H2587" t="s">
        <v>58</v>
      </c>
      <c r="I2587" t="s">
        <v>243</v>
      </c>
      <c r="J2587">
        <v>91075</v>
      </c>
      <c r="K2587">
        <v>10</v>
      </c>
      <c r="L2587" s="2">
        <v>39417</v>
      </c>
      <c r="M2587" s="2">
        <v>43951</v>
      </c>
      <c r="N2587" t="s">
        <v>10790</v>
      </c>
      <c r="O2587">
        <v>1</v>
      </c>
      <c r="P2587" t="s">
        <v>161</v>
      </c>
      <c r="Q2587" t="s">
        <v>162</v>
      </c>
      <c r="R2587" t="s">
        <v>163</v>
      </c>
      <c r="S2587" t="s">
        <v>67</v>
      </c>
      <c r="T2587" t="s">
        <v>68</v>
      </c>
      <c r="U2587">
        <v>2018</v>
      </c>
      <c r="V2587">
        <v>364437</v>
      </c>
      <c r="W2587" t="s">
        <v>69</v>
      </c>
      <c r="X2587" t="s">
        <v>241</v>
      </c>
      <c r="Y2587">
        <v>247402</v>
      </c>
      <c r="Z2587">
        <v>129886</v>
      </c>
      <c r="AA2587" t="s">
        <v>69</v>
      </c>
      <c r="AB2587" t="s">
        <v>10791</v>
      </c>
      <c r="AC2587">
        <v>364437</v>
      </c>
    </row>
    <row r="2588" spans="1:29">
      <c r="A2588">
        <f t="shared" ca="1" si="40"/>
        <v>0.68335320612241757</v>
      </c>
      <c r="B2588" t="s">
        <v>254</v>
      </c>
      <c r="C2588">
        <v>9267476</v>
      </c>
      <c r="D2588" s="2">
        <v>42836</v>
      </c>
      <c r="E2588" t="s">
        <v>56</v>
      </c>
      <c r="F2588" t="s">
        <v>10792</v>
      </c>
      <c r="G2588">
        <v>5</v>
      </c>
      <c r="H2588" t="s">
        <v>58</v>
      </c>
      <c r="I2588" t="s">
        <v>256</v>
      </c>
      <c r="J2588">
        <v>63666</v>
      </c>
      <c r="K2588">
        <v>12</v>
      </c>
      <c r="L2588" s="2">
        <v>37347</v>
      </c>
      <c r="M2588" s="2">
        <v>43585</v>
      </c>
      <c r="N2588" t="s">
        <v>8095</v>
      </c>
      <c r="O2588">
        <v>7</v>
      </c>
      <c r="P2588" t="s">
        <v>189</v>
      </c>
      <c r="Q2588" t="s">
        <v>190</v>
      </c>
      <c r="R2588" t="s">
        <v>191</v>
      </c>
      <c r="S2588" t="s">
        <v>729</v>
      </c>
      <c r="T2588" t="s">
        <v>68</v>
      </c>
      <c r="U2588">
        <v>2017</v>
      </c>
      <c r="V2588">
        <v>570241</v>
      </c>
      <c r="W2588" t="s">
        <v>69</v>
      </c>
      <c r="X2588" t="s">
        <v>254</v>
      </c>
      <c r="Y2588">
        <v>374000</v>
      </c>
      <c r="Z2588">
        <v>196241</v>
      </c>
      <c r="AA2588" t="s">
        <v>69</v>
      </c>
      <c r="AB2588" t="s">
        <v>10793</v>
      </c>
      <c r="AC2588">
        <v>570241</v>
      </c>
    </row>
    <row r="2589" spans="1:29">
      <c r="A2589">
        <f t="shared" ca="1" si="40"/>
        <v>0.4483488963175426</v>
      </c>
      <c r="B2589" t="s">
        <v>254</v>
      </c>
      <c r="C2589">
        <v>9265893</v>
      </c>
      <c r="D2589" s="2">
        <v>42859</v>
      </c>
      <c r="E2589" t="s">
        <v>76</v>
      </c>
      <c r="F2589" t="s">
        <v>10794</v>
      </c>
      <c r="G2589">
        <v>5</v>
      </c>
      <c r="H2589" t="s">
        <v>58</v>
      </c>
      <c r="I2589" t="s">
        <v>256</v>
      </c>
      <c r="J2589">
        <v>110432</v>
      </c>
      <c r="K2589">
        <v>5</v>
      </c>
      <c r="L2589" s="2">
        <v>41760</v>
      </c>
      <c r="M2589" s="2">
        <v>43585</v>
      </c>
      <c r="N2589" t="s">
        <v>2395</v>
      </c>
      <c r="O2589">
        <v>6</v>
      </c>
      <c r="P2589" t="s">
        <v>333</v>
      </c>
      <c r="Q2589" t="s">
        <v>334</v>
      </c>
      <c r="R2589" t="s">
        <v>335</v>
      </c>
      <c r="S2589" t="s">
        <v>85</v>
      </c>
      <c r="T2589" t="s">
        <v>68</v>
      </c>
      <c r="U2589">
        <v>2017</v>
      </c>
      <c r="V2589">
        <v>261423</v>
      </c>
      <c r="W2589" t="s">
        <v>69</v>
      </c>
      <c r="X2589" t="s">
        <v>254</v>
      </c>
      <c r="Y2589">
        <v>202000</v>
      </c>
      <c r="Z2589">
        <v>59423</v>
      </c>
      <c r="AA2589" t="s">
        <v>69</v>
      </c>
      <c r="AB2589" t="s">
        <v>10795</v>
      </c>
      <c r="AC2589">
        <v>261423</v>
      </c>
    </row>
    <row r="2590" spans="1:29">
      <c r="A2590">
        <f t="shared" ca="1" si="40"/>
        <v>0.37258174167873859</v>
      </c>
      <c r="B2590" t="s">
        <v>241</v>
      </c>
      <c r="C2590">
        <v>9542875</v>
      </c>
      <c r="D2590" s="2">
        <v>43175</v>
      </c>
      <c r="E2590" t="s">
        <v>76</v>
      </c>
      <c r="F2590" t="s">
        <v>10796</v>
      </c>
      <c r="G2590">
        <v>5</v>
      </c>
      <c r="H2590" t="s">
        <v>58</v>
      </c>
      <c r="I2590" t="s">
        <v>243</v>
      </c>
      <c r="J2590">
        <v>81522</v>
      </c>
      <c r="K2590">
        <v>9</v>
      </c>
      <c r="L2590" s="2">
        <v>39326</v>
      </c>
      <c r="M2590" s="2">
        <v>43555</v>
      </c>
      <c r="N2590" t="s">
        <v>158</v>
      </c>
      <c r="O2590">
        <v>1</v>
      </c>
      <c r="P2590" t="s">
        <v>825</v>
      </c>
      <c r="Q2590" t="s">
        <v>826</v>
      </c>
      <c r="R2590" t="s">
        <v>827</v>
      </c>
      <c r="S2590" t="s">
        <v>67</v>
      </c>
      <c r="T2590" t="s">
        <v>68</v>
      </c>
      <c r="U2590">
        <v>2018</v>
      </c>
      <c r="V2590">
        <v>474714</v>
      </c>
      <c r="W2590" t="s">
        <v>69</v>
      </c>
      <c r="X2590" t="s">
        <v>241</v>
      </c>
      <c r="Y2590">
        <v>445956</v>
      </c>
      <c r="Z2590">
        <v>28758</v>
      </c>
      <c r="AA2590" t="s">
        <v>69</v>
      </c>
      <c r="AB2590" t="s">
        <v>10797</v>
      </c>
      <c r="AC2590">
        <v>474714</v>
      </c>
    </row>
    <row r="2591" spans="1:29">
      <c r="A2591">
        <f t="shared" ca="1" si="40"/>
        <v>0.94475408701265018</v>
      </c>
      <c r="B2591" t="s">
        <v>687</v>
      </c>
      <c r="C2591">
        <v>9485927</v>
      </c>
      <c r="D2591" s="2">
        <v>43235</v>
      </c>
      <c r="E2591" t="s">
        <v>3467</v>
      </c>
      <c r="F2591" t="s">
        <v>10798</v>
      </c>
      <c r="G2591">
        <v>5</v>
      </c>
      <c r="H2591" t="s">
        <v>58</v>
      </c>
      <c r="I2591" t="s">
        <v>689</v>
      </c>
      <c r="J2591">
        <v>14366</v>
      </c>
      <c r="K2591">
        <v>5</v>
      </c>
      <c r="L2591" s="2">
        <v>41791</v>
      </c>
      <c r="M2591" s="2">
        <v>43616</v>
      </c>
      <c r="N2591" t="s">
        <v>2423</v>
      </c>
      <c r="O2591">
        <v>12</v>
      </c>
      <c r="P2591" t="s">
        <v>1357</v>
      </c>
      <c r="Q2591" t="s">
        <v>217</v>
      </c>
      <c r="R2591" t="s">
        <v>120</v>
      </c>
      <c r="S2591" t="s">
        <v>67</v>
      </c>
      <c r="T2591" t="s">
        <v>68</v>
      </c>
      <c r="U2591">
        <v>2018</v>
      </c>
      <c r="V2591">
        <v>349618</v>
      </c>
      <c r="W2591" t="s">
        <v>69</v>
      </c>
      <c r="X2591" t="s">
        <v>687</v>
      </c>
      <c r="Y2591">
        <v>275898</v>
      </c>
      <c r="Z2591">
        <v>73720</v>
      </c>
      <c r="AA2591" t="s">
        <v>69</v>
      </c>
      <c r="AB2591" t="s">
        <v>10799</v>
      </c>
      <c r="AC2591">
        <v>349618</v>
      </c>
    </row>
    <row r="2592" spans="1:29">
      <c r="A2592">
        <f t="shared" ca="1" si="40"/>
        <v>0.60630339736464856</v>
      </c>
      <c r="B2592" t="s">
        <v>109</v>
      </c>
      <c r="C2592">
        <v>9350346</v>
      </c>
      <c r="D2592" s="2">
        <v>42852</v>
      </c>
      <c r="E2592" t="s">
        <v>76</v>
      </c>
      <c r="F2592" t="s">
        <v>10800</v>
      </c>
      <c r="G2592">
        <v>5</v>
      </c>
      <c r="H2592" t="s">
        <v>58</v>
      </c>
      <c r="I2592" t="s">
        <v>112</v>
      </c>
      <c r="J2592">
        <v>13408</v>
      </c>
      <c r="K2592">
        <v>11</v>
      </c>
      <c r="L2592" s="2">
        <v>37164</v>
      </c>
      <c r="M2592" s="2">
        <v>43951</v>
      </c>
      <c r="N2592" t="s">
        <v>1355</v>
      </c>
      <c r="O2592">
        <v>36</v>
      </c>
      <c r="P2592" t="s">
        <v>1090</v>
      </c>
      <c r="Q2592" t="s">
        <v>1091</v>
      </c>
      <c r="R2592" t="s">
        <v>149</v>
      </c>
      <c r="S2592" t="s">
        <v>67</v>
      </c>
      <c r="T2592" t="s">
        <v>68</v>
      </c>
      <c r="U2592">
        <v>2017</v>
      </c>
      <c r="V2592">
        <v>385000</v>
      </c>
      <c r="W2592" t="s">
        <v>69</v>
      </c>
      <c r="X2592" t="s">
        <v>109</v>
      </c>
      <c r="Y2592">
        <v>250000</v>
      </c>
      <c r="Z2592">
        <v>135000</v>
      </c>
      <c r="AA2592" t="s">
        <v>69</v>
      </c>
      <c r="AB2592" t="s">
        <v>10801</v>
      </c>
      <c r="AC2592">
        <v>385000</v>
      </c>
    </row>
    <row r="2593" spans="1:29">
      <c r="A2593">
        <f t="shared" ca="1" si="40"/>
        <v>0.50808858878741625</v>
      </c>
      <c r="B2593" t="s">
        <v>55</v>
      </c>
      <c r="C2593">
        <v>9265144</v>
      </c>
      <c r="D2593" s="2">
        <v>42760</v>
      </c>
      <c r="E2593" t="s">
        <v>76</v>
      </c>
      <c r="F2593" t="s">
        <v>10802</v>
      </c>
      <c r="G2593">
        <v>5</v>
      </c>
      <c r="H2593" t="s">
        <v>58</v>
      </c>
      <c r="I2593" t="s">
        <v>59</v>
      </c>
      <c r="J2593">
        <v>49119</v>
      </c>
      <c r="K2593">
        <v>11</v>
      </c>
      <c r="L2593" s="2">
        <v>38443</v>
      </c>
      <c r="M2593" s="2">
        <v>43496</v>
      </c>
      <c r="N2593" t="s">
        <v>845</v>
      </c>
      <c r="O2593">
        <v>9</v>
      </c>
      <c r="P2593" t="s">
        <v>572</v>
      </c>
      <c r="Q2593" t="s">
        <v>175</v>
      </c>
      <c r="R2593" t="s">
        <v>176</v>
      </c>
      <c r="S2593" t="s">
        <v>67</v>
      </c>
      <c r="T2593" t="s">
        <v>68</v>
      </c>
      <c r="U2593">
        <v>2017</v>
      </c>
      <c r="V2593">
        <v>367179</v>
      </c>
      <c r="W2593" t="s">
        <v>69</v>
      </c>
      <c r="X2593" t="s">
        <v>55</v>
      </c>
      <c r="Y2593">
        <v>234619</v>
      </c>
      <c r="Z2593">
        <v>132560</v>
      </c>
      <c r="AA2593" t="s">
        <v>69</v>
      </c>
      <c r="AB2593" t="s">
        <v>10803</v>
      </c>
      <c r="AC2593">
        <v>367179</v>
      </c>
    </row>
    <row r="2594" spans="1:29">
      <c r="A2594">
        <f t="shared" ca="1" si="40"/>
        <v>0.96975621742365237</v>
      </c>
      <c r="B2594" t="s">
        <v>303</v>
      </c>
      <c r="C2594">
        <v>9211311</v>
      </c>
      <c r="D2594" s="2">
        <v>42760</v>
      </c>
      <c r="E2594" t="s">
        <v>56</v>
      </c>
      <c r="F2594" t="s">
        <v>10804</v>
      </c>
      <c r="G2594">
        <v>5</v>
      </c>
      <c r="H2594" t="s">
        <v>58</v>
      </c>
      <c r="I2594" t="s">
        <v>305</v>
      </c>
      <c r="J2594">
        <v>100281</v>
      </c>
      <c r="K2594">
        <v>4</v>
      </c>
      <c r="L2594" s="2">
        <v>41699</v>
      </c>
      <c r="M2594" s="2">
        <v>43373</v>
      </c>
      <c r="N2594" t="s">
        <v>5736</v>
      </c>
      <c r="O2594">
        <v>5</v>
      </c>
      <c r="P2594" t="s">
        <v>1958</v>
      </c>
      <c r="Q2594" t="s">
        <v>1959</v>
      </c>
      <c r="R2594" t="s">
        <v>347</v>
      </c>
      <c r="S2594" t="s">
        <v>67</v>
      </c>
      <c r="T2594" t="s">
        <v>68</v>
      </c>
      <c r="U2594">
        <v>2017</v>
      </c>
      <c r="V2594">
        <v>280350</v>
      </c>
      <c r="W2594" t="s">
        <v>69</v>
      </c>
      <c r="X2594" t="s">
        <v>303</v>
      </c>
      <c r="Y2594">
        <v>222500</v>
      </c>
      <c r="Z2594">
        <v>57850</v>
      </c>
      <c r="AA2594" t="s">
        <v>69</v>
      </c>
      <c r="AB2594" t="s">
        <v>10805</v>
      </c>
      <c r="AC2594">
        <v>280350</v>
      </c>
    </row>
    <row r="2595" spans="1:29">
      <c r="A2595">
        <f t="shared" ca="1" si="40"/>
        <v>0.41845188742600137</v>
      </c>
      <c r="B2595" t="s">
        <v>241</v>
      </c>
      <c r="C2595">
        <v>9251885</v>
      </c>
      <c r="D2595" s="2">
        <v>42825</v>
      </c>
      <c r="E2595" t="s">
        <v>76</v>
      </c>
      <c r="F2595" t="s">
        <v>10806</v>
      </c>
      <c r="G2595">
        <v>5</v>
      </c>
      <c r="H2595" t="s">
        <v>58</v>
      </c>
      <c r="I2595" t="s">
        <v>243</v>
      </c>
      <c r="J2595">
        <v>122375</v>
      </c>
      <c r="K2595">
        <v>4</v>
      </c>
      <c r="L2595" s="2">
        <v>41739</v>
      </c>
      <c r="M2595" s="2">
        <v>43555</v>
      </c>
      <c r="N2595" t="s">
        <v>1905</v>
      </c>
      <c r="O2595">
        <v>11</v>
      </c>
      <c r="P2595" t="s">
        <v>532</v>
      </c>
      <c r="Q2595" t="s">
        <v>533</v>
      </c>
      <c r="R2595" t="s">
        <v>149</v>
      </c>
      <c r="S2595" t="s">
        <v>67</v>
      </c>
      <c r="T2595" t="s">
        <v>68</v>
      </c>
      <c r="U2595">
        <v>2017</v>
      </c>
      <c r="V2595">
        <v>396250</v>
      </c>
      <c r="W2595" t="s">
        <v>69</v>
      </c>
      <c r="X2595" t="s">
        <v>241</v>
      </c>
      <c r="Y2595">
        <v>250000</v>
      </c>
      <c r="Z2595">
        <v>146250</v>
      </c>
      <c r="AA2595" t="s">
        <v>69</v>
      </c>
      <c r="AB2595" t="s">
        <v>10807</v>
      </c>
      <c r="AC2595">
        <v>396250</v>
      </c>
    </row>
    <row r="2596" spans="1:29">
      <c r="A2596">
        <f t="shared" ca="1" si="40"/>
        <v>0.82020075472979637</v>
      </c>
      <c r="B2596" t="s">
        <v>241</v>
      </c>
      <c r="C2596">
        <v>9194427</v>
      </c>
      <c r="D2596" s="2">
        <v>42691</v>
      </c>
      <c r="E2596" t="s">
        <v>76</v>
      </c>
      <c r="F2596" t="s">
        <v>10808</v>
      </c>
      <c r="G2596">
        <v>5</v>
      </c>
      <c r="H2596" t="s">
        <v>58</v>
      </c>
      <c r="I2596" t="s">
        <v>243</v>
      </c>
      <c r="J2596">
        <v>122130</v>
      </c>
      <c r="K2596">
        <v>4</v>
      </c>
      <c r="L2596" s="2">
        <v>41640</v>
      </c>
      <c r="M2596" s="2">
        <v>43100</v>
      </c>
      <c r="N2596" t="s">
        <v>8220</v>
      </c>
      <c r="O2596">
        <v>1</v>
      </c>
      <c r="P2596" t="s">
        <v>2641</v>
      </c>
      <c r="Q2596" t="s">
        <v>2642</v>
      </c>
      <c r="R2596" t="s">
        <v>555</v>
      </c>
      <c r="S2596" t="s">
        <v>473</v>
      </c>
      <c r="T2596" t="s">
        <v>68</v>
      </c>
      <c r="U2596">
        <v>2017</v>
      </c>
      <c r="V2596">
        <v>390000</v>
      </c>
      <c r="W2596" t="s">
        <v>69</v>
      </c>
      <c r="X2596" t="s">
        <v>241</v>
      </c>
      <c r="Y2596">
        <v>250000</v>
      </c>
      <c r="Z2596">
        <v>140000</v>
      </c>
      <c r="AA2596" t="s">
        <v>69</v>
      </c>
      <c r="AB2596" t="s">
        <v>10809</v>
      </c>
      <c r="AC2596">
        <v>390000</v>
      </c>
    </row>
    <row r="2597" spans="1:29">
      <c r="A2597">
        <f t="shared" ca="1" si="40"/>
        <v>0.93197019631630063</v>
      </c>
      <c r="B2597" t="s">
        <v>254</v>
      </c>
      <c r="C2597">
        <v>9490338</v>
      </c>
      <c r="D2597" s="2">
        <v>43251</v>
      </c>
      <c r="E2597" t="s">
        <v>56</v>
      </c>
      <c r="F2597" t="s">
        <v>10810</v>
      </c>
      <c r="G2597">
        <v>5</v>
      </c>
      <c r="H2597" t="s">
        <v>58</v>
      </c>
      <c r="I2597" t="s">
        <v>256</v>
      </c>
      <c r="J2597">
        <v>61706</v>
      </c>
      <c r="K2597">
        <v>17</v>
      </c>
      <c r="L2597" s="2">
        <v>36708</v>
      </c>
      <c r="M2597" s="2">
        <v>43982</v>
      </c>
      <c r="N2597" t="s">
        <v>10811</v>
      </c>
      <c r="O2597">
        <v>12</v>
      </c>
      <c r="P2597" t="s">
        <v>1357</v>
      </c>
      <c r="Q2597" t="s">
        <v>217</v>
      </c>
      <c r="R2597" t="s">
        <v>120</v>
      </c>
      <c r="S2597" t="s">
        <v>67</v>
      </c>
      <c r="T2597" t="s">
        <v>68</v>
      </c>
      <c r="U2597">
        <v>2018</v>
      </c>
      <c r="V2597">
        <v>367391</v>
      </c>
      <c r="W2597" t="s">
        <v>69</v>
      </c>
      <c r="X2597" t="s">
        <v>254</v>
      </c>
      <c r="Y2597">
        <v>216750</v>
      </c>
      <c r="Z2597">
        <v>150641</v>
      </c>
      <c r="AA2597" t="s">
        <v>69</v>
      </c>
      <c r="AB2597" t="s">
        <v>10812</v>
      </c>
      <c r="AC2597">
        <v>367391</v>
      </c>
    </row>
    <row r="2598" spans="1:29">
      <c r="A2598">
        <f t="shared" ca="1" si="40"/>
        <v>0.88394202252300924</v>
      </c>
      <c r="B2598" t="s">
        <v>92</v>
      </c>
      <c r="C2598">
        <v>9406061</v>
      </c>
      <c r="D2598" s="2">
        <v>43082</v>
      </c>
      <c r="E2598" t="s">
        <v>76</v>
      </c>
      <c r="F2598" t="s">
        <v>10813</v>
      </c>
      <c r="G2598">
        <v>5</v>
      </c>
      <c r="H2598" t="s">
        <v>58</v>
      </c>
      <c r="I2598" t="s">
        <v>95</v>
      </c>
      <c r="J2598">
        <v>55813</v>
      </c>
      <c r="K2598">
        <v>33</v>
      </c>
      <c r="L2598" s="2">
        <v>30651</v>
      </c>
      <c r="M2598" s="2">
        <v>43830</v>
      </c>
      <c r="N2598" t="s">
        <v>1011</v>
      </c>
      <c r="O2598">
        <v>4</v>
      </c>
      <c r="P2598" t="s">
        <v>234</v>
      </c>
      <c r="Q2598" t="s">
        <v>235</v>
      </c>
      <c r="R2598" t="s">
        <v>236</v>
      </c>
      <c r="S2598" t="s">
        <v>67</v>
      </c>
      <c r="T2598" t="s">
        <v>68</v>
      </c>
      <c r="U2598">
        <v>2018</v>
      </c>
      <c r="V2598">
        <v>469793</v>
      </c>
      <c r="W2598" t="s">
        <v>69</v>
      </c>
      <c r="X2598" t="s">
        <v>92</v>
      </c>
      <c r="Y2598">
        <v>308061</v>
      </c>
      <c r="Z2598">
        <v>161732</v>
      </c>
      <c r="AA2598" t="s">
        <v>69</v>
      </c>
      <c r="AB2598" t="s">
        <v>10814</v>
      </c>
      <c r="AC2598">
        <v>469793</v>
      </c>
    </row>
    <row r="2599" spans="1:29">
      <c r="A2599">
        <f t="shared" ca="1" si="40"/>
        <v>0.30306006038639799</v>
      </c>
      <c r="B2599" t="s">
        <v>109</v>
      </c>
      <c r="C2599">
        <v>9533562</v>
      </c>
      <c r="D2599" s="2">
        <v>43318</v>
      </c>
      <c r="E2599" t="s">
        <v>56</v>
      </c>
      <c r="F2599" t="s">
        <v>10815</v>
      </c>
      <c r="G2599">
        <v>5</v>
      </c>
      <c r="H2599" t="s">
        <v>58</v>
      </c>
      <c r="I2599" t="s">
        <v>112</v>
      </c>
      <c r="J2599">
        <v>17707</v>
      </c>
      <c r="K2599">
        <v>9</v>
      </c>
      <c r="L2599" s="2">
        <v>38930</v>
      </c>
      <c r="M2599" s="2">
        <v>43646</v>
      </c>
      <c r="N2599" t="s">
        <v>225</v>
      </c>
      <c r="O2599">
        <v>37</v>
      </c>
      <c r="P2599" t="s">
        <v>1741</v>
      </c>
      <c r="Q2599" t="s">
        <v>1742</v>
      </c>
      <c r="R2599" t="s">
        <v>149</v>
      </c>
      <c r="S2599" t="s">
        <v>85</v>
      </c>
      <c r="T2599" t="s">
        <v>68</v>
      </c>
      <c r="U2599">
        <v>2018</v>
      </c>
      <c r="V2599">
        <v>326836</v>
      </c>
      <c r="W2599" t="s">
        <v>69</v>
      </c>
      <c r="X2599" t="s">
        <v>109</v>
      </c>
      <c r="Y2599">
        <v>222548</v>
      </c>
      <c r="Z2599">
        <v>104288</v>
      </c>
      <c r="AA2599" t="s">
        <v>69</v>
      </c>
      <c r="AB2599" t="s">
        <v>10816</v>
      </c>
      <c r="AC2599">
        <v>326836</v>
      </c>
    </row>
    <row r="2600" spans="1:29">
      <c r="A2600">
        <f t="shared" ca="1" si="40"/>
        <v>0.33501465278499876</v>
      </c>
      <c r="B2600" t="s">
        <v>199</v>
      </c>
      <c r="C2600">
        <v>9514074</v>
      </c>
      <c r="D2600" s="2">
        <v>43273</v>
      </c>
      <c r="E2600" t="s">
        <v>76</v>
      </c>
      <c r="F2600" t="s">
        <v>10817</v>
      </c>
      <c r="G2600">
        <v>5</v>
      </c>
      <c r="H2600" t="s">
        <v>58</v>
      </c>
      <c r="I2600" t="s">
        <v>149</v>
      </c>
      <c r="J2600">
        <v>184717</v>
      </c>
      <c r="K2600">
        <v>5</v>
      </c>
      <c r="L2600" s="2">
        <v>41883</v>
      </c>
      <c r="M2600" s="2">
        <v>44012</v>
      </c>
      <c r="N2600" t="s">
        <v>489</v>
      </c>
      <c r="O2600">
        <v>98</v>
      </c>
      <c r="P2600" t="s">
        <v>3917</v>
      </c>
      <c r="Q2600" t="s">
        <v>3918</v>
      </c>
      <c r="R2600" t="s">
        <v>689</v>
      </c>
      <c r="S2600" t="s">
        <v>67</v>
      </c>
      <c r="T2600" t="s">
        <v>68</v>
      </c>
      <c r="U2600">
        <v>2018</v>
      </c>
      <c r="V2600">
        <v>328888</v>
      </c>
      <c r="W2600" t="s">
        <v>69</v>
      </c>
      <c r="X2600" t="s">
        <v>199</v>
      </c>
      <c r="Y2600">
        <v>207500</v>
      </c>
      <c r="Z2600">
        <v>121388</v>
      </c>
      <c r="AA2600" t="s">
        <v>69</v>
      </c>
      <c r="AB2600" t="s">
        <v>10818</v>
      </c>
      <c r="AC2600">
        <v>328888</v>
      </c>
    </row>
    <row r="2601" spans="1:29">
      <c r="A2601">
        <f t="shared" ca="1" si="40"/>
        <v>0.67120412618393643</v>
      </c>
      <c r="B2601" t="s">
        <v>75</v>
      </c>
      <c r="C2601">
        <v>9262849</v>
      </c>
      <c r="D2601" s="2">
        <v>42851</v>
      </c>
      <c r="E2601" t="s">
        <v>5823</v>
      </c>
      <c r="F2601" t="s">
        <v>10819</v>
      </c>
      <c r="G2601">
        <v>5</v>
      </c>
      <c r="H2601" t="s">
        <v>58</v>
      </c>
      <c r="I2601" t="s">
        <v>78</v>
      </c>
      <c r="J2601">
        <v>46217</v>
      </c>
      <c r="K2601">
        <v>5</v>
      </c>
      <c r="L2601" s="2">
        <v>41547</v>
      </c>
      <c r="M2601" s="2">
        <v>43312</v>
      </c>
      <c r="N2601" t="s">
        <v>5825</v>
      </c>
      <c r="O2601">
        <v>7</v>
      </c>
      <c r="P2601" t="s">
        <v>1729</v>
      </c>
      <c r="Q2601" t="s">
        <v>65</v>
      </c>
      <c r="R2601" t="s">
        <v>66</v>
      </c>
      <c r="S2601" t="s">
        <v>413</v>
      </c>
      <c r="T2601" t="s">
        <v>68</v>
      </c>
      <c r="U2601">
        <v>2017</v>
      </c>
      <c r="V2601">
        <v>314675</v>
      </c>
      <c r="W2601" t="s">
        <v>69</v>
      </c>
      <c r="X2601" t="s">
        <v>75</v>
      </c>
      <c r="Y2601">
        <v>205000</v>
      </c>
      <c r="Z2601">
        <v>109675</v>
      </c>
      <c r="AA2601" t="s">
        <v>69</v>
      </c>
      <c r="AB2601" t="s">
        <v>10820</v>
      </c>
      <c r="AC2601">
        <v>314675</v>
      </c>
    </row>
    <row r="2602" spans="1:29">
      <c r="A2602">
        <f t="shared" ca="1" si="40"/>
        <v>9.2028546985428505E-2</v>
      </c>
      <c r="B2602" t="s">
        <v>254</v>
      </c>
      <c r="C2602">
        <v>9521899</v>
      </c>
      <c r="D2602" s="2">
        <v>43277</v>
      </c>
      <c r="E2602" t="s">
        <v>56</v>
      </c>
      <c r="F2602" t="s">
        <v>10821</v>
      </c>
      <c r="G2602">
        <v>5</v>
      </c>
      <c r="H2602" t="s">
        <v>58</v>
      </c>
      <c r="I2602" t="s">
        <v>256</v>
      </c>
      <c r="J2602">
        <v>115683</v>
      </c>
      <c r="K2602">
        <v>4</v>
      </c>
      <c r="L2602" s="2">
        <v>42186</v>
      </c>
      <c r="M2602" s="2">
        <v>43646</v>
      </c>
      <c r="N2602" t="s">
        <v>592</v>
      </c>
      <c r="O2602">
        <v>7</v>
      </c>
      <c r="P2602" t="s">
        <v>2152</v>
      </c>
      <c r="Q2602" t="s">
        <v>472</v>
      </c>
      <c r="R2602" t="s">
        <v>311</v>
      </c>
      <c r="S2602" t="s">
        <v>473</v>
      </c>
      <c r="T2602" t="s">
        <v>68</v>
      </c>
      <c r="U2602">
        <v>2018</v>
      </c>
      <c r="V2602">
        <v>414816</v>
      </c>
      <c r="W2602" t="s">
        <v>69</v>
      </c>
      <c r="X2602" t="s">
        <v>254</v>
      </c>
      <c r="Y2602">
        <v>233699</v>
      </c>
      <c r="Z2602">
        <v>181117</v>
      </c>
      <c r="AA2602" t="s">
        <v>69</v>
      </c>
      <c r="AB2602" t="s">
        <v>10822</v>
      </c>
      <c r="AC2602">
        <v>414816</v>
      </c>
    </row>
    <row r="2603" spans="1:29">
      <c r="A2603">
        <f t="shared" ca="1" si="40"/>
        <v>0.92479522878339382</v>
      </c>
      <c r="B2603" t="s">
        <v>199</v>
      </c>
      <c r="C2603">
        <v>9295843</v>
      </c>
      <c r="D2603" s="2">
        <v>42914</v>
      </c>
      <c r="E2603" t="s">
        <v>76</v>
      </c>
      <c r="F2603" t="s">
        <v>10823</v>
      </c>
      <c r="G2603">
        <v>5</v>
      </c>
      <c r="H2603" t="s">
        <v>58</v>
      </c>
      <c r="I2603" t="s">
        <v>149</v>
      </c>
      <c r="J2603">
        <v>178846</v>
      </c>
      <c r="K2603">
        <v>5</v>
      </c>
      <c r="L2603" s="2">
        <v>41456</v>
      </c>
      <c r="M2603" s="2">
        <v>43646</v>
      </c>
      <c r="N2603" t="s">
        <v>811</v>
      </c>
      <c r="O2603">
        <v>5</v>
      </c>
      <c r="P2603" t="s">
        <v>1261</v>
      </c>
      <c r="Q2603" t="s">
        <v>1262</v>
      </c>
      <c r="R2603" t="s">
        <v>236</v>
      </c>
      <c r="S2603" t="s">
        <v>67</v>
      </c>
      <c r="T2603" t="s">
        <v>68</v>
      </c>
      <c r="U2603">
        <v>2017</v>
      </c>
      <c r="V2603">
        <v>394792</v>
      </c>
      <c r="W2603" t="s">
        <v>69</v>
      </c>
      <c r="X2603" t="s">
        <v>199</v>
      </c>
      <c r="Y2603">
        <v>255018</v>
      </c>
      <c r="Z2603">
        <v>139774</v>
      </c>
      <c r="AA2603" t="s">
        <v>69</v>
      </c>
      <c r="AB2603" t="s">
        <v>10824</v>
      </c>
      <c r="AC2603">
        <v>394792</v>
      </c>
    </row>
    <row r="2604" spans="1:29">
      <c r="A2604">
        <f t="shared" ca="1" si="40"/>
        <v>7.8648160246026833E-2</v>
      </c>
      <c r="B2604" t="s">
        <v>127</v>
      </c>
      <c r="C2604">
        <v>9502366</v>
      </c>
      <c r="D2604" s="2">
        <v>43281</v>
      </c>
      <c r="E2604" t="s">
        <v>4446</v>
      </c>
      <c r="F2604" t="s">
        <v>10825</v>
      </c>
      <c r="G2604">
        <v>5</v>
      </c>
      <c r="H2604" t="s">
        <v>58</v>
      </c>
      <c r="I2604" t="s">
        <v>130</v>
      </c>
      <c r="J2604">
        <v>109901</v>
      </c>
      <c r="K2604">
        <v>3</v>
      </c>
      <c r="L2604" s="2">
        <v>42583</v>
      </c>
      <c r="M2604" s="2">
        <v>43646</v>
      </c>
      <c r="N2604" t="s">
        <v>3489</v>
      </c>
      <c r="O2604">
        <v>11</v>
      </c>
      <c r="P2604" t="s">
        <v>532</v>
      </c>
      <c r="Q2604" t="s">
        <v>533</v>
      </c>
      <c r="R2604" t="s">
        <v>149</v>
      </c>
      <c r="S2604" t="s">
        <v>67</v>
      </c>
      <c r="T2604" t="s">
        <v>68</v>
      </c>
      <c r="U2604">
        <v>2018</v>
      </c>
      <c r="V2604">
        <v>226069</v>
      </c>
      <c r="W2604" t="s">
        <v>69</v>
      </c>
      <c r="X2604" t="s">
        <v>127</v>
      </c>
      <c r="Y2604">
        <v>142630</v>
      </c>
      <c r="Z2604">
        <v>83439</v>
      </c>
      <c r="AA2604" t="s">
        <v>69</v>
      </c>
      <c r="AB2604" t="s">
        <v>10826</v>
      </c>
      <c r="AC2604">
        <v>226069</v>
      </c>
    </row>
    <row r="2605" spans="1:29">
      <c r="A2605">
        <f t="shared" ca="1" si="40"/>
        <v>0.33973683553364897</v>
      </c>
      <c r="B2605" t="s">
        <v>254</v>
      </c>
      <c r="C2605">
        <v>9315888</v>
      </c>
      <c r="D2605" s="2">
        <v>42941</v>
      </c>
      <c r="E2605" t="s">
        <v>56</v>
      </c>
      <c r="F2605" t="s">
        <v>10827</v>
      </c>
      <c r="G2605">
        <v>5</v>
      </c>
      <c r="H2605" t="s">
        <v>58</v>
      </c>
      <c r="I2605" t="s">
        <v>256</v>
      </c>
      <c r="J2605">
        <v>112662</v>
      </c>
      <c r="K2605">
        <v>4</v>
      </c>
      <c r="L2605" s="2">
        <v>41897</v>
      </c>
      <c r="M2605" s="2">
        <v>44043</v>
      </c>
      <c r="N2605" t="s">
        <v>2395</v>
      </c>
      <c r="O2605">
        <v>5</v>
      </c>
      <c r="P2605" t="s">
        <v>1853</v>
      </c>
      <c r="Q2605" t="s">
        <v>83</v>
      </c>
      <c r="R2605" t="s">
        <v>84</v>
      </c>
      <c r="S2605" t="s">
        <v>336</v>
      </c>
      <c r="T2605" t="s">
        <v>68</v>
      </c>
      <c r="U2605">
        <v>2017</v>
      </c>
      <c r="V2605">
        <v>545567</v>
      </c>
      <c r="W2605" t="s">
        <v>69</v>
      </c>
      <c r="X2605" t="s">
        <v>254</v>
      </c>
      <c r="Y2605">
        <v>394702</v>
      </c>
      <c r="Z2605">
        <v>150865</v>
      </c>
      <c r="AA2605" t="s">
        <v>69</v>
      </c>
      <c r="AB2605" t="s">
        <v>10828</v>
      </c>
      <c r="AC2605">
        <v>545567</v>
      </c>
    </row>
    <row r="2606" spans="1:29">
      <c r="A2606">
        <f t="shared" ca="1" si="40"/>
        <v>0.27788995973684383</v>
      </c>
      <c r="B2606" t="s">
        <v>254</v>
      </c>
      <c r="C2606">
        <v>9506783</v>
      </c>
      <c r="D2606" s="2">
        <v>43276</v>
      </c>
      <c r="E2606" t="s">
        <v>56</v>
      </c>
      <c r="F2606" t="s">
        <v>10829</v>
      </c>
      <c r="G2606">
        <v>5</v>
      </c>
      <c r="H2606" t="s">
        <v>58</v>
      </c>
      <c r="I2606" t="s">
        <v>256</v>
      </c>
      <c r="J2606">
        <v>90161</v>
      </c>
      <c r="K2606">
        <v>9</v>
      </c>
      <c r="L2606" s="2">
        <v>40360</v>
      </c>
      <c r="M2606" s="2">
        <v>44742</v>
      </c>
      <c r="N2606" t="s">
        <v>1214</v>
      </c>
      <c r="O2606">
        <v>9</v>
      </c>
      <c r="P2606" t="s">
        <v>572</v>
      </c>
      <c r="Q2606" t="s">
        <v>175</v>
      </c>
      <c r="R2606" t="s">
        <v>176</v>
      </c>
      <c r="S2606" t="s">
        <v>67</v>
      </c>
      <c r="T2606" t="s">
        <v>68</v>
      </c>
      <c r="U2606">
        <v>2018</v>
      </c>
      <c r="V2606">
        <v>354089</v>
      </c>
      <c r="W2606" t="s">
        <v>69</v>
      </c>
      <c r="X2606" t="s">
        <v>254</v>
      </c>
      <c r="Y2606">
        <v>223400</v>
      </c>
      <c r="Z2606">
        <v>130689</v>
      </c>
      <c r="AA2606" t="s">
        <v>69</v>
      </c>
      <c r="AB2606" t="s">
        <v>10830</v>
      </c>
      <c r="AC2606">
        <v>354089</v>
      </c>
    </row>
    <row r="2607" spans="1:29">
      <c r="A2607">
        <f t="shared" ca="1" si="40"/>
        <v>2.969385953233139E-2</v>
      </c>
      <c r="B2607" t="s">
        <v>1143</v>
      </c>
      <c r="C2607">
        <v>9228235</v>
      </c>
      <c r="D2607" s="2">
        <v>42821</v>
      </c>
      <c r="E2607" t="s">
        <v>76</v>
      </c>
      <c r="F2607" t="s">
        <v>10831</v>
      </c>
      <c r="G2607">
        <v>5</v>
      </c>
      <c r="H2607" t="s">
        <v>58</v>
      </c>
      <c r="I2607" t="s">
        <v>1145</v>
      </c>
      <c r="J2607">
        <v>62507</v>
      </c>
      <c r="K2607">
        <v>5</v>
      </c>
      <c r="L2607" s="2">
        <v>41365</v>
      </c>
      <c r="M2607" s="2">
        <v>43555</v>
      </c>
      <c r="N2607" t="s">
        <v>3743</v>
      </c>
      <c r="O2607">
        <v>7</v>
      </c>
      <c r="P2607" t="s">
        <v>1538</v>
      </c>
      <c r="Q2607" t="s">
        <v>1539</v>
      </c>
      <c r="R2607" t="s">
        <v>1540</v>
      </c>
      <c r="S2607" t="s">
        <v>67</v>
      </c>
      <c r="T2607" t="s">
        <v>68</v>
      </c>
      <c r="U2607">
        <v>2017</v>
      </c>
      <c r="V2607">
        <v>312375</v>
      </c>
      <c r="W2607" t="s">
        <v>69</v>
      </c>
      <c r="X2607" t="s">
        <v>1143</v>
      </c>
      <c r="Y2607">
        <v>212500</v>
      </c>
      <c r="Z2607">
        <v>99875</v>
      </c>
      <c r="AA2607" t="s">
        <v>69</v>
      </c>
      <c r="AB2607" t="s">
        <v>10832</v>
      </c>
      <c r="AC2607">
        <v>312375</v>
      </c>
    </row>
    <row r="2608" spans="1:29">
      <c r="A2608">
        <f t="shared" ca="1" si="40"/>
        <v>0.19225443870963566</v>
      </c>
      <c r="B2608" t="s">
        <v>254</v>
      </c>
      <c r="C2608">
        <v>9296148</v>
      </c>
      <c r="D2608" s="2">
        <v>42843</v>
      </c>
      <c r="E2608" t="s">
        <v>76</v>
      </c>
      <c r="F2608" t="s">
        <v>10833</v>
      </c>
      <c r="G2608">
        <v>5</v>
      </c>
      <c r="H2608" t="s">
        <v>58</v>
      </c>
      <c r="I2608" t="s">
        <v>256</v>
      </c>
      <c r="J2608">
        <v>107490</v>
      </c>
      <c r="K2608">
        <v>4</v>
      </c>
      <c r="L2608" s="2">
        <v>41821</v>
      </c>
      <c r="M2608" s="2">
        <v>43585</v>
      </c>
      <c r="N2608" t="s">
        <v>4505</v>
      </c>
      <c r="O2608">
        <v>4</v>
      </c>
      <c r="P2608" t="s">
        <v>3823</v>
      </c>
      <c r="Q2608" t="s">
        <v>3824</v>
      </c>
      <c r="R2608" t="s">
        <v>3825</v>
      </c>
      <c r="S2608" t="s">
        <v>85</v>
      </c>
      <c r="T2608" t="s">
        <v>68</v>
      </c>
      <c r="U2608">
        <v>2017</v>
      </c>
      <c r="V2608">
        <v>555984</v>
      </c>
      <c r="W2608" t="s">
        <v>69</v>
      </c>
      <c r="X2608" t="s">
        <v>254</v>
      </c>
      <c r="Y2608">
        <v>480345</v>
      </c>
      <c r="Z2608">
        <v>75639</v>
      </c>
      <c r="AA2608" t="s">
        <v>69</v>
      </c>
      <c r="AB2608" t="s">
        <v>10834</v>
      </c>
      <c r="AC2608">
        <v>555984</v>
      </c>
    </row>
    <row r="2609" spans="1:29">
      <c r="A2609">
        <f t="shared" ca="1" si="40"/>
        <v>0.54216771330169922</v>
      </c>
      <c r="B2609" t="s">
        <v>254</v>
      </c>
      <c r="C2609">
        <v>9194408</v>
      </c>
      <c r="D2609" s="2">
        <v>42719</v>
      </c>
      <c r="E2609" t="s">
        <v>76</v>
      </c>
      <c r="F2609" t="s">
        <v>10835</v>
      </c>
      <c r="G2609">
        <v>5</v>
      </c>
      <c r="H2609" t="s">
        <v>58</v>
      </c>
      <c r="I2609" t="s">
        <v>256</v>
      </c>
      <c r="J2609">
        <v>69696</v>
      </c>
      <c r="K2609">
        <v>12</v>
      </c>
      <c r="L2609" s="2">
        <v>38245</v>
      </c>
      <c r="M2609" s="2">
        <v>43465</v>
      </c>
      <c r="N2609" t="s">
        <v>1862</v>
      </c>
      <c r="O2609">
        <v>2</v>
      </c>
      <c r="P2609" t="s">
        <v>5193</v>
      </c>
      <c r="Q2609" t="s">
        <v>5194</v>
      </c>
      <c r="R2609" t="s">
        <v>311</v>
      </c>
      <c r="S2609" t="s">
        <v>85</v>
      </c>
      <c r="T2609" t="s">
        <v>68</v>
      </c>
      <c r="U2609">
        <v>2017</v>
      </c>
      <c r="V2609">
        <v>295728</v>
      </c>
      <c r="W2609" t="s">
        <v>69</v>
      </c>
      <c r="X2609" t="s">
        <v>254</v>
      </c>
      <c r="Y2609">
        <v>190217</v>
      </c>
      <c r="Z2609">
        <v>105511</v>
      </c>
      <c r="AA2609" t="s">
        <v>69</v>
      </c>
      <c r="AB2609" t="s">
        <v>10836</v>
      </c>
      <c r="AC2609">
        <v>295728</v>
      </c>
    </row>
    <row r="2610" spans="1:29">
      <c r="A2610">
        <f t="shared" ca="1" si="40"/>
        <v>0.54382727090800798</v>
      </c>
      <c r="B2610" t="s">
        <v>687</v>
      </c>
      <c r="C2610">
        <v>9457172</v>
      </c>
      <c r="D2610" s="2">
        <v>43187</v>
      </c>
      <c r="E2610" t="s">
        <v>56</v>
      </c>
      <c r="F2610" t="s">
        <v>10837</v>
      </c>
      <c r="G2610">
        <v>5</v>
      </c>
      <c r="H2610" t="s">
        <v>58</v>
      </c>
      <c r="I2610" t="s">
        <v>689</v>
      </c>
      <c r="J2610">
        <v>13904</v>
      </c>
      <c r="K2610">
        <v>4</v>
      </c>
      <c r="L2610" s="2">
        <v>42095</v>
      </c>
      <c r="M2610" s="2">
        <v>43921</v>
      </c>
      <c r="N2610" t="s">
        <v>2208</v>
      </c>
      <c r="O2610">
        <v>10</v>
      </c>
      <c r="P2610" t="s">
        <v>3274</v>
      </c>
      <c r="Q2610" t="s">
        <v>957</v>
      </c>
      <c r="R2610" t="s">
        <v>84</v>
      </c>
      <c r="S2610" t="s">
        <v>483</v>
      </c>
      <c r="T2610" t="s">
        <v>68</v>
      </c>
      <c r="U2610">
        <v>2018</v>
      </c>
      <c r="V2610">
        <v>618205</v>
      </c>
      <c r="W2610" t="s">
        <v>69</v>
      </c>
      <c r="X2610" t="s">
        <v>687</v>
      </c>
      <c r="Y2610">
        <v>538173</v>
      </c>
      <c r="Z2610">
        <v>80032</v>
      </c>
      <c r="AA2610" t="s">
        <v>69</v>
      </c>
      <c r="AB2610" t="s">
        <v>10838</v>
      </c>
      <c r="AC2610">
        <v>618205</v>
      </c>
    </row>
    <row r="2611" spans="1:29">
      <c r="A2611">
        <f t="shared" ca="1" si="40"/>
        <v>0.64747231173747077</v>
      </c>
      <c r="B2611" t="s">
        <v>254</v>
      </c>
      <c r="C2611">
        <v>9265872</v>
      </c>
      <c r="D2611" s="2">
        <v>42839</v>
      </c>
      <c r="E2611" t="s">
        <v>10781</v>
      </c>
      <c r="F2611" t="s">
        <v>10839</v>
      </c>
      <c r="G2611">
        <v>5</v>
      </c>
      <c r="H2611" t="s">
        <v>58</v>
      </c>
      <c r="I2611" t="s">
        <v>256</v>
      </c>
      <c r="J2611">
        <v>113239</v>
      </c>
      <c r="K2611">
        <v>5</v>
      </c>
      <c r="L2611" s="2">
        <v>41852</v>
      </c>
      <c r="M2611" s="2">
        <v>43769</v>
      </c>
      <c r="N2611" t="s">
        <v>2301</v>
      </c>
      <c r="O2611">
        <v>2</v>
      </c>
      <c r="P2611" t="s">
        <v>3348</v>
      </c>
      <c r="Q2611" t="s">
        <v>3349</v>
      </c>
      <c r="R2611" t="s">
        <v>640</v>
      </c>
      <c r="S2611" t="s">
        <v>483</v>
      </c>
      <c r="T2611" t="s">
        <v>68</v>
      </c>
      <c r="U2611">
        <v>2017</v>
      </c>
      <c r="V2611">
        <v>141632</v>
      </c>
      <c r="W2611" t="s">
        <v>69</v>
      </c>
      <c r="X2611" t="s">
        <v>254</v>
      </c>
      <c r="Y2611">
        <v>113446</v>
      </c>
      <c r="Z2611">
        <v>28186</v>
      </c>
      <c r="AA2611" t="s">
        <v>69</v>
      </c>
      <c r="AB2611" t="s">
        <v>10840</v>
      </c>
      <c r="AC2611">
        <v>141632</v>
      </c>
    </row>
    <row r="2612" spans="1:29">
      <c r="A2612">
        <f t="shared" ca="1" si="40"/>
        <v>0.94613275420135712</v>
      </c>
      <c r="B2612" t="s">
        <v>327</v>
      </c>
      <c r="C2612">
        <v>9527820</v>
      </c>
      <c r="D2612" s="2">
        <v>43306</v>
      </c>
      <c r="E2612" t="s">
        <v>56</v>
      </c>
      <c r="F2612" t="s">
        <v>10841</v>
      </c>
      <c r="G2612">
        <v>5</v>
      </c>
      <c r="H2612" t="s">
        <v>58</v>
      </c>
      <c r="I2612" t="s">
        <v>330</v>
      </c>
      <c r="J2612">
        <v>19460</v>
      </c>
      <c r="K2612">
        <v>4</v>
      </c>
      <c r="L2612" s="2">
        <v>42217</v>
      </c>
      <c r="M2612" s="2">
        <v>44043</v>
      </c>
      <c r="N2612" t="s">
        <v>201</v>
      </c>
      <c r="O2612">
        <v>2</v>
      </c>
      <c r="P2612" t="s">
        <v>320</v>
      </c>
      <c r="Q2612" t="s">
        <v>321</v>
      </c>
      <c r="R2612" t="s">
        <v>137</v>
      </c>
      <c r="S2612" t="s">
        <v>336</v>
      </c>
      <c r="T2612" t="s">
        <v>68</v>
      </c>
      <c r="U2612">
        <v>2018</v>
      </c>
      <c r="V2612">
        <v>390315</v>
      </c>
      <c r="W2612" t="s">
        <v>69</v>
      </c>
      <c r="X2612" t="s">
        <v>327</v>
      </c>
      <c r="Y2612">
        <v>260096</v>
      </c>
      <c r="Z2612">
        <v>130219</v>
      </c>
      <c r="AA2612" t="s">
        <v>69</v>
      </c>
      <c r="AB2612" t="s">
        <v>10842</v>
      </c>
      <c r="AC2612">
        <v>390315</v>
      </c>
    </row>
    <row r="2613" spans="1:29">
      <c r="A2613">
        <f t="shared" ca="1" si="40"/>
        <v>0.21482257489560652</v>
      </c>
      <c r="B2613" t="s">
        <v>254</v>
      </c>
      <c r="C2613">
        <v>9671234</v>
      </c>
      <c r="D2613" s="2">
        <v>43311</v>
      </c>
      <c r="E2613" t="s">
        <v>110</v>
      </c>
      <c r="F2613" t="s">
        <v>10843</v>
      </c>
      <c r="G2613">
        <v>7</v>
      </c>
      <c r="H2613" t="s">
        <v>58</v>
      </c>
      <c r="I2613" t="s">
        <v>256</v>
      </c>
      <c r="J2613">
        <v>104469</v>
      </c>
      <c r="K2613">
        <v>5</v>
      </c>
      <c r="L2613" s="2">
        <v>41856</v>
      </c>
      <c r="M2613" s="2">
        <v>44408</v>
      </c>
      <c r="N2613" t="s">
        <v>9292</v>
      </c>
      <c r="O2613">
        <v>12</v>
      </c>
      <c r="P2613" t="s">
        <v>1357</v>
      </c>
      <c r="Q2613" t="s">
        <v>217</v>
      </c>
      <c r="R2613" t="s">
        <v>120</v>
      </c>
      <c r="S2613" t="s">
        <v>67</v>
      </c>
      <c r="T2613" t="s">
        <v>68</v>
      </c>
      <c r="U2613">
        <v>2017</v>
      </c>
      <c r="V2613">
        <v>459704</v>
      </c>
      <c r="W2613" t="s">
        <v>69</v>
      </c>
      <c r="X2613" t="s">
        <v>254</v>
      </c>
      <c r="Y2613">
        <v>271212</v>
      </c>
      <c r="Z2613">
        <v>188492</v>
      </c>
      <c r="AA2613" t="s">
        <v>69</v>
      </c>
      <c r="AB2613" t="s">
        <v>10844</v>
      </c>
      <c r="AC2613">
        <v>459704</v>
      </c>
    </row>
    <row r="2614" spans="1:29">
      <c r="A2614">
        <f t="shared" ca="1" si="40"/>
        <v>0.73050821973942337</v>
      </c>
      <c r="B2614" t="s">
        <v>254</v>
      </c>
      <c r="C2614">
        <v>9282441</v>
      </c>
      <c r="D2614" s="2">
        <v>42884</v>
      </c>
      <c r="E2614" t="s">
        <v>76</v>
      </c>
      <c r="F2614" t="s">
        <v>10845</v>
      </c>
      <c r="G2614">
        <v>5</v>
      </c>
      <c r="H2614" t="s">
        <v>58</v>
      </c>
      <c r="I2614" t="s">
        <v>256</v>
      </c>
      <c r="J2614">
        <v>110113</v>
      </c>
      <c r="K2614">
        <v>4</v>
      </c>
      <c r="L2614" s="2">
        <v>41810</v>
      </c>
      <c r="M2614" s="2">
        <v>43251</v>
      </c>
      <c r="N2614" t="s">
        <v>397</v>
      </c>
      <c r="O2614">
        <v>7</v>
      </c>
      <c r="P2614" t="s">
        <v>64</v>
      </c>
      <c r="Q2614" t="s">
        <v>65</v>
      </c>
      <c r="R2614" t="s">
        <v>66</v>
      </c>
      <c r="S2614" t="s">
        <v>67</v>
      </c>
      <c r="T2614" t="s">
        <v>68</v>
      </c>
      <c r="U2614">
        <v>2017</v>
      </c>
      <c r="V2614">
        <v>307800</v>
      </c>
      <c r="W2614" t="s">
        <v>69</v>
      </c>
      <c r="X2614" t="s">
        <v>254</v>
      </c>
      <c r="Y2614">
        <v>190000</v>
      </c>
      <c r="Z2614">
        <v>117800</v>
      </c>
      <c r="AA2614" t="s">
        <v>69</v>
      </c>
      <c r="AB2614" t="s">
        <v>10846</v>
      </c>
      <c r="AC2614">
        <v>307800</v>
      </c>
    </row>
    <row r="2615" spans="1:29">
      <c r="A2615">
        <f t="shared" ca="1" si="40"/>
        <v>0.60517339091340072</v>
      </c>
      <c r="B2615" t="s">
        <v>286</v>
      </c>
      <c r="C2615">
        <v>9325416</v>
      </c>
      <c r="D2615" s="2">
        <v>42954</v>
      </c>
      <c r="E2615" t="s">
        <v>7398</v>
      </c>
      <c r="F2615" t="s">
        <v>10847</v>
      </c>
      <c r="G2615">
        <v>5</v>
      </c>
      <c r="H2615" t="s">
        <v>58</v>
      </c>
      <c r="I2615" t="s">
        <v>289</v>
      </c>
      <c r="J2615">
        <v>112401</v>
      </c>
      <c r="K2615">
        <v>5</v>
      </c>
      <c r="L2615" s="2">
        <v>41542</v>
      </c>
      <c r="M2615" s="2">
        <v>44074</v>
      </c>
      <c r="N2615" t="s">
        <v>7400</v>
      </c>
      <c r="O2615">
        <v>16</v>
      </c>
      <c r="P2615" t="s">
        <v>7135</v>
      </c>
      <c r="Q2615" t="s">
        <v>7136</v>
      </c>
      <c r="R2615" t="s">
        <v>149</v>
      </c>
      <c r="S2615" t="s">
        <v>260</v>
      </c>
      <c r="T2615" t="s">
        <v>68</v>
      </c>
      <c r="U2615">
        <v>2017</v>
      </c>
      <c r="V2615">
        <v>1178586</v>
      </c>
      <c r="W2615" t="s">
        <v>69</v>
      </c>
      <c r="X2615" t="s">
        <v>286</v>
      </c>
      <c r="Y2615">
        <v>490944</v>
      </c>
      <c r="Z2615">
        <v>274577</v>
      </c>
      <c r="AA2615" t="s">
        <v>69</v>
      </c>
      <c r="AB2615" t="s">
        <v>10848</v>
      </c>
      <c r="AC2615">
        <v>765521</v>
      </c>
    </row>
    <row r="2616" spans="1:29">
      <c r="A2616">
        <f t="shared" ca="1" si="40"/>
        <v>0.14838407985661162</v>
      </c>
      <c r="B2616" t="s">
        <v>241</v>
      </c>
      <c r="C2616">
        <v>9324341</v>
      </c>
      <c r="D2616" s="2">
        <v>42971</v>
      </c>
      <c r="E2616" t="s">
        <v>76</v>
      </c>
      <c r="F2616" t="s">
        <v>10849</v>
      </c>
      <c r="G2616">
        <v>5</v>
      </c>
      <c r="H2616" t="s">
        <v>58</v>
      </c>
      <c r="I2616" t="s">
        <v>243</v>
      </c>
      <c r="J2616">
        <v>65228</v>
      </c>
      <c r="K2616">
        <v>17</v>
      </c>
      <c r="L2616" s="2">
        <v>36799</v>
      </c>
      <c r="M2616" s="2">
        <v>43496</v>
      </c>
      <c r="N2616" t="s">
        <v>2028</v>
      </c>
      <c r="O2616">
        <v>1</v>
      </c>
      <c r="P2616" t="s">
        <v>904</v>
      </c>
      <c r="Q2616" t="s">
        <v>905</v>
      </c>
      <c r="R2616" t="s">
        <v>295</v>
      </c>
      <c r="S2616" t="s">
        <v>348</v>
      </c>
      <c r="T2616" t="s">
        <v>68</v>
      </c>
      <c r="U2616">
        <v>2017</v>
      </c>
      <c r="V2616">
        <v>415000</v>
      </c>
      <c r="W2616" t="s">
        <v>69</v>
      </c>
      <c r="X2616" t="s">
        <v>241</v>
      </c>
      <c r="Y2616">
        <v>250000</v>
      </c>
      <c r="Z2616">
        <v>165000</v>
      </c>
      <c r="AA2616" t="s">
        <v>69</v>
      </c>
      <c r="AB2616" t="s">
        <v>10850</v>
      </c>
      <c r="AC2616">
        <v>415000</v>
      </c>
    </row>
    <row r="2617" spans="1:29">
      <c r="A2617">
        <f t="shared" ca="1" si="40"/>
        <v>0.2254391409020996</v>
      </c>
      <c r="B2617" t="s">
        <v>303</v>
      </c>
      <c r="C2617">
        <v>9278154</v>
      </c>
      <c r="D2617" s="2">
        <v>42900</v>
      </c>
      <c r="E2617" t="s">
        <v>56</v>
      </c>
      <c r="F2617" t="s">
        <v>10851</v>
      </c>
      <c r="G2617">
        <v>5</v>
      </c>
      <c r="H2617" t="s">
        <v>58</v>
      </c>
      <c r="I2617" t="s">
        <v>305</v>
      </c>
      <c r="J2617">
        <v>100427</v>
      </c>
      <c r="K2617">
        <v>4</v>
      </c>
      <c r="L2617" s="2">
        <v>41830</v>
      </c>
      <c r="M2617" s="2">
        <v>43251</v>
      </c>
      <c r="N2617" t="s">
        <v>3301</v>
      </c>
      <c r="O2617">
        <v>30</v>
      </c>
      <c r="P2617" t="s">
        <v>747</v>
      </c>
      <c r="Q2617" t="s">
        <v>748</v>
      </c>
      <c r="R2617" t="s">
        <v>176</v>
      </c>
      <c r="S2617" t="s">
        <v>67</v>
      </c>
      <c r="T2617" t="s">
        <v>68</v>
      </c>
      <c r="U2617">
        <v>2017</v>
      </c>
      <c r="V2617">
        <v>352350</v>
      </c>
      <c r="W2617" t="s">
        <v>69</v>
      </c>
      <c r="X2617" t="s">
        <v>303</v>
      </c>
      <c r="Y2617">
        <v>217500</v>
      </c>
      <c r="Z2617">
        <v>134850</v>
      </c>
      <c r="AA2617" t="s">
        <v>69</v>
      </c>
      <c r="AB2617" t="s">
        <v>10852</v>
      </c>
      <c r="AC2617">
        <v>352350</v>
      </c>
    </row>
    <row r="2618" spans="1:29">
      <c r="A2618">
        <f t="shared" ca="1" si="40"/>
        <v>0.40460673137643322</v>
      </c>
      <c r="B2618" t="s">
        <v>55</v>
      </c>
      <c r="C2618">
        <v>9198799</v>
      </c>
      <c r="D2618" s="2">
        <v>42712</v>
      </c>
      <c r="E2618" t="s">
        <v>76</v>
      </c>
      <c r="F2618" t="s">
        <v>10853</v>
      </c>
      <c r="G2618">
        <v>5</v>
      </c>
      <c r="H2618" t="s">
        <v>58</v>
      </c>
      <c r="I2618" t="s">
        <v>59</v>
      </c>
      <c r="J2618">
        <v>81208</v>
      </c>
      <c r="K2618">
        <v>5</v>
      </c>
      <c r="L2618" s="2">
        <v>41334</v>
      </c>
      <c r="M2618" s="2">
        <v>43100</v>
      </c>
      <c r="N2618" t="s">
        <v>60</v>
      </c>
      <c r="O2618">
        <v>27</v>
      </c>
      <c r="P2618" t="s">
        <v>4190</v>
      </c>
      <c r="Q2618" t="s">
        <v>629</v>
      </c>
      <c r="R2618" t="s">
        <v>630</v>
      </c>
      <c r="S2618" t="s">
        <v>67</v>
      </c>
      <c r="T2618" t="s">
        <v>68</v>
      </c>
      <c r="U2618">
        <v>2017</v>
      </c>
      <c r="V2618">
        <v>334688</v>
      </c>
      <c r="W2618" t="s">
        <v>69</v>
      </c>
      <c r="X2618" t="s">
        <v>55</v>
      </c>
      <c r="Y2618">
        <v>218750</v>
      </c>
      <c r="Z2618">
        <v>115938</v>
      </c>
      <c r="AA2618" t="s">
        <v>69</v>
      </c>
      <c r="AB2618" t="s">
        <v>10854</v>
      </c>
      <c r="AC2618">
        <v>334688</v>
      </c>
    </row>
    <row r="2619" spans="1:29">
      <c r="A2619">
        <f t="shared" ca="1" si="40"/>
        <v>0.20978773383133142</v>
      </c>
      <c r="B2619" t="s">
        <v>92</v>
      </c>
      <c r="C2619">
        <v>9333400</v>
      </c>
      <c r="D2619" s="2">
        <v>42961</v>
      </c>
      <c r="E2619" t="s">
        <v>9510</v>
      </c>
      <c r="F2619" t="s">
        <v>10855</v>
      </c>
      <c r="G2619">
        <v>5</v>
      </c>
      <c r="H2619" t="s">
        <v>58</v>
      </c>
      <c r="I2619" t="s">
        <v>95</v>
      </c>
      <c r="J2619">
        <v>86700</v>
      </c>
      <c r="K2619">
        <v>3</v>
      </c>
      <c r="L2619" s="2">
        <v>42264</v>
      </c>
      <c r="M2619" s="2">
        <v>43708</v>
      </c>
      <c r="N2619" t="s">
        <v>9512</v>
      </c>
      <c r="O2619">
        <v>3</v>
      </c>
      <c r="P2619" t="s">
        <v>2568</v>
      </c>
      <c r="Q2619" t="s">
        <v>2569</v>
      </c>
      <c r="R2619" t="s">
        <v>630</v>
      </c>
      <c r="S2619" t="s">
        <v>67</v>
      </c>
      <c r="T2619" t="s">
        <v>68</v>
      </c>
      <c r="U2619">
        <v>2017</v>
      </c>
      <c r="V2619">
        <v>390330</v>
      </c>
      <c r="W2619" t="s">
        <v>69</v>
      </c>
      <c r="X2619" t="s">
        <v>1683</v>
      </c>
      <c r="Y2619">
        <v>302566</v>
      </c>
      <c r="Z2619">
        <v>87764</v>
      </c>
      <c r="AA2619" t="s">
        <v>69</v>
      </c>
      <c r="AB2619" t="s">
        <v>10856</v>
      </c>
      <c r="AC2619">
        <v>390330</v>
      </c>
    </row>
    <row r="2620" spans="1:29">
      <c r="A2620">
        <f t="shared" ca="1" si="40"/>
        <v>0.21430604051954671</v>
      </c>
      <c r="B2620" t="s">
        <v>199</v>
      </c>
      <c r="C2620">
        <v>9717383</v>
      </c>
      <c r="D2620" s="2">
        <v>43354</v>
      </c>
      <c r="E2620" t="s">
        <v>56</v>
      </c>
      <c r="F2620" t="s">
        <v>10857</v>
      </c>
      <c r="G2620">
        <v>7</v>
      </c>
      <c r="H2620" t="s">
        <v>58</v>
      </c>
      <c r="I2620" t="s">
        <v>149</v>
      </c>
      <c r="J2620">
        <v>175737</v>
      </c>
      <c r="K2620">
        <v>5</v>
      </c>
      <c r="L2620" s="2">
        <v>41852</v>
      </c>
      <c r="M2620" s="2">
        <v>44408</v>
      </c>
      <c r="N2620" t="s">
        <v>1693</v>
      </c>
      <c r="O2620">
        <v>37</v>
      </c>
      <c r="P2620" t="s">
        <v>1741</v>
      </c>
      <c r="Q2620" t="s">
        <v>1742</v>
      </c>
      <c r="R2620" t="s">
        <v>149</v>
      </c>
      <c r="S2620" t="s">
        <v>67</v>
      </c>
      <c r="T2620" t="s">
        <v>68</v>
      </c>
      <c r="U2620">
        <v>2017</v>
      </c>
      <c r="V2620">
        <v>346914</v>
      </c>
      <c r="W2620" t="s">
        <v>69</v>
      </c>
      <c r="X2620" t="s">
        <v>199</v>
      </c>
      <c r="Y2620">
        <v>264916</v>
      </c>
      <c r="Z2620">
        <v>81998</v>
      </c>
      <c r="AA2620" t="s">
        <v>69</v>
      </c>
      <c r="AB2620" t="s">
        <v>10858</v>
      </c>
      <c r="AC2620">
        <v>346914</v>
      </c>
    </row>
    <row r="2621" spans="1:29">
      <c r="A2621">
        <f t="shared" ca="1" si="40"/>
        <v>0.32417411228521276</v>
      </c>
      <c r="B2621" t="s">
        <v>286</v>
      </c>
      <c r="C2621">
        <v>9521364</v>
      </c>
      <c r="D2621" s="2">
        <v>43264</v>
      </c>
      <c r="E2621" t="s">
        <v>56</v>
      </c>
      <c r="F2621" t="s">
        <v>10859</v>
      </c>
      <c r="G2621">
        <v>5</v>
      </c>
      <c r="H2621" t="s">
        <v>58</v>
      </c>
      <c r="I2621" t="s">
        <v>289</v>
      </c>
      <c r="J2621">
        <v>35602</v>
      </c>
      <c r="K2621">
        <v>20</v>
      </c>
      <c r="L2621" s="2">
        <v>34881</v>
      </c>
      <c r="M2621" s="2">
        <v>44377</v>
      </c>
      <c r="N2621" t="s">
        <v>9504</v>
      </c>
      <c r="O2621">
        <v>7</v>
      </c>
      <c r="P2621" t="s">
        <v>1538</v>
      </c>
      <c r="Q2621" t="s">
        <v>1539</v>
      </c>
      <c r="R2621" t="s">
        <v>1540</v>
      </c>
      <c r="S2621" t="s">
        <v>67</v>
      </c>
      <c r="T2621" t="s">
        <v>68</v>
      </c>
      <c r="U2621">
        <v>2018</v>
      </c>
      <c r="V2621">
        <v>367500</v>
      </c>
      <c r="W2621" t="s">
        <v>69</v>
      </c>
      <c r="X2621" t="s">
        <v>286</v>
      </c>
      <c r="Y2621">
        <v>250000</v>
      </c>
      <c r="Z2621">
        <v>117500</v>
      </c>
      <c r="AA2621" t="s">
        <v>69</v>
      </c>
      <c r="AB2621" t="s">
        <v>10860</v>
      </c>
      <c r="AC2621">
        <v>367500</v>
      </c>
    </row>
    <row r="2622" spans="1:29">
      <c r="A2622">
        <f t="shared" ca="1" si="40"/>
        <v>0.83576385360215655</v>
      </c>
      <c r="B2622" t="s">
        <v>127</v>
      </c>
      <c r="C2622">
        <v>9308011</v>
      </c>
      <c r="D2622" s="2">
        <v>42935</v>
      </c>
      <c r="E2622" t="s">
        <v>76</v>
      </c>
      <c r="F2622" t="s">
        <v>10861</v>
      </c>
      <c r="G2622">
        <v>5</v>
      </c>
      <c r="H2622" t="s">
        <v>58</v>
      </c>
      <c r="I2622" t="s">
        <v>130</v>
      </c>
      <c r="J2622">
        <v>101227</v>
      </c>
      <c r="K2622">
        <v>4</v>
      </c>
      <c r="L2622" s="2">
        <v>41841</v>
      </c>
      <c r="M2622" s="2">
        <v>43585</v>
      </c>
      <c r="N2622" t="s">
        <v>1983</v>
      </c>
      <c r="O2622">
        <v>7</v>
      </c>
      <c r="P2622" t="s">
        <v>1761</v>
      </c>
      <c r="Q2622" t="s">
        <v>472</v>
      </c>
      <c r="R2622" t="s">
        <v>311</v>
      </c>
      <c r="S2622" t="s">
        <v>102</v>
      </c>
      <c r="T2622" t="s">
        <v>68</v>
      </c>
      <c r="U2622">
        <v>2017</v>
      </c>
      <c r="V2622">
        <v>575105</v>
      </c>
      <c r="W2622" t="s">
        <v>69</v>
      </c>
      <c r="X2622" t="s">
        <v>127</v>
      </c>
      <c r="Y2622">
        <v>465869</v>
      </c>
      <c r="Z2622">
        <v>109236</v>
      </c>
      <c r="AA2622" t="s">
        <v>69</v>
      </c>
      <c r="AB2622" t="s">
        <v>10862</v>
      </c>
      <c r="AC2622">
        <v>575105</v>
      </c>
    </row>
    <row r="2623" spans="1:29">
      <c r="A2623">
        <f t="shared" ca="1" si="40"/>
        <v>0.75204876822292466</v>
      </c>
      <c r="B2623" t="s">
        <v>254</v>
      </c>
      <c r="C2623">
        <v>9251810</v>
      </c>
      <c r="D2623" s="2">
        <v>42804</v>
      </c>
      <c r="E2623" t="s">
        <v>56</v>
      </c>
      <c r="F2623" t="s">
        <v>10863</v>
      </c>
      <c r="G2623">
        <v>5</v>
      </c>
      <c r="H2623" t="s">
        <v>58</v>
      </c>
      <c r="I2623" t="s">
        <v>256</v>
      </c>
      <c r="J2623">
        <v>37734</v>
      </c>
      <c r="K2623">
        <v>25</v>
      </c>
      <c r="L2623" s="2">
        <v>31778</v>
      </c>
      <c r="M2623" s="2">
        <v>43190</v>
      </c>
      <c r="N2623" t="s">
        <v>278</v>
      </c>
      <c r="O2623">
        <v>16</v>
      </c>
      <c r="P2623" t="s">
        <v>7135</v>
      </c>
      <c r="Q2623" t="s">
        <v>7136</v>
      </c>
      <c r="R2623" t="s">
        <v>149</v>
      </c>
      <c r="S2623" t="s">
        <v>260</v>
      </c>
      <c r="T2623" t="s">
        <v>68</v>
      </c>
      <c r="U2623">
        <v>2017</v>
      </c>
      <c r="V2623">
        <v>312525</v>
      </c>
      <c r="W2623" t="s">
        <v>69</v>
      </c>
      <c r="X2623" t="s">
        <v>254</v>
      </c>
      <c r="Y2623">
        <v>225000</v>
      </c>
      <c r="Z2623">
        <v>87525</v>
      </c>
      <c r="AA2623" t="s">
        <v>69</v>
      </c>
      <c r="AB2623" t="s">
        <v>10864</v>
      </c>
      <c r="AC2623">
        <v>312525</v>
      </c>
    </row>
    <row r="2624" spans="1:29">
      <c r="A2624">
        <f t="shared" ca="1" si="40"/>
        <v>0.53970819482568322</v>
      </c>
      <c r="B2624" t="s">
        <v>286</v>
      </c>
      <c r="C2624">
        <v>9511726</v>
      </c>
      <c r="D2624" s="2">
        <v>43258</v>
      </c>
      <c r="E2624" t="s">
        <v>8791</v>
      </c>
      <c r="F2624" t="s">
        <v>10865</v>
      </c>
      <c r="G2624">
        <v>5</v>
      </c>
      <c r="H2624" t="s">
        <v>58</v>
      </c>
      <c r="I2624" t="s">
        <v>289</v>
      </c>
      <c r="J2624">
        <v>114458</v>
      </c>
      <c r="K2624">
        <v>4</v>
      </c>
      <c r="L2624" s="2">
        <v>42200</v>
      </c>
      <c r="M2624" s="2">
        <v>44377</v>
      </c>
      <c r="N2624" t="s">
        <v>8641</v>
      </c>
      <c r="O2624">
        <v>7</v>
      </c>
      <c r="P2624" t="s">
        <v>64</v>
      </c>
      <c r="Q2624" t="s">
        <v>65</v>
      </c>
      <c r="R2624" t="s">
        <v>66</v>
      </c>
      <c r="S2624" t="s">
        <v>102</v>
      </c>
      <c r="T2624" t="s">
        <v>68</v>
      </c>
      <c r="U2624">
        <v>2018</v>
      </c>
      <c r="V2624">
        <v>408601</v>
      </c>
      <c r="W2624" t="s">
        <v>69</v>
      </c>
      <c r="X2624" t="s">
        <v>286</v>
      </c>
      <c r="Y2624">
        <v>252223</v>
      </c>
      <c r="Z2624">
        <v>156378</v>
      </c>
      <c r="AA2624" t="s">
        <v>69</v>
      </c>
      <c r="AB2624" t="s">
        <v>10866</v>
      </c>
      <c r="AC2624">
        <v>408601</v>
      </c>
    </row>
    <row r="2625" spans="1:29">
      <c r="A2625">
        <f t="shared" ca="1" si="40"/>
        <v>0.42182321786213117</v>
      </c>
      <c r="B2625" t="s">
        <v>254</v>
      </c>
      <c r="C2625">
        <v>9735635</v>
      </c>
      <c r="D2625" s="2">
        <v>43322</v>
      </c>
      <c r="E2625" t="s">
        <v>110</v>
      </c>
      <c r="F2625" t="s">
        <v>10867</v>
      </c>
      <c r="G2625">
        <v>7</v>
      </c>
      <c r="H2625" t="s">
        <v>58</v>
      </c>
      <c r="I2625" t="s">
        <v>256</v>
      </c>
      <c r="J2625">
        <v>112327</v>
      </c>
      <c r="K2625">
        <v>5</v>
      </c>
      <c r="L2625" s="2">
        <v>43282</v>
      </c>
      <c r="M2625" s="2">
        <v>43646</v>
      </c>
      <c r="N2625" t="s">
        <v>1461</v>
      </c>
      <c r="O2625">
        <v>6</v>
      </c>
      <c r="P2625" t="s">
        <v>10868</v>
      </c>
      <c r="Q2625" t="s">
        <v>7535</v>
      </c>
      <c r="R2625" t="s">
        <v>401</v>
      </c>
      <c r="S2625" t="s">
        <v>102</v>
      </c>
      <c r="T2625" t="s">
        <v>68</v>
      </c>
      <c r="U2625">
        <v>2017</v>
      </c>
      <c r="V2625">
        <v>252994</v>
      </c>
      <c r="W2625" t="s">
        <v>69</v>
      </c>
      <c r="X2625" t="s">
        <v>254</v>
      </c>
      <c r="Y2625">
        <v>159116</v>
      </c>
      <c r="Z2625">
        <v>93878</v>
      </c>
      <c r="AA2625" t="s">
        <v>69</v>
      </c>
      <c r="AB2625" t="s">
        <v>10869</v>
      </c>
      <c r="AC2625">
        <v>252994</v>
      </c>
    </row>
    <row r="2626" spans="1:29">
      <c r="A2626">
        <f t="shared" ref="A2626:A2689" ca="1" si="41">RAND()</f>
        <v>0.38547639487312257</v>
      </c>
      <c r="B2626" t="s">
        <v>199</v>
      </c>
      <c r="C2626">
        <v>9547785</v>
      </c>
      <c r="D2626" s="2">
        <v>43300</v>
      </c>
      <c r="E2626" t="s">
        <v>56</v>
      </c>
      <c r="F2626" t="s">
        <v>10870</v>
      </c>
      <c r="G2626">
        <v>5</v>
      </c>
      <c r="H2626" t="s">
        <v>58</v>
      </c>
      <c r="I2626" t="s">
        <v>149</v>
      </c>
      <c r="J2626">
        <v>188055</v>
      </c>
      <c r="K2626">
        <v>5</v>
      </c>
      <c r="L2626" s="2">
        <v>41885</v>
      </c>
      <c r="M2626" s="2">
        <v>44074</v>
      </c>
      <c r="N2626" t="s">
        <v>980</v>
      </c>
      <c r="O2626">
        <v>16</v>
      </c>
      <c r="P2626" t="s">
        <v>1363</v>
      </c>
      <c r="Q2626" t="s">
        <v>1364</v>
      </c>
      <c r="R2626" t="s">
        <v>149</v>
      </c>
      <c r="S2626" t="s">
        <v>67</v>
      </c>
      <c r="T2626" t="s">
        <v>68</v>
      </c>
      <c r="U2626">
        <v>2018</v>
      </c>
      <c r="V2626">
        <v>328405</v>
      </c>
      <c r="W2626" t="s">
        <v>69</v>
      </c>
      <c r="X2626" t="s">
        <v>199</v>
      </c>
      <c r="Y2626">
        <v>207500</v>
      </c>
      <c r="Z2626">
        <v>120905</v>
      </c>
      <c r="AA2626" t="s">
        <v>69</v>
      </c>
      <c r="AB2626" t="s">
        <v>10871</v>
      </c>
      <c r="AC2626">
        <v>328405</v>
      </c>
    </row>
    <row r="2627" spans="1:29">
      <c r="A2627">
        <f t="shared" ca="1" si="41"/>
        <v>0.90358321710500944</v>
      </c>
      <c r="B2627" t="s">
        <v>127</v>
      </c>
      <c r="C2627">
        <v>9392936</v>
      </c>
      <c r="D2627" s="2">
        <v>43055</v>
      </c>
      <c r="E2627" t="s">
        <v>76</v>
      </c>
      <c r="F2627" t="s">
        <v>10872</v>
      </c>
      <c r="G2627">
        <v>5</v>
      </c>
      <c r="H2627" t="s">
        <v>58</v>
      </c>
      <c r="I2627" t="s">
        <v>130</v>
      </c>
      <c r="J2627">
        <v>100078</v>
      </c>
      <c r="K2627">
        <v>5</v>
      </c>
      <c r="L2627" s="2">
        <v>41623</v>
      </c>
      <c r="M2627" s="2">
        <v>43799</v>
      </c>
      <c r="N2627" t="s">
        <v>2465</v>
      </c>
      <c r="O2627">
        <v>3</v>
      </c>
      <c r="P2627" t="s">
        <v>882</v>
      </c>
      <c r="Q2627" t="s">
        <v>883</v>
      </c>
      <c r="R2627" t="s">
        <v>884</v>
      </c>
      <c r="S2627" t="s">
        <v>67</v>
      </c>
      <c r="T2627" t="s">
        <v>68</v>
      </c>
      <c r="U2627">
        <v>2018</v>
      </c>
      <c r="V2627">
        <v>416250</v>
      </c>
      <c r="W2627" t="s">
        <v>69</v>
      </c>
      <c r="X2627" t="s">
        <v>127</v>
      </c>
      <c r="Y2627">
        <v>250000</v>
      </c>
      <c r="Z2627">
        <v>166250</v>
      </c>
      <c r="AA2627" t="s">
        <v>69</v>
      </c>
      <c r="AB2627" t="s">
        <v>10873</v>
      </c>
      <c r="AC2627">
        <v>416250</v>
      </c>
    </row>
    <row r="2628" spans="1:29">
      <c r="A2628">
        <f t="shared" ca="1" si="41"/>
        <v>0.44715169664447596</v>
      </c>
      <c r="B2628" t="s">
        <v>199</v>
      </c>
      <c r="C2628">
        <v>9263897</v>
      </c>
      <c r="D2628" s="2">
        <v>42877</v>
      </c>
      <c r="E2628" t="s">
        <v>1328</v>
      </c>
      <c r="F2628" t="s">
        <v>10874</v>
      </c>
      <c r="G2628">
        <v>5</v>
      </c>
      <c r="H2628" t="s">
        <v>58</v>
      </c>
      <c r="I2628" t="s">
        <v>149</v>
      </c>
      <c r="J2628">
        <v>184922</v>
      </c>
      <c r="K2628">
        <v>4</v>
      </c>
      <c r="L2628" s="2">
        <v>41791</v>
      </c>
      <c r="M2628" s="2">
        <v>43251</v>
      </c>
      <c r="N2628" t="s">
        <v>1330</v>
      </c>
      <c r="O2628">
        <v>7</v>
      </c>
      <c r="P2628" t="s">
        <v>1021</v>
      </c>
      <c r="Q2628" t="s">
        <v>472</v>
      </c>
      <c r="R2628" t="s">
        <v>311</v>
      </c>
      <c r="S2628" t="s">
        <v>473</v>
      </c>
      <c r="T2628" t="s">
        <v>68</v>
      </c>
      <c r="U2628">
        <v>2017</v>
      </c>
      <c r="V2628">
        <v>553684</v>
      </c>
      <c r="W2628" t="s">
        <v>69</v>
      </c>
      <c r="X2628" t="s">
        <v>199</v>
      </c>
      <c r="Y2628">
        <v>417591</v>
      </c>
      <c r="Z2628">
        <v>136093</v>
      </c>
      <c r="AA2628" t="s">
        <v>69</v>
      </c>
      <c r="AB2628" t="s">
        <v>10875</v>
      </c>
      <c r="AC2628">
        <v>553684</v>
      </c>
    </row>
    <row r="2629" spans="1:29">
      <c r="A2629">
        <f t="shared" ca="1" si="41"/>
        <v>0.49699326583611281</v>
      </c>
      <c r="B2629" t="s">
        <v>199</v>
      </c>
      <c r="C2629">
        <v>10159997</v>
      </c>
      <c r="D2629" s="2">
        <v>43977</v>
      </c>
      <c r="E2629" t="s">
        <v>110</v>
      </c>
      <c r="F2629" t="s">
        <v>10876</v>
      </c>
      <c r="G2629">
        <v>7</v>
      </c>
      <c r="H2629" t="s">
        <v>58</v>
      </c>
      <c r="I2629" t="s">
        <v>149</v>
      </c>
      <c r="J2629">
        <v>129537</v>
      </c>
      <c r="K2629">
        <v>13</v>
      </c>
      <c r="L2629" s="2">
        <v>43973</v>
      </c>
      <c r="M2629" s="2">
        <v>44377</v>
      </c>
      <c r="N2629" t="s">
        <v>10877</v>
      </c>
      <c r="O2629">
        <v>9</v>
      </c>
      <c r="P2629" t="s">
        <v>572</v>
      </c>
      <c r="Q2629" t="s">
        <v>175</v>
      </c>
      <c r="R2629" t="s">
        <v>176</v>
      </c>
      <c r="S2629" t="s">
        <v>67</v>
      </c>
      <c r="T2629" t="s">
        <v>68</v>
      </c>
      <c r="U2629">
        <v>2018</v>
      </c>
      <c r="V2629">
        <v>113942</v>
      </c>
      <c r="W2629" t="s">
        <v>69</v>
      </c>
      <c r="X2629" t="s">
        <v>199</v>
      </c>
      <c r="Y2629">
        <v>71214</v>
      </c>
      <c r="Z2629">
        <v>42728</v>
      </c>
      <c r="AA2629" t="s">
        <v>69</v>
      </c>
      <c r="AB2629" t="s">
        <v>10878</v>
      </c>
      <c r="AC2629">
        <v>113942</v>
      </c>
    </row>
    <row r="2630" spans="1:29">
      <c r="A2630">
        <f t="shared" ca="1" si="41"/>
        <v>0.93063087406490752</v>
      </c>
      <c r="B2630" t="s">
        <v>624</v>
      </c>
      <c r="C2630">
        <v>9322216</v>
      </c>
      <c r="D2630" s="2">
        <v>42964</v>
      </c>
      <c r="E2630" t="s">
        <v>76</v>
      </c>
      <c r="F2630" t="s">
        <v>10879</v>
      </c>
      <c r="G2630">
        <v>5</v>
      </c>
      <c r="H2630" t="s">
        <v>58</v>
      </c>
      <c r="I2630" t="s">
        <v>626</v>
      </c>
      <c r="J2630">
        <v>13937</v>
      </c>
      <c r="K2630">
        <v>5</v>
      </c>
      <c r="L2630" s="2">
        <v>41543</v>
      </c>
      <c r="M2630" s="2">
        <v>43677</v>
      </c>
      <c r="N2630" t="s">
        <v>1579</v>
      </c>
      <c r="O2630">
        <v>7</v>
      </c>
      <c r="P2630" t="s">
        <v>1170</v>
      </c>
      <c r="Q2630" t="s">
        <v>1171</v>
      </c>
      <c r="R2630" t="s">
        <v>585</v>
      </c>
      <c r="S2630" t="s">
        <v>413</v>
      </c>
      <c r="T2630" t="s">
        <v>68</v>
      </c>
      <c r="U2630">
        <v>2017</v>
      </c>
      <c r="V2630">
        <v>388611</v>
      </c>
      <c r="W2630" t="s">
        <v>69</v>
      </c>
      <c r="X2630" t="s">
        <v>624</v>
      </c>
      <c r="Y2630">
        <v>247756</v>
      </c>
      <c r="Z2630">
        <v>140855</v>
      </c>
      <c r="AA2630" t="s">
        <v>69</v>
      </c>
      <c r="AB2630" t="s">
        <v>10880</v>
      </c>
      <c r="AC2630">
        <v>388611</v>
      </c>
    </row>
    <row r="2631" spans="1:29">
      <c r="A2631">
        <f t="shared" ca="1" si="41"/>
        <v>1.3295454469050005E-2</v>
      </c>
      <c r="B2631" t="s">
        <v>624</v>
      </c>
      <c r="C2631">
        <v>9542391</v>
      </c>
      <c r="D2631" s="2">
        <v>43299</v>
      </c>
      <c r="E2631" t="s">
        <v>56</v>
      </c>
      <c r="F2631" t="s">
        <v>10881</v>
      </c>
      <c r="G2631">
        <v>5</v>
      </c>
      <c r="H2631" t="s">
        <v>58</v>
      </c>
      <c r="I2631" t="s">
        <v>626</v>
      </c>
      <c r="J2631">
        <v>12967</v>
      </c>
      <c r="K2631">
        <v>5</v>
      </c>
      <c r="L2631" s="2">
        <v>41908</v>
      </c>
      <c r="M2631" s="2">
        <v>44043</v>
      </c>
      <c r="N2631" t="s">
        <v>3447</v>
      </c>
      <c r="O2631">
        <v>6</v>
      </c>
      <c r="P2631" t="s">
        <v>410</v>
      </c>
      <c r="Q2631" t="s">
        <v>411</v>
      </c>
      <c r="R2631" t="s">
        <v>412</v>
      </c>
      <c r="S2631" t="s">
        <v>413</v>
      </c>
      <c r="T2631" t="s">
        <v>68</v>
      </c>
      <c r="U2631">
        <v>2018</v>
      </c>
      <c r="V2631">
        <v>448145</v>
      </c>
      <c r="W2631" t="s">
        <v>69</v>
      </c>
      <c r="X2631" t="s">
        <v>624</v>
      </c>
      <c r="Y2631">
        <v>297771</v>
      </c>
      <c r="Z2631">
        <v>150374</v>
      </c>
      <c r="AA2631" t="s">
        <v>69</v>
      </c>
      <c r="AB2631" t="s">
        <v>10882</v>
      </c>
      <c r="AC2631">
        <v>448145</v>
      </c>
    </row>
    <row r="2632" spans="1:29">
      <c r="A2632">
        <f t="shared" ca="1" si="41"/>
        <v>0.83665969054980427</v>
      </c>
      <c r="B2632" t="s">
        <v>199</v>
      </c>
      <c r="C2632">
        <v>9428430</v>
      </c>
      <c r="D2632" s="2">
        <v>43124</v>
      </c>
      <c r="E2632" t="s">
        <v>76</v>
      </c>
      <c r="F2632" t="s">
        <v>10883</v>
      </c>
      <c r="G2632">
        <v>5</v>
      </c>
      <c r="H2632" t="s">
        <v>58</v>
      </c>
      <c r="I2632" t="s">
        <v>149</v>
      </c>
      <c r="J2632">
        <v>173499</v>
      </c>
      <c r="K2632">
        <v>5</v>
      </c>
      <c r="L2632" s="2">
        <v>41681</v>
      </c>
      <c r="M2632" s="2">
        <v>44043</v>
      </c>
      <c r="N2632" t="s">
        <v>2950</v>
      </c>
      <c r="O2632">
        <v>5</v>
      </c>
      <c r="P2632" t="s">
        <v>997</v>
      </c>
      <c r="Q2632" t="s">
        <v>998</v>
      </c>
      <c r="R2632" t="s">
        <v>640</v>
      </c>
      <c r="S2632" t="s">
        <v>67</v>
      </c>
      <c r="T2632" t="s">
        <v>68</v>
      </c>
      <c r="U2632">
        <v>2018</v>
      </c>
      <c r="V2632">
        <v>459655</v>
      </c>
      <c r="W2632" t="s">
        <v>69</v>
      </c>
      <c r="X2632" t="s">
        <v>199</v>
      </c>
      <c r="Y2632">
        <v>306771</v>
      </c>
      <c r="Z2632">
        <v>152884</v>
      </c>
      <c r="AA2632" t="s">
        <v>69</v>
      </c>
      <c r="AB2632" t="s">
        <v>10884</v>
      </c>
      <c r="AC2632">
        <v>459655</v>
      </c>
    </row>
    <row r="2633" spans="1:29">
      <c r="A2633">
        <f t="shared" ca="1" si="41"/>
        <v>1.0839555009688917E-2</v>
      </c>
      <c r="B2633" t="s">
        <v>254</v>
      </c>
      <c r="C2633">
        <v>9307936</v>
      </c>
      <c r="D2633" s="2">
        <v>42870</v>
      </c>
      <c r="E2633" t="s">
        <v>10885</v>
      </c>
      <c r="F2633" t="s">
        <v>10886</v>
      </c>
      <c r="G2633">
        <v>5</v>
      </c>
      <c r="H2633" t="s">
        <v>58</v>
      </c>
      <c r="I2633" t="s">
        <v>256</v>
      </c>
      <c r="J2633">
        <v>103859</v>
      </c>
      <c r="K2633">
        <v>4</v>
      </c>
      <c r="L2633" s="2">
        <v>41900</v>
      </c>
      <c r="M2633" s="2">
        <v>43616</v>
      </c>
      <c r="N2633" t="s">
        <v>616</v>
      </c>
      <c r="O2633">
        <v>7</v>
      </c>
      <c r="P2633" t="s">
        <v>814</v>
      </c>
      <c r="Q2633" t="s">
        <v>815</v>
      </c>
      <c r="R2633" t="s">
        <v>816</v>
      </c>
      <c r="S2633" t="s">
        <v>473</v>
      </c>
      <c r="T2633" t="s">
        <v>68</v>
      </c>
      <c r="U2633">
        <v>2017</v>
      </c>
      <c r="V2633">
        <v>600474</v>
      </c>
      <c r="W2633" t="s">
        <v>69</v>
      </c>
      <c r="X2633" t="s">
        <v>254</v>
      </c>
      <c r="Y2633">
        <v>531050</v>
      </c>
      <c r="Z2633">
        <v>69424</v>
      </c>
      <c r="AA2633" t="s">
        <v>69</v>
      </c>
      <c r="AB2633" t="s">
        <v>10887</v>
      </c>
      <c r="AC2633">
        <v>600474</v>
      </c>
    </row>
    <row r="2634" spans="1:29">
      <c r="A2634">
        <f t="shared" ca="1" si="41"/>
        <v>0.16193095328798846</v>
      </c>
      <c r="B2634" t="s">
        <v>1143</v>
      </c>
      <c r="C2634">
        <v>9532089</v>
      </c>
      <c r="D2634" s="2">
        <v>43314</v>
      </c>
      <c r="E2634" t="s">
        <v>76</v>
      </c>
      <c r="F2634" t="s">
        <v>10888</v>
      </c>
      <c r="G2634">
        <v>5</v>
      </c>
      <c r="H2634" t="s">
        <v>58</v>
      </c>
      <c r="I2634" t="s">
        <v>1145</v>
      </c>
      <c r="J2634">
        <v>66082</v>
      </c>
      <c r="K2634">
        <v>5</v>
      </c>
      <c r="L2634" s="2">
        <v>41876</v>
      </c>
      <c r="M2634" s="2">
        <v>44043</v>
      </c>
      <c r="N2634" t="s">
        <v>3149</v>
      </c>
      <c r="O2634">
        <v>3</v>
      </c>
      <c r="P2634" t="s">
        <v>2568</v>
      </c>
      <c r="Q2634" t="s">
        <v>2569</v>
      </c>
      <c r="R2634" t="s">
        <v>630</v>
      </c>
      <c r="S2634" t="s">
        <v>67</v>
      </c>
      <c r="T2634" t="s">
        <v>68</v>
      </c>
      <c r="U2634">
        <v>2018</v>
      </c>
      <c r="V2634">
        <v>330000</v>
      </c>
      <c r="W2634" t="s">
        <v>69</v>
      </c>
      <c r="X2634" t="s">
        <v>1143</v>
      </c>
      <c r="Y2634">
        <v>220000</v>
      </c>
      <c r="Z2634">
        <v>110000</v>
      </c>
      <c r="AA2634" t="s">
        <v>69</v>
      </c>
      <c r="AB2634" t="s">
        <v>10889</v>
      </c>
      <c r="AC2634">
        <v>330000</v>
      </c>
    </row>
    <row r="2635" spans="1:29">
      <c r="A2635">
        <f t="shared" ca="1" si="41"/>
        <v>0.27475117446954544</v>
      </c>
      <c r="B2635" t="s">
        <v>241</v>
      </c>
      <c r="C2635">
        <v>9265132</v>
      </c>
      <c r="D2635" s="2">
        <v>42852</v>
      </c>
      <c r="E2635" t="s">
        <v>10890</v>
      </c>
      <c r="F2635" t="s">
        <v>10891</v>
      </c>
      <c r="G2635">
        <v>5</v>
      </c>
      <c r="H2635" t="s">
        <v>58</v>
      </c>
      <c r="I2635" t="s">
        <v>243</v>
      </c>
      <c r="J2635">
        <v>112790</v>
      </c>
      <c r="K2635">
        <v>5</v>
      </c>
      <c r="L2635" s="2">
        <v>41470</v>
      </c>
      <c r="M2635" s="2">
        <v>43585</v>
      </c>
      <c r="N2635" t="s">
        <v>10892</v>
      </c>
      <c r="O2635">
        <v>7</v>
      </c>
      <c r="P2635" t="s">
        <v>9442</v>
      </c>
      <c r="Q2635" t="s">
        <v>190</v>
      </c>
      <c r="R2635" t="s">
        <v>191</v>
      </c>
      <c r="S2635" t="s">
        <v>260</v>
      </c>
      <c r="T2635" t="s">
        <v>68</v>
      </c>
      <c r="U2635">
        <v>2017</v>
      </c>
      <c r="V2635">
        <v>467500</v>
      </c>
      <c r="W2635" t="s">
        <v>69</v>
      </c>
      <c r="X2635" t="s">
        <v>241</v>
      </c>
      <c r="Y2635">
        <v>250000</v>
      </c>
      <c r="Z2635">
        <v>217500</v>
      </c>
      <c r="AA2635" t="s">
        <v>69</v>
      </c>
      <c r="AB2635" t="s">
        <v>10893</v>
      </c>
      <c r="AC2635">
        <v>467500</v>
      </c>
    </row>
    <row r="2636" spans="1:29">
      <c r="A2636">
        <f t="shared" ca="1" si="41"/>
        <v>0.41770911104766961</v>
      </c>
      <c r="B2636" t="s">
        <v>303</v>
      </c>
      <c r="C2636">
        <v>9509233</v>
      </c>
      <c r="D2636" s="2">
        <v>43265</v>
      </c>
      <c r="E2636" t="s">
        <v>10894</v>
      </c>
      <c r="F2636" t="s">
        <v>10895</v>
      </c>
      <c r="G2636">
        <v>5</v>
      </c>
      <c r="H2636" t="s">
        <v>58</v>
      </c>
      <c r="I2636" t="s">
        <v>305</v>
      </c>
      <c r="J2636">
        <v>103684</v>
      </c>
      <c r="K2636">
        <v>4</v>
      </c>
      <c r="L2636" s="2">
        <v>42231</v>
      </c>
      <c r="M2636" s="2">
        <v>43982</v>
      </c>
      <c r="N2636" t="s">
        <v>4223</v>
      </c>
      <c r="O2636">
        <v>5</v>
      </c>
      <c r="P2636" t="s">
        <v>1197</v>
      </c>
      <c r="Q2636" t="s">
        <v>584</v>
      </c>
      <c r="R2636" t="s">
        <v>585</v>
      </c>
      <c r="S2636" t="s">
        <v>67</v>
      </c>
      <c r="T2636" t="s">
        <v>68</v>
      </c>
      <c r="U2636">
        <v>2018</v>
      </c>
      <c r="V2636">
        <v>302635</v>
      </c>
      <c r="W2636" t="s">
        <v>69</v>
      </c>
      <c r="X2636" t="s">
        <v>303</v>
      </c>
      <c r="Y2636">
        <v>250961</v>
      </c>
      <c r="Z2636">
        <v>51674</v>
      </c>
      <c r="AA2636" t="s">
        <v>69</v>
      </c>
      <c r="AB2636" t="s">
        <v>10896</v>
      </c>
      <c r="AC2636">
        <v>302635</v>
      </c>
    </row>
    <row r="2637" spans="1:29">
      <c r="A2637">
        <f t="shared" ca="1" si="41"/>
        <v>0.3776304288714597</v>
      </c>
      <c r="B2637" t="s">
        <v>405</v>
      </c>
      <c r="C2637">
        <v>9232097</v>
      </c>
      <c r="D2637" s="2">
        <v>42804</v>
      </c>
      <c r="E2637" t="s">
        <v>76</v>
      </c>
      <c r="F2637" t="s">
        <v>10897</v>
      </c>
      <c r="G2637">
        <v>5</v>
      </c>
      <c r="H2637" t="s">
        <v>58</v>
      </c>
      <c r="I2637" t="s">
        <v>407</v>
      </c>
      <c r="J2637">
        <v>21307</v>
      </c>
      <c r="K2637">
        <v>10</v>
      </c>
      <c r="L2637" s="2">
        <v>39187</v>
      </c>
      <c r="M2637" s="2">
        <v>43555</v>
      </c>
      <c r="N2637" t="s">
        <v>6510</v>
      </c>
      <c r="O2637">
        <v>4</v>
      </c>
      <c r="P2637" t="s">
        <v>10118</v>
      </c>
      <c r="Q2637" t="s">
        <v>10119</v>
      </c>
      <c r="R2637" t="s">
        <v>370</v>
      </c>
      <c r="S2637" t="s">
        <v>260</v>
      </c>
      <c r="T2637" t="s">
        <v>68</v>
      </c>
      <c r="U2637">
        <v>2017</v>
      </c>
      <c r="V2637">
        <v>624573</v>
      </c>
      <c r="W2637" t="s">
        <v>69</v>
      </c>
      <c r="X2637" t="s">
        <v>405</v>
      </c>
      <c r="Y2637">
        <v>499113</v>
      </c>
      <c r="Z2637">
        <v>125460</v>
      </c>
      <c r="AA2637" t="s">
        <v>69</v>
      </c>
      <c r="AB2637" t="s">
        <v>10898</v>
      </c>
      <c r="AC2637">
        <v>624573</v>
      </c>
    </row>
    <row r="2638" spans="1:29">
      <c r="A2638">
        <f t="shared" ca="1" si="41"/>
        <v>0.66568049347721003</v>
      </c>
      <c r="B2638" t="s">
        <v>75</v>
      </c>
      <c r="C2638">
        <v>9305821</v>
      </c>
      <c r="D2638" s="2">
        <v>42804</v>
      </c>
      <c r="E2638" t="s">
        <v>10460</v>
      </c>
      <c r="F2638" t="s">
        <v>10899</v>
      </c>
      <c r="G2638">
        <v>5</v>
      </c>
      <c r="H2638" t="s">
        <v>58</v>
      </c>
      <c r="I2638" t="s">
        <v>78</v>
      </c>
      <c r="J2638">
        <v>46293</v>
      </c>
      <c r="K2638">
        <v>5</v>
      </c>
      <c r="L2638" s="2">
        <v>41547</v>
      </c>
      <c r="M2638" s="2">
        <v>43190</v>
      </c>
      <c r="N2638" t="s">
        <v>10462</v>
      </c>
      <c r="O2638">
        <v>25</v>
      </c>
      <c r="P2638" t="s">
        <v>666</v>
      </c>
      <c r="Q2638" t="s">
        <v>119</v>
      </c>
      <c r="R2638" t="s">
        <v>120</v>
      </c>
      <c r="S2638" t="s">
        <v>667</v>
      </c>
      <c r="T2638" t="s">
        <v>68</v>
      </c>
      <c r="U2638">
        <v>2017</v>
      </c>
      <c r="V2638">
        <v>191875</v>
      </c>
      <c r="W2638" t="s">
        <v>69</v>
      </c>
      <c r="X2638" t="s">
        <v>75</v>
      </c>
      <c r="Y2638">
        <v>125000</v>
      </c>
      <c r="Z2638">
        <v>66875</v>
      </c>
      <c r="AA2638" t="s">
        <v>69</v>
      </c>
      <c r="AB2638" t="s">
        <v>10900</v>
      </c>
      <c r="AC2638">
        <v>191875</v>
      </c>
    </row>
    <row r="2639" spans="1:29">
      <c r="A2639">
        <f t="shared" ca="1" si="41"/>
        <v>0.22862047179620615</v>
      </c>
      <c r="B2639" t="s">
        <v>405</v>
      </c>
      <c r="C2639">
        <v>9265806</v>
      </c>
      <c r="D2639" s="2">
        <v>43224</v>
      </c>
      <c r="E2639" t="s">
        <v>7803</v>
      </c>
      <c r="F2639" t="s">
        <v>10901</v>
      </c>
      <c r="G2639">
        <v>5</v>
      </c>
      <c r="H2639" t="s">
        <v>58</v>
      </c>
      <c r="I2639" t="s">
        <v>407</v>
      </c>
      <c r="J2639">
        <v>35143</v>
      </c>
      <c r="K2639">
        <v>5</v>
      </c>
      <c r="L2639" s="2">
        <v>41760</v>
      </c>
      <c r="M2639" s="2">
        <v>43951</v>
      </c>
      <c r="N2639" t="s">
        <v>8147</v>
      </c>
      <c r="O2639">
        <v>2</v>
      </c>
      <c r="P2639" t="s">
        <v>5785</v>
      </c>
      <c r="Q2639" t="s">
        <v>5786</v>
      </c>
      <c r="R2639" t="s">
        <v>630</v>
      </c>
      <c r="S2639" t="s">
        <v>413</v>
      </c>
      <c r="T2639" t="s">
        <v>68</v>
      </c>
      <c r="U2639">
        <v>2018</v>
      </c>
      <c r="V2639">
        <v>580501</v>
      </c>
      <c r="W2639" t="s">
        <v>69</v>
      </c>
      <c r="X2639" t="s">
        <v>405</v>
      </c>
      <c r="Y2639">
        <v>328931</v>
      </c>
      <c r="Z2639">
        <v>151570</v>
      </c>
      <c r="AA2639" t="s">
        <v>69</v>
      </c>
      <c r="AB2639" t="s">
        <v>10902</v>
      </c>
      <c r="AC2639">
        <v>480501</v>
      </c>
    </row>
    <row r="2640" spans="1:29">
      <c r="A2640">
        <f t="shared" ca="1" si="41"/>
        <v>0.2672523149479008</v>
      </c>
      <c r="B2640" t="s">
        <v>405</v>
      </c>
      <c r="C2640">
        <v>9186516</v>
      </c>
      <c r="D2640" s="2">
        <v>42717</v>
      </c>
      <c r="E2640" t="s">
        <v>76</v>
      </c>
      <c r="F2640" t="s">
        <v>10903</v>
      </c>
      <c r="G2640">
        <v>5</v>
      </c>
      <c r="H2640" t="s">
        <v>58</v>
      </c>
      <c r="I2640" t="s">
        <v>407</v>
      </c>
      <c r="J2640">
        <v>34806</v>
      </c>
      <c r="K2640">
        <v>5</v>
      </c>
      <c r="L2640" s="2">
        <v>41334</v>
      </c>
      <c r="M2640" s="2">
        <v>43434</v>
      </c>
      <c r="N2640" t="s">
        <v>965</v>
      </c>
      <c r="O2640">
        <v>26</v>
      </c>
      <c r="P2640" t="s">
        <v>804</v>
      </c>
      <c r="Q2640" t="s">
        <v>805</v>
      </c>
      <c r="R2640" t="s">
        <v>120</v>
      </c>
      <c r="S2640" t="s">
        <v>67</v>
      </c>
      <c r="T2640" t="s">
        <v>68</v>
      </c>
      <c r="U2640">
        <v>2017</v>
      </c>
      <c r="V2640">
        <v>367757</v>
      </c>
      <c r="W2640" t="s">
        <v>69</v>
      </c>
      <c r="X2640" t="s">
        <v>405</v>
      </c>
      <c r="Y2640">
        <v>251838</v>
      </c>
      <c r="Z2640">
        <v>115919</v>
      </c>
      <c r="AA2640" t="s">
        <v>69</v>
      </c>
      <c r="AB2640" t="s">
        <v>10904</v>
      </c>
      <c r="AC2640">
        <v>367757</v>
      </c>
    </row>
    <row r="2641" spans="1:29">
      <c r="A2641">
        <f t="shared" ca="1" si="41"/>
        <v>0.95669738680412342</v>
      </c>
      <c r="B2641" t="s">
        <v>286</v>
      </c>
      <c r="C2641">
        <v>9265771</v>
      </c>
      <c r="D2641" s="2">
        <v>42839</v>
      </c>
      <c r="E2641" t="s">
        <v>76</v>
      </c>
      <c r="F2641" t="s">
        <v>10905</v>
      </c>
      <c r="G2641">
        <v>5</v>
      </c>
      <c r="H2641" t="s">
        <v>58</v>
      </c>
      <c r="I2641" t="s">
        <v>289</v>
      </c>
      <c r="J2641">
        <v>99216</v>
      </c>
      <c r="K2641">
        <v>5</v>
      </c>
      <c r="L2641" s="2">
        <v>41419</v>
      </c>
      <c r="M2641" s="2">
        <v>43585</v>
      </c>
      <c r="N2641" t="s">
        <v>2243</v>
      </c>
      <c r="O2641">
        <v>3</v>
      </c>
      <c r="P2641" t="s">
        <v>542</v>
      </c>
      <c r="Q2641" t="s">
        <v>543</v>
      </c>
      <c r="R2641" t="s">
        <v>205</v>
      </c>
      <c r="S2641" t="s">
        <v>67</v>
      </c>
      <c r="T2641" t="s">
        <v>68</v>
      </c>
      <c r="U2641">
        <v>2017</v>
      </c>
      <c r="V2641">
        <v>400000</v>
      </c>
      <c r="W2641" t="s">
        <v>69</v>
      </c>
      <c r="X2641" t="s">
        <v>286</v>
      </c>
      <c r="Y2641">
        <v>250000</v>
      </c>
      <c r="Z2641">
        <v>150000</v>
      </c>
      <c r="AA2641" t="s">
        <v>69</v>
      </c>
      <c r="AB2641" t="s">
        <v>10906</v>
      </c>
      <c r="AC2641">
        <v>400000</v>
      </c>
    </row>
    <row r="2642" spans="1:29">
      <c r="A2642">
        <f t="shared" ca="1" si="41"/>
        <v>0.5721520992887914</v>
      </c>
      <c r="B2642" t="s">
        <v>303</v>
      </c>
      <c r="C2642">
        <v>9318553</v>
      </c>
      <c r="D2642" s="2">
        <v>42971</v>
      </c>
      <c r="E2642" t="s">
        <v>76</v>
      </c>
      <c r="F2642" t="s">
        <v>10907</v>
      </c>
      <c r="G2642">
        <v>5</v>
      </c>
      <c r="H2642" t="s">
        <v>58</v>
      </c>
      <c r="I2642" t="s">
        <v>305</v>
      </c>
      <c r="J2642">
        <v>99108</v>
      </c>
      <c r="K2642">
        <v>5</v>
      </c>
      <c r="L2642" s="2">
        <v>41536</v>
      </c>
      <c r="M2642" s="2">
        <v>43677</v>
      </c>
      <c r="N2642" t="s">
        <v>792</v>
      </c>
      <c r="O2642">
        <v>12</v>
      </c>
      <c r="P2642" t="s">
        <v>6032</v>
      </c>
      <c r="Q2642" t="s">
        <v>6033</v>
      </c>
      <c r="R2642" t="s">
        <v>149</v>
      </c>
      <c r="S2642" t="s">
        <v>260</v>
      </c>
      <c r="T2642" t="s">
        <v>68</v>
      </c>
      <c r="U2642">
        <v>2017</v>
      </c>
      <c r="V2642">
        <v>595954</v>
      </c>
      <c r="W2642" t="s">
        <v>69</v>
      </c>
      <c r="X2642" t="s">
        <v>303</v>
      </c>
      <c r="Y2642">
        <v>396035</v>
      </c>
      <c r="Z2642">
        <v>199919</v>
      </c>
      <c r="AA2642" t="s">
        <v>69</v>
      </c>
      <c r="AB2642" t="s">
        <v>10908</v>
      </c>
      <c r="AC2642">
        <v>595954</v>
      </c>
    </row>
    <row r="2643" spans="1:29">
      <c r="A2643">
        <f t="shared" ca="1" si="41"/>
        <v>0.75296512370632673</v>
      </c>
      <c r="B2643" t="s">
        <v>241</v>
      </c>
      <c r="C2643">
        <v>9395926</v>
      </c>
      <c r="D2643" s="2">
        <v>43076</v>
      </c>
      <c r="E2643" t="s">
        <v>56</v>
      </c>
      <c r="F2643" t="s">
        <v>10909</v>
      </c>
      <c r="G2643">
        <v>5</v>
      </c>
      <c r="H2643" t="s">
        <v>58</v>
      </c>
      <c r="I2643" t="s">
        <v>243</v>
      </c>
      <c r="J2643">
        <v>122068</v>
      </c>
      <c r="K2643">
        <v>4</v>
      </c>
      <c r="L2643" s="2">
        <v>42005</v>
      </c>
      <c r="M2643" s="2">
        <v>43799</v>
      </c>
      <c r="N2643" t="s">
        <v>8220</v>
      </c>
      <c r="O2643">
        <v>30</v>
      </c>
      <c r="P2643" t="s">
        <v>1180</v>
      </c>
      <c r="Q2643" t="s">
        <v>1091</v>
      </c>
      <c r="R2643" t="s">
        <v>149</v>
      </c>
      <c r="S2643" t="s">
        <v>473</v>
      </c>
      <c r="T2643" t="s">
        <v>68</v>
      </c>
      <c r="U2643">
        <v>2018</v>
      </c>
      <c r="V2643">
        <v>535527</v>
      </c>
      <c r="W2643" t="s">
        <v>69</v>
      </c>
      <c r="X2643" t="s">
        <v>241</v>
      </c>
      <c r="Y2643">
        <v>315016</v>
      </c>
      <c r="Z2643">
        <v>220511</v>
      </c>
      <c r="AA2643" t="s">
        <v>69</v>
      </c>
      <c r="AB2643" t="s">
        <v>10910</v>
      </c>
      <c r="AC2643">
        <v>535527</v>
      </c>
    </row>
    <row r="2644" spans="1:29">
      <c r="A2644">
        <f t="shared" ca="1" si="41"/>
        <v>0.87870966061666766</v>
      </c>
      <c r="B2644" t="s">
        <v>75</v>
      </c>
      <c r="C2644">
        <v>10305459</v>
      </c>
      <c r="D2644" s="2">
        <v>44279</v>
      </c>
      <c r="E2644" t="s">
        <v>110</v>
      </c>
      <c r="F2644" t="s">
        <v>10911</v>
      </c>
      <c r="G2644">
        <v>7</v>
      </c>
      <c r="H2644" t="s">
        <v>58</v>
      </c>
      <c r="I2644" t="s">
        <v>78</v>
      </c>
      <c r="J2644">
        <v>43392</v>
      </c>
      <c r="K2644">
        <v>6</v>
      </c>
      <c r="L2644" s="2">
        <v>44166</v>
      </c>
      <c r="M2644" s="2">
        <v>44316</v>
      </c>
      <c r="N2644" t="s">
        <v>5825</v>
      </c>
      <c r="O2644">
        <v>4</v>
      </c>
      <c r="P2644" t="s">
        <v>293</v>
      </c>
      <c r="Q2644" t="s">
        <v>294</v>
      </c>
      <c r="R2644" t="s">
        <v>295</v>
      </c>
      <c r="S2644" t="s">
        <v>413</v>
      </c>
      <c r="T2644" t="s">
        <v>68</v>
      </c>
      <c r="U2644">
        <v>2018</v>
      </c>
      <c r="V2644">
        <v>119644</v>
      </c>
      <c r="W2644" t="s">
        <v>69</v>
      </c>
      <c r="X2644" t="s">
        <v>75</v>
      </c>
      <c r="Y2644">
        <v>76207</v>
      </c>
      <c r="Z2644">
        <v>43437</v>
      </c>
      <c r="AA2644" t="s">
        <v>69</v>
      </c>
      <c r="AB2644" t="s">
        <v>10912</v>
      </c>
      <c r="AC2644">
        <v>119644</v>
      </c>
    </row>
    <row r="2645" spans="1:29">
      <c r="A2645">
        <f t="shared" ca="1" si="41"/>
        <v>0.73683120683880254</v>
      </c>
      <c r="B2645" t="s">
        <v>109</v>
      </c>
      <c r="C2645">
        <v>9243251</v>
      </c>
      <c r="D2645" s="2">
        <v>42816</v>
      </c>
      <c r="E2645" t="s">
        <v>76</v>
      </c>
      <c r="F2645" t="s">
        <v>10913</v>
      </c>
      <c r="G2645">
        <v>5</v>
      </c>
      <c r="H2645" t="s">
        <v>58</v>
      </c>
      <c r="I2645" t="s">
        <v>112</v>
      </c>
      <c r="J2645">
        <v>22976</v>
      </c>
      <c r="K2645">
        <v>5</v>
      </c>
      <c r="L2645" s="2">
        <v>41365</v>
      </c>
      <c r="M2645" s="2">
        <v>43524</v>
      </c>
      <c r="N2645" t="s">
        <v>769</v>
      </c>
      <c r="O2645">
        <v>7</v>
      </c>
      <c r="P2645" t="s">
        <v>64</v>
      </c>
      <c r="Q2645" t="s">
        <v>65</v>
      </c>
      <c r="R2645" t="s">
        <v>66</v>
      </c>
      <c r="S2645" t="s">
        <v>67</v>
      </c>
      <c r="T2645" t="s">
        <v>68</v>
      </c>
      <c r="U2645">
        <v>2017</v>
      </c>
      <c r="V2645">
        <v>527041</v>
      </c>
      <c r="W2645" t="s">
        <v>69</v>
      </c>
      <c r="X2645" t="s">
        <v>109</v>
      </c>
      <c r="Y2645">
        <v>325334</v>
      </c>
      <c r="Z2645">
        <v>201707</v>
      </c>
      <c r="AA2645" t="s">
        <v>69</v>
      </c>
      <c r="AB2645" t="s">
        <v>10914</v>
      </c>
      <c r="AC2645">
        <v>527041</v>
      </c>
    </row>
    <row r="2646" spans="1:29">
      <c r="A2646">
        <f t="shared" ca="1" si="41"/>
        <v>9.8335417556450588E-2</v>
      </c>
      <c r="B2646" t="s">
        <v>75</v>
      </c>
      <c r="C2646">
        <v>9526388</v>
      </c>
      <c r="D2646" s="2">
        <v>43318</v>
      </c>
      <c r="E2646" t="s">
        <v>4913</v>
      </c>
      <c r="F2646" t="s">
        <v>10915</v>
      </c>
      <c r="G2646">
        <v>5</v>
      </c>
      <c r="H2646" t="s">
        <v>58</v>
      </c>
      <c r="I2646" t="s">
        <v>78</v>
      </c>
      <c r="J2646">
        <v>46174</v>
      </c>
      <c r="K2646">
        <v>5</v>
      </c>
      <c r="L2646" s="2">
        <v>41897</v>
      </c>
      <c r="M2646" s="2">
        <v>43982</v>
      </c>
      <c r="N2646" t="s">
        <v>4915</v>
      </c>
      <c r="O2646">
        <v>7</v>
      </c>
      <c r="P2646" t="s">
        <v>2236</v>
      </c>
      <c r="Q2646" t="s">
        <v>472</v>
      </c>
      <c r="R2646" t="s">
        <v>311</v>
      </c>
      <c r="S2646" t="s">
        <v>67</v>
      </c>
      <c r="T2646" t="s">
        <v>68</v>
      </c>
      <c r="U2646">
        <v>2018</v>
      </c>
      <c r="V2646">
        <v>979652</v>
      </c>
      <c r="W2646" t="s">
        <v>69</v>
      </c>
      <c r="X2646" t="s">
        <v>75</v>
      </c>
      <c r="Y2646">
        <v>756112</v>
      </c>
      <c r="Z2646">
        <v>223540</v>
      </c>
      <c r="AA2646" t="s">
        <v>69</v>
      </c>
      <c r="AB2646" t="s">
        <v>10916</v>
      </c>
      <c r="AC2646">
        <v>979652</v>
      </c>
    </row>
    <row r="2647" spans="1:29">
      <c r="A2647">
        <f t="shared" ca="1" si="41"/>
        <v>0.72528290178315047</v>
      </c>
      <c r="B2647" t="s">
        <v>254</v>
      </c>
      <c r="C2647">
        <v>9523411</v>
      </c>
      <c r="D2647" s="2">
        <v>43322</v>
      </c>
      <c r="E2647" t="s">
        <v>1856</v>
      </c>
      <c r="F2647" t="s">
        <v>10917</v>
      </c>
      <c r="G2647">
        <v>1</v>
      </c>
      <c r="H2647" t="s">
        <v>58</v>
      </c>
      <c r="I2647" t="s">
        <v>256</v>
      </c>
      <c r="J2647">
        <v>123299</v>
      </c>
      <c r="K2647">
        <v>1</v>
      </c>
      <c r="L2647" s="2">
        <v>43344</v>
      </c>
      <c r="M2647" s="2">
        <v>43708</v>
      </c>
      <c r="N2647" t="s">
        <v>911</v>
      </c>
      <c r="O2647">
        <v>36</v>
      </c>
      <c r="P2647" t="s">
        <v>1090</v>
      </c>
      <c r="Q2647" t="s">
        <v>1091</v>
      </c>
      <c r="R2647" t="s">
        <v>149</v>
      </c>
      <c r="S2647" t="s">
        <v>948</v>
      </c>
      <c r="T2647" t="s">
        <v>68</v>
      </c>
      <c r="U2647">
        <v>2018</v>
      </c>
      <c r="V2647">
        <v>269271</v>
      </c>
      <c r="W2647" t="s">
        <v>69</v>
      </c>
      <c r="X2647" t="s">
        <v>254</v>
      </c>
      <c r="Y2647">
        <v>190000</v>
      </c>
      <c r="Z2647">
        <v>79271</v>
      </c>
      <c r="AA2647" t="s">
        <v>69</v>
      </c>
      <c r="AB2647" t="s">
        <v>10918</v>
      </c>
      <c r="AC2647">
        <v>269271</v>
      </c>
    </row>
    <row r="2648" spans="1:29">
      <c r="A2648">
        <f t="shared" ca="1" si="41"/>
        <v>0.74476240389075754</v>
      </c>
      <c r="B2648" t="s">
        <v>254</v>
      </c>
      <c r="C2648">
        <v>9490384</v>
      </c>
      <c r="D2648" s="2">
        <v>43222</v>
      </c>
      <c r="E2648" t="s">
        <v>56</v>
      </c>
      <c r="F2648" t="s">
        <v>10919</v>
      </c>
      <c r="G2648">
        <v>5</v>
      </c>
      <c r="H2648" t="s">
        <v>58</v>
      </c>
      <c r="I2648" t="s">
        <v>256</v>
      </c>
      <c r="J2648">
        <v>117981</v>
      </c>
      <c r="K2648">
        <v>4</v>
      </c>
      <c r="L2648" s="2">
        <v>42264</v>
      </c>
      <c r="M2648" s="2">
        <v>43616</v>
      </c>
      <c r="N2648" t="s">
        <v>7700</v>
      </c>
      <c r="O2648">
        <v>3</v>
      </c>
      <c r="P2648" t="s">
        <v>542</v>
      </c>
      <c r="Q2648" t="s">
        <v>543</v>
      </c>
      <c r="R2648" t="s">
        <v>205</v>
      </c>
      <c r="S2648" t="s">
        <v>67</v>
      </c>
      <c r="T2648" t="s">
        <v>68</v>
      </c>
      <c r="U2648">
        <v>2018</v>
      </c>
      <c r="V2648">
        <v>340798</v>
      </c>
      <c r="W2648" t="s">
        <v>69</v>
      </c>
      <c r="X2648" t="s">
        <v>254</v>
      </c>
      <c r="Y2648">
        <v>215712</v>
      </c>
      <c r="Z2648">
        <v>125086</v>
      </c>
      <c r="AA2648" t="s">
        <v>69</v>
      </c>
      <c r="AB2648" t="s">
        <v>10920</v>
      </c>
      <c r="AC2648">
        <v>340798</v>
      </c>
    </row>
    <row r="2649" spans="1:29">
      <c r="A2649">
        <f t="shared" ca="1" si="41"/>
        <v>0.37483338382208831</v>
      </c>
      <c r="B2649" t="s">
        <v>254</v>
      </c>
      <c r="C2649">
        <v>9184570</v>
      </c>
      <c r="D2649" s="2">
        <v>42697</v>
      </c>
      <c r="E2649" t="s">
        <v>76</v>
      </c>
      <c r="F2649" t="s">
        <v>10921</v>
      </c>
      <c r="G2649">
        <v>5</v>
      </c>
      <c r="H2649" t="s">
        <v>58</v>
      </c>
      <c r="I2649" t="s">
        <v>256</v>
      </c>
      <c r="J2649">
        <v>105655</v>
      </c>
      <c r="K2649">
        <v>5</v>
      </c>
      <c r="L2649" s="2">
        <v>41640</v>
      </c>
      <c r="M2649" s="2">
        <v>43434</v>
      </c>
      <c r="N2649" t="s">
        <v>2047</v>
      </c>
      <c r="O2649">
        <v>12</v>
      </c>
      <c r="P2649" t="s">
        <v>656</v>
      </c>
      <c r="Q2649" t="s">
        <v>204</v>
      </c>
      <c r="R2649" t="s">
        <v>205</v>
      </c>
      <c r="S2649" t="s">
        <v>67</v>
      </c>
      <c r="T2649" t="s">
        <v>68</v>
      </c>
      <c r="U2649">
        <v>2017</v>
      </c>
      <c r="V2649">
        <v>292600</v>
      </c>
      <c r="W2649" t="s">
        <v>69</v>
      </c>
      <c r="X2649" t="s">
        <v>254</v>
      </c>
      <c r="Y2649">
        <v>190000</v>
      </c>
      <c r="Z2649">
        <v>102600</v>
      </c>
      <c r="AA2649" t="s">
        <v>69</v>
      </c>
      <c r="AB2649" t="s">
        <v>10922</v>
      </c>
      <c r="AC2649">
        <v>292600</v>
      </c>
    </row>
    <row r="2650" spans="1:29">
      <c r="A2650">
        <f t="shared" ca="1" si="41"/>
        <v>0.40850270615047102</v>
      </c>
      <c r="B2650" t="s">
        <v>1619</v>
      </c>
      <c r="C2650">
        <v>9493342</v>
      </c>
      <c r="D2650" s="2">
        <v>43228</v>
      </c>
      <c r="E2650" t="s">
        <v>76</v>
      </c>
      <c r="F2650" t="s">
        <v>10923</v>
      </c>
      <c r="G2650">
        <v>5</v>
      </c>
      <c r="H2650" t="s">
        <v>58</v>
      </c>
      <c r="I2650" t="s">
        <v>1621</v>
      </c>
      <c r="J2650">
        <v>22449</v>
      </c>
      <c r="K2650">
        <v>5</v>
      </c>
      <c r="L2650" s="2">
        <v>41791</v>
      </c>
      <c r="M2650" s="2">
        <v>44165</v>
      </c>
      <c r="N2650" t="s">
        <v>1622</v>
      </c>
      <c r="O2650">
        <v>5</v>
      </c>
      <c r="P2650" t="s">
        <v>997</v>
      </c>
      <c r="Q2650" t="s">
        <v>998</v>
      </c>
      <c r="R2650" t="s">
        <v>640</v>
      </c>
      <c r="S2650" t="s">
        <v>67</v>
      </c>
      <c r="T2650" t="s">
        <v>68</v>
      </c>
      <c r="U2650">
        <v>2018</v>
      </c>
      <c r="V2650">
        <v>363627</v>
      </c>
      <c r="W2650" t="s">
        <v>69</v>
      </c>
      <c r="X2650" t="s">
        <v>1619</v>
      </c>
      <c r="Y2650">
        <v>234598</v>
      </c>
      <c r="Z2650">
        <v>129029</v>
      </c>
      <c r="AA2650" t="s">
        <v>69</v>
      </c>
      <c r="AB2650" t="s">
        <v>10924</v>
      </c>
      <c r="AC2650">
        <v>363627</v>
      </c>
    </row>
    <row r="2651" spans="1:29">
      <c r="A2651">
        <f t="shared" ca="1" si="41"/>
        <v>0.84799771205224606</v>
      </c>
      <c r="B2651" t="s">
        <v>109</v>
      </c>
      <c r="C2651">
        <v>9250136</v>
      </c>
      <c r="D2651" s="2">
        <v>42814</v>
      </c>
      <c r="E2651" t="s">
        <v>76</v>
      </c>
      <c r="F2651" t="s">
        <v>10925</v>
      </c>
      <c r="G2651">
        <v>5</v>
      </c>
      <c r="H2651" t="s">
        <v>58</v>
      </c>
      <c r="I2651" t="s">
        <v>112</v>
      </c>
      <c r="J2651">
        <v>7965</v>
      </c>
      <c r="K2651">
        <v>28</v>
      </c>
      <c r="L2651" s="2">
        <v>32478</v>
      </c>
      <c r="M2651" s="2">
        <v>43555</v>
      </c>
      <c r="N2651" t="s">
        <v>1355</v>
      </c>
      <c r="O2651">
        <v>5</v>
      </c>
      <c r="P2651" t="s">
        <v>5412</v>
      </c>
      <c r="Q2651" t="s">
        <v>5413</v>
      </c>
      <c r="R2651" t="s">
        <v>311</v>
      </c>
      <c r="S2651" t="s">
        <v>85</v>
      </c>
      <c r="T2651" t="s">
        <v>68</v>
      </c>
      <c r="U2651">
        <v>2017</v>
      </c>
      <c r="V2651">
        <v>406250</v>
      </c>
      <c r="W2651" t="s">
        <v>69</v>
      </c>
      <c r="X2651" t="s">
        <v>109</v>
      </c>
      <c r="Y2651">
        <v>250000</v>
      </c>
      <c r="Z2651">
        <v>156250</v>
      </c>
      <c r="AA2651" t="s">
        <v>69</v>
      </c>
      <c r="AB2651" t="s">
        <v>10926</v>
      </c>
      <c r="AC2651">
        <v>406250</v>
      </c>
    </row>
    <row r="2652" spans="1:29">
      <c r="A2652">
        <f t="shared" ca="1" si="41"/>
        <v>0.8235394791233992</v>
      </c>
      <c r="B2652" t="s">
        <v>109</v>
      </c>
      <c r="C2652">
        <v>9248408</v>
      </c>
      <c r="D2652" s="2">
        <v>42814</v>
      </c>
      <c r="E2652" t="s">
        <v>76</v>
      </c>
      <c r="F2652" t="s">
        <v>10927</v>
      </c>
      <c r="G2652">
        <v>5</v>
      </c>
      <c r="H2652" t="s">
        <v>58</v>
      </c>
      <c r="I2652" t="s">
        <v>112</v>
      </c>
      <c r="J2652">
        <v>22632</v>
      </c>
      <c r="K2652">
        <v>5</v>
      </c>
      <c r="L2652" s="2">
        <v>41365</v>
      </c>
      <c r="M2652" s="2">
        <v>43555</v>
      </c>
      <c r="N2652" t="s">
        <v>1355</v>
      </c>
      <c r="O2652">
        <v>1</v>
      </c>
      <c r="P2652" t="s">
        <v>161</v>
      </c>
      <c r="Q2652" t="s">
        <v>162</v>
      </c>
      <c r="R2652" t="s">
        <v>163</v>
      </c>
      <c r="S2652" t="s">
        <v>67</v>
      </c>
      <c r="T2652" t="s">
        <v>68</v>
      </c>
      <c r="U2652">
        <v>2017</v>
      </c>
      <c r="V2652">
        <v>380000</v>
      </c>
      <c r="W2652" t="s">
        <v>69</v>
      </c>
      <c r="X2652" t="s">
        <v>109</v>
      </c>
      <c r="Y2652">
        <v>250000</v>
      </c>
      <c r="Z2652">
        <v>130000</v>
      </c>
      <c r="AA2652" t="s">
        <v>69</v>
      </c>
      <c r="AB2652" t="s">
        <v>10928</v>
      </c>
      <c r="AC2652">
        <v>380000</v>
      </c>
    </row>
    <row r="2653" spans="1:29">
      <c r="A2653">
        <f t="shared" ca="1" si="41"/>
        <v>0.84607303467254691</v>
      </c>
      <c r="B2653" t="s">
        <v>254</v>
      </c>
      <c r="C2653">
        <v>9194410</v>
      </c>
      <c r="D2653" s="2">
        <v>42731</v>
      </c>
      <c r="E2653" t="s">
        <v>76</v>
      </c>
      <c r="F2653" t="s">
        <v>10929</v>
      </c>
      <c r="G2653">
        <v>5</v>
      </c>
      <c r="H2653" t="s">
        <v>58</v>
      </c>
      <c r="I2653" t="s">
        <v>256</v>
      </c>
      <c r="J2653">
        <v>79139</v>
      </c>
      <c r="K2653">
        <v>9</v>
      </c>
      <c r="L2653" s="2">
        <v>39569</v>
      </c>
      <c r="M2653" s="2">
        <v>43100</v>
      </c>
      <c r="N2653" t="s">
        <v>592</v>
      </c>
      <c r="O2653">
        <v>11</v>
      </c>
      <c r="P2653" t="s">
        <v>532</v>
      </c>
      <c r="Q2653" t="s">
        <v>533</v>
      </c>
      <c r="R2653" t="s">
        <v>149</v>
      </c>
      <c r="S2653" t="s">
        <v>218</v>
      </c>
      <c r="T2653" t="s">
        <v>68</v>
      </c>
      <c r="U2653">
        <v>2017</v>
      </c>
      <c r="V2653">
        <v>309075</v>
      </c>
      <c r="W2653" t="s">
        <v>69</v>
      </c>
      <c r="X2653" t="s">
        <v>254</v>
      </c>
      <c r="Y2653">
        <v>195000</v>
      </c>
      <c r="Z2653">
        <v>114075</v>
      </c>
      <c r="AA2653" t="s">
        <v>69</v>
      </c>
      <c r="AB2653" t="s">
        <v>10930</v>
      </c>
      <c r="AC2653">
        <v>309075</v>
      </c>
    </row>
    <row r="2654" spans="1:29">
      <c r="A2654">
        <f t="shared" ca="1" si="41"/>
        <v>0.57252547695316647</v>
      </c>
      <c r="B2654" t="s">
        <v>127</v>
      </c>
      <c r="C2654">
        <v>9410533</v>
      </c>
      <c r="D2654" s="2">
        <v>43089</v>
      </c>
      <c r="E2654" t="s">
        <v>76</v>
      </c>
      <c r="F2654" t="s">
        <v>10931</v>
      </c>
      <c r="G2654">
        <v>5</v>
      </c>
      <c r="H2654" t="s">
        <v>58</v>
      </c>
      <c r="I2654" t="s">
        <v>130</v>
      </c>
      <c r="J2654">
        <v>102595</v>
      </c>
      <c r="K2654">
        <v>5</v>
      </c>
      <c r="L2654" s="2">
        <v>41640</v>
      </c>
      <c r="M2654" s="2">
        <v>43830</v>
      </c>
      <c r="N2654" t="s">
        <v>4935</v>
      </c>
      <c r="O2654">
        <v>37</v>
      </c>
      <c r="P2654" t="s">
        <v>1776</v>
      </c>
      <c r="Q2654" t="s">
        <v>1777</v>
      </c>
      <c r="R2654" t="s">
        <v>176</v>
      </c>
      <c r="S2654" t="s">
        <v>85</v>
      </c>
      <c r="T2654" t="s">
        <v>68</v>
      </c>
      <c r="U2654">
        <v>2018</v>
      </c>
      <c r="V2654">
        <v>374260</v>
      </c>
      <c r="W2654" t="s">
        <v>69</v>
      </c>
      <c r="X2654" t="s">
        <v>127</v>
      </c>
      <c r="Y2654">
        <v>250000</v>
      </c>
      <c r="Z2654">
        <v>124260</v>
      </c>
      <c r="AA2654" t="s">
        <v>69</v>
      </c>
      <c r="AB2654" t="s">
        <v>10932</v>
      </c>
      <c r="AC2654">
        <v>374260</v>
      </c>
    </row>
    <row r="2655" spans="1:29">
      <c r="A2655">
        <f t="shared" ca="1" si="41"/>
        <v>0.6713071978239773</v>
      </c>
      <c r="B2655" t="s">
        <v>303</v>
      </c>
      <c r="C2655">
        <v>9507834</v>
      </c>
      <c r="D2655" s="2">
        <v>43244</v>
      </c>
      <c r="E2655" t="s">
        <v>10933</v>
      </c>
      <c r="F2655" t="s">
        <v>10934</v>
      </c>
      <c r="G2655">
        <v>5</v>
      </c>
      <c r="H2655" t="s">
        <v>58</v>
      </c>
      <c r="I2655" t="s">
        <v>305</v>
      </c>
      <c r="J2655">
        <v>108580</v>
      </c>
      <c r="K2655">
        <v>4</v>
      </c>
      <c r="L2655" s="2">
        <v>42269</v>
      </c>
      <c r="M2655" s="2">
        <v>44012</v>
      </c>
      <c r="N2655" t="s">
        <v>10935</v>
      </c>
      <c r="O2655">
        <v>13</v>
      </c>
      <c r="P2655" t="s">
        <v>390</v>
      </c>
      <c r="Q2655" t="s">
        <v>217</v>
      </c>
      <c r="R2655" t="s">
        <v>120</v>
      </c>
      <c r="S2655" t="s">
        <v>67</v>
      </c>
      <c r="T2655" t="s">
        <v>68</v>
      </c>
      <c r="U2655">
        <v>2018</v>
      </c>
      <c r="V2655">
        <v>423910</v>
      </c>
      <c r="W2655" t="s">
        <v>69</v>
      </c>
      <c r="X2655" t="s">
        <v>303</v>
      </c>
      <c r="Y2655">
        <v>356602</v>
      </c>
      <c r="Z2655">
        <v>67308</v>
      </c>
      <c r="AA2655" t="s">
        <v>69</v>
      </c>
      <c r="AB2655" t="s">
        <v>10936</v>
      </c>
      <c r="AC2655">
        <v>423910</v>
      </c>
    </row>
    <row r="2656" spans="1:29">
      <c r="A2656">
        <f t="shared" ca="1" si="41"/>
        <v>9.0048727691490305E-2</v>
      </c>
      <c r="B2656" t="s">
        <v>254</v>
      </c>
      <c r="C2656">
        <v>9489260</v>
      </c>
      <c r="D2656" s="2">
        <v>43231</v>
      </c>
      <c r="E2656" t="s">
        <v>56</v>
      </c>
      <c r="F2656" t="s">
        <v>10937</v>
      </c>
      <c r="G2656">
        <v>5</v>
      </c>
      <c r="H2656" t="s">
        <v>58</v>
      </c>
      <c r="I2656" t="s">
        <v>256</v>
      </c>
      <c r="J2656">
        <v>97261</v>
      </c>
      <c r="K2656">
        <v>7</v>
      </c>
      <c r="L2656" s="2">
        <v>40787</v>
      </c>
      <c r="M2656" s="2">
        <v>43982</v>
      </c>
      <c r="N2656" t="s">
        <v>6945</v>
      </c>
      <c r="O2656">
        <v>31</v>
      </c>
      <c r="P2656" t="s">
        <v>6365</v>
      </c>
      <c r="Q2656" t="s">
        <v>6366</v>
      </c>
      <c r="R2656" t="s">
        <v>149</v>
      </c>
      <c r="S2656" t="s">
        <v>260</v>
      </c>
      <c r="T2656" t="s">
        <v>68</v>
      </c>
      <c r="U2656">
        <v>2018</v>
      </c>
      <c r="V2656">
        <v>340000</v>
      </c>
      <c r="W2656" t="s">
        <v>69</v>
      </c>
      <c r="X2656" t="s">
        <v>254</v>
      </c>
      <c r="Y2656">
        <v>200000</v>
      </c>
      <c r="Z2656">
        <v>140000</v>
      </c>
      <c r="AA2656" t="s">
        <v>69</v>
      </c>
      <c r="AB2656" t="s">
        <v>10938</v>
      </c>
      <c r="AC2656">
        <v>340000</v>
      </c>
    </row>
    <row r="2657" spans="1:29">
      <c r="A2657">
        <f t="shared" ca="1" si="41"/>
        <v>0.85061336107276497</v>
      </c>
      <c r="B2657" t="s">
        <v>127</v>
      </c>
      <c r="C2657">
        <v>9250205</v>
      </c>
      <c r="D2657" s="2">
        <v>42814</v>
      </c>
      <c r="E2657" t="s">
        <v>76</v>
      </c>
      <c r="F2657" t="s">
        <v>10939</v>
      </c>
      <c r="G2657">
        <v>5</v>
      </c>
      <c r="H2657" t="s">
        <v>58</v>
      </c>
      <c r="I2657" t="s">
        <v>130</v>
      </c>
      <c r="J2657">
        <v>62044</v>
      </c>
      <c r="K2657">
        <v>14</v>
      </c>
      <c r="L2657" s="2">
        <v>37226</v>
      </c>
      <c r="M2657" s="2">
        <v>43555</v>
      </c>
      <c r="N2657" t="s">
        <v>1320</v>
      </c>
      <c r="O2657">
        <v>5</v>
      </c>
      <c r="P2657" t="s">
        <v>82</v>
      </c>
      <c r="Q2657" t="s">
        <v>83</v>
      </c>
      <c r="R2657" t="s">
        <v>84</v>
      </c>
      <c r="S2657" t="s">
        <v>85</v>
      </c>
      <c r="T2657" t="s">
        <v>68</v>
      </c>
      <c r="U2657">
        <v>2017</v>
      </c>
      <c r="V2657">
        <v>483625</v>
      </c>
      <c r="W2657" t="s">
        <v>69</v>
      </c>
      <c r="X2657" t="s">
        <v>127</v>
      </c>
      <c r="Y2657">
        <v>325000</v>
      </c>
      <c r="Z2657">
        <v>158625</v>
      </c>
      <c r="AA2657" t="s">
        <v>69</v>
      </c>
      <c r="AB2657" t="s">
        <v>10940</v>
      </c>
      <c r="AC2657">
        <v>483625</v>
      </c>
    </row>
    <row r="2658" spans="1:29">
      <c r="A2658">
        <f t="shared" ca="1" si="41"/>
        <v>0.57319538071837861</v>
      </c>
      <c r="B2658" t="s">
        <v>405</v>
      </c>
      <c r="C2658">
        <v>9762358</v>
      </c>
      <c r="D2658" s="2">
        <v>43350</v>
      </c>
      <c r="E2658" t="s">
        <v>110</v>
      </c>
      <c r="F2658" t="s">
        <v>10941</v>
      </c>
      <c r="G2658">
        <v>7</v>
      </c>
      <c r="H2658" t="s">
        <v>58</v>
      </c>
      <c r="I2658" t="s">
        <v>407</v>
      </c>
      <c r="J2658">
        <v>41328</v>
      </c>
      <c r="K2658">
        <v>3</v>
      </c>
      <c r="L2658" s="2">
        <v>42628</v>
      </c>
      <c r="M2658" s="2">
        <v>44074</v>
      </c>
      <c r="N2658" t="s">
        <v>10942</v>
      </c>
      <c r="O2658">
        <v>8</v>
      </c>
      <c r="P2658" t="s">
        <v>10943</v>
      </c>
      <c r="Q2658" t="s">
        <v>10944</v>
      </c>
      <c r="R2658" t="s">
        <v>66</v>
      </c>
      <c r="S2658" t="s">
        <v>1977</v>
      </c>
      <c r="T2658" t="s">
        <v>68</v>
      </c>
      <c r="U2658">
        <v>2017</v>
      </c>
      <c r="V2658">
        <v>168983</v>
      </c>
      <c r="W2658" t="s">
        <v>69</v>
      </c>
      <c r="X2658" t="s">
        <v>405</v>
      </c>
      <c r="Y2658">
        <v>125499</v>
      </c>
      <c r="Z2658">
        <v>43484</v>
      </c>
      <c r="AA2658" t="s">
        <v>69</v>
      </c>
      <c r="AB2658" t="s">
        <v>10945</v>
      </c>
      <c r="AC2658">
        <v>168983</v>
      </c>
    </row>
    <row r="2659" spans="1:29">
      <c r="A2659">
        <f t="shared" ca="1" si="41"/>
        <v>0.91160725294657907</v>
      </c>
      <c r="B2659" t="s">
        <v>75</v>
      </c>
      <c r="C2659">
        <v>9462038</v>
      </c>
      <c r="D2659" s="2">
        <v>43221</v>
      </c>
      <c r="E2659" t="s">
        <v>56</v>
      </c>
      <c r="F2659" t="s">
        <v>10946</v>
      </c>
      <c r="G2659">
        <v>5</v>
      </c>
      <c r="H2659" t="s">
        <v>58</v>
      </c>
      <c r="I2659" t="s">
        <v>78</v>
      </c>
      <c r="J2659">
        <v>48602</v>
      </c>
      <c r="K2659">
        <v>5</v>
      </c>
      <c r="L2659" s="2">
        <v>41866</v>
      </c>
      <c r="M2659" s="2">
        <v>43982</v>
      </c>
      <c r="N2659" t="s">
        <v>953</v>
      </c>
      <c r="O2659">
        <v>2</v>
      </c>
      <c r="P2659" t="s">
        <v>2348</v>
      </c>
      <c r="Q2659" t="s">
        <v>543</v>
      </c>
      <c r="R2659" t="s">
        <v>205</v>
      </c>
      <c r="S2659" t="s">
        <v>67</v>
      </c>
      <c r="T2659" t="s">
        <v>68</v>
      </c>
      <c r="U2659">
        <v>2018</v>
      </c>
      <c r="V2659">
        <v>351000</v>
      </c>
      <c r="W2659" t="s">
        <v>69</v>
      </c>
      <c r="X2659" t="s">
        <v>75</v>
      </c>
      <c r="Y2659">
        <v>225000</v>
      </c>
      <c r="Z2659">
        <v>126000</v>
      </c>
      <c r="AA2659" t="s">
        <v>69</v>
      </c>
      <c r="AB2659" t="s">
        <v>10947</v>
      </c>
      <c r="AC2659">
        <v>351000</v>
      </c>
    </row>
    <row r="2660" spans="1:29">
      <c r="A2660">
        <f t="shared" ca="1" si="41"/>
        <v>0.56866253658653154</v>
      </c>
      <c r="B2660" t="s">
        <v>241</v>
      </c>
      <c r="C2660">
        <v>9258483</v>
      </c>
      <c r="D2660" s="2">
        <v>42870</v>
      </c>
      <c r="E2660" t="s">
        <v>10948</v>
      </c>
      <c r="F2660" t="s">
        <v>10949</v>
      </c>
      <c r="G2660">
        <v>5</v>
      </c>
      <c r="H2660" t="s">
        <v>58</v>
      </c>
      <c r="I2660" t="s">
        <v>243</v>
      </c>
      <c r="J2660">
        <v>114994</v>
      </c>
      <c r="K2660">
        <v>5</v>
      </c>
      <c r="L2660" s="2">
        <v>41487</v>
      </c>
      <c r="M2660" s="2">
        <v>43951</v>
      </c>
      <c r="N2660" t="s">
        <v>10950</v>
      </c>
      <c r="O2660">
        <v>15</v>
      </c>
      <c r="P2660" t="s">
        <v>1697</v>
      </c>
      <c r="Q2660" t="s">
        <v>1698</v>
      </c>
      <c r="R2660" t="s">
        <v>630</v>
      </c>
      <c r="S2660" t="s">
        <v>260</v>
      </c>
      <c r="T2660" t="s">
        <v>68</v>
      </c>
      <c r="U2660">
        <v>2017</v>
      </c>
      <c r="V2660">
        <v>556530</v>
      </c>
      <c r="W2660" t="s">
        <v>69</v>
      </c>
      <c r="X2660" t="s">
        <v>241</v>
      </c>
      <c r="Y2660">
        <v>323564</v>
      </c>
      <c r="Z2660">
        <v>232966</v>
      </c>
      <c r="AA2660" t="s">
        <v>69</v>
      </c>
      <c r="AB2660" t="s">
        <v>10951</v>
      </c>
      <c r="AC2660">
        <v>556530</v>
      </c>
    </row>
    <row r="2661" spans="1:29">
      <c r="A2661">
        <f t="shared" ca="1" si="41"/>
        <v>0.44570877930462871</v>
      </c>
      <c r="B2661" t="s">
        <v>199</v>
      </c>
      <c r="C2661">
        <v>9453571</v>
      </c>
      <c r="D2661" s="2">
        <v>43171</v>
      </c>
      <c r="E2661" t="s">
        <v>56</v>
      </c>
      <c r="F2661" t="s">
        <v>10952</v>
      </c>
      <c r="G2661">
        <v>5</v>
      </c>
      <c r="H2661" t="s">
        <v>58</v>
      </c>
      <c r="I2661" t="s">
        <v>149</v>
      </c>
      <c r="J2661">
        <v>19033</v>
      </c>
      <c r="K2661">
        <v>40</v>
      </c>
      <c r="L2661" s="2">
        <v>27941</v>
      </c>
      <c r="M2661" s="2">
        <v>43555</v>
      </c>
      <c r="N2661" t="s">
        <v>4505</v>
      </c>
      <c r="O2661">
        <v>3</v>
      </c>
      <c r="P2661" t="s">
        <v>542</v>
      </c>
      <c r="Q2661" t="s">
        <v>543</v>
      </c>
      <c r="R2661" t="s">
        <v>205</v>
      </c>
      <c r="S2661" t="s">
        <v>85</v>
      </c>
      <c r="T2661" t="s">
        <v>68</v>
      </c>
      <c r="U2661">
        <v>2018</v>
      </c>
      <c r="V2661">
        <v>293247</v>
      </c>
      <c r="W2661" t="s">
        <v>69</v>
      </c>
      <c r="X2661" t="s">
        <v>199</v>
      </c>
      <c r="Y2661">
        <v>190000</v>
      </c>
      <c r="Z2661">
        <v>103247</v>
      </c>
      <c r="AA2661" t="s">
        <v>69</v>
      </c>
      <c r="AB2661" t="s">
        <v>10953</v>
      </c>
      <c r="AC2661">
        <v>293247</v>
      </c>
    </row>
    <row r="2662" spans="1:29">
      <c r="A2662">
        <f t="shared" ca="1" si="41"/>
        <v>0.48874661742665415</v>
      </c>
      <c r="B2662" t="s">
        <v>241</v>
      </c>
      <c r="C2662">
        <v>9268061</v>
      </c>
      <c r="D2662" s="2">
        <v>42879</v>
      </c>
      <c r="E2662" t="s">
        <v>76</v>
      </c>
      <c r="F2662" t="s">
        <v>10954</v>
      </c>
      <c r="G2662">
        <v>5</v>
      </c>
      <c r="H2662" t="s">
        <v>58</v>
      </c>
      <c r="I2662" t="s">
        <v>243</v>
      </c>
      <c r="J2662">
        <v>122438</v>
      </c>
      <c r="K2662">
        <v>4</v>
      </c>
      <c r="L2662" s="2">
        <v>41764</v>
      </c>
      <c r="M2662" s="2">
        <v>43585</v>
      </c>
      <c r="N2662" t="s">
        <v>6636</v>
      </c>
      <c r="O2662">
        <v>6</v>
      </c>
      <c r="P2662" t="s">
        <v>333</v>
      </c>
      <c r="Q2662" t="s">
        <v>334</v>
      </c>
      <c r="R2662" t="s">
        <v>335</v>
      </c>
      <c r="S2662" t="s">
        <v>67</v>
      </c>
      <c r="T2662" t="s">
        <v>68</v>
      </c>
      <c r="U2662">
        <v>2017</v>
      </c>
      <c r="V2662">
        <v>687186</v>
      </c>
      <c r="W2662" t="s">
        <v>69</v>
      </c>
      <c r="X2662" t="s">
        <v>241</v>
      </c>
      <c r="Y2662">
        <v>561317</v>
      </c>
      <c r="Z2662">
        <v>125869</v>
      </c>
      <c r="AA2662" t="s">
        <v>69</v>
      </c>
      <c r="AB2662" t="s">
        <v>10955</v>
      </c>
      <c r="AC2662">
        <v>687186</v>
      </c>
    </row>
    <row r="2663" spans="1:29">
      <c r="A2663">
        <f t="shared" ca="1" si="41"/>
        <v>5.7895669616978895E-2</v>
      </c>
      <c r="B2663" t="s">
        <v>3057</v>
      </c>
      <c r="C2663">
        <v>9206457</v>
      </c>
      <c r="D2663" s="2">
        <v>42718</v>
      </c>
      <c r="E2663" t="s">
        <v>3058</v>
      </c>
      <c r="F2663" t="s">
        <v>10956</v>
      </c>
      <c r="G2663">
        <v>5</v>
      </c>
      <c r="H2663" t="s">
        <v>58</v>
      </c>
      <c r="I2663" t="s">
        <v>3060</v>
      </c>
      <c r="J2663">
        <v>6860</v>
      </c>
      <c r="K2663">
        <v>5</v>
      </c>
      <c r="L2663" s="2">
        <v>41275</v>
      </c>
      <c r="M2663" s="2">
        <v>43465</v>
      </c>
      <c r="N2663" t="s">
        <v>6253</v>
      </c>
      <c r="O2663">
        <v>12</v>
      </c>
      <c r="P2663" t="s">
        <v>10957</v>
      </c>
      <c r="Q2663" t="s">
        <v>10958</v>
      </c>
      <c r="R2663" t="s">
        <v>640</v>
      </c>
      <c r="S2663" t="s">
        <v>85</v>
      </c>
      <c r="T2663" t="s">
        <v>68</v>
      </c>
      <c r="U2663">
        <v>2017</v>
      </c>
      <c r="V2663">
        <v>351958</v>
      </c>
      <c r="W2663" t="s">
        <v>69</v>
      </c>
      <c r="X2663" t="s">
        <v>3057</v>
      </c>
      <c r="Y2663">
        <v>237452</v>
      </c>
      <c r="Z2663">
        <v>44506</v>
      </c>
      <c r="AA2663" t="s">
        <v>69</v>
      </c>
      <c r="AB2663" t="s">
        <v>10959</v>
      </c>
      <c r="AC2663">
        <v>281958</v>
      </c>
    </row>
    <row r="2664" spans="1:29">
      <c r="A2664">
        <f t="shared" ca="1" si="41"/>
        <v>0.61393586754345353</v>
      </c>
      <c r="B2664" t="s">
        <v>199</v>
      </c>
      <c r="C2664">
        <v>9512848</v>
      </c>
      <c r="D2664" s="2">
        <v>43262</v>
      </c>
      <c r="E2664" t="s">
        <v>56</v>
      </c>
      <c r="F2664" t="s">
        <v>10960</v>
      </c>
      <c r="G2664">
        <v>5</v>
      </c>
      <c r="H2664" t="s">
        <v>58</v>
      </c>
      <c r="I2664" t="s">
        <v>149</v>
      </c>
      <c r="J2664">
        <v>196692</v>
      </c>
      <c r="K2664">
        <v>4</v>
      </c>
      <c r="L2664" s="2">
        <v>42202</v>
      </c>
      <c r="M2664" s="2">
        <v>44742</v>
      </c>
      <c r="N2664" t="s">
        <v>10961</v>
      </c>
      <c r="O2664">
        <v>9</v>
      </c>
      <c r="P2664" t="s">
        <v>10962</v>
      </c>
      <c r="Q2664" t="s">
        <v>190</v>
      </c>
      <c r="R2664" t="s">
        <v>191</v>
      </c>
      <c r="S2664" t="s">
        <v>260</v>
      </c>
      <c r="T2664" t="s">
        <v>68</v>
      </c>
      <c r="U2664">
        <v>2018</v>
      </c>
      <c r="V2664">
        <v>273336</v>
      </c>
      <c r="W2664" t="s">
        <v>69</v>
      </c>
      <c r="X2664" t="s">
        <v>199</v>
      </c>
      <c r="Y2664">
        <v>235667</v>
      </c>
      <c r="Z2664">
        <v>37669</v>
      </c>
      <c r="AA2664" t="s">
        <v>69</v>
      </c>
      <c r="AB2664" t="s">
        <v>10963</v>
      </c>
      <c r="AC2664">
        <v>273336</v>
      </c>
    </row>
    <row r="2665" spans="1:29">
      <c r="A2665">
        <f t="shared" ca="1" si="41"/>
        <v>0.7158514404334404</v>
      </c>
      <c r="B2665" t="s">
        <v>405</v>
      </c>
      <c r="C2665">
        <v>9220789</v>
      </c>
      <c r="D2665" s="2">
        <v>42741</v>
      </c>
      <c r="E2665" t="s">
        <v>3985</v>
      </c>
      <c r="F2665" t="s">
        <v>10964</v>
      </c>
      <c r="G2665">
        <v>5</v>
      </c>
      <c r="H2665" t="s">
        <v>58</v>
      </c>
      <c r="I2665" t="s">
        <v>407</v>
      </c>
      <c r="J2665">
        <v>36541</v>
      </c>
      <c r="K2665">
        <v>3</v>
      </c>
      <c r="L2665" s="2">
        <v>42064</v>
      </c>
      <c r="M2665" s="2">
        <v>43496</v>
      </c>
      <c r="N2665" t="s">
        <v>1983</v>
      </c>
      <c r="O2665">
        <v>6</v>
      </c>
      <c r="P2665" t="s">
        <v>333</v>
      </c>
      <c r="Q2665" t="s">
        <v>334</v>
      </c>
      <c r="R2665" t="s">
        <v>335</v>
      </c>
      <c r="S2665" t="s">
        <v>296</v>
      </c>
      <c r="T2665" t="s">
        <v>68</v>
      </c>
      <c r="U2665">
        <v>2017</v>
      </c>
      <c r="V2665">
        <v>216225</v>
      </c>
      <c r="W2665" t="s">
        <v>69</v>
      </c>
      <c r="X2665" t="s">
        <v>405</v>
      </c>
      <c r="Y2665">
        <v>139500</v>
      </c>
      <c r="Z2665">
        <v>76725</v>
      </c>
      <c r="AA2665" t="s">
        <v>69</v>
      </c>
      <c r="AB2665" t="s">
        <v>10965</v>
      </c>
      <c r="AC2665">
        <v>216225</v>
      </c>
    </row>
    <row r="2666" spans="1:29">
      <c r="A2666">
        <f t="shared" ca="1" si="41"/>
        <v>0.50281287710195988</v>
      </c>
      <c r="B2666" t="s">
        <v>405</v>
      </c>
      <c r="C2666">
        <v>9232095</v>
      </c>
      <c r="D2666" s="2">
        <v>42783</v>
      </c>
      <c r="E2666" t="s">
        <v>10966</v>
      </c>
      <c r="F2666" t="s">
        <v>10967</v>
      </c>
      <c r="G2666">
        <v>5</v>
      </c>
      <c r="H2666" t="s">
        <v>58</v>
      </c>
      <c r="I2666" t="s">
        <v>407</v>
      </c>
      <c r="J2666">
        <v>35054</v>
      </c>
      <c r="K2666">
        <v>5</v>
      </c>
      <c r="L2666" s="2">
        <v>41136</v>
      </c>
      <c r="M2666" s="2">
        <v>43524</v>
      </c>
      <c r="N2666" t="s">
        <v>10968</v>
      </c>
      <c r="O2666">
        <v>36</v>
      </c>
      <c r="P2666" t="s">
        <v>1090</v>
      </c>
      <c r="Q2666" t="s">
        <v>1091</v>
      </c>
      <c r="R2666" t="s">
        <v>149</v>
      </c>
      <c r="S2666" t="s">
        <v>67</v>
      </c>
      <c r="T2666" t="s">
        <v>68</v>
      </c>
      <c r="U2666">
        <v>2017</v>
      </c>
      <c r="V2666">
        <v>588820</v>
      </c>
      <c r="W2666" t="s">
        <v>69</v>
      </c>
      <c r="X2666" t="s">
        <v>405</v>
      </c>
      <c r="Y2666">
        <v>474452</v>
      </c>
      <c r="Z2666">
        <v>114368</v>
      </c>
      <c r="AA2666" t="s">
        <v>69</v>
      </c>
      <c r="AB2666" t="s">
        <v>10969</v>
      </c>
      <c r="AC2666">
        <v>588820</v>
      </c>
    </row>
    <row r="2667" spans="1:29">
      <c r="A2667">
        <f t="shared" ca="1" si="41"/>
        <v>0.85788702248423554</v>
      </c>
      <c r="B2667" t="s">
        <v>127</v>
      </c>
      <c r="C2667">
        <v>9487026</v>
      </c>
      <c r="D2667" s="2">
        <v>43234</v>
      </c>
      <c r="E2667" t="s">
        <v>56</v>
      </c>
      <c r="F2667" t="s">
        <v>10970</v>
      </c>
      <c r="G2667">
        <v>5</v>
      </c>
      <c r="H2667" t="s">
        <v>58</v>
      </c>
      <c r="I2667" t="s">
        <v>130</v>
      </c>
      <c r="J2667">
        <v>105898</v>
      </c>
      <c r="K2667">
        <v>4</v>
      </c>
      <c r="L2667" s="2">
        <v>42248</v>
      </c>
      <c r="M2667" s="2">
        <v>44255</v>
      </c>
      <c r="N2667" t="s">
        <v>1983</v>
      </c>
      <c r="O2667">
        <v>7</v>
      </c>
      <c r="P2667" t="s">
        <v>64</v>
      </c>
      <c r="Q2667" t="s">
        <v>65</v>
      </c>
      <c r="R2667" t="s">
        <v>66</v>
      </c>
      <c r="S2667" t="s">
        <v>102</v>
      </c>
      <c r="T2667" t="s">
        <v>68</v>
      </c>
      <c r="U2667">
        <v>2018</v>
      </c>
      <c r="V2667">
        <v>727340</v>
      </c>
      <c r="W2667" t="s">
        <v>69</v>
      </c>
      <c r="X2667" t="s">
        <v>127</v>
      </c>
      <c r="Y2667">
        <v>596229</v>
      </c>
      <c r="Z2667">
        <v>131111</v>
      </c>
      <c r="AA2667" t="s">
        <v>69</v>
      </c>
      <c r="AB2667" t="s">
        <v>10971</v>
      </c>
      <c r="AC2667">
        <v>727340</v>
      </c>
    </row>
    <row r="2668" spans="1:29">
      <c r="A2668">
        <f t="shared" ca="1" si="41"/>
        <v>0.21194831894298116</v>
      </c>
      <c r="B2668" t="s">
        <v>199</v>
      </c>
      <c r="C2668">
        <v>9533475</v>
      </c>
      <c r="D2668" s="2">
        <v>43300</v>
      </c>
      <c r="E2668" t="s">
        <v>56</v>
      </c>
      <c r="F2668" t="s">
        <v>10972</v>
      </c>
      <c r="G2668">
        <v>5</v>
      </c>
      <c r="H2668" t="s">
        <v>58</v>
      </c>
      <c r="I2668" t="s">
        <v>149</v>
      </c>
      <c r="J2668">
        <v>177786</v>
      </c>
      <c r="K2668">
        <v>6</v>
      </c>
      <c r="L2668" s="2">
        <v>41897</v>
      </c>
      <c r="M2668" s="2">
        <v>44439</v>
      </c>
      <c r="N2668" t="s">
        <v>726</v>
      </c>
      <c r="O2668">
        <v>2</v>
      </c>
      <c r="P2668" t="s">
        <v>2348</v>
      </c>
      <c r="Q2668" t="s">
        <v>543</v>
      </c>
      <c r="R2668" t="s">
        <v>205</v>
      </c>
      <c r="S2668" t="s">
        <v>67</v>
      </c>
      <c r="T2668" t="s">
        <v>68</v>
      </c>
      <c r="U2668">
        <v>2018</v>
      </c>
      <c r="V2668">
        <v>323700</v>
      </c>
      <c r="W2668" t="s">
        <v>69</v>
      </c>
      <c r="X2668" t="s">
        <v>199</v>
      </c>
      <c r="Y2668">
        <v>207500</v>
      </c>
      <c r="Z2668">
        <v>116200</v>
      </c>
      <c r="AA2668" t="s">
        <v>69</v>
      </c>
      <c r="AB2668" t="s">
        <v>10973</v>
      </c>
      <c r="AC2668">
        <v>323700</v>
      </c>
    </row>
    <row r="2669" spans="1:29">
      <c r="A2669">
        <f t="shared" ca="1" si="41"/>
        <v>0.40364400293266955</v>
      </c>
      <c r="B2669" t="s">
        <v>241</v>
      </c>
      <c r="C2669">
        <v>9515044</v>
      </c>
      <c r="D2669" s="2">
        <v>43290</v>
      </c>
      <c r="E2669" t="s">
        <v>56</v>
      </c>
      <c r="F2669" t="s">
        <v>10974</v>
      </c>
      <c r="G2669">
        <v>5</v>
      </c>
      <c r="H2669" t="s">
        <v>58</v>
      </c>
      <c r="I2669" t="s">
        <v>243</v>
      </c>
      <c r="J2669">
        <v>130669</v>
      </c>
      <c r="K2669">
        <v>4</v>
      </c>
      <c r="L2669" s="2">
        <v>42200</v>
      </c>
      <c r="M2669" s="2">
        <v>44012</v>
      </c>
      <c r="N2669" t="s">
        <v>953</v>
      </c>
      <c r="O2669">
        <v>3</v>
      </c>
      <c r="P2669" t="s">
        <v>882</v>
      </c>
      <c r="Q2669" t="s">
        <v>883</v>
      </c>
      <c r="R2669" t="s">
        <v>884</v>
      </c>
      <c r="S2669" t="s">
        <v>67</v>
      </c>
      <c r="T2669" t="s">
        <v>68</v>
      </c>
      <c r="U2669">
        <v>2018</v>
      </c>
      <c r="V2669">
        <v>416250</v>
      </c>
      <c r="W2669" t="s">
        <v>69</v>
      </c>
      <c r="X2669" t="s">
        <v>241</v>
      </c>
      <c r="Y2669">
        <v>250000</v>
      </c>
      <c r="Z2669">
        <v>166250</v>
      </c>
      <c r="AA2669" t="s">
        <v>69</v>
      </c>
      <c r="AB2669" t="s">
        <v>10975</v>
      </c>
      <c r="AC2669">
        <v>416250</v>
      </c>
    </row>
    <row r="2670" spans="1:29">
      <c r="A2670">
        <f t="shared" ca="1" si="41"/>
        <v>0.35996325839643062</v>
      </c>
      <c r="B2670" t="s">
        <v>199</v>
      </c>
      <c r="C2670">
        <v>9476936</v>
      </c>
      <c r="D2670" s="2">
        <v>43200</v>
      </c>
      <c r="E2670" t="s">
        <v>76</v>
      </c>
      <c r="F2670" t="s">
        <v>10976</v>
      </c>
      <c r="G2670">
        <v>5</v>
      </c>
      <c r="H2670" t="s">
        <v>58</v>
      </c>
      <c r="I2670" t="s">
        <v>149</v>
      </c>
      <c r="J2670">
        <v>177665</v>
      </c>
      <c r="K2670">
        <v>5</v>
      </c>
      <c r="L2670" s="2">
        <v>41456</v>
      </c>
      <c r="M2670" s="2">
        <v>43951</v>
      </c>
      <c r="N2670" t="s">
        <v>703</v>
      </c>
      <c r="O2670">
        <v>12</v>
      </c>
      <c r="P2670" t="s">
        <v>1357</v>
      </c>
      <c r="Q2670" t="s">
        <v>217</v>
      </c>
      <c r="R2670" t="s">
        <v>120</v>
      </c>
      <c r="S2670" t="s">
        <v>67</v>
      </c>
      <c r="T2670" t="s">
        <v>68</v>
      </c>
      <c r="U2670">
        <v>2018</v>
      </c>
      <c r="V2670">
        <v>351713</v>
      </c>
      <c r="W2670" t="s">
        <v>69</v>
      </c>
      <c r="X2670" t="s">
        <v>199</v>
      </c>
      <c r="Y2670">
        <v>207500</v>
      </c>
      <c r="Z2670">
        <v>144213</v>
      </c>
      <c r="AA2670" t="s">
        <v>69</v>
      </c>
      <c r="AB2670" t="s">
        <v>10977</v>
      </c>
      <c r="AC2670">
        <v>351713</v>
      </c>
    </row>
    <row r="2671" spans="1:29">
      <c r="A2671">
        <f t="shared" ca="1" si="41"/>
        <v>8.1043608598725836E-2</v>
      </c>
      <c r="B2671" t="s">
        <v>1619</v>
      </c>
      <c r="C2671">
        <v>9267890</v>
      </c>
      <c r="D2671" s="2">
        <v>42831</v>
      </c>
      <c r="E2671" t="s">
        <v>10978</v>
      </c>
      <c r="F2671" t="s">
        <v>10979</v>
      </c>
      <c r="G2671">
        <v>5</v>
      </c>
      <c r="H2671" t="s">
        <v>58</v>
      </c>
      <c r="I2671" t="s">
        <v>1621</v>
      </c>
      <c r="J2671">
        <v>23657</v>
      </c>
      <c r="K2671">
        <v>4</v>
      </c>
      <c r="L2671" s="2">
        <v>42200</v>
      </c>
      <c r="M2671" s="2">
        <v>43585</v>
      </c>
      <c r="N2671" t="s">
        <v>10980</v>
      </c>
      <c r="O2671">
        <v>3</v>
      </c>
      <c r="P2671" t="s">
        <v>2568</v>
      </c>
      <c r="Q2671" t="s">
        <v>2569</v>
      </c>
      <c r="R2671" t="s">
        <v>630</v>
      </c>
      <c r="S2671" t="s">
        <v>1239</v>
      </c>
      <c r="T2671" t="s">
        <v>68</v>
      </c>
      <c r="U2671">
        <v>2017</v>
      </c>
      <c r="V2671">
        <v>187425</v>
      </c>
      <c r="W2671" t="s">
        <v>69</v>
      </c>
      <c r="X2671" t="s">
        <v>1619</v>
      </c>
      <c r="Y2671">
        <v>124950</v>
      </c>
      <c r="Z2671">
        <v>62475</v>
      </c>
      <c r="AA2671" t="s">
        <v>69</v>
      </c>
      <c r="AB2671" t="s">
        <v>10981</v>
      </c>
      <c r="AC2671">
        <v>187425</v>
      </c>
    </row>
    <row r="2672" spans="1:29">
      <c r="A2672">
        <f t="shared" ca="1" si="41"/>
        <v>0.90771303831095662</v>
      </c>
      <c r="B2672" t="s">
        <v>55</v>
      </c>
      <c r="C2672">
        <v>9474212</v>
      </c>
      <c r="D2672" s="2">
        <v>43241</v>
      </c>
      <c r="E2672" t="s">
        <v>4772</v>
      </c>
      <c r="F2672" t="s">
        <v>10982</v>
      </c>
      <c r="G2672">
        <v>5</v>
      </c>
      <c r="H2672" t="s">
        <v>58</v>
      </c>
      <c r="I2672" t="s">
        <v>59</v>
      </c>
      <c r="J2672">
        <v>60653</v>
      </c>
      <c r="K2672">
        <v>10</v>
      </c>
      <c r="L2672" s="2">
        <v>39706</v>
      </c>
      <c r="M2672" s="2">
        <v>44316</v>
      </c>
      <c r="N2672" t="s">
        <v>4774</v>
      </c>
      <c r="O2672">
        <v>3</v>
      </c>
      <c r="P2672" t="s">
        <v>542</v>
      </c>
      <c r="Q2672" t="s">
        <v>543</v>
      </c>
      <c r="R2672" t="s">
        <v>205</v>
      </c>
      <c r="S2672" t="s">
        <v>85</v>
      </c>
      <c r="T2672" t="s">
        <v>68</v>
      </c>
      <c r="U2672">
        <v>2018</v>
      </c>
      <c r="V2672">
        <v>547991</v>
      </c>
      <c r="W2672" t="s">
        <v>69</v>
      </c>
      <c r="X2672" t="s">
        <v>55</v>
      </c>
      <c r="Y2672">
        <v>378788</v>
      </c>
      <c r="Z2672">
        <v>169203</v>
      </c>
      <c r="AA2672" t="s">
        <v>69</v>
      </c>
      <c r="AB2672" t="s">
        <v>10983</v>
      </c>
      <c r="AC2672">
        <v>547991</v>
      </c>
    </row>
    <row r="2673" spans="1:29">
      <c r="A2673">
        <f t="shared" ca="1" si="41"/>
        <v>0.5143219965720377</v>
      </c>
      <c r="B2673" t="s">
        <v>241</v>
      </c>
      <c r="C2673">
        <v>9698605</v>
      </c>
      <c r="D2673" s="2">
        <v>43314</v>
      </c>
      <c r="E2673" t="s">
        <v>110</v>
      </c>
      <c r="F2673" t="s">
        <v>10984</v>
      </c>
      <c r="G2673">
        <v>7</v>
      </c>
      <c r="H2673" t="s">
        <v>58</v>
      </c>
      <c r="I2673" t="s">
        <v>243</v>
      </c>
      <c r="J2673">
        <v>81629</v>
      </c>
      <c r="K2673">
        <v>11</v>
      </c>
      <c r="L2673" s="2">
        <v>38534</v>
      </c>
      <c r="M2673" s="2">
        <v>44012</v>
      </c>
      <c r="N2673" t="s">
        <v>3129</v>
      </c>
      <c r="O2673">
        <v>3</v>
      </c>
      <c r="P2673" t="s">
        <v>2568</v>
      </c>
      <c r="Q2673" t="s">
        <v>2569</v>
      </c>
      <c r="R2673" t="s">
        <v>630</v>
      </c>
      <c r="S2673" t="s">
        <v>67</v>
      </c>
      <c r="T2673" t="s">
        <v>68</v>
      </c>
      <c r="U2673">
        <v>2017</v>
      </c>
      <c r="V2673">
        <v>215706</v>
      </c>
      <c r="W2673" t="s">
        <v>69</v>
      </c>
      <c r="X2673" t="s">
        <v>241</v>
      </c>
      <c r="Y2673">
        <v>141447</v>
      </c>
      <c r="Z2673">
        <v>74259</v>
      </c>
      <c r="AA2673" t="s">
        <v>69</v>
      </c>
      <c r="AB2673" t="s">
        <v>10985</v>
      </c>
      <c r="AC2673">
        <v>215706</v>
      </c>
    </row>
    <row r="2674" spans="1:29">
      <c r="A2674">
        <f t="shared" ca="1" si="41"/>
        <v>0.74128717045995163</v>
      </c>
      <c r="B2674" t="s">
        <v>687</v>
      </c>
      <c r="C2674">
        <v>9231406</v>
      </c>
      <c r="D2674" s="2">
        <v>42783</v>
      </c>
      <c r="E2674" t="s">
        <v>76</v>
      </c>
      <c r="F2674" t="s">
        <v>10986</v>
      </c>
      <c r="G2674">
        <v>5</v>
      </c>
      <c r="H2674" t="s">
        <v>58</v>
      </c>
      <c r="I2674" t="s">
        <v>689</v>
      </c>
      <c r="J2674">
        <v>3806</v>
      </c>
      <c r="K2674">
        <v>20</v>
      </c>
      <c r="L2674" s="2">
        <v>35916</v>
      </c>
      <c r="M2674" s="2">
        <v>43159</v>
      </c>
      <c r="N2674" t="s">
        <v>854</v>
      </c>
      <c r="O2674">
        <v>10</v>
      </c>
      <c r="P2674" t="s">
        <v>10987</v>
      </c>
      <c r="Q2674" t="s">
        <v>4906</v>
      </c>
      <c r="R2674" t="s">
        <v>176</v>
      </c>
      <c r="S2674" t="s">
        <v>85</v>
      </c>
      <c r="T2674" t="s">
        <v>68</v>
      </c>
      <c r="U2674">
        <v>2017</v>
      </c>
      <c r="V2674">
        <v>302818</v>
      </c>
      <c r="W2674" t="s">
        <v>69</v>
      </c>
      <c r="X2674" t="s">
        <v>687</v>
      </c>
      <c r="Y2674">
        <v>212500</v>
      </c>
      <c r="Z2674">
        <v>90318</v>
      </c>
      <c r="AA2674" t="s">
        <v>69</v>
      </c>
      <c r="AB2674" t="s">
        <v>10988</v>
      </c>
      <c r="AC2674">
        <v>302818</v>
      </c>
    </row>
    <row r="2675" spans="1:29">
      <c r="A2675">
        <f t="shared" ca="1" si="41"/>
        <v>0.84434802190356972</v>
      </c>
      <c r="B2675" t="s">
        <v>92</v>
      </c>
      <c r="C2675">
        <v>9257446</v>
      </c>
      <c r="D2675" s="2">
        <v>42909</v>
      </c>
      <c r="E2675" t="s">
        <v>76</v>
      </c>
      <c r="F2675" t="s">
        <v>10989</v>
      </c>
      <c r="G2675">
        <v>5</v>
      </c>
      <c r="H2675" t="s">
        <v>58</v>
      </c>
      <c r="I2675" t="s">
        <v>95</v>
      </c>
      <c r="J2675">
        <v>72293</v>
      </c>
      <c r="K2675">
        <v>5</v>
      </c>
      <c r="L2675" s="2">
        <v>41460</v>
      </c>
      <c r="M2675" s="2">
        <v>44043</v>
      </c>
      <c r="N2675" t="s">
        <v>6510</v>
      </c>
      <c r="O2675">
        <v>7</v>
      </c>
      <c r="P2675" t="s">
        <v>3625</v>
      </c>
      <c r="Q2675" t="s">
        <v>584</v>
      </c>
      <c r="R2675" t="s">
        <v>585</v>
      </c>
      <c r="S2675" t="s">
        <v>85</v>
      </c>
      <c r="T2675" t="s">
        <v>68</v>
      </c>
      <c r="U2675">
        <v>2017</v>
      </c>
      <c r="V2675">
        <v>544663</v>
      </c>
      <c r="W2675" t="s">
        <v>69</v>
      </c>
      <c r="X2675" t="s">
        <v>92</v>
      </c>
      <c r="Y2675">
        <v>383774</v>
      </c>
      <c r="Z2675">
        <v>160889</v>
      </c>
      <c r="AA2675" t="s">
        <v>69</v>
      </c>
      <c r="AB2675" t="s">
        <v>10990</v>
      </c>
      <c r="AC2675">
        <v>544663</v>
      </c>
    </row>
    <row r="2676" spans="1:29">
      <c r="A2676">
        <f t="shared" ca="1" si="41"/>
        <v>0.9193381461378809</v>
      </c>
      <c r="B2676" t="s">
        <v>241</v>
      </c>
      <c r="C2676">
        <v>9653908</v>
      </c>
      <c r="D2676" s="2">
        <v>43223</v>
      </c>
      <c r="E2676" t="s">
        <v>56</v>
      </c>
      <c r="F2676" t="s">
        <v>10991</v>
      </c>
      <c r="G2676">
        <v>7</v>
      </c>
      <c r="H2676" t="s">
        <v>58</v>
      </c>
      <c r="I2676" t="s">
        <v>243</v>
      </c>
      <c r="J2676">
        <v>122302</v>
      </c>
      <c r="K2676">
        <v>4</v>
      </c>
      <c r="L2676" s="2">
        <v>41974</v>
      </c>
      <c r="M2676" s="2">
        <v>43799</v>
      </c>
      <c r="N2676" t="s">
        <v>3447</v>
      </c>
      <c r="O2676">
        <v>2</v>
      </c>
      <c r="P2676" t="s">
        <v>4040</v>
      </c>
      <c r="Q2676" t="s">
        <v>4041</v>
      </c>
      <c r="R2676" t="s">
        <v>884</v>
      </c>
      <c r="S2676" t="s">
        <v>296</v>
      </c>
      <c r="T2676" t="s">
        <v>68</v>
      </c>
      <c r="U2676">
        <v>2017</v>
      </c>
      <c r="V2676">
        <v>325934</v>
      </c>
      <c r="W2676" t="s">
        <v>69</v>
      </c>
      <c r="X2676" t="s">
        <v>241</v>
      </c>
      <c r="Y2676">
        <v>241326</v>
      </c>
      <c r="Z2676">
        <v>84608</v>
      </c>
      <c r="AA2676" t="s">
        <v>69</v>
      </c>
      <c r="AB2676" t="s">
        <v>10992</v>
      </c>
      <c r="AC2676">
        <v>325934</v>
      </c>
    </row>
    <row r="2677" spans="1:29">
      <c r="A2677">
        <f t="shared" ca="1" si="41"/>
        <v>0.20365741327586651</v>
      </c>
      <c r="B2677" t="s">
        <v>687</v>
      </c>
      <c r="C2677">
        <v>9204824</v>
      </c>
      <c r="D2677" s="2">
        <v>42740</v>
      </c>
      <c r="E2677" t="s">
        <v>10993</v>
      </c>
      <c r="F2677" t="s">
        <v>10994</v>
      </c>
      <c r="G2677">
        <v>5</v>
      </c>
      <c r="H2677" t="s">
        <v>58</v>
      </c>
      <c r="I2677" t="s">
        <v>689</v>
      </c>
      <c r="J2677">
        <v>12769</v>
      </c>
      <c r="K2677">
        <v>5</v>
      </c>
      <c r="L2677" s="2">
        <v>41310</v>
      </c>
      <c r="M2677" s="2">
        <v>43131</v>
      </c>
      <c r="N2677" t="s">
        <v>10995</v>
      </c>
      <c r="O2677">
        <v>7</v>
      </c>
      <c r="P2677" t="s">
        <v>189</v>
      </c>
      <c r="Q2677" t="s">
        <v>190</v>
      </c>
      <c r="R2677" t="s">
        <v>191</v>
      </c>
      <c r="S2677" t="s">
        <v>85</v>
      </c>
      <c r="T2677" t="s">
        <v>68</v>
      </c>
      <c r="U2677">
        <v>2017</v>
      </c>
      <c r="V2677">
        <v>278128</v>
      </c>
      <c r="W2677" t="s">
        <v>69</v>
      </c>
      <c r="X2677" t="s">
        <v>687</v>
      </c>
      <c r="Y2677">
        <v>212500</v>
      </c>
      <c r="Z2677">
        <v>65628</v>
      </c>
      <c r="AA2677" t="s">
        <v>69</v>
      </c>
      <c r="AB2677" t="s">
        <v>10996</v>
      </c>
      <c r="AC2677">
        <v>278128</v>
      </c>
    </row>
    <row r="2678" spans="1:29">
      <c r="A2678">
        <f t="shared" ca="1" si="41"/>
        <v>6.0152244857465065E-2</v>
      </c>
      <c r="B2678" t="s">
        <v>127</v>
      </c>
      <c r="C2678">
        <v>9275013</v>
      </c>
      <c r="D2678" s="2">
        <v>42881</v>
      </c>
      <c r="E2678" t="s">
        <v>76</v>
      </c>
      <c r="F2678" t="s">
        <v>10997</v>
      </c>
      <c r="G2678">
        <v>5</v>
      </c>
      <c r="H2678" t="s">
        <v>58</v>
      </c>
      <c r="I2678" t="s">
        <v>130</v>
      </c>
      <c r="J2678">
        <v>97796</v>
      </c>
      <c r="K2678">
        <v>4</v>
      </c>
      <c r="L2678" s="2">
        <v>41883</v>
      </c>
      <c r="M2678" s="2">
        <v>43616</v>
      </c>
      <c r="N2678" t="s">
        <v>10998</v>
      </c>
      <c r="O2678">
        <v>3</v>
      </c>
      <c r="P2678" t="s">
        <v>882</v>
      </c>
      <c r="Q2678" t="s">
        <v>883</v>
      </c>
      <c r="R2678" t="s">
        <v>884</v>
      </c>
      <c r="S2678" t="s">
        <v>67</v>
      </c>
      <c r="T2678" t="s">
        <v>68</v>
      </c>
      <c r="U2678">
        <v>2017</v>
      </c>
      <c r="V2678">
        <v>663975</v>
      </c>
      <c r="W2678" t="s">
        <v>69</v>
      </c>
      <c r="X2678" t="s">
        <v>127</v>
      </c>
      <c r="Y2678">
        <v>438937</v>
      </c>
      <c r="Z2678">
        <v>225038</v>
      </c>
      <c r="AA2678" t="s">
        <v>69</v>
      </c>
      <c r="AB2678" t="s">
        <v>10999</v>
      </c>
      <c r="AC2678">
        <v>663975</v>
      </c>
    </row>
    <row r="2679" spans="1:29">
      <c r="A2679">
        <f t="shared" ca="1" si="41"/>
        <v>0.31065199058660509</v>
      </c>
      <c r="B2679" t="s">
        <v>241</v>
      </c>
      <c r="C2679">
        <v>9389006</v>
      </c>
      <c r="D2679" s="2">
        <v>43077</v>
      </c>
      <c r="E2679" t="s">
        <v>56</v>
      </c>
      <c r="F2679" t="s">
        <v>11000</v>
      </c>
      <c r="G2679">
        <v>5</v>
      </c>
      <c r="H2679" t="s">
        <v>58</v>
      </c>
      <c r="I2679" t="s">
        <v>243</v>
      </c>
      <c r="J2679">
        <v>124076</v>
      </c>
      <c r="K2679">
        <v>4</v>
      </c>
      <c r="L2679" s="2">
        <v>41974</v>
      </c>
      <c r="M2679" s="2">
        <v>43799</v>
      </c>
      <c r="N2679" t="s">
        <v>4033</v>
      </c>
      <c r="O2679">
        <v>7</v>
      </c>
      <c r="P2679" t="s">
        <v>1538</v>
      </c>
      <c r="Q2679" t="s">
        <v>1539</v>
      </c>
      <c r="R2679" t="s">
        <v>1540</v>
      </c>
      <c r="S2679" t="s">
        <v>67</v>
      </c>
      <c r="T2679" t="s">
        <v>68</v>
      </c>
      <c r="U2679">
        <v>2018</v>
      </c>
      <c r="V2679">
        <v>367500</v>
      </c>
      <c r="W2679" t="s">
        <v>69</v>
      </c>
      <c r="X2679" t="s">
        <v>241</v>
      </c>
      <c r="Y2679">
        <v>250000</v>
      </c>
      <c r="Z2679">
        <v>117500</v>
      </c>
      <c r="AA2679" t="s">
        <v>69</v>
      </c>
      <c r="AB2679" t="s">
        <v>11001</v>
      </c>
      <c r="AC2679">
        <v>367500</v>
      </c>
    </row>
    <row r="2680" spans="1:29">
      <c r="A2680">
        <f t="shared" ca="1" si="41"/>
        <v>0.88255103898975107</v>
      </c>
      <c r="B2680" t="s">
        <v>199</v>
      </c>
      <c r="C2680">
        <v>9242607</v>
      </c>
      <c r="D2680" s="2">
        <v>42800</v>
      </c>
      <c r="E2680" t="s">
        <v>76</v>
      </c>
      <c r="F2680" t="s">
        <v>11002</v>
      </c>
      <c r="G2680">
        <v>5</v>
      </c>
      <c r="H2680" t="s">
        <v>58</v>
      </c>
      <c r="I2680" t="s">
        <v>149</v>
      </c>
      <c r="J2680">
        <v>163452</v>
      </c>
      <c r="K2680">
        <v>5</v>
      </c>
      <c r="L2680" s="2">
        <v>41365</v>
      </c>
      <c r="M2680" s="2">
        <v>43190</v>
      </c>
      <c r="N2680" t="s">
        <v>745</v>
      </c>
      <c r="O2680">
        <v>6</v>
      </c>
      <c r="P2680" t="s">
        <v>2222</v>
      </c>
      <c r="Q2680" t="s">
        <v>2223</v>
      </c>
      <c r="R2680" t="s">
        <v>101</v>
      </c>
      <c r="S2680" t="s">
        <v>729</v>
      </c>
      <c r="T2680" t="s">
        <v>68</v>
      </c>
      <c r="U2680">
        <v>2017</v>
      </c>
      <c r="V2680">
        <v>310213</v>
      </c>
      <c r="W2680" t="s">
        <v>69</v>
      </c>
      <c r="X2680" t="s">
        <v>199</v>
      </c>
      <c r="Y2680">
        <v>207500</v>
      </c>
      <c r="Z2680">
        <v>102713</v>
      </c>
      <c r="AA2680" t="s">
        <v>69</v>
      </c>
      <c r="AB2680" t="s">
        <v>11003</v>
      </c>
      <c r="AC2680">
        <v>310213</v>
      </c>
    </row>
    <row r="2681" spans="1:29">
      <c r="A2681">
        <f t="shared" ca="1" si="41"/>
        <v>3.402025575300871E-2</v>
      </c>
      <c r="B2681" t="s">
        <v>199</v>
      </c>
      <c r="C2681">
        <v>9283328</v>
      </c>
      <c r="D2681" s="2">
        <v>42877</v>
      </c>
      <c r="E2681" t="s">
        <v>76</v>
      </c>
      <c r="F2681" t="s">
        <v>11004</v>
      </c>
      <c r="G2681">
        <v>5</v>
      </c>
      <c r="H2681" t="s">
        <v>58</v>
      </c>
      <c r="I2681" t="s">
        <v>149</v>
      </c>
      <c r="J2681">
        <v>175100</v>
      </c>
      <c r="K2681">
        <v>5</v>
      </c>
      <c r="L2681" s="2">
        <v>41487</v>
      </c>
      <c r="M2681" s="2">
        <v>43616</v>
      </c>
      <c r="N2681" t="s">
        <v>2377</v>
      </c>
      <c r="O2681">
        <v>11</v>
      </c>
      <c r="P2681" t="s">
        <v>1292</v>
      </c>
      <c r="Q2681" t="s">
        <v>1293</v>
      </c>
      <c r="R2681" t="s">
        <v>555</v>
      </c>
      <c r="S2681" t="s">
        <v>67</v>
      </c>
      <c r="T2681" t="s">
        <v>68</v>
      </c>
      <c r="U2681">
        <v>2017</v>
      </c>
      <c r="V2681">
        <v>432930</v>
      </c>
      <c r="W2681" t="s">
        <v>69</v>
      </c>
      <c r="X2681" t="s">
        <v>199</v>
      </c>
      <c r="Y2681">
        <v>273142</v>
      </c>
      <c r="Z2681">
        <v>159788</v>
      </c>
      <c r="AA2681" t="s">
        <v>69</v>
      </c>
      <c r="AB2681" t="s">
        <v>11005</v>
      </c>
      <c r="AC2681">
        <v>432930</v>
      </c>
    </row>
    <row r="2682" spans="1:29">
      <c r="A2682">
        <f t="shared" ca="1" si="41"/>
        <v>0.49770798933850735</v>
      </c>
      <c r="B2682" t="s">
        <v>687</v>
      </c>
      <c r="C2682">
        <v>9548641</v>
      </c>
      <c r="D2682" s="2">
        <v>43333</v>
      </c>
      <c r="E2682" t="s">
        <v>7314</v>
      </c>
      <c r="F2682" t="s">
        <v>11006</v>
      </c>
      <c r="G2682">
        <v>5</v>
      </c>
      <c r="H2682" t="s">
        <v>58</v>
      </c>
      <c r="I2682" t="s">
        <v>689</v>
      </c>
      <c r="J2682">
        <v>8871</v>
      </c>
      <c r="K2682">
        <v>10</v>
      </c>
      <c r="L2682" s="2">
        <v>39264</v>
      </c>
      <c r="M2682" s="2">
        <v>44255</v>
      </c>
      <c r="N2682" t="s">
        <v>845</v>
      </c>
      <c r="O2682">
        <v>3</v>
      </c>
      <c r="P2682" t="s">
        <v>2754</v>
      </c>
      <c r="Q2682" t="s">
        <v>543</v>
      </c>
      <c r="R2682" t="s">
        <v>205</v>
      </c>
      <c r="S2682" t="s">
        <v>473</v>
      </c>
      <c r="T2682" t="s">
        <v>68</v>
      </c>
      <c r="U2682">
        <v>2018</v>
      </c>
      <c r="V2682">
        <v>326316</v>
      </c>
      <c r="W2682" t="s">
        <v>69</v>
      </c>
      <c r="X2682" t="s">
        <v>687</v>
      </c>
      <c r="Y2682">
        <v>212500</v>
      </c>
      <c r="Z2682">
        <v>113816</v>
      </c>
      <c r="AA2682" t="s">
        <v>69</v>
      </c>
      <c r="AB2682" t="s">
        <v>11007</v>
      </c>
      <c r="AC2682">
        <v>326316</v>
      </c>
    </row>
    <row r="2683" spans="1:29">
      <c r="A2683">
        <f t="shared" ca="1" si="41"/>
        <v>0.71589238527779619</v>
      </c>
      <c r="B2683" t="s">
        <v>75</v>
      </c>
      <c r="C2683">
        <v>9278059</v>
      </c>
      <c r="D2683" s="2">
        <v>42900</v>
      </c>
      <c r="E2683" t="s">
        <v>76</v>
      </c>
      <c r="F2683" t="s">
        <v>11008</v>
      </c>
      <c r="G2683">
        <v>5</v>
      </c>
      <c r="H2683" t="s">
        <v>58</v>
      </c>
      <c r="I2683" t="s">
        <v>78</v>
      </c>
      <c r="J2683">
        <v>47632</v>
      </c>
      <c r="K2683">
        <v>18</v>
      </c>
      <c r="L2683" s="2">
        <v>35703</v>
      </c>
      <c r="M2683" s="2">
        <v>43251</v>
      </c>
      <c r="N2683" t="s">
        <v>5877</v>
      </c>
      <c r="O2683">
        <v>3</v>
      </c>
      <c r="P2683" t="s">
        <v>882</v>
      </c>
      <c r="Q2683" t="s">
        <v>883</v>
      </c>
      <c r="R2683" t="s">
        <v>884</v>
      </c>
      <c r="S2683" t="s">
        <v>67</v>
      </c>
      <c r="T2683" t="s">
        <v>68</v>
      </c>
      <c r="U2683">
        <v>2017</v>
      </c>
      <c r="V2683">
        <v>333000</v>
      </c>
      <c r="W2683" t="s">
        <v>69</v>
      </c>
      <c r="X2683" t="s">
        <v>75</v>
      </c>
      <c r="Y2683">
        <v>200000</v>
      </c>
      <c r="Z2683">
        <v>133000</v>
      </c>
      <c r="AA2683" t="s">
        <v>69</v>
      </c>
      <c r="AB2683" t="s">
        <v>11009</v>
      </c>
      <c r="AC2683">
        <v>333000</v>
      </c>
    </row>
    <row r="2684" spans="1:29">
      <c r="A2684">
        <f t="shared" ca="1" si="41"/>
        <v>0.84615379378400934</v>
      </c>
      <c r="B2684" t="s">
        <v>1143</v>
      </c>
      <c r="C2684">
        <v>9527023</v>
      </c>
      <c r="D2684" s="2">
        <v>43294</v>
      </c>
      <c r="E2684" t="s">
        <v>76</v>
      </c>
      <c r="F2684" t="s">
        <v>11010</v>
      </c>
      <c r="G2684">
        <v>5</v>
      </c>
      <c r="H2684" t="s">
        <v>58</v>
      </c>
      <c r="I2684" t="s">
        <v>1145</v>
      </c>
      <c r="J2684">
        <v>64792</v>
      </c>
      <c r="K2684">
        <v>5</v>
      </c>
      <c r="L2684" s="2">
        <v>41536</v>
      </c>
      <c r="M2684" s="2">
        <v>44043</v>
      </c>
      <c r="N2684" t="s">
        <v>3743</v>
      </c>
      <c r="O2684">
        <v>5</v>
      </c>
      <c r="P2684" t="s">
        <v>1261</v>
      </c>
      <c r="Q2684" t="s">
        <v>1262</v>
      </c>
      <c r="R2684" t="s">
        <v>236</v>
      </c>
      <c r="S2684" t="s">
        <v>67</v>
      </c>
      <c r="T2684" t="s">
        <v>68</v>
      </c>
      <c r="U2684">
        <v>2018</v>
      </c>
      <c r="V2684">
        <v>268600</v>
      </c>
      <c r="W2684" t="s">
        <v>69</v>
      </c>
      <c r="X2684" t="s">
        <v>1143</v>
      </c>
      <c r="Y2684">
        <v>170000</v>
      </c>
      <c r="Z2684">
        <v>98600</v>
      </c>
      <c r="AA2684" t="s">
        <v>69</v>
      </c>
      <c r="AB2684" t="s">
        <v>11011</v>
      </c>
      <c r="AC2684">
        <v>268600</v>
      </c>
    </row>
    <row r="2685" spans="1:29">
      <c r="A2685">
        <f t="shared" ca="1" si="41"/>
        <v>0.74206323172456412</v>
      </c>
      <c r="B2685" t="s">
        <v>55</v>
      </c>
      <c r="C2685">
        <v>9487027</v>
      </c>
      <c r="D2685" s="2">
        <v>43256</v>
      </c>
      <c r="E2685" t="s">
        <v>56</v>
      </c>
      <c r="F2685" t="s">
        <v>11012</v>
      </c>
      <c r="G2685">
        <v>5</v>
      </c>
      <c r="H2685" t="s">
        <v>58</v>
      </c>
      <c r="I2685" t="s">
        <v>59</v>
      </c>
      <c r="J2685">
        <v>89116</v>
      </c>
      <c r="K2685">
        <v>4</v>
      </c>
      <c r="L2685" s="2">
        <v>42217</v>
      </c>
      <c r="M2685" s="2">
        <v>43616</v>
      </c>
      <c r="N2685" t="s">
        <v>6191</v>
      </c>
      <c r="O2685">
        <v>1</v>
      </c>
      <c r="P2685" t="s">
        <v>9135</v>
      </c>
      <c r="Q2685" t="s">
        <v>4179</v>
      </c>
      <c r="R2685" t="s">
        <v>1837</v>
      </c>
      <c r="S2685" t="s">
        <v>729</v>
      </c>
      <c r="T2685" t="s">
        <v>68</v>
      </c>
      <c r="U2685">
        <v>2018</v>
      </c>
      <c r="V2685">
        <v>367216</v>
      </c>
      <c r="W2685" t="s">
        <v>69</v>
      </c>
      <c r="X2685" t="s">
        <v>55</v>
      </c>
      <c r="Y2685">
        <v>247501</v>
      </c>
      <c r="Z2685">
        <v>119715</v>
      </c>
      <c r="AA2685" t="s">
        <v>69</v>
      </c>
      <c r="AB2685" t="s">
        <v>11013</v>
      </c>
      <c r="AC2685">
        <v>367216</v>
      </c>
    </row>
    <row r="2686" spans="1:29">
      <c r="A2686">
        <f t="shared" ca="1" si="41"/>
        <v>7.1936698194665749E-2</v>
      </c>
      <c r="B2686" t="s">
        <v>254</v>
      </c>
      <c r="C2686">
        <v>9279140</v>
      </c>
      <c r="D2686" s="2">
        <v>42893</v>
      </c>
      <c r="E2686" t="s">
        <v>56</v>
      </c>
      <c r="F2686" t="s">
        <v>11014</v>
      </c>
      <c r="G2686">
        <v>5</v>
      </c>
      <c r="H2686" t="s">
        <v>58</v>
      </c>
      <c r="I2686" t="s">
        <v>256</v>
      </c>
      <c r="J2686">
        <v>55203</v>
      </c>
      <c r="K2686">
        <v>23</v>
      </c>
      <c r="L2686" s="2">
        <v>34227</v>
      </c>
      <c r="M2686" s="2">
        <v>43982</v>
      </c>
      <c r="N2686" t="s">
        <v>5096</v>
      </c>
      <c r="O2686">
        <v>7</v>
      </c>
      <c r="P2686" t="s">
        <v>3131</v>
      </c>
      <c r="Q2686" t="s">
        <v>175</v>
      </c>
      <c r="R2686" t="s">
        <v>176</v>
      </c>
      <c r="S2686" t="s">
        <v>85</v>
      </c>
      <c r="T2686" t="s">
        <v>68</v>
      </c>
      <c r="U2686">
        <v>2017</v>
      </c>
      <c r="V2686">
        <v>341815</v>
      </c>
      <c r="W2686" t="s">
        <v>69</v>
      </c>
      <c r="X2686" t="s">
        <v>254</v>
      </c>
      <c r="Y2686">
        <v>219817</v>
      </c>
      <c r="Z2686">
        <v>121998</v>
      </c>
      <c r="AA2686" t="s">
        <v>69</v>
      </c>
      <c r="AB2686" t="s">
        <v>11015</v>
      </c>
      <c r="AC2686">
        <v>341815</v>
      </c>
    </row>
    <row r="2687" spans="1:29">
      <c r="A2687">
        <f t="shared" ca="1" si="41"/>
        <v>0.35723513133832352</v>
      </c>
      <c r="B2687" t="s">
        <v>241</v>
      </c>
      <c r="C2687">
        <v>9223727</v>
      </c>
      <c r="D2687" s="2">
        <v>42796</v>
      </c>
      <c r="E2687" t="s">
        <v>56</v>
      </c>
      <c r="F2687" t="s">
        <v>11016</v>
      </c>
      <c r="G2687">
        <v>5</v>
      </c>
      <c r="H2687" t="s">
        <v>58</v>
      </c>
      <c r="I2687" t="s">
        <v>243</v>
      </c>
      <c r="J2687">
        <v>125865</v>
      </c>
      <c r="K2687">
        <v>4</v>
      </c>
      <c r="L2687" s="2">
        <v>42102</v>
      </c>
      <c r="M2687" s="2">
        <v>43100</v>
      </c>
      <c r="N2687" t="s">
        <v>441</v>
      </c>
      <c r="O2687">
        <v>7</v>
      </c>
      <c r="P2687" t="s">
        <v>814</v>
      </c>
      <c r="Q2687" t="s">
        <v>815</v>
      </c>
      <c r="R2687" t="s">
        <v>816</v>
      </c>
      <c r="S2687" t="s">
        <v>473</v>
      </c>
      <c r="T2687" t="s">
        <v>68</v>
      </c>
      <c r="U2687">
        <v>2017</v>
      </c>
      <c r="V2687">
        <v>395000</v>
      </c>
      <c r="W2687" t="s">
        <v>69</v>
      </c>
      <c r="X2687" t="s">
        <v>241</v>
      </c>
      <c r="Y2687">
        <v>250000</v>
      </c>
      <c r="Z2687">
        <v>145000</v>
      </c>
      <c r="AA2687" t="s">
        <v>69</v>
      </c>
      <c r="AB2687" t="s">
        <v>11017</v>
      </c>
      <c r="AC2687">
        <v>395000</v>
      </c>
    </row>
    <row r="2688" spans="1:29">
      <c r="A2688">
        <f t="shared" ca="1" si="41"/>
        <v>0.70126109532136771</v>
      </c>
      <c r="B2688" t="s">
        <v>127</v>
      </c>
      <c r="C2688">
        <v>9412193</v>
      </c>
      <c r="D2688" s="2">
        <v>43110</v>
      </c>
      <c r="E2688" t="s">
        <v>76</v>
      </c>
      <c r="F2688" t="s">
        <v>11018</v>
      </c>
      <c r="G2688">
        <v>5</v>
      </c>
      <c r="H2688" t="s">
        <v>58</v>
      </c>
      <c r="I2688" t="s">
        <v>130</v>
      </c>
      <c r="J2688">
        <v>102951</v>
      </c>
      <c r="K2688">
        <v>5</v>
      </c>
      <c r="L2688" s="2">
        <v>41730</v>
      </c>
      <c r="M2688" s="2">
        <v>44592</v>
      </c>
      <c r="N2688" t="s">
        <v>11019</v>
      </c>
      <c r="O2688">
        <v>7</v>
      </c>
      <c r="P2688" t="s">
        <v>1538</v>
      </c>
      <c r="Q2688" t="s">
        <v>1539</v>
      </c>
      <c r="R2688" t="s">
        <v>1540</v>
      </c>
      <c r="S2688" t="s">
        <v>67</v>
      </c>
      <c r="T2688" t="s">
        <v>68</v>
      </c>
      <c r="U2688">
        <v>2018</v>
      </c>
      <c r="V2688">
        <v>559356</v>
      </c>
      <c r="W2688" t="s">
        <v>69</v>
      </c>
      <c r="X2688" t="s">
        <v>127</v>
      </c>
      <c r="Y2688">
        <v>403512</v>
      </c>
      <c r="Z2688">
        <v>155844</v>
      </c>
      <c r="AA2688" t="s">
        <v>69</v>
      </c>
      <c r="AB2688" t="s">
        <v>11020</v>
      </c>
      <c r="AC2688">
        <v>559356</v>
      </c>
    </row>
    <row r="2689" spans="1:29">
      <c r="A2689">
        <f t="shared" ca="1" si="41"/>
        <v>0.28101715811342187</v>
      </c>
      <c r="B2689" t="s">
        <v>75</v>
      </c>
      <c r="C2689">
        <v>9279031</v>
      </c>
      <c r="D2689" s="2">
        <v>42921</v>
      </c>
      <c r="E2689" t="s">
        <v>76</v>
      </c>
      <c r="F2689" t="s">
        <v>11021</v>
      </c>
      <c r="G2689">
        <v>5</v>
      </c>
      <c r="H2689" t="s">
        <v>58</v>
      </c>
      <c r="I2689" t="s">
        <v>78</v>
      </c>
      <c r="J2689">
        <v>41750</v>
      </c>
      <c r="K2689">
        <v>5</v>
      </c>
      <c r="L2689" s="2">
        <v>41440</v>
      </c>
      <c r="M2689" s="2">
        <v>43616</v>
      </c>
      <c r="N2689" t="s">
        <v>1869</v>
      </c>
      <c r="O2689">
        <v>4</v>
      </c>
      <c r="P2689" t="s">
        <v>2904</v>
      </c>
      <c r="Q2689" t="s">
        <v>2905</v>
      </c>
      <c r="R2689" t="s">
        <v>1943</v>
      </c>
      <c r="S2689" t="s">
        <v>102</v>
      </c>
      <c r="T2689" t="s">
        <v>68</v>
      </c>
      <c r="U2689">
        <v>2017</v>
      </c>
      <c r="V2689">
        <v>241031</v>
      </c>
      <c r="W2689" t="s">
        <v>69</v>
      </c>
      <c r="X2689" t="s">
        <v>75</v>
      </c>
      <c r="Y2689">
        <v>164000</v>
      </c>
      <c r="Z2689">
        <v>77031</v>
      </c>
      <c r="AA2689" t="s">
        <v>69</v>
      </c>
      <c r="AB2689" t="s">
        <v>11022</v>
      </c>
      <c r="AC2689">
        <v>241031</v>
      </c>
    </row>
    <row r="2690" spans="1:29">
      <c r="A2690">
        <f t="shared" ref="A2690:A2753" ca="1" si="42">RAND()</f>
        <v>3.1636913411698941E-3</v>
      </c>
      <c r="B2690" t="s">
        <v>303</v>
      </c>
      <c r="C2690">
        <v>9277455</v>
      </c>
      <c r="D2690" s="2">
        <v>42909</v>
      </c>
      <c r="E2690" t="s">
        <v>76</v>
      </c>
      <c r="F2690" t="s">
        <v>11023</v>
      </c>
      <c r="G2690">
        <v>5</v>
      </c>
      <c r="H2690" t="s">
        <v>58</v>
      </c>
      <c r="I2690" t="s">
        <v>305</v>
      </c>
      <c r="J2690">
        <v>51369</v>
      </c>
      <c r="K2690">
        <v>20</v>
      </c>
      <c r="L2690" s="2">
        <v>35275</v>
      </c>
      <c r="M2690" s="2">
        <v>43616</v>
      </c>
      <c r="N2690" t="s">
        <v>562</v>
      </c>
      <c r="O2690" t="s">
        <v>913</v>
      </c>
      <c r="P2690" t="s">
        <v>3904</v>
      </c>
      <c r="Q2690" t="s">
        <v>3905</v>
      </c>
      <c r="R2690" t="s">
        <v>3906</v>
      </c>
      <c r="S2690" t="s">
        <v>67</v>
      </c>
      <c r="T2690" t="s">
        <v>68</v>
      </c>
      <c r="U2690">
        <v>2017</v>
      </c>
      <c r="V2690">
        <v>404525</v>
      </c>
      <c r="W2690" t="s">
        <v>69</v>
      </c>
      <c r="X2690" t="s">
        <v>303</v>
      </c>
      <c r="Y2690">
        <v>265262</v>
      </c>
      <c r="Z2690">
        <v>139263</v>
      </c>
      <c r="AA2690" t="s">
        <v>69</v>
      </c>
      <c r="AB2690" t="s">
        <v>11024</v>
      </c>
      <c r="AC2690">
        <v>404525</v>
      </c>
    </row>
    <row r="2691" spans="1:29">
      <c r="A2691">
        <f t="shared" ca="1" si="42"/>
        <v>0.20565400552028201</v>
      </c>
      <c r="B2691" t="s">
        <v>241</v>
      </c>
      <c r="C2691">
        <v>9392189</v>
      </c>
      <c r="D2691" s="2">
        <v>43076</v>
      </c>
      <c r="E2691" t="s">
        <v>56</v>
      </c>
      <c r="F2691" t="s">
        <v>11025</v>
      </c>
      <c r="G2691">
        <v>5</v>
      </c>
      <c r="H2691" t="s">
        <v>58</v>
      </c>
      <c r="I2691" t="s">
        <v>243</v>
      </c>
      <c r="J2691">
        <v>70752</v>
      </c>
      <c r="K2691">
        <v>15</v>
      </c>
      <c r="L2691" s="2">
        <v>37438</v>
      </c>
      <c r="M2691" s="2">
        <v>43799</v>
      </c>
      <c r="N2691" t="s">
        <v>388</v>
      </c>
      <c r="O2691">
        <v>15</v>
      </c>
      <c r="P2691" t="s">
        <v>4701</v>
      </c>
      <c r="Q2691" t="s">
        <v>1698</v>
      </c>
      <c r="R2691" t="s">
        <v>630</v>
      </c>
      <c r="S2691" t="s">
        <v>67</v>
      </c>
      <c r="T2691" t="s">
        <v>68</v>
      </c>
      <c r="U2691">
        <v>2018</v>
      </c>
      <c r="V2691">
        <v>373750</v>
      </c>
      <c r="W2691" t="s">
        <v>69</v>
      </c>
      <c r="X2691" t="s">
        <v>241</v>
      </c>
      <c r="Y2691">
        <v>250000</v>
      </c>
      <c r="Z2691">
        <v>123750</v>
      </c>
      <c r="AA2691" t="s">
        <v>69</v>
      </c>
      <c r="AB2691" t="s">
        <v>11026</v>
      </c>
      <c r="AC2691">
        <v>373750</v>
      </c>
    </row>
    <row r="2692" spans="1:29">
      <c r="A2692">
        <f t="shared" ca="1" si="42"/>
        <v>0.32343281971842708</v>
      </c>
      <c r="B2692" t="s">
        <v>889</v>
      </c>
      <c r="C2692">
        <v>9253082</v>
      </c>
      <c r="D2692" s="2">
        <v>42816</v>
      </c>
      <c r="E2692" t="s">
        <v>76</v>
      </c>
      <c r="F2692" t="s">
        <v>11027</v>
      </c>
      <c r="G2692">
        <v>5</v>
      </c>
      <c r="H2692" t="s">
        <v>58</v>
      </c>
      <c r="I2692" t="s">
        <v>891</v>
      </c>
      <c r="J2692">
        <v>1670</v>
      </c>
      <c r="K2692">
        <v>39</v>
      </c>
      <c r="L2692" s="2">
        <v>28522</v>
      </c>
      <c r="M2692" s="2">
        <v>43190</v>
      </c>
      <c r="N2692" t="s">
        <v>1711</v>
      </c>
      <c r="O2692">
        <v>7</v>
      </c>
      <c r="P2692" t="s">
        <v>64</v>
      </c>
      <c r="Q2692" t="s">
        <v>65</v>
      </c>
      <c r="R2692" t="s">
        <v>66</v>
      </c>
      <c r="S2692" t="s">
        <v>85</v>
      </c>
      <c r="T2692" t="s">
        <v>68</v>
      </c>
      <c r="U2692">
        <v>2017</v>
      </c>
      <c r="V2692">
        <v>457395</v>
      </c>
      <c r="W2692" t="s">
        <v>69</v>
      </c>
      <c r="X2692" t="s">
        <v>889</v>
      </c>
      <c r="Y2692">
        <v>288345</v>
      </c>
      <c r="Z2692">
        <v>169050</v>
      </c>
      <c r="AA2692" t="s">
        <v>69</v>
      </c>
      <c r="AB2692" t="s">
        <v>11028</v>
      </c>
      <c r="AC2692">
        <v>457395</v>
      </c>
    </row>
    <row r="2693" spans="1:29">
      <c r="A2693">
        <f t="shared" ca="1" si="42"/>
        <v>0.13011796567681633</v>
      </c>
      <c r="B2693" t="s">
        <v>286</v>
      </c>
      <c r="C2693">
        <v>9312731</v>
      </c>
      <c r="D2693" s="2">
        <v>42943</v>
      </c>
      <c r="E2693" t="s">
        <v>76</v>
      </c>
      <c r="F2693" t="s">
        <v>11029</v>
      </c>
      <c r="G2693">
        <v>5</v>
      </c>
      <c r="H2693" t="s">
        <v>58</v>
      </c>
      <c r="I2693" t="s">
        <v>289</v>
      </c>
      <c r="J2693">
        <v>108643</v>
      </c>
      <c r="K2693">
        <v>4</v>
      </c>
      <c r="L2693" s="2">
        <v>41852</v>
      </c>
      <c r="M2693" s="2">
        <v>43677</v>
      </c>
      <c r="N2693" t="s">
        <v>785</v>
      </c>
      <c r="O2693">
        <v>1</v>
      </c>
      <c r="P2693" t="s">
        <v>583</v>
      </c>
      <c r="Q2693" t="s">
        <v>584</v>
      </c>
      <c r="R2693" t="s">
        <v>585</v>
      </c>
      <c r="S2693" t="s">
        <v>67</v>
      </c>
      <c r="T2693" t="s">
        <v>68</v>
      </c>
      <c r="U2693">
        <v>2017</v>
      </c>
      <c r="V2693">
        <v>383864</v>
      </c>
      <c r="W2693" t="s">
        <v>69</v>
      </c>
      <c r="X2693" t="s">
        <v>286</v>
      </c>
      <c r="Y2693">
        <v>250000</v>
      </c>
      <c r="Z2693">
        <v>133864</v>
      </c>
      <c r="AA2693" t="s">
        <v>69</v>
      </c>
      <c r="AB2693" t="s">
        <v>11030</v>
      </c>
      <c r="AC2693">
        <v>383864</v>
      </c>
    </row>
    <row r="2694" spans="1:29">
      <c r="A2694">
        <f t="shared" ca="1" si="42"/>
        <v>0.91512430858694116</v>
      </c>
      <c r="B2694" t="s">
        <v>1143</v>
      </c>
      <c r="C2694">
        <v>9546500</v>
      </c>
      <c r="D2694" s="2">
        <v>43304</v>
      </c>
      <c r="E2694" t="s">
        <v>76</v>
      </c>
      <c r="F2694" t="s">
        <v>11031</v>
      </c>
      <c r="G2694">
        <v>5</v>
      </c>
      <c r="H2694" t="s">
        <v>58</v>
      </c>
      <c r="I2694" t="s">
        <v>1145</v>
      </c>
      <c r="J2694">
        <v>57745</v>
      </c>
      <c r="K2694">
        <v>9</v>
      </c>
      <c r="L2694" s="2">
        <v>40275</v>
      </c>
      <c r="M2694" s="2">
        <v>44439</v>
      </c>
      <c r="N2694" t="s">
        <v>5657</v>
      </c>
      <c r="O2694">
        <v>1</v>
      </c>
      <c r="P2694" t="s">
        <v>346</v>
      </c>
      <c r="Q2694" t="s">
        <v>119</v>
      </c>
      <c r="R2694" t="s">
        <v>347</v>
      </c>
      <c r="S2694" t="s">
        <v>348</v>
      </c>
      <c r="T2694" t="s">
        <v>68</v>
      </c>
      <c r="U2694">
        <v>2018</v>
      </c>
      <c r="V2694">
        <v>349800</v>
      </c>
      <c r="W2694" t="s">
        <v>69</v>
      </c>
      <c r="X2694" t="s">
        <v>1143</v>
      </c>
      <c r="Y2694">
        <v>220000</v>
      </c>
      <c r="Z2694">
        <v>129800</v>
      </c>
      <c r="AA2694" t="s">
        <v>69</v>
      </c>
      <c r="AB2694" t="s">
        <v>11032</v>
      </c>
      <c r="AC2694">
        <v>349800</v>
      </c>
    </row>
    <row r="2695" spans="1:29">
      <c r="A2695">
        <f t="shared" ca="1" si="42"/>
        <v>0.36795033906810171</v>
      </c>
      <c r="B2695" t="s">
        <v>1525</v>
      </c>
      <c r="C2695">
        <v>9536875</v>
      </c>
      <c r="D2695" s="2">
        <v>43271</v>
      </c>
      <c r="E2695" t="s">
        <v>5888</v>
      </c>
      <c r="F2695" t="s">
        <v>11033</v>
      </c>
      <c r="G2695">
        <v>5</v>
      </c>
      <c r="H2695" t="s">
        <v>58</v>
      </c>
      <c r="I2695" t="s">
        <v>1528</v>
      </c>
      <c r="J2695">
        <v>9180</v>
      </c>
      <c r="K2695">
        <v>3</v>
      </c>
      <c r="L2695" s="2">
        <v>42641</v>
      </c>
      <c r="M2695" s="2">
        <v>44012</v>
      </c>
      <c r="N2695" t="s">
        <v>1529</v>
      </c>
      <c r="O2695">
        <v>4</v>
      </c>
      <c r="P2695" t="s">
        <v>293</v>
      </c>
      <c r="Q2695" t="s">
        <v>294</v>
      </c>
      <c r="R2695" t="s">
        <v>295</v>
      </c>
      <c r="S2695" t="s">
        <v>296</v>
      </c>
      <c r="T2695" t="s">
        <v>68</v>
      </c>
      <c r="U2695">
        <v>2018</v>
      </c>
      <c r="V2695">
        <v>469182</v>
      </c>
      <c r="W2695" t="s">
        <v>69</v>
      </c>
      <c r="X2695" t="s">
        <v>1525</v>
      </c>
      <c r="Y2695">
        <v>361589</v>
      </c>
      <c r="Z2695">
        <v>107593</v>
      </c>
      <c r="AA2695" t="s">
        <v>69</v>
      </c>
      <c r="AB2695" t="s">
        <v>11034</v>
      </c>
      <c r="AC2695">
        <v>469182</v>
      </c>
    </row>
    <row r="2696" spans="1:29">
      <c r="A2696">
        <f t="shared" ca="1" si="42"/>
        <v>0.18949630427189812</v>
      </c>
      <c r="B2696" t="s">
        <v>127</v>
      </c>
      <c r="C2696">
        <v>9229062</v>
      </c>
      <c r="D2696" s="2">
        <v>42796</v>
      </c>
      <c r="E2696" t="s">
        <v>76</v>
      </c>
      <c r="F2696" t="s">
        <v>11035</v>
      </c>
      <c r="G2696">
        <v>5</v>
      </c>
      <c r="H2696" t="s">
        <v>58</v>
      </c>
      <c r="I2696" t="s">
        <v>130</v>
      </c>
      <c r="J2696">
        <v>97997</v>
      </c>
      <c r="K2696">
        <v>5</v>
      </c>
      <c r="L2696" s="2">
        <v>41365</v>
      </c>
      <c r="M2696" s="2">
        <v>43159</v>
      </c>
      <c r="N2696" t="s">
        <v>674</v>
      </c>
      <c r="O2696">
        <v>13</v>
      </c>
      <c r="P2696" t="s">
        <v>1222</v>
      </c>
      <c r="Q2696" t="s">
        <v>217</v>
      </c>
      <c r="R2696" t="s">
        <v>120</v>
      </c>
      <c r="S2696" t="s">
        <v>67</v>
      </c>
      <c r="T2696" t="s">
        <v>68</v>
      </c>
      <c r="U2696">
        <v>2017</v>
      </c>
      <c r="V2696">
        <v>296348</v>
      </c>
      <c r="W2696" t="s">
        <v>69</v>
      </c>
      <c r="X2696" t="s">
        <v>127</v>
      </c>
      <c r="Y2696">
        <v>265069</v>
      </c>
      <c r="Z2696">
        <v>31279</v>
      </c>
      <c r="AA2696" t="s">
        <v>69</v>
      </c>
      <c r="AB2696" t="s">
        <v>11036</v>
      </c>
      <c r="AC2696">
        <v>296348</v>
      </c>
    </row>
    <row r="2697" spans="1:29">
      <c r="A2697">
        <f t="shared" ca="1" si="42"/>
        <v>0.16288229742904592</v>
      </c>
      <c r="B2697" t="s">
        <v>127</v>
      </c>
      <c r="C2697">
        <v>9228399</v>
      </c>
      <c r="D2697" s="2">
        <v>42789</v>
      </c>
      <c r="E2697" t="s">
        <v>11037</v>
      </c>
      <c r="F2697" t="s">
        <v>11038</v>
      </c>
      <c r="G2697">
        <v>5</v>
      </c>
      <c r="H2697" t="s">
        <v>58</v>
      </c>
      <c r="I2697" t="s">
        <v>130</v>
      </c>
      <c r="J2697">
        <v>100021</v>
      </c>
      <c r="K2697">
        <v>5</v>
      </c>
      <c r="L2697" s="2">
        <v>41365</v>
      </c>
      <c r="M2697" s="2">
        <v>43524</v>
      </c>
      <c r="N2697" t="s">
        <v>11039</v>
      </c>
      <c r="O2697">
        <v>18</v>
      </c>
      <c r="P2697" t="s">
        <v>174</v>
      </c>
      <c r="Q2697" t="s">
        <v>175</v>
      </c>
      <c r="R2697" t="s">
        <v>176</v>
      </c>
      <c r="S2697" t="s">
        <v>102</v>
      </c>
      <c r="T2697" t="s">
        <v>68</v>
      </c>
      <c r="U2697">
        <v>2017</v>
      </c>
      <c r="V2697">
        <v>300355</v>
      </c>
      <c r="W2697" t="s">
        <v>69</v>
      </c>
      <c r="X2697" t="s">
        <v>127</v>
      </c>
      <c r="Y2697">
        <v>238545</v>
      </c>
      <c r="Z2697">
        <v>61810</v>
      </c>
      <c r="AA2697" t="s">
        <v>69</v>
      </c>
      <c r="AB2697" t="s">
        <v>11040</v>
      </c>
      <c r="AC2697">
        <v>300355</v>
      </c>
    </row>
    <row r="2698" spans="1:29">
      <c r="A2698">
        <f t="shared" ca="1" si="42"/>
        <v>0.41357570068887728</v>
      </c>
      <c r="B2698" t="s">
        <v>303</v>
      </c>
      <c r="C2698">
        <v>9460496</v>
      </c>
      <c r="D2698" s="2">
        <v>43248</v>
      </c>
      <c r="E2698" t="s">
        <v>56</v>
      </c>
      <c r="F2698" t="s">
        <v>11041</v>
      </c>
      <c r="G2698">
        <v>5</v>
      </c>
      <c r="H2698" t="s">
        <v>58</v>
      </c>
      <c r="I2698" t="s">
        <v>305</v>
      </c>
      <c r="J2698">
        <v>102487</v>
      </c>
      <c r="K2698">
        <v>5</v>
      </c>
      <c r="L2698" s="2">
        <v>41800</v>
      </c>
      <c r="M2698" s="2">
        <v>43951</v>
      </c>
      <c r="N2698" t="s">
        <v>1166</v>
      </c>
      <c r="O2698">
        <v>3</v>
      </c>
      <c r="P2698" t="s">
        <v>1836</v>
      </c>
      <c r="Q2698" t="s">
        <v>1584</v>
      </c>
      <c r="R2698" t="s">
        <v>1837</v>
      </c>
      <c r="S2698" t="s">
        <v>67</v>
      </c>
      <c r="T2698" t="s">
        <v>68</v>
      </c>
      <c r="U2698">
        <v>2018</v>
      </c>
      <c r="V2698">
        <v>328425</v>
      </c>
      <c r="W2698" t="s">
        <v>69</v>
      </c>
      <c r="X2698" t="s">
        <v>303</v>
      </c>
      <c r="Y2698">
        <v>217500</v>
      </c>
      <c r="Z2698">
        <v>110925</v>
      </c>
      <c r="AA2698" t="s">
        <v>69</v>
      </c>
      <c r="AB2698" t="s">
        <v>11042</v>
      </c>
      <c r="AC2698">
        <v>328425</v>
      </c>
    </row>
    <row r="2699" spans="1:29">
      <c r="A2699">
        <f t="shared" ca="1" si="42"/>
        <v>0.16909819361227107</v>
      </c>
      <c r="B2699" t="s">
        <v>241</v>
      </c>
      <c r="C2699">
        <v>9535458</v>
      </c>
      <c r="D2699" s="2">
        <v>43335</v>
      </c>
      <c r="E2699" t="s">
        <v>56</v>
      </c>
      <c r="F2699" t="s">
        <v>11043</v>
      </c>
      <c r="G2699">
        <v>5</v>
      </c>
      <c r="H2699" t="s">
        <v>58</v>
      </c>
      <c r="I2699" t="s">
        <v>243</v>
      </c>
      <c r="J2699">
        <v>123526</v>
      </c>
      <c r="K2699">
        <v>4</v>
      </c>
      <c r="L2699" s="2">
        <v>42217</v>
      </c>
      <c r="M2699" s="2">
        <v>44043</v>
      </c>
      <c r="N2699" t="s">
        <v>1178</v>
      </c>
      <c r="O2699">
        <v>4</v>
      </c>
      <c r="P2699" t="s">
        <v>444</v>
      </c>
      <c r="Q2699" t="s">
        <v>445</v>
      </c>
      <c r="R2699" t="s">
        <v>149</v>
      </c>
      <c r="S2699" t="s">
        <v>67</v>
      </c>
      <c r="T2699" t="s">
        <v>68</v>
      </c>
      <c r="U2699">
        <v>2018</v>
      </c>
      <c r="V2699">
        <v>494002</v>
      </c>
      <c r="W2699" t="s">
        <v>69</v>
      </c>
      <c r="X2699" t="s">
        <v>241</v>
      </c>
      <c r="Y2699">
        <v>336481</v>
      </c>
      <c r="Z2699">
        <v>157521</v>
      </c>
      <c r="AA2699" t="s">
        <v>69</v>
      </c>
      <c r="AB2699" t="s">
        <v>11044</v>
      </c>
      <c r="AC2699">
        <v>494002</v>
      </c>
    </row>
    <row r="2700" spans="1:29">
      <c r="A2700">
        <f t="shared" ca="1" si="42"/>
        <v>0.72885427485220233</v>
      </c>
      <c r="B2700" t="s">
        <v>254</v>
      </c>
      <c r="C2700">
        <v>9321956</v>
      </c>
      <c r="D2700" s="2">
        <v>42937</v>
      </c>
      <c r="E2700" t="s">
        <v>76</v>
      </c>
      <c r="F2700" t="s">
        <v>11045</v>
      </c>
      <c r="G2700">
        <v>5</v>
      </c>
      <c r="H2700" t="s">
        <v>58</v>
      </c>
      <c r="I2700" t="s">
        <v>256</v>
      </c>
      <c r="J2700">
        <v>110174</v>
      </c>
      <c r="K2700">
        <v>4</v>
      </c>
      <c r="L2700" s="2">
        <v>41866</v>
      </c>
      <c r="M2700" s="2">
        <v>43677</v>
      </c>
      <c r="N2700" t="s">
        <v>2395</v>
      </c>
      <c r="O2700">
        <v>3</v>
      </c>
      <c r="P2700" t="s">
        <v>542</v>
      </c>
      <c r="Q2700" t="s">
        <v>543</v>
      </c>
      <c r="R2700" t="s">
        <v>205</v>
      </c>
      <c r="S2700" t="s">
        <v>67</v>
      </c>
      <c r="T2700" t="s">
        <v>68</v>
      </c>
      <c r="U2700">
        <v>2017</v>
      </c>
      <c r="V2700">
        <v>366602</v>
      </c>
      <c r="W2700" t="s">
        <v>69</v>
      </c>
      <c r="X2700" t="s">
        <v>254</v>
      </c>
      <c r="Y2700">
        <v>233692</v>
      </c>
      <c r="Z2700">
        <v>132910</v>
      </c>
      <c r="AA2700" t="s">
        <v>69</v>
      </c>
      <c r="AB2700" t="s">
        <v>11046</v>
      </c>
      <c r="AC2700">
        <v>366602</v>
      </c>
    </row>
    <row r="2701" spans="1:29">
      <c r="A2701">
        <f t="shared" ca="1" si="42"/>
        <v>0.11372637566787702</v>
      </c>
      <c r="B2701" t="s">
        <v>92</v>
      </c>
      <c r="C2701">
        <v>9479635</v>
      </c>
      <c r="D2701" s="2">
        <v>43216</v>
      </c>
      <c r="E2701" t="s">
        <v>56</v>
      </c>
      <c r="F2701" t="s">
        <v>11047</v>
      </c>
      <c r="G2701">
        <v>5</v>
      </c>
      <c r="H2701" t="s">
        <v>58</v>
      </c>
      <c r="I2701" t="s">
        <v>95</v>
      </c>
      <c r="J2701">
        <v>83027</v>
      </c>
      <c r="K2701">
        <v>5</v>
      </c>
      <c r="L2701" s="2">
        <v>41821</v>
      </c>
      <c r="M2701" s="2">
        <v>43951</v>
      </c>
      <c r="N2701" t="s">
        <v>6510</v>
      </c>
      <c r="O2701">
        <v>4</v>
      </c>
      <c r="P2701" t="s">
        <v>293</v>
      </c>
      <c r="Q2701" t="s">
        <v>294</v>
      </c>
      <c r="R2701" t="s">
        <v>295</v>
      </c>
      <c r="S2701" t="s">
        <v>85</v>
      </c>
      <c r="T2701" t="s">
        <v>68</v>
      </c>
      <c r="U2701">
        <v>2018</v>
      </c>
      <c r="V2701">
        <v>465722</v>
      </c>
      <c r="W2701" t="s">
        <v>69</v>
      </c>
      <c r="X2701" t="s">
        <v>92</v>
      </c>
      <c r="Y2701">
        <v>306367</v>
      </c>
      <c r="Z2701">
        <v>159355</v>
      </c>
      <c r="AA2701" t="s">
        <v>69</v>
      </c>
      <c r="AB2701" t="s">
        <v>11048</v>
      </c>
      <c r="AC2701">
        <v>465722</v>
      </c>
    </row>
    <row r="2702" spans="1:29">
      <c r="A2702">
        <f t="shared" ca="1" si="42"/>
        <v>9.4469399781487939E-2</v>
      </c>
      <c r="B2702" t="s">
        <v>303</v>
      </c>
      <c r="C2702">
        <v>9691656</v>
      </c>
      <c r="D2702" s="2">
        <v>43367</v>
      </c>
      <c r="E2702" t="s">
        <v>11049</v>
      </c>
      <c r="F2702" t="s">
        <v>11050</v>
      </c>
      <c r="G2702">
        <v>1</v>
      </c>
      <c r="H2702" t="s">
        <v>58</v>
      </c>
      <c r="I2702" t="s">
        <v>305</v>
      </c>
      <c r="J2702">
        <v>120362</v>
      </c>
      <c r="K2702">
        <v>1</v>
      </c>
      <c r="L2702" s="2">
        <v>43368</v>
      </c>
      <c r="M2702" s="2">
        <v>43890</v>
      </c>
      <c r="N2702" t="s">
        <v>11051</v>
      </c>
      <c r="O2702">
        <v>3</v>
      </c>
      <c r="P2702" t="s">
        <v>882</v>
      </c>
      <c r="Q2702" t="s">
        <v>883</v>
      </c>
      <c r="R2702" t="s">
        <v>884</v>
      </c>
      <c r="S2702" t="s">
        <v>67</v>
      </c>
      <c r="T2702" t="s">
        <v>68</v>
      </c>
      <c r="U2702">
        <v>2018</v>
      </c>
      <c r="V2702">
        <v>167500</v>
      </c>
      <c r="W2702" t="s">
        <v>69</v>
      </c>
      <c r="X2702" t="s">
        <v>303</v>
      </c>
      <c r="Y2702">
        <v>100000</v>
      </c>
      <c r="Z2702">
        <v>67500</v>
      </c>
      <c r="AA2702" t="s">
        <v>69</v>
      </c>
      <c r="AB2702" t="s">
        <v>11052</v>
      </c>
      <c r="AC2702">
        <v>167500</v>
      </c>
    </row>
    <row r="2703" spans="1:29">
      <c r="A2703">
        <f t="shared" ca="1" si="42"/>
        <v>0.61324816893945688</v>
      </c>
      <c r="B2703" t="s">
        <v>254</v>
      </c>
      <c r="C2703">
        <v>9247819</v>
      </c>
      <c r="D2703" s="2">
        <v>42809</v>
      </c>
      <c r="E2703" t="s">
        <v>56</v>
      </c>
      <c r="F2703" t="s">
        <v>11053</v>
      </c>
      <c r="G2703">
        <v>5</v>
      </c>
      <c r="H2703" t="s">
        <v>58</v>
      </c>
      <c r="I2703" t="s">
        <v>256</v>
      </c>
      <c r="J2703">
        <v>113100</v>
      </c>
      <c r="K2703">
        <v>3</v>
      </c>
      <c r="L2703" s="2">
        <v>42186</v>
      </c>
      <c r="M2703" s="2">
        <v>43190</v>
      </c>
      <c r="N2703" t="s">
        <v>745</v>
      </c>
      <c r="O2703">
        <v>16</v>
      </c>
      <c r="P2703" t="s">
        <v>1363</v>
      </c>
      <c r="Q2703" t="s">
        <v>1364</v>
      </c>
      <c r="R2703" t="s">
        <v>149</v>
      </c>
      <c r="S2703" t="s">
        <v>67</v>
      </c>
      <c r="T2703" t="s">
        <v>68</v>
      </c>
      <c r="U2703">
        <v>2017</v>
      </c>
      <c r="V2703">
        <v>350738</v>
      </c>
      <c r="W2703" t="s">
        <v>69</v>
      </c>
      <c r="X2703" t="s">
        <v>254</v>
      </c>
      <c r="Y2703">
        <v>220882</v>
      </c>
      <c r="Z2703">
        <v>129856</v>
      </c>
      <c r="AA2703" t="s">
        <v>69</v>
      </c>
      <c r="AB2703" t="s">
        <v>11054</v>
      </c>
      <c r="AC2703">
        <v>350738</v>
      </c>
    </row>
    <row r="2704" spans="1:29">
      <c r="A2704">
        <f t="shared" ca="1" si="42"/>
        <v>0.92913123160843358</v>
      </c>
      <c r="B2704" t="s">
        <v>92</v>
      </c>
      <c r="C2704">
        <v>9393912</v>
      </c>
      <c r="D2704" s="2">
        <v>43035</v>
      </c>
      <c r="E2704" t="s">
        <v>76</v>
      </c>
      <c r="F2704" t="s">
        <v>11055</v>
      </c>
      <c r="G2704">
        <v>5</v>
      </c>
      <c r="H2704" t="s">
        <v>58</v>
      </c>
      <c r="I2704" t="s">
        <v>95</v>
      </c>
      <c r="J2704">
        <v>75903</v>
      </c>
      <c r="K2704">
        <v>5</v>
      </c>
      <c r="L2704" s="2">
        <v>41633</v>
      </c>
      <c r="M2704" s="2">
        <v>43799</v>
      </c>
      <c r="N2704" t="s">
        <v>364</v>
      </c>
      <c r="O2704">
        <v>7</v>
      </c>
      <c r="P2704" t="s">
        <v>3830</v>
      </c>
      <c r="Q2704" t="s">
        <v>3831</v>
      </c>
      <c r="R2704" t="s">
        <v>335</v>
      </c>
      <c r="S2704" t="s">
        <v>121</v>
      </c>
      <c r="T2704" t="s">
        <v>68</v>
      </c>
      <c r="U2704">
        <v>2018</v>
      </c>
      <c r="V2704">
        <v>318513</v>
      </c>
      <c r="W2704" t="s">
        <v>69</v>
      </c>
      <c r="X2704" t="s">
        <v>92</v>
      </c>
      <c r="Y2704">
        <v>207500</v>
      </c>
      <c r="Z2704">
        <v>111013</v>
      </c>
      <c r="AA2704" t="s">
        <v>69</v>
      </c>
      <c r="AB2704" t="s">
        <v>11056</v>
      </c>
      <c r="AC2704">
        <v>318513</v>
      </c>
    </row>
    <row r="2705" spans="1:29">
      <c r="A2705">
        <f t="shared" ca="1" si="42"/>
        <v>0.12795210980408434</v>
      </c>
      <c r="B2705" t="s">
        <v>254</v>
      </c>
      <c r="C2705">
        <v>9270582</v>
      </c>
      <c r="D2705" s="2">
        <v>42870</v>
      </c>
      <c r="E2705" t="s">
        <v>6999</v>
      </c>
      <c r="F2705" t="s">
        <v>11057</v>
      </c>
      <c r="G2705">
        <v>5</v>
      </c>
      <c r="H2705" t="s">
        <v>58</v>
      </c>
      <c r="I2705" t="s">
        <v>256</v>
      </c>
      <c r="J2705">
        <v>115839</v>
      </c>
      <c r="K2705">
        <v>3</v>
      </c>
      <c r="L2705" s="2">
        <v>42217</v>
      </c>
      <c r="M2705" s="2">
        <v>43251</v>
      </c>
      <c r="N2705" t="s">
        <v>1807</v>
      </c>
      <c r="O2705">
        <v>1</v>
      </c>
      <c r="P2705" t="s">
        <v>583</v>
      </c>
      <c r="Q2705" t="s">
        <v>584</v>
      </c>
      <c r="R2705" t="s">
        <v>585</v>
      </c>
      <c r="S2705" t="s">
        <v>67</v>
      </c>
      <c r="T2705" t="s">
        <v>68</v>
      </c>
      <c r="U2705">
        <v>2017</v>
      </c>
      <c r="V2705">
        <v>410533</v>
      </c>
      <c r="W2705" t="s">
        <v>69</v>
      </c>
      <c r="X2705" t="s">
        <v>254</v>
      </c>
      <c r="Y2705">
        <v>259831</v>
      </c>
      <c r="Z2705">
        <v>150702</v>
      </c>
      <c r="AA2705" t="s">
        <v>69</v>
      </c>
      <c r="AB2705" t="s">
        <v>11058</v>
      </c>
      <c r="AC2705">
        <v>410533</v>
      </c>
    </row>
    <row r="2706" spans="1:29">
      <c r="A2706">
        <f t="shared" ca="1" si="42"/>
        <v>0.69986401946648025</v>
      </c>
      <c r="B2706" t="s">
        <v>241</v>
      </c>
      <c r="C2706">
        <v>9389524</v>
      </c>
      <c r="D2706" s="2">
        <v>43079</v>
      </c>
      <c r="E2706" t="s">
        <v>56</v>
      </c>
      <c r="F2706" t="s">
        <v>11059</v>
      </c>
      <c r="G2706">
        <v>5</v>
      </c>
      <c r="H2706" t="s">
        <v>58</v>
      </c>
      <c r="I2706" t="s">
        <v>243</v>
      </c>
      <c r="J2706">
        <v>125224</v>
      </c>
      <c r="K2706">
        <v>4</v>
      </c>
      <c r="L2706" s="2">
        <v>41958</v>
      </c>
      <c r="M2706" s="2">
        <v>43479</v>
      </c>
      <c r="N2706" t="s">
        <v>1630</v>
      </c>
      <c r="O2706">
        <v>16</v>
      </c>
      <c r="P2706" t="s">
        <v>1363</v>
      </c>
      <c r="Q2706" t="s">
        <v>1364</v>
      </c>
      <c r="R2706" t="s">
        <v>149</v>
      </c>
      <c r="S2706" t="s">
        <v>67</v>
      </c>
      <c r="T2706" t="s">
        <v>68</v>
      </c>
      <c r="U2706">
        <v>2018</v>
      </c>
      <c r="V2706">
        <v>468421</v>
      </c>
      <c r="W2706" t="s">
        <v>69</v>
      </c>
      <c r="X2706" t="s">
        <v>241</v>
      </c>
      <c r="Y2706">
        <v>290114</v>
      </c>
      <c r="Z2706">
        <v>178307</v>
      </c>
      <c r="AA2706" t="s">
        <v>69</v>
      </c>
      <c r="AB2706" t="s">
        <v>11060</v>
      </c>
      <c r="AC2706">
        <v>468421</v>
      </c>
    </row>
    <row r="2707" spans="1:29">
      <c r="A2707">
        <f t="shared" ca="1" si="42"/>
        <v>0.95576561376167535</v>
      </c>
      <c r="B2707" t="s">
        <v>241</v>
      </c>
      <c r="C2707">
        <v>9493539</v>
      </c>
      <c r="D2707" s="2">
        <v>43320</v>
      </c>
      <c r="E2707" t="s">
        <v>56</v>
      </c>
      <c r="F2707" t="s">
        <v>11061</v>
      </c>
      <c r="G2707">
        <v>5</v>
      </c>
      <c r="H2707" t="s">
        <v>58</v>
      </c>
      <c r="I2707" t="s">
        <v>243</v>
      </c>
      <c r="J2707">
        <v>124122</v>
      </c>
      <c r="K2707">
        <v>4</v>
      </c>
      <c r="L2707" s="2">
        <v>42248</v>
      </c>
      <c r="M2707" s="2">
        <v>43982</v>
      </c>
      <c r="N2707" t="s">
        <v>1630</v>
      </c>
      <c r="O2707">
        <v>3</v>
      </c>
      <c r="P2707" t="s">
        <v>553</v>
      </c>
      <c r="Q2707" t="s">
        <v>554</v>
      </c>
      <c r="R2707" t="s">
        <v>555</v>
      </c>
      <c r="S2707" t="s">
        <v>67</v>
      </c>
      <c r="T2707" t="s">
        <v>68</v>
      </c>
      <c r="U2707">
        <v>2018</v>
      </c>
      <c r="V2707">
        <v>496008</v>
      </c>
      <c r="W2707" t="s">
        <v>69</v>
      </c>
      <c r="X2707" t="s">
        <v>241</v>
      </c>
      <c r="Y2707">
        <v>326286</v>
      </c>
      <c r="Z2707">
        <v>169722</v>
      </c>
      <c r="AA2707" t="s">
        <v>69</v>
      </c>
      <c r="AB2707" t="s">
        <v>11062</v>
      </c>
      <c r="AC2707">
        <v>496008</v>
      </c>
    </row>
    <row r="2708" spans="1:29">
      <c r="A2708">
        <f t="shared" ca="1" si="42"/>
        <v>0.79727821590776471</v>
      </c>
      <c r="B2708" t="s">
        <v>327</v>
      </c>
      <c r="C2708">
        <v>9298655</v>
      </c>
      <c r="D2708" s="2">
        <v>42901</v>
      </c>
      <c r="E2708" t="s">
        <v>11063</v>
      </c>
      <c r="F2708" t="s">
        <v>11064</v>
      </c>
      <c r="G2708">
        <v>5</v>
      </c>
      <c r="H2708" t="s">
        <v>58</v>
      </c>
      <c r="I2708" t="s">
        <v>330</v>
      </c>
      <c r="J2708">
        <v>19036</v>
      </c>
      <c r="K2708">
        <v>5</v>
      </c>
      <c r="L2708" s="2">
        <v>41821</v>
      </c>
      <c r="M2708" s="2">
        <v>43646</v>
      </c>
      <c r="N2708" t="s">
        <v>11065</v>
      </c>
      <c r="O2708">
        <v>3</v>
      </c>
      <c r="P2708" t="s">
        <v>553</v>
      </c>
      <c r="Q2708" t="s">
        <v>554</v>
      </c>
      <c r="R2708" t="s">
        <v>555</v>
      </c>
      <c r="S2708" t="s">
        <v>729</v>
      </c>
      <c r="T2708" t="s">
        <v>68</v>
      </c>
      <c r="U2708">
        <v>2017</v>
      </c>
      <c r="V2708">
        <v>316417</v>
      </c>
      <c r="W2708" t="s">
        <v>69</v>
      </c>
      <c r="X2708" t="s">
        <v>327</v>
      </c>
      <c r="Y2708">
        <v>225000</v>
      </c>
      <c r="Z2708">
        <v>91417</v>
      </c>
      <c r="AA2708" t="s">
        <v>69</v>
      </c>
      <c r="AB2708" t="s">
        <v>11066</v>
      </c>
      <c r="AC2708">
        <v>316417</v>
      </c>
    </row>
    <row r="2709" spans="1:29">
      <c r="A2709">
        <f t="shared" ca="1" si="42"/>
        <v>0.96880568752334073</v>
      </c>
      <c r="B2709" t="s">
        <v>241</v>
      </c>
      <c r="C2709">
        <v>9265334</v>
      </c>
      <c r="D2709" s="2">
        <v>42846</v>
      </c>
      <c r="E2709" t="s">
        <v>419</v>
      </c>
      <c r="F2709" t="s">
        <v>11067</v>
      </c>
      <c r="G2709">
        <v>5</v>
      </c>
      <c r="H2709" t="s">
        <v>58</v>
      </c>
      <c r="I2709" t="s">
        <v>243</v>
      </c>
      <c r="J2709">
        <v>125027</v>
      </c>
      <c r="K2709">
        <v>4</v>
      </c>
      <c r="L2709" s="2">
        <v>41866</v>
      </c>
      <c r="M2709" s="2">
        <v>43585</v>
      </c>
      <c r="N2709" t="s">
        <v>11068</v>
      </c>
      <c r="O2709">
        <v>13</v>
      </c>
      <c r="P2709" t="s">
        <v>1222</v>
      </c>
      <c r="Q2709" t="s">
        <v>217</v>
      </c>
      <c r="R2709" t="s">
        <v>120</v>
      </c>
      <c r="S2709" t="s">
        <v>67</v>
      </c>
      <c r="T2709" t="s">
        <v>68</v>
      </c>
      <c r="U2709">
        <v>2017</v>
      </c>
      <c r="V2709">
        <v>759333</v>
      </c>
      <c r="W2709" t="s">
        <v>69</v>
      </c>
      <c r="X2709" t="s">
        <v>241</v>
      </c>
      <c r="Y2709">
        <v>482834</v>
      </c>
      <c r="Z2709">
        <v>276499</v>
      </c>
      <c r="AA2709" t="s">
        <v>69</v>
      </c>
      <c r="AB2709" t="s">
        <v>11069</v>
      </c>
      <c r="AC2709">
        <v>759333</v>
      </c>
    </row>
    <row r="2710" spans="1:29">
      <c r="A2710">
        <f t="shared" ca="1" si="42"/>
        <v>0.53466682036275437</v>
      </c>
      <c r="B2710" t="s">
        <v>199</v>
      </c>
      <c r="C2710">
        <v>9315119</v>
      </c>
      <c r="D2710" s="2">
        <v>42935</v>
      </c>
      <c r="E2710" t="s">
        <v>76</v>
      </c>
      <c r="F2710" t="s">
        <v>11070</v>
      </c>
      <c r="G2710">
        <v>5</v>
      </c>
      <c r="H2710" t="s">
        <v>58</v>
      </c>
      <c r="I2710" t="s">
        <v>149</v>
      </c>
      <c r="J2710">
        <v>161151</v>
      </c>
      <c r="K2710">
        <v>5</v>
      </c>
      <c r="L2710" s="2">
        <v>41534</v>
      </c>
      <c r="M2710" s="2">
        <v>43404</v>
      </c>
      <c r="N2710" t="s">
        <v>980</v>
      </c>
      <c r="O2710">
        <v>7</v>
      </c>
      <c r="P2710" t="s">
        <v>875</v>
      </c>
      <c r="Q2710" t="s">
        <v>472</v>
      </c>
      <c r="R2710" t="s">
        <v>311</v>
      </c>
      <c r="S2710" t="s">
        <v>473</v>
      </c>
      <c r="T2710" t="s">
        <v>68</v>
      </c>
      <c r="U2710">
        <v>2017</v>
      </c>
      <c r="V2710">
        <v>381305</v>
      </c>
      <c r="W2710" t="s">
        <v>69</v>
      </c>
      <c r="X2710" t="s">
        <v>199</v>
      </c>
      <c r="Y2710">
        <v>219141</v>
      </c>
      <c r="Z2710">
        <v>162164</v>
      </c>
      <c r="AA2710" t="s">
        <v>69</v>
      </c>
      <c r="AB2710" t="s">
        <v>11071</v>
      </c>
      <c r="AC2710">
        <v>381305</v>
      </c>
    </row>
    <row r="2711" spans="1:29">
      <c r="A2711">
        <f t="shared" ca="1" si="42"/>
        <v>0.89868920474679082</v>
      </c>
      <c r="B2711" t="s">
        <v>241</v>
      </c>
      <c r="C2711">
        <v>9999866</v>
      </c>
      <c r="D2711" s="2">
        <v>43902</v>
      </c>
      <c r="E2711" t="s">
        <v>110</v>
      </c>
      <c r="F2711" t="s">
        <v>11072</v>
      </c>
      <c r="G2711">
        <v>7</v>
      </c>
      <c r="H2711" t="s">
        <v>58</v>
      </c>
      <c r="I2711" t="s">
        <v>243</v>
      </c>
      <c r="J2711">
        <v>128155</v>
      </c>
      <c r="K2711">
        <v>5</v>
      </c>
      <c r="L2711" s="2">
        <v>42186</v>
      </c>
      <c r="M2711" s="2">
        <v>43951</v>
      </c>
      <c r="N2711" t="s">
        <v>11073</v>
      </c>
      <c r="O2711">
        <v>98</v>
      </c>
      <c r="P2711" t="s">
        <v>3917</v>
      </c>
      <c r="Q2711" t="s">
        <v>3918</v>
      </c>
      <c r="R2711" t="s">
        <v>689</v>
      </c>
      <c r="S2711" t="s">
        <v>67</v>
      </c>
      <c r="T2711" t="s">
        <v>68</v>
      </c>
      <c r="U2711">
        <v>2018</v>
      </c>
      <c r="V2711">
        <v>130168</v>
      </c>
      <c r="W2711" t="s">
        <v>69</v>
      </c>
      <c r="X2711" t="s">
        <v>241</v>
      </c>
      <c r="Y2711">
        <v>86241</v>
      </c>
      <c r="Z2711">
        <v>43927</v>
      </c>
      <c r="AA2711" t="s">
        <v>69</v>
      </c>
      <c r="AB2711" t="s">
        <v>11074</v>
      </c>
      <c r="AC2711">
        <v>130168</v>
      </c>
    </row>
    <row r="2712" spans="1:29">
      <c r="A2712">
        <f t="shared" ca="1" si="42"/>
        <v>0.30429372738032301</v>
      </c>
      <c r="B2712" t="s">
        <v>241</v>
      </c>
      <c r="C2712">
        <v>9212192</v>
      </c>
      <c r="D2712" s="2">
        <v>42745</v>
      </c>
      <c r="E2712" t="s">
        <v>7530</v>
      </c>
      <c r="F2712" t="s">
        <v>11075</v>
      </c>
      <c r="G2712">
        <v>5</v>
      </c>
      <c r="H2712" t="s">
        <v>58</v>
      </c>
      <c r="I2712" t="s">
        <v>243</v>
      </c>
      <c r="J2712">
        <v>117637</v>
      </c>
      <c r="K2712">
        <v>5</v>
      </c>
      <c r="L2712" s="2">
        <v>41320</v>
      </c>
      <c r="M2712" s="2">
        <v>43496</v>
      </c>
      <c r="N2712" t="s">
        <v>11076</v>
      </c>
      <c r="O2712">
        <v>12</v>
      </c>
      <c r="P2712" t="s">
        <v>656</v>
      </c>
      <c r="Q2712" t="s">
        <v>204</v>
      </c>
      <c r="R2712" t="s">
        <v>205</v>
      </c>
      <c r="S2712" t="s">
        <v>336</v>
      </c>
      <c r="T2712" t="s">
        <v>68</v>
      </c>
      <c r="U2712">
        <v>2017</v>
      </c>
      <c r="V2712">
        <v>661981</v>
      </c>
      <c r="W2712" t="s">
        <v>69</v>
      </c>
      <c r="X2712" t="s">
        <v>241</v>
      </c>
      <c r="Y2712">
        <v>484791</v>
      </c>
      <c r="Z2712">
        <v>177190</v>
      </c>
      <c r="AA2712" t="s">
        <v>69</v>
      </c>
      <c r="AB2712" t="s">
        <v>11077</v>
      </c>
      <c r="AC2712">
        <v>661981</v>
      </c>
    </row>
    <row r="2713" spans="1:29">
      <c r="A2713">
        <f t="shared" ca="1" si="42"/>
        <v>0.18696524394497849</v>
      </c>
      <c r="B2713" t="s">
        <v>109</v>
      </c>
      <c r="C2713">
        <v>9857684</v>
      </c>
      <c r="D2713" s="2">
        <v>43522</v>
      </c>
      <c r="E2713" t="s">
        <v>56</v>
      </c>
      <c r="F2713" t="s">
        <v>11078</v>
      </c>
      <c r="G2713">
        <v>6</v>
      </c>
      <c r="H2713" t="s">
        <v>58</v>
      </c>
      <c r="I2713" t="s">
        <v>112</v>
      </c>
      <c r="J2713">
        <v>24858</v>
      </c>
      <c r="K2713">
        <v>4</v>
      </c>
      <c r="L2713" s="2">
        <v>42277</v>
      </c>
      <c r="M2713" s="2">
        <v>43646</v>
      </c>
      <c r="N2713" t="s">
        <v>144</v>
      </c>
      <c r="O2713">
        <v>14</v>
      </c>
      <c r="P2713" t="s">
        <v>1038</v>
      </c>
      <c r="Q2713" t="s">
        <v>1039</v>
      </c>
      <c r="R2713" t="s">
        <v>120</v>
      </c>
      <c r="S2713" t="s">
        <v>121</v>
      </c>
      <c r="T2713" t="s">
        <v>68</v>
      </c>
      <c r="U2713">
        <v>2017</v>
      </c>
      <c r="V2713">
        <v>107088</v>
      </c>
      <c r="W2713" t="s">
        <v>69</v>
      </c>
      <c r="X2713" t="s">
        <v>109</v>
      </c>
      <c r="Y2713">
        <v>65905</v>
      </c>
      <c r="Z2713">
        <v>41183</v>
      </c>
      <c r="AA2713" t="s">
        <v>69</v>
      </c>
      <c r="AB2713" t="s">
        <v>11079</v>
      </c>
      <c r="AC2713">
        <v>107088</v>
      </c>
    </row>
    <row r="2714" spans="1:29">
      <c r="A2714">
        <f t="shared" ca="1" si="42"/>
        <v>0.54158148701301656</v>
      </c>
      <c r="B2714" t="s">
        <v>254</v>
      </c>
      <c r="C2714">
        <v>9517439</v>
      </c>
      <c r="D2714" s="2">
        <v>43215</v>
      </c>
      <c r="E2714" t="s">
        <v>1856</v>
      </c>
      <c r="F2714" t="s">
        <v>11080</v>
      </c>
      <c r="G2714">
        <v>2</v>
      </c>
      <c r="H2714" t="s">
        <v>58</v>
      </c>
      <c r="I2714" t="s">
        <v>256</v>
      </c>
      <c r="J2714">
        <v>77167</v>
      </c>
      <c r="K2714">
        <v>13</v>
      </c>
      <c r="L2714" s="2">
        <v>38838</v>
      </c>
      <c r="M2714" s="2">
        <v>43585</v>
      </c>
      <c r="N2714" t="s">
        <v>911</v>
      </c>
      <c r="O2714">
        <v>19</v>
      </c>
      <c r="P2714" t="s">
        <v>481</v>
      </c>
      <c r="Q2714" t="s">
        <v>482</v>
      </c>
      <c r="R2714" t="s">
        <v>120</v>
      </c>
      <c r="S2714" t="s">
        <v>85</v>
      </c>
      <c r="T2714" t="s">
        <v>68</v>
      </c>
      <c r="U2714">
        <v>2018</v>
      </c>
      <c r="V2714">
        <v>328187</v>
      </c>
      <c r="W2714" t="s">
        <v>69</v>
      </c>
      <c r="X2714" t="s">
        <v>254</v>
      </c>
      <c r="Y2714">
        <v>212000</v>
      </c>
      <c r="Z2714">
        <v>116187</v>
      </c>
      <c r="AA2714" t="s">
        <v>69</v>
      </c>
      <c r="AB2714" t="s">
        <v>11081</v>
      </c>
      <c r="AC2714">
        <v>328187</v>
      </c>
    </row>
    <row r="2715" spans="1:29">
      <c r="A2715">
        <f t="shared" ca="1" si="42"/>
        <v>0.79880085656204203</v>
      </c>
      <c r="B2715" t="s">
        <v>889</v>
      </c>
      <c r="C2715">
        <v>9493468</v>
      </c>
      <c r="D2715" s="2">
        <v>43238</v>
      </c>
      <c r="E2715" t="s">
        <v>56</v>
      </c>
      <c r="F2715" t="s">
        <v>11082</v>
      </c>
      <c r="G2715">
        <v>5</v>
      </c>
      <c r="H2715" t="s">
        <v>58</v>
      </c>
      <c r="I2715" t="s">
        <v>891</v>
      </c>
      <c r="J2715">
        <v>24423</v>
      </c>
      <c r="K2715">
        <v>5</v>
      </c>
      <c r="L2715" s="2">
        <v>41852</v>
      </c>
      <c r="M2715" s="2">
        <v>44347</v>
      </c>
      <c r="N2715" t="s">
        <v>1912</v>
      </c>
      <c r="O2715">
        <v>7</v>
      </c>
      <c r="P2715" t="s">
        <v>1170</v>
      </c>
      <c r="Q2715" t="s">
        <v>1171</v>
      </c>
      <c r="R2715" t="s">
        <v>585</v>
      </c>
      <c r="S2715" t="s">
        <v>102</v>
      </c>
      <c r="T2715" t="s">
        <v>68</v>
      </c>
      <c r="U2715">
        <v>2018</v>
      </c>
      <c r="V2715">
        <v>332916</v>
      </c>
      <c r="W2715" t="s">
        <v>69</v>
      </c>
      <c r="X2715" t="s">
        <v>889</v>
      </c>
      <c r="Y2715">
        <v>256987</v>
      </c>
      <c r="Z2715">
        <v>75929</v>
      </c>
      <c r="AA2715" t="s">
        <v>69</v>
      </c>
      <c r="AB2715" t="s">
        <v>11083</v>
      </c>
      <c r="AC2715">
        <v>332916</v>
      </c>
    </row>
    <row r="2716" spans="1:29">
      <c r="A2716">
        <f t="shared" ca="1" si="42"/>
        <v>0.63645248787382303</v>
      </c>
      <c r="B2716" t="s">
        <v>199</v>
      </c>
      <c r="C2716">
        <v>9487174</v>
      </c>
      <c r="D2716" s="2">
        <v>43234</v>
      </c>
      <c r="E2716" t="s">
        <v>56</v>
      </c>
      <c r="F2716" t="s">
        <v>11084</v>
      </c>
      <c r="G2716">
        <v>5</v>
      </c>
      <c r="H2716" t="s">
        <v>58</v>
      </c>
      <c r="I2716" t="s">
        <v>149</v>
      </c>
      <c r="J2716">
        <v>176179</v>
      </c>
      <c r="K2716">
        <v>5</v>
      </c>
      <c r="L2716" s="2">
        <v>41821</v>
      </c>
      <c r="M2716" s="2">
        <v>43982</v>
      </c>
      <c r="N2716" t="s">
        <v>703</v>
      </c>
      <c r="O2716">
        <v>2</v>
      </c>
      <c r="P2716" t="s">
        <v>309</v>
      </c>
      <c r="Q2716" t="s">
        <v>310</v>
      </c>
      <c r="R2716" t="s">
        <v>311</v>
      </c>
      <c r="S2716" t="s">
        <v>67</v>
      </c>
      <c r="T2716" t="s">
        <v>68</v>
      </c>
      <c r="U2716">
        <v>2018</v>
      </c>
      <c r="V2716">
        <v>347563</v>
      </c>
      <c r="W2716" t="s">
        <v>69</v>
      </c>
      <c r="X2716" t="s">
        <v>199</v>
      </c>
      <c r="Y2716">
        <v>207500</v>
      </c>
      <c r="Z2716">
        <v>140063</v>
      </c>
      <c r="AA2716" t="s">
        <v>69</v>
      </c>
      <c r="AB2716" t="s">
        <v>11085</v>
      </c>
      <c r="AC2716">
        <v>347563</v>
      </c>
    </row>
    <row r="2717" spans="1:29">
      <c r="A2717">
        <f t="shared" ca="1" si="42"/>
        <v>0.3197917730576868</v>
      </c>
      <c r="B2717" t="s">
        <v>241</v>
      </c>
      <c r="C2717">
        <v>9186003</v>
      </c>
      <c r="D2717" s="2">
        <v>42689</v>
      </c>
      <c r="E2717" t="s">
        <v>76</v>
      </c>
      <c r="F2717" t="s">
        <v>11086</v>
      </c>
      <c r="G2717">
        <v>5</v>
      </c>
      <c r="H2717" t="s">
        <v>58</v>
      </c>
      <c r="I2717" t="s">
        <v>243</v>
      </c>
      <c r="J2717">
        <v>119967</v>
      </c>
      <c r="K2717">
        <v>4</v>
      </c>
      <c r="L2717" s="2">
        <v>41623</v>
      </c>
      <c r="M2717" s="2">
        <v>43434</v>
      </c>
      <c r="N2717" t="s">
        <v>1905</v>
      </c>
      <c r="O2717">
        <v>1</v>
      </c>
      <c r="P2717" t="s">
        <v>583</v>
      </c>
      <c r="Q2717" t="s">
        <v>584</v>
      </c>
      <c r="R2717" t="s">
        <v>585</v>
      </c>
      <c r="S2717" t="s">
        <v>67</v>
      </c>
      <c r="T2717" t="s">
        <v>68</v>
      </c>
      <c r="U2717">
        <v>2017</v>
      </c>
      <c r="V2717">
        <v>529033</v>
      </c>
      <c r="W2717" t="s">
        <v>69</v>
      </c>
      <c r="X2717" t="s">
        <v>241</v>
      </c>
      <c r="Y2717">
        <v>426705</v>
      </c>
      <c r="Z2717">
        <v>102328</v>
      </c>
      <c r="AA2717" t="s">
        <v>69</v>
      </c>
      <c r="AB2717" t="s">
        <v>11087</v>
      </c>
      <c r="AC2717">
        <v>529033</v>
      </c>
    </row>
    <row r="2718" spans="1:29">
      <c r="A2718">
        <f t="shared" ca="1" si="42"/>
        <v>0.87707689469996031</v>
      </c>
      <c r="B2718" t="s">
        <v>127</v>
      </c>
      <c r="C2718">
        <v>9266505</v>
      </c>
      <c r="D2718" s="2">
        <v>42858</v>
      </c>
      <c r="E2718" t="s">
        <v>76</v>
      </c>
      <c r="F2718" t="s">
        <v>11088</v>
      </c>
      <c r="G2718">
        <v>5</v>
      </c>
      <c r="H2718" t="s">
        <v>58</v>
      </c>
      <c r="I2718" t="s">
        <v>130</v>
      </c>
      <c r="J2718">
        <v>100556</v>
      </c>
      <c r="K2718">
        <v>5</v>
      </c>
      <c r="L2718" s="2">
        <v>41470</v>
      </c>
      <c r="M2718" s="2">
        <v>43585</v>
      </c>
      <c r="N2718" t="s">
        <v>845</v>
      </c>
      <c r="O2718">
        <v>28</v>
      </c>
      <c r="P2718" t="s">
        <v>1392</v>
      </c>
      <c r="Q2718" t="s">
        <v>1393</v>
      </c>
      <c r="R2718" t="s">
        <v>149</v>
      </c>
      <c r="S2718" t="s">
        <v>85</v>
      </c>
      <c r="T2718" t="s">
        <v>68</v>
      </c>
      <c r="U2718">
        <v>2017</v>
      </c>
      <c r="V2718">
        <v>558136</v>
      </c>
      <c r="W2718" t="s">
        <v>69</v>
      </c>
      <c r="X2718" t="s">
        <v>127</v>
      </c>
      <c r="Y2718">
        <v>338835</v>
      </c>
      <c r="Z2718">
        <v>219301</v>
      </c>
      <c r="AA2718" t="s">
        <v>69</v>
      </c>
      <c r="AB2718" t="s">
        <v>11089</v>
      </c>
      <c r="AC2718">
        <v>558136</v>
      </c>
    </row>
    <row r="2719" spans="1:29">
      <c r="A2719">
        <f t="shared" ca="1" si="42"/>
        <v>0.22663178550628593</v>
      </c>
      <c r="B2719" t="s">
        <v>199</v>
      </c>
      <c r="C2719">
        <v>9514075</v>
      </c>
      <c r="D2719" s="2">
        <v>43266</v>
      </c>
      <c r="E2719" t="s">
        <v>56</v>
      </c>
      <c r="F2719" t="s">
        <v>11090</v>
      </c>
      <c r="G2719">
        <v>5</v>
      </c>
      <c r="H2719" t="s">
        <v>58</v>
      </c>
      <c r="I2719" t="s">
        <v>149</v>
      </c>
      <c r="J2719">
        <v>187040</v>
      </c>
      <c r="K2719">
        <v>6</v>
      </c>
      <c r="L2719" s="2">
        <v>41823</v>
      </c>
      <c r="M2719" s="2">
        <v>44377</v>
      </c>
      <c r="N2719" t="s">
        <v>570</v>
      </c>
      <c r="O2719">
        <v>98</v>
      </c>
      <c r="P2719" t="s">
        <v>3917</v>
      </c>
      <c r="Q2719" t="s">
        <v>3918</v>
      </c>
      <c r="R2719" t="s">
        <v>689</v>
      </c>
      <c r="S2719" t="s">
        <v>67</v>
      </c>
      <c r="T2719" t="s">
        <v>68</v>
      </c>
      <c r="U2719">
        <v>2018</v>
      </c>
      <c r="V2719">
        <v>274620</v>
      </c>
      <c r="W2719" t="s">
        <v>69</v>
      </c>
      <c r="X2719" t="s">
        <v>199</v>
      </c>
      <c r="Y2719">
        <v>207500</v>
      </c>
      <c r="Z2719">
        <v>67120</v>
      </c>
      <c r="AA2719" t="s">
        <v>69</v>
      </c>
      <c r="AB2719" t="s">
        <v>11091</v>
      </c>
      <c r="AC2719">
        <v>274620</v>
      </c>
    </row>
    <row r="2720" spans="1:29">
      <c r="A2720">
        <f t="shared" ca="1" si="42"/>
        <v>0.48418430524980383</v>
      </c>
      <c r="B2720" t="s">
        <v>75</v>
      </c>
      <c r="C2720">
        <v>9279039</v>
      </c>
      <c r="D2720" s="2">
        <v>42919</v>
      </c>
      <c r="E2720" t="s">
        <v>76</v>
      </c>
      <c r="F2720" t="s">
        <v>11092</v>
      </c>
      <c r="G2720">
        <v>5</v>
      </c>
      <c r="H2720" t="s">
        <v>58</v>
      </c>
      <c r="I2720" t="s">
        <v>78</v>
      </c>
      <c r="J2720">
        <v>46838</v>
      </c>
      <c r="K2720">
        <v>4</v>
      </c>
      <c r="L2720" s="2">
        <v>41805</v>
      </c>
      <c r="M2720" s="2">
        <v>43830</v>
      </c>
      <c r="N2720" t="s">
        <v>7880</v>
      </c>
      <c r="O2720">
        <v>37</v>
      </c>
      <c r="P2720" t="s">
        <v>1741</v>
      </c>
      <c r="Q2720" t="s">
        <v>1742</v>
      </c>
      <c r="R2720" t="s">
        <v>149</v>
      </c>
      <c r="S2720" t="s">
        <v>729</v>
      </c>
      <c r="T2720" t="s">
        <v>68</v>
      </c>
      <c r="U2720">
        <v>2017</v>
      </c>
      <c r="V2720">
        <v>697801</v>
      </c>
      <c r="W2720" t="s">
        <v>69</v>
      </c>
      <c r="X2720" t="s">
        <v>92</v>
      </c>
      <c r="Y2720">
        <v>100000</v>
      </c>
      <c r="Z2720">
        <v>0</v>
      </c>
      <c r="AA2720" t="s">
        <v>69</v>
      </c>
      <c r="AB2720" t="s">
        <v>11093</v>
      </c>
      <c r="AC2720">
        <v>100000</v>
      </c>
    </row>
    <row r="2721" spans="1:29">
      <c r="A2721">
        <f t="shared" ca="1" si="42"/>
        <v>0.98687756292752704</v>
      </c>
      <c r="B2721" t="s">
        <v>75</v>
      </c>
      <c r="C2721">
        <v>9474545</v>
      </c>
      <c r="D2721" s="2">
        <v>43238</v>
      </c>
      <c r="E2721" t="s">
        <v>76</v>
      </c>
      <c r="F2721" t="s">
        <v>11094</v>
      </c>
      <c r="G2721">
        <v>5</v>
      </c>
      <c r="H2721" t="s">
        <v>58</v>
      </c>
      <c r="I2721" t="s">
        <v>78</v>
      </c>
      <c r="J2721">
        <v>1228</v>
      </c>
      <c r="K2721">
        <v>38</v>
      </c>
      <c r="L2721" s="2">
        <v>33618</v>
      </c>
      <c r="M2721" s="2">
        <v>43951</v>
      </c>
      <c r="N2721" t="s">
        <v>2047</v>
      </c>
      <c r="O2721">
        <v>30</v>
      </c>
      <c r="P2721" t="s">
        <v>747</v>
      </c>
      <c r="Q2721" t="s">
        <v>748</v>
      </c>
      <c r="R2721" t="s">
        <v>176</v>
      </c>
      <c r="S2721" t="s">
        <v>67</v>
      </c>
      <c r="T2721" t="s">
        <v>68</v>
      </c>
      <c r="U2721">
        <v>2018</v>
      </c>
      <c r="V2721">
        <v>394250</v>
      </c>
      <c r="W2721" t="s">
        <v>69</v>
      </c>
      <c r="X2721" t="s">
        <v>75</v>
      </c>
      <c r="Y2721">
        <v>247956</v>
      </c>
      <c r="Z2721">
        <v>146294</v>
      </c>
      <c r="AA2721" t="s">
        <v>69</v>
      </c>
      <c r="AB2721" t="s">
        <v>11095</v>
      </c>
      <c r="AC2721">
        <v>394250</v>
      </c>
    </row>
    <row r="2722" spans="1:29">
      <c r="A2722">
        <f t="shared" ca="1" si="42"/>
        <v>0.48271969304056217</v>
      </c>
      <c r="B2722" t="s">
        <v>254</v>
      </c>
      <c r="C2722">
        <v>9537636</v>
      </c>
      <c r="D2722" s="2">
        <v>43299</v>
      </c>
      <c r="E2722" t="s">
        <v>56</v>
      </c>
      <c r="F2722" t="s">
        <v>11096</v>
      </c>
      <c r="G2722">
        <v>5</v>
      </c>
      <c r="H2722" t="s">
        <v>58</v>
      </c>
      <c r="I2722" t="s">
        <v>256</v>
      </c>
      <c r="J2722">
        <v>116119</v>
      </c>
      <c r="K2722">
        <v>4</v>
      </c>
      <c r="L2722" s="2">
        <v>42267</v>
      </c>
      <c r="M2722" s="2">
        <v>44408</v>
      </c>
      <c r="N2722" t="s">
        <v>388</v>
      </c>
      <c r="O2722">
        <v>1</v>
      </c>
      <c r="P2722" t="s">
        <v>583</v>
      </c>
      <c r="Q2722" t="s">
        <v>584</v>
      </c>
      <c r="R2722" t="s">
        <v>585</v>
      </c>
      <c r="S2722" t="s">
        <v>67</v>
      </c>
      <c r="T2722" t="s">
        <v>68</v>
      </c>
      <c r="U2722">
        <v>2018</v>
      </c>
      <c r="V2722">
        <v>297440</v>
      </c>
      <c r="W2722" t="s">
        <v>69</v>
      </c>
      <c r="X2722" t="s">
        <v>254</v>
      </c>
      <c r="Y2722">
        <v>200000</v>
      </c>
      <c r="Z2722">
        <v>97440</v>
      </c>
      <c r="AA2722" t="s">
        <v>69</v>
      </c>
      <c r="AB2722" t="s">
        <v>11097</v>
      </c>
      <c r="AC2722">
        <v>297440</v>
      </c>
    </row>
    <row r="2723" spans="1:29">
      <c r="A2723">
        <f t="shared" ca="1" si="42"/>
        <v>0.68639056581725144</v>
      </c>
      <c r="B2723" t="s">
        <v>241</v>
      </c>
      <c r="C2723">
        <v>9393234</v>
      </c>
      <c r="D2723" s="2">
        <v>43085</v>
      </c>
      <c r="E2723" t="s">
        <v>56</v>
      </c>
      <c r="F2723" t="s">
        <v>11098</v>
      </c>
      <c r="G2723">
        <v>5</v>
      </c>
      <c r="H2723" t="s">
        <v>58</v>
      </c>
      <c r="I2723" t="s">
        <v>243</v>
      </c>
      <c r="J2723">
        <v>86392</v>
      </c>
      <c r="K2723">
        <v>9</v>
      </c>
      <c r="L2723" s="2">
        <v>38791</v>
      </c>
      <c r="M2723" s="2">
        <v>43799</v>
      </c>
      <c r="N2723" t="s">
        <v>480</v>
      </c>
      <c r="O2723">
        <v>9</v>
      </c>
      <c r="P2723" t="s">
        <v>572</v>
      </c>
      <c r="Q2723" t="s">
        <v>175</v>
      </c>
      <c r="R2723" t="s">
        <v>176</v>
      </c>
      <c r="S2723" t="s">
        <v>67</v>
      </c>
      <c r="T2723" t="s">
        <v>68</v>
      </c>
      <c r="U2723">
        <v>2018</v>
      </c>
      <c r="V2723">
        <v>382132</v>
      </c>
      <c r="W2723" t="s">
        <v>69</v>
      </c>
      <c r="X2723" t="s">
        <v>241</v>
      </c>
      <c r="Y2723">
        <v>241093</v>
      </c>
      <c r="Z2723">
        <v>141039</v>
      </c>
      <c r="AA2723" t="s">
        <v>69</v>
      </c>
      <c r="AB2723" t="s">
        <v>11099</v>
      </c>
      <c r="AC2723">
        <v>382132</v>
      </c>
    </row>
    <row r="2724" spans="1:29">
      <c r="A2724">
        <f t="shared" ca="1" si="42"/>
        <v>0.59678517028794442</v>
      </c>
      <c r="B2724" t="s">
        <v>286</v>
      </c>
      <c r="C2724">
        <v>9231265</v>
      </c>
      <c r="D2724" s="2">
        <v>42793</v>
      </c>
      <c r="E2724" t="s">
        <v>11100</v>
      </c>
      <c r="F2724" t="s">
        <v>11101</v>
      </c>
      <c r="G2724">
        <v>5</v>
      </c>
      <c r="H2724" t="s">
        <v>58</v>
      </c>
      <c r="I2724" t="s">
        <v>289</v>
      </c>
      <c r="J2724">
        <v>117818</v>
      </c>
      <c r="K2724">
        <v>3</v>
      </c>
      <c r="L2724" s="2">
        <v>42064</v>
      </c>
      <c r="M2724" s="2">
        <v>43524</v>
      </c>
      <c r="N2724" t="s">
        <v>11102</v>
      </c>
      <c r="O2724" t="s">
        <v>677</v>
      </c>
      <c r="P2724" t="s">
        <v>11103</v>
      </c>
      <c r="Q2724" t="s">
        <v>679</v>
      </c>
      <c r="R2724" t="s">
        <v>680</v>
      </c>
      <c r="S2724" t="s">
        <v>681</v>
      </c>
      <c r="T2724" t="s">
        <v>68</v>
      </c>
      <c r="U2724">
        <v>2017</v>
      </c>
      <c r="V2724">
        <v>209008</v>
      </c>
      <c r="W2724" t="s">
        <v>69</v>
      </c>
      <c r="X2724" t="s">
        <v>286</v>
      </c>
      <c r="Y2724">
        <v>193526</v>
      </c>
      <c r="Z2724">
        <v>15482</v>
      </c>
      <c r="AA2724" t="s">
        <v>69</v>
      </c>
      <c r="AB2724" t="s">
        <v>11104</v>
      </c>
      <c r="AC2724">
        <v>209008</v>
      </c>
    </row>
    <row r="2725" spans="1:29">
      <c r="A2725">
        <f t="shared" ca="1" si="42"/>
        <v>8.7493459169733612E-2</v>
      </c>
      <c r="B2725" t="s">
        <v>405</v>
      </c>
      <c r="C2725">
        <v>9491772</v>
      </c>
      <c r="D2725" s="2">
        <v>43238</v>
      </c>
      <c r="E2725" t="s">
        <v>56</v>
      </c>
      <c r="F2725" t="s">
        <v>11105</v>
      </c>
      <c r="G2725">
        <v>5</v>
      </c>
      <c r="H2725" t="s">
        <v>58</v>
      </c>
      <c r="I2725" t="s">
        <v>407</v>
      </c>
      <c r="J2725">
        <v>38138</v>
      </c>
      <c r="K2725">
        <v>5</v>
      </c>
      <c r="L2725" s="2">
        <v>41791</v>
      </c>
      <c r="M2725" s="2">
        <v>44347</v>
      </c>
      <c r="N2725" t="s">
        <v>5611</v>
      </c>
      <c r="O2725">
        <v>10</v>
      </c>
      <c r="P2725" t="s">
        <v>216</v>
      </c>
      <c r="Q2725" t="s">
        <v>217</v>
      </c>
      <c r="R2725" t="s">
        <v>120</v>
      </c>
      <c r="S2725" t="s">
        <v>85</v>
      </c>
      <c r="T2725" t="s">
        <v>68</v>
      </c>
      <c r="U2725">
        <v>2018</v>
      </c>
      <c r="V2725">
        <v>360895</v>
      </c>
      <c r="W2725" t="s">
        <v>69</v>
      </c>
      <c r="X2725" t="s">
        <v>405</v>
      </c>
      <c r="Y2725">
        <v>225000</v>
      </c>
      <c r="Z2725">
        <v>135895</v>
      </c>
      <c r="AA2725" t="s">
        <v>69</v>
      </c>
      <c r="AB2725" t="s">
        <v>11106</v>
      </c>
      <c r="AC2725">
        <v>360895</v>
      </c>
    </row>
    <row r="2726" spans="1:29">
      <c r="A2726">
        <f t="shared" ca="1" si="42"/>
        <v>0.59394279987323906</v>
      </c>
      <c r="B2726" t="s">
        <v>199</v>
      </c>
      <c r="C2726">
        <v>9284424</v>
      </c>
      <c r="D2726" s="2">
        <v>42852</v>
      </c>
      <c r="E2726" t="s">
        <v>4772</v>
      </c>
      <c r="F2726" t="s">
        <v>11107</v>
      </c>
      <c r="G2726">
        <v>5</v>
      </c>
      <c r="H2726" t="s">
        <v>58</v>
      </c>
      <c r="I2726" t="s">
        <v>149</v>
      </c>
      <c r="J2726">
        <v>175215</v>
      </c>
      <c r="K2726">
        <v>5</v>
      </c>
      <c r="L2726" s="2">
        <v>41395</v>
      </c>
      <c r="M2726" s="2">
        <v>43951</v>
      </c>
      <c r="N2726" t="s">
        <v>201</v>
      </c>
      <c r="O2726">
        <v>7</v>
      </c>
      <c r="P2726" t="s">
        <v>259</v>
      </c>
      <c r="Q2726" t="s">
        <v>190</v>
      </c>
      <c r="R2726" t="s">
        <v>191</v>
      </c>
      <c r="S2726" t="s">
        <v>260</v>
      </c>
      <c r="T2726" t="s">
        <v>68</v>
      </c>
      <c r="U2726">
        <v>2017</v>
      </c>
      <c r="V2726">
        <v>579042</v>
      </c>
      <c r="W2726" t="s">
        <v>69</v>
      </c>
      <c r="X2726" t="s">
        <v>199</v>
      </c>
      <c r="Y2726">
        <v>417174</v>
      </c>
      <c r="Z2726">
        <v>161868</v>
      </c>
      <c r="AA2726" t="s">
        <v>69</v>
      </c>
      <c r="AB2726" t="s">
        <v>11108</v>
      </c>
      <c r="AC2726">
        <v>579042</v>
      </c>
    </row>
    <row r="2727" spans="1:29">
      <c r="A2727">
        <f t="shared" ca="1" si="42"/>
        <v>0.62360155810444839</v>
      </c>
      <c r="B2727" t="s">
        <v>687</v>
      </c>
      <c r="C2727">
        <v>9231268</v>
      </c>
      <c r="D2727" s="2">
        <v>42781</v>
      </c>
      <c r="E2727" t="s">
        <v>76</v>
      </c>
      <c r="F2727" t="s">
        <v>11109</v>
      </c>
      <c r="G2727">
        <v>5</v>
      </c>
      <c r="H2727" t="s">
        <v>58</v>
      </c>
      <c r="I2727" t="s">
        <v>689</v>
      </c>
      <c r="J2727">
        <v>12510</v>
      </c>
      <c r="K2727">
        <v>5</v>
      </c>
      <c r="L2727" s="2">
        <v>41334</v>
      </c>
      <c r="M2727" s="2">
        <v>43524</v>
      </c>
      <c r="N2727" t="s">
        <v>113</v>
      </c>
      <c r="O2727">
        <v>7</v>
      </c>
      <c r="P2727" t="s">
        <v>189</v>
      </c>
      <c r="Q2727" t="s">
        <v>190</v>
      </c>
      <c r="R2727" t="s">
        <v>191</v>
      </c>
      <c r="S2727" t="s">
        <v>67</v>
      </c>
      <c r="T2727" t="s">
        <v>68</v>
      </c>
      <c r="U2727">
        <v>2017</v>
      </c>
      <c r="V2727">
        <v>331315</v>
      </c>
      <c r="W2727" t="s">
        <v>69</v>
      </c>
      <c r="X2727" t="s">
        <v>687</v>
      </c>
      <c r="Y2727">
        <v>225000</v>
      </c>
      <c r="Z2727">
        <v>106315</v>
      </c>
      <c r="AA2727" t="s">
        <v>69</v>
      </c>
      <c r="AB2727" t="s">
        <v>11110</v>
      </c>
      <c r="AC2727">
        <v>331315</v>
      </c>
    </row>
    <row r="2728" spans="1:29">
      <c r="A2728">
        <f t="shared" ca="1" si="42"/>
        <v>0.4979611554378377</v>
      </c>
      <c r="B2728" t="s">
        <v>254</v>
      </c>
      <c r="C2728">
        <v>9306836</v>
      </c>
      <c r="D2728" s="2">
        <v>42935</v>
      </c>
      <c r="E2728" t="s">
        <v>76</v>
      </c>
      <c r="F2728" t="s">
        <v>11111</v>
      </c>
      <c r="G2728">
        <v>5</v>
      </c>
      <c r="H2728" t="s">
        <v>58</v>
      </c>
      <c r="I2728" t="s">
        <v>256</v>
      </c>
      <c r="J2728">
        <v>86703</v>
      </c>
      <c r="K2728">
        <v>9</v>
      </c>
      <c r="L2728" s="2">
        <v>39783</v>
      </c>
      <c r="M2728" s="2">
        <v>43677</v>
      </c>
      <c r="N2728" t="s">
        <v>911</v>
      </c>
      <c r="O2728">
        <v>19</v>
      </c>
      <c r="P2728" t="s">
        <v>481</v>
      </c>
      <c r="Q2728" t="s">
        <v>482</v>
      </c>
      <c r="R2728" t="s">
        <v>120</v>
      </c>
      <c r="S2728" t="s">
        <v>85</v>
      </c>
      <c r="T2728" t="s">
        <v>68</v>
      </c>
      <c r="U2728">
        <v>2017</v>
      </c>
      <c r="V2728">
        <v>254340</v>
      </c>
      <c r="W2728" t="s">
        <v>69</v>
      </c>
      <c r="X2728" t="s">
        <v>254</v>
      </c>
      <c r="Y2728">
        <v>165771</v>
      </c>
      <c r="Z2728">
        <v>88569</v>
      </c>
      <c r="AA2728" t="s">
        <v>69</v>
      </c>
      <c r="AB2728" t="s">
        <v>11112</v>
      </c>
      <c r="AC2728">
        <v>254340</v>
      </c>
    </row>
    <row r="2729" spans="1:29">
      <c r="A2729">
        <f t="shared" ca="1" si="42"/>
        <v>8.581864339767864E-2</v>
      </c>
      <c r="B2729" t="s">
        <v>241</v>
      </c>
      <c r="C2729">
        <v>9242058</v>
      </c>
      <c r="D2729" s="2">
        <v>42805</v>
      </c>
      <c r="E2729" t="s">
        <v>724</v>
      </c>
      <c r="F2729" t="s">
        <v>11113</v>
      </c>
      <c r="G2729">
        <v>5</v>
      </c>
      <c r="H2729" t="s">
        <v>58</v>
      </c>
      <c r="I2729" t="s">
        <v>243</v>
      </c>
      <c r="J2729">
        <v>104184</v>
      </c>
      <c r="K2729">
        <v>7</v>
      </c>
      <c r="L2729" s="2">
        <v>40764</v>
      </c>
      <c r="M2729" s="2">
        <v>43524</v>
      </c>
      <c r="N2729" t="s">
        <v>11114</v>
      </c>
      <c r="O2729">
        <v>3</v>
      </c>
      <c r="P2729" t="s">
        <v>9779</v>
      </c>
      <c r="Q2729" t="s">
        <v>9780</v>
      </c>
      <c r="R2729" t="s">
        <v>5561</v>
      </c>
      <c r="S2729" t="s">
        <v>67</v>
      </c>
      <c r="T2729" t="s">
        <v>68</v>
      </c>
      <c r="U2729">
        <v>2017</v>
      </c>
      <c r="V2729">
        <v>245921</v>
      </c>
      <c r="W2729" t="s">
        <v>69</v>
      </c>
      <c r="X2729" t="s">
        <v>241</v>
      </c>
      <c r="Y2729">
        <v>541211</v>
      </c>
      <c r="Z2729">
        <v>176037</v>
      </c>
      <c r="AA2729" t="s">
        <v>69</v>
      </c>
      <c r="AB2729" t="s">
        <v>11115</v>
      </c>
      <c r="AC2729">
        <v>245921</v>
      </c>
    </row>
    <row r="2730" spans="1:29">
      <c r="A2730">
        <f t="shared" ca="1" si="42"/>
        <v>0.35931189681835618</v>
      </c>
      <c r="B2730" t="s">
        <v>241</v>
      </c>
      <c r="C2730">
        <v>9288224</v>
      </c>
      <c r="D2730" s="2">
        <v>42872</v>
      </c>
      <c r="E2730" t="s">
        <v>76</v>
      </c>
      <c r="F2730" t="s">
        <v>11116</v>
      </c>
      <c r="G2730">
        <v>5</v>
      </c>
      <c r="H2730" t="s">
        <v>58</v>
      </c>
      <c r="I2730" t="s">
        <v>243</v>
      </c>
      <c r="J2730">
        <v>116522</v>
      </c>
      <c r="K2730">
        <v>5</v>
      </c>
      <c r="L2730" s="2">
        <v>41501</v>
      </c>
      <c r="M2730" s="2">
        <v>43616</v>
      </c>
      <c r="N2730" t="s">
        <v>3822</v>
      </c>
      <c r="O2730">
        <v>11</v>
      </c>
      <c r="P2730" t="s">
        <v>3281</v>
      </c>
      <c r="Q2730" t="s">
        <v>533</v>
      </c>
      <c r="R2730" t="s">
        <v>149</v>
      </c>
      <c r="S2730" t="s">
        <v>260</v>
      </c>
      <c r="T2730" t="s">
        <v>68</v>
      </c>
      <c r="U2730">
        <v>2017</v>
      </c>
      <c r="V2730">
        <v>585633</v>
      </c>
      <c r="W2730" t="s">
        <v>69</v>
      </c>
      <c r="X2730" t="s">
        <v>241</v>
      </c>
      <c r="Y2730">
        <v>417108</v>
      </c>
      <c r="Z2730">
        <v>168525</v>
      </c>
      <c r="AA2730" t="s">
        <v>69</v>
      </c>
      <c r="AB2730" t="s">
        <v>11117</v>
      </c>
      <c r="AC2730">
        <v>585633</v>
      </c>
    </row>
    <row r="2731" spans="1:29">
      <c r="A2731">
        <f t="shared" ca="1" si="42"/>
        <v>0.77515337817217855</v>
      </c>
      <c r="B2731" t="s">
        <v>254</v>
      </c>
      <c r="C2731">
        <v>9517068</v>
      </c>
      <c r="D2731" s="2">
        <v>43272</v>
      </c>
      <c r="E2731" t="s">
        <v>56</v>
      </c>
      <c r="F2731" t="s">
        <v>11118</v>
      </c>
      <c r="G2731">
        <v>5</v>
      </c>
      <c r="H2731" t="s">
        <v>58</v>
      </c>
      <c r="I2731" t="s">
        <v>256</v>
      </c>
      <c r="J2731">
        <v>93285</v>
      </c>
      <c r="K2731">
        <v>9</v>
      </c>
      <c r="L2731" s="2">
        <v>40238</v>
      </c>
      <c r="M2731" s="2">
        <v>44012</v>
      </c>
      <c r="N2731" t="s">
        <v>507</v>
      </c>
      <c r="O2731">
        <v>3</v>
      </c>
      <c r="P2731" t="s">
        <v>553</v>
      </c>
      <c r="Q2731" t="s">
        <v>554</v>
      </c>
      <c r="R2731" t="s">
        <v>555</v>
      </c>
      <c r="S2731" t="s">
        <v>85</v>
      </c>
      <c r="T2731" t="s">
        <v>68</v>
      </c>
      <c r="U2731">
        <v>2018</v>
      </c>
      <c r="V2731">
        <v>310816</v>
      </c>
      <c r="W2731" t="s">
        <v>69</v>
      </c>
      <c r="X2731" t="s">
        <v>254</v>
      </c>
      <c r="Y2731">
        <v>205000</v>
      </c>
      <c r="Z2731">
        <v>105816</v>
      </c>
      <c r="AA2731" t="s">
        <v>69</v>
      </c>
      <c r="AB2731" t="s">
        <v>11119</v>
      </c>
      <c r="AC2731">
        <v>310816</v>
      </c>
    </row>
    <row r="2732" spans="1:29">
      <c r="A2732">
        <f t="shared" ca="1" si="42"/>
        <v>0.33772888106485477</v>
      </c>
      <c r="B2732" t="s">
        <v>327</v>
      </c>
      <c r="C2732">
        <v>9334189</v>
      </c>
      <c r="D2732" s="2">
        <v>42937</v>
      </c>
      <c r="E2732" t="s">
        <v>7398</v>
      </c>
      <c r="F2732" t="s">
        <v>9019</v>
      </c>
      <c r="G2732">
        <v>5</v>
      </c>
      <c r="H2732" t="s">
        <v>58</v>
      </c>
      <c r="I2732" t="s">
        <v>330</v>
      </c>
      <c r="J2732">
        <v>18659</v>
      </c>
      <c r="K2732">
        <v>5</v>
      </c>
      <c r="L2732" s="2">
        <v>41542</v>
      </c>
      <c r="M2732" s="2">
        <v>43343</v>
      </c>
      <c r="N2732" t="s">
        <v>7400</v>
      </c>
      <c r="O2732">
        <v>7</v>
      </c>
      <c r="P2732" t="s">
        <v>2236</v>
      </c>
      <c r="Q2732" t="s">
        <v>472</v>
      </c>
      <c r="R2732" t="s">
        <v>311</v>
      </c>
      <c r="S2732" t="s">
        <v>67</v>
      </c>
      <c r="T2732" t="s">
        <v>68</v>
      </c>
      <c r="U2732">
        <v>2017</v>
      </c>
      <c r="V2732">
        <v>662438</v>
      </c>
      <c r="W2732" t="s">
        <v>69</v>
      </c>
      <c r="X2732" t="s">
        <v>1683</v>
      </c>
      <c r="Y2732">
        <v>228034</v>
      </c>
      <c r="Z2732">
        <v>103185</v>
      </c>
      <c r="AA2732" t="s">
        <v>69</v>
      </c>
      <c r="AB2732" t="s">
        <v>9020</v>
      </c>
      <c r="AC2732">
        <v>331219</v>
      </c>
    </row>
    <row r="2733" spans="1:29">
      <c r="A2733">
        <f t="shared" ca="1" si="42"/>
        <v>0.89900247991648052</v>
      </c>
      <c r="B2733" t="s">
        <v>55</v>
      </c>
      <c r="C2733">
        <v>9293379</v>
      </c>
      <c r="D2733" s="2">
        <v>42893</v>
      </c>
      <c r="E2733" t="s">
        <v>76</v>
      </c>
      <c r="F2733" t="s">
        <v>11120</v>
      </c>
      <c r="G2733">
        <v>5</v>
      </c>
      <c r="H2733" t="s">
        <v>58</v>
      </c>
      <c r="I2733" t="s">
        <v>59</v>
      </c>
      <c r="J2733">
        <v>78041</v>
      </c>
      <c r="K2733">
        <v>5</v>
      </c>
      <c r="L2733" s="2">
        <v>41426</v>
      </c>
      <c r="M2733" s="2">
        <v>43616</v>
      </c>
      <c r="N2733" t="s">
        <v>1608</v>
      </c>
      <c r="O2733">
        <v>26</v>
      </c>
      <c r="P2733" t="s">
        <v>804</v>
      </c>
      <c r="Q2733" t="s">
        <v>805</v>
      </c>
      <c r="R2733" t="s">
        <v>120</v>
      </c>
      <c r="S2733" t="s">
        <v>67</v>
      </c>
      <c r="T2733" t="s">
        <v>68</v>
      </c>
      <c r="U2733">
        <v>2017</v>
      </c>
      <c r="V2733">
        <v>348906</v>
      </c>
      <c r="W2733" t="s">
        <v>69</v>
      </c>
      <c r="X2733" t="s">
        <v>55</v>
      </c>
      <c r="Y2733">
        <v>218750</v>
      </c>
      <c r="Z2733">
        <v>130156</v>
      </c>
      <c r="AA2733" t="s">
        <v>69</v>
      </c>
      <c r="AB2733" t="s">
        <v>11121</v>
      </c>
      <c r="AC2733">
        <v>348906</v>
      </c>
    </row>
    <row r="2734" spans="1:29">
      <c r="A2734">
        <f t="shared" ca="1" si="42"/>
        <v>0.57324479767473768</v>
      </c>
      <c r="B2734" t="s">
        <v>303</v>
      </c>
      <c r="C2734">
        <v>9470868</v>
      </c>
      <c r="D2734" s="2">
        <v>43227</v>
      </c>
      <c r="E2734" t="s">
        <v>3508</v>
      </c>
      <c r="F2734" t="s">
        <v>11122</v>
      </c>
      <c r="G2734">
        <v>5</v>
      </c>
      <c r="H2734" t="s">
        <v>58</v>
      </c>
      <c r="I2734" t="s">
        <v>305</v>
      </c>
      <c r="J2734">
        <v>103385</v>
      </c>
      <c r="K2734">
        <v>5</v>
      </c>
      <c r="L2734" s="2">
        <v>41774</v>
      </c>
      <c r="M2734" s="2">
        <v>44316</v>
      </c>
      <c r="N2734" t="s">
        <v>11123</v>
      </c>
      <c r="O2734">
        <v>12</v>
      </c>
      <c r="P2734" t="s">
        <v>6032</v>
      </c>
      <c r="Q2734" t="s">
        <v>6033</v>
      </c>
      <c r="R2734" t="s">
        <v>149</v>
      </c>
      <c r="S2734" t="s">
        <v>260</v>
      </c>
      <c r="T2734" t="s">
        <v>68</v>
      </c>
      <c r="U2734">
        <v>2018</v>
      </c>
      <c r="V2734">
        <v>650087</v>
      </c>
      <c r="W2734" t="s">
        <v>69</v>
      </c>
      <c r="X2734" t="s">
        <v>303</v>
      </c>
      <c r="Y2734">
        <v>437803</v>
      </c>
      <c r="Z2734">
        <v>212284</v>
      </c>
      <c r="AA2734" t="s">
        <v>69</v>
      </c>
      <c r="AB2734" t="s">
        <v>11124</v>
      </c>
      <c r="AC2734">
        <v>650087</v>
      </c>
    </row>
    <row r="2735" spans="1:29">
      <c r="A2735">
        <f t="shared" ca="1" si="42"/>
        <v>6.0889997303958165E-2</v>
      </c>
      <c r="B2735" t="s">
        <v>241</v>
      </c>
      <c r="C2735">
        <v>9249957</v>
      </c>
      <c r="D2735" s="2">
        <v>42804</v>
      </c>
      <c r="E2735" t="s">
        <v>76</v>
      </c>
      <c r="F2735" t="s">
        <v>11125</v>
      </c>
      <c r="G2735">
        <v>5</v>
      </c>
      <c r="H2735" t="s">
        <v>58</v>
      </c>
      <c r="I2735" t="s">
        <v>243</v>
      </c>
      <c r="J2735">
        <v>88554</v>
      </c>
      <c r="K2735">
        <v>9</v>
      </c>
      <c r="L2735" s="2">
        <v>39448</v>
      </c>
      <c r="M2735" s="2">
        <v>43555</v>
      </c>
      <c r="N2735" t="s">
        <v>1630</v>
      </c>
      <c r="O2735">
        <v>5</v>
      </c>
      <c r="P2735" t="s">
        <v>1261</v>
      </c>
      <c r="Q2735" t="s">
        <v>1262</v>
      </c>
      <c r="R2735" t="s">
        <v>236</v>
      </c>
      <c r="S2735" t="s">
        <v>67</v>
      </c>
      <c r="T2735" t="s">
        <v>68</v>
      </c>
      <c r="U2735">
        <v>2017</v>
      </c>
      <c r="V2735">
        <v>520415</v>
      </c>
      <c r="W2735" t="s">
        <v>69</v>
      </c>
      <c r="X2735" t="s">
        <v>241</v>
      </c>
      <c r="Y2735">
        <v>371303</v>
      </c>
      <c r="Z2735">
        <v>149112</v>
      </c>
      <c r="AA2735" t="s">
        <v>69</v>
      </c>
      <c r="AB2735" t="s">
        <v>11126</v>
      </c>
      <c r="AC2735">
        <v>520415</v>
      </c>
    </row>
    <row r="2736" spans="1:29">
      <c r="A2736">
        <f t="shared" ca="1" si="42"/>
        <v>0.68861577914403316</v>
      </c>
      <c r="B2736" t="s">
        <v>254</v>
      </c>
      <c r="C2736">
        <v>9517067</v>
      </c>
      <c r="D2736" s="2">
        <v>43276</v>
      </c>
      <c r="E2736" t="s">
        <v>56</v>
      </c>
      <c r="F2736" t="s">
        <v>11127</v>
      </c>
      <c r="G2736">
        <v>5</v>
      </c>
      <c r="H2736" t="s">
        <v>58</v>
      </c>
      <c r="I2736" t="s">
        <v>256</v>
      </c>
      <c r="J2736">
        <v>98672</v>
      </c>
      <c r="K2736">
        <v>8</v>
      </c>
      <c r="L2736" s="2">
        <v>40756</v>
      </c>
      <c r="M2736" s="2">
        <v>44012</v>
      </c>
      <c r="N2736" t="s">
        <v>3876</v>
      </c>
      <c r="O2736">
        <v>11</v>
      </c>
      <c r="P2736" t="s">
        <v>532</v>
      </c>
      <c r="Q2736" t="s">
        <v>533</v>
      </c>
      <c r="R2736" t="s">
        <v>149</v>
      </c>
      <c r="S2736" t="s">
        <v>67</v>
      </c>
      <c r="T2736" t="s">
        <v>68</v>
      </c>
      <c r="U2736">
        <v>2018</v>
      </c>
      <c r="V2736">
        <v>307266</v>
      </c>
      <c r="W2736" t="s">
        <v>69</v>
      </c>
      <c r="X2736" t="s">
        <v>254</v>
      </c>
      <c r="Y2736">
        <v>197164</v>
      </c>
      <c r="Z2736">
        <v>110102</v>
      </c>
      <c r="AA2736" t="s">
        <v>69</v>
      </c>
      <c r="AB2736" t="s">
        <v>11128</v>
      </c>
      <c r="AC2736">
        <v>307266</v>
      </c>
    </row>
    <row r="2737" spans="1:29">
      <c r="A2737">
        <f t="shared" ca="1" si="42"/>
        <v>0.76017716899600063</v>
      </c>
      <c r="B2737" t="s">
        <v>55</v>
      </c>
      <c r="C2737">
        <v>9477113</v>
      </c>
      <c r="D2737" s="2">
        <v>43206</v>
      </c>
      <c r="E2737" t="s">
        <v>56</v>
      </c>
      <c r="F2737" t="s">
        <v>11129</v>
      </c>
      <c r="G2737">
        <v>5</v>
      </c>
      <c r="H2737" t="s">
        <v>58</v>
      </c>
      <c r="I2737" t="s">
        <v>59</v>
      </c>
      <c r="J2737">
        <v>50223</v>
      </c>
      <c r="K2737">
        <v>14</v>
      </c>
      <c r="L2737" s="2">
        <v>38201</v>
      </c>
      <c r="M2737" s="2">
        <v>43616</v>
      </c>
      <c r="N2737" t="s">
        <v>1608</v>
      </c>
      <c r="O2737">
        <v>16</v>
      </c>
      <c r="P2737" t="s">
        <v>1363</v>
      </c>
      <c r="Q2737" t="s">
        <v>1364</v>
      </c>
      <c r="R2737" t="s">
        <v>149</v>
      </c>
      <c r="S2737" t="s">
        <v>67</v>
      </c>
      <c r="T2737" t="s">
        <v>68</v>
      </c>
      <c r="U2737">
        <v>2018</v>
      </c>
      <c r="V2737">
        <v>351094</v>
      </c>
      <c r="W2737" t="s">
        <v>69</v>
      </c>
      <c r="X2737" t="s">
        <v>55</v>
      </c>
      <c r="Y2737">
        <v>218750</v>
      </c>
      <c r="Z2737">
        <v>132344</v>
      </c>
      <c r="AA2737" t="s">
        <v>69</v>
      </c>
      <c r="AB2737" t="s">
        <v>11130</v>
      </c>
      <c r="AC2737">
        <v>351094</v>
      </c>
    </row>
    <row r="2738" spans="1:29">
      <c r="A2738">
        <f t="shared" ca="1" si="42"/>
        <v>0.85969198905694999</v>
      </c>
      <c r="B2738" t="s">
        <v>182</v>
      </c>
      <c r="C2738">
        <v>9269890</v>
      </c>
      <c r="D2738" s="2">
        <v>42810</v>
      </c>
      <c r="E2738" t="s">
        <v>76</v>
      </c>
      <c r="F2738" t="s">
        <v>11131</v>
      </c>
      <c r="G2738">
        <v>5</v>
      </c>
      <c r="H2738" t="s">
        <v>58</v>
      </c>
      <c r="I2738" t="s">
        <v>185</v>
      </c>
      <c r="J2738">
        <v>23347</v>
      </c>
      <c r="K2738">
        <v>6</v>
      </c>
      <c r="L2738" s="2">
        <v>42352</v>
      </c>
      <c r="M2738" s="2">
        <v>43190</v>
      </c>
      <c r="N2738" t="s">
        <v>2620</v>
      </c>
      <c r="O2738">
        <v>50</v>
      </c>
      <c r="P2738" t="s">
        <v>357</v>
      </c>
      <c r="Q2738" t="s">
        <v>358</v>
      </c>
      <c r="R2738" t="s">
        <v>149</v>
      </c>
      <c r="S2738" t="s">
        <v>67</v>
      </c>
      <c r="T2738" t="s">
        <v>68</v>
      </c>
      <c r="U2738">
        <v>2017</v>
      </c>
      <c r="V2738">
        <v>368125</v>
      </c>
      <c r="W2738" t="s">
        <v>69</v>
      </c>
      <c r="X2738" t="s">
        <v>182</v>
      </c>
      <c r="Y2738">
        <v>237500</v>
      </c>
      <c r="Z2738">
        <v>130625</v>
      </c>
      <c r="AA2738" t="s">
        <v>69</v>
      </c>
      <c r="AB2738" t="s">
        <v>11132</v>
      </c>
      <c r="AC2738">
        <v>368125</v>
      </c>
    </row>
    <row r="2739" spans="1:29">
      <c r="A2739">
        <f t="shared" ca="1" si="42"/>
        <v>0.150199204561559</v>
      </c>
      <c r="B2739" t="s">
        <v>254</v>
      </c>
      <c r="C2739">
        <v>9278194</v>
      </c>
      <c r="D2739" s="2">
        <v>42870</v>
      </c>
      <c r="E2739" t="s">
        <v>56</v>
      </c>
      <c r="F2739" t="s">
        <v>11133</v>
      </c>
      <c r="G2739">
        <v>5</v>
      </c>
      <c r="H2739" t="s">
        <v>58</v>
      </c>
      <c r="I2739" t="s">
        <v>256</v>
      </c>
      <c r="J2739">
        <v>111380</v>
      </c>
      <c r="K2739">
        <v>4</v>
      </c>
      <c r="L2739" s="2">
        <v>41830</v>
      </c>
      <c r="M2739" s="2">
        <v>43616</v>
      </c>
      <c r="N2739" t="s">
        <v>2257</v>
      </c>
      <c r="O2739">
        <v>25</v>
      </c>
      <c r="P2739" t="s">
        <v>666</v>
      </c>
      <c r="Q2739" t="s">
        <v>119</v>
      </c>
      <c r="R2739" t="s">
        <v>120</v>
      </c>
      <c r="S2739" t="s">
        <v>85</v>
      </c>
      <c r="T2739" t="s">
        <v>68</v>
      </c>
      <c r="U2739">
        <v>2017</v>
      </c>
      <c r="V2739">
        <v>291650</v>
      </c>
      <c r="W2739" t="s">
        <v>69</v>
      </c>
      <c r="X2739" t="s">
        <v>254</v>
      </c>
      <c r="Y2739">
        <v>190000</v>
      </c>
      <c r="Z2739">
        <v>101650</v>
      </c>
      <c r="AA2739" t="s">
        <v>69</v>
      </c>
      <c r="AB2739" t="s">
        <v>11134</v>
      </c>
      <c r="AC2739">
        <v>291650</v>
      </c>
    </row>
    <row r="2740" spans="1:29">
      <c r="A2740">
        <f t="shared" ca="1" si="42"/>
        <v>0.37581099011786456</v>
      </c>
      <c r="B2740" t="s">
        <v>254</v>
      </c>
      <c r="C2740">
        <v>9469487</v>
      </c>
      <c r="D2740" s="2">
        <v>43213</v>
      </c>
      <c r="E2740" t="s">
        <v>56</v>
      </c>
      <c r="F2740" t="s">
        <v>11135</v>
      </c>
      <c r="G2740">
        <v>5</v>
      </c>
      <c r="H2740" t="s">
        <v>58</v>
      </c>
      <c r="I2740" t="s">
        <v>256</v>
      </c>
      <c r="J2740">
        <v>101010</v>
      </c>
      <c r="K2740">
        <v>4</v>
      </c>
      <c r="L2740" s="2">
        <v>42125</v>
      </c>
      <c r="M2740" s="2">
        <v>43951</v>
      </c>
      <c r="N2740" t="s">
        <v>920</v>
      </c>
      <c r="O2740">
        <v>7</v>
      </c>
      <c r="P2740" t="s">
        <v>8326</v>
      </c>
      <c r="Q2740" t="s">
        <v>472</v>
      </c>
      <c r="R2740" t="s">
        <v>311</v>
      </c>
      <c r="S2740" t="s">
        <v>67</v>
      </c>
      <c r="T2740" t="s">
        <v>68</v>
      </c>
      <c r="U2740">
        <v>2018</v>
      </c>
      <c r="V2740">
        <v>325684</v>
      </c>
      <c r="W2740" t="s">
        <v>69</v>
      </c>
      <c r="X2740" t="s">
        <v>254</v>
      </c>
      <c r="Y2740">
        <v>216075</v>
      </c>
      <c r="Z2740">
        <v>109609</v>
      </c>
      <c r="AA2740" t="s">
        <v>69</v>
      </c>
      <c r="AB2740" t="s">
        <v>11136</v>
      </c>
      <c r="AC2740">
        <v>325684</v>
      </c>
    </row>
    <row r="2741" spans="1:29">
      <c r="A2741">
        <f t="shared" ca="1" si="42"/>
        <v>0.70707462048835801</v>
      </c>
      <c r="B2741" t="s">
        <v>286</v>
      </c>
      <c r="C2741">
        <v>9481265</v>
      </c>
      <c r="D2741" s="2">
        <v>43224</v>
      </c>
      <c r="E2741" t="s">
        <v>56</v>
      </c>
      <c r="F2741" t="s">
        <v>11137</v>
      </c>
      <c r="G2741">
        <v>5</v>
      </c>
      <c r="H2741" t="s">
        <v>58</v>
      </c>
      <c r="I2741" t="s">
        <v>289</v>
      </c>
      <c r="J2741">
        <v>108751</v>
      </c>
      <c r="K2741">
        <v>5</v>
      </c>
      <c r="L2741" s="2">
        <v>41805</v>
      </c>
      <c r="M2741" s="2">
        <v>43982</v>
      </c>
      <c r="N2741" t="s">
        <v>9189</v>
      </c>
      <c r="O2741">
        <v>7</v>
      </c>
      <c r="P2741" t="s">
        <v>491</v>
      </c>
      <c r="Q2741" t="s">
        <v>492</v>
      </c>
      <c r="R2741" t="s">
        <v>295</v>
      </c>
      <c r="S2741" t="s">
        <v>67</v>
      </c>
      <c r="T2741" t="s">
        <v>68</v>
      </c>
      <c r="U2741">
        <v>2018</v>
      </c>
      <c r="V2741">
        <v>334438</v>
      </c>
      <c r="W2741" t="s">
        <v>69</v>
      </c>
      <c r="X2741" t="s">
        <v>286</v>
      </c>
      <c r="Y2741">
        <v>225000</v>
      </c>
      <c r="Z2741">
        <v>109438</v>
      </c>
      <c r="AA2741" t="s">
        <v>69</v>
      </c>
      <c r="AB2741" t="s">
        <v>11138</v>
      </c>
      <c r="AC2741">
        <v>334438</v>
      </c>
    </row>
    <row r="2742" spans="1:29">
      <c r="A2742">
        <f t="shared" ca="1" si="42"/>
        <v>2.9577637300257198E-2</v>
      </c>
      <c r="B2742" t="s">
        <v>286</v>
      </c>
      <c r="C2742">
        <v>9454253</v>
      </c>
      <c r="D2742" s="2">
        <v>43172</v>
      </c>
      <c r="E2742" t="s">
        <v>56</v>
      </c>
      <c r="F2742" t="s">
        <v>11139</v>
      </c>
      <c r="G2742">
        <v>5</v>
      </c>
      <c r="H2742" t="s">
        <v>58</v>
      </c>
      <c r="I2742" t="s">
        <v>289</v>
      </c>
      <c r="J2742">
        <v>113927</v>
      </c>
      <c r="K2742">
        <v>4</v>
      </c>
      <c r="L2742" s="2">
        <v>42095</v>
      </c>
      <c r="M2742" s="2">
        <v>44286</v>
      </c>
      <c r="N2742" t="s">
        <v>11140</v>
      </c>
      <c r="O2742">
        <v>7</v>
      </c>
      <c r="P2742" t="s">
        <v>7080</v>
      </c>
      <c r="Q2742" t="s">
        <v>472</v>
      </c>
      <c r="R2742" t="s">
        <v>311</v>
      </c>
      <c r="S2742" t="s">
        <v>336</v>
      </c>
      <c r="T2742" t="s">
        <v>68</v>
      </c>
      <c r="U2742">
        <v>2018</v>
      </c>
      <c r="V2742">
        <v>409386</v>
      </c>
      <c r="W2742" t="s">
        <v>69</v>
      </c>
      <c r="X2742" t="s">
        <v>286</v>
      </c>
      <c r="Y2742">
        <v>263911</v>
      </c>
      <c r="Z2742">
        <v>145475</v>
      </c>
      <c r="AA2742" t="s">
        <v>69</v>
      </c>
      <c r="AB2742" t="s">
        <v>11141</v>
      </c>
      <c r="AC2742">
        <v>409386</v>
      </c>
    </row>
    <row r="2743" spans="1:29">
      <c r="A2743">
        <f t="shared" ca="1" si="42"/>
        <v>9.984197384651039E-2</v>
      </c>
      <c r="B2743" t="s">
        <v>199</v>
      </c>
      <c r="C2743">
        <v>9542222</v>
      </c>
      <c r="D2743" s="2">
        <v>43320</v>
      </c>
      <c r="E2743" t="s">
        <v>56</v>
      </c>
      <c r="F2743" t="s">
        <v>11142</v>
      </c>
      <c r="G2743">
        <v>5</v>
      </c>
      <c r="H2743" t="s">
        <v>58</v>
      </c>
      <c r="I2743" t="s">
        <v>149</v>
      </c>
      <c r="J2743">
        <v>187112</v>
      </c>
      <c r="K2743">
        <v>5</v>
      </c>
      <c r="L2743" s="2">
        <v>41897</v>
      </c>
      <c r="M2743" s="2">
        <v>44074</v>
      </c>
      <c r="N2743" t="s">
        <v>1657</v>
      </c>
      <c r="O2743">
        <v>1</v>
      </c>
      <c r="P2743" t="s">
        <v>346</v>
      </c>
      <c r="Q2743" t="s">
        <v>119</v>
      </c>
      <c r="R2743" t="s">
        <v>347</v>
      </c>
      <c r="S2743" t="s">
        <v>348</v>
      </c>
      <c r="T2743" t="s">
        <v>68</v>
      </c>
      <c r="U2743">
        <v>2018</v>
      </c>
      <c r="V2743">
        <v>584884</v>
      </c>
      <c r="W2743" t="s">
        <v>69</v>
      </c>
      <c r="X2743" t="s">
        <v>199</v>
      </c>
      <c r="Y2743">
        <v>381363</v>
      </c>
      <c r="Z2743">
        <v>203521</v>
      </c>
      <c r="AA2743" t="s">
        <v>69</v>
      </c>
      <c r="AB2743" t="s">
        <v>11143</v>
      </c>
      <c r="AC2743">
        <v>584884</v>
      </c>
    </row>
    <row r="2744" spans="1:29">
      <c r="A2744">
        <f t="shared" ca="1" si="42"/>
        <v>0.84790296387062203</v>
      </c>
      <c r="B2744" t="s">
        <v>254</v>
      </c>
      <c r="C2744">
        <v>9545805</v>
      </c>
      <c r="D2744" s="2">
        <v>43342</v>
      </c>
      <c r="E2744" t="s">
        <v>56</v>
      </c>
      <c r="F2744" t="s">
        <v>11144</v>
      </c>
      <c r="G2744">
        <v>5</v>
      </c>
      <c r="H2744" t="s">
        <v>58</v>
      </c>
      <c r="I2744" t="s">
        <v>256</v>
      </c>
      <c r="J2744">
        <v>114130</v>
      </c>
      <c r="K2744">
        <v>3</v>
      </c>
      <c r="L2744" s="2">
        <v>42614</v>
      </c>
      <c r="M2744" s="2">
        <v>44255</v>
      </c>
      <c r="N2744" t="s">
        <v>1214</v>
      </c>
      <c r="O2744">
        <v>4</v>
      </c>
      <c r="P2744" t="s">
        <v>1512</v>
      </c>
      <c r="Q2744" t="s">
        <v>1513</v>
      </c>
      <c r="R2744" t="s">
        <v>640</v>
      </c>
      <c r="S2744" t="s">
        <v>67</v>
      </c>
      <c r="T2744" t="s">
        <v>68</v>
      </c>
      <c r="U2744">
        <v>2018</v>
      </c>
      <c r="V2744">
        <v>304002</v>
      </c>
      <c r="W2744" t="s">
        <v>69</v>
      </c>
      <c r="X2744" t="s">
        <v>254</v>
      </c>
      <c r="Y2744">
        <v>200001</v>
      </c>
      <c r="Z2744">
        <v>104001</v>
      </c>
      <c r="AA2744" t="s">
        <v>69</v>
      </c>
      <c r="AB2744" t="s">
        <v>11145</v>
      </c>
      <c r="AC2744">
        <v>304002</v>
      </c>
    </row>
    <row r="2745" spans="1:29">
      <c r="A2745">
        <f t="shared" ca="1" si="42"/>
        <v>0.53660683430295963</v>
      </c>
      <c r="B2745" t="s">
        <v>55</v>
      </c>
      <c r="C2745">
        <v>9506840</v>
      </c>
      <c r="D2745" s="2">
        <v>43255</v>
      </c>
      <c r="E2745" t="s">
        <v>56</v>
      </c>
      <c r="F2745" t="s">
        <v>11146</v>
      </c>
      <c r="G2745">
        <v>5</v>
      </c>
      <c r="H2745" t="s">
        <v>58</v>
      </c>
      <c r="I2745" t="s">
        <v>59</v>
      </c>
      <c r="J2745">
        <v>85389</v>
      </c>
      <c r="K2745">
        <v>5</v>
      </c>
      <c r="L2745" s="2">
        <v>41912</v>
      </c>
      <c r="M2745" s="2">
        <v>44012</v>
      </c>
      <c r="N2745" t="s">
        <v>3202</v>
      </c>
      <c r="O2745">
        <v>2</v>
      </c>
      <c r="P2745" t="s">
        <v>3016</v>
      </c>
      <c r="Q2745" t="s">
        <v>2398</v>
      </c>
      <c r="R2745" t="s">
        <v>2051</v>
      </c>
      <c r="S2745" t="s">
        <v>67</v>
      </c>
      <c r="T2745" t="s">
        <v>68</v>
      </c>
      <c r="U2745">
        <v>2018</v>
      </c>
      <c r="V2745">
        <v>318281</v>
      </c>
      <c r="W2745" t="s">
        <v>69</v>
      </c>
      <c r="X2745" t="s">
        <v>55</v>
      </c>
      <c r="Y2745">
        <v>218750</v>
      </c>
      <c r="Z2745">
        <v>99531</v>
      </c>
      <c r="AA2745" t="s">
        <v>69</v>
      </c>
      <c r="AB2745" t="s">
        <v>11147</v>
      </c>
      <c r="AC2745">
        <v>318281</v>
      </c>
    </row>
    <row r="2746" spans="1:29">
      <c r="A2746">
        <f t="shared" ca="1" si="42"/>
        <v>4.776246773649917E-2</v>
      </c>
      <c r="B2746" t="s">
        <v>254</v>
      </c>
      <c r="C2746">
        <v>9533653</v>
      </c>
      <c r="D2746" s="2">
        <v>43293</v>
      </c>
      <c r="E2746" t="s">
        <v>56</v>
      </c>
      <c r="F2746" t="s">
        <v>11148</v>
      </c>
      <c r="G2746">
        <v>5</v>
      </c>
      <c r="H2746" t="s">
        <v>58</v>
      </c>
      <c r="I2746" t="s">
        <v>256</v>
      </c>
      <c r="J2746">
        <v>116122</v>
      </c>
      <c r="K2746">
        <v>18</v>
      </c>
      <c r="L2746" s="2">
        <v>36892</v>
      </c>
      <c r="M2746" s="2">
        <v>43677</v>
      </c>
      <c r="N2746" t="s">
        <v>1096</v>
      </c>
      <c r="O2746">
        <v>13</v>
      </c>
      <c r="P2746" t="s">
        <v>947</v>
      </c>
      <c r="Q2746" t="s">
        <v>217</v>
      </c>
      <c r="R2746" t="s">
        <v>120</v>
      </c>
      <c r="S2746" t="s">
        <v>948</v>
      </c>
      <c r="T2746" t="s">
        <v>68</v>
      </c>
      <c r="U2746">
        <v>2018</v>
      </c>
      <c r="V2746">
        <v>358683</v>
      </c>
      <c r="W2746" t="s">
        <v>69</v>
      </c>
      <c r="X2746" t="s">
        <v>254</v>
      </c>
      <c r="Y2746">
        <v>225000</v>
      </c>
      <c r="Z2746">
        <v>133683</v>
      </c>
      <c r="AA2746" t="s">
        <v>69</v>
      </c>
      <c r="AB2746" t="s">
        <v>11149</v>
      </c>
      <c r="AC2746">
        <v>358683</v>
      </c>
    </row>
    <row r="2747" spans="1:29">
      <c r="A2747">
        <f t="shared" ca="1" si="42"/>
        <v>0.90662478852527784</v>
      </c>
      <c r="B2747" t="s">
        <v>55</v>
      </c>
      <c r="C2747">
        <v>9315944</v>
      </c>
      <c r="D2747" s="2">
        <v>42934</v>
      </c>
      <c r="E2747" t="s">
        <v>76</v>
      </c>
      <c r="F2747" t="s">
        <v>11150</v>
      </c>
      <c r="G2747">
        <v>5</v>
      </c>
      <c r="H2747" t="s">
        <v>58</v>
      </c>
      <c r="I2747" t="s">
        <v>59</v>
      </c>
      <c r="J2747">
        <v>79788</v>
      </c>
      <c r="K2747">
        <v>5</v>
      </c>
      <c r="L2747" s="2">
        <v>41487</v>
      </c>
      <c r="M2747" s="2">
        <v>44043</v>
      </c>
      <c r="N2747" t="s">
        <v>6673</v>
      </c>
      <c r="O2747">
        <v>7</v>
      </c>
      <c r="P2747" t="s">
        <v>787</v>
      </c>
      <c r="Q2747" t="s">
        <v>472</v>
      </c>
      <c r="R2747" t="s">
        <v>311</v>
      </c>
      <c r="S2747" t="s">
        <v>473</v>
      </c>
      <c r="T2747" t="s">
        <v>68</v>
      </c>
      <c r="U2747">
        <v>2017</v>
      </c>
      <c r="V2747">
        <v>728507</v>
      </c>
      <c r="W2747" t="s">
        <v>69</v>
      </c>
      <c r="X2747" t="s">
        <v>55</v>
      </c>
      <c r="Y2747">
        <v>411586</v>
      </c>
      <c r="Z2747">
        <v>316921</v>
      </c>
      <c r="AA2747" t="s">
        <v>69</v>
      </c>
      <c r="AB2747" t="s">
        <v>11151</v>
      </c>
      <c r="AC2747">
        <v>728507</v>
      </c>
    </row>
    <row r="2748" spans="1:29">
      <c r="A2748">
        <f t="shared" ca="1" si="42"/>
        <v>0.78439839357179564</v>
      </c>
      <c r="B2748" t="s">
        <v>254</v>
      </c>
      <c r="C2748">
        <v>9220841</v>
      </c>
      <c r="D2748" s="2">
        <v>42788</v>
      </c>
      <c r="E2748" t="s">
        <v>3971</v>
      </c>
      <c r="F2748" t="s">
        <v>11152</v>
      </c>
      <c r="G2748">
        <v>5</v>
      </c>
      <c r="H2748" t="s">
        <v>58</v>
      </c>
      <c r="I2748" t="s">
        <v>256</v>
      </c>
      <c r="J2748">
        <v>111086</v>
      </c>
      <c r="K2748">
        <v>3</v>
      </c>
      <c r="L2748" s="2">
        <v>42064</v>
      </c>
      <c r="M2748" s="2">
        <v>43524</v>
      </c>
      <c r="N2748" t="s">
        <v>3973</v>
      </c>
      <c r="O2748">
        <v>12</v>
      </c>
      <c r="P2748" t="s">
        <v>656</v>
      </c>
      <c r="Q2748" t="s">
        <v>204</v>
      </c>
      <c r="R2748" t="s">
        <v>205</v>
      </c>
      <c r="S2748" t="s">
        <v>67</v>
      </c>
      <c r="T2748" t="s">
        <v>68</v>
      </c>
      <c r="U2748">
        <v>2017</v>
      </c>
      <c r="V2748">
        <v>296450</v>
      </c>
      <c r="W2748" t="s">
        <v>69</v>
      </c>
      <c r="X2748" t="s">
        <v>254</v>
      </c>
      <c r="Y2748">
        <v>192500</v>
      </c>
      <c r="Z2748">
        <v>103950</v>
      </c>
      <c r="AA2748" t="s">
        <v>69</v>
      </c>
      <c r="AB2748" t="s">
        <v>11153</v>
      </c>
      <c r="AC2748">
        <v>296450</v>
      </c>
    </row>
    <row r="2749" spans="1:29">
      <c r="A2749">
        <f t="shared" ca="1" si="42"/>
        <v>0.56661459275223269</v>
      </c>
      <c r="B2749" t="s">
        <v>182</v>
      </c>
      <c r="C2749">
        <v>9233078</v>
      </c>
      <c r="D2749" s="2">
        <v>42809</v>
      </c>
      <c r="E2749" t="s">
        <v>76</v>
      </c>
      <c r="F2749" t="s">
        <v>11154</v>
      </c>
      <c r="G2749">
        <v>5</v>
      </c>
      <c r="H2749" t="s">
        <v>58</v>
      </c>
      <c r="I2749" t="s">
        <v>185</v>
      </c>
      <c r="J2749">
        <v>18405</v>
      </c>
      <c r="K2749">
        <v>10</v>
      </c>
      <c r="L2749" s="2">
        <v>39326</v>
      </c>
      <c r="M2749" s="2">
        <v>43190</v>
      </c>
      <c r="N2749" t="s">
        <v>11155</v>
      </c>
      <c r="O2749">
        <v>37</v>
      </c>
      <c r="P2749" t="s">
        <v>1741</v>
      </c>
      <c r="Q2749" t="s">
        <v>1742</v>
      </c>
      <c r="R2749" t="s">
        <v>149</v>
      </c>
      <c r="S2749" t="s">
        <v>67</v>
      </c>
      <c r="T2749" t="s">
        <v>68</v>
      </c>
      <c r="U2749">
        <v>2017</v>
      </c>
      <c r="V2749">
        <v>412500</v>
      </c>
      <c r="W2749" t="s">
        <v>69</v>
      </c>
      <c r="X2749" t="s">
        <v>182</v>
      </c>
      <c r="Y2749">
        <v>250000</v>
      </c>
      <c r="Z2749">
        <v>162500</v>
      </c>
      <c r="AA2749" t="s">
        <v>69</v>
      </c>
      <c r="AB2749" t="s">
        <v>11156</v>
      </c>
      <c r="AC2749">
        <v>412500</v>
      </c>
    </row>
    <row r="2750" spans="1:29">
      <c r="A2750">
        <f t="shared" ca="1" si="42"/>
        <v>3.0411166431387082E-2</v>
      </c>
      <c r="B2750" t="s">
        <v>303</v>
      </c>
      <c r="C2750">
        <v>9530395</v>
      </c>
      <c r="D2750" s="2">
        <v>43248</v>
      </c>
      <c r="E2750" t="s">
        <v>56</v>
      </c>
      <c r="F2750" t="s">
        <v>11157</v>
      </c>
      <c r="G2750">
        <v>5</v>
      </c>
      <c r="H2750" t="s">
        <v>58</v>
      </c>
      <c r="I2750" t="s">
        <v>305</v>
      </c>
      <c r="J2750">
        <v>104287</v>
      </c>
      <c r="K2750">
        <v>5</v>
      </c>
      <c r="L2750" s="2">
        <v>41897</v>
      </c>
      <c r="M2750" s="2">
        <v>43708</v>
      </c>
      <c r="N2750" t="s">
        <v>1553</v>
      </c>
      <c r="O2750">
        <v>12</v>
      </c>
      <c r="P2750" t="s">
        <v>656</v>
      </c>
      <c r="Q2750" t="s">
        <v>204</v>
      </c>
      <c r="R2750" t="s">
        <v>205</v>
      </c>
      <c r="S2750" t="s">
        <v>67</v>
      </c>
      <c r="T2750" t="s">
        <v>68</v>
      </c>
      <c r="U2750">
        <v>2018</v>
      </c>
      <c r="V2750">
        <v>435988</v>
      </c>
      <c r="W2750" t="s">
        <v>69</v>
      </c>
      <c r="X2750" t="s">
        <v>303</v>
      </c>
      <c r="Y2750">
        <v>300672</v>
      </c>
      <c r="Z2750">
        <v>135316</v>
      </c>
      <c r="AA2750" t="s">
        <v>69</v>
      </c>
      <c r="AB2750" t="s">
        <v>11158</v>
      </c>
      <c r="AC2750">
        <v>435988</v>
      </c>
    </row>
    <row r="2751" spans="1:29">
      <c r="A2751">
        <f t="shared" ca="1" si="42"/>
        <v>0.60643227980356751</v>
      </c>
      <c r="B2751" t="s">
        <v>889</v>
      </c>
      <c r="C2751">
        <v>9517896</v>
      </c>
      <c r="D2751" s="2">
        <v>43291</v>
      </c>
      <c r="E2751" t="s">
        <v>56</v>
      </c>
      <c r="F2751" t="s">
        <v>11159</v>
      </c>
      <c r="G2751">
        <v>5</v>
      </c>
      <c r="H2751" t="s">
        <v>58</v>
      </c>
      <c r="I2751" t="s">
        <v>891</v>
      </c>
      <c r="J2751">
        <v>16099</v>
      </c>
      <c r="K2751">
        <v>10</v>
      </c>
      <c r="L2751" s="2">
        <v>39675</v>
      </c>
      <c r="M2751" s="2">
        <v>44012</v>
      </c>
      <c r="N2751" t="s">
        <v>892</v>
      </c>
      <c r="O2751">
        <v>4</v>
      </c>
      <c r="P2751" t="s">
        <v>638</v>
      </c>
      <c r="Q2751" t="s">
        <v>639</v>
      </c>
      <c r="R2751" t="s">
        <v>640</v>
      </c>
      <c r="S2751" t="s">
        <v>322</v>
      </c>
      <c r="T2751" t="s">
        <v>68</v>
      </c>
      <c r="U2751">
        <v>2017</v>
      </c>
      <c r="V2751">
        <v>555907</v>
      </c>
      <c r="W2751" t="s">
        <v>69</v>
      </c>
      <c r="X2751" t="s">
        <v>889</v>
      </c>
      <c r="Y2751">
        <v>411818</v>
      </c>
      <c r="Z2751">
        <v>188512</v>
      </c>
      <c r="AA2751" t="s">
        <v>69</v>
      </c>
      <c r="AB2751" t="s">
        <v>11160</v>
      </c>
      <c r="AC2751">
        <v>555907</v>
      </c>
    </row>
    <row r="2752" spans="1:29">
      <c r="A2752">
        <f t="shared" ca="1" si="42"/>
        <v>0.6642219628369832</v>
      </c>
      <c r="B2752" t="s">
        <v>199</v>
      </c>
      <c r="C2752">
        <v>9388326</v>
      </c>
      <c r="D2752" s="2">
        <v>43070</v>
      </c>
      <c r="E2752" t="s">
        <v>76</v>
      </c>
      <c r="F2752" t="s">
        <v>11161</v>
      </c>
      <c r="G2752">
        <v>5</v>
      </c>
      <c r="H2752" t="s">
        <v>58</v>
      </c>
      <c r="I2752" t="s">
        <v>149</v>
      </c>
      <c r="J2752">
        <v>182461</v>
      </c>
      <c r="K2752">
        <v>5</v>
      </c>
      <c r="L2752" s="2">
        <v>41627</v>
      </c>
      <c r="M2752" s="2">
        <v>43434</v>
      </c>
      <c r="N2752" t="s">
        <v>980</v>
      </c>
      <c r="O2752">
        <v>7</v>
      </c>
      <c r="P2752" t="s">
        <v>1021</v>
      </c>
      <c r="Q2752" t="s">
        <v>472</v>
      </c>
      <c r="R2752" t="s">
        <v>311</v>
      </c>
      <c r="S2752" t="s">
        <v>473</v>
      </c>
      <c r="T2752" t="s">
        <v>68</v>
      </c>
      <c r="U2752">
        <v>2018</v>
      </c>
      <c r="V2752">
        <v>362378</v>
      </c>
      <c r="W2752" t="s">
        <v>69</v>
      </c>
      <c r="X2752" t="s">
        <v>199</v>
      </c>
      <c r="Y2752">
        <v>234789</v>
      </c>
      <c r="Z2752">
        <v>127589</v>
      </c>
      <c r="AA2752" t="s">
        <v>69</v>
      </c>
      <c r="AB2752" t="s">
        <v>11162</v>
      </c>
      <c r="AC2752">
        <v>362378</v>
      </c>
    </row>
    <row r="2753" spans="1:29">
      <c r="A2753">
        <f t="shared" ca="1" si="42"/>
        <v>0.15828280012931384</v>
      </c>
      <c r="B2753" t="s">
        <v>241</v>
      </c>
      <c r="C2753">
        <v>9471424</v>
      </c>
      <c r="D2753" s="2">
        <v>43217</v>
      </c>
      <c r="E2753" t="s">
        <v>56</v>
      </c>
      <c r="F2753" t="s">
        <v>11163</v>
      </c>
      <c r="G2753">
        <v>5</v>
      </c>
      <c r="H2753" t="s">
        <v>58</v>
      </c>
      <c r="I2753" t="s">
        <v>243</v>
      </c>
      <c r="J2753">
        <v>122582</v>
      </c>
      <c r="K2753">
        <v>4</v>
      </c>
      <c r="L2753" s="2">
        <v>42139</v>
      </c>
      <c r="M2753" s="2">
        <v>43951</v>
      </c>
      <c r="N2753" t="s">
        <v>4033</v>
      </c>
      <c r="O2753">
        <v>1</v>
      </c>
      <c r="P2753" t="s">
        <v>161</v>
      </c>
      <c r="Q2753" t="s">
        <v>162</v>
      </c>
      <c r="R2753" t="s">
        <v>163</v>
      </c>
      <c r="S2753" t="s">
        <v>67</v>
      </c>
      <c r="T2753" t="s">
        <v>68</v>
      </c>
      <c r="U2753">
        <v>2018</v>
      </c>
      <c r="V2753">
        <v>381250</v>
      </c>
      <c r="W2753" t="s">
        <v>69</v>
      </c>
      <c r="X2753" t="s">
        <v>241</v>
      </c>
      <c r="Y2753">
        <v>250000</v>
      </c>
      <c r="Z2753">
        <v>131250</v>
      </c>
      <c r="AA2753" t="s">
        <v>69</v>
      </c>
      <c r="AB2753" t="s">
        <v>11164</v>
      </c>
      <c r="AC2753">
        <v>381250</v>
      </c>
    </row>
    <row r="2754" spans="1:29">
      <c r="A2754">
        <f t="shared" ref="A2754:A2817" ca="1" si="43">RAND()</f>
        <v>0.25933732180659774</v>
      </c>
      <c r="B2754" t="s">
        <v>55</v>
      </c>
      <c r="C2754">
        <v>9278310</v>
      </c>
      <c r="D2754" s="2">
        <v>42907</v>
      </c>
      <c r="E2754" t="s">
        <v>76</v>
      </c>
      <c r="F2754" t="s">
        <v>11165</v>
      </c>
      <c r="G2754">
        <v>5</v>
      </c>
      <c r="H2754" t="s">
        <v>58</v>
      </c>
      <c r="I2754" t="s">
        <v>59</v>
      </c>
      <c r="J2754">
        <v>85296</v>
      </c>
      <c r="K2754">
        <v>5</v>
      </c>
      <c r="L2754" s="2">
        <v>41532</v>
      </c>
      <c r="M2754" s="2">
        <v>43281</v>
      </c>
      <c r="N2754" t="s">
        <v>1608</v>
      </c>
      <c r="O2754">
        <v>50</v>
      </c>
      <c r="P2754" t="s">
        <v>4246</v>
      </c>
      <c r="Q2754" t="s">
        <v>4247</v>
      </c>
      <c r="R2754" t="s">
        <v>149</v>
      </c>
      <c r="S2754" t="s">
        <v>260</v>
      </c>
      <c r="T2754" t="s">
        <v>68</v>
      </c>
      <c r="U2754">
        <v>2017</v>
      </c>
      <c r="V2754">
        <v>424375</v>
      </c>
      <c r="W2754" t="s">
        <v>69</v>
      </c>
      <c r="X2754" t="s">
        <v>55</v>
      </c>
      <c r="Y2754">
        <v>218750</v>
      </c>
      <c r="Z2754">
        <v>205625</v>
      </c>
      <c r="AA2754" t="s">
        <v>69</v>
      </c>
      <c r="AB2754" t="s">
        <v>11166</v>
      </c>
      <c r="AC2754">
        <v>424375</v>
      </c>
    </row>
    <row r="2755" spans="1:29">
      <c r="A2755">
        <f t="shared" ca="1" si="43"/>
        <v>0.40487829668519904</v>
      </c>
      <c r="B2755" t="s">
        <v>75</v>
      </c>
      <c r="C2755">
        <v>9449383</v>
      </c>
      <c r="D2755" s="2">
        <v>43164</v>
      </c>
      <c r="E2755" t="s">
        <v>76</v>
      </c>
      <c r="F2755" t="s">
        <v>11167</v>
      </c>
      <c r="G2755">
        <v>5</v>
      </c>
      <c r="H2755" t="s">
        <v>58</v>
      </c>
      <c r="I2755" t="s">
        <v>78</v>
      </c>
      <c r="J2755">
        <v>14713</v>
      </c>
      <c r="K2755">
        <v>20</v>
      </c>
      <c r="L2755" s="2">
        <v>35657</v>
      </c>
      <c r="M2755" s="2">
        <v>43890</v>
      </c>
      <c r="N2755" t="s">
        <v>1441</v>
      </c>
      <c r="O2755">
        <v>8</v>
      </c>
      <c r="P2755" t="s">
        <v>2448</v>
      </c>
      <c r="Q2755" t="s">
        <v>472</v>
      </c>
      <c r="R2755" t="s">
        <v>311</v>
      </c>
      <c r="S2755" t="s">
        <v>473</v>
      </c>
      <c r="T2755" t="s">
        <v>68</v>
      </c>
      <c r="U2755">
        <v>2018</v>
      </c>
      <c r="V2755">
        <v>348205</v>
      </c>
      <c r="W2755" t="s">
        <v>69</v>
      </c>
      <c r="X2755" t="s">
        <v>75</v>
      </c>
      <c r="Y2755">
        <v>205000</v>
      </c>
      <c r="Z2755">
        <v>143205</v>
      </c>
      <c r="AA2755" t="s">
        <v>69</v>
      </c>
      <c r="AB2755" t="s">
        <v>11168</v>
      </c>
      <c r="AC2755">
        <v>348205</v>
      </c>
    </row>
    <row r="2756" spans="1:29">
      <c r="A2756">
        <f t="shared" ca="1" si="43"/>
        <v>8.1649822053723176E-3</v>
      </c>
      <c r="B2756" t="s">
        <v>75</v>
      </c>
      <c r="C2756">
        <v>9265720</v>
      </c>
      <c r="D2756" s="2">
        <v>42921</v>
      </c>
      <c r="E2756" t="s">
        <v>11169</v>
      </c>
      <c r="F2756" t="s">
        <v>11170</v>
      </c>
      <c r="G2756">
        <v>5</v>
      </c>
      <c r="H2756" t="s">
        <v>58</v>
      </c>
      <c r="I2756" t="s">
        <v>78</v>
      </c>
      <c r="J2756">
        <v>43485</v>
      </c>
      <c r="K2756">
        <v>5</v>
      </c>
      <c r="L2756" s="2">
        <v>41501</v>
      </c>
      <c r="M2756" s="2">
        <v>43616</v>
      </c>
      <c r="N2756" t="s">
        <v>96</v>
      </c>
      <c r="O2756">
        <v>7</v>
      </c>
      <c r="P2756" t="s">
        <v>1170</v>
      </c>
      <c r="Q2756" t="s">
        <v>1171</v>
      </c>
      <c r="R2756" t="s">
        <v>585</v>
      </c>
      <c r="S2756" t="s">
        <v>413</v>
      </c>
      <c r="T2756" t="s">
        <v>68</v>
      </c>
      <c r="U2756">
        <v>2017</v>
      </c>
      <c r="V2756">
        <v>334377</v>
      </c>
      <c r="W2756" t="s">
        <v>69</v>
      </c>
      <c r="X2756" t="s">
        <v>75</v>
      </c>
      <c r="Y2756">
        <v>221436</v>
      </c>
      <c r="Z2756">
        <v>112941</v>
      </c>
      <c r="AA2756" t="s">
        <v>69</v>
      </c>
      <c r="AB2756" t="s">
        <v>11171</v>
      </c>
      <c r="AC2756">
        <v>334377</v>
      </c>
    </row>
    <row r="2757" spans="1:29">
      <c r="A2757">
        <f t="shared" ca="1" si="43"/>
        <v>0.89224170861261121</v>
      </c>
      <c r="B2757" t="s">
        <v>405</v>
      </c>
      <c r="C2757">
        <v>9230350</v>
      </c>
      <c r="D2757" s="2">
        <v>42744</v>
      </c>
      <c r="E2757" t="s">
        <v>76</v>
      </c>
      <c r="F2757" t="s">
        <v>11172</v>
      </c>
      <c r="G2757">
        <v>5</v>
      </c>
      <c r="H2757" t="s">
        <v>58</v>
      </c>
      <c r="I2757" t="s">
        <v>407</v>
      </c>
      <c r="J2757">
        <v>20129</v>
      </c>
      <c r="K2757">
        <v>10</v>
      </c>
      <c r="L2757" s="2">
        <v>38443</v>
      </c>
      <c r="M2757" s="2">
        <v>44255</v>
      </c>
      <c r="N2757" t="s">
        <v>2465</v>
      </c>
      <c r="O2757">
        <v>3</v>
      </c>
      <c r="P2757" t="s">
        <v>6322</v>
      </c>
      <c r="Q2757" t="s">
        <v>543</v>
      </c>
      <c r="R2757" t="s">
        <v>205</v>
      </c>
      <c r="S2757" t="s">
        <v>67</v>
      </c>
      <c r="T2757" t="s">
        <v>68</v>
      </c>
      <c r="U2757">
        <v>2017</v>
      </c>
      <c r="V2757">
        <v>316780</v>
      </c>
      <c r="W2757" t="s">
        <v>69</v>
      </c>
      <c r="X2757" t="s">
        <v>405</v>
      </c>
      <c r="Y2757">
        <v>204802</v>
      </c>
      <c r="Z2757">
        <v>111978</v>
      </c>
      <c r="AA2757" t="s">
        <v>69</v>
      </c>
      <c r="AB2757" t="s">
        <v>11173</v>
      </c>
      <c r="AC2757">
        <v>316780</v>
      </c>
    </row>
    <row r="2758" spans="1:29">
      <c r="A2758">
        <f t="shared" ca="1" si="43"/>
        <v>0.94827097560765228</v>
      </c>
      <c r="B2758" t="s">
        <v>241</v>
      </c>
      <c r="C2758">
        <v>9487323</v>
      </c>
      <c r="D2758" s="2">
        <v>43269</v>
      </c>
      <c r="E2758" t="s">
        <v>56</v>
      </c>
      <c r="F2758" t="s">
        <v>11174</v>
      </c>
      <c r="G2758">
        <v>5</v>
      </c>
      <c r="H2758" t="s">
        <v>58</v>
      </c>
      <c r="I2758" t="s">
        <v>243</v>
      </c>
      <c r="J2758">
        <v>127806</v>
      </c>
      <c r="K2758">
        <v>4</v>
      </c>
      <c r="L2758" s="2">
        <v>42186</v>
      </c>
      <c r="M2758" s="2">
        <v>44012</v>
      </c>
      <c r="N2758" t="s">
        <v>2186</v>
      </c>
      <c r="O2758">
        <v>50</v>
      </c>
      <c r="P2758" t="s">
        <v>357</v>
      </c>
      <c r="Q2758" t="s">
        <v>358</v>
      </c>
      <c r="R2758" t="s">
        <v>149</v>
      </c>
      <c r="S2758" t="s">
        <v>67</v>
      </c>
      <c r="T2758" t="s">
        <v>68</v>
      </c>
      <c r="U2758">
        <v>2018</v>
      </c>
      <c r="V2758">
        <v>387500</v>
      </c>
      <c r="W2758" t="s">
        <v>69</v>
      </c>
      <c r="X2758" t="s">
        <v>241</v>
      </c>
      <c r="Y2758">
        <v>250000</v>
      </c>
      <c r="Z2758">
        <v>137500</v>
      </c>
      <c r="AA2758" t="s">
        <v>69</v>
      </c>
      <c r="AB2758" t="s">
        <v>11175</v>
      </c>
      <c r="AC2758">
        <v>387500</v>
      </c>
    </row>
    <row r="2759" spans="1:29">
      <c r="A2759">
        <f t="shared" ca="1" si="43"/>
        <v>0.7072596694541502</v>
      </c>
      <c r="B2759" t="s">
        <v>241</v>
      </c>
      <c r="C2759">
        <v>9483755</v>
      </c>
      <c r="D2759" s="2">
        <v>43251</v>
      </c>
      <c r="E2759" t="s">
        <v>56</v>
      </c>
      <c r="F2759" t="s">
        <v>11176</v>
      </c>
      <c r="G2759">
        <v>5</v>
      </c>
      <c r="H2759" t="s">
        <v>58</v>
      </c>
      <c r="I2759" t="s">
        <v>243</v>
      </c>
      <c r="J2759">
        <v>128709</v>
      </c>
      <c r="K2759">
        <v>4</v>
      </c>
      <c r="L2759" s="2">
        <v>42237</v>
      </c>
      <c r="M2759" s="2">
        <v>43982</v>
      </c>
      <c r="N2759" t="s">
        <v>11177</v>
      </c>
      <c r="O2759">
        <v>7</v>
      </c>
      <c r="P2759" t="s">
        <v>189</v>
      </c>
      <c r="Q2759" t="s">
        <v>190</v>
      </c>
      <c r="R2759" t="s">
        <v>191</v>
      </c>
      <c r="S2759" t="s">
        <v>729</v>
      </c>
      <c r="T2759" t="s">
        <v>68</v>
      </c>
      <c r="U2759">
        <v>2018</v>
      </c>
      <c r="V2759">
        <v>721142</v>
      </c>
      <c r="W2759" t="s">
        <v>69</v>
      </c>
      <c r="X2759" t="s">
        <v>241</v>
      </c>
      <c r="Y2759">
        <v>488476</v>
      </c>
      <c r="Z2759">
        <v>232666</v>
      </c>
      <c r="AA2759" t="s">
        <v>69</v>
      </c>
      <c r="AB2759" t="s">
        <v>11178</v>
      </c>
      <c r="AC2759">
        <v>721142</v>
      </c>
    </row>
    <row r="2760" spans="1:29">
      <c r="A2760">
        <f t="shared" ca="1" si="43"/>
        <v>0.97773014950106163</v>
      </c>
      <c r="B2760" t="s">
        <v>254</v>
      </c>
      <c r="C2760">
        <v>9478182</v>
      </c>
      <c r="D2760" s="2">
        <v>43217</v>
      </c>
      <c r="E2760" t="s">
        <v>56</v>
      </c>
      <c r="F2760" t="s">
        <v>11179</v>
      </c>
      <c r="G2760">
        <v>5</v>
      </c>
      <c r="H2760" t="s">
        <v>58</v>
      </c>
      <c r="I2760" t="s">
        <v>256</v>
      </c>
      <c r="J2760">
        <v>87714</v>
      </c>
      <c r="K2760">
        <v>8</v>
      </c>
      <c r="L2760" s="2">
        <v>40330</v>
      </c>
      <c r="M2760" s="2">
        <v>44316</v>
      </c>
      <c r="N2760" t="s">
        <v>616</v>
      </c>
      <c r="O2760">
        <v>2</v>
      </c>
      <c r="P2760" t="s">
        <v>4040</v>
      </c>
      <c r="Q2760" t="s">
        <v>4041</v>
      </c>
      <c r="R2760" t="s">
        <v>884</v>
      </c>
      <c r="S2760" t="s">
        <v>729</v>
      </c>
      <c r="T2760" t="s">
        <v>68</v>
      </c>
      <c r="U2760">
        <v>2018</v>
      </c>
      <c r="V2760">
        <v>316069</v>
      </c>
      <c r="W2760" t="s">
        <v>69</v>
      </c>
      <c r="X2760" t="s">
        <v>254</v>
      </c>
      <c r="Y2760">
        <v>208718</v>
      </c>
      <c r="Z2760">
        <v>107351</v>
      </c>
      <c r="AA2760" t="s">
        <v>69</v>
      </c>
      <c r="AB2760" t="s">
        <v>11180</v>
      </c>
      <c r="AC2760">
        <v>316069</v>
      </c>
    </row>
    <row r="2761" spans="1:29">
      <c r="A2761">
        <f t="shared" ca="1" si="43"/>
        <v>0.72232628767339024</v>
      </c>
      <c r="B2761" t="s">
        <v>254</v>
      </c>
      <c r="C2761">
        <v>9304311</v>
      </c>
      <c r="D2761" s="2">
        <v>42914</v>
      </c>
      <c r="E2761" t="s">
        <v>76</v>
      </c>
      <c r="F2761" t="s">
        <v>11181</v>
      </c>
      <c r="G2761">
        <v>5</v>
      </c>
      <c r="H2761" t="s">
        <v>58</v>
      </c>
      <c r="I2761" t="s">
        <v>256</v>
      </c>
      <c r="J2761">
        <v>107544</v>
      </c>
      <c r="K2761">
        <v>5</v>
      </c>
      <c r="L2761" s="2">
        <v>41463</v>
      </c>
      <c r="M2761" s="2">
        <v>43646</v>
      </c>
      <c r="N2761" t="s">
        <v>397</v>
      </c>
      <c r="O2761">
        <v>1</v>
      </c>
      <c r="P2761" t="s">
        <v>161</v>
      </c>
      <c r="Q2761" t="s">
        <v>162</v>
      </c>
      <c r="R2761" t="s">
        <v>163</v>
      </c>
      <c r="S2761" t="s">
        <v>67</v>
      </c>
      <c r="T2761" t="s">
        <v>68</v>
      </c>
      <c r="U2761">
        <v>2017</v>
      </c>
      <c r="V2761">
        <v>288800</v>
      </c>
      <c r="W2761" t="s">
        <v>69</v>
      </c>
      <c r="X2761" t="s">
        <v>254</v>
      </c>
      <c r="Y2761">
        <v>190000</v>
      </c>
      <c r="Z2761">
        <v>98800</v>
      </c>
      <c r="AA2761" t="s">
        <v>69</v>
      </c>
      <c r="AB2761" t="s">
        <v>11182</v>
      </c>
      <c r="AC2761">
        <v>288800</v>
      </c>
    </row>
    <row r="2762" spans="1:29">
      <c r="A2762">
        <f t="shared" ca="1" si="43"/>
        <v>0.86213998980460904</v>
      </c>
      <c r="B2762" t="s">
        <v>199</v>
      </c>
      <c r="C2762">
        <v>9269067</v>
      </c>
      <c r="D2762" s="2">
        <v>42852</v>
      </c>
      <c r="E2762" t="s">
        <v>926</v>
      </c>
      <c r="F2762" t="s">
        <v>11183</v>
      </c>
      <c r="G2762">
        <v>5</v>
      </c>
      <c r="H2762" t="s">
        <v>58</v>
      </c>
      <c r="I2762" t="s">
        <v>149</v>
      </c>
      <c r="J2762">
        <v>166974</v>
      </c>
      <c r="K2762">
        <v>6</v>
      </c>
      <c r="L2762" s="2">
        <v>41395</v>
      </c>
      <c r="M2762" s="2">
        <v>43951</v>
      </c>
      <c r="N2762" t="s">
        <v>663</v>
      </c>
      <c r="O2762">
        <v>1</v>
      </c>
      <c r="P2762" t="s">
        <v>4788</v>
      </c>
      <c r="Q2762" t="s">
        <v>4789</v>
      </c>
      <c r="R2762" t="s">
        <v>120</v>
      </c>
      <c r="S2762" t="s">
        <v>67</v>
      </c>
      <c r="T2762" t="s">
        <v>68</v>
      </c>
      <c r="U2762">
        <v>2017</v>
      </c>
      <c r="V2762">
        <v>327850</v>
      </c>
      <c r="W2762" t="s">
        <v>69</v>
      </c>
      <c r="X2762" t="s">
        <v>199</v>
      </c>
      <c r="Y2762">
        <v>207500</v>
      </c>
      <c r="Z2762">
        <v>120350</v>
      </c>
      <c r="AA2762" t="s">
        <v>69</v>
      </c>
      <c r="AB2762" t="s">
        <v>11184</v>
      </c>
      <c r="AC2762">
        <v>327850</v>
      </c>
    </row>
    <row r="2763" spans="1:29">
      <c r="A2763">
        <f t="shared" ca="1" si="43"/>
        <v>0.75793120157684002</v>
      </c>
      <c r="B2763" t="s">
        <v>55</v>
      </c>
      <c r="C2763">
        <v>9320865</v>
      </c>
      <c r="D2763" s="2">
        <v>42940</v>
      </c>
      <c r="E2763" t="s">
        <v>76</v>
      </c>
      <c r="F2763" t="s">
        <v>11185</v>
      </c>
      <c r="G2763">
        <v>5</v>
      </c>
      <c r="H2763" t="s">
        <v>58</v>
      </c>
      <c r="I2763" t="s">
        <v>59</v>
      </c>
      <c r="J2763">
        <v>85211</v>
      </c>
      <c r="K2763">
        <v>5</v>
      </c>
      <c r="L2763" s="2">
        <v>41545</v>
      </c>
      <c r="M2763" s="2">
        <v>43677</v>
      </c>
      <c r="N2763" t="s">
        <v>3579</v>
      </c>
      <c r="O2763">
        <v>3</v>
      </c>
      <c r="P2763" t="s">
        <v>542</v>
      </c>
      <c r="Q2763" t="s">
        <v>543</v>
      </c>
      <c r="R2763" t="s">
        <v>205</v>
      </c>
      <c r="S2763" t="s">
        <v>67</v>
      </c>
      <c r="T2763" t="s">
        <v>68</v>
      </c>
      <c r="U2763">
        <v>2017</v>
      </c>
      <c r="V2763">
        <v>347156</v>
      </c>
      <c r="W2763" t="s">
        <v>69</v>
      </c>
      <c r="X2763" t="s">
        <v>55</v>
      </c>
      <c r="Y2763">
        <v>268406</v>
      </c>
      <c r="Z2763">
        <v>78750</v>
      </c>
      <c r="AA2763" t="s">
        <v>69</v>
      </c>
      <c r="AB2763" t="s">
        <v>11186</v>
      </c>
      <c r="AC2763">
        <v>347156</v>
      </c>
    </row>
    <row r="2764" spans="1:29">
      <c r="A2764">
        <f t="shared" ca="1" si="43"/>
        <v>0.35450613986217983</v>
      </c>
      <c r="B2764" t="s">
        <v>199</v>
      </c>
      <c r="C2764">
        <v>9479117</v>
      </c>
      <c r="D2764" s="2">
        <v>43207</v>
      </c>
      <c r="E2764" t="s">
        <v>76</v>
      </c>
      <c r="F2764" t="s">
        <v>11187</v>
      </c>
      <c r="G2764">
        <v>5</v>
      </c>
      <c r="H2764" t="s">
        <v>58</v>
      </c>
      <c r="I2764" t="s">
        <v>149</v>
      </c>
      <c r="J2764">
        <v>177898</v>
      </c>
      <c r="K2764">
        <v>5</v>
      </c>
      <c r="L2764" s="2">
        <v>41821</v>
      </c>
      <c r="M2764" s="2">
        <v>43951</v>
      </c>
      <c r="N2764" t="s">
        <v>1565</v>
      </c>
      <c r="O2764">
        <v>98</v>
      </c>
      <c r="P2764" t="s">
        <v>3917</v>
      </c>
      <c r="Q2764" t="s">
        <v>3918</v>
      </c>
      <c r="R2764" t="s">
        <v>689</v>
      </c>
      <c r="S2764" t="s">
        <v>67</v>
      </c>
      <c r="T2764" t="s">
        <v>68</v>
      </c>
      <c r="U2764">
        <v>2018</v>
      </c>
      <c r="V2764">
        <v>328888</v>
      </c>
      <c r="W2764" t="s">
        <v>69</v>
      </c>
      <c r="X2764" t="s">
        <v>199</v>
      </c>
      <c r="Y2764">
        <v>207500</v>
      </c>
      <c r="Z2764">
        <v>121388</v>
      </c>
      <c r="AA2764" t="s">
        <v>69</v>
      </c>
      <c r="AB2764" t="s">
        <v>11188</v>
      </c>
      <c r="AC2764">
        <v>328888</v>
      </c>
    </row>
    <row r="2765" spans="1:29">
      <c r="A2765">
        <f t="shared" ca="1" si="43"/>
        <v>0.92435834553655416</v>
      </c>
      <c r="B2765" t="s">
        <v>241</v>
      </c>
      <c r="C2765">
        <v>9279206</v>
      </c>
      <c r="D2765" s="2">
        <v>42885</v>
      </c>
      <c r="E2765" t="s">
        <v>11189</v>
      </c>
      <c r="F2765" t="s">
        <v>11190</v>
      </c>
      <c r="G2765">
        <v>5</v>
      </c>
      <c r="H2765" t="s">
        <v>58</v>
      </c>
      <c r="I2765" t="s">
        <v>243</v>
      </c>
      <c r="J2765">
        <v>124747</v>
      </c>
      <c r="K2765">
        <v>3</v>
      </c>
      <c r="L2765" s="2">
        <v>42248</v>
      </c>
      <c r="M2765" s="2">
        <v>43251</v>
      </c>
      <c r="N2765" t="s">
        <v>11191</v>
      </c>
      <c r="O2765">
        <v>12</v>
      </c>
      <c r="P2765" t="s">
        <v>656</v>
      </c>
      <c r="Q2765" t="s">
        <v>204</v>
      </c>
      <c r="R2765" t="s">
        <v>205</v>
      </c>
      <c r="S2765" t="s">
        <v>67</v>
      </c>
      <c r="T2765" t="s">
        <v>68</v>
      </c>
      <c r="U2765">
        <v>2017</v>
      </c>
      <c r="V2765">
        <v>385000</v>
      </c>
      <c r="W2765" t="s">
        <v>69</v>
      </c>
      <c r="X2765" t="s">
        <v>241</v>
      </c>
      <c r="Y2765">
        <v>250000</v>
      </c>
      <c r="Z2765">
        <v>135000</v>
      </c>
      <c r="AA2765" t="s">
        <v>69</v>
      </c>
      <c r="AB2765" t="s">
        <v>11192</v>
      </c>
      <c r="AC2765">
        <v>385000</v>
      </c>
    </row>
    <row r="2766" spans="1:29">
      <c r="A2766">
        <f t="shared" ca="1" si="43"/>
        <v>0.9321316681795131</v>
      </c>
      <c r="B2766" t="s">
        <v>254</v>
      </c>
      <c r="C2766">
        <v>9314577</v>
      </c>
      <c r="D2766" s="2">
        <v>42936</v>
      </c>
      <c r="E2766" t="s">
        <v>56</v>
      </c>
      <c r="F2766" t="s">
        <v>11193</v>
      </c>
      <c r="G2766">
        <v>5</v>
      </c>
      <c r="H2766" t="s">
        <v>58</v>
      </c>
      <c r="I2766" t="s">
        <v>256</v>
      </c>
      <c r="J2766">
        <v>88197</v>
      </c>
      <c r="K2766">
        <v>9</v>
      </c>
      <c r="L2766" s="2">
        <v>40086</v>
      </c>
      <c r="M2766" s="2">
        <v>43677</v>
      </c>
      <c r="N2766" t="s">
        <v>1096</v>
      </c>
      <c r="O2766">
        <v>30</v>
      </c>
      <c r="P2766" t="s">
        <v>747</v>
      </c>
      <c r="Q2766" t="s">
        <v>748</v>
      </c>
      <c r="R2766" t="s">
        <v>176</v>
      </c>
      <c r="S2766" t="s">
        <v>67</v>
      </c>
      <c r="T2766" t="s">
        <v>68</v>
      </c>
      <c r="U2766">
        <v>2017</v>
      </c>
      <c r="V2766">
        <v>321215</v>
      </c>
      <c r="W2766" t="s">
        <v>69</v>
      </c>
      <c r="X2766" t="s">
        <v>254</v>
      </c>
      <c r="Y2766">
        <v>202022</v>
      </c>
      <c r="Z2766">
        <v>119193</v>
      </c>
      <c r="AA2766" t="s">
        <v>69</v>
      </c>
      <c r="AB2766" t="s">
        <v>11194</v>
      </c>
      <c r="AC2766">
        <v>321215</v>
      </c>
    </row>
    <row r="2767" spans="1:29">
      <c r="A2767">
        <f t="shared" ca="1" si="43"/>
        <v>0.26124540647676564</v>
      </c>
      <c r="B2767" t="s">
        <v>241</v>
      </c>
      <c r="C2767">
        <v>9291493</v>
      </c>
      <c r="D2767" s="2">
        <v>42900</v>
      </c>
      <c r="E2767" t="s">
        <v>76</v>
      </c>
      <c r="F2767" t="s">
        <v>11195</v>
      </c>
      <c r="G2767">
        <v>5</v>
      </c>
      <c r="H2767" t="s">
        <v>58</v>
      </c>
      <c r="I2767" t="s">
        <v>243</v>
      </c>
      <c r="J2767">
        <v>52285</v>
      </c>
      <c r="K2767">
        <v>22</v>
      </c>
      <c r="L2767" s="2">
        <v>34607</v>
      </c>
      <c r="M2767" s="2">
        <v>43281</v>
      </c>
      <c r="N2767" t="s">
        <v>4033</v>
      </c>
      <c r="O2767">
        <v>6</v>
      </c>
      <c r="P2767" t="s">
        <v>333</v>
      </c>
      <c r="Q2767" t="s">
        <v>334</v>
      </c>
      <c r="R2767" t="s">
        <v>335</v>
      </c>
      <c r="S2767" t="s">
        <v>67</v>
      </c>
      <c r="T2767" t="s">
        <v>68</v>
      </c>
      <c r="U2767">
        <v>2017</v>
      </c>
      <c r="V2767">
        <v>387500</v>
      </c>
      <c r="W2767" t="s">
        <v>69</v>
      </c>
      <c r="X2767" t="s">
        <v>241</v>
      </c>
      <c r="Y2767">
        <v>250000</v>
      </c>
      <c r="Z2767">
        <v>137500</v>
      </c>
      <c r="AA2767" t="s">
        <v>69</v>
      </c>
      <c r="AB2767" t="s">
        <v>11196</v>
      </c>
      <c r="AC2767">
        <v>387500</v>
      </c>
    </row>
    <row r="2768" spans="1:29">
      <c r="A2768">
        <f t="shared" ca="1" si="43"/>
        <v>0.46963469615006725</v>
      </c>
      <c r="B2768" t="s">
        <v>199</v>
      </c>
      <c r="C2768">
        <v>9437752</v>
      </c>
      <c r="D2768" s="2">
        <v>43117</v>
      </c>
      <c r="E2768" t="s">
        <v>76</v>
      </c>
      <c r="F2768" t="s">
        <v>11197</v>
      </c>
      <c r="G2768">
        <v>5</v>
      </c>
      <c r="H2768" t="s">
        <v>58</v>
      </c>
      <c r="I2768" t="s">
        <v>149</v>
      </c>
      <c r="J2768">
        <v>183974</v>
      </c>
      <c r="K2768">
        <v>5</v>
      </c>
      <c r="L2768" s="2">
        <v>41730</v>
      </c>
      <c r="M2768" s="2">
        <v>43890</v>
      </c>
      <c r="N2768" t="s">
        <v>489</v>
      </c>
      <c r="O2768">
        <v>3</v>
      </c>
      <c r="P2768" t="s">
        <v>368</v>
      </c>
      <c r="Q2768" t="s">
        <v>369</v>
      </c>
      <c r="R2768" t="s">
        <v>370</v>
      </c>
      <c r="S2768" t="s">
        <v>67</v>
      </c>
      <c r="T2768" t="s">
        <v>68</v>
      </c>
      <c r="U2768">
        <v>2018</v>
      </c>
      <c r="V2768">
        <v>319550</v>
      </c>
      <c r="W2768" t="s">
        <v>69</v>
      </c>
      <c r="X2768" t="s">
        <v>199</v>
      </c>
      <c r="Y2768">
        <v>207500</v>
      </c>
      <c r="Z2768">
        <v>112050</v>
      </c>
      <c r="AA2768" t="s">
        <v>69</v>
      </c>
      <c r="AB2768" t="s">
        <v>11198</v>
      </c>
      <c r="AC2768">
        <v>319550</v>
      </c>
    </row>
    <row r="2769" spans="1:29">
      <c r="A2769">
        <f t="shared" ca="1" si="43"/>
        <v>9.4824616423981989E-2</v>
      </c>
      <c r="B2769" t="s">
        <v>55</v>
      </c>
      <c r="C2769">
        <v>9537685</v>
      </c>
      <c r="D2769" s="2">
        <v>43300</v>
      </c>
      <c r="E2769" t="s">
        <v>56</v>
      </c>
      <c r="F2769" t="s">
        <v>11199</v>
      </c>
      <c r="G2769">
        <v>5</v>
      </c>
      <c r="H2769" t="s">
        <v>58</v>
      </c>
      <c r="I2769" t="s">
        <v>59</v>
      </c>
      <c r="J2769">
        <v>91542</v>
      </c>
      <c r="K2769">
        <v>4</v>
      </c>
      <c r="L2769" s="2">
        <v>42248</v>
      </c>
      <c r="M2769" s="2">
        <v>44074</v>
      </c>
      <c r="N2769" t="s">
        <v>845</v>
      </c>
      <c r="O2769">
        <v>3</v>
      </c>
      <c r="P2769" t="s">
        <v>2568</v>
      </c>
      <c r="Q2769" t="s">
        <v>2569</v>
      </c>
      <c r="R2769" t="s">
        <v>630</v>
      </c>
      <c r="S2769" t="s">
        <v>67</v>
      </c>
      <c r="T2769" t="s">
        <v>68</v>
      </c>
      <c r="U2769">
        <v>2018</v>
      </c>
      <c r="V2769">
        <v>328125</v>
      </c>
      <c r="W2769" t="s">
        <v>69</v>
      </c>
      <c r="X2769" t="s">
        <v>55</v>
      </c>
      <c r="Y2769">
        <v>218750</v>
      </c>
      <c r="Z2769">
        <v>109375</v>
      </c>
      <c r="AA2769" t="s">
        <v>69</v>
      </c>
      <c r="AB2769" t="s">
        <v>11200</v>
      </c>
      <c r="AC2769">
        <v>328125</v>
      </c>
    </row>
    <row r="2770" spans="1:29">
      <c r="A2770">
        <f t="shared" ca="1" si="43"/>
        <v>0.82267053665455103</v>
      </c>
      <c r="B2770" t="s">
        <v>199</v>
      </c>
      <c r="C2770">
        <v>9746143</v>
      </c>
      <c r="D2770" s="2">
        <v>43328</v>
      </c>
      <c r="E2770" t="s">
        <v>1328</v>
      </c>
      <c r="F2770" t="s">
        <v>11201</v>
      </c>
      <c r="G2770">
        <v>7</v>
      </c>
      <c r="H2770" t="s">
        <v>58</v>
      </c>
      <c r="I2770" t="s">
        <v>149</v>
      </c>
      <c r="J2770">
        <v>185357</v>
      </c>
      <c r="K2770">
        <v>5</v>
      </c>
      <c r="L2770" s="2">
        <v>41791</v>
      </c>
      <c r="M2770" s="2">
        <v>44347</v>
      </c>
      <c r="N2770" t="s">
        <v>1330</v>
      </c>
      <c r="O2770">
        <v>3</v>
      </c>
      <c r="P2770" t="s">
        <v>882</v>
      </c>
      <c r="Q2770" t="s">
        <v>883</v>
      </c>
      <c r="R2770" t="s">
        <v>884</v>
      </c>
      <c r="S2770" t="s">
        <v>67</v>
      </c>
      <c r="T2770" t="s">
        <v>68</v>
      </c>
      <c r="U2770">
        <v>2017</v>
      </c>
      <c r="V2770">
        <v>388971</v>
      </c>
      <c r="W2770" t="s">
        <v>69</v>
      </c>
      <c r="X2770" t="s">
        <v>199</v>
      </c>
      <c r="Y2770">
        <v>245922</v>
      </c>
      <c r="Z2770">
        <v>143049</v>
      </c>
      <c r="AA2770" t="s">
        <v>69</v>
      </c>
      <c r="AB2770" t="s">
        <v>11202</v>
      </c>
      <c r="AC2770">
        <v>388971</v>
      </c>
    </row>
    <row r="2771" spans="1:29">
      <c r="A2771">
        <f t="shared" ca="1" si="43"/>
        <v>0.95344144419638444</v>
      </c>
      <c r="B2771" t="s">
        <v>303</v>
      </c>
      <c r="C2771">
        <v>9461045</v>
      </c>
      <c r="D2771" s="2">
        <v>43221</v>
      </c>
      <c r="E2771" t="s">
        <v>76</v>
      </c>
      <c r="F2771" t="s">
        <v>11203</v>
      </c>
      <c r="G2771">
        <v>5</v>
      </c>
      <c r="H2771" t="s">
        <v>58</v>
      </c>
      <c r="I2771" t="s">
        <v>305</v>
      </c>
      <c r="J2771">
        <v>100368</v>
      </c>
      <c r="K2771">
        <v>5</v>
      </c>
      <c r="L2771" s="2">
        <v>41730</v>
      </c>
      <c r="M2771" s="2">
        <v>43921</v>
      </c>
      <c r="N2771" t="s">
        <v>1834</v>
      </c>
      <c r="O2771">
        <v>9</v>
      </c>
      <c r="P2771" t="s">
        <v>11204</v>
      </c>
      <c r="Q2771" t="s">
        <v>11205</v>
      </c>
      <c r="R2771" t="s">
        <v>585</v>
      </c>
      <c r="S2771" t="s">
        <v>348</v>
      </c>
      <c r="T2771" t="s">
        <v>68</v>
      </c>
      <c r="U2771">
        <v>2018</v>
      </c>
      <c r="V2771">
        <v>547798</v>
      </c>
      <c r="W2771" t="s">
        <v>69</v>
      </c>
      <c r="X2771" t="s">
        <v>303</v>
      </c>
      <c r="Y2771">
        <v>362704</v>
      </c>
      <c r="Z2771">
        <v>185094</v>
      </c>
      <c r="AA2771" t="s">
        <v>69</v>
      </c>
      <c r="AB2771" t="s">
        <v>11206</v>
      </c>
      <c r="AC2771">
        <v>547798</v>
      </c>
    </row>
    <row r="2772" spans="1:29">
      <c r="A2772">
        <f t="shared" ca="1" si="43"/>
        <v>0.30770132417786789</v>
      </c>
      <c r="B2772" t="s">
        <v>92</v>
      </c>
      <c r="C2772">
        <v>9492757</v>
      </c>
      <c r="D2772" s="2">
        <v>43245</v>
      </c>
      <c r="E2772" t="s">
        <v>56</v>
      </c>
      <c r="F2772" t="s">
        <v>11207</v>
      </c>
      <c r="G2772">
        <v>5</v>
      </c>
      <c r="H2772" t="s">
        <v>58</v>
      </c>
      <c r="I2772" t="s">
        <v>95</v>
      </c>
      <c r="J2772">
        <v>78639</v>
      </c>
      <c r="K2772">
        <v>5</v>
      </c>
      <c r="L2772" s="2">
        <v>41852</v>
      </c>
      <c r="M2772" s="2">
        <v>43982</v>
      </c>
      <c r="N2772" t="s">
        <v>364</v>
      </c>
      <c r="O2772">
        <v>7</v>
      </c>
      <c r="P2772" t="s">
        <v>64</v>
      </c>
      <c r="Q2772" t="s">
        <v>65</v>
      </c>
      <c r="R2772" t="s">
        <v>66</v>
      </c>
      <c r="S2772" t="s">
        <v>67</v>
      </c>
      <c r="T2772" t="s">
        <v>68</v>
      </c>
      <c r="U2772">
        <v>2018</v>
      </c>
      <c r="V2772">
        <v>336150</v>
      </c>
      <c r="W2772" t="s">
        <v>69</v>
      </c>
      <c r="X2772" t="s">
        <v>92</v>
      </c>
      <c r="Y2772">
        <v>207500</v>
      </c>
      <c r="Z2772">
        <v>128650</v>
      </c>
      <c r="AA2772" t="s">
        <v>69</v>
      </c>
      <c r="AB2772" t="s">
        <v>11208</v>
      </c>
      <c r="AC2772">
        <v>336150</v>
      </c>
    </row>
    <row r="2773" spans="1:29">
      <c r="A2773">
        <f t="shared" ca="1" si="43"/>
        <v>0.70696043543293563</v>
      </c>
      <c r="B2773" t="s">
        <v>241</v>
      </c>
      <c r="C2773">
        <v>9521397</v>
      </c>
      <c r="D2773" s="2">
        <v>43279</v>
      </c>
      <c r="E2773" t="s">
        <v>56</v>
      </c>
      <c r="F2773" t="s">
        <v>11209</v>
      </c>
      <c r="G2773">
        <v>5</v>
      </c>
      <c r="H2773" t="s">
        <v>58</v>
      </c>
      <c r="I2773" t="s">
        <v>243</v>
      </c>
      <c r="J2773">
        <v>96305</v>
      </c>
      <c r="K2773">
        <v>9</v>
      </c>
      <c r="L2773" s="2">
        <v>40207</v>
      </c>
      <c r="M2773" s="2">
        <v>44012</v>
      </c>
      <c r="N2773" t="s">
        <v>980</v>
      </c>
      <c r="O2773">
        <v>7</v>
      </c>
      <c r="P2773" t="s">
        <v>3435</v>
      </c>
      <c r="Q2773" t="s">
        <v>3436</v>
      </c>
      <c r="R2773" t="s">
        <v>1943</v>
      </c>
      <c r="S2773" t="s">
        <v>67</v>
      </c>
      <c r="T2773" t="s">
        <v>68</v>
      </c>
      <c r="U2773">
        <v>2018</v>
      </c>
      <c r="V2773">
        <v>390927</v>
      </c>
      <c r="W2773" t="s">
        <v>69</v>
      </c>
      <c r="X2773" t="s">
        <v>241</v>
      </c>
      <c r="Y2773">
        <v>254394</v>
      </c>
      <c r="Z2773">
        <v>136533</v>
      </c>
      <c r="AA2773" t="s">
        <v>69</v>
      </c>
      <c r="AB2773" t="s">
        <v>11210</v>
      </c>
      <c r="AC2773">
        <v>390927</v>
      </c>
    </row>
    <row r="2774" spans="1:29">
      <c r="A2774">
        <f t="shared" ca="1" si="43"/>
        <v>0.36611423234266027</v>
      </c>
      <c r="B2774" t="s">
        <v>55</v>
      </c>
      <c r="C2774">
        <v>9513618</v>
      </c>
      <c r="D2774" s="2">
        <v>43306</v>
      </c>
      <c r="E2774" t="s">
        <v>56</v>
      </c>
      <c r="F2774" t="s">
        <v>11211</v>
      </c>
      <c r="G2774">
        <v>5</v>
      </c>
      <c r="H2774" t="s">
        <v>58</v>
      </c>
      <c r="I2774" t="s">
        <v>59</v>
      </c>
      <c r="J2774">
        <v>90076</v>
      </c>
      <c r="K2774">
        <v>5</v>
      </c>
      <c r="L2774" s="2">
        <v>41883</v>
      </c>
      <c r="M2774" s="2">
        <v>43830</v>
      </c>
      <c r="N2774" t="s">
        <v>3202</v>
      </c>
      <c r="O2774">
        <v>16</v>
      </c>
      <c r="P2774" t="s">
        <v>1363</v>
      </c>
      <c r="Q2774" t="s">
        <v>1364</v>
      </c>
      <c r="R2774" t="s">
        <v>149</v>
      </c>
      <c r="S2774" t="s">
        <v>67</v>
      </c>
      <c r="T2774" t="s">
        <v>68</v>
      </c>
      <c r="U2774">
        <v>2018</v>
      </c>
      <c r="V2774">
        <v>370581</v>
      </c>
      <c r="W2774" t="s">
        <v>69</v>
      </c>
      <c r="X2774" t="s">
        <v>55</v>
      </c>
      <c r="Y2774">
        <v>218750</v>
      </c>
      <c r="Z2774">
        <v>151831</v>
      </c>
      <c r="AA2774" t="s">
        <v>69</v>
      </c>
      <c r="AB2774" t="s">
        <v>11212</v>
      </c>
      <c r="AC2774">
        <v>370581</v>
      </c>
    </row>
    <row r="2775" spans="1:29">
      <c r="A2775">
        <f t="shared" ca="1" si="43"/>
        <v>2.930896326263599E-2</v>
      </c>
      <c r="B2775" t="s">
        <v>55</v>
      </c>
      <c r="C2775">
        <v>9282508</v>
      </c>
      <c r="D2775" s="2">
        <v>42881</v>
      </c>
      <c r="E2775" t="s">
        <v>76</v>
      </c>
      <c r="F2775" t="s">
        <v>11213</v>
      </c>
      <c r="G2775">
        <v>5</v>
      </c>
      <c r="H2775" t="s">
        <v>58</v>
      </c>
      <c r="I2775" t="s">
        <v>59</v>
      </c>
      <c r="J2775">
        <v>84292</v>
      </c>
      <c r="K2775">
        <v>5</v>
      </c>
      <c r="L2775" s="2">
        <v>41456</v>
      </c>
      <c r="M2775" s="2">
        <v>43646</v>
      </c>
      <c r="N2775" t="s">
        <v>1088</v>
      </c>
      <c r="O2775">
        <v>18</v>
      </c>
      <c r="P2775" t="s">
        <v>174</v>
      </c>
      <c r="Q2775" t="s">
        <v>175</v>
      </c>
      <c r="R2775" t="s">
        <v>176</v>
      </c>
      <c r="S2775" t="s">
        <v>67</v>
      </c>
      <c r="T2775" t="s">
        <v>68</v>
      </c>
      <c r="U2775">
        <v>2017</v>
      </c>
      <c r="V2775">
        <v>332500</v>
      </c>
      <c r="W2775" t="s">
        <v>69</v>
      </c>
      <c r="X2775" t="s">
        <v>55</v>
      </c>
      <c r="Y2775">
        <v>218750</v>
      </c>
      <c r="Z2775">
        <v>113750</v>
      </c>
      <c r="AA2775" t="s">
        <v>69</v>
      </c>
      <c r="AB2775" t="s">
        <v>11214</v>
      </c>
      <c r="AC2775">
        <v>332500</v>
      </c>
    </row>
    <row r="2776" spans="1:29">
      <c r="A2776">
        <f t="shared" ca="1" si="43"/>
        <v>0.88209159002364002</v>
      </c>
      <c r="B2776" t="s">
        <v>1525</v>
      </c>
      <c r="C2776">
        <v>9312302</v>
      </c>
      <c r="D2776" s="2">
        <v>42922</v>
      </c>
      <c r="E2776" t="s">
        <v>1850</v>
      </c>
      <c r="F2776" t="s">
        <v>11215</v>
      </c>
      <c r="G2776">
        <v>5</v>
      </c>
      <c r="H2776" t="s">
        <v>58</v>
      </c>
      <c r="I2776" t="s">
        <v>1528</v>
      </c>
      <c r="J2776">
        <v>8133</v>
      </c>
      <c r="K2776">
        <v>3</v>
      </c>
      <c r="L2776" s="2">
        <v>42248</v>
      </c>
      <c r="M2776" s="2">
        <v>44012</v>
      </c>
      <c r="N2776" t="s">
        <v>5625</v>
      </c>
      <c r="O2776">
        <v>4</v>
      </c>
      <c r="P2776" t="s">
        <v>1512</v>
      </c>
      <c r="Q2776" t="s">
        <v>1513</v>
      </c>
      <c r="R2776" t="s">
        <v>640</v>
      </c>
      <c r="S2776" t="s">
        <v>85</v>
      </c>
      <c r="T2776" t="s">
        <v>68</v>
      </c>
      <c r="U2776">
        <v>2017</v>
      </c>
      <c r="V2776">
        <v>785970</v>
      </c>
      <c r="W2776" t="s">
        <v>69</v>
      </c>
      <c r="X2776" t="s">
        <v>1525</v>
      </c>
      <c r="Y2776">
        <v>526581</v>
      </c>
      <c r="Z2776">
        <v>259389</v>
      </c>
      <c r="AA2776" t="s">
        <v>69</v>
      </c>
      <c r="AB2776" t="s">
        <v>11216</v>
      </c>
      <c r="AC2776">
        <v>785970</v>
      </c>
    </row>
    <row r="2777" spans="1:29">
      <c r="A2777">
        <f t="shared" ca="1" si="43"/>
        <v>0.49669831136469489</v>
      </c>
      <c r="B2777" t="s">
        <v>303</v>
      </c>
      <c r="C2777">
        <v>9276660</v>
      </c>
      <c r="D2777" s="2">
        <v>42901</v>
      </c>
      <c r="E2777" t="s">
        <v>76</v>
      </c>
      <c r="F2777" t="s">
        <v>11217</v>
      </c>
      <c r="G2777">
        <v>5</v>
      </c>
      <c r="H2777" t="s">
        <v>58</v>
      </c>
      <c r="I2777" t="s">
        <v>305</v>
      </c>
      <c r="J2777">
        <v>67269</v>
      </c>
      <c r="K2777">
        <v>10</v>
      </c>
      <c r="L2777" s="2">
        <v>38808</v>
      </c>
      <c r="M2777" s="2">
        <v>43982</v>
      </c>
      <c r="N2777" t="s">
        <v>515</v>
      </c>
      <c r="O2777">
        <v>9</v>
      </c>
      <c r="P2777" t="s">
        <v>3745</v>
      </c>
      <c r="Q2777" t="s">
        <v>2578</v>
      </c>
      <c r="R2777" t="s">
        <v>816</v>
      </c>
      <c r="S2777" t="s">
        <v>67</v>
      </c>
      <c r="T2777" t="s">
        <v>68</v>
      </c>
      <c r="U2777">
        <v>2017</v>
      </c>
      <c r="V2777">
        <v>606333</v>
      </c>
      <c r="W2777" t="s">
        <v>69</v>
      </c>
      <c r="X2777" t="s">
        <v>303</v>
      </c>
      <c r="Y2777">
        <v>404222</v>
      </c>
      <c r="Z2777">
        <v>202111</v>
      </c>
      <c r="AA2777" t="s">
        <v>69</v>
      </c>
      <c r="AB2777" t="s">
        <v>11218</v>
      </c>
      <c r="AC2777">
        <v>606333</v>
      </c>
    </row>
    <row r="2778" spans="1:29">
      <c r="A2778">
        <f t="shared" ca="1" si="43"/>
        <v>0.31782169872086885</v>
      </c>
      <c r="B2778" t="s">
        <v>254</v>
      </c>
      <c r="C2778">
        <v>9274989</v>
      </c>
      <c r="D2778" s="2">
        <v>42851</v>
      </c>
      <c r="E2778" t="s">
        <v>56</v>
      </c>
      <c r="F2778" t="s">
        <v>11219</v>
      </c>
      <c r="G2778">
        <v>5</v>
      </c>
      <c r="H2778" t="s">
        <v>58</v>
      </c>
      <c r="I2778" t="s">
        <v>256</v>
      </c>
      <c r="J2778">
        <v>93628</v>
      </c>
      <c r="K2778">
        <v>8</v>
      </c>
      <c r="L2778" s="2">
        <v>40318</v>
      </c>
      <c r="M2778" s="2">
        <v>43585</v>
      </c>
      <c r="N2778" t="s">
        <v>11220</v>
      </c>
      <c r="O2778">
        <v>16</v>
      </c>
      <c r="P2778" t="s">
        <v>1363</v>
      </c>
      <c r="Q2778" t="s">
        <v>1364</v>
      </c>
      <c r="R2778" t="s">
        <v>149</v>
      </c>
      <c r="S2778" t="s">
        <v>85</v>
      </c>
      <c r="T2778" t="s">
        <v>68</v>
      </c>
      <c r="U2778">
        <v>2017</v>
      </c>
      <c r="V2778">
        <v>748543</v>
      </c>
      <c r="W2778" t="s">
        <v>69</v>
      </c>
      <c r="X2778" t="s">
        <v>254</v>
      </c>
      <c r="Y2778">
        <v>466382</v>
      </c>
      <c r="Z2778">
        <v>282161</v>
      </c>
      <c r="AA2778" t="s">
        <v>69</v>
      </c>
      <c r="AB2778" t="s">
        <v>11221</v>
      </c>
      <c r="AC2778">
        <v>748543</v>
      </c>
    </row>
    <row r="2779" spans="1:29">
      <c r="A2779">
        <f t="shared" ca="1" si="43"/>
        <v>0.26842319873631981</v>
      </c>
      <c r="B2779" t="s">
        <v>241</v>
      </c>
      <c r="C2779">
        <v>9455766</v>
      </c>
      <c r="D2779" s="2">
        <v>43180</v>
      </c>
      <c r="E2779" t="s">
        <v>56</v>
      </c>
      <c r="F2779" t="s">
        <v>11222</v>
      </c>
      <c r="G2779">
        <v>5</v>
      </c>
      <c r="H2779" t="s">
        <v>58</v>
      </c>
      <c r="I2779" t="s">
        <v>243</v>
      </c>
      <c r="J2779">
        <v>81562</v>
      </c>
      <c r="K2779">
        <v>14</v>
      </c>
      <c r="L2779" s="2">
        <v>38534</v>
      </c>
      <c r="M2779" s="2">
        <v>43555</v>
      </c>
      <c r="N2779" t="s">
        <v>1178</v>
      </c>
      <c r="O2779">
        <v>4</v>
      </c>
      <c r="P2779" t="s">
        <v>444</v>
      </c>
      <c r="Q2779" t="s">
        <v>445</v>
      </c>
      <c r="R2779" t="s">
        <v>149</v>
      </c>
      <c r="S2779" t="s">
        <v>67</v>
      </c>
      <c r="T2779" t="s">
        <v>68</v>
      </c>
      <c r="U2779">
        <v>2018</v>
      </c>
      <c r="V2779">
        <v>409732</v>
      </c>
      <c r="W2779" t="s">
        <v>69</v>
      </c>
      <c r="X2779" t="s">
        <v>241</v>
      </c>
      <c r="Y2779">
        <v>266961</v>
      </c>
      <c r="Z2779">
        <v>142771</v>
      </c>
      <c r="AA2779" t="s">
        <v>69</v>
      </c>
      <c r="AB2779" t="s">
        <v>11223</v>
      </c>
      <c r="AC2779">
        <v>409732</v>
      </c>
    </row>
    <row r="2780" spans="1:29">
      <c r="A2780">
        <f t="shared" ca="1" si="43"/>
        <v>0.21532039110675705</v>
      </c>
      <c r="B2780" t="s">
        <v>405</v>
      </c>
      <c r="C2780">
        <v>9488462</v>
      </c>
      <c r="D2780" s="2">
        <v>43252</v>
      </c>
      <c r="E2780" t="s">
        <v>10188</v>
      </c>
      <c r="F2780" t="s">
        <v>11224</v>
      </c>
      <c r="G2780">
        <v>5</v>
      </c>
      <c r="H2780" t="s">
        <v>58</v>
      </c>
      <c r="I2780" t="s">
        <v>407</v>
      </c>
      <c r="J2780">
        <v>35855</v>
      </c>
      <c r="K2780">
        <v>5</v>
      </c>
      <c r="L2780" s="2">
        <v>41805</v>
      </c>
      <c r="M2780" s="2">
        <v>44347</v>
      </c>
      <c r="N2780" t="s">
        <v>6510</v>
      </c>
      <c r="O2780">
        <v>4</v>
      </c>
      <c r="P2780" t="s">
        <v>293</v>
      </c>
      <c r="Q2780" t="s">
        <v>294</v>
      </c>
      <c r="R2780" t="s">
        <v>295</v>
      </c>
      <c r="S2780" t="s">
        <v>85</v>
      </c>
      <c r="T2780" t="s">
        <v>68</v>
      </c>
      <c r="U2780">
        <v>2018</v>
      </c>
      <c r="V2780">
        <v>594254</v>
      </c>
      <c r="W2780" t="s">
        <v>69</v>
      </c>
      <c r="X2780" t="s">
        <v>405</v>
      </c>
      <c r="Y2780">
        <v>391635</v>
      </c>
      <c r="Z2780">
        <v>202619</v>
      </c>
      <c r="AA2780" t="s">
        <v>69</v>
      </c>
      <c r="AB2780" t="s">
        <v>11225</v>
      </c>
      <c r="AC2780">
        <v>594254</v>
      </c>
    </row>
    <row r="2781" spans="1:29">
      <c r="A2781">
        <f t="shared" ca="1" si="43"/>
        <v>0.69564942311588929</v>
      </c>
      <c r="B2781" t="s">
        <v>254</v>
      </c>
      <c r="C2781">
        <v>9317508</v>
      </c>
      <c r="D2781" s="2">
        <v>42935</v>
      </c>
      <c r="E2781" t="s">
        <v>76</v>
      </c>
      <c r="F2781" t="s">
        <v>11226</v>
      </c>
      <c r="G2781">
        <v>5</v>
      </c>
      <c r="H2781" t="s">
        <v>58</v>
      </c>
      <c r="I2781" t="s">
        <v>256</v>
      </c>
      <c r="J2781">
        <v>106067</v>
      </c>
      <c r="K2781">
        <v>4</v>
      </c>
      <c r="L2781" s="2">
        <v>41852</v>
      </c>
      <c r="M2781" s="2">
        <v>43312</v>
      </c>
      <c r="N2781" t="s">
        <v>2395</v>
      </c>
      <c r="O2781">
        <v>16</v>
      </c>
      <c r="P2781" t="s">
        <v>1363</v>
      </c>
      <c r="Q2781" t="s">
        <v>1364</v>
      </c>
      <c r="R2781" t="s">
        <v>149</v>
      </c>
      <c r="S2781" t="s">
        <v>85</v>
      </c>
      <c r="T2781" t="s">
        <v>68</v>
      </c>
      <c r="U2781">
        <v>2017</v>
      </c>
      <c r="V2781">
        <v>303533</v>
      </c>
      <c r="W2781" t="s">
        <v>69</v>
      </c>
      <c r="X2781" t="s">
        <v>254</v>
      </c>
      <c r="Y2781">
        <v>190000</v>
      </c>
      <c r="Z2781">
        <v>113533</v>
      </c>
      <c r="AA2781" t="s">
        <v>69</v>
      </c>
      <c r="AB2781" t="s">
        <v>11227</v>
      </c>
      <c r="AC2781">
        <v>303533</v>
      </c>
    </row>
    <row r="2782" spans="1:29">
      <c r="A2782">
        <f t="shared" ca="1" si="43"/>
        <v>0.33646795016520492</v>
      </c>
      <c r="B2782" t="s">
        <v>127</v>
      </c>
      <c r="C2782">
        <v>9477115</v>
      </c>
      <c r="D2782" s="2">
        <v>43222</v>
      </c>
      <c r="E2782" t="s">
        <v>56</v>
      </c>
      <c r="F2782" t="s">
        <v>11228</v>
      </c>
      <c r="G2782">
        <v>5</v>
      </c>
      <c r="H2782" t="s">
        <v>58</v>
      </c>
      <c r="I2782" t="s">
        <v>130</v>
      </c>
      <c r="J2782">
        <v>105452</v>
      </c>
      <c r="K2782">
        <v>4</v>
      </c>
      <c r="L2782" s="2">
        <v>42234</v>
      </c>
      <c r="M2782" s="2">
        <v>43951</v>
      </c>
      <c r="N2782" t="s">
        <v>606</v>
      </c>
      <c r="O2782">
        <v>13</v>
      </c>
      <c r="P2782" t="s">
        <v>5293</v>
      </c>
      <c r="Q2782" t="s">
        <v>217</v>
      </c>
      <c r="R2782" t="s">
        <v>120</v>
      </c>
      <c r="S2782" t="s">
        <v>473</v>
      </c>
      <c r="T2782" t="s">
        <v>68</v>
      </c>
      <c r="U2782">
        <v>2018</v>
      </c>
      <c r="V2782">
        <v>523678</v>
      </c>
      <c r="W2782" t="s">
        <v>69</v>
      </c>
      <c r="X2782" t="s">
        <v>127</v>
      </c>
      <c r="Y2782">
        <v>370925</v>
      </c>
      <c r="Z2782">
        <v>152753</v>
      </c>
      <c r="AA2782" t="s">
        <v>69</v>
      </c>
      <c r="AB2782" t="s">
        <v>11229</v>
      </c>
      <c r="AC2782">
        <v>523678</v>
      </c>
    </row>
    <row r="2783" spans="1:29">
      <c r="A2783">
        <f t="shared" ca="1" si="43"/>
        <v>0.32854536912221111</v>
      </c>
      <c r="B2783" t="s">
        <v>199</v>
      </c>
      <c r="C2783">
        <v>9247710</v>
      </c>
      <c r="D2783" s="2">
        <v>42808</v>
      </c>
      <c r="E2783" t="s">
        <v>76</v>
      </c>
      <c r="F2783" t="s">
        <v>11230</v>
      </c>
      <c r="G2783">
        <v>5</v>
      </c>
      <c r="H2783" t="s">
        <v>58</v>
      </c>
      <c r="I2783" t="s">
        <v>149</v>
      </c>
      <c r="J2783">
        <v>169604</v>
      </c>
      <c r="K2783">
        <v>5</v>
      </c>
      <c r="L2783" s="2">
        <v>41365</v>
      </c>
      <c r="M2783" s="2">
        <v>43373</v>
      </c>
      <c r="N2783" t="s">
        <v>1998</v>
      </c>
      <c r="O2783">
        <v>1</v>
      </c>
      <c r="P2783" t="s">
        <v>583</v>
      </c>
      <c r="Q2783" t="s">
        <v>584</v>
      </c>
      <c r="R2783" t="s">
        <v>585</v>
      </c>
      <c r="S2783" t="s">
        <v>67</v>
      </c>
      <c r="T2783" t="s">
        <v>68</v>
      </c>
      <c r="U2783">
        <v>2017</v>
      </c>
      <c r="V2783">
        <v>327850</v>
      </c>
      <c r="W2783" t="s">
        <v>69</v>
      </c>
      <c r="X2783" t="s">
        <v>199</v>
      </c>
      <c r="Y2783">
        <v>207500</v>
      </c>
      <c r="Z2783">
        <v>120350</v>
      </c>
      <c r="AA2783" t="s">
        <v>69</v>
      </c>
      <c r="AB2783" t="s">
        <v>11231</v>
      </c>
      <c r="AC2783">
        <v>327850</v>
      </c>
    </row>
    <row r="2784" spans="1:29">
      <c r="A2784">
        <f t="shared" ca="1" si="43"/>
        <v>0.48104956754915695</v>
      </c>
      <c r="B2784" t="s">
        <v>199</v>
      </c>
      <c r="C2784">
        <v>9540837</v>
      </c>
      <c r="D2784" s="2">
        <v>43293</v>
      </c>
      <c r="E2784" t="s">
        <v>56</v>
      </c>
      <c r="F2784" t="s">
        <v>11232</v>
      </c>
      <c r="G2784">
        <v>5</v>
      </c>
      <c r="H2784" t="s">
        <v>58</v>
      </c>
      <c r="I2784" t="s">
        <v>149</v>
      </c>
      <c r="J2784">
        <v>196759</v>
      </c>
      <c r="K2784">
        <v>4</v>
      </c>
      <c r="L2784" s="2">
        <v>42270</v>
      </c>
      <c r="M2784" s="2">
        <v>44074</v>
      </c>
      <c r="N2784" t="s">
        <v>79</v>
      </c>
      <c r="O2784">
        <v>36</v>
      </c>
      <c r="P2784" t="s">
        <v>795</v>
      </c>
      <c r="Q2784" t="s">
        <v>796</v>
      </c>
      <c r="R2784" t="s">
        <v>149</v>
      </c>
      <c r="S2784" t="s">
        <v>260</v>
      </c>
      <c r="T2784" t="s">
        <v>68</v>
      </c>
      <c r="U2784">
        <v>2018</v>
      </c>
      <c r="V2784">
        <v>257122</v>
      </c>
      <c r="W2784" t="s">
        <v>69</v>
      </c>
      <c r="X2784" t="s">
        <v>199</v>
      </c>
      <c r="Y2784">
        <v>159150</v>
      </c>
      <c r="Z2784">
        <v>97972</v>
      </c>
      <c r="AA2784" t="s">
        <v>69</v>
      </c>
      <c r="AB2784" t="s">
        <v>11233</v>
      </c>
      <c r="AC2784">
        <v>257122</v>
      </c>
    </row>
    <row r="2785" spans="1:29">
      <c r="A2785">
        <f t="shared" ca="1" si="43"/>
        <v>0.92317443377598774</v>
      </c>
      <c r="B2785" t="s">
        <v>92</v>
      </c>
      <c r="C2785">
        <v>9505951</v>
      </c>
      <c r="D2785" s="2">
        <v>43335</v>
      </c>
      <c r="E2785" t="s">
        <v>69</v>
      </c>
      <c r="F2785" t="s">
        <v>11234</v>
      </c>
      <c r="G2785">
        <v>5</v>
      </c>
      <c r="H2785" t="s">
        <v>58</v>
      </c>
      <c r="I2785" t="s">
        <v>95</v>
      </c>
      <c r="J2785">
        <v>84214</v>
      </c>
      <c r="K2785">
        <v>5</v>
      </c>
      <c r="L2785" s="2">
        <v>41904</v>
      </c>
      <c r="M2785" s="2">
        <v>44227</v>
      </c>
      <c r="N2785" t="s">
        <v>8315</v>
      </c>
      <c r="O2785">
        <v>16</v>
      </c>
      <c r="P2785" t="s">
        <v>1363</v>
      </c>
      <c r="Q2785" t="s">
        <v>1364</v>
      </c>
      <c r="R2785" t="s">
        <v>149</v>
      </c>
      <c r="S2785" t="s">
        <v>67</v>
      </c>
      <c r="T2785" t="s">
        <v>68</v>
      </c>
      <c r="U2785">
        <v>2018</v>
      </c>
      <c r="V2785">
        <v>541936</v>
      </c>
      <c r="W2785" t="s">
        <v>69</v>
      </c>
      <c r="X2785" t="s">
        <v>92</v>
      </c>
      <c r="Y2785">
        <v>336376</v>
      </c>
      <c r="Z2785">
        <v>205560</v>
      </c>
      <c r="AA2785" t="s">
        <v>69</v>
      </c>
      <c r="AB2785" t="s">
        <v>11235</v>
      </c>
      <c r="AC2785">
        <v>541936</v>
      </c>
    </row>
    <row r="2786" spans="1:29">
      <c r="A2786">
        <f t="shared" ca="1" si="43"/>
        <v>0.19168459009289873</v>
      </c>
      <c r="B2786" t="s">
        <v>241</v>
      </c>
      <c r="C2786">
        <v>9844634</v>
      </c>
      <c r="D2786" s="2">
        <v>43586</v>
      </c>
      <c r="E2786" t="s">
        <v>110</v>
      </c>
      <c r="F2786" t="s">
        <v>11236</v>
      </c>
      <c r="G2786">
        <v>7</v>
      </c>
      <c r="H2786" t="s">
        <v>58</v>
      </c>
      <c r="I2786" t="s">
        <v>243</v>
      </c>
      <c r="J2786">
        <v>130061</v>
      </c>
      <c r="K2786">
        <v>5</v>
      </c>
      <c r="L2786" s="2">
        <v>42461</v>
      </c>
      <c r="M2786" s="2">
        <v>44286</v>
      </c>
      <c r="N2786" t="s">
        <v>4033</v>
      </c>
      <c r="O2786">
        <v>19</v>
      </c>
      <c r="P2786" t="s">
        <v>8667</v>
      </c>
      <c r="Q2786" t="s">
        <v>8668</v>
      </c>
      <c r="R2786" t="s">
        <v>176</v>
      </c>
      <c r="S2786" t="s">
        <v>67</v>
      </c>
      <c r="T2786" t="s">
        <v>68</v>
      </c>
      <c r="U2786">
        <v>2018</v>
      </c>
      <c r="V2786">
        <v>382500</v>
      </c>
      <c r="W2786" t="s">
        <v>69</v>
      </c>
      <c r="X2786" t="s">
        <v>241</v>
      </c>
      <c r="Y2786">
        <v>250000</v>
      </c>
      <c r="Z2786">
        <v>132500</v>
      </c>
      <c r="AA2786" t="s">
        <v>69</v>
      </c>
      <c r="AB2786" t="s">
        <v>11237</v>
      </c>
      <c r="AC2786">
        <v>382500</v>
      </c>
    </row>
    <row r="2787" spans="1:29">
      <c r="A2787">
        <f t="shared" ca="1" si="43"/>
        <v>0.20630343712011034</v>
      </c>
      <c r="B2787" t="s">
        <v>889</v>
      </c>
      <c r="C2787">
        <v>9474113</v>
      </c>
      <c r="D2787" s="2">
        <v>43207</v>
      </c>
      <c r="E2787" t="s">
        <v>56</v>
      </c>
      <c r="F2787" t="s">
        <v>11238</v>
      </c>
      <c r="G2787">
        <v>5</v>
      </c>
      <c r="H2787" t="s">
        <v>58</v>
      </c>
      <c r="I2787" t="s">
        <v>891</v>
      </c>
      <c r="J2787">
        <v>9718</v>
      </c>
      <c r="K2787">
        <v>20</v>
      </c>
      <c r="L2787" s="2">
        <v>36433</v>
      </c>
      <c r="M2787" s="2">
        <v>44316</v>
      </c>
      <c r="N2787" t="s">
        <v>171</v>
      </c>
      <c r="O2787">
        <v>7</v>
      </c>
      <c r="P2787" t="s">
        <v>1761</v>
      </c>
      <c r="Q2787" t="s">
        <v>472</v>
      </c>
      <c r="R2787" t="s">
        <v>311</v>
      </c>
      <c r="S2787" t="s">
        <v>102</v>
      </c>
      <c r="T2787" t="s">
        <v>68</v>
      </c>
      <c r="U2787">
        <v>2018</v>
      </c>
      <c r="V2787">
        <v>630984</v>
      </c>
      <c r="W2787" t="s">
        <v>69</v>
      </c>
      <c r="X2787" t="s">
        <v>889</v>
      </c>
      <c r="Y2787">
        <v>398125</v>
      </c>
      <c r="Z2787">
        <v>232859</v>
      </c>
      <c r="AA2787" t="s">
        <v>69</v>
      </c>
      <c r="AB2787" t="s">
        <v>11239</v>
      </c>
      <c r="AC2787">
        <v>630984</v>
      </c>
    </row>
    <row r="2788" spans="1:29">
      <c r="A2788">
        <f t="shared" ca="1" si="43"/>
        <v>0.75540912872747445</v>
      </c>
      <c r="B2788" t="s">
        <v>92</v>
      </c>
      <c r="C2788">
        <v>9256519</v>
      </c>
      <c r="D2788" s="2">
        <v>42845</v>
      </c>
      <c r="E2788" t="s">
        <v>1218</v>
      </c>
      <c r="F2788" t="s">
        <v>11240</v>
      </c>
      <c r="G2788">
        <v>5</v>
      </c>
      <c r="H2788" t="s">
        <v>58</v>
      </c>
      <c r="I2788" t="s">
        <v>95</v>
      </c>
      <c r="J2788">
        <v>80708</v>
      </c>
      <c r="K2788">
        <v>4</v>
      </c>
      <c r="L2788" s="2">
        <v>41852</v>
      </c>
      <c r="M2788" s="2">
        <v>43951</v>
      </c>
      <c r="N2788" t="s">
        <v>1220</v>
      </c>
      <c r="O2788">
        <v>12</v>
      </c>
      <c r="P2788" t="s">
        <v>147</v>
      </c>
      <c r="Q2788" t="s">
        <v>148</v>
      </c>
      <c r="R2788" t="s">
        <v>149</v>
      </c>
      <c r="S2788" t="s">
        <v>85</v>
      </c>
      <c r="T2788" t="s">
        <v>68</v>
      </c>
      <c r="U2788">
        <v>2017</v>
      </c>
      <c r="V2788">
        <v>533758</v>
      </c>
      <c r="W2788" t="s">
        <v>69</v>
      </c>
      <c r="X2788" t="s">
        <v>92</v>
      </c>
      <c r="Y2788">
        <v>464238</v>
      </c>
      <c r="Z2788">
        <v>69520</v>
      </c>
      <c r="AA2788" t="s">
        <v>69</v>
      </c>
      <c r="AB2788" t="s">
        <v>11241</v>
      </c>
      <c r="AC2788">
        <v>533758</v>
      </c>
    </row>
    <row r="2789" spans="1:29">
      <c r="A2789">
        <f t="shared" ca="1" si="43"/>
        <v>0.65399940644552523</v>
      </c>
      <c r="B2789" t="s">
        <v>75</v>
      </c>
      <c r="C2789">
        <v>9302641</v>
      </c>
      <c r="D2789" s="2">
        <v>42921</v>
      </c>
      <c r="E2789" t="s">
        <v>9378</v>
      </c>
      <c r="F2789" t="s">
        <v>11242</v>
      </c>
      <c r="G2789">
        <v>5</v>
      </c>
      <c r="H2789" t="s">
        <v>58</v>
      </c>
      <c r="I2789" t="s">
        <v>78</v>
      </c>
      <c r="J2789">
        <v>42794</v>
      </c>
      <c r="K2789">
        <v>5</v>
      </c>
      <c r="L2789" s="2">
        <v>41365</v>
      </c>
      <c r="M2789" s="2">
        <v>43616</v>
      </c>
      <c r="N2789" t="s">
        <v>4927</v>
      </c>
      <c r="O2789">
        <v>4</v>
      </c>
      <c r="P2789" t="s">
        <v>638</v>
      </c>
      <c r="Q2789" t="s">
        <v>639</v>
      </c>
      <c r="R2789" t="s">
        <v>640</v>
      </c>
      <c r="S2789" t="s">
        <v>85</v>
      </c>
      <c r="T2789" t="s">
        <v>68</v>
      </c>
      <c r="U2789">
        <v>2017</v>
      </c>
      <c r="V2789">
        <v>1208884</v>
      </c>
      <c r="W2789" t="s">
        <v>69</v>
      </c>
      <c r="X2789" t="s">
        <v>75</v>
      </c>
      <c r="Y2789">
        <v>1128742</v>
      </c>
      <c r="Z2789">
        <v>80142</v>
      </c>
      <c r="AA2789" t="s">
        <v>69</v>
      </c>
      <c r="AB2789" t="s">
        <v>11243</v>
      </c>
      <c r="AC2789">
        <v>1208884</v>
      </c>
    </row>
    <row r="2790" spans="1:29">
      <c r="A2790">
        <f t="shared" ca="1" si="43"/>
        <v>6.0588732360836395E-2</v>
      </c>
      <c r="B2790" t="s">
        <v>1143</v>
      </c>
      <c r="C2790">
        <v>9334101</v>
      </c>
      <c r="D2790" s="2">
        <v>42998</v>
      </c>
      <c r="E2790" t="s">
        <v>76</v>
      </c>
      <c r="F2790" t="s">
        <v>11244</v>
      </c>
      <c r="G2790">
        <v>5</v>
      </c>
      <c r="H2790" t="s">
        <v>58</v>
      </c>
      <c r="I2790" t="s">
        <v>1145</v>
      </c>
      <c r="J2790">
        <v>63676</v>
      </c>
      <c r="K2790">
        <v>5</v>
      </c>
      <c r="L2790" s="2">
        <v>41518</v>
      </c>
      <c r="M2790" s="2">
        <v>43708</v>
      </c>
      <c r="N2790" t="s">
        <v>1185</v>
      </c>
      <c r="O2790">
        <v>16</v>
      </c>
      <c r="P2790" t="s">
        <v>1363</v>
      </c>
      <c r="Q2790" t="s">
        <v>1364</v>
      </c>
      <c r="R2790" t="s">
        <v>149</v>
      </c>
      <c r="S2790" t="s">
        <v>67</v>
      </c>
      <c r="T2790" t="s">
        <v>68</v>
      </c>
      <c r="U2790">
        <v>2017</v>
      </c>
      <c r="V2790">
        <v>334656</v>
      </c>
      <c r="W2790" t="s">
        <v>69</v>
      </c>
      <c r="X2790" t="s">
        <v>1143</v>
      </c>
      <c r="Y2790">
        <v>212500</v>
      </c>
      <c r="Z2790">
        <v>122156</v>
      </c>
      <c r="AA2790" t="s">
        <v>69</v>
      </c>
      <c r="AB2790" t="s">
        <v>11245</v>
      </c>
      <c r="AC2790">
        <v>334656</v>
      </c>
    </row>
    <row r="2791" spans="1:29">
      <c r="A2791">
        <f t="shared" ca="1" si="43"/>
        <v>9.2198848697449876E-2</v>
      </c>
      <c r="B2791" t="s">
        <v>286</v>
      </c>
      <c r="C2791">
        <v>9186499</v>
      </c>
      <c r="D2791" s="2">
        <v>42704</v>
      </c>
      <c r="E2791" t="s">
        <v>76</v>
      </c>
      <c r="F2791" t="s">
        <v>11246</v>
      </c>
      <c r="G2791">
        <v>5</v>
      </c>
      <c r="H2791" t="s">
        <v>58</v>
      </c>
      <c r="I2791" t="s">
        <v>289</v>
      </c>
      <c r="J2791">
        <v>77703</v>
      </c>
      <c r="K2791">
        <v>10</v>
      </c>
      <c r="L2791" s="2">
        <v>39706</v>
      </c>
      <c r="M2791" s="2">
        <v>43830</v>
      </c>
      <c r="N2791" t="s">
        <v>5096</v>
      </c>
      <c r="O2791">
        <v>7</v>
      </c>
      <c r="P2791" t="s">
        <v>1729</v>
      </c>
      <c r="Q2791" t="s">
        <v>65</v>
      </c>
      <c r="R2791" t="s">
        <v>66</v>
      </c>
      <c r="S2791" t="s">
        <v>218</v>
      </c>
      <c r="T2791" t="s">
        <v>68</v>
      </c>
      <c r="U2791">
        <v>2017</v>
      </c>
      <c r="V2791">
        <v>383750</v>
      </c>
      <c r="W2791" t="s">
        <v>69</v>
      </c>
      <c r="X2791" t="s">
        <v>286</v>
      </c>
      <c r="Y2791">
        <v>250000</v>
      </c>
      <c r="Z2791">
        <v>133750</v>
      </c>
      <c r="AA2791" t="s">
        <v>69</v>
      </c>
      <c r="AB2791" t="s">
        <v>11247</v>
      </c>
      <c r="AC2791">
        <v>383750</v>
      </c>
    </row>
    <row r="2792" spans="1:29">
      <c r="A2792">
        <f t="shared" ca="1" si="43"/>
        <v>0.76171191402349192</v>
      </c>
      <c r="B2792" t="s">
        <v>254</v>
      </c>
      <c r="C2792">
        <v>9313901</v>
      </c>
      <c r="D2792" s="2">
        <v>42914</v>
      </c>
      <c r="E2792" t="s">
        <v>56</v>
      </c>
      <c r="F2792" t="s">
        <v>11248</v>
      </c>
      <c r="G2792">
        <v>5</v>
      </c>
      <c r="H2792" t="s">
        <v>58</v>
      </c>
      <c r="I2792" t="s">
        <v>256</v>
      </c>
      <c r="J2792">
        <v>112850</v>
      </c>
      <c r="K2792">
        <v>3</v>
      </c>
      <c r="L2792" s="2">
        <v>42248</v>
      </c>
      <c r="M2792" s="2">
        <v>43646</v>
      </c>
      <c r="N2792" t="s">
        <v>2395</v>
      </c>
      <c r="O2792">
        <v>20</v>
      </c>
      <c r="P2792" t="s">
        <v>4968</v>
      </c>
      <c r="Q2792" t="s">
        <v>4969</v>
      </c>
      <c r="R2792" t="s">
        <v>120</v>
      </c>
      <c r="S2792" t="s">
        <v>85</v>
      </c>
      <c r="T2792" t="s">
        <v>68</v>
      </c>
      <c r="U2792">
        <v>2017</v>
      </c>
      <c r="V2792">
        <v>235156</v>
      </c>
      <c r="W2792" t="s">
        <v>69</v>
      </c>
      <c r="X2792" t="s">
        <v>254</v>
      </c>
      <c r="Y2792">
        <v>150000</v>
      </c>
      <c r="Z2792">
        <v>85156</v>
      </c>
      <c r="AA2792" t="s">
        <v>69</v>
      </c>
      <c r="AB2792" t="s">
        <v>11249</v>
      </c>
      <c r="AC2792">
        <v>235156</v>
      </c>
    </row>
    <row r="2793" spans="1:29">
      <c r="A2793">
        <f t="shared" ca="1" si="43"/>
        <v>0.71075306649888559</v>
      </c>
      <c r="B2793" t="s">
        <v>55</v>
      </c>
      <c r="C2793">
        <v>9383196</v>
      </c>
      <c r="D2793" s="2">
        <v>42863</v>
      </c>
      <c r="E2793" t="s">
        <v>1856</v>
      </c>
      <c r="F2793" t="s">
        <v>11250</v>
      </c>
      <c r="G2793">
        <v>2</v>
      </c>
      <c r="H2793" t="s">
        <v>58</v>
      </c>
      <c r="I2793" t="s">
        <v>59</v>
      </c>
      <c r="J2793">
        <v>81490</v>
      </c>
      <c r="K2793">
        <v>6</v>
      </c>
      <c r="L2793" s="2">
        <v>41153</v>
      </c>
      <c r="M2793" s="2">
        <v>43220</v>
      </c>
      <c r="N2793" t="s">
        <v>6191</v>
      </c>
      <c r="O2793">
        <v>12</v>
      </c>
      <c r="P2793" t="s">
        <v>2215</v>
      </c>
      <c r="Q2793" t="s">
        <v>217</v>
      </c>
      <c r="R2793" t="s">
        <v>120</v>
      </c>
      <c r="S2793" t="s">
        <v>948</v>
      </c>
      <c r="T2793" t="s">
        <v>68</v>
      </c>
      <c r="U2793">
        <v>2017</v>
      </c>
      <c r="V2793">
        <v>370781</v>
      </c>
      <c r="W2793" t="s">
        <v>69</v>
      </c>
      <c r="X2793" t="s">
        <v>55</v>
      </c>
      <c r="Y2793">
        <v>218750</v>
      </c>
      <c r="Z2793">
        <v>152031</v>
      </c>
      <c r="AA2793" t="s">
        <v>69</v>
      </c>
      <c r="AB2793" t="s">
        <v>11251</v>
      </c>
      <c r="AC2793">
        <v>370781</v>
      </c>
    </row>
    <row r="2794" spans="1:29">
      <c r="A2794">
        <f t="shared" ca="1" si="43"/>
        <v>0.92038799921975301</v>
      </c>
      <c r="B2794" t="s">
        <v>286</v>
      </c>
      <c r="C2794">
        <v>9272781</v>
      </c>
      <c r="D2794" s="2">
        <v>42877</v>
      </c>
      <c r="E2794" t="s">
        <v>76</v>
      </c>
      <c r="F2794" t="s">
        <v>11252</v>
      </c>
      <c r="G2794">
        <v>5</v>
      </c>
      <c r="H2794" t="s">
        <v>58</v>
      </c>
      <c r="I2794" t="s">
        <v>289</v>
      </c>
      <c r="J2794">
        <v>76066</v>
      </c>
      <c r="K2794">
        <v>10</v>
      </c>
      <c r="L2794" s="2">
        <v>39479</v>
      </c>
      <c r="M2794" s="2">
        <v>43616</v>
      </c>
      <c r="N2794" t="s">
        <v>4435</v>
      </c>
      <c r="O2794">
        <v>3</v>
      </c>
      <c r="P2794" t="s">
        <v>542</v>
      </c>
      <c r="Q2794" t="s">
        <v>543</v>
      </c>
      <c r="R2794" t="s">
        <v>205</v>
      </c>
      <c r="S2794" t="s">
        <v>67</v>
      </c>
      <c r="T2794" t="s">
        <v>68</v>
      </c>
      <c r="U2794">
        <v>2017</v>
      </c>
      <c r="V2794">
        <v>463259</v>
      </c>
      <c r="W2794" t="s">
        <v>69</v>
      </c>
      <c r="X2794" t="s">
        <v>286</v>
      </c>
      <c r="Y2794">
        <v>292823</v>
      </c>
      <c r="Z2794">
        <v>170436</v>
      </c>
      <c r="AA2794" t="s">
        <v>69</v>
      </c>
      <c r="AB2794" t="s">
        <v>11253</v>
      </c>
      <c r="AC2794">
        <v>463259</v>
      </c>
    </row>
    <row r="2795" spans="1:29">
      <c r="A2795">
        <f t="shared" ca="1" si="43"/>
        <v>0.24032896236402812</v>
      </c>
      <c r="B2795" t="s">
        <v>3057</v>
      </c>
      <c r="C2795">
        <v>9588860</v>
      </c>
      <c r="D2795" s="2">
        <v>43083</v>
      </c>
      <c r="E2795" t="s">
        <v>3058</v>
      </c>
      <c r="F2795" t="s">
        <v>11254</v>
      </c>
      <c r="G2795">
        <v>7</v>
      </c>
      <c r="H2795" t="s">
        <v>58</v>
      </c>
      <c r="I2795" t="s">
        <v>3060</v>
      </c>
      <c r="J2795">
        <v>6885</v>
      </c>
      <c r="K2795">
        <v>6</v>
      </c>
      <c r="L2795" s="2">
        <v>41275</v>
      </c>
      <c r="M2795" s="2">
        <v>43465</v>
      </c>
      <c r="N2795" t="s">
        <v>6253</v>
      </c>
      <c r="O2795">
        <v>5</v>
      </c>
      <c r="P2795" t="s">
        <v>997</v>
      </c>
      <c r="Q2795" t="s">
        <v>998</v>
      </c>
      <c r="R2795" t="s">
        <v>640</v>
      </c>
      <c r="S2795" t="s">
        <v>67</v>
      </c>
      <c r="T2795" t="s">
        <v>68</v>
      </c>
      <c r="U2795">
        <v>2017</v>
      </c>
      <c r="V2795">
        <v>150813</v>
      </c>
      <c r="W2795" t="s">
        <v>69</v>
      </c>
      <c r="X2795" t="s">
        <v>3057</v>
      </c>
      <c r="Y2795">
        <v>97299</v>
      </c>
      <c r="Z2795">
        <v>53514</v>
      </c>
      <c r="AA2795" t="s">
        <v>69</v>
      </c>
      <c r="AB2795" t="s">
        <v>11255</v>
      </c>
      <c r="AC2795">
        <v>150813</v>
      </c>
    </row>
    <row r="2796" spans="1:29">
      <c r="A2796">
        <f t="shared" ca="1" si="43"/>
        <v>0.90801551900938127</v>
      </c>
      <c r="B2796" t="s">
        <v>199</v>
      </c>
      <c r="C2796">
        <v>9487996</v>
      </c>
      <c r="D2796" s="2">
        <v>43228</v>
      </c>
      <c r="E2796" t="s">
        <v>3121</v>
      </c>
      <c r="F2796" t="s">
        <v>11256</v>
      </c>
      <c r="G2796">
        <v>5</v>
      </c>
      <c r="H2796" t="s">
        <v>58</v>
      </c>
      <c r="I2796" t="s">
        <v>149</v>
      </c>
      <c r="J2796">
        <v>196664</v>
      </c>
      <c r="K2796">
        <v>3</v>
      </c>
      <c r="L2796" s="2">
        <v>42522</v>
      </c>
      <c r="M2796" s="2">
        <v>44347</v>
      </c>
      <c r="N2796" t="s">
        <v>3123</v>
      </c>
      <c r="O2796">
        <v>7</v>
      </c>
      <c r="P2796" t="s">
        <v>1021</v>
      </c>
      <c r="Q2796" t="s">
        <v>472</v>
      </c>
      <c r="R2796" t="s">
        <v>311</v>
      </c>
      <c r="S2796" t="s">
        <v>473</v>
      </c>
      <c r="T2796" t="s">
        <v>68</v>
      </c>
      <c r="U2796">
        <v>2018</v>
      </c>
      <c r="V2796">
        <v>537912</v>
      </c>
      <c r="W2796" t="s">
        <v>69</v>
      </c>
      <c r="X2796" t="s">
        <v>199</v>
      </c>
      <c r="Y2796">
        <v>377584</v>
      </c>
      <c r="Z2796">
        <v>160328</v>
      </c>
      <c r="AA2796" t="s">
        <v>69</v>
      </c>
      <c r="AB2796" t="s">
        <v>11257</v>
      </c>
      <c r="AC2796">
        <v>537912</v>
      </c>
    </row>
    <row r="2797" spans="1:29">
      <c r="A2797">
        <f t="shared" ca="1" si="43"/>
        <v>0.43824327347849201</v>
      </c>
      <c r="B2797" t="s">
        <v>127</v>
      </c>
      <c r="C2797">
        <v>9507914</v>
      </c>
      <c r="D2797" s="2">
        <v>43277</v>
      </c>
      <c r="E2797" t="s">
        <v>9438</v>
      </c>
      <c r="F2797" t="s">
        <v>11258</v>
      </c>
      <c r="G2797">
        <v>5</v>
      </c>
      <c r="H2797" t="s">
        <v>58</v>
      </c>
      <c r="I2797" t="s">
        <v>130</v>
      </c>
      <c r="J2797">
        <v>111527</v>
      </c>
      <c r="K2797">
        <v>3</v>
      </c>
      <c r="L2797" s="2">
        <v>42628</v>
      </c>
      <c r="M2797" s="2">
        <v>44012</v>
      </c>
      <c r="N2797" t="s">
        <v>4729</v>
      </c>
      <c r="O2797">
        <v>7</v>
      </c>
      <c r="P2797" t="s">
        <v>1729</v>
      </c>
      <c r="Q2797" t="s">
        <v>65</v>
      </c>
      <c r="R2797" t="s">
        <v>66</v>
      </c>
      <c r="S2797" t="s">
        <v>67</v>
      </c>
      <c r="T2797" t="s">
        <v>68</v>
      </c>
      <c r="U2797">
        <v>2018</v>
      </c>
      <c r="V2797">
        <v>382472</v>
      </c>
      <c r="W2797" t="s">
        <v>69</v>
      </c>
      <c r="X2797" t="s">
        <v>127</v>
      </c>
      <c r="Y2797">
        <v>247555</v>
      </c>
      <c r="Z2797">
        <v>134917</v>
      </c>
      <c r="AA2797" t="s">
        <v>69</v>
      </c>
      <c r="AB2797" t="s">
        <v>11259</v>
      </c>
      <c r="AC2797">
        <v>382472</v>
      </c>
    </row>
    <row r="2798" spans="1:29">
      <c r="A2798">
        <f t="shared" ca="1" si="43"/>
        <v>0.30396131667274273</v>
      </c>
      <c r="B2798" t="s">
        <v>241</v>
      </c>
      <c r="C2798">
        <v>9204851</v>
      </c>
      <c r="D2798" s="2">
        <v>42734</v>
      </c>
      <c r="E2798" t="s">
        <v>76</v>
      </c>
      <c r="F2798" t="s">
        <v>11260</v>
      </c>
      <c r="G2798">
        <v>5</v>
      </c>
      <c r="H2798" t="s">
        <v>58</v>
      </c>
      <c r="I2798" t="s">
        <v>243</v>
      </c>
      <c r="J2798">
        <v>117216</v>
      </c>
      <c r="K2798">
        <v>5</v>
      </c>
      <c r="L2798" s="2">
        <v>41289</v>
      </c>
      <c r="M2798" s="2">
        <v>43465</v>
      </c>
      <c r="N2798" t="s">
        <v>278</v>
      </c>
      <c r="O2798">
        <v>11</v>
      </c>
      <c r="P2798" t="s">
        <v>2093</v>
      </c>
      <c r="Q2798" t="s">
        <v>1293</v>
      </c>
      <c r="R2798" t="s">
        <v>555</v>
      </c>
      <c r="S2798" t="s">
        <v>67</v>
      </c>
      <c r="T2798" t="s">
        <v>68</v>
      </c>
      <c r="U2798">
        <v>2017</v>
      </c>
      <c r="V2798">
        <v>392500</v>
      </c>
      <c r="W2798" t="s">
        <v>69</v>
      </c>
      <c r="X2798" t="s">
        <v>241</v>
      </c>
      <c r="Y2798">
        <v>250000</v>
      </c>
      <c r="Z2798">
        <v>142500</v>
      </c>
      <c r="AA2798" t="s">
        <v>69</v>
      </c>
      <c r="AB2798" t="s">
        <v>11261</v>
      </c>
      <c r="AC2798">
        <v>392500</v>
      </c>
    </row>
    <row r="2799" spans="1:29">
      <c r="A2799">
        <f t="shared" ca="1" si="43"/>
        <v>0.26363847704756294</v>
      </c>
      <c r="B2799" t="s">
        <v>1619</v>
      </c>
      <c r="C2799">
        <v>9530507</v>
      </c>
      <c r="D2799" s="2">
        <v>43306</v>
      </c>
      <c r="E2799" t="s">
        <v>56</v>
      </c>
      <c r="F2799" t="s">
        <v>11262</v>
      </c>
      <c r="G2799">
        <v>5</v>
      </c>
      <c r="H2799" t="s">
        <v>58</v>
      </c>
      <c r="I2799" t="s">
        <v>1621</v>
      </c>
      <c r="J2799">
        <v>13650</v>
      </c>
      <c r="K2799">
        <v>15</v>
      </c>
      <c r="L2799" s="2">
        <v>37377</v>
      </c>
      <c r="M2799" s="2">
        <v>44408</v>
      </c>
      <c r="N2799" t="s">
        <v>2308</v>
      </c>
      <c r="O2799">
        <v>9</v>
      </c>
      <c r="P2799" t="s">
        <v>1942</v>
      </c>
      <c r="Q2799" t="s">
        <v>1455</v>
      </c>
      <c r="R2799" t="s">
        <v>1943</v>
      </c>
      <c r="S2799" t="s">
        <v>85</v>
      </c>
      <c r="T2799" t="s">
        <v>68</v>
      </c>
      <c r="U2799">
        <v>2018</v>
      </c>
      <c r="V2799">
        <v>405575</v>
      </c>
      <c r="W2799" t="s">
        <v>69</v>
      </c>
      <c r="X2799" t="s">
        <v>1619</v>
      </c>
      <c r="Y2799">
        <v>273122</v>
      </c>
      <c r="Z2799">
        <v>132453</v>
      </c>
      <c r="AA2799" t="s">
        <v>69</v>
      </c>
      <c r="AB2799" t="s">
        <v>11263</v>
      </c>
      <c r="AC2799">
        <v>405575</v>
      </c>
    </row>
    <row r="2800" spans="1:29">
      <c r="A2800">
        <f t="shared" ca="1" si="43"/>
        <v>9.4287031416140032E-2</v>
      </c>
      <c r="B2800" t="s">
        <v>241</v>
      </c>
      <c r="C2800">
        <v>9252508</v>
      </c>
      <c r="D2800" s="2">
        <v>42823</v>
      </c>
      <c r="E2800" t="s">
        <v>76</v>
      </c>
      <c r="F2800" t="s">
        <v>11264</v>
      </c>
      <c r="G2800">
        <v>5</v>
      </c>
      <c r="H2800" t="s">
        <v>58</v>
      </c>
      <c r="I2800" t="s">
        <v>243</v>
      </c>
      <c r="J2800">
        <v>71546</v>
      </c>
      <c r="K2800">
        <v>13</v>
      </c>
      <c r="L2800" s="2">
        <v>37865</v>
      </c>
      <c r="M2800" s="2">
        <v>43069</v>
      </c>
      <c r="N2800" t="s">
        <v>1887</v>
      </c>
      <c r="O2800">
        <v>3</v>
      </c>
      <c r="P2800" t="s">
        <v>542</v>
      </c>
      <c r="Q2800" t="s">
        <v>543</v>
      </c>
      <c r="R2800" t="s">
        <v>205</v>
      </c>
      <c r="S2800" t="s">
        <v>67</v>
      </c>
      <c r="T2800" t="s">
        <v>68</v>
      </c>
      <c r="U2800">
        <v>2017</v>
      </c>
      <c r="V2800">
        <v>394588</v>
      </c>
      <c r="W2800" t="s">
        <v>69</v>
      </c>
      <c r="X2800" t="s">
        <v>241</v>
      </c>
      <c r="Y2800">
        <v>250000</v>
      </c>
      <c r="Z2800">
        <v>144588</v>
      </c>
      <c r="AA2800" t="s">
        <v>69</v>
      </c>
      <c r="AB2800" t="s">
        <v>11265</v>
      </c>
      <c r="AC2800">
        <v>394588</v>
      </c>
    </row>
    <row r="2801" spans="1:29">
      <c r="A2801">
        <f t="shared" ca="1" si="43"/>
        <v>0.75866620668661389</v>
      </c>
      <c r="B2801" t="s">
        <v>55</v>
      </c>
      <c r="C2801">
        <v>9406353</v>
      </c>
      <c r="D2801" s="2">
        <v>43095</v>
      </c>
      <c r="E2801" t="s">
        <v>56</v>
      </c>
      <c r="F2801" t="s">
        <v>11266</v>
      </c>
      <c r="G2801">
        <v>5</v>
      </c>
      <c r="H2801" t="s">
        <v>58</v>
      </c>
      <c r="I2801" t="s">
        <v>59</v>
      </c>
      <c r="J2801">
        <v>91066</v>
      </c>
      <c r="K2801">
        <v>4</v>
      </c>
      <c r="L2801" s="2">
        <v>42036</v>
      </c>
      <c r="M2801" s="2">
        <v>43861</v>
      </c>
      <c r="N2801" t="s">
        <v>2465</v>
      </c>
      <c r="O2801">
        <v>3</v>
      </c>
      <c r="P2801" t="s">
        <v>368</v>
      </c>
      <c r="Q2801" t="s">
        <v>369</v>
      </c>
      <c r="R2801" t="s">
        <v>370</v>
      </c>
      <c r="S2801" t="s">
        <v>67</v>
      </c>
      <c r="T2801" t="s">
        <v>68</v>
      </c>
      <c r="U2801">
        <v>2018</v>
      </c>
      <c r="V2801">
        <v>336875</v>
      </c>
      <c r="W2801" t="s">
        <v>69</v>
      </c>
      <c r="X2801" t="s">
        <v>55</v>
      </c>
      <c r="Y2801">
        <v>218750</v>
      </c>
      <c r="Z2801">
        <v>118125</v>
      </c>
      <c r="AA2801" t="s">
        <v>69</v>
      </c>
      <c r="AB2801" t="s">
        <v>11267</v>
      </c>
      <c r="AC2801">
        <v>336875</v>
      </c>
    </row>
    <row r="2802" spans="1:29">
      <c r="A2802">
        <f t="shared" ca="1" si="43"/>
        <v>0.24093392961134241</v>
      </c>
      <c r="B2802" t="s">
        <v>199</v>
      </c>
      <c r="C2802">
        <v>9313175</v>
      </c>
      <c r="D2802" s="2">
        <v>42936</v>
      </c>
      <c r="E2802" t="s">
        <v>76</v>
      </c>
      <c r="F2802" t="s">
        <v>11268</v>
      </c>
      <c r="G2802">
        <v>5</v>
      </c>
      <c r="H2802" t="s">
        <v>58</v>
      </c>
      <c r="I2802" t="s">
        <v>149</v>
      </c>
      <c r="J2802">
        <v>161018</v>
      </c>
      <c r="K2802">
        <v>5</v>
      </c>
      <c r="L2802" s="2">
        <v>41535</v>
      </c>
      <c r="M2802" s="2">
        <v>43677</v>
      </c>
      <c r="N2802" t="s">
        <v>1998</v>
      </c>
      <c r="O2802">
        <v>22</v>
      </c>
      <c r="P2802" t="s">
        <v>1638</v>
      </c>
      <c r="Q2802" t="s">
        <v>1639</v>
      </c>
      <c r="R2802" t="s">
        <v>120</v>
      </c>
      <c r="S2802" t="s">
        <v>67</v>
      </c>
      <c r="T2802" t="s">
        <v>68</v>
      </c>
      <c r="U2802">
        <v>2017</v>
      </c>
      <c r="V2802">
        <v>378420</v>
      </c>
      <c r="W2802" t="s">
        <v>69</v>
      </c>
      <c r="X2802" t="s">
        <v>199</v>
      </c>
      <c r="Y2802">
        <v>249841</v>
      </c>
      <c r="Z2802">
        <v>128579</v>
      </c>
      <c r="AA2802" t="s">
        <v>69</v>
      </c>
      <c r="AB2802" t="s">
        <v>11269</v>
      </c>
      <c r="AC2802">
        <v>378420</v>
      </c>
    </row>
    <row r="2803" spans="1:29">
      <c r="A2803">
        <f t="shared" ca="1" si="43"/>
        <v>0.16519734332751423</v>
      </c>
      <c r="B2803" t="s">
        <v>199</v>
      </c>
      <c r="C2803">
        <v>9551543</v>
      </c>
      <c r="D2803" s="2">
        <v>43340</v>
      </c>
      <c r="E2803" t="s">
        <v>56</v>
      </c>
      <c r="F2803" t="s">
        <v>11270</v>
      </c>
      <c r="G2803">
        <v>5</v>
      </c>
      <c r="H2803" t="s">
        <v>58</v>
      </c>
      <c r="I2803" t="s">
        <v>149</v>
      </c>
      <c r="J2803">
        <v>188214</v>
      </c>
      <c r="K2803">
        <v>6</v>
      </c>
      <c r="L2803" s="2">
        <v>41883</v>
      </c>
      <c r="M2803" s="2">
        <v>44439</v>
      </c>
      <c r="N2803" t="s">
        <v>1693</v>
      </c>
      <c r="O2803">
        <v>7</v>
      </c>
      <c r="P2803" t="s">
        <v>814</v>
      </c>
      <c r="Q2803" t="s">
        <v>815</v>
      </c>
      <c r="R2803" t="s">
        <v>816</v>
      </c>
      <c r="S2803" t="s">
        <v>473</v>
      </c>
      <c r="T2803" t="s">
        <v>68</v>
      </c>
      <c r="U2803">
        <v>2018</v>
      </c>
      <c r="V2803">
        <v>630205</v>
      </c>
      <c r="W2803" t="s">
        <v>69</v>
      </c>
      <c r="X2803" t="s">
        <v>199</v>
      </c>
      <c r="Y2803">
        <v>398864</v>
      </c>
      <c r="Z2803">
        <v>231341</v>
      </c>
      <c r="AA2803" t="s">
        <v>69</v>
      </c>
      <c r="AB2803" t="s">
        <v>11271</v>
      </c>
      <c r="AC2803">
        <v>630205</v>
      </c>
    </row>
    <row r="2804" spans="1:29">
      <c r="A2804">
        <f t="shared" ca="1" si="43"/>
        <v>0.49617325270720036</v>
      </c>
      <c r="B2804" t="s">
        <v>241</v>
      </c>
      <c r="C2804">
        <v>9273593</v>
      </c>
      <c r="D2804" s="2">
        <v>42900</v>
      </c>
      <c r="E2804" t="s">
        <v>10948</v>
      </c>
      <c r="F2804" t="s">
        <v>11272</v>
      </c>
      <c r="G2804">
        <v>5</v>
      </c>
      <c r="H2804" t="s">
        <v>58</v>
      </c>
      <c r="I2804" t="s">
        <v>243</v>
      </c>
      <c r="J2804">
        <v>116217</v>
      </c>
      <c r="K2804">
        <v>5</v>
      </c>
      <c r="L2804" s="2">
        <v>41122</v>
      </c>
      <c r="M2804" s="2">
        <v>43616</v>
      </c>
      <c r="N2804" t="s">
        <v>2730</v>
      </c>
      <c r="O2804">
        <v>7</v>
      </c>
      <c r="P2804" t="s">
        <v>259</v>
      </c>
      <c r="Q2804" t="s">
        <v>190</v>
      </c>
      <c r="R2804" t="s">
        <v>191</v>
      </c>
      <c r="S2804" t="s">
        <v>260</v>
      </c>
      <c r="T2804" t="s">
        <v>68</v>
      </c>
      <c r="U2804">
        <v>2017</v>
      </c>
      <c r="V2804">
        <v>523418</v>
      </c>
      <c r="W2804" t="s">
        <v>69</v>
      </c>
      <c r="X2804" t="s">
        <v>241</v>
      </c>
      <c r="Y2804">
        <v>334940</v>
      </c>
      <c r="Z2804">
        <v>188478</v>
      </c>
      <c r="AA2804" t="s">
        <v>69</v>
      </c>
      <c r="AB2804" t="s">
        <v>11273</v>
      </c>
      <c r="AC2804">
        <v>523418</v>
      </c>
    </row>
    <row r="2805" spans="1:29">
      <c r="A2805">
        <f t="shared" ca="1" si="43"/>
        <v>0.18156426007145154</v>
      </c>
      <c r="B2805" t="s">
        <v>55</v>
      </c>
      <c r="C2805">
        <v>9450540</v>
      </c>
      <c r="D2805" s="2">
        <v>43168</v>
      </c>
      <c r="E2805" t="s">
        <v>76</v>
      </c>
      <c r="F2805" t="s">
        <v>11274</v>
      </c>
      <c r="G2805">
        <v>5</v>
      </c>
      <c r="H2805" t="s">
        <v>58</v>
      </c>
      <c r="I2805" t="s">
        <v>59</v>
      </c>
      <c r="J2805">
        <v>83596</v>
      </c>
      <c r="K2805">
        <v>5</v>
      </c>
      <c r="L2805" s="2">
        <v>41730</v>
      </c>
      <c r="M2805" s="2">
        <v>43555</v>
      </c>
      <c r="N2805" t="s">
        <v>60</v>
      </c>
      <c r="O2805">
        <v>2</v>
      </c>
      <c r="P2805" t="s">
        <v>320</v>
      </c>
      <c r="Q2805" t="s">
        <v>321</v>
      </c>
      <c r="R2805" t="s">
        <v>137</v>
      </c>
      <c r="S2805" t="s">
        <v>67</v>
      </c>
      <c r="T2805" t="s">
        <v>68</v>
      </c>
      <c r="U2805">
        <v>2018</v>
      </c>
      <c r="V2805">
        <v>329219</v>
      </c>
      <c r="W2805" t="s">
        <v>69</v>
      </c>
      <c r="X2805" t="s">
        <v>55</v>
      </c>
      <c r="Y2805">
        <v>218750</v>
      </c>
      <c r="Z2805">
        <v>110469</v>
      </c>
      <c r="AA2805" t="s">
        <v>69</v>
      </c>
      <c r="AB2805" t="s">
        <v>11275</v>
      </c>
      <c r="AC2805">
        <v>329219</v>
      </c>
    </row>
    <row r="2806" spans="1:29">
      <c r="A2806">
        <f t="shared" ca="1" si="43"/>
        <v>0.53080168613999179</v>
      </c>
      <c r="B2806" t="s">
        <v>303</v>
      </c>
      <c r="C2806">
        <v>9856575</v>
      </c>
      <c r="D2806" s="2">
        <v>43504</v>
      </c>
      <c r="E2806" t="s">
        <v>56</v>
      </c>
      <c r="F2806" t="s">
        <v>11276</v>
      </c>
      <c r="G2806">
        <v>6</v>
      </c>
      <c r="H2806" t="s">
        <v>58</v>
      </c>
      <c r="I2806" t="s">
        <v>305</v>
      </c>
      <c r="J2806">
        <v>101338</v>
      </c>
      <c r="K2806">
        <v>6</v>
      </c>
      <c r="L2806" s="2">
        <v>41897</v>
      </c>
      <c r="M2806" s="2">
        <v>44377</v>
      </c>
      <c r="N2806" t="s">
        <v>2321</v>
      </c>
      <c r="O2806">
        <v>14</v>
      </c>
      <c r="P2806" t="s">
        <v>1038</v>
      </c>
      <c r="Q2806" t="s">
        <v>1039</v>
      </c>
      <c r="R2806" t="s">
        <v>120</v>
      </c>
      <c r="S2806" t="s">
        <v>121</v>
      </c>
      <c r="T2806" t="s">
        <v>68</v>
      </c>
      <c r="U2806">
        <v>2018</v>
      </c>
      <c r="V2806">
        <v>212314</v>
      </c>
      <c r="W2806" t="s">
        <v>69</v>
      </c>
      <c r="X2806" t="s">
        <v>303</v>
      </c>
      <c r="Y2806">
        <v>127134</v>
      </c>
      <c r="Z2806">
        <v>85180</v>
      </c>
      <c r="AA2806" t="s">
        <v>69</v>
      </c>
      <c r="AB2806" t="s">
        <v>11277</v>
      </c>
      <c r="AC2806">
        <v>212314</v>
      </c>
    </row>
    <row r="2807" spans="1:29">
      <c r="A2807">
        <f t="shared" ca="1" si="43"/>
        <v>1.6191208484525932E-2</v>
      </c>
      <c r="B2807" t="s">
        <v>286</v>
      </c>
      <c r="C2807">
        <v>9206990</v>
      </c>
      <c r="D2807" s="2">
        <v>42746</v>
      </c>
      <c r="E2807" t="s">
        <v>76</v>
      </c>
      <c r="F2807" t="s">
        <v>11278</v>
      </c>
      <c r="G2807">
        <v>5</v>
      </c>
      <c r="H2807" t="s">
        <v>58</v>
      </c>
      <c r="I2807" t="s">
        <v>289</v>
      </c>
      <c r="J2807">
        <v>102964</v>
      </c>
      <c r="K2807">
        <v>5</v>
      </c>
      <c r="L2807" s="2">
        <v>41320</v>
      </c>
      <c r="M2807" s="2">
        <v>43496</v>
      </c>
      <c r="N2807" t="s">
        <v>3301</v>
      </c>
      <c r="O2807">
        <v>7</v>
      </c>
      <c r="P2807" t="s">
        <v>1761</v>
      </c>
      <c r="Q2807" t="s">
        <v>472</v>
      </c>
      <c r="R2807" t="s">
        <v>311</v>
      </c>
      <c r="S2807" t="s">
        <v>102</v>
      </c>
      <c r="T2807" t="s">
        <v>68</v>
      </c>
      <c r="U2807">
        <v>2017</v>
      </c>
      <c r="V2807">
        <v>403750</v>
      </c>
      <c r="W2807" t="s">
        <v>69</v>
      </c>
      <c r="X2807" t="s">
        <v>286</v>
      </c>
      <c r="Y2807">
        <v>250000</v>
      </c>
      <c r="Z2807">
        <v>153750</v>
      </c>
      <c r="AA2807" t="s">
        <v>69</v>
      </c>
      <c r="AB2807" t="s">
        <v>11279</v>
      </c>
      <c r="AC2807">
        <v>403750</v>
      </c>
    </row>
    <row r="2808" spans="1:29">
      <c r="A2808">
        <f t="shared" ca="1" si="43"/>
        <v>0.30221699876677577</v>
      </c>
      <c r="B2808" t="s">
        <v>199</v>
      </c>
      <c r="C2808">
        <v>9274933</v>
      </c>
      <c r="D2808" s="2">
        <v>42852</v>
      </c>
      <c r="E2808" t="s">
        <v>2063</v>
      </c>
      <c r="F2808" t="s">
        <v>11280</v>
      </c>
      <c r="G2808">
        <v>5</v>
      </c>
      <c r="H2808" t="s">
        <v>58</v>
      </c>
      <c r="I2808" t="s">
        <v>149</v>
      </c>
      <c r="J2808">
        <v>185486</v>
      </c>
      <c r="K2808">
        <v>4</v>
      </c>
      <c r="L2808" s="2">
        <v>41760</v>
      </c>
      <c r="M2808" s="2">
        <v>43585</v>
      </c>
      <c r="N2808" t="s">
        <v>2065</v>
      </c>
      <c r="O2808">
        <v>13</v>
      </c>
      <c r="P2808" t="s">
        <v>390</v>
      </c>
      <c r="Q2808" t="s">
        <v>217</v>
      </c>
      <c r="R2808" t="s">
        <v>120</v>
      </c>
      <c r="S2808" t="s">
        <v>67</v>
      </c>
      <c r="T2808" t="s">
        <v>68</v>
      </c>
      <c r="U2808">
        <v>2017</v>
      </c>
      <c r="V2808">
        <v>517690</v>
      </c>
      <c r="W2808" t="s">
        <v>69</v>
      </c>
      <c r="X2808" t="s">
        <v>199</v>
      </c>
      <c r="Y2808">
        <v>323556</v>
      </c>
      <c r="Z2808">
        <v>194134</v>
      </c>
      <c r="AA2808" t="s">
        <v>69</v>
      </c>
      <c r="AB2808" t="s">
        <v>11281</v>
      </c>
      <c r="AC2808">
        <v>517690</v>
      </c>
    </row>
    <row r="2809" spans="1:29">
      <c r="A2809">
        <f t="shared" ca="1" si="43"/>
        <v>0.12677654894607016</v>
      </c>
      <c r="B2809" t="s">
        <v>241</v>
      </c>
      <c r="C2809">
        <v>9314615</v>
      </c>
      <c r="D2809" s="2">
        <v>42937</v>
      </c>
      <c r="E2809" t="s">
        <v>56</v>
      </c>
      <c r="F2809" t="s">
        <v>11282</v>
      </c>
      <c r="G2809">
        <v>5</v>
      </c>
      <c r="H2809" t="s">
        <v>58</v>
      </c>
      <c r="I2809" t="s">
        <v>243</v>
      </c>
      <c r="J2809">
        <v>123626</v>
      </c>
      <c r="K2809">
        <v>4</v>
      </c>
      <c r="L2809" s="2">
        <v>41852</v>
      </c>
      <c r="M2809" s="2">
        <v>43312</v>
      </c>
      <c r="N2809" t="s">
        <v>2261</v>
      </c>
      <c r="O2809">
        <v>50</v>
      </c>
      <c r="P2809" t="s">
        <v>357</v>
      </c>
      <c r="Q2809" t="s">
        <v>358</v>
      </c>
      <c r="R2809" t="s">
        <v>149</v>
      </c>
      <c r="S2809" t="s">
        <v>67</v>
      </c>
      <c r="T2809" t="s">
        <v>68</v>
      </c>
      <c r="U2809">
        <v>2017</v>
      </c>
      <c r="V2809">
        <v>387500</v>
      </c>
      <c r="W2809" t="s">
        <v>69</v>
      </c>
      <c r="X2809" t="s">
        <v>241</v>
      </c>
      <c r="Y2809">
        <v>250000</v>
      </c>
      <c r="Z2809">
        <v>137500</v>
      </c>
      <c r="AA2809" t="s">
        <v>69</v>
      </c>
      <c r="AB2809" t="s">
        <v>11283</v>
      </c>
      <c r="AC2809">
        <v>387500</v>
      </c>
    </row>
    <row r="2810" spans="1:29">
      <c r="A2810">
        <f t="shared" ca="1" si="43"/>
        <v>0.91410765826479323</v>
      </c>
      <c r="B2810" t="s">
        <v>241</v>
      </c>
      <c r="C2810">
        <v>9305135</v>
      </c>
      <c r="D2810" s="2">
        <v>42881</v>
      </c>
      <c r="E2810" t="s">
        <v>56</v>
      </c>
      <c r="F2810" t="s">
        <v>11284</v>
      </c>
      <c r="G2810">
        <v>5</v>
      </c>
      <c r="H2810" t="s">
        <v>58</v>
      </c>
      <c r="I2810" t="s">
        <v>243</v>
      </c>
      <c r="J2810">
        <v>119346</v>
      </c>
      <c r="K2810">
        <v>4</v>
      </c>
      <c r="L2810" s="2">
        <v>41883</v>
      </c>
      <c r="M2810" s="2">
        <v>43465</v>
      </c>
      <c r="N2810" t="s">
        <v>1510</v>
      </c>
      <c r="O2810">
        <v>3</v>
      </c>
      <c r="P2810" t="s">
        <v>542</v>
      </c>
      <c r="Q2810" t="s">
        <v>543</v>
      </c>
      <c r="R2810" t="s">
        <v>205</v>
      </c>
      <c r="S2810" t="s">
        <v>67</v>
      </c>
      <c r="T2810" t="s">
        <v>68</v>
      </c>
      <c r="U2810">
        <v>2017</v>
      </c>
      <c r="V2810">
        <v>432671</v>
      </c>
      <c r="W2810" t="s">
        <v>69</v>
      </c>
      <c r="X2810" t="s">
        <v>241</v>
      </c>
      <c r="Y2810">
        <v>329967</v>
      </c>
      <c r="Z2810">
        <v>102704</v>
      </c>
      <c r="AA2810" t="s">
        <v>69</v>
      </c>
      <c r="AB2810" t="s">
        <v>11285</v>
      </c>
      <c r="AC2810">
        <v>432671</v>
      </c>
    </row>
    <row r="2811" spans="1:29">
      <c r="A2811">
        <f t="shared" ca="1" si="43"/>
        <v>0.84658433057095461</v>
      </c>
      <c r="B2811" t="s">
        <v>182</v>
      </c>
      <c r="C2811">
        <v>9538064</v>
      </c>
      <c r="D2811" s="2">
        <v>43306</v>
      </c>
      <c r="E2811" t="s">
        <v>11286</v>
      </c>
      <c r="F2811" t="s">
        <v>11287</v>
      </c>
      <c r="G2811">
        <v>5</v>
      </c>
      <c r="H2811" t="s">
        <v>58</v>
      </c>
      <c r="I2811" t="s">
        <v>185</v>
      </c>
      <c r="J2811">
        <v>23783</v>
      </c>
      <c r="K2811">
        <v>5</v>
      </c>
      <c r="L2811" s="2">
        <v>41852</v>
      </c>
      <c r="M2811" s="2">
        <v>44408</v>
      </c>
      <c r="N2811" t="s">
        <v>11288</v>
      </c>
      <c r="O2811">
        <v>3</v>
      </c>
      <c r="P2811" t="s">
        <v>2568</v>
      </c>
      <c r="Q2811" t="s">
        <v>2569</v>
      </c>
      <c r="R2811" t="s">
        <v>630</v>
      </c>
      <c r="S2811" t="s">
        <v>483</v>
      </c>
      <c r="T2811" t="s">
        <v>68</v>
      </c>
      <c r="U2811">
        <v>2018</v>
      </c>
      <c r="V2811">
        <v>337785</v>
      </c>
      <c r="W2811" t="s">
        <v>69</v>
      </c>
      <c r="X2811" t="s">
        <v>182</v>
      </c>
      <c r="Y2811">
        <v>228126</v>
      </c>
      <c r="Z2811">
        <v>109659</v>
      </c>
      <c r="AA2811" t="s">
        <v>69</v>
      </c>
      <c r="AB2811" t="s">
        <v>11289</v>
      </c>
      <c r="AC2811">
        <v>337785</v>
      </c>
    </row>
    <row r="2812" spans="1:29">
      <c r="A2812">
        <f t="shared" ca="1" si="43"/>
        <v>0.724964554570658</v>
      </c>
      <c r="B2812" t="s">
        <v>303</v>
      </c>
      <c r="C2812">
        <v>9302397</v>
      </c>
      <c r="D2812" s="2">
        <v>42927</v>
      </c>
      <c r="E2812" t="s">
        <v>76</v>
      </c>
      <c r="F2812" t="s">
        <v>11290</v>
      </c>
      <c r="G2812">
        <v>5</v>
      </c>
      <c r="H2812" t="s">
        <v>58</v>
      </c>
      <c r="I2812" t="s">
        <v>305</v>
      </c>
      <c r="J2812">
        <v>81512</v>
      </c>
      <c r="K2812">
        <v>7</v>
      </c>
      <c r="L2812" s="2">
        <v>40045</v>
      </c>
      <c r="M2812" s="2">
        <v>44043</v>
      </c>
      <c r="N2812" t="s">
        <v>2377</v>
      </c>
      <c r="O2812">
        <v>15</v>
      </c>
      <c r="P2812" t="s">
        <v>1237</v>
      </c>
      <c r="Q2812" t="s">
        <v>1238</v>
      </c>
      <c r="R2812" t="s">
        <v>205</v>
      </c>
      <c r="S2812" t="s">
        <v>1239</v>
      </c>
      <c r="T2812" t="s">
        <v>68</v>
      </c>
      <c r="U2812">
        <v>2017</v>
      </c>
      <c r="V2812">
        <v>100000</v>
      </c>
      <c r="W2812" t="s">
        <v>69</v>
      </c>
      <c r="X2812" t="s">
        <v>303</v>
      </c>
      <c r="Y2812">
        <v>66890</v>
      </c>
      <c r="Z2812">
        <v>33110</v>
      </c>
      <c r="AA2812" t="s">
        <v>69</v>
      </c>
      <c r="AB2812" t="s">
        <v>11291</v>
      </c>
      <c r="AC2812">
        <v>100000</v>
      </c>
    </row>
    <row r="2813" spans="1:29">
      <c r="A2813">
        <f t="shared" ca="1" si="43"/>
        <v>0.58811233856647427</v>
      </c>
      <c r="B2813" t="s">
        <v>109</v>
      </c>
      <c r="C2813">
        <v>9388999</v>
      </c>
      <c r="D2813" s="2">
        <v>43061</v>
      </c>
      <c r="E2813" t="s">
        <v>56</v>
      </c>
      <c r="F2813" t="s">
        <v>11292</v>
      </c>
      <c r="G2813">
        <v>5</v>
      </c>
      <c r="H2813" t="s">
        <v>58</v>
      </c>
      <c r="I2813" t="s">
        <v>112</v>
      </c>
      <c r="J2813">
        <v>24912</v>
      </c>
      <c r="K2813">
        <v>4</v>
      </c>
      <c r="L2813" s="2">
        <v>41974</v>
      </c>
      <c r="M2813" s="2">
        <v>44165</v>
      </c>
      <c r="N2813" t="s">
        <v>225</v>
      </c>
      <c r="O2813">
        <v>12</v>
      </c>
      <c r="P2813" t="s">
        <v>2995</v>
      </c>
      <c r="Q2813" t="s">
        <v>204</v>
      </c>
      <c r="R2813" t="s">
        <v>205</v>
      </c>
      <c r="S2813" t="s">
        <v>85</v>
      </c>
      <c r="T2813" t="s">
        <v>68</v>
      </c>
      <c r="U2813">
        <v>2018</v>
      </c>
      <c r="V2813">
        <v>336500</v>
      </c>
      <c r="W2813" t="s">
        <v>69</v>
      </c>
      <c r="X2813" t="s">
        <v>109</v>
      </c>
      <c r="Y2813">
        <v>225000</v>
      </c>
      <c r="Z2813">
        <v>111500</v>
      </c>
      <c r="AA2813" t="s">
        <v>69</v>
      </c>
      <c r="AB2813" t="s">
        <v>11293</v>
      </c>
      <c r="AC2813">
        <v>336500</v>
      </c>
    </row>
    <row r="2814" spans="1:29">
      <c r="A2814">
        <f t="shared" ca="1" si="43"/>
        <v>0.72614081312347956</v>
      </c>
      <c r="B2814" t="s">
        <v>241</v>
      </c>
      <c r="C2814">
        <v>9223735</v>
      </c>
      <c r="D2814" s="2">
        <v>42760</v>
      </c>
      <c r="E2814" t="s">
        <v>76</v>
      </c>
      <c r="F2814" t="s">
        <v>11294</v>
      </c>
      <c r="G2814">
        <v>5</v>
      </c>
      <c r="H2814" t="s">
        <v>58</v>
      </c>
      <c r="I2814" t="s">
        <v>243</v>
      </c>
      <c r="J2814">
        <v>116524</v>
      </c>
      <c r="K2814">
        <v>5</v>
      </c>
      <c r="L2814" s="2">
        <v>41306</v>
      </c>
      <c r="M2814" s="2">
        <v>43496</v>
      </c>
      <c r="N2814" t="s">
        <v>441</v>
      </c>
      <c r="O2814">
        <v>9</v>
      </c>
      <c r="P2814" t="s">
        <v>572</v>
      </c>
      <c r="Q2814" t="s">
        <v>175</v>
      </c>
      <c r="R2814" t="s">
        <v>176</v>
      </c>
      <c r="S2814" t="s">
        <v>67</v>
      </c>
      <c r="T2814" t="s">
        <v>68</v>
      </c>
      <c r="U2814">
        <v>2017</v>
      </c>
      <c r="V2814">
        <v>355019</v>
      </c>
      <c r="W2814" t="s">
        <v>69</v>
      </c>
      <c r="X2814" t="s">
        <v>241</v>
      </c>
      <c r="Y2814">
        <v>284791</v>
      </c>
      <c r="Z2814">
        <v>70228</v>
      </c>
      <c r="AA2814" t="s">
        <v>69</v>
      </c>
      <c r="AB2814" t="s">
        <v>11295</v>
      </c>
      <c r="AC2814">
        <v>355019</v>
      </c>
    </row>
    <row r="2815" spans="1:29">
      <c r="A2815">
        <f t="shared" ca="1" si="43"/>
        <v>0.57621574440052614</v>
      </c>
      <c r="B2815" t="s">
        <v>92</v>
      </c>
      <c r="C2815">
        <v>9265875</v>
      </c>
      <c r="D2815" s="2">
        <v>42849</v>
      </c>
      <c r="E2815" t="s">
        <v>76</v>
      </c>
      <c r="F2815" t="s">
        <v>11296</v>
      </c>
      <c r="G2815">
        <v>5</v>
      </c>
      <c r="H2815" t="s">
        <v>58</v>
      </c>
      <c r="I2815" t="s">
        <v>95</v>
      </c>
      <c r="J2815">
        <v>55300</v>
      </c>
      <c r="K2815">
        <v>10</v>
      </c>
      <c r="L2815" s="2">
        <v>39203</v>
      </c>
      <c r="M2815" s="2">
        <v>43220</v>
      </c>
      <c r="N2815" t="s">
        <v>690</v>
      </c>
      <c r="O2815">
        <v>11</v>
      </c>
      <c r="P2815" t="s">
        <v>532</v>
      </c>
      <c r="Q2815" t="s">
        <v>533</v>
      </c>
      <c r="R2815" t="s">
        <v>149</v>
      </c>
      <c r="S2815" t="s">
        <v>67</v>
      </c>
      <c r="T2815" t="s">
        <v>68</v>
      </c>
      <c r="U2815">
        <v>2017</v>
      </c>
      <c r="V2815">
        <v>314339</v>
      </c>
      <c r="W2815" t="s">
        <v>69</v>
      </c>
      <c r="X2815" t="s">
        <v>92</v>
      </c>
      <c r="Y2815">
        <v>200000</v>
      </c>
      <c r="Z2815">
        <v>114339</v>
      </c>
      <c r="AA2815" t="s">
        <v>69</v>
      </c>
      <c r="AB2815" t="s">
        <v>11297</v>
      </c>
      <c r="AC2815">
        <v>314339</v>
      </c>
    </row>
    <row r="2816" spans="1:29">
      <c r="A2816">
        <f t="shared" ca="1" si="43"/>
        <v>0.38834958504426276</v>
      </c>
      <c r="B2816" t="s">
        <v>254</v>
      </c>
      <c r="C2816">
        <v>9319571</v>
      </c>
      <c r="D2816" s="2">
        <v>42935</v>
      </c>
      <c r="E2816" t="s">
        <v>56</v>
      </c>
      <c r="F2816" t="s">
        <v>11298</v>
      </c>
      <c r="G2816">
        <v>5</v>
      </c>
      <c r="H2816" t="s">
        <v>58</v>
      </c>
      <c r="I2816" t="s">
        <v>256</v>
      </c>
      <c r="J2816">
        <v>59609</v>
      </c>
      <c r="K2816">
        <v>17</v>
      </c>
      <c r="L2816" s="2">
        <v>36404</v>
      </c>
      <c r="M2816" s="2">
        <v>43312</v>
      </c>
      <c r="N2816" t="s">
        <v>592</v>
      </c>
      <c r="O2816">
        <v>12</v>
      </c>
      <c r="P2816" t="s">
        <v>147</v>
      </c>
      <c r="Q2816" t="s">
        <v>148</v>
      </c>
      <c r="R2816" t="s">
        <v>149</v>
      </c>
      <c r="S2816" t="s">
        <v>85</v>
      </c>
      <c r="T2816" t="s">
        <v>68</v>
      </c>
      <c r="U2816">
        <v>2017</v>
      </c>
      <c r="V2816">
        <v>366994</v>
      </c>
      <c r="W2816" t="s">
        <v>69</v>
      </c>
      <c r="X2816" t="s">
        <v>254</v>
      </c>
      <c r="Y2816">
        <v>233754</v>
      </c>
      <c r="Z2816">
        <v>133240</v>
      </c>
      <c r="AA2816" t="s">
        <v>69</v>
      </c>
      <c r="AB2816" t="s">
        <v>11299</v>
      </c>
      <c r="AC2816">
        <v>366994</v>
      </c>
    </row>
    <row r="2817" spans="1:29">
      <c r="A2817">
        <f t="shared" ca="1" si="43"/>
        <v>0.19770917310145841</v>
      </c>
      <c r="B2817" t="s">
        <v>405</v>
      </c>
      <c r="C2817">
        <v>9506726</v>
      </c>
      <c r="D2817" s="2">
        <v>43220</v>
      </c>
      <c r="E2817" t="s">
        <v>11300</v>
      </c>
      <c r="F2817" t="s">
        <v>11301</v>
      </c>
      <c r="G2817">
        <v>5</v>
      </c>
      <c r="H2817" t="s">
        <v>58</v>
      </c>
      <c r="I2817" t="s">
        <v>407</v>
      </c>
      <c r="J2817">
        <v>39169</v>
      </c>
      <c r="K2817">
        <v>2</v>
      </c>
      <c r="L2817" s="2">
        <v>42901</v>
      </c>
      <c r="M2817" s="2">
        <v>43982</v>
      </c>
      <c r="N2817" t="s">
        <v>965</v>
      </c>
      <c r="O2817">
        <v>13</v>
      </c>
      <c r="P2817" t="s">
        <v>5293</v>
      </c>
      <c r="Q2817" t="s">
        <v>217</v>
      </c>
      <c r="R2817" t="s">
        <v>120</v>
      </c>
      <c r="S2817" t="s">
        <v>473</v>
      </c>
      <c r="T2817" t="s">
        <v>68</v>
      </c>
      <c r="U2817">
        <v>2018</v>
      </c>
      <c r="V2817">
        <v>618643</v>
      </c>
      <c r="W2817" t="s">
        <v>69</v>
      </c>
      <c r="X2817" t="s">
        <v>405</v>
      </c>
      <c r="Y2817">
        <v>437284</v>
      </c>
      <c r="Z2817">
        <v>181359</v>
      </c>
      <c r="AA2817" t="s">
        <v>69</v>
      </c>
      <c r="AB2817" t="s">
        <v>11302</v>
      </c>
      <c r="AC2817">
        <v>618643</v>
      </c>
    </row>
    <row r="2818" spans="1:29">
      <c r="A2818">
        <f t="shared" ref="A2818:A2881" ca="1" si="44">RAND()</f>
        <v>0.90809069253861707</v>
      </c>
      <c r="B2818" t="s">
        <v>254</v>
      </c>
      <c r="C2818">
        <v>9507872</v>
      </c>
      <c r="D2818" s="2">
        <v>43283</v>
      </c>
      <c r="E2818" t="s">
        <v>56</v>
      </c>
      <c r="F2818" t="s">
        <v>11303</v>
      </c>
      <c r="G2818">
        <v>5</v>
      </c>
      <c r="H2818" t="s">
        <v>58</v>
      </c>
      <c r="I2818" t="s">
        <v>256</v>
      </c>
      <c r="J2818">
        <v>88371</v>
      </c>
      <c r="K2818">
        <v>9</v>
      </c>
      <c r="L2818" s="2">
        <v>40269</v>
      </c>
      <c r="M2818" s="2">
        <v>43646</v>
      </c>
      <c r="N2818" t="s">
        <v>592</v>
      </c>
      <c r="O2818">
        <v>2</v>
      </c>
      <c r="P2818" t="s">
        <v>1269</v>
      </c>
      <c r="Q2818" t="s">
        <v>1270</v>
      </c>
      <c r="R2818" t="s">
        <v>434</v>
      </c>
      <c r="S2818" t="s">
        <v>85</v>
      </c>
      <c r="T2818" t="s">
        <v>68</v>
      </c>
      <c r="U2818">
        <v>2018</v>
      </c>
      <c r="V2818">
        <v>342000</v>
      </c>
      <c r="W2818" t="s">
        <v>69</v>
      </c>
      <c r="X2818" t="s">
        <v>254</v>
      </c>
      <c r="Y2818">
        <v>225000</v>
      </c>
      <c r="Z2818">
        <v>117000</v>
      </c>
      <c r="AA2818" t="s">
        <v>69</v>
      </c>
      <c r="AB2818" t="s">
        <v>11304</v>
      </c>
      <c r="AC2818">
        <v>342000</v>
      </c>
    </row>
    <row r="2819" spans="1:29">
      <c r="A2819">
        <f t="shared" ca="1" si="44"/>
        <v>0.38550121230555767</v>
      </c>
      <c r="B2819" t="s">
        <v>109</v>
      </c>
      <c r="C2819">
        <v>9247201</v>
      </c>
      <c r="D2819" s="2">
        <v>42821</v>
      </c>
      <c r="E2819" t="s">
        <v>76</v>
      </c>
      <c r="F2819" t="s">
        <v>11305</v>
      </c>
      <c r="G2819">
        <v>5</v>
      </c>
      <c r="H2819" t="s">
        <v>58</v>
      </c>
      <c r="I2819" t="s">
        <v>112</v>
      </c>
      <c r="J2819">
        <v>19942</v>
      </c>
      <c r="K2819">
        <v>7</v>
      </c>
      <c r="L2819" s="2">
        <v>40148</v>
      </c>
      <c r="M2819" s="2">
        <v>43555</v>
      </c>
      <c r="N2819" t="s">
        <v>1355</v>
      </c>
      <c r="O2819">
        <v>30</v>
      </c>
      <c r="P2819" t="s">
        <v>747</v>
      </c>
      <c r="Q2819" t="s">
        <v>748</v>
      </c>
      <c r="R2819" t="s">
        <v>176</v>
      </c>
      <c r="S2819" t="s">
        <v>67</v>
      </c>
      <c r="T2819" t="s">
        <v>68</v>
      </c>
      <c r="U2819">
        <v>2017</v>
      </c>
      <c r="V2819">
        <v>397500</v>
      </c>
      <c r="W2819" t="s">
        <v>69</v>
      </c>
      <c r="X2819" t="s">
        <v>109</v>
      </c>
      <c r="Y2819">
        <v>250000</v>
      </c>
      <c r="Z2819">
        <v>147500</v>
      </c>
      <c r="AA2819" t="s">
        <v>69</v>
      </c>
      <c r="AB2819" t="s">
        <v>11306</v>
      </c>
      <c r="AC2819">
        <v>397500</v>
      </c>
    </row>
    <row r="2820" spans="1:29">
      <c r="A2820">
        <f t="shared" ca="1" si="44"/>
        <v>0.72890915021309577</v>
      </c>
      <c r="B2820" t="s">
        <v>109</v>
      </c>
      <c r="C2820">
        <v>9430420</v>
      </c>
      <c r="D2820" s="2">
        <v>43122</v>
      </c>
      <c r="E2820" t="s">
        <v>56</v>
      </c>
      <c r="F2820" t="s">
        <v>11307</v>
      </c>
      <c r="G2820">
        <v>5</v>
      </c>
      <c r="H2820" t="s">
        <v>58</v>
      </c>
      <c r="I2820" t="s">
        <v>112</v>
      </c>
      <c r="J2820">
        <v>26024</v>
      </c>
      <c r="K2820">
        <v>3</v>
      </c>
      <c r="L2820" s="2">
        <v>42401</v>
      </c>
      <c r="M2820" s="2">
        <v>43861</v>
      </c>
      <c r="N2820" t="s">
        <v>1355</v>
      </c>
      <c r="O2820">
        <v>12</v>
      </c>
      <c r="P2820" t="s">
        <v>11308</v>
      </c>
      <c r="Q2820" t="s">
        <v>217</v>
      </c>
      <c r="R2820" t="s">
        <v>120</v>
      </c>
      <c r="S2820" t="s">
        <v>771</v>
      </c>
      <c r="T2820" t="s">
        <v>68</v>
      </c>
      <c r="U2820">
        <v>2018</v>
      </c>
      <c r="V2820">
        <v>405000</v>
      </c>
      <c r="W2820" t="s">
        <v>69</v>
      </c>
      <c r="X2820" t="s">
        <v>109</v>
      </c>
      <c r="Y2820">
        <v>250000</v>
      </c>
      <c r="Z2820">
        <v>155000</v>
      </c>
      <c r="AA2820" t="s">
        <v>69</v>
      </c>
      <c r="AB2820" t="s">
        <v>11309</v>
      </c>
      <c r="AC2820">
        <v>405000</v>
      </c>
    </row>
    <row r="2821" spans="1:29">
      <c r="A2821">
        <f t="shared" ca="1" si="44"/>
        <v>0.44252913466529109</v>
      </c>
      <c r="B2821" t="s">
        <v>327</v>
      </c>
      <c r="C2821">
        <v>9272890</v>
      </c>
      <c r="D2821" s="2">
        <v>42886</v>
      </c>
      <c r="E2821" t="s">
        <v>56</v>
      </c>
      <c r="F2821" t="s">
        <v>11310</v>
      </c>
      <c r="G2821">
        <v>5</v>
      </c>
      <c r="H2821" t="s">
        <v>58</v>
      </c>
      <c r="I2821" t="s">
        <v>330</v>
      </c>
      <c r="J2821">
        <v>9903</v>
      </c>
      <c r="K2821">
        <v>8</v>
      </c>
      <c r="L2821" s="2">
        <v>39995</v>
      </c>
      <c r="M2821" s="2">
        <v>43616</v>
      </c>
      <c r="N2821" t="s">
        <v>2564</v>
      </c>
      <c r="O2821">
        <v>25</v>
      </c>
      <c r="P2821" t="s">
        <v>666</v>
      </c>
      <c r="Q2821" t="s">
        <v>119</v>
      </c>
      <c r="R2821" t="s">
        <v>120</v>
      </c>
      <c r="S2821" t="s">
        <v>667</v>
      </c>
      <c r="T2821" t="s">
        <v>68</v>
      </c>
      <c r="U2821">
        <v>2017</v>
      </c>
      <c r="V2821">
        <v>345375</v>
      </c>
      <c r="W2821" t="s">
        <v>69</v>
      </c>
      <c r="X2821" t="s">
        <v>327</v>
      </c>
      <c r="Y2821">
        <v>225000</v>
      </c>
      <c r="Z2821">
        <v>120375</v>
      </c>
      <c r="AA2821" t="s">
        <v>69</v>
      </c>
      <c r="AB2821" t="s">
        <v>11311</v>
      </c>
      <c r="AC2821">
        <v>345375</v>
      </c>
    </row>
    <row r="2822" spans="1:29">
      <c r="A2822">
        <f t="shared" ca="1" si="44"/>
        <v>0.8981334076473062</v>
      </c>
      <c r="B2822" t="s">
        <v>92</v>
      </c>
      <c r="C2822">
        <v>9096157</v>
      </c>
      <c r="D2822" s="2">
        <v>42703</v>
      </c>
      <c r="E2822" t="s">
        <v>9938</v>
      </c>
      <c r="F2822" t="s">
        <v>11312</v>
      </c>
      <c r="G2822">
        <v>4</v>
      </c>
      <c r="H2822" t="s">
        <v>58</v>
      </c>
      <c r="I2822" t="s">
        <v>95</v>
      </c>
      <c r="J2822">
        <v>78595</v>
      </c>
      <c r="K2822">
        <v>4</v>
      </c>
      <c r="L2822" s="2">
        <v>41487</v>
      </c>
      <c r="M2822" s="2">
        <v>43404</v>
      </c>
      <c r="N2822" t="s">
        <v>11313</v>
      </c>
      <c r="O2822">
        <v>12</v>
      </c>
      <c r="P2822" t="s">
        <v>8169</v>
      </c>
      <c r="Q2822" t="s">
        <v>217</v>
      </c>
      <c r="R2822" t="s">
        <v>120</v>
      </c>
      <c r="S2822" t="s">
        <v>260</v>
      </c>
      <c r="T2822" t="s">
        <v>68</v>
      </c>
      <c r="U2822">
        <v>2017</v>
      </c>
      <c r="V2822">
        <v>418375</v>
      </c>
      <c r="W2822" t="s">
        <v>69</v>
      </c>
      <c r="X2822" t="s">
        <v>92</v>
      </c>
      <c r="Y2822">
        <v>353020</v>
      </c>
      <c r="Z2822">
        <v>65355</v>
      </c>
      <c r="AA2822" t="s">
        <v>69</v>
      </c>
      <c r="AB2822" t="s">
        <v>11314</v>
      </c>
      <c r="AC2822">
        <v>418375</v>
      </c>
    </row>
    <row r="2823" spans="1:29">
      <c r="A2823">
        <f t="shared" ca="1" si="44"/>
        <v>0.38841497268921221</v>
      </c>
      <c r="B2823" t="s">
        <v>199</v>
      </c>
      <c r="C2823">
        <v>9477459</v>
      </c>
      <c r="D2823" s="2">
        <v>43178</v>
      </c>
      <c r="E2823" t="s">
        <v>56</v>
      </c>
      <c r="F2823" t="s">
        <v>11315</v>
      </c>
      <c r="G2823">
        <v>5</v>
      </c>
      <c r="H2823" t="s">
        <v>58</v>
      </c>
      <c r="I2823" t="s">
        <v>149</v>
      </c>
      <c r="J2823">
        <v>20525</v>
      </c>
      <c r="K2823">
        <v>42</v>
      </c>
      <c r="L2823" s="2">
        <v>28157</v>
      </c>
      <c r="M2823" s="2">
        <v>43585</v>
      </c>
      <c r="N2823" t="s">
        <v>663</v>
      </c>
      <c r="O2823">
        <v>7</v>
      </c>
      <c r="P2823" t="s">
        <v>259</v>
      </c>
      <c r="Q2823" t="s">
        <v>190</v>
      </c>
      <c r="R2823" t="s">
        <v>191</v>
      </c>
      <c r="S2823" t="s">
        <v>260</v>
      </c>
      <c r="T2823" t="s">
        <v>68</v>
      </c>
      <c r="U2823">
        <v>2018</v>
      </c>
      <c r="V2823">
        <v>555771</v>
      </c>
      <c r="W2823" t="s">
        <v>69</v>
      </c>
      <c r="X2823" t="s">
        <v>199</v>
      </c>
      <c r="Y2823">
        <v>315779</v>
      </c>
      <c r="Z2823">
        <v>239992</v>
      </c>
      <c r="AA2823" t="s">
        <v>69</v>
      </c>
      <c r="AB2823" t="s">
        <v>11316</v>
      </c>
      <c r="AC2823">
        <v>555771</v>
      </c>
    </row>
    <row r="2824" spans="1:29">
      <c r="A2824">
        <f t="shared" ca="1" si="44"/>
        <v>0.77751646962721133</v>
      </c>
      <c r="B2824" t="s">
        <v>254</v>
      </c>
      <c r="C2824">
        <v>9195727</v>
      </c>
      <c r="D2824" s="2">
        <v>42726</v>
      </c>
      <c r="E2824" t="s">
        <v>76</v>
      </c>
      <c r="F2824" t="s">
        <v>11317</v>
      </c>
      <c r="G2824">
        <v>5</v>
      </c>
      <c r="H2824" t="s">
        <v>58</v>
      </c>
      <c r="I2824" t="s">
        <v>256</v>
      </c>
      <c r="J2824">
        <v>88289</v>
      </c>
      <c r="K2824">
        <v>9</v>
      </c>
      <c r="L2824" s="2">
        <v>39995</v>
      </c>
      <c r="M2824" s="2">
        <v>43100</v>
      </c>
      <c r="N2824" t="s">
        <v>1057</v>
      </c>
      <c r="O2824">
        <v>7</v>
      </c>
      <c r="P2824" t="s">
        <v>2236</v>
      </c>
      <c r="Q2824" t="s">
        <v>472</v>
      </c>
      <c r="R2824" t="s">
        <v>311</v>
      </c>
      <c r="S2824" t="s">
        <v>67</v>
      </c>
      <c r="T2824" t="s">
        <v>68</v>
      </c>
      <c r="U2824">
        <v>2017</v>
      </c>
      <c r="V2824">
        <v>387731</v>
      </c>
      <c r="W2824" t="s">
        <v>69</v>
      </c>
      <c r="X2824" t="s">
        <v>254</v>
      </c>
      <c r="Y2824">
        <v>228750</v>
      </c>
      <c r="Z2824">
        <v>158981</v>
      </c>
      <c r="AA2824" t="s">
        <v>69</v>
      </c>
      <c r="AB2824" t="s">
        <v>11318</v>
      </c>
      <c r="AC2824">
        <v>387731</v>
      </c>
    </row>
    <row r="2825" spans="1:29">
      <c r="A2825">
        <f t="shared" ca="1" si="44"/>
        <v>8.0260359208769838E-2</v>
      </c>
      <c r="B2825" t="s">
        <v>254</v>
      </c>
      <c r="C2825">
        <v>9418061</v>
      </c>
      <c r="D2825" s="2">
        <v>43119</v>
      </c>
      <c r="E2825" t="s">
        <v>56</v>
      </c>
      <c r="F2825" t="s">
        <v>11319</v>
      </c>
      <c r="G2825">
        <v>5</v>
      </c>
      <c r="H2825" t="s">
        <v>58</v>
      </c>
      <c r="I2825" t="s">
        <v>256</v>
      </c>
      <c r="J2825">
        <v>114315</v>
      </c>
      <c r="K2825">
        <v>4</v>
      </c>
      <c r="L2825" s="2">
        <v>42104</v>
      </c>
      <c r="M2825" s="2">
        <v>43861</v>
      </c>
      <c r="N2825" t="s">
        <v>497</v>
      </c>
      <c r="O2825">
        <v>9</v>
      </c>
      <c r="P2825" t="s">
        <v>1942</v>
      </c>
      <c r="Q2825" t="s">
        <v>1455</v>
      </c>
      <c r="R2825" t="s">
        <v>1943</v>
      </c>
      <c r="S2825" t="s">
        <v>85</v>
      </c>
      <c r="T2825" t="s">
        <v>68</v>
      </c>
      <c r="U2825">
        <v>2018</v>
      </c>
      <c r="V2825">
        <v>286066</v>
      </c>
      <c r="W2825" t="s">
        <v>69</v>
      </c>
      <c r="X2825" t="s">
        <v>254</v>
      </c>
      <c r="Y2825">
        <v>192500</v>
      </c>
      <c r="Z2825">
        <v>93566</v>
      </c>
      <c r="AA2825" t="s">
        <v>69</v>
      </c>
      <c r="AB2825" t="s">
        <v>11320</v>
      </c>
      <c r="AC2825">
        <v>286066</v>
      </c>
    </row>
    <row r="2826" spans="1:29">
      <c r="A2826">
        <f t="shared" ca="1" si="44"/>
        <v>0.73161538778778501</v>
      </c>
      <c r="B2826" t="s">
        <v>199</v>
      </c>
      <c r="C2826">
        <v>9547786</v>
      </c>
      <c r="D2826" s="2">
        <v>43335</v>
      </c>
      <c r="E2826" t="s">
        <v>56</v>
      </c>
      <c r="F2826" t="s">
        <v>11321</v>
      </c>
      <c r="G2826">
        <v>5</v>
      </c>
      <c r="H2826" t="s">
        <v>58</v>
      </c>
      <c r="I2826" t="s">
        <v>149</v>
      </c>
      <c r="J2826">
        <v>188430</v>
      </c>
      <c r="K2826">
        <v>5</v>
      </c>
      <c r="L2826" s="2">
        <v>41901</v>
      </c>
      <c r="M2826" s="2">
        <v>44074</v>
      </c>
      <c r="N2826" t="s">
        <v>1998</v>
      </c>
      <c r="O2826">
        <v>2</v>
      </c>
      <c r="P2826" t="s">
        <v>7575</v>
      </c>
      <c r="Q2826" t="s">
        <v>543</v>
      </c>
      <c r="R2826" t="s">
        <v>205</v>
      </c>
      <c r="S2826" t="s">
        <v>260</v>
      </c>
      <c r="T2826" t="s">
        <v>68</v>
      </c>
      <c r="U2826">
        <v>2018</v>
      </c>
      <c r="V2826">
        <v>379725</v>
      </c>
      <c r="W2826" t="s">
        <v>69</v>
      </c>
      <c r="X2826" t="s">
        <v>199</v>
      </c>
      <c r="Y2826">
        <v>207500</v>
      </c>
      <c r="Z2826">
        <v>172225</v>
      </c>
      <c r="AA2826" t="s">
        <v>69</v>
      </c>
      <c r="AB2826" t="s">
        <v>11322</v>
      </c>
      <c r="AC2826">
        <v>379725</v>
      </c>
    </row>
    <row r="2827" spans="1:29">
      <c r="A2827">
        <f t="shared" ca="1" si="44"/>
        <v>0.14578894808344411</v>
      </c>
      <c r="B2827" t="s">
        <v>182</v>
      </c>
      <c r="C2827">
        <v>9384654</v>
      </c>
      <c r="D2827" s="2">
        <v>43061</v>
      </c>
      <c r="E2827" t="s">
        <v>56</v>
      </c>
      <c r="F2827" t="s">
        <v>11323</v>
      </c>
      <c r="G2827">
        <v>5</v>
      </c>
      <c r="H2827" t="s">
        <v>58</v>
      </c>
      <c r="I2827" t="s">
        <v>185</v>
      </c>
      <c r="J2827">
        <v>18893</v>
      </c>
      <c r="K2827">
        <v>9</v>
      </c>
      <c r="L2827" s="2">
        <v>39884</v>
      </c>
      <c r="M2827" s="2">
        <v>43434</v>
      </c>
      <c r="N2827" t="s">
        <v>549</v>
      </c>
      <c r="O2827">
        <v>3</v>
      </c>
      <c r="P2827" t="s">
        <v>368</v>
      </c>
      <c r="Q2827" t="s">
        <v>369</v>
      </c>
      <c r="R2827" t="s">
        <v>370</v>
      </c>
      <c r="S2827" t="s">
        <v>218</v>
      </c>
      <c r="T2827" t="s">
        <v>68</v>
      </c>
      <c r="U2827">
        <v>2018</v>
      </c>
      <c r="V2827">
        <v>405278</v>
      </c>
      <c r="W2827" t="s">
        <v>69</v>
      </c>
      <c r="X2827" t="s">
        <v>182</v>
      </c>
      <c r="Y2827">
        <v>263518</v>
      </c>
      <c r="Z2827">
        <v>141760</v>
      </c>
      <c r="AA2827" t="s">
        <v>69</v>
      </c>
      <c r="AB2827" t="s">
        <v>11324</v>
      </c>
      <c r="AC2827">
        <v>405278</v>
      </c>
    </row>
    <row r="2828" spans="1:29">
      <c r="A2828">
        <f t="shared" ca="1" si="44"/>
        <v>0.3980388896932292</v>
      </c>
      <c r="B2828" t="s">
        <v>241</v>
      </c>
      <c r="C2828">
        <v>9455773</v>
      </c>
      <c r="D2828" s="2">
        <v>43180</v>
      </c>
      <c r="E2828" t="s">
        <v>56</v>
      </c>
      <c r="F2828" t="s">
        <v>11325</v>
      </c>
      <c r="G2828">
        <v>5</v>
      </c>
      <c r="H2828" t="s">
        <v>58</v>
      </c>
      <c r="I2828" t="s">
        <v>243</v>
      </c>
      <c r="J2828">
        <v>128044</v>
      </c>
      <c r="K2828">
        <v>4</v>
      </c>
      <c r="L2828" s="2">
        <v>42095</v>
      </c>
      <c r="M2828" s="2">
        <v>43921</v>
      </c>
      <c r="N2828" t="s">
        <v>1178</v>
      </c>
      <c r="O2828">
        <v>7</v>
      </c>
      <c r="P2828" t="s">
        <v>1538</v>
      </c>
      <c r="Q2828" t="s">
        <v>1539</v>
      </c>
      <c r="R2828" t="s">
        <v>1540</v>
      </c>
      <c r="S2828" t="s">
        <v>67</v>
      </c>
      <c r="T2828" t="s">
        <v>68</v>
      </c>
      <c r="U2828">
        <v>2018</v>
      </c>
      <c r="V2828">
        <v>367500</v>
      </c>
      <c r="W2828" t="s">
        <v>69</v>
      </c>
      <c r="X2828" t="s">
        <v>241</v>
      </c>
      <c r="Y2828">
        <v>250000</v>
      </c>
      <c r="Z2828">
        <v>117500</v>
      </c>
      <c r="AA2828" t="s">
        <v>69</v>
      </c>
      <c r="AB2828" t="s">
        <v>11326</v>
      </c>
      <c r="AC2828">
        <v>367500</v>
      </c>
    </row>
    <row r="2829" spans="1:29">
      <c r="A2829">
        <f t="shared" ca="1" si="44"/>
        <v>5.7346469035273295E-2</v>
      </c>
      <c r="B2829" t="s">
        <v>327</v>
      </c>
      <c r="C2829">
        <v>9262927</v>
      </c>
      <c r="D2829" s="2">
        <v>42873</v>
      </c>
      <c r="E2829" t="s">
        <v>76</v>
      </c>
      <c r="F2829" t="s">
        <v>11327</v>
      </c>
      <c r="G2829">
        <v>5</v>
      </c>
      <c r="H2829" t="s">
        <v>58</v>
      </c>
      <c r="I2829" t="s">
        <v>330</v>
      </c>
      <c r="J2829">
        <v>9062</v>
      </c>
      <c r="K2829">
        <v>8</v>
      </c>
      <c r="L2829" s="2">
        <v>39904</v>
      </c>
      <c r="M2829" s="2">
        <v>43555</v>
      </c>
      <c r="N2829" t="s">
        <v>6850</v>
      </c>
      <c r="O2829">
        <v>8</v>
      </c>
      <c r="P2829" t="s">
        <v>2448</v>
      </c>
      <c r="Q2829" t="s">
        <v>472</v>
      </c>
      <c r="R2829" t="s">
        <v>311</v>
      </c>
      <c r="S2829" t="s">
        <v>473</v>
      </c>
      <c r="T2829" t="s">
        <v>68</v>
      </c>
      <c r="U2829">
        <v>2017</v>
      </c>
      <c r="V2829">
        <v>546159</v>
      </c>
      <c r="W2829" t="s">
        <v>69</v>
      </c>
      <c r="X2829" t="s">
        <v>327</v>
      </c>
      <c r="Y2829">
        <v>352508</v>
      </c>
      <c r="Z2829">
        <v>193651</v>
      </c>
      <c r="AA2829" t="s">
        <v>69</v>
      </c>
      <c r="AB2829" t="s">
        <v>11328</v>
      </c>
      <c r="AC2829">
        <v>546159</v>
      </c>
    </row>
    <row r="2830" spans="1:29">
      <c r="A2830">
        <f t="shared" ca="1" si="44"/>
        <v>0.53246554058643458</v>
      </c>
      <c r="B2830" t="s">
        <v>624</v>
      </c>
      <c r="C2830">
        <v>9251192</v>
      </c>
      <c r="D2830" s="2">
        <v>42824</v>
      </c>
      <c r="E2830" t="s">
        <v>5306</v>
      </c>
      <c r="F2830" t="s">
        <v>11329</v>
      </c>
      <c r="G2830">
        <v>5</v>
      </c>
      <c r="H2830" t="s">
        <v>58</v>
      </c>
      <c r="I2830" t="s">
        <v>626</v>
      </c>
      <c r="J2830">
        <v>14430</v>
      </c>
      <c r="K2830">
        <v>5</v>
      </c>
      <c r="L2830" s="2">
        <v>41426</v>
      </c>
      <c r="M2830" s="2">
        <v>43555</v>
      </c>
      <c r="N2830" t="s">
        <v>5308</v>
      </c>
      <c r="O2830">
        <v>13</v>
      </c>
      <c r="P2830" t="s">
        <v>390</v>
      </c>
      <c r="Q2830" t="s">
        <v>217</v>
      </c>
      <c r="R2830" t="s">
        <v>120</v>
      </c>
      <c r="S2830" t="s">
        <v>67</v>
      </c>
      <c r="T2830" t="s">
        <v>68</v>
      </c>
      <c r="U2830">
        <v>2017</v>
      </c>
      <c r="V2830">
        <v>520583</v>
      </c>
      <c r="W2830" t="s">
        <v>69</v>
      </c>
      <c r="X2830" t="s">
        <v>624</v>
      </c>
      <c r="Y2830">
        <v>362947</v>
      </c>
      <c r="Z2830">
        <v>157636</v>
      </c>
      <c r="AA2830" t="s">
        <v>69</v>
      </c>
      <c r="AB2830" t="s">
        <v>11330</v>
      </c>
      <c r="AC2830">
        <v>520583</v>
      </c>
    </row>
    <row r="2831" spans="1:29">
      <c r="A2831">
        <f t="shared" ca="1" si="44"/>
        <v>5.1806038663974485E-2</v>
      </c>
      <c r="B2831" t="s">
        <v>241</v>
      </c>
      <c r="C2831">
        <v>9489295</v>
      </c>
      <c r="D2831" s="2">
        <v>43252</v>
      </c>
      <c r="E2831" t="s">
        <v>56</v>
      </c>
      <c r="F2831" t="s">
        <v>11331</v>
      </c>
      <c r="G2831">
        <v>5</v>
      </c>
      <c r="H2831" t="s">
        <v>58</v>
      </c>
      <c r="I2831" t="s">
        <v>243</v>
      </c>
      <c r="J2831">
        <v>128056</v>
      </c>
      <c r="K2831">
        <v>4</v>
      </c>
      <c r="L2831" s="2">
        <v>42248</v>
      </c>
      <c r="M2831" s="2">
        <v>43982</v>
      </c>
      <c r="N2831" t="s">
        <v>1494</v>
      </c>
      <c r="O2831">
        <v>13</v>
      </c>
      <c r="P2831" t="s">
        <v>1222</v>
      </c>
      <c r="Q2831" t="s">
        <v>217</v>
      </c>
      <c r="R2831" t="s">
        <v>120</v>
      </c>
      <c r="S2831" t="s">
        <v>67</v>
      </c>
      <c r="T2831" t="s">
        <v>68</v>
      </c>
      <c r="U2831">
        <v>2018</v>
      </c>
      <c r="V2831">
        <v>463492</v>
      </c>
      <c r="W2831" t="s">
        <v>69</v>
      </c>
      <c r="X2831" t="s">
        <v>241</v>
      </c>
      <c r="Y2831">
        <v>444210</v>
      </c>
      <c r="Z2831">
        <v>178909</v>
      </c>
      <c r="AA2831" t="s">
        <v>69</v>
      </c>
      <c r="AB2831" t="s">
        <v>11332</v>
      </c>
      <c r="AC2831">
        <v>463492</v>
      </c>
    </row>
    <row r="2832" spans="1:29">
      <c r="A2832">
        <f t="shared" ca="1" si="44"/>
        <v>0.29719524078771797</v>
      </c>
      <c r="B2832" t="s">
        <v>127</v>
      </c>
      <c r="C2832">
        <v>9451323</v>
      </c>
      <c r="D2832" s="2">
        <v>43118</v>
      </c>
      <c r="E2832" t="s">
        <v>76</v>
      </c>
      <c r="F2832" t="s">
        <v>11333</v>
      </c>
      <c r="G2832">
        <v>5</v>
      </c>
      <c r="H2832" t="s">
        <v>58</v>
      </c>
      <c r="I2832" t="s">
        <v>130</v>
      </c>
      <c r="J2832">
        <v>102616</v>
      </c>
      <c r="K2832">
        <v>5</v>
      </c>
      <c r="L2832" s="2">
        <v>41699</v>
      </c>
      <c r="M2832" s="2">
        <v>43861</v>
      </c>
      <c r="N2832" t="s">
        <v>845</v>
      </c>
      <c r="O2832">
        <v>3</v>
      </c>
      <c r="P2832" t="s">
        <v>3700</v>
      </c>
      <c r="Q2832" t="s">
        <v>3701</v>
      </c>
      <c r="R2832" t="s">
        <v>120</v>
      </c>
      <c r="S2832" t="s">
        <v>260</v>
      </c>
      <c r="T2832" t="s">
        <v>68</v>
      </c>
      <c r="U2832">
        <v>2018</v>
      </c>
      <c r="V2832">
        <v>721116</v>
      </c>
      <c r="W2832" t="s">
        <v>69</v>
      </c>
      <c r="X2832" t="s">
        <v>127</v>
      </c>
      <c r="Y2832">
        <v>445745</v>
      </c>
      <c r="Z2832">
        <v>275371</v>
      </c>
      <c r="AA2832" t="s">
        <v>69</v>
      </c>
      <c r="AB2832" t="s">
        <v>11334</v>
      </c>
      <c r="AC2832">
        <v>721116</v>
      </c>
    </row>
    <row r="2833" spans="1:29">
      <c r="A2833">
        <f t="shared" ca="1" si="44"/>
        <v>9.7906238783777244E-2</v>
      </c>
      <c r="B2833" t="s">
        <v>127</v>
      </c>
      <c r="C2833">
        <v>9301667</v>
      </c>
      <c r="D2833" s="2">
        <v>42931</v>
      </c>
      <c r="E2833" t="s">
        <v>2713</v>
      </c>
      <c r="F2833" t="s">
        <v>11335</v>
      </c>
      <c r="G2833">
        <v>5</v>
      </c>
      <c r="H2833" t="s">
        <v>58</v>
      </c>
      <c r="I2833" t="s">
        <v>130</v>
      </c>
      <c r="J2833">
        <v>107666</v>
      </c>
      <c r="K2833">
        <v>3</v>
      </c>
      <c r="L2833" s="2">
        <v>42237</v>
      </c>
      <c r="M2833" s="2">
        <v>43646</v>
      </c>
      <c r="N2833" t="s">
        <v>2715</v>
      </c>
      <c r="O2833">
        <v>1</v>
      </c>
      <c r="P2833" t="s">
        <v>583</v>
      </c>
      <c r="Q2833" t="s">
        <v>584</v>
      </c>
      <c r="R2833" t="s">
        <v>585</v>
      </c>
      <c r="S2833" t="s">
        <v>67</v>
      </c>
      <c r="T2833" t="s">
        <v>68</v>
      </c>
      <c r="U2833">
        <v>2017</v>
      </c>
      <c r="V2833">
        <v>430578</v>
      </c>
      <c r="W2833" t="s">
        <v>69</v>
      </c>
      <c r="X2833" t="s">
        <v>127</v>
      </c>
      <c r="Y2833">
        <v>272518</v>
      </c>
      <c r="Z2833">
        <v>158060</v>
      </c>
      <c r="AA2833" t="s">
        <v>69</v>
      </c>
      <c r="AB2833" t="s">
        <v>11336</v>
      </c>
      <c r="AC2833">
        <v>430578</v>
      </c>
    </row>
    <row r="2834" spans="1:29">
      <c r="A2834">
        <f t="shared" ca="1" si="44"/>
        <v>0.37988290706716787</v>
      </c>
      <c r="B2834" t="s">
        <v>199</v>
      </c>
      <c r="C2834">
        <v>9477353</v>
      </c>
      <c r="D2834" s="2">
        <v>43216</v>
      </c>
      <c r="E2834" t="s">
        <v>76</v>
      </c>
      <c r="F2834" t="s">
        <v>11337</v>
      </c>
      <c r="G2834">
        <v>5</v>
      </c>
      <c r="H2834" t="s">
        <v>58</v>
      </c>
      <c r="I2834" t="s">
        <v>149</v>
      </c>
      <c r="J2834">
        <v>178766</v>
      </c>
      <c r="K2834">
        <v>5</v>
      </c>
      <c r="L2834" s="2">
        <v>41760</v>
      </c>
      <c r="M2834" s="2">
        <v>43951</v>
      </c>
      <c r="N2834" t="s">
        <v>811</v>
      </c>
      <c r="O2834">
        <v>12</v>
      </c>
      <c r="P2834" t="s">
        <v>656</v>
      </c>
      <c r="Q2834" t="s">
        <v>204</v>
      </c>
      <c r="R2834" t="s">
        <v>205</v>
      </c>
      <c r="S2834" t="s">
        <v>67</v>
      </c>
      <c r="T2834" t="s">
        <v>68</v>
      </c>
      <c r="U2834">
        <v>2018</v>
      </c>
      <c r="V2834">
        <v>319550</v>
      </c>
      <c r="W2834" t="s">
        <v>69</v>
      </c>
      <c r="X2834" t="s">
        <v>199</v>
      </c>
      <c r="Y2834">
        <v>207500</v>
      </c>
      <c r="Z2834">
        <v>112050</v>
      </c>
      <c r="AA2834" t="s">
        <v>69</v>
      </c>
      <c r="AB2834" t="s">
        <v>11338</v>
      </c>
      <c r="AC2834">
        <v>319550</v>
      </c>
    </row>
    <row r="2835" spans="1:29">
      <c r="A2835">
        <f t="shared" ca="1" si="44"/>
        <v>0.30651660538036785</v>
      </c>
      <c r="B2835" t="s">
        <v>241</v>
      </c>
      <c r="C2835">
        <v>10331571</v>
      </c>
      <c r="D2835" s="2">
        <v>44277</v>
      </c>
      <c r="E2835" t="s">
        <v>110</v>
      </c>
      <c r="F2835" t="s">
        <v>11339</v>
      </c>
      <c r="G2835">
        <v>7</v>
      </c>
      <c r="H2835" t="s">
        <v>58</v>
      </c>
      <c r="I2835" t="s">
        <v>243</v>
      </c>
      <c r="J2835">
        <v>126916</v>
      </c>
      <c r="K2835">
        <v>6</v>
      </c>
      <c r="L2835" s="2">
        <v>42619</v>
      </c>
      <c r="M2835" s="2">
        <v>44439</v>
      </c>
      <c r="N2835" t="s">
        <v>2261</v>
      </c>
      <c r="O2835">
        <v>2</v>
      </c>
      <c r="P2835" t="s">
        <v>9731</v>
      </c>
      <c r="Q2835" t="s">
        <v>9732</v>
      </c>
      <c r="R2835" t="s">
        <v>1145</v>
      </c>
      <c r="S2835" t="s">
        <v>67</v>
      </c>
      <c r="T2835" t="s">
        <v>68</v>
      </c>
      <c r="U2835">
        <v>2018</v>
      </c>
      <c r="V2835">
        <v>79055</v>
      </c>
      <c r="W2835" t="s">
        <v>69</v>
      </c>
      <c r="X2835" t="s">
        <v>241</v>
      </c>
      <c r="Y2835">
        <v>52010</v>
      </c>
      <c r="Z2835">
        <v>27045</v>
      </c>
      <c r="AA2835" t="s">
        <v>69</v>
      </c>
      <c r="AB2835" t="s">
        <v>11340</v>
      </c>
      <c r="AC2835">
        <v>79055</v>
      </c>
    </row>
    <row r="2836" spans="1:29">
      <c r="A2836">
        <f t="shared" ca="1" si="44"/>
        <v>0.97116487152375497</v>
      </c>
      <c r="B2836" t="s">
        <v>254</v>
      </c>
      <c r="C2836">
        <v>9518937</v>
      </c>
      <c r="D2836" s="2">
        <v>43277</v>
      </c>
      <c r="E2836" t="s">
        <v>56</v>
      </c>
      <c r="F2836" t="s">
        <v>11341</v>
      </c>
      <c r="G2836">
        <v>5</v>
      </c>
      <c r="H2836" t="s">
        <v>58</v>
      </c>
      <c r="I2836" t="s">
        <v>256</v>
      </c>
      <c r="J2836">
        <v>27068</v>
      </c>
      <c r="K2836">
        <v>39</v>
      </c>
      <c r="L2836" s="2">
        <v>29190</v>
      </c>
      <c r="M2836" s="2">
        <v>44012</v>
      </c>
      <c r="N2836" t="s">
        <v>397</v>
      </c>
      <c r="O2836">
        <v>4</v>
      </c>
      <c r="P2836" t="s">
        <v>444</v>
      </c>
      <c r="Q2836" t="s">
        <v>445</v>
      </c>
      <c r="R2836" t="s">
        <v>149</v>
      </c>
      <c r="S2836" t="s">
        <v>67</v>
      </c>
      <c r="T2836" t="s">
        <v>68</v>
      </c>
      <c r="U2836">
        <v>2018</v>
      </c>
      <c r="V2836">
        <v>475189</v>
      </c>
      <c r="W2836" t="s">
        <v>69</v>
      </c>
      <c r="X2836" t="s">
        <v>254</v>
      </c>
      <c r="Y2836">
        <v>302668</v>
      </c>
      <c r="Z2836">
        <v>172521</v>
      </c>
      <c r="AA2836" t="s">
        <v>69</v>
      </c>
      <c r="AB2836" t="s">
        <v>11342</v>
      </c>
      <c r="AC2836">
        <v>475189</v>
      </c>
    </row>
    <row r="2837" spans="1:29">
      <c r="A2837">
        <f t="shared" ca="1" si="44"/>
        <v>0.74662335508237376</v>
      </c>
      <c r="B2837" t="s">
        <v>199</v>
      </c>
      <c r="C2837">
        <v>9532793</v>
      </c>
      <c r="D2837" s="2">
        <v>43304</v>
      </c>
      <c r="E2837" t="s">
        <v>56</v>
      </c>
      <c r="F2837" t="s">
        <v>11343</v>
      </c>
      <c r="G2837">
        <v>5</v>
      </c>
      <c r="H2837" t="s">
        <v>58</v>
      </c>
      <c r="I2837" t="s">
        <v>149</v>
      </c>
      <c r="J2837">
        <v>190713</v>
      </c>
      <c r="K2837">
        <v>5</v>
      </c>
      <c r="L2837" s="2">
        <v>41904</v>
      </c>
      <c r="M2837" s="2">
        <v>43707</v>
      </c>
      <c r="N2837" t="s">
        <v>1268</v>
      </c>
      <c r="O2837">
        <v>5</v>
      </c>
      <c r="P2837" t="s">
        <v>1261</v>
      </c>
      <c r="Q2837" t="s">
        <v>1262</v>
      </c>
      <c r="R2837" t="s">
        <v>236</v>
      </c>
      <c r="S2837" t="s">
        <v>67</v>
      </c>
      <c r="T2837" t="s">
        <v>68</v>
      </c>
      <c r="U2837">
        <v>2018</v>
      </c>
      <c r="V2837">
        <v>327850</v>
      </c>
      <c r="W2837" t="s">
        <v>69</v>
      </c>
      <c r="X2837" t="s">
        <v>199</v>
      </c>
      <c r="Y2837">
        <v>207500</v>
      </c>
      <c r="Z2837">
        <v>120350</v>
      </c>
      <c r="AA2837" t="s">
        <v>69</v>
      </c>
      <c r="AB2837" t="s">
        <v>11344</v>
      </c>
      <c r="AC2837">
        <v>327850</v>
      </c>
    </row>
    <row r="2838" spans="1:29">
      <c r="A2838">
        <f t="shared" ca="1" si="44"/>
        <v>0.84549099698206331</v>
      </c>
      <c r="B2838" t="s">
        <v>405</v>
      </c>
      <c r="C2838">
        <v>9440990</v>
      </c>
      <c r="D2838" s="2">
        <v>43188</v>
      </c>
      <c r="E2838" t="s">
        <v>76</v>
      </c>
      <c r="F2838" t="s">
        <v>11345</v>
      </c>
      <c r="G2838">
        <v>5</v>
      </c>
      <c r="H2838" t="s">
        <v>58</v>
      </c>
      <c r="I2838" t="s">
        <v>407</v>
      </c>
      <c r="J2838">
        <v>23924</v>
      </c>
      <c r="K2838">
        <v>10</v>
      </c>
      <c r="L2838" s="2">
        <v>39340</v>
      </c>
      <c r="M2838" s="2">
        <v>44286</v>
      </c>
      <c r="N2838" t="s">
        <v>4116</v>
      </c>
      <c r="O2838">
        <v>3</v>
      </c>
      <c r="P2838" t="s">
        <v>2568</v>
      </c>
      <c r="Q2838" t="s">
        <v>2569</v>
      </c>
      <c r="R2838" t="s">
        <v>630</v>
      </c>
      <c r="S2838" t="s">
        <v>729</v>
      </c>
      <c r="T2838" t="s">
        <v>68</v>
      </c>
      <c r="U2838">
        <v>2018</v>
      </c>
      <c r="V2838">
        <v>610472</v>
      </c>
      <c r="W2838" t="s">
        <v>69</v>
      </c>
      <c r="X2838" t="s">
        <v>405</v>
      </c>
      <c r="Y2838">
        <v>440661</v>
      </c>
      <c r="Z2838">
        <v>169811</v>
      </c>
      <c r="AA2838" t="s">
        <v>69</v>
      </c>
      <c r="AB2838" t="s">
        <v>11346</v>
      </c>
      <c r="AC2838">
        <v>610472</v>
      </c>
    </row>
    <row r="2839" spans="1:29">
      <c r="A2839">
        <f t="shared" ca="1" si="44"/>
        <v>0.85457367123583128</v>
      </c>
      <c r="B2839" t="s">
        <v>241</v>
      </c>
      <c r="C2839">
        <v>9207781</v>
      </c>
      <c r="D2839" s="2">
        <v>42731</v>
      </c>
      <c r="E2839" t="s">
        <v>56</v>
      </c>
      <c r="F2839" t="s">
        <v>11347</v>
      </c>
      <c r="G2839">
        <v>5</v>
      </c>
      <c r="H2839" t="s">
        <v>58</v>
      </c>
      <c r="I2839" t="s">
        <v>243</v>
      </c>
      <c r="J2839">
        <v>127077</v>
      </c>
      <c r="K2839">
        <v>2</v>
      </c>
      <c r="L2839" s="2">
        <v>42394</v>
      </c>
      <c r="M2839" s="2">
        <v>43115</v>
      </c>
      <c r="N2839" t="s">
        <v>79</v>
      </c>
      <c r="O2839">
        <v>5</v>
      </c>
      <c r="P2839" t="s">
        <v>1958</v>
      </c>
      <c r="Q2839" t="s">
        <v>1959</v>
      </c>
      <c r="R2839" t="s">
        <v>347</v>
      </c>
      <c r="S2839" t="s">
        <v>102</v>
      </c>
      <c r="T2839" t="s">
        <v>68</v>
      </c>
      <c r="U2839">
        <v>2017</v>
      </c>
      <c r="V2839">
        <v>714980</v>
      </c>
      <c r="W2839" t="s">
        <v>69</v>
      </c>
      <c r="X2839" t="s">
        <v>241</v>
      </c>
      <c r="Y2839">
        <v>791748</v>
      </c>
      <c r="Z2839">
        <v>395337</v>
      </c>
      <c r="AA2839" t="s">
        <v>69</v>
      </c>
      <c r="AB2839" t="s">
        <v>11348</v>
      </c>
      <c r="AC2839">
        <v>714980</v>
      </c>
    </row>
    <row r="2840" spans="1:29">
      <c r="A2840">
        <f t="shared" ca="1" si="44"/>
        <v>0.1605963338705747</v>
      </c>
      <c r="B2840" t="s">
        <v>405</v>
      </c>
      <c r="C2840">
        <v>9284415</v>
      </c>
      <c r="D2840" s="2">
        <v>42906</v>
      </c>
      <c r="E2840" t="s">
        <v>76</v>
      </c>
      <c r="F2840" t="s">
        <v>11349</v>
      </c>
      <c r="G2840">
        <v>5</v>
      </c>
      <c r="H2840" t="s">
        <v>58</v>
      </c>
      <c r="I2840" t="s">
        <v>407</v>
      </c>
      <c r="J2840">
        <v>35680</v>
      </c>
      <c r="K2840">
        <v>5</v>
      </c>
      <c r="L2840" s="2">
        <v>41532</v>
      </c>
      <c r="M2840" s="2">
        <v>43465</v>
      </c>
      <c r="N2840" t="s">
        <v>11350</v>
      </c>
      <c r="O2840">
        <v>11</v>
      </c>
      <c r="P2840" t="s">
        <v>532</v>
      </c>
      <c r="Q2840" t="s">
        <v>533</v>
      </c>
      <c r="R2840" t="s">
        <v>149</v>
      </c>
      <c r="S2840" t="s">
        <v>729</v>
      </c>
      <c r="T2840" t="s">
        <v>68</v>
      </c>
      <c r="U2840">
        <v>2017</v>
      </c>
      <c r="V2840">
        <v>336813</v>
      </c>
      <c r="W2840" t="s">
        <v>69</v>
      </c>
      <c r="X2840" t="s">
        <v>405</v>
      </c>
      <c r="Y2840">
        <v>212500</v>
      </c>
      <c r="Z2840">
        <v>124313</v>
      </c>
      <c r="AA2840" t="s">
        <v>69</v>
      </c>
      <c r="AB2840" t="s">
        <v>11351</v>
      </c>
      <c r="AC2840">
        <v>336813</v>
      </c>
    </row>
    <row r="2841" spans="1:29">
      <c r="A2841">
        <f t="shared" ca="1" si="44"/>
        <v>6.0375571920429194E-2</v>
      </c>
      <c r="B2841" t="s">
        <v>92</v>
      </c>
      <c r="C2841">
        <v>9294134</v>
      </c>
      <c r="D2841" s="2">
        <v>42955</v>
      </c>
      <c r="E2841" t="s">
        <v>76</v>
      </c>
      <c r="F2841" t="s">
        <v>11352</v>
      </c>
      <c r="G2841">
        <v>5</v>
      </c>
      <c r="H2841" t="s">
        <v>58</v>
      </c>
      <c r="I2841" t="s">
        <v>95</v>
      </c>
      <c r="J2841">
        <v>42601</v>
      </c>
      <c r="K2841">
        <v>16</v>
      </c>
      <c r="L2841" s="2">
        <v>37712</v>
      </c>
      <c r="M2841" s="2">
        <v>43434</v>
      </c>
      <c r="N2841" t="s">
        <v>690</v>
      </c>
      <c r="O2841">
        <v>4</v>
      </c>
      <c r="P2841" t="s">
        <v>638</v>
      </c>
      <c r="Q2841" t="s">
        <v>639</v>
      </c>
      <c r="R2841" t="s">
        <v>640</v>
      </c>
      <c r="S2841" t="s">
        <v>67</v>
      </c>
      <c r="T2841" t="s">
        <v>68</v>
      </c>
      <c r="U2841">
        <v>2017</v>
      </c>
      <c r="V2841">
        <v>431954</v>
      </c>
      <c r="W2841" t="s">
        <v>69</v>
      </c>
      <c r="X2841" t="s">
        <v>92</v>
      </c>
      <c r="Y2841">
        <v>275130</v>
      </c>
      <c r="Z2841">
        <v>156824</v>
      </c>
      <c r="AA2841" t="s">
        <v>69</v>
      </c>
      <c r="AB2841" t="s">
        <v>11353</v>
      </c>
      <c r="AC2841">
        <v>431954</v>
      </c>
    </row>
    <row r="2842" spans="1:29">
      <c r="A2842">
        <f t="shared" ca="1" si="44"/>
        <v>0.29472486712515944</v>
      </c>
      <c r="B2842" t="s">
        <v>286</v>
      </c>
      <c r="C2842">
        <v>9193611</v>
      </c>
      <c r="D2842" s="2">
        <v>42717</v>
      </c>
      <c r="E2842" t="s">
        <v>76</v>
      </c>
      <c r="F2842" t="s">
        <v>11354</v>
      </c>
      <c r="G2842">
        <v>5</v>
      </c>
      <c r="H2842" t="s">
        <v>58</v>
      </c>
      <c r="I2842" t="s">
        <v>289</v>
      </c>
      <c r="J2842">
        <v>106393</v>
      </c>
      <c r="K2842">
        <v>5</v>
      </c>
      <c r="L2842" s="2">
        <v>41275</v>
      </c>
      <c r="M2842" s="2">
        <v>43465</v>
      </c>
      <c r="N2842" t="s">
        <v>5750</v>
      </c>
      <c r="O2842">
        <v>7</v>
      </c>
      <c r="P2842" t="s">
        <v>64</v>
      </c>
      <c r="Q2842" t="s">
        <v>65</v>
      </c>
      <c r="R2842" t="s">
        <v>66</v>
      </c>
      <c r="S2842" t="s">
        <v>67</v>
      </c>
      <c r="T2842" t="s">
        <v>68</v>
      </c>
      <c r="U2842">
        <v>2017</v>
      </c>
      <c r="V2842">
        <v>405000</v>
      </c>
      <c r="W2842" t="s">
        <v>69</v>
      </c>
      <c r="X2842" t="s">
        <v>286</v>
      </c>
      <c r="Y2842">
        <v>250000</v>
      </c>
      <c r="Z2842">
        <v>155000</v>
      </c>
      <c r="AA2842" t="s">
        <v>69</v>
      </c>
      <c r="AB2842" t="s">
        <v>11355</v>
      </c>
      <c r="AC2842">
        <v>405000</v>
      </c>
    </row>
    <row r="2843" spans="1:29">
      <c r="A2843">
        <f t="shared" ca="1" si="44"/>
        <v>0.93539011416728457</v>
      </c>
      <c r="B2843" t="s">
        <v>241</v>
      </c>
      <c r="C2843">
        <v>9307974</v>
      </c>
      <c r="D2843" s="2">
        <v>42860</v>
      </c>
      <c r="E2843" t="s">
        <v>328</v>
      </c>
      <c r="F2843" t="s">
        <v>11356</v>
      </c>
      <c r="G2843">
        <v>5</v>
      </c>
      <c r="H2843" t="s">
        <v>58</v>
      </c>
      <c r="I2843" t="s">
        <v>243</v>
      </c>
      <c r="J2843">
        <v>124280</v>
      </c>
      <c r="K2843">
        <v>4</v>
      </c>
      <c r="L2843" s="2">
        <v>41883</v>
      </c>
      <c r="M2843" s="2">
        <v>43585</v>
      </c>
      <c r="N2843" t="s">
        <v>4403</v>
      </c>
      <c r="O2843">
        <v>7</v>
      </c>
      <c r="P2843" t="s">
        <v>4303</v>
      </c>
      <c r="Q2843" t="s">
        <v>472</v>
      </c>
      <c r="R2843" t="s">
        <v>311</v>
      </c>
      <c r="S2843" t="s">
        <v>67</v>
      </c>
      <c r="T2843" t="s">
        <v>68</v>
      </c>
      <c r="U2843">
        <v>2017</v>
      </c>
      <c r="V2843">
        <v>409250</v>
      </c>
      <c r="W2843" t="s">
        <v>69</v>
      </c>
      <c r="X2843" t="s">
        <v>241</v>
      </c>
      <c r="Y2843">
        <v>250000</v>
      </c>
      <c r="Z2843">
        <v>159250</v>
      </c>
      <c r="AA2843" t="s">
        <v>69</v>
      </c>
      <c r="AB2843" t="s">
        <v>11357</v>
      </c>
      <c r="AC2843">
        <v>409250</v>
      </c>
    </row>
    <row r="2844" spans="1:29">
      <c r="A2844">
        <f t="shared" ca="1" si="44"/>
        <v>0.39644046112968145</v>
      </c>
      <c r="B2844" t="s">
        <v>241</v>
      </c>
      <c r="C2844">
        <v>9390404</v>
      </c>
      <c r="D2844" s="2">
        <v>43083</v>
      </c>
      <c r="E2844" t="s">
        <v>56</v>
      </c>
      <c r="F2844" t="s">
        <v>11358</v>
      </c>
      <c r="G2844">
        <v>5</v>
      </c>
      <c r="H2844" t="s">
        <v>58</v>
      </c>
      <c r="I2844" t="s">
        <v>243</v>
      </c>
      <c r="J2844">
        <v>122464</v>
      </c>
      <c r="K2844">
        <v>4</v>
      </c>
      <c r="L2844" s="2">
        <v>41974</v>
      </c>
      <c r="M2844" s="2">
        <v>44165</v>
      </c>
      <c r="N2844" t="s">
        <v>171</v>
      </c>
      <c r="O2844">
        <v>7</v>
      </c>
      <c r="P2844" t="s">
        <v>2152</v>
      </c>
      <c r="Q2844" t="s">
        <v>472</v>
      </c>
      <c r="R2844" t="s">
        <v>311</v>
      </c>
      <c r="S2844" t="s">
        <v>473</v>
      </c>
      <c r="T2844" t="s">
        <v>68</v>
      </c>
      <c r="U2844">
        <v>2018</v>
      </c>
      <c r="V2844">
        <v>529999</v>
      </c>
      <c r="W2844" t="s">
        <v>69</v>
      </c>
      <c r="X2844" t="s">
        <v>241</v>
      </c>
      <c r="Y2844">
        <v>361729</v>
      </c>
      <c r="Z2844">
        <v>168270</v>
      </c>
      <c r="AA2844" t="s">
        <v>69</v>
      </c>
      <c r="AB2844" t="s">
        <v>11359</v>
      </c>
      <c r="AC2844">
        <v>529999</v>
      </c>
    </row>
    <row r="2845" spans="1:29">
      <c r="A2845">
        <f t="shared" ca="1" si="44"/>
        <v>0.76465626275040954</v>
      </c>
      <c r="B2845" t="s">
        <v>254</v>
      </c>
      <c r="C2845">
        <v>9309513</v>
      </c>
      <c r="D2845" s="2">
        <v>42998</v>
      </c>
      <c r="E2845" t="s">
        <v>1856</v>
      </c>
      <c r="F2845" t="s">
        <v>11360</v>
      </c>
      <c r="G2845">
        <v>1</v>
      </c>
      <c r="H2845" t="s">
        <v>58</v>
      </c>
      <c r="I2845" t="s">
        <v>256</v>
      </c>
      <c r="J2845">
        <v>110271</v>
      </c>
      <c r="K2845">
        <v>1</v>
      </c>
      <c r="L2845" s="2">
        <v>42998</v>
      </c>
      <c r="M2845" s="2">
        <v>43708</v>
      </c>
      <c r="N2845" t="s">
        <v>592</v>
      </c>
      <c r="O2845">
        <v>5</v>
      </c>
      <c r="P2845" t="s">
        <v>7234</v>
      </c>
      <c r="Q2845" t="s">
        <v>7235</v>
      </c>
      <c r="R2845" t="s">
        <v>3825</v>
      </c>
      <c r="S2845" t="s">
        <v>260</v>
      </c>
      <c r="T2845" t="s">
        <v>68</v>
      </c>
      <c r="U2845">
        <v>2017</v>
      </c>
      <c r="V2845">
        <v>342456</v>
      </c>
      <c r="W2845" t="s">
        <v>69</v>
      </c>
      <c r="X2845" t="s">
        <v>254</v>
      </c>
      <c r="Y2845">
        <v>196250</v>
      </c>
      <c r="Z2845">
        <v>146206</v>
      </c>
      <c r="AA2845" t="s">
        <v>69</v>
      </c>
      <c r="AB2845" t="s">
        <v>11361</v>
      </c>
      <c r="AC2845">
        <v>342456</v>
      </c>
    </row>
    <row r="2846" spans="1:29">
      <c r="A2846">
        <f t="shared" ca="1" si="44"/>
        <v>0.99590632884390595</v>
      </c>
      <c r="B2846" t="s">
        <v>254</v>
      </c>
      <c r="C2846">
        <v>9307878</v>
      </c>
      <c r="D2846" s="2">
        <v>42950</v>
      </c>
      <c r="E2846" t="s">
        <v>926</v>
      </c>
      <c r="F2846" t="s">
        <v>11362</v>
      </c>
      <c r="G2846">
        <v>5</v>
      </c>
      <c r="H2846" t="s">
        <v>58</v>
      </c>
      <c r="I2846" t="s">
        <v>256</v>
      </c>
      <c r="J2846">
        <v>105671</v>
      </c>
      <c r="K2846">
        <v>6</v>
      </c>
      <c r="L2846" s="2">
        <v>41487</v>
      </c>
      <c r="M2846" s="2">
        <v>43677</v>
      </c>
      <c r="N2846" t="s">
        <v>1214</v>
      </c>
      <c r="O2846">
        <v>6</v>
      </c>
      <c r="P2846" t="s">
        <v>333</v>
      </c>
      <c r="Q2846" t="s">
        <v>334</v>
      </c>
      <c r="R2846" t="s">
        <v>335</v>
      </c>
      <c r="S2846" t="s">
        <v>67</v>
      </c>
      <c r="T2846" t="s">
        <v>68</v>
      </c>
      <c r="U2846">
        <v>2017</v>
      </c>
      <c r="V2846">
        <v>288174</v>
      </c>
      <c r="W2846" t="s">
        <v>69</v>
      </c>
      <c r="X2846" t="s">
        <v>254</v>
      </c>
      <c r="Y2846">
        <v>202312</v>
      </c>
      <c r="Z2846">
        <v>85862</v>
      </c>
      <c r="AA2846" t="s">
        <v>69</v>
      </c>
      <c r="AB2846" t="s">
        <v>11363</v>
      </c>
      <c r="AC2846">
        <v>288174</v>
      </c>
    </row>
    <row r="2847" spans="1:29">
      <c r="A2847">
        <f t="shared" ca="1" si="44"/>
        <v>0.60445871699238607</v>
      </c>
      <c r="B2847" t="s">
        <v>286</v>
      </c>
      <c r="C2847">
        <v>9388255</v>
      </c>
      <c r="D2847" s="2">
        <v>43053</v>
      </c>
      <c r="E2847" t="s">
        <v>76</v>
      </c>
      <c r="F2847" t="s">
        <v>11364</v>
      </c>
      <c r="G2847">
        <v>5</v>
      </c>
      <c r="H2847" t="s">
        <v>58</v>
      </c>
      <c r="I2847" t="s">
        <v>289</v>
      </c>
      <c r="J2847">
        <v>105068</v>
      </c>
      <c r="K2847">
        <v>5</v>
      </c>
      <c r="L2847" s="2">
        <v>41609</v>
      </c>
      <c r="M2847" s="2">
        <v>43524</v>
      </c>
      <c r="N2847" t="s">
        <v>3301</v>
      </c>
      <c r="O2847">
        <v>6</v>
      </c>
      <c r="P2847" t="s">
        <v>333</v>
      </c>
      <c r="Q2847" t="s">
        <v>334</v>
      </c>
      <c r="R2847" t="s">
        <v>335</v>
      </c>
      <c r="S2847" t="s">
        <v>67</v>
      </c>
      <c r="T2847" t="s">
        <v>68</v>
      </c>
      <c r="U2847">
        <v>2018</v>
      </c>
      <c r="V2847">
        <v>388750</v>
      </c>
      <c r="W2847" t="s">
        <v>69</v>
      </c>
      <c r="X2847" t="s">
        <v>286</v>
      </c>
      <c r="Y2847">
        <v>250000</v>
      </c>
      <c r="Z2847">
        <v>138750</v>
      </c>
      <c r="AA2847" t="s">
        <v>69</v>
      </c>
      <c r="AB2847" t="s">
        <v>11365</v>
      </c>
      <c r="AC2847">
        <v>388750</v>
      </c>
    </row>
    <row r="2848" spans="1:29">
      <c r="A2848">
        <f t="shared" ca="1" si="44"/>
        <v>5.6058160613221775E-2</v>
      </c>
      <c r="B2848" t="s">
        <v>286</v>
      </c>
      <c r="C2848">
        <v>9393298</v>
      </c>
      <c r="D2848" s="2">
        <v>43081</v>
      </c>
      <c r="E2848" t="s">
        <v>76</v>
      </c>
      <c r="F2848" t="s">
        <v>11366</v>
      </c>
      <c r="G2848">
        <v>5</v>
      </c>
      <c r="H2848" t="s">
        <v>58</v>
      </c>
      <c r="I2848" t="s">
        <v>289</v>
      </c>
      <c r="J2848">
        <v>108685</v>
      </c>
      <c r="K2848">
        <v>5</v>
      </c>
      <c r="L2848" s="2">
        <v>41640</v>
      </c>
      <c r="M2848" s="2">
        <v>43465</v>
      </c>
      <c r="N2848" t="s">
        <v>785</v>
      </c>
      <c r="O2848">
        <v>7</v>
      </c>
      <c r="P2848" t="s">
        <v>189</v>
      </c>
      <c r="Q2848" t="s">
        <v>190</v>
      </c>
      <c r="R2848" t="s">
        <v>191</v>
      </c>
      <c r="S2848" t="s">
        <v>67</v>
      </c>
      <c r="T2848" t="s">
        <v>68</v>
      </c>
      <c r="U2848">
        <v>2018</v>
      </c>
      <c r="V2848">
        <v>440803</v>
      </c>
      <c r="W2848" t="s">
        <v>69</v>
      </c>
      <c r="X2848" t="s">
        <v>286</v>
      </c>
      <c r="Y2848">
        <v>258078</v>
      </c>
      <c r="Z2848">
        <v>182725</v>
      </c>
      <c r="AA2848" t="s">
        <v>69</v>
      </c>
      <c r="AB2848" t="s">
        <v>11367</v>
      </c>
      <c r="AC2848">
        <v>440803</v>
      </c>
    </row>
    <row r="2849" spans="1:29">
      <c r="A2849">
        <f t="shared" ca="1" si="44"/>
        <v>0.38013642064164832</v>
      </c>
      <c r="B2849" t="s">
        <v>199</v>
      </c>
      <c r="C2849">
        <v>9536443</v>
      </c>
      <c r="D2849" s="2">
        <v>43357</v>
      </c>
      <c r="E2849" t="s">
        <v>76</v>
      </c>
      <c r="F2849" t="s">
        <v>11368</v>
      </c>
      <c r="G2849">
        <v>5</v>
      </c>
      <c r="H2849" t="s">
        <v>58</v>
      </c>
      <c r="I2849" t="s">
        <v>149</v>
      </c>
      <c r="J2849">
        <v>184693</v>
      </c>
      <c r="K2849">
        <v>6</v>
      </c>
      <c r="L2849" s="2">
        <v>41852</v>
      </c>
      <c r="M2849" s="2">
        <v>44227</v>
      </c>
      <c r="N2849" t="s">
        <v>4492</v>
      </c>
      <c r="O2849">
        <v>7</v>
      </c>
      <c r="P2849" t="s">
        <v>814</v>
      </c>
      <c r="Q2849" t="s">
        <v>815</v>
      </c>
      <c r="R2849" t="s">
        <v>816</v>
      </c>
      <c r="S2849" t="s">
        <v>473</v>
      </c>
      <c r="T2849" t="s">
        <v>68</v>
      </c>
      <c r="U2849">
        <v>2018</v>
      </c>
      <c r="V2849">
        <v>322555</v>
      </c>
      <c r="W2849" t="s">
        <v>69</v>
      </c>
      <c r="X2849" t="s">
        <v>199</v>
      </c>
      <c r="Y2849">
        <v>207500</v>
      </c>
      <c r="Z2849">
        <v>115055</v>
      </c>
      <c r="AA2849" t="s">
        <v>69</v>
      </c>
      <c r="AB2849" t="s">
        <v>11369</v>
      </c>
      <c r="AC2849">
        <v>322555</v>
      </c>
    </row>
    <row r="2850" spans="1:29">
      <c r="A2850">
        <f t="shared" ca="1" si="44"/>
        <v>0.50098729085022597</v>
      </c>
      <c r="B2850" t="s">
        <v>199</v>
      </c>
      <c r="C2850">
        <v>9245629</v>
      </c>
      <c r="D2850" s="2">
        <v>42807</v>
      </c>
      <c r="E2850" t="s">
        <v>76</v>
      </c>
      <c r="F2850" t="s">
        <v>11370</v>
      </c>
      <c r="G2850">
        <v>5</v>
      </c>
      <c r="H2850" t="s">
        <v>58</v>
      </c>
      <c r="I2850" t="s">
        <v>149</v>
      </c>
      <c r="J2850">
        <v>168365</v>
      </c>
      <c r="K2850">
        <v>5</v>
      </c>
      <c r="L2850" s="2">
        <v>41390</v>
      </c>
      <c r="M2850" s="2">
        <v>43555</v>
      </c>
      <c r="N2850" t="s">
        <v>911</v>
      </c>
      <c r="O2850">
        <v>4</v>
      </c>
      <c r="P2850" t="s">
        <v>618</v>
      </c>
      <c r="Q2850" t="s">
        <v>619</v>
      </c>
      <c r="R2850" t="s">
        <v>66</v>
      </c>
      <c r="S2850" t="s">
        <v>322</v>
      </c>
      <c r="T2850" t="s">
        <v>68</v>
      </c>
      <c r="U2850">
        <v>2017</v>
      </c>
      <c r="V2850">
        <v>365221</v>
      </c>
      <c r="W2850" t="s">
        <v>69</v>
      </c>
      <c r="X2850" t="s">
        <v>199</v>
      </c>
      <c r="Y2850">
        <v>244279</v>
      </c>
      <c r="Z2850">
        <v>120942</v>
      </c>
      <c r="AA2850" t="s">
        <v>69</v>
      </c>
      <c r="AB2850" t="s">
        <v>11371</v>
      </c>
      <c r="AC2850">
        <v>365221</v>
      </c>
    </row>
    <row r="2851" spans="1:29">
      <c r="A2851">
        <f t="shared" ca="1" si="44"/>
        <v>0.9905581726465007</v>
      </c>
      <c r="B2851" t="s">
        <v>1619</v>
      </c>
      <c r="C2851">
        <v>9532011</v>
      </c>
      <c r="D2851" s="2">
        <v>43318</v>
      </c>
      <c r="E2851" t="s">
        <v>76</v>
      </c>
      <c r="F2851" t="s">
        <v>11372</v>
      </c>
      <c r="G2851">
        <v>5</v>
      </c>
      <c r="H2851" t="s">
        <v>58</v>
      </c>
      <c r="I2851" t="s">
        <v>1621</v>
      </c>
      <c r="J2851">
        <v>22330</v>
      </c>
      <c r="K2851">
        <v>5</v>
      </c>
      <c r="L2851" s="2">
        <v>41883</v>
      </c>
      <c r="M2851" s="2">
        <v>44408</v>
      </c>
      <c r="N2851" t="s">
        <v>5457</v>
      </c>
      <c r="O2851">
        <v>6</v>
      </c>
      <c r="P2851" t="s">
        <v>10868</v>
      </c>
      <c r="Q2851" t="s">
        <v>7535</v>
      </c>
      <c r="R2851" t="s">
        <v>401</v>
      </c>
      <c r="S2851" t="s">
        <v>102</v>
      </c>
      <c r="T2851" t="s">
        <v>68</v>
      </c>
      <c r="U2851">
        <v>2018</v>
      </c>
      <c r="V2851">
        <v>427837</v>
      </c>
      <c r="W2851" t="s">
        <v>69</v>
      </c>
      <c r="X2851" t="s">
        <v>1619</v>
      </c>
      <c r="Y2851">
        <v>290956</v>
      </c>
      <c r="Z2851">
        <v>136881</v>
      </c>
      <c r="AA2851" t="s">
        <v>69</v>
      </c>
      <c r="AB2851" t="s">
        <v>11373</v>
      </c>
      <c r="AC2851">
        <v>427837</v>
      </c>
    </row>
    <row r="2852" spans="1:29">
      <c r="A2852">
        <f t="shared" ca="1" si="44"/>
        <v>0.69690705455082591</v>
      </c>
      <c r="B2852" t="s">
        <v>55</v>
      </c>
      <c r="C2852">
        <v>9476368</v>
      </c>
      <c r="D2852" s="2">
        <v>43215</v>
      </c>
      <c r="E2852" t="s">
        <v>56</v>
      </c>
      <c r="F2852" t="s">
        <v>11374</v>
      </c>
      <c r="G2852">
        <v>5</v>
      </c>
      <c r="H2852" t="s">
        <v>58</v>
      </c>
      <c r="I2852" t="s">
        <v>59</v>
      </c>
      <c r="J2852">
        <v>87227</v>
      </c>
      <c r="K2852">
        <v>6</v>
      </c>
      <c r="L2852" s="2">
        <v>42252</v>
      </c>
      <c r="M2852" s="2">
        <v>43616</v>
      </c>
      <c r="N2852" t="s">
        <v>1717</v>
      </c>
      <c r="O2852">
        <v>8</v>
      </c>
      <c r="P2852" t="s">
        <v>2448</v>
      </c>
      <c r="Q2852" t="s">
        <v>472</v>
      </c>
      <c r="R2852" t="s">
        <v>311</v>
      </c>
      <c r="S2852" t="s">
        <v>473</v>
      </c>
      <c r="T2852" t="s">
        <v>68</v>
      </c>
      <c r="U2852">
        <v>2018</v>
      </c>
      <c r="V2852">
        <v>304500</v>
      </c>
      <c r="W2852" t="s">
        <v>69</v>
      </c>
      <c r="X2852" t="s">
        <v>55</v>
      </c>
      <c r="Y2852">
        <v>175000</v>
      </c>
      <c r="Z2852">
        <v>129500</v>
      </c>
      <c r="AA2852" t="s">
        <v>69</v>
      </c>
      <c r="AB2852" t="s">
        <v>11375</v>
      </c>
      <c r="AC2852">
        <v>304500</v>
      </c>
    </row>
    <row r="2853" spans="1:29">
      <c r="A2853">
        <f t="shared" ca="1" si="44"/>
        <v>0.26865122437216193</v>
      </c>
      <c r="B2853" t="s">
        <v>92</v>
      </c>
      <c r="C2853">
        <v>9451937</v>
      </c>
      <c r="D2853" s="2">
        <v>43153</v>
      </c>
      <c r="E2853" t="s">
        <v>76</v>
      </c>
      <c r="F2853" t="s">
        <v>11376</v>
      </c>
      <c r="G2853">
        <v>5</v>
      </c>
      <c r="H2853" t="s">
        <v>58</v>
      </c>
      <c r="I2853" t="s">
        <v>95</v>
      </c>
      <c r="J2853">
        <v>75785</v>
      </c>
      <c r="K2853">
        <v>5</v>
      </c>
      <c r="L2853" s="2">
        <v>41746</v>
      </c>
      <c r="M2853" s="2">
        <v>43890</v>
      </c>
      <c r="N2853" t="s">
        <v>7946</v>
      </c>
      <c r="O2853">
        <v>1</v>
      </c>
      <c r="P2853" t="s">
        <v>1207</v>
      </c>
      <c r="Q2853" t="s">
        <v>1208</v>
      </c>
      <c r="R2853" t="s">
        <v>1209</v>
      </c>
      <c r="S2853" t="s">
        <v>85</v>
      </c>
      <c r="T2853" t="s">
        <v>68</v>
      </c>
      <c r="U2853">
        <v>2018</v>
      </c>
      <c r="V2853">
        <v>337188</v>
      </c>
      <c r="W2853" t="s">
        <v>69</v>
      </c>
      <c r="X2853" t="s">
        <v>92</v>
      </c>
      <c r="Y2853">
        <v>207500</v>
      </c>
      <c r="Z2853">
        <v>129688</v>
      </c>
      <c r="AA2853" t="s">
        <v>69</v>
      </c>
      <c r="AB2853" t="s">
        <v>11377</v>
      </c>
      <c r="AC2853">
        <v>337188</v>
      </c>
    </row>
    <row r="2854" spans="1:29">
      <c r="A2854">
        <f t="shared" ca="1" si="44"/>
        <v>4.4658779718787178E-2</v>
      </c>
      <c r="B2854" t="s">
        <v>889</v>
      </c>
      <c r="C2854">
        <v>9453683</v>
      </c>
      <c r="D2854" s="2">
        <v>43160</v>
      </c>
      <c r="E2854" t="s">
        <v>76</v>
      </c>
      <c r="F2854" t="s">
        <v>11378</v>
      </c>
      <c r="G2854">
        <v>5</v>
      </c>
      <c r="H2854" t="s">
        <v>58</v>
      </c>
      <c r="I2854" t="s">
        <v>891</v>
      </c>
      <c r="J2854">
        <v>14032</v>
      </c>
      <c r="K2854">
        <v>9</v>
      </c>
      <c r="L2854" s="2">
        <v>39303</v>
      </c>
      <c r="M2854" s="2">
        <v>44286</v>
      </c>
      <c r="N2854" t="s">
        <v>1693</v>
      </c>
      <c r="O2854">
        <v>12</v>
      </c>
      <c r="P2854" t="s">
        <v>147</v>
      </c>
      <c r="Q2854" t="s">
        <v>148</v>
      </c>
      <c r="R2854" t="s">
        <v>149</v>
      </c>
      <c r="S2854" t="s">
        <v>102</v>
      </c>
      <c r="T2854" t="s">
        <v>68</v>
      </c>
      <c r="U2854">
        <v>2018</v>
      </c>
      <c r="V2854">
        <v>442424</v>
      </c>
      <c r="W2854" t="s">
        <v>69</v>
      </c>
      <c r="X2854" t="s">
        <v>889</v>
      </c>
      <c r="Y2854">
        <v>416855</v>
      </c>
      <c r="Z2854">
        <v>25569</v>
      </c>
      <c r="AA2854" t="s">
        <v>69</v>
      </c>
      <c r="AB2854" t="s">
        <v>11379</v>
      </c>
      <c r="AC2854">
        <v>442424</v>
      </c>
    </row>
    <row r="2855" spans="1:29">
      <c r="A2855">
        <f t="shared" ca="1" si="44"/>
        <v>0.80952225028005731</v>
      </c>
      <c r="B2855" t="s">
        <v>1143</v>
      </c>
      <c r="C2855">
        <v>9459738</v>
      </c>
      <c r="D2855" s="2">
        <v>43185</v>
      </c>
      <c r="E2855" t="s">
        <v>76</v>
      </c>
      <c r="F2855" t="s">
        <v>11380</v>
      </c>
      <c r="G2855">
        <v>5</v>
      </c>
      <c r="H2855" t="s">
        <v>58</v>
      </c>
      <c r="I2855" t="s">
        <v>1145</v>
      </c>
      <c r="J2855">
        <v>32961</v>
      </c>
      <c r="K2855">
        <v>35</v>
      </c>
      <c r="L2855" s="2">
        <v>30651</v>
      </c>
      <c r="M2855" s="2">
        <v>43890</v>
      </c>
      <c r="N2855" t="s">
        <v>9650</v>
      </c>
      <c r="O2855">
        <v>5</v>
      </c>
      <c r="P2855" t="s">
        <v>1958</v>
      </c>
      <c r="Q2855" t="s">
        <v>1959</v>
      </c>
      <c r="R2855" t="s">
        <v>347</v>
      </c>
      <c r="S2855" t="s">
        <v>67</v>
      </c>
      <c r="T2855" t="s">
        <v>68</v>
      </c>
      <c r="U2855">
        <v>2018</v>
      </c>
      <c r="V2855">
        <v>542334</v>
      </c>
      <c r="W2855" t="s">
        <v>69</v>
      </c>
      <c r="X2855" t="s">
        <v>1143</v>
      </c>
      <c r="Y2855">
        <v>373812</v>
      </c>
      <c r="Z2855">
        <v>168522</v>
      </c>
      <c r="AA2855" t="s">
        <v>69</v>
      </c>
      <c r="AB2855" t="s">
        <v>11381</v>
      </c>
      <c r="AC2855">
        <v>542334</v>
      </c>
    </row>
    <row r="2856" spans="1:29">
      <c r="A2856">
        <f t="shared" ca="1" si="44"/>
        <v>0.15545306875846099</v>
      </c>
      <c r="B2856" t="s">
        <v>241</v>
      </c>
      <c r="C2856">
        <v>9495719</v>
      </c>
      <c r="D2856" s="2">
        <v>43236</v>
      </c>
      <c r="E2856" t="s">
        <v>11189</v>
      </c>
      <c r="F2856" t="s">
        <v>11382</v>
      </c>
      <c r="G2856">
        <v>5</v>
      </c>
      <c r="H2856" t="s">
        <v>58</v>
      </c>
      <c r="I2856" t="s">
        <v>243</v>
      </c>
      <c r="J2856">
        <v>123346</v>
      </c>
      <c r="K2856">
        <v>5</v>
      </c>
      <c r="L2856" s="2">
        <v>41897</v>
      </c>
      <c r="M2856" s="2">
        <v>44530</v>
      </c>
      <c r="N2856" t="s">
        <v>2321</v>
      </c>
      <c r="O2856">
        <v>25</v>
      </c>
      <c r="P2856" t="s">
        <v>666</v>
      </c>
      <c r="Q2856" t="s">
        <v>119</v>
      </c>
      <c r="R2856" t="s">
        <v>120</v>
      </c>
      <c r="S2856" t="s">
        <v>667</v>
      </c>
      <c r="T2856" t="s">
        <v>68</v>
      </c>
      <c r="U2856">
        <v>2018</v>
      </c>
      <c r="V2856">
        <v>720374</v>
      </c>
      <c r="W2856" t="s">
        <v>69</v>
      </c>
      <c r="X2856" t="s">
        <v>241</v>
      </c>
      <c r="Y2856">
        <v>472798</v>
      </c>
      <c r="Z2856">
        <v>247576</v>
      </c>
      <c r="AA2856" t="s">
        <v>69</v>
      </c>
      <c r="AB2856" t="s">
        <v>11383</v>
      </c>
      <c r="AC2856">
        <v>720374</v>
      </c>
    </row>
    <row r="2857" spans="1:29">
      <c r="A2857">
        <f t="shared" ca="1" si="44"/>
        <v>0.71172903428513279</v>
      </c>
      <c r="B2857" t="s">
        <v>199</v>
      </c>
      <c r="C2857">
        <v>9301487</v>
      </c>
      <c r="D2857" s="2">
        <v>42907</v>
      </c>
      <c r="E2857" t="s">
        <v>76</v>
      </c>
      <c r="F2857" t="s">
        <v>11384</v>
      </c>
      <c r="G2857">
        <v>7</v>
      </c>
      <c r="H2857" t="s">
        <v>58</v>
      </c>
      <c r="I2857" t="s">
        <v>149</v>
      </c>
      <c r="J2857">
        <v>121125</v>
      </c>
      <c r="K2857">
        <v>10</v>
      </c>
      <c r="L2857" s="2">
        <v>39264</v>
      </c>
      <c r="M2857" s="2">
        <v>43646</v>
      </c>
      <c r="N2857" t="s">
        <v>7880</v>
      </c>
      <c r="O2857">
        <v>12</v>
      </c>
      <c r="P2857" t="s">
        <v>6032</v>
      </c>
      <c r="Q2857" t="s">
        <v>6033</v>
      </c>
      <c r="R2857" t="s">
        <v>149</v>
      </c>
      <c r="S2857" t="s">
        <v>260</v>
      </c>
      <c r="T2857" t="s">
        <v>68</v>
      </c>
      <c r="U2857">
        <v>2017</v>
      </c>
      <c r="V2857">
        <v>639706</v>
      </c>
      <c r="W2857" t="s">
        <v>69</v>
      </c>
      <c r="X2857" t="s">
        <v>199</v>
      </c>
      <c r="Y2857">
        <v>449258</v>
      </c>
      <c r="Z2857">
        <v>190448</v>
      </c>
      <c r="AA2857" t="s">
        <v>69</v>
      </c>
      <c r="AB2857" t="s">
        <v>11385</v>
      </c>
      <c r="AC2857">
        <v>639706</v>
      </c>
    </row>
    <row r="2858" spans="1:29">
      <c r="A2858">
        <f t="shared" ca="1" si="44"/>
        <v>0.99590649691825983</v>
      </c>
      <c r="B2858" t="s">
        <v>889</v>
      </c>
      <c r="C2858">
        <v>9245693</v>
      </c>
      <c r="D2858" s="2">
        <v>42811</v>
      </c>
      <c r="E2858" t="s">
        <v>76</v>
      </c>
      <c r="F2858" t="s">
        <v>11386</v>
      </c>
      <c r="G2858">
        <v>5</v>
      </c>
      <c r="H2858" t="s">
        <v>58</v>
      </c>
      <c r="I2858" t="s">
        <v>891</v>
      </c>
      <c r="J2858">
        <v>22949</v>
      </c>
      <c r="K2858">
        <v>5</v>
      </c>
      <c r="L2858" s="2">
        <v>41501</v>
      </c>
      <c r="M2858" s="2">
        <v>43555</v>
      </c>
      <c r="N2858" t="s">
        <v>1622</v>
      </c>
      <c r="O2858">
        <v>7</v>
      </c>
      <c r="P2858" t="s">
        <v>189</v>
      </c>
      <c r="Q2858" t="s">
        <v>190</v>
      </c>
      <c r="R2858" t="s">
        <v>191</v>
      </c>
      <c r="S2858" t="s">
        <v>102</v>
      </c>
      <c r="T2858" t="s">
        <v>68</v>
      </c>
      <c r="U2858">
        <v>2017</v>
      </c>
      <c r="V2858">
        <v>339362</v>
      </c>
      <c r="W2858" t="s">
        <v>69</v>
      </c>
      <c r="X2858" t="s">
        <v>889</v>
      </c>
      <c r="Y2858">
        <v>225000</v>
      </c>
      <c r="Z2858">
        <v>114362</v>
      </c>
      <c r="AA2858" t="s">
        <v>69</v>
      </c>
      <c r="AB2858" t="s">
        <v>11387</v>
      </c>
      <c r="AC2858">
        <v>339362</v>
      </c>
    </row>
    <row r="2859" spans="1:29">
      <c r="A2859">
        <f t="shared" ca="1" si="44"/>
        <v>0.87436667386870748</v>
      </c>
      <c r="B2859" t="s">
        <v>241</v>
      </c>
      <c r="C2859">
        <v>9393347</v>
      </c>
      <c r="D2859" s="2">
        <v>43165</v>
      </c>
      <c r="E2859" t="s">
        <v>76</v>
      </c>
      <c r="F2859" t="s">
        <v>11388</v>
      </c>
      <c r="G2859">
        <v>5</v>
      </c>
      <c r="H2859" t="s">
        <v>58</v>
      </c>
      <c r="I2859" t="s">
        <v>243</v>
      </c>
      <c r="J2859">
        <v>119344</v>
      </c>
      <c r="K2859">
        <v>5</v>
      </c>
      <c r="L2859" s="2">
        <v>41640</v>
      </c>
      <c r="M2859" s="2">
        <v>43830</v>
      </c>
      <c r="N2859" t="s">
        <v>7524</v>
      </c>
      <c r="O2859">
        <v>8</v>
      </c>
      <c r="P2859" t="s">
        <v>2448</v>
      </c>
      <c r="Q2859" t="s">
        <v>472</v>
      </c>
      <c r="R2859" t="s">
        <v>311</v>
      </c>
      <c r="S2859" t="s">
        <v>473</v>
      </c>
      <c r="T2859" t="s">
        <v>68</v>
      </c>
      <c r="U2859">
        <v>2018</v>
      </c>
      <c r="V2859">
        <v>656986</v>
      </c>
      <c r="W2859" t="s">
        <v>69</v>
      </c>
      <c r="X2859" t="s">
        <v>241</v>
      </c>
      <c r="Y2859">
        <v>398081</v>
      </c>
      <c r="Z2859">
        <v>258905</v>
      </c>
      <c r="AA2859" t="s">
        <v>69</v>
      </c>
      <c r="AB2859" t="s">
        <v>11389</v>
      </c>
      <c r="AC2859">
        <v>656986</v>
      </c>
    </row>
    <row r="2860" spans="1:29">
      <c r="A2860">
        <f t="shared" ca="1" si="44"/>
        <v>0.37366010021504714</v>
      </c>
      <c r="B2860" t="s">
        <v>303</v>
      </c>
      <c r="C2860">
        <v>9405858</v>
      </c>
      <c r="D2860" s="2">
        <v>43090</v>
      </c>
      <c r="E2860" t="s">
        <v>76</v>
      </c>
      <c r="F2860" t="s">
        <v>11390</v>
      </c>
      <c r="G2860">
        <v>5</v>
      </c>
      <c r="H2860" t="s">
        <v>58</v>
      </c>
      <c r="I2860" t="s">
        <v>305</v>
      </c>
      <c r="J2860">
        <v>98256</v>
      </c>
      <c r="K2860">
        <v>5</v>
      </c>
      <c r="L2860" s="2">
        <v>41654</v>
      </c>
      <c r="M2860" s="2">
        <v>43830</v>
      </c>
      <c r="N2860" t="s">
        <v>3447</v>
      </c>
      <c r="O2860">
        <v>7</v>
      </c>
      <c r="P2860" t="s">
        <v>1030</v>
      </c>
      <c r="Q2860" t="s">
        <v>584</v>
      </c>
      <c r="R2860" t="s">
        <v>585</v>
      </c>
      <c r="S2860" t="s">
        <v>67</v>
      </c>
      <c r="T2860" t="s">
        <v>68</v>
      </c>
      <c r="U2860">
        <v>2018</v>
      </c>
      <c r="V2860">
        <v>618996</v>
      </c>
      <c r="W2860" t="s">
        <v>69</v>
      </c>
      <c r="X2860" t="s">
        <v>303</v>
      </c>
      <c r="Y2860">
        <v>422180</v>
      </c>
      <c r="Z2860">
        <v>196816</v>
      </c>
      <c r="AA2860" t="s">
        <v>69</v>
      </c>
      <c r="AB2860" t="s">
        <v>11391</v>
      </c>
      <c r="AC2860">
        <v>618996</v>
      </c>
    </row>
    <row r="2861" spans="1:29">
      <c r="A2861">
        <f t="shared" ca="1" si="44"/>
        <v>0.81592775136410345</v>
      </c>
      <c r="B2861" t="s">
        <v>303</v>
      </c>
      <c r="C2861">
        <v>9256459</v>
      </c>
      <c r="D2861" s="2">
        <v>42822</v>
      </c>
      <c r="E2861" t="s">
        <v>11392</v>
      </c>
      <c r="F2861" t="s">
        <v>11393</v>
      </c>
      <c r="G2861">
        <v>5</v>
      </c>
      <c r="H2861" t="s">
        <v>58</v>
      </c>
      <c r="I2861" t="s">
        <v>305</v>
      </c>
      <c r="J2861">
        <v>59380</v>
      </c>
      <c r="K2861">
        <v>15</v>
      </c>
      <c r="L2861" s="2">
        <v>37316</v>
      </c>
      <c r="M2861" s="2">
        <v>43921</v>
      </c>
      <c r="N2861" t="s">
        <v>980</v>
      </c>
      <c r="O2861">
        <v>5</v>
      </c>
      <c r="P2861" t="s">
        <v>524</v>
      </c>
      <c r="Q2861" t="s">
        <v>83</v>
      </c>
      <c r="R2861" t="s">
        <v>84</v>
      </c>
      <c r="S2861" t="s">
        <v>67</v>
      </c>
      <c r="T2861" t="s">
        <v>68</v>
      </c>
      <c r="U2861">
        <v>2017</v>
      </c>
      <c r="V2861">
        <v>339300</v>
      </c>
      <c r="W2861" t="s">
        <v>69</v>
      </c>
      <c r="X2861" t="s">
        <v>303</v>
      </c>
      <c r="Y2861">
        <v>217500</v>
      </c>
      <c r="Z2861">
        <v>121800</v>
      </c>
      <c r="AA2861" t="s">
        <v>69</v>
      </c>
      <c r="AB2861" t="s">
        <v>11394</v>
      </c>
      <c r="AC2861">
        <v>339300</v>
      </c>
    </row>
    <row r="2862" spans="1:29">
      <c r="A2862">
        <f t="shared" ca="1" si="44"/>
        <v>0.73844589770038893</v>
      </c>
      <c r="B2862" t="s">
        <v>55</v>
      </c>
      <c r="C2862">
        <v>9288233</v>
      </c>
      <c r="D2862" s="2">
        <v>42852</v>
      </c>
      <c r="E2862" t="s">
        <v>2421</v>
      </c>
      <c r="F2862" t="s">
        <v>11395</v>
      </c>
      <c r="G2862">
        <v>5</v>
      </c>
      <c r="H2862" t="s">
        <v>58</v>
      </c>
      <c r="I2862" t="s">
        <v>59</v>
      </c>
      <c r="J2862">
        <v>95367</v>
      </c>
      <c r="K2862">
        <v>3</v>
      </c>
      <c r="L2862" s="2">
        <v>42186</v>
      </c>
      <c r="M2862" s="2">
        <v>43646</v>
      </c>
      <c r="N2862" t="s">
        <v>2423</v>
      </c>
      <c r="O2862">
        <v>1</v>
      </c>
      <c r="P2862" t="s">
        <v>161</v>
      </c>
      <c r="Q2862" t="s">
        <v>162</v>
      </c>
      <c r="R2862" t="s">
        <v>163</v>
      </c>
      <c r="S2862" t="s">
        <v>85</v>
      </c>
      <c r="T2862" t="s">
        <v>68</v>
      </c>
      <c r="U2862">
        <v>2017</v>
      </c>
      <c r="V2862">
        <v>183628</v>
      </c>
      <c r="W2862" t="s">
        <v>69</v>
      </c>
      <c r="X2862" t="s">
        <v>55</v>
      </c>
      <c r="Y2862">
        <v>120412</v>
      </c>
      <c r="Z2862">
        <v>63216</v>
      </c>
      <c r="AA2862" t="s">
        <v>69</v>
      </c>
      <c r="AB2862" t="s">
        <v>11396</v>
      </c>
      <c r="AC2862">
        <v>183628</v>
      </c>
    </row>
    <row r="2863" spans="1:29">
      <c r="A2863">
        <f t="shared" ca="1" si="44"/>
        <v>0.89344124347779474</v>
      </c>
      <c r="B2863" t="s">
        <v>92</v>
      </c>
      <c r="C2863">
        <v>9320763</v>
      </c>
      <c r="D2863" s="2">
        <v>42956</v>
      </c>
      <c r="E2863" t="s">
        <v>76</v>
      </c>
      <c r="F2863" t="s">
        <v>11397</v>
      </c>
      <c r="G2863">
        <v>5</v>
      </c>
      <c r="H2863" t="s">
        <v>58</v>
      </c>
      <c r="I2863" t="s">
        <v>95</v>
      </c>
      <c r="J2863">
        <v>76321</v>
      </c>
      <c r="K2863">
        <v>5</v>
      </c>
      <c r="L2863" s="2">
        <v>41547</v>
      </c>
      <c r="M2863" s="2">
        <v>44408</v>
      </c>
      <c r="N2863" t="s">
        <v>735</v>
      </c>
      <c r="O2863">
        <v>1</v>
      </c>
      <c r="P2863" t="s">
        <v>2641</v>
      </c>
      <c r="Q2863" t="s">
        <v>2642</v>
      </c>
      <c r="R2863" t="s">
        <v>555</v>
      </c>
      <c r="S2863" t="s">
        <v>473</v>
      </c>
      <c r="T2863" t="s">
        <v>68</v>
      </c>
      <c r="U2863">
        <v>2017</v>
      </c>
      <c r="V2863">
        <v>1008079</v>
      </c>
      <c r="W2863" t="s">
        <v>69</v>
      </c>
      <c r="X2863" t="s">
        <v>92</v>
      </c>
      <c r="Y2863">
        <v>816737</v>
      </c>
      <c r="Z2863">
        <v>191342</v>
      </c>
      <c r="AA2863" t="s">
        <v>69</v>
      </c>
      <c r="AB2863" t="s">
        <v>11398</v>
      </c>
      <c r="AC2863">
        <v>1008079</v>
      </c>
    </row>
    <row r="2864" spans="1:29">
      <c r="A2864">
        <f t="shared" ca="1" si="44"/>
        <v>0.49720107141369885</v>
      </c>
      <c r="B2864" t="s">
        <v>889</v>
      </c>
      <c r="C2864">
        <v>9825342</v>
      </c>
      <c r="D2864" s="2">
        <v>43553</v>
      </c>
      <c r="E2864" t="s">
        <v>110</v>
      </c>
      <c r="F2864" t="s">
        <v>11399</v>
      </c>
      <c r="G2864">
        <v>7</v>
      </c>
      <c r="H2864" t="s">
        <v>58</v>
      </c>
      <c r="I2864" t="s">
        <v>891</v>
      </c>
      <c r="J2864">
        <v>21800</v>
      </c>
      <c r="K2864">
        <v>7</v>
      </c>
      <c r="L2864" s="2">
        <v>43421</v>
      </c>
      <c r="M2864" s="2">
        <v>43982</v>
      </c>
      <c r="N2864" t="s">
        <v>1622</v>
      </c>
      <c r="O2864">
        <v>26</v>
      </c>
      <c r="P2864" t="s">
        <v>3941</v>
      </c>
      <c r="Q2864" t="s">
        <v>3942</v>
      </c>
      <c r="R2864" t="s">
        <v>630</v>
      </c>
      <c r="S2864" t="s">
        <v>2286</v>
      </c>
      <c r="T2864" t="s">
        <v>68</v>
      </c>
      <c r="U2864">
        <v>2018</v>
      </c>
      <c r="V2864">
        <v>266667</v>
      </c>
      <c r="W2864" t="s">
        <v>69</v>
      </c>
      <c r="X2864" t="s">
        <v>889</v>
      </c>
      <c r="Y2864">
        <v>206796</v>
      </c>
      <c r="Z2864">
        <v>59871</v>
      </c>
      <c r="AA2864" t="s">
        <v>69</v>
      </c>
      <c r="AB2864" t="s">
        <v>11400</v>
      </c>
      <c r="AC2864">
        <v>266667</v>
      </c>
    </row>
    <row r="2865" spans="1:29">
      <c r="A2865">
        <f t="shared" ca="1" si="44"/>
        <v>1.1713574360437962E-2</v>
      </c>
      <c r="B2865" t="s">
        <v>254</v>
      </c>
      <c r="C2865">
        <v>9417017</v>
      </c>
      <c r="D2865" s="2">
        <v>43111</v>
      </c>
      <c r="E2865" t="s">
        <v>76</v>
      </c>
      <c r="F2865" t="s">
        <v>11401</v>
      </c>
      <c r="G2865">
        <v>5</v>
      </c>
      <c r="H2865" t="s">
        <v>58</v>
      </c>
      <c r="I2865" t="s">
        <v>256</v>
      </c>
      <c r="J2865">
        <v>108648</v>
      </c>
      <c r="K2865">
        <v>5</v>
      </c>
      <c r="L2865" s="2">
        <v>41671</v>
      </c>
      <c r="M2865" s="2">
        <v>43861</v>
      </c>
      <c r="N2865" t="s">
        <v>920</v>
      </c>
      <c r="O2865">
        <v>1</v>
      </c>
      <c r="P2865" t="s">
        <v>2101</v>
      </c>
      <c r="Q2865" t="s">
        <v>162</v>
      </c>
      <c r="R2865" t="s">
        <v>163</v>
      </c>
      <c r="S2865" t="s">
        <v>67</v>
      </c>
      <c r="T2865" t="s">
        <v>68</v>
      </c>
      <c r="U2865">
        <v>2018</v>
      </c>
      <c r="V2865">
        <v>287850</v>
      </c>
      <c r="W2865" t="s">
        <v>69</v>
      </c>
      <c r="X2865" t="s">
        <v>254</v>
      </c>
      <c r="Y2865">
        <v>190000</v>
      </c>
      <c r="Z2865">
        <v>97850</v>
      </c>
      <c r="AA2865" t="s">
        <v>69</v>
      </c>
      <c r="AB2865" t="s">
        <v>11402</v>
      </c>
      <c r="AC2865">
        <v>287850</v>
      </c>
    </row>
    <row r="2866" spans="1:29">
      <c r="A2866">
        <f t="shared" ca="1" si="44"/>
        <v>7.0754198004199464E-2</v>
      </c>
      <c r="B2866" t="s">
        <v>127</v>
      </c>
      <c r="C2866">
        <v>9509562</v>
      </c>
      <c r="D2866" s="2">
        <v>43248</v>
      </c>
      <c r="E2866" t="s">
        <v>56</v>
      </c>
      <c r="F2866" t="s">
        <v>11403</v>
      </c>
      <c r="G2866">
        <v>5</v>
      </c>
      <c r="H2866" t="s">
        <v>58</v>
      </c>
      <c r="I2866" t="s">
        <v>130</v>
      </c>
      <c r="J2866">
        <v>105094</v>
      </c>
      <c r="K2866">
        <v>5</v>
      </c>
      <c r="L2866" s="2">
        <v>42522</v>
      </c>
      <c r="M2866" s="2">
        <v>43982</v>
      </c>
      <c r="N2866" t="s">
        <v>5611</v>
      </c>
      <c r="O2866">
        <v>23</v>
      </c>
      <c r="P2866" t="s">
        <v>11404</v>
      </c>
      <c r="Q2866" t="s">
        <v>11405</v>
      </c>
      <c r="R2866" t="s">
        <v>630</v>
      </c>
      <c r="S2866" t="s">
        <v>67</v>
      </c>
      <c r="T2866" t="s">
        <v>68</v>
      </c>
      <c r="U2866">
        <v>2018</v>
      </c>
      <c r="V2866">
        <v>373750</v>
      </c>
      <c r="W2866" t="s">
        <v>69</v>
      </c>
      <c r="X2866" t="s">
        <v>127</v>
      </c>
      <c r="Y2866">
        <v>250000</v>
      </c>
      <c r="Z2866">
        <v>123750</v>
      </c>
      <c r="AA2866" t="s">
        <v>69</v>
      </c>
      <c r="AB2866" t="s">
        <v>11406</v>
      </c>
      <c r="AC2866">
        <v>373750</v>
      </c>
    </row>
    <row r="2867" spans="1:29">
      <c r="A2867">
        <f t="shared" ca="1" si="44"/>
        <v>0.40534330585873024</v>
      </c>
      <c r="B2867" t="s">
        <v>254</v>
      </c>
      <c r="C2867">
        <v>9306129</v>
      </c>
      <c r="D2867" s="2">
        <v>42935</v>
      </c>
      <c r="E2867" t="s">
        <v>56</v>
      </c>
      <c r="F2867" t="s">
        <v>11407</v>
      </c>
      <c r="G2867">
        <v>5</v>
      </c>
      <c r="H2867" t="s">
        <v>58</v>
      </c>
      <c r="I2867" t="s">
        <v>256</v>
      </c>
      <c r="J2867">
        <v>107099</v>
      </c>
      <c r="K2867">
        <v>4</v>
      </c>
      <c r="L2867" s="2">
        <v>41852</v>
      </c>
      <c r="M2867" s="2">
        <v>43677</v>
      </c>
      <c r="N2867" t="s">
        <v>2395</v>
      </c>
      <c r="O2867">
        <v>39</v>
      </c>
      <c r="P2867" t="s">
        <v>8207</v>
      </c>
      <c r="Q2867" t="s">
        <v>8208</v>
      </c>
      <c r="R2867" t="s">
        <v>149</v>
      </c>
      <c r="S2867" t="s">
        <v>322</v>
      </c>
      <c r="T2867" t="s">
        <v>68</v>
      </c>
      <c r="U2867">
        <v>2017</v>
      </c>
      <c r="V2867">
        <v>262805</v>
      </c>
      <c r="W2867" t="s">
        <v>69</v>
      </c>
      <c r="X2867" t="s">
        <v>254</v>
      </c>
      <c r="Y2867">
        <v>190000</v>
      </c>
      <c r="Z2867">
        <v>72805</v>
      </c>
      <c r="AA2867" t="s">
        <v>69</v>
      </c>
      <c r="AB2867" t="s">
        <v>11408</v>
      </c>
      <c r="AC2867">
        <v>262805</v>
      </c>
    </row>
    <row r="2868" spans="1:29">
      <c r="A2868">
        <f t="shared" ca="1" si="44"/>
        <v>1.9890046808744177E-2</v>
      </c>
      <c r="B2868" t="s">
        <v>303</v>
      </c>
      <c r="C2868">
        <v>9515937</v>
      </c>
      <c r="D2868" s="2">
        <v>43227</v>
      </c>
      <c r="E2868" t="s">
        <v>56</v>
      </c>
      <c r="F2868" t="s">
        <v>11409</v>
      </c>
      <c r="G2868">
        <v>5</v>
      </c>
      <c r="H2868" t="s">
        <v>58</v>
      </c>
      <c r="I2868" t="s">
        <v>305</v>
      </c>
      <c r="J2868">
        <v>84059</v>
      </c>
      <c r="K2868">
        <v>9</v>
      </c>
      <c r="L2868" s="2">
        <v>40269</v>
      </c>
      <c r="M2868" s="2">
        <v>43951</v>
      </c>
      <c r="N2868" t="s">
        <v>1553</v>
      </c>
      <c r="O2868">
        <v>1</v>
      </c>
      <c r="P2868" t="s">
        <v>161</v>
      </c>
      <c r="Q2868" t="s">
        <v>162</v>
      </c>
      <c r="R2868" t="s">
        <v>163</v>
      </c>
      <c r="S2868" t="s">
        <v>67</v>
      </c>
      <c r="T2868" t="s">
        <v>68</v>
      </c>
      <c r="U2868">
        <v>2018</v>
      </c>
      <c r="V2868">
        <v>325101</v>
      </c>
      <c r="W2868" t="s">
        <v>69</v>
      </c>
      <c r="X2868" t="s">
        <v>303</v>
      </c>
      <c r="Y2868">
        <v>244776</v>
      </c>
      <c r="Z2868">
        <v>80325</v>
      </c>
      <c r="AA2868" t="s">
        <v>69</v>
      </c>
      <c r="AB2868" t="s">
        <v>11410</v>
      </c>
      <c r="AC2868">
        <v>325101</v>
      </c>
    </row>
    <row r="2869" spans="1:29">
      <c r="A2869">
        <f t="shared" ca="1" si="44"/>
        <v>0.37677710649333551</v>
      </c>
      <c r="B2869" t="s">
        <v>55</v>
      </c>
      <c r="C2869">
        <v>9210127</v>
      </c>
      <c r="D2869" s="2">
        <v>42710</v>
      </c>
      <c r="E2869" t="s">
        <v>76</v>
      </c>
      <c r="F2869" t="s">
        <v>11411</v>
      </c>
      <c r="G2869">
        <v>5</v>
      </c>
      <c r="H2869" t="s">
        <v>58</v>
      </c>
      <c r="I2869" t="s">
        <v>59</v>
      </c>
      <c r="J2869">
        <v>85122</v>
      </c>
      <c r="K2869">
        <v>5</v>
      </c>
      <c r="L2869" s="2">
        <v>42286</v>
      </c>
      <c r="M2869" s="2">
        <v>43830</v>
      </c>
      <c r="N2869" t="s">
        <v>355</v>
      </c>
      <c r="O2869">
        <v>7</v>
      </c>
      <c r="P2869" t="s">
        <v>728</v>
      </c>
      <c r="Q2869" t="s">
        <v>472</v>
      </c>
      <c r="R2869" t="s">
        <v>311</v>
      </c>
      <c r="S2869" t="s">
        <v>1239</v>
      </c>
      <c r="T2869" t="s">
        <v>68</v>
      </c>
      <c r="U2869">
        <v>2017</v>
      </c>
      <c r="V2869">
        <v>350800</v>
      </c>
      <c r="W2869" t="s">
        <v>69</v>
      </c>
      <c r="X2869" t="s">
        <v>55</v>
      </c>
      <c r="Y2869">
        <v>264798</v>
      </c>
      <c r="Z2869">
        <v>86002</v>
      </c>
      <c r="AA2869" t="s">
        <v>69</v>
      </c>
      <c r="AB2869" t="s">
        <v>11412</v>
      </c>
      <c r="AC2869">
        <v>350800</v>
      </c>
    </row>
    <row r="2870" spans="1:29">
      <c r="A2870">
        <f t="shared" ca="1" si="44"/>
        <v>0.97388631149117588</v>
      </c>
      <c r="B2870" t="s">
        <v>254</v>
      </c>
      <c r="C2870">
        <v>9329428</v>
      </c>
      <c r="D2870" s="2">
        <v>42964</v>
      </c>
      <c r="E2870" t="s">
        <v>56</v>
      </c>
      <c r="F2870" t="s">
        <v>11413</v>
      </c>
      <c r="G2870">
        <v>5</v>
      </c>
      <c r="H2870" t="s">
        <v>58</v>
      </c>
      <c r="I2870" t="s">
        <v>256</v>
      </c>
      <c r="J2870">
        <v>110663</v>
      </c>
      <c r="K2870">
        <v>4</v>
      </c>
      <c r="L2870" s="2">
        <v>41912</v>
      </c>
      <c r="M2870" s="2">
        <v>43343</v>
      </c>
      <c r="N2870" t="s">
        <v>10686</v>
      </c>
      <c r="O2870">
        <v>5</v>
      </c>
      <c r="P2870" t="s">
        <v>524</v>
      </c>
      <c r="Q2870" t="s">
        <v>83</v>
      </c>
      <c r="R2870" t="s">
        <v>84</v>
      </c>
      <c r="S2870" t="s">
        <v>67</v>
      </c>
      <c r="T2870" t="s">
        <v>68</v>
      </c>
      <c r="U2870">
        <v>2017</v>
      </c>
      <c r="V2870">
        <v>427485</v>
      </c>
      <c r="W2870" t="s">
        <v>69</v>
      </c>
      <c r="X2870" t="s">
        <v>254</v>
      </c>
      <c r="Y2870">
        <v>275000</v>
      </c>
      <c r="Z2870">
        <v>152485</v>
      </c>
      <c r="AA2870" t="s">
        <v>69</v>
      </c>
      <c r="AB2870" t="s">
        <v>11414</v>
      </c>
      <c r="AC2870">
        <v>427485</v>
      </c>
    </row>
    <row r="2871" spans="1:29">
      <c r="A2871">
        <f t="shared" ca="1" si="44"/>
        <v>0.13665168581250342</v>
      </c>
      <c r="B2871" t="s">
        <v>687</v>
      </c>
      <c r="C2871">
        <v>9210612</v>
      </c>
      <c r="D2871" s="2">
        <v>42759</v>
      </c>
      <c r="E2871" t="s">
        <v>76</v>
      </c>
      <c r="F2871" t="s">
        <v>11415</v>
      </c>
      <c r="G2871">
        <v>5</v>
      </c>
      <c r="H2871" t="s">
        <v>58</v>
      </c>
      <c r="I2871" t="s">
        <v>689</v>
      </c>
      <c r="J2871">
        <v>7894</v>
      </c>
      <c r="K2871">
        <v>10</v>
      </c>
      <c r="L2871" s="2">
        <v>38899</v>
      </c>
      <c r="M2871" s="2">
        <v>43861</v>
      </c>
      <c r="N2871" t="s">
        <v>11416</v>
      </c>
      <c r="O2871">
        <v>3</v>
      </c>
      <c r="P2871" t="s">
        <v>882</v>
      </c>
      <c r="Q2871" t="s">
        <v>883</v>
      </c>
      <c r="R2871" t="s">
        <v>884</v>
      </c>
      <c r="S2871" t="s">
        <v>67</v>
      </c>
      <c r="T2871" t="s">
        <v>68</v>
      </c>
      <c r="U2871">
        <v>2017</v>
      </c>
      <c r="V2871">
        <v>353813</v>
      </c>
      <c r="W2871" t="s">
        <v>69</v>
      </c>
      <c r="X2871" t="s">
        <v>687</v>
      </c>
      <c r="Y2871">
        <v>212500</v>
      </c>
      <c r="Z2871">
        <v>141313</v>
      </c>
      <c r="AA2871" t="s">
        <v>69</v>
      </c>
      <c r="AB2871" t="s">
        <v>11417</v>
      </c>
      <c r="AC2871">
        <v>353813</v>
      </c>
    </row>
    <row r="2872" spans="1:29">
      <c r="A2872">
        <f t="shared" ca="1" si="44"/>
        <v>0.56196191403299733</v>
      </c>
      <c r="B2872" t="s">
        <v>92</v>
      </c>
      <c r="C2872">
        <v>9527176</v>
      </c>
      <c r="D2872" s="2">
        <v>43270</v>
      </c>
      <c r="E2872" t="s">
        <v>56</v>
      </c>
      <c r="F2872" t="s">
        <v>11418</v>
      </c>
      <c r="G2872">
        <v>5</v>
      </c>
      <c r="H2872" t="s">
        <v>58</v>
      </c>
      <c r="I2872" t="s">
        <v>95</v>
      </c>
      <c r="J2872">
        <v>86099</v>
      </c>
      <c r="K2872">
        <v>3</v>
      </c>
      <c r="L2872" s="2">
        <v>42601</v>
      </c>
      <c r="M2872" s="2">
        <v>44012</v>
      </c>
      <c r="N2872" t="s">
        <v>113</v>
      </c>
      <c r="O2872">
        <v>13</v>
      </c>
      <c r="P2872" t="s">
        <v>2191</v>
      </c>
      <c r="Q2872" t="s">
        <v>2192</v>
      </c>
      <c r="R2872" t="s">
        <v>585</v>
      </c>
      <c r="S2872" t="s">
        <v>296</v>
      </c>
      <c r="T2872" t="s">
        <v>68</v>
      </c>
      <c r="U2872">
        <v>2018</v>
      </c>
      <c r="V2872">
        <v>219877</v>
      </c>
      <c r="W2872" t="s">
        <v>69</v>
      </c>
      <c r="X2872" t="s">
        <v>92</v>
      </c>
      <c r="Y2872">
        <v>150000</v>
      </c>
      <c r="Z2872">
        <v>69877</v>
      </c>
      <c r="AA2872" t="s">
        <v>69</v>
      </c>
      <c r="AB2872" t="s">
        <v>11419</v>
      </c>
      <c r="AC2872">
        <v>219877</v>
      </c>
    </row>
    <row r="2873" spans="1:29">
      <c r="A2873">
        <f t="shared" ca="1" si="44"/>
        <v>0.11409495096199529</v>
      </c>
      <c r="B2873" t="s">
        <v>303</v>
      </c>
      <c r="C2873">
        <v>9259962</v>
      </c>
      <c r="D2873" s="2">
        <v>42838</v>
      </c>
      <c r="E2873" t="s">
        <v>76</v>
      </c>
      <c r="F2873" t="s">
        <v>11420</v>
      </c>
      <c r="G2873">
        <v>5</v>
      </c>
      <c r="H2873" t="s">
        <v>58</v>
      </c>
      <c r="I2873" t="s">
        <v>305</v>
      </c>
      <c r="J2873">
        <v>96030</v>
      </c>
      <c r="K2873">
        <v>5</v>
      </c>
      <c r="L2873" s="2">
        <v>41365</v>
      </c>
      <c r="M2873" s="2">
        <v>43555</v>
      </c>
      <c r="N2873" t="s">
        <v>278</v>
      </c>
      <c r="O2873">
        <v>6</v>
      </c>
      <c r="P2873" t="s">
        <v>432</v>
      </c>
      <c r="Q2873" t="s">
        <v>433</v>
      </c>
      <c r="R2873" t="s">
        <v>434</v>
      </c>
      <c r="S2873" t="s">
        <v>67</v>
      </c>
      <c r="T2873" t="s">
        <v>68</v>
      </c>
      <c r="U2873">
        <v>2017</v>
      </c>
      <c r="V2873">
        <v>432239</v>
      </c>
      <c r="W2873" t="s">
        <v>69</v>
      </c>
      <c r="X2873" t="s">
        <v>303</v>
      </c>
      <c r="Y2873">
        <v>277967</v>
      </c>
      <c r="Z2873">
        <v>154272</v>
      </c>
      <c r="AA2873" t="s">
        <v>69</v>
      </c>
      <c r="AB2873" t="s">
        <v>11421</v>
      </c>
      <c r="AC2873">
        <v>432239</v>
      </c>
    </row>
    <row r="2874" spans="1:29">
      <c r="A2874">
        <f t="shared" ca="1" si="44"/>
        <v>0.54872604350393883</v>
      </c>
      <c r="B2874" t="s">
        <v>241</v>
      </c>
      <c r="C2874">
        <v>9327027</v>
      </c>
      <c r="D2874" s="2">
        <v>42942</v>
      </c>
      <c r="E2874" t="s">
        <v>76</v>
      </c>
      <c r="F2874" t="s">
        <v>11422</v>
      </c>
      <c r="G2874">
        <v>5</v>
      </c>
      <c r="H2874" t="s">
        <v>58</v>
      </c>
      <c r="I2874" t="s">
        <v>243</v>
      </c>
      <c r="J2874">
        <v>115391</v>
      </c>
      <c r="K2874">
        <v>5</v>
      </c>
      <c r="L2874" s="2">
        <v>41487</v>
      </c>
      <c r="M2874" s="2">
        <v>44043</v>
      </c>
      <c r="N2874" t="s">
        <v>1494</v>
      </c>
      <c r="O2874">
        <v>7</v>
      </c>
      <c r="P2874" t="s">
        <v>4303</v>
      </c>
      <c r="Q2874" t="s">
        <v>472</v>
      </c>
      <c r="R2874" t="s">
        <v>311</v>
      </c>
      <c r="S2874" t="s">
        <v>67</v>
      </c>
      <c r="T2874" t="s">
        <v>68</v>
      </c>
      <c r="U2874">
        <v>2017</v>
      </c>
      <c r="V2874">
        <v>564927</v>
      </c>
      <c r="W2874" t="s">
        <v>69</v>
      </c>
      <c r="X2874" t="s">
        <v>241</v>
      </c>
      <c r="Y2874">
        <v>345099</v>
      </c>
      <c r="Z2874">
        <v>219828</v>
      </c>
      <c r="AA2874" t="s">
        <v>69</v>
      </c>
      <c r="AB2874" t="s">
        <v>11423</v>
      </c>
      <c r="AC2874">
        <v>564927</v>
      </c>
    </row>
    <row r="2875" spans="1:29">
      <c r="A2875">
        <f t="shared" ca="1" si="44"/>
        <v>0.92344845284471311</v>
      </c>
      <c r="B2875" t="s">
        <v>75</v>
      </c>
      <c r="C2875">
        <v>9513984</v>
      </c>
      <c r="D2875" s="2">
        <v>43259</v>
      </c>
      <c r="E2875" t="s">
        <v>56</v>
      </c>
      <c r="F2875" t="s">
        <v>11424</v>
      </c>
      <c r="G2875">
        <v>5</v>
      </c>
      <c r="H2875" t="s">
        <v>58</v>
      </c>
      <c r="I2875" t="s">
        <v>78</v>
      </c>
      <c r="J2875">
        <v>46543</v>
      </c>
      <c r="K2875">
        <v>5</v>
      </c>
      <c r="L2875" s="2">
        <v>41897</v>
      </c>
      <c r="M2875" s="2">
        <v>44347</v>
      </c>
      <c r="N2875" t="s">
        <v>11425</v>
      </c>
      <c r="O2875">
        <v>6</v>
      </c>
      <c r="P2875" t="s">
        <v>2222</v>
      </c>
      <c r="Q2875" t="s">
        <v>2223</v>
      </c>
      <c r="R2875" t="s">
        <v>101</v>
      </c>
      <c r="S2875" t="s">
        <v>1239</v>
      </c>
      <c r="T2875" t="s">
        <v>68</v>
      </c>
      <c r="U2875">
        <v>2018</v>
      </c>
      <c r="V2875">
        <v>1297999</v>
      </c>
      <c r="W2875" t="s">
        <v>69</v>
      </c>
      <c r="X2875" t="s">
        <v>75</v>
      </c>
      <c r="Y2875">
        <v>1252796</v>
      </c>
      <c r="Z2875">
        <v>45203</v>
      </c>
      <c r="AA2875" t="s">
        <v>69</v>
      </c>
      <c r="AB2875" t="s">
        <v>11426</v>
      </c>
      <c r="AC2875">
        <v>1297999</v>
      </c>
    </row>
    <row r="2876" spans="1:29">
      <c r="A2876">
        <f t="shared" ca="1" si="44"/>
        <v>0.66115750244677551</v>
      </c>
      <c r="B2876" t="s">
        <v>55</v>
      </c>
      <c r="C2876">
        <v>9206182</v>
      </c>
      <c r="D2876" s="2">
        <v>42702</v>
      </c>
      <c r="E2876" t="s">
        <v>76</v>
      </c>
      <c r="F2876" t="s">
        <v>11427</v>
      </c>
      <c r="G2876">
        <v>5</v>
      </c>
      <c r="H2876" t="s">
        <v>58</v>
      </c>
      <c r="I2876" t="s">
        <v>59</v>
      </c>
      <c r="J2876">
        <v>77952</v>
      </c>
      <c r="K2876">
        <v>5</v>
      </c>
      <c r="L2876" s="2">
        <v>41275</v>
      </c>
      <c r="M2876" s="2">
        <v>43100</v>
      </c>
      <c r="N2876" t="s">
        <v>2243</v>
      </c>
      <c r="O2876">
        <v>21</v>
      </c>
      <c r="P2876" t="s">
        <v>2180</v>
      </c>
      <c r="Q2876" t="s">
        <v>1254</v>
      </c>
      <c r="R2876" t="s">
        <v>630</v>
      </c>
      <c r="S2876" t="s">
        <v>260</v>
      </c>
      <c r="T2876" t="s">
        <v>68</v>
      </c>
      <c r="U2876">
        <v>2017</v>
      </c>
      <c r="V2876">
        <v>420000</v>
      </c>
      <c r="W2876" t="s">
        <v>69</v>
      </c>
      <c r="X2876" t="s">
        <v>55</v>
      </c>
      <c r="Y2876">
        <v>218750</v>
      </c>
      <c r="Z2876">
        <v>201250</v>
      </c>
      <c r="AA2876" t="s">
        <v>69</v>
      </c>
      <c r="AB2876" t="s">
        <v>11428</v>
      </c>
      <c r="AC2876">
        <v>420000</v>
      </c>
    </row>
    <row r="2877" spans="1:29">
      <c r="A2877">
        <f t="shared" ca="1" si="44"/>
        <v>0.23538194699364723</v>
      </c>
      <c r="B2877" t="s">
        <v>55</v>
      </c>
      <c r="C2877">
        <v>9491944</v>
      </c>
      <c r="D2877" s="2">
        <v>43271</v>
      </c>
      <c r="E2877" t="s">
        <v>56</v>
      </c>
      <c r="F2877" t="s">
        <v>11429</v>
      </c>
      <c r="G2877">
        <v>5</v>
      </c>
      <c r="H2877" t="s">
        <v>58</v>
      </c>
      <c r="I2877" t="s">
        <v>59</v>
      </c>
      <c r="J2877">
        <v>92853</v>
      </c>
      <c r="K2877">
        <v>4</v>
      </c>
      <c r="L2877" s="2">
        <v>42156</v>
      </c>
      <c r="M2877" s="2">
        <v>44347</v>
      </c>
      <c r="N2877" t="s">
        <v>4205</v>
      </c>
      <c r="O2877">
        <v>2</v>
      </c>
      <c r="P2877" t="s">
        <v>2187</v>
      </c>
      <c r="Q2877" t="s">
        <v>310</v>
      </c>
      <c r="R2877" t="s">
        <v>311</v>
      </c>
      <c r="S2877" t="s">
        <v>336</v>
      </c>
      <c r="T2877" t="s">
        <v>68</v>
      </c>
      <c r="U2877">
        <v>2018</v>
      </c>
      <c r="V2877">
        <v>350100</v>
      </c>
      <c r="W2877" t="s">
        <v>69</v>
      </c>
      <c r="X2877" t="s">
        <v>55</v>
      </c>
      <c r="Y2877">
        <v>250577</v>
      </c>
      <c r="Z2877">
        <v>99523</v>
      </c>
      <c r="AA2877" t="s">
        <v>69</v>
      </c>
      <c r="AB2877" t="s">
        <v>11430</v>
      </c>
      <c r="AC2877">
        <v>350100</v>
      </c>
    </row>
    <row r="2878" spans="1:29">
      <c r="A2878">
        <f t="shared" ca="1" si="44"/>
        <v>0.65058381026673451</v>
      </c>
      <c r="B2878" t="s">
        <v>241</v>
      </c>
      <c r="C2878">
        <v>9485999</v>
      </c>
      <c r="D2878" s="2">
        <v>43225</v>
      </c>
      <c r="E2878" t="s">
        <v>3354</v>
      </c>
      <c r="F2878" t="s">
        <v>11431</v>
      </c>
      <c r="G2878">
        <v>5</v>
      </c>
      <c r="H2878" t="s">
        <v>58</v>
      </c>
      <c r="I2878" t="s">
        <v>243</v>
      </c>
      <c r="J2878">
        <v>119095</v>
      </c>
      <c r="K2878">
        <v>5</v>
      </c>
      <c r="L2878" s="2">
        <v>41883</v>
      </c>
      <c r="M2878" s="2">
        <v>43982</v>
      </c>
      <c r="N2878" t="s">
        <v>3356</v>
      </c>
      <c r="O2878">
        <v>5</v>
      </c>
      <c r="P2878" t="s">
        <v>1197</v>
      </c>
      <c r="Q2878" t="s">
        <v>584</v>
      </c>
      <c r="R2878" t="s">
        <v>585</v>
      </c>
      <c r="S2878" t="s">
        <v>67</v>
      </c>
      <c r="T2878" t="s">
        <v>68</v>
      </c>
      <c r="U2878">
        <v>2018</v>
      </c>
      <c r="V2878">
        <v>578943</v>
      </c>
      <c r="W2878" t="s">
        <v>69</v>
      </c>
      <c r="X2878" t="s">
        <v>241</v>
      </c>
      <c r="Y2878">
        <v>438656</v>
      </c>
      <c r="Z2878">
        <v>140287</v>
      </c>
      <c r="AA2878" t="s">
        <v>69</v>
      </c>
      <c r="AB2878" t="s">
        <v>11432</v>
      </c>
      <c r="AC2878">
        <v>578943</v>
      </c>
    </row>
    <row r="2879" spans="1:29">
      <c r="A2879">
        <f t="shared" ca="1" si="44"/>
        <v>0.20215794915326335</v>
      </c>
      <c r="B2879" t="s">
        <v>327</v>
      </c>
      <c r="C2879">
        <v>9450502</v>
      </c>
      <c r="D2879" s="2">
        <v>43153</v>
      </c>
      <c r="E2879" t="s">
        <v>328</v>
      </c>
      <c r="F2879" t="s">
        <v>11433</v>
      </c>
      <c r="G2879">
        <v>5</v>
      </c>
      <c r="H2879" t="s">
        <v>58</v>
      </c>
      <c r="I2879" t="s">
        <v>330</v>
      </c>
      <c r="J2879">
        <v>18358</v>
      </c>
      <c r="K2879">
        <v>4</v>
      </c>
      <c r="L2879" s="2">
        <v>42109</v>
      </c>
      <c r="M2879" s="2">
        <v>43861</v>
      </c>
      <c r="N2879" t="s">
        <v>4403</v>
      </c>
      <c r="O2879">
        <v>7</v>
      </c>
      <c r="P2879" t="s">
        <v>64</v>
      </c>
      <c r="Q2879" t="s">
        <v>65</v>
      </c>
      <c r="R2879" t="s">
        <v>66</v>
      </c>
      <c r="S2879" t="s">
        <v>336</v>
      </c>
      <c r="T2879" t="s">
        <v>68</v>
      </c>
      <c r="U2879">
        <v>2018</v>
      </c>
      <c r="V2879">
        <v>479091</v>
      </c>
      <c r="W2879" t="s">
        <v>69</v>
      </c>
      <c r="X2879" t="s">
        <v>327</v>
      </c>
      <c r="Y2879">
        <v>327744</v>
      </c>
      <c r="Z2879">
        <v>151347</v>
      </c>
      <c r="AA2879" t="s">
        <v>69</v>
      </c>
      <c r="AB2879" t="s">
        <v>11434</v>
      </c>
      <c r="AC2879">
        <v>479091</v>
      </c>
    </row>
    <row r="2880" spans="1:29">
      <c r="A2880">
        <f t="shared" ca="1" si="44"/>
        <v>0.74142545562079842</v>
      </c>
      <c r="B2880" t="s">
        <v>286</v>
      </c>
      <c r="C2880">
        <v>9537439</v>
      </c>
      <c r="D2880" s="2">
        <v>43292</v>
      </c>
      <c r="E2880" t="s">
        <v>56</v>
      </c>
      <c r="F2880" t="s">
        <v>11435</v>
      </c>
      <c r="G2880">
        <v>5</v>
      </c>
      <c r="H2880" t="s">
        <v>58</v>
      </c>
      <c r="I2880" t="s">
        <v>289</v>
      </c>
      <c r="J2880">
        <v>116382</v>
      </c>
      <c r="K2880">
        <v>4</v>
      </c>
      <c r="L2880" s="2">
        <v>42223</v>
      </c>
      <c r="M2880" s="2">
        <v>44408</v>
      </c>
      <c r="N2880" t="s">
        <v>7910</v>
      </c>
      <c r="O2880">
        <v>2</v>
      </c>
      <c r="P2880" t="s">
        <v>320</v>
      </c>
      <c r="Q2880" t="s">
        <v>321</v>
      </c>
      <c r="R2880" t="s">
        <v>137</v>
      </c>
      <c r="S2880" t="s">
        <v>67</v>
      </c>
      <c r="T2880" t="s">
        <v>68</v>
      </c>
      <c r="U2880">
        <v>2018</v>
      </c>
      <c r="V2880">
        <v>715879</v>
      </c>
      <c r="W2880" t="s">
        <v>69</v>
      </c>
      <c r="X2880" t="s">
        <v>286</v>
      </c>
      <c r="Y2880">
        <v>487986</v>
      </c>
      <c r="Z2880">
        <v>227893</v>
      </c>
      <c r="AA2880" t="s">
        <v>69</v>
      </c>
      <c r="AB2880" t="s">
        <v>11436</v>
      </c>
      <c r="AC2880">
        <v>715879</v>
      </c>
    </row>
    <row r="2881" spans="1:29">
      <c r="A2881">
        <f t="shared" ca="1" si="44"/>
        <v>3.1647618000032574E-2</v>
      </c>
      <c r="B2881" t="s">
        <v>687</v>
      </c>
      <c r="C2881">
        <v>9456719</v>
      </c>
      <c r="D2881" s="2">
        <v>43189</v>
      </c>
      <c r="E2881" t="s">
        <v>76</v>
      </c>
      <c r="F2881" t="s">
        <v>11437</v>
      </c>
      <c r="G2881">
        <v>5</v>
      </c>
      <c r="H2881" t="s">
        <v>58</v>
      </c>
      <c r="I2881" t="s">
        <v>689</v>
      </c>
      <c r="J2881">
        <v>6441</v>
      </c>
      <c r="K2881">
        <v>16</v>
      </c>
      <c r="L2881" s="2">
        <v>38008</v>
      </c>
      <c r="M2881" s="2">
        <v>43890</v>
      </c>
      <c r="N2881" t="s">
        <v>973</v>
      </c>
      <c r="O2881">
        <v>1</v>
      </c>
      <c r="P2881" t="s">
        <v>825</v>
      </c>
      <c r="Q2881" t="s">
        <v>826</v>
      </c>
      <c r="R2881" t="s">
        <v>827</v>
      </c>
      <c r="S2881" t="s">
        <v>67</v>
      </c>
      <c r="T2881" t="s">
        <v>68</v>
      </c>
      <c r="U2881">
        <v>2018</v>
      </c>
      <c r="V2881">
        <v>316625</v>
      </c>
      <c r="W2881" t="s">
        <v>69</v>
      </c>
      <c r="X2881" t="s">
        <v>687</v>
      </c>
      <c r="Y2881">
        <v>212500</v>
      </c>
      <c r="Z2881">
        <v>104125</v>
      </c>
      <c r="AA2881" t="s">
        <v>69</v>
      </c>
      <c r="AB2881" t="s">
        <v>11438</v>
      </c>
      <c r="AC2881">
        <v>316625</v>
      </c>
    </row>
    <row r="2882" spans="1:29">
      <c r="A2882">
        <f t="shared" ref="A2882:A2945" ca="1" si="45">RAND()</f>
        <v>0.97030109770559791</v>
      </c>
      <c r="B2882" t="s">
        <v>286</v>
      </c>
      <c r="C2882">
        <v>9275360</v>
      </c>
      <c r="D2882" s="2">
        <v>42871</v>
      </c>
      <c r="E2882" t="s">
        <v>76</v>
      </c>
      <c r="F2882" t="s">
        <v>11439</v>
      </c>
      <c r="G2882">
        <v>5</v>
      </c>
      <c r="H2882" t="s">
        <v>58</v>
      </c>
      <c r="I2882" t="s">
        <v>289</v>
      </c>
      <c r="J2882">
        <v>106850</v>
      </c>
      <c r="K2882">
        <v>5</v>
      </c>
      <c r="L2882" s="2">
        <v>41429</v>
      </c>
      <c r="M2882" s="2">
        <v>43616</v>
      </c>
      <c r="N2882" t="s">
        <v>3538</v>
      </c>
      <c r="O2882">
        <v>7</v>
      </c>
      <c r="P2882" t="s">
        <v>189</v>
      </c>
      <c r="Q2882" t="s">
        <v>190</v>
      </c>
      <c r="R2882" t="s">
        <v>191</v>
      </c>
      <c r="S2882" t="s">
        <v>85</v>
      </c>
      <c r="T2882" t="s">
        <v>68</v>
      </c>
      <c r="U2882">
        <v>2017</v>
      </c>
      <c r="V2882">
        <v>784716</v>
      </c>
      <c r="W2882" t="s">
        <v>69</v>
      </c>
      <c r="X2882" t="s">
        <v>286</v>
      </c>
      <c r="Y2882">
        <v>558775</v>
      </c>
      <c r="Z2882">
        <v>225941</v>
      </c>
      <c r="AA2882" t="s">
        <v>69</v>
      </c>
      <c r="AB2882" t="s">
        <v>11440</v>
      </c>
      <c r="AC2882">
        <v>784716</v>
      </c>
    </row>
    <row r="2883" spans="1:29">
      <c r="A2883">
        <f t="shared" ca="1" si="45"/>
        <v>0.22711178197167881</v>
      </c>
      <c r="B2883" t="s">
        <v>241</v>
      </c>
      <c r="C2883">
        <v>9242689</v>
      </c>
      <c r="D2883" s="2">
        <v>42825</v>
      </c>
      <c r="E2883" t="s">
        <v>76</v>
      </c>
      <c r="F2883" t="s">
        <v>11441</v>
      </c>
      <c r="G2883">
        <v>5</v>
      </c>
      <c r="H2883" t="s">
        <v>58</v>
      </c>
      <c r="I2883" t="s">
        <v>243</v>
      </c>
      <c r="J2883">
        <v>116585</v>
      </c>
      <c r="K2883">
        <v>5</v>
      </c>
      <c r="L2883" s="2">
        <v>41456</v>
      </c>
      <c r="M2883" s="2">
        <v>43921</v>
      </c>
      <c r="N2883" t="s">
        <v>11442</v>
      </c>
      <c r="O2883">
        <v>98</v>
      </c>
      <c r="P2883" t="s">
        <v>6086</v>
      </c>
      <c r="Q2883" t="s">
        <v>3918</v>
      </c>
      <c r="R2883" t="s">
        <v>689</v>
      </c>
      <c r="S2883" t="s">
        <v>260</v>
      </c>
      <c r="T2883" t="s">
        <v>68</v>
      </c>
      <c r="U2883">
        <v>2017</v>
      </c>
      <c r="V2883">
        <v>697823</v>
      </c>
      <c r="W2883" t="s">
        <v>69</v>
      </c>
      <c r="X2883" t="s">
        <v>241</v>
      </c>
      <c r="Y2883">
        <v>405711</v>
      </c>
      <c r="Z2883">
        <v>292112</v>
      </c>
      <c r="AA2883" t="s">
        <v>69</v>
      </c>
      <c r="AB2883" t="s">
        <v>11443</v>
      </c>
      <c r="AC2883">
        <v>697823</v>
      </c>
    </row>
    <row r="2884" spans="1:29">
      <c r="A2884">
        <f t="shared" ca="1" si="45"/>
        <v>0.66741091747082182</v>
      </c>
      <c r="B2884" t="s">
        <v>127</v>
      </c>
      <c r="C2884">
        <v>9260929</v>
      </c>
      <c r="D2884" s="2">
        <v>42810</v>
      </c>
      <c r="E2884" t="s">
        <v>76</v>
      </c>
      <c r="F2884" t="s">
        <v>11444</v>
      </c>
      <c r="G2884">
        <v>5</v>
      </c>
      <c r="H2884" t="s">
        <v>58</v>
      </c>
      <c r="I2884" t="s">
        <v>130</v>
      </c>
      <c r="J2884">
        <v>61492</v>
      </c>
      <c r="K2884">
        <v>15</v>
      </c>
      <c r="L2884" s="2">
        <v>36661</v>
      </c>
      <c r="M2884" s="2">
        <v>43555</v>
      </c>
      <c r="N2884" t="s">
        <v>7459</v>
      </c>
      <c r="O2884">
        <v>7</v>
      </c>
      <c r="P2884" t="s">
        <v>7080</v>
      </c>
      <c r="Q2884" t="s">
        <v>472</v>
      </c>
      <c r="R2884" t="s">
        <v>311</v>
      </c>
      <c r="S2884" t="s">
        <v>85</v>
      </c>
      <c r="T2884" t="s">
        <v>68</v>
      </c>
      <c r="U2884">
        <v>2017</v>
      </c>
      <c r="V2884">
        <v>409250</v>
      </c>
      <c r="W2884" t="s">
        <v>69</v>
      </c>
      <c r="X2884" t="s">
        <v>127</v>
      </c>
      <c r="Y2884">
        <v>250000</v>
      </c>
      <c r="Z2884">
        <v>159250</v>
      </c>
      <c r="AA2884" t="s">
        <v>69</v>
      </c>
      <c r="AB2884" t="s">
        <v>11445</v>
      </c>
      <c r="AC2884">
        <v>409250</v>
      </c>
    </row>
    <row r="2885" spans="1:29">
      <c r="A2885">
        <f t="shared" ca="1" si="45"/>
        <v>0.66746441154759895</v>
      </c>
      <c r="B2885" t="s">
        <v>241</v>
      </c>
      <c r="C2885">
        <v>9411137</v>
      </c>
      <c r="D2885" s="2">
        <v>43095</v>
      </c>
      <c r="E2885" t="s">
        <v>56</v>
      </c>
      <c r="F2885" t="s">
        <v>11446</v>
      </c>
      <c r="G2885">
        <v>5</v>
      </c>
      <c r="H2885" t="s">
        <v>58</v>
      </c>
      <c r="I2885" t="s">
        <v>243</v>
      </c>
      <c r="J2885">
        <v>123331</v>
      </c>
      <c r="K2885">
        <v>4</v>
      </c>
      <c r="L2885" s="2">
        <v>42005</v>
      </c>
      <c r="M2885" s="2">
        <v>44196</v>
      </c>
      <c r="N2885" t="s">
        <v>2465</v>
      </c>
      <c r="O2885">
        <v>3</v>
      </c>
      <c r="P2885" t="s">
        <v>542</v>
      </c>
      <c r="Q2885" t="s">
        <v>543</v>
      </c>
      <c r="R2885" t="s">
        <v>205</v>
      </c>
      <c r="S2885" t="s">
        <v>67</v>
      </c>
      <c r="T2885" t="s">
        <v>68</v>
      </c>
      <c r="U2885">
        <v>2018</v>
      </c>
      <c r="V2885">
        <v>494042</v>
      </c>
      <c r="W2885" t="s">
        <v>69</v>
      </c>
      <c r="X2885" t="s">
        <v>241</v>
      </c>
      <c r="Y2885">
        <v>316558</v>
      </c>
      <c r="Z2885">
        <v>177484</v>
      </c>
      <c r="AA2885" t="s">
        <v>69</v>
      </c>
      <c r="AB2885" t="s">
        <v>11447</v>
      </c>
      <c r="AC2885">
        <v>494042</v>
      </c>
    </row>
    <row r="2886" spans="1:29">
      <c r="A2886">
        <f t="shared" ca="1" si="45"/>
        <v>0.83577145215960169</v>
      </c>
      <c r="B2886" t="s">
        <v>55</v>
      </c>
      <c r="C2886">
        <v>9538273</v>
      </c>
      <c r="D2886" s="2">
        <v>43244</v>
      </c>
      <c r="E2886" t="s">
        <v>56</v>
      </c>
      <c r="F2886" t="s">
        <v>11448</v>
      </c>
      <c r="G2886">
        <v>5</v>
      </c>
      <c r="H2886" t="s">
        <v>58</v>
      </c>
      <c r="I2886" t="s">
        <v>59</v>
      </c>
      <c r="J2886">
        <v>93120</v>
      </c>
      <c r="K2886">
        <v>4</v>
      </c>
      <c r="L2886" s="2">
        <v>42914</v>
      </c>
      <c r="M2886" s="2">
        <v>43982</v>
      </c>
      <c r="N2886" t="s">
        <v>2164</v>
      </c>
      <c r="O2886">
        <v>12</v>
      </c>
      <c r="P2886" t="s">
        <v>3235</v>
      </c>
      <c r="Q2886" t="s">
        <v>217</v>
      </c>
      <c r="R2886" t="s">
        <v>120</v>
      </c>
      <c r="S2886" t="s">
        <v>67</v>
      </c>
      <c r="T2886" t="s">
        <v>68</v>
      </c>
      <c r="U2886">
        <v>2018</v>
      </c>
      <c r="V2886">
        <v>370781</v>
      </c>
      <c r="W2886" t="s">
        <v>69</v>
      </c>
      <c r="X2886" t="s">
        <v>55</v>
      </c>
      <c r="Y2886">
        <v>218750</v>
      </c>
      <c r="Z2886">
        <v>152031</v>
      </c>
      <c r="AA2886" t="s">
        <v>69</v>
      </c>
      <c r="AB2886" t="s">
        <v>11449</v>
      </c>
      <c r="AC2886">
        <v>370781</v>
      </c>
    </row>
    <row r="2887" spans="1:29">
      <c r="A2887">
        <f t="shared" ca="1" si="45"/>
        <v>0.64809285366462888</v>
      </c>
      <c r="B2887" t="s">
        <v>199</v>
      </c>
      <c r="C2887">
        <v>9527034</v>
      </c>
      <c r="D2887" s="2">
        <v>43299</v>
      </c>
      <c r="E2887" t="s">
        <v>76</v>
      </c>
      <c r="F2887" t="s">
        <v>11450</v>
      </c>
      <c r="G2887">
        <v>5</v>
      </c>
      <c r="H2887" t="s">
        <v>58</v>
      </c>
      <c r="I2887" t="s">
        <v>149</v>
      </c>
      <c r="J2887">
        <v>164382</v>
      </c>
      <c r="K2887">
        <v>5</v>
      </c>
      <c r="L2887" s="2">
        <v>41859</v>
      </c>
      <c r="M2887" s="2">
        <v>44043</v>
      </c>
      <c r="N2887" t="s">
        <v>811</v>
      </c>
      <c r="O2887">
        <v>7</v>
      </c>
      <c r="P2887" t="s">
        <v>4519</v>
      </c>
      <c r="Q2887" t="s">
        <v>4520</v>
      </c>
      <c r="R2887" t="s">
        <v>585</v>
      </c>
      <c r="S2887" t="s">
        <v>67</v>
      </c>
      <c r="T2887" t="s">
        <v>68</v>
      </c>
      <c r="U2887">
        <v>2018</v>
      </c>
      <c r="V2887">
        <v>313325</v>
      </c>
      <c r="W2887" t="s">
        <v>69</v>
      </c>
      <c r="X2887" t="s">
        <v>199</v>
      </c>
      <c r="Y2887">
        <v>207500</v>
      </c>
      <c r="Z2887">
        <v>105825</v>
      </c>
      <c r="AA2887" t="s">
        <v>69</v>
      </c>
      <c r="AB2887" t="s">
        <v>11451</v>
      </c>
      <c r="AC2887">
        <v>313325</v>
      </c>
    </row>
    <row r="2888" spans="1:29">
      <c r="A2888">
        <f t="shared" ca="1" si="45"/>
        <v>0.2780895128651214</v>
      </c>
      <c r="B2888" t="s">
        <v>241</v>
      </c>
      <c r="C2888">
        <v>9463799</v>
      </c>
      <c r="D2888" s="2">
        <v>43283</v>
      </c>
      <c r="E2888" t="s">
        <v>6897</v>
      </c>
      <c r="F2888" t="s">
        <v>11452</v>
      </c>
      <c r="G2888">
        <v>5</v>
      </c>
      <c r="H2888" t="s">
        <v>58</v>
      </c>
      <c r="I2888" t="s">
        <v>243</v>
      </c>
      <c r="J2888">
        <v>131907</v>
      </c>
      <c r="K2888">
        <v>3</v>
      </c>
      <c r="L2888" s="2">
        <v>42475</v>
      </c>
      <c r="M2888" s="2">
        <v>44195</v>
      </c>
      <c r="N2888" t="s">
        <v>6899</v>
      </c>
      <c r="O2888">
        <v>8</v>
      </c>
      <c r="P2888" t="s">
        <v>2448</v>
      </c>
      <c r="Q2888" t="s">
        <v>472</v>
      </c>
      <c r="R2888" t="s">
        <v>311</v>
      </c>
      <c r="S2888" t="s">
        <v>473</v>
      </c>
      <c r="T2888" t="s">
        <v>68</v>
      </c>
      <c r="U2888">
        <v>2018</v>
      </c>
      <c r="V2888">
        <v>752479</v>
      </c>
      <c r="W2888" t="s">
        <v>69</v>
      </c>
      <c r="X2888" t="s">
        <v>241</v>
      </c>
      <c r="Y2888">
        <v>440046</v>
      </c>
      <c r="Z2888">
        <v>312433</v>
      </c>
      <c r="AA2888" t="s">
        <v>69</v>
      </c>
      <c r="AB2888" t="s">
        <v>11453</v>
      </c>
      <c r="AC2888">
        <v>752479</v>
      </c>
    </row>
    <row r="2889" spans="1:29">
      <c r="A2889">
        <f t="shared" ca="1" si="45"/>
        <v>0.14384974301486275</v>
      </c>
      <c r="B2889" t="s">
        <v>254</v>
      </c>
      <c r="C2889">
        <v>9438546</v>
      </c>
      <c r="D2889" s="2">
        <v>43146</v>
      </c>
      <c r="E2889" t="s">
        <v>76</v>
      </c>
      <c r="F2889" t="s">
        <v>11454</v>
      </c>
      <c r="G2889">
        <v>5</v>
      </c>
      <c r="H2889" t="s">
        <v>58</v>
      </c>
      <c r="I2889" t="s">
        <v>256</v>
      </c>
      <c r="J2889">
        <v>110248</v>
      </c>
      <c r="K2889">
        <v>4</v>
      </c>
      <c r="L2889" s="2">
        <v>42064</v>
      </c>
      <c r="M2889" s="2">
        <v>43890</v>
      </c>
      <c r="N2889" t="s">
        <v>920</v>
      </c>
      <c r="O2889">
        <v>9</v>
      </c>
      <c r="P2889" t="s">
        <v>572</v>
      </c>
      <c r="Q2889" t="s">
        <v>175</v>
      </c>
      <c r="R2889" t="s">
        <v>176</v>
      </c>
      <c r="S2889" t="s">
        <v>67</v>
      </c>
      <c r="T2889" t="s">
        <v>68</v>
      </c>
      <c r="U2889">
        <v>2018</v>
      </c>
      <c r="V2889">
        <v>375162</v>
      </c>
      <c r="W2889" t="s">
        <v>69</v>
      </c>
      <c r="X2889" t="s">
        <v>254</v>
      </c>
      <c r="Y2889">
        <v>300245</v>
      </c>
      <c r="Z2889">
        <v>74917</v>
      </c>
      <c r="AA2889" t="s">
        <v>69</v>
      </c>
      <c r="AB2889" t="s">
        <v>11455</v>
      </c>
      <c r="AC2889">
        <v>375162</v>
      </c>
    </row>
    <row r="2890" spans="1:29">
      <c r="A2890">
        <f t="shared" ca="1" si="45"/>
        <v>8.8233414961413792E-2</v>
      </c>
      <c r="B2890" t="s">
        <v>92</v>
      </c>
      <c r="C2890">
        <v>9305107</v>
      </c>
      <c r="D2890" s="2">
        <v>42932</v>
      </c>
      <c r="E2890" t="s">
        <v>76</v>
      </c>
      <c r="F2890" t="s">
        <v>11456</v>
      </c>
      <c r="G2890">
        <v>5</v>
      </c>
      <c r="H2890" t="s">
        <v>58</v>
      </c>
      <c r="I2890" t="s">
        <v>95</v>
      </c>
      <c r="J2890">
        <v>73362</v>
      </c>
      <c r="K2890">
        <v>5</v>
      </c>
      <c r="L2890" s="2">
        <v>41542</v>
      </c>
      <c r="M2890" s="2">
        <v>43646</v>
      </c>
      <c r="N2890" t="s">
        <v>6291</v>
      </c>
      <c r="O2890">
        <v>7</v>
      </c>
      <c r="P2890" t="s">
        <v>3721</v>
      </c>
      <c r="Q2890" t="s">
        <v>190</v>
      </c>
      <c r="R2890" t="s">
        <v>191</v>
      </c>
      <c r="S2890" t="s">
        <v>473</v>
      </c>
      <c r="T2890" t="s">
        <v>68</v>
      </c>
      <c r="U2890">
        <v>2017</v>
      </c>
      <c r="V2890">
        <v>589908</v>
      </c>
      <c r="W2890" t="s">
        <v>69</v>
      </c>
      <c r="X2890" t="s">
        <v>92</v>
      </c>
      <c r="Y2890">
        <v>500251</v>
      </c>
      <c r="Z2890">
        <v>89657</v>
      </c>
      <c r="AA2890" t="s">
        <v>69</v>
      </c>
      <c r="AB2890" t="s">
        <v>11457</v>
      </c>
      <c r="AC2890">
        <v>589908</v>
      </c>
    </row>
    <row r="2891" spans="1:29">
      <c r="A2891">
        <f t="shared" ca="1" si="45"/>
        <v>0.99808705250065377</v>
      </c>
      <c r="B2891" t="s">
        <v>92</v>
      </c>
      <c r="C2891">
        <v>9214342</v>
      </c>
      <c r="D2891" s="2">
        <v>42802</v>
      </c>
      <c r="E2891" t="s">
        <v>11458</v>
      </c>
      <c r="F2891" t="s">
        <v>11459</v>
      </c>
      <c r="G2891">
        <v>5</v>
      </c>
      <c r="H2891" t="s">
        <v>58</v>
      </c>
      <c r="I2891" t="s">
        <v>95</v>
      </c>
      <c r="J2891">
        <v>74346</v>
      </c>
      <c r="K2891">
        <v>5</v>
      </c>
      <c r="L2891" s="2">
        <v>41334</v>
      </c>
      <c r="M2891" s="2">
        <v>43889</v>
      </c>
      <c r="N2891" t="s">
        <v>11460</v>
      </c>
      <c r="O2891">
        <v>4</v>
      </c>
      <c r="P2891" t="s">
        <v>444</v>
      </c>
      <c r="Q2891" t="s">
        <v>445</v>
      </c>
      <c r="R2891" t="s">
        <v>149</v>
      </c>
      <c r="S2891" t="s">
        <v>67</v>
      </c>
      <c r="T2891" t="s">
        <v>68</v>
      </c>
      <c r="U2891">
        <v>2017</v>
      </c>
      <c r="V2891">
        <v>920498</v>
      </c>
      <c r="W2891" t="s">
        <v>69</v>
      </c>
      <c r="X2891" t="s">
        <v>92</v>
      </c>
      <c r="Y2891">
        <v>815924</v>
      </c>
      <c r="Z2891">
        <v>104574</v>
      </c>
      <c r="AA2891" t="s">
        <v>69</v>
      </c>
      <c r="AB2891" t="s">
        <v>11461</v>
      </c>
      <c r="AC2891">
        <v>920498</v>
      </c>
    </row>
    <row r="2892" spans="1:29">
      <c r="A2892">
        <f t="shared" ca="1" si="45"/>
        <v>6.5612804409097669E-2</v>
      </c>
      <c r="B2892" t="s">
        <v>75</v>
      </c>
      <c r="C2892">
        <v>9280797</v>
      </c>
      <c r="D2892" s="2">
        <v>42909</v>
      </c>
      <c r="E2892" t="s">
        <v>5823</v>
      </c>
      <c r="F2892" t="s">
        <v>11462</v>
      </c>
      <c r="G2892">
        <v>5</v>
      </c>
      <c r="H2892" t="s">
        <v>58</v>
      </c>
      <c r="I2892" t="s">
        <v>78</v>
      </c>
      <c r="J2892">
        <v>43398</v>
      </c>
      <c r="K2892">
        <v>5</v>
      </c>
      <c r="L2892" s="2">
        <v>41518</v>
      </c>
      <c r="M2892" s="2">
        <v>43982</v>
      </c>
      <c r="N2892" t="s">
        <v>5825</v>
      </c>
      <c r="O2892">
        <v>3</v>
      </c>
      <c r="P2892" t="s">
        <v>368</v>
      </c>
      <c r="Q2892" t="s">
        <v>369</v>
      </c>
      <c r="R2892" t="s">
        <v>370</v>
      </c>
      <c r="S2892" t="s">
        <v>67</v>
      </c>
      <c r="T2892" t="s">
        <v>68</v>
      </c>
      <c r="U2892">
        <v>2017</v>
      </c>
      <c r="V2892">
        <v>611834</v>
      </c>
      <c r="W2892" t="s">
        <v>69</v>
      </c>
      <c r="X2892" t="s">
        <v>75</v>
      </c>
      <c r="Y2892">
        <v>409990</v>
      </c>
      <c r="Z2892">
        <v>168511</v>
      </c>
      <c r="AA2892" t="s">
        <v>69</v>
      </c>
      <c r="AB2892" t="s">
        <v>11463</v>
      </c>
      <c r="AC2892">
        <v>578501</v>
      </c>
    </row>
    <row r="2893" spans="1:29">
      <c r="A2893">
        <f t="shared" ca="1" si="45"/>
        <v>0.98582964411277196</v>
      </c>
      <c r="B2893" t="s">
        <v>241</v>
      </c>
      <c r="C2893">
        <v>9456771</v>
      </c>
      <c r="D2893" s="2">
        <v>43194</v>
      </c>
      <c r="E2893" t="s">
        <v>56</v>
      </c>
      <c r="F2893" t="s">
        <v>11464</v>
      </c>
      <c r="G2893">
        <v>5</v>
      </c>
      <c r="H2893" t="s">
        <v>58</v>
      </c>
      <c r="I2893" t="s">
        <v>243</v>
      </c>
      <c r="J2893">
        <v>126729</v>
      </c>
      <c r="K2893">
        <v>4</v>
      </c>
      <c r="L2893" s="2">
        <v>42095</v>
      </c>
      <c r="M2893" s="2">
        <v>43921</v>
      </c>
      <c r="N2893" t="s">
        <v>9225</v>
      </c>
      <c r="O2893">
        <v>11</v>
      </c>
      <c r="P2893" t="s">
        <v>2093</v>
      </c>
      <c r="Q2893" t="s">
        <v>1293</v>
      </c>
      <c r="R2893" t="s">
        <v>555</v>
      </c>
      <c r="S2893" t="s">
        <v>67</v>
      </c>
      <c r="T2893" t="s">
        <v>68</v>
      </c>
      <c r="U2893">
        <v>2018</v>
      </c>
      <c r="V2893">
        <v>396248</v>
      </c>
      <c r="W2893" t="s">
        <v>69</v>
      </c>
      <c r="X2893" t="s">
        <v>241</v>
      </c>
      <c r="Y2893">
        <v>249999</v>
      </c>
      <c r="Z2893">
        <v>146249</v>
      </c>
      <c r="AA2893" t="s">
        <v>69</v>
      </c>
      <c r="AB2893" t="s">
        <v>11465</v>
      </c>
      <c r="AC2893">
        <v>396248</v>
      </c>
    </row>
    <row r="2894" spans="1:29">
      <c r="A2894">
        <f t="shared" ca="1" si="45"/>
        <v>0.74720959671047593</v>
      </c>
      <c r="B2894" t="s">
        <v>303</v>
      </c>
      <c r="C2894">
        <v>9330150</v>
      </c>
      <c r="D2894" s="2">
        <v>42976</v>
      </c>
      <c r="E2894" t="s">
        <v>2411</v>
      </c>
      <c r="F2894" t="s">
        <v>11466</v>
      </c>
      <c r="G2894">
        <v>5</v>
      </c>
      <c r="H2894" t="s">
        <v>58</v>
      </c>
      <c r="I2894" t="s">
        <v>305</v>
      </c>
      <c r="J2894">
        <v>107560</v>
      </c>
      <c r="K2894">
        <v>3</v>
      </c>
      <c r="L2894" s="2">
        <v>42262</v>
      </c>
      <c r="M2894" s="2">
        <v>44439</v>
      </c>
      <c r="N2894" t="s">
        <v>11467</v>
      </c>
      <c r="O2894">
        <v>9</v>
      </c>
      <c r="P2894" t="s">
        <v>10962</v>
      </c>
      <c r="Q2894" t="s">
        <v>190</v>
      </c>
      <c r="R2894" t="s">
        <v>191</v>
      </c>
      <c r="S2894" t="s">
        <v>260</v>
      </c>
      <c r="T2894" t="s">
        <v>68</v>
      </c>
      <c r="U2894">
        <v>2017</v>
      </c>
      <c r="V2894">
        <v>374287</v>
      </c>
      <c r="W2894" t="s">
        <v>69</v>
      </c>
      <c r="X2894" t="s">
        <v>303</v>
      </c>
      <c r="Y2894">
        <v>300000</v>
      </c>
      <c r="Z2894">
        <v>74287</v>
      </c>
      <c r="AA2894" t="s">
        <v>69</v>
      </c>
      <c r="AB2894" t="s">
        <v>11468</v>
      </c>
      <c r="AC2894">
        <v>374287</v>
      </c>
    </row>
    <row r="2895" spans="1:29">
      <c r="A2895">
        <f t="shared" ca="1" si="45"/>
        <v>0.83498800626942549</v>
      </c>
      <c r="B2895" t="s">
        <v>286</v>
      </c>
      <c r="C2895">
        <v>9485260</v>
      </c>
      <c r="D2895" s="2">
        <v>43237</v>
      </c>
      <c r="E2895" t="s">
        <v>56</v>
      </c>
      <c r="F2895" t="s">
        <v>11469</v>
      </c>
      <c r="G2895">
        <v>5</v>
      </c>
      <c r="H2895" t="s">
        <v>58</v>
      </c>
      <c r="I2895" t="s">
        <v>289</v>
      </c>
      <c r="J2895">
        <v>36302</v>
      </c>
      <c r="K2895">
        <v>20</v>
      </c>
      <c r="L2895" s="2">
        <v>35186</v>
      </c>
      <c r="M2895" s="2">
        <v>43616</v>
      </c>
      <c r="N2895" t="s">
        <v>2028</v>
      </c>
      <c r="O2895">
        <v>6</v>
      </c>
      <c r="P2895" t="s">
        <v>333</v>
      </c>
      <c r="Q2895" t="s">
        <v>334</v>
      </c>
      <c r="R2895" t="s">
        <v>335</v>
      </c>
      <c r="S2895" t="s">
        <v>67</v>
      </c>
      <c r="T2895" t="s">
        <v>68</v>
      </c>
      <c r="U2895">
        <v>2018</v>
      </c>
      <c r="V2895">
        <v>387500</v>
      </c>
      <c r="W2895" t="s">
        <v>69</v>
      </c>
      <c r="X2895" t="s">
        <v>286</v>
      </c>
      <c r="Y2895">
        <v>250000</v>
      </c>
      <c r="Z2895">
        <v>137500</v>
      </c>
      <c r="AA2895" t="s">
        <v>69</v>
      </c>
      <c r="AB2895" t="s">
        <v>11470</v>
      </c>
      <c r="AC2895">
        <v>387500</v>
      </c>
    </row>
    <row r="2896" spans="1:29">
      <c r="A2896">
        <f t="shared" ca="1" si="45"/>
        <v>0.96577193193611144</v>
      </c>
      <c r="B2896" t="s">
        <v>109</v>
      </c>
      <c r="C2896">
        <v>9351516</v>
      </c>
      <c r="D2896" s="2">
        <v>42985</v>
      </c>
      <c r="E2896" t="s">
        <v>56</v>
      </c>
      <c r="F2896" t="s">
        <v>11471</v>
      </c>
      <c r="G2896">
        <v>5</v>
      </c>
      <c r="H2896" t="s">
        <v>58</v>
      </c>
      <c r="I2896" t="s">
        <v>112</v>
      </c>
      <c r="J2896">
        <v>16773</v>
      </c>
      <c r="K2896">
        <v>7</v>
      </c>
      <c r="L2896" s="2">
        <v>39692</v>
      </c>
      <c r="M2896" s="2">
        <v>43372</v>
      </c>
      <c r="N2896" t="s">
        <v>225</v>
      </c>
      <c r="O2896">
        <v>5</v>
      </c>
      <c r="P2896" t="s">
        <v>997</v>
      </c>
      <c r="Q2896" t="s">
        <v>998</v>
      </c>
      <c r="R2896" t="s">
        <v>640</v>
      </c>
      <c r="S2896" t="s">
        <v>67</v>
      </c>
      <c r="T2896" t="s">
        <v>68</v>
      </c>
      <c r="U2896">
        <v>2017</v>
      </c>
      <c r="V2896">
        <v>384390</v>
      </c>
      <c r="W2896" t="s">
        <v>69</v>
      </c>
      <c r="X2896" t="s">
        <v>109</v>
      </c>
      <c r="Y2896">
        <v>250000</v>
      </c>
      <c r="Z2896">
        <v>134390</v>
      </c>
      <c r="AA2896" t="s">
        <v>69</v>
      </c>
      <c r="AB2896" t="s">
        <v>11472</v>
      </c>
      <c r="AC2896">
        <v>384390</v>
      </c>
    </row>
    <row r="2897" spans="1:29">
      <c r="A2897">
        <f t="shared" ca="1" si="45"/>
        <v>0.60179998278455848</v>
      </c>
      <c r="B2897" t="s">
        <v>286</v>
      </c>
      <c r="C2897">
        <v>9272789</v>
      </c>
      <c r="D2897" s="2">
        <v>42877</v>
      </c>
      <c r="E2897" t="s">
        <v>76</v>
      </c>
      <c r="F2897" t="s">
        <v>11473</v>
      </c>
      <c r="G2897">
        <v>5</v>
      </c>
      <c r="H2897" t="s">
        <v>58</v>
      </c>
      <c r="I2897" t="s">
        <v>289</v>
      </c>
      <c r="J2897">
        <v>106482</v>
      </c>
      <c r="K2897">
        <v>5</v>
      </c>
      <c r="L2897" s="2">
        <v>41426</v>
      </c>
      <c r="M2897" s="2">
        <v>43616</v>
      </c>
      <c r="N2897" t="s">
        <v>7910</v>
      </c>
      <c r="O2897">
        <v>3</v>
      </c>
      <c r="P2897" t="s">
        <v>6322</v>
      </c>
      <c r="Q2897" t="s">
        <v>543</v>
      </c>
      <c r="R2897" t="s">
        <v>205</v>
      </c>
      <c r="S2897" t="s">
        <v>67</v>
      </c>
      <c r="T2897" t="s">
        <v>68</v>
      </c>
      <c r="U2897">
        <v>2017</v>
      </c>
      <c r="V2897">
        <v>546312</v>
      </c>
      <c r="W2897" t="s">
        <v>69</v>
      </c>
      <c r="X2897" t="s">
        <v>286</v>
      </c>
      <c r="Y2897">
        <v>349081</v>
      </c>
      <c r="Z2897">
        <v>197231</v>
      </c>
      <c r="AA2897" t="s">
        <v>69</v>
      </c>
      <c r="AB2897" t="s">
        <v>11474</v>
      </c>
      <c r="AC2897">
        <v>546312</v>
      </c>
    </row>
    <row r="2898" spans="1:29">
      <c r="A2898">
        <f t="shared" ca="1" si="45"/>
        <v>1.6396306539406824E-3</v>
      </c>
      <c r="B2898" t="s">
        <v>254</v>
      </c>
      <c r="C2898">
        <v>9184569</v>
      </c>
      <c r="D2898" s="2">
        <v>42682</v>
      </c>
      <c r="E2898" t="s">
        <v>76</v>
      </c>
      <c r="F2898" t="s">
        <v>11475</v>
      </c>
      <c r="G2898">
        <v>5</v>
      </c>
      <c r="H2898" t="s">
        <v>58</v>
      </c>
      <c r="I2898" t="s">
        <v>256</v>
      </c>
      <c r="J2898">
        <v>101279</v>
      </c>
      <c r="K2898">
        <v>5</v>
      </c>
      <c r="L2898" s="2">
        <v>41248</v>
      </c>
      <c r="M2898" s="2">
        <v>43434</v>
      </c>
      <c r="N2898" t="s">
        <v>1608</v>
      </c>
      <c r="O2898">
        <v>2</v>
      </c>
      <c r="P2898" t="s">
        <v>3408</v>
      </c>
      <c r="Q2898" t="s">
        <v>3409</v>
      </c>
      <c r="R2898" t="s">
        <v>434</v>
      </c>
      <c r="S2898" t="s">
        <v>85</v>
      </c>
      <c r="T2898" t="s">
        <v>68</v>
      </c>
      <c r="U2898">
        <v>2017</v>
      </c>
      <c r="V2898">
        <v>289750</v>
      </c>
      <c r="W2898" t="s">
        <v>69</v>
      </c>
      <c r="X2898" t="s">
        <v>254</v>
      </c>
      <c r="Y2898">
        <v>190000</v>
      </c>
      <c r="Z2898">
        <v>99750</v>
      </c>
      <c r="AA2898" t="s">
        <v>69</v>
      </c>
      <c r="AB2898" t="s">
        <v>11476</v>
      </c>
      <c r="AC2898">
        <v>289750</v>
      </c>
    </row>
    <row r="2899" spans="1:29">
      <c r="A2899">
        <f t="shared" ca="1" si="45"/>
        <v>0.99790965843144408</v>
      </c>
      <c r="B2899" t="s">
        <v>327</v>
      </c>
      <c r="C2899">
        <v>9346073</v>
      </c>
      <c r="D2899" s="2">
        <v>42975</v>
      </c>
      <c r="E2899" t="s">
        <v>328</v>
      </c>
      <c r="F2899" t="s">
        <v>11477</v>
      </c>
      <c r="G2899">
        <v>5</v>
      </c>
      <c r="H2899" t="s">
        <v>58</v>
      </c>
      <c r="I2899" t="s">
        <v>330</v>
      </c>
      <c r="J2899">
        <v>18976</v>
      </c>
      <c r="K2899">
        <v>4</v>
      </c>
      <c r="L2899" s="2">
        <v>41883</v>
      </c>
      <c r="M2899" s="2">
        <v>44074</v>
      </c>
      <c r="N2899" t="s">
        <v>331</v>
      </c>
      <c r="O2899">
        <v>8</v>
      </c>
      <c r="P2899" t="s">
        <v>2448</v>
      </c>
      <c r="Q2899" t="s">
        <v>472</v>
      </c>
      <c r="R2899" t="s">
        <v>311</v>
      </c>
      <c r="S2899" t="s">
        <v>473</v>
      </c>
      <c r="T2899" t="s">
        <v>68</v>
      </c>
      <c r="U2899">
        <v>2017</v>
      </c>
      <c r="V2899">
        <v>608182</v>
      </c>
      <c r="W2899" t="s">
        <v>69</v>
      </c>
      <c r="X2899" t="s">
        <v>327</v>
      </c>
      <c r="Y2899">
        <v>349530</v>
      </c>
      <c r="Z2899">
        <v>258652</v>
      </c>
      <c r="AA2899" t="s">
        <v>69</v>
      </c>
      <c r="AB2899" t="s">
        <v>11478</v>
      </c>
      <c r="AC2899">
        <v>608182</v>
      </c>
    </row>
    <row r="2900" spans="1:29">
      <c r="A2900">
        <f t="shared" ca="1" si="45"/>
        <v>0.10675154608680748</v>
      </c>
      <c r="B2900" t="s">
        <v>199</v>
      </c>
      <c r="C2900">
        <v>9235257</v>
      </c>
      <c r="D2900" s="2">
        <v>42802</v>
      </c>
      <c r="E2900" t="s">
        <v>11479</v>
      </c>
      <c r="F2900" t="s">
        <v>11480</v>
      </c>
      <c r="G2900">
        <v>5</v>
      </c>
      <c r="H2900" t="s">
        <v>58</v>
      </c>
      <c r="I2900" t="s">
        <v>149</v>
      </c>
      <c r="J2900">
        <v>173754</v>
      </c>
      <c r="K2900">
        <v>5</v>
      </c>
      <c r="L2900" s="2">
        <v>41374</v>
      </c>
      <c r="M2900" s="2">
        <v>43555</v>
      </c>
      <c r="N2900" t="s">
        <v>11481</v>
      </c>
      <c r="O2900">
        <v>7</v>
      </c>
      <c r="P2900" t="s">
        <v>189</v>
      </c>
      <c r="Q2900" t="s">
        <v>190</v>
      </c>
      <c r="R2900" t="s">
        <v>191</v>
      </c>
      <c r="S2900" t="s">
        <v>67</v>
      </c>
      <c r="T2900" t="s">
        <v>68</v>
      </c>
      <c r="U2900">
        <v>2017</v>
      </c>
      <c r="V2900">
        <v>416472</v>
      </c>
      <c r="W2900" t="s">
        <v>69</v>
      </c>
      <c r="X2900" t="s">
        <v>199</v>
      </c>
      <c r="Y2900">
        <v>352622</v>
      </c>
      <c r="Z2900">
        <v>63850</v>
      </c>
      <c r="AA2900" t="s">
        <v>69</v>
      </c>
      <c r="AB2900" t="s">
        <v>11482</v>
      </c>
      <c r="AC2900">
        <v>416472</v>
      </c>
    </row>
    <row r="2901" spans="1:29">
      <c r="A2901">
        <f t="shared" ca="1" si="45"/>
        <v>0.14252860100110842</v>
      </c>
      <c r="B2901" t="s">
        <v>303</v>
      </c>
      <c r="C2901">
        <v>9313244</v>
      </c>
      <c r="D2901" s="2">
        <v>42914</v>
      </c>
      <c r="E2901" t="s">
        <v>56</v>
      </c>
      <c r="F2901" t="s">
        <v>11483</v>
      </c>
      <c r="G2901">
        <v>5</v>
      </c>
      <c r="H2901" t="s">
        <v>58</v>
      </c>
      <c r="I2901" t="s">
        <v>305</v>
      </c>
      <c r="J2901">
        <v>80920</v>
      </c>
      <c r="K2901">
        <v>8</v>
      </c>
      <c r="L2901" s="2">
        <v>40009</v>
      </c>
      <c r="M2901" s="2">
        <v>43281</v>
      </c>
      <c r="N2901" t="s">
        <v>1485</v>
      </c>
      <c r="O2901">
        <v>7</v>
      </c>
      <c r="P2901" t="s">
        <v>64</v>
      </c>
      <c r="Q2901" t="s">
        <v>65</v>
      </c>
      <c r="R2901" t="s">
        <v>66</v>
      </c>
      <c r="S2901" t="s">
        <v>67</v>
      </c>
      <c r="T2901" t="s">
        <v>68</v>
      </c>
      <c r="U2901">
        <v>2017</v>
      </c>
      <c r="V2901">
        <v>364500</v>
      </c>
      <c r="W2901" t="s">
        <v>69</v>
      </c>
      <c r="X2901" t="s">
        <v>303</v>
      </c>
      <c r="Y2901">
        <v>225000</v>
      </c>
      <c r="Z2901">
        <v>139500</v>
      </c>
      <c r="AA2901" t="s">
        <v>69</v>
      </c>
      <c r="AB2901" t="s">
        <v>11484</v>
      </c>
      <c r="AC2901">
        <v>364500</v>
      </c>
    </row>
    <row r="2902" spans="1:29">
      <c r="A2902">
        <f t="shared" ca="1" si="45"/>
        <v>0.95378039147130278</v>
      </c>
      <c r="B2902" t="s">
        <v>624</v>
      </c>
      <c r="C2902">
        <v>9519047</v>
      </c>
      <c r="D2902" s="2">
        <v>43255</v>
      </c>
      <c r="E2902" t="s">
        <v>76</v>
      </c>
      <c r="F2902" t="s">
        <v>11485</v>
      </c>
      <c r="G2902">
        <v>5</v>
      </c>
      <c r="H2902" t="s">
        <v>58</v>
      </c>
      <c r="I2902" t="s">
        <v>626</v>
      </c>
      <c r="J2902">
        <v>14855</v>
      </c>
      <c r="K2902">
        <v>5</v>
      </c>
      <c r="L2902" s="2">
        <v>41897</v>
      </c>
      <c r="M2902" s="2">
        <v>44074</v>
      </c>
      <c r="N2902" t="s">
        <v>1579</v>
      </c>
      <c r="O2902">
        <v>3</v>
      </c>
      <c r="P2902" t="s">
        <v>542</v>
      </c>
      <c r="Q2902" t="s">
        <v>543</v>
      </c>
      <c r="R2902" t="s">
        <v>205</v>
      </c>
      <c r="S2902" t="s">
        <v>413</v>
      </c>
      <c r="T2902" t="s">
        <v>68</v>
      </c>
      <c r="U2902">
        <v>2018</v>
      </c>
      <c r="V2902">
        <v>489293</v>
      </c>
      <c r="W2902" t="s">
        <v>69</v>
      </c>
      <c r="X2902" t="s">
        <v>624</v>
      </c>
      <c r="Y2902">
        <v>305808</v>
      </c>
      <c r="Z2902">
        <v>183485</v>
      </c>
      <c r="AA2902" t="s">
        <v>69</v>
      </c>
      <c r="AB2902" t="s">
        <v>11486</v>
      </c>
      <c r="AC2902">
        <v>489293</v>
      </c>
    </row>
    <row r="2903" spans="1:29">
      <c r="A2903">
        <f t="shared" ca="1" si="45"/>
        <v>0.79522941827862614</v>
      </c>
      <c r="B2903" t="s">
        <v>182</v>
      </c>
      <c r="C2903">
        <v>9390751</v>
      </c>
      <c r="D2903" s="2">
        <v>43038</v>
      </c>
      <c r="E2903" t="s">
        <v>76</v>
      </c>
      <c r="F2903" t="s">
        <v>11487</v>
      </c>
      <c r="G2903">
        <v>5</v>
      </c>
      <c r="H2903" t="s">
        <v>58</v>
      </c>
      <c r="I2903" t="s">
        <v>185</v>
      </c>
      <c r="J2903">
        <v>23342</v>
      </c>
      <c r="K2903">
        <v>5</v>
      </c>
      <c r="L2903" s="2">
        <v>41625</v>
      </c>
      <c r="M2903" s="2">
        <v>43799</v>
      </c>
      <c r="N2903" t="s">
        <v>549</v>
      </c>
      <c r="O2903">
        <v>3</v>
      </c>
      <c r="P2903" t="s">
        <v>1411</v>
      </c>
      <c r="Q2903" t="s">
        <v>100</v>
      </c>
      <c r="R2903" t="s">
        <v>163</v>
      </c>
      <c r="S2903" t="s">
        <v>67</v>
      </c>
      <c r="T2903" t="s">
        <v>68</v>
      </c>
      <c r="U2903">
        <v>2018</v>
      </c>
      <c r="V2903">
        <v>582707</v>
      </c>
      <c r="W2903" t="s">
        <v>69</v>
      </c>
      <c r="X2903" t="s">
        <v>182</v>
      </c>
      <c r="Y2903">
        <v>410986</v>
      </c>
      <c r="Z2903">
        <v>171721</v>
      </c>
      <c r="AA2903" t="s">
        <v>69</v>
      </c>
      <c r="AB2903" t="s">
        <v>11488</v>
      </c>
      <c r="AC2903">
        <v>582707</v>
      </c>
    </row>
    <row r="2904" spans="1:29">
      <c r="A2904">
        <f t="shared" ca="1" si="45"/>
        <v>8.3122018552537758E-2</v>
      </c>
      <c r="B2904" t="s">
        <v>405</v>
      </c>
      <c r="C2904">
        <v>9785930</v>
      </c>
      <c r="D2904" s="2">
        <v>43410</v>
      </c>
      <c r="E2904" t="s">
        <v>110</v>
      </c>
      <c r="F2904" t="s">
        <v>11489</v>
      </c>
      <c r="G2904">
        <v>7</v>
      </c>
      <c r="H2904" t="s">
        <v>58</v>
      </c>
      <c r="I2904" t="s">
        <v>407</v>
      </c>
      <c r="J2904">
        <v>37902</v>
      </c>
      <c r="K2904">
        <v>5</v>
      </c>
      <c r="L2904" s="2">
        <v>42095</v>
      </c>
      <c r="M2904" s="2">
        <v>43830</v>
      </c>
      <c r="N2904" t="s">
        <v>5290</v>
      </c>
      <c r="O2904">
        <v>5</v>
      </c>
      <c r="P2904" t="s">
        <v>1958</v>
      </c>
      <c r="Q2904" t="s">
        <v>1959</v>
      </c>
      <c r="R2904" t="s">
        <v>347</v>
      </c>
      <c r="S2904" t="s">
        <v>206</v>
      </c>
      <c r="T2904" t="s">
        <v>68</v>
      </c>
      <c r="U2904">
        <v>2018</v>
      </c>
      <c r="V2904">
        <v>245038</v>
      </c>
      <c r="W2904" t="s">
        <v>69</v>
      </c>
      <c r="X2904" t="s">
        <v>405</v>
      </c>
      <c r="Y2904">
        <v>162802</v>
      </c>
      <c r="Z2904">
        <v>82236</v>
      </c>
      <c r="AA2904" t="s">
        <v>69</v>
      </c>
      <c r="AB2904" t="s">
        <v>11490</v>
      </c>
      <c r="AC2904">
        <v>245038</v>
      </c>
    </row>
    <row r="2905" spans="1:29">
      <c r="A2905">
        <f t="shared" ca="1" si="45"/>
        <v>0.62409623178094031</v>
      </c>
      <c r="B2905" t="s">
        <v>241</v>
      </c>
      <c r="C2905">
        <v>9265709</v>
      </c>
      <c r="D2905" s="2">
        <v>42850</v>
      </c>
      <c r="E2905" t="s">
        <v>76</v>
      </c>
      <c r="F2905" t="s">
        <v>11491</v>
      </c>
      <c r="G2905">
        <v>5</v>
      </c>
      <c r="H2905" t="s">
        <v>58</v>
      </c>
      <c r="I2905" t="s">
        <v>243</v>
      </c>
      <c r="J2905">
        <v>122208</v>
      </c>
      <c r="K2905">
        <v>4</v>
      </c>
      <c r="L2905" s="2">
        <v>41774</v>
      </c>
      <c r="M2905" s="2">
        <v>43220</v>
      </c>
      <c r="N2905" t="s">
        <v>2395</v>
      </c>
      <c r="O2905">
        <v>8</v>
      </c>
      <c r="P2905" t="s">
        <v>2448</v>
      </c>
      <c r="Q2905" t="s">
        <v>472</v>
      </c>
      <c r="R2905" t="s">
        <v>311</v>
      </c>
      <c r="S2905" t="s">
        <v>473</v>
      </c>
      <c r="T2905" t="s">
        <v>68</v>
      </c>
      <c r="U2905">
        <v>2017</v>
      </c>
      <c r="V2905">
        <v>434475</v>
      </c>
      <c r="W2905" t="s">
        <v>69</v>
      </c>
      <c r="X2905" t="s">
        <v>241</v>
      </c>
      <c r="Y2905">
        <v>250000</v>
      </c>
      <c r="Z2905">
        <v>184475</v>
      </c>
      <c r="AA2905" t="s">
        <v>69</v>
      </c>
      <c r="AB2905" t="s">
        <v>11492</v>
      </c>
      <c r="AC2905">
        <v>434475</v>
      </c>
    </row>
    <row r="2906" spans="1:29">
      <c r="A2906">
        <f t="shared" ca="1" si="45"/>
        <v>0.72346363736729569</v>
      </c>
      <c r="B2906" t="s">
        <v>254</v>
      </c>
      <c r="C2906">
        <v>9531391</v>
      </c>
      <c r="D2906" s="2">
        <v>43327</v>
      </c>
      <c r="E2906" t="s">
        <v>56</v>
      </c>
      <c r="F2906" t="s">
        <v>11493</v>
      </c>
      <c r="G2906">
        <v>5</v>
      </c>
      <c r="H2906" t="s">
        <v>58</v>
      </c>
      <c r="I2906" t="s">
        <v>256</v>
      </c>
      <c r="J2906">
        <v>109773</v>
      </c>
      <c r="K2906">
        <v>4</v>
      </c>
      <c r="L2906" s="2">
        <v>42221</v>
      </c>
      <c r="M2906" s="2">
        <v>43677</v>
      </c>
      <c r="N2906" t="s">
        <v>4505</v>
      </c>
      <c r="O2906">
        <v>4</v>
      </c>
      <c r="P2906" t="s">
        <v>11494</v>
      </c>
      <c r="Q2906" t="s">
        <v>11495</v>
      </c>
      <c r="R2906" t="s">
        <v>249</v>
      </c>
      <c r="S2906" t="s">
        <v>85</v>
      </c>
      <c r="T2906" t="s">
        <v>68</v>
      </c>
      <c r="U2906">
        <v>2018</v>
      </c>
      <c r="V2906">
        <v>286826</v>
      </c>
      <c r="W2906" t="s">
        <v>69</v>
      </c>
      <c r="X2906" t="s">
        <v>254</v>
      </c>
      <c r="Y2906">
        <v>197500</v>
      </c>
      <c r="Z2906">
        <v>89326</v>
      </c>
      <c r="AA2906" t="s">
        <v>69</v>
      </c>
      <c r="AB2906" t="s">
        <v>11496</v>
      </c>
      <c r="AC2906">
        <v>286826</v>
      </c>
    </row>
    <row r="2907" spans="1:29">
      <c r="A2907">
        <f t="shared" ca="1" si="45"/>
        <v>0.17081127935076446</v>
      </c>
      <c r="B2907" t="s">
        <v>687</v>
      </c>
      <c r="C2907">
        <v>9174901</v>
      </c>
      <c r="D2907" s="2">
        <v>42684</v>
      </c>
      <c r="E2907" t="s">
        <v>76</v>
      </c>
      <c r="F2907" t="s">
        <v>11497</v>
      </c>
      <c r="G2907">
        <v>5</v>
      </c>
      <c r="H2907" t="s">
        <v>58</v>
      </c>
      <c r="I2907" t="s">
        <v>689</v>
      </c>
      <c r="J2907">
        <v>12302</v>
      </c>
      <c r="K2907">
        <v>5</v>
      </c>
      <c r="L2907" s="2">
        <v>41244</v>
      </c>
      <c r="M2907" s="2">
        <v>43434</v>
      </c>
      <c r="N2907" t="s">
        <v>854</v>
      </c>
      <c r="O2907">
        <v>26</v>
      </c>
      <c r="P2907" t="s">
        <v>804</v>
      </c>
      <c r="Q2907" t="s">
        <v>805</v>
      </c>
      <c r="R2907" t="s">
        <v>120</v>
      </c>
      <c r="S2907" t="s">
        <v>85</v>
      </c>
      <c r="T2907" t="s">
        <v>68</v>
      </c>
      <c r="U2907">
        <v>2017</v>
      </c>
      <c r="V2907">
        <v>386499</v>
      </c>
      <c r="W2907" t="s">
        <v>69</v>
      </c>
      <c r="X2907" t="s">
        <v>687</v>
      </c>
      <c r="Y2907">
        <v>250000</v>
      </c>
      <c r="Z2907">
        <v>136499</v>
      </c>
      <c r="AA2907" t="s">
        <v>69</v>
      </c>
      <c r="AB2907" t="s">
        <v>11498</v>
      </c>
      <c r="AC2907">
        <v>386499</v>
      </c>
    </row>
    <row r="2908" spans="1:29">
      <c r="A2908">
        <f t="shared" ca="1" si="45"/>
        <v>0.10614812395428841</v>
      </c>
      <c r="B2908" t="s">
        <v>889</v>
      </c>
      <c r="C2908">
        <v>9278170</v>
      </c>
      <c r="D2908" s="2">
        <v>42881</v>
      </c>
      <c r="E2908" t="s">
        <v>76</v>
      </c>
      <c r="F2908" t="s">
        <v>11499</v>
      </c>
      <c r="G2908">
        <v>5</v>
      </c>
      <c r="H2908" t="s">
        <v>58</v>
      </c>
      <c r="I2908" t="s">
        <v>891</v>
      </c>
      <c r="J2908">
        <v>13784</v>
      </c>
      <c r="K2908">
        <v>10</v>
      </c>
      <c r="L2908" s="2">
        <v>38749</v>
      </c>
      <c r="M2908" s="2">
        <v>43982</v>
      </c>
      <c r="N2908" t="s">
        <v>3301</v>
      </c>
      <c r="O2908">
        <v>1</v>
      </c>
      <c r="P2908" t="s">
        <v>11500</v>
      </c>
      <c r="Q2908" t="s">
        <v>11501</v>
      </c>
      <c r="R2908" t="s">
        <v>11502</v>
      </c>
      <c r="S2908" t="s">
        <v>729</v>
      </c>
      <c r="T2908" t="s">
        <v>68</v>
      </c>
      <c r="U2908">
        <v>2017</v>
      </c>
      <c r="V2908">
        <v>709811</v>
      </c>
      <c r="W2908" t="s">
        <v>69</v>
      </c>
      <c r="X2908" t="s">
        <v>889</v>
      </c>
      <c r="Y2908">
        <v>542594</v>
      </c>
      <c r="Z2908">
        <v>167217</v>
      </c>
      <c r="AA2908" t="s">
        <v>69</v>
      </c>
      <c r="AB2908" t="s">
        <v>11503</v>
      </c>
      <c r="AC2908">
        <v>709811</v>
      </c>
    </row>
    <row r="2909" spans="1:29">
      <c r="A2909">
        <f t="shared" ca="1" si="45"/>
        <v>0.56517545134190039</v>
      </c>
      <c r="B2909" t="s">
        <v>127</v>
      </c>
      <c r="C2909">
        <v>9249930</v>
      </c>
      <c r="D2909" s="2">
        <v>42818</v>
      </c>
      <c r="E2909" t="s">
        <v>11504</v>
      </c>
      <c r="F2909" t="s">
        <v>11505</v>
      </c>
      <c r="G2909">
        <v>5</v>
      </c>
      <c r="H2909" t="s">
        <v>58</v>
      </c>
      <c r="I2909" t="s">
        <v>130</v>
      </c>
      <c r="J2909">
        <v>100338</v>
      </c>
      <c r="K2909">
        <v>5</v>
      </c>
      <c r="L2909" s="2">
        <v>41456</v>
      </c>
      <c r="M2909" s="2">
        <v>43555</v>
      </c>
      <c r="N2909" t="s">
        <v>10998</v>
      </c>
      <c r="O2909">
        <v>7</v>
      </c>
      <c r="P2909" t="s">
        <v>2236</v>
      </c>
      <c r="Q2909" t="s">
        <v>472</v>
      </c>
      <c r="R2909" t="s">
        <v>311</v>
      </c>
      <c r="S2909" t="s">
        <v>67</v>
      </c>
      <c r="T2909" t="s">
        <v>68</v>
      </c>
      <c r="U2909">
        <v>2017</v>
      </c>
      <c r="V2909">
        <v>415881</v>
      </c>
      <c r="W2909" t="s">
        <v>69</v>
      </c>
      <c r="X2909" t="s">
        <v>127</v>
      </c>
      <c r="Y2909">
        <v>369035</v>
      </c>
      <c r="Z2909">
        <v>46846</v>
      </c>
      <c r="AA2909" t="s">
        <v>69</v>
      </c>
      <c r="AB2909" t="s">
        <v>11506</v>
      </c>
      <c r="AC2909">
        <v>415881</v>
      </c>
    </row>
    <row r="2910" spans="1:29">
      <c r="A2910">
        <f t="shared" ca="1" si="45"/>
        <v>0.55890937022087361</v>
      </c>
      <c r="B2910" t="s">
        <v>624</v>
      </c>
      <c r="C2910">
        <v>9099554</v>
      </c>
      <c r="D2910" s="2">
        <v>42926</v>
      </c>
      <c r="E2910" t="s">
        <v>76</v>
      </c>
      <c r="F2910" t="s">
        <v>11507</v>
      </c>
      <c r="G2910">
        <v>4</v>
      </c>
      <c r="H2910" t="s">
        <v>58</v>
      </c>
      <c r="I2910" t="s">
        <v>626</v>
      </c>
      <c r="J2910">
        <v>13658</v>
      </c>
      <c r="K2910">
        <v>5</v>
      </c>
      <c r="L2910" s="2">
        <v>41179</v>
      </c>
      <c r="M2910" s="2">
        <v>43281</v>
      </c>
      <c r="N2910" t="s">
        <v>11508</v>
      </c>
      <c r="O2910">
        <v>6</v>
      </c>
      <c r="P2910" t="s">
        <v>333</v>
      </c>
      <c r="Q2910" t="s">
        <v>334</v>
      </c>
      <c r="R2910" t="s">
        <v>335</v>
      </c>
      <c r="S2910" t="s">
        <v>67</v>
      </c>
      <c r="T2910" t="s">
        <v>68</v>
      </c>
      <c r="U2910">
        <v>2017</v>
      </c>
      <c r="V2910">
        <v>609031</v>
      </c>
      <c r="W2910" t="s">
        <v>69</v>
      </c>
      <c r="X2910" t="s">
        <v>624</v>
      </c>
      <c r="Y2910">
        <v>481180</v>
      </c>
      <c r="Z2910">
        <v>127851</v>
      </c>
      <c r="AA2910" t="s">
        <v>69</v>
      </c>
      <c r="AB2910" t="s">
        <v>11509</v>
      </c>
      <c r="AC2910">
        <v>609031</v>
      </c>
    </row>
    <row r="2911" spans="1:29">
      <c r="A2911">
        <f t="shared" ca="1" si="45"/>
        <v>0.35753237023053175</v>
      </c>
      <c r="B2911" t="s">
        <v>254</v>
      </c>
      <c r="C2911">
        <v>9534115</v>
      </c>
      <c r="D2911" s="2">
        <v>43298</v>
      </c>
      <c r="E2911" t="s">
        <v>56</v>
      </c>
      <c r="F2911" t="s">
        <v>11510</v>
      </c>
      <c r="G2911">
        <v>5</v>
      </c>
      <c r="H2911" t="s">
        <v>58</v>
      </c>
      <c r="I2911" t="s">
        <v>256</v>
      </c>
      <c r="J2911">
        <v>111652</v>
      </c>
      <c r="K2911">
        <v>4</v>
      </c>
      <c r="L2911" s="2">
        <v>42217</v>
      </c>
      <c r="M2911" s="2">
        <v>44043</v>
      </c>
      <c r="N2911" t="s">
        <v>11511</v>
      </c>
      <c r="O2911">
        <v>5</v>
      </c>
      <c r="P2911" t="s">
        <v>2388</v>
      </c>
      <c r="Q2911" t="s">
        <v>1171</v>
      </c>
      <c r="R2911" t="s">
        <v>585</v>
      </c>
      <c r="S2911" t="s">
        <v>85</v>
      </c>
      <c r="T2911" t="s">
        <v>68</v>
      </c>
      <c r="U2911">
        <v>2018</v>
      </c>
      <c r="V2911">
        <v>298427</v>
      </c>
      <c r="W2911" t="s">
        <v>69</v>
      </c>
      <c r="X2911" t="s">
        <v>254</v>
      </c>
      <c r="Y2911">
        <v>197500</v>
      </c>
      <c r="Z2911">
        <v>100927</v>
      </c>
      <c r="AA2911" t="s">
        <v>69</v>
      </c>
      <c r="AB2911" t="s">
        <v>11512</v>
      </c>
      <c r="AC2911">
        <v>298427</v>
      </c>
    </row>
    <row r="2912" spans="1:29">
      <c r="A2912">
        <f t="shared" ca="1" si="45"/>
        <v>0.26259648946229541</v>
      </c>
      <c r="B2912" t="s">
        <v>55</v>
      </c>
      <c r="C2912">
        <v>9296193</v>
      </c>
      <c r="D2912" s="2">
        <v>42899</v>
      </c>
      <c r="E2912" t="s">
        <v>1026</v>
      </c>
      <c r="F2912" t="s">
        <v>11513</v>
      </c>
      <c r="G2912">
        <v>5</v>
      </c>
      <c r="H2912" t="s">
        <v>58</v>
      </c>
      <c r="I2912" t="s">
        <v>59</v>
      </c>
      <c r="J2912">
        <v>84817</v>
      </c>
      <c r="K2912">
        <v>5</v>
      </c>
      <c r="L2912" s="2">
        <v>41470</v>
      </c>
      <c r="M2912" s="2">
        <v>44012</v>
      </c>
      <c r="N2912" t="s">
        <v>11514</v>
      </c>
      <c r="O2912">
        <v>7</v>
      </c>
      <c r="P2912" t="s">
        <v>1030</v>
      </c>
      <c r="Q2912" t="s">
        <v>584</v>
      </c>
      <c r="R2912" t="s">
        <v>585</v>
      </c>
      <c r="S2912" t="s">
        <v>67</v>
      </c>
      <c r="T2912" t="s">
        <v>68</v>
      </c>
      <c r="U2912">
        <v>2017</v>
      </c>
      <c r="V2912">
        <v>567555</v>
      </c>
      <c r="W2912" t="s">
        <v>69</v>
      </c>
      <c r="X2912" t="s">
        <v>55</v>
      </c>
      <c r="Y2912">
        <v>398399</v>
      </c>
      <c r="Z2912">
        <v>169156</v>
      </c>
      <c r="AA2912" t="s">
        <v>69</v>
      </c>
      <c r="AB2912" t="s">
        <v>11515</v>
      </c>
      <c r="AC2912">
        <v>567555</v>
      </c>
    </row>
    <row r="2913" spans="1:29">
      <c r="A2913">
        <f t="shared" ca="1" si="45"/>
        <v>0.29297292501642314</v>
      </c>
      <c r="B2913" t="s">
        <v>199</v>
      </c>
      <c r="C2913">
        <v>9530541</v>
      </c>
      <c r="D2913" s="2">
        <v>43319</v>
      </c>
      <c r="E2913" t="s">
        <v>328</v>
      </c>
      <c r="F2913" t="s">
        <v>11516</v>
      </c>
      <c r="G2913">
        <v>5</v>
      </c>
      <c r="H2913" t="s">
        <v>58</v>
      </c>
      <c r="I2913" t="s">
        <v>149</v>
      </c>
      <c r="J2913">
        <v>175391</v>
      </c>
      <c r="K2913">
        <v>6</v>
      </c>
      <c r="L2913" s="2">
        <v>41883</v>
      </c>
      <c r="M2913" s="2">
        <v>44074</v>
      </c>
      <c r="N2913" t="s">
        <v>331</v>
      </c>
      <c r="O2913">
        <v>7</v>
      </c>
      <c r="P2913" t="s">
        <v>189</v>
      </c>
      <c r="Q2913" t="s">
        <v>190</v>
      </c>
      <c r="R2913" t="s">
        <v>191</v>
      </c>
      <c r="S2913" t="s">
        <v>336</v>
      </c>
      <c r="T2913" t="s">
        <v>68</v>
      </c>
      <c r="U2913">
        <v>2018</v>
      </c>
      <c r="V2913">
        <v>343883</v>
      </c>
      <c r="W2913" t="s">
        <v>69</v>
      </c>
      <c r="X2913" t="s">
        <v>199</v>
      </c>
      <c r="Y2913">
        <v>264651</v>
      </c>
      <c r="Z2913">
        <v>79232</v>
      </c>
      <c r="AA2913" t="s">
        <v>69</v>
      </c>
      <c r="AB2913" t="s">
        <v>11517</v>
      </c>
      <c r="AC2913">
        <v>343883</v>
      </c>
    </row>
    <row r="2914" spans="1:29">
      <c r="A2914">
        <f t="shared" ca="1" si="45"/>
        <v>0.3231484109170234</v>
      </c>
      <c r="B2914" t="s">
        <v>241</v>
      </c>
      <c r="C2914">
        <v>9187491</v>
      </c>
      <c r="D2914" s="2">
        <v>42699</v>
      </c>
      <c r="E2914" t="s">
        <v>76</v>
      </c>
      <c r="F2914" t="s">
        <v>11518</v>
      </c>
      <c r="G2914">
        <v>5</v>
      </c>
      <c r="H2914" t="s">
        <v>58</v>
      </c>
      <c r="I2914" t="s">
        <v>243</v>
      </c>
      <c r="J2914">
        <v>116507</v>
      </c>
      <c r="K2914">
        <v>5</v>
      </c>
      <c r="L2914" s="2">
        <v>41291</v>
      </c>
      <c r="M2914" s="2">
        <v>43434</v>
      </c>
      <c r="N2914" t="s">
        <v>2186</v>
      </c>
      <c r="O2914">
        <v>7</v>
      </c>
      <c r="P2914" t="s">
        <v>189</v>
      </c>
      <c r="Q2914" t="s">
        <v>190</v>
      </c>
      <c r="R2914" t="s">
        <v>191</v>
      </c>
      <c r="S2914" t="s">
        <v>67</v>
      </c>
      <c r="T2914" t="s">
        <v>68</v>
      </c>
      <c r="U2914">
        <v>2017</v>
      </c>
      <c r="V2914">
        <v>386250</v>
      </c>
      <c r="W2914" t="s">
        <v>69</v>
      </c>
      <c r="X2914" t="s">
        <v>241</v>
      </c>
      <c r="Y2914">
        <v>250000</v>
      </c>
      <c r="Z2914">
        <v>136250</v>
      </c>
      <c r="AA2914" t="s">
        <v>69</v>
      </c>
      <c r="AB2914" t="s">
        <v>11519</v>
      </c>
      <c r="AC2914">
        <v>386250</v>
      </c>
    </row>
    <row r="2915" spans="1:29">
      <c r="A2915">
        <f t="shared" ca="1" si="45"/>
        <v>0.78657938208402822</v>
      </c>
      <c r="B2915" t="s">
        <v>109</v>
      </c>
      <c r="C2915">
        <v>9533535</v>
      </c>
      <c r="D2915" s="2">
        <v>43290</v>
      </c>
      <c r="E2915" t="s">
        <v>56</v>
      </c>
      <c r="F2915" t="s">
        <v>11520</v>
      </c>
      <c r="G2915">
        <v>5</v>
      </c>
      <c r="H2915" t="s">
        <v>58</v>
      </c>
      <c r="I2915" t="s">
        <v>112</v>
      </c>
      <c r="J2915">
        <v>10121</v>
      </c>
      <c r="K2915">
        <v>22</v>
      </c>
      <c r="L2915" s="2">
        <v>34335</v>
      </c>
      <c r="M2915" s="2">
        <v>44043</v>
      </c>
      <c r="N2915" t="s">
        <v>9880</v>
      </c>
      <c r="O2915">
        <v>18</v>
      </c>
      <c r="P2915" t="s">
        <v>174</v>
      </c>
      <c r="Q2915" t="s">
        <v>175</v>
      </c>
      <c r="R2915" t="s">
        <v>176</v>
      </c>
      <c r="S2915" t="s">
        <v>67</v>
      </c>
      <c r="T2915" t="s">
        <v>68</v>
      </c>
      <c r="U2915">
        <v>2018</v>
      </c>
      <c r="V2915">
        <v>380000</v>
      </c>
      <c r="W2915" t="s">
        <v>69</v>
      </c>
      <c r="X2915" t="s">
        <v>109</v>
      </c>
      <c r="Y2915">
        <v>250000</v>
      </c>
      <c r="Z2915">
        <v>130000</v>
      </c>
      <c r="AA2915" t="s">
        <v>69</v>
      </c>
      <c r="AB2915" t="s">
        <v>11521</v>
      </c>
      <c r="AC2915">
        <v>380000</v>
      </c>
    </row>
    <row r="2916" spans="1:29">
      <c r="A2916">
        <f t="shared" ca="1" si="45"/>
        <v>2.6668024736544393E-2</v>
      </c>
      <c r="B2916" t="s">
        <v>405</v>
      </c>
      <c r="C2916">
        <v>9412821</v>
      </c>
      <c r="D2916" s="2">
        <v>43112</v>
      </c>
      <c r="E2916" t="s">
        <v>993</v>
      </c>
      <c r="F2916" t="s">
        <v>11522</v>
      </c>
      <c r="G2916">
        <v>5</v>
      </c>
      <c r="H2916" t="s">
        <v>58</v>
      </c>
      <c r="I2916" t="s">
        <v>407</v>
      </c>
      <c r="J2916">
        <v>39863</v>
      </c>
      <c r="K2916">
        <v>3</v>
      </c>
      <c r="L2916" s="2">
        <v>42430</v>
      </c>
      <c r="M2916" s="2">
        <v>43861</v>
      </c>
      <c r="N2916" t="s">
        <v>5352</v>
      </c>
      <c r="O2916">
        <v>7</v>
      </c>
      <c r="P2916" t="s">
        <v>64</v>
      </c>
      <c r="Q2916" t="s">
        <v>65</v>
      </c>
      <c r="R2916" t="s">
        <v>66</v>
      </c>
      <c r="S2916" t="s">
        <v>102</v>
      </c>
      <c r="T2916" t="s">
        <v>68</v>
      </c>
      <c r="U2916">
        <v>2018</v>
      </c>
      <c r="V2916">
        <v>242741</v>
      </c>
      <c r="W2916" t="s">
        <v>69</v>
      </c>
      <c r="X2916" t="s">
        <v>405</v>
      </c>
      <c r="Y2916">
        <v>157769</v>
      </c>
      <c r="Z2916">
        <v>84972</v>
      </c>
      <c r="AA2916" t="s">
        <v>69</v>
      </c>
      <c r="AB2916" t="s">
        <v>11523</v>
      </c>
      <c r="AC2916">
        <v>242741</v>
      </c>
    </row>
    <row r="2917" spans="1:29">
      <c r="A2917">
        <f t="shared" ca="1" si="45"/>
        <v>0.68076608619087908</v>
      </c>
      <c r="B2917" t="s">
        <v>109</v>
      </c>
      <c r="C2917">
        <v>9533570</v>
      </c>
      <c r="D2917" s="2">
        <v>43332</v>
      </c>
      <c r="E2917" t="s">
        <v>76</v>
      </c>
      <c r="F2917" t="s">
        <v>11524</v>
      </c>
      <c r="G2917">
        <v>5</v>
      </c>
      <c r="H2917" t="s">
        <v>58</v>
      </c>
      <c r="I2917" t="s">
        <v>112</v>
      </c>
      <c r="J2917">
        <v>23561</v>
      </c>
      <c r="K2917">
        <v>5</v>
      </c>
      <c r="L2917" s="2">
        <v>41852</v>
      </c>
      <c r="M2917" s="2">
        <v>44043</v>
      </c>
      <c r="N2917" t="s">
        <v>5199</v>
      </c>
      <c r="O2917">
        <v>3</v>
      </c>
      <c r="P2917" t="s">
        <v>1301</v>
      </c>
      <c r="Q2917" t="s">
        <v>1302</v>
      </c>
      <c r="R2917" t="s">
        <v>412</v>
      </c>
      <c r="S2917" t="s">
        <v>85</v>
      </c>
      <c r="T2917" t="s">
        <v>68</v>
      </c>
      <c r="U2917">
        <v>2018</v>
      </c>
      <c r="V2917">
        <v>355709</v>
      </c>
      <c r="W2917" t="s">
        <v>69</v>
      </c>
      <c r="X2917" t="s">
        <v>109</v>
      </c>
      <c r="Y2917">
        <v>292217</v>
      </c>
      <c r="Z2917">
        <v>63492</v>
      </c>
      <c r="AA2917" t="s">
        <v>69</v>
      </c>
      <c r="AB2917" t="s">
        <v>11525</v>
      </c>
      <c r="AC2917">
        <v>355709</v>
      </c>
    </row>
    <row r="2918" spans="1:29">
      <c r="A2918">
        <f t="shared" ca="1" si="45"/>
        <v>0.89969893710876669</v>
      </c>
      <c r="B2918" t="s">
        <v>1525</v>
      </c>
      <c r="C2918">
        <v>9295058</v>
      </c>
      <c r="D2918" s="2">
        <v>42922</v>
      </c>
      <c r="E2918" t="s">
        <v>9510</v>
      </c>
      <c r="F2918" t="s">
        <v>11526</v>
      </c>
      <c r="G2918">
        <v>5</v>
      </c>
      <c r="H2918" t="s">
        <v>58</v>
      </c>
      <c r="I2918" t="s">
        <v>1528</v>
      </c>
      <c r="J2918">
        <v>8802</v>
      </c>
      <c r="K2918">
        <v>3</v>
      </c>
      <c r="L2918" s="2">
        <v>42268</v>
      </c>
      <c r="M2918" s="2">
        <v>44012</v>
      </c>
      <c r="N2918" t="s">
        <v>9512</v>
      </c>
      <c r="O2918">
        <v>50</v>
      </c>
      <c r="P2918" t="s">
        <v>357</v>
      </c>
      <c r="Q2918" t="s">
        <v>358</v>
      </c>
      <c r="R2918" t="s">
        <v>149</v>
      </c>
      <c r="S2918" t="s">
        <v>67</v>
      </c>
      <c r="T2918" t="s">
        <v>68</v>
      </c>
      <c r="U2918">
        <v>2017</v>
      </c>
      <c r="V2918">
        <v>362685</v>
      </c>
      <c r="W2918" t="s">
        <v>69</v>
      </c>
      <c r="X2918" t="s">
        <v>1683</v>
      </c>
      <c r="Y2918">
        <v>233990</v>
      </c>
      <c r="Z2918">
        <v>128695</v>
      </c>
      <c r="AA2918" t="s">
        <v>69</v>
      </c>
      <c r="AB2918" t="s">
        <v>11527</v>
      </c>
      <c r="AC2918">
        <v>362685</v>
      </c>
    </row>
    <row r="2919" spans="1:29">
      <c r="A2919">
        <f t="shared" ca="1" si="45"/>
        <v>6.6631602130419632E-2</v>
      </c>
      <c r="B2919" t="s">
        <v>1619</v>
      </c>
      <c r="C2919">
        <v>9303762</v>
      </c>
      <c r="D2919" s="2">
        <v>42907</v>
      </c>
      <c r="E2919" t="s">
        <v>76</v>
      </c>
      <c r="F2919" t="s">
        <v>11528</v>
      </c>
      <c r="G2919">
        <v>5</v>
      </c>
      <c r="H2919" t="s">
        <v>58</v>
      </c>
      <c r="I2919" t="s">
        <v>1621</v>
      </c>
      <c r="J2919">
        <v>22234</v>
      </c>
      <c r="K2919">
        <v>5</v>
      </c>
      <c r="L2919" s="2">
        <v>41470</v>
      </c>
      <c r="M2919" s="2">
        <v>43646</v>
      </c>
      <c r="N2919" t="s">
        <v>1622</v>
      </c>
      <c r="O2919">
        <v>4</v>
      </c>
      <c r="P2919" t="s">
        <v>1512</v>
      </c>
      <c r="Q2919" t="s">
        <v>1513</v>
      </c>
      <c r="R2919" t="s">
        <v>640</v>
      </c>
      <c r="S2919" t="s">
        <v>67</v>
      </c>
      <c r="T2919" t="s">
        <v>68</v>
      </c>
      <c r="U2919">
        <v>2017</v>
      </c>
      <c r="V2919">
        <v>396544</v>
      </c>
      <c r="W2919" t="s">
        <v>69</v>
      </c>
      <c r="X2919" t="s">
        <v>1619</v>
      </c>
      <c r="Y2919">
        <v>260884</v>
      </c>
      <c r="Z2919">
        <v>135660</v>
      </c>
      <c r="AA2919" t="s">
        <v>69</v>
      </c>
      <c r="AB2919" t="s">
        <v>11529</v>
      </c>
      <c r="AC2919">
        <v>396544</v>
      </c>
    </row>
    <row r="2920" spans="1:29">
      <c r="A2920">
        <f t="shared" ca="1" si="45"/>
        <v>0.28892732086472994</v>
      </c>
      <c r="B2920" t="s">
        <v>303</v>
      </c>
      <c r="C2920">
        <v>9336160</v>
      </c>
      <c r="D2920" s="2">
        <v>42970</v>
      </c>
      <c r="E2920" t="s">
        <v>76</v>
      </c>
      <c r="F2920" t="s">
        <v>11530</v>
      </c>
      <c r="G2920">
        <v>5</v>
      </c>
      <c r="H2920" t="s">
        <v>58</v>
      </c>
      <c r="I2920" t="s">
        <v>305</v>
      </c>
      <c r="J2920">
        <v>81866</v>
      </c>
      <c r="K2920">
        <v>7</v>
      </c>
      <c r="L2920" s="2">
        <v>40081</v>
      </c>
      <c r="M2920" s="2">
        <v>43708</v>
      </c>
      <c r="N2920" t="s">
        <v>1553</v>
      </c>
      <c r="O2920">
        <v>18</v>
      </c>
      <c r="P2920" t="s">
        <v>174</v>
      </c>
      <c r="Q2920" t="s">
        <v>175</v>
      </c>
      <c r="R2920" t="s">
        <v>176</v>
      </c>
      <c r="S2920" t="s">
        <v>6745</v>
      </c>
      <c r="T2920" t="s">
        <v>68</v>
      </c>
      <c r="U2920">
        <v>2017</v>
      </c>
      <c r="V2920">
        <v>393955</v>
      </c>
      <c r="W2920" t="s">
        <v>69</v>
      </c>
      <c r="X2920" t="s">
        <v>303</v>
      </c>
      <c r="Y2920">
        <v>264332</v>
      </c>
      <c r="Z2920">
        <v>129623</v>
      </c>
      <c r="AA2920" t="s">
        <v>69</v>
      </c>
      <c r="AB2920" t="s">
        <v>11531</v>
      </c>
      <c r="AC2920">
        <v>393955</v>
      </c>
    </row>
    <row r="2921" spans="1:29">
      <c r="A2921">
        <f t="shared" ca="1" si="45"/>
        <v>0.73596173606697834</v>
      </c>
      <c r="B2921" t="s">
        <v>303</v>
      </c>
      <c r="C2921">
        <v>9479107</v>
      </c>
      <c r="D2921" s="2">
        <v>43222</v>
      </c>
      <c r="E2921" t="s">
        <v>56</v>
      </c>
      <c r="F2921" t="s">
        <v>11532</v>
      </c>
      <c r="G2921">
        <v>5</v>
      </c>
      <c r="H2921" t="s">
        <v>58</v>
      </c>
      <c r="I2921" t="s">
        <v>305</v>
      </c>
      <c r="J2921">
        <v>53002</v>
      </c>
      <c r="K2921">
        <v>19</v>
      </c>
      <c r="L2921" s="2">
        <v>35695</v>
      </c>
      <c r="M2921" s="2">
        <v>44316</v>
      </c>
      <c r="N2921" t="s">
        <v>754</v>
      </c>
      <c r="O2921">
        <v>9</v>
      </c>
      <c r="P2921" t="s">
        <v>572</v>
      </c>
      <c r="Q2921" t="s">
        <v>175</v>
      </c>
      <c r="R2921" t="s">
        <v>176</v>
      </c>
      <c r="S2921" t="s">
        <v>67</v>
      </c>
      <c r="T2921" t="s">
        <v>68</v>
      </c>
      <c r="U2921">
        <v>2018</v>
      </c>
      <c r="V2921">
        <v>376438</v>
      </c>
      <c r="W2921" t="s">
        <v>69</v>
      </c>
      <c r="X2921" t="s">
        <v>303</v>
      </c>
      <c r="Y2921">
        <v>237500</v>
      </c>
      <c r="Z2921">
        <v>138938</v>
      </c>
      <c r="AA2921" t="s">
        <v>69</v>
      </c>
      <c r="AB2921" t="s">
        <v>11533</v>
      </c>
      <c r="AC2921">
        <v>376438</v>
      </c>
    </row>
    <row r="2922" spans="1:29">
      <c r="A2922">
        <f t="shared" ca="1" si="45"/>
        <v>0.61052600504470778</v>
      </c>
      <c r="B2922" t="s">
        <v>92</v>
      </c>
      <c r="C2922">
        <v>9424421</v>
      </c>
      <c r="D2922" s="2">
        <v>43096</v>
      </c>
      <c r="E2922" t="s">
        <v>56</v>
      </c>
      <c r="F2922" t="s">
        <v>11534</v>
      </c>
      <c r="G2922">
        <v>5</v>
      </c>
      <c r="H2922" t="s">
        <v>58</v>
      </c>
      <c r="I2922" t="s">
        <v>95</v>
      </c>
      <c r="J2922">
        <v>82106</v>
      </c>
      <c r="K2922">
        <v>3</v>
      </c>
      <c r="L2922" s="2">
        <v>42248</v>
      </c>
      <c r="M2922" s="2">
        <v>43830</v>
      </c>
      <c r="N2922" t="s">
        <v>4927</v>
      </c>
      <c r="O2922">
        <v>2</v>
      </c>
      <c r="P2922" t="s">
        <v>3408</v>
      </c>
      <c r="Q2922" t="s">
        <v>3409</v>
      </c>
      <c r="R2922" t="s">
        <v>434</v>
      </c>
      <c r="S2922" t="s">
        <v>948</v>
      </c>
      <c r="T2922" t="s">
        <v>68</v>
      </c>
      <c r="U2922">
        <v>2018</v>
      </c>
      <c r="V2922">
        <v>180548</v>
      </c>
      <c r="W2922" t="s">
        <v>69</v>
      </c>
      <c r="X2922" t="s">
        <v>92</v>
      </c>
      <c r="Y2922">
        <v>152006</v>
      </c>
      <c r="Z2922">
        <v>28542</v>
      </c>
      <c r="AA2922" t="s">
        <v>69</v>
      </c>
      <c r="AB2922" t="s">
        <v>11535</v>
      </c>
      <c r="AC2922">
        <v>180548</v>
      </c>
    </row>
    <row r="2923" spans="1:29">
      <c r="A2923">
        <f t="shared" ca="1" si="45"/>
        <v>0.28377126420112275</v>
      </c>
      <c r="B2923" t="s">
        <v>405</v>
      </c>
      <c r="C2923">
        <v>9229017</v>
      </c>
      <c r="D2923" s="2">
        <v>42794</v>
      </c>
      <c r="E2923" t="s">
        <v>3938</v>
      </c>
      <c r="F2923" t="s">
        <v>11536</v>
      </c>
      <c r="G2923">
        <v>5</v>
      </c>
      <c r="H2923" t="s">
        <v>58</v>
      </c>
      <c r="I2923" t="s">
        <v>407</v>
      </c>
      <c r="J2923">
        <v>33156</v>
      </c>
      <c r="K2923">
        <v>5</v>
      </c>
      <c r="L2923" s="2">
        <v>41122</v>
      </c>
      <c r="M2923" s="2">
        <v>43555</v>
      </c>
      <c r="N2923" t="s">
        <v>131</v>
      </c>
      <c r="O2923">
        <v>26</v>
      </c>
      <c r="P2923" t="s">
        <v>3941</v>
      </c>
      <c r="Q2923" t="s">
        <v>3942</v>
      </c>
      <c r="R2923" t="s">
        <v>630</v>
      </c>
      <c r="S2923" t="s">
        <v>67</v>
      </c>
      <c r="T2923" t="s">
        <v>68</v>
      </c>
      <c r="U2923">
        <v>2017</v>
      </c>
      <c r="V2923">
        <v>363511</v>
      </c>
      <c r="W2923" t="s">
        <v>69</v>
      </c>
      <c r="X2923" t="s">
        <v>405</v>
      </c>
      <c r="Y2923">
        <v>250697</v>
      </c>
      <c r="Z2923">
        <v>112814</v>
      </c>
      <c r="AA2923" t="s">
        <v>69</v>
      </c>
      <c r="AB2923" t="s">
        <v>11537</v>
      </c>
      <c r="AC2923">
        <v>363511</v>
      </c>
    </row>
    <row r="2924" spans="1:29">
      <c r="A2924">
        <f t="shared" ca="1" si="45"/>
        <v>0.719701939360054</v>
      </c>
      <c r="B2924" t="s">
        <v>254</v>
      </c>
      <c r="C2924">
        <v>9462157</v>
      </c>
      <c r="D2924" s="2">
        <v>43175</v>
      </c>
      <c r="E2924" t="s">
        <v>56</v>
      </c>
      <c r="F2924" t="s">
        <v>11538</v>
      </c>
      <c r="G2924">
        <v>5</v>
      </c>
      <c r="H2924" t="s">
        <v>58</v>
      </c>
      <c r="I2924" t="s">
        <v>256</v>
      </c>
      <c r="J2924">
        <v>64745</v>
      </c>
      <c r="K2924">
        <v>14</v>
      </c>
      <c r="L2924" s="2">
        <v>37452</v>
      </c>
      <c r="M2924" s="2">
        <v>43555</v>
      </c>
      <c r="N2924" t="s">
        <v>1057</v>
      </c>
      <c r="O2924">
        <v>4</v>
      </c>
      <c r="P2924" t="s">
        <v>444</v>
      </c>
      <c r="Q2924" t="s">
        <v>445</v>
      </c>
      <c r="R2924" t="s">
        <v>149</v>
      </c>
      <c r="S2924" t="s">
        <v>67</v>
      </c>
      <c r="T2924" t="s">
        <v>68</v>
      </c>
      <c r="U2924">
        <v>2018</v>
      </c>
      <c r="V2924">
        <v>310585</v>
      </c>
      <c r="W2924" t="s">
        <v>69</v>
      </c>
      <c r="X2924" t="s">
        <v>254</v>
      </c>
      <c r="Y2924">
        <v>197825</v>
      </c>
      <c r="Z2924">
        <v>112760</v>
      </c>
      <c r="AA2924" t="s">
        <v>69</v>
      </c>
      <c r="AB2924" t="s">
        <v>11539</v>
      </c>
      <c r="AC2924">
        <v>310585</v>
      </c>
    </row>
    <row r="2925" spans="1:29">
      <c r="A2925">
        <f t="shared" ca="1" si="45"/>
        <v>0.68767327794950373</v>
      </c>
      <c r="B2925" t="s">
        <v>199</v>
      </c>
      <c r="C2925">
        <v>9212786</v>
      </c>
      <c r="D2925" s="2">
        <v>42815</v>
      </c>
      <c r="E2925" t="s">
        <v>11540</v>
      </c>
      <c r="F2925" t="s">
        <v>11541</v>
      </c>
      <c r="G2925">
        <v>5</v>
      </c>
      <c r="H2925" t="s">
        <v>58</v>
      </c>
      <c r="I2925" t="s">
        <v>149</v>
      </c>
      <c r="J2925">
        <v>170023</v>
      </c>
      <c r="K2925">
        <v>5</v>
      </c>
      <c r="L2925" s="2">
        <v>41348</v>
      </c>
      <c r="M2925" s="2">
        <v>43159</v>
      </c>
      <c r="N2925" t="s">
        <v>9189</v>
      </c>
      <c r="O2925">
        <v>7</v>
      </c>
      <c r="P2925" t="s">
        <v>2152</v>
      </c>
      <c r="Q2925" t="s">
        <v>472</v>
      </c>
      <c r="R2925" t="s">
        <v>311</v>
      </c>
      <c r="S2925" t="s">
        <v>473</v>
      </c>
      <c r="T2925" t="s">
        <v>68</v>
      </c>
      <c r="U2925">
        <v>2017</v>
      </c>
      <c r="V2925">
        <v>393163</v>
      </c>
      <c r="W2925" t="s">
        <v>69</v>
      </c>
      <c r="X2925" t="s">
        <v>199</v>
      </c>
      <c r="Y2925">
        <v>221500</v>
      </c>
      <c r="Z2925">
        <v>171663</v>
      </c>
      <c r="AA2925" t="s">
        <v>69</v>
      </c>
      <c r="AB2925" t="s">
        <v>11542</v>
      </c>
      <c r="AC2925">
        <v>393163</v>
      </c>
    </row>
    <row r="2926" spans="1:29">
      <c r="A2926">
        <f t="shared" ca="1" si="45"/>
        <v>0.50593496917547742</v>
      </c>
      <c r="B2926" t="s">
        <v>405</v>
      </c>
      <c r="C2926">
        <v>9488475</v>
      </c>
      <c r="D2926" s="2">
        <v>43228</v>
      </c>
      <c r="E2926" t="s">
        <v>993</v>
      </c>
      <c r="F2926" t="s">
        <v>11543</v>
      </c>
      <c r="G2926">
        <v>5</v>
      </c>
      <c r="H2926" t="s">
        <v>58</v>
      </c>
      <c r="I2926" t="s">
        <v>407</v>
      </c>
      <c r="J2926">
        <v>40721</v>
      </c>
      <c r="K2926">
        <v>3</v>
      </c>
      <c r="L2926" s="2">
        <v>42552</v>
      </c>
      <c r="M2926" s="2">
        <v>44135</v>
      </c>
      <c r="N2926" t="s">
        <v>7955</v>
      </c>
      <c r="O2926">
        <v>36</v>
      </c>
      <c r="P2926" t="s">
        <v>795</v>
      </c>
      <c r="Q2926" t="s">
        <v>796</v>
      </c>
      <c r="R2926" t="s">
        <v>149</v>
      </c>
      <c r="S2926" t="s">
        <v>260</v>
      </c>
      <c r="T2926" t="s">
        <v>68</v>
      </c>
      <c r="U2926">
        <v>2018</v>
      </c>
      <c r="V2926">
        <v>237657</v>
      </c>
      <c r="W2926" t="s">
        <v>69</v>
      </c>
      <c r="X2926" t="s">
        <v>405</v>
      </c>
      <c r="Y2926">
        <v>125000</v>
      </c>
      <c r="Z2926">
        <v>112657</v>
      </c>
      <c r="AA2926" t="s">
        <v>69</v>
      </c>
      <c r="AB2926" t="s">
        <v>11544</v>
      </c>
      <c r="AC2926">
        <v>237657</v>
      </c>
    </row>
    <row r="2927" spans="1:29">
      <c r="A2927">
        <f t="shared" ca="1" si="45"/>
        <v>1.0290196177125455E-2</v>
      </c>
      <c r="B2927" t="s">
        <v>92</v>
      </c>
      <c r="C2927">
        <v>9417967</v>
      </c>
      <c r="D2927" s="2">
        <v>43151</v>
      </c>
      <c r="E2927" t="s">
        <v>56</v>
      </c>
      <c r="F2927" t="s">
        <v>11545</v>
      </c>
      <c r="G2927">
        <v>5</v>
      </c>
      <c r="H2927" t="s">
        <v>58</v>
      </c>
      <c r="I2927" t="s">
        <v>95</v>
      </c>
      <c r="J2927">
        <v>80866</v>
      </c>
      <c r="K2927">
        <v>4</v>
      </c>
      <c r="L2927" s="2">
        <v>42076</v>
      </c>
      <c r="M2927" s="2">
        <v>43890</v>
      </c>
      <c r="N2927" t="s">
        <v>1579</v>
      </c>
      <c r="O2927">
        <v>3</v>
      </c>
      <c r="P2927" t="s">
        <v>553</v>
      </c>
      <c r="Q2927" t="s">
        <v>554</v>
      </c>
      <c r="R2927" t="s">
        <v>555</v>
      </c>
      <c r="S2927" t="s">
        <v>413</v>
      </c>
      <c r="T2927" t="s">
        <v>68</v>
      </c>
      <c r="U2927">
        <v>2018</v>
      </c>
      <c r="V2927">
        <v>367469</v>
      </c>
      <c r="W2927" t="s">
        <v>69</v>
      </c>
      <c r="X2927" t="s">
        <v>92</v>
      </c>
      <c r="Y2927">
        <v>238616</v>
      </c>
      <c r="Z2927">
        <v>128853</v>
      </c>
      <c r="AA2927" t="s">
        <v>69</v>
      </c>
      <c r="AB2927" t="s">
        <v>11546</v>
      </c>
      <c r="AC2927">
        <v>367469</v>
      </c>
    </row>
    <row r="2928" spans="1:29">
      <c r="A2928">
        <f t="shared" ca="1" si="45"/>
        <v>0.37780876983928702</v>
      </c>
      <c r="B2928" t="s">
        <v>199</v>
      </c>
      <c r="C2928">
        <v>9477472</v>
      </c>
      <c r="D2928" s="2">
        <v>43214</v>
      </c>
      <c r="E2928" t="s">
        <v>76</v>
      </c>
      <c r="F2928" t="s">
        <v>11547</v>
      </c>
      <c r="G2928">
        <v>5</v>
      </c>
      <c r="H2928" t="s">
        <v>58</v>
      </c>
      <c r="I2928" t="s">
        <v>149</v>
      </c>
      <c r="J2928">
        <v>175353</v>
      </c>
      <c r="K2928">
        <v>5</v>
      </c>
      <c r="L2928" s="2">
        <v>41778</v>
      </c>
      <c r="M2928" s="2">
        <v>43951</v>
      </c>
      <c r="N2928" t="s">
        <v>1657</v>
      </c>
      <c r="O2928">
        <v>7</v>
      </c>
      <c r="P2928" t="s">
        <v>259</v>
      </c>
      <c r="Q2928" t="s">
        <v>190</v>
      </c>
      <c r="R2928" t="s">
        <v>191</v>
      </c>
      <c r="S2928" t="s">
        <v>260</v>
      </c>
      <c r="T2928" t="s">
        <v>68</v>
      </c>
      <c r="U2928">
        <v>2018</v>
      </c>
      <c r="V2928">
        <v>544480</v>
      </c>
      <c r="W2928" t="s">
        <v>69</v>
      </c>
      <c r="X2928" t="s">
        <v>199</v>
      </c>
      <c r="Y2928">
        <v>345028</v>
      </c>
      <c r="Z2928">
        <v>199452</v>
      </c>
      <c r="AA2928" t="s">
        <v>69</v>
      </c>
      <c r="AB2928" t="s">
        <v>11548</v>
      </c>
      <c r="AC2928">
        <v>544480</v>
      </c>
    </row>
    <row r="2929" spans="1:29">
      <c r="A2929">
        <f t="shared" ca="1" si="45"/>
        <v>0.66590959776341285</v>
      </c>
      <c r="B2929" t="s">
        <v>687</v>
      </c>
      <c r="C2929">
        <v>9229549</v>
      </c>
      <c r="D2929" s="2">
        <v>42754</v>
      </c>
      <c r="E2929" t="s">
        <v>76</v>
      </c>
      <c r="F2929" t="s">
        <v>11549</v>
      </c>
      <c r="G2929">
        <v>5</v>
      </c>
      <c r="H2929" t="s">
        <v>58</v>
      </c>
      <c r="I2929" t="s">
        <v>689</v>
      </c>
      <c r="J2929">
        <v>12050</v>
      </c>
      <c r="K2929">
        <v>5</v>
      </c>
      <c r="L2929" s="2">
        <v>41306</v>
      </c>
      <c r="M2929" s="2">
        <v>43496</v>
      </c>
      <c r="N2929" t="s">
        <v>2799</v>
      </c>
      <c r="O2929">
        <v>98</v>
      </c>
      <c r="P2929" t="s">
        <v>6086</v>
      </c>
      <c r="Q2929" t="s">
        <v>3918</v>
      </c>
      <c r="R2929" t="s">
        <v>689</v>
      </c>
      <c r="S2929" t="s">
        <v>260</v>
      </c>
      <c r="T2929" t="s">
        <v>68</v>
      </c>
      <c r="U2929">
        <v>2017</v>
      </c>
      <c r="V2929">
        <v>362626</v>
      </c>
      <c r="W2929" t="s">
        <v>69</v>
      </c>
      <c r="X2929" t="s">
        <v>687</v>
      </c>
      <c r="Y2929">
        <v>245290</v>
      </c>
      <c r="Z2929">
        <v>117336</v>
      </c>
      <c r="AA2929" t="s">
        <v>69</v>
      </c>
      <c r="AB2929" t="s">
        <v>11550</v>
      </c>
      <c r="AC2929">
        <v>362626</v>
      </c>
    </row>
    <row r="2930" spans="1:29">
      <c r="A2930">
        <f t="shared" ca="1" si="45"/>
        <v>0.70000401840009219</v>
      </c>
      <c r="B2930" t="s">
        <v>75</v>
      </c>
      <c r="C2930">
        <v>9243191</v>
      </c>
      <c r="D2930" s="2">
        <v>42794</v>
      </c>
      <c r="E2930" t="s">
        <v>11551</v>
      </c>
      <c r="F2930" t="s">
        <v>11552</v>
      </c>
      <c r="G2930">
        <v>5</v>
      </c>
      <c r="H2930" t="s">
        <v>58</v>
      </c>
      <c r="I2930" t="s">
        <v>78</v>
      </c>
      <c r="J2930">
        <v>31266</v>
      </c>
      <c r="K2930">
        <v>10</v>
      </c>
      <c r="L2930" s="2">
        <v>39522</v>
      </c>
      <c r="M2930" s="2">
        <v>43890</v>
      </c>
      <c r="N2930" t="s">
        <v>1948</v>
      </c>
      <c r="O2930">
        <v>4</v>
      </c>
      <c r="P2930" t="s">
        <v>638</v>
      </c>
      <c r="Q2930" t="s">
        <v>639</v>
      </c>
      <c r="R2930" t="s">
        <v>640</v>
      </c>
      <c r="S2930" t="s">
        <v>85</v>
      </c>
      <c r="T2930" t="s">
        <v>68</v>
      </c>
      <c r="U2930">
        <v>2017</v>
      </c>
      <c r="V2930">
        <v>537510</v>
      </c>
      <c r="W2930" t="s">
        <v>69</v>
      </c>
      <c r="X2930" t="s">
        <v>75</v>
      </c>
      <c r="Y2930">
        <v>413955</v>
      </c>
      <c r="Z2930">
        <v>123555</v>
      </c>
      <c r="AA2930" t="s">
        <v>69</v>
      </c>
      <c r="AB2930" t="s">
        <v>11553</v>
      </c>
      <c r="AC2930">
        <v>537510</v>
      </c>
    </row>
    <row r="2931" spans="1:29">
      <c r="A2931">
        <f t="shared" ca="1" si="45"/>
        <v>0.44264428892606911</v>
      </c>
      <c r="B2931" t="s">
        <v>241</v>
      </c>
      <c r="C2931">
        <v>9281034</v>
      </c>
      <c r="D2931" s="2">
        <v>42873</v>
      </c>
      <c r="E2931" t="s">
        <v>76</v>
      </c>
      <c r="F2931" t="s">
        <v>11554</v>
      </c>
      <c r="G2931">
        <v>5</v>
      </c>
      <c r="H2931" t="s">
        <v>58</v>
      </c>
      <c r="I2931" t="s">
        <v>243</v>
      </c>
      <c r="J2931">
        <v>69630</v>
      </c>
      <c r="K2931">
        <v>14</v>
      </c>
      <c r="L2931" s="2">
        <v>37118</v>
      </c>
      <c r="M2931" s="2">
        <v>43616</v>
      </c>
      <c r="N2931" t="s">
        <v>802</v>
      </c>
      <c r="O2931">
        <v>2</v>
      </c>
      <c r="P2931" t="s">
        <v>3540</v>
      </c>
      <c r="Q2931" t="s">
        <v>3541</v>
      </c>
      <c r="R2931" t="s">
        <v>1943</v>
      </c>
      <c r="S2931" t="s">
        <v>85</v>
      </c>
      <c r="T2931" t="s">
        <v>68</v>
      </c>
      <c r="U2931">
        <v>2017</v>
      </c>
      <c r="V2931">
        <v>328577</v>
      </c>
      <c r="W2931" t="s">
        <v>69</v>
      </c>
      <c r="X2931" t="s">
        <v>241</v>
      </c>
      <c r="Y2931">
        <v>248543</v>
      </c>
      <c r="Z2931">
        <v>80034</v>
      </c>
      <c r="AA2931" t="s">
        <v>69</v>
      </c>
      <c r="AB2931" t="s">
        <v>11555</v>
      </c>
      <c r="AC2931">
        <v>328577</v>
      </c>
    </row>
    <row r="2932" spans="1:29">
      <c r="A2932">
        <f t="shared" ca="1" si="45"/>
        <v>0.73997824278356084</v>
      </c>
      <c r="B2932" t="s">
        <v>254</v>
      </c>
      <c r="C2932">
        <v>9402083</v>
      </c>
      <c r="D2932" s="2">
        <v>43074</v>
      </c>
      <c r="E2932" t="s">
        <v>56</v>
      </c>
      <c r="F2932" t="s">
        <v>11556</v>
      </c>
      <c r="G2932">
        <v>5</v>
      </c>
      <c r="H2932" t="s">
        <v>58</v>
      </c>
      <c r="I2932" t="s">
        <v>256</v>
      </c>
      <c r="J2932">
        <v>110477</v>
      </c>
      <c r="K2932">
        <v>4</v>
      </c>
      <c r="L2932" s="2">
        <v>42019</v>
      </c>
      <c r="M2932" s="2">
        <v>43830</v>
      </c>
      <c r="N2932" t="s">
        <v>1434</v>
      </c>
      <c r="O2932">
        <v>8</v>
      </c>
      <c r="P2932" t="s">
        <v>2448</v>
      </c>
      <c r="Q2932" t="s">
        <v>472</v>
      </c>
      <c r="R2932" t="s">
        <v>311</v>
      </c>
      <c r="S2932" t="s">
        <v>473</v>
      </c>
      <c r="T2932" t="s">
        <v>68</v>
      </c>
      <c r="U2932">
        <v>2018</v>
      </c>
      <c r="V2932">
        <v>347112</v>
      </c>
      <c r="W2932" t="s">
        <v>69</v>
      </c>
      <c r="X2932" t="s">
        <v>254</v>
      </c>
      <c r="Y2932">
        <v>243327</v>
      </c>
      <c r="Z2932">
        <v>103785</v>
      </c>
      <c r="AA2932" t="s">
        <v>69</v>
      </c>
      <c r="AB2932" t="s">
        <v>11557</v>
      </c>
      <c r="AC2932">
        <v>347112</v>
      </c>
    </row>
    <row r="2933" spans="1:29">
      <c r="A2933">
        <f t="shared" ca="1" si="45"/>
        <v>0.22070626732361476</v>
      </c>
      <c r="B2933" t="s">
        <v>624</v>
      </c>
      <c r="C2933">
        <v>9282284</v>
      </c>
      <c r="D2933" s="2">
        <v>42902</v>
      </c>
      <c r="E2933" t="s">
        <v>11558</v>
      </c>
      <c r="F2933" t="s">
        <v>11559</v>
      </c>
      <c r="G2933">
        <v>5</v>
      </c>
      <c r="H2933" t="s">
        <v>58</v>
      </c>
      <c r="I2933" t="s">
        <v>626</v>
      </c>
      <c r="J2933">
        <v>14362</v>
      </c>
      <c r="K2933">
        <v>5</v>
      </c>
      <c r="L2933" s="2">
        <v>41544</v>
      </c>
      <c r="M2933" s="2">
        <v>43646</v>
      </c>
      <c r="N2933" t="s">
        <v>11560</v>
      </c>
      <c r="O2933">
        <v>37</v>
      </c>
      <c r="P2933" t="s">
        <v>1776</v>
      </c>
      <c r="Q2933" t="s">
        <v>1777</v>
      </c>
      <c r="R2933" t="s">
        <v>176</v>
      </c>
      <c r="S2933" t="s">
        <v>413</v>
      </c>
      <c r="T2933" t="s">
        <v>68</v>
      </c>
      <c r="U2933">
        <v>2017</v>
      </c>
      <c r="V2933">
        <v>412714</v>
      </c>
      <c r="W2933" t="s">
        <v>69</v>
      </c>
      <c r="X2933" t="s">
        <v>624</v>
      </c>
      <c r="Y2933">
        <v>280930</v>
      </c>
      <c r="Z2933">
        <v>131784</v>
      </c>
      <c r="AA2933" t="s">
        <v>69</v>
      </c>
      <c r="AB2933" t="s">
        <v>11561</v>
      </c>
      <c r="AC2933">
        <v>412714</v>
      </c>
    </row>
    <row r="2934" spans="1:29">
      <c r="A2934">
        <f t="shared" ca="1" si="45"/>
        <v>0.80587662166403107</v>
      </c>
      <c r="B2934" t="s">
        <v>303</v>
      </c>
      <c r="C2934">
        <v>9461500</v>
      </c>
      <c r="D2934" s="2">
        <v>43227</v>
      </c>
      <c r="E2934" t="s">
        <v>76</v>
      </c>
      <c r="F2934" t="s">
        <v>11562</v>
      </c>
      <c r="G2934">
        <v>5</v>
      </c>
      <c r="H2934" t="s">
        <v>58</v>
      </c>
      <c r="I2934" t="s">
        <v>305</v>
      </c>
      <c r="J2934">
        <v>53093</v>
      </c>
      <c r="K2934">
        <v>19</v>
      </c>
      <c r="L2934" s="2">
        <v>35657</v>
      </c>
      <c r="M2934" s="2">
        <v>43555</v>
      </c>
      <c r="N2934" t="s">
        <v>11563</v>
      </c>
      <c r="O2934">
        <v>8</v>
      </c>
      <c r="P2934" t="s">
        <v>2448</v>
      </c>
      <c r="Q2934" t="s">
        <v>472</v>
      </c>
      <c r="R2934" t="s">
        <v>311</v>
      </c>
      <c r="S2934" t="s">
        <v>473</v>
      </c>
      <c r="T2934" t="s">
        <v>68</v>
      </c>
      <c r="U2934">
        <v>2018</v>
      </c>
      <c r="V2934">
        <v>364415</v>
      </c>
      <c r="W2934" t="s">
        <v>69</v>
      </c>
      <c r="X2934" t="s">
        <v>303</v>
      </c>
      <c r="Y2934">
        <v>235655</v>
      </c>
      <c r="Z2934">
        <v>128760</v>
      </c>
      <c r="AA2934" t="s">
        <v>69</v>
      </c>
      <c r="AB2934" t="s">
        <v>11564</v>
      </c>
      <c r="AC2934">
        <v>364415</v>
      </c>
    </row>
    <row r="2935" spans="1:29">
      <c r="A2935">
        <f t="shared" ca="1" si="45"/>
        <v>0.39133485781296784</v>
      </c>
      <c r="B2935" t="s">
        <v>254</v>
      </c>
      <c r="C2935">
        <v>9272922</v>
      </c>
      <c r="D2935" s="2">
        <v>42852</v>
      </c>
      <c r="E2935" t="s">
        <v>328</v>
      </c>
      <c r="F2935" t="s">
        <v>11565</v>
      </c>
      <c r="G2935">
        <v>5</v>
      </c>
      <c r="H2935" t="s">
        <v>58</v>
      </c>
      <c r="I2935" t="s">
        <v>256</v>
      </c>
      <c r="J2935">
        <v>111358</v>
      </c>
      <c r="K2935">
        <v>4</v>
      </c>
      <c r="L2935" s="2">
        <v>41852</v>
      </c>
      <c r="M2935" s="2">
        <v>43220</v>
      </c>
      <c r="N2935" t="s">
        <v>3538</v>
      </c>
      <c r="O2935">
        <v>5</v>
      </c>
      <c r="P2935" t="s">
        <v>1958</v>
      </c>
      <c r="Q2935" t="s">
        <v>1959</v>
      </c>
      <c r="R2935" t="s">
        <v>347</v>
      </c>
      <c r="S2935" t="s">
        <v>336</v>
      </c>
      <c r="T2935" t="s">
        <v>68</v>
      </c>
      <c r="U2935">
        <v>2017</v>
      </c>
      <c r="V2935">
        <v>337677</v>
      </c>
      <c r="W2935" t="s">
        <v>69</v>
      </c>
      <c r="X2935" t="s">
        <v>254</v>
      </c>
      <c r="Y2935">
        <v>264662</v>
      </c>
      <c r="Z2935">
        <v>73015</v>
      </c>
      <c r="AA2935" t="s">
        <v>69</v>
      </c>
      <c r="AB2935" t="s">
        <v>11566</v>
      </c>
      <c r="AC2935">
        <v>337677</v>
      </c>
    </row>
    <row r="2936" spans="1:29">
      <c r="A2936">
        <f t="shared" ca="1" si="45"/>
        <v>0.37348409947642469</v>
      </c>
      <c r="B2936" t="s">
        <v>687</v>
      </c>
      <c r="C2936">
        <v>9173022</v>
      </c>
      <c r="D2936" s="2">
        <v>42704</v>
      </c>
      <c r="E2936" t="s">
        <v>76</v>
      </c>
      <c r="F2936" t="s">
        <v>11567</v>
      </c>
      <c r="G2936">
        <v>5</v>
      </c>
      <c r="H2936" t="s">
        <v>58</v>
      </c>
      <c r="I2936" t="s">
        <v>689</v>
      </c>
      <c r="J2936">
        <v>12938</v>
      </c>
      <c r="K2936">
        <v>5</v>
      </c>
      <c r="L2936" s="2">
        <v>41244</v>
      </c>
      <c r="M2936" s="2">
        <v>43434</v>
      </c>
      <c r="N2936" t="s">
        <v>854</v>
      </c>
      <c r="O2936">
        <v>3</v>
      </c>
      <c r="P2936" t="s">
        <v>368</v>
      </c>
      <c r="Q2936" t="s">
        <v>369</v>
      </c>
      <c r="R2936" t="s">
        <v>370</v>
      </c>
      <c r="S2936" t="s">
        <v>6745</v>
      </c>
      <c r="T2936" t="s">
        <v>68</v>
      </c>
      <c r="U2936">
        <v>2017</v>
      </c>
      <c r="V2936">
        <v>325593</v>
      </c>
      <c r="W2936" t="s">
        <v>69</v>
      </c>
      <c r="X2936" t="s">
        <v>687</v>
      </c>
      <c r="Y2936">
        <v>233793</v>
      </c>
      <c r="Z2936">
        <v>91800</v>
      </c>
      <c r="AA2936" t="s">
        <v>69</v>
      </c>
      <c r="AB2936" t="s">
        <v>11568</v>
      </c>
      <c r="AC2936">
        <v>325593</v>
      </c>
    </row>
    <row r="2937" spans="1:29">
      <c r="A2937">
        <f t="shared" ca="1" si="45"/>
        <v>0.43319523587622566</v>
      </c>
      <c r="B2937" t="s">
        <v>199</v>
      </c>
      <c r="C2937">
        <v>9262870</v>
      </c>
      <c r="D2937" s="2">
        <v>42852</v>
      </c>
      <c r="E2937" t="s">
        <v>76</v>
      </c>
      <c r="F2937" t="s">
        <v>11569</v>
      </c>
      <c r="G2937">
        <v>5</v>
      </c>
      <c r="H2937" t="s">
        <v>58</v>
      </c>
      <c r="I2937" t="s">
        <v>149</v>
      </c>
      <c r="J2937">
        <v>130893</v>
      </c>
      <c r="K2937">
        <v>10</v>
      </c>
      <c r="L2937" s="2">
        <v>39630</v>
      </c>
      <c r="M2937" s="2">
        <v>43220</v>
      </c>
      <c r="N2937" t="s">
        <v>663</v>
      </c>
      <c r="O2937">
        <v>6</v>
      </c>
      <c r="P2937" t="s">
        <v>7534</v>
      </c>
      <c r="Q2937" t="s">
        <v>7535</v>
      </c>
      <c r="R2937" t="s">
        <v>401</v>
      </c>
      <c r="S2937" t="s">
        <v>85</v>
      </c>
      <c r="T2937" t="s">
        <v>68</v>
      </c>
      <c r="U2937">
        <v>2017</v>
      </c>
      <c r="V2937">
        <v>311976</v>
      </c>
      <c r="W2937" t="s">
        <v>69</v>
      </c>
      <c r="X2937" t="s">
        <v>199</v>
      </c>
      <c r="Y2937">
        <v>201275</v>
      </c>
      <c r="Z2937">
        <v>110701</v>
      </c>
      <c r="AA2937" t="s">
        <v>69</v>
      </c>
      <c r="AB2937" t="s">
        <v>11570</v>
      </c>
      <c r="AC2937">
        <v>311976</v>
      </c>
    </row>
    <row r="2938" spans="1:29">
      <c r="A2938">
        <f t="shared" ca="1" si="45"/>
        <v>0.45431136811748918</v>
      </c>
      <c r="B2938" t="s">
        <v>1525</v>
      </c>
      <c r="C2938">
        <v>9264408</v>
      </c>
      <c r="D2938" s="2">
        <v>42860</v>
      </c>
      <c r="E2938" t="s">
        <v>56</v>
      </c>
      <c r="F2938" t="s">
        <v>11571</v>
      </c>
      <c r="G2938">
        <v>5</v>
      </c>
      <c r="H2938" t="s">
        <v>58</v>
      </c>
      <c r="I2938" t="s">
        <v>1528</v>
      </c>
      <c r="J2938">
        <v>3054</v>
      </c>
      <c r="K2938">
        <v>11</v>
      </c>
      <c r="L2938" s="2">
        <v>37956</v>
      </c>
      <c r="M2938" s="2">
        <v>43951</v>
      </c>
      <c r="N2938" t="s">
        <v>6526</v>
      </c>
      <c r="O2938">
        <v>11</v>
      </c>
      <c r="P2938" t="s">
        <v>1292</v>
      </c>
      <c r="Q2938" t="s">
        <v>1293</v>
      </c>
      <c r="R2938" t="s">
        <v>555</v>
      </c>
      <c r="S2938" t="s">
        <v>67</v>
      </c>
      <c r="T2938" t="s">
        <v>68</v>
      </c>
      <c r="U2938">
        <v>2017</v>
      </c>
      <c r="V2938">
        <v>396250</v>
      </c>
      <c r="W2938" t="s">
        <v>69</v>
      </c>
      <c r="X2938" t="s">
        <v>1525</v>
      </c>
      <c r="Y2938">
        <v>250000</v>
      </c>
      <c r="Z2938">
        <v>146250</v>
      </c>
      <c r="AA2938" t="s">
        <v>69</v>
      </c>
      <c r="AB2938" t="s">
        <v>11572</v>
      </c>
      <c r="AC2938">
        <v>396250</v>
      </c>
    </row>
    <row r="2939" spans="1:29">
      <c r="A2939">
        <f t="shared" ca="1" si="45"/>
        <v>0.97933371017963489</v>
      </c>
      <c r="B2939" t="s">
        <v>303</v>
      </c>
      <c r="C2939">
        <v>9518852</v>
      </c>
      <c r="D2939" s="2">
        <v>43272</v>
      </c>
      <c r="E2939" t="s">
        <v>8126</v>
      </c>
      <c r="F2939" t="s">
        <v>11573</v>
      </c>
      <c r="G2939">
        <v>5</v>
      </c>
      <c r="H2939" t="s">
        <v>58</v>
      </c>
      <c r="I2939" t="s">
        <v>305</v>
      </c>
      <c r="J2939">
        <v>100619</v>
      </c>
      <c r="K2939">
        <v>5</v>
      </c>
      <c r="L2939" s="2">
        <v>41830</v>
      </c>
      <c r="M2939" s="2">
        <v>43646</v>
      </c>
      <c r="N2939" t="s">
        <v>8128</v>
      </c>
      <c r="O2939">
        <v>16</v>
      </c>
      <c r="P2939" t="s">
        <v>1363</v>
      </c>
      <c r="Q2939" t="s">
        <v>1364</v>
      </c>
      <c r="R2939" t="s">
        <v>149</v>
      </c>
      <c r="S2939" t="s">
        <v>85</v>
      </c>
      <c r="T2939" t="s">
        <v>68</v>
      </c>
      <c r="U2939">
        <v>2018</v>
      </c>
      <c r="V2939">
        <v>426991</v>
      </c>
      <c r="W2939" t="s">
        <v>69</v>
      </c>
      <c r="X2939" t="s">
        <v>303</v>
      </c>
      <c r="Y2939">
        <v>336109</v>
      </c>
      <c r="Z2939">
        <v>90882</v>
      </c>
      <c r="AA2939" t="s">
        <v>69</v>
      </c>
      <c r="AB2939" t="s">
        <v>11574</v>
      </c>
      <c r="AC2939">
        <v>426991</v>
      </c>
    </row>
    <row r="2940" spans="1:29">
      <c r="A2940">
        <f t="shared" ca="1" si="45"/>
        <v>0.31190581229767111</v>
      </c>
      <c r="B2940" t="s">
        <v>241</v>
      </c>
      <c r="C2940">
        <v>9513033</v>
      </c>
      <c r="D2940" s="2">
        <v>43304</v>
      </c>
      <c r="E2940" t="s">
        <v>76</v>
      </c>
      <c r="F2940" t="s">
        <v>11575</v>
      </c>
      <c r="G2940">
        <v>5</v>
      </c>
      <c r="H2940" t="s">
        <v>58</v>
      </c>
      <c r="I2940" t="s">
        <v>243</v>
      </c>
      <c r="J2940">
        <v>122863</v>
      </c>
      <c r="K2940">
        <v>6</v>
      </c>
      <c r="L2940" s="2">
        <v>42705</v>
      </c>
      <c r="M2940" s="2">
        <v>44377</v>
      </c>
      <c r="N2940" t="s">
        <v>1494</v>
      </c>
      <c r="O2940">
        <v>1</v>
      </c>
      <c r="P2940" t="s">
        <v>247</v>
      </c>
      <c r="Q2940" t="s">
        <v>248</v>
      </c>
      <c r="R2940" t="s">
        <v>249</v>
      </c>
      <c r="S2940" t="s">
        <v>729</v>
      </c>
      <c r="T2940" t="s">
        <v>68</v>
      </c>
      <c r="U2940">
        <v>2018</v>
      </c>
      <c r="V2940">
        <v>403696</v>
      </c>
      <c r="W2940" t="s">
        <v>69</v>
      </c>
      <c r="X2940" t="s">
        <v>241</v>
      </c>
      <c r="Y2940">
        <v>301644</v>
      </c>
      <c r="Z2940">
        <v>102052</v>
      </c>
      <c r="AA2940" t="s">
        <v>69</v>
      </c>
      <c r="AB2940" t="s">
        <v>11576</v>
      </c>
      <c r="AC2940">
        <v>403696</v>
      </c>
    </row>
    <row r="2941" spans="1:29">
      <c r="A2941">
        <f t="shared" ca="1" si="45"/>
        <v>0.99503178236634637</v>
      </c>
      <c r="B2941" t="s">
        <v>55</v>
      </c>
      <c r="C2941">
        <v>9418647</v>
      </c>
      <c r="D2941" s="2">
        <v>43146</v>
      </c>
      <c r="E2941" t="s">
        <v>76</v>
      </c>
      <c r="F2941" t="s">
        <v>11577</v>
      </c>
      <c r="G2941">
        <v>5</v>
      </c>
      <c r="H2941" t="s">
        <v>58</v>
      </c>
      <c r="I2941" t="s">
        <v>59</v>
      </c>
      <c r="J2941">
        <v>84288</v>
      </c>
      <c r="K2941">
        <v>5</v>
      </c>
      <c r="L2941" s="2">
        <v>41699</v>
      </c>
      <c r="M2941" s="2">
        <v>44255</v>
      </c>
      <c r="N2941" t="s">
        <v>11578</v>
      </c>
      <c r="O2941">
        <v>27</v>
      </c>
      <c r="P2941" t="s">
        <v>4190</v>
      </c>
      <c r="Q2941" t="s">
        <v>629</v>
      </c>
      <c r="R2941" t="s">
        <v>630</v>
      </c>
      <c r="S2941" t="s">
        <v>67</v>
      </c>
      <c r="T2941" t="s">
        <v>68</v>
      </c>
      <c r="U2941">
        <v>2018</v>
      </c>
      <c r="V2941">
        <v>540419</v>
      </c>
      <c r="W2941" t="s">
        <v>69</v>
      </c>
      <c r="X2941" t="s">
        <v>55</v>
      </c>
      <c r="Y2941">
        <v>460364</v>
      </c>
      <c r="Z2941">
        <v>80055</v>
      </c>
      <c r="AA2941" t="s">
        <v>69</v>
      </c>
      <c r="AB2941" t="s">
        <v>11579</v>
      </c>
      <c r="AC2941">
        <v>540419</v>
      </c>
    </row>
    <row r="2942" spans="1:29">
      <c r="A2942">
        <f t="shared" ca="1" si="45"/>
        <v>0.83998025877274807</v>
      </c>
      <c r="B2942" t="s">
        <v>199</v>
      </c>
      <c r="C2942">
        <v>9551530</v>
      </c>
      <c r="D2942" s="2">
        <v>43341</v>
      </c>
      <c r="E2942" t="s">
        <v>56</v>
      </c>
      <c r="F2942" t="s">
        <v>11580</v>
      </c>
      <c r="G2942">
        <v>5</v>
      </c>
      <c r="H2942" t="s">
        <v>58</v>
      </c>
      <c r="I2942" t="s">
        <v>149</v>
      </c>
      <c r="J2942">
        <v>181045</v>
      </c>
      <c r="K2942">
        <v>5</v>
      </c>
      <c r="L2942" s="2">
        <v>41885</v>
      </c>
      <c r="M2942" s="2">
        <v>44439</v>
      </c>
      <c r="N2942" t="s">
        <v>11581</v>
      </c>
      <c r="O2942">
        <v>31</v>
      </c>
      <c r="P2942" t="s">
        <v>6365</v>
      </c>
      <c r="Q2942" t="s">
        <v>6366</v>
      </c>
      <c r="R2942" t="s">
        <v>149</v>
      </c>
      <c r="S2942" t="s">
        <v>260</v>
      </c>
      <c r="T2942" t="s">
        <v>68</v>
      </c>
      <c r="U2942">
        <v>2018</v>
      </c>
      <c r="V2942">
        <v>721537</v>
      </c>
      <c r="W2942" t="s">
        <v>69</v>
      </c>
      <c r="X2942" t="s">
        <v>199</v>
      </c>
      <c r="Y2942">
        <v>470000</v>
      </c>
      <c r="Z2942">
        <v>251537</v>
      </c>
      <c r="AA2942" t="s">
        <v>69</v>
      </c>
      <c r="AB2942" t="s">
        <v>11582</v>
      </c>
      <c r="AC2942">
        <v>721537</v>
      </c>
    </row>
    <row r="2943" spans="1:29">
      <c r="A2943">
        <f t="shared" ca="1" si="45"/>
        <v>0.30943027467242101</v>
      </c>
      <c r="B2943" t="s">
        <v>405</v>
      </c>
      <c r="C2943">
        <v>9473040</v>
      </c>
      <c r="D2943" s="2">
        <v>43200</v>
      </c>
      <c r="E2943" t="s">
        <v>10188</v>
      </c>
      <c r="F2943" t="s">
        <v>11583</v>
      </c>
      <c r="G2943">
        <v>5</v>
      </c>
      <c r="H2943" t="s">
        <v>58</v>
      </c>
      <c r="I2943" t="s">
        <v>407</v>
      </c>
      <c r="J2943">
        <v>37836</v>
      </c>
      <c r="K2943">
        <v>4</v>
      </c>
      <c r="L2943" s="2">
        <v>42170</v>
      </c>
      <c r="M2943" s="2">
        <v>43951</v>
      </c>
      <c r="N2943" t="s">
        <v>158</v>
      </c>
      <c r="O2943">
        <v>1</v>
      </c>
      <c r="P2943" t="s">
        <v>11584</v>
      </c>
      <c r="Q2943" t="s">
        <v>8977</v>
      </c>
      <c r="R2943" t="s">
        <v>8978</v>
      </c>
      <c r="S2943" t="s">
        <v>2286</v>
      </c>
      <c r="T2943" t="s">
        <v>68</v>
      </c>
      <c r="U2943">
        <v>2018</v>
      </c>
      <c r="V2943">
        <v>335056</v>
      </c>
      <c r="W2943" t="s">
        <v>69</v>
      </c>
      <c r="X2943" t="s">
        <v>405</v>
      </c>
      <c r="Y2943">
        <v>273295</v>
      </c>
      <c r="Z2943">
        <v>61761</v>
      </c>
      <c r="AA2943" t="s">
        <v>69</v>
      </c>
      <c r="AB2943" t="s">
        <v>11585</v>
      </c>
      <c r="AC2943">
        <v>335056</v>
      </c>
    </row>
    <row r="2944" spans="1:29">
      <c r="A2944">
        <f t="shared" ca="1" si="45"/>
        <v>0.29766904663264027</v>
      </c>
      <c r="B2944" t="s">
        <v>199</v>
      </c>
      <c r="C2944">
        <v>9274820</v>
      </c>
      <c r="D2944" s="2">
        <v>42877</v>
      </c>
      <c r="E2944" t="s">
        <v>76</v>
      </c>
      <c r="F2944" t="s">
        <v>11586</v>
      </c>
      <c r="G2944">
        <v>5</v>
      </c>
      <c r="H2944" t="s">
        <v>58</v>
      </c>
      <c r="I2944" t="s">
        <v>149</v>
      </c>
      <c r="J2944">
        <v>78810</v>
      </c>
      <c r="K2944">
        <v>20</v>
      </c>
      <c r="L2944" s="2">
        <v>35977</v>
      </c>
      <c r="M2944" s="2">
        <v>43251</v>
      </c>
      <c r="N2944" t="s">
        <v>2164</v>
      </c>
      <c r="O2944">
        <v>3</v>
      </c>
      <c r="P2944" t="s">
        <v>1898</v>
      </c>
      <c r="Q2944" t="s">
        <v>543</v>
      </c>
      <c r="R2944" t="s">
        <v>205</v>
      </c>
      <c r="S2944" t="s">
        <v>260</v>
      </c>
      <c r="T2944" t="s">
        <v>68</v>
      </c>
      <c r="U2944">
        <v>2017</v>
      </c>
      <c r="V2944">
        <v>380000</v>
      </c>
      <c r="W2944" t="s">
        <v>69</v>
      </c>
      <c r="X2944" t="s">
        <v>199</v>
      </c>
      <c r="Y2944">
        <v>200000</v>
      </c>
      <c r="Z2944">
        <v>180000</v>
      </c>
      <c r="AA2944" t="s">
        <v>69</v>
      </c>
      <c r="AB2944" t="s">
        <v>11587</v>
      </c>
      <c r="AC2944">
        <v>380000</v>
      </c>
    </row>
    <row r="2945" spans="1:29">
      <c r="A2945">
        <f t="shared" ca="1" si="45"/>
        <v>0.17562718757416829</v>
      </c>
      <c r="B2945" t="s">
        <v>286</v>
      </c>
      <c r="C2945">
        <v>9418558</v>
      </c>
      <c r="D2945" s="2">
        <v>43129</v>
      </c>
      <c r="E2945" t="s">
        <v>76</v>
      </c>
      <c r="F2945" t="s">
        <v>11588</v>
      </c>
      <c r="G2945">
        <v>5</v>
      </c>
      <c r="H2945" t="s">
        <v>58</v>
      </c>
      <c r="I2945" t="s">
        <v>289</v>
      </c>
      <c r="J2945">
        <v>74856</v>
      </c>
      <c r="K2945">
        <v>10</v>
      </c>
      <c r="L2945" s="2">
        <v>39479</v>
      </c>
      <c r="M2945" s="2">
        <v>44227</v>
      </c>
      <c r="N2945" t="s">
        <v>1096</v>
      </c>
      <c r="O2945">
        <v>1</v>
      </c>
      <c r="P2945" t="s">
        <v>9135</v>
      </c>
      <c r="Q2945" t="s">
        <v>4179</v>
      </c>
      <c r="R2945" t="s">
        <v>1837</v>
      </c>
      <c r="S2945" t="s">
        <v>85</v>
      </c>
      <c r="T2945" t="s">
        <v>68</v>
      </c>
      <c r="U2945">
        <v>2018</v>
      </c>
      <c r="V2945">
        <v>364704</v>
      </c>
      <c r="W2945" t="s">
        <v>69</v>
      </c>
      <c r="X2945" t="s">
        <v>286</v>
      </c>
      <c r="Y2945">
        <v>250000</v>
      </c>
      <c r="Z2945">
        <v>114704</v>
      </c>
      <c r="AA2945" t="s">
        <v>69</v>
      </c>
      <c r="AB2945" t="s">
        <v>11589</v>
      </c>
      <c r="AC2945">
        <v>364704</v>
      </c>
    </row>
    <row r="2946" spans="1:29">
      <c r="A2946">
        <f t="shared" ref="A2946:A3009" ca="1" si="46">RAND()</f>
        <v>3.9995132315562287E-3</v>
      </c>
      <c r="B2946" t="s">
        <v>199</v>
      </c>
      <c r="C2946">
        <v>9272851</v>
      </c>
      <c r="D2946" s="2">
        <v>42874</v>
      </c>
      <c r="E2946" t="s">
        <v>76</v>
      </c>
      <c r="F2946" t="s">
        <v>11590</v>
      </c>
      <c r="G2946">
        <v>5</v>
      </c>
      <c r="H2946" t="s">
        <v>58</v>
      </c>
      <c r="I2946" t="s">
        <v>149</v>
      </c>
      <c r="J2946">
        <v>177910</v>
      </c>
      <c r="K2946">
        <v>5</v>
      </c>
      <c r="L2946" s="2">
        <v>41471</v>
      </c>
      <c r="M2946" s="2">
        <v>43343</v>
      </c>
      <c r="N2946" t="s">
        <v>726</v>
      </c>
      <c r="O2946">
        <v>7</v>
      </c>
      <c r="P2946" t="s">
        <v>875</v>
      </c>
      <c r="Q2946" t="s">
        <v>472</v>
      </c>
      <c r="R2946" t="s">
        <v>311</v>
      </c>
      <c r="S2946" t="s">
        <v>473</v>
      </c>
      <c r="T2946" t="s">
        <v>68</v>
      </c>
      <c r="U2946">
        <v>2017</v>
      </c>
      <c r="V2946">
        <v>361050</v>
      </c>
      <c r="W2946" t="s">
        <v>69</v>
      </c>
      <c r="X2946" t="s">
        <v>199</v>
      </c>
      <c r="Y2946">
        <v>207500</v>
      </c>
      <c r="Z2946">
        <v>153550</v>
      </c>
      <c r="AA2946" t="s">
        <v>69</v>
      </c>
      <c r="AB2946" t="s">
        <v>11591</v>
      </c>
      <c r="AC2946">
        <v>361050</v>
      </c>
    </row>
    <row r="2947" spans="1:29">
      <c r="A2947">
        <f t="shared" ca="1" si="46"/>
        <v>0.11783269042134525</v>
      </c>
      <c r="B2947" t="s">
        <v>303</v>
      </c>
      <c r="C2947">
        <v>9534614</v>
      </c>
      <c r="D2947" s="2">
        <v>43314</v>
      </c>
      <c r="E2947" t="s">
        <v>7300</v>
      </c>
      <c r="F2947" t="s">
        <v>11592</v>
      </c>
      <c r="G2947">
        <v>5</v>
      </c>
      <c r="H2947" t="s">
        <v>58</v>
      </c>
      <c r="I2947" t="s">
        <v>305</v>
      </c>
      <c r="J2947">
        <v>112283</v>
      </c>
      <c r="K2947">
        <v>3</v>
      </c>
      <c r="L2947" s="2">
        <v>42629</v>
      </c>
      <c r="M2947" s="2">
        <v>44043</v>
      </c>
      <c r="N2947" t="s">
        <v>7302</v>
      </c>
      <c r="O2947">
        <v>7</v>
      </c>
      <c r="P2947" t="s">
        <v>7664</v>
      </c>
      <c r="Q2947" t="s">
        <v>472</v>
      </c>
      <c r="R2947" t="s">
        <v>311</v>
      </c>
      <c r="S2947" t="s">
        <v>260</v>
      </c>
      <c r="T2947" t="s">
        <v>68</v>
      </c>
      <c r="U2947">
        <v>2018</v>
      </c>
      <c r="V2947">
        <v>430461</v>
      </c>
      <c r="W2947" t="s">
        <v>69</v>
      </c>
      <c r="X2947" t="s">
        <v>303</v>
      </c>
      <c r="Y2947">
        <v>261605</v>
      </c>
      <c r="Z2947">
        <v>168856</v>
      </c>
      <c r="AA2947" t="s">
        <v>69</v>
      </c>
      <c r="AB2947" t="s">
        <v>11593</v>
      </c>
      <c r="AC2947">
        <v>430461</v>
      </c>
    </row>
    <row r="2948" spans="1:29">
      <c r="A2948">
        <f t="shared" ca="1" si="46"/>
        <v>4.9443982673589959E-2</v>
      </c>
      <c r="B2948" t="s">
        <v>241</v>
      </c>
      <c r="C2948">
        <v>9515038</v>
      </c>
      <c r="D2948" s="2">
        <v>43245</v>
      </c>
      <c r="E2948" t="s">
        <v>56</v>
      </c>
      <c r="F2948" t="s">
        <v>11594</v>
      </c>
      <c r="G2948">
        <v>5</v>
      </c>
      <c r="H2948" t="s">
        <v>58</v>
      </c>
      <c r="I2948" t="s">
        <v>243</v>
      </c>
      <c r="J2948">
        <v>96119</v>
      </c>
      <c r="K2948">
        <v>8</v>
      </c>
      <c r="L2948" s="2">
        <v>39923</v>
      </c>
      <c r="M2948" s="2">
        <v>44012</v>
      </c>
      <c r="N2948" t="s">
        <v>306</v>
      </c>
      <c r="O2948">
        <v>30</v>
      </c>
      <c r="P2948" t="s">
        <v>1180</v>
      </c>
      <c r="Q2948" t="s">
        <v>1091</v>
      </c>
      <c r="R2948" t="s">
        <v>149</v>
      </c>
      <c r="S2948" t="s">
        <v>473</v>
      </c>
      <c r="T2948" t="s">
        <v>68</v>
      </c>
      <c r="U2948">
        <v>2018</v>
      </c>
      <c r="V2948">
        <v>437500</v>
      </c>
      <c r="W2948" t="s">
        <v>69</v>
      </c>
      <c r="X2948" t="s">
        <v>241</v>
      </c>
      <c r="Y2948">
        <v>250000</v>
      </c>
      <c r="Z2948">
        <v>187500</v>
      </c>
      <c r="AA2948" t="s">
        <v>69</v>
      </c>
      <c r="AB2948" t="s">
        <v>11595</v>
      </c>
      <c r="AC2948">
        <v>437500</v>
      </c>
    </row>
    <row r="2949" spans="1:29">
      <c r="A2949">
        <f t="shared" ca="1" si="46"/>
        <v>0.83304015687862365</v>
      </c>
      <c r="B2949" t="s">
        <v>3057</v>
      </c>
      <c r="C2949">
        <v>9492767</v>
      </c>
      <c r="D2949" s="2">
        <v>43250</v>
      </c>
      <c r="E2949" t="s">
        <v>211</v>
      </c>
      <c r="F2949" t="s">
        <v>11596</v>
      </c>
      <c r="G2949">
        <v>5</v>
      </c>
      <c r="H2949" t="s">
        <v>58</v>
      </c>
      <c r="I2949" t="s">
        <v>3060</v>
      </c>
      <c r="J2949">
        <v>9081</v>
      </c>
      <c r="K2949">
        <v>3</v>
      </c>
      <c r="L2949" s="2">
        <v>42522</v>
      </c>
      <c r="M2949" s="2">
        <v>43982</v>
      </c>
      <c r="N2949" t="s">
        <v>11597</v>
      </c>
      <c r="O2949">
        <v>11</v>
      </c>
      <c r="P2949" t="s">
        <v>11598</v>
      </c>
      <c r="Q2949" t="s">
        <v>533</v>
      </c>
      <c r="R2949" t="s">
        <v>149</v>
      </c>
      <c r="S2949" t="s">
        <v>473</v>
      </c>
      <c r="T2949" t="s">
        <v>68</v>
      </c>
      <c r="U2949">
        <v>2018</v>
      </c>
      <c r="V2949">
        <v>364958</v>
      </c>
      <c r="W2949" t="s">
        <v>69</v>
      </c>
      <c r="X2949" t="s">
        <v>3057</v>
      </c>
      <c r="Y2949">
        <v>346216</v>
      </c>
      <c r="Z2949">
        <v>163675</v>
      </c>
      <c r="AA2949" t="s">
        <v>69</v>
      </c>
      <c r="AB2949" t="s">
        <v>11599</v>
      </c>
      <c r="AC2949">
        <v>364958</v>
      </c>
    </row>
    <row r="2950" spans="1:29">
      <c r="A2950">
        <f t="shared" ca="1" si="46"/>
        <v>0.78383960839166489</v>
      </c>
      <c r="B2950" t="s">
        <v>127</v>
      </c>
      <c r="C2950">
        <v>9260944</v>
      </c>
      <c r="D2950" s="2">
        <v>42874</v>
      </c>
      <c r="E2950" t="s">
        <v>1202</v>
      </c>
      <c r="F2950" t="s">
        <v>11600</v>
      </c>
      <c r="G2950">
        <v>5</v>
      </c>
      <c r="H2950" t="s">
        <v>58</v>
      </c>
      <c r="I2950" t="s">
        <v>130</v>
      </c>
      <c r="J2950">
        <v>105397</v>
      </c>
      <c r="K2950">
        <v>4</v>
      </c>
      <c r="L2950" s="2">
        <v>41897</v>
      </c>
      <c r="M2950" s="2">
        <v>43251</v>
      </c>
      <c r="N2950" t="s">
        <v>1204</v>
      </c>
      <c r="O2950">
        <v>12</v>
      </c>
      <c r="P2950" t="s">
        <v>2215</v>
      </c>
      <c r="Q2950" t="s">
        <v>217</v>
      </c>
      <c r="R2950" t="s">
        <v>120</v>
      </c>
      <c r="S2950" t="s">
        <v>948</v>
      </c>
      <c r="T2950" t="s">
        <v>68</v>
      </c>
      <c r="U2950">
        <v>2017</v>
      </c>
      <c r="V2950">
        <v>339000</v>
      </c>
      <c r="W2950" t="s">
        <v>69</v>
      </c>
      <c r="X2950" t="s">
        <v>127</v>
      </c>
      <c r="Y2950">
        <v>200000</v>
      </c>
      <c r="Z2950">
        <v>139000</v>
      </c>
      <c r="AA2950" t="s">
        <v>69</v>
      </c>
      <c r="AB2950" t="s">
        <v>11601</v>
      </c>
      <c r="AC2950">
        <v>339000</v>
      </c>
    </row>
    <row r="2951" spans="1:29">
      <c r="A2951">
        <f t="shared" ca="1" si="46"/>
        <v>0.33671584164400625</v>
      </c>
      <c r="B2951" t="s">
        <v>199</v>
      </c>
      <c r="C2951">
        <v>9328028</v>
      </c>
      <c r="D2951" s="2">
        <v>42950</v>
      </c>
      <c r="E2951" t="s">
        <v>377</v>
      </c>
      <c r="F2951" t="s">
        <v>11602</v>
      </c>
      <c r="G2951">
        <v>5</v>
      </c>
      <c r="H2951" t="s">
        <v>58</v>
      </c>
      <c r="I2951" t="s">
        <v>149</v>
      </c>
      <c r="J2951">
        <v>190122</v>
      </c>
      <c r="K2951">
        <v>4</v>
      </c>
      <c r="L2951" s="2">
        <v>41898</v>
      </c>
      <c r="M2951" s="2">
        <v>43708</v>
      </c>
      <c r="N2951" t="s">
        <v>379</v>
      </c>
      <c r="O2951">
        <v>7</v>
      </c>
      <c r="P2951" t="s">
        <v>11603</v>
      </c>
      <c r="Q2951" t="s">
        <v>190</v>
      </c>
      <c r="R2951" t="s">
        <v>191</v>
      </c>
      <c r="S2951" t="s">
        <v>260</v>
      </c>
      <c r="T2951" t="s">
        <v>68</v>
      </c>
      <c r="U2951">
        <v>2017</v>
      </c>
      <c r="V2951">
        <v>571080</v>
      </c>
      <c r="W2951" t="s">
        <v>69</v>
      </c>
      <c r="X2951" t="s">
        <v>199</v>
      </c>
      <c r="Y2951">
        <v>360282</v>
      </c>
      <c r="Z2951">
        <v>210798</v>
      </c>
      <c r="AA2951" t="s">
        <v>69</v>
      </c>
      <c r="AB2951" t="s">
        <v>11604</v>
      </c>
      <c r="AC2951">
        <v>571080</v>
      </c>
    </row>
    <row r="2952" spans="1:29">
      <c r="A2952">
        <f t="shared" ca="1" si="46"/>
        <v>0.82870690541168235</v>
      </c>
      <c r="B2952" t="s">
        <v>241</v>
      </c>
      <c r="C2952">
        <v>9302517</v>
      </c>
      <c r="D2952" s="2">
        <v>42885</v>
      </c>
      <c r="E2952" t="s">
        <v>76</v>
      </c>
      <c r="F2952" t="s">
        <v>11605</v>
      </c>
      <c r="G2952">
        <v>5</v>
      </c>
      <c r="H2952" t="s">
        <v>58</v>
      </c>
      <c r="I2952" t="s">
        <v>243</v>
      </c>
      <c r="J2952">
        <v>116205</v>
      </c>
      <c r="K2952">
        <v>5</v>
      </c>
      <c r="L2952" s="2">
        <v>41518</v>
      </c>
      <c r="M2952" s="2">
        <v>43830</v>
      </c>
      <c r="N2952" t="s">
        <v>7466</v>
      </c>
      <c r="O2952">
        <v>2</v>
      </c>
      <c r="P2952" t="s">
        <v>2397</v>
      </c>
      <c r="Q2952" t="s">
        <v>2398</v>
      </c>
      <c r="R2952" t="s">
        <v>2051</v>
      </c>
      <c r="S2952" t="s">
        <v>67</v>
      </c>
      <c r="T2952" t="s">
        <v>68</v>
      </c>
      <c r="U2952">
        <v>2017</v>
      </c>
      <c r="V2952">
        <v>376250</v>
      </c>
      <c r="W2952" t="s">
        <v>69</v>
      </c>
      <c r="X2952" t="s">
        <v>241</v>
      </c>
      <c r="Y2952">
        <v>250000</v>
      </c>
      <c r="Z2952">
        <v>126250</v>
      </c>
      <c r="AA2952" t="s">
        <v>69</v>
      </c>
      <c r="AB2952" t="s">
        <v>11606</v>
      </c>
      <c r="AC2952">
        <v>376250</v>
      </c>
    </row>
    <row r="2953" spans="1:29">
      <c r="A2953">
        <f t="shared" ca="1" si="46"/>
        <v>0.58964357471096651</v>
      </c>
      <c r="B2953" t="s">
        <v>254</v>
      </c>
      <c r="C2953">
        <v>9531394</v>
      </c>
      <c r="D2953" s="2">
        <v>43305</v>
      </c>
      <c r="E2953" t="s">
        <v>56</v>
      </c>
      <c r="F2953" t="s">
        <v>11607</v>
      </c>
      <c r="G2953">
        <v>5</v>
      </c>
      <c r="H2953" t="s">
        <v>58</v>
      </c>
      <c r="I2953" t="s">
        <v>256</v>
      </c>
      <c r="J2953">
        <v>113961</v>
      </c>
      <c r="K2953">
        <v>4</v>
      </c>
      <c r="L2953" s="2">
        <v>42248</v>
      </c>
      <c r="M2953" s="2">
        <v>44043</v>
      </c>
      <c r="N2953" t="s">
        <v>388</v>
      </c>
      <c r="O2953">
        <v>1</v>
      </c>
      <c r="P2953" t="s">
        <v>247</v>
      </c>
      <c r="Q2953" t="s">
        <v>248</v>
      </c>
      <c r="R2953" t="s">
        <v>249</v>
      </c>
      <c r="S2953" t="s">
        <v>67</v>
      </c>
      <c r="T2953" t="s">
        <v>68</v>
      </c>
      <c r="U2953">
        <v>2018</v>
      </c>
      <c r="V2953">
        <v>298376</v>
      </c>
      <c r="W2953" t="s">
        <v>69</v>
      </c>
      <c r="X2953" t="s">
        <v>254</v>
      </c>
      <c r="Y2953">
        <v>204000</v>
      </c>
      <c r="Z2953">
        <v>94376</v>
      </c>
      <c r="AA2953" t="s">
        <v>69</v>
      </c>
      <c r="AB2953" t="s">
        <v>11608</v>
      </c>
      <c r="AC2953">
        <v>298376</v>
      </c>
    </row>
    <row r="2954" spans="1:29">
      <c r="A2954">
        <f t="shared" ca="1" si="46"/>
        <v>0.69627305827510044</v>
      </c>
      <c r="B2954" t="s">
        <v>55</v>
      </c>
      <c r="C2954">
        <v>9207795</v>
      </c>
      <c r="D2954" s="2">
        <v>42748</v>
      </c>
      <c r="E2954" t="s">
        <v>76</v>
      </c>
      <c r="F2954" t="s">
        <v>11609</v>
      </c>
      <c r="G2954">
        <v>5</v>
      </c>
      <c r="H2954" t="s">
        <v>58</v>
      </c>
      <c r="I2954" t="s">
        <v>59</v>
      </c>
      <c r="J2954">
        <v>80586</v>
      </c>
      <c r="K2954">
        <v>5</v>
      </c>
      <c r="L2954" s="2">
        <v>41320</v>
      </c>
      <c r="M2954" s="2">
        <v>43131</v>
      </c>
      <c r="N2954" t="s">
        <v>5736</v>
      </c>
      <c r="O2954">
        <v>50</v>
      </c>
      <c r="P2954" t="s">
        <v>4246</v>
      </c>
      <c r="Q2954" t="s">
        <v>4247</v>
      </c>
      <c r="R2954" t="s">
        <v>149</v>
      </c>
      <c r="S2954" t="s">
        <v>260</v>
      </c>
      <c r="T2954" t="s">
        <v>68</v>
      </c>
      <c r="U2954">
        <v>2017</v>
      </c>
      <c r="V2954">
        <v>451774</v>
      </c>
      <c r="W2954" t="s">
        <v>69</v>
      </c>
      <c r="X2954" t="s">
        <v>55</v>
      </c>
      <c r="Y2954">
        <v>232873</v>
      </c>
      <c r="Z2954">
        <v>218901</v>
      </c>
      <c r="AA2954" t="s">
        <v>69</v>
      </c>
      <c r="AB2954" t="s">
        <v>11610</v>
      </c>
      <c r="AC2954">
        <v>451774</v>
      </c>
    </row>
    <row r="2955" spans="1:29">
      <c r="A2955">
        <f t="shared" ca="1" si="46"/>
        <v>0.81657410337421499</v>
      </c>
      <c r="B2955" t="s">
        <v>254</v>
      </c>
      <c r="C2955">
        <v>9332458</v>
      </c>
      <c r="D2955" s="2">
        <v>42973</v>
      </c>
      <c r="E2955" t="s">
        <v>76</v>
      </c>
      <c r="F2955" t="s">
        <v>11611</v>
      </c>
      <c r="G2955">
        <v>5</v>
      </c>
      <c r="H2955" t="s">
        <v>58</v>
      </c>
      <c r="I2955" t="s">
        <v>256</v>
      </c>
      <c r="J2955">
        <v>111066</v>
      </c>
      <c r="K2955">
        <v>4</v>
      </c>
      <c r="L2955" s="2">
        <v>41883</v>
      </c>
      <c r="M2955" s="2">
        <v>43708</v>
      </c>
      <c r="N2955" t="s">
        <v>6502</v>
      </c>
      <c r="O2955">
        <v>7</v>
      </c>
      <c r="P2955" t="s">
        <v>1729</v>
      </c>
      <c r="Q2955" t="s">
        <v>65</v>
      </c>
      <c r="R2955" t="s">
        <v>66</v>
      </c>
      <c r="S2955" t="s">
        <v>729</v>
      </c>
      <c r="T2955" t="s">
        <v>68</v>
      </c>
      <c r="U2955">
        <v>2017</v>
      </c>
      <c r="V2955">
        <v>291650</v>
      </c>
      <c r="W2955" t="s">
        <v>69</v>
      </c>
      <c r="X2955" t="s">
        <v>254</v>
      </c>
      <c r="Y2955">
        <v>190000</v>
      </c>
      <c r="Z2955">
        <v>101650</v>
      </c>
      <c r="AA2955" t="s">
        <v>69</v>
      </c>
      <c r="AB2955" t="s">
        <v>11612</v>
      </c>
      <c r="AC2955">
        <v>291650</v>
      </c>
    </row>
    <row r="2956" spans="1:29">
      <c r="A2956">
        <f t="shared" ca="1" si="46"/>
        <v>0.17593851309771336</v>
      </c>
      <c r="B2956" t="s">
        <v>241</v>
      </c>
      <c r="C2956">
        <v>9417045</v>
      </c>
      <c r="D2956" s="2">
        <v>43153</v>
      </c>
      <c r="E2956" t="s">
        <v>56</v>
      </c>
      <c r="F2956" t="s">
        <v>11613</v>
      </c>
      <c r="G2956">
        <v>5</v>
      </c>
      <c r="H2956" t="s">
        <v>58</v>
      </c>
      <c r="I2956" t="s">
        <v>243</v>
      </c>
      <c r="J2956">
        <v>122843</v>
      </c>
      <c r="K2956">
        <v>4</v>
      </c>
      <c r="L2956" s="2">
        <v>42036</v>
      </c>
      <c r="M2956" s="2">
        <v>43861</v>
      </c>
      <c r="N2956" t="s">
        <v>1494</v>
      </c>
      <c r="O2956">
        <v>3</v>
      </c>
      <c r="P2956" t="s">
        <v>542</v>
      </c>
      <c r="Q2956" t="s">
        <v>543</v>
      </c>
      <c r="R2956" t="s">
        <v>205</v>
      </c>
      <c r="S2956" t="s">
        <v>67</v>
      </c>
      <c r="T2956" t="s">
        <v>68</v>
      </c>
      <c r="U2956">
        <v>2018</v>
      </c>
      <c r="V2956">
        <v>687311</v>
      </c>
      <c r="W2956" t="s">
        <v>69</v>
      </c>
      <c r="X2956" t="s">
        <v>241</v>
      </c>
      <c r="Y2956">
        <v>479411</v>
      </c>
      <c r="Z2956">
        <v>207900</v>
      </c>
      <c r="AA2956" t="s">
        <v>69</v>
      </c>
      <c r="AB2956" t="s">
        <v>11614</v>
      </c>
      <c r="AC2956">
        <v>687311</v>
      </c>
    </row>
    <row r="2957" spans="1:29">
      <c r="A2957">
        <f t="shared" ca="1" si="46"/>
        <v>0.53742290083037214</v>
      </c>
      <c r="B2957" t="s">
        <v>199</v>
      </c>
      <c r="C2957">
        <v>9269529</v>
      </c>
      <c r="D2957" s="2">
        <v>42852</v>
      </c>
      <c r="E2957" t="s">
        <v>11615</v>
      </c>
      <c r="F2957" t="s">
        <v>11616</v>
      </c>
      <c r="G2957">
        <v>5</v>
      </c>
      <c r="H2957" t="s">
        <v>58</v>
      </c>
      <c r="I2957" t="s">
        <v>149</v>
      </c>
      <c r="J2957">
        <v>195904</v>
      </c>
      <c r="K2957">
        <v>3</v>
      </c>
      <c r="L2957" s="2">
        <v>42139</v>
      </c>
      <c r="M2957" s="2">
        <v>43220</v>
      </c>
      <c r="N2957" t="s">
        <v>3327</v>
      </c>
      <c r="O2957">
        <v>4</v>
      </c>
      <c r="P2957" t="s">
        <v>444</v>
      </c>
      <c r="Q2957" t="s">
        <v>445</v>
      </c>
      <c r="R2957" t="s">
        <v>149</v>
      </c>
      <c r="S2957" t="s">
        <v>67</v>
      </c>
      <c r="T2957" t="s">
        <v>68</v>
      </c>
      <c r="U2957">
        <v>2017</v>
      </c>
      <c r="V2957">
        <v>555499</v>
      </c>
      <c r="W2957" t="s">
        <v>69</v>
      </c>
      <c r="X2957" t="s">
        <v>199</v>
      </c>
      <c r="Y2957">
        <v>353821</v>
      </c>
      <c r="Z2957">
        <v>201678</v>
      </c>
      <c r="AA2957" t="s">
        <v>69</v>
      </c>
      <c r="AB2957" t="s">
        <v>11617</v>
      </c>
      <c r="AC2957">
        <v>555499</v>
      </c>
    </row>
    <row r="2958" spans="1:29">
      <c r="A2958">
        <f t="shared" ca="1" si="46"/>
        <v>0.47890330392602187</v>
      </c>
      <c r="B2958" t="s">
        <v>199</v>
      </c>
      <c r="C2958">
        <v>9197967</v>
      </c>
      <c r="D2958" s="2">
        <v>42726</v>
      </c>
      <c r="E2958" t="s">
        <v>56</v>
      </c>
      <c r="F2958" t="s">
        <v>11618</v>
      </c>
      <c r="G2958">
        <v>5</v>
      </c>
      <c r="H2958" t="s">
        <v>58</v>
      </c>
      <c r="I2958" t="s">
        <v>149</v>
      </c>
      <c r="J2958">
        <v>177736</v>
      </c>
      <c r="K2958">
        <v>3</v>
      </c>
      <c r="L2958" s="2">
        <v>42005</v>
      </c>
      <c r="M2958" s="2">
        <v>44196</v>
      </c>
      <c r="N2958" t="s">
        <v>1657</v>
      </c>
      <c r="O2958">
        <v>7</v>
      </c>
      <c r="P2958" t="s">
        <v>259</v>
      </c>
      <c r="Q2958" t="s">
        <v>190</v>
      </c>
      <c r="R2958" t="s">
        <v>191</v>
      </c>
      <c r="S2958" t="s">
        <v>260</v>
      </c>
      <c r="T2958" t="s">
        <v>68</v>
      </c>
      <c r="U2958">
        <v>2017</v>
      </c>
      <c r="V2958">
        <v>612024</v>
      </c>
      <c r="W2958" t="s">
        <v>69</v>
      </c>
      <c r="X2958" t="s">
        <v>199</v>
      </c>
      <c r="Y2958">
        <v>393061</v>
      </c>
      <c r="Z2958">
        <v>218963</v>
      </c>
      <c r="AA2958" t="s">
        <v>69</v>
      </c>
      <c r="AB2958" t="s">
        <v>11619</v>
      </c>
      <c r="AC2958">
        <v>612024</v>
      </c>
    </row>
    <row r="2959" spans="1:29">
      <c r="A2959">
        <f t="shared" ca="1" si="46"/>
        <v>0.2823761046751585</v>
      </c>
      <c r="B2959" t="s">
        <v>303</v>
      </c>
      <c r="C2959">
        <v>9554891</v>
      </c>
      <c r="D2959" s="2">
        <v>43334</v>
      </c>
      <c r="E2959" t="s">
        <v>56</v>
      </c>
      <c r="F2959" t="s">
        <v>11620</v>
      </c>
      <c r="G2959">
        <v>5</v>
      </c>
      <c r="H2959" t="s">
        <v>58</v>
      </c>
      <c r="I2959" t="s">
        <v>305</v>
      </c>
      <c r="J2959">
        <v>104936</v>
      </c>
      <c r="K2959">
        <v>4</v>
      </c>
      <c r="L2959" s="2">
        <v>42271</v>
      </c>
      <c r="M2959" s="2">
        <v>44074</v>
      </c>
      <c r="N2959" t="s">
        <v>1153</v>
      </c>
      <c r="O2959">
        <v>7</v>
      </c>
      <c r="P2959" t="s">
        <v>3721</v>
      </c>
      <c r="Q2959" t="s">
        <v>190</v>
      </c>
      <c r="R2959" t="s">
        <v>191</v>
      </c>
      <c r="S2959" t="s">
        <v>473</v>
      </c>
      <c r="T2959" t="s">
        <v>68</v>
      </c>
      <c r="U2959">
        <v>2018</v>
      </c>
      <c r="V2959">
        <v>296126</v>
      </c>
      <c r="W2959" t="s">
        <v>69</v>
      </c>
      <c r="X2959" t="s">
        <v>303</v>
      </c>
      <c r="Y2959">
        <v>222292</v>
      </c>
      <c r="Z2959">
        <v>73834</v>
      </c>
      <c r="AA2959" t="s">
        <v>69</v>
      </c>
      <c r="AB2959" t="s">
        <v>11621</v>
      </c>
      <c r="AC2959">
        <v>296126</v>
      </c>
    </row>
    <row r="2960" spans="1:29">
      <c r="A2960">
        <f t="shared" ca="1" si="46"/>
        <v>0.8701693495439996</v>
      </c>
      <c r="B2960" t="s">
        <v>75</v>
      </c>
      <c r="C2960">
        <v>9304944</v>
      </c>
      <c r="D2960" s="2">
        <v>42923</v>
      </c>
      <c r="E2960" t="s">
        <v>76</v>
      </c>
      <c r="F2960" t="s">
        <v>11622</v>
      </c>
      <c r="G2960">
        <v>5</v>
      </c>
      <c r="H2960" t="s">
        <v>58</v>
      </c>
      <c r="I2960" t="s">
        <v>78</v>
      </c>
      <c r="J2960">
        <v>42890</v>
      </c>
      <c r="K2960">
        <v>5</v>
      </c>
      <c r="L2960" s="2">
        <v>41518</v>
      </c>
      <c r="M2960" s="2">
        <v>44012</v>
      </c>
      <c r="N2960" t="s">
        <v>529</v>
      </c>
      <c r="O2960">
        <v>14</v>
      </c>
      <c r="P2960" t="s">
        <v>270</v>
      </c>
      <c r="Q2960" t="s">
        <v>271</v>
      </c>
      <c r="R2960" t="s">
        <v>176</v>
      </c>
      <c r="S2960" t="s">
        <v>67</v>
      </c>
      <c r="T2960" t="s">
        <v>68</v>
      </c>
      <c r="U2960">
        <v>2017</v>
      </c>
      <c r="V2960">
        <v>310000</v>
      </c>
      <c r="W2960" t="s">
        <v>69</v>
      </c>
      <c r="X2960" t="s">
        <v>75</v>
      </c>
      <c r="Y2960">
        <v>200000</v>
      </c>
      <c r="Z2960">
        <v>110000</v>
      </c>
      <c r="AA2960" t="s">
        <v>69</v>
      </c>
      <c r="AB2960" t="s">
        <v>11623</v>
      </c>
      <c r="AC2960">
        <v>310000</v>
      </c>
    </row>
    <row r="2961" spans="1:29">
      <c r="A2961">
        <f t="shared" ca="1" si="46"/>
        <v>0.22232023015714686</v>
      </c>
      <c r="B2961" t="s">
        <v>254</v>
      </c>
      <c r="C2961">
        <v>9517915</v>
      </c>
      <c r="D2961" s="2">
        <v>43287</v>
      </c>
      <c r="E2961" t="s">
        <v>56</v>
      </c>
      <c r="F2961" t="s">
        <v>11624</v>
      </c>
      <c r="G2961">
        <v>5</v>
      </c>
      <c r="H2961" t="s">
        <v>58</v>
      </c>
      <c r="I2961" t="s">
        <v>256</v>
      </c>
      <c r="J2961">
        <v>93341</v>
      </c>
      <c r="K2961">
        <v>9</v>
      </c>
      <c r="L2961" s="2">
        <v>40360</v>
      </c>
      <c r="M2961" s="2">
        <v>43646</v>
      </c>
      <c r="N2961" t="s">
        <v>1675</v>
      </c>
      <c r="O2961">
        <v>3</v>
      </c>
      <c r="P2961" t="s">
        <v>882</v>
      </c>
      <c r="Q2961" t="s">
        <v>883</v>
      </c>
      <c r="R2961" t="s">
        <v>884</v>
      </c>
      <c r="S2961" t="s">
        <v>67</v>
      </c>
      <c r="T2961" t="s">
        <v>68</v>
      </c>
      <c r="U2961">
        <v>2018</v>
      </c>
      <c r="V2961">
        <v>346320</v>
      </c>
      <c r="W2961" t="s">
        <v>69</v>
      </c>
      <c r="X2961" t="s">
        <v>254</v>
      </c>
      <c r="Y2961">
        <v>208000</v>
      </c>
      <c r="Z2961">
        <v>138320</v>
      </c>
      <c r="AA2961" t="s">
        <v>69</v>
      </c>
      <c r="AB2961" t="s">
        <v>11625</v>
      </c>
      <c r="AC2961">
        <v>346320</v>
      </c>
    </row>
    <row r="2962" spans="1:29">
      <c r="A2962">
        <f t="shared" ca="1" si="46"/>
        <v>0.76551543282947676</v>
      </c>
      <c r="B2962" t="s">
        <v>199</v>
      </c>
      <c r="C2962">
        <v>9321164</v>
      </c>
      <c r="D2962" s="2">
        <v>42944</v>
      </c>
      <c r="E2962" t="s">
        <v>76</v>
      </c>
      <c r="F2962" t="s">
        <v>11626</v>
      </c>
      <c r="G2962">
        <v>5</v>
      </c>
      <c r="H2962" t="s">
        <v>58</v>
      </c>
      <c r="I2962" t="s">
        <v>149</v>
      </c>
      <c r="J2962">
        <v>37156</v>
      </c>
      <c r="K2962">
        <v>27</v>
      </c>
      <c r="L2962" s="2">
        <v>30864</v>
      </c>
      <c r="M2962" s="2">
        <v>43708</v>
      </c>
      <c r="N2962" t="s">
        <v>9150</v>
      </c>
      <c r="O2962">
        <v>1</v>
      </c>
      <c r="P2962" t="s">
        <v>583</v>
      </c>
      <c r="Q2962" t="s">
        <v>584</v>
      </c>
      <c r="R2962" t="s">
        <v>585</v>
      </c>
      <c r="S2962" t="s">
        <v>67</v>
      </c>
      <c r="T2962" t="s">
        <v>68</v>
      </c>
      <c r="U2962">
        <v>2017</v>
      </c>
      <c r="V2962">
        <v>231385</v>
      </c>
      <c r="W2962" t="s">
        <v>69</v>
      </c>
      <c r="X2962" t="s">
        <v>199</v>
      </c>
      <c r="Y2962">
        <v>177022</v>
      </c>
      <c r="Z2962">
        <v>54363</v>
      </c>
      <c r="AA2962" t="s">
        <v>69</v>
      </c>
      <c r="AB2962" t="s">
        <v>11627</v>
      </c>
      <c r="AC2962">
        <v>231385</v>
      </c>
    </row>
    <row r="2963" spans="1:29">
      <c r="A2963">
        <f t="shared" ca="1" si="46"/>
        <v>0.59993467959826452</v>
      </c>
      <c r="B2963" t="s">
        <v>405</v>
      </c>
      <c r="C2963">
        <v>9856828</v>
      </c>
      <c r="D2963" s="2">
        <v>43515</v>
      </c>
      <c r="E2963" t="s">
        <v>3453</v>
      </c>
      <c r="F2963" t="s">
        <v>11628</v>
      </c>
      <c r="G2963">
        <v>6</v>
      </c>
      <c r="H2963" t="s">
        <v>58</v>
      </c>
      <c r="I2963" t="s">
        <v>407</v>
      </c>
      <c r="J2963">
        <v>36445</v>
      </c>
      <c r="K2963">
        <v>7</v>
      </c>
      <c r="L2963" s="2">
        <v>41487</v>
      </c>
      <c r="M2963" s="2">
        <v>43677</v>
      </c>
      <c r="N2963" t="s">
        <v>11481</v>
      </c>
      <c r="O2963">
        <v>14</v>
      </c>
      <c r="P2963" t="s">
        <v>1038</v>
      </c>
      <c r="Q2963" t="s">
        <v>1039</v>
      </c>
      <c r="R2963" t="s">
        <v>120</v>
      </c>
      <c r="S2963" t="s">
        <v>121</v>
      </c>
      <c r="T2963" t="s">
        <v>68</v>
      </c>
      <c r="U2963">
        <v>2017</v>
      </c>
      <c r="V2963">
        <v>211630</v>
      </c>
      <c r="W2963" t="s">
        <v>69</v>
      </c>
      <c r="X2963" t="s">
        <v>405</v>
      </c>
      <c r="Y2963">
        <v>128663</v>
      </c>
      <c r="Z2963">
        <v>82967</v>
      </c>
      <c r="AA2963" t="s">
        <v>69</v>
      </c>
      <c r="AB2963" t="s">
        <v>11629</v>
      </c>
      <c r="AC2963">
        <v>211630</v>
      </c>
    </row>
    <row r="2964" spans="1:29">
      <c r="A2964">
        <f t="shared" ca="1" si="46"/>
        <v>4.0320893324968576E-2</v>
      </c>
      <c r="B2964" t="s">
        <v>55</v>
      </c>
      <c r="C2964">
        <v>9481866</v>
      </c>
      <c r="D2964" s="2">
        <v>43189</v>
      </c>
      <c r="E2964" t="s">
        <v>56</v>
      </c>
      <c r="F2964" t="s">
        <v>11630</v>
      </c>
      <c r="G2964">
        <v>5</v>
      </c>
      <c r="H2964" t="s">
        <v>58</v>
      </c>
      <c r="I2964" t="s">
        <v>59</v>
      </c>
      <c r="J2964">
        <v>86830</v>
      </c>
      <c r="K2964">
        <v>5</v>
      </c>
      <c r="L2964" s="2">
        <v>41866</v>
      </c>
      <c r="M2964" s="2">
        <v>43982</v>
      </c>
      <c r="N2964" t="s">
        <v>388</v>
      </c>
      <c r="O2964">
        <v>7</v>
      </c>
      <c r="P2964" t="s">
        <v>875</v>
      </c>
      <c r="Q2964" t="s">
        <v>472</v>
      </c>
      <c r="R2964" t="s">
        <v>311</v>
      </c>
      <c r="S2964" t="s">
        <v>473</v>
      </c>
      <c r="T2964" t="s">
        <v>68</v>
      </c>
      <c r="U2964">
        <v>2018</v>
      </c>
      <c r="V2964">
        <v>380625</v>
      </c>
      <c r="W2964" t="s">
        <v>69</v>
      </c>
      <c r="X2964" t="s">
        <v>55</v>
      </c>
      <c r="Y2964">
        <v>218750</v>
      </c>
      <c r="Z2964">
        <v>161875</v>
      </c>
      <c r="AA2964" t="s">
        <v>69</v>
      </c>
      <c r="AB2964" t="s">
        <v>11631</v>
      </c>
      <c r="AC2964">
        <v>380625</v>
      </c>
    </row>
    <row r="2965" spans="1:29">
      <c r="A2965">
        <f t="shared" ca="1" si="46"/>
        <v>0.51427347743731755</v>
      </c>
      <c r="B2965" t="s">
        <v>156</v>
      </c>
      <c r="C2965">
        <v>9454171</v>
      </c>
      <c r="D2965" s="2">
        <v>43160</v>
      </c>
      <c r="E2965" t="s">
        <v>3089</v>
      </c>
      <c r="F2965" t="s">
        <v>11632</v>
      </c>
      <c r="G2965">
        <v>5</v>
      </c>
      <c r="H2965" t="s">
        <v>58</v>
      </c>
      <c r="I2965" t="s">
        <v>66</v>
      </c>
      <c r="J2965">
        <v>8934</v>
      </c>
      <c r="K2965">
        <v>5</v>
      </c>
      <c r="L2965" s="2">
        <v>41822</v>
      </c>
      <c r="M2965" s="2">
        <v>44286</v>
      </c>
      <c r="N2965" t="s">
        <v>3091</v>
      </c>
      <c r="O2965">
        <v>1</v>
      </c>
      <c r="P2965" t="s">
        <v>346</v>
      </c>
      <c r="Q2965" t="s">
        <v>119</v>
      </c>
      <c r="R2965" t="s">
        <v>347</v>
      </c>
      <c r="S2965" t="s">
        <v>348</v>
      </c>
      <c r="T2965" t="s">
        <v>68</v>
      </c>
      <c r="U2965">
        <v>2018</v>
      </c>
      <c r="V2965">
        <v>372521</v>
      </c>
      <c r="W2965" t="s">
        <v>69</v>
      </c>
      <c r="X2965" t="s">
        <v>156</v>
      </c>
      <c r="Y2965">
        <v>279557</v>
      </c>
      <c r="Z2965">
        <v>92964</v>
      </c>
      <c r="AA2965" t="s">
        <v>69</v>
      </c>
      <c r="AB2965" t="s">
        <v>11633</v>
      </c>
      <c r="AC2965">
        <v>372521</v>
      </c>
    </row>
    <row r="2966" spans="1:29">
      <c r="A2966">
        <f t="shared" ca="1" si="46"/>
        <v>0.22862433443209773</v>
      </c>
      <c r="B2966" t="s">
        <v>55</v>
      </c>
      <c r="C2966">
        <v>9527877</v>
      </c>
      <c r="D2966" s="2">
        <v>43301</v>
      </c>
      <c r="E2966" t="s">
        <v>211</v>
      </c>
      <c r="F2966" t="s">
        <v>11634</v>
      </c>
      <c r="G2966">
        <v>5</v>
      </c>
      <c r="H2966" t="s">
        <v>58</v>
      </c>
      <c r="I2966" t="s">
        <v>59</v>
      </c>
      <c r="J2966">
        <v>85831</v>
      </c>
      <c r="K2966">
        <v>5</v>
      </c>
      <c r="L2966" s="2">
        <v>41852</v>
      </c>
      <c r="M2966" s="2">
        <v>43769</v>
      </c>
      <c r="N2966" t="s">
        <v>1739</v>
      </c>
      <c r="O2966">
        <v>11</v>
      </c>
      <c r="P2966" t="s">
        <v>532</v>
      </c>
      <c r="Q2966" t="s">
        <v>533</v>
      </c>
      <c r="R2966" t="s">
        <v>149</v>
      </c>
      <c r="S2966" t="s">
        <v>218</v>
      </c>
      <c r="T2966" t="s">
        <v>68</v>
      </c>
      <c r="U2966">
        <v>2018</v>
      </c>
      <c r="V2966">
        <v>440990</v>
      </c>
      <c r="W2966" t="s">
        <v>69</v>
      </c>
      <c r="X2966" t="s">
        <v>55</v>
      </c>
      <c r="Y2966">
        <v>278227</v>
      </c>
      <c r="Z2966">
        <v>162763</v>
      </c>
      <c r="AA2966" t="s">
        <v>69</v>
      </c>
      <c r="AB2966" t="s">
        <v>11635</v>
      </c>
      <c r="AC2966">
        <v>440990</v>
      </c>
    </row>
    <row r="2967" spans="1:29">
      <c r="A2967">
        <f t="shared" ca="1" si="46"/>
        <v>0.88188489808631232</v>
      </c>
      <c r="B2967" t="s">
        <v>127</v>
      </c>
      <c r="C2967">
        <v>9433679</v>
      </c>
      <c r="D2967" s="2">
        <v>43147</v>
      </c>
      <c r="E2967" t="s">
        <v>7314</v>
      </c>
      <c r="F2967" t="s">
        <v>11636</v>
      </c>
      <c r="G2967">
        <v>5</v>
      </c>
      <c r="H2967" t="s">
        <v>58</v>
      </c>
      <c r="I2967" t="s">
        <v>130</v>
      </c>
      <c r="J2967">
        <v>102418</v>
      </c>
      <c r="K2967">
        <v>4</v>
      </c>
      <c r="L2967" s="2">
        <v>42095</v>
      </c>
      <c r="M2967" s="2">
        <v>43890</v>
      </c>
      <c r="N2967" t="s">
        <v>4569</v>
      </c>
      <c r="O2967">
        <v>1</v>
      </c>
      <c r="P2967" t="s">
        <v>1207</v>
      </c>
      <c r="Q2967" t="s">
        <v>1208</v>
      </c>
      <c r="R2967" t="s">
        <v>1209</v>
      </c>
      <c r="S2967" t="s">
        <v>67</v>
      </c>
      <c r="T2967" t="s">
        <v>68</v>
      </c>
      <c r="U2967">
        <v>2018</v>
      </c>
      <c r="V2967">
        <v>406250</v>
      </c>
      <c r="W2967" t="s">
        <v>69</v>
      </c>
      <c r="X2967" t="s">
        <v>127</v>
      </c>
      <c r="Y2967">
        <v>250000</v>
      </c>
      <c r="Z2967">
        <v>156250</v>
      </c>
      <c r="AA2967" t="s">
        <v>69</v>
      </c>
      <c r="AB2967" t="s">
        <v>11637</v>
      </c>
      <c r="AC2967">
        <v>406250</v>
      </c>
    </row>
    <row r="2968" spans="1:29">
      <c r="A2968">
        <f t="shared" ca="1" si="46"/>
        <v>0.39852053615776639</v>
      </c>
      <c r="B2968" t="s">
        <v>254</v>
      </c>
      <c r="C2968">
        <v>9485356</v>
      </c>
      <c r="D2968" s="2">
        <v>43237</v>
      </c>
      <c r="E2968" t="s">
        <v>56</v>
      </c>
      <c r="F2968" t="s">
        <v>11638</v>
      </c>
      <c r="G2968">
        <v>5</v>
      </c>
      <c r="H2968" t="s">
        <v>58</v>
      </c>
      <c r="I2968" t="s">
        <v>256</v>
      </c>
      <c r="J2968">
        <v>120783</v>
      </c>
      <c r="K2968">
        <v>14</v>
      </c>
      <c r="L2968" s="2">
        <v>37987</v>
      </c>
      <c r="M2968" s="2">
        <v>43616</v>
      </c>
      <c r="N2968" t="s">
        <v>1214</v>
      </c>
      <c r="O2968">
        <v>10</v>
      </c>
      <c r="P2968" t="s">
        <v>2910</v>
      </c>
      <c r="Q2968" t="s">
        <v>2911</v>
      </c>
      <c r="R2968" t="s">
        <v>205</v>
      </c>
      <c r="S2968" t="s">
        <v>67</v>
      </c>
      <c r="T2968" t="s">
        <v>68</v>
      </c>
      <c r="U2968">
        <v>2018</v>
      </c>
      <c r="V2968">
        <v>423924</v>
      </c>
      <c r="W2968" t="s">
        <v>69</v>
      </c>
      <c r="X2968" t="s">
        <v>254</v>
      </c>
      <c r="Y2968">
        <v>275000</v>
      </c>
      <c r="Z2968">
        <v>148924</v>
      </c>
      <c r="AA2968" t="s">
        <v>69</v>
      </c>
      <c r="AB2968" t="s">
        <v>11639</v>
      </c>
      <c r="AC2968">
        <v>423924</v>
      </c>
    </row>
    <row r="2969" spans="1:29">
      <c r="A2969">
        <f t="shared" ca="1" si="46"/>
        <v>0.61921271126379807</v>
      </c>
      <c r="B2969" t="s">
        <v>109</v>
      </c>
      <c r="C2969">
        <v>9265113</v>
      </c>
      <c r="D2969" s="2">
        <v>42845</v>
      </c>
      <c r="E2969" t="s">
        <v>76</v>
      </c>
      <c r="F2969" t="s">
        <v>11640</v>
      </c>
      <c r="G2969">
        <v>5</v>
      </c>
      <c r="H2969" t="s">
        <v>58</v>
      </c>
      <c r="I2969" t="s">
        <v>112</v>
      </c>
      <c r="J2969">
        <v>14957</v>
      </c>
      <c r="K2969">
        <v>12</v>
      </c>
      <c r="L2969" s="2">
        <v>38322</v>
      </c>
      <c r="M2969" s="2">
        <v>43496</v>
      </c>
      <c r="N2969" t="s">
        <v>822</v>
      </c>
      <c r="O2969">
        <v>27</v>
      </c>
      <c r="P2969" t="s">
        <v>4190</v>
      </c>
      <c r="Q2969" t="s">
        <v>629</v>
      </c>
      <c r="R2969" t="s">
        <v>630</v>
      </c>
      <c r="S2969" t="s">
        <v>67</v>
      </c>
      <c r="T2969" t="s">
        <v>68</v>
      </c>
      <c r="U2969">
        <v>2017</v>
      </c>
      <c r="V2969">
        <v>345375</v>
      </c>
      <c r="W2969" t="s">
        <v>69</v>
      </c>
      <c r="X2969" t="s">
        <v>109</v>
      </c>
      <c r="Y2969">
        <v>225000</v>
      </c>
      <c r="Z2969">
        <v>120375</v>
      </c>
      <c r="AA2969" t="s">
        <v>69</v>
      </c>
      <c r="AB2969" t="s">
        <v>11641</v>
      </c>
      <c r="AC2969">
        <v>345375</v>
      </c>
    </row>
    <row r="2970" spans="1:29">
      <c r="A2970">
        <f t="shared" ca="1" si="46"/>
        <v>0.90291746209591572</v>
      </c>
      <c r="B2970" t="s">
        <v>1619</v>
      </c>
      <c r="C2970">
        <v>9491655</v>
      </c>
      <c r="D2970" s="2">
        <v>43227</v>
      </c>
      <c r="E2970" t="s">
        <v>76</v>
      </c>
      <c r="F2970" t="s">
        <v>11642</v>
      </c>
      <c r="G2970">
        <v>5</v>
      </c>
      <c r="H2970" t="s">
        <v>58</v>
      </c>
      <c r="I2970" t="s">
        <v>1621</v>
      </c>
      <c r="J2970">
        <v>6399</v>
      </c>
      <c r="K2970">
        <v>36</v>
      </c>
      <c r="L2970" s="2">
        <v>30588</v>
      </c>
      <c r="M2970" s="2">
        <v>44347</v>
      </c>
      <c r="N2970" t="s">
        <v>2775</v>
      </c>
      <c r="O2970">
        <v>37</v>
      </c>
      <c r="P2970" t="s">
        <v>1776</v>
      </c>
      <c r="Q2970" t="s">
        <v>1777</v>
      </c>
      <c r="R2970" t="s">
        <v>176</v>
      </c>
      <c r="S2970" t="s">
        <v>85</v>
      </c>
      <c r="T2970" t="s">
        <v>68</v>
      </c>
      <c r="U2970">
        <v>2018</v>
      </c>
      <c r="V2970">
        <v>459829</v>
      </c>
      <c r="W2970" t="s">
        <v>69</v>
      </c>
      <c r="X2970" t="s">
        <v>1619</v>
      </c>
      <c r="Y2970">
        <v>321611</v>
      </c>
      <c r="Z2970">
        <v>138218</v>
      </c>
      <c r="AA2970" t="s">
        <v>69</v>
      </c>
      <c r="AB2970" t="s">
        <v>11643</v>
      </c>
      <c r="AC2970">
        <v>459829</v>
      </c>
    </row>
    <row r="2971" spans="1:29">
      <c r="A2971">
        <f t="shared" ca="1" si="46"/>
        <v>0.33082313280279863</v>
      </c>
      <c r="B2971" t="s">
        <v>241</v>
      </c>
      <c r="C2971">
        <v>9492745</v>
      </c>
      <c r="D2971" s="2">
        <v>43260</v>
      </c>
      <c r="E2971" t="s">
        <v>56</v>
      </c>
      <c r="F2971" t="s">
        <v>11644</v>
      </c>
      <c r="G2971">
        <v>5</v>
      </c>
      <c r="H2971" t="s">
        <v>58</v>
      </c>
      <c r="I2971" t="s">
        <v>243</v>
      </c>
      <c r="J2971">
        <v>125583</v>
      </c>
      <c r="K2971">
        <v>4</v>
      </c>
      <c r="L2971" s="2">
        <v>42248</v>
      </c>
      <c r="M2971" s="2">
        <v>44196</v>
      </c>
      <c r="N2971" t="s">
        <v>171</v>
      </c>
      <c r="O2971">
        <v>7</v>
      </c>
      <c r="P2971" t="s">
        <v>2152</v>
      </c>
      <c r="Q2971" t="s">
        <v>472</v>
      </c>
      <c r="R2971" t="s">
        <v>311</v>
      </c>
      <c r="S2971" t="s">
        <v>473</v>
      </c>
      <c r="T2971" t="s">
        <v>68</v>
      </c>
      <c r="U2971">
        <v>2018</v>
      </c>
      <c r="V2971">
        <v>860223</v>
      </c>
      <c r="W2971" t="s">
        <v>69</v>
      </c>
      <c r="X2971" t="s">
        <v>241</v>
      </c>
      <c r="Y2971">
        <v>539802</v>
      </c>
      <c r="Z2971">
        <v>320421</v>
      </c>
      <c r="AA2971" t="s">
        <v>69</v>
      </c>
      <c r="AB2971" t="s">
        <v>11645</v>
      </c>
      <c r="AC2971">
        <v>860223</v>
      </c>
    </row>
    <row r="2972" spans="1:29">
      <c r="A2972">
        <f t="shared" ca="1" si="46"/>
        <v>0.24811436204404602</v>
      </c>
      <c r="B2972" t="s">
        <v>241</v>
      </c>
      <c r="C2972">
        <v>9332411</v>
      </c>
      <c r="D2972" s="2">
        <v>42943</v>
      </c>
      <c r="E2972" t="s">
        <v>4658</v>
      </c>
      <c r="F2972" t="s">
        <v>11646</v>
      </c>
      <c r="G2972">
        <v>5</v>
      </c>
      <c r="H2972" t="s">
        <v>58</v>
      </c>
      <c r="I2972" t="s">
        <v>243</v>
      </c>
      <c r="J2972">
        <v>126559</v>
      </c>
      <c r="K2972">
        <v>4</v>
      </c>
      <c r="L2972" s="2">
        <v>41897</v>
      </c>
      <c r="M2972" s="2">
        <v>44074</v>
      </c>
      <c r="N2972" t="s">
        <v>6733</v>
      </c>
      <c r="O2972">
        <v>27</v>
      </c>
      <c r="P2972" t="s">
        <v>4190</v>
      </c>
      <c r="Q2972" t="s">
        <v>629</v>
      </c>
      <c r="R2972" t="s">
        <v>630</v>
      </c>
      <c r="S2972" t="s">
        <v>67</v>
      </c>
      <c r="T2972" t="s">
        <v>68</v>
      </c>
      <c r="U2972">
        <v>2017</v>
      </c>
      <c r="V2972">
        <v>383750</v>
      </c>
      <c r="W2972" t="s">
        <v>69</v>
      </c>
      <c r="X2972" t="s">
        <v>241</v>
      </c>
      <c r="Y2972">
        <v>250000</v>
      </c>
      <c r="Z2972">
        <v>133750</v>
      </c>
      <c r="AA2972" t="s">
        <v>69</v>
      </c>
      <c r="AB2972" t="s">
        <v>11647</v>
      </c>
      <c r="AC2972">
        <v>383750</v>
      </c>
    </row>
    <row r="2973" spans="1:29">
      <c r="A2973">
        <f t="shared" ca="1" si="46"/>
        <v>0.77287185062723995</v>
      </c>
      <c r="B2973" t="s">
        <v>55</v>
      </c>
      <c r="C2973">
        <v>9517111</v>
      </c>
      <c r="D2973" s="2">
        <v>43294</v>
      </c>
      <c r="E2973" t="s">
        <v>56</v>
      </c>
      <c r="F2973" t="s">
        <v>11648</v>
      </c>
      <c r="G2973">
        <v>5</v>
      </c>
      <c r="H2973" t="s">
        <v>58</v>
      </c>
      <c r="I2973" t="s">
        <v>59</v>
      </c>
      <c r="J2973">
        <v>65257</v>
      </c>
      <c r="K2973">
        <v>10</v>
      </c>
      <c r="L2973" s="2">
        <v>39948</v>
      </c>
      <c r="M2973" s="2">
        <v>44377</v>
      </c>
      <c r="N2973" t="s">
        <v>761</v>
      </c>
      <c r="O2973">
        <v>8</v>
      </c>
      <c r="P2973" t="s">
        <v>2448</v>
      </c>
      <c r="Q2973" t="s">
        <v>472</v>
      </c>
      <c r="R2973" t="s">
        <v>311</v>
      </c>
      <c r="S2973" t="s">
        <v>473</v>
      </c>
      <c r="T2973" t="s">
        <v>68</v>
      </c>
      <c r="U2973">
        <v>2018</v>
      </c>
      <c r="V2973">
        <v>424155</v>
      </c>
      <c r="W2973" t="s">
        <v>69</v>
      </c>
      <c r="X2973" t="s">
        <v>55</v>
      </c>
      <c r="Y2973">
        <v>341335</v>
      </c>
      <c r="Z2973">
        <v>82820</v>
      </c>
      <c r="AA2973" t="s">
        <v>69</v>
      </c>
      <c r="AB2973" t="s">
        <v>11649</v>
      </c>
      <c r="AC2973">
        <v>424155</v>
      </c>
    </row>
    <row r="2974" spans="1:29">
      <c r="A2974">
        <f t="shared" ca="1" si="46"/>
        <v>0.151299276335224</v>
      </c>
      <c r="B2974" t="s">
        <v>127</v>
      </c>
      <c r="C2974">
        <v>9265941</v>
      </c>
      <c r="D2974" s="2">
        <v>42846</v>
      </c>
      <c r="E2974" t="s">
        <v>56</v>
      </c>
      <c r="F2974" t="s">
        <v>11650</v>
      </c>
      <c r="G2974">
        <v>5</v>
      </c>
      <c r="H2974" t="s">
        <v>58</v>
      </c>
      <c r="I2974" t="s">
        <v>130</v>
      </c>
      <c r="J2974">
        <v>51290</v>
      </c>
      <c r="K2974">
        <v>20</v>
      </c>
      <c r="L2974" s="2">
        <v>34547</v>
      </c>
      <c r="M2974" s="2">
        <v>43220</v>
      </c>
      <c r="N2974" t="s">
        <v>429</v>
      </c>
      <c r="O2974">
        <v>5</v>
      </c>
      <c r="P2974" t="s">
        <v>5274</v>
      </c>
      <c r="Q2974" t="s">
        <v>5275</v>
      </c>
      <c r="R2974" t="s">
        <v>311</v>
      </c>
      <c r="S2974" t="s">
        <v>473</v>
      </c>
      <c r="T2974" t="s">
        <v>68</v>
      </c>
      <c r="U2974">
        <v>2017</v>
      </c>
      <c r="V2974">
        <v>395000</v>
      </c>
      <c r="W2974" t="s">
        <v>69</v>
      </c>
      <c r="X2974" t="s">
        <v>127</v>
      </c>
      <c r="Y2974">
        <v>250000</v>
      </c>
      <c r="Z2974">
        <v>145000</v>
      </c>
      <c r="AA2974" t="s">
        <v>69</v>
      </c>
      <c r="AB2974" t="s">
        <v>11651</v>
      </c>
      <c r="AC2974">
        <v>395000</v>
      </c>
    </row>
    <row r="2975" spans="1:29">
      <c r="A2975">
        <f t="shared" ca="1" si="46"/>
        <v>9.8183103776304792E-3</v>
      </c>
      <c r="B2975" t="s">
        <v>254</v>
      </c>
      <c r="C2975">
        <v>9532188</v>
      </c>
      <c r="D2975" s="2">
        <v>43298</v>
      </c>
      <c r="E2975" t="s">
        <v>56</v>
      </c>
      <c r="F2975" t="s">
        <v>11652</v>
      </c>
      <c r="G2975">
        <v>5</v>
      </c>
      <c r="H2975" t="s">
        <v>58</v>
      </c>
      <c r="I2975" t="s">
        <v>256</v>
      </c>
      <c r="J2975">
        <v>49725</v>
      </c>
      <c r="K2975">
        <v>23</v>
      </c>
      <c r="L2975" s="2">
        <v>34425</v>
      </c>
      <c r="M2975" s="2">
        <v>43677</v>
      </c>
      <c r="N2975" t="s">
        <v>1862</v>
      </c>
      <c r="O2975">
        <v>5</v>
      </c>
      <c r="P2975" t="s">
        <v>2388</v>
      </c>
      <c r="Q2975" t="s">
        <v>1171</v>
      </c>
      <c r="R2975" t="s">
        <v>585</v>
      </c>
      <c r="S2975" t="s">
        <v>85</v>
      </c>
      <c r="T2975" t="s">
        <v>68</v>
      </c>
      <c r="U2975">
        <v>2018</v>
      </c>
      <c r="V2975">
        <v>416731</v>
      </c>
      <c r="W2975" t="s">
        <v>69</v>
      </c>
      <c r="X2975" t="s">
        <v>254</v>
      </c>
      <c r="Y2975">
        <v>308304</v>
      </c>
      <c r="Z2975">
        <v>108427</v>
      </c>
      <c r="AA2975" t="s">
        <v>69</v>
      </c>
      <c r="AB2975" t="s">
        <v>11653</v>
      </c>
      <c r="AC2975">
        <v>416731</v>
      </c>
    </row>
    <row r="2976" spans="1:29">
      <c r="A2976">
        <f t="shared" ca="1" si="46"/>
        <v>0.30795181429030205</v>
      </c>
      <c r="B2976" t="s">
        <v>75</v>
      </c>
      <c r="C2976">
        <v>9460973</v>
      </c>
      <c r="D2976" s="2">
        <v>43228</v>
      </c>
      <c r="E2976" t="s">
        <v>76</v>
      </c>
      <c r="F2976" t="s">
        <v>11654</v>
      </c>
      <c r="G2976">
        <v>5</v>
      </c>
      <c r="H2976" t="s">
        <v>58</v>
      </c>
      <c r="I2976" t="s">
        <v>78</v>
      </c>
      <c r="J2976">
        <v>42407</v>
      </c>
      <c r="K2976">
        <v>5</v>
      </c>
      <c r="L2976" s="2">
        <v>41730</v>
      </c>
      <c r="M2976" s="2">
        <v>43921</v>
      </c>
      <c r="N2976" t="s">
        <v>4927</v>
      </c>
      <c r="O2976">
        <v>37</v>
      </c>
      <c r="P2976" t="s">
        <v>1741</v>
      </c>
      <c r="Q2976" t="s">
        <v>1742</v>
      </c>
      <c r="R2976" t="s">
        <v>149</v>
      </c>
      <c r="S2976" t="s">
        <v>85</v>
      </c>
      <c r="T2976" t="s">
        <v>68</v>
      </c>
      <c r="U2976">
        <v>2018</v>
      </c>
      <c r="V2976">
        <v>635052</v>
      </c>
      <c r="W2976" t="s">
        <v>69</v>
      </c>
      <c r="X2976" t="s">
        <v>75</v>
      </c>
      <c r="Y2976">
        <v>384880</v>
      </c>
      <c r="Z2976">
        <v>250172</v>
      </c>
      <c r="AA2976" t="s">
        <v>69</v>
      </c>
      <c r="AB2976" t="s">
        <v>11655</v>
      </c>
      <c r="AC2976">
        <v>635052</v>
      </c>
    </row>
    <row r="2977" spans="1:29">
      <c r="A2977">
        <f t="shared" ca="1" si="46"/>
        <v>0.8103655378080783</v>
      </c>
      <c r="B2977" t="s">
        <v>182</v>
      </c>
      <c r="C2977">
        <v>9417941</v>
      </c>
      <c r="D2977" s="2">
        <v>43244</v>
      </c>
      <c r="E2977" t="s">
        <v>56</v>
      </c>
      <c r="F2977" t="s">
        <v>11656</v>
      </c>
      <c r="G2977">
        <v>5</v>
      </c>
      <c r="H2977" t="s">
        <v>58</v>
      </c>
      <c r="I2977" t="s">
        <v>185</v>
      </c>
      <c r="J2977">
        <v>17968</v>
      </c>
      <c r="K2977">
        <v>9</v>
      </c>
      <c r="L2977" s="2">
        <v>39278</v>
      </c>
      <c r="M2977" s="2">
        <v>43861</v>
      </c>
      <c r="N2977" t="s">
        <v>549</v>
      </c>
      <c r="O2977">
        <v>10</v>
      </c>
      <c r="P2977" t="s">
        <v>11657</v>
      </c>
      <c r="Q2977" t="s">
        <v>400</v>
      </c>
      <c r="R2977" t="s">
        <v>401</v>
      </c>
      <c r="S2977" t="s">
        <v>218</v>
      </c>
      <c r="T2977" t="s">
        <v>68</v>
      </c>
      <c r="U2977">
        <v>2018</v>
      </c>
      <c r="V2977">
        <v>197887</v>
      </c>
      <c r="W2977" t="s">
        <v>69</v>
      </c>
      <c r="X2977" t="s">
        <v>182</v>
      </c>
      <c r="Y2977">
        <v>124457</v>
      </c>
      <c r="Z2977">
        <v>73430</v>
      </c>
      <c r="AA2977" t="s">
        <v>69</v>
      </c>
      <c r="AB2977" t="s">
        <v>11658</v>
      </c>
      <c r="AC2977">
        <v>197887</v>
      </c>
    </row>
    <row r="2978" spans="1:29">
      <c r="A2978">
        <f t="shared" ca="1" si="46"/>
        <v>0.97840067212798476</v>
      </c>
      <c r="B2978" t="s">
        <v>199</v>
      </c>
      <c r="C2978">
        <v>9197572</v>
      </c>
      <c r="D2978" s="2">
        <v>42705</v>
      </c>
      <c r="E2978" t="s">
        <v>76</v>
      </c>
      <c r="F2978" t="s">
        <v>11659</v>
      </c>
      <c r="G2978">
        <v>5</v>
      </c>
      <c r="H2978" t="s">
        <v>58</v>
      </c>
      <c r="I2978" t="s">
        <v>149</v>
      </c>
      <c r="J2978">
        <v>118332</v>
      </c>
      <c r="K2978">
        <v>10</v>
      </c>
      <c r="L2978" s="2">
        <v>39173</v>
      </c>
      <c r="M2978" s="2">
        <v>43830</v>
      </c>
      <c r="N2978" t="s">
        <v>6510</v>
      </c>
      <c r="O2978">
        <v>5</v>
      </c>
      <c r="P2978" t="s">
        <v>1114</v>
      </c>
      <c r="Q2978" t="s">
        <v>1115</v>
      </c>
      <c r="R2978" t="s">
        <v>816</v>
      </c>
      <c r="S2978" t="s">
        <v>2935</v>
      </c>
      <c r="T2978" t="s">
        <v>68</v>
      </c>
      <c r="U2978">
        <v>2017</v>
      </c>
      <c r="V2978">
        <v>437647</v>
      </c>
      <c r="W2978" t="s">
        <v>69</v>
      </c>
      <c r="X2978" t="s">
        <v>199</v>
      </c>
      <c r="Y2978">
        <v>356768</v>
      </c>
      <c r="Z2978">
        <v>80879</v>
      </c>
      <c r="AA2978" t="s">
        <v>69</v>
      </c>
      <c r="AB2978" t="s">
        <v>11660</v>
      </c>
      <c r="AC2978">
        <v>437647</v>
      </c>
    </row>
    <row r="2979" spans="1:29">
      <c r="A2979">
        <f t="shared" ca="1" si="46"/>
        <v>0.19719413592542467</v>
      </c>
      <c r="B2979" t="s">
        <v>92</v>
      </c>
      <c r="C2979">
        <v>9524747</v>
      </c>
      <c r="D2979" s="2">
        <v>43276</v>
      </c>
      <c r="E2979" t="s">
        <v>56</v>
      </c>
      <c r="F2979" t="s">
        <v>11661</v>
      </c>
      <c r="G2979">
        <v>5</v>
      </c>
      <c r="H2979" t="s">
        <v>58</v>
      </c>
      <c r="I2979" t="s">
        <v>95</v>
      </c>
      <c r="J2979">
        <v>78592</v>
      </c>
      <c r="K2979">
        <v>5</v>
      </c>
      <c r="L2979" s="2">
        <v>41883</v>
      </c>
      <c r="M2979" s="2">
        <v>43830</v>
      </c>
      <c r="N2979" t="s">
        <v>754</v>
      </c>
      <c r="O2979">
        <v>1</v>
      </c>
      <c r="P2979" t="s">
        <v>2641</v>
      </c>
      <c r="Q2979" t="s">
        <v>2642</v>
      </c>
      <c r="R2979" t="s">
        <v>555</v>
      </c>
      <c r="S2979" t="s">
        <v>473</v>
      </c>
      <c r="T2979" t="s">
        <v>68</v>
      </c>
      <c r="U2979">
        <v>2018</v>
      </c>
      <c r="V2979">
        <v>323700</v>
      </c>
      <c r="W2979" t="s">
        <v>69</v>
      </c>
      <c r="X2979" t="s">
        <v>92</v>
      </c>
      <c r="Y2979">
        <v>207500</v>
      </c>
      <c r="Z2979">
        <v>116200</v>
      </c>
      <c r="AA2979" t="s">
        <v>69</v>
      </c>
      <c r="AB2979" t="s">
        <v>11662</v>
      </c>
      <c r="AC2979">
        <v>323700</v>
      </c>
    </row>
    <row r="2980" spans="1:29">
      <c r="A2980">
        <f t="shared" ca="1" si="46"/>
        <v>9.6812779082829259E-2</v>
      </c>
      <c r="B2980" t="s">
        <v>254</v>
      </c>
      <c r="C2980">
        <v>9445441</v>
      </c>
      <c r="D2980" s="2">
        <v>43137</v>
      </c>
      <c r="E2980" t="s">
        <v>56</v>
      </c>
      <c r="F2980" t="s">
        <v>11663</v>
      </c>
      <c r="G2980">
        <v>5</v>
      </c>
      <c r="H2980" t="s">
        <v>58</v>
      </c>
      <c r="I2980" t="s">
        <v>256</v>
      </c>
      <c r="J2980">
        <v>46383</v>
      </c>
      <c r="K2980">
        <v>28</v>
      </c>
      <c r="L2980" s="2">
        <v>33848</v>
      </c>
      <c r="M2980" s="2">
        <v>43890</v>
      </c>
      <c r="N2980" t="s">
        <v>507</v>
      </c>
      <c r="O2980">
        <v>16</v>
      </c>
      <c r="P2980" t="s">
        <v>1363</v>
      </c>
      <c r="Q2980" t="s">
        <v>1364</v>
      </c>
      <c r="R2980" t="s">
        <v>149</v>
      </c>
      <c r="S2980" t="s">
        <v>67</v>
      </c>
      <c r="T2980" t="s">
        <v>68</v>
      </c>
      <c r="U2980">
        <v>2018</v>
      </c>
      <c r="V2980">
        <v>480297</v>
      </c>
      <c r="W2980" t="s">
        <v>69</v>
      </c>
      <c r="X2980" t="s">
        <v>254</v>
      </c>
      <c r="Y2980">
        <v>296056</v>
      </c>
      <c r="Z2980">
        <v>184241</v>
      </c>
      <c r="AA2980" t="s">
        <v>69</v>
      </c>
      <c r="AB2980" t="s">
        <v>11664</v>
      </c>
      <c r="AC2980">
        <v>480297</v>
      </c>
    </row>
    <row r="2981" spans="1:29">
      <c r="A2981">
        <f t="shared" ca="1" si="46"/>
        <v>0.44600079239241319</v>
      </c>
      <c r="B2981" t="s">
        <v>55</v>
      </c>
      <c r="C2981">
        <v>9481338</v>
      </c>
      <c r="D2981" s="2">
        <v>43223</v>
      </c>
      <c r="E2981" t="s">
        <v>56</v>
      </c>
      <c r="F2981" t="s">
        <v>11665</v>
      </c>
      <c r="G2981">
        <v>5</v>
      </c>
      <c r="H2981" t="s">
        <v>58</v>
      </c>
      <c r="I2981" t="s">
        <v>59</v>
      </c>
      <c r="J2981">
        <v>85167</v>
      </c>
      <c r="K2981">
        <v>5</v>
      </c>
      <c r="L2981" s="2">
        <v>41821</v>
      </c>
      <c r="M2981" s="2">
        <v>43951</v>
      </c>
      <c r="N2981" t="s">
        <v>1011</v>
      </c>
      <c r="O2981">
        <v>24</v>
      </c>
      <c r="P2981" t="s">
        <v>10298</v>
      </c>
      <c r="Q2981" t="s">
        <v>10299</v>
      </c>
      <c r="R2981" t="s">
        <v>176</v>
      </c>
      <c r="S2981" t="s">
        <v>1239</v>
      </c>
      <c r="T2981" t="s">
        <v>68</v>
      </c>
      <c r="U2981">
        <v>2018</v>
      </c>
      <c r="V2981">
        <v>383228</v>
      </c>
      <c r="W2981" t="s">
        <v>69</v>
      </c>
      <c r="X2981" t="s">
        <v>55</v>
      </c>
      <c r="Y2981">
        <v>275039</v>
      </c>
      <c r="Z2981">
        <v>108189</v>
      </c>
      <c r="AA2981" t="s">
        <v>69</v>
      </c>
      <c r="AB2981" t="s">
        <v>11666</v>
      </c>
      <c r="AC2981">
        <v>383228</v>
      </c>
    </row>
    <row r="2982" spans="1:29">
      <c r="A2982">
        <f t="shared" ca="1" si="46"/>
        <v>4.4275228211686168E-2</v>
      </c>
      <c r="B2982" t="s">
        <v>687</v>
      </c>
      <c r="C2982">
        <v>9474800</v>
      </c>
      <c r="D2982" s="2">
        <v>42850</v>
      </c>
      <c r="E2982" t="s">
        <v>11667</v>
      </c>
      <c r="F2982" t="s">
        <v>11668</v>
      </c>
      <c r="G2982">
        <v>3</v>
      </c>
      <c r="H2982" t="s">
        <v>58</v>
      </c>
      <c r="I2982" t="s">
        <v>689</v>
      </c>
      <c r="J2982">
        <v>10809</v>
      </c>
      <c r="K2982">
        <v>5</v>
      </c>
      <c r="L2982" s="2">
        <v>40360</v>
      </c>
      <c r="M2982" s="2">
        <v>43281</v>
      </c>
      <c r="N2982" t="s">
        <v>854</v>
      </c>
      <c r="O2982">
        <v>3</v>
      </c>
      <c r="P2982" t="s">
        <v>2568</v>
      </c>
      <c r="Q2982" t="s">
        <v>2569</v>
      </c>
      <c r="R2982" t="s">
        <v>630</v>
      </c>
      <c r="S2982" t="s">
        <v>85</v>
      </c>
      <c r="T2982" t="s">
        <v>68</v>
      </c>
      <c r="U2982">
        <v>2017</v>
      </c>
      <c r="V2982">
        <v>32382</v>
      </c>
      <c r="W2982" t="s">
        <v>69</v>
      </c>
      <c r="X2982" t="s">
        <v>687</v>
      </c>
      <c r="Y2982">
        <v>21234</v>
      </c>
      <c r="Z2982">
        <v>11148</v>
      </c>
      <c r="AA2982" t="s">
        <v>69</v>
      </c>
      <c r="AB2982" t="s">
        <v>11669</v>
      </c>
      <c r="AC2982">
        <v>32382</v>
      </c>
    </row>
    <row r="2983" spans="1:29">
      <c r="A2983">
        <f t="shared" ca="1" si="46"/>
        <v>0.81796220027545941</v>
      </c>
      <c r="B2983" t="s">
        <v>127</v>
      </c>
      <c r="C2983">
        <v>9487313</v>
      </c>
      <c r="D2983" s="2">
        <v>43230</v>
      </c>
      <c r="E2983" t="s">
        <v>56</v>
      </c>
      <c r="F2983" t="s">
        <v>11670</v>
      </c>
      <c r="G2983">
        <v>5</v>
      </c>
      <c r="H2983" t="s">
        <v>58</v>
      </c>
      <c r="I2983" t="s">
        <v>130</v>
      </c>
      <c r="J2983">
        <v>103220</v>
      </c>
      <c r="K2983">
        <v>5</v>
      </c>
      <c r="L2983" s="2">
        <v>41852</v>
      </c>
      <c r="M2983" s="2">
        <v>44347</v>
      </c>
      <c r="N2983" t="s">
        <v>2321</v>
      </c>
      <c r="O2983">
        <v>2</v>
      </c>
      <c r="P2983" t="s">
        <v>2397</v>
      </c>
      <c r="Q2983" t="s">
        <v>2398</v>
      </c>
      <c r="R2983" t="s">
        <v>2051</v>
      </c>
      <c r="S2983" t="s">
        <v>67</v>
      </c>
      <c r="T2983" t="s">
        <v>68</v>
      </c>
      <c r="U2983">
        <v>2018</v>
      </c>
      <c r="V2983">
        <v>420823</v>
      </c>
      <c r="W2983" t="s">
        <v>69</v>
      </c>
      <c r="X2983" t="s">
        <v>127</v>
      </c>
      <c r="Y2983">
        <v>285132</v>
      </c>
      <c r="Z2983">
        <v>135691</v>
      </c>
      <c r="AA2983" t="s">
        <v>69</v>
      </c>
      <c r="AB2983" t="s">
        <v>11671</v>
      </c>
      <c r="AC2983">
        <v>420823</v>
      </c>
    </row>
    <row r="2984" spans="1:29">
      <c r="A2984">
        <f t="shared" ca="1" si="46"/>
        <v>0.75359916973434005</v>
      </c>
      <c r="B2984" t="s">
        <v>303</v>
      </c>
      <c r="C2984">
        <v>9285793</v>
      </c>
      <c r="D2984" s="2">
        <v>42906</v>
      </c>
      <c r="E2984" t="s">
        <v>76</v>
      </c>
      <c r="F2984" t="s">
        <v>11672</v>
      </c>
      <c r="G2984">
        <v>5</v>
      </c>
      <c r="H2984" t="s">
        <v>58</v>
      </c>
      <c r="I2984" t="s">
        <v>305</v>
      </c>
      <c r="J2984">
        <v>97534</v>
      </c>
      <c r="K2984">
        <v>5</v>
      </c>
      <c r="L2984" s="2">
        <v>41518</v>
      </c>
      <c r="M2984" s="2">
        <v>43646</v>
      </c>
      <c r="N2984" t="s">
        <v>1153</v>
      </c>
      <c r="O2984">
        <v>5</v>
      </c>
      <c r="P2984" t="s">
        <v>1197</v>
      </c>
      <c r="Q2984" t="s">
        <v>584</v>
      </c>
      <c r="R2984" t="s">
        <v>585</v>
      </c>
      <c r="S2984" t="s">
        <v>67</v>
      </c>
      <c r="T2984" t="s">
        <v>68</v>
      </c>
      <c r="U2984">
        <v>2017</v>
      </c>
      <c r="V2984">
        <v>453579</v>
      </c>
      <c r="W2984" t="s">
        <v>69</v>
      </c>
      <c r="X2984" t="s">
        <v>303</v>
      </c>
      <c r="Y2984">
        <v>343794</v>
      </c>
      <c r="Z2984">
        <v>109785</v>
      </c>
      <c r="AA2984" t="s">
        <v>69</v>
      </c>
      <c r="AB2984" t="s">
        <v>11673</v>
      </c>
      <c r="AC2984">
        <v>453579</v>
      </c>
    </row>
    <row r="2985" spans="1:29">
      <c r="A2985">
        <f t="shared" ca="1" si="46"/>
        <v>0.52073793966538273</v>
      </c>
      <c r="B2985" t="s">
        <v>241</v>
      </c>
      <c r="C2985">
        <v>9475299</v>
      </c>
      <c r="D2985" s="2">
        <v>43203</v>
      </c>
      <c r="E2985" t="s">
        <v>56</v>
      </c>
      <c r="F2985" t="s">
        <v>11674</v>
      </c>
      <c r="G2985">
        <v>5</v>
      </c>
      <c r="H2985" t="s">
        <v>58</v>
      </c>
      <c r="I2985" t="s">
        <v>243</v>
      </c>
      <c r="J2985">
        <v>92514</v>
      </c>
      <c r="K2985">
        <v>8</v>
      </c>
      <c r="L2985" s="2">
        <v>40031</v>
      </c>
      <c r="M2985" s="2">
        <v>43951</v>
      </c>
      <c r="N2985" t="s">
        <v>9150</v>
      </c>
      <c r="O2985">
        <v>3</v>
      </c>
      <c r="P2985" t="s">
        <v>4512</v>
      </c>
      <c r="Q2985" t="s">
        <v>4513</v>
      </c>
      <c r="R2985" t="s">
        <v>295</v>
      </c>
      <c r="S2985" t="s">
        <v>473</v>
      </c>
      <c r="T2985" t="s">
        <v>68</v>
      </c>
      <c r="U2985">
        <v>2018</v>
      </c>
      <c r="V2985">
        <v>378407</v>
      </c>
      <c r="W2985" t="s">
        <v>69</v>
      </c>
      <c r="X2985" t="s">
        <v>241</v>
      </c>
      <c r="Y2985">
        <v>250000</v>
      </c>
      <c r="Z2985">
        <v>128407</v>
      </c>
      <c r="AA2985" t="s">
        <v>69</v>
      </c>
      <c r="AB2985" t="s">
        <v>11675</v>
      </c>
      <c r="AC2985">
        <v>378407</v>
      </c>
    </row>
    <row r="2986" spans="1:29">
      <c r="A2986">
        <f t="shared" ca="1" si="46"/>
        <v>0.17820690884139623</v>
      </c>
      <c r="B2986" t="s">
        <v>254</v>
      </c>
      <c r="C2986">
        <v>9543479</v>
      </c>
      <c r="D2986" s="2">
        <v>43343</v>
      </c>
      <c r="E2986" t="s">
        <v>56</v>
      </c>
      <c r="F2986" t="s">
        <v>11676</v>
      </c>
      <c r="G2986">
        <v>5</v>
      </c>
      <c r="H2986" t="s">
        <v>58</v>
      </c>
      <c r="I2986" t="s">
        <v>256</v>
      </c>
      <c r="J2986">
        <v>30186</v>
      </c>
      <c r="K2986">
        <v>37</v>
      </c>
      <c r="L2986" s="2">
        <v>30011</v>
      </c>
      <c r="M2986" s="2">
        <v>44074</v>
      </c>
      <c r="N2986" t="s">
        <v>1057</v>
      </c>
      <c r="O2986">
        <v>7</v>
      </c>
      <c r="P2986" t="s">
        <v>2236</v>
      </c>
      <c r="Q2986" t="s">
        <v>472</v>
      </c>
      <c r="R2986" t="s">
        <v>311</v>
      </c>
      <c r="S2986" t="s">
        <v>67</v>
      </c>
      <c r="T2986" t="s">
        <v>68</v>
      </c>
      <c r="U2986">
        <v>2018</v>
      </c>
      <c r="V2986">
        <v>922080</v>
      </c>
      <c r="W2986" t="s">
        <v>69</v>
      </c>
      <c r="X2986" t="s">
        <v>254</v>
      </c>
      <c r="Y2986">
        <v>544000</v>
      </c>
      <c r="Z2986">
        <v>378080</v>
      </c>
      <c r="AA2986" t="s">
        <v>69</v>
      </c>
      <c r="AB2986" t="s">
        <v>11677</v>
      </c>
      <c r="AC2986">
        <v>922080</v>
      </c>
    </row>
    <row r="2987" spans="1:29">
      <c r="A2987">
        <f t="shared" ca="1" si="46"/>
        <v>1.2082149558524491E-2</v>
      </c>
      <c r="B2987" t="s">
        <v>286</v>
      </c>
      <c r="C2987">
        <v>9437652</v>
      </c>
      <c r="D2987" s="2">
        <v>43154</v>
      </c>
      <c r="E2987" t="s">
        <v>11678</v>
      </c>
      <c r="F2987" t="s">
        <v>11679</v>
      </c>
      <c r="G2987">
        <v>5</v>
      </c>
      <c r="H2987" t="s">
        <v>58</v>
      </c>
      <c r="I2987" t="s">
        <v>289</v>
      </c>
      <c r="J2987">
        <v>117862</v>
      </c>
      <c r="K2987">
        <v>4</v>
      </c>
      <c r="L2987" s="2">
        <v>42064</v>
      </c>
      <c r="M2987" s="2">
        <v>44255</v>
      </c>
      <c r="N2987" t="s">
        <v>11680</v>
      </c>
      <c r="O2987">
        <v>20</v>
      </c>
      <c r="P2987" t="s">
        <v>10019</v>
      </c>
      <c r="Q2987" t="s">
        <v>3398</v>
      </c>
      <c r="R2987" t="s">
        <v>176</v>
      </c>
      <c r="S2987" t="s">
        <v>260</v>
      </c>
      <c r="T2987" t="s">
        <v>68</v>
      </c>
      <c r="U2987">
        <v>2018</v>
      </c>
      <c r="V2987">
        <v>859068</v>
      </c>
      <c r="W2987" t="s">
        <v>69</v>
      </c>
      <c r="X2987" t="s">
        <v>286</v>
      </c>
      <c r="Y2987">
        <v>491533</v>
      </c>
      <c r="Z2987">
        <v>367535</v>
      </c>
      <c r="AA2987" t="s">
        <v>69</v>
      </c>
      <c r="AB2987" t="s">
        <v>11681</v>
      </c>
      <c r="AC2987">
        <v>859068</v>
      </c>
    </row>
    <row r="2988" spans="1:29">
      <c r="A2988">
        <f t="shared" ca="1" si="46"/>
        <v>0.15462606579077365</v>
      </c>
      <c r="B2988" t="s">
        <v>109</v>
      </c>
      <c r="C2988">
        <v>9467552</v>
      </c>
      <c r="D2988" s="2">
        <v>43290</v>
      </c>
      <c r="E2988" t="s">
        <v>56</v>
      </c>
      <c r="F2988" t="s">
        <v>11682</v>
      </c>
      <c r="G2988">
        <v>5</v>
      </c>
      <c r="H2988" t="s">
        <v>58</v>
      </c>
      <c r="I2988" t="s">
        <v>112</v>
      </c>
      <c r="J2988">
        <v>25225</v>
      </c>
      <c r="K2988">
        <v>5</v>
      </c>
      <c r="L2988" s="2">
        <v>42125</v>
      </c>
      <c r="M2988" s="2">
        <v>43951</v>
      </c>
      <c r="N2988" t="s">
        <v>5485</v>
      </c>
      <c r="O2988">
        <v>16</v>
      </c>
      <c r="P2988" t="s">
        <v>1363</v>
      </c>
      <c r="Q2988" t="s">
        <v>1364</v>
      </c>
      <c r="R2988" t="s">
        <v>149</v>
      </c>
      <c r="S2988" t="s">
        <v>67</v>
      </c>
      <c r="T2988" t="s">
        <v>68</v>
      </c>
      <c r="U2988">
        <v>2018</v>
      </c>
      <c r="V2988">
        <v>357285</v>
      </c>
      <c r="W2988" t="s">
        <v>69</v>
      </c>
      <c r="X2988" t="s">
        <v>109</v>
      </c>
      <c r="Y2988">
        <v>214297</v>
      </c>
      <c r="Z2988">
        <v>142988</v>
      </c>
      <c r="AA2988" t="s">
        <v>69</v>
      </c>
      <c r="AB2988" t="s">
        <v>11683</v>
      </c>
      <c r="AC2988">
        <v>357285</v>
      </c>
    </row>
    <row r="2989" spans="1:29">
      <c r="A2989">
        <f t="shared" ca="1" si="46"/>
        <v>0.85880155016525617</v>
      </c>
      <c r="B2989" t="s">
        <v>92</v>
      </c>
      <c r="C2989">
        <v>9244819</v>
      </c>
      <c r="D2989" s="2">
        <v>42830</v>
      </c>
      <c r="E2989" t="s">
        <v>76</v>
      </c>
      <c r="F2989" t="s">
        <v>11684</v>
      </c>
      <c r="G2989">
        <v>5</v>
      </c>
      <c r="H2989" t="s">
        <v>58</v>
      </c>
      <c r="I2989" t="s">
        <v>95</v>
      </c>
      <c r="J2989">
        <v>75079</v>
      </c>
      <c r="K2989">
        <v>5</v>
      </c>
      <c r="L2989" s="2">
        <v>41365</v>
      </c>
      <c r="M2989" s="2">
        <v>43708</v>
      </c>
      <c r="N2989" t="s">
        <v>1793</v>
      </c>
      <c r="O2989">
        <v>2</v>
      </c>
      <c r="P2989" t="s">
        <v>320</v>
      </c>
      <c r="Q2989" t="s">
        <v>321</v>
      </c>
      <c r="R2989" t="s">
        <v>137</v>
      </c>
      <c r="S2989" t="s">
        <v>483</v>
      </c>
      <c r="T2989" t="s">
        <v>68</v>
      </c>
      <c r="U2989">
        <v>2017</v>
      </c>
      <c r="V2989">
        <v>319813</v>
      </c>
      <c r="W2989" t="s">
        <v>69</v>
      </c>
      <c r="X2989" t="s">
        <v>92</v>
      </c>
      <c r="Y2989">
        <v>212500</v>
      </c>
      <c r="Z2989">
        <v>107313</v>
      </c>
      <c r="AA2989" t="s">
        <v>69</v>
      </c>
      <c r="AB2989" t="s">
        <v>11685</v>
      </c>
      <c r="AC2989">
        <v>319813</v>
      </c>
    </row>
    <row r="2990" spans="1:29">
      <c r="A2990">
        <f t="shared" ca="1" si="46"/>
        <v>1.385235517811656E-2</v>
      </c>
      <c r="B2990" t="s">
        <v>303</v>
      </c>
      <c r="C2990">
        <v>9282530</v>
      </c>
      <c r="D2990" s="2">
        <v>42936</v>
      </c>
      <c r="E2990" t="s">
        <v>76</v>
      </c>
      <c r="F2990" t="s">
        <v>11686</v>
      </c>
      <c r="G2990">
        <v>5</v>
      </c>
      <c r="H2990" t="s">
        <v>58</v>
      </c>
      <c r="I2990" t="s">
        <v>305</v>
      </c>
      <c r="J2990">
        <v>94956</v>
      </c>
      <c r="K2990">
        <v>5</v>
      </c>
      <c r="L2990" s="2">
        <v>41501</v>
      </c>
      <c r="M2990" s="2">
        <v>43251</v>
      </c>
      <c r="N2990" t="s">
        <v>441</v>
      </c>
      <c r="O2990">
        <v>1</v>
      </c>
      <c r="P2990" t="s">
        <v>825</v>
      </c>
      <c r="Q2990" t="s">
        <v>826</v>
      </c>
      <c r="R2990" t="s">
        <v>827</v>
      </c>
      <c r="S2990" t="s">
        <v>67</v>
      </c>
      <c r="T2990" t="s">
        <v>68</v>
      </c>
      <c r="U2990">
        <v>2017</v>
      </c>
      <c r="V2990">
        <v>324075</v>
      </c>
      <c r="W2990" t="s">
        <v>69</v>
      </c>
      <c r="X2990" t="s">
        <v>303</v>
      </c>
      <c r="Y2990">
        <v>217500</v>
      </c>
      <c r="Z2990">
        <v>106575</v>
      </c>
      <c r="AA2990" t="s">
        <v>69</v>
      </c>
      <c r="AB2990" t="s">
        <v>11687</v>
      </c>
      <c r="AC2990">
        <v>324075</v>
      </c>
    </row>
    <row r="2991" spans="1:29">
      <c r="A2991">
        <f t="shared" ca="1" si="46"/>
        <v>0.62558057903350639</v>
      </c>
      <c r="B2991" t="s">
        <v>109</v>
      </c>
      <c r="C2991">
        <v>9442801</v>
      </c>
      <c r="D2991" s="2">
        <v>43182</v>
      </c>
      <c r="E2991" t="s">
        <v>76</v>
      </c>
      <c r="F2991" t="s">
        <v>11688</v>
      </c>
      <c r="G2991">
        <v>5</v>
      </c>
      <c r="H2991" t="s">
        <v>58</v>
      </c>
      <c r="I2991" t="s">
        <v>112</v>
      </c>
      <c r="J2991">
        <v>23588</v>
      </c>
      <c r="K2991">
        <v>5</v>
      </c>
      <c r="L2991" s="2">
        <v>41730</v>
      </c>
      <c r="M2991" s="2">
        <v>43921</v>
      </c>
      <c r="N2991" t="s">
        <v>1355</v>
      </c>
      <c r="O2991">
        <v>36</v>
      </c>
      <c r="P2991" t="s">
        <v>1090</v>
      </c>
      <c r="Q2991" t="s">
        <v>1091</v>
      </c>
      <c r="R2991" t="s">
        <v>149</v>
      </c>
      <c r="S2991" t="s">
        <v>67</v>
      </c>
      <c r="T2991" t="s">
        <v>68</v>
      </c>
      <c r="U2991">
        <v>2018</v>
      </c>
      <c r="V2991">
        <v>231000</v>
      </c>
      <c r="W2991" t="s">
        <v>69</v>
      </c>
      <c r="X2991" t="s">
        <v>109</v>
      </c>
      <c r="Y2991">
        <v>150000</v>
      </c>
      <c r="Z2991">
        <v>81000</v>
      </c>
      <c r="AA2991" t="s">
        <v>69</v>
      </c>
      <c r="AB2991" t="s">
        <v>11689</v>
      </c>
      <c r="AC2991">
        <v>231000</v>
      </c>
    </row>
    <row r="2992" spans="1:29">
      <c r="A2992">
        <f t="shared" ca="1" si="46"/>
        <v>0.69784382706229153</v>
      </c>
      <c r="B2992" t="s">
        <v>241</v>
      </c>
      <c r="C2992">
        <v>9459409</v>
      </c>
      <c r="D2992" s="2">
        <v>43165</v>
      </c>
      <c r="E2992" t="s">
        <v>56</v>
      </c>
      <c r="F2992" t="s">
        <v>11690</v>
      </c>
      <c r="G2992">
        <v>5</v>
      </c>
      <c r="H2992" t="s">
        <v>58</v>
      </c>
      <c r="I2992" t="s">
        <v>243</v>
      </c>
      <c r="J2992">
        <v>127564</v>
      </c>
      <c r="K2992">
        <v>4</v>
      </c>
      <c r="L2992" s="2">
        <v>42095</v>
      </c>
      <c r="M2992" s="2">
        <v>43890</v>
      </c>
      <c r="N2992" t="s">
        <v>690</v>
      </c>
      <c r="O2992">
        <v>6</v>
      </c>
      <c r="P2992" t="s">
        <v>333</v>
      </c>
      <c r="Q2992" t="s">
        <v>334</v>
      </c>
      <c r="R2992" t="s">
        <v>335</v>
      </c>
      <c r="S2992" t="s">
        <v>67</v>
      </c>
      <c r="T2992" t="s">
        <v>68</v>
      </c>
      <c r="U2992">
        <v>2018</v>
      </c>
      <c r="V2992">
        <v>767997</v>
      </c>
      <c r="W2992" t="s">
        <v>69</v>
      </c>
      <c r="X2992" t="s">
        <v>241</v>
      </c>
      <c r="Y2992">
        <v>624950</v>
      </c>
      <c r="Z2992">
        <v>143047</v>
      </c>
      <c r="AA2992" t="s">
        <v>69</v>
      </c>
      <c r="AB2992" t="s">
        <v>11691</v>
      </c>
      <c r="AC2992">
        <v>767997</v>
      </c>
    </row>
    <row r="2993" spans="1:29">
      <c r="A2993">
        <f t="shared" ca="1" si="46"/>
        <v>0.71506225450955252</v>
      </c>
      <c r="B2993" t="s">
        <v>241</v>
      </c>
      <c r="C2993">
        <v>9547505</v>
      </c>
      <c r="D2993" s="2">
        <v>43339</v>
      </c>
      <c r="E2993" t="s">
        <v>1680</v>
      </c>
      <c r="F2993" t="s">
        <v>11692</v>
      </c>
      <c r="G2993">
        <v>5</v>
      </c>
      <c r="H2993" t="s">
        <v>58</v>
      </c>
      <c r="I2993" t="s">
        <v>243</v>
      </c>
      <c r="J2993">
        <v>134149</v>
      </c>
      <c r="K2993">
        <v>3</v>
      </c>
      <c r="L2993" s="2">
        <v>42614</v>
      </c>
      <c r="M2993" s="2">
        <v>44074</v>
      </c>
      <c r="N2993" t="s">
        <v>1682</v>
      </c>
      <c r="O2993">
        <v>7</v>
      </c>
      <c r="P2993" t="s">
        <v>64</v>
      </c>
      <c r="Q2993" t="s">
        <v>65</v>
      </c>
      <c r="R2993" t="s">
        <v>66</v>
      </c>
      <c r="S2993" t="s">
        <v>102</v>
      </c>
      <c r="T2993" t="s">
        <v>68</v>
      </c>
      <c r="U2993">
        <v>2018</v>
      </c>
      <c r="V2993">
        <v>477484</v>
      </c>
      <c r="W2993" t="s">
        <v>69</v>
      </c>
      <c r="X2993" t="s">
        <v>1683</v>
      </c>
      <c r="Y2993">
        <v>577907</v>
      </c>
      <c r="Z2993">
        <v>362405</v>
      </c>
      <c r="AA2993" t="s">
        <v>69</v>
      </c>
      <c r="AB2993" t="s">
        <v>11693</v>
      </c>
      <c r="AC2993">
        <v>477484</v>
      </c>
    </row>
    <row r="2994" spans="1:29">
      <c r="A2994">
        <f t="shared" ca="1" si="46"/>
        <v>0.21937237436707158</v>
      </c>
      <c r="B2994" t="s">
        <v>182</v>
      </c>
      <c r="C2994">
        <v>9452047</v>
      </c>
      <c r="D2994" s="2">
        <v>43165</v>
      </c>
      <c r="E2994" t="s">
        <v>76</v>
      </c>
      <c r="F2994" t="s">
        <v>11694</v>
      </c>
      <c r="G2994">
        <v>5</v>
      </c>
      <c r="H2994" t="s">
        <v>58</v>
      </c>
      <c r="I2994" t="s">
        <v>185</v>
      </c>
      <c r="J2994">
        <v>24157</v>
      </c>
      <c r="K2994">
        <v>5</v>
      </c>
      <c r="L2994" s="2">
        <v>41791</v>
      </c>
      <c r="M2994" s="2">
        <v>43921</v>
      </c>
      <c r="N2994" t="s">
        <v>1146</v>
      </c>
      <c r="O2994">
        <v>28</v>
      </c>
      <c r="P2994" t="s">
        <v>1392</v>
      </c>
      <c r="Q2994" t="s">
        <v>1393</v>
      </c>
      <c r="R2994" t="s">
        <v>149</v>
      </c>
      <c r="S2994" t="s">
        <v>85</v>
      </c>
      <c r="T2994" t="s">
        <v>68</v>
      </c>
      <c r="U2994">
        <v>2018</v>
      </c>
      <c r="V2994">
        <v>416250</v>
      </c>
      <c r="W2994" t="s">
        <v>69</v>
      </c>
      <c r="X2994" t="s">
        <v>182</v>
      </c>
      <c r="Y2994">
        <v>250000</v>
      </c>
      <c r="Z2994">
        <v>166250</v>
      </c>
      <c r="AA2994" t="s">
        <v>69</v>
      </c>
      <c r="AB2994" t="s">
        <v>11695</v>
      </c>
      <c r="AC2994">
        <v>416250</v>
      </c>
    </row>
    <row r="2995" spans="1:29">
      <c r="A2995">
        <f t="shared" ca="1" si="46"/>
        <v>0.93978760733418554</v>
      </c>
      <c r="B2995" t="s">
        <v>199</v>
      </c>
      <c r="C2995">
        <v>9315590</v>
      </c>
      <c r="D2995" s="2">
        <v>42914</v>
      </c>
      <c r="E2995" t="s">
        <v>3121</v>
      </c>
      <c r="F2995" t="s">
        <v>11696</v>
      </c>
      <c r="G2995">
        <v>5</v>
      </c>
      <c r="H2995" t="s">
        <v>58</v>
      </c>
      <c r="I2995" t="s">
        <v>149</v>
      </c>
      <c r="J2995">
        <v>195733</v>
      </c>
      <c r="K2995">
        <v>3</v>
      </c>
      <c r="L2995" s="2">
        <v>42186</v>
      </c>
      <c r="M2995" s="2">
        <v>43646</v>
      </c>
      <c r="N2995" t="s">
        <v>3327</v>
      </c>
      <c r="O2995">
        <v>9</v>
      </c>
      <c r="P2995" t="s">
        <v>837</v>
      </c>
      <c r="Q2995" t="s">
        <v>175</v>
      </c>
      <c r="R2995" t="s">
        <v>176</v>
      </c>
      <c r="S2995" t="s">
        <v>838</v>
      </c>
      <c r="T2995" t="s">
        <v>68</v>
      </c>
      <c r="U2995">
        <v>2017</v>
      </c>
      <c r="V2995">
        <v>540000</v>
      </c>
      <c r="W2995" t="s">
        <v>69</v>
      </c>
      <c r="X2995" t="s">
        <v>199</v>
      </c>
      <c r="Y2995">
        <v>337500</v>
      </c>
      <c r="Z2995">
        <v>202500</v>
      </c>
      <c r="AA2995" t="s">
        <v>69</v>
      </c>
      <c r="AB2995" t="s">
        <v>11697</v>
      </c>
      <c r="AC2995">
        <v>540000</v>
      </c>
    </row>
    <row r="2996" spans="1:29">
      <c r="A2996">
        <f t="shared" ca="1" si="46"/>
        <v>0.8109525459314576</v>
      </c>
      <c r="B2996" t="s">
        <v>199</v>
      </c>
      <c r="C2996">
        <v>9194388</v>
      </c>
      <c r="D2996" s="2">
        <v>42716</v>
      </c>
      <c r="E2996" t="s">
        <v>76</v>
      </c>
      <c r="F2996" t="s">
        <v>11698</v>
      </c>
      <c r="G2996">
        <v>5</v>
      </c>
      <c r="H2996" t="s">
        <v>58</v>
      </c>
      <c r="I2996" t="s">
        <v>149</v>
      </c>
      <c r="J2996">
        <v>166011</v>
      </c>
      <c r="K2996">
        <v>5</v>
      </c>
      <c r="L2996" s="2">
        <v>41275</v>
      </c>
      <c r="M2996" s="2">
        <v>43465</v>
      </c>
      <c r="N2996" t="s">
        <v>703</v>
      </c>
      <c r="O2996">
        <v>5</v>
      </c>
      <c r="P2996" t="s">
        <v>1958</v>
      </c>
      <c r="Q2996" t="s">
        <v>1959</v>
      </c>
      <c r="R2996" t="s">
        <v>347</v>
      </c>
      <c r="S2996" t="s">
        <v>67</v>
      </c>
      <c r="T2996" t="s">
        <v>68</v>
      </c>
      <c r="U2996">
        <v>2017</v>
      </c>
      <c r="V2996">
        <v>316438</v>
      </c>
      <c r="W2996" t="s">
        <v>69</v>
      </c>
      <c r="X2996" t="s">
        <v>199</v>
      </c>
      <c r="Y2996">
        <v>207500</v>
      </c>
      <c r="Z2996">
        <v>108938</v>
      </c>
      <c r="AA2996" t="s">
        <v>69</v>
      </c>
      <c r="AB2996" t="s">
        <v>11699</v>
      </c>
      <c r="AC2996">
        <v>316438</v>
      </c>
    </row>
    <row r="2997" spans="1:29">
      <c r="A2997">
        <f t="shared" ca="1" si="46"/>
        <v>0.41806346106952597</v>
      </c>
      <c r="B2997" t="s">
        <v>303</v>
      </c>
      <c r="C2997">
        <v>9407219</v>
      </c>
      <c r="D2997" s="2">
        <v>43101</v>
      </c>
      <c r="E2997" t="s">
        <v>76</v>
      </c>
      <c r="F2997" t="s">
        <v>11700</v>
      </c>
      <c r="G2997">
        <v>5</v>
      </c>
      <c r="H2997" t="s">
        <v>58</v>
      </c>
      <c r="I2997" t="s">
        <v>305</v>
      </c>
      <c r="J2997">
        <v>100584</v>
      </c>
      <c r="K2997">
        <v>5</v>
      </c>
      <c r="L2997" s="2">
        <v>41640</v>
      </c>
      <c r="M2997" s="2">
        <v>43769</v>
      </c>
      <c r="N2997" t="s">
        <v>1146</v>
      </c>
      <c r="O2997">
        <v>8</v>
      </c>
      <c r="P2997" t="s">
        <v>2448</v>
      </c>
      <c r="Q2997" t="s">
        <v>472</v>
      </c>
      <c r="R2997" t="s">
        <v>311</v>
      </c>
      <c r="S2997" t="s">
        <v>473</v>
      </c>
      <c r="T2997" t="s">
        <v>68</v>
      </c>
      <c r="U2997">
        <v>2018</v>
      </c>
      <c r="V2997">
        <v>366424</v>
      </c>
      <c r="W2997" t="s">
        <v>69</v>
      </c>
      <c r="X2997" t="s">
        <v>303</v>
      </c>
      <c r="Y2997">
        <v>223500</v>
      </c>
      <c r="Z2997">
        <v>142924</v>
      </c>
      <c r="AA2997" t="s">
        <v>69</v>
      </c>
      <c r="AB2997" t="s">
        <v>11701</v>
      </c>
      <c r="AC2997">
        <v>366424</v>
      </c>
    </row>
    <row r="2998" spans="1:29">
      <c r="A2998">
        <f t="shared" ca="1" si="46"/>
        <v>5.0717574272162169E-3</v>
      </c>
      <c r="B2998" t="s">
        <v>303</v>
      </c>
      <c r="C2998">
        <v>9518869</v>
      </c>
      <c r="D2998" s="2">
        <v>43290</v>
      </c>
      <c r="E2998" t="s">
        <v>56</v>
      </c>
      <c r="F2998" t="s">
        <v>11702</v>
      </c>
      <c r="G2998">
        <v>5</v>
      </c>
      <c r="H2998" t="s">
        <v>58</v>
      </c>
      <c r="I2998" t="s">
        <v>305</v>
      </c>
      <c r="J2998">
        <v>103721</v>
      </c>
      <c r="K2998">
        <v>4</v>
      </c>
      <c r="L2998" s="2">
        <v>42222</v>
      </c>
      <c r="M2998" s="2">
        <v>44043</v>
      </c>
      <c r="N2998" t="s">
        <v>1912</v>
      </c>
      <c r="O2998">
        <v>12</v>
      </c>
      <c r="P2998" t="s">
        <v>6032</v>
      </c>
      <c r="Q2998" t="s">
        <v>6033</v>
      </c>
      <c r="R2998" t="s">
        <v>149</v>
      </c>
      <c r="S2998" t="s">
        <v>260</v>
      </c>
      <c r="T2998" t="s">
        <v>68</v>
      </c>
      <c r="U2998">
        <v>2018</v>
      </c>
      <c r="V2998">
        <v>548777</v>
      </c>
      <c r="W2998" t="s">
        <v>69</v>
      </c>
      <c r="X2998" t="s">
        <v>303</v>
      </c>
      <c r="Y2998">
        <v>356966</v>
      </c>
      <c r="Z2998">
        <v>191811</v>
      </c>
      <c r="AA2998" t="s">
        <v>69</v>
      </c>
      <c r="AB2998" t="s">
        <v>11703</v>
      </c>
      <c r="AC2998">
        <v>548777</v>
      </c>
    </row>
    <row r="2999" spans="1:29">
      <c r="A2999">
        <f t="shared" ca="1" si="46"/>
        <v>0.95640830460205317</v>
      </c>
      <c r="B2999" t="s">
        <v>199</v>
      </c>
      <c r="C2999">
        <v>9487192</v>
      </c>
      <c r="D2999" s="2">
        <v>43325</v>
      </c>
      <c r="E2999" t="s">
        <v>3882</v>
      </c>
      <c r="F2999" t="s">
        <v>11704</v>
      </c>
      <c r="G2999">
        <v>5</v>
      </c>
      <c r="H2999" t="s">
        <v>58</v>
      </c>
      <c r="I2999" t="s">
        <v>149</v>
      </c>
      <c r="J2999">
        <v>196975</v>
      </c>
      <c r="K2999">
        <v>3</v>
      </c>
      <c r="L2999" s="2">
        <v>42522</v>
      </c>
      <c r="M2999" s="2">
        <v>43616</v>
      </c>
      <c r="N2999" t="s">
        <v>3884</v>
      </c>
      <c r="O2999">
        <v>1</v>
      </c>
      <c r="P2999" t="s">
        <v>346</v>
      </c>
      <c r="Q2999" t="s">
        <v>119</v>
      </c>
      <c r="R2999" t="s">
        <v>347</v>
      </c>
      <c r="S2999" t="s">
        <v>348</v>
      </c>
      <c r="T2999" t="s">
        <v>68</v>
      </c>
      <c r="U2999">
        <v>2018</v>
      </c>
      <c r="V2999">
        <v>172718</v>
      </c>
      <c r="W2999" t="s">
        <v>69</v>
      </c>
      <c r="X2999" t="s">
        <v>199</v>
      </c>
      <c r="Y2999">
        <v>117700</v>
      </c>
      <c r="Z2999">
        <v>55018</v>
      </c>
      <c r="AA2999" t="s">
        <v>69</v>
      </c>
      <c r="AB2999" t="s">
        <v>11705</v>
      </c>
      <c r="AC2999">
        <v>172718</v>
      </c>
    </row>
    <row r="3000" spans="1:29">
      <c r="A3000">
        <f t="shared" ca="1" si="46"/>
        <v>0.78434905706483737</v>
      </c>
      <c r="B3000" t="s">
        <v>286</v>
      </c>
      <c r="C3000">
        <v>9265770</v>
      </c>
      <c r="D3000" s="2">
        <v>42844</v>
      </c>
      <c r="E3000" t="s">
        <v>76</v>
      </c>
      <c r="F3000" t="s">
        <v>11706</v>
      </c>
      <c r="G3000">
        <v>5</v>
      </c>
      <c r="H3000" t="s">
        <v>58</v>
      </c>
      <c r="I3000" t="s">
        <v>289</v>
      </c>
      <c r="J3000">
        <v>68581</v>
      </c>
      <c r="K3000">
        <v>9</v>
      </c>
      <c r="L3000" s="2">
        <v>38838</v>
      </c>
      <c r="M3000" s="2">
        <v>43220</v>
      </c>
      <c r="N3000" t="s">
        <v>11707</v>
      </c>
      <c r="O3000">
        <v>16</v>
      </c>
      <c r="P3000" t="s">
        <v>1363</v>
      </c>
      <c r="Q3000" t="s">
        <v>1364</v>
      </c>
      <c r="R3000" t="s">
        <v>149</v>
      </c>
      <c r="S3000" t="s">
        <v>67</v>
      </c>
      <c r="T3000" t="s">
        <v>68</v>
      </c>
      <c r="U3000">
        <v>2017</v>
      </c>
      <c r="V3000">
        <v>741428</v>
      </c>
      <c r="W3000" t="s">
        <v>69</v>
      </c>
      <c r="X3000" t="s">
        <v>286</v>
      </c>
      <c r="Y3000">
        <v>468885</v>
      </c>
      <c r="Z3000">
        <v>272543</v>
      </c>
      <c r="AA3000" t="s">
        <v>69</v>
      </c>
      <c r="AB3000" t="s">
        <v>11708</v>
      </c>
      <c r="AC3000">
        <v>741428</v>
      </c>
    </row>
    <row r="3001" spans="1:29">
      <c r="A3001">
        <f t="shared" ca="1" si="46"/>
        <v>0.82765245612651162</v>
      </c>
      <c r="B3001" t="s">
        <v>405</v>
      </c>
      <c r="C3001">
        <v>9272370</v>
      </c>
      <c r="D3001" s="2">
        <v>42849</v>
      </c>
      <c r="E3001" t="s">
        <v>7622</v>
      </c>
      <c r="F3001" t="s">
        <v>11709</v>
      </c>
      <c r="G3001">
        <v>5</v>
      </c>
      <c r="H3001" t="s">
        <v>58</v>
      </c>
      <c r="I3001" t="s">
        <v>407</v>
      </c>
      <c r="J3001">
        <v>35913</v>
      </c>
      <c r="K3001">
        <v>5</v>
      </c>
      <c r="L3001" s="2">
        <v>41487</v>
      </c>
      <c r="M3001" s="2">
        <v>43585</v>
      </c>
      <c r="N3001" t="s">
        <v>636</v>
      </c>
      <c r="O3001">
        <v>11</v>
      </c>
      <c r="P3001" t="s">
        <v>532</v>
      </c>
      <c r="Q3001" t="s">
        <v>533</v>
      </c>
      <c r="R3001" t="s">
        <v>149</v>
      </c>
      <c r="S3001" t="s">
        <v>67</v>
      </c>
      <c r="T3001" t="s">
        <v>68</v>
      </c>
      <c r="U3001">
        <v>2017</v>
      </c>
      <c r="V3001">
        <v>351905</v>
      </c>
      <c r="W3001" t="s">
        <v>69</v>
      </c>
      <c r="X3001" t="s">
        <v>405</v>
      </c>
      <c r="Y3001">
        <v>225000</v>
      </c>
      <c r="Z3001">
        <v>126905</v>
      </c>
      <c r="AA3001" t="s">
        <v>69</v>
      </c>
      <c r="AB3001" t="s">
        <v>11710</v>
      </c>
      <c r="AC3001">
        <v>351905</v>
      </c>
    </row>
    <row r="3002" spans="1:29">
      <c r="A3002">
        <f t="shared" ca="1" si="46"/>
        <v>9.8215992832816346E-3</v>
      </c>
      <c r="B3002" t="s">
        <v>254</v>
      </c>
      <c r="C3002">
        <v>9206164</v>
      </c>
      <c r="D3002" s="2">
        <v>42741</v>
      </c>
      <c r="E3002" t="s">
        <v>2832</v>
      </c>
      <c r="F3002" t="s">
        <v>11711</v>
      </c>
      <c r="G3002">
        <v>5</v>
      </c>
      <c r="H3002" t="s">
        <v>58</v>
      </c>
      <c r="I3002" t="s">
        <v>256</v>
      </c>
      <c r="J3002">
        <v>83873</v>
      </c>
      <c r="K3002">
        <v>13</v>
      </c>
      <c r="L3002" s="2">
        <v>39532</v>
      </c>
      <c r="M3002" s="2">
        <v>43677</v>
      </c>
      <c r="N3002" t="s">
        <v>616</v>
      </c>
      <c r="O3002">
        <v>7</v>
      </c>
      <c r="P3002" t="s">
        <v>64</v>
      </c>
      <c r="Q3002" t="s">
        <v>65</v>
      </c>
      <c r="R3002" t="s">
        <v>66</v>
      </c>
      <c r="S3002" t="s">
        <v>67</v>
      </c>
      <c r="T3002" t="s">
        <v>68</v>
      </c>
      <c r="U3002">
        <v>2017</v>
      </c>
      <c r="V3002">
        <v>243000</v>
      </c>
      <c r="W3002" t="s">
        <v>69</v>
      </c>
      <c r="X3002" t="s">
        <v>254</v>
      </c>
      <c r="Y3002">
        <v>150000</v>
      </c>
      <c r="Z3002">
        <v>93000</v>
      </c>
      <c r="AA3002" t="s">
        <v>69</v>
      </c>
      <c r="AB3002" t="s">
        <v>11712</v>
      </c>
      <c r="AC3002">
        <v>243000</v>
      </c>
    </row>
    <row r="3003" spans="1:29">
      <c r="A3003">
        <f t="shared" ca="1" si="46"/>
        <v>0.70168807426645974</v>
      </c>
      <c r="B3003" t="s">
        <v>199</v>
      </c>
      <c r="C3003">
        <v>9254203</v>
      </c>
      <c r="D3003" s="2">
        <v>42852</v>
      </c>
      <c r="E3003" t="s">
        <v>76</v>
      </c>
      <c r="F3003" t="s">
        <v>11713</v>
      </c>
      <c r="G3003">
        <v>5</v>
      </c>
      <c r="H3003" t="s">
        <v>58</v>
      </c>
      <c r="I3003" t="s">
        <v>149</v>
      </c>
      <c r="J3003">
        <v>174795</v>
      </c>
      <c r="K3003">
        <v>5</v>
      </c>
      <c r="L3003" s="2">
        <v>41429</v>
      </c>
      <c r="M3003" s="2">
        <v>43404</v>
      </c>
      <c r="N3003" t="s">
        <v>811</v>
      </c>
      <c r="O3003">
        <v>7</v>
      </c>
      <c r="P3003" t="s">
        <v>930</v>
      </c>
      <c r="Q3003" t="s">
        <v>595</v>
      </c>
      <c r="R3003" t="s">
        <v>311</v>
      </c>
      <c r="S3003" t="s">
        <v>296</v>
      </c>
      <c r="T3003" t="s">
        <v>68</v>
      </c>
      <c r="U3003">
        <v>2017</v>
      </c>
      <c r="V3003">
        <v>395388</v>
      </c>
      <c r="W3003" t="s">
        <v>69</v>
      </c>
      <c r="X3003" t="s">
        <v>199</v>
      </c>
      <c r="Y3003">
        <v>255380</v>
      </c>
      <c r="Z3003">
        <v>140008</v>
      </c>
      <c r="AA3003" t="s">
        <v>69</v>
      </c>
      <c r="AB3003" t="s">
        <v>11714</v>
      </c>
      <c r="AC3003">
        <v>395388</v>
      </c>
    </row>
    <row r="3004" spans="1:29">
      <c r="A3004">
        <f t="shared" ca="1" si="46"/>
        <v>0.34821702627566653</v>
      </c>
      <c r="B3004" t="s">
        <v>286</v>
      </c>
      <c r="C3004">
        <v>9269504</v>
      </c>
      <c r="D3004" s="2">
        <v>42850</v>
      </c>
      <c r="E3004" t="s">
        <v>76</v>
      </c>
      <c r="F3004" t="s">
        <v>11715</v>
      </c>
      <c r="G3004">
        <v>5</v>
      </c>
      <c r="H3004" t="s">
        <v>58</v>
      </c>
      <c r="I3004" t="s">
        <v>289</v>
      </c>
      <c r="J3004">
        <v>59638</v>
      </c>
      <c r="K3004">
        <v>10</v>
      </c>
      <c r="L3004" s="2">
        <v>39114</v>
      </c>
      <c r="M3004" s="2">
        <v>43251</v>
      </c>
      <c r="N3004" t="s">
        <v>3301</v>
      </c>
      <c r="O3004">
        <v>4</v>
      </c>
      <c r="P3004" t="s">
        <v>234</v>
      </c>
      <c r="Q3004" t="s">
        <v>235</v>
      </c>
      <c r="R3004" t="s">
        <v>236</v>
      </c>
      <c r="S3004" t="s">
        <v>85</v>
      </c>
      <c r="T3004" t="s">
        <v>68</v>
      </c>
      <c r="U3004">
        <v>2017</v>
      </c>
      <c r="V3004">
        <v>394839</v>
      </c>
      <c r="W3004" t="s">
        <v>69</v>
      </c>
      <c r="X3004" t="s">
        <v>286</v>
      </c>
      <c r="Y3004">
        <v>264486</v>
      </c>
      <c r="Z3004">
        <v>130353</v>
      </c>
      <c r="AA3004" t="s">
        <v>69</v>
      </c>
      <c r="AB3004" t="s">
        <v>11716</v>
      </c>
      <c r="AC3004">
        <v>394839</v>
      </c>
    </row>
    <row r="3005" spans="1:29">
      <c r="A3005">
        <f t="shared" ca="1" si="46"/>
        <v>0.50191012696447557</v>
      </c>
      <c r="B3005" t="s">
        <v>75</v>
      </c>
      <c r="C3005">
        <v>9230331</v>
      </c>
      <c r="D3005" s="2">
        <v>42811</v>
      </c>
      <c r="E3005" t="s">
        <v>76</v>
      </c>
      <c r="F3005" t="s">
        <v>11717</v>
      </c>
      <c r="G3005">
        <v>5</v>
      </c>
      <c r="H3005" t="s">
        <v>58</v>
      </c>
      <c r="I3005" t="s">
        <v>78</v>
      </c>
      <c r="J3005">
        <v>47894</v>
      </c>
      <c r="K3005">
        <v>4</v>
      </c>
      <c r="L3005" s="2">
        <v>41744</v>
      </c>
      <c r="M3005" s="2">
        <v>43555</v>
      </c>
      <c r="N3005" t="s">
        <v>11718</v>
      </c>
      <c r="O3005">
        <v>11</v>
      </c>
      <c r="P3005" t="s">
        <v>532</v>
      </c>
      <c r="Q3005" t="s">
        <v>533</v>
      </c>
      <c r="R3005" t="s">
        <v>149</v>
      </c>
      <c r="S3005" t="s">
        <v>67</v>
      </c>
      <c r="T3005" t="s">
        <v>68</v>
      </c>
      <c r="U3005">
        <v>2017</v>
      </c>
      <c r="V3005">
        <v>424885</v>
      </c>
      <c r="W3005" t="s">
        <v>69</v>
      </c>
      <c r="X3005" t="s">
        <v>75</v>
      </c>
      <c r="Y3005">
        <v>340832</v>
      </c>
      <c r="Z3005">
        <v>84053</v>
      </c>
      <c r="AA3005" t="s">
        <v>69</v>
      </c>
      <c r="AB3005" t="s">
        <v>11719</v>
      </c>
      <c r="AC3005">
        <v>424885</v>
      </c>
    </row>
    <row r="3006" spans="1:29">
      <c r="A3006">
        <f t="shared" ca="1" si="46"/>
        <v>0.34442884551296093</v>
      </c>
      <c r="B3006" t="s">
        <v>254</v>
      </c>
      <c r="C3006">
        <v>9551656</v>
      </c>
      <c r="D3006" s="2">
        <v>43354</v>
      </c>
      <c r="E3006" t="s">
        <v>56</v>
      </c>
      <c r="F3006" t="s">
        <v>11720</v>
      </c>
      <c r="G3006">
        <v>5</v>
      </c>
      <c r="H3006" t="s">
        <v>58</v>
      </c>
      <c r="I3006" t="s">
        <v>256</v>
      </c>
      <c r="J3006">
        <v>109068</v>
      </c>
      <c r="K3006">
        <v>5</v>
      </c>
      <c r="L3006" s="2">
        <v>41899</v>
      </c>
      <c r="M3006" s="2">
        <v>44439</v>
      </c>
      <c r="N3006" t="s">
        <v>616</v>
      </c>
      <c r="O3006">
        <v>1</v>
      </c>
      <c r="P3006" t="s">
        <v>4590</v>
      </c>
      <c r="Q3006" t="s">
        <v>2807</v>
      </c>
      <c r="R3006" t="s">
        <v>2808</v>
      </c>
      <c r="S3006" t="s">
        <v>85</v>
      </c>
      <c r="T3006" t="s">
        <v>68</v>
      </c>
      <c r="U3006">
        <v>2018</v>
      </c>
      <c r="V3006">
        <v>354354</v>
      </c>
      <c r="W3006" t="s">
        <v>69</v>
      </c>
      <c r="X3006" t="s">
        <v>254</v>
      </c>
      <c r="Y3006">
        <v>235451</v>
      </c>
      <c r="Z3006">
        <v>118903</v>
      </c>
      <c r="AA3006" t="s">
        <v>69</v>
      </c>
      <c r="AB3006" t="s">
        <v>11721</v>
      </c>
      <c r="AC3006">
        <v>354354</v>
      </c>
    </row>
    <row r="3007" spans="1:29">
      <c r="A3007">
        <f t="shared" ca="1" si="46"/>
        <v>0.2495107375999851</v>
      </c>
      <c r="B3007" t="s">
        <v>405</v>
      </c>
      <c r="C3007">
        <v>9246490</v>
      </c>
      <c r="D3007" s="2">
        <v>42790</v>
      </c>
      <c r="E3007" t="s">
        <v>56</v>
      </c>
      <c r="F3007" t="s">
        <v>11722</v>
      </c>
      <c r="G3007">
        <v>5</v>
      </c>
      <c r="H3007" t="s">
        <v>58</v>
      </c>
      <c r="I3007" t="s">
        <v>407</v>
      </c>
      <c r="J3007">
        <v>36754</v>
      </c>
      <c r="K3007">
        <v>4</v>
      </c>
      <c r="L3007" s="2">
        <v>41730</v>
      </c>
      <c r="M3007" s="2">
        <v>43555</v>
      </c>
      <c r="N3007" t="s">
        <v>1451</v>
      </c>
      <c r="O3007">
        <v>12</v>
      </c>
      <c r="P3007" t="s">
        <v>11723</v>
      </c>
      <c r="Q3007" t="s">
        <v>217</v>
      </c>
      <c r="R3007" t="s">
        <v>120</v>
      </c>
      <c r="S3007" t="s">
        <v>260</v>
      </c>
      <c r="T3007" t="s">
        <v>68</v>
      </c>
      <c r="U3007">
        <v>2017</v>
      </c>
      <c r="V3007">
        <v>440930</v>
      </c>
      <c r="W3007" t="s">
        <v>69</v>
      </c>
      <c r="X3007" t="s">
        <v>405</v>
      </c>
      <c r="Y3007">
        <v>287251</v>
      </c>
      <c r="Z3007">
        <v>153679</v>
      </c>
      <c r="AA3007" t="s">
        <v>69</v>
      </c>
      <c r="AB3007" t="s">
        <v>11724</v>
      </c>
      <c r="AC3007">
        <v>440930</v>
      </c>
    </row>
    <row r="3008" spans="1:29">
      <c r="A3008">
        <f t="shared" ca="1" si="46"/>
        <v>0.95525239527205053</v>
      </c>
      <c r="B3008" t="s">
        <v>286</v>
      </c>
      <c r="C3008">
        <v>9291412</v>
      </c>
      <c r="D3008" s="2">
        <v>42900</v>
      </c>
      <c r="E3008" t="s">
        <v>76</v>
      </c>
      <c r="F3008" t="s">
        <v>11725</v>
      </c>
      <c r="G3008">
        <v>5</v>
      </c>
      <c r="H3008" t="s">
        <v>58</v>
      </c>
      <c r="I3008" t="s">
        <v>289</v>
      </c>
      <c r="J3008">
        <v>104002</v>
      </c>
      <c r="K3008">
        <v>5</v>
      </c>
      <c r="L3008" s="2">
        <v>41456</v>
      </c>
      <c r="M3008" s="2">
        <v>44377</v>
      </c>
      <c r="N3008" t="s">
        <v>11511</v>
      </c>
      <c r="O3008">
        <v>7</v>
      </c>
      <c r="P3008" t="s">
        <v>189</v>
      </c>
      <c r="Q3008" t="s">
        <v>190</v>
      </c>
      <c r="R3008" t="s">
        <v>191</v>
      </c>
      <c r="S3008" t="s">
        <v>67</v>
      </c>
      <c r="T3008" t="s">
        <v>68</v>
      </c>
      <c r="U3008">
        <v>2017</v>
      </c>
      <c r="V3008">
        <v>760880</v>
      </c>
      <c r="W3008" t="s">
        <v>69</v>
      </c>
      <c r="X3008" t="s">
        <v>286</v>
      </c>
      <c r="Y3008">
        <v>581123</v>
      </c>
      <c r="Z3008">
        <v>179757</v>
      </c>
      <c r="AA3008" t="s">
        <v>69</v>
      </c>
      <c r="AB3008" t="s">
        <v>11726</v>
      </c>
      <c r="AC3008">
        <v>760880</v>
      </c>
    </row>
    <row r="3009" spans="1:29">
      <c r="A3009">
        <f t="shared" ca="1" si="46"/>
        <v>8.5853783883290902E-2</v>
      </c>
      <c r="B3009" t="s">
        <v>254</v>
      </c>
      <c r="C3009">
        <v>9220832</v>
      </c>
      <c r="D3009" s="2">
        <v>42788</v>
      </c>
      <c r="E3009" t="s">
        <v>76</v>
      </c>
      <c r="F3009" t="s">
        <v>11727</v>
      </c>
      <c r="G3009">
        <v>5</v>
      </c>
      <c r="H3009" t="s">
        <v>58</v>
      </c>
      <c r="I3009" t="s">
        <v>256</v>
      </c>
      <c r="J3009">
        <v>61077</v>
      </c>
      <c r="K3009">
        <v>16</v>
      </c>
      <c r="L3009" s="2">
        <v>36586</v>
      </c>
      <c r="M3009" s="2">
        <v>43343</v>
      </c>
      <c r="N3009" t="s">
        <v>2395</v>
      </c>
      <c r="O3009">
        <v>28</v>
      </c>
      <c r="P3009" t="s">
        <v>1392</v>
      </c>
      <c r="Q3009" t="s">
        <v>1393</v>
      </c>
      <c r="R3009" t="s">
        <v>149</v>
      </c>
      <c r="S3009" t="s">
        <v>85</v>
      </c>
      <c r="T3009" t="s">
        <v>68</v>
      </c>
      <c r="U3009">
        <v>2017</v>
      </c>
      <c r="V3009">
        <v>367607</v>
      </c>
      <c r="W3009" t="s">
        <v>69</v>
      </c>
      <c r="X3009" t="s">
        <v>254</v>
      </c>
      <c r="Y3009">
        <v>232376</v>
      </c>
      <c r="Z3009">
        <v>135231</v>
      </c>
      <c r="AA3009" t="s">
        <v>69</v>
      </c>
      <c r="AB3009" t="s">
        <v>11728</v>
      </c>
      <c r="AC3009">
        <v>367607</v>
      </c>
    </row>
    <row r="3010" spans="1:29">
      <c r="A3010">
        <f t="shared" ref="A3010:A3073" ca="1" si="47">RAND()</f>
        <v>0.93337585523431588</v>
      </c>
      <c r="B3010" t="s">
        <v>199</v>
      </c>
      <c r="C3010">
        <v>9406980</v>
      </c>
      <c r="D3010" s="2">
        <v>43098</v>
      </c>
      <c r="E3010" t="s">
        <v>76</v>
      </c>
      <c r="F3010" t="s">
        <v>11729</v>
      </c>
      <c r="G3010">
        <v>5</v>
      </c>
      <c r="H3010" t="s">
        <v>58</v>
      </c>
      <c r="I3010" t="s">
        <v>149</v>
      </c>
      <c r="J3010">
        <v>181450</v>
      </c>
      <c r="K3010">
        <v>5</v>
      </c>
      <c r="L3010" s="2">
        <v>41640</v>
      </c>
      <c r="M3010" s="2">
        <v>43830</v>
      </c>
      <c r="N3010" t="s">
        <v>2620</v>
      </c>
      <c r="O3010">
        <v>12</v>
      </c>
      <c r="P3010" t="s">
        <v>656</v>
      </c>
      <c r="Q3010" t="s">
        <v>204</v>
      </c>
      <c r="R3010" t="s">
        <v>205</v>
      </c>
      <c r="S3010" t="s">
        <v>67</v>
      </c>
      <c r="T3010" t="s">
        <v>68</v>
      </c>
      <c r="U3010">
        <v>2018</v>
      </c>
      <c r="V3010">
        <v>319550</v>
      </c>
      <c r="W3010" t="s">
        <v>69</v>
      </c>
      <c r="X3010" t="s">
        <v>199</v>
      </c>
      <c r="Y3010">
        <v>207500</v>
      </c>
      <c r="Z3010">
        <v>112050</v>
      </c>
      <c r="AA3010" t="s">
        <v>69</v>
      </c>
      <c r="AB3010" t="s">
        <v>11730</v>
      </c>
      <c r="AC3010">
        <v>319550</v>
      </c>
    </row>
    <row r="3011" spans="1:29">
      <c r="A3011">
        <f t="shared" ca="1" si="47"/>
        <v>0.60508087508310049</v>
      </c>
      <c r="B3011" t="s">
        <v>92</v>
      </c>
      <c r="C3011">
        <v>9197318</v>
      </c>
      <c r="D3011" s="2">
        <v>42745</v>
      </c>
      <c r="E3011" t="s">
        <v>76</v>
      </c>
      <c r="F3011" t="s">
        <v>11731</v>
      </c>
      <c r="G3011">
        <v>5</v>
      </c>
      <c r="H3011" t="s">
        <v>58</v>
      </c>
      <c r="I3011" t="s">
        <v>95</v>
      </c>
      <c r="J3011">
        <v>49681</v>
      </c>
      <c r="K3011">
        <v>10</v>
      </c>
      <c r="L3011" s="2">
        <v>38950</v>
      </c>
      <c r="M3011" s="2">
        <v>43830</v>
      </c>
      <c r="N3011" t="s">
        <v>11732</v>
      </c>
      <c r="O3011">
        <v>3</v>
      </c>
      <c r="P3011" t="s">
        <v>542</v>
      </c>
      <c r="Q3011" t="s">
        <v>543</v>
      </c>
      <c r="R3011" t="s">
        <v>205</v>
      </c>
      <c r="S3011" t="s">
        <v>85</v>
      </c>
      <c r="T3011" t="s">
        <v>68</v>
      </c>
      <c r="U3011">
        <v>2017</v>
      </c>
      <c r="V3011">
        <v>325411</v>
      </c>
      <c r="W3011" t="s">
        <v>69</v>
      </c>
      <c r="X3011" t="s">
        <v>92</v>
      </c>
      <c r="Y3011">
        <v>209886</v>
      </c>
      <c r="Z3011">
        <v>115525</v>
      </c>
      <c r="AA3011" t="s">
        <v>69</v>
      </c>
      <c r="AB3011" t="s">
        <v>11733</v>
      </c>
      <c r="AC3011">
        <v>325411</v>
      </c>
    </row>
    <row r="3012" spans="1:29">
      <c r="A3012">
        <f t="shared" ca="1" si="47"/>
        <v>0.65616516661584845</v>
      </c>
      <c r="B3012" t="s">
        <v>156</v>
      </c>
      <c r="C3012">
        <v>9232912</v>
      </c>
      <c r="D3012" s="2">
        <v>42780</v>
      </c>
      <c r="E3012" t="s">
        <v>2740</v>
      </c>
      <c r="F3012" t="s">
        <v>11734</v>
      </c>
      <c r="G3012">
        <v>5</v>
      </c>
      <c r="H3012" t="s">
        <v>58</v>
      </c>
      <c r="I3012" t="s">
        <v>66</v>
      </c>
      <c r="J3012">
        <v>7724</v>
      </c>
      <c r="K3012">
        <v>5</v>
      </c>
      <c r="L3012" s="2">
        <v>41460</v>
      </c>
      <c r="M3012" s="2">
        <v>43524</v>
      </c>
      <c r="N3012" t="s">
        <v>2742</v>
      </c>
      <c r="O3012">
        <v>27</v>
      </c>
      <c r="P3012" t="s">
        <v>4190</v>
      </c>
      <c r="Q3012" t="s">
        <v>629</v>
      </c>
      <c r="R3012" t="s">
        <v>630</v>
      </c>
      <c r="S3012" t="s">
        <v>67</v>
      </c>
      <c r="T3012" t="s">
        <v>68</v>
      </c>
      <c r="U3012">
        <v>2017</v>
      </c>
      <c r="V3012">
        <v>383750</v>
      </c>
      <c r="W3012" t="s">
        <v>69</v>
      </c>
      <c r="X3012" t="s">
        <v>156</v>
      </c>
      <c r="Y3012">
        <v>250000</v>
      </c>
      <c r="Z3012">
        <v>133750</v>
      </c>
      <c r="AA3012" t="s">
        <v>69</v>
      </c>
      <c r="AB3012" t="s">
        <v>11735</v>
      </c>
      <c r="AC3012">
        <v>383750</v>
      </c>
    </row>
    <row r="3013" spans="1:29">
      <c r="A3013">
        <f t="shared" ca="1" si="47"/>
        <v>0.27443459380547885</v>
      </c>
      <c r="B3013" t="s">
        <v>254</v>
      </c>
      <c r="C3013">
        <v>9814148</v>
      </c>
      <c r="D3013" s="2">
        <v>43424</v>
      </c>
      <c r="E3013" t="s">
        <v>76</v>
      </c>
      <c r="F3013" t="s">
        <v>11736</v>
      </c>
      <c r="G3013">
        <v>7</v>
      </c>
      <c r="H3013" t="s">
        <v>58</v>
      </c>
      <c r="I3013" t="s">
        <v>256</v>
      </c>
      <c r="J3013">
        <v>107469</v>
      </c>
      <c r="K3013">
        <v>6</v>
      </c>
      <c r="L3013" s="2">
        <v>41800</v>
      </c>
      <c r="M3013" s="2">
        <v>43890</v>
      </c>
      <c r="N3013" t="s">
        <v>388</v>
      </c>
      <c r="O3013">
        <v>13</v>
      </c>
      <c r="P3013" t="s">
        <v>390</v>
      </c>
      <c r="Q3013" t="s">
        <v>217</v>
      </c>
      <c r="R3013" t="s">
        <v>120</v>
      </c>
      <c r="S3013" t="s">
        <v>67</v>
      </c>
      <c r="T3013" t="s">
        <v>68</v>
      </c>
      <c r="U3013">
        <v>2018</v>
      </c>
      <c r="V3013">
        <v>307040</v>
      </c>
      <c r="W3013" t="s">
        <v>69</v>
      </c>
      <c r="X3013" t="s">
        <v>254</v>
      </c>
      <c r="Y3013">
        <v>190000</v>
      </c>
      <c r="Z3013">
        <v>117040</v>
      </c>
      <c r="AA3013" t="s">
        <v>69</v>
      </c>
      <c r="AB3013" t="s">
        <v>11737</v>
      </c>
      <c r="AC3013">
        <v>307040</v>
      </c>
    </row>
    <row r="3014" spans="1:29">
      <c r="A3014">
        <f t="shared" ca="1" si="47"/>
        <v>0.660846581728467</v>
      </c>
      <c r="B3014" t="s">
        <v>127</v>
      </c>
      <c r="C3014">
        <v>9247033</v>
      </c>
      <c r="D3014" s="2">
        <v>42825</v>
      </c>
      <c r="E3014" t="s">
        <v>76</v>
      </c>
      <c r="F3014" t="s">
        <v>11738</v>
      </c>
      <c r="G3014">
        <v>5</v>
      </c>
      <c r="H3014" t="s">
        <v>58</v>
      </c>
      <c r="I3014" t="s">
        <v>130</v>
      </c>
      <c r="J3014">
        <v>100241</v>
      </c>
      <c r="K3014">
        <v>5</v>
      </c>
      <c r="L3014" s="2">
        <v>41383</v>
      </c>
      <c r="M3014" s="2">
        <v>43555</v>
      </c>
      <c r="N3014" t="s">
        <v>690</v>
      </c>
      <c r="O3014">
        <v>4</v>
      </c>
      <c r="P3014" t="s">
        <v>1512</v>
      </c>
      <c r="Q3014" t="s">
        <v>1513</v>
      </c>
      <c r="R3014" t="s">
        <v>640</v>
      </c>
      <c r="S3014" t="s">
        <v>67</v>
      </c>
      <c r="T3014" t="s">
        <v>68</v>
      </c>
      <c r="U3014">
        <v>2017</v>
      </c>
      <c r="V3014">
        <v>556980</v>
      </c>
      <c r="W3014" t="s">
        <v>69</v>
      </c>
      <c r="X3014" t="s">
        <v>127</v>
      </c>
      <c r="Y3014">
        <v>368625</v>
      </c>
      <c r="Z3014">
        <v>188355</v>
      </c>
      <c r="AA3014" t="s">
        <v>69</v>
      </c>
      <c r="AB3014" t="s">
        <v>11739</v>
      </c>
      <c r="AC3014">
        <v>556980</v>
      </c>
    </row>
    <row r="3015" spans="1:29">
      <c r="A3015">
        <f t="shared" ca="1" si="47"/>
        <v>0.53531728805413203</v>
      </c>
      <c r="B3015" t="s">
        <v>241</v>
      </c>
      <c r="C3015">
        <v>9321121</v>
      </c>
      <c r="D3015" s="2">
        <v>42909</v>
      </c>
      <c r="E3015" t="s">
        <v>56</v>
      </c>
      <c r="F3015" t="s">
        <v>11740</v>
      </c>
      <c r="G3015">
        <v>5</v>
      </c>
      <c r="H3015" t="s">
        <v>58</v>
      </c>
      <c r="I3015" t="s">
        <v>243</v>
      </c>
      <c r="J3015">
        <v>120909</v>
      </c>
      <c r="K3015">
        <v>4</v>
      </c>
      <c r="L3015" s="2">
        <v>41891</v>
      </c>
      <c r="M3015" s="2">
        <v>44012</v>
      </c>
      <c r="N3015" t="s">
        <v>1126</v>
      </c>
      <c r="O3015">
        <v>3</v>
      </c>
      <c r="P3015" t="s">
        <v>2754</v>
      </c>
      <c r="Q3015" t="s">
        <v>543</v>
      </c>
      <c r="R3015" t="s">
        <v>205</v>
      </c>
      <c r="S3015" t="s">
        <v>473</v>
      </c>
      <c r="T3015" t="s">
        <v>68</v>
      </c>
      <c r="U3015">
        <v>2017</v>
      </c>
      <c r="V3015">
        <v>600605</v>
      </c>
      <c r="W3015" t="s">
        <v>69</v>
      </c>
      <c r="X3015" t="s">
        <v>241</v>
      </c>
      <c r="Y3015">
        <v>414981</v>
      </c>
      <c r="Z3015">
        <v>185624</v>
      </c>
      <c r="AA3015" t="s">
        <v>69</v>
      </c>
      <c r="AB3015" t="s">
        <v>11741</v>
      </c>
      <c r="AC3015">
        <v>600605</v>
      </c>
    </row>
    <row r="3016" spans="1:29">
      <c r="A3016">
        <f t="shared" ca="1" si="47"/>
        <v>0.2352931081384273</v>
      </c>
      <c r="B3016" t="s">
        <v>241</v>
      </c>
      <c r="C3016">
        <v>9503017</v>
      </c>
      <c r="D3016" s="2">
        <v>43284</v>
      </c>
      <c r="E3016" t="s">
        <v>56</v>
      </c>
      <c r="F3016" t="s">
        <v>11742</v>
      </c>
      <c r="G3016">
        <v>5</v>
      </c>
      <c r="H3016" t="s">
        <v>58</v>
      </c>
      <c r="I3016" t="s">
        <v>243</v>
      </c>
      <c r="J3016">
        <v>117233</v>
      </c>
      <c r="K3016">
        <v>6</v>
      </c>
      <c r="L3016" s="2">
        <v>41869</v>
      </c>
      <c r="M3016" s="2">
        <v>43982</v>
      </c>
      <c r="N3016" t="s">
        <v>2186</v>
      </c>
      <c r="O3016">
        <v>4</v>
      </c>
      <c r="P3016" t="s">
        <v>234</v>
      </c>
      <c r="Q3016" t="s">
        <v>235</v>
      </c>
      <c r="R3016" t="s">
        <v>236</v>
      </c>
      <c r="S3016" t="s">
        <v>67</v>
      </c>
      <c r="T3016" t="s">
        <v>68</v>
      </c>
      <c r="U3016">
        <v>2018</v>
      </c>
      <c r="V3016">
        <v>383930</v>
      </c>
      <c r="W3016" t="s">
        <v>69</v>
      </c>
      <c r="X3016" t="s">
        <v>241</v>
      </c>
      <c r="Y3016">
        <v>249992</v>
      </c>
      <c r="Z3016">
        <v>133938</v>
      </c>
      <c r="AA3016" t="s">
        <v>69</v>
      </c>
      <c r="AB3016" t="s">
        <v>11743</v>
      </c>
      <c r="AC3016">
        <v>383930</v>
      </c>
    </row>
    <row r="3017" spans="1:29">
      <c r="A3017">
        <f t="shared" ca="1" si="47"/>
        <v>0.19165755938597862</v>
      </c>
      <c r="B3017" t="s">
        <v>286</v>
      </c>
      <c r="C3017">
        <v>9295934</v>
      </c>
      <c r="D3017" s="2">
        <v>42905</v>
      </c>
      <c r="E3017" t="s">
        <v>56</v>
      </c>
      <c r="F3017" t="s">
        <v>11744</v>
      </c>
      <c r="G3017">
        <v>5</v>
      </c>
      <c r="H3017" t="s">
        <v>58</v>
      </c>
      <c r="I3017" t="s">
        <v>289</v>
      </c>
      <c r="J3017">
        <v>112911</v>
      </c>
      <c r="K3017">
        <v>4</v>
      </c>
      <c r="L3017" s="2">
        <v>41821</v>
      </c>
      <c r="M3017" s="2">
        <v>43646</v>
      </c>
      <c r="N3017" t="s">
        <v>5895</v>
      </c>
      <c r="O3017">
        <v>5</v>
      </c>
      <c r="P3017" t="s">
        <v>1197</v>
      </c>
      <c r="Q3017" t="s">
        <v>584</v>
      </c>
      <c r="R3017" t="s">
        <v>585</v>
      </c>
      <c r="S3017" t="s">
        <v>67</v>
      </c>
      <c r="T3017" t="s">
        <v>68</v>
      </c>
      <c r="U3017">
        <v>2017</v>
      </c>
      <c r="V3017">
        <v>442961</v>
      </c>
      <c r="W3017" t="s">
        <v>69</v>
      </c>
      <c r="X3017" t="s">
        <v>286</v>
      </c>
      <c r="Y3017">
        <v>286706</v>
      </c>
      <c r="Z3017">
        <v>156255</v>
      </c>
      <c r="AA3017" t="s">
        <v>69</v>
      </c>
      <c r="AB3017" t="s">
        <v>11745</v>
      </c>
      <c r="AC3017">
        <v>442961</v>
      </c>
    </row>
    <row r="3018" spans="1:29">
      <c r="A3018">
        <f t="shared" ca="1" si="47"/>
        <v>0.85151719155017436</v>
      </c>
      <c r="B3018" t="s">
        <v>286</v>
      </c>
      <c r="C3018">
        <v>9272833</v>
      </c>
      <c r="D3018" s="2">
        <v>42888</v>
      </c>
      <c r="E3018" t="s">
        <v>76</v>
      </c>
      <c r="F3018" t="s">
        <v>11746</v>
      </c>
      <c r="G3018">
        <v>5</v>
      </c>
      <c r="H3018" t="s">
        <v>58</v>
      </c>
      <c r="I3018" t="s">
        <v>289</v>
      </c>
      <c r="J3018">
        <v>103315</v>
      </c>
      <c r="K3018">
        <v>5</v>
      </c>
      <c r="L3018" s="2">
        <v>41426</v>
      </c>
      <c r="M3018" s="2">
        <v>43799</v>
      </c>
      <c r="N3018" t="s">
        <v>3718</v>
      </c>
      <c r="O3018">
        <v>3</v>
      </c>
      <c r="P3018" t="s">
        <v>2754</v>
      </c>
      <c r="Q3018" t="s">
        <v>543</v>
      </c>
      <c r="R3018" t="s">
        <v>205</v>
      </c>
      <c r="S3018" t="s">
        <v>473</v>
      </c>
      <c r="T3018" t="s">
        <v>68</v>
      </c>
      <c r="U3018">
        <v>2017</v>
      </c>
      <c r="V3018">
        <v>542532</v>
      </c>
      <c r="W3018" t="s">
        <v>69</v>
      </c>
      <c r="X3018" t="s">
        <v>286</v>
      </c>
      <c r="Y3018">
        <v>438156</v>
      </c>
      <c r="Z3018">
        <v>104376</v>
      </c>
      <c r="AA3018" t="s">
        <v>69</v>
      </c>
      <c r="AB3018" t="s">
        <v>11747</v>
      </c>
      <c r="AC3018">
        <v>542532</v>
      </c>
    </row>
    <row r="3019" spans="1:29">
      <c r="A3019">
        <f t="shared" ca="1" si="47"/>
        <v>0.35514080395667935</v>
      </c>
      <c r="B3019" t="s">
        <v>303</v>
      </c>
      <c r="C3019">
        <v>9540886</v>
      </c>
      <c r="D3019" s="2">
        <v>43322</v>
      </c>
      <c r="E3019" t="s">
        <v>56</v>
      </c>
      <c r="F3019" t="s">
        <v>11748</v>
      </c>
      <c r="G3019">
        <v>5</v>
      </c>
      <c r="H3019" t="s">
        <v>58</v>
      </c>
      <c r="I3019" t="s">
        <v>305</v>
      </c>
      <c r="J3019">
        <v>111538</v>
      </c>
      <c r="K3019">
        <v>3</v>
      </c>
      <c r="L3019" s="2">
        <v>42632</v>
      </c>
      <c r="M3019" s="2">
        <v>43708</v>
      </c>
      <c r="N3019" t="s">
        <v>11749</v>
      </c>
      <c r="O3019">
        <v>27</v>
      </c>
      <c r="P3019" t="s">
        <v>4190</v>
      </c>
      <c r="Q3019" t="s">
        <v>629</v>
      </c>
      <c r="R3019" t="s">
        <v>630</v>
      </c>
      <c r="S3019" t="s">
        <v>67</v>
      </c>
      <c r="T3019" t="s">
        <v>68</v>
      </c>
      <c r="U3019">
        <v>2018</v>
      </c>
      <c r="V3019">
        <v>383750</v>
      </c>
      <c r="W3019" t="s">
        <v>69</v>
      </c>
      <c r="X3019" t="s">
        <v>303</v>
      </c>
      <c r="Y3019">
        <v>250000</v>
      </c>
      <c r="Z3019">
        <v>133750</v>
      </c>
      <c r="AA3019" t="s">
        <v>69</v>
      </c>
      <c r="AB3019" t="s">
        <v>11750</v>
      </c>
      <c r="AC3019">
        <v>383750</v>
      </c>
    </row>
    <row r="3020" spans="1:29">
      <c r="A3020">
        <f t="shared" ca="1" si="47"/>
        <v>0.102907853084649</v>
      </c>
      <c r="B3020" t="s">
        <v>254</v>
      </c>
      <c r="C3020">
        <v>9260895</v>
      </c>
      <c r="D3020" s="2">
        <v>42811</v>
      </c>
      <c r="E3020" t="s">
        <v>76</v>
      </c>
      <c r="F3020" t="s">
        <v>11751</v>
      </c>
      <c r="G3020">
        <v>5</v>
      </c>
      <c r="H3020" t="s">
        <v>58</v>
      </c>
      <c r="I3020" t="s">
        <v>256</v>
      </c>
      <c r="J3020">
        <v>107333</v>
      </c>
      <c r="K3020">
        <v>5</v>
      </c>
      <c r="L3020" s="2">
        <v>41487</v>
      </c>
      <c r="M3020" s="2">
        <v>43465</v>
      </c>
      <c r="N3020" t="s">
        <v>1510</v>
      </c>
      <c r="O3020">
        <v>27</v>
      </c>
      <c r="P3020" t="s">
        <v>4190</v>
      </c>
      <c r="Q3020" t="s">
        <v>629</v>
      </c>
      <c r="R3020" t="s">
        <v>630</v>
      </c>
      <c r="S3020" t="s">
        <v>67</v>
      </c>
      <c r="T3020" t="s">
        <v>68</v>
      </c>
      <c r="U3020">
        <v>2017</v>
      </c>
      <c r="V3020">
        <v>291650</v>
      </c>
      <c r="W3020" t="s">
        <v>69</v>
      </c>
      <c r="X3020" t="s">
        <v>254</v>
      </c>
      <c r="Y3020">
        <v>190000</v>
      </c>
      <c r="Z3020">
        <v>101650</v>
      </c>
      <c r="AA3020" t="s">
        <v>69</v>
      </c>
      <c r="AB3020" t="s">
        <v>11752</v>
      </c>
      <c r="AC3020">
        <v>291650</v>
      </c>
    </row>
    <row r="3021" spans="1:29">
      <c r="A3021">
        <f t="shared" ca="1" si="47"/>
        <v>0.89890053367738598</v>
      </c>
      <c r="B3021" t="s">
        <v>241</v>
      </c>
      <c r="C3021">
        <v>9247824</v>
      </c>
      <c r="D3021" s="2">
        <v>42800</v>
      </c>
      <c r="E3021" t="s">
        <v>76</v>
      </c>
      <c r="F3021" t="s">
        <v>11753</v>
      </c>
      <c r="G3021">
        <v>5</v>
      </c>
      <c r="H3021" t="s">
        <v>58</v>
      </c>
      <c r="I3021" t="s">
        <v>243</v>
      </c>
      <c r="J3021">
        <v>122737</v>
      </c>
      <c r="K3021">
        <v>4</v>
      </c>
      <c r="L3021" s="2">
        <v>41730</v>
      </c>
      <c r="M3021" s="2">
        <v>43190</v>
      </c>
      <c r="N3021" t="s">
        <v>2261</v>
      </c>
      <c r="O3021">
        <v>36</v>
      </c>
      <c r="P3021" t="s">
        <v>1090</v>
      </c>
      <c r="Q3021" t="s">
        <v>1091</v>
      </c>
      <c r="R3021" t="s">
        <v>149</v>
      </c>
      <c r="S3021" t="s">
        <v>67</v>
      </c>
      <c r="T3021" t="s">
        <v>68</v>
      </c>
      <c r="U3021">
        <v>2017</v>
      </c>
      <c r="V3021">
        <v>385000</v>
      </c>
      <c r="W3021" t="s">
        <v>69</v>
      </c>
      <c r="X3021" t="s">
        <v>241</v>
      </c>
      <c r="Y3021">
        <v>250000</v>
      </c>
      <c r="Z3021">
        <v>135000</v>
      </c>
      <c r="AA3021" t="s">
        <v>69</v>
      </c>
      <c r="AB3021" t="s">
        <v>11754</v>
      </c>
      <c r="AC3021">
        <v>385000</v>
      </c>
    </row>
    <row r="3022" spans="1:29">
      <c r="A3022">
        <f t="shared" ca="1" si="47"/>
        <v>0.50657852096370548</v>
      </c>
      <c r="B3022" t="s">
        <v>55</v>
      </c>
      <c r="C3022">
        <v>9613875</v>
      </c>
      <c r="D3022" s="2">
        <v>43256</v>
      </c>
      <c r="E3022" t="s">
        <v>56</v>
      </c>
      <c r="F3022" t="s">
        <v>11755</v>
      </c>
      <c r="G3022">
        <v>5</v>
      </c>
      <c r="H3022" t="s">
        <v>58</v>
      </c>
      <c r="I3022" t="s">
        <v>59</v>
      </c>
      <c r="J3022">
        <v>91307</v>
      </c>
      <c r="K3022">
        <v>5</v>
      </c>
      <c r="L3022" s="2">
        <v>43067</v>
      </c>
      <c r="M3022" s="2">
        <v>44196</v>
      </c>
      <c r="N3022" t="s">
        <v>11756</v>
      </c>
      <c r="O3022">
        <v>4</v>
      </c>
      <c r="P3022" t="s">
        <v>638</v>
      </c>
      <c r="Q3022" t="s">
        <v>639</v>
      </c>
      <c r="R3022" t="s">
        <v>640</v>
      </c>
      <c r="S3022" t="s">
        <v>67</v>
      </c>
      <c r="T3022" t="s">
        <v>68</v>
      </c>
      <c r="U3022">
        <v>2018</v>
      </c>
      <c r="V3022">
        <v>301018</v>
      </c>
      <c r="W3022" t="s">
        <v>69</v>
      </c>
      <c r="X3022" t="s">
        <v>55</v>
      </c>
      <c r="Y3022">
        <v>280376</v>
      </c>
      <c r="Z3022">
        <v>111667</v>
      </c>
      <c r="AA3022" t="s">
        <v>69</v>
      </c>
      <c r="AB3022" t="s">
        <v>11757</v>
      </c>
      <c r="AC3022">
        <v>301018</v>
      </c>
    </row>
    <row r="3023" spans="1:29">
      <c r="A3023">
        <f t="shared" ca="1" si="47"/>
        <v>0.58386323048102673</v>
      </c>
      <c r="B3023" t="s">
        <v>199</v>
      </c>
      <c r="C3023">
        <v>9533473</v>
      </c>
      <c r="D3023" s="2">
        <v>43325</v>
      </c>
      <c r="E3023" t="s">
        <v>76</v>
      </c>
      <c r="F3023" t="s">
        <v>11758</v>
      </c>
      <c r="G3023">
        <v>5</v>
      </c>
      <c r="H3023" t="s">
        <v>58</v>
      </c>
      <c r="I3023" t="s">
        <v>149</v>
      </c>
      <c r="J3023">
        <v>63113</v>
      </c>
      <c r="K3023">
        <v>23</v>
      </c>
      <c r="L3023" s="2">
        <v>34456</v>
      </c>
      <c r="M3023" s="2">
        <v>43708</v>
      </c>
      <c r="N3023" t="s">
        <v>9189</v>
      </c>
      <c r="O3023">
        <v>7</v>
      </c>
      <c r="P3023" t="s">
        <v>1021</v>
      </c>
      <c r="Q3023" t="s">
        <v>472</v>
      </c>
      <c r="R3023" t="s">
        <v>311</v>
      </c>
      <c r="S3023" t="s">
        <v>473</v>
      </c>
      <c r="T3023" t="s">
        <v>68</v>
      </c>
      <c r="U3023">
        <v>2018</v>
      </c>
      <c r="V3023">
        <v>311400</v>
      </c>
      <c r="W3023" t="s">
        <v>69</v>
      </c>
      <c r="X3023" t="s">
        <v>199</v>
      </c>
      <c r="Y3023">
        <v>180000</v>
      </c>
      <c r="Z3023">
        <v>131400</v>
      </c>
      <c r="AA3023" t="s">
        <v>69</v>
      </c>
      <c r="AB3023" t="s">
        <v>11759</v>
      </c>
      <c r="AC3023">
        <v>311400</v>
      </c>
    </row>
    <row r="3024" spans="1:29">
      <c r="A3024">
        <f t="shared" ca="1" si="47"/>
        <v>0.67156716751434808</v>
      </c>
      <c r="B3024" t="s">
        <v>55</v>
      </c>
      <c r="C3024">
        <v>9535502</v>
      </c>
      <c r="D3024" s="2">
        <v>43301</v>
      </c>
      <c r="E3024" t="s">
        <v>56</v>
      </c>
      <c r="F3024" t="s">
        <v>11760</v>
      </c>
      <c r="G3024">
        <v>5</v>
      </c>
      <c r="H3024" t="s">
        <v>58</v>
      </c>
      <c r="I3024" t="s">
        <v>59</v>
      </c>
      <c r="J3024">
        <v>90677</v>
      </c>
      <c r="K3024">
        <v>4</v>
      </c>
      <c r="L3024" s="2">
        <v>42217</v>
      </c>
      <c r="M3024" s="2">
        <v>44773</v>
      </c>
      <c r="N3024" t="s">
        <v>4205</v>
      </c>
      <c r="O3024">
        <v>5</v>
      </c>
      <c r="P3024" t="s">
        <v>524</v>
      </c>
      <c r="Q3024" t="s">
        <v>83</v>
      </c>
      <c r="R3024" t="s">
        <v>84</v>
      </c>
      <c r="S3024" t="s">
        <v>67</v>
      </c>
      <c r="T3024" t="s">
        <v>68</v>
      </c>
      <c r="U3024">
        <v>2018</v>
      </c>
      <c r="V3024">
        <v>730870</v>
      </c>
      <c r="W3024" t="s">
        <v>69</v>
      </c>
      <c r="X3024" t="s">
        <v>92</v>
      </c>
      <c r="Y3024">
        <v>200000</v>
      </c>
      <c r="Z3024">
        <v>0</v>
      </c>
      <c r="AA3024" t="s">
        <v>69</v>
      </c>
      <c r="AB3024" t="s">
        <v>11761</v>
      </c>
      <c r="AC3024">
        <v>200000</v>
      </c>
    </row>
    <row r="3025" spans="1:29">
      <c r="A3025">
        <f t="shared" ca="1" si="47"/>
        <v>0.30579235530657123</v>
      </c>
      <c r="B3025" t="s">
        <v>254</v>
      </c>
      <c r="C3025">
        <v>9279199</v>
      </c>
      <c r="D3025" s="2">
        <v>42894</v>
      </c>
      <c r="E3025" t="s">
        <v>76</v>
      </c>
      <c r="F3025" t="s">
        <v>11762</v>
      </c>
      <c r="G3025">
        <v>5</v>
      </c>
      <c r="H3025" t="s">
        <v>58</v>
      </c>
      <c r="I3025" t="s">
        <v>256</v>
      </c>
      <c r="J3025">
        <v>66014</v>
      </c>
      <c r="K3025">
        <v>16</v>
      </c>
      <c r="L3025" s="2">
        <v>37438</v>
      </c>
      <c r="M3025" s="2">
        <v>43616</v>
      </c>
      <c r="N3025" t="s">
        <v>1096</v>
      </c>
      <c r="O3025">
        <v>4</v>
      </c>
      <c r="P3025" t="s">
        <v>638</v>
      </c>
      <c r="Q3025" t="s">
        <v>639</v>
      </c>
      <c r="R3025" t="s">
        <v>640</v>
      </c>
      <c r="S3025" t="s">
        <v>67</v>
      </c>
      <c r="T3025" t="s">
        <v>68</v>
      </c>
      <c r="U3025">
        <v>2017</v>
      </c>
      <c r="V3025">
        <v>469789</v>
      </c>
      <c r="W3025" t="s">
        <v>69</v>
      </c>
      <c r="X3025" t="s">
        <v>254</v>
      </c>
      <c r="Y3025">
        <v>298916</v>
      </c>
      <c r="Z3025">
        <v>170873</v>
      </c>
      <c r="AA3025" t="s">
        <v>69</v>
      </c>
      <c r="AB3025" t="s">
        <v>11763</v>
      </c>
      <c r="AC3025">
        <v>469789</v>
      </c>
    </row>
    <row r="3026" spans="1:29">
      <c r="A3026">
        <f t="shared" ca="1" si="47"/>
        <v>0.13936253423824652</v>
      </c>
      <c r="B3026" t="s">
        <v>254</v>
      </c>
      <c r="C3026">
        <v>9520225</v>
      </c>
      <c r="D3026" s="2">
        <v>43278</v>
      </c>
      <c r="E3026" t="s">
        <v>56</v>
      </c>
      <c r="F3026" t="s">
        <v>11764</v>
      </c>
      <c r="G3026">
        <v>5</v>
      </c>
      <c r="H3026" t="s">
        <v>58</v>
      </c>
      <c r="I3026" t="s">
        <v>256</v>
      </c>
      <c r="J3026">
        <v>82937</v>
      </c>
      <c r="K3026">
        <v>9</v>
      </c>
      <c r="L3026" s="2">
        <v>39569</v>
      </c>
      <c r="M3026" s="2">
        <v>44377</v>
      </c>
      <c r="N3026" t="s">
        <v>965</v>
      </c>
      <c r="O3026">
        <v>13</v>
      </c>
      <c r="P3026" t="s">
        <v>2191</v>
      </c>
      <c r="Q3026" t="s">
        <v>2192</v>
      </c>
      <c r="R3026" t="s">
        <v>585</v>
      </c>
      <c r="S3026" t="s">
        <v>85</v>
      </c>
      <c r="T3026" t="s">
        <v>68</v>
      </c>
      <c r="U3026">
        <v>2018</v>
      </c>
      <c r="V3026">
        <v>336206</v>
      </c>
      <c r="W3026" t="s">
        <v>69</v>
      </c>
      <c r="X3026" t="s">
        <v>254</v>
      </c>
      <c r="Y3026">
        <v>219000</v>
      </c>
      <c r="Z3026">
        <v>117206</v>
      </c>
      <c r="AA3026" t="s">
        <v>69</v>
      </c>
      <c r="AB3026" t="s">
        <v>11765</v>
      </c>
      <c r="AC3026">
        <v>336206</v>
      </c>
    </row>
    <row r="3027" spans="1:29">
      <c r="A3027">
        <f t="shared" ca="1" si="47"/>
        <v>1.4016381263220801E-2</v>
      </c>
      <c r="B3027" t="s">
        <v>254</v>
      </c>
      <c r="C3027">
        <v>9250185</v>
      </c>
      <c r="D3027" s="2">
        <v>42816</v>
      </c>
      <c r="E3027" t="s">
        <v>76</v>
      </c>
      <c r="F3027" t="s">
        <v>11766</v>
      </c>
      <c r="G3027">
        <v>5</v>
      </c>
      <c r="H3027" t="s">
        <v>58</v>
      </c>
      <c r="I3027" t="s">
        <v>256</v>
      </c>
      <c r="J3027">
        <v>107175</v>
      </c>
      <c r="K3027">
        <v>4</v>
      </c>
      <c r="L3027" s="2">
        <v>41730</v>
      </c>
      <c r="M3027" s="2">
        <v>43555</v>
      </c>
      <c r="N3027" t="s">
        <v>5096</v>
      </c>
      <c r="O3027">
        <v>5</v>
      </c>
      <c r="P3027" t="s">
        <v>1958</v>
      </c>
      <c r="Q3027" t="s">
        <v>1959</v>
      </c>
      <c r="R3027" t="s">
        <v>347</v>
      </c>
      <c r="S3027" t="s">
        <v>336</v>
      </c>
      <c r="T3027" t="s">
        <v>68</v>
      </c>
      <c r="U3027">
        <v>2017</v>
      </c>
      <c r="V3027">
        <v>331814</v>
      </c>
      <c r="W3027" t="s">
        <v>69</v>
      </c>
      <c r="X3027" t="s">
        <v>254</v>
      </c>
      <c r="Y3027">
        <v>240000</v>
      </c>
      <c r="Z3027">
        <v>91814</v>
      </c>
      <c r="AA3027" t="s">
        <v>69</v>
      </c>
      <c r="AB3027" t="s">
        <v>11767</v>
      </c>
      <c r="AC3027">
        <v>331814</v>
      </c>
    </row>
    <row r="3028" spans="1:29">
      <c r="A3028">
        <f t="shared" ca="1" si="47"/>
        <v>0.15320567653103034</v>
      </c>
      <c r="B3028" t="s">
        <v>55</v>
      </c>
      <c r="C3028">
        <v>9514266</v>
      </c>
      <c r="D3028" s="2">
        <v>43271</v>
      </c>
      <c r="E3028" t="s">
        <v>328</v>
      </c>
      <c r="F3028" t="s">
        <v>11768</v>
      </c>
      <c r="G3028">
        <v>5</v>
      </c>
      <c r="H3028" t="s">
        <v>58</v>
      </c>
      <c r="I3028" t="s">
        <v>59</v>
      </c>
      <c r="J3028">
        <v>89530</v>
      </c>
      <c r="K3028">
        <v>4</v>
      </c>
      <c r="L3028" s="2">
        <v>42248</v>
      </c>
      <c r="M3028" s="2">
        <v>44012</v>
      </c>
      <c r="N3028" t="s">
        <v>11769</v>
      </c>
      <c r="O3028">
        <v>11</v>
      </c>
      <c r="P3028" t="s">
        <v>1292</v>
      </c>
      <c r="Q3028" t="s">
        <v>1293</v>
      </c>
      <c r="R3028" t="s">
        <v>555</v>
      </c>
      <c r="S3028" t="s">
        <v>67</v>
      </c>
      <c r="T3028" t="s">
        <v>68</v>
      </c>
      <c r="U3028">
        <v>2018</v>
      </c>
      <c r="V3028">
        <v>559079</v>
      </c>
      <c r="W3028" t="s">
        <v>69</v>
      </c>
      <c r="X3028" t="s">
        <v>55</v>
      </c>
      <c r="Y3028">
        <v>352731</v>
      </c>
      <c r="Z3028">
        <v>206348</v>
      </c>
      <c r="AA3028" t="s">
        <v>69</v>
      </c>
      <c r="AB3028" t="s">
        <v>11770</v>
      </c>
      <c r="AC3028">
        <v>559079</v>
      </c>
    </row>
    <row r="3029" spans="1:29">
      <c r="A3029">
        <f t="shared" ca="1" si="47"/>
        <v>0.67635044464019634</v>
      </c>
      <c r="B3029" t="s">
        <v>55</v>
      </c>
      <c r="C3029">
        <v>9413361</v>
      </c>
      <c r="D3029" s="2">
        <v>43118</v>
      </c>
      <c r="E3029" t="s">
        <v>76</v>
      </c>
      <c r="F3029" t="s">
        <v>11771</v>
      </c>
      <c r="G3029">
        <v>5</v>
      </c>
      <c r="H3029" t="s">
        <v>58</v>
      </c>
      <c r="I3029" t="s">
        <v>59</v>
      </c>
      <c r="J3029">
        <v>86930</v>
      </c>
      <c r="K3029">
        <v>5</v>
      </c>
      <c r="L3029" s="2">
        <v>41685</v>
      </c>
      <c r="M3029" s="2">
        <v>43496</v>
      </c>
      <c r="N3029" t="s">
        <v>769</v>
      </c>
      <c r="O3029">
        <v>7</v>
      </c>
      <c r="P3029" t="s">
        <v>64</v>
      </c>
      <c r="Q3029" t="s">
        <v>65</v>
      </c>
      <c r="R3029" t="s">
        <v>66</v>
      </c>
      <c r="S3029" t="s">
        <v>85</v>
      </c>
      <c r="T3029" t="s">
        <v>68</v>
      </c>
      <c r="U3029">
        <v>2018</v>
      </c>
      <c r="V3029">
        <v>354375</v>
      </c>
      <c r="W3029" t="s">
        <v>69</v>
      </c>
      <c r="X3029" t="s">
        <v>55</v>
      </c>
      <c r="Y3029">
        <v>218750</v>
      </c>
      <c r="Z3029">
        <v>135625</v>
      </c>
      <c r="AA3029" t="s">
        <v>69</v>
      </c>
      <c r="AB3029" t="s">
        <v>11772</v>
      </c>
      <c r="AC3029">
        <v>354375</v>
      </c>
    </row>
    <row r="3030" spans="1:29">
      <c r="A3030">
        <f t="shared" ca="1" si="47"/>
        <v>0.37659950230110861</v>
      </c>
      <c r="B3030" t="s">
        <v>199</v>
      </c>
      <c r="C3030">
        <v>9437582</v>
      </c>
      <c r="D3030" s="2">
        <v>43147</v>
      </c>
      <c r="E3030" t="s">
        <v>56</v>
      </c>
      <c r="F3030" t="s">
        <v>11773</v>
      </c>
      <c r="G3030">
        <v>5</v>
      </c>
      <c r="H3030" t="s">
        <v>58</v>
      </c>
      <c r="I3030" t="s">
        <v>149</v>
      </c>
      <c r="J3030">
        <v>182543</v>
      </c>
      <c r="K3030">
        <v>6</v>
      </c>
      <c r="L3030" s="2">
        <v>41730</v>
      </c>
      <c r="M3030" s="2">
        <v>43890</v>
      </c>
      <c r="N3030" t="s">
        <v>745</v>
      </c>
      <c r="O3030">
        <v>5</v>
      </c>
      <c r="P3030" t="s">
        <v>1958</v>
      </c>
      <c r="Q3030" t="s">
        <v>1959</v>
      </c>
      <c r="R3030" t="s">
        <v>347</v>
      </c>
      <c r="S3030" t="s">
        <v>67</v>
      </c>
      <c r="T3030" t="s">
        <v>68</v>
      </c>
      <c r="U3030">
        <v>2018</v>
      </c>
      <c r="V3030">
        <v>296470</v>
      </c>
      <c r="W3030" t="s">
        <v>69</v>
      </c>
      <c r="X3030" t="s">
        <v>199</v>
      </c>
      <c r="Y3030">
        <v>220340</v>
      </c>
      <c r="Z3030">
        <v>76130</v>
      </c>
      <c r="AA3030" t="s">
        <v>69</v>
      </c>
      <c r="AB3030" t="s">
        <v>11774</v>
      </c>
      <c r="AC3030">
        <v>296470</v>
      </c>
    </row>
    <row r="3031" spans="1:29">
      <c r="A3031">
        <f t="shared" ca="1" si="47"/>
        <v>0.51191558536388504</v>
      </c>
      <c r="B3031" t="s">
        <v>1143</v>
      </c>
      <c r="C3031">
        <v>9303267</v>
      </c>
      <c r="D3031" s="2">
        <v>42937</v>
      </c>
      <c r="E3031" t="s">
        <v>56</v>
      </c>
      <c r="F3031" t="s">
        <v>11775</v>
      </c>
      <c r="G3031">
        <v>5</v>
      </c>
      <c r="H3031" t="s">
        <v>58</v>
      </c>
      <c r="I3031" t="s">
        <v>1145</v>
      </c>
      <c r="J3031">
        <v>66621</v>
      </c>
      <c r="K3031">
        <v>4</v>
      </c>
      <c r="L3031" s="2">
        <v>41828</v>
      </c>
      <c r="M3031" s="2">
        <v>43646</v>
      </c>
      <c r="N3031" t="s">
        <v>911</v>
      </c>
      <c r="O3031">
        <v>7</v>
      </c>
      <c r="P3031" t="s">
        <v>7080</v>
      </c>
      <c r="Q3031" t="s">
        <v>472</v>
      </c>
      <c r="R3031" t="s">
        <v>311</v>
      </c>
      <c r="S3031" t="s">
        <v>85</v>
      </c>
      <c r="T3031" t="s">
        <v>68</v>
      </c>
      <c r="U3031">
        <v>2017</v>
      </c>
      <c r="V3031">
        <v>369204</v>
      </c>
      <c r="W3031" t="s">
        <v>69</v>
      </c>
      <c r="X3031" t="s">
        <v>1143</v>
      </c>
      <c r="Y3031">
        <v>285120</v>
      </c>
      <c r="Z3031">
        <v>84084</v>
      </c>
      <c r="AA3031" t="s">
        <v>69</v>
      </c>
      <c r="AB3031" t="s">
        <v>11776</v>
      </c>
      <c r="AC3031">
        <v>369204</v>
      </c>
    </row>
    <row r="3032" spans="1:29">
      <c r="A3032">
        <f t="shared" ca="1" si="47"/>
        <v>0.97380165164794807</v>
      </c>
      <c r="B3032" t="s">
        <v>241</v>
      </c>
      <c r="C3032">
        <v>9461596</v>
      </c>
      <c r="D3032" s="2">
        <v>43175</v>
      </c>
      <c r="E3032" t="s">
        <v>56</v>
      </c>
      <c r="F3032" t="s">
        <v>11777</v>
      </c>
      <c r="G3032">
        <v>5</v>
      </c>
      <c r="H3032" t="s">
        <v>58</v>
      </c>
      <c r="I3032" t="s">
        <v>243</v>
      </c>
      <c r="J3032">
        <v>65222</v>
      </c>
      <c r="K3032">
        <v>17</v>
      </c>
      <c r="L3032" s="2">
        <v>36770</v>
      </c>
      <c r="M3032" s="2">
        <v>43921</v>
      </c>
      <c r="N3032" t="s">
        <v>5715</v>
      </c>
      <c r="O3032">
        <v>4</v>
      </c>
      <c r="P3032" t="s">
        <v>638</v>
      </c>
      <c r="Q3032" t="s">
        <v>639</v>
      </c>
      <c r="R3032" t="s">
        <v>640</v>
      </c>
      <c r="S3032" t="s">
        <v>67</v>
      </c>
      <c r="T3032" t="s">
        <v>68</v>
      </c>
      <c r="U3032">
        <v>2018</v>
      </c>
      <c r="V3032">
        <v>465035</v>
      </c>
      <c r="W3032" t="s">
        <v>69</v>
      </c>
      <c r="X3032" t="s">
        <v>241</v>
      </c>
      <c r="Y3032">
        <v>320000</v>
      </c>
      <c r="Z3032">
        <v>145035</v>
      </c>
      <c r="AA3032" t="s">
        <v>69</v>
      </c>
      <c r="AB3032" t="s">
        <v>11778</v>
      </c>
      <c r="AC3032">
        <v>465035</v>
      </c>
    </row>
    <row r="3033" spans="1:29">
      <c r="A3033">
        <f t="shared" ca="1" si="47"/>
        <v>0.4395789658952729</v>
      </c>
      <c r="B3033" t="s">
        <v>286</v>
      </c>
      <c r="C3033">
        <v>9472271</v>
      </c>
      <c r="D3033" s="2">
        <v>43186</v>
      </c>
      <c r="E3033" t="s">
        <v>56</v>
      </c>
      <c r="F3033" t="s">
        <v>11779</v>
      </c>
      <c r="G3033">
        <v>5</v>
      </c>
      <c r="H3033" t="s">
        <v>58</v>
      </c>
      <c r="I3033" t="s">
        <v>289</v>
      </c>
      <c r="J3033">
        <v>106912</v>
      </c>
      <c r="K3033">
        <v>5</v>
      </c>
      <c r="L3033" s="2">
        <v>41774</v>
      </c>
      <c r="M3033" s="2">
        <v>43677</v>
      </c>
      <c r="N3033" t="s">
        <v>785</v>
      </c>
      <c r="O3033">
        <v>7</v>
      </c>
      <c r="P3033" t="s">
        <v>787</v>
      </c>
      <c r="Q3033" t="s">
        <v>472</v>
      </c>
      <c r="R3033" t="s">
        <v>311</v>
      </c>
      <c r="S3033" t="s">
        <v>473</v>
      </c>
      <c r="T3033" t="s">
        <v>68</v>
      </c>
      <c r="U3033">
        <v>2018</v>
      </c>
      <c r="V3033">
        <v>442500</v>
      </c>
      <c r="W3033" t="s">
        <v>69</v>
      </c>
      <c r="X3033" t="s">
        <v>286</v>
      </c>
      <c r="Y3033">
        <v>250000</v>
      </c>
      <c r="Z3033">
        <v>192500</v>
      </c>
      <c r="AA3033" t="s">
        <v>69</v>
      </c>
      <c r="AB3033" t="s">
        <v>11780</v>
      </c>
      <c r="AC3033">
        <v>442500</v>
      </c>
    </row>
    <row r="3034" spans="1:29">
      <c r="A3034">
        <f t="shared" ca="1" si="47"/>
        <v>0.77894629917728153</v>
      </c>
      <c r="B3034" t="s">
        <v>286</v>
      </c>
      <c r="C3034">
        <v>9319620</v>
      </c>
      <c r="D3034" s="2">
        <v>42950</v>
      </c>
      <c r="E3034" t="s">
        <v>76</v>
      </c>
      <c r="F3034" t="s">
        <v>11781</v>
      </c>
      <c r="G3034">
        <v>5</v>
      </c>
      <c r="H3034" t="s">
        <v>58</v>
      </c>
      <c r="I3034" t="s">
        <v>289</v>
      </c>
      <c r="J3034">
        <v>106895</v>
      </c>
      <c r="K3034">
        <v>4</v>
      </c>
      <c r="L3034" s="2">
        <v>41887</v>
      </c>
      <c r="M3034" s="2">
        <v>43708</v>
      </c>
      <c r="N3034" t="s">
        <v>4478</v>
      </c>
      <c r="O3034">
        <v>50</v>
      </c>
      <c r="P3034" t="s">
        <v>2962</v>
      </c>
      <c r="Q3034" t="s">
        <v>358</v>
      </c>
      <c r="R3034" t="s">
        <v>149</v>
      </c>
      <c r="S3034" t="s">
        <v>260</v>
      </c>
      <c r="T3034" t="s">
        <v>68</v>
      </c>
      <c r="U3034">
        <v>2017</v>
      </c>
      <c r="V3034">
        <v>487500</v>
      </c>
      <c r="W3034" t="s">
        <v>69</v>
      </c>
      <c r="X3034" t="s">
        <v>286</v>
      </c>
      <c r="Y3034">
        <v>250000</v>
      </c>
      <c r="Z3034">
        <v>237500</v>
      </c>
      <c r="AA3034" t="s">
        <v>69</v>
      </c>
      <c r="AB3034" t="s">
        <v>11782</v>
      </c>
      <c r="AC3034">
        <v>487500</v>
      </c>
    </row>
    <row r="3035" spans="1:29">
      <c r="A3035">
        <f t="shared" ca="1" si="47"/>
        <v>0.99592360692556359</v>
      </c>
      <c r="B3035" t="s">
        <v>254</v>
      </c>
      <c r="C3035">
        <v>9535347</v>
      </c>
      <c r="D3035" s="2">
        <v>43311</v>
      </c>
      <c r="E3035" t="s">
        <v>56</v>
      </c>
      <c r="F3035" t="s">
        <v>11783</v>
      </c>
      <c r="G3035">
        <v>5</v>
      </c>
      <c r="H3035" t="s">
        <v>58</v>
      </c>
      <c r="I3035" t="s">
        <v>256</v>
      </c>
      <c r="J3035">
        <v>75249</v>
      </c>
      <c r="K3035">
        <v>13</v>
      </c>
      <c r="L3035" s="2">
        <v>38565</v>
      </c>
      <c r="M3035" s="2">
        <v>43677</v>
      </c>
      <c r="N3035" t="s">
        <v>6095</v>
      </c>
      <c r="O3035">
        <v>12</v>
      </c>
      <c r="P3035" t="s">
        <v>2215</v>
      </c>
      <c r="Q3035" t="s">
        <v>217</v>
      </c>
      <c r="R3035" t="s">
        <v>120</v>
      </c>
      <c r="S3035" t="s">
        <v>948</v>
      </c>
      <c r="T3035" t="s">
        <v>68</v>
      </c>
      <c r="U3035">
        <v>2018</v>
      </c>
      <c r="V3035">
        <v>364849</v>
      </c>
      <c r="W3035" t="s">
        <v>69</v>
      </c>
      <c r="X3035" t="s">
        <v>254</v>
      </c>
      <c r="Y3035">
        <v>215250</v>
      </c>
      <c r="Z3035">
        <v>149599</v>
      </c>
      <c r="AA3035" t="s">
        <v>69</v>
      </c>
      <c r="AB3035" t="s">
        <v>11784</v>
      </c>
      <c r="AC3035">
        <v>364849</v>
      </c>
    </row>
    <row r="3036" spans="1:29">
      <c r="A3036">
        <f t="shared" ca="1" si="47"/>
        <v>0.94485347825432475</v>
      </c>
      <c r="B3036" t="s">
        <v>75</v>
      </c>
      <c r="C3036">
        <v>9267411</v>
      </c>
      <c r="D3036" s="2">
        <v>42829</v>
      </c>
      <c r="E3036" t="s">
        <v>10460</v>
      </c>
      <c r="F3036" t="s">
        <v>11785</v>
      </c>
      <c r="G3036">
        <v>5</v>
      </c>
      <c r="H3036" t="s">
        <v>58</v>
      </c>
      <c r="I3036" t="s">
        <v>78</v>
      </c>
      <c r="J3036">
        <v>46257</v>
      </c>
      <c r="K3036">
        <v>5</v>
      </c>
      <c r="L3036" s="2">
        <v>41547</v>
      </c>
      <c r="M3036" s="2">
        <v>43220</v>
      </c>
      <c r="N3036" t="s">
        <v>10462</v>
      </c>
      <c r="O3036">
        <v>7</v>
      </c>
      <c r="P3036" t="s">
        <v>2152</v>
      </c>
      <c r="Q3036" t="s">
        <v>472</v>
      </c>
      <c r="R3036" t="s">
        <v>311</v>
      </c>
      <c r="S3036" t="s">
        <v>473</v>
      </c>
      <c r="T3036" t="s">
        <v>68</v>
      </c>
      <c r="U3036">
        <v>2017</v>
      </c>
      <c r="V3036">
        <v>204825</v>
      </c>
      <c r="W3036" t="s">
        <v>69</v>
      </c>
      <c r="X3036" t="s">
        <v>75</v>
      </c>
      <c r="Y3036">
        <v>125000</v>
      </c>
      <c r="Z3036">
        <v>79825</v>
      </c>
      <c r="AA3036" t="s">
        <v>69</v>
      </c>
      <c r="AB3036" t="s">
        <v>11786</v>
      </c>
      <c r="AC3036">
        <v>204825</v>
      </c>
    </row>
    <row r="3037" spans="1:29">
      <c r="A3037">
        <f t="shared" ca="1" si="47"/>
        <v>0.42505284301341051</v>
      </c>
      <c r="B3037" t="s">
        <v>303</v>
      </c>
      <c r="C3037">
        <v>9862700</v>
      </c>
      <c r="D3037" s="2">
        <v>43504</v>
      </c>
      <c r="E3037" t="s">
        <v>56</v>
      </c>
      <c r="F3037" t="s">
        <v>11787</v>
      </c>
      <c r="G3037">
        <v>6</v>
      </c>
      <c r="H3037" t="s">
        <v>58</v>
      </c>
      <c r="I3037" t="s">
        <v>305</v>
      </c>
      <c r="J3037">
        <v>105441</v>
      </c>
      <c r="K3037">
        <v>6</v>
      </c>
      <c r="L3037" s="2">
        <v>42109</v>
      </c>
      <c r="M3037" s="2">
        <v>44651</v>
      </c>
      <c r="N3037" t="s">
        <v>1111</v>
      </c>
      <c r="O3037">
        <v>14</v>
      </c>
      <c r="P3037" t="s">
        <v>1038</v>
      </c>
      <c r="Q3037" t="s">
        <v>1039</v>
      </c>
      <c r="R3037" t="s">
        <v>120</v>
      </c>
      <c r="S3037" t="s">
        <v>121</v>
      </c>
      <c r="T3037" t="s">
        <v>68</v>
      </c>
      <c r="U3037">
        <v>2018</v>
      </c>
      <c r="V3037">
        <v>144365</v>
      </c>
      <c r="W3037" t="s">
        <v>69</v>
      </c>
      <c r="X3037" t="s">
        <v>303</v>
      </c>
      <c r="Y3037">
        <v>86446</v>
      </c>
      <c r="Z3037">
        <v>57919</v>
      </c>
      <c r="AA3037" t="s">
        <v>69</v>
      </c>
      <c r="AB3037" t="s">
        <v>11788</v>
      </c>
      <c r="AC3037">
        <v>144365</v>
      </c>
    </row>
    <row r="3038" spans="1:29">
      <c r="A3038">
        <f t="shared" ca="1" si="47"/>
        <v>0.96542862451695721</v>
      </c>
      <c r="B3038" t="s">
        <v>286</v>
      </c>
      <c r="C3038">
        <v>9392517</v>
      </c>
      <c r="D3038" s="2">
        <v>43056</v>
      </c>
      <c r="E3038" t="s">
        <v>4265</v>
      </c>
      <c r="F3038" t="s">
        <v>11789</v>
      </c>
      <c r="G3038">
        <v>5</v>
      </c>
      <c r="H3038" t="s">
        <v>58</v>
      </c>
      <c r="I3038" t="s">
        <v>289</v>
      </c>
      <c r="J3038">
        <v>108917</v>
      </c>
      <c r="K3038">
        <v>5</v>
      </c>
      <c r="L3038" s="2">
        <v>41623</v>
      </c>
      <c r="M3038" s="2">
        <v>43799</v>
      </c>
      <c r="N3038" t="s">
        <v>4267</v>
      </c>
      <c r="O3038">
        <v>47</v>
      </c>
      <c r="P3038" t="s">
        <v>717</v>
      </c>
      <c r="Q3038" t="s">
        <v>718</v>
      </c>
      <c r="R3038" t="s">
        <v>149</v>
      </c>
      <c r="S3038" t="s">
        <v>67</v>
      </c>
      <c r="T3038" t="s">
        <v>68</v>
      </c>
      <c r="U3038">
        <v>2018</v>
      </c>
      <c r="V3038">
        <v>461402</v>
      </c>
      <c r="W3038" t="s">
        <v>69</v>
      </c>
      <c r="X3038" t="s">
        <v>286</v>
      </c>
      <c r="Y3038">
        <v>300000</v>
      </c>
      <c r="Z3038">
        <v>161402</v>
      </c>
      <c r="AA3038" t="s">
        <v>69</v>
      </c>
      <c r="AB3038" t="s">
        <v>11790</v>
      </c>
      <c r="AC3038">
        <v>461402</v>
      </c>
    </row>
    <row r="3039" spans="1:29">
      <c r="A3039">
        <f t="shared" ca="1" si="47"/>
        <v>1.292651401936451E-2</v>
      </c>
      <c r="B3039" t="s">
        <v>127</v>
      </c>
      <c r="C3039">
        <v>9188829</v>
      </c>
      <c r="D3039" s="2">
        <v>42704</v>
      </c>
      <c r="E3039" t="s">
        <v>76</v>
      </c>
      <c r="F3039" t="s">
        <v>11791</v>
      </c>
      <c r="G3039">
        <v>5</v>
      </c>
      <c r="H3039" t="s">
        <v>58</v>
      </c>
      <c r="I3039" t="s">
        <v>130</v>
      </c>
      <c r="J3039">
        <v>99099</v>
      </c>
      <c r="K3039">
        <v>5</v>
      </c>
      <c r="L3039" s="2">
        <v>41267</v>
      </c>
      <c r="M3039" s="2">
        <v>43069</v>
      </c>
      <c r="N3039" t="s">
        <v>318</v>
      </c>
      <c r="O3039">
        <v>3</v>
      </c>
      <c r="P3039" t="s">
        <v>368</v>
      </c>
      <c r="Q3039" t="s">
        <v>369</v>
      </c>
      <c r="R3039" t="s">
        <v>370</v>
      </c>
      <c r="S3039" t="s">
        <v>6745</v>
      </c>
      <c r="T3039" t="s">
        <v>68</v>
      </c>
      <c r="U3039">
        <v>2017</v>
      </c>
      <c r="V3039">
        <v>385000</v>
      </c>
      <c r="W3039" t="s">
        <v>69</v>
      </c>
      <c r="X3039" t="s">
        <v>127</v>
      </c>
      <c r="Y3039">
        <v>250000</v>
      </c>
      <c r="Z3039">
        <v>135000</v>
      </c>
      <c r="AA3039" t="s">
        <v>69</v>
      </c>
      <c r="AB3039" t="s">
        <v>11792</v>
      </c>
      <c r="AC3039">
        <v>385000</v>
      </c>
    </row>
    <row r="3040" spans="1:29">
      <c r="A3040">
        <f t="shared" ca="1" si="47"/>
        <v>0.51706684589361263</v>
      </c>
      <c r="B3040" t="s">
        <v>254</v>
      </c>
      <c r="C3040">
        <v>9260693</v>
      </c>
      <c r="D3040" s="2">
        <v>42843</v>
      </c>
      <c r="E3040" t="s">
        <v>56</v>
      </c>
      <c r="F3040" t="s">
        <v>11793</v>
      </c>
      <c r="G3040">
        <v>5</v>
      </c>
      <c r="H3040" t="s">
        <v>58</v>
      </c>
      <c r="I3040" t="s">
        <v>256</v>
      </c>
      <c r="J3040">
        <v>31847</v>
      </c>
      <c r="K3040">
        <v>34</v>
      </c>
      <c r="L3040" s="2">
        <v>30651</v>
      </c>
      <c r="M3040" s="2">
        <v>43585</v>
      </c>
      <c r="N3040" t="s">
        <v>1675</v>
      </c>
      <c r="O3040">
        <v>3</v>
      </c>
      <c r="P3040" t="s">
        <v>542</v>
      </c>
      <c r="Q3040" t="s">
        <v>543</v>
      </c>
      <c r="R3040" t="s">
        <v>205</v>
      </c>
      <c r="S3040" t="s">
        <v>67</v>
      </c>
      <c r="T3040" t="s">
        <v>68</v>
      </c>
      <c r="U3040">
        <v>2017</v>
      </c>
      <c r="V3040">
        <v>322648</v>
      </c>
      <c r="W3040" t="s">
        <v>69</v>
      </c>
      <c r="X3040" t="s">
        <v>254</v>
      </c>
      <c r="Y3040">
        <v>204063</v>
      </c>
      <c r="Z3040">
        <v>118585</v>
      </c>
      <c r="AA3040" t="s">
        <v>69</v>
      </c>
      <c r="AB3040" t="s">
        <v>11794</v>
      </c>
      <c r="AC3040">
        <v>322648</v>
      </c>
    </row>
    <row r="3041" spans="1:29">
      <c r="A3041">
        <f t="shared" ca="1" si="47"/>
        <v>0.18948450344962142</v>
      </c>
      <c r="B3041" t="s">
        <v>241</v>
      </c>
      <c r="C3041">
        <v>9501765</v>
      </c>
      <c r="D3041" s="2">
        <v>43262</v>
      </c>
      <c r="E3041" t="s">
        <v>56</v>
      </c>
      <c r="F3041" t="s">
        <v>11795</v>
      </c>
      <c r="G3041">
        <v>5</v>
      </c>
      <c r="H3041" t="s">
        <v>58</v>
      </c>
      <c r="I3041" t="s">
        <v>243</v>
      </c>
      <c r="J3041">
        <v>121068</v>
      </c>
      <c r="K3041">
        <v>4</v>
      </c>
      <c r="L3041" s="2">
        <v>42248</v>
      </c>
      <c r="M3041" s="2">
        <v>43982</v>
      </c>
      <c r="N3041" t="s">
        <v>4492</v>
      </c>
      <c r="O3041">
        <v>4</v>
      </c>
      <c r="P3041" t="s">
        <v>444</v>
      </c>
      <c r="Q3041" t="s">
        <v>445</v>
      </c>
      <c r="R3041" t="s">
        <v>149</v>
      </c>
      <c r="S3041" t="s">
        <v>336</v>
      </c>
      <c r="T3041" t="s">
        <v>68</v>
      </c>
      <c r="U3041">
        <v>2018</v>
      </c>
      <c r="V3041">
        <v>385911</v>
      </c>
      <c r="W3041" t="s">
        <v>69</v>
      </c>
      <c r="X3041" t="s">
        <v>241</v>
      </c>
      <c r="Y3041">
        <v>250000</v>
      </c>
      <c r="Z3041">
        <v>135911</v>
      </c>
      <c r="AA3041" t="s">
        <v>69</v>
      </c>
      <c r="AB3041" t="s">
        <v>11796</v>
      </c>
      <c r="AC3041">
        <v>385911</v>
      </c>
    </row>
    <row r="3042" spans="1:29">
      <c r="A3042">
        <f t="shared" ca="1" si="47"/>
        <v>0.35062919203490028</v>
      </c>
      <c r="B3042" t="s">
        <v>241</v>
      </c>
      <c r="C3042">
        <v>9386761</v>
      </c>
      <c r="D3042" s="2">
        <v>43074</v>
      </c>
      <c r="E3042" t="s">
        <v>56</v>
      </c>
      <c r="F3042" t="s">
        <v>11797</v>
      </c>
      <c r="G3042">
        <v>5</v>
      </c>
      <c r="H3042" t="s">
        <v>58</v>
      </c>
      <c r="I3042" t="s">
        <v>243</v>
      </c>
      <c r="J3042">
        <v>122352</v>
      </c>
      <c r="K3042">
        <v>4</v>
      </c>
      <c r="L3042" s="2">
        <v>41957</v>
      </c>
      <c r="M3042" s="2">
        <v>43769</v>
      </c>
      <c r="N3042" t="s">
        <v>1178</v>
      </c>
      <c r="O3042">
        <v>6</v>
      </c>
      <c r="P3042" t="s">
        <v>333</v>
      </c>
      <c r="Q3042" t="s">
        <v>334</v>
      </c>
      <c r="R3042" t="s">
        <v>335</v>
      </c>
      <c r="S3042" t="s">
        <v>67</v>
      </c>
      <c r="T3042" t="s">
        <v>68</v>
      </c>
      <c r="U3042">
        <v>2018</v>
      </c>
      <c r="V3042">
        <v>474691</v>
      </c>
      <c r="W3042" t="s">
        <v>69</v>
      </c>
      <c r="X3042" t="s">
        <v>241</v>
      </c>
      <c r="Y3042">
        <v>346364</v>
      </c>
      <c r="Z3042">
        <v>128327</v>
      </c>
      <c r="AA3042" t="s">
        <v>69</v>
      </c>
      <c r="AB3042" t="s">
        <v>11798</v>
      </c>
      <c r="AC3042">
        <v>474691</v>
      </c>
    </row>
    <row r="3043" spans="1:29">
      <c r="A3043">
        <f t="shared" ca="1" si="47"/>
        <v>0.91691257251563441</v>
      </c>
      <c r="B3043" t="s">
        <v>241</v>
      </c>
      <c r="C3043">
        <v>9547917</v>
      </c>
      <c r="D3043" s="2">
        <v>43340</v>
      </c>
      <c r="E3043" t="s">
        <v>1680</v>
      </c>
      <c r="F3043" t="s">
        <v>11799</v>
      </c>
      <c r="G3043">
        <v>5</v>
      </c>
      <c r="H3043" t="s">
        <v>58</v>
      </c>
      <c r="I3043" t="s">
        <v>243</v>
      </c>
      <c r="J3043">
        <v>134163</v>
      </c>
      <c r="K3043">
        <v>3</v>
      </c>
      <c r="L3043" s="2">
        <v>42628</v>
      </c>
      <c r="M3043" s="2">
        <v>44439</v>
      </c>
      <c r="N3043" t="s">
        <v>1682</v>
      </c>
      <c r="O3043">
        <v>12</v>
      </c>
      <c r="P3043" t="s">
        <v>3235</v>
      </c>
      <c r="Q3043" t="s">
        <v>217</v>
      </c>
      <c r="R3043" t="s">
        <v>120</v>
      </c>
      <c r="S3043" t="s">
        <v>67</v>
      </c>
      <c r="T3043" t="s">
        <v>68</v>
      </c>
      <c r="U3043">
        <v>2018</v>
      </c>
      <c r="V3043">
        <v>508500</v>
      </c>
      <c r="W3043" t="s">
        <v>69</v>
      </c>
      <c r="X3043" t="s">
        <v>1683</v>
      </c>
      <c r="Y3043">
        <v>447999</v>
      </c>
      <c r="Z3043">
        <v>311360</v>
      </c>
      <c r="AA3043" t="s">
        <v>69</v>
      </c>
      <c r="AB3043" t="s">
        <v>11800</v>
      </c>
      <c r="AC3043">
        <v>508500</v>
      </c>
    </row>
    <row r="3044" spans="1:29">
      <c r="A3044">
        <f t="shared" ca="1" si="47"/>
        <v>0.33585868470433156</v>
      </c>
      <c r="B3044" t="s">
        <v>55</v>
      </c>
      <c r="C3044">
        <v>9503078</v>
      </c>
      <c r="D3044" s="2">
        <v>43220</v>
      </c>
      <c r="E3044" t="s">
        <v>56</v>
      </c>
      <c r="F3044" t="s">
        <v>11801</v>
      </c>
      <c r="G3044">
        <v>5</v>
      </c>
      <c r="H3044" t="s">
        <v>58</v>
      </c>
      <c r="I3044" t="s">
        <v>59</v>
      </c>
      <c r="J3044">
        <v>90383</v>
      </c>
      <c r="K3044">
        <v>5</v>
      </c>
      <c r="L3044" s="2">
        <v>41883</v>
      </c>
      <c r="M3044" s="2">
        <v>43982</v>
      </c>
      <c r="N3044" t="s">
        <v>11802</v>
      </c>
      <c r="O3044">
        <v>98</v>
      </c>
      <c r="P3044" t="s">
        <v>6086</v>
      </c>
      <c r="Q3044" t="s">
        <v>3918</v>
      </c>
      <c r="R3044" t="s">
        <v>689</v>
      </c>
      <c r="S3044" t="s">
        <v>260</v>
      </c>
      <c r="T3044" t="s">
        <v>68</v>
      </c>
      <c r="U3044">
        <v>2018</v>
      </c>
      <c r="V3044">
        <v>376250</v>
      </c>
      <c r="W3044" t="s">
        <v>69</v>
      </c>
      <c r="X3044" t="s">
        <v>55</v>
      </c>
      <c r="Y3044">
        <v>218750</v>
      </c>
      <c r="Z3044">
        <v>157500</v>
      </c>
      <c r="AA3044" t="s">
        <v>69</v>
      </c>
      <c r="AB3044" t="s">
        <v>11803</v>
      </c>
      <c r="AC3044">
        <v>376250</v>
      </c>
    </row>
    <row r="3045" spans="1:29">
      <c r="A3045">
        <f t="shared" ca="1" si="47"/>
        <v>0.53696396109675915</v>
      </c>
      <c r="B3045" t="s">
        <v>182</v>
      </c>
      <c r="C3045">
        <v>9283244</v>
      </c>
      <c r="D3045" s="2">
        <v>42874</v>
      </c>
      <c r="E3045" t="s">
        <v>3892</v>
      </c>
      <c r="F3045" t="s">
        <v>11804</v>
      </c>
      <c r="G3045">
        <v>5</v>
      </c>
      <c r="H3045" t="s">
        <v>58</v>
      </c>
      <c r="I3045" t="s">
        <v>185</v>
      </c>
      <c r="J3045">
        <v>24392</v>
      </c>
      <c r="K3045">
        <v>4</v>
      </c>
      <c r="L3045" s="2">
        <v>41845</v>
      </c>
      <c r="M3045" s="2">
        <v>43616</v>
      </c>
      <c r="N3045" t="s">
        <v>3894</v>
      </c>
      <c r="O3045">
        <v>18</v>
      </c>
      <c r="P3045" t="s">
        <v>174</v>
      </c>
      <c r="Q3045" t="s">
        <v>175</v>
      </c>
      <c r="R3045" t="s">
        <v>176</v>
      </c>
      <c r="S3045" t="s">
        <v>218</v>
      </c>
      <c r="T3045" t="s">
        <v>68</v>
      </c>
      <c r="U3045">
        <v>2017</v>
      </c>
      <c r="V3045">
        <v>383932</v>
      </c>
      <c r="W3045" t="s">
        <v>69</v>
      </c>
      <c r="X3045" t="s">
        <v>182</v>
      </c>
      <c r="Y3045">
        <v>292510</v>
      </c>
      <c r="Z3045">
        <v>91422</v>
      </c>
      <c r="AA3045" t="s">
        <v>69</v>
      </c>
      <c r="AB3045" t="s">
        <v>11805</v>
      </c>
      <c r="AC3045">
        <v>383932</v>
      </c>
    </row>
    <row r="3046" spans="1:29">
      <c r="A3046">
        <f t="shared" ca="1" si="47"/>
        <v>0.30828286705094832</v>
      </c>
      <c r="B3046" t="s">
        <v>303</v>
      </c>
      <c r="C3046">
        <v>9211301</v>
      </c>
      <c r="D3046" s="2">
        <v>42780</v>
      </c>
      <c r="E3046" t="s">
        <v>76</v>
      </c>
      <c r="F3046" t="s">
        <v>11806</v>
      </c>
      <c r="G3046">
        <v>5</v>
      </c>
      <c r="H3046" t="s">
        <v>58</v>
      </c>
      <c r="I3046" t="s">
        <v>305</v>
      </c>
      <c r="J3046">
        <v>53105</v>
      </c>
      <c r="K3046">
        <v>17</v>
      </c>
      <c r="L3046" s="2">
        <v>35688</v>
      </c>
      <c r="M3046" s="2">
        <v>43524</v>
      </c>
      <c r="N3046" t="s">
        <v>278</v>
      </c>
      <c r="O3046">
        <v>7</v>
      </c>
      <c r="P3046" t="s">
        <v>7664</v>
      </c>
      <c r="Q3046" t="s">
        <v>472</v>
      </c>
      <c r="R3046" t="s">
        <v>311</v>
      </c>
      <c r="S3046" t="s">
        <v>260</v>
      </c>
      <c r="T3046" t="s">
        <v>68</v>
      </c>
      <c r="U3046">
        <v>2017</v>
      </c>
      <c r="V3046">
        <v>368238</v>
      </c>
      <c r="W3046" t="s">
        <v>69</v>
      </c>
      <c r="X3046" t="s">
        <v>303</v>
      </c>
      <c r="Y3046">
        <v>222500</v>
      </c>
      <c r="Z3046">
        <v>145738</v>
      </c>
      <c r="AA3046" t="s">
        <v>69</v>
      </c>
      <c r="AB3046" t="s">
        <v>11807</v>
      </c>
      <c r="AC3046">
        <v>368238</v>
      </c>
    </row>
    <row r="3047" spans="1:29">
      <c r="A3047">
        <f t="shared" ca="1" si="47"/>
        <v>0.4856997000495431</v>
      </c>
      <c r="B3047" t="s">
        <v>241</v>
      </c>
      <c r="C3047">
        <v>9265499</v>
      </c>
      <c r="D3047" s="2">
        <v>42848</v>
      </c>
      <c r="E3047" t="s">
        <v>11808</v>
      </c>
      <c r="F3047" t="s">
        <v>11809</v>
      </c>
      <c r="G3047">
        <v>5</v>
      </c>
      <c r="H3047" t="s">
        <v>58</v>
      </c>
      <c r="I3047" t="s">
        <v>243</v>
      </c>
      <c r="J3047">
        <v>118565</v>
      </c>
      <c r="K3047">
        <v>5</v>
      </c>
      <c r="L3047" s="2">
        <v>41426</v>
      </c>
      <c r="M3047" s="2">
        <v>43220</v>
      </c>
      <c r="N3047" t="s">
        <v>278</v>
      </c>
      <c r="O3047">
        <v>12</v>
      </c>
      <c r="P3047" t="s">
        <v>1357</v>
      </c>
      <c r="Q3047" t="s">
        <v>217</v>
      </c>
      <c r="R3047" t="s">
        <v>120</v>
      </c>
      <c r="S3047" t="s">
        <v>67</v>
      </c>
      <c r="T3047" t="s">
        <v>68</v>
      </c>
      <c r="U3047">
        <v>2017</v>
      </c>
      <c r="V3047">
        <v>408728</v>
      </c>
      <c r="W3047" t="s">
        <v>69</v>
      </c>
      <c r="X3047" t="s">
        <v>241</v>
      </c>
      <c r="Y3047">
        <v>248449</v>
      </c>
      <c r="Z3047">
        <v>160279</v>
      </c>
      <c r="AA3047" t="s">
        <v>69</v>
      </c>
      <c r="AB3047" t="s">
        <v>11810</v>
      </c>
      <c r="AC3047">
        <v>408728</v>
      </c>
    </row>
    <row r="3048" spans="1:29">
      <c r="A3048">
        <f t="shared" ca="1" si="47"/>
        <v>0.82515406841644312</v>
      </c>
      <c r="B3048" t="s">
        <v>241</v>
      </c>
      <c r="C3048">
        <v>9276123</v>
      </c>
      <c r="D3048" s="2">
        <v>42850</v>
      </c>
      <c r="E3048" t="s">
        <v>56</v>
      </c>
      <c r="F3048" t="s">
        <v>11811</v>
      </c>
      <c r="G3048">
        <v>5</v>
      </c>
      <c r="H3048" t="s">
        <v>58</v>
      </c>
      <c r="I3048" t="s">
        <v>243</v>
      </c>
      <c r="J3048">
        <v>133018</v>
      </c>
      <c r="K3048">
        <v>2</v>
      </c>
      <c r="L3048" s="2">
        <v>42522</v>
      </c>
      <c r="M3048" s="2">
        <v>43100</v>
      </c>
      <c r="N3048" t="s">
        <v>1630</v>
      </c>
      <c r="O3048">
        <v>3</v>
      </c>
      <c r="P3048" t="s">
        <v>882</v>
      </c>
      <c r="Q3048" t="s">
        <v>883</v>
      </c>
      <c r="R3048" t="s">
        <v>884</v>
      </c>
      <c r="S3048" t="s">
        <v>67</v>
      </c>
      <c r="T3048" t="s">
        <v>68</v>
      </c>
      <c r="U3048">
        <v>2017</v>
      </c>
      <c r="V3048">
        <v>492331</v>
      </c>
      <c r="W3048" t="s">
        <v>69</v>
      </c>
      <c r="X3048" t="s">
        <v>241</v>
      </c>
      <c r="Y3048">
        <v>293929</v>
      </c>
      <c r="Z3048">
        <v>198402</v>
      </c>
      <c r="AA3048" t="s">
        <v>69</v>
      </c>
      <c r="AB3048" t="s">
        <v>11812</v>
      </c>
      <c r="AC3048">
        <v>492331</v>
      </c>
    </row>
    <row r="3049" spans="1:29">
      <c r="A3049">
        <f t="shared" ca="1" si="47"/>
        <v>7.5568667995789429E-2</v>
      </c>
      <c r="B3049" t="s">
        <v>254</v>
      </c>
      <c r="C3049">
        <v>9316663</v>
      </c>
      <c r="D3049" s="2">
        <v>42941</v>
      </c>
      <c r="E3049" t="s">
        <v>11813</v>
      </c>
      <c r="F3049" t="s">
        <v>11814</v>
      </c>
      <c r="G3049">
        <v>5</v>
      </c>
      <c r="H3049" t="s">
        <v>58</v>
      </c>
      <c r="I3049" t="s">
        <v>256</v>
      </c>
      <c r="J3049">
        <v>109455</v>
      </c>
      <c r="K3049">
        <v>5</v>
      </c>
      <c r="L3049" s="2">
        <v>41487</v>
      </c>
      <c r="M3049" s="2">
        <v>44043</v>
      </c>
      <c r="N3049" t="s">
        <v>2301</v>
      </c>
      <c r="O3049">
        <v>1</v>
      </c>
      <c r="P3049" t="s">
        <v>583</v>
      </c>
      <c r="Q3049" t="s">
        <v>584</v>
      </c>
      <c r="R3049" t="s">
        <v>585</v>
      </c>
      <c r="S3049" t="s">
        <v>85</v>
      </c>
      <c r="T3049" t="s">
        <v>68</v>
      </c>
      <c r="U3049">
        <v>2017</v>
      </c>
      <c r="V3049">
        <v>333596</v>
      </c>
      <c r="W3049" t="s">
        <v>69</v>
      </c>
      <c r="X3049" t="s">
        <v>254</v>
      </c>
      <c r="Y3049">
        <v>223401</v>
      </c>
      <c r="Z3049">
        <v>110195</v>
      </c>
      <c r="AA3049" t="s">
        <v>69</v>
      </c>
      <c r="AB3049" t="s">
        <v>11815</v>
      </c>
      <c r="AC3049">
        <v>333596</v>
      </c>
    </row>
    <row r="3050" spans="1:29">
      <c r="A3050">
        <f t="shared" ca="1" si="47"/>
        <v>0.36358797725428693</v>
      </c>
      <c r="B3050" t="s">
        <v>303</v>
      </c>
      <c r="C3050">
        <v>9250117</v>
      </c>
      <c r="D3050" s="2">
        <v>42810</v>
      </c>
      <c r="E3050" t="s">
        <v>76</v>
      </c>
      <c r="F3050" t="s">
        <v>11816</v>
      </c>
      <c r="G3050">
        <v>5</v>
      </c>
      <c r="H3050" t="s">
        <v>58</v>
      </c>
      <c r="I3050" t="s">
        <v>305</v>
      </c>
      <c r="J3050">
        <v>95862</v>
      </c>
      <c r="K3050">
        <v>5</v>
      </c>
      <c r="L3050" s="2">
        <v>41379</v>
      </c>
      <c r="M3050" s="2">
        <v>43555</v>
      </c>
      <c r="N3050" t="s">
        <v>2509</v>
      </c>
      <c r="O3050">
        <v>10</v>
      </c>
      <c r="P3050" t="s">
        <v>5098</v>
      </c>
      <c r="Q3050" t="s">
        <v>5099</v>
      </c>
      <c r="R3050" t="s">
        <v>176</v>
      </c>
      <c r="S3050" t="s">
        <v>322</v>
      </c>
      <c r="T3050" t="s">
        <v>68</v>
      </c>
      <c r="U3050">
        <v>2017</v>
      </c>
      <c r="V3050">
        <v>317242</v>
      </c>
      <c r="W3050" t="s">
        <v>69</v>
      </c>
      <c r="X3050" t="s">
        <v>303</v>
      </c>
      <c r="Y3050">
        <v>250125</v>
      </c>
      <c r="Z3050">
        <v>67117</v>
      </c>
      <c r="AA3050" t="s">
        <v>69</v>
      </c>
      <c r="AB3050" t="s">
        <v>11817</v>
      </c>
      <c r="AC3050">
        <v>317242</v>
      </c>
    </row>
    <row r="3051" spans="1:29">
      <c r="A3051">
        <f t="shared" ca="1" si="47"/>
        <v>0.45458130541445996</v>
      </c>
      <c r="B3051" t="s">
        <v>109</v>
      </c>
      <c r="C3051">
        <v>9462142</v>
      </c>
      <c r="D3051" s="2">
        <v>43199</v>
      </c>
      <c r="E3051" t="s">
        <v>56</v>
      </c>
      <c r="F3051" t="s">
        <v>11818</v>
      </c>
      <c r="G3051">
        <v>5</v>
      </c>
      <c r="H3051" t="s">
        <v>58</v>
      </c>
      <c r="I3051" t="s">
        <v>112</v>
      </c>
      <c r="J3051">
        <v>25215</v>
      </c>
      <c r="K3051">
        <v>4</v>
      </c>
      <c r="L3051" s="2">
        <v>42095</v>
      </c>
      <c r="M3051" s="2">
        <v>43555</v>
      </c>
      <c r="N3051" t="s">
        <v>1289</v>
      </c>
      <c r="O3051">
        <v>13</v>
      </c>
      <c r="P3051" t="s">
        <v>390</v>
      </c>
      <c r="Q3051" t="s">
        <v>217</v>
      </c>
      <c r="R3051" t="s">
        <v>120</v>
      </c>
      <c r="S3051" t="s">
        <v>67</v>
      </c>
      <c r="T3051" t="s">
        <v>68</v>
      </c>
      <c r="U3051">
        <v>2018</v>
      </c>
      <c r="V3051">
        <v>451130</v>
      </c>
      <c r="W3051" t="s">
        <v>69</v>
      </c>
      <c r="X3051" t="s">
        <v>109</v>
      </c>
      <c r="Y3051">
        <v>313171</v>
      </c>
      <c r="Z3051">
        <v>137959</v>
      </c>
      <c r="AA3051" t="s">
        <v>69</v>
      </c>
      <c r="AB3051" t="s">
        <v>11819</v>
      </c>
      <c r="AC3051">
        <v>451130</v>
      </c>
    </row>
    <row r="3052" spans="1:29">
      <c r="A3052">
        <f t="shared" ca="1" si="47"/>
        <v>2.9666909453080037E-2</v>
      </c>
      <c r="B3052" t="s">
        <v>199</v>
      </c>
      <c r="C3052">
        <v>9477640</v>
      </c>
      <c r="D3052" s="2">
        <v>43173</v>
      </c>
      <c r="E3052" t="s">
        <v>76</v>
      </c>
      <c r="F3052" t="s">
        <v>11820</v>
      </c>
      <c r="G3052">
        <v>5</v>
      </c>
      <c r="H3052" t="s">
        <v>58</v>
      </c>
      <c r="I3052" t="s">
        <v>149</v>
      </c>
      <c r="J3052">
        <v>179645</v>
      </c>
      <c r="K3052">
        <v>5</v>
      </c>
      <c r="L3052" s="2">
        <v>41760</v>
      </c>
      <c r="M3052" s="2">
        <v>43951</v>
      </c>
      <c r="N3052" t="s">
        <v>1998</v>
      </c>
      <c r="O3052">
        <v>16</v>
      </c>
      <c r="P3052" t="s">
        <v>1363</v>
      </c>
      <c r="Q3052" t="s">
        <v>1364</v>
      </c>
      <c r="R3052" t="s">
        <v>149</v>
      </c>
      <c r="S3052" t="s">
        <v>67</v>
      </c>
      <c r="T3052" t="s">
        <v>68</v>
      </c>
      <c r="U3052">
        <v>2018</v>
      </c>
      <c r="V3052">
        <v>333147</v>
      </c>
      <c r="W3052" t="s">
        <v>69</v>
      </c>
      <c r="X3052" t="s">
        <v>199</v>
      </c>
      <c r="Y3052">
        <v>207500</v>
      </c>
      <c r="Z3052">
        <v>125647</v>
      </c>
      <c r="AA3052" t="s">
        <v>69</v>
      </c>
      <c r="AB3052" t="s">
        <v>11821</v>
      </c>
      <c r="AC3052">
        <v>333147</v>
      </c>
    </row>
    <row r="3053" spans="1:29">
      <c r="A3053">
        <f t="shared" ca="1" si="47"/>
        <v>0.73724439873408409</v>
      </c>
      <c r="B3053" t="s">
        <v>1143</v>
      </c>
      <c r="C3053">
        <v>9319631</v>
      </c>
      <c r="D3053" s="2">
        <v>42934</v>
      </c>
      <c r="E3053" t="s">
        <v>6582</v>
      </c>
      <c r="F3053" t="s">
        <v>11822</v>
      </c>
      <c r="G3053">
        <v>5</v>
      </c>
      <c r="H3053" t="s">
        <v>58</v>
      </c>
      <c r="I3053" t="s">
        <v>1145</v>
      </c>
      <c r="J3053">
        <v>62165</v>
      </c>
      <c r="K3053">
        <v>7</v>
      </c>
      <c r="L3053" s="2">
        <v>41640</v>
      </c>
      <c r="M3053" s="2">
        <v>43312</v>
      </c>
      <c r="N3053" t="s">
        <v>3149</v>
      </c>
      <c r="O3053">
        <v>4</v>
      </c>
      <c r="P3053" t="s">
        <v>444</v>
      </c>
      <c r="Q3053" t="s">
        <v>445</v>
      </c>
      <c r="R3053" t="s">
        <v>149</v>
      </c>
      <c r="S3053" t="s">
        <v>67</v>
      </c>
      <c r="T3053" t="s">
        <v>68</v>
      </c>
      <c r="U3053">
        <v>2017</v>
      </c>
      <c r="V3053">
        <v>353250</v>
      </c>
      <c r="W3053" t="s">
        <v>69</v>
      </c>
      <c r="X3053" t="s">
        <v>1143</v>
      </c>
      <c r="Y3053">
        <v>225000</v>
      </c>
      <c r="Z3053">
        <v>128250</v>
      </c>
      <c r="AA3053" t="s">
        <v>69</v>
      </c>
      <c r="AB3053" t="s">
        <v>11823</v>
      </c>
      <c r="AC3053">
        <v>353250</v>
      </c>
    </row>
    <row r="3054" spans="1:29">
      <c r="A3054">
        <f t="shared" ca="1" si="47"/>
        <v>0.69496208306441376</v>
      </c>
      <c r="B3054" t="s">
        <v>109</v>
      </c>
      <c r="C3054">
        <v>9195096</v>
      </c>
      <c r="D3054" s="2">
        <v>42727</v>
      </c>
      <c r="E3054" t="s">
        <v>76</v>
      </c>
      <c r="F3054" t="s">
        <v>11824</v>
      </c>
      <c r="G3054">
        <v>5</v>
      </c>
      <c r="H3054" t="s">
        <v>58</v>
      </c>
      <c r="I3054" t="s">
        <v>112</v>
      </c>
      <c r="J3054">
        <v>13811</v>
      </c>
      <c r="K3054">
        <v>14</v>
      </c>
      <c r="L3054" s="2">
        <v>37529</v>
      </c>
      <c r="M3054" s="2">
        <v>43830</v>
      </c>
      <c r="N3054" t="s">
        <v>7819</v>
      </c>
      <c r="O3054">
        <v>9</v>
      </c>
      <c r="P3054" t="s">
        <v>572</v>
      </c>
      <c r="Q3054" t="s">
        <v>175</v>
      </c>
      <c r="R3054" t="s">
        <v>176</v>
      </c>
      <c r="S3054" t="s">
        <v>67</v>
      </c>
      <c r="T3054" t="s">
        <v>68</v>
      </c>
      <c r="U3054">
        <v>2017</v>
      </c>
      <c r="V3054">
        <v>391250</v>
      </c>
      <c r="W3054" t="s">
        <v>69</v>
      </c>
      <c r="X3054" t="s">
        <v>109</v>
      </c>
      <c r="Y3054">
        <v>250000</v>
      </c>
      <c r="Z3054">
        <v>141250</v>
      </c>
      <c r="AA3054" t="s">
        <v>69</v>
      </c>
      <c r="AB3054" t="s">
        <v>11825</v>
      </c>
      <c r="AC3054">
        <v>391250</v>
      </c>
    </row>
    <row r="3055" spans="1:29">
      <c r="A3055">
        <f t="shared" ca="1" si="47"/>
        <v>0.22596691004016056</v>
      </c>
      <c r="B3055" t="s">
        <v>241</v>
      </c>
      <c r="C3055">
        <v>9267056</v>
      </c>
      <c r="D3055" s="2">
        <v>42860</v>
      </c>
      <c r="E3055" t="s">
        <v>76</v>
      </c>
      <c r="F3055" t="s">
        <v>11826</v>
      </c>
      <c r="G3055">
        <v>5</v>
      </c>
      <c r="H3055" t="s">
        <v>58</v>
      </c>
      <c r="I3055" t="s">
        <v>243</v>
      </c>
      <c r="J3055">
        <v>116705</v>
      </c>
      <c r="K3055">
        <v>5</v>
      </c>
      <c r="L3055" s="2">
        <v>41518</v>
      </c>
      <c r="M3055" s="2">
        <v>43769</v>
      </c>
      <c r="N3055" t="s">
        <v>3129</v>
      </c>
      <c r="O3055">
        <v>3</v>
      </c>
      <c r="P3055" t="s">
        <v>882</v>
      </c>
      <c r="Q3055" t="s">
        <v>883</v>
      </c>
      <c r="R3055" t="s">
        <v>884</v>
      </c>
      <c r="S3055" t="s">
        <v>67</v>
      </c>
      <c r="T3055" t="s">
        <v>68</v>
      </c>
      <c r="U3055">
        <v>2017</v>
      </c>
      <c r="V3055">
        <v>416250</v>
      </c>
      <c r="W3055" t="s">
        <v>69</v>
      </c>
      <c r="X3055" t="s">
        <v>241</v>
      </c>
      <c r="Y3055">
        <v>250000</v>
      </c>
      <c r="Z3055">
        <v>166250</v>
      </c>
      <c r="AA3055" t="s">
        <v>69</v>
      </c>
      <c r="AB3055" t="s">
        <v>11827</v>
      </c>
      <c r="AC3055">
        <v>416250</v>
      </c>
    </row>
    <row r="3056" spans="1:29">
      <c r="A3056">
        <f t="shared" ca="1" si="47"/>
        <v>0.14097294065100363</v>
      </c>
      <c r="B3056" t="s">
        <v>254</v>
      </c>
      <c r="C3056">
        <v>9471401</v>
      </c>
      <c r="D3056" s="2">
        <v>43186</v>
      </c>
      <c r="E3056" t="s">
        <v>56</v>
      </c>
      <c r="F3056" t="s">
        <v>11828</v>
      </c>
      <c r="G3056">
        <v>5</v>
      </c>
      <c r="H3056" t="s">
        <v>58</v>
      </c>
      <c r="I3056" t="s">
        <v>256</v>
      </c>
      <c r="J3056">
        <v>36652</v>
      </c>
      <c r="K3056">
        <v>32</v>
      </c>
      <c r="L3056" s="2">
        <v>31503</v>
      </c>
      <c r="M3056" s="2">
        <v>43585</v>
      </c>
      <c r="N3056" t="s">
        <v>592</v>
      </c>
      <c r="O3056">
        <v>19</v>
      </c>
      <c r="P3056" t="s">
        <v>481</v>
      </c>
      <c r="Q3056" t="s">
        <v>482</v>
      </c>
      <c r="R3056" t="s">
        <v>120</v>
      </c>
      <c r="S3056" t="s">
        <v>296</v>
      </c>
      <c r="T3056" t="s">
        <v>68</v>
      </c>
      <c r="U3056">
        <v>2018</v>
      </c>
      <c r="V3056">
        <v>513312</v>
      </c>
      <c r="W3056" t="s">
        <v>69</v>
      </c>
      <c r="X3056" t="s">
        <v>254</v>
      </c>
      <c r="Y3056">
        <v>323523</v>
      </c>
      <c r="Z3056">
        <v>189789</v>
      </c>
      <c r="AA3056" t="s">
        <v>69</v>
      </c>
      <c r="AB3056" t="s">
        <v>11829</v>
      </c>
      <c r="AC3056">
        <v>513312</v>
      </c>
    </row>
    <row r="3057" spans="1:29">
      <c r="A3057">
        <f t="shared" ca="1" si="47"/>
        <v>6.9821360831772594E-2</v>
      </c>
      <c r="B3057" t="s">
        <v>1525</v>
      </c>
      <c r="C3057">
        <v>9302817</v>
      </c>
      <c r="D3057" s="2">
        <v>42923</v>
      </c>
      <c r="E3057" t="s">
        <v>56</v>
      </c>
      <c r="F3057" t="s">
        <v>11830</v>
      </c>
      <c r="G3057">
        <v>5</v>
      </c>
      <c r="H3057" t="s">
        <v>58</v>
      </c>
      <c r="I3057" t="s">
        <v>1528</v>
      </c>
      <c r="J3057">
        <v>8688</v>
      </c>
      <c r="K3057">
        <v>3</v>
      </c>
      <c r="L3057" s="2">
        <v>42257</v>
      </c>
      <c r="M3057" s="2">
        <v>43646</v>
      </c>
      <c r="N3057" t="s">
        <v>4052</v>
      </c>
      <c r="O3057">
        <v>1</v>
      </c>
      <c r="P3057" t="s">
        <v>583</v>
      </c>
      <c r="Q3057" t="s">
        <v>584</v>
      </c>
      <c r="R3057" t="s">
        <v>585</v>
      </c>
      <c r="S3057" t="s">
        <v>85</v>
      </c>
      <c r="T3057" t="s">
        <v>68</v>
      </c>
      <c r="U3057">
        <v>2017</v>
      </c>
      <c r="V3057">
        <v>439684</v>
      </c>
      <c r="W3057" t="s">
        <v>69</v>
      </c>
      <c r="X3057" t="s">
        <v>1525</v>
      </c>
      <c r="Y3057">
        <v>278281</v>
      </c>
      <c r="Z3057">
        <v>161403</v>
      </c>
      <c r="AA3057" t="s">
        <v>69</v>
      </c>
      <c r="AB3057" t="s">
        <v>11831</v>
      </c>
      <c r="AC3057">
        <v>439684</v>
      </c>
    </row>
    <row r="3058" spans="1:29">
      <c r="A3058">
        <f t="shared" ca="1" si="47"/>
        <v>8.7628959965784348E-2</v>
      </c>
      <c r="B3058" t="s">
        <v>327</v>
      </c>
      <c r="C3058">
        <v>9536014</v>
      </c>
      <c r="D3058" s="2">
        <v>43341</v>
      </c>
      <c r="E3058" t="s">
        <v>520</v>
      </c>
      <c r="F3058" t="s">
        <v>11832</v>
      </c>
      <c r="G3058">
        <v>5</v>
      </c>
      <c r="H3058" t="s">
        <v>58</v>
      </c>
      <c r="I3058" t="s">
        <v>330</v>
      </c>
      <c r="J3058">
        <v>22913</v>
      </c>
      <c r="K3058">
        <v>3</v>
      </c>
      <c r="L3058" s="2">
        <v>42643</v>
      </c>
      <c r="M3058" s="2">
        <v>44012</v>
      </c>
      <c r="N3058" t="s">
        <v>522</v>
      </c>
      <c r="O3058">
        <v>13</v>
      </c>
      <c r="P3058" t="s">
        <v>947</v>
      </c>
      <c r="Q3058" t="s">
        <v>217</v>
      </c>
      <c r="R3058" t="s">
        <v>120</v>
      </c>
      <c r="S3058" t="s">
        <v>948</v>
      </c>
      <c r="T3058" t="s">
        <v>68</v>
      </c>
      <c r="U3058">
        <v>2018</v>
      </c>
      <c r="V3058">
        <v>360000</v>
      </c>
      <c r="W3058" t="s">
        <v>69</v>
      </c>
      <c r="X3058" t="s">
        <v>327</v>
      </c>
      <c r="Y3058">
        <v>225000</v>
      </c>
      <c r="Z3058">
        <v>135000</v>
      </c>
      <c r="AA3058" t="s">
        <v>69</v>
      </c>
      <c r="AB3058" t="s">
        <v>11833</v>
      </c>
      <c r="AC3058">
        <v>360000</v>
      </c>
    </row>
    <row r="3059" spans="1:29">
      <c r="A3059">
        <f t="shared" ca="1" si="47"/>
        <v>0.95449805343827288</v>
      </c>
      <c r="B3059" t="s">
        <v>92</v>
      </c>
      <c r="C3059">
        <v>9320782</v>
      </c>
      <c r="D3059" s="2">
        <v>42921</v>
      </c>
      <c r="E3059" t="s">
        <v>11834</v>
      </c>
      <c r="F3059" t="s">
        <v>11835</v>
      </c>
      <c r="G3059">
        <v>5</v>
      </c>
      <c r="H3059" t="s">
        <v>58</v>
      </c>
      <c r="I3059" t="s">
        <v>95</v>
      </c>
      <c r="J3059">
        <v>81929</v>
      </c>
      <c r="K3059">
        <v>4</v>
      </c>
      <c r="L3059" s="2">
        <v>41883</v>
      </c>
      <c r="M3059" s="2">
        <v>44012</v>
      </c>
      <c r="N3059" t="s">
        <v>9950</v>
      </c>
      <c r="O3059">
        <v>7</v>
      </c>
      <c r="P3059" t="s">
        <v>64</v>
      </c>
      <c r="Q3059" t="s">
        <v>65</v>
      </c>
      <c r="R3059" t="s">
        <v>66</v>
      </c>
      <c r="S3059" t="s">
        <v>67</v>
      </c>
      <c r="T3059" t="s">
        <v>68</v>
      </c>
      <c r="U3059">
        <v>2017</v>
      </c>
      <c r="V3059">
        <v>411265</v>
      </c>
      <c r="W3059" t="s">
        <v>69</v>
      </c>
      <c r="X3059" t="s">
        <v>92</v>
      </c>
      <c r="Y3059">
        <v>372627</v>
      </c>
      <c r="Z3059">
        <v>38638</v>
      </c>
      <c r="AA3059" t="s">
        <v>69</v>
      </c>
      <c r="AB3059" t="s">
        <v>11836</v>
      </c>
      <c r="AC3059">
        <v>411265</v>
      </c>
    </row>
    <row r="3060" spans="1:29">
      <c r="A3060">
        <f t="shared" ca="1" si="47"/>
        <v>0.70375491603572704</v>
      </c>
      <c r="B3060" t="s">
        <v>199</v>
      </c>
      <c r="C3060">
        <v>9230820</v>
      </c>
      <c r="D3060" s="2">
        <v>42839</v>
      </c>
      <c r="E3060" t="s">
        <v>76</v>
      </c>
      <c r="F3060" t="s">
        <v>11837</v>
      </c>
      <c r="G3060">
        <v>5</v>
      </c>
      <c r="H3060" t="s">
        <v>58</v>
      </c>
      <c r="I3060" t="s">
        <v>149</v>
      </c>
      <c r="J3060">
        <v>169603</v>
      </c>
      <c r="K3060">
        <v>5</v>
      </c>
      <c r="L3060" s="2">
        <v>41365</v>
      </c>
      <c r="M3060" s="2">
        <v>43190</v>
      </c>
      <c r="N3060" t="s">
        <v>663</v>
      </c>
      <c r="O3060">
        <v>9</v>
      </c>
      <c r="P3060" t="s">
        <v>837</v>
      </c>
      <c r="Q3060" t="s">
        <v>175</v>
      </c>
      <c r="R3060" t="s">
        <v>176</v>
      </c>
      <c r="S3060" t="s">
        <v>838</v>
      </c>
      <c r="T3060" t="s">
        <v>68</v>
      </c>
      <c r="U3060">
        <v>2017</v>
      </c>
      <c r="V3060">
        <v>332000</v>
      </c>
      <c r="W3060" t="s">
        <v>69</v>
      </c>
      <c r="X3060" t="s">
        <v>199</v>
      </c>
      <c r="Y3060">
        <v>207500</v>
      </c>
      <c r="Z3060">
        <v>124500</v>
      </c>
      <c r="AA3060" t="s">
        <v>69</v>
      </c>
      <c r="AB3060" t="s">
        <v>11838</v>
      </c>
      <c r="AC3060">
        <v>332000</v>
      </c>
    </row>
    <row r="3061" spans="1:29">
      <c r="A3061">
        <f t="shared" ca="1" si="47"/>
        <v>0.51123096523501477</v>
      </c>
      <c r="B3061" t="s">
        <v>327</v>
      </c>
      <c r="C3061">
        <v>9465456</v>
      </c>
      <c r="D3061" s="2">
        <v>43203</v>
      </c>
      <c r="E3061" t="s">
        <v>56</v>
      </c>
      <c r="F3061" t="s">
        <v>11839</v>
      </c>
      <c r="G3061">
        <v>5</v>
      </c>
      <c r="H3061" t="s">
        <v>58</v>
      </c>
      <c r="I3061" t="s">
        <v>330</v>
      </c>
      <c r="J3061">
        <v>19438</v>
      </c>
      <c r="K3061">
        <v>4</v>
      </c>
      <c r="L3061" s="2">
        <v>42491</v>
      </c>
      <c r="M3061" s="2">
        <v>44316</v>
      </c>
      <c r="N3061" t="s">
        <v>1289</v>
      </c>
      <c r="O3061">
        <v>30</v>
      </c>
      <c r="P3061" t="s">
        <v>747</v>
      </c>
      <c r="Q3061" t="s">
        <v>748</v>
      </c>
      <c r="R3061" t="s">
        <v>176</v>
      </c>
      <c r="S3061" t="s">
        <v>67</v>
      </c>
      <c r="T3061" t="s">
        <v>68</v>
      </c>
      <c r="U3061">
        <v>2018</v>
      </c>
      <c r="V3061">
        <v>324847</v>
      </c>
      <c r="W3061" t="s">
        <v>69</v>
      </c>
      <c r="X3061" t="s">
        <v>327</v>
      </c>
      <c r="Y3061">
        <v>225000</v>
      </c>
      <c r="Z3061">
        <v>99847</v>
      </c>
      <c r="AA3061" t="s">
        <v>69</v>
      </c>
      <c r="AB3061" t="s">
        <v>11840</v>
      </c>
      <c r="AC3061">
        <v>324847</v>
      </c>
    </row>
    <row r="3062" spans="1:29">
      <c r="A3062">
        <f t="shared" ca="1" si="47"/>
        <v>9.8325003996125759E-2</v>
      </c>
      <c r="B3062" t="s">
        <v>199</v>
      </c>
      <c r="C3062">
        <v>9215655</v>
      </c>
      <c r="D3062" s="2">
        <v>42783</v>
      </c>
      <c r="E3062" t="s">
        <v>76</v>
      </c>
      <c r="F3062" t="s">
        <v>11841</v>
      </c>
      <c r="G3062">
        <v>5</v>
      </c>
      <c r="H3062" t="s">
        <v>58</v>
      </c>
      <c r="I3062" t="s">
        <v>149</v>
      </c>
      <c r="J3062">
        <v>169096</v>
      </c>
      <c r="K3062">
        <v>5</v>
      </c>
      <c r="L3062" s="2">
        <v>41334</v>
      </c>
      <c r="M3062" s="2">
        <v>43524</v>
      </c>
      <c r="N3062" t="s">
        <v>2164</v>
      </c>
      <c r="O3062">
        <v>50</v>
      </c>
      <c r="P3062" t="s">
        <v>357</v>
      </c>
      <c r="Q3062" t="s">
        <v>358</v>
      </c>
      <c r="R3062" t="s">
        <v>149</v>
      </c>
      <c r="S3062" t="s">
        <v>67</v>
      </c>
      <c r="T3062" t="s">
        <v>68</v>
      </c>
      <c r="U3062">
        <v>2017</v>
      </c>
      <c r="V3062">
        <v>321625</v>
      </c>
      <c r="W3062" t="s">
        <v>69</v>
      </c>
      <c r="X3062" t="s">
        <v>199</v>
      </c>
      <c r="Y3062">
        <v>207500</v>
      </c>
      <c r="Z3062">
        <v>114125</v>
      </c>
      <c r="AA3062" t="s">
        <v>69</v>
      </c>
      <c r="AB3062" t="s">
        <v>11842</v>
      </c>
      <c r="AC3062">
        <v>321625</v>
      </c>
    </row>
    <row r="3063" spans="1:29">
      <c r="A3063">
        <f t="shared" ca="1" si="47"/>
        <v>0.35533331727249007</v>
      </c>
      <c r="B3063" t="s">
        <v>241</v>
      </c>
      <c r="C3063">
        <v>9527170</v>
      </c>
      <c r="D3063" s="2">
        <v>43271</v>
      </c>
      <c r="E3063" t="s">
        <v>76</v>
      </c>
      <c r="F3063" t="s">
        <v>11843</v>
      </c>
      <c r="G3063">
        <v>5</v>
      </c>
      <c r="H3063" t="s">
        <v>58</v>
      </c>
      <c r="I3063" t="s">
        <v>243</v>
      </c>
      <c r="J3063">
        <v>122769</v>
      </c>
      <c r="K3063">
        <v>5</v>
      </c>
      <c r="L3063" s="2">
        <v>41904</v>
      </c>
      <c r="M3063" s="2">
        <v>44377</v>
      </c>
      <c r="N3063" t="s">
        <v>11844</v>
      </c>
      <c r="O3063">
        <v>18</v>
      </c>
      <c r="P3063" t="s">
        <v>8685</v>
      </c>
      <c r="Q3063" t="s">
        <v>175</v>
      </c>
      <c r="R3063" t="s">
        <v>176</v>
      </c>
      <c r="S3063" t="s">
        <v>729</v>
      </c>
      <c r="T3063" t="s">
        <v>68</v>
      </c>
      <c r="U3063">
        <v>2018</v>
      </c>
      <c r="V3063">
        <v>376250</v>
      </c>
      <c r="W3063" t="s">
        <v>69</v>
      </c>
      <c r="X3063" t="s">
        <v>241</v>
      </c>
      <c r="Y3063">
        <v>250000</v>
      </c>
      <c r="Z3063">
        <v>126250</v>
      </c>
      <c r="AA3063" t="s">
        <v>69</v>
      </c>
      <c r="AB3063" t="s">
        <v>11845</v>
      </c>
      <c r="AC3063">
        <v>376250</v>
      </c>
    </row>
    <row r="3064" spans="1:29">
      <c r="A3064">
        <f t="shared" ca="1" si="47"/>
        <v>0.15740653038224173</v>
      </c>
      <c r="B3064" t="s">
        <v>199</v>
      </c>
      <c r="C3064">
        <v>9243217</v>
      </c>
      <c r="D3064" s="2">
        <v>42831</v>
      </c>
      <c r="E3064" t="s">
        <v>76</v>
      </c>
      <c r="F3064" t="s">
        <v>11846</v>
      </c>
      <c r="G3064">
        <v>5</v>
      </c>
      <c r="H3064" t="s">
        <v>58</v>
      </c>
      <c r="I3064" t="s">
        <v>149</v>
      </c>
      <c r="J3064">
        <v>176091</v>
      </c>
      <c r="K3064">
        <v>5</v>
      </c>
      <c r="L3064" s="2">
        <v>41372</v>
      </c>
      <c r="M3064" s="2">
        <v>43555</v>
      </c>
      <c r="N3064" t="s">
        <v>489</v>
      </c>
      <c r="O3064">
        <v>11</v>
      </c>
      <c r="P3064" t="s">
        <v>532</v>
      </c>
      <c r="Q3064" t="s">
        <v>533</v>
      </c>
      <c r="R3064" t="s">
        <v>149</v>
      </c>
      <c r="S3064" t="s">
        <v>67</v>
      </c>
      <c r="T3064" t="s">
        <v>68</v>
      </c>
      <c r="U3064">
        <v>2017</v>
      </c>
      <c r="V3064">
        <v>328888</v>
      </c>
      <c r="W3064" t="s">
        <v>69</v>
      </c>
      <c r="X3064" t="s">
        <v>199</v>
      </c>
      <c r="Y3064">
        <v>207500</v>
      </c>
      <c r="Z3064">
        <v>121388</v>
      </c>
      <c r="AA3064" t="s">
        <v>69</v>
      </c>
      <c r="AB3064" t="s">
        <v>11847</v>
      </c>
      <c r="AC3064">
        <v>328888</v>
      </c>
    </row>
    <row r="3065" spans="1:29">
      <c r="A3065">
        <f t="shared" ca="1" si="47"/>
        <v>0.93805171459477421</v>
      </c>
      <c r="B3065" t="s">
        <v>55</v>
      </c>
      <c r="C3065">
        <v>9417098</v>
      </c>
      <c r="D3065" s="2">
        <v>43118</v>
      </c>
      <c r="E3065" t="s">
        <v>900</v>
      </c>
      <c r="F3065" t="s">
        <v>11848</v>
      </c>
      <c r="G3065">
        <v>5</v>
      </c>
      <c r="H3065" t="s">
        <v>58</v>
      </c>
      <c r="I3065" t="s">
        <v>59</v>
      </c>
      <c r="J3065">
        <v>92955</v>
      </c>
      <c r="K3065">
        <v>4</v>
      </c>
      <c r="L3065" s="2">
        <v>42415</v>
      </c>
      <c r="M3065" s="2">
        <v>43861</v>
      </c>
      <c r="N3065" t="s">
        <v>4135</v>
      </c>
      <c r="O3065">
        <v>1</v>
      </c>
      <c r="P3065" t="s">
        <v>904</v>
      </c>
      <c r="Q3065" t="s">
        <v>905</v>
      </c>
      <c r="R3065" t="s">
        <v>295</v>
      </c>
      <c r="S3065" t="s">
        <v>348</v>
      </c>
      <c r="T3065" t="s">
        <v>68</v>
      </c>
      <c r="U3065">
        <v>2018</v>
      </c>
      <c r="V3065">
        <v>432568</v>
      </c>
      <c r="W3065" t="s">
        <v>69</v>
      </c>
      <c r="X3065" t="s">
        <v>55</v>
      </c>
      <c r="Y3065">
        <v>308818</v>
      </c>
      <c r="Z3065">
        <v>123750</v>
      </c>
      <c r="AA3065" t="s">
        <v>69</v>
      </c>
      <c r="AB3065" t="s">
        <v>11849</v>
      </c>
      <c r="AC3065">
        <v>432568</v>
      </c>
    </row>
    <row r="3066" spans="1:29">
      <c r="A3066">
        <f t="shared" ca="1" si="47"/>
        <v>0.57376589877832163</v>
      </c>
      <c r="B3066" t="s">
        <v>254</v>
      </c>
      <c r="C3066">
        <v>9474134</v>
      </c>
      <c r="D3066" s="2">
        <v>43216</v>
      </c>
      <c r="E3066" t="s">
        <v>56</v>
      </c>
      <c r="F3066" t="s">
        <v>11850</v>
      </c>
      <c r="G3066">
        <v>5</v>
      </c>
      <c r="H3066" t="s">
        <v>58</v>
      </c>
      <c r="I3066" t="s">
        <v>256</v>
      </c>
      <c r="J3066">
        <v>78989</v>
      </c>
      <c r="K3066">
        <v>13</v>
      </c>
      <c r="L3066" s="2">
        <v>38874</v>
      </c>
      <c r="M3066" s="2">
        <v>43951</v>
      </c>
      <c r="N3066" t="s">
        <v>1807</v>
      </c>
      <c r="O3066">
        <v>2</v>
      </c>
      <c r="P3066" t="s">
        <v>1269</v>
      </c>
      <c r="Q3066" t="s">
        <v>1270</v>
      </c>
      <c r="R3066" t="s">
        <v>434</v>
      </c>
      <c r="S3066" t="s">
        <v>336</v>
      </c>
      <c r="T3066" t="s">
        <v>68</v>
      </c>
      <c r="U3066">
        <v>2018</v>
      </c>
      <c r="V3066">
        <v>428906</v>
      </c>
      <c r="W3066" t="s">
        <v>69</v>
      </c>
      <c r="X3066" t="s">
        <v>254</v>
      </c>
      <c r="Y3066">
        <v>336745</v>
      </c>
      <c r="Z3066">
        <v>92161</v>
      </c>
      <c r="AA3066" t="s">
        <v>69</v>
      </c>
      <c r="AB3066" t="s">
        <v>11851</v>
      </c>
      <c r="AC3066">
        <v>428906</v>
      </c>
    </row>
    <row r="3067" spans="1:29">
      <c r="A3067">
        <f t="shared" ca="1" si="47"/>
        <v>0.5713703033956653</v>
      </c>
      <c r="B3067" t="s">
        <v>254</v>
      </c>
      <c r="C3067">
        <v>9260012</v>
      </c>
      <c r="D3067" s="2">
        <v>42842</v>
      </c>
      <c r="E3067" t="s">
        <v>56</v>
      </c>
      <c r="F3067" t="s">
        <v>11852</v>
      </c>
      <c r="G3067">
        <v>5</v>
      </c>
      <c r="H3067" t="s">
        <v>58</v>
      </c>
      <c r="I3067" t="s">
        <v>256</v>
      </c>
      <c r="J3067">
        <v>66170</v>
      </c>
      <c r="K3067">
        <v>15</v>
      </c>
      <c r="L3067" s="2">
        <v>37742</v>
      </c>
      <c r="M3067" s="2">
        <v>43585</v>
      </c>
      <c r="N3067" t="s">
        <v>1214</v>
      </c>
      <c r="O3067">
        <v>18</v>
      </c>
      <c r="P3067" t="s">
        <v>174</v>
      </c>
      <c r="Q3067" t="s">
        <v>175</v>
      </c>
      <c r="R3067" t="s">
        <v>176</v>
      </c>
      <c r="S3067" t="s">
        <v>67</v>
      </c>
      <c r="T3067" t="s">
        <v>68</v>
      </c>
      <c r="U3067">
        <v>2017</v>
      </c>
      <c r="V3067">
        <v>372647</v>
      </c>
      <c r="W3067" t="s">
        <v>69</v>
      </c>
      <c r="X3067" t="s">
        <v>254</v>
      </c>
      <c r="Y3067">
        <v>246171</v>
      </c>
      <c r="Z3067">
        <v>126476</v>
      </c>
      <c r="AA3067" t="s">
        <v>69</v>
      </c>
      <c r="AB3067" t="s">
        <v>11853</v>
      </c>
      <c r="AC3067">
        <v>372647</v>
      </c>
    </row>
    <row r="3068" spans="1:29">
      <c r="A3068">
        <f t="shared" ca="1" si="47"/>
        <v>0.33042340291835215</v>
      </c>
      <c r="B3068" t="s">
        <v>1619</v>
      </c>
      <c r="C3068">
        <v>9473723</v>
      </c>
      <c r="D3068" s="2">
        <v>43220</v>
      </c>
      <c r="E3068" t="s">
        <v>5103</v>
      </c>
      <c r="F3068" t="s">
        <v>11854</v>
      </c>
      <c r="G3068">
        <v>5</v>
      </c>
      <c r="H3068" t="s">
        <v>58</v>
      </c>
      <c r="I3068" t="s">
        <v>1621</v>
      </c>
      <c r="J3068">
        <v>22132</v>
      </c>
      <c r="K3068">
        <v>5</v>
      </c>
      <c r="L3068" s="2">
        <v>41774</v>
      </c>
      <c r="M3068" s="2">
        <v>44316</v>
      </c>
      <c r="N3068" t="s">
        <v>11855</v>
      </c>
      <c r="O3068">
        <v>36</v>
      </c>
      <c r="P3068" t="s">
        <v>795</v>
      </c>
      <c r="Q3068" t="s">
        <v>796</v>
      </c>
      <c r="R3068" t="s">
        <v>149</v>
      </c>
      <c r="S3068" t="s">
        <v>260</v>
      </c>
      <c r="T3068" t="s">
        <v>68</v>
      </c>
      <c r="U3068">
        <v>2018</v>
      </c>
      <c r="V3068">
        <v>386206</v>
      </c>
      <c r="W3068" t="s">
        <v>69</v>
      </c>
      <c r="X3068" t="s">
        <v>1619</v>
      </c>
      <c r="Y3068">
        <v>203112</v>
      </c>
      <c r="Z3068">
        <v>183094</v>
      </c>
      <c r="AA3068" t="s">
        <v>69</v>
      </c>
      <c r="AB3068" t="s">
        <v>11856</v>
      </c>
      <c r="AC3068">
        <v>386206</v>
      </c>
    </row>
    <row r="3069" spans="1:29">
      <c r="A3069">
        <f t="shared" ca="1" si="47"/>
        <v>0.20218473802534298</v>
      </c>
      <c r="B3069" t="s">
        <v>199</v>
      </c>
      <c r="C3069">
        <v>10022010</v>
      </c>
      <c r="D3069" s="2">
        <v>43808</v>
      </c>
      <c r="E3069" t="s">
        <v>110</v>
      </c>
      <c r="F3069" t="s">
        <v>11857</v>
      </c>
      <c r="G3069">
        <v>7</v>
      </c>
      <c r="H3069" t="s">
        <v>58</v>
      </c>
      <c r="I3069" t="s">
        <v>149</v>
      </c>
      <c r="J3069">
        <v>75059</v>
      </c>
      <c r="K3069">
        <v>21</v>
      </c>
      <c r="L3069" s="2">
        <v>35703</v>
      </c>
      <c r="M3069" s="2">
        <v>44681</v>
      </c>
      <c r="N3069" t="s">
        <v>2164</v>
      </c>
      <c r="O3069">
        <v>47</v>
      </c>
      <c r="P3069" t="s">
        <v>717</v>
      </c>
      <c r="Q3069" t="s">
        <v>718</v>
      </c>
      <c r="R3069" t="s">
        <v>149</v>
      </c>
      <c r="S3069" t="s">
        <v>85</v>
      </c>
      <c r="T3069" t="s">
        <v>68</v>
      </c>
      <c r="U3069">
        <v>2018</v>
      </c>
      <c r="V3069">
        <v>441940</v>
      </c>
      <c r="W3069" t="s">
        <v>69</v>
      </c>
      <c r="X3069" t="s">
        <v>199</v>
      </c>
      <c r="Y3069">
        <v>283295</v>
      </c>
      <c r="Z3069">
        <v>158645</v>
      </c>
      <c r="AA3069" t="s">
        <v>69</v>
      </c>
      <c r="AB3069" t="s">
        <v>11858</v>
      </c>
      <c r="AC3069">
        <v>441940</v>
      </c>
    </row>
    <row r="3070" spans="1:29">
      <c r="A3070">
        <f t="shared" ca="1" si="47"/>
        <v>0.38620670047229921</v>
      </c>
      <c r="B3070" t="s">
        <v>241</v>
      </c>
      <c r="C3070">
        <v>9476342</v>
      </c>
      <c r="D3070" s="2">
        <v>43217</v>
      </c>
      <c r="E3070" t="s">
        <v>56</v>
      </c>
      <c r="F3070" t="s">
        <v>11859</v>
      </c>
      <c r="G3070">
        <v>5</v>
      </c>
      <c r="H3070" t="s">
        <v>58</v>
      </c>
      <c r="I3070" t="s">
        <v>243</v>
      </c>
      <c r="J3070">
        <v>125811</v>
      </c>
      <c r="K3070">
        <v>4</v>
      </c>
      <c r="L3070" s="2">
        <v>42186</v>
      </c>
      <c r="M3070" s="2">
        <v>43585</v>
      </c>
      <c r="N3070" t="s">
        <v>1630</v>
      </c>
      <c r="O3070">
        <v>3</v>
      </c>
      <c r="P3070" t="s">
        <v>882</v>
      </c>
      <c r="Q3070" t="s">
        <v>883</v>
      </c>
      <c r="R3070" t="s">
        <v>884</v>
      </c>
      <c r="S3070" t="s">
        <v>67</v>
      </c>
      <c r="T3070" t="s">
        <v>68</v>
      </c>
      <c r="U3070">
        <v>2018</v>
      </c>
      <c r="V3070">
        <v>416250</v>
      </c>
      <c r="W3070" t="s">
        <v>69</v>
      </c>
      <c r="X3070" t="s">
        <v>241</v>
      </c>
      <c r="Y3070">
        <v>250000</v>
      </c>
      <c r="Z3070">
        <v>166250</v>
      </c>
      <c r="AA3070" t="s">
        <v>69</v>
      </c>
      <c r="AB3070" t="s">
        <v>11860</v>
      </c>
      <c r="AC3070">
        <v>416250</v>
      </c>
    </row>
    <row r="3071" spans="1:29">
      <c r="A3071">
        <f t="shared" ca="1" si="47"/>
        <v>0.45480903319438148</v>
      </c>
      <c r="B3071" t="s">
        <v>109</v>
      </c>
      <c r="C3071">
        <v>9342905</v>
      </c>
      <c r="D3071" s="2">
        <v>42975</v>
      </c>
      <c r="E3071" t="s">
        <v>56</v>
      </c>
      <c r="F3071" t="s">
        <v>11861</v>
      </c>
      <c r="G3071">
        <v>5</v>
      </c>
      <c r="H3071" t="s">
        <v>58</v>
      </c>
      <c r="I3071" t="s">
        <v>112</v>
      </c>
      <c r="J3071">
        <v>24519</v>
      </c>
      <c r="K3071">
        <v>3</v>
      </c>
      <c r="L3071" s="2">
        <v>42248</v>
      </c>
      <c r="M3071" s="2">
        <v>43708</v>
      </c>
      <c r="N3071" t="s">
        <v>1355</v>
      </c>
      <c r="O3071">
        <v>2</v>
      </c>
      <c r="P3071" t="s">
        <v>3540</v>
      </c>
      <c r="Q3071" t="s">
        <v>3541</v>
      </c>
      <c r="R3071" t="s">
        <v>1943</v>
      </c>
      <c r="S3071" t="s">
        <v>85</v>
      </c>
      <c r="T3071" t="s">
        <v>68</v>
      </c>
      <c r="U3071">
        <v>2017</v>
      </c>
      <c r="V3071">
        <v>380000</v>
      </c>
      <c r="W3071" t="s">
        <v>69</v>
      </c>
      <c r="X3071" t="s">
        <v>109</v>
      </c>
      <c r="Y3071">
        <v>250000</v>
      </c>
      <c r="Z3071">
        <v>130000</v>
      </c>
      <c r="AA3071" t="s">
        <v>69</v>
      </c>
      <c r="AB3071" t="s">
        <v>11862</v>
      </c>
      <c r="AC3071">
        <v>380000</v>
      </c>
    </row>
    <row r="3072" spans="1:29">
      <c r="A3072">
        <f t="shared" ca="1" si="47"/>
        <v>1.1949686579528218E-2</v>
      </c>
      <c r="B3072" t="s">
        <v>199</v>
      </c>
      <c r="C3072">
        <v>9243920</v>
      </c>
      <c r="D3072" s="2">
        <v>42810</v>
      </c>
      <c r="E3072" t="s">
        <v>76</v>
      </c>
      <c r="F3072" t="s">
        <v>11863</v>
      </c>
      <c r="G3072">
        <v>5</v>
      </c>
      <c r="H3072" t="s">
        <v>58</v>
      </c>
      <c r="I3072" t="s">
        <v>149</v>
      </c>
      <c r="J3072">
        <v>173292</v>
      </c>
      <c r="K3072">
        <v>5</v>
      </c>
      <c r="L3072" s="2">
        <v>41334</v>
      </c>
      <c r="M3072" s="2">
        <v>43524</v>
      </c>
      <c r="N3072" t="s">
        <v>4403</v>
      </c>
      <c r="O3072">
        <v>1</v>
      </c>
      <c r="P3072" t="s">
        <v>9135</v>
      </c>
      <c r="Q3072" t="s">
        <v>4179</v>
      </c>
      <c r="R3072" t="s">
        <v>1837</v>
      </c>
      <c r="S3072" t="s">
        <v>729</v>
      </c>
      <c r="T3072" t="s">
        <v>68</v>
      </c>
      <c r="U3072">
        <v>2017</v>
      </c>
      <c r="V3072">
        <v>284554</v>
      </c>
      <c r="W3072" t="s">
        <v>69</v>
      </c>
      <c r="X3072" t="s">
        <v>199</v>
      </c>
      <c r="Y3072">
        <v>204469</v>
      </c>
      <c r="Z3072">
        <v>80085</v>
      </c>
      <c r="AA3072" t="s">
        <v>69</v>
      </c>
      <c r="AB3072" t="s">
        <v>11864</v>
      </c>
      <c r="AC3072">
        <v>284554</v>
      </c>
    </row>
    <row r="3073" spans="1:29">
      <c r="A3073">
        <f t="shared" ca="1" si="47"/>
        <v>8.7632900269847602E-2</v>
      </c>
      <c r="B3073" t="s">
        <v>303</v>
      </c>
      <c r="C3073">
        <v>9857099</v>
      </c>
      <c r="D3073" s="2">
        <v>43504</v>
      </c>
      <c r="E3073" t="s">
        <v>56</v>
      </c>
      <c r="F3073" t="s">
        <v>11865</v>
      </c>
      <c r="G3073">
        <v>6</v>
      </c>
      <c r="H3073" t="s">
        <v>58</v>
      </c>
      <c r="I3073" t="s">
        <v>305</v>
      </c>
      <c r="J3073">
        <v>106249</v>
      </c>
      <c r="K3073">
        <v>4</v>
      </c>
      <c r="L3073" s="2">
        <v>42210</v>
      </c>
      <c r="M3073" s="2">
        <v>44377</v>
      </c>
      <c r="N3073" t="s">
        <v>2509</v>
      </c>
      <c r="O3073">
        <v>14</v>
      </c>
      <c r="P3073" t="s">
        <v>1038</v>
      </c>
      <c r="Q3073" t="s">
        <v>1039</v>
      </c>
      <c r="R3073" t="s">
        <v>120</v>
      </c>
      <c r="S3073" t="s">
        <v>121</v>
      </c>
      <c r="T3073" t="s">
        <v>68</v>
      </c>
      <c r="U3073">
        <v>2017</v>
      </c>
      <c r="V3073">
        <v>6177</v>
      </c>
      <c r="W3073" t="s">
        <v>69</v>
      </c>
      <c r="X3073" t="s">
        <v>303</v>
      </c>
      <c r="Y3073">
        <v>3699</v>
      </c>
      <c r="Z3073">
        <v>2478</v>
      </c>
      <c r="AA3073" t="s">
        <v>69</v>
      </c>
      <c r="AB3073" t="s">
        <v>11866</v>
      </c>
      <c r="AC3073">
        <v>6177</v>
      </c>
    </row>
    <row r="3074" spans="1:29">
      <c r="A3074">
        <f t="shared" ref="A3074:A3137" ca="1" si="48">RAND()</f>
        <v>0.35376478528844624</v>
      </c>
      <c r="B3074" t="s">
        <v>199</v>
      </c>
      <c r="C3074">
        <v>9523176</v>
      </c>
      <c r="D3074" s="2">
        <v>43313</v>
      </c>
      <c r="E3074" t="s">
        <v>56</v>
      </c>
      <c r="F3074" t="s">
        <v>11867</v>
      </c>
      <c r="G3074">
        <v>5</v>
      </c>
      <c r="H3074" t="s">
        <v>58</v>
      </c>
      <c r="I3074" t="s">
        <v>149</v>
      </c>
      <c r="J3074">
        <v>181029</v>
      </c>
      <c r="K3074">
        <v>5</v>
      </c>
      <c r="L3074" s="2">
        <v>41852</v>
      </c>
      <c r="M3074" s="2">
        <v>44408</v>
      </c>
      <c r="N3074" t="s">
        <v>2129</v>
      </c>
      <c r="O3074">
        <v>9</v>
      </c>
      <c r="P3074" t="s">
        <v>837</v>
      </c>
      <c r="Q3074" t="s">
        <v>175</v>
      </c>
      <c r="R3074" t="s">
        <v>176</v>
      </c>
      <c r="S3074" t="s">
        <v>838</v>
      </c>
      <c r="T3074" t="s">
        <v>68</v>
      </c>
      <c r="U3074">
        <v>2018</v>
      </c>
      <c r="V3074">
        <v>332000</v>
      </c>
      <c r="W3074" t="s">
        <v>69</v>
      </c>
      <c r="X3074" t="s">
        <v>199</v>
      </c>
      <c r="Y3074">
        <v>207500</v>
      </c>
      <c r="Z3074">
        <v>124500</v>
      </c>
      <c r="AA3074" t="s">
        <v>69</v>
      </c>
      <c r="AB3074" t="s">
        <v>11868</v>
      </c>
      <c r="AC3074">
        <v>332000</v>
      </c>
    </row>
    <row r="3075" spans="1:29">
      <c r="A3075">
        <f t="shared" ca="1" si="48"/>
        <v>0.57108319336878388</v>
      </c>
      <c r="B3075" t="s">
        <v>75</v>
      </c>
      <c r="C3075">
        <v>9461465</v>
      </c>
      <c r="D3075" s="2">
        <v>43220</v>
      </c>
      <c r="E3075" t="s">
        <v>76</v>
      </c>
      <c r="F3075" t="s">
        <v>11869</v>
      </c>
      <c r="G3075">
        <v>5</v>
      </c>
      <c r="H3075" t="s">
        <v>58</v>
      </c>
      <c r="I3075" t="s">
        <v>78</v>
      </c>
      <c r="J3075">
        <v>47373</v>
      </c>
      <c r="K3075">
        <v>5</v>
      </c>
      <c r="L3075" s="2">
        <v>41760</v>
      </c>
      <c r="M3075" s="2">
        <v>43951</v>
      </c>
      <c r="N3075" t="s">
        <v>278</v>
      </c>
      <c r="O3075">
        <v>3</v>
      </c>
      <c r="P3075" t="s">
        <v>542</v>
      </c>
      <c r="Q3075" t="s">
        <v>543</v>
      </c>
      <c r="R3075" t="s">
        <v>205</v>
      </c>
      <c r="S3075" t="s">
        <v>67</v>
      </c>
      <c r="T3075" t="s">
        <v>68</v>
      </c>
      <c r="U3075">
        <v>2018</v>
      </c>
      <c r="V3075">
        <v>433296</v>
      </c>
      <c r="W3075" t="s">
        <v>69</v>
      </c>
      <c r="X3075" t="s">
        <v>75</v>
      </c>
      <c r="Y3075">
        <v>272659</v>
      </c>
      <c r="Z3075">
        <v>160637</v>
      </c>
      <c r="AA3075" t="s">
        <v>69</v>
      </c>
      <c r="AB3075" t="s">
        <v>11870</v>
      </c>
      <c r="AC3075">
        <v>433296</v>
      </c>
    </row>
    <row r="3076" spans="1:29">
      <c r="A3076">
        <f t="shared" ca="1" si="48"/>
        <v>0.59725336769501292</v>
      </c>
      <c r="B3076" t="s">
        <v>199</v>
      </c>
      <c r="C3076">
        <v>9414666</v>
      </c>
      <c r="D3076" s="2">
        <v>43119</v>
      </c>
      <c r="E3076" t="s">
        <v>3882</v>
      </c>
      <c r="F3076" t="s">
        <v>11871</v>
      </c>
      <c r="G3076">
        <v>5</v>
      </c>
      <c r="H3076" t="s">
        <v>58</v>
      </c>
      <c r="I3076" t="s">
        <v>149</v>
      </c>
      <c r="J3076">
        <v>200551</v>
      </c>
      <c r="K3076">
        <v>3</v>
      </c>
      <c r="L3076" s="2">
        <v>42409</v>
      </c>
      <c r="M3076" s="2">
        <v>44074</v>
      </c>
      <c r="N3076" t="s">
        <v>3884</v>
      </c>
      <c r="O3076">
        <v>1</v>
      </c>
      <c r="P3076" t="s">
        <v>346</v>
      </c>
      <c r="Q3076" t="s">
        <v>119</v>
      </c>
      <c r="R3076" t="s">
        <v>347</v>
      </c>
      <c r="S3076" t="s">
        <v>348</v>
      </c>
      <c r="T3076" t="s">
        <v>68</v>
      </c>
      <c r="U3076">
        <v>2018</v>
      </c>
      <c r="V3076">
        <v>244801</v>
      </c>
      <c r="W3076" t="s">
        <v>69</v>
      </c>
      <c r="X3076" t="s">
        <v>199</v>
      </c>
      <c r="Y3076">
        <v>153963</v>
      </c>
      <c r="Z3076">
        <v>90838</v>
      </c>
      <c r="AA3076" t="s">
        <v>69</v>
      </c>
      <c r="AB3076" t="s">
        <v>11872</v>
      </c>
      <c r="AC3076">
        <v>244801</v>
      </c>
    </row>
    <row r="3077" spans="1:29">
      <c r="A3077">
        <f t="shared" ca="1" si="48"/>
        <v>0.3338314886962167</v>
      </c>
      <c r="B3077" t="s">
        <v>889</v>
      </c>
      <c r="C3077">
        <v>9280950</v>
      </c>
      <c r="D3077" s="2">
        <v>42887</v>
      </c>
      <c r="E3077" t="s">
        <v>76</v>
      </c>
      <c r="F3077" t="s">
        <v>11873</v>
      </c>
      <c r="G3077">
        <v>5</v>
      </c>
      <c r="H3077" t="s">
        <v>58</v>
      </c>
      <c r="I3077" t="s">
        <v>891</v>
      </c>
      <c r="J3077">
        <v>5777</v>
      </c>
      <c r="K3077">
        <v>27</v>
      </c>
      <c r="L3077" s="2">
        <v>33604</v>
      </c>
      <c r="M3077" s="2">
        <v>43616</v>
      </c>
      <c r="N3077" t="s">
        <v>663</v>
      </c>
      <c r="O3077">
        <v>4</v>
      </c>
      <c r="P3077" t="s">
        <v>638</v>
      </c>
      <c r="Q3077" t="s">
        <v>639</v>
      </c>
      <c r="R3077" t="s">
        <v>640</v>
      </c>
      <c r="S3077" t="s">
        <v>67</v>
      </c>
      <c r="T3077" t="s">
        <v>68</v>
      </c>
      <c r="U3077">
        <v>2017</v>
      </c>
      <c r="V3077">
        <v>353250</v>
      </c>
      <c r="W3077" t="s">
        <v>69</v>
      </c>
      <c r="X3077" t="s">
        <v>889</v>
      </c>
      <c r="Y3077">
        <v>225000</v>
      </c>
      <c r="Z3077">
        <v>128250</v>
      </c>
      <c r="AA3077" t="s">
        <v>69</v>
      </c>
      <c r="AB3077" t="s">
        <v>11874</v>
      </c>
      <c r="AC3077">
        <v>353250</v>
      </c>
    </row>
    <row r="3078" spans="1:29">
      <c r="A3078">
        <f t="shared" ca="1" si="48"/>
        <v>0.24173994998910031</v>
      </c>
      <c r="B3078" t="s">
        <v>303</v>
      </c>
      <c r="C3078">
        <v>9249518</v>
      </c>
      <c r="D3078" s="2">
        <v>42794</v>
      </c>
      <c r="E3078" t="s">
        <v>76</v>
      </c>
      <c r="F3078" t="s">
        <v>11875</v>
      </c>
      <c r="G3078">
        <v>5</v>
      </c>
      <c r="H3078" t="s">
        <v>58</v>
      </c>
      <c r="I3078" t="s">
        <v>305</v>
      </c>
      <c r="J3078">
        <v>76902</v>
      </c>
      <c r="K3078">
        <v>9</v>
      </c>
      <c r="L3078" s="2">
        <v>39539</v>
      </c>
      <c r="M3078" s="2">
        <v>43555</v>
      </c>
      <c r="N3078" t="s">
        <v>1019</v>
      </c>
      <c r="O3078">
        <v>20</v>
      </c>
      <c r="P3078" t="s">
        <v>3397</v>
      </c>
      <c r="Q3078" t="s">
        <v>3398</v>
      </c>
      <c r="R3078" t="s">
        <v>176</v>
      </c>
      <c r="S3078" t="s">
        <v>67</v>
      </c>
      <c r="T3078" t="s">
        <v>68</v>
      </c>
      <c r="U3078">
        <v>2017</v>
      </c>
      <c r="V3078">
        <v>330339</v>
      </c>
      <c r="W3078" t="s">
        <v>69</v>
      </c>
      <c r="X3078" t="s">
        <v>303</v>
      </c>
      <c r="Y3078">
        <v>228190</v>
      </c>
      <c r="Z3078">
        <v>102149</v>
      </c>
      <c r="AA3078" t="s">
        <v>69</v>
      </c>
      <c r="AB3078" t="s">
        <v>11876</v>
      </c>
      <c r="AC3078">
        <v>330339</v>
      </c>
    </row>
    <row r="3079" spans="1:29">
      <c r="A3079">
        <f t="shared" ca="1" si="48"/>
        <v>0.87018746445612982</v>
      </c>
      <c r="B3079" t="s">
        <v>127</v>
      </c>
      <c r="C3079">
        <v>9315932</v>
      </c>
      <c r="D3079" s="2">
        <v>42917</v>
      </c>
      <c r="E3079" t="s">
        <v>2749</v>
      </c>
      <c r="F3079" t="s">
        <v>11877</v>
      </c>
      <c r="G3079">
        <v>5</v>
      </c>
      <c r="H3079" t="s">
        <v>58</v>
      </c>
      <c r="I3079" t="s">
        <v>130</v>
      </c>
      <c r="J3079">
        <v>97993</v>
      </c>
      <c r="K3079">
        <v>5</v>
      </c>
      <c r="L3079" s="2">
        <v>41501</v>
      </c>
      <c r="M3079" s="2">
        <v>43646</v>
      </c>
      <c r="N3079" t="s">
        <v>11878</v>
      </c>
      <c r="O3079">
        <v>7</v>
      </c>
      <c r="P3079" t="s">
        <v>64</v>
      </c>
      <c r="Q3079" t="s">
        <v>65</v>
      </c>
      <c r="R3079" t="s">
        <v>66</v>
      </c>
      <c r="S3079" t="s">
        <v>67</v>
      </c>
      <c r="T3079" t="s">
        <v>68</v>
      </c>
      <c r="U3079">
        <v>2017</v>
      </c>
      <c r="V3079">
        <v>364500</v>
      </c>
      <c r="W3079" t="s">
        <v>69</v>
      </c>
      <c r="X3079" t="s">
        <v>127</v>
      </c>
      <c r="Y3079">
        <v>225000</v>
      </c>
      <c r="Z3079">
        <v>139500</v>
      </c>
      <c r="AA3079" t="s">
        <v>69</v>
      </c>
      <c r="AB3079" t="s">
        <v>11879</v>
      </c>
      <c r="AC3079">
        <v>364500</v>
      </c>
    </row>
    <row r="3080" spans="1:29">
      <c r="A3080">
        <f t="shared" ca="1" si="48"/>
        <v>0.26011348453836625</v>
      </c>
      <c r="B3080" t="s">
        <v>75</v>
      </c>
      <c r="C3080">
        <v>9316417</v>
      </c>
      <c r="D3080" s="2">
        <v>42941</v>
      </c>
      <c r="E3080" t="s">
        <v>56</v>
      </c>
      <c r="F3080" t="s">
        <v>7945</v>
      </c>
      <c r="G3080">
        <v>5</v>
      </c>
      <c r="H3080" t="s">
        <v>58</v>
      </c>
      <c r="I3080" t="s">
        <v>78</v>
      </c>
      <c r="J3080">
        <v>42568</v>
      </c>
      <c r="K3080">
        <v>3</v>
      </c>
      <c r="L3080" s="2">
        <v>42248</v>
      </c>
      <c r="M3080" s="2">
        <v>43372</v>
      </c>
      <c r="N3080" t="s">
        <v>7946</v>
      </c>
      <c r="O3080">
        <v>37</v>
      </c>
      <c r="P3080" t="s">
        <v>1741</v>
      </c>
      <c r="Q3080" t="s">
        <v>1742</v>
      </c>
      <c r="R3080" t="s">
        <v>149</v>
      </c>
      <c r="S3080" t="s">
        <v>85</v>
      </c>
      <c r="T3080" t="s">
        <v>68</v>
      </c>
      <c r="U3080">
        <v>2017</v>
      </c>
      <c r="V3080">
        <v>313879</v>
      </c>
      <c r="W3080" t="s">
        <v>69</v>
      </c>
      <c r="X3080" t="s">
        <v>75</v>
      </c>
      <c r="Y3080">
        <v>214457</v>
      </c>
      <c r="Z3080">
        <v>74422</v>
      </c>
      <c r="AA3080" t="s">
        <v>69</v>
      </c>
      <c r="AB3080" t="s">
        <v>7947</v>
      </c>
      <c r="AC3080">
        <v>288879</v>
      </c>
    </row>
    <row r="3081" spans="1:29">
      <c r="A3081">
        <f t="shared" ca="1" si="48"/>
        <v>0.69465371329358683</v>
      </c>
      <c r="B3081" t="s">
        <v>405</v>
      </c>
      <c r="C3081">
        <v>9491783</v>
      </c>
      <c r="D3081" s="2">
        <v>43229</v>
      </c>
      <c r="E3081" t="s">
        <v>993</v>
      </c>
      <c r="F3081" t="s">
        <v>11880</v>
      </c>
      <c r="G3081">
        <v>5</v>
      </c>
      <c r="H3081" t="s">
        <v>58</v>
      </c>
      <c r="I3081" t="s">
        <v>407</v>
      </c>
      <c r="J3081">
        <v>40726</v>
      </c>
      <c r="K3081">
        <v>3</v>
      </c>
      <c r="L3081" s="2">
        <v>42552</v>
      </c>
      <c r="M3081" s="2">
        <v>43982</v>
      </c>
      <c r="N3081" t="s">
        <v>11881</v>
      </c>
      <c r="O3081">
        <v>4</v>
      </c>
      <c r="P3081" t="s">
        <v>638</v>
      </c>
      <c r="Q3081" t="s">
        <v>639</v>
      </c>
      <c r="R3081" t="s">
        <v>640</v>
      </c>
      <c r="S3081" t="s">
        <v>296</v>
      </c>
      <c r="T3081" t="s">
        <v>68</v>
      </c>
      <c r="U3081">
        <v>2018</v>
      </c>
      <c r="V3081">
        <v>238500</v>
      </c>
      <c r="W3081" t="s">
        <v>69</v>
      </c>
      <c r="X3081" t="s">
        <v>405</v>
      </c>
      <c r="Y3081">
        <v>191593</v>
      </c>
      <c r="Z3081">
        <v>113040</v>
      </c>
      <c r="AA3081" t="s">
        <v>69</v>
      </c>
      <c r="AB3081" t="s">
        <v>11882</v>
      </c>
      <c r="AC3081">
        <v>238500</v>
      </c>
    </row>
    <row r="3082" spans="1:29">
      <c r="A3082">
        <f t="shared" ca="1" si="48"/>
        <v>0.43703605126713629</v>
      </c>
      <c r="B3082" t="s">
        <v>241</v>
      </c>
      <c r="C3082">
        <v>9229562</v>
      </c>
      <c r="D3082" s="2">
        <v>42810</v>
      </c>
      <c r="E3082" t="s">
        <v>76</v>
      </c>
      <c r="F3082" t="s">
        <v>11883</v>
      </c>
      <c r="G3082">
        <v>5</v>
      </c>
      <c r="H3082" t="s">
        <v>58</v>
      </c>
      <c r="I3082" t="s">
        <v>243</v>
      </c>
      <c r="J3082">
        <v>117132</v>
      </c>
      <c r="K3082">
        <v>4</v>
      </c>
      <c r="L3082" s="2">
        <v>41738</v>
      </c>
      <c r="M3082" s="2">
        <v>43555</v>
      </c>
      <c r="N3082" t="s">
        <v>5715</v>
      </c>
      <c r="O3082">
        <v>4</v>
      </c>
      <c r="P3082" t="s">
        <v>5716</v>
      </c>
      <c r="Q3082" t="s">
        <v>136</v>
      </c>
      <c r="R3082" t="s">
        <v>137</v>
      </c>
      <c r="S3082" t="s">
        <v>260</v>
      </c>
      <c r="T3082" t="s">
        <v>68</v>
      </c>
      <c r="U3082">
        <v>2017</v>
      </c>
      <c r="V3082">
        <v>417500</v>
      </c>
      <c r="W3082" t="s">
        <v>69</v>
      </c>
      <c r="X3082" t="s">
        <v>241</v>
      </c>
      <c r="Y3082">
        <v>250000</v>
      </c>
      <c r="Z3082">
        <v>167500</v>
      </c>
      <c r="AA3082" t="s">
        <v>69</v>
      </c>
      <c r="AB3082" t="s">
        <v>11884</v>
      </c>
      <c r="AC3082">
        <v>417500</v>
      </c>
    </row>
    <row r="3083" spans="1:29">
      <c r="A3083">
        <f t="shared" ca="1" si="48"/>
        <v>0.63395999853406937</v>
      </c>
      <c r="B3083" t="s">
        <v>241</v>
      </c>
      <c r="C3083">
        <v>9301021</v>
      </c>
      <c r="D3083" s="2">
        <v>42907</v>
      </c>
      <c r="E3083" t="s">
        <v>56</v>
      </c>
      <c r="F3083" t="s">
        <v>11885</v>
      </c>
      <c r="G3083">
        <v>5</v>
      </c>
      <c r="H3083" t="s">
        <v>58</v>
      </c>
      <c r="I3083" t="s">
        <v>243</v>
      </c>
      <c r="J3083">
        <v>121635</v>
      </c>
      <c r="K3083">
        <v>4</v>
      </c>
      <c r="L3083" s="2">
        <v>41852</v>
      </c>
      <c r="M3083" s="2">
        <v>43646</v>
      </c>
      <c r="N3083" t="s">
        <v>1630</v>
      </c>
      <c r="O3083">
        <v>5</v>
      </c>
      <c r="P3083" t="s">
        <v>1261</v>
      </c>
      <c r="Q3083" t="s">
        <v>1262</v>
      </c>
      <c r="R3083" t="s">
        <v>236</v>
      </c>
      <c r="S3083" t="s">
        <v>67</v>
      </c>
      <c r="T3083" t="s">
        <v>68</v>
      </c>
      <c r="U3083">
        <v>2017</v>
      </c>
      <c r="V3083">
        <v>395000</v>
      </c>
      <c r="W3083" t="s">
        <v>69</v>
      </c>
      <c r="X3083" t="s">
        <v>241</v>
      </c>
      <c r="Y3083">
        <v>250000</v>
      </c>
      <c r="Z3083">
        <v>145000</v>
      </c>
      <c r="AA3083" t="s">
        <v>69</v>
      </c>
      <c r="AB3083" t="s">
        <v>11886</v>
      </c>
      <c r="AC3083">
        <v>395000</v>
      </c>
    </row>
    <row r="3084" spans="1:29">
      <c r="A3084">
        <f t="shared" ca="1" si="48"/>
        <v>0.41214357613478358</v>
      </c>
      <c r="B3084" t="s">
        <v>199</v>
      </c>
      <c r="C3084">
        <v>9247140</v>
      </c>
      <c r="D3084" s="2">
        <v>42814</v>
      </c>
      <c r="E3084" t="s">
        <v>76</v>
      </c>
      <c r="F3084" t="s">
        <v>11887</v>
      </c>
      <c r="G3084">
        <v>5</v>
      </c>
      <c r="H3084" t="s">
        <v>58</v>
      </c>
      <c r="I3084" t="s">
        <v>149</v>
      </c>
      <c r="J3084">
        <v>163772</v>
      </c>
      <c r="K3084">
        <v>5</v>
      </c>
      <c r="L3084" s="2">
        <v>41365</v>
      </c>
      <c r="M3084" s="2">
        <v>43555</v>
      </c>
      <c r="N3084" t="s">
        <v>2620</v>
      </c>
      <c r="O3084">
        <v>13</v>
      </c>
      <c r="P3084" t="s">
        <v>1222</v>
      </c>
      <c r="Q3084" t="s">
        <v>217</v>
      </c>
      <c r="R3084" t="s">
        <v>120</v>
      </c>
      <c r="S3084" t="s">
        <v>67</v>
      </c>
      <c r="T3084" t="s">
        <v>68</v>
      </c>
      <c r="U3084">
        <v>2017</v>
      </c>
      <c r="V3084">
        <v>566724</v>
      </c>
      <c r="W3084" t="s">
        <v>69</v>
      </c>
      <c r="X3084" t="s">
        <v>199</v>
      </c>
      <c r="Y3084">
        <v>421813</v>
      </c>
      <c r="Z3084">
        <v>144911</v>
      </c>
      <c r="AA3084" t="s">
        <v>69</v>
      </c>
      <c r="AB3084" t="s">
        <v>11888</v>
      </c>
      <c r="AC3084">
        <v>566724</v>
      </c>
    </row>
    <row r="3085" spans="1:29">
      <c r="A3085">
        <f t="shared" ca="1" si="48"/>
        <v>0.77077286786469412</v>
      </c>
      <c r="B3085" t="s">
        <v>199</v>
      </c>
      <c r="C3085">
        <v>9207436</v>
      </c>
      <c r="D3085" s="2">
        <v>42761</v>
      </c>
      <c r="E3085" t="s">
        <v>11479</v>
      </c>
      <c r="F3085" t="s">
        <v>11889</v>
      </c>
      <c r="G3085">
        <v>5</v>
      </c>
      <c r="H3085" t="s">
        <v>58</v>
      </c>
      <c r="I3085" t="s">
        <v>149</v>
      </c>
      <c r="J3085">
        <v>91791</v>
      </c>
      <c r="K3085">
        <v>15</v>
      </c>
      <c r="L3085" s="2">
        <v>36982</v>
      </c>
      <c r="M3085" s="2">
        <v>43131</v>
      </c>
      <c r="N3085" t="s">
        <v>3967</v>
      </c>
      <c r="O3085">
        <v>36</v>
      </c>
      <c r="P3085" t="s">
        <v>1090</v>
      </c>
      <c r="Q3085" t="s">
        <v>1091</v>
      </c>
      <c r="R3085" t="s">
        <v>149</v>
      </c>
      <c r="S3085" t="s">
        <v>67</v>
      </c>
      <c r="T3085" t="s">
        <v>68</v>
      </c>
      <c r="U3085">
        <v>2017</v>
      </c>
      <c r="V3085">
        <v>284547</v>
      </c>
      <c r="W3085" t="s">
        <v>69</v>
      </c>
      <c r="X3085" t="s">
        <v>199</v>
      </c>
      <c r="Y3085">
        <v>184771</v>
      </c>
      <c r="Z3085">
        <v>99776</v>
      </c>
      <c r="AA3085" t="s">
        <v>69</v>
      </c>
      <c r="AB3085" t="s">
        <v>11890</v>
      </c>
      <c r="AC3085">
        <v>284547</v>
      </c>
    </row>
    <row r="3086" spans="1:29">
      <c r="A3086">
        <f t="shared" ca="1" si="48"/>
        <v>0.17743799270698124</v>
      </c>
      <c r="B3086" t="s">
        <v>303</v>
      </c>
      <c r="C3086">
        <v>9529649</v>
      </c>
      <c r="D3086" s="2">
        <v>43335</v>
      </c>
      <c r="E3086" t="s">
        <v>56</v>
      </c>
      <c r="F3086" t="s">
        <v>11891</v>
      </c>
      <c r="G3086">
        <v>5</v>
      </c>
      <c r="H3086" t="s">
        <v>58</v>
      </c>
      <c r="I3086" t="s">
        <v>305</v>
      </c>
      <c r="J3086">
        <v>108599</v>
      </c>
      <c r="K3086">
        <v>4</v>
      </c>
      <c r="L3086" s="2">
        <v>42270</v>
      </c>
      <c r="M3086" s="2">
        <v>43708</v>
      </c>
      <c r="N3086" t="s">
        <v>1862</v>
      </c>
      <c r="O3086">
        <v>7</v>
      </c>
      <c r="P3086" t="s">
        <v>64</v>
      </c>
      <c r="Q3086" t="s">
        <v>65</v>
      </c>
      <c r="R3086" t="s">
        <v>66</v>
      </c>
      <c r="S3086" t="s">
        <v>67</v>
      </c>
      <c r="T3086" t="s">
        <v>68</v>
      </c>
      <c r="U3086">
        <v>2018</v>
      </c>
      <c r="V3086">
        <v>427345</v>
      </c>
      <c r="W3086" t="s">
        <v>69</v>
      </c>
      <c r="X3086" t="s">
        <v>303</v>
      </c>
      <c r="Y3086">
        <v>286095</v>
      </c>
      <c r="Z3086">
        <v>141250</v>
      </c>
      <c r="AA3086" t="s">
        <v>69</v>
      </c>
      <c r="AB3086" t="s">
        <v>11892</v>
      </c>
      <c r="AC3086">
        <v>427345</v>
      </c>
    </row>
    <row r="3087" spans="1:29">
      <c r="A3087">
        <f t="shared" ca="1" si="48"/>
        <v>0.91518690224734756</v>
      </c>
      <c r="B3087" t="s">
        <v>241</v>
      </c>
      <c r="C3087">
        <v>9211376</v>
      </c>
      <c r="D3087" s="2">
        <v>42761</v>
      </c>
      <c r="E3087" t="s">
        <v>76</v>
      </c>
      <c r="F3087" t="s">
        <v>11893</v>
      </c>
      <c r="G3087">
        <v>5</v>
      </c>
      <c r="H3087" t="s">
        <v>58</v>
      </c>
      <c r="I3087" t="s">
        <v>243</v>
      </c>
      <c r="J3087">
        <v>82914</v>
      </c>
      <c r="K3087">
        <v>11</v>
      </c>
      <c r="L3087" s="2">
        <v>39479</v>
      </c>
      <c r="M3087" s="2">
        <v>43496</v>
      </c>
      <c r="N3087" t="s">
        <v>1630</v>
      </c>
      <c r="O3087">
        <v>12</v>
      </c>
      <c r="P3087" t="s">
        <v>656</v>
      </c>
      <c r="Q3087" t="s">
        <v>204</v>
      </c>
      <c r="R3087" t="s">
        <v>205</v>
      </c>
      <c r="S3087" t="s">
        <v>67</v>
      </c>
      <c r="T3087" t="s">
        <v>68</v>
      </c>
      <c r="U3087">
        <v>2017</v>
      </c>
      <c r="V3087">
        <v>385000</v>
      </c>
      <c r="W3087" t="s">
        <v>69</v>
      </c>
      <c r="X3087" t="s">
        <v>241</v>
      </c>
      <c r="Y3087">
        <v>250000</v>
      </c>
      <c r="Z3087">
        <v>135000</v>
      </c>
      <c r="AA3087" t="s">
        <v>69</v>
      </c>
      <c r="AB3087" t="s">
        <v>11894</v>
      </c>
      <c r="AC3087">
        <v>385000</v>
      </c>
    </row>
    <row r="3088" spans="1:29">
      <c r="A3088">
        <f t="shared" ca="1" si="48"/>
        <v>0.84420390896831043</v>
      </c>
      <c r="B3088" t="s">
        <v>286</v>
      </c>
      <c r="C3088">
        <v>9272815</v>
      </c>
      <c r="D3088" s="2">
        <v>42852</v>
      </c>
      <c r="E3088" t="s">
        <v>76</v>
      </c>
      <c r="F3088" t="s">
        <v>11895</v>
      </c>
      <c r="G3088">
        <v>5</v>
      </c>
      <c r="H3088" t="s">
        <v>58</v>
      </c>
      <c r="I3088" t="s">
        <v>289</v>
      </c>
      <c r="J3088">
        <v>102892</v>
      </c>
      <c r="K3088">
        <v>5</v>
      </c>
      <c r="L3088" s="2">
        <v>41426</v>
      </c>
      <c r="M3088" s="2">
        <v>43251</v>
      </c>
      <c r="N3088" t="s">
        <v>785</v>
      </c>
      <c r="O3088">
        <v>50</v>
      </c>
      <c r="P3088" t="s">
        <v>1058</v>
      </c>
      <c r="Q3088" t="s">
        <v>358</v>
      </c>
      <c r="R3088" t="s">
        <v>149</v>
      </c>
      <c r="S3088" t="s">
        <v>348</v>
      </c>
      <c r="T3088" t="s">
        <v>68</v>
      </c>
      <c r="U3088">
        <v>2017</v>
      </c>
      <c r="V3088">
        <v>727292</v>
      </c>
      <c r="W3088" t="s">
        <v>69</v>
      </c>
      <c r="X3088" t="s">
        <v>286</v>
      </c>
      <c r="Y3088">
        <v>435736</v>
      </c>
      <c r="Z3088">
        <v>291556</v>
      </c>
      <c r="AA3088" t="s">
        <v>69</v>
      </c>
      <c r="AB3088" t="s">
        <v>11896</v>
      </c>
      <c r="AC3088">
        <v>727292</v>
      </c>
    </row>
    <row r="3089" spans="1:29">
      <c r="A3089">
        <f t="shared" ca="1" si="48"/>
        <v>0.68742255406752051</v>
      </c>
      <c r="B3089" t="s">
        <v>254</v>
      </c>
      <c r="C3089">
        <v>9254564</v>
      </c>
      <c r="D3089" s="2">
        <v>42850</v>
      </c>
      <c r="E3089" t="s">
        <v>926</v>
      </c>
      <c r="F3089" t="s">
        <v>11897</v>
      </c>
      <c r="G3089">
        <v>5</v>
      </c>
      <c r="H3089" t="s">
        <v>58</v>
      </c>
      <c r="I3089" t="s">
        <v>256</v>
      </c>
      <c r="J3089">
        <v>101218</v>
      </c>
      <c r="K3089">
        <v>6</v>
      </c>
      <c r="L3089" s="2">
        <v>41805</v>
      </c>
      <c r="M3089" s="2">
        <v>43585</v>
      </c>
      <c r="N3089" t="s">
        <v>636</v>
      </c>
      <c r="O3089">
        <v>1</v>
      </c>
      <c r="P3089" t="s">
        <v>161</v>
      </c>
      <c r="Q3089" t="s">
        <v>162</v>
      </c>
      <c r="R3089" t="s">
        <v>163</v>
      </c>
      <c r="S3089" t="s">
        <v>67</v>
      </c>
      <c r="T3089" t="s">
        <v>68</v>
      </c>
      <c r="U3089">
        <v>2017</v>
      </c>
      <c r="V3089">
        <v>289750</v>
      </c>
      <c r="W3089" t="s">
        <v>69</v>
      </c>
      <c r="X3089" t="s">
        <v>254</v>
      </c>
      <c r="Y3089">
        <v>190000</v>
      </c>
      <c r="Z3089">
        <v>99750</v>
      </c>
      <c r="AA3089" t="s">
        <v>69</v>
      </c>
      <c r="AB3089" t="s">
        <v>11898</v>
      </c>
      <c r="AC3089">
        <v>289750</v>
      </c>
    </row>
    <row r="3090" spans="1:29">
      <c r="A3090">
        <f t="shared" ca="1" si="48"/>
        <v>0.91977898853068607</v>
      </c>
      <c r="B3090" t="s">
        <v>241</v>
      </c>
      <c r="C3090">
        <v>9476344</v>
      </c>
      <c r="D3090" s="2">
        <v>43224</v>
      </c>
      <c r="E3090" t="s">
        <v>56</v>
      </c>
      <c r="F3090" t="s">
        <v>11899</v>
      </c>
      <c r="G3090">
        <v>5</v>
      </c>
      <c r="H3090" t="s">
        <v>58</v>
      </c>
      <c r="I3090" t="s">
        <v>243</v>
      </c>
      <c r="J3090">
        <v>126028</v>
      </c>
      <c r="K3090">
        <v>4</v>
      </c>
      <c r="L3090" s="2">
        <v>42186</v>
      </c>
      <c r="M3090" s="2">
        <v>43951</v>
      </c>
      <c r="N3090" t="s">
        <v>1383</v>
      </c>
      <c r="O3090">
        <v>7</v>
      </c>
      <c r="P3090" t="s">
        <v>189</v>
      </c>
      <c r="Q3090" t="s">
        <v>190</v>
      </c>
      <c r="R3090" t="s">
        <v>191</v>
      </c>
      <c r="S3090" t="s">
        <v>67</v>
      </c>
      <c r="T3090" t="s">
        <v>68</v>
      </c>
      <c r="U3090">
        <v>2018</v>
      </c>
      <c r="V3090">
        <v>435000</v>
      </c>
      <c r="W3090" t="s">
        <v>69</v>
      </c>
      <c r="X3090" t="s">
        <v>241</v>
      </c>
      <c r="Y3090">
        <v>250000</v>
      </c>
      <c r="Z3090">
        <v>185000</v>
      </c>
      <c r="AA3090" t="s">
        <v>69</v>
      </c>
      <c r="AB3090" t="s">
        <v>11900</v>
      </c>
      <c r="AC3090">
        <v>435000</v>
      </c>
    </row>
    <row r="3091" spans="1:29">
      <c r="A3091">
        <f t="shared" ca="1" si="48"/>
        <v>0.72273585288077213</v>
      </c>
      <c r="B3091" t="s">
        <v>1044</v>
      </c>
      <c r="C3091">
        <v>9373337</v>
      </c>
      <c r="D3091" s="2">
        <v>42985</v>
      </c>
      <c r="E3091" t="s">
        <v>11901</v>
      </c>
      <c r="F3091" t="s">
        <v>11902</v>
      </c>
      <c r="G3091">
        <v>1</v>
      </c>
      <c r="H3091" t="s">
        <v>58</v>
      </c>
      <c r="I3091" t="s">
        <v>1047</v>
      </c>
      <c r="J3091">
        <v>6003</v>
      </c>
      <c r="K3091">
        <v>1</v>
      </c>
      <c r="L3091" s="2">
        <v>42993</v>
      </c>
      <c r="M3091" s="2">
        <v>44804</v>
      </c>
      <c r="N3091" t="s">
        <v>7140</v>
      </c>
      <c r="O3091">
        <v>7</v>
      </c>
      <c r="P3091" t="s">
        <v>787</v>
      </c>
      <c r="Q3091" t="s">
        <v>472</v>
      </c>
      <c r="R3091" t="s">
        <v>311</v>
      </c>
      <c r="S3091" t="s">
        <v>473</v>
      </c>
      <c r="T3091" t="s">
        <v>68</v>
      </c>
      <c r="U3091">
        <v>2017</v>
      </c>
      <c r="V3091">
        <v>1999988</v>
      </c>
      <c r="W3091" t="s">
        <v>69</v>
      </c>
      <c r="X3091" t="s">
        <v>1044</v>
      </c>
      <c r="Y3091">
        <v>1411101</v>
      </c>
      <c r="Z3091">
        <v>588887</v>
      </c>
      <c r="AA3091" t="s">
        <v>69</v>
      </c>
      <c r="AB3091" t="s">
        <v>11903</v>
      </c>
      <c r="AC3091">
        <v>1999988</v>
      </c>
    </row>
    <row r="3092" spans="1:29">
      <c r="A3092">
        <f t="shared" ca="1" si="48"/>
        <v>0.72060837604424566</v>
      </c>
      <c r="B3092" t="s">
        <v>55</v>
      </c>
      <c r="C3092">
        <v>9520444</v>
      </c>
      <c r="D3092" s="2">
        <v>43301</v>
      </c>
      <c r="E3092" t="s">
        <v>56</v>
      </c>
      <c r="F3092" t="s">
        <v>11904</v>
      </c>
      <c r="G3092">
        <v>5</v>
      </c>
      <c r="H3092" t="s">
        <v>58</v>
      </c>
      <c r="I3092" t="s">
        <v>59</v>
      </c>
      <c r="J3092">
        <v>86885</v>
      </c>
      <c r="K3092">
        <v>5</v>
      </c>
      <c r="L3092" s="2">
        <v>41883</v>
      </c>
      <c r="M3092" s="2">
        <v>44227</v>
      </c>
      <c r="N3092" t="s">
        <v>1011</v>
      </c>
      <c r="O3092">
        <v>4</v>
      </c>
      <c r="P3092" t="s">
        <v>638</v>
      </c>
      <c r="Q3092" t="s">
        <v>639</v>
      </c>
      <c r="R3092" t="s">
        <v>640</v>
      </c>
      <c r="S3092" t="s">
        <v>67</v>
      </c>
      <c r="T3092" t="s">
        <v>68</v>
      </c>
      <c r="U3092">
        <v>2018</v>
      </c>
      <c r="V3092">
        <v>347813</v>
      </c>
      <c r="W3092" t="s">
        <v>69</v>
      </c>
      <c r="X3092" t="s">
        <v>55</v>
      </c>
      <c r="Y3092">
        <v>246415</v>
      </c>
      <c r="Z3092">
        <v>145385</v>
      </c>
      <c r="AA3092" t="s">
        <v>69</v>
      </c>
      <c r="AB3092" t="s">
        <v>11905</v>
      </c>
      <c r="AC3092">
        <v>347813</v>
      </c>
    </row>
    <row r="3093" spans="1:29">
      <c r="A3093">
        <f t="shared" ca="1" si="48"/>
        <v>9.5156673753779897E-2</v>
      </c>
      <c r="B3093" t="s">
        <v>303</v>
      </c>
      <c r="C3093">
        <v>9477360</v>
      </c>
      <c r="D3093" s="2">
        <v>43224</v>
      </c>
      <c r="E3093" t="s">
        <v>11906</v>
      </c>
      <c r="F3093" t="s">
        <v>11907</v>
      </c>
      <c r="G3093">
        <v>5</v>
      </c>
      <c r="H3093" t="s">
        <v>58</v>
      </c>
      <c r="I3093" t="s">
        <v>305</v>
      </c>
      <c r="J3093">
        <v>81579</v>
      </c>
      <c r="K3093">
        <v>9</v>
      </c>
      <c r="L3093" s="2">
        <v>40046</v>
      </c>
      <c r="M3093" s="2">
        <v>43951</v>
      </c>
      <c r="N3093" t="s">
        <v>1553</v>
      </c>
      <c r="O3093">
        <v>3</v>
      </c>
      <c r="P3093" t="s">
        <v>1836</v>
      </c>
      <c r="Q3093" t="s">
        <v>1584</v>
      </c>
      <c r="R3093" t="s">
        <v>1837</v>
      </c>
      <c r="S3093" t="s">
        <v>67</v>
      </c>
      <c r="T3093" t="s">
        <v>68</v>
      </c>
      <c r="U3093">
        <v>2018</v>
      </c>
      <c r="V3093">
        <v>339750</v>
      </c>
      <c r="W3093" t="s">
        <v>69</v>
      </c>
      <c r="X3093" t="s">
        <v>303</v>
      </c>
      <c r="Y3093">
        <v>225000</v>
      </c>
      <c r="Z3093">
        <v>114750</v>
      </c>
      <c r="AA3093" t="s">
        <v>69</v>
      </c>
      <c r="AB3093" t="s">
        <v>11908</v>
      </c>
      <c r="AC3093">
        <v>339750</v>
      </c>
    </row>
    <row r="3094" spans="1:29">
      <c r="A3094">
        <f t="shared" ca="1" si="48"/>
        <v>0.74112465697183871</v>
      </c>
      <c r="B3094" t="s">
        <v>254</v>
      </c>
      <c r="C3094">
        <v>9323514</v>
      </c>
      <c r="D3094" s="2">
        <v>42940</v>
      </c>
      <c r="E3094" t="s">
        <v>56</v>
      </c>
      <c r="F3094" t="s">
        <v>11909</v>
      </c>
      <c r="G3094">
        <v>5</v>
      </c>
      <c r="H3094" t="s">
        <v>58</v>
      </c>
      <c r="I3094" t="s">
        <v>256</v>
      </c>
      <c r="J3094">
        <v>120638</v>
      </c>
      <c r="K3094">
        <v>2</v>
      </c>
      <c r="L3094" s="2">
        <v>42583</v>
      </c>
      <c r="M3094" s="2">
        <v>43312</v>
      </c>
      <c r="N3094" t="s">
        <v>1862</v>
      </c>
      <c r="O3094">
        <v>1</v>
      </c>
      <c r="P3094" t="s">
        <v>825</v>
      </c>
      <c r="Q3094" t="s">
        <v>826</v>
      </c>
      <c r="R3094" t="s">
        <v>827</v>
      </c>
      <c r="S3094" t="s">
        <v>85</v>
      </c>
      <c r="T3094" t="s">
        <v>68</v>
      </c>
      <c r="U3094">
        <v>2017</v>
      </c>
      <c r="V3094">
        <v>383597</v>
      </c>
      <c r="W3094" t="s">
        <v>69</v>
      </c>
      <c r="X3094" t="s">
        <v>254</v>
      </c>
      <c r="Y3094">
        <v>253060</v>
      </c>
      <c r="Z3094">
        <v>130537</v>
      </c>
      <c r="AA3094" t="s">
        <v>69</v>
      </c>
      <c r="AB3094" t="s">
        <v>11910</v>
      </c>
      <c r="AC3094">
        <v>383597</v>
      </c>
    </row>
    <row r="3095" spans="1:29">
      <c r="A3095">
        <f t="shared" ca="1" si="48"/>
        <v>0.35881361282677715</v>
      </c>
      <c r="B3095" t="s">
        <v>199</v>
      </c>
      <c r="C3095">
        <v>9477643</v>
      </c>
      <c r="D3095" s="2">
        <v>43209</v>
      </c>
      <c r="E3095" t="s">
        <v>76</v>
      </c>
      <c r="F3095" t="s">
        <v>11911</v>
      </c>
      <c r="G3095">
        <v>5</v>
      </c>
      <c r="H3095" t="s">
        <v>58</v>
      </c>
      <c r="I3095" t="s">
        <v>149</v>
      </c>
      <c r="J3095">
        <v>177935</v>
      </c>
      <c r="K3095">
        <v>5</v>
      </c>
      <c r="L3095" s="2">
        <v>41795</v>
      </c>
      <c r="M3095" s="2">
        <v>44316</v>
      </c>
      <c r="N3095" t="s">
        <v>1693</v>
      </c>
      <c r="O3095">
        <v>9</v>
      </c>
      <c r="P3095" t="s">
        <v>837</v>
      </c>
      <c r="Q3095" t="s">
        <v>175</v>
      </c>
      <c r="R3095" t="s">
        <v>176</v>
      </c>
      <c r="S3095" t="s">
        <v>6745</v>
      </c>
      <c r="T3095" t="s">
        <v>68</v>
      </c>
      <c r="U3095">
        <v>2018</v>
      </c>
      <c r="V3095">
        <v>648710</v>
      </c>
      <c r="W3095" t="s">
        <v>69</v>
      </c>
      <c r="X3095" t="s">
        <v>199</v>
      </c>
      <c r="Y3095">
        <v>451867</v>
      </c>
      <c r="Z3095">
        <v>196843</v>
      </c>
      <c r="AA3095" t="s">
        <v>69</v>
      </c>
      <c r="AB3095" t="s">
        <v>11912</v>
      </c>
      <c r="AC3095">
        <v>648710</v>
      </c>
    </row>
    <row r="3096" spans="1:29">
      <c r="A3096">
        <f t="shared" ca="1" si="48"/>
        <v>0.91035523612313829</v>
      </c>
      <c r="B3096" t="s">
        <v>241</v>
      </c>
      <c r="C3096">
        <v>9195112</v>
      </c>
      <c r="D3096" s="2">
        <v>42734</v>
      </c>
      <c r="E3096" t="s">
        <v>11913</v>
      </c>
      <c r="F3096" t="s">
        <v>11914</v>
      </c>
      <c r="G3096">
        <v>5</v>
      </c>
      <c r="H3096" t="s">
        <v>58</v>
      </c>
      <c r="I3096" t="s">
        <v>243</v>
      </c>
      <c r="J3096">
        <v>117896</v>
      </c>
      <c r="K3096">
        <v>4</v>
      </c>
      <c r="L3096" s="2">
        <v>41640</v>
      </c>
      <c r="M3096" s="2">
        <v>43100</v>
      </c>
      <c r="N3096" t="s">
        <v>5096</v>
      </c>
      <c r="O3096">
        <v>7</v>
      </c>
      <c r="P3096" t="s">
        <v>189</v>
      </c>
      <c r="Q3096" t="s">
        <v>190</v>
      </c>
      <c r="R3096" t="s">
        <v>191</v>
      </c>
      <c r="S3096" t="s">
        <v>67</v>
      </c>
      <c r="T3096" t="s">
        <v>68</v>
      </c>
      <c r="U3096">
        <v>2017</v>
      </c>
      <c r="V3096">
        <v>386250</v>
      </c>
      <c r="W3096" t="s">
        <v>69</v>
      </c>
      <c r="X3096" t="s">
        <v>241</v>
      </c>
      <c r="Y3096">
        <v>250000</v>
      </c>
      <c r="Z3096">
        <v>136250</v>
      </c>
      <c r="AA3096" t="s">
        <v>69</v>
      </c>
      <c r="AB3096" t="s">
        <v>11915</v>
      </c>
      <c r="AC3096">
        <v>386250</v>
      </c>
    </row>
    <row r="3097" spans="1:29">
      <c r="A3097">
        <f t="shared" ca="1" si="48"/>
        <v>1.8474759301566168E-2</v>
      </c>
      <c r="B3097" t="s">
        <v>327</v>
      </c>
      <c r="C3097">
        <v>9411114</v>
      </c>
      <c r="D3097" s="2">
        <v>43131</v>
      </c>
      <c r="E3097" t="s">
        <v>56</v>
      </c>
      <c r="F3097" t="s">
        <v>11916</v>
      </c>
      <c r="G3097">
        <v>5</v>
      </c>
      <c r="H3097" t="s">
        <v>58</v>
      </c>
      <c r="I3097" t="s">
        <v>330</v>
      </c>
      <c r="J3097">
        <v>19436</v>
      </c>
      <c r="K3097">
        <v>4</v>
      </c>
      <c r="L3097" s="2">
        <v>42109</v>
      </c>
      <c r="M3097" s="2">
        <v>43861</v>
      </c>
      <c r="N3097" t="s">
        <v>4492</v>
      </c>
      <c r="O3097">
        <v>6</v>
      </c>
      <c r="P3097" t="s">
        <v>333</v>
      </c>
      <c r="Q3097" t="s">
        <v>334</v>
      </c>
      <c r="R3097" t="s">
        <v>335</v>
      </c>
      <c r="S3097" t="s">
        <v>336</v>
      </c>
      <c r="T3097" t="s">
        <v>68</v>
      </c>
      <c r="U3097">
        <v>2018</v>
      </c>
      <c r="V3097">
        <v>484466</v>
      </c>
      <c r="W3097" t="s">
        <v>69</v>
      </c>
      <c r="X3097" t="s">
        <v>327</v>
      </c>
      <c r="Y3097">
        <v>317729</v>
      </c>
      <c r="Z3097">
        <v>166737</v>
      </c>
      <c r="AA3097" t="s">
        <v>69</v>
      </c>
      <c r="AB3097" t="s">
        <v>11917</v>
      </c>
      <c r="AC3097">
        <v>484466</v>
      </c>
    </row>
    <row r="3098" spans="1:29">
      <c r="A3098">
        <f t="shared" ca="1" si="48"/>
        <v>0.24836830051721126</v>
      </c>
      <c r="B3098" t="s">
        <v>889</v>
      </c>
      <c r="C3098">
        <v>9281752</v>
      </c>
      <c r="D3098" s="2">
        <v>42879</v>
      </c>
      <c r="E3098" t="s">
        <v>76</v>
      </c>
      <c r="F3098" t="s">
        <v>11918</v>
      </c>
      <c r="G3098">
        <v>5</v>
      </c>
      <c r="H3098" t="s">
        <v>58</v>
      </c>
      <c r="I3098" t="s">
        <v>891</v>
      </c>
      <c r="J3098">
        <v>21464</v>
      </c>
      <c r="K3098">
        <v>5</v>
      </c>
      <c r="L3098" s="2">
        <v>41501</v>
      </c>
      <c r="M3098" s="2">
        <v>43616</v>
      </c>
      <c r="N3098" t="s">
        <v>892</v>
      </c>
      <c r="O3098">
        <v>50</v>
      </c>
      <c r="P3098" t="s">
        <v>1058</v>
      </c>
      <c r="Q3098" t="s">
        <v>358</v>
      </c>
      <c r="R3098" t="s">
        <v>149</v>
      </c>
      <c r="S3098" t="s">
        <v>348</v>
      </c>
      <c r="T3098" t="s">
        <v>68</v>
      </c>
      <c r="U3098">
        <v>2017</v>
      </c>
      <c r="V3098">
        <v>833166</v>
      </c>
      <c r="W3098" t="s">
        <v>69</v>
      </c>
      <c r="X3098" t="s">
        <v>889</v>
      </c>
      <c r="Y3098">
        <v>555666</v>
      </c>
      <c r="Z3098">
        <v>277500</v>
      </c>
      <c r="AA3098" t="s">
        <v>69</v>
      </c>
      <c r="AB3098" t="s">
        <v>11919</v>
      </c>
      <c r="AC3098">
        <v>833166</v>
      </c>
    </row>
    <row r="3099" spans="1:29">
      <c r="A3099">
        <f t="shared" ca="1" si="48"/>
        <v>0.76442668797894175</v>
      </c>
      <c r="B3099" t="s">
        <v>303</v>
      </c>
      <c r="C3099">
        <v>9507821</v>
      </c>
      <c r="D3099" s="2">
        <v>43278</v>
      </c>
      <c r="E3099" t="s">
        <v>56</v>
      </c>
      <c r="F3099" t="s">
        <v>11920</v>
      </c>
      <c r="G3099">
        <v>5</v>
      </c>
      <c r="H3099" t="s">
        <v>58</v>
      </c>
      <c r="I3099" t="s">
        <v>305</v>
      </c>
      <c r="J3099">
        <v>99550</v>
      </c>
      <c r="K3099">
        <v>5</v>
      </c>
      <c r="L3099" s="2">
        <v>41866</v>
      </c>
      <c r="M3099" s="2">
        <v>44012</v>
      </c>
      <c r="N3099" t="s">
        <v>2474</v>
      </c>
      <c r="O3099">
        <v>7</v>
      </c>
      <c r="P3099" t="s">
        <v>1538</v>
      </c>
      <c r="Q3099" t="s">
        <v>1539</v>
      </c>
      <c r="R3099" t="s">
        <v>1540</v>
      </c>
      <c r="S3099" t="s">
        <v>67</v>
      </c>
      <c r="T3099" t="s">
        <v>68</v>
      </c>
      <c r="U3099">
        <v>2018</v>
      </c>
      <c r="V3099">
        <v>319725</v>
      </c>
      <c r="W3099" t="s">
        <v>69</v>
      </c>
      <c r="X3099" t="s">
        <v>303</v>
      </c>
      <c r="Y3099">
        <v>217500</v>
      </c>
      <c r="Z3099">
        <v>102225</v>
      </c>
      <c r="AA3099" t="s">
        <v>69</v>
      </c>
      <c r="AB3099" t="s">
        <v>11921</v>
      </c>
      <c r="AC3099">
        <v>319725</v>
      </c>
    </row>
    <row r="3100" spans="1:29">
      <c r="A3100">
        <f t="shared" ca="1" si="48"/>
        <v>0.35538637287634489</v>
      </c>
      <c r="B3100" t="s">
        <v>254</v>
      </c>
      <c r="C3100">
        <v>9313900</v>
      </c>
      <c r="D3100" s="2">
        <v>42936</v>
      </c>
      <c r="E3100" t="s">
        <v>56</v>
      </c>
      <c r="F3100" t="s">
        <v>11922</v>
      </c>
      <c r="G3100">
        <v>5</v>
      </c>
      <c r="H3100" t="s">
        <v>58</v>
      </c>
      <c r="I3100" t="s">
        <v>256</v>
      </c>
      <c r="J3100">
        <v>111955</v>
      </c>
      <c r="K3100">
        <v>4</v>
      </c>
      <c r="L3100" s="2">
        <v>41866</v>
      </c>
      <c r="M3100" s="2">
        <v>43677</v>
      </c>
      <c r="N3100" t="s">
        <v>2364</v>
      </c>
      <c r="O3100">
        <v>5</v>
      </c>
      <c r="P3100" t="s">
        <v>1229</v>
      </c>
      <c r="Q3100" t="s">
        <v>595</v>
      </c>
      <c r="R3100" t="s">
        <v>311</v>
      </c>
      <c r="S3100" t="s">
        <v>85</v>
      </c>
      <c r="T3100" t="s">
        <v>68</v>
      </c>
      <c r="U3100">
        <v>2017</v>
      </c>
      <c r="V3100">
        <v>321100</v>
      </c>
      <c r="W3100" t="s">
        <v>69</v>
      </c>
      <c r="X3100" t="s">
        <v>254</v>
      </c>
      <c r="Y3100">
        <v>190000</v>
      </c>
      <c r="Z3100">
        <v>131100</v>
      </c>
      <c r="AA3100" t="s">
        <v>69</v>
      </c>
      <c r="AB3100" t="s">
        <v>11923</v>
      </c>
      <c r="AC3100">
        <v>321100</v>
      </c>
    </row>
    <row r="3101" spans="1:29">
      <c r="A3101">
        <f t="shared" ca="1" si="48"/>
        <v>0.42720609363833373</v>
      </c>
      <c r="B3101" t="s">
        <v>199</v>
      </c>
      <c r="C3101">
        <v>9268425</v>
      </c>
      <c r="D3101" s="2">
        <v>42874</v>
      </c>
      <c r="E3101" t="s">
        <v>7530</v>
      </c>
      <c r="F3101" t="s">
        <v>11924</v>
      </c>
      <c r="G3101">
        <v>5</v>
      </c>
      <c r="H3101" t="s">
        <v>58</v>
      </c>
      <c r="I3101" t="s">
        <v>149</v>
      </c>
      <c r="J3101">
        <v>172986</v>
      </c>
      <c r="K3101">
        <v>5</v>
      </c>
      <c r="L3101" s="2">
        <v>41487</v>
      </c>
      <c r="M3101" s="2">
        <v>43616</v>
      </c>
      <c r="N3101" t="s">
        <v>1807</v>
      </c>
      <c r="O3101">
        <v>5</v>
      </c>
      <c r="P3101" t="s">
        <v>1958</v>
      </c>
      <c r="Q3101" t="s">
        <v>1959</v>
      </c>
      <c r="R3101" t="s">
        <v>347</v>
      </c>
      <c r="S3101" t="s">
        <v>336</v>
      </c>
      <c r="T3101" t="s">
        <v>68</v>
      </c>
      <c r="U3101">
        <v>2017</v>
      </c>
      <c r="V3101">
        <v>431553</v>
      </c>
      <c r="W3101" t="s">
        <v>69</v>
      </c>
      <c r="X3101" t="s">
        <v>199</v>
      </c>
      <c r="Y3101">
        <v>337406</v>
      </c>
      <c r="Z3101">
        <v>94147</v>
      </c>
      <c r="AA3101" t="s">
        <v>69</v>
      </c>
      <c r="AB3101" t="s">
        <v>11925</v>
      </c>
      <c r="AC3101">
        <v>431553</v>
      </c>
    </row>
    <row r="3102" spans="1:29">
      <c r="A3102">
        <f t="shared" ca="1" si="48"/>
        <v>0.77750786555543772</v>
      </c>
      <c r="B3102" t="s">
        <v>75</v>
      </c>
      <c r="C3102">
        <v>9478860</v>
      </c>
      <c r="D3102" s="2">
        <v>43238</v>
      </c>
      <c r="E3102" t="s">
        <v>76</v>
      </c>
      <c r="F3102" t="s">
        <v>11926</v>
      </c>
      <c r="G3102">
        <v>5</v>
      </c>
      <c r="H3102" t="s">
        <v>58</v>
      </c>
      <c r="I3102" t="s">
        <v>78</v>
      </c>
      <c r="J3102">
        <v>45703</v>
      </c>
      <c r="K3102">
        <v>5</v>
      </c>
      <c r="L3102" s="2">
        <v>41760</v>
      </c>
      <c r="M3102" s="2">
        <v>43951</v>
      </c>
      <c r="N3102" t="s">
        <v>480</v>
      </c>
      <c r="O3102">
        <v>5</v>
      </c>
      <c r="P3102" t="s">
        <v>1853</v>
      </c>
      <c r="Q3102" t="s">
        <v>83</v>
      </c>
      <c r="R3102" t="s">
        <v>84</v>
      </c>
      <c r="S3102" t="s">
        <v>336</v>
      </c>
      <c r="T3102" t="s">
        <v>68</v>
      </c>
      <c r="U3102">
        <v>2018</v>
      </c>
      <c r="V3102">
        <v>286214</v>
      </c>
      <c r="W3102" t="s">
        <v>69</v>
      </c>
      <c r="X3102" t="s">
        <v>75</v>
      </c>
      <c r="Y3102">
        <v>239748</v>
      </c>
      <c r="Z3102">
        <v>46466</v>
      </c>
      <c r="AA3102" t="s">
        <v>69</v>
      </c>
      <c r="AB3102" t="s">
        <v>11927</v>
      </c>
      <c r="AC3102">
        <v>286214</v>
      </c>
    </row>
    <row r="3103" spans="1:29">
      <c r="A3103">
        <f t="shared" ca="1" si="48"/>
        <v>0.31404798652215893</v>
      </c>
      <c r="B3103" t="s">
        <v>55</v>
      </c>
      <c r="C3103">
        <v>9482460</v>
      </c>
      <c r="D3103" s="2">
        <v>43221</v>
      </c>
      <c r="E3103" t="s">
        <v>56</v>
      </c>
      <c r="F3103" t="s">
        <v>11928</v>
      </c>
      <c r="G3103">
        <v>5</v>
      </c>
      <c r="H3103" t="s">
        <v>58</v>
      </c>
      <c r="I3103" t="s">
        <v>59</v>
      </c>
      <c r="J3103">
        <v>83706</v>
      </c>
      <c r="K3103">
        <v>5</v>
      </c>
      <c r="L3103" s="2">
        <v>41760</v>
      </c>
      <c r="M3103" s="2">
        <v>43951</v>
      </c>
      <c r="N3103" t="s">
        <v>1717</v>
      </c>
      <c r="O3103">
        <v>3</v>
      </c>
      <c r="P3103" t="s">
        <v>882</v>
      </c>
      <c r="Q3103" t="s">
        <v>883</v>
      </c>
      <c r="R3103" t="s">
        <v>884</v>
      </c>
      <c r="S3103" t="s">
        <v>67</v>
      </c>
      <c r="T3103" t="s">
        <v>68</v>
      </c>
      <c r="U3103">
        <v>2018</v>
      </c>
      <c r="V3103">
        <v>364219</v>
      </c>
      <c r="W3103" t="s">
        <v>69</v>
      </c>
      <c r="X3103" t="s">
        <v>55</v>
      </c>
      <c r="Y3103">
        <v>218750</v>
      </c>
      <c r="Z3103">
        <v>145469</v>
      </c>
      <c r="AA3103" t="s">
        <v>69</v>
      </c>
      <c r="AB3103" t="s">
        <v>11929</v>
      </c>
      <c r="AC3103">
        <v>364219</v>
      </c>
    </row>
    <row r="3104" spans="1:29">
      <c r="A3104">
        <f t="shared" ca="1" si="48"/>
        <v>0.84105373815415085</v>
      </c>
      <c r="B3104" t="s">
        <v>199</v>
      </c>
      <c r="C3104">
        <v>9529994</v>
      </c>
      <c r="D3104" s="2">
        <v>42940</v>
      </c>
      <c r="E3104" t="s">
        <v>724</v>
      </c>
      <c r="F3104" t="s">
        <v>11930</v>
      </c>
      <c r="G3104">
        <v>3</v>
      </c>
      <c r="H3104" t="s">
        <v>58</v>
      </c>
      <c r="I3104" t="s">
        <v>149</v>
      </c>
      <c r="J3104">
        <v>116034</v>
      </c>
      <c r="K3104">
        <v>10</v>
      </c>
      <c r="L3104" s="2">
        <v>38534</v>
      </c>
      <c r="M3104" s="2">
        <v>43312</v>
      </c>
      <c r="N3104" t="s">
        <v>663</v>
      </c>
      <c r="O3104">
        <v>12</v>
      </c>
      <c r="P3104" t="s">
        <v>1357</v>
      </c>
      <c r="Q3104" t="s">
        <v>217</v>
      </c>
      <c r="R3104" t="s">
        <v>120</v>
      </c>
      <c r="S3104" t="s">
        <v>67</v>
      </c>
      <c r="T3104" t="s">
        <v>68</v>
      </c>
      <c r="U3104">
        <v>2017</v>
      </c>
      <c r="V3104">
        <v>42375</v>
      </c>
      <c r="W3104" t="s">
        <v>69</v>
      </c>
      <c r="X3104" t="s">
        <v>199</v>
      </c>
      <c r="Y3104">
        <v>25000</v>
      </c>
      <c r="Z3104">
        <v>17375</v>
      </c>
      <c r="AA3104" t="s">
        <v>69</v>
      </c>
      <c r="AB3104" t="s">
        <v>11931</v>
      </c>
      <c r="AC3104">
        <v>42375</v>
      </c>
    </row>
    <row r="3105" spans="1:29">
      <c r="A3105">
        <f t="shared" ca="1" si="48"/>
        <v>0.72242637431668977</v>
      </c>
      <c r="B3105" t="s">
        <v>405</v>
      </c>
      <c r="C3105">
        <v>9464526</v>
      </c>
      <c r="D3105" s="2">
        <v>43208</v>
      </c>
      <c r="E3105" t="s">
        <v>76</v>
      </c>
      <c r="F3105" t="s">
        <v>11932</v>
      </c>
      <c r="G3105">
        <v>5</v>
      </c>
      <c r="H3105" t="s">
        <v>58</v>
      </c>
      <c r="I3105" t="s">
        <v>407</v>
      </c>
      <c r="J3105">
        <v>36999</v>
      </c>
      <c r="K3105">
        <v>5</v>
      </c>
      <c r="L3105" s="2">
        <v>41487</v>
      </c>
      <c r="M3105" s="2">
        <v>44681</v>
      </c>
      <c r="N3105" t="s">
        <v>834</v>
      </c>
      <c r="O3105">
        <v>1</v>
      </c>
      <c r="P3105" t="s">
        <v>9851</v>
      </c>
      <c r="Q3105" t="s">
        <v>1208</v>
      </c>
      <c r="R3105" t="s">
        <v>1209</v>
      </c>
      <c r="S3105" t="s">
        <v>473</v>
      </c>
      <c r="T3105" t="s">
        <v>68</v>
      </c>
      <c r="U3105">
        <v>2018</v>
      </c>
      <c r="V3105">
        <v>531754</v>
      </c>
      <c r="W3105" t="s">
        <v>69</v>
      </c>
      <c r="X3105" t="s">
        <v>405</v>
      </c>
      <c r="Y3105">
        <v>425656</v>
      </c>
      <c r="Z3105">
        <v>106098</v>
      </c>
      <c r="AA3105" t="s">
        <v>69</v>
      </c>
      <c r="AB3105" t="s">
        <v>11933</v>
      </c>
      <c r="AC3105">
        <v>531754</v>
      </c>
    </row>
    <row r="3106" spans="1:29">
      <c r="A3106">
        <f t="shared" ca="1" si="48"/>
        <v>0.44974009743026444</v>
      </c>
      <c r="B3106" t="s">
        <v>199</v>
      </c>
      <c r="C3106">
        <v>9405424</v>
      </c>
      <c r="D3106" s="2">
        <v>43087</v>
      </c>
      <c r="E3106" t="s">
        <v>76</v>
      </c>
      <c r="F3106" t="s">
        <v>11934</v>
      </c>
      <c r="G3106">
        <v>5</v>
      </c>
      <c r="H3106" t="s">
        <v>58</v>
      </c>
      <c r="I3106" t="s">
        <v>149</v>
      </c>
      <c r="J3106">
        <v>136690</v>
      </c>
      <c r="K3106">
        <v>10</v>
      </c>
      <c r="L3106" s="2">
        <v>39814</v>
      </c>
      <c r="M3106" s="2">
        <v>43830</v>
      </c>
      <c r="N3106" t="s">
        <v>2950</v>
      </c>
      <c r="O3106">
        <v>11</v>
      </c>
      <c r="P3106" t="s">
        <v>532</v>
      </c>
      <c r="Q3106" t="s">
        <v>533</v>
      </c>
      <c r="R3106" t="s">
        <v>149</v>
      </c>
      <c r="S3106" t="s">
        <v>218</v>
      </c>
      <c r="T3106" t="s">
        <v>68</v>
      </c>
      <c r="U3106">
        <v>2018</v>
      </c>
      <c r="V3106">
        <v>356625</v>
      </c>
      <c r="W3106" t="s">
        <v>69</v>
      </c>
      <c r="X3106" t="s">
        <v>199</v>
      </c>
      <c r="Y3106">
        <v>225000</v>
      </c>
      <c r="Z3106">
        <v>131625</v>
      </c>
      <c r="AA3106" t="s">
        <v>69</v>
      </c>
      <c r="AB3106" t="s">
        <v>11935</v>
      </c>
      <c r="AC3106">
        <v>356625</v>
      </c>
    </row>
    <row r="3107" spans="1:29">
      <c r="A3107">
        <f t="shared" ca="1" si="48"/>
        <v>0.72167807937915673</v>
      </c>
      <c r="B3107" t="s">
        <v>127</v>
      </c>
      <c r="C3107">
        <v>9221360</v>
      </c>
      <c r="D3107" s="2">
        <v>42795</v>
      </c>
      <c r="E3107" t="s">
        <v>9086</v>
      </c>
      <c r="F3107" t="s">
        <v>11936</v>
      </c>
      <c r="G3107">
        <v>5</v>
      </c>
      <c r="H3107" t="s">
        <v>58</v>
      </c>
      <c r="I3107" t="s">
        <v>130</v>
      </c>
      <c r="J3107">
        <v>106547</v>
      </c>
      <c r="K3107">
        <v>3</v>
      </c>
      <c r="L3107" s="2">
        <v>42109</v>
      </c>
      <c r="M3107" s="2">
        <v>43496</v>
      </c>
      <c r="N3107" t="s">
        <v>9088</v>
      </c>
      <c r="O3107">
        <v>8</v>
      </c>
      <c r="P3107" t="s">
        <v>2448</v>
      </c>
      <c r="Q3107" t="s">
        <v>472</v>
      </c>
      <c r="R3107" t="s">
        <v>311</v>
      </c>
      <c r="S3107" t="s">
        <v>473</v>
      </c>
      <c r="T3107" t="s">
        <v>68</v>
      </c>
      <c r="U3107">
        <v>2017</v>
      </c>
      <c r="V3107">
        <v>174000</v>
      </c>
      <c r="W3107" t="s">
        <v>69</v>
      </c>
      <c r="X3107" t="s">
        <v>127</v>
      </c>
      <c r="Y3107">
        <v>100000</v>
      </c>
      <c r="Z3107">
        <v>74000</v>
      </c>
      <c r="AA3107" t="s">
        <v>69</v>
      </c>
      <c r="AB3107" t="s">
        <v>11937</v>
      </c>
      <c r="AC3107">
        <v>174000</v>
      </c>
    </row>
    <row r="3108" spans="1:29">
      <c r="A3108">
        <f t="shared" ca="1" si="48"/>
        <v>6.9408830340240812E-2</v>
      </c>
      <c r="B3108" t="s">
        <v>75</v>
      </c>
      <c r="C3108">
        <v>9288102</v>
      </c>
      <c r="D3108" s="2">
        <v>42909</v>
      </c>
      <c r="E3108" t="s">
        <v>76</v>
      </c>
      <c r="F3108" t="s">
        <v>11938</v>
      </c>
      <c r="G3108">
        <v>5</v>
      </c>
      <c r="H3108" t="s">
        <v>58</v>
      </c>
      <c r="I3108" t="s">
        <v>78</v>
      </c>
      <c r="J3108">
        <v>26561</v>
      </c>
      <c r="K3108">
        <v>10</v>
      </c>
      <c r="L3108" s="2">
        <v>38944</v>
      </c>
      <c r="M3108" s="2">
        <v>43372</v>
      </c>
      <c r="N3108" t="s">
        <v>2047</v>
      </c>
      <c r="O3108">
        <v>1</v>
      </c>
      <c r="P3108" t="s">
        <v>161</v>
      </c>
      <c r="Q3108" t="s">
        <v>162</v>
      </c>
      <c r="R3108" t="s">
        <v>163</v>
      </c>
      <c r="S3108" t="s">
        <v>67</v>
      </c>
      <c r="T3108" t="s">
        <v>68</v>
      </c>
      <c r="U3108">
        <v>2017</v>
      </c>
      <c r="V3108">
        <v>393200</v>
      </c>
      <c r="W3108" t="s">
        <v>69</v>
      </c>
      <c r="X3108" t="s">
        <v>75</v>
      </c>
      <c r="Y3108">
        <v>258684</v>
      </c>
      <c r="Z3108">
        <v>134516</v>
      </c>
      <c r="AA3108" t="s">
        <v>69</v>
      </c>
      <c r="AB3108" t="s">
        <v>11939</v>
      </c>
      <c r="AC3108">
        <v>393200</v>
      </c>
    </row>
    <row r="3109" spans="1:29">
      <c r="A3109">
        <f t="shared" ca="1" si="48"/>
        <v>0.39996042009824573</v>
      </c>
      <c r="B3109" t="s">
        <v>286</v>
      </c>
      <c r="C3109">
        <v>9307683</v>
      </c>
      <c r="D3109" s="2">
        <v>42923</v>
      </c>
      <c r="E3109" t="s">
        <v>76</v>
      </c>
      <c r="F3109" t="s">
        <v>11940</v>
      </c>
      <c r="G3109">
        <v>5</v>
      </c>
      <c r="H3109" t="s">
        <v>58</v>
      </c>
      <c r="I3109" t="s">
        <v>289</v>
      </c>
      <c r="J3109">
        <v>103158</v>
      </c>
      <c r="K3109">
        <v>5</v>
      </c>
      <c r="L3109" s="2">
        <v>41456</v>
      </c>
      <c r="M3109" s="2">
        <v>43281</v>
      </c>
      <c r="N3109" t="s">
        <v>3538</v>
      </c>
      <c r="O3109">
        <v>15</v>
      </c>
      <c r="P3109" t="s">
        <v>4701</v>
      </c>
      <c r="Q3109" t="s">
        <v>1698</v>
      </c>
      <c r="R3109" t="s">
        <v>630</v>
      </c>
      <c r="S3109" t="s">
        <v>67</v>
      </c>
      <c r="T3109" t="s">
        <v>68</v>
      </c>
      <c r="U3109">
        <v>2017</v>
      </c>
      <c r="V3109">
        <v>373368</v>
      </c>
      <c r="W3109" t="s">
        <v>69</v>
      </c>
      <c r="X3109" t="s">
        <v>286</v>
      </c>
      <c r="Y3109">
        <v>290950</v>
      </c>
      <c r="Z3109">
        <v>82418</v>
      </c>
      <c r="AA3109" t="s">
        <v>69</v>
      </c>
      <c r="AB3109" t="s">
        <v>11941</v>
      </c>
      <c r="AC3109">
        <v>373368</v>
      </c>
    </row>
    <row r="3110" spans="1:29">
      <c r="A3110">
        <f t="shared" ca="1" si="48"/>
        <v>0.90160833608491253</v>
      </c>
      <c r="B3110" t="s">
        <v>687</v>
      </c>
      <c r="C3110">
        <v>9530617</v>
      </c>
      <c r="D3110" s="2">
        <v>43308</v>
      </c>
      <c r="E3110" t="s">
        <v>56</v>
      </c>
      <c r="F3110" t="s">
        <v>11942</v>
      </c>
      <c r="G3110">
        <v>5</v>
      </c>
      <c r="H3110" t="s">
        <v>58</v>
      </c>
      <c r="I3110" t="s">
        <v>689</v>
      </c>
      <c r="J3110">
        <v>13168</v>
      </c>
      <c r="K3110">
        <v>5</v>
      </c>
      <c r="L3110" s="2">
        <v>41852</v>
      </c>
      <c r="M3110" s="2">
        <v>44408</v>
      </c>
      <c r="N3110" t="s">
        <v>769</v>
      </c>
      <c r="O3110">
        <v>1</v>
      </c>
      <c r="P3110" t="s">
        <v>825</v>
      </c>
      <c r="Q3110" t="s">
        <v>826</v>
      </c>
      <c r="R3110" t="s">
        <v>827</v>
      </c>
      <c r="S3110" t="s">
        <v>336</v>
      </c>
      <c r="T3110" t="s">
        <v>68</v>
      </c>
      <c r="U3110">
        <v>2018</v>
      </c>
      <c r="V3110">
        <v>371716</v>
      </c>
      <c r="W3110" t="s">
        <v>69</v>
      </c>
      <c r="X3110" t="s">
        <v>687</v>
      </c>
      <c r="Y3110">
        <v>291051</v>
      </c>
      <c r="Z3110">
        <v>80665</v>
      </c>
      <c r="AA3110" t="s">
        <v>69</v>
      </c>
      <c r="AB3110" t="s">
        <v>11943</v>
      </c>
      <c r="AC3110">
        <v>371716</v>
      </c>
    </row>
    <row r="3111" spans="1:29">
      <c r="A3111">
        <f t="shared" ca="1" si="48"/>
        <v>0.27081216041008227</v>
      </c>
      <c r="B3111" t="s">
        <v>254</v>
      </c>
      <c r="C3111">
        <v>9532875</v>
      </c>
      <c r="D3111" s="2">
        <v>43297</v>
      </c>
      <c r="E3111" t="s">
        <v>56</v>
      </c>
      <c r="F3111" t="s">
        <v>11944</v>
      </c>
      <c r="G3111">
        <v>5</v>
      </c>
      <c r="H3111" t="s">
        <v>58</v>
      </c>
      <c r="I3111" t="s">
        <v>256</v>
      </c>
      <c r="J3111">
        <v>94273</v>
      </c>
      <c r="K3111">
        <v>9</v>
      </c>
      <c r="L3111" s="2">
        <v>40422</v>
      </c>
      <c r="M3111" s="2">
        <v>44043</v>
      </c>
      <c r="N3111" t="s">
        <v>5096</v>
      </c>
      <c r="O3111">
        <v>12</v>
      </c>
      <c r="P3111" t="s">
        <v>509</v>
      </c>
      <c r="Q3111" t="s">
        <v>217</v>
      </c>
      <c r="R3111" t="s">
        <v>120</v>
      </c>
      <c r="S3111" t="s">
        <v>260</v>
      </c>
      <c r="T3111" t="s">
        <v>68</v>
      </c>
      <c r="U3111">
        <v>2018</v>
      </c>
      <c r="V3111">
        <v>526076</v>
      </c>
      <c r="W3111" t="s">
        <v>69</v>
      </c>
      <c r="X3111" t="s">
        <v>254</v>
      </c>
      <c r="Y3111">
        <v>299077</v>
      </c>
      <c r="Z3111">
        <v>226999</v>
      </c>
      <c r="AA3111" t="s">
        <v>69</v>
      </c>
      <c r="AB3111" t="s">
        <v>11945</v>
      </c>
      <c r="AC3111">
        <v>526076</v>
      </c>
    </row>
    <row r="3112" spans="1:29">
      <c r="A3112">
        <f t="shared" ca="1" si="48"/>
        <v>0.28854705753212517</v>
      </c>
      <c r="B3112" t="s">
        <v>303</v>
      </c>
      <c r="C3112">
        <v>9463772</v>
      </c>
      <c r="D3112" s="2">
        <v>43237</v>
      </c>
      <c r="E3112" t="s">
        <v>56</v>
      </c>
      <c r="F3112" t="s">
        <v>11946</v>
      </c>
      <c r="G3112">
        <v>5</v>
      </c>
      <c r="H3112" t="s">
        <v>58</v>
      </c>
      <c r="I3112" t="s">
        <v>305</v>
      </c>
      <c r="J3112">
        <v>108842</v>
      </c>
      <c r="K3112">
        <v>3</v>
      </c>
      <c r="L3112" s="2">
        <v>42479</v>
      </c>
      <c r="M3112" s="2">
        <v>43921</v>
      </c>
      <c r="N3112" t="s">
        <v>1146</v>
      </c>
      <c r="O3112">
        <v>5</v>
      </c>
      <c r="P3112" t="s">
        <v>524</v>
      </c>
      <c r="Q3112" t="s">
        <v>83</v>
      </c>
      <c r="R3112" t="s">
        <v>84</v>
      </c>
      <c r="S3112" t="s">
        <v>67</v>
      </c>
      <c r="T3112" t="s">
        <v>68</v>
      </c>
      <c r="U3112">
        <v>2018</v>
      </c>
      <c r="V3112">
        <v>390000</v>
      </c>
      <c r="W3112" t="s">
        <v>69</v>
      </c>
      <c r="X3112" t="s">
        <v>303</v>
      </c>
      <c r="Y3112">
        <v>250000</v>
      </c>
      <c r="Z3112">
        <v>140000</v>
      </c>
      <c r="AA3112" t="s">
        <v>69</v>
      </c>
      <c r="AB3112" t="s">
        <v>11947</v>
      </c>
      <c r="AC3112">
        <v>390000</v>
      </c>
    </row>
    <row r="3113" spans="1:29">
      <c r="A3113">
        <f t="shared" ca="1" si="48"/>
        <v>0.83611494911350015</v>
      </c>
      <c r="B3113" t="s">
        <v>127</v>
      </c>
      <c r="C3113">
        <v>9385751</v>
      </c>
      <c r="D3113" s="2">
        <v>43040</v>
      </c>
      <c r="E3113" t="s">
        <v>76</v>
      </c>
      <c r="F3113" t="s">
        <v>11948</v>
      </c>
      <c r="G3113">
        <v>5</v>
      </c>
      <c r="H3113" t="s">
        <v>58</v>
      </c>
      <c r="I3113" t="s">
        <v>130</v>
      </c>
      <c r="J3113">
        <v>102441</v>
      </c>
      <c r="K3113">
        <v>5</v>
      </c>
      <c r="L3113" s="2">
        <v>41654</v>
      </c>
      <c r="M3113" s="2">
        <v>43799</v>
      </c>
      <c r="N3113" t="s">
        <v>4935</v>
      </c>
      <c r="O3113">
        <v>7</v>
      </c>
      <c r="P3113" t="s">
        <v>930</v>
      </c>
      <c r="Q3113" t="s">
        <v>595</v>
      </c>
      <c r="R3113" t="s">
        <v>311</v>
      </c>
      <c r="S3113" t="s">
        <v>85</v>
      </c>
      <c r="T3113" t="s">
        <v>68</v>
      </c>
      <c r="U3113">
        <v>2018</v>
      </c>
      <c r="V3113">
        <v>390000</v>
      </c>
      <c r="W3113" t="s">
        <v>69</v>
      </c>
      <c r="X3113" t="s">
        <v>127</v>
      </c>
      <c r="Y3113">
        <v>250000</v>
      </c>
      <c r="Z3113">
        <v>140000</v>
      </c>
      <c r="AA3113" t="s">
        <v>69</v>
      </c>
      <c r="AB3113" t="s">
        <v>11949</v>
      </c>
      <c r="AC3113">
        <v>390000</v>
      </c>
    </row>
    <row r="3114" spans="1:29">
      <c r="A3114">
        <f t="shared" ca="1" si="48"/>
        <v>0.91826206475629624</v>
      </c>
      <c r="B3114" t="s">
        <v>241</v>
      </c>
      <c r="C3114">
        <v>9274091</v>
      </c>
      <c r="D3114" s="2">
        <v>42916</v>
      </c>
      <c r="E3114" t="s">
        <v>76</v>
      </c>
      <c r="F3114" t="s">
        <v>11950</v>
      </c>
      <c r="G3114">
        <v>5</v>
      </c>
      <c r="H3114" t="s">
        <v>58</v>
      </c>
      <c r="I3114" t="s">
        <v>243</v>
      </c>
      <c r="J3114">
        <v>33610</v>
      </c>
      <c r="K3114">
        <v>32</v>
      </c>
      <c r="L3114" s="2">
        <v>35309</v>
      </c>
      <c r="M3114" s="2">
        <v>43616</v>
      </c>
      <c r="N3114" t="s">
        <v>441</v>
      </c>
      <c r="O3114">
        <v>3</v>
      </c>
      <c r="P3114" t="s">
        <v>2568</v>
      </c>
      <c r="Q3114" t="s">
        <v>2569</v>
      </c>
      <c r="R3114" t="s">
        <v>630</v>
      </c>
      <c r="S3114" t="s">
        <v>67</v>
      </c>
      <c r="T3114" t="s">
        <v>68</v>
      </c>
      <c r="U3114">
        <v>2017</v>
      </c>
      <c r="V3114">
        <v>627172</v>
      </c>
      <c r="W3114" t="s">
        <v>69</v>
      </c>
      <c r="X3114" t="s">
        <v>241</v>
      </c>
      <c r="Y3114">
        <v>430654</v>
      </c>
      <c r="Z3114">
        <v>196518</v>
      </c>
      <c r="AA3114" t="s">
        <v>69</v>
      </c>
      <c r="AB3114" t="s">
        <v>11951</v>
      </c>
      <c r="AC3114">
        <v>627172</v>
      </c>
    </row>
    <row r="3115" spans="1:29">
      <c r="A3115">
        <f t="shared" ca="1" si="48"/>
        <v>0.68310914788384469</v>
      </c>
      <c r="B3115" t="s">
        <v>127</v>
      </c>
      <c r="C3115">
        <v>9249971</v>
      </c>
      <c r="D3115" s="2">
        <v>42812</v>
      </c>
      <c r="E3115" t="s">
        <v>76</v>
      </c>
      <c r="F3115" t="s">
        <v>11952</v>
      </c>
      <c r="G3115">
        <v>5</v>
      </c>
      <c r="H3115" t="s">
        <v>58</v>
      </c>
      <c r="I3115" t="s">
        <v>130</v>
      </c>
      <c r="J3115">
        <v>101183</v>
      </c>
      <c r="K3115">
        <v>6</v>
      </c>
      <c r="L3115" s="2">
        <v>42633</v>
      </c>
      <c r="M3115" s="2">
        <v>43251</v>
      </c>
      <c r="N3115" t="s">
        <v>2465</v>
      </c>
      <c r="O3115">
        <v>8</v>
      </c>
      <c r="P3115" t="s">
        <v>2448</v>
      </c>
      <c r="Q3115" t="s">
        <v>472</v>
      </c>
      <c r="R3115" t="s">
        <v>311</v>
      </c>
      <c r="S3115" t="s">
        <v>473</v>
      </c>
      <c r="T3115" t="s">
        <v>68</v>
      </c>
      <c r="U3115">
        <v>2017</v>
      </c>
      <c r="V3115">
        <v>383233</v>
      </c>
      <c r="W3115" t="s">
        <v>69</v>
      </c>
      <c r="X3115" t="s">
        <v>127</v>
      </c>
      <c r="Y3115">
        <v>250000</v>
      </c>
      <c r="Z3115">
        <v>133233</v>
      </c>
      <c r="AA3115" t="s">
        <v>69</v>
      </c>
      <c r="AB3115" t="s">
        <v>11953</v>
      </c>
      <c r="AC3115">
        <v>383233</v>
      </c>
    </row>
    <row r="3116" spans="1:29">
      <c r="A3116">
        <f t="shared" ca="1" si="48"/>
        <v>0.40772579473187009</v>
      </c>
      <c r="B3116" t="s">
        <v>303</v>
      </c>
      <c r="C3116">
        <v>9524709</v>
      </c>
      <c r="D3116" s="2">
        <v>43321</v>
      </c>
      <c r="E3116" t="s">
        <v>56</v>
      </c>
      <c r="F3116" t="s">
        <v>11954</v>
      </c>
      <c r="G3116">
        <v>5</v>
      </c>
      <c r="H3116" t="s">
        <v>58</v>
      </c>
      <c r="I3116" t="s">
        <v>305</v>
      </c>
      <c r="J3116">
        <v>38470</v>
      </c>
      <c r="K3116">
        <v>30</v>
      </c>
      <c r="L3116" s="2">
        <v>31625</v>
      </c>
      <c r="M3116" s="2">
        <v>43646</v>
      </c>
      <c r="N3116" t="s">
        <v>11955</v>
      </c>
      <c r="O3116">
        <v>13</v>
      </c>
      <c r="P3116" t="s">
        <v>1222</v>
      </c>
      <c r="Q3116" t="s">
        <v>217</v>
      </c>
      <c r="R3116" t="s">
        <v>120</v>
      </c>
      <c r="S3116" t="s">
        <v>67</v>
      </c>
      <c r="T3116" t="s">
        <v>68</v>
      </c>
      <c r="U3116">
        <v>2018</v>
      </c>
      <c r="V3116">
        <v>551793</v>
      </c>
      <c r="W3116" t="s">
        <v>69</v>
      </c>
      <c r="X3116" t="s">
        <v>303</v>
      </c>
      <c r="Y3116">
        <v>416536</v>
      </c>
      <c r="Z3116">
        <v>135257</v>
      </c>
      <c r="AA3116" t="s">
        <v>69</v>
      </c>
      <c r="AB3116" t="s">
        <v>11956</v>
      </c>
      <c r="AC3116">
        <v>551793</v>
      </c>
    </row>
    <row r="3117" spans="1:29">
      <c r="A3117">
        <f t="shared" ca="1" si="48"/>
        <v>0.5919243878451772</v>
      </c>
      <c r="B3117" t="s">
        <v>199</v>
      </c>
      <c r="C3117">
        <v>9477624</v>
      </c>
      <c r="D3117" s="2">
        <v>43188</v>
      </c>
      <c r="E3117" t="s">
        <v>76</v>
      </c>
      <c r="F3117" t="s">
        <v>11957</v>
      </c>
      <c r="G3117">
        <v>5</v>
      </c>
      <c r="H3117" t="s">
        <v>58</v>
      </c>
      <c r="I3117" t="s">
        <v>149</v>
      </c>
      <c r="J3117">
        <v>178338</v>
      </c>
      <c r="K3117">
        <v>5</v>
      </c>
      <c r="L3117" s="2">
        <v>41760</v>
      </c>
      <c r="M3117" s="2">
        <v>43951</v>
      </c>
      <c r="N3117" t="s">
        <v>1998</v>
      </c>
      <c r="O3117">
        <v>5</v>
      </c>
      <c r="P3117" t="s">
        <v>1261</v>
      </c>
      <c r="Q3117" t="s">
        <v>1262</v>
      </c>
      <c r="R3117" t="s">
        <v>236</v>
      </c>
      <c r="S3117" t="s">
        <v>67</v>
      </c>
      <c r="T3117" t="s">
        <v>68</v>
      </c>
      <c r="U3117">
        <v>2018</v>
      </c>
      <c r="V3117">
        <v>327850</v>
      </c>
      <c r="W3117" t="s">
        <v>69</v>
      </c>
      <c r="X3117" t="s">
        <v>199</v>
      </c>
      <c r="Y3117">
        <v>207500</v>
      </c>
      <c r="Z3117">
        <v>120350</v>
      </c>
      <c r="AA3117" t="s">
        <v>69</v>
      </c>
      <c r="AB3117" t="s">
        <v>11958</v>
      </c>
      <c r="AC3117">
        <v>327850</v>
      </c>
    </row>
    <row r="3118" spans="1:29">
      <c r="A3118">
        <f t="shared" ca="1" si="48"/>
        <v>0.9753503800082548</v>
      </c>
      <c r="B3118" t="s">
        <v>241</v>
      </c>
      <c r="C3118">
        <v>9291502</v>
      </c>
      <c r="D3118" s="2">
        <v>42900</v>
      </c>
      <c r="E3118" t="s">
        <v>76</v>
      </c>
      <c r="F3118" t="s">
        <v>11959</v>
      </c>
      <c r="G3118">
        <v>5</v>
      </c>
      <c r="H3118" t="s">
        <v>58</v>
      </c>
      <c r="I3118" t="s">
        <v>243</v>
      </c>
      <c r="J3118">
        <v>114959</v>
      </c>
      <c r="K3118">
        <v>5</v>
      </c>
      <c r="L3118" s="2">
        <v>41487</v>
      </c>
      <c r="M3118" s="2">
        <v>43646</v>
      </c>
      <c r="N3118" t="s">
        <v>11960</v>
      </c>
      <c r="O3118">
        <v>37</v>
      </c>
      <c r="P3118" t="s">
        <v>1741</v>
      </c>
      <c r="Q3118" t="s">
        <v>1742</v>
      </c>
      <c r="R3118" t="s">
        <v>149</v>
      </c>
      <c r="S3118" t="s">
        <v>67</v>
      </c>
      <c r="T3118" t="s">
        <v>68</v>
      </c>
      <c r="U3118">
        <v>2017</v>
      </c>
      <c r="V3118">
        <v>412500</v>
      </c>
      <c r="W3118" t="s">
        <v>69</v>
      </c>
      <c r="X3118" t="s">
        <v>241</v>
      </c>
      <c r="Y3118">
        <v>250000</v>
      </c>
      <c r="Z3118">
        <v>162500</v>
      </c>
      <c r="AA3118" t="s">
        <v>69</v>
      </c>
      <c r="AB3118" t="s">
        <v>11961</v>
      </c>
      <c r="AC3118">
        <v>412500</v>
      </c>
    </row>
    <row r="3119" spans="1:29">
      <c r="A3119">
        <f t="shared" ca="1" si="48"/>
        <v>8.1820894681232992E-2</v>
      </c>
      <c r="B3119" t="s">
        <v>127</v>
      </c>
      <c r="C3119">
        <v>9222044</v>
      </c>
      <c r="D3119" s="2">
        <v>42782</v>
      </c>
      <c r="E3119" t="s">
        <v>76</v>
      </c>
      <c r="F3119" t="s">
        <v>11962</v>
      </c>
      <c r="G3119">
        <v>5</v>
      </c>
      <c r="H3119" t="s">
        <v>58</v>
      </c>
      <c r="I3119" t="s">
        <v>130</v>
      </c>
      <c r="J3119">
        <v>98003</v>
      </c>
      <c r="K3119">
        <v>6</v>
      </c>
      <c r="L3119" s="2">
        <v>41409</v>
      </c>
      <c r="M3119" s="2">
        <v>43524</v>
      </c>
      <c r="N3119" t="s">
        <v>429</v>
      </c>
      <c r="O3119">
        <v>15</v>
      </c>
      <c r="P3119" t="s">
        <v>1237</v>
      </c>
      <c r="Q3119" t="s">
        <v>1238</v>
      </c>
      <c r="R3119" t="s">
        <v>205</v>
      </c>
      <c r="S3119" t="s">
        <v>336</v>
      </c>
      <c r="T3119" t="s">
        <v>68</v>
      </c>
      <c r="U3119">
        <v>2017</v>
      </c>
      <c r="V3119">
        <v>352325</v>
      </c>
      <c r="W3119" t="s">
        <v>69</v>
      </c>
      <c r="X3119" t="s">
        <v>127</v>
      </c>
      <c r="Y3119">
        <v>250000</v>
      </c>
      <c r="Z3119">
        <v>102325</v>
      </c>
      <c r="AA3119" t="s">
        <v>69</v>
      </c>
      <c r="AB3119" t="s">
        <v>11963</v>
      </c>
      <c r="AC3119">
        <v>352325</v>
      </c>
    </row>
    <row r="3120" spans="1:29">
      <c r="A3120">
        <f t="shared" ca="1" si="48"/>
        <v>0.77416913872158832</v>
      </c>
      <c r="B3120" t="s">
        <v>75</v>
      </c>
      <c r="C3120">
        <v>9506625</v>
      </c>
      <c r="D3120" s="2">
        <v>43256</v>
      </c>
      <c r="E3120" t="s">
        <v>56</v>
      </c>
      <c r="F3120" t="s">
        <v>11964</v>
      </c>
      <c r="G3120">
        <v>5</v>
      </c>
      <c r="H3120" t="s">
        <v>58</v>
      </c>
      <c r="I3120" t="s">
        <v>78</v>
      </c>
      <c r="J3120">
        <v>48388</v>
      </c>
      <c r="K3120">
        <v>5</v>
      </c>
      <c r="L3120" s="2">
        <v>41852</v>
      </c>
      <c r="M3120" s="2">
        <v>43982</v>
      </c>
      <c r="N3120" t="s">
        <v>953</v>
      </c>
      <c r="O3120">
        <v>3</v>
      </c>
      <c r="P3120" t="s">
        <v>542</v>
      </c>
      <c r="Q3120" t="s">
        <v>543</v>
      </c>
      <c r="R3120" t="s">
        <v>205</v>
      </c>
      <c r="S3120" t="s">
        <v>218</v>
      </c>
      <c r="T3120" t="s">
        <v>68</v>
      </c>
      <c r="U3120">
        <v>2018</v>
      </c>
      <c r="V3120">
        <v>344050</v>
      </c>
      <c r="W3120" t="s">
        <v>69</v>
      </c>
      <c r="X3120" t="s">
        <v>75</v>
      </c>
      <c r="Y3120">
        <v>225765</v>
      </c>
      <c r="Z3120">
        <v>118285</v>
      </c>
      <c r="AA3120" t="s">
        <v>69</v>
      </c>
      <c r="AB3120" t="s">
        <v>11965</v>
      </c>
      <c r="AC3120">
        <v>344050</v>
      </c>
    </row>
    <row r="3121" spans="1:29">
      <c r="A3121">
        <f t="shared" ca="1" si="48"/>
        <v>0.35653204724767174</v>
      </c>
      <c r="B3121" t="s">
        <v>405</v>
      </c>
      <c r="C3121">
        <v>9519529</v>
      </c>
      <c r="D3121" s="2">
        <v>42963</v>
      </c>
      <c r="E3121" t="s">
        <v>287</v>
      </c>
      <c r="F3121" t="s">
        <v>11966</v>
      </c>
      <c r="G3121">
        <v>7</v>
      </c>
      <c r="H3121" t="s">
        <v>58</v>
      </c>
      <c r="I3121" t="s">
        <v>407</v>
      </c>
      <c r="J3121">
        <v>20892</v>
      </c>
      <c r="K3121">
        <v>9</v>
      </c>
      <c r="L3121" s="2">
        <v>42919</v>
      </c>
      <c r="M3121" s="2">
        <v>44012</v>
      </c>
      <c r="N3121" t="s">
        <v>1451</v>
      </c>
      <c r="O3121">
        <v>13</v>
      </c>
      <c r="P3121" t="s">
        <v>11967</v>
      </c>
      <c r="Q3121" t="s">
        <v>217</v>
      </c>
      <c r="R3121" t="s">
        <v>120</v>
      </c>
      <c r="S3121" t="s">
        <v>948</v>
      </c>
      <c r="T3121" t="s">
        <v>68</v>
      </c>
      <c r="U3121">
        <v>2017</v>
      </c>
      <c r="V3121">
        <v>437796</v>
      </c>
      <c r="W3121" t="s">
        <v>69</v>
      </c>
      <c r="X3121" t="s">
        <v>405</v>
      </c>
      <c r="Y3121">
        <v>300702</v>
      </c>
      <c r="Z3121">
        <v>137094</v>
      </c>
      <c r="AA3121" t="s">
        <v>69</v>
      </c>
      <c r="AB3121" t="s">
        <v>11968</v>
      </c>
      <c r="AC3121">
        <v>437796</v>
      </c>
    </row>
    <row r="3122" spans="1:29">
      <c r="A3122">
        <f t="shared" ca="1" si="48"/>
        <v>9.5882460850292395E-2</v>
      </c>
      <c r="B3122" t="s">
        <v>286</v>
      </c>
      <c r="C3122">
        <v>9186501</v>
      </c>
      <c r="D3122" s="2">
        <v>42724</v>
      </c>
      <c r="E3122" t="s">
        <v>76</v>
      </c>
      <c r="F3122" t="s">
        <v>11969</v>
      </c>
      <c r="G3122">
        <v>5</v>
      </c>
      <c r="H3122" t="s">
        <v>58</v>
      </c>
      <c r="I3122" t="s">
        <v>289</v>
      </c>
      <c r="J3122">
        <v>76272</v>
      </c>
      <c r="K3122">
        <v>9</v>
      </c>
      <c r="L3122" s="2">
        <v>39417</v>
      </c>
      <c r="M3122" s="2">
        <v>43830</v>
      </c>
      <c r="N3122" t="s">
        <v>497</v>
      </c>
      <c r="O3122">
        <v>1</v>
      </c>
      <c r="P3122" t="s">
        <v>11970</v>
      </c>
      <c r="Q3122" t="s">
        <v>11971</v>
      </c>
      <c r="R3122" t="s">
        <v>640</v>
      </c>
      <c r="S3122" t="s">
        <v>67</v>
      </c>
      <c r="T3122" t="s">
        <v>68</v>
      </c>
      <c r="U3122">
        <v>2017</v>
      </c>
      <c r="V3122">
        <v>367327</v>
      </c>
      <c r="W3122" t="s">
        <v>69</v>
      </c>
      <c r="X3122" t="s">
        <v>286</v>
      </c>
      <c r="Y3122">
        <v>256438</v>
      </c>
      <c r="Z3122">
        <v>110889</v>
      </c>
      <c r="AA3122" t="s">
        <v>69</v>
      </c>
      <c r="AB3122" t="s">
        <v>11972</v>
      </c>
      <c r="AC3122">
        <v>367327</v>
      </c>
    </row>
    <row r="3123" spans="1:29">
      <c r="A3123">
        <f t="shared" ca="1" si="48"/>
        <v>0.47845672520268534</v>
      </c>
      <c r="B3123" t="s">
        <v>156</v>
      </c>
      <c r="C3123">
        <v>9232006</v>
      </c>
      <c r="D3123" s="2">
        <v>42781</v>
      </c>
      <c r="E3123" t="s">
        <v>2740</v>
      </c>
      <c r="F3123" t="s">
        <v>11973</v>
      </c>
      <c r="G3123">
        <v>5</v>
      </c>
      <c r="H3123" t="s">
        <v>58</v>
      </c>
      <c r="I3123" t="s">
        <v>66</v>
      </c>
      <c r="J3123">
        <v>7712</v>
      </c>
      <c r="K3123">
        <v>6</v>
      </c>
      <c r="L3123" s="2">
        <v>41467</v>
      </c>
      <c r="M3123" s="2">
        <v>44012</v>
      </c>
      <c r="N3123" t="s">
        <v>2742</v>
      </c>
      <c r="O3123">
        <v>1</v>
      </c>
      <c r="P3123" t="s">
        <v>11974</v>
      </c>
      <c r="Q3123" t="s">
        <v>5936</v>
      </c>
      <c r="R3123" t="s">
        <v>5937</v>
      </c>
      <c r="S3123" t="s">
        <v>85</v>
      </c>
      <c r="T3123" t="s">
        <v>68</v>
      </c>
      <c r="U3123">
        <v>2017</v>
      </c>
      <c r="V3123">
        <v>373237</v>
      </c>
      <c r="W3123" t="s">
        <v>69</v>
      </c>
      <c r="X3123" t="s">
        <v>156</v>
      </c>
      <c r="Y3123">
        <v>274540</v>
      </c>
      <c r="Z3123">
        <v>98697</v>
      </c>
      <c r="AA3123" t="s">
        <v>69</v>
      </c>
      <c r="AB3123" t="s">
        <v>11975</v>
      </c>
      <c r="AC3123">
        <v>373237</v>
      </c>
    </row>
    <row r="3124" spans="1:29">
      <c r="A3124">
        <f t="shared" ca="1" si="48"/>
        <v>0.87103217522760223</v>
      </c>
      <c r="B3124" t="s">
        <v>127</v>
      </c>
      <c r="C3124">
        <v>9433691</v>
      </c>
      <c r="D3124" s="2">
        <v>43154</v>
      </c>
      <c r="E3124" t="s">
        <v>56</v>
      </c>
      <c r="F3124" t="s">
        <v>11976</v>
      </c>
      <c r="G3124">
        <v>5</v>
      </c>
      <c r="H3124" t="s">
        <v>58</v>
      </c>
      <c r="I3124" t="s">
        <v>130</v>
      </c>
      <c r="J3124">
        <v>102378</v>
      </c>
      <c r="K3124">
        <v>5</v>
      </c>
      <c r="L3124" s="2">
        <v>41794</v>
      </c>
      <c r="M3124" s="2">
        <v>43890</v>
      </c>
      <c r="N3124" t="s">
        <v>480</v>
      </c>
      <c r="O3124">
        <v>7</v>
      </c>
      <c r="P3124" t="s">
        <v>189</v>
      </c>
      <c r="Q3124" t="s">
        <v>190</v>
      </c>
      <c r="R3124" t="s">
        <v>191</v>
      </c>
      <c r="S3124" t="s">
        <v>67</v>
      </c>
      <c r="T3124" t="s">
        <v>68</v>
      </c>
      <c r="U3124">
        <v>2018</v>
      </c>
      <c r="V3124">
        <v>386250</v>
      </c>
      <c r="W3124" t="s">
        <v>69</v>
      </c>
      <c r="X3124" t="s">
        <v>127</v>
      </c>
      <c r="Y3124">
        <v>250000</v>
      </c>
      <c r="Z3124">
        <v>136250</v>
      </c>
      <c r="AA3124" t="s">
        <v>69</v>
      </c>
      <c r="AB3124" t="s">
        <v>11977</v>
      </c>
      <c r="AC3124">
        <v>386250</v>
      </c>
    </row>
    <row r="3125" spans="1:29">
      <c r="A3125">
        <f t="shared" ca="1" si="48"/>
        <v>0.84002215853688322</v>
      </c>
      <c r="B3125" t="s">
        <v>1525</v>
      </c>
      <c r="C3125">
        <v>9309018</v>
      </c>
      <c r="D3125" s="2">
        <v>42922</v>
      </c>
      <c r="E3125" t="s">
        <v>56</v>
      </c>
      <c r="F3125" t="s">
        <v>11978</v>
      </c>
      <c r="G3125">
        <v>5</v>
      </c>
      <c r="H3125" t="s">
        <v>58</v>
      </c>
      <c r="I3125" t="s">
        <v>1528</v>
      </c>
      <c r="J3125">
        <v>8687</v>
      </c>
      <c r="K3125">
        <v>3</v>
      </c>
      <c r="L3125" s="2">
        <v>42233</v>
      </c>
      <c r="M3125" s="2">
        <v>43435</v>
      </c>
      <c r="N3125" t="s">
        <v>2791</v>
      </c>
      <c r="O3125">
        <v>1</v>
      </c>
      <c r="P3125" t="s">
        <v>161</v>
      </c>
      <c r="Q3125" t="s">
        <v>162</v>
      </c>
      <c r="R3125" t="s">
        <v>163</v>
      </c>
      <c r="S3125" t="s">
        <v>67</v>
      </c>
      <c r="T3125" t="s">
        <v>68</v>
      </c>
      <c r="U3125">
        <v>2017</v>
      </c>
      <c r="V3125">
        <v>343125</v>
      </c>
      <c r="W3125" t="s">
        <v>69</v>
      </c>
      <c r="X3125" t="s">
        <v>1525</v>
      </c>
      <c r="Y3125">
        <v>225000</v>
      </c>
      <c r="Z3125">
        <v>118125</v>
      </c>
      <c r="AA3125" t="s">
        <v>69</v>
      </c>
      <c r="AB3125" t="s">
        <v>11979</v>
      </c>
      <c r="AC3125">
        <v>343125</v>
      </c>
    </row>
    <row r="3126" spans="1:29">
      <c r="A3126">
        <f t="shared" ca="1" si="48"/>
        <v>0.27640826995294876</v>
      </c>
      <c r="B3126" t="s">
        <v>1143</v>
      </c>
      <c r="C3126">
        <v>9271865</v>
      </c>
      <c r="D3126" s="2">
        <v>42887</v>
      </c>
      <c r="E3126" t="s">
        <v>926</v>
      </c>
      <c r="F3126" t="s">
        <v>11980</v>
      </c>
      <c r="G3126">
        <v>5</v>
      </c>
      <c r="H3126" t="s">
        <v>58</v>
      </c>
      <c r="I3126" t="s">
        <v>1145</v>
      </c>
      <c r="J3126">
        <v>64241</v>
      </c>
      <c r="K3126">
        <v>6</v>
      </c>
      <c r="L3126" s="2">
        <v>41883</v>
      </c>
      <c r="M3126" s="2">
        <v>43616</v>
      </c>
      <c r="N3126" t="s">
        <v>3149</v>
      </c>
      <c r="O3126">
        <v>3</v>
      </c>
      <c r="P3126" t="s">
        <v>553</v>
      </c>
      <c r="Q3126" t="s">
        <v>554</v>
      </c>
      <c r="R3126" t="s">
        <v>555</v>
      </c>
      <c r="S3126" t="s">
        <v>67</v>
      </c>
      <c r="T3126" t="s">
        <v>68</v>
      </c>
      <c r="U3126">
        <v>2017</v>
      </c>
      <c r="V3126">
        <v>269493</v>
      </c>
      <c r="W3126" t="s">
        <v>69</v>
      </c>
      <c r="X3126" t="s">
        <v>1143</v>
      </c>
      <c r="Y3126">
        <v>212500</v>
      </c>
      <c r="Z3126">
        <v>56993</v>
      </c>
      <c r="AA3126" t="s">
        <v>69</v>
      </c>
      <c r="AB3126" t="s">
        <v>11981</v>
      </c>
      <c r="AC3126">
        <v>269493</v>
      </c>
    </row>
    <row r="3127" spans="1:29">
      <c r="A3127">
        <f t="shared" ca="1" si="48"/>
        <v>7.7008016706219484E-2</v>
      </c>
      <c r="B3127" t="s">
        <v>199</v>
      </c>
      <c r="C3127">
        <v>9197948</v>
      </c>
      <c r="D3127" s="2">
        <v>42705</v>
      </c>
      <c r="E3127" t="s">
        <v>76</v>
      </c>
      <c r="F3127" t="s">
        <v>11982</v>
      </c>
      <c r="G3127">
        <v>5</v>
      </c>
      <c r="H3127" t="s">
        <v>58</v>
      </c>
      <c r="I3127" t="s">
        <v>149</v>
      </c>
      <c r="J3127">
        <v>162226</v>
      </c>
      <c r="K3127">
        <v>5</v>
      </c>
      <c r="L3127" s="2">
        <v>41275</v>
      </c>
      <c r="M3127" s="2">
        <v>43465</v>
      </c>
      <c r="N3127" t="s">
        <v>2950</v>
      </c>
      <c r="O3127">
        <v>6</v>
      </c>
      <c r="P3127" t="s">
        <v>432</v>
      </c>
      <c r="Q3127" t="s">
        <v>433</v>
      </c>
      <c r="R3127" t="s">
        <v>434</v>
      </c>
      <c r="S3127" t="s">
        <v>67</v>
      </c>
      <c r="T3127" t="s">
        <v>68</v>
      </c>
      <c r="U3127">
        <v>2017</v>
      </c>
      <c r="V3127">
        <v>322663</v>
      </c>
      <c r="W3127" t="s">
        <v>69</v>
      </c>
      <c r="X3127" t="s">
        <v>199</v>
      </c>
      <c r="Y3127">
        <v>207500</v>
      </c>
      <c r="Z3127">
        <v>115163</v>
      </c>
      <c r="AA3127" t="s">
        <v>69</v>
      </c>
      <c r="AB3127" t="s">
        <v>11983</v>
      </c>
      <c r="AC3127">
        <v>322663</v>
      </c>
    </row>
    <row r="3128" spans="1:29">
      <c r="A3128">
        <f t="shared" ca="1" si="48"/>
        <v>0.17740580289905583</v>
      </c>
      <c r="B3128" t="s">
        <v>254</v>
      </c>
      <c r="C3128">
        <v>9308548</v>
      </c>
      <c r="D3128" s="2">
        <v>42937</v>
      </c>
      <c r="E3128" t="s">
        <v>1856</v>
      </c>
      <c r="F3128" t="s">
        <v>11984</v>
      </c>
      <c r="G3128">
        <v>2</v>
      </c>
      <c r="H3128" t="s">
        <v>58</v>
      </c>
      <c r="I3128" t="s">
        <v>256</v>
      </c>
      <c r="J3128">
        <v>61107</v>
      </c>
      <c r="K3128">
        <v>17</v>
      </c>
      <c r="L3128" s="2">
        <v>37012</v>
      </c>
      <c r="M3128" s="2">
        <v>43281</v>
      </c>
      <c r="N3128" t="s">
        <v>1434</v>
      </c>
      <c r="O3128">
        <v>12</v>
      </c>
      <c r="P3128" t="s">
        <v>4159</v>
      </c>
      <c r="Q3128" t="s">
        <v>4160</v>
      </c>
      <c r="R3128" t="s">
        <v>401</v>
      </c>
      <c r="S3128" t="s">
        <v>85</v>
      </c>
      <c r="T3128" t="s">
        <v>68</v>
      </c>
      <c r="U3128">
        <v>2017</v>
      </c>
      <c r="V3128">
        <v>329938</v>
      </c>
      <c r="W3128" t="s">
        <v>69</v>
      </c>
      <c r="X3128" t="s">
        <v>254</v>
      </c>
      <c r="Y3128">
        <v>210752</v>
      </c>
      <c r="Z3128">
        <v>119186</v>
      </c>
      <c r="AA3128" t="s">
        <v>69</v>
      </c>
      <c r="AB3128" t="s">
        <v>11985</v>
      </c>
      <c r="AC3128">
        <v>329938</v>
      </c>
    </row>
    <row r="3129" spans="1:29">
      <c r="A3129">
        <f t="shared" ca="1" si="48"/>
        <v>0.91601008108285531</v>
      </c>
      <c r="B3129" t="s">
        <v>303</v>
      </c>
      <c r="C3129">
        <v>9517007</v>
      </c>
      <c r="D3129" s="2">
        <v>43263</v>
      </c>
      <c r="E3129" t="s">
        <v>56</v>
      </c>
      <c r="F3129" t="s">
        <v>11986</v>
      </c>
      <c r="G3129">
        <v>5</v>
      </c>
      <c r="H3129" t="s">
        <v>58</v>
      </c>
      <c r="I3129" t="s">
        <v>305</v>
      </c>
      <c r="J3129">
        <v>102562</v>
      </c>
      <c r="K3129">
        <v>5</v>
      </c>
      <c r="L3129" s="2">
        <v>41912</v>
      </c>
      <c r="M3129" s="2">
        <v>43646</v>
      </c>
      <c r="N3129" t="s">
        <v>1111</v>
      </c>
      <c r="O3129">
        <v>12</v>
      </c>
      <c r="P3129" t="s">
        <v>1357</v>
      </c>
      <c r="Q3129" t="s">
        <v>217</v>
      </c>
      <c r="R3129" t="s">
        <v>120</v>
      </c>
      <c r="S3129" t="s">
        <v>67</v>
      </c>
      <c r="T3129" t="s">
        <v>68</v>
      </c>
      <c r="U3129">
        <v>2018</v>
      </c>
      <c r="V3129">
        <v>368663</v>
      </c>
      <c r="W3129" t="s">
        <v>69</v>
      </c>
      <c r="X3129" t="s">
        <v>303</v>
      </c>
      <c r="Y3129">
        <v>217500</v>
      </c>
      <c r="Z3129">
        <v>151163</v>
      </c>
      <c r="AA3129" t="s">
        <v>69</v>
      </c>
      <c r="AB3129" t="s">
        <v>11987</v>
      </c>
      <c r="AC3129">
        <v>368663</v>
      </c>
    </row>
    <row r="3130" spans="1:29">
      <c r="A3130">
        <f t="shared" ca="1" si="48"/>
        <v>0.2896727765742908</v>
      </c>
      <c r="B3130" t="s">
        <v>1143</v>
      </c>
      <c r="C3130">
        <v>9462810</v>
      </c>
      <c r="D3130" s="2">
        <v>43207</v>
      </c>
      <c r="E3130" t="s">
        <v>76</v>
      </c>
      <c r="F3130" t="s">
        <v>11988</v>
      </c>
      <c r="G3130">
        <v>5</v>
      </c>
      <c r="H3130" t="s">
        <v>58</v>
      </c>
      <c r="I3130" t="s">
        <v>1145</v>
      </c>
      <c r="J3130">
        <v>66330</v>
      </c>
      <c r="K3130">
        <v>5</v>
      </c>
      <c r="L3130" s="2">
        <v>41745</v>
      </c>
      <c r="M3130" s="2">
        <v>43921</v>
      </c>
      <c r="N3130" t="s">
        <v>2474</v>
      </c>
      <c r="O3130">
        <v>3</v>
      </c>
      <c r="P3130" t="s">
        <v>553</v>
      </c>
      <c r="Q3130" t="s">
        <v>554</v>
      </c>
      <c r="R3130" t="s">
        <v>555</v>
      </c>
      <c r="S3130" t="s">
        <v>67</v>
      </c>
      <c r="T3130" t="s">
        <v>68</v>
      </c>
      <c r="U3130">
        <v>2018</v>
      </c>
      <c r="V3130">
        <v>338914</v>
      </c>
      <c r="W3130" t="s">
        <v>69</v>
      </c>
      <c r="X3130" t="s">
        <v>1143</v>
      </c>
      <c r="Y3130">
        <v>224212</v>
      </c>
      <c r="Z3130">
        <v>114702</v>
      </c>
      <c r="AA3130" t="s">
        <v>69</v>
      </c>
      <c r="AB3130" t="s">
        <v>11989</v>
      </c>
      <c r="AC3130">
        <v>338914</v>
      </c>
    </row>
    <row r="3131" spans="1:29">
      <c r="A3131">
        <f t="shared" ca="1" si="48"/>
        <v>0.1468125507314656</v>
      </c>
      <c r="B3131" t="s">
        <v>109</v>
      </c>
      <c r="C3131">
        <v>9230848</v>
      </c>
      <c r="D3131" s="2">
        <v>42786</v>
      </c>
      <c r="E3131" t="s">
        <v>56</v>
      </c>
      <c r="F3131" t="s">
        <v>11990</v>
      </c>
      <c r="G3131">
        <v>5</v>
      </c>
      <c r="H3131" t="s">
        <v>58</v>
      </c>
      <c r="I3131" t="s">
        <v>112</v>
      </c>
      <c r="J3131">
        <v>24458</v>
      </c>
      <c r="K3131">
        <v>29</v>
      </c>
      <c r="L3131" s="2">
        <v>31625</v>
      </c>
      <c r="M3131" s="2">
        <v>43524</v>
      </c>
      <c r="N3131" t="s">
        <v>144</v>
      </c>
      <c r="O3131">
        <v>5</v>
      </c>
      <c r="P3131" t="s">
        <v>997</v>
      </c>
      <c r="Q3131" t="s">
        <v>998</v>
      </c>
      <c r="R3131" t="s">
        <v>640</v>
      </c>
      <c r="S3131" t="s">
        <v>121</v>
      </c>
      <c r="T3131" t="s">
        <v>68</v>
      </c>
      <c r="U3131">
        <v>2017</v>
      </c>
      <c r="V3131">
        <v>511736</v>
      </c>
      <c r="W3131" t="s">
        <v>69</v>
      </c>
      <c r="X3131" t="s">
        <v>109</v>
      </c>
      <c r="Y3131">
        <v>332104</v>
      </c>
      <c r="Z3131">
        <v>179632</v>
      </c>
      <c r="AA3131" t="s">
        <v>69</v>
      </c>
      <c r="AB3131" t="s">
        <v>11991</v>
      </c>
      <c r="AC3131">
        <v>511736</v>
      </c>
    </row>
    <row r="3132" spans="1:29">
      <c r="A3132">
        <f t="shared" ca="1" si="48"/>
        <v>0.12480424953775771</v>
      </c>
      <c r="B3132" t="s">
        <v>156</v>
      </c>
      <c r="C3132">
        <v>10025852</v>
      </c>
      <c r="D3132" s="2">
        <v>43857</v>
      </c>
      <c r="E3132" t="s">
        <v>110</v>
      </c>
      <c r="F3132" t="s">
        <v>11992</v>
      </c>
      <c r="G3132">
        <v>7</v>
      </c>
      <c r="H3132" t="s">
        <v>58</v>
      </c>
      <c r="I3132" t="s">
        <v>66</v>
      </c>
      <c r="J3132">
        <v>10527</v>
      </c>
      <c r="K3132">
        <v>4</v>
      </c>
      <c r="L3132" s="2">
        <v>42461</v>
      </c>
      <c r="M3132" s="2">
        <v>44587</v>
      </c>
      <c r="N3132" t="s">
        <v>158</v>
      </c>
      <c r="O3132">
        <v>5</v>
      </c>
      <c r="P3132" t="s">
        <v>997</v>
      </c>
      <c r="Q3132" t="s">
        <v>998</v>
      </c>
      <c r="R3132" t="s">
        <v>640</v>
      </c>
      <c r="S3132" t="s">
        <v>121</v>
      </c>
      <c r="T3132" t="s">
        <v>68</v>
      </c>
      <c r="U3132">
        <v>2018</v>
      </c>
      <c r="V3132">
        <v>203992</v>
      </c>
      <c r="W3132" t="s">
        <v>69</v>
      </c>
      <c r="X3132" t="s">
        <v>156</v>
      </c>
      <c r="Y3132">
        <v>131608</v>
      </c>
      <c r="Z3132">
        <v>72384</v>
      </c>
      <c r="AA3132" t="s">
        <v>69</v>
      </c>
      <c r="AB3132" t="s">
        <v>11993</v>
      </c>
      <c r="AC3132">
        <v>203992</v>
      </c>
    </row>
    <row r="3133" spans="1:29">
      <c r="A3133">
        <f t="shared" ca="1" si="48"/>
        <v>0.30869979769239131</v>
      </c>
      <c r="B3133" t="s">
        <v>241</v>
      </c>
      <c r="C3133">
        <v>9186564</v>
      </c>
      <c r="D3133" s="2">
        <v>42689</v>
      </c>
      <c r="E3133" t="s">
        <v>76</v>
      </c>
      <c r="F3133" t="s">
        <v>11994</v>
      </c>
      <c r="G3133">
        <v>5</v>
      </c>
      <c r="H3133" t="s">
        <v>58</v>
      </c>
      <c r="I3133" t="s">
        <v>243</v>
      </c>
      <c r="J3133">
        <v>89473</v>
      </c>
      <c r="K3133">
        <v>9</v>
      </c>
      <c r="L3133" s="2">
        <v>39539</v>
      </c>
      <c r="M3133" s="2">
        <v>43799</v>
      </c>
      <c r="N3133" t="s">
        <v>2261</v>
      </c>
      <c r="O3133">
        <v>11</v>
      </c>
      <c r="P3133" t="s">
        <v>2093</v>
      </c>
      <c r="Q3133" t="s">
        <v>1293</v>
      </c>
      <c r="R3133" t="s">
        <v>555</v>
      </c>
      <c r="S3133" t="s">
        <v>67</v>
      </c>
      <c r="T3133" t="s">
        <v>68</v>
      </c>
      <c r="U3133">
        <v>2017</v>
      </c>
      <c r="V3133">
        <v>396250</v>
      </c>
      <c r="W3133" t="s">
        <v>69</v>
      </c>
      <c r="X3133" t="s">
        <v>241</v>
      </c>
      <c r="Y3133">
        <v>250000</v>
      </c>
      <c r="Z3133">
        <v>146250</v>
      </c>
      <c r="AA3133" t="s">
        <v>69</v>
      </c>
      <c r="AB3133" t="s">
        <v>11995</v>
      </c>
      <c r="AC3133">
        <v>396250</v>
      </c>
    </row>
    <row r="3134" spans="1:29">
      <c r="A3134">
        <f t="shared" ca="1" si="48"/>
        <v>0.78140555553997626</v>
      </c>
      <c r="B3134" t="s">
        <v>303</v>
      </c>
      <c r="C3134">
        <v>9469482</v>
      </c>
      <c r="D3134" s="2">
        <v>43222</v>
      </c>
      <c r="E3134" t="s">
        <v>76</v>
      </c>
      <c r="F3134" t="s">
        <v>11996</v>
      </c>
      <c r="G3134">
        <v>5</v>
      </c>
      <c r="H3134" t="s">
        <v>58</v>
      </c>
      <c r="I3134" t="s">
        <v>305</v>
      </c>
      <c r="J3134">
        <v>98145</v>
      </c>
      <c r="K3134">
        <v>5</v>
      </c>
      <c r="L3134" s="2">
        <v>41730</v>
      </c>
      <c r="M3134" s="2">
        <v>43921</v>
      </c>
      <c r="N3134" t="s">
        <v>1553</v>
      </c>
      <c r="O3134">
        <v>12</v>
      </c>
      <c r="P3134" t="s">
        <v>656</v>
      </c>
      <c r="Q3134" t="s">
        <v>204</v>
      </c>
      <c r="R3134" t="s">
        <v>205</v>
      </c>
      <c r="S3134" t="s">
        <v>67</v>
      </c>
      <c r="T3134" t="s">
        <v>68</v>
      </c>
      <c r="U3134">
        <v>2018</v>
      </c>
      <c r="V3134">
        <v>334950</v>
      </c>
      <c r="W3134" t="s">
        <v>69</v>
      </c>
      <c r="X3134" t="s">
        <v>303</v>
      </c>
      <c r="Y3134">
        <v>217500</v>
      </c>
      <c r="Z3134">
        <v>117450</v>
      </c>
      <c r="AA3134" t="s">
        <v>69</v>
      </c>
      <c r="AB3134" t="s">
        <v>11997</v>
      </c>
      <c r="AC3134">
        <v>334950</v>
      </c>
    </row>
    <row r="3135" spans="1:29">
      <c r="A3135">
        <f t="shared" ca="1" si="48"/>
        <v>0.87623774213734029</v>
      </c>
      <c r="B3135" t="s">
        <v>199</v>
      </c>
      <c r="C3135">
        <v>9395887</v>
      </c>
      <c r="D3135" s="2">
        <v>43076</v>
      </c>
      <c r="E3135" t="s">
        <v>76</v>
      </c>
      <c r="F3135" t="s">
        <v>11998</v>
      </c>
      <c r="G3135">
        <v>5</v>
      </c>
      <c r="H3135" t="s">
        <v>58</v>
      </c>
      <c r="I3135" t="s">
        <v>149</v>
      </c>
      <c r="J3135">
        <v>174861</v>
      </c>
      <c r="K3135">
        <v>5</v>
      </c>
      <c r="L3135" s="2">
        <v>41640</v>
      </c>
      <c r="M3135" s="2">
        <v>44196</v>
      </c>
      <c r="N3135" t="s">
        <v>987</v>
      </c>
      <c r="O3135">
        <v>5</v>
      </c>
      <c r="P3135" t="s">
        <v>1958</v>
      </c>
      <c r="Q3135" t="s">
        <v>1959</v>
      </c>
      <c r="R3135" t="s">
        <v>347</v>
      </c>
      <c r="S3135" t="s">
        <v>67</v>
      </c>
      <c r="T3135" t="s">
        <v>68</v>
      </c>
      <c r="U3135">
        <v>2018</v>
      </c>
      <c r="V3135">
        <v>319031</v>
      </c>
      <c r="W3135" t="s">
        <v>69</v>
      </c>
      <c r="X3135" t="s">
        <v>199</v>
      </c>
      <c r="Y3135">
        <v>238106</v>
      </c>
      <c r="Z3135">
        <v>80925</v>
      </c>
      <c r="AA3135" t="s">
        <v>69</v>
      </c>
      <c r="AB3135" t="s">
        <v>11999</v>
      </c>
      <c r="AC3135">
        <v>319031</v>
      </c>
    </row>
    <row r="3136" spans="1:29">
      <c r="A3136">
        <f t="shared" ca="1" si="48"/>
        <v>0.9764390091849966</v>
      </c>
      <c r="B3136" t="s">
        <v>1619</v>
      </c>
      <c r="C3136">
        <v>9250032</v>
      </c>
      <c r="D3136" s="2">
        <v>42817</v>
      </c>
      <c r="E3136" t="s">
        <v>2749</v>
      </c>
      <c r="F3136" t="s">
        <v>12000</v>
      </c>
      <c r="G3136">
        <v>5</v>
      </c>
      <c r="H3136" t="s">
        <v>58</v>
      </c>
      <c r="I3136" t="s">
        <v>1621</v>
      </c>
      <c r="J3136">
        <v>21163</v>
      </c>
      <c r="K3136">
        <v>5</v>
      </c>
      <c r="L3136" s="2">
        <v>41019</v>
      </c>
      <c r="M3136" s="2">
        <v>44104</v>
      </c>
      <c r="N3136" t="s">
        <v>12001</v>
      </c>
      <c r="O3136">
        <v>7</v>
      </c>
      <c r="P3136" t="s">
        <v>1729</v>
      </c>
      <c r="Q3136" t="s">
        <v>65</v>
      </c>
      <c r="R3136" t="s">
        <v>66</v>
      </c>
      <c r="S3136" t="s">
        <v>67</v>
      </c>
      <c r="T3136" t="s">
        <v>68</v>
      </c>
      <c r="U3136">
        <v>2017</v>
      </c>
      <c r="V3136">
        <v>531569</v>
      </c>
      <c r="W3136" t="s">
        <v>69</v>
      </c>
      <c r="X3136" t="s">
        <v>1619</v>
      </c>
      <c r="Y3136">
        <v>346299</v>
      </c>
      <c r="Z3136">
        <v>185270</v>
      </c>
      <c r="AA3136" t="s">
        <v>69</v>
      </c>
      <c r="AB3136" t="s">
        <v>12002</v>
      </c>
      <c r="AC3136">
        <v>531569</v>
      </c>
    </row>
    <row r="3137" spans="1:29">
      <c r="A3137">
        <f t="shared" ca="1" si="48"/>
        <v>0.42548244992485862</v>
      </c>
      <c r="B3137" t="s">
        <v>241</v>
      </c>
      <c r="C3137">
        <v>9416162</v>
      </c>
      <c r="D3137" s="2">
        <v>43130</v>
      </c>
      <c r="E3137" t="s">
        <v>76</v>
      </c>
      <c r="F3137" t="s">
        <v>12003</v>
      </c>
      <c r="G3137">
        <v>5</v>
      </c>
      <c r="H3137" t="s">
        <v>58</v>
      </c>
      <c r="I3137" t="s">
        <v>243</v>
      </c>
      <c r="J3137">
        <v>118744</v>
      </c>
      <c r="K3137">
        <v>6</v>
      </c>
      <c r="L3137" s="2">
        <v>42401</v>
      </c>
      <c r="M3137" s="2">
        <v>43496</v>
      </c>
      <c r="N3137" t="s">
        <v>257</v>
      </c>
      <c r="O3137">
        <v>3</v>
      </c>
      <c r="P3137" t="s">
        <v>542</v>
      </c>
      <c r="Q3137" t="s">
        <v>543</v>
      </c>
      <c r="R3137" t="s">
        <v>205</v>
      </c>
      <c r="S3137" t="s">
        <v>67</v>
      </c>
      <c r="T3137" t="s">
        <v>68</v>
      </c>
      <c r="U3137">
        <v>2018</v>
      </c>
      <c r="V3137">
        <v>402500</v>
      </c>
      <c r="W3137" t="s">
        <v>69</v>
      </c>
      <c r="X3137" t="s">
        <v>241</v>
      </c>
      <c r="Y3137">
        <v>250000</v>
      </c>
      <c r="Z3137">
        <v>152500</v>
      </c>
      <c r="AA3137" t="s">
        <v>69</v>
      </c>
      <c r="AB3137" t="s">
        <v>12004</v>
      </c>
      <c r="AC3137">
        <v>402500</v>
      </c>
    </row>
    <row r="3138" spans="1:29">
      <c r="A3138">
        <f t="shared" ref="A3138:A3201" ca="1" si="49">RAND()</f>
        <v>0.2013574599006428</v>
      </c>
      <c r="B3138" t="s">
        <v>92</v>
      </c>
      <c r="C3138">
        <v>9278213</v>
      </c>
      <c r="D3138" s="2">
        <v>42888</v>
      </c>
      <c r="E3138" t="s">
        <v>12005</v>
      </c>
      <c r="F3138" t="s">
        <v>12006</v>
      </c>
      <c r="G3138">
        <v>5</v>
      </c>
      <c r="H3138" t="s">
        <v>58</v>
      </c>
      <c r="I3138" t="s">
        <v>95</v>
      </c>
      <c r="J3138">
        <v>75285</v>
      </c>
      <c r="K3138">
        <v>5</v>
      </c>
      <c r="L3138" s="2">
        <v>41487</v>
      </c>
      <c r="M3138" s="2">
        <v>43434</v>
      </c>
      <c r="N3138" t="s">
        <v>364</v>
      </c>
      <c r="O3138">
        <v>6</v>
      </c>
      <c r="P3138" t="s">
        <v>432</v>
      </c>
      <c r="Q3138" t="s">
        <v>433</v>
      </c>
      <c r="R3138" t="s">
        <v>434</v>
      </c>
      <c r="S3138" t="s">
        <v>67</v>
      </c>
      <c r="T3138" t="s">
        <v>68</v>
      </c>
      <c r="U3138">
        <v>2017</v>
      </c>
      <c r="V3138">
        <v>322663</v>
      </c>
      <c r="W3138" t="s">
        <v>69</v>
      </c>
      <c r="X3138" t="s">
        <v>92</v>
      </c>
      <c r="Y3138">
        <v>207500</v>
      </c>
      <c r="Z3138">
        <v>115163</v>
      </c>
      <c r="AA3138" t="s">
        <v>69</v>
      </c>
      <c r="AB3138" t="s">
        <v>12007</v>
      </c>
      <c r="AC3138">
        <v>322663</v>
      </c>
    </row>
    <row r="3139" spans="1:29">
      <c r="A3139">
        <f t="shared" ca="1" si="49"/>
        <v>0.3912752119885895</v>
      </c>
      <c r="B3139" t="s">
        <v>182</v>
      </c>
      <c r="C3139">
        <v>9402598</v>
      </c>
      <c r="D3139" s="2">
        <v>43081</v>
      </c>
      <c r="E3139" t="s">
        <v>56</v>
      </c>
      <c r="F3139" t="s">
        <v>12008</v>
      </c>
      <c r="G3139">
        <v>5</v>
      </c>
      <c r="H3139" t="s">
        <v>58</v>
      </c>
      <c r="I3139" t="s">
        <v>185</v>
      </c>
      <c r="J3139">
        <v>14613</v>
      </c>
      <c r="K3139">
        <v>14</v>
      </c>
      <c r="L3139" s="2">
        <v>37751</v>
      </c>
      <c r="M3139" s="2">
        <v>43830</v>
      </c>
      <c r="N3139" t="s">
        <v>2164</v>
      </c>
      <c r="O3139">
        <v>9</v>
      </c>
      <c r="P3139" t="s">
        <v>837</v>
      </c>
      <c r="Q3139" t="s">
        <v>175</v>
      </c>
      <c r="R3139" t="s">
        <v>176</v>
      </c>
      <c r="S3139" t="s">
        <v>838</v>
      </c>
      <c r="T3139" t="s">
        <v>68</v>
      </c>
      <c r="U3139">
        <v>2018</v>
      </c>
      <c r="V3139">
        <v>482857</v>
      </c>
      <c r="W3139" t="s">
        <v>69</v>
      </c>
      <c r="X3139" t="s">
        <v>182</v>
      </c>
      <c r="Y3139">
        <v>314463</v>
      </c>
      <c r="Z3139">
        <v>168394</v>
      </c>
      <c r="AA3139" t="s">
        <v>69</v>
      </c>
      <c r="AB3139" t="s">
        <v>12009</v>
      </c>
      <c r="AC3139">
        <v>482857</v>
      </c>
    </row>
    <row r="3140" spans="1:29">
      <c r="A3140">
        <f t="shared" ca="1" si="49"/>
        <v>9.5857131261226636E-2</v>
      </c>
      <c r="B3140" t="s">
        <v>127</v>
      </c>
      <c r="C3140">
        <v>9487778</v>
      </c>
      <c r="D3140" s="2">
        <v>43216</v>
      </c>
      <c r="E3140" t="s">
        <v>56</v>
      </c>
      <c r="F3140" t="s">
        <v>12010</v>
      </c>
      <c r="G3140">
        <v>5</v>
      </c>
      <c r="H3140" t="s">
        <v>58</v>
      </c>
      <c r="I3140" t="s">
        <v>130</v>
      </c>
      <c r="J3140">
        <v>85666</v>
      </c>
      <c r="K3140">
        <v>10</v>
      </c>
      <c r="L3140" s="2">
        <v>40004</v>
      </c>
      <c r="M3140" s="2">
        <v>43951</v>
      </c>
      <c r="N3140" t="s">
        <v>429</v>
      </c>
      <c r="O3140">
        <v>3</v>
      </c>
      <c r="P3140" t="s">
        <v>6322</v>
      </c>
      <c r="Q3140" t="s">
        <v>543</v>
      </c>
      <c r="R3140" t="s">
        <v>205</v>
      </c>
      <c r="S3140" t="s">
        <v>67</v>
      </c>
      <c r="T3140" t="s">
        <v>68</v>
      </c>
      <c r="U3140">
        <v>2018</v>
      </c>
      <c r="V3140">
        <v>383844</v>
      </c>
      <c r="W3140" t="s">
        <v>69</v>
      </c>
      <c r="X3140" t="s">
        <v>127</v>
      </c>
      <c r="Y3140">
        <v>250000</v>
      </c>
      <c r="Z3140">
        <v>133844</v>
      </c>
      <c r="AA3140" t="s">
        <v>69</v>
      </c>
      <c r="AB3140" t="s">
        <v>12011</v>
      </c>
      <c r="AC3140">
        <v>383844</v>
      </c>
    </row>
    <row r="3141" spans="1:29">
      <c r="A3141">
        <f t="shared" ca="1" si="49"/>
        <v>0.73313378198675994</v>
      </c>
      <c r="B3141" t="s">
        <v>199</v>
      </c>
      <c r="C3141">
        <v>9544021</v>
      </c>
      <c r="D3141" s="2">
        <v>43334</v>
      </c>
      <c r="E3141" t="s">
        <v>56</v>
      </c>
      <c r="F3141" t="s">
        <v>12012</v>
      </c>
      <c r="G3141">
        <v>5</v>
      </c>
      <c r="H3141" t="s">
        <v>58</v>
      </c>
      <c r="I3141" t="s">
        <v>149</v>
      </c>
      <c r="J3141">
        <v>181115</v>
      </c>
      <c r="K3141">
        <v>5</v>
      </c>
      <c r="L3141" s="2">
        <v>41883</v>
      </c>
      <c r="M3141" s="2">
        <v>44439</v>
      </c>
      <c r="N3141" t="s">
        <v>9150</v>
      </c>
      <c r="O3141">
        <v>36</v>
      </c>
      <c r="P3141" t="s">
        <v>1090</v>
      </c>
      <c r="Q3141" t="s">
        <v>1091</v>
      </c>
      <c r="R3141" t="s">
        <v>149</v>
      </c>
      <c r="S3141" t="s">
        <v>67</v>
      </c>
      <c r="T3141" t="s">
        <v>68</v>
      </c>
      <c r="U3141">
        <v>2018</v>
      </c>
      <c r="V3141">
        <v>592761</v>
      </c>
      <c r="W3141" t="s">
        <v>69</v>
      </c>
      <c r="X3141" t="s">
        <v>199</v>
      </c>
      <c r="Y3141">
        <v>384910</v>
      </c>
      <c r="Z3141">
        <v>207851</v>
      </c>
      <c r="AA3141" t="s">
        <v>69</v>
      </c>
      <c r="AB3141" t="s">
        <v>12013</v>
      </c>
      <c r="AC3141">
        <v>592761</v>
      </c>
    </row>
    <row r="3142" spans="1:29">
      <c r="A3142">
        <f t="shared" ca="1" si="49"/>
        <v>0.79002880500009043</v>
      </c>
      <c r="B3142" t="s">
        <v>254</v>
      </c>
      <c r="C3142">
        <v>9459912</v>
      </c>
      <c r="D3142" s="2">
        <v>43189</v>
      </c>
      <c r="E3142" t="s">
        <v>56</v>
      </c>
      <c r="F3142" t="s">
        <v>12014</v>
      </c>
      <c r="G3142">
        <v>5</v>
      </c>
      <c r="H3142" t="s">
        <v>58</v>
      </c>
      <c r="I3142" t="s">
        <v>256</v>
      </c>
      <c r="J3142">
        <v>103401</v>
      </c>
      <c r="K3142">
        <v>9</v>
      </c>
      <c r="L3142" s="2">
        <v>40374</v>
      </c>
      <c r="M3142" s="2">
        <v>43921</v>
      </c>
      <c r="N3142" t="s">
        <v>1675</v>
      </c>
      <c r="O3142">
        <v>4</v>
      </c>
      <c r="P3142" t="s">
        <v>2904</v>
      </c>
      <c r="Q3142" t="s">
        <v>2905</v>
      </c>
      <c r="R3142" t="s">
        <v>1943</v>
      </c>
      <c r="S3142" t="s">
        <v>85</v>
      </c>
      <c r="T3142" t="s">
        <v>68</v>
      </c>
      <c r="U3142">
        <v>2018</v>
      </c>
      <c r="V3142">
        <v>288524</v>
      </c>
      <c r="W3142" t="s">
        <v>69</v>
      </c>
      <c r="X3142" t="s">
        <v>254</v>
      </c>
      <c r="Y3142">
        <v>195000</v>
      </c>
      <c r="Z3142">
        <v>93524</v>
      </c>
      <c r="AA3142" t="s">
        <v>69</v>
      </c>
      <c r="AB3142" t="s">
        <v>12015</v>
      </c>
      <c r="AC3142">
        <v>288524</v>
      </c>
    </row>
    <row r="3143" spans="1:29">
      <c r="A3143">
        <f t="shared" ca="1" si="49"/>
        <v>0.26662465973441929</v>
      </c>
      <c r="B3143" t="s">
        <v>1044</v>
      </c>
      <c r="C3143">
        <v>9483207</v>
      </c>
      <c r="D3143" s="2">
        <v>43256</v>
      </c>
      <c r="E3143" t="s">
        <v>12016</v>
      </c>
      <c r="F3143" t="s">
        <v>12017</v>
      </c>
      <c r="G3143">
        <v>5</v>
      </c>
      <c r="H3143" t="s">
        <v>58</v>
      </c>
      <c r="I3143" t="s">
        <v>1047</v>
      </c>
      <c r="J3143">
        <v>5101</v>
      </c>
      <c r="K3143">
        <v>3</v>
      </c>
      <c r="L3143" s="2">
        <v>42522</v>
      </c>
      <c r="M3143" s="2">
        <v>44060</v>
      </c>
      <c r="N3143" t="s">
        <v>7140</v>
      </c>
      <c r="O3143">
        <v>4</v>
      </c>
      <c r="P3143" t="s">
        <v>1512</v>
      </c>
      <c r="Q3143" t="s">
        <v>1513</v>
      </c>
      <c r="R3143" t="s">
        <v>640</v>
      </c>
      <c r="S3143" t="s">
        <v>121</v>
      </c>
      <c r="T3143" t="s">
        <v>68</v>
      </c>
      <c r="U3143">
        <v>2018</v>
      </c>
      <c r="V3143">
        <v>374778</v>
      </c>
      <c r="W3143" t="s">
        <v>69</v>
      </c>
      <c r="X3143" t="s">
        <v>1044</v>
      </c>
      <c r="Y3143">
        <v>658365</v>
      </c>
      <c r="Z3143">
        <v>63720</v>
      </c>
      <c r="AA3143" t="s">
        <v>69</v>
      </c>
      <c r="AB3143" t="s">
        <v>12018</v>
      </c>
      <c r="AC3143">
        <v>374778</v>
      </c>
    </row>
    <row r="3144" spans="1:29">
      <c r="A3144">
        <f t="shared" ca="1" si="49"/>
        <v>0.33022798067458681</v>
      </c>
      <c r="B3144" t="s">
        <v>55</v>
      </c>
      <c r="C3144">
        <v>9469563</v>
      </c>
      <c r="D3144" s="2">
        <v>43222</v>
      </c>
      <c r="E3144" t="s">
        <v>56</v>
      </c>
      <c r="F3144" t="s">
        <v>12019</v>
      </c>
      <c r="G3144">
        <v>5</v>
      </c>
      <c r="H3144" t="s">
        <v>58</v>
      </c>
      <c r="I3144" t="s">
        <v>59</v>
      </c>
      <c r="J3144">
        <v>84393</v>
      </c>
      <c r="K3144">
        <v>5</v>
      </c>
      <c r="L3144" s="2">
        <v>41760</v>
      </c>
      <c r="M3144" s="2">
        <v>43585</v>
      </c>
      <c r="N3144" t="s">
        <v>4569</v>
      </c>
      <c r="O3144">
        <v>1</v>
      </c>
      <c r="P3144" t="s">
        <v>161</v>
      </c>
      <c r="Q3144" t="s">
        <v>162</v>
      </c>
      <c r="R3144" t="s">
        <v>163</v>
      </c>
      <c r="S3144" t="s">
        <v>67</v>
      </c>
      <c r="T3144" t="s">
        <v>68</v>
      </c>
      <c r="U3144">
        <v>2018</v>
      </c>
      <c r="V3144">
        <v>377999</v>
      </c>
      <c r="W3144" t="s">
        <v>69</v>
      </c>
      <c r="X3144" t="s">
        <v>55</v>
      </c>
      <c r="Y3144">
        <v>247868</v>
      </c>
      <c r="Z3144">
        <v>130131</v>
      </c>
      <c r="AA3144" t="s">
        <v>69</v>
      </c>
      <c r="AB3144" t="s">
        <v>12020</v>
      </c>
      <c r="AC3144">
        <v>377999</v>
      </c>
    </row>
    <row r="3145" spans="1:29">
      <c r="A3145">
        <f t="shared" ca="1" si="49"/>
        <v>0.55647229928418018</v>
      </c>
      <c r="B3145" t="s">
        <v>199</v>
      </c>
      <c r="C3145">
        <v>9487202</v>
      </c>
      <c r="D3145" s="2">
        <v>43234</v>
      </c>
      <c r="E3145" t="s">
        <v>12021</v>
      </c>
      <c r="F3145" t="s">
        <v>12022</v>
      </c>
      <c r="G3145">
        <v>5</v>
      </c>
      <c r="H3145" t="s">
        <v>58</v>
      </c>
      <c r="I3145" t="s">
        <v>149</v>
      </c>
      <c r="J3145">
        <v>194697</v>
      </c>
      <c r="K3145">
        <v>4</v>
      </c>
      <c r="L3145" s="2">
        <v>42156</v>
      </c>
      <c r="M3145" s="2">
        <v>43799</v>
      </c>
      <c r="N3145" t="s">
        <v>12023</v>
      </c>
      <c r="O3145">
        <v>2</v>
      </c>
      <c r="P3145" t="s">
        <v>3540</v>
      </c>
      <c r="Q3145" t="s">
        <v>3541</v>
      </c>
      <c r="R3145" t="s">
        <v>1943</v>
      </c>
      <c r="S3145" t="s">
        <v>85</v>
      </c>
      <c r="T3145" t="s">
        <v>68</v>
      </c>
      <c r="U3145">
        <v>2018</v>
      </c>
      <c r="V3145">
        <v>347700</v>
      </c>
      <c r="W3145" t="s">
        <v>69</v>
      </c>
      <c r="X3145" t="s">
        <v>199</v>
      </c>
      <c r="Y3145">
        <v>228750</v>
      </c>
      <c r="Z3145">
        <v>118950</v>
      </c>
      <c r="AA3145" t="s">
        <v>69</v>
      </c>
      <c r="AB3145" t="s">
        <v>12024</v>
      </c>
      <c r="AC3145">
        <v>347700</v>
      </c>
    </row>
    <row r="3146" spans="1:29">
      <c r="A3146">
        <f t="shared" ca="1" si="49"/>
        <v>0.37631070722883675</v>
      </c>
      <c r="B3146" t="s">
        <v>241</v>
      </c>
      <c r="C3146">
        <v>9536943</v>
      </c>
      <c r="D3146" s="2">
        <v>43301</v>
      </c>
      <c r="E3146" t="s">
        <v>56</v>
      </c>
      <c r="F3146" t="s">
        <v>12025</v>
      </c>
      <c r="G3146">
        <v>5</v>
      </c>
      <c r="H3146" t="s">
        <v>58</v>
      </c>
      <c r="I3146" t="s">
        <v>243</v>
      </c>
      <c r="J3146">
        <v>122393</v>
      </c>
      <c r="K3146">
        <v>4</v>
      </c>
      <c r="L3146" s="2">
        <v>42217</v>
      </c>
      <c r="M3146" s="2">
        <v>44773</v>
      </c>
      <c r="N3146" t="s">
        <v>834</v>
      </c>
      <c r="O3146">
        <v>5</v>
      </c>
      <c r="P3146" t="s">
        <v>997</v>
      </c>
      <c r="Q3146" t="s">
        <v>998</v>
      </c>
      <c r="R3146" t="s">
        <v>640</v>
      </c>
      <c r="S3146" t="s">
        <v>67</v>
      </c>
      <c r="T3146" t="s">
        <v>68</v>
      </c>
      <c r="U3146">
        <v>2018</v>
      </c>
      <c r="V3146">
        <v>511212</v>
      </c>
      <c r="W3146" t="s">
        <v>69</v>
      </c>
      <c r="X3146" t="s">
        <v>241</v>
      </c>
      <c r="Y3146">
        <v>574507</v>
      </c>
      <c r="Z3146">
        <v>315979</v>
      </c>
      <c r="AA3146" t="s">
        <v>69</v>
      </c>
      <c r="AB3146" t="s">
        <v>12026</v>
      </c>
      <c r="AC3146">
        <v>511212</v>
      </c>
    </row>
    <row r="3147" spans="1:29">
      <c r="A3147">
        <f t="shared" ca="1" si="49"/>
        <v>0.19800021049300276</v>
      </c>
      <c r="B3147" t="s">
        <v>92</v>
      </c>
      <c r="C3147">
        <v>9532250</v>
      </c>
      <c r="D3147" s="2">
        <v>43256</v>
      </c>
      <c r="E3147" t="s">
        <v>56</v>
      </c>
      <c r="F3147" t="s">
        <v>12027</v>
      </c>
      <c r="G3147">
        <v>5</v>
      </c>
      <c r="H3147" t="s">
        <v>58</v>
      </c>
      <c r="I3147" t="s">
        <v>95</v>
      </c>
      <c r="J3147">
        <v>81274</v>
      </c>
      <c r="K3147">
        <v>6</v>
      </c>
      <c r="L3147" s="2">
        <v>41892</v>
      </c>
      <c r="M3147" s="2">
        <v>44255</v>
      </c>
      <c r="N3147" t="s">
        <v>2888</v>
      </c>
      <c r="O3147">
        <v>7</v>
      </c>
      <c r="P3147" t="s">
        <v>2702</v>
      </c>
      <c r="Q3147" t="s">
        <v>2703</v>
      </c>
      <c r="R3147" t="s">
        <v>311</v>
      </c>
      <c r="S3147" t="s">
        <v>473</v>
      </c>
      <c r="T3147" t="s">
        <v>68</v>
      </c>
      <c r="U3147">
        <v>2018</v>
      </c>
      <c r="V3147">
        <v>565403</v>
      </c>
      <c r="W3147" t="s">
        <v>69</v>
      </c>
      <c r="X3147" t="s">
        <v>92</v>
      </c>
      <c r="Y3147">
        <v>324944</v>
      </c>
      <c r="Z3147">
        <v>240459</v>
      </c>
      <c r="AA3147" t="s">
        <v>69</v>
      </c>
      <c r="AB3147" t="s">
        <v>12028</v>
      </c>
      <c r="AC3147">
        <v>565403</v>
      </c>
    </row>
    <row r="3148" spans="1:29">
      <c r="A3148">
        <f t="shared" ca="1" si="49"/>
        <v>0.59805117750940617</v>
      </c>
      <c r="B3148" t="s">
        <v>109</v>
      </c>
      <c r="C3148">
        <v>9410507</v>
      </c>
      <c r="D3148" s="2">
        <v>43118</v>
      </c>
      <c r="E3148" t="s">
        <v>56</v>
      </c>
      <c r="F3148" t="s">
        <v>12029</v>
      </c>
      <c r="G3148">
        <v>5</v>
      </c>
      <c r="H3148" t="s">
        <v>58</v>
      </c>
      <c r="I3148" t="s">
        <v>112</v>
      </c>
      <c r="J3148">
        <v>24996</v>
      </c>
      <c r="K3148">
        <v>3</v>
      </c>
      <c r="L3148" s="2">
        <v>42401</v>
      </c>
      <c r="M3148" s="2">
        <v>43861</v>
      </c>
      <c r="N3148" t="s">
        <v>1355</v>
      </c>
      <c r="O3148">
        <v>6</v>
      </c>
      <c r="P3148" t="s">
        <v>333</v>
      </c>
      <c r="Q3148" t="s">
        <v>334</v>
      </c>
      <c r="R3148" t="s">
        <v>335</v>
      </c>
      <c r="S3148" t="s">
        <v>67</v>
      </c>
      <c r="T3148" t="s">
        <v>68</v>
      </c>
      <c r="U3148">
        <v>2018</v>
      </c>
      <c r="V3148">
        <v>387500</v>
      </c>
      <c r="W3148" t="s">
        <v>69</v>
      </c>
      <c r="X3148" t="s">
        <v>109</v>
      </c>
      <c r="Y3148">
        <v>250000</v>
      </c>
      <c r="Z3148">
        <v>137500</v>
      </c>
      <c r="AA3148" t="s">
        <v>69</v>
      </c>
      <c r="AB3148" t="s">
        <v>12030</v>
      </c>
      <c r="AC3148">
        <v>387500</v>
      </c>
    </row>
    <row r="3149" spans="1:29">
      <c r="A3149">
        <f t="shared" ca="1" si="49"/>
        <v>0.65404227052701491</v>
      </c>
      <c r="B3149" t="s">
        <v>889</v>
      </c>
      <c r="C3149">
        <v>9379466</v>
      </c>
      <c r="D3149" s="2">
        <v>43033</v>
      </c>
      <c r="E3149" t="s">
        <v>76</v>
      </c>
      <c r="F3149" t="s">
        <v>12031</v>
      </c>
      <c r="G3149">
        <v>5</v>
      </c>
      <c r="H3149" t="s">
        <v>58</v>
      </c>
      <c r="I3149" t="s">
        <v>891</v>
      </c>
      <c r="J3149">
        <v>22698</v>
      </c>
      <c r="K3149">
        <v>5</v>
      </c>
      <c r="L3149" s="2">
        <v>41617</v>
      </c>
      <c r="M3149" s="2">
        <v>43769</v>
      </c>
      <c r="N3149" t="s">
        <v>1377</v>
      </c>
      <c r="O3149">
        <v>36</v>
      </c>
      <c r="P3149" t="s">
        <v>1090</v>
      </c>
      <c r="Q3149" t="s">
        <v>1091</v>
      </c>
      <c r="R3149" t="s">
        <v>149</v>
      </c>
      <c r="S3149" t="s">
        <v>67</v>
      </c>
      <c r="T3149" t="s">
        <v>68</v>
      </c>
      <c r="U3149">
        <v>2018</v>
      </c>
      <c r="V3149">
        <v>378485</v>
      </c>
      <c r="W3149" t="s">
        <v>69</v>
      </c>
      <c r="X3149" t="s">
        <v>889</v>
      </c>
      <c r="Y3149">
        <v>269563</v>
      </c>
      <c r="Z3149">
        <v>108922</v>
      </c>
      <c r="AA3149" t="s">
        <v>69</v>
      </c>
      <c r="AB3149" t="s">
        <v>12032</v>
      </c>
      <c r="AC3149">
        <v>378485</v>
      </c>
    </row>
    <row r="3150" spans="1:29">
      <c r="A3150">
        <f t="shared" ca="1" si="49"/>
        <v>0.1449250277492099</v>
      </c>
      <c r="B3150" t="s">
        <v>1044</v>
      </c>
      <c r="C3150">
        <v>9547135</v>
      </c>
      <c r="D3150" s="2">
        <v>43322</v>
      </c>
      <c r="E3150" t="s">
        <v>11901</v>
      </c>
      <c r="F3150" t="s">
        <v>12033</v>
      </c>
      <c r="G3150">
        <v>5</v>
      </c>
      <c r="H3150" t="s">
        <v>58</v>
      </c>
      <c r="I3150" t="s">
        <v>1047</v>
      </c>
      <c r="J3150">
        <v>5993</v>
      </c>
      <c r="K3150">
        <v>2</v>
      </c>
      <c r="L3150" s="2">
        <v>42979</v>
      </c>
      <c r="M3150" s="2">
        <v>44074</v>
      </c>
      <c r="N3150" t="s">
        <v>7140</v>
      </c>
      <c r="O3150">
        <v>1</v>
      </c>
      <c r="P3150" t="s">
        <v>247</v>
      </c>
      <c r="Q3150" t="s">
        <v>248</v>
      </c>
      <c r="R3150" t="s">
        <v>249</v>
      </c>
      <c r="S3150" t="s">
        <v>67</v>
      </c>
      <c r="T3150" t="s">
        <v>68</v>
      </c>
      <c r="U3150">
        <v>2018</v>
      </c>
      <c r="V3150">
        <v>149998</v>
      </c>
      <c r="W3150" t="s">
        <v>69</v>
      </c>
      <c r="X3150" t="s">
        <v>1044</v>
      </c>
      <c r="Y3150">
        <v>125855</v>
      </c>
      <c r="Z3150">
        <v>54186</v>
      </c>
      <c r="AA3150" t="s">
        <v>69</v>
      </c>
      <c r="AB3150" t="s">
        <v>12034</v>
      </c>
      <c r="AC3150">
        <v>149998</v>
      </c>
    </row>
    <row r="3151" spans="1:29">
      <c r="A3151">
        <f t="shared" ca="1" si="49"/>
        <v>0.81466685363381575</v>
      </c>
      <c r="B3151" t="s">
        <v>254</v>
      </c>
      <c r="C3151">
        <v>9257447</v>
      </c>
      <c r="D3151" s="2">
        <v>42836</v>
      </c>
      <c r="E3151" t="s">
        <v>7362</v>
      </c>
      <c r="F3151" t="s">
        <v>12035</v>
      </c>
      <c r="G3151">
        <v>5</v>
      </c>
      <c r="H3151" t="s">
        <v>58</v>
      </c>
      <c r="I3151" t="s">
        <v>256</v>
      </c>
      <c r="J3151">
        <v>109879</v>
      </c>
      <c r="K3151">
        <v>4</v>
      </c>
      <c r="L3151" s="2">
        <v>41821</v>
      </c>
      <c r="M3151" s="2">
        <v>43585</v>
      </c>
      <c r="N3151" t="s">
        <v>7364</v>
      </c>
      <c r="O3151">
        <v>12</v>
      </c>
      <c r="P3151" t="s">
        <v>500</v>
      </c>
      <c r="Q3151" t="s">
        <v>501</v>
      </c>
      <c r="R3151" t="s">
        <v>84</v>
      </c>
      <c r="S3151" t="s">
        <v>67</v>
      </c>
      <c r="T3151" t="s">
        <v>68</v>
      </c>
      <c r="U3151">
        <v>2017</v>
      </c>
      <c r="V3151">
        <v>272240</v>
      </c>
      <c r="W3151" t="s">
        <v>69</v>
      </c>
      <c r="X3151" t="s">
        <v>254</v>
      </c>
      <c r="Y3151">
        <v>222840</v>
      </c>
      <c r="Z3151">
        <v>49400</v>
      </c>
      <c r="AA3151" t="s">
        <v>69</v>
      </c>
      <c r="AB3151" t="s">
        <v>12036</v>
      </c>
      <c r="AC3151">
        <v>272240</v>
      </c>
    </row>
    <row r="3152" spans="1:29">
      <c r="A3152">
        <f t="shared" ca="1" si="49"/>
        <v>0.70118591164861976</v>
      </c>
      <c r="B3152" t="s">
        <v>55</v>
      </c>
      <c r="C3152">
        <v>9438563</v>
      </c>
      <c r="D3152" s="2">
        <v>43146</v>
      </c>
      <c r="E3152" t="s">
        <v>76</v>
      </c>
      <c r="F3152" t="s">
        <v>12037</v>
      </c>
      <c r="G3152">
        <v>5</v>
      </c>
      <c r="H3152" t="s">
        <v>58</v>
      </c>
      <c r="I3152" t="s">
        <v>59</v>
      </c>
      <c r="J3152">
        <v>82309</v>
      </c>
      <c r="K3152">
        <v>5</v>
      </c>
      <c r="L3152" s="2">
        <v>41713</v>
      </c>
      <c r="M3152" s="2">
        <v>43890</v>
      </c>
      <c r="N3152" t="s">
        <v>1011</v>
      </c>
      <c r="O3152">
        <v>3</v>
      </c>
      <c r="P3152" t="s">
        <v>542</v>
      </c>
      <c r="Q3152" t="s">
        <v>543</v>
      </c>
      <c r="R3152" t="s">
        <v>205</v>
      </c>
      <c r="S3152" t="s">
        <v>67</v>
      </c>
      <c r="T3152" t="s">
        <v>68</v>
      </c>
      <c r="U3152">
        <v>2018</v>
      </c>
      <c r="V3152">
        <v>617772</v>
      </c>
      <c r="W3152" t="s">
        <v>69</v>
      </c>
      <c r="X3152" t="s">
        <v>55</v>
      </c>
      <c r="Y3152">
        <v>386108</v>
      </c>
      <c r="Z3152">
        <v>231664</v>
      </c>
      <c r="AA3152" t="s">
        <v>69</v>
      </c>
      <c r="AB3152" t="s">
        <v>12038</v>
      </c>
      <c r="AC3152">
        <v>617772</v>
      </c>
    </row>
    <row r="3153" spans="1:29">
      <c r="A3153">
        <f t="shared" ca="1" si="49"/>
        <v>7.584661971862805E-2</v>
      </c>
      <c r="B3153" t="s">
        <v>254</v>
      </c>
      <c r="C3153">
        <v>9205242</v>
      </c>
      <c r="D3153" s="2">
        <v>42727</v>
      </c>
      <c r="E3153" t="s">
        <v>76</v>
      </c>
      <c r="F3153" t="s">
        <v>12039</v>
      </c>
      <c r="G3153">
        <v>5</v>
      </c>
      <c r="H3153" t="s">
        <v>58</v>
      </c>
      <c r="I3153" t="s">
        <v>256</v>
      </c>
      <c r="J3153">
        <v>56257</v>
      </c>
      <c r="K3153">
        <v>17</v>
      </c>
      <c r="L3153" s="2">
        <v>35916</v>
      </c>
      <c r="M3153" s="2">
        <v>43496</v>
      </c>
      <c r="N3153" t="s">
        <v>388</v>
      </c>
      <c r="O3153">
        <v>12</v>
      </c>
      <c r="P3153" t="s">
        <v>656</v>
      </c>
      <c r="Q3153" t="s">
        <v>204</v>
      </c>
      <c r="R3153" t="s">
        <v>205</v>
      </c>
      <c r="S3153" t="s">
        <v>67</v>
      </c>
      <c r="T3153" t="s">
        <v>68</v>
      </c>
      <c r="U3153">
        <v>2017</v>
      </c>
      <c r="V3153">
        <v>419599</v>
      </c>
      <c r="W3153" t="s">
        <v>69</v>
      </c>
      <c r="X3153" t="s">
        <v>254</v>
      </c>
      <c r="Y3153">
        <v>282831</v>
      </c>
      <c r="Z3153">
        <v>136768</v>
      </c>
      <c r="AA3153" t="s">
        <v>69</v>
      </c>
      <c r="AB3153" t="s">
        <v>12040</v>
      </c>
      <c r="AC3153">
        <v>419599</v>
      </c>
    </row>
    <row r="3154" spans="1:29">
      <c r="A3154">
        <f t="shared" ca="1" si="49"/>
        <v>0.6640178209685228</v>
      </c>
      <c r="B3154" t="s">
        <v>241</v>
      </c>
      <c r="C3154">
        <v>9451327</v>
      </c>
      <c r="D3154" s="2">
        <v>43322</v>
      </c>
      <c r="E3154" t="s">
        <v>56</v>
      </c>
      <c r="F3154" t="s">
        <v>12041</v>
      </c>
      <c r="G3154">
        <v>5</v>
      </c>
      <c r="H3154" t="s">
        <v>58</v>
      </c>
      <c r="I3154" t="s">
        <v>243</v>
      </c>
      <c r="J3154">
        <v>132021</v>
      </c>
      <c r="K3154">
        <v>3</v>
      </c>
      <c r="L3154" s="2">
        <v>42461</v>
      </c>
      <c r="M3154" s="2">
        <v>43769</v>
      </c>
      <c r="N3154" t="s">
        <v>12042</v>
      </c>
      <c r="O3154">
        <v>7</v>
      </c>
      <c r="P3154" t="s">
        <v>2152</v>
      </c>
      <c r="Q3154" t="s">
        <v>472</v>
      </c>
      <c r="R3154" t="s">
        <v>311</v>
      </c>
      <c r="S3154" t="s">
        <v>473</v>
      </c>
      <c r="T3154" t="s">
        <v>68</v>
      </c>
      <c r="U3154">
        <v>2018</v>
      </c>
      <c r="V3154">
        <v>486567</v>
      </c>
      <c r="W3154" t="s">
        <v>69</v>
      </c>
      <c r="X3154" t="s">
        <v>241</v>
      </c>
      <c r="Y3154">
        <v>354754</v>
      </c>
      <c r="Z3154">
        <v>131813</v>
      </c>
      <c r="AA3154" t="s">
        <v>69</v>
      </c>
      <c r="AB3154" t="s">
        <v>12043</v>
      </c>
      <c r="AC3154">
        <v>486567</v>
      </c>
    </row>
    <row r="3155" spans="1:29">
      <c r="A3155">
        <f t="shared" ca="1" si="49"/>
        <v>0.17032945836730995</v>
      </c>
      <c r="B3155" t="s">
        <v>182</v>
      </c>
      <c r="C3155">
        <v>9455703</v>
      </c>
      <c r="D3155" s="2">
        <v>43187</v>
      </c>
      <c r="E3155" t="s">
        <v>12044</v>
      </c>
      <c r="F3155" t="s">
        <v>12045</v>
      </c>
      <c r="G3155">
        <v>5</v>
      </c>
      <c r="H3155" t="s">
        <v>58</v>
      </c>
      <c r="I3155" t="s">
        <v>185</v>
      </c>
      <c r="J3155">
        <v>26113</v>
      </c>
      <c r="K3155">
        <v>3</v>
      </c>
      <c r="L3155" s="2">
        <v>42552</v>
      </c>
      <c r="M3155" s="2">
        <v>44286</v>
      </c>
      <c r="N3155" t="s">
        <v>12046</v>
      </c>
      <c r="O3155">
        <v>3</v>
      </c>
      <c r="P3155" t="s">
        <v>368</v>
      </c>
      <c r="Q3155" t="s">
        <v>369</v>
      </c>
      <c r="R3155" t="s">
        <v>370</v>
      </c>
      <c r="S3155" t="s">
        <v>218</v>
      </c>
      <c r="T3155" t="s">
        <v>68</v>
      </c>
      <c r="U3155">
        <v>2018</v>
      </c>
      <c r="V3155">
        <v>384441</v>
      </c>
      <c r="W3155" t="s">
        <v>69</v>
      </c>
      <c r="X3155" t="s">
        <v>182</v>
      </c>
      <c r="Y3155">
        <v>254935</v>
      </c>
      <c r="Z3155">
        <v>129506</v>
      </c>
      <c r="AA3155" t="s">
        <v>69</v>
      </c>
      <c r="AB3155" t="s">
        <v>12047</v>
      </c>
      <c r="AC3155">
        <v>384441</v>
      </c>
    </row>
    <row r="3156" spans="1:29">
      <c r="A3156">
        <f t="shared" ca="1" si="49"/>
        <v>0.72023828395969502</v>
      </c>
      <c r="B3156" t="s">
        <v>405</v>
      </c>
      <c r="C3156">
        <v>9247936</v>
      </c>
      <c r="D3156" s="2">
        <v>42816</v>
      </c>
      <c r="E3156" t="s">
        <v>12048</v>
      </c>
      <c r="F3156" t="s">
        <v>12049</v>
      </c>
      <c r="G3156">
        <v>5</v>
      </c>
      <c r="H3156" t="s">
        <v>58</v>
      </c>
      <c r="I3156" t="s">
        <v>407</v>
      </c>
      <c r="J3156">
        <v>36154</v>
      </c>
      <c r="K3156">
        <v>6</v>
      </c>
      <c r="L3156" s="2">
        <v>41861</v>
      </c>
      <c r="M3156" s="2">
        <v>44043</v>
      </c>
      <c r="N3156" t="s">
        <v>6473</v>
      </c>
      <c r="O3156">
        <v>26</v>
      </c>
      <c r="P3156" t="s">
        <v>3941</v>
      </c>
      <c r="Q3156" t="s">
        <v>3942</v>
      </c>
      <c r="R3156" t="s">
        <v>630</v>
      </c>
      <c r="S3156" t="s">
        <v>67</v>
      </c>
      <c r="T3156" t="s">
        <v>68</v>
      </c>
      <c r="U3156">
        <v>2017</v>
      </c>
      <c r="V3156">
        <v>400200</v>
      </c>
      <c r="W3156" t="s">
        <v>69</v>
      </c>
      <c r="X3156" t="s">
        <v>405</v>
      </c>
      <c r="Y3156">
        <v>276000</v>
      </c>
      <c r="Z3156">
        <v>124200</v>
      </c>
      <c r="AA3156" t="s">
        <v>69</v>
      </c>
      <c r="AB3156" t="s">
        <v>12050</v>
      </c>
      <c r="AC3156">
        <v>400200</v>
      </c>
    </row>
    <row r="3157" spans="1:29">
      <c r="A3157">
        <f t="shared" ca="1" si="49"/>
        <v>0.12101247392825343</v>
      </c>
      <c r="B3157" t="s">
        <v>199</v>
      </c>
      <c r="C3157">
        <v>9258407</v>
      </c>
      <c r="D3157" s="2">
        <v>42852</v>
      </c>
      <c r="E3157" t="s">
        <v>1328</v>
      </c>
      <c r="F3157" t="s">
        <v>12051</v>
      </c>
      <c r="G3157">
        <v>5</v>
      </c>
      <c r="H3157" t="s">
        <v>58</v>
      </c>
      <c r="I3157" t="s">
        <v>149</v>
      </c>
      <c r="J3157">
        <v>185151</v>
      </c>
      <c r="K3157">
        <v>4</v>
      </c>
      <c r="L3157" s="2">
        <v>41780</v>
      </c>
      <c r="M3157" s="2">
        <v>43799</v>
      </c>
      <c r="N3157" t="s">
        <v>1330</v>
      </c>
      <c r="O3157">
        <v>7</v>
      </c>
      <c r="P3157" t="s">
        <v>1021</v>
      </c>
      <c r="Q3157" t="s">
        <v>472</v>
      </c>
      <c r="R3157" t="s">
        <v>311</v>
      </c>
      <c r="S3157" t="s">
        <v>473</v>
      </c>
      <c r="T3157" t="s">
        <v>68</v>
      </c>
      <c r="U3157">
        <v>2017</v>
      </c>
      <c r="V3157">
        <v>613546</v>
      </c>
      <c r="W3157" t="s">
        <v>69</v>
      </c>
      <c r="X3157" t="s">
        <v>199</v>
      </c>
      <c r="Y3157">
        <v>456250</v>
      </c>
      <c r="Z3157">
        <v>157296</v>
      </c>
      <c r="AA3157" t="s">
        <v>69</v>
      </c>
      <c r="AB3157" t="s">
        <v>12052</v>
      </c>
      <c r="AC3157">
        <v>613546</v>
      </c>
    </row>
    <row r="3158" spans="1:29">
      <c r="A3158">
        <f t="shared" ca="1" si="49"/>
        <v>0.17523796137878322</v>
      </c>
      <c r="B3158" t="s">
        <v>687</v>
      </c>
      <c r="C3158">
        <v>9485929</v>
      </c>
      <c r="D3158" s="2">
        <v>43244</v>
      </c>
      <c r="E3158" t="s">
        <v>56</v>
      </c>
      <c r="F3158" t="s">
        <v>12053</v>
      </c>
      <c r="G3158">
        <v>5</v>
      </c>
      <c r="H3158" t="s">
        <v>58</v>
      </c>
      <c r="I3158" t="s">
        <v>689</v>
      </c>
      <c r="J3158">
        <v>14217</v>
      </c>
      <c r="K3158">
        <v>5</v>
      </c>
      <c r="L3158" s="2">
        <v>41791</v>
      </c>
      <c r="M3158" s="2">
        <v>43982</v>
      </c>
      <c r="N3158" t="s">
        <v>973</v>
      </c>
      <c r="O3158">
        <v>7</v>
      </c>
      <c r="P3158" t="s">
        <v>8326</v>
      </c>
      <c r="Q3158" t="s">
        <v>472</v>
      </c>
      <c r="R3158" t="s">
        <v>311</v>
      </c>
      <c r="S3158" t="s">
        <v>67</v>
      </c>
      <c r="T3158" t="s">
        <v>68</v>
      </c>
      <c r="U3158">
        <v>2018</v>
      </c>
      <c r="V3158">
        <v>578432</v>
      </c>
      <c r="W3158" t="s">
        <v>69</v>
      </c>
      <c r="X3158" t="s">
        <v>687</v>
      </c>
      <c r="Y3158">
        <v>394202</v>
      </c>
      <c r="Z3158">
        <v>184230</v>
      </c>
      <c r="AA3158" t="s">
        <v>69</v>
      </c>
      <c r="AB3158" t="s">
        <v>12054</v>
      </c>
      <c r="AC3158">
        <v>578432</v>
      </c>
    </row>
    <row r="3159" spans="1:29">
      <c r="A3159">
        <f t="shared" ca="1" si="49"/>
        <v>7.1724149329192355E-2</v>
      </c>
      <c r="B3159" t="s">
        <v>889</v>
      </c>
      <c r="C3159">
        <v>9520097</v>
      </c>
      <c r="D3159" s="2">
        <v>43242</v>
      </c>
      <c r="E3159" t="s">
        <v>56</v>
      </c>
      <c r="F3159" t="s">
        <v>12055</v>
      </c>
      <c r="G3159">
        <v>5</v>
      </c>
      <c r="H3159" t="s">
        <v>58</v>
      </c>
      <c r="I3159" t="s">
        <v>891</v>
      </c>
      <c r="J3159">
        <v>24732</v>
      </c>
      <c r="K3159">
        <v>4</v>
      </c>
      <c r="L3159" s="2">
        <v>42248</v>
      </c>
      <c r="M3159" s="2">
        <v>44012</v>
      </c>
      <c r="N3159" t="s">
        <v>1461</v>
      </c>
      <c r="O3159">
        <v>6</v>
      </c>
      <c r="P3159" t="s">
        <v>333</v>
      </c>
      <c r="Q3159" t="s">
        <v>334</v>
      </c>
      <c r="R3159" t="s">
        <v>335</v>
      </c>
      <c r="S3159" t="s">
        <v>102</v>
      </c>
      <c r="T3159" t="s">
        <v>68</v>
      </c>
      <c r="U3159">
        <v>2018</v>
      </c>
      <c r="V3159">
        <v>320048</v>
      </c>
      <c r="W3159" t="s">
        <v>69</v>
      </c>
      <c r="X3159" t="s">
        <v>889</v>
      </c>
      <c r="Y3159">
        <v>217267</v>
      </c>
      <c r="Z3159">
        <v>102781</v>
      </c>
      <c r="AA3159" t="s">
        <v>69</v>
      </c>
      <c r="AB3159" t="s">
        <v>12056</v>
      </c>
      <c r="AC3159">
        <v>320048</v>
      </c>
    </row>
    <row r="3160" spans="1:29">
      <c r="A3160">
        <f t="shared" ca="1" si="49"/>
        <v>0.68772137270395473</v>
      </c>
      <c r="B3160" t="s">
        <v>241</v>
      </c>
      <c r="C3160">
        <v>9514204</v>
      </c>
      <c r="D3160" s="2">
        <v>43288</v>
      </c>
      <c r="E3160" t="s">
        <v>6272</v>
      </c>
      <c r="F3160" t="s">
        <v>12057</v>
      </c>
      <c r="G3160">
        <v>5</v>
      </c>
      <c r="H3160" t="s">
        <v>58</v>
      </c>
      <c r="I3160" t="s">
        <v>243</v>
      </c>
      <c r="J3160">
        <v>123093</v>
      </c>
      <c r="K3160">
        <v>5</v>
      </c>
      <c r="L3160" s="2">
        <v>41883</v>
      </c>
      <c r="M3160" s="2">
        <v>43982</v>
      </c>
      <c r="N3160" t="s">
        <v>6274</v>
      </c>
      <c r="O3160">
        <v>2</v>
      </c>
      <c r="P3160" t="s">
        <v>2882</v>
      </c>
      <c r="Q3160" t="s">
        <v>543</v>
      </c>
      <c r="R3160" t="s">
        <v>205</v>
      </c>
      <c r="S3160" t="s">
        <v>67</v>
      </c>
      <c r="T3160" t="s">
        <v>68</v>
      </c>
      <c r="U3160">
        <v>2018</v>
      </c>
      <c r="V3160">
        <v>716094</v>
      </c>
      <c r="W3160" t="s">
        <v>69</v>
      </c>
      <c r="X3160" t="s">
        <v>241</v>
      </c>
      <c r="Y3160">
        <v>467339</v>
      </c>
      <c r="Z3160">
        <v>248755</v>
      </c>
      <c r="AA3160" t="s">
        <v>69</v>
      </c>
      <c r="AB3160" t="s">
        <v>12058</v>
      </c>
      <c r="AC3160">
        <v>716094</v>
      </c>
    </row>
    <row r="3161" spans="1:29">
      <c r="A3161">
        <f t="shared" ca="1" si="49"/>
        <v>0.93939052302791048</v>
      </c>
      <c r="B3161" t="s">
        <v>55</v>
      </c>
      <c r="C3161">
        <v>9506842</v>
      </c>
      <c r="D3161" s="2">
        <v>43286</v>
      </c>
      <c r="E3161" t="s">
        <v>56</v>
      </c>
      <c r="F3161" t="s">
        <v>12059</v>
      </c>
      <c r="G3161">
        <v>5</v>
      </c>
      <c r="H3161" t="s">
        <v>58</v>
      </c>
      <c r="I3161" t="s">
        <v>59</v>
      </c>
      <c r="J3161">
        <v>64599</v>
      </c>
      <c r="K3161">
        <v>10</v>
      </c>
      <c r="L3161" s="2">
        <v>39630</v>
      </c>
      <c r="M3161" s="2">
        <v>44012</v>
      </c>
      <c r="N3161" t="s">
        <v>3301</v>
      </c>
      <c r="O3161">
        <v>9</v>
      </c>
      <c r="P3161" t="s">
        <v>2577</v>
      </c>
      <c r="Q3161" t="s">
        <v>2578</v>
      </c>
      <c r="R3161" t="s">
        <v>816</v>
      </c>
      <c r="S3161" t="s">
        <v>473</v>
      </c>
      <c r="T3161" t="s">
        <v>68</v>
      </c>
      <c r="U3161">
        <v>2018</v>
      </c>
      <c r="V3161">
        <v>382813</v>
      </c>
      <c r="W3161" t="s">
        <v>69</v>
      </c>
      <c r="X3161" t="s">
        <v>55</v>
      </c>
      <c r="Y3161">
        <v>218750</v>
      </c>
      <c r="Z3161">
        <v>164063</v>
      </c>
      <c r="AA3161" t="s">
        <v>69</v>
      </c>
      <c r="AB3161" t="s">
        <v>12060</v>
      </c>
      <c r="AC3161">
        <v>382813</v>
      </c>
    </row>
    <row r="3162" spans="1:29">
      <c r="A3162">
        <f t="shared" ca="1" si="49"/>
        <v>0.36782470839890813</v>
      </c>
      <c r="B3162" t="s">
        <v>286</v>
      </c>
      <c r="C3162">
        <v>9235213</v>
      </c>
      <c r="D3162" s="2">
        <v>42776</v>
      </c>
      <c r="E3162" t="s">
        <v>76</v>
      </c>
      <c r="F3162" t="s">
        <v>12061</v>
      </c>
      <c r="G3162">
        <v>5</v>
      </c>
      <c r="H3162" t="s">
        <v>58</v>
      </c>
      <c r="I3162" t="s">
        <v>289</v>
      </c>
      <c r="J3162">
        <v>72360</v>
      </c>
      <c r="K3162">
        <v>10</v>
      </c>
      <c r="L3162" s="2">
        <v>39295</v>
      </c>
      <c r="M3162" s="2">
        <v>43524</v>
      </c>
      <c r="N3162" t="s">
        <v>497</v>
      </c>
      <c r="O3162">
        <v>8</v>
      </c>
      <c r="P3162" t="s">
        <v>857</v>
      </c>
      <c r="Q3162" t="s">
        <v>472</v>
      </c>
      <c r="R3162" t="s">
        <v>311</v>
      </c>
      <c r="S3162" t="s">
        <v>473</v>
      </c>
      <c r="T3162" t="s">
        <v>68</v>
      </c>
      <c r="U3162">
        <v>2017</v>
      </c>
      <c r="V3162">
        <v>405000</v>
      </c>
      <c r="W3162" t="s">
        <v>69</v>
      </c>
      <c r="X3162" t="s">
        <v>286</v>
      </c>
      <c r="Y3162">
        <v>250000</v>
      </c>
      <c r="Z3162">
        <v>155000</v>
      </c>
      <c r="AA3162" t="s">
        <v>69</v>
      </c>
      <c r="AB3162" t="s">
        <v>12062</v>
      </c>
      <c r="AC3162">
        <v>405000</v>
      </c>
    </row>
    <row r="3163" spans="1:29">
      <c r="A3163">
        <f t="shared" ca="1" si="49"/>
        <v>6.2769029401972376E-2</v>
      </c>
      <c r="B3163" t="s">
        <v>254</v>
      </c>
      <c r="C3163">
        <v>9321224</v>
      </c>
      <c r="D3163" s="2">
        <v>42935</v>
      </c>
      <c r="E3163" t="s">
        <v>56</v>
      </c>
      <c r="F3163" t="s">
        <v>12063</v>
      </c>
      <c r="G3163">
        <v>5</v>
      </c>
      <c r="H3163" t="s">
        <v>58</v>
      </c>
      <c r="I3163" t="s">
        <v>256</v>
      </c>
      <c r="J3163">
        <v>78653</v>
      </c>
      <c r="K3163">
        <v>9</v>
      </c>
      <c r="L3163" s="2">
        <v>38909</v>
      </c>
      <c r="M3163" s="2">
        <v>44408</v>
      </c>
      <c r="N3163" t="s">
        <v>1434</v>
      </c>
      <c r="O3163">
        <v>8</v>
      </c>
      <c r="P3163" t="s">
        <v>2448</v>
      </c>
      <c r="Q3163" t="s">
        <v>472</v>
      </c>
      <c r="R3163" t="s">
        <v>311</v>
      </c>
      <c r="S3163" t="s">
        <v>473</v>
      </c>
      <c r="T3163" t="s">
        <v>68</v>
      </c>
      <c r="U3163">
        <v>2017</v>
      </c>
      <c r="V3163">
        <v>330600</v>
      </c>
      <c r="W3163" t="s">
        <v>69</v>
      </c>
      <c r="X3163" t="s">
        <v>254</v>
      </c>
      <c r="Y3163">
        <v>190000</v>
      </c>
      <c r="Z3163">
        <v>140600</v>
      </c>
      <c r="AA3163" t="s">
        <v>69</v>
      </c>
      <c r="AB3163" t="s">
        <v>12064</v>
      </c>
      <c r="AC3163">
        <v>330600</v>
      </c>
    </row>
    <row r="3164" spans="1:29">
      <c r="A3164">
        <f t="shared" ca="1" si="49"/>
        <v>0.99498341485317876</v>
      </c>
      <c r="B3164" t="s">
        <v>199</v>
      </c>
      <c r="C3164">
        <v>9489066</v>
      </c>
      <c r="D3164" s="2">
        <v>43215</v>
      </c>
      <c r="E3164" t="s">
        <v>56</v>
      </c>
      <c r="F3164" t="s">
        <v>12065</v>
      </c>
      <c r="G3164">
        <v>5</v>
      </c>
      <c r="H3164" t="s">
        <v>58</v>
      </c>
      <c r="I3164" t="s">
        <v>149</v>
      </c>
      <c r="J3164">
        <v>177681</v>
      </c>
      <c r="K3164">
        <v>6</v>
      </c>
      <c r="L3164" s="2">
        <v>41834</v>
      </c>
      <c r="M3164" s="2">
        <v>44165</v>
      </c>
      <c r="N3164" t="s">
        <v>2164</v>
      </c>
      <c r="O3164">
        <v>7</v>
      </c>
      <c r="P3164" t="s">
        <v>814</v>
      </c>
      <c r="Q3164" t="s">
        <v>815</v>
      </c>
      <c r="R3164" t="s">
        <v>816</v>
      </c>
      <c r="S3164" t="s">
        <v>473</v>
      </c>
      <c r="T3164" t="s">
        <v>68</v>
      </c>
      <c r="U3164">
        <v>2018</v>
      </c>
      <c r="V3164">
        <v>379993</v>
      </c>
      <c r="W3164" t="s">
        <v>69</v>
      </c>
      <c r="X3164" t="s">
        <v>199</v>
      </c>
      <c r="Y3164">
        <v>240722</v>
      </c>
      <c r="Z3164">
        <v>139271</v>
      </c>
      <c r="AA3164" t="s">
        <v>69</v>
      </c>
      <c r="AB3164" t="s">
        <v>12066</v>
      </c>
      <c r="AC3164">
        <v>379993</v>
      </c>
    </row>
    <row r="3165" spans="1:29">
      <c r="A3165">
        <f t="shared" ca="1" si="49"/>
        <v>0.4604613316579429</v>
      </c>
      <c r="B3165" t="s">
        <v>303</v>
      </c>
      <c r="C3165">
        <v>9328072</v>
      </c>
      <c r="D3165" s="2">
        <v>42940</v>
      </c>
      <c r="E3165" t="s">
        <v>5597</v>
      </c>
      <c r="F3165" t="s">
        <v>12067</v>
      </c>
      <c r="G3165">
        <v>5</v>
      </c>
      <c r="H3165" t="s">
        <v>58</v>
      </c>
      <c r="I3165" t="s">
        <v>305</v>
      </c>
      <c r="J3165">
        <v>98072</v>
      </c>
      <c r="K3165">
        <v>5</v>
      </c>
      <c r="L3165" s="2">
        <v>41518</v>
      </c>
      <c r="M3165" s="2">
        <v>43677</v>
      </c>
      <c r="N3165" t="s">
        <v>158</v>
      </c>
      <c r="O3165">
        <v>4</v>
      </c>
      <c r="P3165" t="s">
        <v>1512</v>
      </c>
      <c r="Q3165" t="s">
        <v>1513</v>
      </c>
      <c r="R3165" t="s">
        <v>640</v>
      </c>
      <c r="S3165" t="s">
        <v>102</v>
      </c>
      <c r="T3165" t="s">
        <v>68</v>
      </c>
      <c r="U3165">
        <v>2017</v>
      </c>
      <c r="V3165">
        <v>701668</v>
      </c>
      <c r="W3165" t="s">
        <v>69</v>
      </c>
      <c r="X3165" t="s">
        <v>1683</v>
      </c>
      <c r="Y3165">
        <v>464744</v>
      </c>
      <c r="Z3165">
        <v>236924</v>
      </c>
      <c r="AA3165" t="s">
        <v>69</v>
      </c>
      <c r="AB3165" t="s">
        <v>12068</v>
      </c>
      <c r="AC3165">
        <v>701668</v>
      </c>
    </row>
    <row r="3166" spans="1:29">
      <c r="A3166">
        <f t="shared" ca="1" si="49"/>
        <v>0.17449256154625781</v>
      </c>
      <c r="B3166" t="s">
        <v>303</v>
      </c>
      <c r="C3166">
        <v>9562040</v>
      </c>
      <c r="D3166" s="2">
        <v>43349</v>
      </c>
      <c r="E3166" t="s">
        <v>56</v>
      </c>
      <c r="F3166" t="s">
        <v>12069</v>
      </c>
      <c r="G3166">
        <v>5</v>
      </c>
      <c r="H3166" t="s">
        <v>58</v>
      </c>
      <c r="I3166" t="s">
        <v>305</v>
      </c>
      <c r="J3166">
        <v>100854</v>
      </c>
      <c r="K3166">
        <v>5</v>
      </c>
      <c r="L3166" s="2">
        <v>41883</v>
      </c>
      <c r="M3166" s="2">
        <v>44074</v>
      </c>
      <c r="N3166" t="s">
        <v>980</v>
      </c>
      <c r="O3166">
        <v>3</v>
      </c>
      <c r="P3166" t="s">
        <v>2754</v>
      </c>
      <c r="Q3166" t="s">
        <v>543</v>
      </c>
      <c r="R3166" t="s">
        <v>205</v>
      </c>
      <c r="S3166" t="s">
        <v>473</v>
      </c>
      <c r="T3166" t="s">
        <v>68</v>
      </c>
      <c r="U3166">
        <v>2018</v>
      </c>
      <c r="V3166">
        <v>365400</v>
      </c>
      <c r="W3166" t="s">
        <v>69</v>
      </c>
      <c r="X3166" t="s">
        <v>303</v>
      </c>
      <c r="Y3166">
        <v>217500</v>
      </c>
      <c r="Z3166">
        <v>147900</v>
      </c>
      <c r="AA3166" t="s">
        <v>69</v>
      </c>
      <c r="AB3166" t="s">
        <v>12070</v>
      </c>
      <c r="AC3166">
        <v>365400</v>
      </c>
    </row>
    <row r="3167" spans="1:29">
      <c r="A3167">
        <f t="shared" ca="1" si="49"/>
        <v>0.86257236431632878</v>
      </c>
      <c r="B3167" t="s">
        <v>254</v>
      </c>
      <c r="C3167">
        <v>9264551</v>
      </c>
      <c r="D3167" s="2">
        <v>42850</v>
      </c>
      <c r="E3167" t="s">
        <v>56</v>
      </c>
      <c r="F3167" t="s">
        <v>12071</v>
      </c>
      <c r="G3167">
        <v>5</v>
      </c>
      <c r="H3167" t="s">
        <v>58</v>
      </c>
      <c r="I3167" t="s">
        <v>256</v>
      </c>
      <c r="J3167">
        <v>41223</v>
      </c>
      <c r="K3167">
        <v>23</v>
      </c>
      <c r="L3167" s="2">
        <v>32478</v>
      </c>
      <c r="M3167" s="2">
        <v>43220</v>
      </c>
      <c r="N3167" t="s">
        <v>592</v>
      </c>
      <c r="O3167">
        <v>7</v>
      </c>
      <c r="P3167" t="s">
        <v>64</v>
      </c>
      <c r="Q3167" t="s">
        <v>65</v>
      </c>
      <c r="R3167" t="s">
        <v>66</v>
      </c>
      <c r="S3167" t="s">
        <v>67</v>
      </c>
      <c r="T3167" t="s">
        <v>68</v>
      </c>
      <c r="U3167">
        <v>2017</v>
      </c>
      <c r="V3167">
        <v>452017</v>
      </c>
      <c r="W3167" t="s">
        <v>69</v>
      </c>
      <c r="X3167" t="s">
        <v>254</v>
      </c>
      <c r="Y3167">
        <v>279023</v>
      </c>
      <c r="Z3167">
        <v>172994</v>
      </c>
      <c r="AA3167" t="s">
        <v>69</v>
      </c>
      <c r="AB3167" t="s">
        <v>12072</v>
      </c>
      <c r="AC3167">
        <v>452017</v>
      </c>
    </row>
    <row r="3168" spans="1:29">
      <c r="A3168">
        <f t="shared" ca="1" si="49"/>
        <v>0.70660992112302057</v>
      </c>
      <c r="B3168" t="s">
        <v>254</v>
      </c>
      <c r="C3168">
        <v>9544969</v>
      </c>
      <c r="D3168" s="2">
        <v>43343</v>
      </c>
      <c r="E3168" t="s">
        <v>56</v>
      </c>
      <c r="F3168" t="s">
        <v>12073</v>
      </c>
      <c r="G3168">
        <v>5</v>
      </c>
      <c r="H3168" t="s">
        <v>58</v>
      </c>
      <c r="I3168" t="s">
        <v>256</v>
      </c>
      <c r="J3168">
        <v>48123</v>
      </c>
      <c r="K3168">
        <v>26</v>
      </c>
      <c r="L3168" s="2">
        <v>33817</v>
      </c>
      <c r="M3168" s="2">
        <v>43708</v>
      </c>
      <c r="N3168" t="s">
        <v>1096</v>
      </c>
      <c r="O3168">
        <v>36</v>
      </c>
      <c r="P3168" t="s">
        <v>1090</v>
      </c>
      <c r="Q3168" t="s">
        <v>1091</v>
      </c>
      <c r="R3168" t="s">
        <v>149</v>
      </c>
      <c r="S3168" t="s">
        <v>67</v>
      </c>
      <c r="T3168" t="s">
        <v>68</v>
      </c>
      <c r="U3168">
        <v>2018</v>
      </c>
      <c r="V3168">
        <v>408990</v>
      </c>
      <c r="W3168" t="s">
        <v>69</v>
      </c>
      <c r="X3168" t="s">
        <v>254</v>
      </c>
      <c r="Y3168">
        <v>265578</v>
      </c>
      <c r="Z3168">
        <v>143412</v>
      </c>
      <c r="AA3168" t="s">
        <v>69</v>
      </c>
      <c r="AB3168" t="s">
        <v>12074</v>
      </c>
      <c r="AC3168">
        <v>408990</v>
      </c>
    </row>
    <row r="3169" spans="1:29">
      <c r="A3169">
        <f t="shared" ca="1" si="49"/>
        <v>0.58443690915772284</v>
      </c>
      <c r="B3169" t="s">
        <v>1619</v>
      </c>
      <c r="C3169">
        <v>9332302</v>
      </c>
      <c r="D3169" s="2">
        <v>42948</v>
      </c>
      <c r="E3169" t="s">
        <v>4562</v>
      </c>
      <c r="F3169" t="s">
        <v>12075</v>
      </c>
      <c r="G3169">
        <v>5</v>
      </c>
      <c r="H3169" t="s">
        <v>58</v>
      </c>
      <c r="I3169" t="s">
        <v>1621</v>
      </c>
      <c r="J3169">
        <v>24296</v>
      </c>
      <c r="K3169">
        <v>2</v>
      </c>
      <c r="L3169" s="2">
        <v>42597</v>
      </c>
      <c r="M3169" s="2">
        <v>43677</v>
      </c>
      <c r="N3169" t="s">
        <v>79</v>
      </c>
      <c r="O3169">
        <v>36</v>
      </c>
      <c r="P3169" t="s">
        <v>795</v>
      </c>
      <c r="Q3169" t="s">
        <v>796</v>
      </c>
      <c r="R3169" t="s">
        <v>149</v>
      </c>
      <c r="S3169" t="s">
        <v>260</v>
      </c>
      <c r="T3169" t="s">
        <v>68</v>
      </c>
      <c r="U3169">
        <v>2017</v>
      </c>
      <c r="V3169">
        <v>370604</v>
      </c>
      <c r="W3169" t="s">
        <v>69</v>
      </c>
      <c r="X3169" t="s">
        <v>1619</v>
      </c>
      <c r="Y3169">
        <v>191250</v>
      </c>
      <c r="Z3169">
        <v>179354</v>
      </c>
      <c r="AA3169" t="s">
        <v>69</v>
      </c>
      <c r="AB3169" t="s">
        <v>12076</v>
      </c>
      <c r="AC3169">
        <v>370604</v>
      </c>
    </row>
    <row r="3170" spans="1:29">
      <c r="A3170">
        <f t="shared" ca="1" si="49"/>
        <v>0.93836019218834221</v>
      </c>
      <c r="B3170" t="s">
        <v>55</v>
      </c>
      <c r="C3170">
        <v>9540102</v>
      </c>
      <c r="D3170" s="2">
        <v>43329</v>
      </c>
      <c r="E3170" t="s">
        <v>7446</v>
      </c>
      <c r="F3170" t="s">
        <v>8282</v>
      </c>
      <c r="G3170">
        <v>5</v>
      </c>
      <c r="H3170" t="s">
        <v>58</v>
      </c>
      <c r="I3170" t="s">
        <v>59</v>
      </c>
      <c r="J3170">
        <v>100066</v>
      </c>
      <c r="K3170">
        <v>3</v>
      </c>
      <c r="L3170" s="2">
        <v>42583</v>
      </c>
      <c r="M3170" s="2">
        <v>43677</v>
      </c>
      <c r="N3170" t="s">
        <v>7448</v>
      </c>
      <c r="O3170">
        <v>13</v>
      </c>
      <c r="P3170" t="s">
        <v>390</v>
      </c>
      <c r="Q3170" t="s">
        <v>217</v>
      </c>
      <c r="R3170" t="s">
        <v>120</v>
      </c>
      <c r="S3170" t="s">
        <v>67</v>
      </c>
      <c r="T3170" t="s">
        <v>68</v>
      </c>
      <c r="U3170">
        <v>2018</v>
      </c>
      <c r="V3170">
        <v>312481</v>
      </c>
      <c r="W3170" t="s">
        <v>69</v>
      </c>
      <c r="X3170" t="s">
        <v>92</v>
      </c>
      <c r="Y3170">
        <v>99934</v>
      </c>
      <c r="Z3170">
        <v>56306</v>
      </c>
      <c r="AA3170" t="s">
        <v>69</v>
      </c>
      <c r="AB3170" t="s">
        <v>8283</v>
      </c>
      <c r="AC3170">
        <v>156240</v>
      </c>
    </row>
    <row r="3171" spans="1:29">
      <c r="A3171">
        <f t="shared" ca="1" si="49"/>
        <v>0.58753305357049612</v>
      </c>
      <c r="B3171" t="s">
        <v>199</v>
      </c>
      <c r="C3171">
        <v>9195615</v>
      </c>
      <c r="D3171" s="2">
        <v>42723</v>
      </c>
      <c r="E3171" t="s">
        <v>76</v>
      </c>
      <c r="F3171" t="s">
        <v>12077</v>
      </c>
      <c r="G3171">
        <v>5</v>
      </c>
      <c r="H3171" t="s">
        <v>58</v>
      </c>
      <c r="I3171" t="s">
        <v>149</v>
      </c>
      <c r="J3171">
        <v>167708</v>
      </c>
      <c r="K3171">
        <v>5</v>
      </c>
      <c r="L3171" s="2">
        <v>41288</v>
      </c>
      <c r="M3171" s="2">
        <v>43465</v>
      </c>
      <c r="N3171" t="s">
        <v>489</v>
      </c>
      <c r="O3171">
        <v>4</v>
      </c>
      <c r="P3171" t="s">
        <v>234</v>
      </c>
      <c r="Q3171" t="s">
        <v>235</v>
      </c>
      <c r="R3171" t="s">
        <v>236</v>
      </c>
      <c r="S3171" t="s">
        <v>67</v>
      </c>
      <c r="T3171" t="s">
        <v>68</v>
      </c>
      <c r="U3171">
        <v>2017</v>
      </c>
      <c r="V3171">
        <v>284794</v>
      </c>
      <c r="W3171" t="s">
        <v>69</v>
      </c>
      <c r="X3171" t="s">
        <v>199</v>
      </c>
      <c r="Y3171">
        <v>186750</v>
      </c>
      <c r="Z3171">
        <v>98044</v>
      </c>
      <c r="AA3171" t="s">
        <v>69</v>
      </c>
      <c r="AB3171" t="s">
        <v>12078</v>
      </c>
      <c r="AC3171">
        <v>284794</v>
      </c>
    </row>
    <row r="3172" spans="1:29">
      <c r="A3172">
        <f t="shared" ca="1" si="49"/>
        <v>0.5910977073218846</v>
      </c>
      <c r="B3172" t="s">
        <v>127</v>
      </c>
      <c r="C3172">
        <v>9281087</v>
      </c>
      <c r="D3172" s="2">
        <v>42881</v>
      </c>
      <c r="E3172" t="s">
        <v>56</v>
      </c>
      <c r="F3172" t="s">
        <v>12079</v>
      </c>
      <c r="G3172">
        <v>5</v>
      </c>
      <c r="H3172" t="s">
        <v>58</v>
      </c>
      <c r="I3172" t="s">
        <v>130</v>
      </c>
      <c r="J3172">
        <v>104648</v>
      </c>
      <c r="K3172">
        <v>4</v>
      </c>
      <c r="L3172" s="2">
        <v>41901</v>
      </c>
      <c r="M3172" s="2">
        <v>43616</v>
      </c>
      <c r="N3172" t="s">
        <v>606</v>
      </c>
      <c r="O3172">
        <v>13</v>
      </c>
      <c r="P3172" t="s">
        <v>5293</v>
      </c>
      <c r="Q3172" t="s">
        <v>217</v>
      </c>
      <c r="R3172" t="s">
        <v>120</v>
      </c>
      <c r="S3172" t="s">
        <v>473</v>
      </c>
      <c r="T3172" t="s">
        <v>68</v>
      </c>
      <c r="U3172">
        <v>2017</v>
      </c>
      <c r="V3172">
        <v>708664</v>
      </c>
      <c r="W3172" t="s">
        <v>69</v>
      </c>
      <c r="X3172" t="s">
        <v>127</v>
      </c>
      <c r="Y3172">
        <v>476953</v>
      </c>
      <c r="Z3172">
        <v>231711</v>
      </c>
      <c r="AA3172" t="s">
        <v>69</v>
      </c>
      <c r="AB3172" t="s">
        <v>12080</v>
      </c>
      <c r="AC3172">
        <v>708664</v>
      </c>
    </row>
    <row r="3173" spans="1:29">
      <c r="A3173">
        <f t="shared" ca="1" si="49"/>
        <v>0.98770364682121814</v>
      </c>
      <c r="B3173" t="s">
        <v>254</v>
      </c>
      <c r="C3173">
        <v>9392565</v>
      </c>
      <c r="D3173" s="2">
        <v>43068</v>
      </c>
      <c r="E3173" t="s">
        <v>56</v>
      </c>
      <c r="F3173" t="s">
        <v>12081</v>
      </c>
      <c r="G3173">
        <v>5</v>
      </c>
      <c r="H3173" t="s">
        <v>58</v>
      </c>
      <c r="I3173" t="s">
        <v>256</v>
      </c>
      <c r="J3173">
        <v>111741</v>
      </c>
      <c r="K3173">
        <v>4</v>
      </c>
      <c r="L3173" s="2">
        <v>42005</v>
      </c>
      <c r="M3173" s="2">
        <v>43799</v>
      </c>
      <c r="N3173" t="s">
        <v>2005</v>
      </c>
      <c r="O3173">
        <v>1</v>
      </c>
      <c r="P3173" t="s">
        <v>4788</v>
      </c>
      <c r="Q3173" t="s">
        <v>4789</v>
      </c>
      <c r="R3173" t="s">
        <v>120</v>
      </c>
      <c r="S3173" t="s">
        <v>336</v>
      </c>
      <c r="T3173" t="s">
        <v>68</v>
      </c>
      <c r="U3173">
        <v>2018</v>
      </c>
      <c r="V3173">
        <v>266488</v>
      </c>
      <c r="W3173" t="s">
        <v>69</v>
      </c>
      <c r="X3173" t="s">
        <v>254</v>
      </c>
      <c r="Y3173">
        <v>171000</v>
      </c>
      <c r="Z3173">
        <v>95488</v>
      </c>
      <c r="AA3173" t="s">
        <v>69</v>
      </c>
      <c r="AB3173" t="s">
        <v>12082</v>
      </c>
      <c r="AC3173">
        <v>266488</v>
      </c>
    </row>
    <row r="3174" spans="1:29">
      <c r="A3174">
        <f t="shared" ca="1" si="49"/>
        <v>0.59072182087853398</v>
      </c>
      <c r="B3174" t="s">
        <v>254</v>
      </c>
      <c r="C3174">
        <v>9432549</v>
      </c>
      <c r="D3174" s="2">
        <v>43152</v>
      </c>
      <c r="E3174" t="s">
        <v>56</v>
      </c>
      <c r="F3174" t="s">
        <v>12083</v>
      </c>
      <c r="G3174">
        <v>5</v>
      </c>
      <c r="H3174" t="s">
        <v>58</v>
      </c>
      <c r="I3174" t="s">
        <v>256</v>
      </c>
      <c r="J3174">
        <v>114276</v>
      </c>
      <c r="K3174">
        <v>4</v>
      </c>
      <c r="L3174" s="2">
        <v>42095</v>
      </c>
      <c r="M3174" s="2">
        <v>43524</v>
      </c>
      <c r="N3174" t="s">
        <v>507</v>
      </c>
      <c r="O3174">
        <v>16</v>
      </c>
      <c r="P3174" t="s">
        <v>1363</v>
      </c>
      <c r="Q3174" t="s">
        <v>1364</v>
      </c>
      <c r="R3174" t="s">
        <v>149</v>
      </c>
      <c r="S3174" t="s">
        <v>67</v>
      </c>
      <c r="T3174" t="s">
        <v>68</v>
      </c>
      <c r="U3174">
        <v>2018</v>
      </c>
      <c r="V3174">
        <v>374661</v>
      </c>
      <c r="W3174" t="s">
        <v>69</v>
      </c>
      <c r="X3174" t="s">
        <v>254</v>
      </c>
      <c r="Y3174">
        <v>232642</v>
      </c>
      <c r="Z3174">
        <v>142019</v>
      </c>
      <c r="AA3174" t="s">
        <v>69</v>
      </c>
      <c r="AB3174" t="s">
        <v>12084</v>
      </c>
      <c r="AC3174">
        <v>374661</v>
      </c>
    </row>
    <row r="3175" spans="1:29">
      <c r="A3175">
        <f t="shared" ca="1" si="49"/>
        <v>0.31692766085881752</v>
      </c>
      <c r="B3175" t="s">
        <v>55</v>
      </c>
      <c r="C3175">
        <v>9516014</v>
      </c>
      <c r="D3175" s="2">
        <v>43350</v>
      </c>
      <c r="E3175" t="s">
        <v>56</v>
      </c>
      <c r="F3175" t="s">
        <v>12085</v>
      </c>
      <c r="G3175">
        <v>5</v>
      </c>
      <c r="H3175" t="s">
        <v>58</v>
      </c>
      <c r="I3175" t="s">
        <v>59</v>
      </c>
      <c r="J3175">
        <v>87988</v>
      </c>
      <c r="K3175">
        <v>5</v>
      </c>
      <c r="L3175" s="2">
        <v>41897</v>
      </c>
      <c r="M3175" s="2">
        <v>43646</v>
      </c>
      <c r="N3175" t="s">
        <v>973</v>
      </c>
      <c r="O3175">
        <v>4</v>
      </c>
      <c r="P3175" t="s">
        <v>638</v>
      </c>
      <c r="Q3175" t="s">
        <v>639</v>
      </c>
      <c r="R3175" t="s">
        <v>640</v>
      </c>
      <c r="S3175" t="s">
        <v>67</v>
      </c>
      <c r="T3175" t="s">
        <v>68</v>
      </c>
      <c r="U3175">
        <v>2018</v>
      </c>
      <c r="V3175">
        <v>347813</v>
      </c>
      <c r="W3175" t="s">
        <v>69</v>
      </c>
      <c r="X3175" t="s">
        <v>55</v>
      </c>
      <c r="Y3175">
        <v>218750</v>
      </c>
      <c r="Z3175">
        <v>129063</v>
      </c>
      <c r="AA3175" t="s">
        <v>69</v>
      </c>
      <c r="AB3175" t="s">
        <v>12086</v>
      </c>
      <c r="AC3175">
        <v>347813</v>
      </c>
    </row>
    <row r="3176" spans="1:29">
      <c r="A3176">
        <f t="shared" ca="1" si="49"/>
        <v>0.79962046366882522</v>
      </c>
      <c r="B3176" t="s">
        <v>55</v>
      </c>
      <c r="C3176">
        <v>9525423</v>
      </c>
      <c r="D3176" s="2">
        <v>43276</v>
      </c>
      <c r="E3176" t="s">
        <v>56</v>
      </c>
      <c r="F3176" t="s">
        <v>12087</v>
      </c>
      <c r="G3176">
        <v>5</v>
      </c>
      <c r="H3176" t="s">
        <v>58</v>
      </c>
      <c r="I3176" t="s">
        <v>59</v>
      </c>
      <c r="J3176">
        <v>82354</v>
      </c>
      <c r="K3176">
        <v>5</v>
      </c>
      <c r="L3176" s="2">
        <v>41821</v>
      </c>
      <c r="M3176" s="2">
        <v>44012</v>
      </c>
      <c r="N3176" t="s">
        <v>3202</v>
      </c>
      <c r="O3176">
        <v>10</v>
      </c>
      <c r="P3176" t="s">
        <v>12088</v>
      </c>
      <c r="Q3176" t="s">
        <v>12089</v>
      </c>
      <c r="R3176" t="s">
        <v>555</v>
      </c>
      <c r="S3176" t="s">
        <v>67</v>
      </c>
      <c r="T3176" t="s">
        <v>68</v>
      </c>
      <c r="U3176">
        <v>2018</v>
      </c>
      <c r="V3176">
        <v>325747</v>
      </c>
      <c r="W3176" t="s">
        <v>69</v>
      </c>
      <c r="X3176" t="s">
        <v>55</v>
      </c>
      <c r="Y3176">
        <v>235498</v>
      </c>
      <c r="Z3176">
        <v>90249</v>
      </c>
      <c r="AA3176" t="s">
        <v>69</v>
      </c>
      <c r="AB3176" t="s">
        <v>12090</v>
      </c>
      <c r="AC3176">
        <v>325747</v>
      </c>
    </row>
    <row r="3177" spans="1:29">
      <c r="A3177">
        <f t="shared" ca="1" si="49"/>
        <v>0.21710093015456877</v>
      </c>
      <c r="B3177" t="s">
        <v>286</v>
      </c>
      <c r="C3177">
        <v>9278076</v>
      </c>
      <c r="D3177" s="2">
        <v>42860</v>
      </c>
      <c r="E3177" t="s">
        <v>76</v>
      </c>
      <c r="F3177" t="s">
        <v>12091</v>
      </c>
      <c r="G3177">
        <v>5</v>
      </c>
      <c r="H3177" t="s">
        <v>58</v>
      </c>
      <c r="I3177" t="s">
        <v>289</v>
      </c>
      <c r="J3177">
        <v>102960</v>
      </c>
      <c r="K3177">
        <v>5</v>
      </c>
      <c r="L3177" s="2">
        <v>41445</v>
      </c>
      <c r="M3177" s="2">
        <v>43982</v>
      </c>
      <c r="N3177" t="s">
        <v>171</v>
      </c>
      <c r="O3177">
        <v>7</v>
      </c>
      <c r="P3177" t="s">
        <v>2152</v>
      </c>
      <c r="Q3177" t="s">
        <v>472</v>
      </c>
      <c r="R3177" t="s">
        <v>311</v>
      </c>
      <c r="S3177" t="s">
        <v>473</v>
      </c>
      <c r="T3177" t="s">
        <v>68</v>
      </c>
      <c r="U3177">
        <v>2017</v>
      </c>
      <c r="V3177">
        <v>796483</v>
      </c>
      <c r="W3177" t="s">
        <v>69</v>
      </c>
      <c r="X3177" t="s">
        <v>286</v>
      </c>
      <c r="Y3177">
        <v>712334</v>
      </c>
      <c r="Z3177">
        <v>84149</v>
      </c>
      <c r="AA3177" t="s">
        <v>69</v>
      </c>
      <c r="AB3177" t="s">
        <v>12092</v>
      </c>
      <c r="AC3177">
        <v>796483</v>
      </c>
    </row>
    <row r="3178" spans="1:29">
      <c r="A3178">
        <f t="shared" ca="1" si="49"/>
        <v>0.30781050136654231</v>
      </c>
      <c r="B3178" t="s">
        <v>199</v>
      </c>
      <c r="C3178">
        <v>9451116</v>
      </c>
      <c r="D3178" s="2">
        <v>42961</v>
      </c>
      <c r="E3178" t="s">
        <v>287</v>
      </c>
      <c r="F3178" t="s">
        <v>12093</v>
      </c>
      <c r="G3178">
        <v>7</v>
      </c>
      <c r="H3178" t="s">
        <v>58</v>
      </c>
      <c r="I3178" t="s">
        <v>149</v>
      </c>
      <c r="J3178">
        <v>140594</v>
      </c>
      <c r="K3178">
        <v>9</v>
      </c>
      <c r="L3178" s="2">
        <v>42826</v>
      </c>
      <c r="M3178" s="2">
        <v>43373</v>
      </c>
      <c r="N3178" t="s">
        <v>570</v>
      </c>
      <c r="O3178">
        <v>12</v>
      </c>
      <c r="P3178" t="s">
        <v>1357</v>
      </c>
      <c r="Q3178" t="s">
        <v>217</v>
      </c>
      <c r="R3178" t="s">
        <v>120</v>
      </c>
      <c r="S3178" t="s">
        <v>67</v>
      </c>
      <c r="T3178" t="s">
        <v>68</v>
      </c>
      <c r="U3178">
        <v>2017</v>
      </c>
      <c r="V3178">
        <v>559228</v>
      </c>
      <c r="W3178" t="s">
        <v>69</v>
      </c>
      <c r="X3178" t="s">
        <v>199</v>
      </c>
      <c r="Y3178">
        <v>423890</v>
      </c>
      <c r="Z3178">
        <v>135338</v>
      </c>
      <c r="AA3178" t="s">
        <v>69</v>
      </c>
      <c r="AB3178" t="s">
        <v>12094</v>
      </c>
      <c r="AC3178">
        <v>559228</v>
      </c>
    </row>
    <row r="3179" spans="1:29">
      <c r="A3179">
        <f t="shared" ca="1" si="49"/>
        <v>0.21156665837509547</v>
      </c>
      <c r="B3179" t="s">
        <v>889</v>
      </c>
      <c r="C3179">
        <v>9514157</v>
      </c>
      <c r="D3179" s="2">
        <v>43270</v>
      </c>
      <c r="E3179" t="s">
        <v>8116</v>
      </c>
      <c r="F3179" t="s">
        <v>12095</v>
      </c>
      <c r="G3179">
        <v>5</v>
      </c>
      <c r="H3179" t="s">
        <v>58</v>
      </c>
      <c r="I3179" t="s">
        <v>891</v>
      </c>
      <c r="J3179">
        <v>24331</v>
      </c>
      <c r="K3179">
        <v>6</v>
      </c>
      <c r="L3179" s="2">
        <v>41901</v>
      </c>
      <c r="M3179" s="2">
        <v>44012</v>
      </c>
      <c r="N3179" t="s">
        <v>8118</v>
      </c>
      <c r="O3179">
        <v>47</v>
      </c>
      <c r="P3179" t="s">
        <v>717</v>
      </c>
      <c r="Q3179" t="s">
        <v>718</v>
      </c>
      <c r="R3179" t="s">
        <v>149</v>
      </c>
      <c r="S3179" t="s">
        <v>67</v>
      </c>
      <c r="T3179" t="s">
        <v>68</v>
      </c>
      <c r="U3179">
        <v>2018</v>
      </c>
      <c r="V3179">
        <v>511294</v>
      </c>
      <c r="W3179" t="s">
        <v>69</v>
      </c>
      <c r="X3179" t="s">
        <v>889</v>
      </c>
      <c r="Y3179">
        <v>349999</v>
      </c>
      <c r="Z3179">
        <v>161295</v>
      </c>
      <c r="AA3179" t="s">
        <v>69</v>
      </c>
      <c r="AB3179" t="s">
        <v>12096</v>
      </c>
      <c r="AC3179">
        <v>511294</v>
      </c>
    </row>
    <row r="3180" spans="1:29">
      <c r="A3180">
        <f t="shared" ca="1" si="49"/>
        <v>0.60769771865024735</v>
      </c>
      <c r="B3180" t="s">
        <v>303</v>
      </c>
      <c r="C3180">
        <v>9511802</v>
      </c>
      <c r="D3180" s="2">
        <v>43256</v>
      </c>
      <c r="E3180" t="s">
        <v>56</v>
      </c>
      <c r="F3180" t="s">
        <v>12097</v>
      </c>
      <c r="G3180">
        <v>5</v>
      </c>
      <c r="H3180" t="s">
        <v>58</v>
      </c>
      <c r="I3180" t="s">
        <v>305</v>
      </c>
      <c r="J3180">
        <v>107412</v>
      </c>
      <c r="K3180">
        <v>3</v>
      </c>
      <c r="L3180" s="2">
        <v>42552</v>
      </c>
      <c r="M3180" s="2">
        <v>44377</v>
      </c>
      <c r="N3180" t="s">
        <v>3129</v>
      </c>
      <c r="O3180">
        <v>1</v>
      </c>
      <c r="P3180" t="s">
        <v>4590</v>
      </c>
      <c r="Q3180" t="s">
        <v>2807</v>
      </c>
      <c r="R3180" t="s">
        <v>2808</v>
      </c>
      <c r="S3180" t="s">
        <v>67</v>
      </c>
      <c r="T3180" t="s">
        <v>68</v>
      </c>
      <c r="U3180">
        <v>2018</v>
      </c>
      <c r="V3180">
        <v>338625</v>
      </c>
      <c r="W3180" t="s">
        <v>69</v>
      </c>
      <c r="X3180" t="s">
        <v>303</v>
      </c>
      <c r="Y3180">
        <v>225000</v>
      </c>
      <c r="Z3180">
        <v>113625</v>
      </c>
      <c r="AA3180" t="s">
        <v>69</v>
      </c>
      <c r="AB3180" t="s">
        <v>12098</v>
      </c>
      <c r="AC3180">
        <v>338625</v>
      </c>
    </row>
    <row r="3181" spans="1:29">
      <c r="A3181">
        <f t="shared" ca="1" si="49"/>
        <v>0.19137367936644922</v>
      </c>
      <c r="B3181" t="s">
        <v>55</v>
      </c>
      <c r="C3181">
        <v>9465513</v>
      </c>
      <c r="D3181" s="2">
        <v>43223</v>
      </c>
      <c r="E3181" t="s">
        <v>56</v>
      </c>
      <c r="F3181" t="s">
        <v>12099</v>
      </c>
      <c r="G3181">
        <v>5</v>
      </c>
      <c r="H3181" t="s">
        <v>58</v>
      </c>
      <c r="I3181" t="s">
        <v>59</v>
      </c>
      <c r="J3181">
        <v>88629</v>
      </c>
      <c r="K3181">
        <v>5</v>
      </c>
      <c r="L3181" s="2">
        <v>41835</v>
      </c>
      <c r="M3181" s="2">
        <v>43921</v>
      </c>
      <c r="N3181" t="s">
        <v>911</v>
      </c>
      <c r="O3181">
        <v>3</v>
      </c>
      <c r="P3181" t="s">
        <v>368</v>
      </c>
      <c r="Q3181" t="s">
        <v>369</v>
      </c>
      <c r="R3181" t="s">
        <v>370</v>
      </c>
      <c r="S3181" t="s">
        <v>67</v>
      </c>
      <c r="T3181" t="s">
        <v>68</v>
      </c>
      <c r="U3181">
        <v>2018</v>
      </c>
      <c r="V3181">
        <v>335458</v>
      </c>
      <c r="W3181" t="s">
        <v>69</v>
      </c>
      <c r="X3181" t="s">
        <v>55</v>
      </c>
      <c r="Y3181">
        <v>218750</v>
      </c>
      <c r="Z3181">
        <v>116708</v>
      </c>
      <c r="AA3181" t="s">
        <v>69</v>
      </c>
      <c r="AB3181" t="s">
        <v>12100</v>
      </c>
      <c r="AC3181">
        <v>335458</v>
      </c>
    </row>
    <row r="3182" spans="1:29">
      <c r="A3182">
        <f t="shared" ca="1" si="49"/>
        <v>0.48456638135744445</v>
      </c>
      <c r="B3182" t="s">
        <v>1143</v>
      </c>
      <c r="C3182">
        <v>9321580</v>
      </c>
      <c r="D3182" s="2">
        <v>42993</v>
      </c>
      <c r="E3182" t="s">
        <v>76</v>
      </c>
      <c r="F3182" t="s">
        <v>12101</v>
      </c>
      <c r="G3182">
        <v>7</v>
      </c>
      <c r="H3182" t="s">
        <v>58</v>
      </c>
      <c r="I3182" t="s">
        <v>1145</v>
      </c>
      <c r="J3182">
        <v>64244</v>
      </c>
      <c r="K3182">
        <v>5</v>
      </c>
      <c r="L3182" s="2">
        <v>41535</v>
      </c>
      <c r="M3182" s="2">
        <v>44074</v>
      </c>
      <c r="N3182" t="s">
        <v>3743</v>
      </c>
      <c r="O3182">
        <v>5</v>
      </c>
      <c r="P3182" t="s">
        <v>3408</v>
      </c>
      <c r="Q3182" t="s">
        <v>12102</v>
      </c>
      <c r="R3182" t="s">
        <v>434</v>
      </c>
      <c r="S3182" t="s">
        <v>336</v>
      </c>
      <c r="T3182" t="s">
        <v>68</v>
      </c>
      <c r="U3182">
        <v>2017</v>
      </c>
      <c r="V3182">
        <v>548567</v>
      </c>
      <c r="W3182" t="s">
        <v>69</v>
      </c>
      <c r="X3182" t="s">
        <v>1143</v>
      </c>
      <c r="Y3182">
        <v>433582</v>
      </c>
      <c r="Z3182">
        <v>114985</v>
      </c>
      <c r="AA3182" t="s">
        <v>69</v>
      </c>
      <c r="AB3182" t="s">
        <v>12103</v>
      </c>
      <c r="AC3182">
        <v>548567</v>
      </c>
    </row>
    <row r="3183" spans="1:29">
      <c r="A3183">
        <f t="shared" ca="1" si="49"/>
        <v>2.3809518854702727E-2</v>
      </c>
      <c r="B3183" t="s">
        <v>127</v>
      </c>
      <c r="C3183">
        <v>9247846</v>
      </c>
      <c r="D3183" s="2">
        <v>42819</v>
      </c>
      <c r="E3183" t="s">
        <v>76</v>
      </c>
      <c r="F3183" t="s">
        <v>12104</v>
      </c>
      <c r="G3183">
        <v>5</v>
      </c>
      <c r="H3183" t="s">
        <v>58</v>
      </c>
      <c r="I3183" t="s">
        <v>130</v>
      </c>
      <c r="J3183">
        <v>99505</v>
      </c>
      <c r="K3183">
        <v>5</v>
      </c>
      <c r="L3183" s="2">
        <v>41501</v>
      </c>
      <c r="M3183" s="2">
        <v>43921</v>
      </c>
      <c r="N3183" t="s">
        <v>429</v>
      </c>
      <c r="O3183">
        <v>98</v>
      </c>
      <c r="P3183" t="s">
        <v>5724</v>
      </c>
      <c r="Q3183" t="s">
        <v>3918</v>
      </c>
      <c r="R3183" t="s">
        <v>689</v>
      </c>
      <c r="S3183" t="s">
        <v>67</v>
      </c>
      <c r="T3183" t="s">
        <v>68</v>
      </c>
      <c r="U3183">
        <v>2017</v>
      </c>
      <c r="V3183">
        <v>452618</v>
      </c>
      <c r="W3183" t="s">
        <v>69</v>
      </c>
      <c r="X3183" t="s">
        <v>127</v>
      </c>
      <c r="Y3183">
        <v>291073</v>
      </c>
      <c r="Z3183">
        <v>161545</v>
      </c>
      <c r="AA3183" t="s">
        <v>69</v>
      </c>
      <c r="AB3183" t="s">
        <v>12105</v>
      </c>
      <c r="AC3183">
        <v>452618</v>
      </c>
    </row>
    <row r="3184" spans="1:29">
      <c r="A3184">
        <f t="shared" ca="1" si="49"/>
        <v>7.0692661755927921E-2</v>
      </c>
      <c r="B3184" t="s">
        <v>241</v>
      </c>
      <c r="C3184">
        <v>9447222</v>
      </c>
      <c r="D3184" s="2">
        <v>43166</v>
      </c>
      <c r="E3184" t="s">
        <v>76</v>
      </c>
      <c r="F3184" t="s">
        <v>12106</v>
      </c>
      <c r="G3184">
        <v>5</v>
      </c>
      <c r="H3184" t="s">
        <v>58</v>
      </c>
      <c r="I3184" t="s">
        <v>243</v>
      </c>
      <c r="J3184">
        <v>119286</v>
      </c>
      <c r="K3184">
        <v>5</v>
      </c>
      <c r="L3184" s="2">
        <v>41713</v>
      </c>
      <c r="M3184" s="2">
        <v>43890</v>
      </c>
      <c r="N3184" t="s">
        <v>11718</v>
      </c>
      <c r="O3184">
        <v>1</v>
      </c>
      <c r="P3184" t="s">
        <v>161</v>
      </c>
      <c r="Q3184" t="s">
        <v>162</v>
      </c>
      <c r="R3184" t="s">
        <v>163</v>
      </c>
      <c r="S3184" t="s">
        <v>67</v>
      </c>
      <c r="T3184" t="s">
        <v>68</v>
      </c>
      <c r="U3184">
        <v>2018</v>
      </c>
      <c r="V3184">
        <v>683947</v>
      </c>
      <c r="W3184" t="s">
        <v>69</v>
      </c>
      <c r="X3184" t="s">
        <v>241</v>
      </c>
      <c r="Y3184">
        <v>449965</v>
      </c>
      <c r="Z3184">
        <v>233982</v>
      </c>
      <c r="AA3184" t="s">
        <v>69</v>
      </c>
      <c r="AB3184" t="s">
        <v>12107</v>
      </c>
      <c r="AC3184">
        <v>683947</v>
      </c>
    </row>
    <row r="3185" spans="1:29">
      <c r="A3185">
        <f t="shared" ca="1" si="49"/>
        <v>0.78749778622800204</v>
      </c>
      <c r="B3185" t="s">
        <v>92</v>
      </c>
      <c r="C3185">
        <v>9526908</v>
      </c>
      <c r="D3185" s="2">
        <v>43256</v>
      </c>
      <c r="E3185" t="s">
        <v>2930</v>
      </c>
      <c r="F3185" t="s">
        <v>12108</v>
      </c>
      <c r="G3185">
        <v>5</v>
      </c>
      <c r="H3185" t="s">
        <v>58</v>
      </c>
      <c r="I3185" t="s">
        <v>95</v>
      </c>
      <c r="J3185">
        <v>78526</v>
      </c>
      <c r="K3185">
        <v>5</v>
      </c>
      <c r="L3185" s="2">
        <v>41886</v>
      </c>
      <c r="M3185" s="2">
        <v>43982</v>
      </c>
      <c r="N3185" t="s">
        <v>158</v>
      </c>
      <c r="O3185">
        <v>36</v>
      </c>
      <c r="P3185" t="s">
        <v>1090</v>
      </c>
      <c r="Q3185" t="s">
        <v>1091</v>
      </c>
      <c r="R3185" t="s">
        <v>149</v>
      </c>
      <c r="S3185" t="s">
        <v>2667</v>
      </c>
      <c r="T3185" t="s">
        <v>68</v>
      </c>
      <c r="U3185">
        <v>2018</v>
      </c>
      <c r="V3185">
        <v>696975</v>
      </c>
      <c r="W3185" t="s">
        <v>69</v>
      </c>
      <c r="X3185" t="s">
        <v>92</v>
      </c>
      <c r="Y3185">
        <v>551511</v>
      </c>
      <c r="Z3185">
        <v>145464</v>
      </c>
      <c r="AA3185" t="s">
        <v>69</v>
      </c>
      <c r="AB3185" t="s">
        <v>12109</v>
      </c>
      <c r="AC3185">
        <v>696975</v>
      </c>
    </row>
    <row r="3186" spans="1:29">
      <c r="A3186">
        <f t="shared" ca="1" si="49"/>
        <v>0.8713198825445656</v>
      </c>
      <c r="B3186" t="s">
        <v>75</v>
      </c>
      <c r="C3186">
        <v>9203039</v>
      </c>
      <c r="D3186" s="2">
        <v>42727</v>
      </c>
      <c r="E3186" t="s">
        <v>724</v>
      </c>
      <c r="F3186" t="s">
        <v>12110</v>
      </c>
      <c r="G3186">
        <v>5</v>
      </c>
      <c r="H3186" t="s">
        <v>58</v>
      </c>
      <c r="I3186" t="s">
        <v>78</v>
      </c>
      <c r="J3186">
        <v>42611</v>
      </c>
      <c r="K3186">
        <v>5</v>
      </c>
      <c r="L3186" s="2">
        <v>41153</v>
      </c>
      <c r="M3186" s="2">
        <v>43465</v>
      </c>
      <c r="N3186" t="s">
        <v>60</v>
      </c>
      <c r="O3186">
        <v>3</v>
      </c>
      <c r="P3186" t="s">
        <v>7692</v>
      </c>
      <c r="Q3186" t="s">
        <v>7693</v>
      </c>
      <c r="R3186" t="s">
        <v>827</v>
      </c>
      <c r="S3186" t="s">
        <v>85</v>
      </c>
      <c r="T3186" t="s">
        <v>68</v>
      </c>
      <c r="U3186">
        <v>2017</v>
      </c>
      <c r="V3186">
        <v>252990</v>
      </c>
      <c r="W3186" t="s">
        <v>69</v>
      </c>
      <c r="X3186" t="s">
        <v>75</v>
      </c>
      <c r="Y3186">
        <v>184500</v>
      </c>
      <c r="Z3186">
        <v>68490</v>
      </c>
      <c r="AA3186" t="s">
        <v>69</v>
      </c>
      <c r="AB3186" t="s">
        <v>12111</v>
      </c>
      <c r="AC3186">
        <v>252990</v>
      </c>
    </row>
    <row r="3187" spans="1:29">
      <c r="A3187">
        <f t="shared" ca="1" si="49"/>
        <v>0.79119041424383652</v>
      </c>
      <c r="B3187" t="s">
        <v>127</v>
      </c>
      <c r="C3187">
        <v>9181455</v>
      </c>
      <c r="D3187" s="2">
        <v>42718</v>
      </c>
      <c r="E3187" t="s">
        <v>5393</v>
      </c>
      <c r="F3187" t="s">
        <v>12112</v>
      </c>
      <c r="G3187">
        <v>5</v>
      </c>
      <c r="H3187" t="s">
        <v>58</v>
      </c>
      <c r="I3187" t="s">
        <v>130</v>
      </c>
      <c r="J3187">
        <v>99588</v>
      </c>
      <c r="K3187">
        <v>5</v>
      </c>
      <c r="L3187" s="2">
        <v>41289</v>
      </c>
      <c r="M3187" s="2">
        <v>43434</v>
      </c>
      <c r="N3187" t="s">
        <v>5395</v>
      </c>
      <c r="O3187">
        <v>11</v>
      </c>
      <c r="P3187" t="s">
        <v>2093</v>
      </c>
      <c r="Q3187" t="s">
        <v>1293</v>
      </c>
      <c r="R3187" t="s">
        <v>555</v>
      </c>
      <c r="S3187" t="s">
        <v>67</v>
      </c>
      <c r="T3187" t="s">
        <v>68</v>
      </c>
      <c r="U3187">
        <v>2017</v>
      </c>
      <c r="V3187">
        <v>396250</v>
      </c>
      <c r="W3187" t="s">
        <v>69</v>
      </c>
      <c r="X3187" t="s">
        <v>127</v>
      </c>
      <c r="Y3187">
        <v>250000</v>
      </c>
      <c r="Z3187">
        <v>146250</v>
      </c>
      <c r="AA3187" t="s">
        <v>69</v>
      </c>
      <c r="AB3187" t="s">
        <v>12113</v>
      </c>
      <c r="AC3187">
        <v>396250</v>
      </c>
    </row>
    <row r="3188" spans="1:29">
      <c r="A3188">
        <f t="shared" ca="1" si="49"/>
        <v>7.3153234894912433E-2</v>
      </c>
      <c r="B3188" t="s">
        <v>254</v>
      </c>
      <c r="C3188">
        <v>9477055</v>
      </c>
      <c r="D3188" s="2">
        <v>43215</v>
      </c>
      <c r="E3188" t="s">
        <v>56</v>
      </c>
      <c r="F3188" t="s">
        <v>12114</v>
      </c>
      <c r="G3188">
        <v>5</v>
      </c>
      <c r="H3188" t="s">
        <v>58</v>
      </c>
      <c r="I3188" t="s">
        <v>256</v>
      </c>
      <c r="J3188">
        <v>114234</v>
      </c>
      <c r="K3188">
        <v>4</v>
      </c>
      <c r="L3188" s="2">
        <v>42156</v>
      </c>
      <c r="M3188" s="2">
        <v>43951</v>
      </c>
      <c r="N3188" t="s">
        <v>5096</v>
      </c>
      <c r="O3188">
        <v>4</v>
      </c>
      <c r="P3188" t="s">
        <v>135</v>
      </c>
      <c r="Q3188" t="s">
        <v>136</v>
      </c>
      <c r="R3188" t="s">
        <v>137</v>
      </c>
      <c r="S3188" t="s">
        <v>67</v>
      </c>
      <c r="T3188" t="s">
        <v>68</v>
      </c>
      <c r="U3188">
        <v>2018</v>
      </c>
      <c r="V3188">
        <v>295445</v>
      </c>
      <c r="W3188" t="s">
        <v>69</v>
      </c>
      <c r="X3188" t="s">
        <v>254</v>
      </c>
      <c r="Y3188">
        <v>205000</v>
      </c>
      <c r="Z3188">
        <v>90445</v>
      </c>
      <c r="AA3188" t="s">
        <v>69</v>
      </c>
      <c r="AB3188" t="s">
        <v>12115</v>
      </c>
      <c r="AC3188">
        <v>295445</v>
      </c>
    </row>
    <row r="3189" spans="1:29">
      <c r="A3189">
        <f t="shared" ca="1" si="49"/>
        <v>0.57686071681836781</v>
      </c>
      <c r="B3189" t="s">
        <v>254</v>
      </c>
      <c r="C3189">
        <v>9465498</v>
      </c>
      <c r="D3189" s="2">
        <v>43168</v>
      </c>
      <c r="E3189" t="s">
        <v>56</v>
      </c>
      <c r="F3189" t="s">
        <v>12116</v>
      </c>
      <c r="G3189">
        <v>5</v>
      </c>
      <c r="H3189" t="s">
        <v>58</v>
      </c>
      <c r="I3189" t="s">
        <v>256</v>
      </c>
      <c r="J3189">
        <v>111476</v>
      </c>
      <c r="K3189">
        <v>5</v>
      </c>
      <c r="L3189" s="2">
        <v>41835</v>
      </c>
      <c r="M3189" s="2">
        <v>43921</v>
      </c>
      <c r="N3189" t="s">
        <v>4505</v>
      </c>
      <c r="O3189">
        <v>6</v>
      </c>
      <c r="P3189" t="s">
        <v>333</v>
      </c>
      <c r="Q3189" t="s">
        <v>334</v>
      </c>
      <c r="R3189" t="s">
        <v>335</v>
      </c>
      <c r="S3189" t="s">
        <v>85</v>
      </c>
      <c r="T3189" t="s">
        <v>68</v>
      </c>
      <c r="U3189">
        <v>2018</v>
      </c>
      <c r="V3189">
        <v>279349</v>
      </c>
      <c r="W3189" t="s">
        <v>69</v>
      </c>
      <c r="X3189" t="s">
        <v>254</v>
      </c>
      <c r="Y3189">
        <v>190000</v>
      </c>
      <c r="Z3189">
        <v>89349</v>
      </c>
      <c r="AA3189" t="s">
        <v>69</v>
      </c>
      <c r="AB3189" t="s">
        <v>12117</v>
      </c>
      <c r="AC3189">
        <v>279349</v>
      </c>
    </row>
    <row r="3190" spans="1:29">
      <c r="A3190">
        <f t="shared" ca="1" si="49"/>
        <v>0.66464891944153914</v>
      </c>
      <c r="B3190" t="s">
        <v>55</v>
      </c>
      <c r="C3190">
        <v>9525439</v>
      </c>
      <c r="D3190" s="2">
        <v>43290</v>
      </c>
      <c r="E3190" t="s">
        <v>56</v>
      </c>
      <c r="F3190" t="s">
        <v>12118</v>
      </c>
      <c r="G3190">
        <v>5</v>
      </c>
      <c r="H3190" t="s">
        <v>58</v>
      </c>
      <c r="I3190" t="s">
        <v>59</v>
      </c>
      <c r="J3190">
        <v>93045</v>
      </c>
      <c r="K3190">
        <v>4</v>
      </c>
      <c r="L3190" s="2">
        <v>42231</v>
      </c>
      <c r="M3190" s="2">
        <v>44043</v>
      </c>
      <c r="N3190" t="s">
        <v>3202</v>
      </c>
      <c r="O3190">
        <v>20</v>
      </c>
      <c r="P3190" t="s">
        <v>6839</v>
      </c>
      <c r="Q3190" t="s">
        <v>6840</v>
      </c>
      <c r="R3190" t="s">
        <v>120</v>
      </c>
      <c r="S3190" t="s">
        <v>67</v>
      </c>
      <c r="T3190" t="s">
        <v>68</v>
      </c>
      <c r="U3190">
        <v>2018</v>
      </c>
      <c r="V3190">
        <v>345625</v>
      </c>
      <c r="W3190" t="s">
        <v>69</v>
      </c>
      <c r="X3190" t="s">
        <v>55</v>
      </c>
      <c r="Y3190">
        <v>218750</v>
      </c>
      <c r="Z3190">
        <v>126875</v>
      </c>
      <c r="AA3190" t="s">
        <v>69</v>
      </c>
      <c r="AB3190" t="s">
        <v>12119</v>
      </c>
      <c r="AC3190">
        <v>345625</v>
      </c>
    </row>
    <row r="3191" spans="1:29">
      <c r="A3191">
        <f t="shared" ca="1" si="49"/>
        <v>0.65429865752346039</v>
      </c>
      <c r="B3191" t="s">
        <v>254</v>
      </c>
      <c r="C3191">
        <v>9275494</v>
      </c>
      <c r="D3191" s="2">
        <v>42878</v>
      </c>
      <c r="E3191" t="s">
        <v>56</v>
      </c>
      <c r="F3191" t="s">
        <v>12120</v>
      </c>
      <c r="G3191">
        <v>5</v>
      </c>
      <c r="H3191" t="s">
        <v>58</v>
      </c>
      <c r="I3191" t="s">
        <v>256</v>
      </c>
      <c r="J3191">
        <v>111703</v>
      </c>
      <c r="K3191">
        <v>4</v>
      </c>
      <c r="L3191" s="2">
        <v>41883</v>
      </c>
      <c r="M3191" s="2">
        <v>43251</v>
      </c>
      <c r="N3191" t="s">
        <v>911</v>
      </c>
      <c r="O3191">
        <v>16</v>
      </c>
      <c r="P3191" t="s">
        <v>1363</v>
      </c>
      <c r="Q3191" t="s">
        <v>1364</v>
      </c>
      <c r="R3191" t="s">
        <v>149</v>
      </c>
      <c r="S3191" t="s">
        <v>67</v>
      </c>
      <c r="T3191" t="s">
        <v>68</v>
      </c>
      <c r="U3191">
        <v>2017</v>
      </c>
      <c r="V3191">
        <v>405286</v>
      </c>
      <c r="W3191" t="s">
        <v>69</v>
      </c>
      <c r="X3191" t="s">
        <v>254</v>
      </c>
      <c r="Y3191">
        <v>253504</v>
      </c>
      <c r="Z3191">
        <v>151782</v>
      </c>
      <c r="AA3191" t="s">
        <v>69</v>
      </c>
      <c r="AB3191" t="s">
        <v>12121</v>
      </c>
      <c r="AC3191">
        <v>405286</v>
      </c>
    </row>
    <row r="3192" spans="1:29">
      <c r="A3192">
        <f t="shared" ca="1" si="49"/>
        <v>0.50040489442945202</v>
      </c>
      <c r="B3192" t="s">
        <v>254</v>
      </c>
      <c r="C3192">
        <v>9532190</v>
      </c>
      <c r="D3192" s="2">
        <v>43326</v>
      </c>
      <c r="E3192" t="s">
        <v>56</v>
      </c>
      <c r="F3192" t="s">
        <v>12122</v>
      </c>
      <c r="G3192">
        <v>5</v>
      </c>
      <c r="H3192" t="s">
        <v>58</v>
      </c>
      <c r="I3192" t="s">
        <v>256</v>
      </c>
      <c r="J3192">
        <v>89846</v>
      </c>
      <c r="K3192">
        <v>9</v>
      </c>
      <c r="L3192" s="2">
        <v>40436</v>
      </c>
      <c r="M3192" s="2">
        <v>43677</v>
      </c>
      <c r="N3192" t="s">
        <v>1675</v>
      </c>
      <c r="O3192">
        <v>4</v>
      </c>
      <c r="P3192" t="s">
        <v>638</v>
      </c>
      <c r="Q3192" t="s">
        <v>639</v>
      </c>
      <c r="R3192" t="s">
        <v>640</v>
      </c>
      <c r="S3192" t="s">
        <v>67</v>
      </c>
      <c r="T3192" t="s">
        <v>68</v>
      </c>
      <c r="U3192">
        <v>2018</v>
      </c>
      <c r="V3192">
        <v>374415</v>
      </c>
      <c r="W3192" t="s">
        <v>69</v>
      </c>
      <c r="X3192" t="s">
        <v>254</v>
      </c>
      <c r="Y3192">
        <v>262716</v>
      </c>
      <c r="Z3192">
        <v>111699</v>
      </c>
      <c r="AA3192" t="s">
        <v>69</v>
      </c>
      <c r="AB3192" t="s">
        <v>12123</v>
      </c>
      <c r="AC3192">
        <v>374415</v>
      </c>
    </row>
    <row r="3193" spans="1:29">
      <c r="A3193">
        <f t="shared" ca="1" si="49"/>
        <v>2.2961333367328862E-2</v>
      </c>
      <c r="B3193" t="s">
        <v>3057</v>
      </c>
      <c r="C3193">
        <v>9294975</v>
      </c>
      <c r="D3193" s="2">
        <v>42902</v>
      </c>
      <c r="E3193" t="s">
        <v>971</v>
      </c>
      <c r="F3193" t="s">
        <v>12124</v>
      </c>
      <c r="G3193">
        <v>5</v>
      </c>
      <c r="H3193" t="s">
        <v>58</v>
      </c>
      <c r="I3193" t="s">
        <v>3060</v>
      </c>
      <c r="J3193">
        <v>7945</v>
      </c>
      <c r="K3193">
        <v>5</v>
      </c>
      <c r="L3193" s="2">
        <v>41547</v>
      </c>
      <c r="M3193" s="2">
        <v>43555</v>
      </c>
      <c r="N3193" t="s">
        <v>973</v>
      </c>
      <c r="O3193">
        <v>25</v>
      </c>
      <c r="P3193" t="s">
        <v>666</v>
      </c>
      <c r="Q3193" t="s">
        <v>119</v>
      </c>
      <c r="R3193" t="s">
        <v>120</v>
      </c>
      <c r="S3193" t="s">
        <v>667</v>
      </c>
      <c r="T3193" t="s">
        <v>68</v>
      </c>
      <c r="U3193">
        <v>2017</v>
      </c>
      <c r="V3193">
        <v>291650</v>
      </c>
      <c r="W3193" t="s">
        <v>69</v>
      </c>
      <c r="X3193" t="s">
        <v>3057</v>
      </c>
      <c r="Y3193">
        <v>190000</v>
      </c>
      <c r="Z3193">
        <v>101650</v>
      </c>
      <c r="AA3193" t="s">
        <v>69</v>
      </c>
      <c r="AB3193" t="s">
        <v>12125</v>
      </c>
      <c r="AC3193">
        <v>291650</v>
      </c>
    </row>
    <row r="3194" spans="1:29">
      <c r="A3194">
        <f t="shared" ca="1" si="49"/>
        <v>0.12006689817221894</v>
      </c>
      <c r="B3194" t="s">
        <v>286</v>
      </c>
      <c r="C3194">
        <v>9266298</v>
      </c>
      <c r="D3194" s="2">
        <v>42838</v>
      </c>
      <c r="E3194" t="s">
        <v>76</v>
      </c>
      <c r="F3194" t="s">
        <v>12126</v>
      </c>
      <c r="G3194">
        <v>5</v>
      </c>
      <c r="H3194" t="s">
        <v>58</v>
      </c>
      <c r="I3194" t="s">
        <v>289</v>
      </c>
      <c r="J3194">
        <v>72176</v>
      </c>
      <c r="K3194">
        <v>10</v>
      </c>
      <c r="L3194" s="2">
        <v>39417</v>
      </c>
      <c r="M3194" s="2">
        <v>43585</v>
      </c>
      <c r="N3194" t="s">
        <v>2564</v>
      </c>
      <c r="O3194">
        <v>4</v>
      </c>
      <c r="P3194" t="s">
        <v>1512</v>
      </c>
      <c r="Q3194" t="s">
        <v>1513</v>
      </c>
      <c r="R3194" t="s">
        <v>640</v>
      </c>
      <c r="S3194" t="s">
        <v>67</v>
      </c>
      <c r="T3194" t="s">
        <v>68</v>
      </c>
      <c r="U3194">
        <v>2017</v>
      </c>
      <c r="V3194">
        <v>378128</v>
      </c>
      <c r="W3194" t="s">
        <v>69</v>
      </c>
      <c r="X3194" t="s">
        <v>286</v>
      </c>
      <c r="Y3194">
        <v>250000</v>
      </c>
      <c r="Z3194">
        <v>128128</v>
      </c>
      <c r="AA3194" t="s">
        <v>69</v>
      </c>
      <c r="AB3194" t="s">
        <v>12127</v>
      </c>
      <c r="AC3194">
        <v>378128</v>
      </c>
    </row>
    <row r="3195" spans="1:29">
      <c r="A3195">
        <f t="shared" ca="1" si="49"/>
        <v>0.84783112283802253</v>
      </c>
      <c r="B3195" t="s">
        <v>286</v>
      </c>
      <c r="C3195">
        <v>9378082</v>
      </c>
      <c r="D3195" s="2">
        <v>43033</v>
      </c>
      <c r="E3195" t="s">
        <v>76</v>
      </c>
      <c r="F3195" t="s">
        <v>12128</v>
      </c>
      <c r="G3195">
        <v>5</v>
      </c>
      <c r="H3195" t="s">
        <v>58</v>
      </c>
      <c r="I3195" t="s">
        <v>289</v>
      </c>
      <c r="J3195">
        <v>105097</v>
      </c>
      <c r="K3195">
        <v>4</v>
      </c>
      <c r="L3195" s="2">
        <v>41944</v>
      </c>
      <c r="M3195" s="2">
        <v>43769</v>
      </c>
      <c r="N3195" t="s">
        <v>2005</v>
      </c>
      <c r="O3195">
        <v>3</v>
      </c>
      <c r="P3195" t="s">
        <v>882</v>
      </c>
      <c r="Q3195" t="s">
        <v>883</v>
      </c>
      <c r="R3195" t="s">
        <v>884</v>
      </c>
      <c r="S3195" t="s">
        <v>67</v>
      </c>
      <c r="T3195" t="s">
        <v>68</v>
      </c>
      <c r="U3195">
        <v>2018</v>
      </c>
      <c r="V3195">
        <v>416250</v>
      </c>
      <c r="W3195" t="s">
        <v>69</v>
      </c>
      <c r="X3195" t="s">
        <v>286</v>
      </c>
      <c r="Y3195">
        <v>250000</v>
      </c>
      <c r="Z3195">
        <v>166250</v>
      </c>
      <c r="AA3195" t="s">
        <v>69</v>
      </c>
      <c r="AB3195" t="s">
        <v>12129</v>
      </c>
      <c r="AC3195">
        <v>416250</v>
      </c>
    </row>
    <row r="3196" spans="1:29">
      <c r="A3196">
        <f t="shared" ca="1" si="49"/>
        <v>0.69408394847215249</v>
      </c>
      <c r="B3196" t="s">
        <v>286</v>
      </c>
      <c r="C3196">
        <v>9312728</v>
      </c>
      <c r="D3196" s="2">
        <v>42934</v>
      </c>
      <c r="E3196" t="s">
        <v>76</v>
      </c>
      <c r="F3196" t="s">
        <v>12130</v>
      </c>
      <c r="G3196">
        <v>5</v>
      </c>
      <c r="H3196" t="s">
        <v>58</v>
      </c>
      <c r="I3196" t="s">
        <v>289</v>
      </c>
      <c r="J3196">
        <v>107966</v>
      </c>
      <c r="K3196">
        <v>5</v>
      </c>
      <c r="L3196" s="2">
        <v>41494</v>
      </c>
      <c r="M3196" s="2">
        <v>43312</v>
      </c>
      <c r="N3196" t="s">
        <v>7873</v>
      </c>
      <c r="O3196">
        <v>7</v>
      </c>
      <c r="P3196" t="s">
        <v>491</v>
      </c>
      <c r="Q3196" t="s">
        <v>492</v>
      </c>
      <c r="R3196" t="s">
        <v>295</v>
      </c>
      <c r="S3196" t="s">
        <v>67</v>
      </c>
      <c r="T3196" t="s">
        <v>68</v>
      </c>
      <c r="U3196">
        <v>2017</v>
      </c>
      <c r="V3196">
        <v>416433</v>
      </c>
      <c r="W3196" t="s">
        <v>69</v>
      </c>
      <c r="X3196" t="s">
        <v>286</v>
      </c>
      <c r="Y3196">
        <v>274873</v>
      </c>
      <c r="Z3196">
        <v>141560</v>
      </c>
      <c r="AA3196" t="s">
        <v>69</v>
      </c>
      <c r="AB3196" t="s">
        <v>12131</v>
      </c>
      <c r="AC3196">
        <v>416433</v>
      </c>
    </row>
    <row r="3197" spans="1:29">
      <c r="A3197">
        <f t="shared" ca="1" si="49"/>
        <v>0.76352638972403553</v>
      </c>
      <c r="B3197" t="s">
        <v>254</v>
      </c>
      <c r="C3197">
        <v>9330164</v>
      </c>
      <c r="D3197" s="2">
        <v>42962</v>
      </c>
      <c r="E3197" t="s">
        <v>56</v>
      </c>
      <c r="F3197" t="s">
        <v>12132</v>
      </c>
      <c r="G3197">
        <v>5</v>
      </c>
      <c r="H3197" t="s">
        <v>58</v>
      </c>
      <c r="I3197" t="s">
        <v>256</v>
      </c>
      <c r="J3197">
        <v>73046</v>
      </c>
      <c r="K3197">
        <v>12</v>
      </c>
      <c r="L3197" s="2">
        <v>38718</v>
      </c>
      <c r="M3197" s="2">
        <v>43708</v>
      </c>
      <c r="N3197" t="s">
        <v>2564</v>
      </c>
      <c r="O3197">
        <v>16</v>
      </c>
      <c r="P3197" t="s">
        <v>1363</v>
      </c>
      <c r="Q3197" t="s">
        <v>1364</v>
      </c>
      <c r="R3197" t="s">
        <v>149</v>
      </c>
      <c r="S3197" t="s">
        <v>67</v>
      </c>
      <c r="T3197" t="s">
        <v>68</v>
      </c>
      <c r="U3197">
        <v>2017</v>
      </c>
      <c r="V3197">
        <v>321000</v>
      </c>
      <c r="W3197" t="s">
        <v>69</v>
      </c>
      <c r="X3197" t="s">
        <v>254</v>
      </c>
      <c r="Y3197">
        <v>200000</v>
      </c>
      <c r="Z3197">
        <v>121000</v>
      </c>
      <c r="AA3197" t="s">
        <v>69</v>
      </c>
      <c r="AB3197" t="s">
        <v>12133</v>
      </c>
      <c r="AC3197">
        <v>321000</v>
      </c>
    </row>
    <row r="3198" spans="1:29">
      <c r="A3198">
        <f t="shared" ca="1" si="49"/>
        <v>0.57221267258627229</v>
      </c>
      <c r="B3198" t="s">
        <v>55</v>
      </c>
      <c r="C3198">
        <v>9203576</v>
      </c>
      <c r="D3198" s="2">
        <v>42737</v>
      </c>
      <c r="E3198" t="s">
        <v>926</v>
      </c>
      <c r="F3198" t="s">
        <v>12134</v>
      </c>
      <c r="G3198">
        <v>5</v>
      </c>
      <c r="H3198" t="s">
        <v>58</v>
      </c>
      <c r="I3198" t="s">
        <v>59</v>
      </c>
      <c r="J3198">
        <v>79955</v>
      </c>
      <c r="K3198">
        <v>6</v>
      </c>
      <c r="L3198" s="2">
        <v>42186</v>
      </c>
      <c r="M3198" s="2">
        <v>43465</v>
      </c>
      <c r="N3198" t="s">
        <v>480</v>
      </c>
      <c r="O3198">
        <v>3</v>
      </c>
      <c r="P3198" t="s">
        <v>542</v>
      </c>
      <c r="Q3198" t="s">
        <v>543</v>
      </c>
      <c r="R3198" t="s">
        <v>205</v>
      </c>
      <c r="S3198" t="s">
        <v>121</v>
      </c>
      <c r="T3198" t="s">
        <v>68</v>
      </c>
      <c r="U3198">
        <v>2017</v>
      </c>
      <c r="V3198">
        <v>348991</v>
      </c>
      <c r="W3198" t="s">
        <v>69</v>
      </c>
      <c r="X3198" t="s">
        <v>55</v>
      </c>
      <c r="Y3198">
        <v>218750</v>
      </c>
      <c r="Z3198">
        <v>130241</v>
      </c>
      <c r="AA3198" t="s">
        <v>69</v>
      </c>
      <c r="AB3198" t="s">
        <v>12135</v>
      </c>
      <c r="AC3198">
        <v>348991</v>
      </c>
    </row>
    <row r="3199" spans="1:29">
      <c r="A3199">
        <f t="shared" ca="1" si="49"/>
        <v>0.99253832241973794</v>
      </c>
      <c r="B3199" t="s">
        <v>241</v>
      </c>
      <c r="C3199">
        <v>9277535</v>
      </c>
      <c r="D3199" s="2">
        <v>42875</v>
      </c>
      <c r="E3199" t="s">
        <v>56</v>
      </c>
      <c r="F3199" t="s">
        <v>12136</v>
      </c>
      <c r="G3199">
        <v>5</v>
      </c>
      <c r="H3199" t="s">
        <v>58</v>
      </c>
      <c r="I3199" t="s">
        <v>243</v>
      </c>
      <c r="J3199">
        <v>120980</v>
      </c>
      <c r="K3199">
        <v>4</v>
      </c>
      <c r="L3199" s="2">
        <v>41848</v>
      </c>
      <c r="M3199" s="2">
        <v>43496</v>
      </c>
      <c r="N3199" t="s">
        <v>792</v>
      </c>
      <c r="O3199">
        <v>12</v>
      </c>
      <c r="P3199" t="s">
        <v>656</v>
      </c>
      <c r="Q3199" t="s">
        <v>204</v>
      </c>
      <c r="R3199" t="s">
        <v>205</v>
      </c>
      <c r="S3199" t="s">
        <v>67</v>
      </c>
      <c r="T3199" t="s">
        <v>68</v>
      </c>
      <c r="U3199">
        <v>2017</v>
      </c>
      <c r="V3199">
        <v>550224</v>
      </c>
      <c r="W3199" t="s">
        <v>69</v>
      </c>
      <c r="X3199" t="s">
        <v>241</v>
      </c>
      <c r="Y3199">
        <v>366438</v>
      </c>
      <c r="Z3199">
        <v>183786</v>
      </c>
      <c r="AA3199" t="s">
        <v>69</v>
      </c>
      <c r="AB3199" t="s">
        <v>12137</v>
      </c>
      <c r="AC3199">
        <v>550224</v>
      </c>
    </row>
    <row r="3200" spans="1:29">
      <c r="A3200">
        <f t="shared" ca="1" si="49"/>
        <v>0.4492360012360026</v>
      </c>
      <c r="B3200" t="s">
        <v>254</v>
      </c>
      <c r="C3200">
        <v>9410515</v>
      </c>
      <c r="D3200" s="2">
        <v>43119</v>
      </c>
      <c r="E3200" t="s">
        <v>76</v>
      </c>
      <c r="F3200" t="s">
        <v>12138</v>
      </c>
      <c r="G3200">
        <v>5</v>
      </c>
      <c r="H3200" t="s">
        <v>58</v>
      </c>
      <c r="I3200" t="s">
        <v>256</v>
      </c>
      <c r="J3200">
        <v>106177</v>
      </c>
      <c r="K3200">
        <v>5</v>
      </c>
      <c r="L3200" s="2">
        <v>41404</v>
      </c>
      <c r="M3200" s="2">
        <v>44227</v>
      </c>
      <c r="N3200" t="s">
        <v>1657</v>
      </c>
      <c r="O3200">
        <v>7</v>
      </c>
      <c r="P3200" t="s">
        <v>259</v>
      </c>
      <c r="Q3200" t="s">
        <v>190</v>
      </c>
      <c r="R3200" t="s">
        <v>191</v>
      </c>
      <c r="S3200" t="s">
        <v>260</v>
      </c>
      <c r="T3200" t="s">
        <v>68</v>
      </c>
      <c r="U3200">
        <v>2018</v>
      </c>
      <c r="V3200">
        <v>323434</v>
      </c>
      <c r="W3200" t="s">
        <v>69</v>
      </c>
      <c r="X3200" t="s">
        <v>254</v>
      </c>
      <c r="Y3200">
        <v>190000</v>
      </c>
      <c r="Z3200">
        <v>133434</v>
      </c>
      <c r="AA3200" t="s">
        <v>69</v>
      </c>
      <c r="AB3200" t="s">
        <v>12139</v>
      </c>
      <c r="AC3200">
        <v>323434</v>
      </c>
    </row>
    <row r="3201" spans="1:29">
      <c r="A3201">
        <f t="shared" ca="1" si="49"/>
        <v>4.8199136355132621E-3</v>
      </c>
      <c r="B3201" t="s">
        <v>254</v>
      </c>
      <c r="C3201">
        <v>9300990</v>
      </c>
      <c r="D3201" s="2">
        <v>42915</v>
      </c>
      <c r="E3201" t="s">
        <v>56</v>
      </c>
      <c r="F3201" t="s">
        <v>12140</v>
      </c>
      <c r="G3201">
        <v>5</v>
      </c>
      <c r="H3201" t="s">
        <v>58</v>
      </c>
      <c r="I3201" t="s">
        <v>256</v>
      </c>
      <c r="J3201">
        <v>115833</v>
      </c>
      <c r="K3201">
        <v>3</v>
      </c>
      <c r="L3201" s="2">
        <v>42262</v>
      </c>
      <c r="M3201" s="2">
        <v>43646</v>
      </c>
      <c r="N3201" t="s">
        <v>616</v>
      </c>
      <c r="O3201">
        <v>36</v>
      </c>
      <c r="P3201" t="s">
        <v>1090</v>
      </c>
      <c r="Q3201" t="s">
        <v>1091</v>
      </c>
      <c r="R3201" t="s">
        <v>149</v>
      </c>
      <c r="S3201" t="s">
        <v>336</v>
      </c>
      <c r="T3201" t="s">
        <v>68</v>
      </c>
      <c r="U3201">
        <v>2017</v>
      </c>
      <c r="V3201">
        <v>274718</v>
      </c>
      <c r="W3201" t="s">
        <v>69</v>
      </c>
      <c r="X3201" t="s">
        <v>254</v>
      </c>
      <c r="Y3201">
        <v>233598</v>
      </c>
      <c r="Z3201">
        <v>41120</v>
      </c>
      <c r="AA3201" t="s">
        <v>69</v>
      </c>
      <c r="AB3201" t="s">
        <v>12141</v>
      </c>
      <c r="AC3201">
        <v>274718</v>
      </c>
    </row>
    <row r="3202" spans="1:29">
      <c r="A3202">
        <f t="shared" ref="A3202:A3265" ca="1" si="50">RAND()</f>
        <v>0.79941515045307321</v>
      </c>
      <c r="B3202" t="s">
        <v>254</v>
      </c>
      <c r="C3202">
        <v>9195135</v>
      </c>
      <c r="D3202" s="2">
        <v>42746</v>
      </c>
      <c r="E3202" t="s">
        <v>56</v>
      </c>
      <c r="F3202" t="s">
        <v>12142</v>
      </c>
      <c r="G3202">
        <v>5</v>
      </c>
      <c r="H3202" t="s">
        <v>58</v>
      </c>
      <c r="I3202" t="s">
        <v>256</v>
      </c>
      <c r="J3202">
        <v>98922</v>
      </c>
      <c r="K3202">
        <v>6</v>
      </c>
      <c r="L3202" s="2">
        <v>40787</v>
      </c>
      <c r="M3202" s="2">
        <v>43100</v>
      </c>
      <c r="N3202" t="s">
        <v>1862</v>
      </c>
      <c r="O3202">
        <v>2</v>
      </c>
      <c r="P3202" t="s">
        <v>9731</v>
      </c>
      <c r="Q3202" t="s">
        <v>9732</v>
      </c>
      <c r="R3202" t="s">
        <v>1145</v>
      </c>
      <c r="S3202" t="s">
        <v>67</v>
      </c>
      <c r="T3202" t="s">
        <v>68</v>
      </c>
      <c r="U3202">
        <v>2017</v>
      </c>
      <c r="V3202">
        <v>316625</v>
      </c>
      <c r="W3202" t="s">
        <v>69</v>
      </c>
      <c r="X3202" t="s">
        <v>254</v>
      </c>
      <c r="Y3202">
        <v>212500</v>
      </c>
      <c r="Z3202">
        <v>104125</v>
      </c>
      <c r="AA3202" t="s">
        <v>69</v>
      </c>
      <c r="AB3202" t="s">
        <v>12143</v>
      </c>
      <c r="AC3202">
        <v>316625</v>
      </c>
    </row>
    <row r="3203" spans="1:29">
      <c r="A3203">
        <f t="shared" ca="1" si="50"/>
        <v>0.66996168388166588</v>
      </c>
      <c r="B3203" t="s">
        <v>75</v>
      </c>
      <c r="C3203">
        <v>9856273</v>
      </c>
      <c r="D3203" s="2">
        <v>43506</v>
      </c>
      <c r="E3203" t="s">
        <v>76</v>
      </c>
      <c r="F3203" t="s">
        <v>12144</v>
      </c>
      <c r="G3203">
        <v>6</v>
      </c>
      <c r="H3203" t="s">
        <v>58</v>
      </c>
      <c r="I3203" t="s">
        <v>78</v>
      </c>
      <c r="J3203">
        <v>44007</v>
      </c>
      <c r="K3203">
        <v>7</v>
      </c>
      <c r="L3203" s="2">
        <v>41518</v>
      </c>
      <c r="M3203" s="2">
        <v>43616</v>
      </c>
      <c r="N3203" t="s">
        <v>953</v>
      </c>
      <c r="O3203">
        <v>14</v>
      </c>
      <c r="P3203" t="s">
        <v>1038</v>
      </c>
      <c r="Q3203" t="s">
        <v>1039</v>
      </c>
      <c r="R3203" t="s">
        <v>120</v>
      </c>
      <c r="S3203" t="s">
        <v>121</v>
      </c>
      <c r="T3203" t="s">
        <v>68</v>
      </c>
      <c r="U3203">
        <v>2017</v>
      </c>
      <c r="V3203">
        <v>109022</v>
      </c>
      <c r="W3203" t="s">
        <v>69</v>
      </c>
      <c r="X3203" t="s">
        <v>75</v>
      </c>
      <c r="Y3203">
        <v>54717</v>
      </c>
      <c r="Z3203">
        <v>54305</v>
      </c>
      <c r="AA3203" t="s">
        <v>69</v>
      </c>
      <c r="AB3203" t="s">
        <v>12145</v>
      </c>
      <c r="AC3203">
        <v>109022</v>
      </c>
    </row>
    <row r="3204" spans="1:29">
      <c r="A3204">
        <f t="shared" ca="1" si="50"/>
        <v>0.98717659174584305</v>
      </c>
      <c r="B3204" t="s">
        <v>127</v>
      </c>
      <c r="C3204">
        <v>9548733</v>
      </c>
      <c r="D3204" s="2">
        <v>43248</v>
      </c>
      <c r="E3204" t="s">
        <v>4579</v>
      </c>
      <c r="F3204" t="s">
        <v>12146</v>
      </c>
      <c r="G3204">
        <v>5</v>
      </c>
      <c r="H3204" t="s">
        <v>58</v>
      </c>
      <c r="I3204" t="s">
        <v>130</v>
      </c>
      <c r="J3204">
        <v>104574</v>
      </c>
      <c r="K3204">
        <v>5</v>
      </c>
      <c r="L3204" s="2">
        <v>42975</v>
      </c>
      <c r="M3204" s="2">
        <v>44347</v>
      </c>
      <c r="N3204" t="s">
        <v>4581</v>
      </c>
      <c r="O3204">
        <v>1</v>
      </c>
      <c r="P3204" t="s">
        <v>161</v>
      </c>
      <c r="Q3204" t="s">
        <v>162</v>
      </c>
      <c r="R3204" t="s">
        <v>163</v>
      </c>
      <c r="S3204" t="s">
        <v>2286</v>
      </c>
      <c r="T3204" t="s">
        <v>68</v>
      </c>
      <c r="U3204">
        <v>2018</v>
      </c>
      <c r="V3204">
        <v>534284</v>
      </c>
      <c r="W3204" t="s">
        <v>69</v>
      </c>
      <c r="X3204" t="s">
        <v>127</v>
      </c>
      <c r="Y3204">
        <v>454209</v>
      </c>
      <c r="Z3204">
        <v>80075</v>
      </c>
      <c r="AA3204" t="s">
        <v>69</v>
      </c>
      <c r="AB3204" t="s">
        <v>12147</v>
      </c>
      <c r="AC3204">
        <v>534284</v>
      </c>
    </row>
    <row r="3205" spans="1:29">
      <c r="A3205">
        <f t="shared" ca="1" si="50"/>
        <v>0.52322428070248495</v>
      </c>
      <c r="B3205" t="s">
        <v>241</v>
      </c>
      <c r="C3205">
        <v>9221357</v>
      </c>
      <c r="D3205" s="2">
        <v>42760</v>
      </c>
      <c r="E3205" t="s">
        <v>76</v>
      </c>
      <c r="F3205" t="s">
        <v>12148</v>
      </c>
      <c r="G3205">
        <v>5</v>
      </c>
      <c r="H3205" t="s">
        <v>58</v>
      </c>
      <c r="I3205" t="s">
        <v>243</v>
      </c>
      <c r="J3205">
        <v>119478</v>
      </c>
      <c r="K3205">
        <v>4</v>
      </c>
      <c r="L3205" s="2">
        <v>41730</v>
      </c>
      <c r="M3205" s="2">
        <v>43496</v>
      </c>
      <c r="N3205" t="s">
        <v>441</v>
      </c>
      <c r="O3205">
        <v>18</v>
      </c>
      <c r="P3205" t="s">
        <v>174</v>
      </c>
      <c r="Q3205" t="s">
        <v>175</v>
      </c>
      <c r="R3205" t="s">
        <v>176</v>
      </c>
      <c r="S3205" t="s">
        <v>67</v>
      </c>
      <c r="T3205" t="s">
        <v>68</v>
      </c>
      <c r="U3205">
        <v>2017</v>
      </c>
      <c r="V3205">
        <v>380000</v>
      </c>
      <c r="W3205" t="s">
        <v>69</v>
      </c>
      <c r="X3205" t="s">
        <v>241</v>
      </c>
      <c r="Y3205">
        <v>300448</v>
      </c>
      <c r="Z3205">
        <v>156233</v>
      </c>
      <c r="AA3205" t="s">
        <v>69</v>
      </c>
      <c r="AB3205" t="s">
        <v>12149</v>
      </c>
      <c r="AC3205">
        <v>380000</v>
      </c>
    </row>
    <row r="3206" spans="1:29">
      <c r="A3206">
        <f t="shared" ca="1" si="50"/>
        <v>0.12234785230371836</v>
      </c>
      <c r="B3206" t="s">
        <v>254</v>
      </c>
      <c r="C3206">
        <v>9471394</v>
      </c>
      <c r="D3206" s="2">
        <v>43214</v>
      </c>
      <c r="E3206" t="s">
        <v>56</v>
      </c>
      <c r="F3206" t="s">
        <v>12150</v>
      </c>
      <c r="G3206">
        <v>5</v>
      </c>
      <c r="H3206" t="s">
        <v>58</v>
      </c>
      <c r="I3206" t="s">
        <v>256</v>
      </c>
      <c r="J3206">
        <v>60595</v>
      </c>
      <c r="K3206">
        <v>17</v>
      </c>
      <c r="L3206" s="2">
        <v>36586</v>
      </c>
      <c r="M3206" s="2">
        <v>43677</v>
      </c>
      <c r="N3206" t="s">
        <v>1862</v>
      </c>
      <c r="O3206">
        <v>11</v>
      </c>
      <c r="P3206" t="s">
        <v>532</v>
      </c>
      <c r="Q3206" t="s">
        <v>533</v>
      </c>
      <c r="R3206" t="s">
        <v>149</v>
      </c>
      <c r="S3206" t="s">
        <v>729</v>
      </c>
      <c r="T3206" t="s">
        <v>68</v>
      </c>
      <c r="U3206">
        <v>2018</v>
      </c>
      <c r="V3206">
        <v>344271</v>
      </c>
      <c r="W3206" t="s">
        <v>69</v>
      </c>
      <c r="X3206" t="s">
        <v>254</v>
      </c>
      <c r="Y3206">
        <v>228007</v>
      </c>
      <c r="Z3206">
        <v>116264</v>
      </c>
      <c r="AA3206" t="s">
        <v>69</v>
      </c>
      <c r="AB3206" t="s">
        <v>12151</v>
      </c>
      <c r="AC3206">
        <v>344271</v>
      </c>
    </row>
    <row r="3207" spans="1:29">
      <c r="A3207">
        <f t="shared" ca="1" si="50"/>
        <v>5.212336883826274E-2</v>
      </c>
      <c r="B3207" t="s">
        <v>254</v>
      </c>
      <c r="C3207">
        <v>9533609</v>
      </c>
      <c r="D3207" s="2">
        <v>43300</v>
      </c>
      <c r="E3207" t="s">
        <v>56</v>
      </c>
      <c r="F3207" t="s">
        <v>12152</v>
      </c>
      <c r="G3207">
        <v>5</v>
      </c>
      <c r="H3207" t="s">
        <v>58</v>
      </c>
      <c r="I3207" t="s">
        <v>256</v>
      </c>
      <c r="J3207">
        <v>59622</v>
      </c>
      <c r="K3207">
        <v>19</v>
      </c>
      <c r="L3207" s="2">
        <v>36373</v>
      </c>
      <c r="M3207" s="2">
        <v>44043</v>
      </c>
      <c r="N3207" t="s">
        <v>12153</v>
      </c>
      <c r="O3207">
        <v>47</v>
      </c>
      <c r="P3207" t="s">
        <v>717</v>
      </c>
      <c r="Q3207" t="s">
        <v>718</v>
      </c>
      <c r="R3207" t="s">
        <v>149</v>
      </c>
      <c r="S3207" t="s">
        <v>85</v>
      </c>
      <c r="T3207" t="s">
        <v>68</v>
      </c>
      <c r="U3207">
        <v>2018</v>
      </c>
      <c r="V3207">
        <v>328246</v>
      </c>
      <c r="W3207" t="s">
        <v>69</v>
      </c>
      <c r="X3207" t="s">
        <v>254</v>
      </c>
      <c r="Y3207">
        <v>225330</v>
      </c>
      <c r="Z3207">
        <v>102916</v>
      </c>
      <c r="AA3207" t="s">
        <v>69</v>
      </c>
      <c r="AB3207" t="s">
        <v>12154</v>
      </c>
      <c r="AC3207">
        <v>328246</v>
      </c>
    </row>
    <row r="3208" spans="1:29">
      <c r="A3208">
        <f t="shared" ca="1" si="50"/>
        <v>0.95246527283154891</v>
      </c>
      <c r="B3208" t="s">
        <v>303</v>
      </c>
      <c r="C3208">
        <v>9282420</v>
      </c>
      <c r="D3208" s="2">
        <v>42905</v>
      </c>
      <c r="E3208" t="s">
        <v>76</v>
      </c>
      <c r="F3208" t="s">
        <v>12155</v>
      </c>
      <c r="G3208">
        <v>5</v>
      </c>
      <c r="H3208" t="s">
        <v>58</v>
      </c>
      <c r="I3208" t="s">
        <v>305</v>
      </c>
      <c r="J3208">
        <v>94937</v>
      </c>
      <c r="K3208">
        <v>4</v>
      </c>
      <c r="L3208" s="2">
        <v>41791</v>
      </c>
      <c r="M3208" s="2">
        <v>43616</v>
      </c>
      <c r="N3208" t="s">
        <v>2509</v>
      </c>
      <c r="O3208">
        <v>6</v>
      </c>
      <c r="P3208" t="s">
        <v>432</v>
      </c>
      <c r="Q3208" t="s">
        <v>433</v>
      </c>
      <c r="R3208" t="s">
        <v>434</v>
      </c>
      <c r="S3208" t="s">
        <v>67</v>
      </c>
      <c r="T3208" t="s">
        <v>68</v>
      </c>
      <c r="U3208">
        <v>2017</v>
      </c>
      <c r="V3208">
        <v>338419</v>
      </c>
      <c r="W3208" t="s">
        <v>69</v>
      </c>
      <c r="X3208" t="s">
        <v>303</v>
      </c>
      <c r="Y3208">
        <v>221527</v>
      </c>
      <c r="Z3208">
        <v>116892</v>
      </c>
      <c r="AA3208" t="s">
        <v>69</v>
      </c>
      <c r="AB3208" t="s">
        <v>12156</v>
      </c>
      <c r="AC3208">
        <v>338419</v>
      </c>
    </row>
    <row r="3209" spans="1:29">
      <c r="A3209">
        <f t="shared" ca="1" si="50"/>
        <v>0.64577070953234716</v>
      </c>
      <c r="B3209" t="s">
        <v>1525</v>
      </c>
      <c r="C3209">
        <v>9624586</v>
      </c>
      <c r="D3209" s="2">
        <v>43238</v>
      </c>
      <c r="E3209" t="s">
        <v>56</v>
      </c>
      <c r="F3209" t="s">
        <v>12157</v>
      </c>
      <c r="G3209">
        <v>7</v>
      </c>
      <c r="H3209" t="s">
        <v>58</v>
      </c>
      <c r="I3209" t="s">
        <v>1528</v>
      </c>
      <c r="J3209">
        <v>8164</v>
      </c>
      <c r="K3209">
        <v>4</v>
      </c>
      <c r="L3209" s="2">
        <v>42263</v>
      </c>
      <c r="M3209" s="2">
        <v>43646</v>
      </c>
      <c r="N3209" t="s">
        <v>2791</v>
      </c>
      <c r="O3209">
        <v>28</v>
      </c>
      <c r="P3209" t="s">
        <v>1392</v>
      </c>
      <c r="Q3209" t="s">
        <v>1393</v>
      </c>
      <c r="R3209" t="s">
        <v>149</v>
      </c>
      <c r="S3209" t="s">
        <v>85</v>
      </c>
      <c r="T3209" t="s">
        <v>68</v>
      </c>
      <c r="U3209">
        <v>2017</v>
      </c>
      <c r="V3209">
        <v>298975</v>
      </c>
      <c r="W3209" t="s">
        <v>69</v>
      </c>
      <c r="X3209" t="s">
        <v>1525</v>
      </c>
      <c r="Y3209">
        <v>241215</v>
      </c>
      <c r="Z3209">
        <v>57760</v>
      </c>
      <c r="AA3209" t="s">
        <v>69</v>
      </c>
      <c r="AB3209" t="s">
        <v>12158</v>
      </c>
      <c r="AC3209">
        <v>298975</v>
      </c>
    </row>
    <row r="3210" spans="1:29">
      <c r="A3210">
        <f t="shared" ca="1" si="50"/>
        <v>0.92517220470655404</v>
      </c>
      <c r="B3210" t="s">
        <v>92</v>
      </c>
      <c r="C3210">
        <v>9524743</v>
      </c>
      <c r="D3210" s="2">
        <v>43280</v>
      </c>
      <c r="E3210" t="s">
        <v>56</v>
      </c>
      <c r="F3210" t="s">
        <v>12159</v>
      </c>
      <c r="G3210">
        <v>5</v>
      </c>
      <c r="H3210" t="s">
        <v>58</v>
      </c>
      <c r="I3210" t="s">
        <v>95</v>
      </c>
      <c r="J3210">
        <v>76898</v>
      </c>
      <c r="K3210">
        <v>5</v>
      </c>
      <c r="L3210" s="2">
        <v>41852</v>
      </c>
      <c r="M3210" s="2">
        <v>44012</v>
      </c>
      <c r="N3210" t="s">
        <v>6510</v>
      </c>
      <c r="O3210">
        <v>25</v>
      </c>
      <c r="P3210" t="s">
        <v>666</v>
      </c>
      <c r="Q3210" t="s">
        <v>119</v>
      </c>
      <c r="R3210" t="s">
        <v>120</v>
      </c>
      <c r="S3210" t="s">
        <v>85</v>
      </c>
      <c r="T3210" t="s">
        <v>68</v>
      </c>
      <c r="U3210">
        <v>2018</v>
      </c>
      <c r="V3210">
        <v>384682</v>
      </c>
      <c r="W3210" t="s">
        <v>69</v>
      </c>
      <c r="X3210" t="s">
        <v>92</v>
      </c>
      <c r="Y3210">
        <v>333315</v>
      </c>
      <c r="Z3210">
        <v>51367</v>
      </c>
      <c r="AA3210" t="s">
        <v>69</v>
      </c>
      <c r="AB3210" t="s">
        <v>12160</v>
      </c>
      <c r="AC3210">
        <v>384682</v>
      </c>
    </row>
    <row r="3211" spans="1:29">
      <c r="A3211">
        <f t="shared" ca="1" si="50"/>
        <v>0.73740027749361825</v>
      </c>
      <c r="B3211" t="s">
        <v>254</v>
      </c>
      <c r="C3211">
        <v>9388367</v>
      </c>
      <c r="D3211" s="2">
        <v>43055</v>
      </c>
      <c r="E3211" t="s">
        <v>56</v>
      </c>
      <c r="F3211" t="s">
        <v>12161</v>
      </c>
      <c r="G3211">
        <v>5</v>
      </c>
      <c r="H3211" t="s">
        <v>58</v>
      </c>
      <c r="I3211" t="s">
        <v>256</v>
      </c>
      <c r="J3211">
        <v>63569</v>
      </c>
      <c r="K3211">
        <v>12</v>
      </c>
      <c r="L3211" s="2">
        <v>37803</v>
      </c>
      <c r="M3211" s="2">
        <v>43799</v>
      </c>
      <c r="N3211" t="s">
        <v>388</v>
      </c>
      <c r="O3211">
        <v>12</v>
      </c>
      <c r="P3211" t="s">
        <v>656</v>
      </c>
      <c r="Q3211" t="s">
        <v>204</v>
      </c>
      <c r="R3211" t="s">
        <v>205</v>
      </c>
      <c r="S3211" t="s">
        <v>67</v>
      </c>
      <c r="T3211" t="s">
        <v>68</v>
      </c>
      <c r="U3211">
        <v>2018</v>
      </c>
      <c r="V3211">
        <v>338800</v>
      </c>
      <c r="W3211" t="s">
        <v>69</v>
      </c>
      <c r="X3211" t="s">
        <v>254</v>
      </c>
      <c r="Y3211">
        <v>220000</v>
      </c>
      <c r="Z3211">
        <v>118800</v>
      </c>
      <c r="AA3211" t="s">
        <v>69</v>
      </c>
      <c r="AB3211" t="s">
        <v>12162</v>
      </c>
      <c r="AC3211">
        <v>338800</v>
      </c>
    </row>
    <row r="3212" spans="1:29">
      <c r="A3212">
        <f t="shared" ca="1" si="50"/>
        <v>0.73103795320940901</v>
      </c>
      <c r="B3212" t="s">
        <v>241</v>
      </c>
      <c r="C3212">
        <v>9503022</v>
      </c>
      <c r="D3212" s="2">
        <v>43251</v>
      </c>
      <c r="E3212" t="s">
        <v>56</v>
      </c>
      <c r="F3212" t="s">
        <v>12163</v>
      </c>
      <c r="G3212">
        <v>5</v>
      </c>
      <c r="H3212" t="s">
        <v>58</v>
      </c>
      <c r="I3212" t="s">
        <v>243</v>
      </c>
      <c r="J3212">
        <v>127341</v>
      </c>
      <c r="K3212">
        <v>4</v>
      </c>
      <c r="L3212" s="2">
        <v>42248</v>
      </c>
      <c r="M3212" s="2">
        <v>43982</v>
      </c>
      <c r="N3212" t="s">
        <v>761</v>
      </c>
      <c r="O3212">
        <v>1</v>
      </c>
      <c r="P3212" t="s">
        <v>9851</v>
      </c>
      <c r="Q3212" t="s">
        <v>1208</v>
      </c>
      <c r="R3212" t="s">
        <v>1209</v>
      </c>
      <c r="S3212" t="s">
        <v>473</v>
      </c>
      <c r="T3212" t="s">
        <v>68</v>
      </c>
      <c r="U3212">
        <v>2018</v>
      </c>
      <c r="V3212">
        <v>694357</v>
      </c>
      <c r="W3212" t="s">
        <v>69</v>
      </c>
      <c r="X3212" t="s">
        <v>241</v>
      </c>
      <c r="Y3212">
        <v>699232</v>
      </c>
      <c r="Z3212">
        <v>75843</v>
      </c>
      <c r="AA3212" t="s">
        <v>69</v>
      </c>
      <c r="AB3212" t="s">
        <v>12164</v>
      </c>
      <c r="AC3212">
        <v>694357</v>
      </c>
    </row>
    <row r="3213" spans="1:29">
      <c r="A3213">
        <f t="shared" ca="1" si="50"/>
        <v>0.12619192612379948</v>
      </c>
      <c r="B3213" t="s">
        <v>199</v>
      </c>
      <c r="C3213">
        <v>9321060</v>
      </c>
      <c r="D3213" s="2">
        <v>42906</v>
      </c>
      <c r="E3213" t="s">
        <v>56</v>
      </c>
      <c r="F3213" t="s">
        <v>12165</v>
      </c>
      <c r="G3213">
        <v>5</v>
      </c>
      <c r="H3213" t="s">
        <v>58</v>
      </c>
      <c r="I3213" t="s">
        <v>149</v>
      </c>
      <c r="J3213">
        <v>118487</v>
      </c>
      <c r="K3213">
        <v>13</v>
      </c>
      <c r="L3213" s="2">
        <v>38911</v>
      </c>
      <c r="M3213" s="2">
        <v>43281</v>
      </c>
      <c r="N3213" t="s">
        <v>920</v>
      </c>
      <c r="O3213">
        <v>7</v>
      </c>
      <c r="P3213" t="s">
        <v>787</v>
      </c>
      <c r="Q3213" t="s">
        <v>472</v>
      </c>
      <c r="R3213" t="s">
        <v>311</v>
      </c>
      <c r="S3213" t="s">
        <v>473</v>
      </c>
      <c r="T3213" t="s">
        <v>68</v>
      </c>
      <c r="U3213">
        <v>2017</v>
      </c>
      <c r="V3213">
        <v>336300</v>
      </c>
      <c r="W3213" t="s">
        <v>69</v>
      </c>
      <c r="X3213" t="s">
        <v>199</v>
      </c>
      <c r="Y3213">
        <v>190000</v>
      </c>
      <c r="Z3213">
        <v>146300</v>
      </c>
      <c r="AA3213" t="s">
        <v>69</v>
      </c>
      <c r="AB3213" t="s">
        <v>12166</v>
      </c>
      <c r="AC3213">
        <v>336300</v>
      </c>
    </row>
    <row r="3214" spans="1:29">
      <c r="A3214">
        <f t="shared" ca="1" si="50"/>
        <v>0.24302358262243295</v>
      </c>
      <c r="B3214" t="s">
        <v>241</v>
      </c>
      <c r="C3214">
        <v>9912625</v>
      </c>
      <c r="D3214" s="2">
        <v>43588</v>
      </c>
      <c r="E3214" t="s">
        <v>110</v>
      </c>
      <c r="F3214" t="s">
        <v>12167</v>
      </c>
      <c r="G3214">
        <v>7</v>
      </c>
      <c r="H3214" t="s">
        <v>58</v>
      </c>
      <c r="I3214" t="s">
        <v>243</v>
      </c>
      <c r="J3214">
        <v>117730</v>
      </c>
      <c r="K3214">
        <v>6</v>
      </c>
      <c r="L3214" s="2">
        <v>43588</v>
      </c>
      <c r="M3214" s="2">
        <v>44316</v>
      </c>
      <c r="N3214" t="s">
        <v>12168</v>
      </c>
      <c r="O3214">
        <v>1</v>
      </c>
      <c r="P3214" t="s">
        <v>12169</v>
      </c>
      <c r="Q3214" t="s">
        <v>12170</v>
      </c>
      <c r="R3214" t="s">
        <v>10394</v>
      </c>
      <c r="S3214" t="s">
        <v>67</v>
      </c>
      <c r="T3214" t="s">
        <v>68</v>
      </c>
      <c r="U3214">
        <v>2017</v>
      </c>
      <c r="V3214">
        <v>31404</v>
      </c>
      <c r="W3214" t="s">
        <v>69</v>
      </c>
      <c r="X3214" t="s">
        <v>241</v>
      </c>
      <c r="Y3214">
        <v>21006</v>
      </c>
      <c r="Z3214">
        <v>10398</v>
      </c>
      <c r="AA3214" t="s">
        <v>69</v>
      </c>
      <c r="AB3214" t="s">
        <v>12171</v>
      </c>
      <c r="AC3214">
        <v>31404</v>
      </c>
    </row>
    <row r="3215" spans="1:29">
      <c r="A3215">
        <f t="shared" ca="1" si="50"/>
        <v>0.53604294654486784</v>
      </c>
      <c r="B3215" t="s">
        <v>241</v>
      </c>
      <c r="C3215">
        <v>9789496</v>
      </c>
      <c r="D3215" s="2">
        <v>43519</v>
      </c>
      <c r="E3215" t="s">
        <v>110</v>
      </c>
      <c r="F3215" t="s">
        <v>12172</v>
      </c>
      <c r="G3215">
        <v>7</v>
      </c>
      <c r="H3215" t="s">
        <v>58</v>
      </c>
      <c r="I3215" t="s">
        <v>243</v>
      </c>
      <c r="J3215">
        <v>128135</v>
      </c>
      <c r="K3215">
        <v>5</v>
      </c>
      <c r="L3215" s="2">
        <v>42095</v>
      </c>
      <c r="M3215" s="2">
        <v>44255</v>
      </c>
      <c r="N3215" t="s">
        <v>2261</v>
      </c>
      <c r="O3215">
        <v>16</v>
      </c>
      <c r="P3215" t="s">
        <v>1363</v>
      </c>
      <c r="Q3215" t="s">
        <v>1364</v>
      </c>
      <c r="R3215" t="s">
        <v>149</v>
      </c>
      <c r="S3215" t="s">
        <v>67</v>
      </c>
      <c r="T3215" t="s">
        <v>68</v>
      </c>
      <c r="U3215">
        <v>2018</v>
      </c>
      <c r="V3215">
        <v>600807</v>
      </c>
      <c r="W3215" t="s">
        <v>69</v>
      </c>
      <c r="X3215" t="s">
        <v>241</v>
      </c>
      <c r="Y3215">
        <v>422120</v>
      </c>
      <c r="Z3215">
        <v>178687</v>
      </c>
      <c r="AA3215" t="s">
        <v>69</v>
      </c>
      <c r="AB3215" t="s">
        <v>12173</v>
      </c>
      <c r="AC3215">
        <v>600807</v>
      </c>
    </row>
    <row r="3216" spans="1:29">
      <c r="A3216">
        <f t="shared" ca="1" si="50"/>
        <v>0.53608134709604327</v>
      </c>
      <c r="B3216" t="s">
        <v>254</v>
      </c>
      <c r="C3216">
        <v>9453700</v>
      </c>
      <c r="D3216" s="2">
        <v>43167</v>
      </c>
      <c r="E3216" t="s">
        <v>56</v>
      </c>
      <c r="F3216" t="s">
        <v>12174</v>
      </c>
      <c r="G3216">
        <v>5</v>
      </c>
      <c r="H3216" t="s">
        <v>58</v>
      </c>
      <c r="I3216" t="s">
        <v>256</v>
      </c>
      <c r="J3216">
        <v>83204</v>
      </c>
      <c r="K3216">
        <v>11</v>
      </c>
      <c r="L3216" s="2">
        <v>39355</v>
      </c>
      <c r="M3216" s="2">
        <v>43921</v>
      </c>
      <c r="N3216" t="s">
        <v>4478</v>
      </c>
      <c r="O3216">
        <v>3</v>
      </c>
      <c r="P3216" t="s">
        <v>542</v>
      </c>
      <c r="Q3216" t="s">
        <v>543</v>
      </c>
      <c r="R3216" t="s">
        <v>205</v>
      </c>
      <c r="S3216" t="s">
        <v>218</v>
      </c>
      <c r="T3216" t="s">
        <v>68</v>
      </c>
      <c r="U3216">
        <v>2018</v>
      </c>
      <c r="V3216">
        <v>317975</v>
      </c>
      <c r="W3216" t="s">
        <v>69</v>
      </c>
      <c r="X3216" t="s">
        <v>254</v>
      </c>
      <c r="Y3216">
        <v>197500</v>
      </c>
      <c r="Z3216">
        <v>120475</v>
      </c>
      <c r="AA3216" t="s">
        <v>69</v>
      </c>
      <c r="AB3216" t="s">
        <v>12175</v>
      </c>
      <c r="AC3216">
        <v>317975</v>
      </c>
    </row>
    <row r="3217" spans="1:29">
      <c r="A3217">
        <f t="shared" ca="1" si="50"/>
        <v>0.56557319615452928</v>
      </c>
      <c r="B3217" t="s">
        <v>199</v>
      </c>
      <c r="C3217">
        <v>9188804</v>
      </c>
      <c r="D3217" s="2">
        <v>42726</v>
      </c>
      <c r="E3217" t="s">
        <v>76</v>
      </c>
      <c r="F3217" t="s">
        <v>12176</v>
      </c>
      <c r="G3217">
        <v>5</v>
      </c>
      <c r="H3217" t="s">
        <v>58</v>
      </c>
      <c r="I3217" t="s">
        <v>149</v>
      </c>
      <c r="J3217">
        <v>164803</v>
      </c>
      <c r="K3217">
        <v>5</v>
      </c>
      <c r="L3217" s="2">
        <v>41275</v>
      </c>
      <c r="M3217" s="2">
        <v>43100</v>
      </c>
      <c r="N3217" t="s">
        <v>1307</v>
      </c>
      <c r="O3217">
        <v>28</v>
      </c>
      <c r="P3217" t="s">
        <v>1392</v>
      </c>
      <c r="Q3217" t="s">
        <v>1393</v>
      </c>
      <c r="R3217" t="s">
        <v>149</v>
      </c>
      <c r="S3217" t="s">
        <v>85</v>
      </c>
      <c r="T3217" t="s">
        <v>68</v>
      </c>
      <c r="U3217">
        <v>2017</v>
      </c>
      <c r="V3217">
        <v>327728</v>
      </c>
      <c r="W3217" t="s">
        <v>69</v>
      </c>
      <c r="X3217" t="s">
        <v>199</v>
      </c>
      <c r="Y3217">
        <v>236104</v>
      </c>
      <c r="Z3217">
        <v>91624</v>
      </c>
      <c r="AA3217" t="s">
        <v>69</v>
      </c>
      <c r="AB3217" t="s">
        <v>12177</v>
      </c>
      <c r="AC3217">
        <v>327728</v>
      </c>
    </row>
    <row r="3218" spans="1:29">
      <c r="A3218">
        <f t="shared" ca="1" si="50"/>
        <v>0.54779493879147767</v>
      </c>
      <c r="B3218" t="s">
        <v>3057</v>
      </c>
      <c r="C3218">
        <v>9261484</v>
      </c>
      <c r="D3218" s="2">
        <v>42838</v>
      </c>
      <c r="E3218" t="s">
        <v>971</v>
      </c>
      <c r="F3218" t="s">
        <v>12178</v>
      </c>
      <c r="G3218">
        <v>5</v>
      </c>
      <c r="H3218" t="s">
        <v>58</v>
      </c>
      <c r="I3218" t="s">
        <v>3060</v>
      </c>
      <c r="J3218">
        <v>7550</v>
      </c>
      <c r="K3218">
        <v>5</v>
      </c>
      <c r="L3218" s="2">
        <v>41395</v>
      </c>
      <c r="M3218" s="2">
        <v>44135</v>
      </c>
      <c r="N3218" t="s">
        <v>355</v>
      </c>
      <c r="O3218">
        <v>6</v>
      </c>
      <c r="P3218" t="s">
        <v>333</v>
      </c>
      <c r="Q3218" t="s">
        <v>334</v>
      </c>
      <c r="R3218" t="s">
        <v>335</v>
      </c>
      <c r="S3218" t="s">
        <v>67</v>
      </c>
      <c r="T3218" t="s">
        <v>68</v>
      </c>
      <c r="U3218">
        <v>2017</v>
      </c>
      <c r="V3218">
        <v>689065</v>
      </c>
      <c r="W3218" t="s">
        <v>69</v>
      </c>
      <c r="X3218" t="s">
        <v>3057</v>
      </c>
      <c r="Y3218">
        <v>499828</v>
      </c>
      <c r="Z3218">
        <v>189237</v>
      </c>
      <c r="AA3218" t="s">
        <v>69</v>
      </c>
      <c r="AB3218" t="s">
        <v>12179</v>
      </c>
      <c r="AC3218">
        <v>689065</v>
      </c>
    </row>
    <row r="3219" spans="1:29">
      <c r="A3219">
        <f t="shared" ca="1" si="50"/>
        <v>0.64211136742692765</v>
      </c>
      <c r="B3219" t="s">
        <v>405</v>
      </c>
      <c r="C3219">
        <v>9835713</v>
      </c>
      <c r="D3219" s="2">
        <v>43447</v>
      </c>
      <c r="E3219" t="s">
        <v>56</v>
      </c>
      <c r="F3219" t="s">
        <v>12180</v>
      </c>
      <c r="G3219">
        <v>6</v>
      </c>
      <c r="H3219" t="s">
        <v>58</v>
      </c>
      <c r="I3219" t="s">
        <v>407</v>
      </c>
      <c r="J3219">
        <v>41416</v>
      </c>
      <c r="K3219">
        <v>4</v>
      </c>
      <c r="L3219" s="2">
        <v>42552</v>
      </c>
      <c r="M3219" s="2">
        <v>44408</v>
      </c>
      <c r="N3219" t="s">
        <v>10942</v>
      </c>
      <c r="O3219">
        <v>2</v>
      </c>
      <c r="P3219" t="s">
        <v>12181</v>
      </c>
      <c r="Q3219" t="s">
        <v>12182</v>
      </c>
      <c r="R3219" t="s">
        <v>780</v>
      </c>
      <c r="S3219" t="s">
        <v>473</v>
      </c>
      <c r="T3219" t="s">
        <v>68</v>
      </c>
      <c r="U3219">
        <v>2018</v>
      </c>
      <c r="V3219">
        <v>284258</v>
      </c>
      <c r="W3219" t="s">
        <v>69</v>
      </c>
      <c r="X3219" t="s">
        <v>405</v>
      </c>
      <c r="Y3219">
        <v>194564</v>
      </c>
      <c r="Z3219">
        <v>89694</v>
      </c>
      <c r="AA3219" t="s">
        <v>69</v>
      </c>
      <c r="AB3219" t="s">
        <v>12183</v>
      </c>
      <c r="AC3219">
        <v>284258</v>
      </c>
    </row>
    <row r="3220" spans="1:29">
      <c r="A3220">
        <f t="shared" ca="1" si="50"/>
        <v>0.27490966362830627</v>
      </c>
      <c r="B3220" t="s">
        <v>286</v>
      </c>
      <c r="C3220">
        <v>9256398</v>
      </c>
      <c r="D3220" s="2">
        <v>42830</v>
      </c>
      <c r="E3220" t="s">
        <v>76</v>
      </c>
      <c r="F3220" t="s">
        <v>12184</v>
      </c>
      <c r="G3220">
        <v>5</v>
      </c>
      <c r="H3220" t="s">
        <v>58</v>
      </c>
      <c r="I3220" t="s">
        <v>289</v>
      </c>
      <c r="J3220">
        <v>104956</v>
      </c>
      <c r="K3220">
        <v>5</v>
      </c>
      <c r="L3220" s="2">
        <v>41414</v>
      </c>
      <c r="M3220" s="2">
        <v>43496</v>
      </c>
      <c r="N3220" t="s">
        <v>5070</v>
      </c>
      <c r="O3220">
        <v>7</v>
      </c>
      <c r="P3220" t="s">
        <v>1761</v>
      </c>
      <c r="Q3220" t="s">
        <v>472</v>
      </c>
      <c r="R3220" t="s">
        <v>311</v>
      </c>
      <c r="S3220" t="s">
        <v>102</v>
      </c>
      <c r="T3220" t="s">
        <v>68</v>
      </c>
      <c r="U3220">
        <v>2017</v>
      </c>
      <c r="V3220">
        <v>553785</v>
      </c>
      <c r="W3220" t="s">
        <v>69</v>
      </c>
      <c r="X3220" t="s">
        <v>286</v>
      </c>
      <c r="Y3220">
        <v>342901</v>
      </c>
      <c r="Z3220">
        <v>210884</v>
      </c>
      <c r="AA3220" t="s">
        <v>69</v>
      </c>
      <c r="AB3220" t="s">
        <v>12185</v>
      </c>
      <c r="AC3220">
        <v>553785</v>
      </c>
    </row>
    <row r="3221" spans="1:29">
      <c r="A3221">
        <f t="shared" ca="1" si="50"/>
        <v>0.18499435491522898</v>
      </c>
      <c r="B3221" t="s">
        <v>109</v>
      </c>
      <c r="C3221">
        <v>9331665</v>
      </c>
      <c r="D3221" s="2">
        <v>42977</v>
      </c>
      <c r="E3221" t="s">
        <v>56</v>
      </c>
      <c r="F3221" t="s">
        <v>12186</v>
      </c>
      <c r="G3221">
        <v>5</v>
      </c>
      <c r="H3221" t="s">
        <v>58</v>
      </c>
      <c r="I3221" t="s">
        <v>112</v>
      </c>
      <c r="J3221">
        <v>24232</v>
      </c>
      <c r="K3221">
        <v>4</v>
      </c>
      <c r="L3221" s="2">
        <v>41912</v>
      </c>
      <c r="M3221" s="2">
        <v>43708</v>
      </c>
      <c r="N3221" t="s">
        <v>12187</v>
      </c>
      <c r="O3221">
        <v>15</v>
      </c>
      <c r="P3221" t="s">
        <v>4701</v>
      </c>
      <c r="Q3221" t="s">
        <v>1698</v>
      </c>
      <c r="R3221" t="s">
        <v>630</v>
      </c>
      <c r="S3221" t="s">
        <v>67</v>
      </c>
      <c r="T3221" t="s">
        <v>68</v>
      </c>
      <c r="U3221">
        <v>2017</v>
      </c>
      <c r="V3221">
        <v>416063</v>
      </c>
      <c r="W3221" t="s">
        <v>69</v>
      </c>
      <c r="X3221" t="s">
        <v>109</v>
      </c>
      <c r="Y3221">
        <v>338171</v>
      </c>
      <c r="Z3221">
        <v>77892</v>
      </c>
      <c r="AA3221" t="s">
        <v>69</v>
      </c>
      <c r="AB3221" t="s">
        <v>12188</v>
      </c>
      <c r="AC3221">
        <v>416063</v>
      </c>
    </row>
    <row r="3222" spans="1:29">
      <c r="A3222">
        <f t="shared" ca="1" si="50"/>
        <v>0.86401241626529979</v>
      </c>
      <c r="B3222" t="s">
        <v>303</v>
      </c>
      <c r="C3222">
        <v>9336289</v>
      </c>
      <c r="D3222" s="2">
        <v>42957</v>
      </c>
      <c r="E3222" t="s">
        <v>56</v>
      </c>
      <c r="F3222" t="s">
        <v>12189</v>
      </c>
      <c r="G3222">
        <v>5</v>
      </c>
      <c r="H3222" t="s">
        <v>58</v>
      </c>
      <c r="I3222" t="s">
        <v>305</v>
      </c>
      <c r="J3222">
        <v>101629</v>
      </c>
      <c r="K3222">
        <v>4</v>
      </c>
      <c r="L3222" s="2">
        <v>41901</v>
      </c>
      <c r="M3222" s="2">
        <v>43708</v>
      </c>
      <c r="N3222" t="s">
        <v>2377</v>
      </c>
      <c r="O3222">
        <v>3</v>
      </c>
      <c r="P3222" t="s">
        <v>542</v>
      </c>
      <c r="Q3222" t="s">
        <v>543</v>
      </c>
      <c r="R3222" t="s">
        <v>205</v>
      </c>
      <c r="S3222" t="s">
        <v>67</v>
      </c>
      <c r="T3222" t="s">
        <v>68</v>
      </c>
      <c r="U3222">
        <v>2017</v>
      </c>
      <c r="V3222">
        <v>630264</v>
      </c>
      <c r="W3222" t="s">
        <v>69</v>
      </c>
      <c r="X3222" t="s">
        <v>303</v>
      </c>
      <c r="Y3222">
        <v>411383</v>
      </c>
      <c r="Z3222">
        <v>218881</v>
      </c>
      <c r="AA3222" t="s">
        <v>69</v>
      </c>
      <c r="AB3222" t="s">
        <v>12190</v>
      </c>
      <c r="AC3222">
        <v>630264</v>
      </c>
    </row>
    <row r="3223" spans="1:29">
      <c r="A3223">
        <f t="shared" ca="1" si="50"/>
        <v>0.64705730059631117</v>
      </c>
      <c r="B3223" t="s">
        <v>199</v>
      </c>
      <c r="C3223">
        <v>9199407</v>
      </c>
      <c r="D3223" s="2">
        <v>42754</v>
      </c>
      <c r="E3223" t="s">
        <v>76</v>
      </c>
      <c r="F3223" t="s">
        <v>12191</v>
      </c>
      <c r="G3223">
        <v>5</v>
      </c>
      <c r="H3223" t="s">
        <v>58</v>
      </c>
      <c r="I3223" t="s">
        <v>149</v>
      </c>
      <c r="J3223">
        <v>164166</v>
      </c>
      <c r="K3223">
        <v>5</v>
      </c>
      <c r="L3223" s="2">
        <v>41306</v>
      </c>
      <c r="M3223" s="2">
        <v>43496</v>
      </c>
      <c r="N3223" t="s">
        <v>703</v>
      </c>
      <c r="O3223">
        <v>6</v>
      </c>
      <c r="P3223" t="s">
        <v>432</v>
      </c>
      <c r="Q3223" t="s">
        <v>433</v>
      </c>
      <c r="R3223" t="s">
        <v>434</v>
      </c>
      <c r="S3223" t="s">
        <v>67</v>
      </c>
      <c r="T3223" t="s">
        <v>68</v>
      </c>
      <c r="U3223">
        <v>2017</v>
      </c>
      <c r="V3223">
        <v>322663</v>
      </c>
      <c r="W3223" t="s">
        <v>69</v>
      </c>
      <c r="X3223" t="s">
        <v>199</v>
      </c>
      <c r="Y3223">
        <v>207500</v>
      </c>
      <c r="Z3223">
        <v>115163</v>
      </c>
      <c r="AA3223" t="s">
        <v>69</v>
      </c>
      <c r="AB3223" t="s">
        <v>12192</v>
      </c>
      <c r="AC3223">
        <v>322663</v>
      </c>
    </row>
    <row r="3224" spans="1:29">
      <c r="A3224">
        <f t="shared" ca="1" si="50"/>
        <v>0.97084219015373452</v>
      </c>
      <c r="B3224" t="s">
        <v>286</v>
      </c>
      <c r="C3224">
        <v>9490269</v>
      </c>
      <c r="D3224" s="2">
        <v>43238</v>
      </c>
      <c r="E3224" t="s">
        <v>56</v>
      </c>
      <c r="F3224" t="s">
        <v>12193</v>
      </c>
      <c r="G3224">
        <v>5</v>
      </c>
      <c r="H3224" t="s">
        <v>58</v>
      </c>
      <c r="I3224" t="s">
        <v>289</v>
      </c>
      <c r="J3224">
        <v>109317</v>
      </c>
      <c r="K3224">
        <v>5</v>
      </c>
      <c r="L3224" s="2">
        <v>41791</v>
      </c>
      <c r="M3224" s="2">
        <v>44347</v>
      </c>
      <c r="N3224" t="s">
        <v>2028</v>
      </c>
      <c r="O3224" t="s">
        <v>913</v>
      </c>
      <c r="P3224" t="s">
        <v>5064</v>
      </c>
      <c r="Q3224" t="s">
        <v>5065</v>
      </c>
      <c r="R3224" t="s">
        <v>5066</v>
      </c>
      <c r="S3224" t="s">
        <v>67</v>
      </c>
      <c r="T3224" t="s">
        <v>68</v>
      </c>
      <c r="U3224">
        <v>2018</v>
      </c>
      <c r="V3224">
        <v>345000</v>
      </c>
      <c r="W3224" t="s">
        <v>69</v>
      </c>
      <c r="X3224" t="s">
        <v>286</v>
      </c>
      <c r="Y3224">
        <v>250000</v>
      </c>
      <c r="Z3224">
        <v>95000</v>
      </c>
      <c r="AA3224" t="s">
        <v>69</v>
      </c>
      <c r="AB3224" t="s">
        <v>12194</v>
      </c>
      <c r="AC3224">
        <v>345000</v>
      </c>
    </row>
    <row r="3225" spans="1:29">
      <c r="A3225">
        <f t="shared" ca="1" si="50"/>
        <v>0.99759178090676837</v>
      </c>
      <c r="B3225" t="s">
        <v>303</v>
      </c>
      <c r="C3225">
        <v>9264520</v>
      </c>
      <c r="D3225" s="2">
        <v>42842</v>
      </c>
      <c r="E3225" t="s">
        <v>76</v>
      </c>
      <c r="F3225" t="s">
        <v>12195</v>
      </c>
      <c r="G3225">
        <v>5</v>
      </c>
      <c r="H3225" t="s">
        <v>58</v>
      </c>
      <c r="I3225" t="s">
        <v>305</v>
      </c>
      <c r="J3225">
        <v>98251</v>
      </c>
      <c r="K3225">
        <v>5</v>
      </c>
      <c r="L3225" s="2">
        <v>41456</v>
      </c>
      <c r="M3225" s="2">
        <v>43585</v>
      </c>
      <c r="N3225" t="s">
        <v>8253</v>
      </c>
      <c r="O3225">
        <v>25</v>
      </c>
      <c r="P3225" t="s">
        <v>666</v>
      </c>
      <c r="Q3225" t="s">
        <v>119</v>
      </c>
      <c r="R3225" t="s">
        <v>120</v>
      </c>
      <c r="S3225" t="s">
        <v>667</v>
      </c>
      <c r="T3225" t="s">
        <v>68</v>
      </c>
      <c r="U3225">
        <v>2017</v>
      </c>
      <c r="V3225">
        <v>333863</v>
      </c>
      <c r="W3225" t="s">
        <v>69</v>
      </c>
      <c r="X3225" t="s">
        <v>303</v>
      </c>
      <c r="Y3225">
        <v>217500</v>
      </c>
      <c r="Z3225">
        <v>116363</v>
      </c>
      <c r="AA3225" t="s">
        <v>69</v>
      </c>
      <c r="AB3225" t="s">
        <v>12196</v>
      </c>
      <c r="AC3225">
        <v>333863</v>
      </c>
    </row>
    <row r="3226" spans="1:29">
      <c r="A3226">
        <f t="shared" ca="1" si="50"/>
        <v>3.8181240559987728E-2</v>
      </c>
      <c r="B3226" t="s">
        <v>405</v>
      </c>
      <c r="C3226">
        <v>9444419</v>
      </c>
      <c r="D3226" s="2">
        <v>43185</v>
      </c>
      <c r="E3226" t="s">
        <v>12197</v>
      </c>
      <c r="F3226" t="s">
        <v>12198</v>
      </c>
      <c r="G3226">
        <v>5</v>
      </c>
      <c r="H3226" t="s">
        <v>58</v>
      </c>
      <c r="I3226" t="s">
        <v>407</v>
      </c>
      <c r="J3226">
        <v>39195</v>
      </c>
      <c r="K3226">
        <v>4</v>
      </c>
      <c r="L3226" s="2">
        <v>42109</v>
      </c>
      <c r="M3226" s="2">
        <v>43708</v>
      </c>
      <c r="N3226" t="s">
        <v>12199</v>
      </c>
      <c r="O3226">
        <v>2</v>
      </c>
      <c r="P3226" t="s">
        <v>9731</v>
      </c>
      <c r="Q3226" t="s">
        <v>9732</v>
      </c>
      <c r="R3226" t="s">
        <v>1145</v>
      </c>
      <c r="S3226" t="s">
        <v>67</v>
      </c>
      <c r="T3226" t="s">
        <v>68</v>
      </c>
      <c r="U3226">
        <v>2018</v>
      </c>
      <c r="V3226">
        <v>516073</v>
      </c>
      <c r="W3226" t="s">
        <v>69</v>
      </c>
      <c r="X3226" t="s">
        <v>405</v>
      </c>
      <c r="Y3226">
        <v>351998</v>
      </c>
      <c r="Z3226">
        <v>164075</v>
      </c>
      <c r="AA3226" t="s">
        <v>69</v>
      </c>
      <c r="AB3226" t="s">
        <v>12200</v>
      </c>
      <c r="AC3226">
        <v>516073</v>
      </c>
    </row>
    <row r="3227" spans="1:29">
      <c r="A3227">
        <f t="shared" ca="1" si="50"/>
        <v>0.21451471219092333</v>
      </c>
      <c r="B3227" t="s">
        <v>1143</v>
      </c>
      <c r="C3227">
        <v>9544848</v>
      </c>
      <c r="D3227" s="2">
        <v>43333</v>
      </c>
      <c r="E3227" t="s">
        <v>76</v>
      </c>
      <c r="F3227" t="s">
        <v>12201</v>
      </c>
      <c r="G3227">
        <v>5</v>
      </c>
      <c r="H3227" t="s">
        <v>58</v>
      </c>
      <c r="I3227" t="s">
        <v>1145</v>
      </c>
      <c r="J3227">
        <v>49880</v>
      </c>
      <c r="K3227">
        <v>15</v>
      </c>
      <c r="L3227" s="2">
        <v>37865</v>
      </c>
      <c r="M3227" s="2">
        <v>44439</v>
      </c>
      <c r="N3227" t="s">
        <v>735</v>
      </c>
      <c r="O3227">
        <v>7</v>
      </c>
      <c r="P3227" t="s">
        <v>2152</v>
      </c>
      <c r="Q3227" t="s">
        <v>472</v>
      </c>
      <c r="R3227" t="s">
        <v>311</v>
      </c>
      <c r="S3227" t="s">
        <v>473</v>
      </c>
      <c r="T3227" t="s">
        <v>68</v>
      </c>
      <c r="U3227">
        <v>2018</v>
      </c>
      <c r="V3227">
        <v>764836</v>
      </c>
      <c r="W3227" t="s">
        <v>69</v>
      </c>
      <c r="X3227" t="s">
        <v>1143</v>
      </c>
      <c r="Y3227">
        <v>494638</v>
      </c>
      <c r="Z3227">
        <v>270198</v>
      </c>
      <c r="AA3227" t="s">
        <v>69</v>
      </c>
      <c r="AB3227" t="s">
        <v>12202</v>
      </c>
      <c r="AC3227">
        <v>764836</v>
      </c>
    </row>
    <row r="3228" spans="1:29">
      <c r="A3228">
        <f t="shared" ca="1" si="50"/>
        <v>0.80086490888849382</v>
      </c>
      <c r="B3228" t="s">
        <v>199</v>
      </c>
      <c r="C3228">
        <v>9519962</v>
      </c>
      <c r="D3228" s="2">
        <v>43290</v>
      </c>
      <c r="E3228" t="s">
        <v>56</v>
      </c>
      <c r="F3228" t="s">
        <v>12203</v>
      </c>
      <c r="G3228">
        <v>5</v>
      </c>
      <c r="H3228" t="s">
        <v>58</v>
      </c>
      <c r="I3228" t="s">
        <v>149</v>
      </c>
      <c r="J3228">
        <v>131231</v>
      </c>
      <c r="K3228">
        <v>10</v>
      </c>
      <c r="L3228" s="2">
        <v>39417</v>
      </c>
      <c r="M3228" s="2">
        <v>44043</v>
      </c>
      <c r="N3228" t="s">
        <v>663</v>
      </c>
      <c r="O3228">
        <v>5</v>
      </c>
      <c r="P3228" t="s">
        <v>997</v>
      </c>
      <c r="Q3228" t="s">
        <v>998</v>
      </c>
      <c r="R3228" t="s">
        <v>640</v>
      </c>
      <c r="S3228" t="s">
        <v>67</v>
      </c>
      <c r="T3228" t="s">
        <v>68</v>
      </c>
      <c r="U3228">
        <v>2018</v>
      </c>
      <c r="V3228">
        <v>348750</v>
      </c>
      <c r="W3228" t="s">
        <v>69</v>
      </c>
      <c r="X3228" t="s">
        <v>199</v>
      </c>
      <c r="Y3228">
        <v>225000</v>
      </c>
      <c r="Z3228">
        <v>123750</v>
      </c>
      <c r="AA3228" t="s">
        <v>69</v>
      </c>
      <c r="AB3228" t="s">
        <v>12204</v>
      </c>
      <c r="AC3228">
        <v>348750</v>
      </c>
    </row>
    <row r="3229" spans="1:29">
      <c r="A3229">
        <f t="shared" ca="1" si="50"/>
        <v>0.60561770755474142</v>
      </c>
      <c r="B3229" t="s">
        <v>199</v>
      </c>
      <c r="C3229">
        <v>9487938</v>
      </c>
      <c r="D3229" s="2">
        <v>43231</v>
      </c>
      <c r="E3229" t="s">
        <v>76</v>
      </c>
      <c r="F3229" t="s">
        <v>12205</v>
      </c>
      <c r="G3229">
        <v>5</v>
      </c>
      <c r="H3229" t="s">
        <v>58</v>
      </c>
      <c r="I3229" t="s">
        <v>149</v>
      </c>
      <c r="J3229">
        <v>179087</v>
      </c>
      <c r="K3229">
        <v>5</v>
      </c>
      <c r="L3229" s="2">
        <v>41791</v>
      </c>
      <c r="M3229" s="2">
        <v>43616</v>
      </c>
      <c r="N3229" t="s">
        <v>1307</v>
      </c>
      <c r="O3229">
        <v>50</v>
      </c>
      <c r="P3229" t="s">
        <v>2962</v>
      </c>
      <c r="Q3229" t="s">
        <v>358</v>
      </c>
      <c r="R3229" t="s">
        <v>149</v>
      </c>
      <c r="S3229" t="s">
        <v>260</v>
      </c>
      <c r="T3229" t="s">
        <v>68</v>
      </c>
      <c r="U3229">
        <v>2018</v>
      </c>
      <c r="V3229">
        <v>757698</v>
      </c>
      <c r="W3229" t="s">
        <v>69</v>
      </c>
      <c r="X3229" t="s">
        <v>199</v>
      </c>
      <c r="Y3229">
        <v>524177</v>
      </c>
      <c r="Z3229">
        <v>233521</v>
      </c>
      <c r="AA3229" t="s">
        <v>69</v>
      </c>
      <c r="AB3229" t="s">
        <v>12206</v>
      </c>
      <c r="AC3229">
        <v>757698</v>
      </c>
    </row>
    <row r="3230" spans="1:29">
      <c r="A3230">
        <f t="shared" ca="1" si="50"/>
        <v>0.51359250335745121</v>
      </c>
      <c r="B3230" t="s">
        <v>241</v>
      </c>
      <c r="C3230">
        <v>9198951</v>
      </c>
      <c r="D3230" s="2">
        <v>42726</v>
      </c>
      <c r="E3230" t="s">
        <v>12207</v>
      </c>
      <c r="F3230" t="s">
        <v>12208</v>
      </c>
      <c r="G3230">
        <v>5</v>
      </c>
      <c r="H3230" t="s">
        <v>58</v>
      </c>
      <c r="I3230" t="s">
        <v>243</v>
      </c>
      <c r="J3230">
        <v>117329</v>
      </c>
      <c r="K3230">
        <v>6</v>
      </c>
      <c r="L3230" s="2">
        <v>41182</v>
      </c>
      <c r="M3230" s="2">
        <v>43465</v>
      </c>
      <c r="N3230" t="s">
        <v>7400</v>
      </c>
      <c r="O3230">
        <v>18</v>
      </c>
      <c r="P3230" t="s">
        <v>8685</v>
      </c>
      <c r="Q3230" t="s">
        <v>175</v>
      </c>
      <c r="R3230" t="s">
        <v>176</v>
      </c>
      <c r="S3230" t="s">
        <v>336</v>
      </c>
      <c r="T3230" t="s">
        <v>68</v>
      </c>
      <c r="U3230">
        <v>2017</v>
      </c>
      <c r="V3230">
        <v>376250</v>
      </c>
      <c r="W3230" t="s">
        <v>69</v>
      </c>
      <c r="X3230" t="s">
        <v>1683</v>
      </c>
      <c r="Y3230">
        <v>250000</v>
      </c>
      <c r="Z3230">
        <v>126250</v>
      </c>
      <c r="AA3230" t="s">
        <v>69</v>
      </c>
      <c r="AB3230" t="s">
        <v>12209</v>
      </c>
      <c r="AC3230">
        <v>376250</v>
      </c>
    </row>
    <row r="3231" spans="1:29">
      <c r="A3231">
        <f t="shared" ca="1" si="50"/>
        <v>0.7795489462402263</v>
      </c>
      <c r="B3231" t="s">
        <v>241</v>
      </c>
      <c r="C3231">
        <v>9497833</v>
      </c>
      <c r="D3231" s="2">
        <v>43251</v>
      </c>
      <c r="E3231" t="s">
        <v>76</v>
      </c>
      <c r="F3231" t="s">
        <v>12210</v>
      </c>
      <c r="G3231">
        <v>5</v>
      </c>
      <c r="H3231" t="s">
        <v>58</v>
      </c>
      <c r="I3231" t="s">
        <v>243</v>
      </c>
      <c r="J3231">
        <v>121324</v>
      </c>
      <c r="K3231">
        <v>5</v>
      </c>
      <c r="L3231" s="2">
        <v>41878</v>
      </c>
      <c r="M3231" s="2">
        <v>44347</v>
      </c>
      <c r="N3231" t="s">
        <v>1153</v>
      </c>
      <c r="O3231">
        <v>4</v>
      </c>
      <c r="P3231" t="s">
        <v>444</v>
      </c>
      <c r="Q3231" t="s">
        <v>445</v>
      </c>
      <c r="R3231" t="s">
        <v>149</v>
      </c>
      <c r="S3231" t="s">
        <v>483</v>
      </c>
      <c r="T3231" t="s">
        <v>68</v>
      </c>
      <c r="U3231">
        <v>2018</v>
      </c>
      <c r="V3231">
        <v>853462</v>
      </c>
      <c r="W3231" t="s">
        <v>69</v>
      </c>
      <c r="X3231" t="s">
        <v>241</v>
      </c>
      <c r="Y3231">
        <v>677252</v>
      </c>
      <c r="Z3231">
        <v>176210</v>
      </c>
      <c r="AA3231" t="s">
        <v>69</v>
      </c>
      <c r="AB3231" t="s">
        <v>12211</v>
      </c>
      <c r="AC3231">
        <v>853462</v>
      </c>
    </row>
    <row r="3232" spans="1:29">
      <c r="A3232">
        <f t="shared" ca="1" si="50"/>
        <v>0.15168435842102468</v>
      </c>
      <c r="B3232" t="s">
        <v>254</v>
      </c>
      <c r="C3232">
        <v>9248398</v>
      </c>
      <c r="D3232" s="2">
        <v>42816</v>
      </c>
      <c r="E3232" t="s">
        <v>76</v>
      </c>
      <c r="F3232" t="s">
        <v>12212</v>
      </c>
      <c r="G3232">
        <v>5</v>
      </c>
      <c r="H3232" t="s">
        <v>58</v>
      </c>
      <c r="I3232" t="s">
        <v>256</v>
      </c>
      <c r="J3232">
        <v>44060</v>
      </c>
      <c r="K3232">
        <v>22</v>
      </c>
      <c r="L3232" s="2">
        <v>33618</v>
      </c>
      <c r="M3232" s="2">
        <v>43555</v>
      </c>
      <c r="N3232" t="s">
        <v>12213</v>
      </c>
      <c r="O3232">
        <v>50</v>
      </c>
      <c r="P3232" t="s">
        <v>1058</v>
      </c>
      <c r="Q3232" t="s">
        <v>358</v>
      </c>
      <c r="R3232" t="s">
        <v>149</v>
      </c>
      <c r="S3232" t="s">
        <v>348</v>
      </c>
      <c r="T3232" t="s">
        <v>68</v>
      </c>
      <c r="U3232">
        <v>2017</v>
      </c>
      <c r="V3232">
        <v>392923</v>
      </c>
      <c r="W3232" t="s">
        <v>69</v>
      </c>
      <c r="X3232" t="s">
        <v>254</v>
      </c>
      <c r="Y3232">
        <v>204116</v>
      </c>
      <c r="Z3232">
        <v>188807</v>
      </c>
      <c r="AA3232" t="s">
        <v>69</v>
      </c>
      <c r="AB3232" t="s">
        <v>12214</v>
      </c>
      <c r="AC3232">
        <v>392923</v>
      </c>
    </row>
    <row r="3233" spans="1:29">
      <c r="A3233">
        <f t="shared" ca="1" si="50"/>
        <v>0.65655566696037559</v>
      </c>
      <c r="B3233" t="s">
        <v>286</v>
      </c>
      <c r="C3233">
        <v>9379451</v>
      </c>
      <c r="D3233" s="2">
        <v>43047</v>
      </c>
      <c r="E3233" t="s">
        <v>76</v>
      </c>
      <c r="F3233" t="s">
        <v>12215</v>
      </c>
      <c r="G3233">
        <v>5</v>
      </c>
      <c r="H3233" t="s">
        <v>58</v>
      </c>
      <c r="I3233" t="s">
        <v>289</v>
      </c>
      <c r="J3233">
        <v>106007</v>
      </c>
      <c r="K3233">
        <v>5</v>
      </c>
      <c r="L3233" s="2">
        <v>41597</v>
      </c>
      <c r="M3233" s="2">
        <v>43769</v>
      </c>
      <c r="N3233" t="s">
        <v>562</v>
      </c>
      <c r="O3233">
        <v>7</v>
      </c>
      <c r="P3233" t="s">
        <v>189</v>
      </c>
      <c r="Q3233" t="s">
        <v>190</v>
      </c>
      <c r="R3233" t="s">
        <v>191</v>
      </c>
      <c r="S3233" t="s">
        <v>67</v>
      </c>
      <c r="T3233" t="s">
        <v>68</v>
      </c>
      <c r="U3233">
        <v>2018</v>
      </c>
      <c r="V3233">
        <v>731160</v>
      </c>
      <c r="W3233" t="s">
        <v>69</v>
      </c>
      <c r="X3233" t="s">
        <v>286</v>
      </c>
      <c r="Y3233">
        <v>505166</v>
      </c>
      <c r="Z3233">
        <v>225994</v>
      </c>
      <c r="AA3233" t="s">
        <v>69</v>
      </c>
      <c r="AB3233" t="s">
        <v>12216</v>
      </c>
      <c r="AC3233">
        <v>731160</v>
      </c>
    </row>
    <row r="3234" spans="1:29">
      <c r="A3234">
        <f t="shared" ca="1" si="50"/>
        <v>0.69175152772410597</v>
      </c>
      <c r="B3234" t="s">
        <v>55</v>
      </c>
      <c r="C3234">
        <v>9250230</v>
      </c>
      <c r="D3234" s="2">
        <v>42826</v>
      </c>
      <c r="E3234" t="s">
        <v>76</v>
      </c>
      <c r="F3234" t="s">
        <v>12217</v>
      </c>
      <c r="G3234">
        <v>5</v>
      </c>
      <c r="H3234" t="s">
        <v>58</v>
      </c>
      <c r="I3234" t="s">
        <v>59</v>
      </c>
      <c r="J3234">
        <v>76640</v>
      </c>
      <c r="K3234">
        <v>5</v>
      </c>
      <c r="L3234" s="2">
        <v>41365</v>
      </c>
      <c r="M3234" s="2">
        <v>43555</v>
      </c>
      <c r="N3234" t="s">
        <v>2799</v>
      </c>
      <c r="O3234">
        <v>5</v>
      </c>
      <c r="P3234" t="s">
        <v>1261</v>
      </c>
      <c r="Q3234" t="s">
        <v>1262</v>
      </c>
      <c r="R3234" t="s">
        <v>236</v>
      </c>
      <c r="S3234" t="s">
        <v>67</v>
      </c>
      <c r="T3234" t="s">
        <v>68</v>
      </c>
      <c r="U3234">
        <v>2017</v>
      </c>
      <c r="V3234">
        <v>345625</v>
      </c>
      <c r="W3234" t="s">
        <v>69</v>
      </c>
      <c r="X3234" t="s">
        <v>55</v>
      </c>
      <c r="Y3234">
        <v>218750</v>
      </c>
      <c r="Z3234">
        <v>126875</v>
      </c>
      <c r="AA3234" t="s">
        <v>69</v>
      </c>
      <c r="AB3234" t="s">
        <v>12218</v>
      </c>
      <c r="AC3234">
        <v>345625</v>
      </c>
    </row>
    <row r="3235" spans="1:29">
      <c r="A3235">
        <f t="shared" ca="1" si="50"/>
        <v>0.25339449932078095</v>
      </c>
      <c r="B3235" t="s">
        <v>303</v>
      </c>
      <c r="C3235">
        <v>9848962</v>
      </c>
      <c r="D3235" s="2">
        <v>43532</v>
      </c>
      <c r="E3235" t="s">
        <v>110</v>
      </c>
      <c r="F3235" t="s">
        <v>12219</v>
      </c>
      <c r="G3235">
        <v>7</v>
      </c>
      <c r="H3235" t="s">
        <v>58</v>
      </c>
      <c r="I3235" t="s">
        <v>305</v>
      </c>
      <c r="J3235">
        <v>79879</v>
      </c>
      <c r="K3235">
        <v>11</v>
      </c>
      <c r="L3235" s="2">
        <v>39417</v>
      </c>
      <c r="M3235" s="2">
        <v>44439</v>
      </c>
      <c r="N3235" t="s">
        <v>388</v>
      </c>
      <c r="O3235">
        <v>1</v>
      </c>
      <c r="P3235" t="s">
        <v>161</v>
      </c>
      <c r="Q3235" t="s">
        <v>162</v>
      </c>
      <c r="R3235" t="s">
        <v>163</v>
      </c>
      <c r="S3235" t="s">
        <v>121</v>
      </c>
      <c r="T3235" t="s">
        <v>68</v>
      </c>
      <c r="U3235">
        <v>2018</v>
      </c>
      <c r="V3235">
        <v>338865</v>
      </c>
      <c r="W3235" t="s">
        <v>69</v>
      </c>
      <c r="X3235" t="s">
        <v>303</v>
      </c>
      <c r="Y3235">
        <v>217500</v>
      </c>
      <c r="Z3235">
        <v>121365</v>
      </c>
      <c r="AA3235" t="s">
        <v>69</v>
      </c>
      <c r="AB3235" t="s">
        <v>12220</v>
      </c>
      <c r="AC3235">
        <v>338865</v>
      </c>
    </row>
    <row r="3236" spans="1:29">
      <c r="A3236">
        <f t="shared" ca="1" si="50"/>
        <v>8.2869524298206265E-2</v>
      </c>
      <c r="B3236" t="s">
        <v>241</v>
      </c>
      <c r="C3236">
        <v>9525384</v>
      </c>
      <c r="D3236" s="2">
        <v>43286</v>
      </c>
      <c r="E3236" t="s">
        <v>56</v>
      </c>
      <c r="F3236" t="s">
        <v>12221</v>
      </c>
      <c r="G3236">
        <v>5</v>
      </c>
      <c r="H3236" t="s">
        <v>58</v>
      </c>
      <c r="I3236" t="s">
        <v>243</v>
      </c>
      <c r="J3236">
        <v>97163</v>
      </c>
      <c r="K3236">
        <v>9</v>
      </c>
      <c r="L3236" s="2">
        <v>40059</v>
      </c>
      <c r="M3236" s="2">
        <v>43646</v>
      </c>
      <c r="N3236" t="s">
        <v>171</v>
      </c>
      <c r="O3236">
        <v>6</v>
      </c>
      <c r="P3236" t="s">
        <v>432</v>
      </c>
      <c r="Q3236" t="s">
        <v>433</v>
      </c>
      <c r="R3236" t="s">
        <v>434</v>
      </c>
      <c r="S3236" t="s">
        <v>67</v>
      </c>
      <c r="T3236" t="s">
        <v>68</v>
      </c>
      <c r="U3236">
        <v>2018</v>
      </c>
      <c r="V3236">
        <v>2118048</v>
      </c>
      <c r="W3236" t="s">
        <v>69</v>
      </c>
      <c r="X3236" t="s">
        <v>241</v>
      </c>
      <c r="Y3236">
        <v>1362089</v>
      </c>
      <c r="Z3236">
        <v>755959</v>
      </c>
      <c r="AA3236" t="s">
        <v>69</v>
      </c>
      <c r="AB3236" t="s">
        <v>12222</v>
      </c>
      <c r="AC3236">
        <v>2118048</v>
      </c>
    </row>
    <row r="3237" spans="1:29">
      <c r="A3237">
        <f t="shared" ca="1" si="50"/>
        <v>0.12282306150764011</v>
      </c>
      <c r="B3237" t="s">
        <v>286</v>
      </c>
      <c r="C3237">
        <v>9277344</v>
      </c>
      <c r="D3237" s="2">
        <v>42858</v>
      </c>
      <c r="E3237" t="s">
        <v>926</v>
      </c>
      <c r="F3237" t="s">
        <v>12223</v>
      </c>
      <c r="G3237">
        <v>5</v>
      </c>
      <c r="H3237" t="s">
        <v>58</v>
      </c>
      <c r="I3237" t="s">
        <v>289</v>
      </c>
      <c r="J3237">
        <v>52310</v>
      </c>
      <c r="K3237">
        <v>14</v>
      </c>
      <c r="L3237" s="2">
        <v>37803</v>
      </c>
      <c r="M3237" s="2">
        <v>43434</v>
      </c>
      <c r="N3237" t="s">
        <v>2005</v>
      </c>
      <c r="O3237">
        <v>6</v>
      </c>
      <c r="P3237" t="s">
        <v>432</v>
      </c>
      <c r="Q3237" t="s">
        <v>433</v>
      </c>
      <c r="R3237" t="s">
        <v>434</v>
      </c>
      <c r="S3237" t="s">
        <v>67</v>
      </c>
      <c r="T3237" t="s">
        <v>68</v>
      </c>
      <c r="U3237">
        <v>2017</v>
      </c>
      <c r="V3237">
        <v>459662</v>
      </c>
      <c r="W3237" t="s">
        <v>69</v>
      </c>
      <c r="X3237" t="s">
        <v>286</v>
      </c>
      <c r="Y3237">
        <v>295602</v>
      </c>
      <c r="Z3237">
        <v>164060</v>
      </c>
      <c r="AA3237" t="s">
        <v>69</v>
      </c>
      <c r="AB3237" t="s">
        <v>12224</v>
      </c>
      <c r="AC3237">
        <v>459662</v>
      </c>
    </row>
    <row r="3238" spans="1:29">
      <c r="A3238">
        <f t="shared" ca="1" si="50"/>
        <v>0.71127681369240781</v>
      </c>
      <c r="B3238" t="s">
        <v>1525</v>
      </c>
      <c r="C3238">
        <v>9185858</v>
      </c>
      <c r="D3238" s="2">
        <v>42697</v>
      </c>
      <c r="E3238" t="s">
        <v>56</v>
      </c>
      <c r="F3238" t="s">
        <v>12225</v>
      </c>
      <c r="G3238">
        <v>5</v>
      </c>
      <c r="H3238" t="s">
        <v>58</v>
      </c>
      <c r="I3238" t="s">
        <v>1528</v>
      </c>
      <c r="J3238">
        <v>7650</v>
      </c>
      <c r="K3238">
        <v>3</v>
      </c>
      <c r="L3238" s="2">
        <v>41989</v>
      </c>
      <c r="M3238" s="2">
        <v>43434</v>
      </c>
      <c r="N3238" t="s">
        <v>616</v>
      </c>
      <c r="O3238">
        <v>37</v>
      </c>
      <c r="P3238" t="s">
        <v>1741</v>
      </c>
      <c r="Q3238" t="s">
        <v>1742</v>
      </c>
      <c r="R3238" t="s">
        <v>149</v>
      </c>
      <c r="S3238" t="s">
        <v>85</v>
      </c>
      <c r="T3238" t="s">
        <v>68</v>
      </c>
      <c r="U3238">
        <v>2017</v>
      </c>
      <c r="V3238">
        <v>408750</v>
      </c>
      <c r="W3238" t="s">
        <v>69</v>
      </c>
      <c r="X3238" t="s">
        <v>1525</v>
      </c>
      <c r="Y3238">
        <v>295000</v>
      </c>
      <c r="Z3238">
        <v>113750</v>
      </c>
      <c r="AA3238" t="s">
        <v>69</v>
      </c>
      <c r="AB3238" t="s">
        <v>12226</v>
      </c>
      <c r="AC3238">
        <v>408750</v>
      </c>
    </row>
    <row r="3239" spans="1:29">
      <c r="A3239">
        <f t="shared" ca="1" si="50"/>
        <v>4.3731347393392794E-2</v>
      </c>
      <c r="B3239" t="s">
        <v>303</v>
      </c>
      <c r="C3239">
        <v>9237263</v>
      </c>
      <c r="D3239" s="2">
        <v>42783</v>
      </c>
      <c r="E3239" t="s">
        <v>76</v>
      </c>
      <c r="F3239" t="s">
        <v>12227</v>
      </c>
      <c r="G3239">
        <v>5</v>
      </c>
      <c r="H3239" t="s">
        <v>58</v>
      </c>
      <c r="I3239" t="s">
        <v>305</v>
      </c>
      <c r="J3239">
        <v>95804</v>
      </c>
      <c r="K3239">
        <v>5</v>
      </c>
      <c r="L3239" s="2">
        <v>41365</v>
      </c>
      <c r="M3239" s="2">
        <v>43190</v>
      </c>
      <c r="N3239" t="s">
        <v>507</v>
      </c>
      <c r="O3239">
        <v>50</v>
      </c>
      <c r="P3239" t="s">
        <v>1058</v>
      </c>
      <c r="Q3239" t="s">
        <v>358</v>
      </c>
      <c r="R3239" t="s">
        <v>149</v>
      </c>
      <c r="S3239" t="s">
        <v>348</v>
      </c>
      <c r="T3239" t="s">
        <v>68</v>
      </c>
      <c r="U3239">
        <v>2017</v>
      </c>
      <c r="V3239">
        <v>418688</v>
      </c>
      <c r="W3239" t="s">
        <v>69</v>
      </c>
      <c r="X3239" t="s">
        <v>303</v>
      </c>
      <c r="Y3239">
        <v>217500</v>
      </c>
      <c r="Z3239">
        <v>201188</v>
      </c>
      <c r="AA3239" t="s">
        <v>69</v>
      </c>
      <c r="AB3239" t="s">
        <v>12228</v>
      </c>
      <c r="AC3239">
        <v>418688</v>
      </c>
    </row>
    <row r="3240" spans="1:29">
      <c r="A3240">
        <f t="shared" ca="1" si="50"/>
        <v>0.47412662358158231</v>
      </c>
      <c r="B3240" t="s">
        <v>286</v>
      </c>
      <c r="C3240">
        <v>9429029</v>
      </c>
      <c r="D3240" s="2">
        <v>43159</v>
      </c>
      <c r="E3240" t="s">
        <v>3638</v>
      </c>
      <c r="F3240" t="s">
        <v>12229</v>
      </c>
      <c r="G3240">
        <v>5</v>
      </c>
      <c r="H3240" t="s">
        <v>58</v>
      </c>
      <c r="I3240" t="s">
        <v>289</v>
      </c>
      <c r="J3240">
        <v>107655</v>
      </c>
      <c r="K3240">
        <v>6</v>
      </c>
      <c r="L3240" s="2">
        <v>41713</v>
      </c>
      <c r="M3240" s="2">
        <v>44075</v>
      </c>
      <c r="N3240" t="s">
        <v>3623</v>
      </c>
      <c r="O3240">
        <v>7</v>
      </c>
      <c r="P3240" t="s">
        <v>1538</v>
      </c>
      <c r="Q3240" t="s">
        <v>1539</v>
      </c>
      <c r="R3240" t="s">
        <v>1540</v>
      </c>
      <c r="S3240" t="s">
        <v>85</v>
      </c>
      <c r="T3240" t="s">
        <v>68</v>
      </c>
      <c r="U3240">
        <v>2018</v>
      </c>
      <c r="V3240">
        <v>423537</v>
      </c>
      <c r="W3240" t="s">
        <v>69</v>
      </c>
      <c r="X3240" t="s">
        <v>286</v>
      </c>
      <c r="Y3240">
        <v>292835</v>
      </c>
      <c r="Z3240">
        <v>130702</v>
      </c>
      <c r="AA3240" t="s">
        <v>69</v>
      </c>
      <c r="AB3240" t="s">
        <v>12230</v>
      </c>
      <c r="AC3240">
        <v>423537</v>
      </c>
    </row>
    <row r="3241" spans="1:29">
      <c r="A3241">
        <f t="shared" ca="1" si="50"/>
        <v>0.87286089417645807</v>
      </c>
      <c r="B3241" t="s">
        <v>199</v>
      </c>
      <c r="C3241">
        <v>9278123</v>
      </c>
      <c r="D3241" s="2">
        <v>42877</v>
      </c>
      <c r="E3241" t="s">
        <v>76</v>
      </c>
      <c r="F3241" t="s">
        <v>12231</v>
      </c>
      <c r="G3241">
        <v>5</v>
      </c>
      <c r="H3241" t="s">
        <v>58</v>
      </c>
      <c r="I3241" t="s">
        <v>149</v>
      </c>
      <c r="J3241">
        <v>173085</v>
      </c>
      <c r="K3241">
        <v>5</v>
      </c>
      <c r="L3241" s="2">
        <v>41457</v>
      </c>
      <c r="M3241" s="2">
        <v>43251</v>
      </c>
      <c r="N3241" t="s">
        <v>980</v>
      </c>
      <c r="O3241">
        <v>11</v>
      </c>
      <c r="P3241" t="s">
        <v>532</v>
      </c>
      <c r="Q3241" t="s">
        <v>533</v>
      </c>
      <c r="R3241" t="s">
        <v>149</v>
      </c>
      <c r="S3241" t="s">
        <v>67</v>
      </c>
      <c r="T3241" t="s">
        <v>68</v>
      </c>
      <c r="U3241">
        <v>2017</v>
      </c>
      <c r="V3241">
        <v>328888</v>
      </c>
      <c r="W3241" t="s">
        <v>69</v>
      </c>
      <c r="X3241" t="s">
        <v>199</v>
      </c>
      <c r="Y3241">
        <v>207500</v>
      </c>
      <c r="Z3241">
        <v>121388</v>
      </c>
      <c r="AA3241" t="s">
        <v>69</v>
      </c>
      <c r="AB3241" t="s">
        <v>12232</v>
      </c>
      <c r="AC3241">
        <v>328888</v>
      </c>
    </row>
    <row r="3242" spans="1:29">
      <c r="A3242">
        <f t="shared" ca="1" si="50"/>
        <v>0.40646670304447263</v>
      </c>
      <c r="B3242" t="s">
        <v>687</v>
      </c>
      <c r="C3242">
        <v>9297269</v>
      </c>
      <c r="D3242" s="2">
        <v>42907</v>
      </c>
      <c r="E3242" t="s">
        <v>5476</v>
      </c>
      <c r="F3242" t="s">
        <v>12233</v>
      </c>
      <c r="G3242">
        <v>5</v>
      </c>
      <c r="H3242" t="s">
        <v>58</v>
      </c>
      <c r="I3242" t="s">
        <v>689</v>
      </c>
      <c r="J3242">
        <v>13531</v>
      </c>
      <c r="K3242">
        <v>5</v>
      </c>
      <c r="L3242" s="2">
        <v>41456</v>
      </c>
      <c r="M3242" s="2">
        <v>43281</v>
      </c>
      <c r="N3242" t="s">
        <v>5478</v>
      </c>
      <c r="O3242">
        <v>3</v>
      </c>
      <c r="P3242" t="s">
        <v>368</v>
      </c>
      <c r="Q3242" t="s">
        <v>369</v>
      </c>
      <c r="R3242" t="s">
        <v>370</v>
      </c>
      <c r="S3242" t="s">
        <v>67</v>
      </c>
      <c r="T3242" t="s">
        <v>68</v>
      </c>
      <c r="U3242">
        <v>2017</v>
      </c>
      <c r="V3242">
        <v>231000</v>
      </c>
      <c r="W3242" t="s">
        <v>69</v>
      </c>
      <c r="X3242" t="s">
        <v>687</v>
      </c>
      <c r="Y3242">
        <v>150000</v>
      </c>
      <c r="Z3242">
        <v>81000</v>
      </c>
      <c r="AA3242" t="s">
        <v>69</v>
      </c>
      <c r="AB3242" t="s">
        <v>12234</v>
      </c>
      <c r="AC3242">
        <v>231000</v>
      </c>
    </row>
    <row r="3243" spans="1:29">
      <c r="A3243">
        <f t="shared" ca="1" si="50"/>
        <v>0.7132895955857157</v>
      </c>
      <c r="B3243" t="s">
        <v>254</v>
      </c>
      <c r="C3243">
        <v>9342973</v>
      </c>
      <c r="D3243" s="2">
        <v>42954</v>
      </c>
      <c r="E3243" t="s">
        <v>56</v>
      </c>
      <c r="F3243" t="s">
        <v>12235</v>
      </c>
      <c r="G3243">
        <v>5</v>
      </c>
      <c r="H3243" t="s">
        <v>58</v>
      </c>
      <c r="I3243" t="s">
        <v>256</v>
      </c>
      <c r="J3243">
        <v>73863</v>
      </c>
      <c r="K3243">
        <v>10</v>
      </c>
      <c r="L3243" s="2">
        <v>38443</v>
      </c>
      <c r="M3243" s="2">
        <v>42949</v>
      </c>
      <c r="N3243" t="s">
        <v>1057</v>
      </c>
      <c r="O3243">
        <v>3</v>
      </c>
      <c r="P3243" t="s">
        <v>882</v>
      </c>
      <c r="Q3243" t="s">
        <v>883</v>
      </c>
      <c r="R3243" t="s">
        <v>884</v>
      </c>
      <c r="S3243" t="s">
        <v>67</v>
      </c>
      <c r="T3243" t="s">
        <v>68</v>
      </c>
      <c r="U3243">
        <v>2017</v>
      </c>
      <c r="V3243">
        <v>53786</v>
      </c>
      <c r="W3243" t="s">
        <v>69</v>
      </c>
      <c r="X3243" t="s">
        <v>254</v>
      </c>
      <c r="Y3243">
        <v>32111</v>
      </c>
      <c r="Z3243">
        <v>21675</v>
      </c>
      <c r="AA3243" t="s">
        <v>69</v>
      </c>
      <c r="AB3243" t="s">
        <v>12236</v>
      </c>
      <c r="AC3243">
        <v>53786</v>
      </c>
    </row>
    <row r="3244" spans="1:29">
      <c r="A3244">
        <f t="shared" ca="1" si="50"/>
        <v>0.52242986484037079</v>
      </c>
      <c r="B3244" t="s">
        <v>199</v>
      </c>
      <c r="C3244">
        <v>9494541</v>
      </c>
      <c r="D3244" s="2">
        <v>43202</v>
      </c>
      <c r="E3244" t="s">
        <v>56</v>
      </c>
      <c r="F3244" t="s">
        <v>12237</v>
      </c>
      <c r="G3244">
        <v>5</v>
      </c>
      <c r="H3244" t="s">
        <v>58</v>
      </c>
      <c r="I3244" t="s">
        <v>149</v>
      </c>
      <c r="J3244">
        <v>188048</v>
      </c>
      <c r="K3244">
        <v>5</v>
      </c>
      <c r="L3244" s="2">
        <v>42129</v>
      </c>
      <c r="M3244" s="2">
        <v>43585</v>
      </c>
      <c r="N3244" t="s">
        <v>1998</v>
      </c>
      <c r="O3244">
        <v>12</v>
      </c>
      <c r="P3244" t="s">
        <v>1357</v>
      </c>
      <c r="Q3244" t="s">
        <v>217</v>
      </c>
      <c r="R3244" t="s">
        <v>120</v>
      </c>
      <c r="S3244" t="s">
        <v>67</v>
      </c>
      <c r="T3244" t="s">
        <v>68</v>
      </c>
      <c r="U3244">
        <v>2018</v>
      </c>
      <c r="V3244">
        <v>387731</v>
      </c>
      <c r="W3244" t="s">
        <v>69</v>
      </c>
      <c r="X3244" t="s">
        <v>199</v>
      </c>
      <c r="Y3244">
        <v>228750</v>
      </c>
      <c r="Z3244">
        <v>158981</v>
      </c>
      <c r="AA3244" t="s">
        <v>69</v>
      </c>
      <c r="AB3244" t="s">
        <v>12238</v>
      </c>
      <c r="AC3244">
        <v>387731</v>
      </c>
    </row>
    <row r="3245" spans="1:29">
      <c r="A3245">
        <f t="shared" ca="1" si="50"/>
        <v>0.77418020690010692</v>
      </c>
      <c r="B3245" t="s">
        <v>241</v>
      </c>
      <c r="C3245">
        <v>9263012</v>
      </c>
      <c r="D3245" s="2">
        <v>42860</v>
      </c>
      <c r="E3245" t="s">
        <v>76</v>
      </c>
      <c r="F3245" t="s">
        <v>12239</v>
      </c>
      <c r="G3245">
        <v>5</v>
      </c>
      <c r="H3245" t="s">
        <v>58</v>
      </c>
      <c r="I3245" t="s">
        <v>243</v>
      </c>
      <c r="J3245">
        <v>118266</v>
      </c>
      <c r="K3245">
        <v>5</v>
      </c>
      <c r="L3245" s="2">
        <v>41487</v>
      </c>
      <c r="M3245" s="2">
        <v>43585</v>
      </c>
      <c r="N3245" t="s">
        <v>690</v>
      </c>
      <c r="O3245">
        <v>7</v>
      </c>
      <c r="P3245" t="s">
        <v>2152</v>
      </c>
      <c r="Q3245" t="s">
        <v>472</v>
      </c>
      <c r="R3245" t="s">
        <v>311</v>
      </c>
      <c r="S3245" t="s">
        <v>473</v>
      </c>
      <c r="T3245" t="s">
        <v>68</v>
      </c>
      <c r="U3245">
        <v>2017</v>
      </c>
      <c r="V3245">
        <v>435286</v>
      </c>
      <c r="W3245" t="s">
        <v>69</v>
      </c>
      <c r="X3245" t="s">
        <v>241</v>
      </c>
      <c r="Y3245">
        <v>277374</v>
      </c>
      <c r="Z3245">
        <v>157912</v>
      </c>
      <c r="AA3245" t="s">
        <v>69</v>
      </c>
      <c r="AB3245" t="s">
        <v>12240</v>
      </c>
      <c r="AC3245">
        <v>435286</v>
      </c>
    </row>
    <row r="3246" spans="1:29">
      <c r="A3246">
        <f t="shared" ca="1" si="50"/>
        <v>0.63417193066931588</v>
      </c>
      <c r="B3246" t="s">
        <v>127</v>
      </c>
      <c r="C3246">
        <v>9247036</v>
      </c>
      <c r="D3246" s="2">
        <v>42812</v>
      </c>
      <c r="E3246" t="s">
        <v>76</v>
      </c>
      <c r="F3246" t="s">
        <v>12241</v>
      </c>
      <c r="G3246">
        <v>5</v>
      </c>
      <c r="H3246" t="s">
        <v>58</v>
      </c>
      <c r="I3246" t="s">
        <v>130</v>
      </c>
      <c r="J3246">
        <v>99085</v>
      </c>
      <c r="K3246">
        <v>5</v>
      </c>
      <c r="L3246" s="2">
        <v>41446</v>
      </c>
      <c r="M3246" s="2">
        <v>43738</v>
      </c>
      <c r="N3246" t="s">
        <v>965</v>
      </c>
      <c r="O3246">
        <v>2</v>
      </c>
      <c r="P3246" t="s">
        <v>5785</v>
      </c>
      <c r="Q3246" t="s">
        <v>5786</v>
      </c>
      <c r="R3246" t="s">
        <v>630</v>
      </c>
      <c r="S3246" t="s">
        <v>67</v>
      </c>
      <c r="T3246" t="s">
        <v>68</v>
      </c>
      <c r="U3246">
        <v>2017</v>
      </c>
      <c r="V3246">
        <v>380000</v>
      </c>
      <c r="W3246" t="s">
        <v>69</v>
      </c>
      <c r="X3246" t="s">
        <v>127</v>
      </c>
      <c r="Y3246">
        <v>250000</v>
      </c>
      <c r="Z3246">
        <v>130000</v>
      </c>
      <c r="AA3246" t="s">
        <v>69</v>
      </c>
      <c r="AB3246" t="s">
        <v>12242</v>
      </c>
      <c r="AC3246">
        <v>380000</v>
      </c>
    </row>
    <row r="3247" spans="1:29">
      <c r="A3247">
        <f t="shared" ca="1" si="50"/>
        <v>0.26783994271585365</v>
      </c>
      <c r="B3247" t="s">
        <v>199</v>
      </c>
      <c r="C3247">
        <v>9416094</v>
      </c>
      <c r="D3247" s="2">
        <v>43120</v>
      </c>
      <c r="E3247" t="s">
        <v>76</v>
      </c>
      <c r="F3247" t="s">
        <v>12243</v>
      </c>
      <c r="G3247">
        <v>5</v>
      </c>
      <c r="H3247" t="s">
        <v>58</v>
      </c>
      <c r="I3247" t="s">
        <v>149</v>
      </c>
      <c r="J3247">
        <v>123451</v>
      </c>
      <c r="K3247">
        <v>10</v>
      </c>
      <c r="L3247" s="2">
        <v>39419</v>
      </c>
      <c r="M3247" s="2">
        <v>43861</v>
      </c>
      <c r="N3247" t="s">
        <v>6636</v>
      </c>
      <c r="O3247">
        <v>13</v>
      </c>
      <c r="P3247" t="s">
        <v>1064</v>
      </c>
      <c r="Q3247" t="s">
        <v>1065</v>
      </c>
      <c r="R3247" t="s">
        <v>335</v>
      </c>
      <c r="S3247" t="s">
        <v>67</v>
      </c>
      <c r="T3247" t="s">
        <v>68</v>
      </c>
      <c r="U3247">
        <v>2018</v>
      </c>
      <c r="V3247">
        <v>327277</v>
      </c>
      <c r="W3247" t="s">
        <v>69</v>
      </c>
      <c r="X3247" t="s">
        <v>199</v>
      </c>
      <c r="Y3247">
        <v>236677</v>
      </c>
      <c r="Z3247">
        <v>90600</v>
      </c>
      <c r="AA3247" t="s">
        <v>69</v>
      </c>
      <c r="AB3247" t="s">
        <v>12244</v>
      </c>
      <c r="AC3247">
        <v>327277</v>
      </c>
    </row>
    <row r="3248" spans="1:29">
      <c r="A3248">
        <f t="shared" ca="1" si="50"/>
        <v>0.88590824305832816</v>
      </c>
      <c r="B3248" t="s">
        <v>303</v>
      </c>
      <c r="C3248">
        <v>9546402</v>
      </c>
      <c r="D3248" s="2">
        <v>43308</v>
      </c>
      <c r="E3248" t="s">
        <v>56</v>
      </c>
      <c r="F3248" t="s">
        <v>12245</v>
      </c>
      <c r="G3248">
        <v>5</v>
      </c>
      <c r="H3248" t="s">
        <v>58</v>
      </c>
      <c r="I3248" t="s">
        <v>305</v>
      </c>
      <c r="J3248">
        <v>103776</v>
      </c>
      <c r="K3248">
        <v>5</v>
      </c>
      <c r="L3248" s="2">
        <v>41901</v>
      </c>
      <c r="M3248" s="2">
        <v>44074</v>
      </c>
      <c r="N3248" t="s">
        <v>1553</v>
      </c>
      <c r="O3248">
        <v>12</v>
      </c>
      <c r="P3248" t="s">
        <v>656</v>
      </c>
      <c r="Q3248" t="s">
        <v>204</v>
      </c>
      <c r="R3248" t="s">
        <v>205</v>
      </c>
      <c r="S3248" t="s">
        <v>67</v>
      </c>
      <c r="T3248" t="s">
        <v>68</v>
      </c>
      <c r="U3248">
        <v>2018</v>
      </c>
      <c r="V3248">
        <v>339210</v>
      </c>
      <c r="W3248" t="s">
        <v>69</v>
      </c>
      <c r="X3248" t="s">
        <v>303</v>
      </c>
      <c r="Y3248">
        <v>225000</v>
      </c>
      <c r="Z3248">
        <v>114210</v>
      </c>
      <c r="AA3248" t="s">
        <v>69</v>
      </c>
      <c r="AB3248" t="s">
        <v>12246</v>
      </c>
      <c r="AC3248">
        <v>339210</v>
      </c>
    </row>
    <row r="3249" spans="1:29">
      <c r="A3249">
        <f t="shared" ca="1" si="50"/>
        <v>0.88166437955937171</v>
      </c>
      <c r="B3249" t="s">
        <v>254</v>
      </c>
      <c r="C3249">
        <v>9251866</v>
      </c>
      <c r="D3249" s="2">
        <v>42815</v>
      </c>
      <c r="E3249" t="s">
        <v>76</v>
      </c>
      <c r="F3249" t="s">
        <v>12247</v>
      </c>
      <c r="G3249">
        <v>5</v>
      </c>
      <c r="H3249" t="s">
        <v>58</v>
      </c>
      <c r="I3249" t="s">
        <v>256</v>
      </c>
      <c r="J3249">
        <v>79383</v>
      </c>
      <c r="K3249">
        <v>8</v>
      </c>
      <c r="L3249" s="2">
        <v>39353</v>
      </c>
      <c r="M3249" s="2">
        <v>43890</v>
      </c>
      <c r="N3249" t="s">
        <v>2903</v>
      </c>
      <c r="O3249">
        <v>4</v>
      </c>
      <c r="P3249" t="s">
        <v>444</v>
      </c>
      <c r="Q3249" t="s">
        <v>445</v>
      </c>
      <c r="R3249" t="s">
        <v>149</v>
      </c>
      <c r="S3249" t="s">
        <v>85</v>
      </c>
      <c r="T3249" t="s">
        <v>68</v>
      </c>
      <c r="U3249">
        <v>2017</v>
      </c>
      <c r="V3249">
        <v>497886</v>
      </c>
      <c r="W3249" t="s">
        <v>69</v>
      </c>
      <c r="X3249" t="s">
        <v>254</v>
      </c>
      <c r="Y3249">
        <v>438490</v>
      </c>
      <c r="Z3249">
        <v>59396</v>
      </c>
      <c r="AA3249" t="s">
        <v>69</v>
      </c>
      <c r="AB3249" t="s">
        <v>12248</v>
      </c>
      <c r="AC3249">
        <v>497886</v>
      </c>
    </row>
    <row r="3250" spans="1:29">
      <c r="A3250">
        <f t="shared" ca="1" si="50"/>
        <v>0.56071864817889006</v>
      </c>
      <c r="B3250" t="s">
        <v>327</v>
      </c>
      <c r="C3250">
        <v>9332134</v>
      </c>
      <c r="D3250" s="2">
        <v>42913</v>
      </c>
      <c r="E3250" t="s">
        <v>3467</v>
      </c>
      <c r="F3250" t="s">
        <v>12249</v>
      </c>
      <c r="G3250">
        <v>5</v>
      </c>
      <c r="H3250" t="s">
        <v>58</v>
      </c>
      <c r="I3250" t="s">
        <v>330</v>
      </c>
      <c r="J3250">
        <v>19804</v>
      </c>
      <c r="K3250">
        <v>4</v>
      </c>
      <c r="L3250" s="2">
        <v>41899</v>
      </c>
      <c r="M3250" s="2">
        <v>43982</v>
      </c>
      <c r="N3250" t="s">
        <v>2423</v>
      </c>
      <c r="O3250">
        <v>10</v>
      </c>
      <c r="P3250" t="s">
        <v>2910</v>
      </c>
      <c r="Q3250" t="s">
        <v>2911</v>
      </c>
      <c r="R3250" t="s">
        <v>205</v>
      </c>
      <c r="S3250" t="s">
        <v>67</v>
      </c>
      <c r="T3250" t="s">
        <v>68</v>
      </c>
      <c r="U3250">
        <v>2017</v>
      </c>
      <c r="V3250">
        <v>307895</v>
      </c>
      <c r="W3250" t="s">
        <v>69</v>
      </c>
      <c r="X3250" t="s">
        <v>327</v>
      </c>
      <c r="Y3250">
        <v>212399</v>
      </c>
      <c r="Z3250">
        <v>95496</v>
      </c>
      <c r="AA3250" t="s">
        <v>69</v>
      </c>
      <c r="AB3250" t="s">
        <v>12250</v>
      </c>
      <c r="AC3250">
        <v>307895</v>
      </c>
    </row>
    <row r="3251" spans="1:29">
      <c r="A3251">
        <f t="shared" ca="1" si="50"/>
        <v>0.72302046045133306</v>
      </c>
      <c r="B3251" t="s">
        <v>92</v>
      </c>
      <c r="C3251">
        <v>9470809</v>
      </c>
      <c r="D3251" s="2">
        <v>43209</v>
      </c>
      <c r="E3251" t="s">
        <v>76</v>
      </c>
      <c r="F3251" t="s">
        <v>12251</v>
      </c>
      <c r="G3251">
        <v>5</v>
      </c>
      <c r="H3251" t="s">
        <v>58</v>
      </c>
      <c r="I3251" t="s">
        <v>95</v>
      </c>
      <c r="J3251">
        <v>75784</v>
      </c>
      <c r="K3251">
        <v>5</v>
      </c>
      <c r="L3251" s="2">
        <v>41739</v>
      </c>
      <c r="M3251" s="2">
        <v>44286</v>
      </c>
      <c r="N3251" t="s">
        <v>1912</v>
      </c>
      <c r="O3251">
        <v>5</v>
      </c>
      <c r="P3251" t="s">
        <v>524</v>
      </c>
      <c r="Q3251" t="s">
        <v>83</v>
      </c>
      <c r="R3251" t="s">
        <v>84</v>
      </c>
      <c r="S3251" t="s">
        <v>102</v>
      </c>
      <c r="T3251" t="s">
        <v>68</v>
      </c>
      <c r="U3251">
        <v>2018</v>
      </c>
      <c r="V3251">
        <v>569602</v>
      </c>
      <c r="W3251" t="s">
        <v>69</v>
      </c>
      <c r="X3251" t="s">
        <v>92</v>
      </c>
      <c r="Y3251">
        <v>410128</v>
      </c>
      <c r="Z3251">
        <v>159474</v>
      </c>
      <c r="AA3251" t="s">
        <v>69</v>
      </c>
      <c r="AB3251" t="s">
        <v>12252</v>
      </c>
      <c r="AC3251">
        <v>569602</v>
      </c>
    </row>
    <row r="3252" spans="1:29">
      <c r="A3252">
        <f t="shared" ca="1" si="50"/>
        <v>0.61524066755356532</v>
      </c>
      <c r="B3252" t="s">
        <v>303</v>
      </c>
      <c r="C3252">
        <v>9462089</v>
      </c>
      <c r="D3252" s="2">
        <v>43210</v>
      </c>
      <c r="E3252" t="s">
        <v>56</v>
      </c>
      <c r="F3252" t="s">
        <v>12253</v>
      </c>
      <c r="G3252">
        <v>5</v>
      </c>
      <c r="H3252" t="s">
        <v>58</v>
      </c>
      <c r="I3252" t="s">
        <v>305</v>
      </c>
      <c r="J3252">
        <v>99534</v>
      </c>
      <c r="K3252">
        <v>5</v>
      </c>
      <c r="L3252" s="2">
        <v>41821</v>
      </c>
      <c r="M3252" s="2">
        <v>43951</v>
      </c>
      <c r="N3252" t="s">
        <v>497</v>
      </c>
      <c r="O3252">
        <v>1</v>
      </c>
      <c r="P3252" t="s">
        <v>161</v>
      </c>
      <c r="Q3252" t="s">
        <v>162</v>
      </c>
      <c r="R3252" t="s">
        <v>163</v>
      </c>
      <c r="S3252" t="s">
        <v>67</v>
      </c>
      <c r="T3252" t="s">
        <v>68</v>
      </c>
      <c r="U3252">
        <v>2018</v>
      </c>
      <c r="V3252">
        <v>331688</v>
      </c>
      <c r="W3252" t="s">
        <v>69</v>
      </c>
      <c r="X3252" t="s">
        <v>303</v>
      </c>
      <c r="Y3252">
        <v>217500</v>
      </c>
      <c r="Z3252">
        <v>114188</v>
      </c>
      <c r="AA3252" t="s">
        <v>69</v>
      </c>
      <c r="AB3252" t="s">
        <v>12254</v>
      </c>
      <c r="AC3252">
        <v>331688</v>
      </c>
    </row>
    <row r="3253" spans="1:29">
      <c r="A3253">
        <f t="shared" ca="1" si="50"/>
        <v>0.63112393660561739</v>
      </c>
      <c r="B3253" t="s">
        <v>109</v>
      </c>
      <c r="C3253">
        <v>9479164</v>
      </c>
      <c r="D3253" s="2">
        <v>43353</v>
      </c>
      <c r="E3253" t="s">
        <v>56</v>
      </c>
      <c r="F3253" t="s">
        <v>12255</v>
      </c>
      <c r="G3253">
        <v>7</v>
      </c>
      <c r="H3253" t="s">
        <v>58</v>
      </c>
      <c r="I3253" t="s">
        <v>112</v>
      </c>
      <c r="J3253">
        <v>24063</v>
      </c>
      <c r="K3253">
        <v>4</v>
      </c>
      <c r="L3253" s="2">
        <v>42125</v>
      </c>
      <c r="M3253" s="2">
        <v>44316</v>
      </c>
      <c r="N3253" t="s">
        <v>769</v>
      </c>
      <c r="O3253">
        <v>7</v>
      </c>
      <c r="P3253" t="s">
        <v>814</v>
      </c>
      <c r="Q3253" t="s">
        <v>815</v>
      </c>
      <c r="R3253" t="s">
        <v>816</v>
      </c>
      <c r="S3253" t="s">
        <v>473</v>
      </c>
      <c r="T3253" t="s">
        <v>68</v>
      </c>
      <c r="U3253">
        <v>2018</v>
      </c>
      <c r="V3253">
        <v>602225</v>
      </c>
      <c r="W3253" t="s">
        <v>69</v>
      </c>
      <c r="X3253" t="s">
        <v>109</v>
      </c>
      <c r="Y3253">
        <v>492711</v>
      </c>
      <c r="Z3253">
        <v>109514</v>
      </c>
      <c r="AA3253" t="s">
        <v>69</v>
      </c>
      <c r="AB3253" t="s">
        <v>12256</v>
      </c>
      <c r="AC3253">
        <v>602225</v>
      </c>
    </row>
    <row r="3254" spans="1:29">
      <c r="A3254">
        <f t="shared" ca="1" si="50"/>
        <v>5.3095768967707624E-2</v>
      </c>
      <c r="B3254" t="s">
        <v>254</v>
      </c>
      <c r="C3254">
        <v>9492594</v>
      </c>
      <c r="D3254" s="2">
        <v>43222</v>
      </c>
      <c r="E3254" t="s">
        <v>56</v>
      </c>
      <c r="F3254" t="s">
        <v>12257</v>
      </c>
      <c r="G3254">
        <v>5</v>
      </c>
      <c r="H3254" t="s">
        <v>58</v>
      </c>
      <c r="I3254" t="s">
        <v>256</v>
      </c>
      <c r="J3254">
        <v>115523</v>
      </c>
      <c r="K3254">
        <v>4</v>
      </c>
      <c r="L3254" s="2">
        <v>42248</v>
      </c>
      <c r="M3254" s="2">
        <v>43982</v>
      </c>
      <c r="N3254" t="s">
        <v>2257</v>
      </c>
      <c r="O3254">
        <v>12</v>
      </c>
      <c r="P3254" t="s">
        <v>4159</v>
      </c>
      <c r="Q3254" t="s">
        <v>4160</v>
      </c>
      <c r="R3254" t="s">
        <v>401</v>
      </c>
      <c r="S3254" t="s">
        <v>85</v>
      </c>
      <c r="T3254" t="s">
        <v>68</v>
      </c>
      <c r="U3254">
        <v>2018</v>
      </c>
      <c r="V3254">
        <v>316837</v>
      </c>
      <c r="W3254" t="s">
        <v>69</v>
      </c>
      <c r="X3254" t="s">
        <v>254</v>
      </c>
      <c r="Y3254">
        <v>197500</v>
      </c>
      <c r="Z3254">
        <v>119337</v>
      </c>
      <c r="AA3254" t="s">
        <v>69</v>
      </c>
      <c r="AB3254" t="s">
        <v>12258</v>
      </c>
      <c r="AC3254">
        <v>316837</v>
      </c>
    </row>
    <row r="3255" spans="1:29">
      <c r="A3255">
        <f t="shared" ca="1" si="50"/>
        <v>0.89738450927713775</v>
      </c>
      <c r="B3255" t="s">
        <v>127</v>
      </c>
      <c r="C3255">
        <v>9330930</v>
      </c>
      <c r="D3255" s="2">
        <v>42965</v>
      </c>
      <c r="E3255" t="s">
        <v>1070</v>
      </c>
      <c r="F3255" t="s">
        <v>12259</v>
      </c>
      <c r="G3255">
        <v>5</v>
      </c>
      <c r="H3255" t="s">
        <v>58</v>
      </c>
      <c r="I3255" t="s">
        <v>130</v>
      </c>
      <c r="J3255">
        <v>103830</v>
      </c>
      <c r="K3255">
        <v>5</v>
      </c>
      <c r="L3255" s="2">
        <v>41543</v>
      </c>
      <c r="M3255" s="2">
        <v>43708</v>
      </c>
      <c r="N3255" t="s">
        <v>12260</v>
      </c>
      <c r="O3255">
        <v>37</v>
      </c>
      <c r="P3255" t="s">
        <v>1741</v>
      </c>
      <c r="Q3255" t="s">
        <v>1742</v>
      </c>
      <c r="R3255" t="s">
        <v>149</v>
      </c>
      <c r="S3255" t="s">
        <v>85</v>
      </c>
      <c r="T3255" t="s">
        <v>68</v>
      </c>
      <c r="U3255">
        <v>2017</v>
      </c>
      <c r="V3255">
        <v>611386</v>
      </c>
      <c r="W3255" t="s">
        <v>69</v>
      </c>
      <c r="X3255" t="s">
        <v>127</v>
      </c>
      <c r="Y3255">
        <v>421754</v>
      </c>
      <c r="Z3255">
        <v>189632</v>
      </c>
      <c r="AA3255" t="s">
        <v>69</v>
      </c>
      <c r="AB3255" t="s">
        <v>12261</v>
      </c>
      <c r="AC3255">
        <v>611386</v>
      </c>
    </row>
    <row r="3256" spans="1:29">
      <c r="A3256">
        <f t="shared" ca="1" si="50"/>
        <v>0.50844364730188241</v>
      </c>
      <c r="B3256" t="s">
        <v>199</v>
      </c>
      <c r="C3256">
        <v>9256442</v>
      </c>
      <c r="D3256" s="2">
        <v>42851</v>
      </c>
      <c r="E3256" t="s">
        <v>76</v>
      </c>
      <c r="F3256" t="s">
        <v>12262</v>
      </c>
      <c r="G3256">
        <v>5</v>
      </c>
      <c r="H3256" t="s">
        <v>58</v>
      </c>
      <c r="I3256" t="s">
        <v>149</v>
      </c>
      <c r="J3256">
        <v>168628</v>
      </c>
      <c r="K3256">
        <v>5</v>
      </c>
      <c r="L3256" s="2">
        <v>41407</v>
      </c>
      <c r="M3256" s="2">
        <v>43220</v>
      </c>
      <c r="N3256" t="s">
        <v>811</v>
      </c>
      <c r="O3256">
        <v>12</v>
      </c>
      <c r="P3256" t="s">
        <v>656</v>
      </c>
      <c r="Q3256" t="s">
        <v>204</v>
      </c>
      <c r="R3256" t="s">
        <v>205</v>
      </c>
      <c r="S3256" t="s">
        <v>67</v>
      </c>
      <c r="T3256" t="s">
        <v>68</v>
      </c>
      <c r="U3256">
        <v>2017</v>
      </c>
      <c r="V3256">
        <v>319550</v>
      </c>
      <c r="W3256" t="s">
        <v>69</v>
      </c>
      <c r="X3256" t="s">
        <v>199</v>
      </c>
      <c r="Y3256">
        <v>207500</v>
      </c>
      <c r="Z3256">
        <v>112050</v>
      </c>
      <c r="AA3256" t="s">
        <v>69</v>
      </c>
      <c r="AB3256" t="s">
        <v>12263</v>
      </c>
      <c r="AC3256">
        <v>319550</v>
      </c>
    </row>
    <row r="3257" spans="1:29">
      <c r="A3257">
        <f t="shared" ca="1" si="50"/>
        <v>0.17983908878902133</v>
      </c>
      <c r="B3257" t="s">
        <v>199</v>
      </c>
      <c r="C3257">
        <v>9392538</v>
      </c>
      <c r="D3257" s="2">
        <v>43069</v>
      </c>
      <c r="E3257" t="s">
        <v>76</v>
      </c>
      <c r="F3257" t="s">
        <v>12264</v>
      </c>
      <c r="G3257">
        <v>5</v>
      </c>
      <c r="H3257" t="s">
        <v>58</v>
      </c>
      <c r="I3257" t="s">
        <v>149</v>
      </c>
      <c r="J3257">
        <v>175741</v>
      </c>
      <c r="K3257">
        <v>6</v>
      </c>
      <c r="L3257" s="2">
        <v>41611</v>
      </c>
      <c r="M3257" s="2">
        <v>43799</v>
      </c>
      <c r="N3257" t="s">
        <v>2164</v>
      </c>
      <c r="O3257">
        <v>10</v>
      </c>
      <c r="P3257" t="s">
        <v>2910</v>
      </c>
      <c r="Q3257" t="s">
        <v>2911</v>
      </c>
      <c r="R3257" t="s">
        <v>205</v>
      </c>
      <c r="S3257" t="s">
        <v>67</v>
      </c>
      <c r="T3257" t="s">
        <v>68</v>
      </c>
      <c r="U3257">
        <v>2018</v>
      </c>
      <c r="V3257">
        <v>298807</v>
      </c>
      <c r="W3257" t="s">
        <v>69</v>
      </c>
      <c r="X3257" t="s">
        <v>199</v>
      </c>
      <c r="Y3257">
        <v>207500</v>
      </c>
      <c r="Z3257">
        <v>114748</v>
      </c>
      <c r="AA3257" t="s">
        <v>69</v>
      </c>
      <c r="AB3257" t="s">
        <v>12265</v>
      </c>
      <c r="AC3257">
        <v>298807</v>
      </c>
    </row>
    <row r="3258" spans="1:29">
      <c r="A3258">
        <f t="shared" ca="1" si="50"/>
        <v>0.13083312240086142</v>
      </c>
      <c r="B3258" t="s">
        <v>405</v>
      </c>
      <c r="C3258">
        <v>9197280</v>
      </c>
      <c r="D3258" s="2">
        <v>42712</v>
      </c>
      <c r="E3258" t="s">
        <v>76</v>
      </c>
      <c r="F3258" t="s">
        <v>12266</v>
      </c>
      <c r="G3258">
        <v>5</v>
      </c>
      <c r="H3258" t="s">
        <v>58</v>
      </c>
      <c r="I3258" t="s">
        <v>407</v>
      </c>
      <c r="J3258">
        <v>34739</v>
      </c>
      <c r="K3258">
        <v>5</v>
      </c>
      <c r="L3258" s="2">
        <v>41365</v>
      </c>
      <c r="M3258" s="2">
        <v>43830</v>
      </c>
      <c r="N3258" t="s">
        <v>5290</v>
      </c>
      <c r="O3258">
        <v>18</v>
      </c>
      <c r="P3258" t="s">
        <v>8685</v>
      </c>
      <c r="Q3258" t="s">
        <v>175</v>
      </c>
      <c r="R3258" t="s">
        <v>176</v>
      </c>
      <c r="S3258" t="s">
        <v>2935</v>
      </c>
      <c r="T3258" t="s">
        <v>68</v>
      </c>
      <c r="U3258">
        <v>2017</v>
      </c>
      <c r="V3258">
        <v>389887</v>
      </c>
      <c r="W3258" t="s">
        <v>69</v>
      </c>
      <c r="X3258" t="s">
        <v>405</v>
      </c>
      <c r="Y3258">
        <v>285865</v>
      </c>
      <c r="Z3258">
        <v>104022</v>
      </c>
      <c r="AA3258" t="s">
        <v>69</v>
      </c>
      <c r="AB3258" t="s">
        <v>12267</v>
      </c>
      <c r="AC3258">
        <v>389887</v>
      </c>
    </row>
    <row r="3259" spans="1:29">
      <c r="A3259">
        <f t="shared" ca="1" si="50"/>
        <v>0.22694519203881924</v>
      </c>
      <c r="B3259" t="s">
        <v>254</v>
      </c>
      <c r="C3259">
        <v>9394019</v>
      </c>
      <c r="D3259" s="2">
        <v>43077</v>
      </c>
      <c r="E3259" t="s">
        <v>56</v>
      </c>
      <c r="F3259" t="s">
        <v>12268</v>
      </c>
      <c r="G3259">
        <v>5</v>
      </c>
      <c r="H3259" t="s">
        <v>58</v>
      </c>
      <c r="I3259" t="s">
        <v>256</v>
      </c>
      <c r="J3259">
        <v>112930</v>
      </c>
      <c r="K3259">
        <v>4</v>
      </c>
      <c r="L3259" s="2">
        <v>42005</v>
      </c>
      <c r="M3259" s="2">
        <v>43830</v>
      </c>
      <c r="N3259" t="s">
        <v>388</v>
      </c>
      <c r="O3259">
        <v>1</v>
      </c>
      <c r="P3259" t="s">
        <v>3151</v>
      </c>
      <c r="Q3259" t="s">
        <v>2642</v>
      </c>
      <c r="R3259" t="s">
        <v>555</v>
      </c>
      <c r="S3259" t="s">
        <v>67</v>
      </c>
      <c r="T3259" t="s">
        <v>68</v>
      </c>
      <c r="U3259">
        <v>2018</v>
      </c>
      <c r="V3259">
        <v>300026</v>
      </c>
      <c r="W3259" t="s">
        <v>69</v>
      </c>
      <c r="X3259" t="s">
        <v>254</v>
      </c>
      <c r="Y3259">
        <v>194862</v>
      </c>
      <c r="Z3259">
        <v>105164</v>
      </c>
      <c r="AA3259" t="s">
        <v>69</v>
      </c>
      <c r="AB3259" t="s">
        <v>12269</v>
      </c>
      <c r="AC3259">
        <v>300026</v>
      </c>
    </row>
    <row r="3260" spans="1:29">
      <c r="A3260">
        <f t="shared" ca="1" si="50"/>
        <v>0.81234570059335109</v>
      </c>
      <c r="B3260" t="s">
        <v>199</v>
      </c>
      <c r="C3260">
        <v>9215656</v>
      </c>
      <c r="D3260" s="2">
        <v>42766</v>
      </c>
      <c r="E3260" t="s">
        <v>56</v>
      </c>
      <c r="F3260" t="s">
        <v>12270</v>
      </c>
      <c r="G3260">
        <v>5</v>
      </c>
      <c r="H3260" t="s">
        <v>58</v>
      </c>
      <c r="I3260" t="s">
        <v>149</v>
      </c>
      <c r="J3260">
        <v>184724</v>
      </c>
      <c r="K3260">
        <v>3</v>
      </c>
      <c r="L3260" s="2">
        <v>42036</v>
      </c>
      <c r="M3260" s="2">
        <v>43861</v>
      </c>
      <c r="N3260" t="s">
        <v>2620</v>
      </c>
      <c r="O3260">
        <v>12</v>
      </c>
      <c r="P3260" t="s">
        <v>509</v>
      </c>
      <c r="Q3260" t="s">
        <v>217</v>
      </c>
      <c r="R3260" t="s">
        <v>120</v>
      </c>
      <c r="S3260" t="s">
        <v>260</v>
      </c>
      <c r="T3260" t="s">
        <v>68</v>
      </c>
      <c r="U3260">
        <v>2017</v>
      </c>
      <c r="V3260">
        <v>620308</v>
      </c>
      <c r="W3260" t="s">
        <v>69</v>
      </c>
      <c r="X3260" t="s">
        <v>199</v>
      </c>
      <c r="Y3260">
        <v>352648</v>
      </c>
      <c r="Z3260">
        <v>267660</v>
      </c>
      <c r="AA3260" t="s">
        <v>69</v>
      </c>
      <c r="AB3260" t="s">
        <v>12271</v>
      </c>
      <c r="AC3260">
        <v>620308</v>
      </c>
    </row>
    <row r="3261" spans="1:29">
      <c r="A3261">
        <f t="shared" ca="1" si="50"/>
        <v>6.0978452947074713E-3</v>
      </c>
      <c r="B3261" t="s">
        <v>241</v>
      </c>
      <c r="C3261">
        <v>9274844</v>
      </c>
      <c r="D3261" s="2">
        <v>42878</v>
      </c>
      <c r="E3261" t="s">
        <v>724</v>
      </c>
      <c r="F3261" t="s">
        <v>12272</v>
      </c>
      <c r="G3261">
        <v>5</v>
      </c>
      <c r="H3261" t="s">
        <v>58</v>
      </c>
      <c r="I3261" t="s">
        <v>243</v>
      </c>
      <c r="J3261">
        <v>109284</v>
      </c>
      <c r="K3261">
        <v>5</v>
      </c>
      <c r="L3261" s="2">
        <v>41426</v>
      </c>
      <c r="M3261" s="2">
        <v>43616</v>
      </c>
      <c r="N3261" t="s">
        <v>3855</v>
      </c>
      <c r="O3261">
        <v>5</v>
      </c>
      <c r="P3261" t="s">
        <v>7580</v>
      </c>
      <c r="Q3261" t="s">
        <v>7235</v>
      </c>
      <c r="R3261" t="s">
        <v>3825</v>
      </c>
      <c r="S3261" t="s">
        <v>102</v>
      </c>
      <c r="T3261" t="s">
        <v>68</v>
      </c>
      <c r="U3261">
        <v>2017</v>
      </c>
      <c r="V3261">
        <v>897599</v>
      </c>
      <c r="W3261" t="s">
        <v>69</v>
      </c>
      <c r="X3261" t="s">
        <v>241</v>
      </c>
      <c r="Y3261">
        <v>606486</v>
      </c>
      <c r="Z3261">
        <v>291113</v>
      </c>
      <c r="AA3261" t="s">
        <v>69</v>
      </c>
      <c r="AB3261" t="s">
        <v>12273</v>
      </c>
      <c r="AC3261">
        <v>897599</v>
      </c>
    </row>
    <row r="3262" spans="1:29">
      <c r="A3262">
        <f t="shared" ca="1" si="50"/>
        <v>0.21912447521562162</v>
      </c>
      <c r="B3262" t="s">
        <v>286</v>
      </c>
      <c r="C3262">
        <v>9389474</v>
      </c>
      <c r="D3262" s="2">
        <v>43054</v>
      </c>
      <c r="E3262" t="s">
        <v>76</v>
      </c>
      <c r="F3262" t="s">
        <v>12274</v>
      </c>
      <c r="G3262">
        <v>5</v>
      </c>
      <c r="H3262" t="s">
        <v>58</v>
      </c>
      <c r="I3262" t="s">
        <v>289</v>
      </c>
      <c r="J3262">
        <v>106287</v>
      </c>
      <c r="K3262">
        <v>5</v>
      </c>
      <c r="L3262" s="2">
        <v>41609</v>
      </c>
      <c r="M3262" s="2">
        <v>43799</v>
      </c>
      <c r="N3262" t="s">
        <v>3301</v>
      </c>
      <c r="O3262">
        <v>1</v>
      </c>
      <c r="P3262" t="s">
        <v>3138</v>
      </c>
      <c r="Q3262" t="s">
        <v>3139</v>
      </c>
      <c r="R3262" t="s">
        <v>434</v>
      </c>
      <c r="S3262" t="s">
        <v>473</v>
      </c>
      <c r="T3262" t="s">
        <v>68</v>
      </c>
      <c r="U3262">
        <v>2018</v>
      </c>
      <c r="V3262">
        <v>398037</v>
      </c>
      <c r="W3262" t="s">
        <v>69</v>
      </c>
      <c r="X3262" t="s">
        <v>286</v>
      </c>
      <c r="Y3262">
        <v>302738</v>
      </c>
      <c r="Z3262">
        <v>95299</v>
      </c>
      <c r="AA3262" t="s">
        <v>69</v>
      </c>
      <c r="AB3262" t="s">
        <v>12275</v>
      </c>
      <c r="AC3262">
        <v>398037</v>
      </c>
    </row>
    <row r="3263" spans="1:29">
      <c r="A3263">
        <f t="shared" ca="1" si="50"/>
        <v>0.90424406357901443</v>
      </c>
      <c r="B3263" t="s">
        <v>127</v>
      </c>
      <c r="C3263">
        <v>9292377</v>
      </c>
      <c r="D3263" s="2">
        <v>42931</v>
      </c>
      <c r="E3263" t="s">
        <v>2421</v>
      </c>
      <c r="F3263" t="s">
        <v>12276</v>
      </c>
      <c r="G3263">
        <v>5</v>
      </c>
      <c r="H3263" t="s">
        <v>58</v>
      </c>
      <c r="I3263" t="s">
        <v>130</v>
      </c>
      <c r="J3263">
        <v>109177</v>
      </c>
      <c r="K3263">
        <v>3</v>
      </c>
      <c r="L3263" s="2">
        <v>42248</v>
      </c>
      <c r="M3263" s="2">
        <v>43616</v>
      </c>
      <c r="N3263" t="s">
        <v>2423</v>
      </c>
      <c r="O3263">
        <v>12</v>
      </c>
      <c r="P3263" t="s">
        <v>4159</v>
      </c>
      <c r="Q3263" t="s">
        <v>4160</v>
      </c>
      <c r="R3263" t="s">
        <v>401</v>
      </c>
      <c r="S3263" t="s">
        <v>296</v>
      </c>
      <c r="T3263" t="s">
        <v>68</v>
      </c>
      <c r="U3263">
        <v>2017</v>
      </c>
      <c r="V3263">
        <v>373529</v>
      </c>
      <c r="W3263" t="s">
        <v>69</v>
      </c>
      <c r="X3263" t="s">
        <v>127</v>
      </c>
      <c r="Y3263">
        <v>322214</v>
      </c>
      <c r="Z3263">
        <v>51315</v>
      </c>
      <c r="AA3263" t="s">
        <v>69</v>
      </c>
      <c r="AB3263" t="s">
        <v>12277</v>
      </c>
      <c r="AC3263">
        <v>373529</v>
      </c>
    </row>
    <row r="3264" spans="1:29">
      <c r="A3264">
        <f t="shared" ca="1" si="50"/>
        <v>0.5597369302205536</v>
      </c>
      <c r="B3264" t="s">
        <v>199</v>
      </c>
      <c r="C3264">
        <v>9316537</v>
      </c>
      <c r="D3264" s="2">
        <v>42930</v>
      </c>
      <c r="E3264" t="s">
        <v>7398</v>
      </c>
      <c r="F3264" t="s">
        <v>12278</v>
      </c>
      <c r="G3264">
        <v>5</v>
      </c>
      <c r="H3264" t="s">
        <v>58</v>
      </c>
      <c r="I3264" t="s">
        <v>149</v>
      </c>
      <c r="J3264">
        <v>186567</v>
      </c>
      <c r="K3264">
        <v>6</v>
      </c>
      <c r="L3264" s="2">
        <v>41540</v>
      </c>
      <c r="M3264" s="2">
        <v>44043</v>
      </c>
      <c r="N3264" t="s">
        <v>7400</v>
      </c>
      <c r="O3264">
        <v>28</v>
      </c>
      <c r="P3264" t="s">
        <v>1392</v>
      </c>
      <c r="Q3264" t="s">
        <v>1393</v>
      </c>
      <c r="R3264" t="s">
        <v>149</v>
      </c>
      <c r="S3264" t="s">
        <v>336</v>
      </c>
      <c r="T3264" t="s">
        <v>68</v>
      </c>
      <c r="U3264">
        <v>2017</v>
      </c>
      <c r="V3264">
        <v>717674</v>
      </c>
      <c r="W3264" t="s">
        <v>69</v>
      </c>
      <c r="X3264" t="s">
        <v>199</v>
      </c>
      <c r="Y3264">
        <v>449867</v>
      </c>
      <c r="Z3264">
        <v>267807</v>
      </c>
      <c r="AA3264" t="s">
        <v>69</v>
      </c>
      <c r="AB3264" t="s">
        <v>12279</v>
      </c>
      <c r="AC3264">
        <v>717674</v>
      </c>
    </row>
    <row r="3265" spans="1:29">
      <c r="A3265">
        <f t="shared" ca="1" si="50"/>
        <v>0.29653806601383292</v>
      </c>
      <c r="B3265" t="s">
        <v>254</v>
      </c>
      <c r="C3265">
        <v>9332430</v>
      </c>
      <c r="D3265" s="2">
        <v>42989</v>
      </c>
      <c r="E3265" t="s">
        <v>76</v>
      </c>
      <c r="F3265" t="s">
        <v>12280</v>
      </c>
      <c r="G3265">
        <v>5</v>
      </c>
      <c r="H3265" t="s">
        <v>58</v>
      </c>
      <c r="I3265" t="s">
        <v>256</v>
      </c>
      <c r="J3265">
        <v>85062</v>
      </c>
      <c r="K3265">
        <v>8</v>
      </c>
      <c r="L3265" s="2">
        <v>40057</v>
      </c>
      <c r="M3265" s="2">
        <v>43343</v>
      </c>
      <c r="N3265" t="s">
        <v>9650</v>
      </c>
      <c r="O3265">
        <v>19</v>
      </c>
      <c r="P3265" t="s">
        <v>481</v>
      </c>
      <c r="Q3265" t="s">
        <v>482</v>
      </c>
      <c r="R3265" t="s">
        <v>120</v>
      </c>
      <c r="S3265" t="s">
        <v>336</v>
      </c>
      <c r="T3265" t="s">
        <v>68</v>
      </c>
      <c r="U3265">
        <v>2017</v>
      </c>
      <c r="V3265">
        <v>337564</v>
      </c>
      <c r="W3265" t="s">
        <v>69</v>
      </c>
      <c r="X3265" t="s">
        <v>254</v>
      </c>
      <c r="Y3265">
        <v>246708</v>
      </c>
      <c r="Z3265">
        <v>90856</v>
      </c>
      <c r="AA3265" t="s">
        <v>69</v>
      </c>
      <c r="AB3265" t="s">
        <v>12281</v>
      </c>
      <c r="AC3265">
        <v>337564</v>
      </c>
    </row>
    <row r="3266" spans="1:29">
      <c r="A3266">
        <f t="shared" ref="A3266:A3329" ca="1" si="51">RAND()</f>
        <v>0.32409461428078434</v>
      </c>
      <c r="B3266" t="s">
        <v>286</v>
      </c>
      <c r="C3266">
        <v>9213342</v>
      </c>
      <c r="D3266" s="2">
        <v>42793</v>
      </c>
      <c r="E3266" t="s">
        <v>76</v>
      </c>
      <c r="F3266" t="s">
        <v>12282</v>
      </c>
      <c r="G3266">
        <v>5</v>
      </c>
      <c r="H3266" t="s">
        <v>58</v>
      </c>
      <c r="I3266" t="s">
        <v>289</v>
      </c>
      <c r="J3266">
        <v>101153</v>
      </c>
      <c r="K3266">
        <v>5</v>
      </c>
      <c r="L3266" s="2">
        <v>41348</v>
      </c>
      <c r="M3266" s="2">
        <v>43524</v>
      </c>
      <c r="N3266" t="s">
        <v>3301</v>
      </c>
      <c r="O3266">
        <v>4</v>
      </c>
      <c r="P3266" t="s">
        <v>234</v>
      </c>
      <c r="Q3266" t="s">
        <v>235</v>
      </c>
      <c r="R3266" t="s">
        <v>236</v>
      </c>
      <c r="S3266" t="s">
        <v>85</v>
      </c>
      <c r="T3266" t="s">
        <v>68</v>
      </c>
      <c r="U3266">
        <v>2017</v>
      </c>
      <c r="V3266">
        <v>443221</v>
      </c>
      <c r="W3266" t="s">
        <v>69</v>
      </c>
      <c r="X3266" t="s">
        <v>286</v>
      </c>
      <c r="Y3266">
        <v>295958</v>
      </c>
      <c r="Z3266">
        <v>147263</v>
      </c>
      <c r="AA3266" t="s">
        <v>69</v>
      </c>
      <c r="AB3266" t="s">
        <v>12283</v>
      </c>
      <c r="AC3266">
        <v>443221</v>
      </c>
    </row>
    <row r="3267" spans="1:29">
      <c r="A3267">
        <f t="shared" ca="1" si="51"/>
        <v>0.22098299540933031</v>
      </c>
      <c r="B3267" t="s">
        <v>254</v>
      </c>
      <c r="C3267">
        <v>9321407</v>
      </c>
      <c r="D3267" s="2">
        <v>42937</v>
      </c>
      <c r="E3267" t="s">
        <v>76</v>
      </c>
      <c r="F3267" t="s">
        <v>12284</v>
      </c>
      <c r="G3267">
        <v>5</v>
      </c>
      <c r="H3267" t="s">
        <v>58</v>
      </c>
      <c r="I3267" t="s">
        <v>256</v>
      </c>
      <c r="J3267">
        <v>40489</v>
      </c>
      <c r="K3267">
        <v>25</v>
      </c>
      <c r="L3267" s="2">
        <v>33055</v>
      </c>
      <c r="M3267" s="2">
        <v>43677</v>
      </c>
      <c r="N3267" t="s">
        <v>9107</v>
      </c>
      <c r="O3267">
        <v>2</v>
      </c>
      <c r="P3267" t="s">
        <v>12285</v>
      </c>
      <c r="Q3267" t="s">
        <v>12286</v>
      </c>
      <c r="R3267" t="s">
        <v>816</v>
      </c>
      <c r="S3267" t="s">
        <v>85</v>
      </c>
      <c r="T3267" t="s">
        <v>68</v>
      </c>
      <c r="U3267">
        <v>2017</v>
      </c>
      <c r="V3267">
        <v>326463</v>
      </c>
      <c r="W3267" t="s">
        <v>69</v>
      </c>
      <c r="X3267" t="s">
        <v>254</v>
      </c>
      <c r="Y3267">
        <v>225000</v>
      </c>
      <c r="Z3267">
        <v>101463</v>
      </c>
      <c r="AA3267" t="s">
        <v>69</v>
      </c>
      <c r="AB3267" t="s">
        <v>12287</v>
      </c>
      <c r="AC3267">
        <v>326463</v>
      </c>
    </row>
    <row r="3268" spans="1:29">
      <c r="A3268">
        <f t="shared" ca="1" si="51"/>
        <v>0.86279144605344871</v>
      </c>
      <c r="B3268" t="s">
        <v>241</v>
      </c>
      <c r="C3268">
        <v>9264572</v>
      </c>
      <c r="D3268" s="2">
        <v>42839</v>
      </c>
      <c r="E3268" t="s">
        <v>76</v>
      </c>
      <c r="F3268" t="s">
        <v>12288</v>
      </c>
      <c r="G3268">
        <v>5</v>
      </c>
      <c r="H3268" t="s">
        <v>58</v>
      </c>
      <c r="I3268" t="s">
        <v>243</v>
      </c>
      <c r="J3268">
        <v>112883</v>
      </c>
      <c r="K3268">
        <v>5</v>
      </c>
      <c r="L3268" s="2">
        <v>41426</v>
      </c>
      <c r="M3268" s="2">
        <v>43585</v>
      </c>
      <c r="N3268" t="s">
        <v>278</v>
      </c>
      <c r="O3268">
        <v>7</v>
      </c>
      <c r="P3268" t="s">
        <v>3435</v>
      </c>
      <c r="Q3268" t="s">
        <v>3436</v>
      </c>
      <c r="R3268" t="s">
        <v>1943</v>
      </c>
      <c r="S3268" t="s">
        <v>67</v>
      </c>
      <c r="T3268" t="s">
        <v>68</v>
      </c>
      <c r="U3268">
        <v>2017</v>
      </c>
      <c r="V3268">
        <v>390000</v>
      </c>
      <c r="W3268" t="s">
        <v>69</v>
      </c>
      <c r="X3268" t="s">
        <v>241</v>
      </c>
      <c r="Y3268">
        <v>250000</v>
      </c>
      <c r="Z3268">
        <v>140000</v>
      </c>
      <c r="AA3268" t="s">
        <v>69</v>
      </c>
      <c r="AB3268" t="s">
        <v>12289</v>
      </c>
      <c r="AC3268">
        <v>390000</v>
      </c>
    </row>
    <row r="3269" spans="1:29">
      <c r="A3269">
        <f t="shared" ca="1" si="51"/>
        <v>0.13241857012680136</v>
      </c>
      <c r="B3269" t="s">
        <v>55</v>
      </c>
      <c r="C3269">
        <v>9303473</v>
      </c>
      <c r="D3269" s="2">
        <v>42928</v>
      </c>
      <c r="E3269" t="s">
        <v>76</v>
      </c>
      <c r="F3269" t="s">
        <v>12290</v>
      </c>
      <c r="G3269">
        <v>5</v>
      </c>
      <c r="H3269" t="s">
        <v>58</v>
      </c>
      <c r="I3269" t="s">
        <v>59</v>
      </c>
      <c r="J3269">
        <v>82285</v>
      </c>
      <c r="K3269">
        <v>5</v>
      </c>
      <c r="L3269" s="2">
        <v>41542</v>
      </c>
      <c r="M3269" s="2">
        <v>44408</v>
      </c>
      <c r="N3269" t="s">
        <v>1088</v>
      </c>
      <c r="O3269">
        <v>8</v>
      </c>
      <c r="P3269" t="s">
        <v>2448</v>
      </c>
      <c r="Q3269" t="s">
        <v>472</v>
      </c>
      <c r="R3269" t="s">
        <v>311</v>
      </c>
      <c r="S3269" t="s">
        <v>473</v>
      </c>
      <c r="T3269" t="s">
        <v>68</v>
      </c>
      <c r="U3269">
        <v>2017</v>
      </c>
      <c r="V3269">
        <v>546752</v>
      </c>
      <c r="W3269" t="s">
        <v>69</v>
      </c>
      <c r="X3269" t="s">
        <v>55</v>
      </c>
      <c r="Y3269">
        <v>314225</v>
      </c>
      <c r="Z3269">
        <v>232527</v>
      </c>
      <c r="AA3269" t="s">
        <v>69</v>
      </c>
      <c r="AB3269" t="s">
        <v>12291</v>
      </c>
      <c r="AC3269">
        <v>546752</v>
      </c>
    </row>
    <row r="3270" spans="1:29">
      <c r="A3270">
        <f t="shared" ca="1" si="51"/>
        <v>0.39310963575561531</v>
      </c>
      <c r="B3270" t="s">
        <v>92</v>
      </c>
      <c r="C3270">
        <v>9268019</v>
      </c>
      <c r="D3270" s="2">
        <v>42860</v>
      </c>
      <c r="E3270" t="s">
        <v>76</v>
      </c>
      <c r="F3270" t="s">
        <v>12292</v>
      </c>
      <c r="G3270">
        <v>5</v>
      </c>
      <c r="H3270" t="s">
        <v>58</v>
      </c>
      <c r="I3270" t="s">
        <v>95</v>
      </c>
      <c r="J3270">
        <v>39916</v>
      </c>
      <c r="K3270">
        <v>15</v>
      </c>
      <c r="L3270" s="2">
        <v>37135</v>
      </c>
      <c r="M3270" s="2">
        <v>43465</v>
      </c>
      <c r="N3270" t="s">
        <v>1834</v>
      </c>
      <c r="O3270">
        <v>3</v>
      </c>
      <c r="P3270" t="s">
        <v>9779</v>
      </c>
      <c r="Q3270" t="s">
        <v>9780</v>
      </c>
      <c r="R3270" t="s">
        <v>5561</v>
      </c>
      <c r="S3270" t="s">
        <v>67</v>
      </c>
      <c r="T3270" t="s">
        <v>68</v>
      </c>
      <c r="U3270">
        <v>2017</v>
      </c>
      <c r="V3270">
        <v>496181</v>
      </c>
      <c r="W3270" t="s">
        <v>69</v>
      </c>
      <c r="X3270" t="s">
        <v>92</v>
      </c>
      <c r="Y3270">
        <v>408688</v>
      </c>
      <c r="Z3270">
        <v>87493</v>
      </c>
      <c r="AA3270" t="s">
        <v>69</v>
      </c>
      <c r="AB3270" t="s">
        <v>12293</v>
      </c>
      <c r="AC3270">
        <v>496181</v>
      </c>
    </row>
    <row r="3271" spans="1:29">
      <c r="A3271">
        <f t="shared" ca="1" si="51"/>
        <v>0.79992541590322253</v>
      </c>
      <c r="B3271" t="s">
        <v>286</v>
      </c>
      <c r="C3271">
        <v>9243910</v>
      </c>
      <c r="D3271" s="2">
        <v>42811</v>
      </c>
      <c r="E3271" t="s">
        <v>76</v>
      </c>
      <c r="F3271" t="s">
        <v>12294</v>
      </c>
      <c r="G3271">
        <v>5</v>
      </c>
      <c r="H3271" t="s">
        <v>58</v>
      </c>
      <c r="I3271" t="s">
        <v>289</v>
      </c>
      <c r="J3271">
        <v>99372</v>
      </c>
      <c r="K3271">
        <v>5</v>
      </c>
      <c r="L3271" s="2">
        <v>41379</v>
      </c>
      <c r="M3271" s="2">
        <v>43799</v>
      </c>
      <c r="N3271" t="s">
        <v>5895</v>
      </c>
      <c r="O3271">
        <v>12</v>
      </c>
      <c r="P3271" t="s">
        <v>12295</v>
      </c>
      <c r="Q3271" t="s">
        <v>6033</v>
      </c>
      <c r="R3271" t="s">
        <v>149</v>
      </c>
      <c r="S3271" t="s">
        <v>473</v>
      </c>
      <c r="T3271" t="s">
        <v>68</v>
      </c>
      <c r="U3271">
        <v>2017</v>
      </c>
      <c r="V3271">
        <v>408750</v>
      </c>
      <c r="W3271" t="s">
        <v>69</v>
      </c>
      <c r="X3271" t="s">
        <v>286</v>
      </c>
      <c r="Y3271">
        <v>250000</v>
      </c>
      <c r="Z3271">
        <v>158750</v>
      </c>
      <c r="AA3271" t="s">
        <v>69</v>
      </c>
      <c r="AB3271" t="s">
        <v>12296</v>
      </c>
      <c r="AC3271">
        <v>408750</v>
      </c>
    </row>
    <row r="3272" spans="1:29">
      <c r="A3272">
        <f t="shared" ca="1" si="51"/>
        <v>0.9722922256362978</v>
      </c>
      <c r="B3272" t="s">
        <v>199</v>
      </c>
      <c r="C3272">
        <v>9535203</v>
      </c>
      <c r="D3272" s="2">
        <v>43301</v>
      </c>
      <c r="E3272" t="s">
        <v>56</v>
      </c>
      <c r="F3272" t="s">
        <v>12297</v>
      </c>
      <c r="G3272">
        <v>5</v>
      </c>
      <c r="H3272" t="s">
        <v>58</v>
      </c>
      <c r="I3272" t="s">
        <v>149</v>
      </c>
      <c r="J3272">
        <v>187678</v>
      </c>
      <c r="K3272">
        <v>5</v>
      </c>
      <c r="L3272" s="2">
        <v>41869</v>
      </c>
      <c r="M3272" s="2">
        <v>44043</v>
      </c>
      <c r="N3272" t="s">
        <v>6850</v>
      </c>
      <c r="O3272">
        <v>36</v>
      </c>
      <c r="P3272" t="s">
        <v>1090</v>
      </c>
      <c r="Q3272" t="s">
        <v>1091</v>
      </c>
      <c r="R3272" t="s">
        <v>149</v>
      </c>
      <c r="S3272" t="s">
        <v>67</v>
      </c>
      <c r="T3272" t="s">
        <v>68</v>
      </c>
      <c r="U3272">
        <v>2018</v>
      </c>
      <c r="V3272">
        <v>585018</v>
      </c>
      <c r="W3272" t="s">
        <v>69</v>
      </c>
      <c r="X3272" t="s">
        <v>199</v>
      </c>
      <c r="Y3272">
        <v>379882</v>
      </c>
      <c r="Z3272">
        <v>205136</v>
      </c>
      <c r="AA3272" t="s">
        <v>69</v>
      </c>
      <c r="AB3272" t="s">
        <v>12298</v>
      </c>
      <c r="AC3272">
        <v>585018</v>
      </c>
    </row>
    <row r="3273" spans="1:29">
      <c r="A3273">
        <f t="shared" ca="1" si="51"/>
        <v>0.15211972159572773</v>
      </c>
      <c r="B3273" t="s">
        <v>286</v>
      </c>
      <c r="C3273">
        <v>9535842</v>
      </c>
      <c r="D3273" s="2">
        <v>43266</v>
      </c>
      <c r="E3273" t="s">
        <v>56</v>
      </c>
      <c r="F3273" t="s">
        <v>12299</v>
      </c>
      <c r="G3273">
        <v>5</v>
      </c>
      <c r="H3273" t="s">
        <v>58</v>
      </c>
      <c r="I3273" t="s">
        <v>289</v>
      </c>
      <c r="J3273">
        <v>116835</v>
      </c>
      <c r="K3273">
        <v>5</v>
      </c>
      <c r="L3273" s="2">
        <v>42228</v>
      </c>
      <c r="M3273" s="2">
        <v>44408</v>
      </c>
      <c r="N3273" t="s">
        <v>12300</v>
      </c>
      <c r="O3273">
        <v>5</v>
      </c>
      <c r="P3273" t="s">
        <v>82</v>
      </c>
      <c r="Q3273" t="s">
        <v>83</v>
      </c>
      <c r="R3273" t="s">
        <v>84</v>
      </c>
      <c r="S3273" t="s">
        <v>296</v>
      </c>
      <c r="T3273" t="s">
        <v>68</v>
      </c>
      <c r="U3273">
        <v>2018</v>
      </c>
      <c r="V3273">
        <v>606664</v>
      </c>
      <c r="W3273" t="s">
        <v>69</v>
      </c>
      <c r="X3273" t="s">
        <v>286</v>
      </c>
      <c r="Y3273">
        <v>466935</v>
      </c>
      <c r="Z3273">
        <v>139729</v>
      </c>
      <c r="AA3273" t="s">
        <v>69</v>
      </c>
      <c r="AB3273" t="s">
        <v>12301</v>
      </c>
      <c r="AC3273">
        <v>606664</v>
      </c>
    </row>
    <row r="3274" spans="1:29">
      <c r="A3274">
        <f t="shared" ca="1" si="51"/>
        <v>0.60542140322534133</v>
      </c>
      <c r="B3274" t="s">
        <v>624</v>
      </c>
      <c r="C3274">
        <v>9133939</v>
      </c>
      <c r="D3274" s="2">
        <v>42964</v>
      </c>
      <c r="E3274" t="s">
        <v>12302</v>
      </c>
      <c r="F3274" t="s">
        <v>12303</v>
      </c>
      <c r="G3274">
        <v>5</v>
      </c>
      <c r="H3274" t="s">
        <v>58</v>
      </c>
      <c r="I3274" t="s">
        <v>626</v>
      </c>
      <c r="J3274">
        <v>15371</v>
      </c>
      <c r="K3274">
        <v>3</v>
      </c>
      <c r="L3274" s="2">
        <v>41883</v>
      </c>
      <c r="M3274" s="2">
        <v>43524</v>
      </c>
      <c r="N3274" t="s">
        <v>3344</v>
      </c>
      <c r="O3274">
        <v>8</v>
      </c>
      <c r="P3274" t="s">
        <v>12304</v>
      </c>
      <c r="Q3274" t="s">
        <v>12305</v>
      </c>
      <c r="R3274" t="s">
        <v>401</v>
      </c>
      <c r="S3274" t="s">
        <v>336</v>
      </c>
      <c r="T3274" t="s">
        <v>68</v>
      </c>
      <c r="U3274">
        <v>2017</v>
      </c>
      <c r="V3274">
        <v>233916</v>
      </c>
      <c r="W3274" t="s">
        <v>69</v>
      </c>
      <c r="X3274" t="s">
        <v>624</v>
      </c>
      <c r="Y3274">
        <v>66363</v>
      </c>
      <c r="Z3274">
        <v>67553</v>
      </c>
      <c r="AA3274" t="s">
        <v>69</v>
      </c>
      <c r="AB3274" t="s">
        <v>12306</v>
      </c>
      <c r="AC3274">
        <v>133916</v>
      </c>
    </row>
    <row r="3275" spans="1:29">
      <c r="A3275">
        <f t="shared" ca="1" si="51"/>
        <v>0.15834814679774334</v>
      </c>
      <c r="B3275" t="s">
        <v>92</v>
      </c>
      <c r="C3275">
        <v>9414583</v>
      </c>
      <c r="D3275" s="2">
        <v>43119</v>
      </c>
      <c r="E3275" t="s">
        <v>76</v>
      </c>
      <c r="F3275" t="s">
        <v>12307</v>
      </c>
      <c r="G3275">
        <v>5</v>
      </c>
      <c r="H3275" t="s">
        <v>58</v>
      </c>
      <c r="I3275" t="s">
        <v>95</v>
      </c>
      <c r="J3275">
        <v>76032</v>
      </c>
      <c r="K3275">
        <v>5</v>
      </c>
      <c r="L3275" s="2">
        <v>41680</v>
      </c>
      <c r="M3275" s="2">
        <v>43861</v>
      </c>
      <c r="N3275" t="s">
        <v>364</v>
      </c>
      <c r="O3275">
        <v>3</v>
      </c>
      <c r="P3275" t="s">
        <v>542</v>
      </c>
      <c r="Q3275" t="s">
        <v>543</v>
      </c>
      <c r="R3275" t="s">
        <v>205</v>
      </c>
      <c r="S3275" t="s">
        <v>67</v>
      </c>
      <c r="T3275" t="s">
        <v>68</v>
      </c>
      <c r="U3275">
        <v>2018</v>
      </c>
      <c r="V3275">
        <v>362086</v>
      </c>
      <c r="W3275" t="s">
        <v>69</v>
      </c>
      <c r="X3275" t="s">
        <v>92</v>
      </c>
      <c r="Y3275">
        <v>225681</v>
      </c>
      <c r="Z3275">
        <v>136405</v>
      </c>
      <c r="AA3275" t="s">
        <v>69</v>
      </c>
      <c r="AB3275" t="s">
        <v>12308</v>
      </c>
      <c r="AC3275">
        <v>362086</v>
      </c>
    </row>
    <row r="3276" spans="1:29">
      <c r="A3276">
        <f t="shared" ca="1" si="51"/>
        <v>0.89880594020639859</v>
      </c>
      <c r="B3276" t="s">
        <v>241</v>
      </c>
      <c r="C3276">
        <v>9278222</v>
      </c>
      <c r="D3276" s="2">
        <v>42926</v>
      </c>
      <c r="E3276" t="s">
        <v>76</v>
      </c>
      <c r="F3276" t="s">
        <v>12309</v>
      </c>
      <c r="G3276">
        <v>5</v>
      </c>
      <c r="H3276" t="s">
        <v>58</v>
      </c>
      <c r="I3276" t="s">
        <v>243</v>
      </c>
      <c r="J3276">
        <v>86324</v>
      </c>
      <c r="K3276">
        <v>9</v>
      </c>
      <c r="L3276" s="2">
        <v>39553</v>
      </c>
      <c r="M3276" s="2">
        <v>43616</v>
      </c>
      <c r="N3276" t="s">
        <v>12310</v>
      </c>
      <c r="O3276">
        <v>50</v>
      </c>
      <c r="P3276" t="s">
        <v>357</v>
      </c>
      <c r="Q3276" t="s">
        <v>358</v>
      </c>
      <c r="R3276" t="s">
        <v>149</v>
      </c>
      <c r="S3276" t="s">
        <v>67</v>
      </c>
      <c r="T3276" t="s">
        <v>68</v>
      </c>
      <c r="U3276">
        <v>2017</v>
      </c>
      <c r="V3276">
        <v>456673</v>
      </c>
      <c r="W3276" t="s">
        <v>69</v>
      </c>
      <c r="X3276" t="s">
        <v>241</v>
      </c>
      <c r="Y3276">
        <v>294628</v>
      </c>
      <c r="Z3276">
        <v>162045</v>
      </c>
      <c r="AA3276" t="s">
        <v>69</v>
      </c>
      <c r="AB3276" t="s">
        <v>12311</v>
      </c>
      <c r="AC3276">
        <v>456673</v>
      </c>
    </row>
    <row r="3277" spans="1:29">
      <c r="A3277">
        <f t="shared" ca="1" si="51"/>
        <v>0.85384482122042227</v>
      </c>
      <c r="B3277" t="s">
        <v>286</v>
      </c>
      <c r="C3277">
        <v>9300837</v>
      </c>
      <c r="D3277" s="2">
        <v>42909</v>
      </c>
      <c r="E3277" t="s">
        <v>76</v>
      </c>
      <c r="F3277" t="s">
        <v>12312</v>
      </c>
      <c r="G3277">
        <v>5</v>
      </c>
      <c r="H3277" t="s">
        <v>58</v>
      </c>
      <c r="I3277" t="s">
        <v>289</v>
      </c>
      <c r="J3277">
        <v>106806</v>
      </c>
      <c r="K3277">
        <v>4</v>
      </c>
      <c r="L3277" s="2">
        <v>41821</v>
      </c>
      <c r="M3277" s="2">
        <v>43646</v>
      </c>
      <c r="N3277" t="s">
        <v>2005</v>
      </c>
      <c r="O3277">
        <v>6</v>
      </c>
      <c r="P3277" t="s">
        <v>333</v>
      </c>
      <c r="Q3277" t="s">
        <v>334</v>
      </c>
      <c r="R3277" t="s">
        <v>335</v>
      </c>
      <c r="S3277" t="s">
        <v>67</v>
      </c>
      <c r="T3277" t="s">
        <v>68</v>
      </c>
      <c r="U3277">
        <v>2017</v>
      </c>
      <c r="V3277">
        <v>414906</v>
      </c>
      <c r="W3277" t="s">
        <v>69</v>
      </c>
      <c r="X3277" t="s">
        <v>286</v>
      </c>
      <c r="Y3277">
        <v>275000</v>
      </c>
      <c r="Z3277">
        <v>139906</v>
      </c>
      <c r="AA3277" t="s">
        <v>69</v>
      </c>
      <c r="AB3277" t="s">
        <v>12313</v>
      </c>
      <c r="AC3277">
        <v>414906</v>
      </c>
    </row>
    <row r="3278" spans="1:29">
      <c r="A3278">
        <f t="shared" ca="1" si="51"/>
        <v>0.73487546081395072</v>
      </c>
      <c r="B3278" t="s">
        <v>127</v>
      </c>
      <c r="C3278">
        <v>9478353</v>
      </c>
      <c r="D3278" s="2">
        <v>43208</v>
      </c>
      <c r="E3278" t="s">
        <v>76</v>
      </c>
      <c r="F3278" t="s">
        <v>12314</v>
      </c>
      <c r="G3278">
        <v>5</v>
      </c>
      <c r="H3278" t="s">
        <v>58</v>
      </c>
      <c r="I3278" t="s">
        <v>130</v>
      </c>
      <c r="J3278">
        <v>83862</v>
      </c>
      <c r="K3278">
        <v>10</v>
      </c>
      <c r="L3278" s="2">
        <v>39791</v>
      </c>
      <c r="M3278" s="2">
        <v>43951</v>
      </c>
      <c r="N3278" t="s">
        <v>429</v>
      </c>
      <c r="O3278">
        <v>13</v>
      </c>
      <c r="P3278" t="s">
        <v>5293</v>
      </c>
      <c r="Q3278" t="s">
        <v>217</v>
      </c>
      <c r="R3278" t="s">
        <v>120</v>
      </c>
      <c r="S3278" t="s">
        <v>473</v>
      </c>
      <c r="T3278" t="s">
        <v>68</v>
      </c>
      <c r="U3278">
        <v>2018</v>
      </c>
      <c r="V3278">
        <v>639402</v>
      </c>
      <c r="W3278" t="s">
        <v>69</v>
      </c>
      <c r="X3278" t="s">
        <v>127</v>
      </c>
      <c r="Y3278">
        <v>484010</v>
      </c>
      <c r="Z3278">
        <v>155392</v>
      </c>
      <c r="AA3278" t="s">
        <v>69</v>
      </c>
      <c r="AB3278" t="s">
        <v>12315</v>
      </c>
      <c r="AC3278">
        <v>639402</v>
      </c>
    </row>
    <row r="3279" spans="1:29">
      <c r="A3279">
        <f t="shared" ca="1" si="51"/>
        <v>0.3321218569093185</v>
      </c>
      <c r="B3279" t="s">
        <v>241</v>
      </c>
      <c r="C3279">
        <v>9490414</v>
      </c>
      <c r="D3279" s="2">
        <v>43230</v>
      </c>
      <c r="E3279" t="s">
        <v>56</v>
      </c>
      <c r="F3279" t="s">
        <v>12316</v>
      </c>
      <c r="G3279">
        <v>5</v>
      </c>
      <c r="H3279" t="s">
        <v>58</v>
      </c>
      <c r="I3279" t="s">
        <v>243</v>
      </c>
      <c r="J3279">
        <v>79207</v>
      </c>
      <c r="K3279">
        <v>10</v>
      </c>
      <c r="L3279" s="2">
        <v>39173</v>
      </c>
      <c r="M3279" s="2">
        <v>43616</v>
      </c>
      <c r="N3279" t="s">
        <v>10583</v>
      </c>
      <c r="O3279">
        <v>12</v>
      </c>
      <c r="P3279" t="s">
        <v>656</v>
      </c>
      <c r="Q3279" t="s">
        <v>204</v>
      </c>
      <c r="R3279" t="s">
        <v>205</v>
      </c>
      <c r="S3279" t="s">
        <v>67</v>
      </c>
      <c r="T3279" t="s">
        <v>68</v>
      </c>
      <c r="U3279">
        <v>2018</v>
      </c>
      <c r="V3279">
        <v>385000</v>
      </c>
      <c r="W3279" t="s">
        <v>69</v>
      </c>
      <c r="X3279" t="s">
        <v>241</v>
      </c>
      <c r="Y3279">
        <v>250000</v>
      </c>
      <c r="Z3279">
        <v>135000</v>
      </c>
      <c r="AA3279" t="s">
        <v>69</v>
      </c>
      <c r="AB3279" t="s">
        <v>12317</v>
      </c>
      <c r="AC3279">
        <v>385000</v>
      </c>
    </row>
    <row r="3280" spans="1:29">
      <c r="A3280">
        <f t="shared" ca="1" si="51"/>
        <v>0.64711033695313702</v>
      </c>
      <c r="B3280" t="s">
        <v>405</v>
      </c>
      <c r="C3280">
        <v>9546700</v>
      </c>
      <c r="D3280" s="2">
        <v>43329</v>
      </c>
      <c r="E3280" t="s">
        <v>12318</v>
      </c>
      <c r="F3280" t="s">
        <v>12319</v>
      </c>
      <c r="G3280">
        <v>5</v>
      </c>
      <c r="H3280" t="s">
        <v>58</v>
      </c>
      <c r="I3280" t="s">
        <v>407</v>
      </c>
      <c r="J3280">
        <v>35231</v>
      </c>
      <c r="K3280">
        <v>5</v>
      </c>
      <c r="L3280" s="2">
        <v>42248</v>
      </c>
      <c r="M3280" s="2">
        <v>44439</v>
      </c>
      <c r="N3280" t="s">
        <v>1451</v>
      </c>
      <c r="O3280">
        <v>11</v>
      </c>
      <c r="P3280" t="s">
        <v>532</v>
      </c>
      <c r="Q3280" t="s">
        <v>533</v>
      </c>
      <c r="R3280" t="s">
        <v>149</v>
      </c>
      <c r="S3280" t="s">
        <v>67</v>
      </c>
      <c r="T3280" t="s">
        <v>68</v>
      </c>
      <c r="U3280">
        <v>2018</v>
      </c>
      <c r="V3280">
        <v>536182</v>
      </c>
      <c r="W3280" t="s">
        <v>69</v>
      </c>
      <c r="X3280" t="s">
        <v>405</v>
      </c>
      <c r="Y3280">
        <v>357670</v>
      </c>
      <c r="Z3280">
        <v>178512</v>
      </c>
      <c r="AA3280" t="s">
        <v>69</v>
      </c>
      <c r="AB3280" t="s">
        <v>12320</v>
      </c>
      <c r="AC3280">
        <v>536182</v>
      </c>
    </row>
    <row r="3281" spans="1:29">
      <c r="A3281">
        <f t="shared" ca="1" si="51"/>
        <v>0.19362674944287916</v>
      </c>
      <c r="B3281" t="s">
        <v>254</v>
      </c>
      <c r="C3281">
        <v>9531370</v>
      </c>
      <c r="D3281" s="2">
        <v>43295</v>
      </c>
      <c r="E3281" t="s">
        <v>56</v>
      </c>
      <c r="F3281" t="s">
        <v>12321</v>
      </c>
      <c r="G3281">
        <v>5</v>
      </c>
      <c r="H3281" t="s">
        <v>58</v>
      </c>
      <c r="I3281" t="s">
        <v>256</v>
      </c>
      <c r="J3281">
        <v>65933</v>
      </c>
      <c r="K3281">
        <v>17</v>
      </c>
      <c r="L3281" s="2">
        <v>37483</v>
      </c>
      <c r="M3281" s="2">
        <v>44043</v>
      </c>
      <c r="N3281" t="s">
        <v>592</v>
      </c>
      <c r="O3281">
        <v>12</v>
      </c>
      <c r="P3281" t="s">
        <v>2215</v>
      </c>
      <c r="Q3281" t="s">
        <v>217</v>
      </c>
      <c r="R3281" t="s">
        <v>120</v>
      </c>
      <c r="S3281" t="s">
        <v>948</v>
      </c>
      <c r="T3281" t="s">
        <v>68</v>
      </c>
      <c r="U3281">
        <v>2018</v>
      </c>
      <c r="V3281">
        <v>406986</v>
      </c>
      <c r="W3281" t="s">
        <v>69</v>
      </c>
      <c r="X3281" t="s">
        <v>254</v>
      </c>
      <c r="Y3281">
        <v>240110</v>
      </c>
      <c r="Z3281">
        <v>166876</v>
      </c>
      <c r="AA3281" t="s">
        <v>69</v>
      </c>
      <c r="AB3281" t="s">
        <v>12322</v>
      </c>
      <c r="AC3281">
        <v>406986</v>
      </c>
    </row>
    <row r="3282" spans="1:29">
      <c r="A3282">
        <f t="shared" ca="1" si="51"/>
        <v>0.5732192156628092</v>
      </c>
      <c r="B3282" t="s">
        <v>199</v>
      </c>
      <c r="C3282">
        <v>9512758</v>
      </c>
      <c r="D3282" s="2">
        <v>43269</v>
      </c>
      <c r="E3282" t="s">
        <v>56</v>
      </c>
      <c r="F3282" t="s">
        <v>12323</v>
      </c>
      <c r="G3282">
        <v>5</v>
      </c>
      <c r="H3282" t="s">
        <v>58</v>
      </c>
      <c r="I3282" t="s">
        <v>149</v>
      </c>
      <c r="J3282">
        <v>67850</v>
      </c>
      <c r="K3282">
        <v>17</v>
      </c>
      <c r="L3282" s="2">
        <v>35582</v>
      </c>
      <c r="M3282" s="2">
        <v>44377</v>
      </c>
      <c r="N3282" t="s">
        <v>12324</v>
      </c>
      <c r="O3282">
        <v>16</v>
      </c>
      <c r="P3282" t="s">
        <v>1363</v>
      </c>
      <c r="Q3282" t="s">
        <v>1364</v>
      </c>
      <c r="R3282" t="s">
        <v>149</v>
      </c>
      <c r="S3282" t="s">
        <v>67</v>
      </c>
      <c r="T3282" t="s">
        <v>68</v>
      </c>
      <c r="U3282">
        <v>2018</v>
      </c>
      <c r="V3282">
        <v>316000</v>
      </c>
      <c r="W3282" t="s">
        <v>69</v>
      </c>
      <c r="X3282" t="s">
        <v>199</v>
      </c>
      <c r="Y3282">
        <v>219537</v>
      </c>
      <c r="Z3282">
        <v>96463</v>
      </c>
      <c r="AA3282" t="s">
        <v>69</v>
      </c>
      <c r="AB3282" t="s">
        <v>12325</v>
      </c>
      <c r="AC3282">
        <v>316000</v>
      </c>
    </row>
    <row r="3283" spans="1:29">
      <c r="A3283">
        <f t="shared" ca="1" si="51"/>
        <v>0.7390629943499909</v>
      </c>
      <c r="B3283" t="s">
        <v>254</v>
      </c>
      <c r="C3283">
        <v>9316351</v>
      </c>
      <c r="D3283" s="2">
        <v>42943</v>
      </c>
      <c r="E3283" t="s">
        <v>56</v>
      </c>
      <c r="F3283" t="s">
        <v>12326</v>
      </c>
      <c r="G3283">
        <v>5</v>
      </c>
      <c r="H3283" t="s">
        <v>58</v>
      </c>
      <c r="I3283" t="s">
        <v>256</v>
      </c>
      <c r="J3283">
        <v>113000</v>
      </c>
      <c r="K3283">
        <v>4</v>
      </c>
      <c r="L3283" s="2">
        <v>41898</v>
      </c>
      <c r="M3283" s="2">
        <v>43312</v>
      </c>
      <c r="N3283" t="s">
        <v>2917</v>
      </c>
      <c r="O3283">
        <v>13</v>
      </c>
      <c r="P3283" t="s">
        <v>390</v>
      </c>
      <c r="Q3283" t="s">
        <v>217</v>
      </c>
      <c r="R3283" t="s">
        <v>120</v>
      </c>
      <c r="S3283" t="s">
        <v>67</v>
      </c>
      <c r="T3283" t="s">
        <v>68</v>
      </c>
      <c r="U3283">
        <v>2017</v>
      </c>
      <c r="V3283">
        <v>377978</v>
      </c>
      <c r="W3283" t="s">
        <v>69</v>
      </c>
      <c r="X3283" t="s">
        <v>254</v>
      </c>
      <c r="Y3283">
        <v>236236</v>
      </c>
      <c r="Z3283">
        <v>141742</v>
      </c>
      <c r="AA3283" t="s">
        <v>69</v>
      </c>
      <c r="AB3283" t="s">
        <v>12327</v>
      </c>
      <c r="AC3283">
        <v>377978</v>
      </c>
    </row>
    <row r="3284" spans="1:29">
      <c r="A3284">
        <f t="shared" ca="1" si="51"/>
        <v>0.99906550610869649</v>
      </c>
      <c r="B3284" t="s">
        <v>127</v>
      </c>
      <c r="C3284">
        <v>9269278</v>
      </c>
      <c r="D3284" s="2">
        <v>42860</v>
      </c>
      <c r="E3284" t="s">
        <v>76</v>
      </c>
      <c r="F3284" t="s">
        <v>12328</v>
      </c>
      <c r="G3284">
        <v>5</v>
      </c>
      <c r="H3284" t="s">
        <v>58</v>
      </c>
      <c r="I3284" t="s">
        <v>130</v>
      </c>
      <c r="J3284">
        <v>100292</v>
      </c>
      <c r="K3284">
        <v>5</v>
      </c>
      <c r="L3284" s="2">
        <v>41460</v>
      </c>
      <c r="M3284" s="2">
        <v>43585</v>
      </c>
      <c r="N3284" t="s">
        <v>636</v>
      </c>
      <c r="O3284">
        <v>11</v>
      </c>
      <c r="P3284" t="s">
        <v>532</v>
      </c>
      <c r="Q3284" t="s">
        <v>533</v>
      </c>
      <c r="R3284" t="s">
        <v>149</v>
      </c>
      <c r="S3284" t="s">
        <v>67</v>
      </c>
      <c r="T3284" t="s">
        <v>68</v>
      </c>
      <c r="U3284">
        <v>2017</v>
      </c>
      <c r="V3284">
        <v>523484</v>
      </c>
      <c r="W3284" t="s">
        <v>69</v>
      </c>
      <c r="X3284" t="s">
        <v>127</v>
      </c>
      <c r="Y3284">
        <v>330274</v>
      </c>
      <c r="Z3284">
        <v>193210</v>
      </c>
      <c r="AA3284" t="s">
        <v>69</v>
      </c>
      <c r="AB3284" t="s">
        <v>12329</v>
      </c>
      <c r="AC3284">
        <v>523484</v>
      </c>
    </row>
    <row r="3285" spans="1:29">
      <c r="A3285">
        <f t="shared" ca="1" si="51"/>
        <v>0.30857218206698622</v>
      </c>
      <c r="B3285" t="s">
        <v>405</v>
      </c>
      <c r="C3285">
        <v>9262891</v>
      </c>
      <c r="D3285" s="2">
        <v>42849</v>
      </c>
      <c r="E3285" t="s">
        <v>1449</v>
      </c>
      <c r="F3285" t="s">
        <v>12330</v>
      </c>
      <c r="G3285">
        <v>5</v>
      </c>
      <c r="H3285" t="s">
        <v>58</v>
      </c>
      <c r="I3285" t="s">
        <v>407</v>
      </c>
      <c r="J3285">
        <v>36604</v>
      </c>
      <c r="K3285">
        <v>4</v>
      </c>
      <c r="L3285" s="2">
        <v>41774</v>
      </c>
      <c r="M3285" s="2">
        <v>43951</v>
      </c>
      <c r="N3285" t="s">
        <v>7880</v>
      </c>
      <c r="O3285">
        <v>7</v>
      </c>
      <c r="P3285" t="s">
        <v>12331</v>
      </c>
      <c r="Q3285" t="s">
        <v>65</v>
      </c>
      <c r="R3285" t="s">
        <v>66</v>
      </c>
      <c r="S3285" t="s">
        <v>260</v>
      </c>
      <c r="T3285" t="s">
        <v>68</v>
      </c>
      <c r="U3285">
        <v>2017</v>
      </c>
      <c r="V3285">
        <v>572825</v>
      </c>
      <c r="W3285" t="s">
        <v>69</v>
      </c>
      <c r="X3285" t="s">
        <v>405</v>
      </c>
      <c r="Y3285">
        <v>421205</v>
      </c>
      <c r="Z3285">
        <v>151620</v>
      </c>
      <c r="AA3285" t="s">
        <v>69</v>
      </c>
      <c r="AB3285" t="s">
        <v>12332</v>
      </c>
      <c r="AC3285">
        <v>572825</v>
      </c>
    </row>
    <row r="3286" spans="1:29">
      <c r="A3286">
        <f t="shared" ca="1" si="51"/>
        <v>0.42296147660905847</v>
      </c>
      <c r="B3286" t="s">
        <v>254</v>
      </c>
      <c r="C3286">
        <v>9477045</v>
      </c>
      <c r="D3286" s="2">
        <v>43216</v>
      </c>
      <c r="E3286" t="s">
        <v>56</v>
      </c>
      <c r="F3286" t="s">
        <v>12333</v>
      </c>
      <c r="G3286">
        <v>5</v>
      </c>
      <c r="H3286" t="s">
        <v>58</v>
      </c>
      <c r="I3286" t="s">
        <v>256</v>
      </c>
      <c r="J3286">
        <v>114420</v>
      </c>
      <c r="K3286">
        <v>4</v>
      </c>
      <c r="L3286" s="2">
        <v>42156</v>
      </c>
      <c r="M3286" s="2">
        <v>43769</v>
      </c>
      <c r="N3286" t="s">
        <v>1675</v>
      </c>
      <c r="O3286">
        <v>21</v>
      </c>
      <c r="P3286" t="s">
        <v>2180</v>
      </c>
      <c r="Q3286" t="s">
        <v>1254</v>
      </c>
      <c r="R3286" t="s">
        <v>630</v>
      </c>
      <c r="S3286" t="s">
        <v>260</v>
      </c>
      <c r="T3286" t="s">
        <v>68</v>
      </c>
      <c r="U3286">
        <v>2018</v>
      </c>
      <c r="V3286">
        <v>369600</v>
      </c>
      <c r="W3286" t="s">
        <v>69</v>
      </c>
      <c r="X3286" t="s">
        <v>254</v>
      </c>
      <c r="Y3286">
        <v>192500</v>
      </c>
      <c r="Z3286">
        <v>177100</v>
      </c>
      <c r="AA3286" t="s">
        <v>69</v>
      </c>
      <c r="AB3286" t="s">
        <v>12334</v>
      </c>
      <c r="AC3286">
        <v>369600</v>
      </c>
    </row>
    <row r="3287" spans="1:29">
      <c r="A3287">
        <f t="shared" ca="1" si="51"/>
        <v>0.14498494533105688</v>
      </c>
      <c r="B3287" t="s">
        <v>254</v>
      </c>
      <c r="C3287">
        <v>9546778</v>
      </c>
      <c r="D3287" s="2">
        <v>43343</v>
      </c>
      <c r="E3287" t="s">
        <v>56</v>
      </c>
      <c r="F3287" t="s">
        <v>12335</v>
      </c>
      <c r="G3287">
        <v>5</v>
      </c>
      <c r="H3287" t="s">
        <v>58</v>
      </c>
      <c r="I3287" t="s">
        <v>256</v>
      </c>
      <c r="J3287">
        <v>117102</v>
      </c>
      <c r="K3287">
        <v>4</v>
      </c>
      <c r="L3287" s="2">
        <v>42269</v>
      </c>
      <c r="M3287" s="2">
        <v>44074</v>
      </c>
      <c r="N3287" t="s">
        <v>507</v>
      </c>
      <c r="O3287">
        <v>2</v>
      </c>
      <c r="P3287" t="s">
        <v>5785</v>
      </c>
      <c r="Q3287" t="s">
        <v>5786</v>
      </c>
      <c r="R3287" t="s">
        <v>630</v>
      </c>
      <c r="S3287" t="s">
        <v>85</v>
      </c>
      <c r="T3287" t="s">
        <v>68</v>
      </c>
      <c r="U3287">
        <v>2018</v>
      </c>
      <c r="V3287">
        <v>286918</v>
      </c>
      <c r="W3287" t="s">
        <v>69</v>
      </c>
      <c r="X3287" t="s">
        <v>254</v>
      </c>
      <c r="Y3287">
        <v>197500</v>
      </c>
      <c r="Z3287">
        <v>89418</v>
      </c>
      <c r="AA3287" t="s">
        <v>69</v>
      </c>
      <c r="AB3287" t="s">
        <v>12336</v>
      </c>
      <c r="AC3287">
        <v>286918</v>
      </c>
    </row>
    <row r="3288" spans="1:29">
      <c r="A3288">
        <f t="shared" ca="1" si="51"/>
        <v>0.52002862559390628</v>
      </c>
      <c r="B3288" t="s">
        <v>303</v>
      </c>
      <c r="C3288">
        <v>9545755</v>
      </c>
      <c r="D3288" s="2">
        <v>43293</v>
      </c>
      <c r="E3288" t="s">
        <v>56</v>
      </c>
      <c r="F3288" t="s">
        <v>12337</v>
      </c>
      <c r="G3288">
        <v>5</v>
      </c>
      <c r="H3288" t="s">
        <v>58</v>
      </c>
      <c r="I3288" t="s">
        <v>305</v>
      </c>
      <c r="J3288">
        <v>103872</v>
      </c>
      <c r="K3288">
        <v>5</v>
      </c>
      <c r="L3288" s="2">
        <v>41905</v>
      </c>
      <c r="M3288" s="2">
        <v>44043</v>
      </c>
      <c r="N3288" t="s">
        <v>562</v>
      </c>
      <c r="O3288">
        <v>3</v>
      </c>
      <c r="P3288" t="s">
        <v>1836</v>
      </c>
      <c r="Q3288" t="s">
        <v>1584</v>
      </c>
      <c r="R3288" t="s">
        <v>1837</v>
      </c>
      <c r="S3288" t="s">
        <v>67</v>
      </c>
      <c r="T3288" t="s">
        <v>68</v>
      </c>
      <c r="U3288">
        <v>2018</v>
      </c>
      <c r="V3288">
        <v>339750</v>
      </c>
      <c r="W3288" t="s">
        <v>69</v>
      </c>
      <c r="X3288" t="s">
        <v>303</v>
      </c>
      <c r="Y3288">
        <v>225000</v>
      </c>
      <c r="Z3288">
        <v>114750</v>
      </c>
      <c r="AA3288" t="s">
        <v>69</v>
      </c>
      <c r="AB3288" t="s">
        <v>12338</v>
      </c>
      <c r="AC3288">
        <v>339750</v>
      </c>
    </row>
    <row r="3289" spans="1:29">
      <c r="A3289">
        <f t="shared" ca="1" si="51"/>
        <v>0.19626252356313501</v>
      </c>
      <c r="B3289" t="s">
        <v>254</v>
      </c>
      <c r="C3289">
        <v>9482448</v>
      </c>
      <c r="D3289" s="2">
        <v>43215</v>
      </c>
      <c r="E3289" t="s">
        <v>56</v>
      </c>
      <c r="F3289" t="s">
        <v>12339</v>
      </c>
      <c r="G3289">
        <v>5</v>
      </c>
      <c r="H3289" t="s">
        <v>58</v>
      </c>
      <c r="I3289" t="s">
        <v>256</v>
      </c>
      <c r="J3289">
        <v>114462</v>
      </c>
      <c r="K3289">
        <v>4</v>
      </c>
      <c r="L3289" s="2">
        <v>42269</v>
      </c>
      <c r="M3289" s="2">
        <v>43951</v>
      </c>
      <c r="N3289" t="s">
        <v>1096</v>
      </c>
      <c r="O3289">
        <v>16</v>
      </c>
      <c r="P3289" t="s">
        <v>1363</v>
      </c>
      <c r="Q3289" t="s">
        <v>1364</v>
      </c>
      <c r="R3289" t="s">
        <v>149</v>
      </c>
      <c r="S3289" t="s">
        <v>336</v>
      </c>
      <c r="T3289" t="s">
        <v>68</v>
      </c>
      <c r="U3289">
        <v>2018</v>
      </c>
      <c r="V3289">
        <v>289545</v>
      </c>
      <c r="W3289" t="s">
        <v>69</v>
      </c>
      <c r="X3289" t="s">
        <v>254</v>
      </c>
      <c r="Y3289">
        <v>197500</v>
      </c>
      <c r="Z3289">
        <v>92045</v>
      </c>
      <c r="AA3289" t="s">
        <v>69</v>
      </c>
      <c r="AB3289" t="s">
        <v>12340</v>
      </c>
      <c r="AC3289">
        <v>289545</v>
      </c>
    </row>
    <row r="3290" spans="1:29">
      <c r="A3290">
        <f t="shared" ca="1" si="51"/>
        <v>0.13275743450491939</v>
      </c>
      <c r="B3290" t="s">
        <v>303</v>
      </c>
      <c r="C3290">
        <v>9553794</v>
      </c>
      <c r="D3290" s="2">
        <v>43341</v>
      </c>
      <c r="E3290" t="s">
        <v>56</v>
      </c>
      <c r="F3290" t="s">
        <v>12341</v>
      </c>
      <c r="G3290">
        <v>5</v>
      </c>
      <c r="H3290" t="s">
        <v>58</v>
      </c>
      <c r="I3290" t="s">
        <v>305</v>
      </c>
      <c r="J3290">
        <v>102206</v>
      </c>
      <c r="K3290">
        <v>5</v>
      </c>
      <c r="L3290" s="2">
        <v>41897</v>
      </c>
      <c r="M3290" s="2">
        <v>44074</v>
      </c>
      <c r="N3290" t="s">
        <v>1019</v>
      </c>
      <c r="O3290">
        <v>2</v>
      </c>
      <c r="P3290" t="s">
        <v>9731</v>
      </c>
      <c r="Q3290" t="s">
        <v>9732</v>
      </c>
      <c r="R3290" t="s">
        <v>1145</v>
      </c>
      <c r="S3290" t="s">
        <v>67</v>
      </c>
      <c r="T3290" t="s">
        <v>68</v>
      </c>
      <c r="U3290">
        <v>2018</v>
      </c>
      <c r="V3290">
        <v>335250</v>
      </c>
      <c r="W3290" t="s">
        <v>69</v>
      </c>
      <c r="X3290" t="s">
        <v>303</v>
      </c>
      <c r="Y3290">
        <v>225000</v>
      </c>
      <c r="Z3290">
        <v>110250</v>
      </c>
      <c r="AA3290" t="s">
        <v>69</v>
      </c>
      <c r="AB3290" t="s">
        <v>12342</v>
      </c>
      <c r="AC3290">
        <v>335250</v>
      </c>
    </row>
    <row r="3291" spans="1:29">
      <c r="A3291">
        <f t="shared" ca="1" si="51"/>
        <v>0.74795224504353952</v>
      </c>
      <c r="B3291" t="s">
        <v>687</v>
      </c>
      <c r="C3291">
        <v>9312248</v>
      </c>
      <c r="D3291" s="2">
        <v>42929</v>
      </c>
      <c r="E3291" t="s">
        <v>2421</v>
      </c>
      <c r="F3291" t="s">
        <v>12343</v>
      </c>
      <c r="G3291">
        <v>5</v>
      </c>
      <c r="H3291" t="s">
        <v>58</v>
      </c>
      <c r="I3291" t="s">
        <v>689</v>
      </c>
      <c r="J3291">
        <v>15139</v>
      </c>
      <c r="K3291">
        <v>3</v>
      </c>
      <c r="L3291" s="2">
        <v>42217</v>
      </c>
      <c r="M3291" s="2">
        <v>43677</v>
      </c>
      <c r="N3291" t="s">
        <v>2423</v>
      </c>
      <c r="O3291">
        <v>12</v>
      </c>
      <c r="P3291" t="s">
        <v>656</v>
      </c>
      <c r="Q3291" t="s">
        <v>204</v>
      </c>
      <c r="R3291" t="s">
        <v>205</v>
      </c>
      <c r="S3291" t="s">
        <v>85</v>
      </c>
      <c r="T3291" t="s">
        <v>68</v>
      </c>
      <c r="U3291">
        <v>2017</v>
      </c>
      <c r="V3291">
        <v>250040</v>
      </c>
      <c r="W3291" t="s">
        <v>69</v>
      </c>
      <c r="X3291" t="s">
        <v>687</v>
      </c>
      <c r="Y3291">
        <v>159645</v>
      </c>
      <c r="Z3291">
        <v>90395</v>
      </c>
      <c r="AA3291" t="s">
        <v>69</v>
      </c>
      <c r="AB3291" t="s">
        <v>12344</v>
      </c>
      <c r="AC3291">
        <v>250040</v>
      </c>
    </row>
    <row r="3292" spans="1:29">
      <c r="A3292">
        <f t="shared" ca="1" si="51"/>
        <v>0.24411085013615597</v>
      </c>
      <c r="B3292" t="s">
        <v>254</v>
      </c>
      <c r="C3292">
        <v>9404464</v>
      </c>
      <c r="D3292" s="2">
        <v>43077</v>
      </c>
      <c r="E3292" t="s">
        <v>56</v>
      </c>
      <c r="F3292" t="s">
        <v>12345</v>
      </c>
      <c r="G3292">
        <v>5</v>
      </c>
      <c r="H3292" t="s">
        <v>58</v>
      </c>
      <c r="I3292" t="s">
        <v>256</v>
      </c>
      <c r="J3292">
        <v>118641</v>
      </c>
      <c r="K3292">
        <v>2</v>
      </c>
      <c r="L3292" s="2">
        <v>42736</v>
      </c>
      <c r="M3292" s="2">
        <v>43465</v>
      </c>
      <c r="N3292" t="s">
        <v>911</v>
      </c>
      <c r="O3292">
        <v>4</v>
      </c>
      <c r="P3292" t="s">
        <v>2933</v>
      </c>
      <c r="Q3292" t="s">
        <v>2934</v>
      </c>
      <c r="R3292" t="s">
        <v>311</v>
      </c>
      <c r="S3292" t="s">
        <v>85</v>
      </c>
      <c r="T3292" t="s">
        <v>68</v>
      </c>
      <c r="U3292">
        <v>2018</v>
      </c>
      <c r="V3292">
        <v>317695</v>
      </c>
      <c r="W3292" t="s">
        <v>69</v>
      </c>
      <c r="X3292" t="s">
        <v>254</v>
      </c>
      <c r="Y3292">
        <v>203000</v>
      </c>
      <c r="Z3292">
        <v>114695</v>
      </c>
      <c r="AA3292" t="s">
        <v>69</v>
      </c>
      <c r="AB3292" t="s">
        <v>12346</v>
      </c>
      <c r="AC3292">
        <v>317695</v>
      </c>
    </row>
    <row r="3293" spans="1:29">
      <c r="A3293">
        <f t="shared" ca="1" si="51"/>
        <v>0.88133411522528626</v>
      </c>
      <c r="B3293" t="s">
        <v>286</v>
      </c>
      <c r="C3293">
        <v>9188040</v>
      </c>
      <c r="D3293" s="2">
        <v>42716</v>
      </c>
      <c r="E3293" t="s">
        <v>7419</v>
      </c>
      <c r="F3293" t="s">
        <v>12347</v>
      </c>
      <c r="G3293">
        <v>5</v>
      </c>
      <c r="H3293" t="s">
        <v>58</v>
      </c>
      <c r="I3293" t="s">
        <v>289</v>
      </c>
      <c r="J3293">
        <v>104660</v>
      </c>
      <c r="K3293">
        <v>5</v>
      </c>
      <c r="L3293" s="2">
        <v>41289</v>
      </c>
      <c r="M3293" s="2">
        <v>43465</v>
      </c>
      <c r="N3293" t="s">
        <v>10092</v>
      </c>
      <c r="O3293">
        <v>6</v>
      </c>
      <c r="P3293" t="s">
        <v>7534</v>
      </c>
      <c r="Q3293" t="s">
        <v>7535</v>
      </c>
      <c r="R3293" t="s">
        <v>401</v>
      </c>
      <c r="S3293" t="s">
        <v>296</v>
      </c>
      <c r="T3293" t="s">
        <v>68</v>
      </c>
      <c r="U3293">
        <v>2017</v>
      </c>
      <c r="V3293">
        <v>1021724</v>
      </c>
      <c r="W3293" t="s">
        <v>69</v>
      </c>
      <c r="X3293" t="s">
        <v>286</v>
      </c>
      <c r="Y3293">
        <v>805238</v>
      </c>
      <c r="Z3293">
        <v>216486</v>
      </c>
      <c r="AA3293" t="s">
        <v>69</v>
      </c>
      <c r="AB3293" t="s">
        <v>12348</v>
      </c>
      <c r="AC3293">
        <v>1021724</v>
      </c>
    </row>
    <row r="3294" spans="1:29">
      <c r="A3294">
        <f t="shared" ca="1" si="51"/>
        <v>0.81852718909260191</v>
      </c>
      <c r="B3294" t="s">
        <v>241</v>
      </c>
      <c r="C3294">
        <v>9307927</v>
      </c>
      <c r="D3294" s="2">
        <v>42905</v>
      </c>
      <c r="E3294" t="s">
        <v>56</v>
      </c>
      <c r="F3294" t="s">
        <v>12349</v>
      </c>
      <c r="G3294">
        <v>5</v>
      </c>
      <c r="H3294" t="s">
        <v>58</v>
      </c>
      <c r="I3294" t="s">
        <v>243</v>
      </c>
      <c r="J3294">
        <v>62350</v>
      </c>
      <c r="K3294">
        <v>17</v>
      </c>
      <c r="L3294" s="2">
        <v>36708</v>
      </c>
      <c r="M3294" s="2">
        <v>43646</v>
      </c>
      <c r="N3294" t="s">
        <v>7860</v>
      </c>
      <c r="O3294">
        <v>7</v>
      </c>
      <c r="P3294" t="s">
        <v>1170</v>
      </c>
      <c r="Q3294" t="s">
        <v>1171</v>
      </c>
      <c r="R3294" t="s">
        <v>585</v>
      </c>
      <c r="S3294" t="s">
        <v>67</v>
      </c>
      <c r="T3294" t="s">
        <v>68</v>
      </c>
      <c r="U3294">
        <v>2017</v>
      </c>
      <c r="V3294">
        <v>399750</v>
      </c>
      <c r="W3294" t="s">
        <v>69</v>
      </c>
      <c r="X3294" t="s">
        <v>241</v>
      </c>
      <c r="Y3294">
        <v>250000</v>
      </c>
      <c r="Z3294">
        <v>149750</v>
      </c>
      <c r="AA3294" t="s">
        <v>69</v>
      </c>
      <c r="AB3294" t="s">
        <v>12350</v>
      </c>
      <c r="AC3294">
        <v>399750</v>
      </c>
    </row>
    <row r="3295" spans="1:29">
      <c r="A3295">
        <f t="shared" ca="1" si="51"/>
        <v>0.92879690952280847</v>
      </c>
      <c r="B3295" t="s">
        <v>199</v>
      </c>
      <c r="C3295">
        <v>9399628</v>
      </c>
      <c r="D3295" s="2">
        <v>43067</v>
      </c>
      <c r="E3295" t="s">
        <v>76</v>
      </c>
      <c r="F3295" t="s">
        <v>12351</v>
      </c>
      <c r="G3295">
        <v>5</v>
      </c>
      <c r="H3295" t="s">
        <v>58</v>
      </c>
      <c r="I3295" t="s">
        <v>149</v>
      </c>
      <c r="J3295">
        <v>181605</v>
      </c>
      <c r="K3295">
        <v>5</v>
      </c>
      <c r="L3295" s="2">
        <v>41640</v>
      </c>
      <c r="M3295" s="2">
        <v>43465</v>
      </c>
      <c r="N3295" t="s">
        <v>1657</v>
      </c>
      <c r="O3295">
        <v>7</v>
      </c>
      <c r="P3295" t="s">
        <v>259</v>
      </c>
      <c r="Q3295" t="s">
        <v>190</v>
      </c>
      <c r="R3295" t="s">
        <v>191</v>
      </c>
      <c r="S3295" t="s">
        <v>260</v>
      </c>
      <c r="T3295" t="s">
        <v>68</v>
      </c>
      <c r="U3295">
        <v>2018</v>
      </c>
      <c r="V3295">
        <v>351588</v>
      </c>
      <c r="W3295" t="s">
        <v>69</v>
      </c>
      <c r="X3295" t="s">
        <v>199</v>
      </c>
      <c r="Y3295">
        <v>244352</v>
      </c>
      <c r="Z3295">
        <v>107236</v>
      </c>
      <c r="AA3295" t="s">
        <v>69</v>
      </c>
      <c r="AB3295" t="s">
        <v>12352</v>
      </c>
      <c r="AC3295">
        <v>351588</v>
      </c>
    </row>
    <row r="3296" spans="1:29">
      <c r="A3296">
        <f t="shared" ca="1" si="51"/>
        <v>0.19322893813115283</v>
      </c>
      <c r="B3296" t="s">
        <v>241</v>
      </c>
      <c r="C3296">
        <v>9404045</v>
      </c>
      <c r="D3296" s="2">
        <v>43073</v>
      </c>
      <c r="E3296" t="s">
        <v>56</v>
      </c>
      <c r="F3296" t="s">
        <v>12353</v>
      </c>
      <c r="G3296">
        <v>5</v>
      </c>
      <c r="H3296" t="s">
        <v>58</v>
      </c>
      <c r="I3296" t="s">
        <v>243</v>
      </c>
      <c r="J3296">
        <v>125236</v>
      </c>
      <c r="K3296">
        <v>4</v>
      </c>
      <c r="L3296" s="2">
        <v>41981</v>
      </c>
      <c r="M3296" s="2">
        <v>43799</v>
      </c>
      <c r="N3296" t="s">
        <v>4033</v>
      </c>
      <c r="O3296">
        <v>5</v>
      </c>
      <c r="P3296" t="s">
        <v>1958</v>
      </c>
      <c r="Q3296" t="s">
        <v>1959</v>
      </c>
      <c r="R3296" t="s">
        <v>347</v>
      </c>
      <c r="S3296" t="s">
        <v>67</v>
      </c>
      <c r="T3296" t="s">
        <v>68</v>
      </c>
      <c r="U3296">
        <v>2018</v>
      </c>
      <c r="V3296">
        <v>468675</v>
      </c>
      <c r="W3296" t="s">
        <v>69</v>
      </c>
      <c r="X3296" t="s">
        <v>241</v>
      </c>
      <c r="Y3296">
        <v>308339</v>
      </c>
      <c r="Z3296">
        <v>160336</v>
      </c>
      <c r="AA3296" t="s">
        <v>69</v>
      </c>
      <c r="AB3296" t="s">
        <v>12354</v>
      </c>
      <c r="AC3296">
        <v>468675</v>
      </c>
    </row>
    <row r="3297" spans="1:29">
      <c r="A3297">
        <f t="shared" ca="1" si="51"/>
        <v>0.48299369107312873</v>
      </c>
      <c r="B3297" t="s">
        <v>199</v>
      </c>
      <c r="C3297">
        <v>9487988</v>
      </c>
      <c r="D3297" s="2">
        <v>43223</v>
      </c>
      <c r="E3297" t="s">
        <v>56</v>
      </c>
      <c r="F3297" t="s">
        <v>12355</v>
      </c>
      <c r="G3297">
        <v>5</v>
      </c>
      <c r="H3297" t="s">
        <v>58</v>
      </c>
      <c r="I3297" t="s">
        <v>149</v>
      </c>
      <c r="J3297">
        <v>181699</v>
      </c>
      <c r="K3297">
        <v>5</v>
      </c>
      <c r="L3297" s="2">
        <v>41821</v>
      </c>
      <c r="M3297" s="2">
        <v>43616</v>
      </c>
      <c r="N3297" t="s">
        <v>663</v>
      </c>
      <c r="O3297">
        <v>12</v>
      </c>
      <c r="P3297" t="s">
        <v>509</v>
      </c>
      <c r="Q3297" t="s">
        <v>217</v>
      </c>
      <c r="R3297" t="s">
        <v>120</v>
      </c>
      <c r="S3297" t="s">
        <v>260</v>
      </c>
      <c r="T3297" t="s">
        <v>68</v>
      </c>
      <c r="U3297">
        <v>2018</v>
      </c>
      <c r="V3297">
        <v>419643</v>
      </c>
      <c r="W3297" t="s">
        <v>69</v>
      </c>
      <c r="X3297" t="s">
        <v>199</v>
      </c>
      <c r="Y3297">
        <v>238569</v>
      </c>
      <c r="Z3297">
        <v>181074</v>
      </c>
      <c r="AA3297" t="s">
        <v>69</v>
      </c>
      <c r="AB3297" t="s">
        <v>12356</v>
      </c>
      <c r="AC3297">
        <v>419643</v>
      </c>
    </row>
    <row r="3298" spans="1:29">
      <c r="A3298">
        <f t="shared" ca="1" si="51"/>
        <v>0.8231323106301226</v>
      </c>
      <c r="B3298" t="s">
        <v>254</v>
      </c>
      <c r="C3298">
        <v>9201328</v>
      </c>
      <c r="D3298" s="2">
        <v>42753</v>
      </c>
      <c r="E3298" t="s">
        <v>76</v>
      </c>
      <c r="F3298" t="s">
        <v>12357</v>
      </c>
      <c r="G3298">
        <v>5</v>
      </c>
      <c r="H3298" t="s">
        <v>58</v>
      </c>
      <c r="I3298" t="s">
        <v>256</v>
      </c>
      <c r="J3298">
        <v>78373</v>
      </c>
      <c r="K3298">
        <v>9</v>
      </c>
      <c r="L3298" s="2">
        <v>39539</v>
      </c>
      <c r="M3298" s="2">
        <v>43496</v>
      </c>
      <c r="N3298" t="s">
        <v>592</v>
      </c>
      <c r="O3298">
        <v>5</v>
      </c>
      <c r="P3298" t="s">
        <v>1114</v>
      </c>
      <c r="Q3298" t="s">
        <v>1115</v>
      </c>
      <c r="R3298" t="s">
        <v>816</v>
      </c>
      <c r="S3298" t="s">
        <v>67</v>
      </c>
      <c r="T3298" t="s">
        <v>68</v>
      </c>
      <c r="U3298">
        <v>2017</v>
      </c>
      <c r="V3298">
        <v>381115</v>
      </c>
      <c r="W3298" t="s">
        <v>69</v>
      </c>
      <c r="X3298" t="s">
        <v>254</v>
      </c>
      <c r="Y3298">
        <v>248757</v>
      </c>
      <c r="Z3298">
        <v>132358</v>
      </c>
      <c r="AA3298" t="s">
        <v>69</v>
      </c>
      <c r="AB3298" t="s">
        <v>12358</v>
      </c>
      <c r="AC3298">
        <v>381115</v>
      </c>
    </row>
    <row r="3299" spans="1:29">
      <c r="A3299">
        <f t="shared" ca="1" si="51"/>
        <v>6.8585345974398138E-2</v>
      </c>
      <c r="B3299" t="s">
        <v>55</v>
      </c>
      <c r="C3299">
        <v>9514268</v>
      </c>
      <c r="D3299" s="2">
        <v>43293</v>
      </c>
      <c r="E3299" t="s">
        <v>56</v>
      </c>
      <c r="F3299" t="s">
        <v>12359</v>
      </c>
      <c r="G3299">
        <v>5</v>
      </c>
      <c r="H3299" t="s">
        <v>58</v>
      </c>
      <c r="I3299" t="s">
        <v>59</v>
      </c>
      <c r="J3299">
        <v>92667</v>
      </c>
      <c r="K3299">
        <v>4</v>
      </c>
      <c r="L3299" s="2">
        <v>42231</v>
      </c>
      <c r="M3299" s="2">
        <v>43616</v>
      </c>
      <c r="N3299" t="s">
        <v>12360</v>
      </c>
      <c r="O3299">
        <v>5</v>
      </c>
      <c r="P3299" t="s">
        <v>5274</v>
      </c>
      <c r="Q3299" t="s">
        <v>5275</v>
      </c>
      <c r="R3299" t="s">
        <v>311</v>
      </c>
      <c r="S3299" t="s">
        <v>473</v>
      </c>
      <c r="T3299" t="s">
        <v>68</v>
      </c>
      <c r="U3299">
        <v>2018</v>
      </c>
      <c r="V3299">
        <v>311063</v>
      </c>
      <c r="W3299" t="s">
        <v>69</v>
      </c>
      <c r="X3299" t="s">
        <v>55</v>
      </c>
      <c r="Y3299">
        <v>196875</v>
      </c>
      <c r="Z3299">
        <v>114188</v>
      </c>
      <c r="AA3299" t="s">
        <v>69</v>
      </c>
      <c r="AB3299" t="s">
        <v>12361</v>
      </c>
      <c r="AC3299">
        <v>311063</v>
      </c>
    </row>
    <row r="3300" spans="1:29">
      <c r="A3300">
        <f t="shared" ca="1" si="51"/>
        <v>0.39081077775010753</v>
      </c>
      <c r="B3300" t="s">
        <v>109</v>
      </c>
      <c r="C3300">
        <v>9551035</v>
      </c>
      <c r="D3300" s="2">
        <v>43279</v>
      </c>
      <c r="E3300" t="s">
        <v>56</v>
      </c>
      <c r="F3300" t="s">
        <v>12362</v>
      </c>
      <c r="G3300">
        <v>5</v>
      </c>
      <c r="H3300" t="s">
        <v>58</v>
      </c>
      <c r="I3300" t="s">
        <v>112</v>
      </c>
      <c r="J3300">
        <v>24942</v>
      </c>
      <c r="K3300">
        <v>4</v>
      </c>
      <c r="L3300" s="2">
        <v>42917</v>
      </c>
      <c r="M3300" s="2">
        <v>44012</v>
      </c>
      <c r="N3300" t="s">
        <v>1355</v>
      </c>
      <c r="O3300">
        <v>22</v>
      </c>
      <c r="P3300" t="s">
        <v>1638</v>
      </c>
      <c r="Q3300" t="s">
        <v>1639</v>
      </c>
      <c r="R3300" t="s">
        <v>120</v>
      </c>
      <c r="S3300" t="s">
        <v>67</v>
      </c>
      <c r="T3300" t="s">
        <v>68</v>
      </c>
      <c r="U3300">
        <v>2018</v>
      </c>
      <c r="V3300">
        <v>402981</v>
      </c>
      <c r="W3300" t="s">
        <v>69</v>
      </c>
      <c r="X3300" t="s">
        <v>109</v>
      </c>
      <c r="Y3300">
        <v>249902</v>
      </c>
      <c r="Z3300">
        <v>153079</v>
      </c>
      <c r="AA3300" t="s">
        <v>69</v>
      </c>
      <c r="AB3300" t="s">
        <v>12363</v>
      </c>
      <c r="AC3300">
        <v>402981</v>
      </c>
    </row>
    <row r="3301" spans="1:29">
      <c r="A3301">
        <f t="shared" ca="1" si="51"/>
        <v>0.93693024657236379</v>
      </c>
      <c r="B3301" t="s">
        <v>405</v>
      </c>
      <c r="C3301">
        <v>9452028</v>
      </c>
      <c r="D3301" s="2">
        <v>43178</v>
      </c>
      <c r="E3301" t="s">
        <v>7622</v>
      </c>
      <c r="F3301" t="s">
        <v>12364</v>
      </c>
      <c r="G3301">
        <v>5</v>
      </c>
      <c r="H3301" t="s">
        <v>58</v>
      </c>
      <c r="I3301" t="s">
        <v>407</v>
      </c>
      <c r="J3301">
        <v>11064</v>
      </c>
      <c r="K3301">
        <v>19</v>
      </c>
      <c r="L3301" s="2">
        <v>35591</v>
      </c>
      <c r="M3301" s="2">
        <v>43921</v>
      </c>
      <c r="N3301" t="s">
        <v>965</v>
      </c>
      <c r="O3301">
        <v>4</v>
      </c>
      <c r="P3301" t="s">
        <v>293</v>
      </c>
      <c r="Q3301" t="s">
        <v>294</v>
      </c>
      <c r="R3301" t="s">
        <v>295</v>
      </c>
      <c r="S3301" t="s">
        <v>85</v>
      </c>
      <c r="T3301" t="s">
        <v>68</v>
      </c>
      <c r="U3301">
        <v>2018</v>
      </c>
      <c r="V3301">
        <v>332442</v>
      </c>
      <c r="W3301" t="s">
        <v>69</v>
      </c>
      <c r="X3301" t="s">
        <v>405</v>
      </c>
      <c r="Y3301">
        <v>225000</v>
      </c>
      <c r="Z3301">
        <v>107442</v>
      </c>
      <c r="AA3301" t="s">
        <v>69</v>
      </c>
      <c r="AB3301" t="s">
        <v>12365</v>
      </c>
      <c r="AC3301">
        <v>332442</v>
      </c>
    </row>
    <row r="3302" spans="1:29">
      <c r="A3302">
        <f t="shared" ca="1" si="51"/>
        <v>7.6068171267269502E-2</v>
      </c>
      <c r="B3302" t="s">
        <v>254</v>
      </c>
      <c r="C3302">
        <v>9330855</v>
      </c>
      <c r="D3302" s="2">
        <v>42975</v>
      </c>
      <c r="E3302" t="s">
        <v>56</v>
      </c>
      <c r="F3302" t="s">
        <v>12366</v>
      </c>
      <c r="G3302">
        <v>5</v>
      </c>
      <c r="H3302" t="s">
        <v>58</v>
      </c>
      <c r="I3302" t="s">
        <v>256</v>
      </c>
      <c r="J3302">
        <v>36745</v>
      </c>
      <c r="K3302">
        <v>32</v>
      </c>
      <c r="L3302" s="2">
        <v>31291</v>
      </c>
      <c r="M3302" s="2">
        <v>43708</v>
      </c>
      <c r="N3302" t="s">
        <v>2257</v>
      </c>
      <c r="O3302">
        <v>37</v>
      </c>
      <c r="P3302" t="s">
        <v>1741</v>
      </c>
      <c r="Q3302" t="s">
        <v>1742</v>
      </c>
      <c r="R3302" t="s">
        <v>149</v>
      </c>
      <c r="S3302" t="s">
        <v>85</v>
      </c>
      <c r="T3302" t="s">
        <v>68</v>
      </c>
      <c r="U3302">
        <v>2017</v>
      </c>
      <c r="V3302">
        <v>446596</v>
      </c>
      <c r="W3302" t="s">
        <v>69</v>
      </c>
      <c r="X3302" t="s">
        <v>254</v>
      </c>
      <c r="Y3302">
        <v>290647</v>
      </c>
      <c r="Z3302">
        <v>155949</v>
      </c>
      <c r="AA3302" t="s">
        <v>69</v>
      </c>
      <c r="AB3302" t="s">
        <v>12367</v>
      </c>
      <c r="AC3302">
        <v>446596</v>
      </c>
    </row>
    <row r="3303" spans="1:29">
      <c r="A3303">
        <f t="shared" ca="1" si="51"/>
        <v>0.29987652198829129</v>
      </c>
      <c r="B3303" t="s">
        <v>199</v>
      </c>
      <c r="C3303">
        <v>9477475</v>
      </c>
      <c r="D3303" s="2">
        <v>43200</v>
      </c>
      <c r="E3303" t="s">
        <v>76</v>
      </c>
      <c r="F3303" t="s">
        <v>12368</v>
      </c>
      <c r="G3303">
        <v>5</v>
      </c>
      <c r="H3303" t="s">
        <v>58</v>
      </c>
      <c r="I3303" t="s">
        <v>149</v>
      </c>
      <c r="J3303">
        <v>177684</v>
      </c>
      <c r="K3303">
        <v>5</v>
      </c>
      <c r="L3303" s="2">
        <v>41760</v>
      </c>
      <c r="M3303" s="2">
        <v>43951</v>
      </c>
      <c r="N3303" t="s">
        <v>811</v>
      </c>
      <c r="O3303">
        <v>16</v>
      </c>
      <c r="P3303" t="s">
        <v>1363</v>
      </c>
      <c r="Q3303" t="s">
        <v>1364</v>
      </c>
      <c r="R3303" t="s">
        <v>149</v>
      </c>
      <c r="S3303" t="s">
        <v>67</v>
      </c>
      <c r="T3303" t="s">
        <v>68</v>
      </c>
      <c r="U3303">
        <v>2018</v>
      </c>
      <c r="V3303">
        <v>334960</v>
      </c>
      <c r="W3303" t="s">
        <v>69</v>
      </c>
      <c r="X3303" t="s">
        <v>199</v>
      </c>
      <c r="Y3303">
        <v>207500</v>
      </c>
      <c r="Z3303">
        <v>127460</v>
      </c>
      <c r="AA3303" t="s">
        <v>69</v>
      </c>
      <c r="AB3303" t="s">
        <v>12369</v>
      </c>
      <c r="AC3303">
        <v>334960</v>
      </c>
    </row>
    <row r="3304" spans="1:29">
      <c r="A3304">
        <f t="shared" ca="1" si="51"/>
        <v>7.1353222412712358E-2</v>
      </c>
      <c r="B3304" t="s">
        <v>199</v>
      </c>
      <c r="C3304">
        <v>9251758</v>
      </c>
      <c r="D3304" s="2">
        <v>42797</v>
      </c>
      <c r="E3304" t="s">
        <v>76</v>
      </c>
      <c r="F3304" t="s">
        <v>12370</v>
      </c>
      <c r="G3304">
        <v>5</v>
      </c>
      <c r="H3304" t="s">
        <v>58</v>
      </c>
      <c r="I3304" t="s">
        <v>149</v>
      </c>
      <c r="J3304">
        <v>163640</v>
      </c>
      <c r="K3304">
        <v>5</v>
      </c>
      <c r="L3304" s="2">
        <v>41365</v>
      </c>
      <c r="M3304" s="2">
        <v>43921</v>
      </c>
      <c r="N3304" t="s">
        <v>12371</v>
      </c>
      <c r="O3304">
        <v>3</v>
      </c>
      <c r="P3304" t="s">
        <v>553</v>
      </c>
      <c r="Q3304" t="s">
        <v>554</v>
      </c>
      <c r="R3304" t="s">
        <v>555</v>
      </c>
      <c r="S3304" t="s">
        <v>67</v>
      </c>
      <c r="T3304" t="s">
        <v>68</v>
      </c>
      <c r="U3304">
        <v>2017</v>
      </c>
      <c r="V3304">
        <v>234465</v>
      </c>
      <c r="W3304" t="s">
        <v>69</v>
      </c>
      <c r="X3304" t="s">
        <v>199</v>
      </c>
      <c r="Y3304">
        <v>152250</v>
      </c>
      <c r="Z3304">
        <v>82215</v>
      </c>
      <c r="AA3304" t="s">
        <v>69</v>
      </c>
      <c r="AB3304" t="s">
        <v>12372</v>
      </c>
      <c r="AC3304">
        <v>234465</v>
      </c>
    </row>
    <row r="3305" spans="1:29">
      <c r="A3305">
        <f t="shared" ca="1" si="51"/>
        <v>0.46549057226500323</v>
      </c>
      <c r="B3305" t="s">
        <v>241</v>
      </c>
      <c r="C3305">
        <v>9452838</v>
      </c>
      <c r="D3305" s="2">
        <v>43143</v>
      </c>
      <c r="E3305" t="s">
        <v>56</v>
      </c>
      <c r="F3305" t="s">
        <v>12373</v>
      </c>
      <c r="G3305">
        <v>5</v>
      </c>
      <c r="H3305" t="s">
        <v>58</v>
      </c>
      <c r="I3305" t="s">
        <v>243</v>
      </c>
      <c r="J3305">
        <v>128063</v>
      </c>
      <c r="K3305">
        <v>4</v>
      </c>
      <c r="L3305" s="2">
        <v>42076</v>
      </c>
      <c r="M3305" s="2">
        <v>43890</v>
      </c>
      <c r="N3305" t="s">
        <v>3038</v>
      </c>
      <c r="O3305">
        <v>2</v>
      </c>
      <c r="P3305" t="s">
        <v>3016</v>
      </c>
      <c r="Q3305" t="s">
        <v>2398</v>
      </c>
      <c r="R3305" t="s">
        <v>2051</v>
      </c>
      <c r="S3305" t="s">
        <v>67</v>
      </c>
      <c r="T3305" t="s">
        <v>68</v>
      </c>
      <c r="U3305">
        <v>2018</v>
      </c>
      <c r="V3305">
        <v>725815</v>
      </c>
      <c r="W3305" t="s">
        <v>69</v>
      </c>
      <c r="X3305" t="s">
        <v>241</v>
      </c>
      <c r="Y3305">
        <v>498842</v>
      </c>
      <c r="Z3305">
        <v>226973</v>
      </c>
      <c r="AA3305" t="s">
        <v>69</v>
      </c>
      <c r="AB3305" t="s">
        <v>12374</v>
      </c>
      <c r="AC3305">
        <v>725815</v>
      </c>
    </row>
    <row r="3306" spans="1:29">
      <c r="A3306">
        <f t="shared" ca="1" si="51"/>
        <v>0.74584123794286372</v>
      </c>
      <c r="B3306" t="s">
        <v>127</v>
      </c>
      <c r="C3306">
        <v>9456803</v>
      </c>
      <c r="D3306" s="2">
        <v>43209</v>
      </c>
      <c r="E3306" t="s">
        <v>56</v>
      </c>
      <c r="F3306" t="s">
        <v>12375</v>
      </c>
      <c r="G3306">
        <v>5</v>
      </c>
      <c r="H3306" t="s">
        <v>58</v>
      </c>
      <c r="I3306" t="s">
        <v>130</v>
      </c>
      <c r="J3306">
        <v>102342</v>
      </c>
      <c r="K3306">
        <v>4</v>
      </c>
      <c r="L3306" s="2">
        <v>42132</v>
      </c>
      <c r="M3306" s="2">
        <v>43524</v>
      </c>
      <c r="N3306" t="s">
        <v>12376</v>
      </c>
      <c r="O3306">
        <v>3</v>
      </c>
      <c r="P3306" t="s">
        <v>882</v>
      </c>
      <c r="Q3306" t="s">
        <v>883</v>
      </c>
      <c r="R3306" t="s">
        <v>884</v>
      </c>
      <c r="S3306" t="s">
        <v>67</v>
      </c>
      <c r="T3306" t="s">
        <v>68</v>
      </c>
      <c r="U3306">
        <v>2018</v>
      </c>
      <c r="V3306">
        <v>587312</v>
      </c>
      <c r="W3306" t="s">
        <v>69</v>
      </c>
      <c r="X3306" t="s">
        <v>127</v>
      </c>
      <c r="Y3306">
        <v>410110</v>
      </c>
      <c r="Z3306">
        <v>177202</v>
      </c>
      <c r="AA3306" t="s">
        <v>69</v>
      </c>
      <c r="AB3306" t="s">
        <v>12377</v>
      </c>
      <c r="AC3306">
        <v>587312</v>
      </c>
    </row>
    <row r="3307" spans="1:29">
      <c r="A3307">
        <f t="shared" ca="1" si="51"/>
        <v>0.52002068336580043</v>
      </c>
      <c r="B3307" t="s">
        <v>241</v>
      </c>
      <c r="C3307">
        <v>9281046</v>
      </c>
      <c r="D3307" s="2">
        <v>42870</v>
      </c>
      <c r="E3307" t="s">
        <v>56</v>
      </c>
      <c r="F3307" t="s">
        <v>12378</v>
      </c>
      <c r="G3307">
        <v>5</v>
      </c>
      <c r="H3307" t="s">
        <v>58</v>
      </c>
      <c r="I3307" t="s">
        <v>243</v>
      </c>
      <c r="J3307">
        <v>123953</v>
      </c>
      <c r="K3307">
        <v>4</v>
      </c>
      <c r="L3307" s="2">
        <v>41835</v>
      </c>
      <c r="M3307" s="2">
        <v>43434</v>
      </c>
      <c r="N3307" t="s">
        <v>2186</v>
      </c>
      <c r="O3307">
        <v>10</v>
      </c>
      <c r="P3307" t="s">
        <v>4905</v>
      </c>
      <c r="Q3307" t="s">
        <v>4906</v>
      </c>
      <c r="R3307" t="s">
        <v>176</v>
      </c>
      <c r="S3307" t="s">
        <v>206</v>
      </c>
      <c r="T3307" t="s">
        <v>68</v>
      </c>
      <c r="U3307">
        <v>2017</v>
      </c>
      <c r="V3307">
        <v>428739</v>
      </c>
      <c r="W3307" t="s">
        <v>69</v>
      </c>
      <c r="X3307" t="s">
        <v>241</v>
      </c>
      <c r="Y3307">
        <v>298674</v>
      </c>
      <c r="Z3307">
        <v>130065</v>
      </c>
      <c r="AA3307" t="s">
        <v>69</v>
      </c>
      <c r="AB3307" t="s">
        <v>12379</v>
      </c>
      <c r="AC3307">
        <v>428739</v>
      </c>
    </row>
    <row r="3308" spans="1:29">
      <c r="A3308">
        <f t="shared" ca="1" si="51"/>
        <v>0.7642289178886762</v>
      </c>
      <c r="B3308" t="s">
        <v>1619</v>
      </c>
      <c r="C3308">
        <v>9524184</v>
      </c>
      <c r="D3308" s="2">
        <v>43342</v>
      </c>
      <c r="E3308" t="s">
        <v>1856</v>
      </c>
      <c r="F3308" t="s">
        <v>12380</v>
      </c>
      <c r="G3308">
        <v>1</v>
      </c>
      <c r="H3308" t="s">
        <v>58</v>
      </c>
      <c r="I3308" t="s">
        <v>1621</v>
      </c>
      <c r="J3308">
        <v>25942</v>
      </c>
      <c r="K3308">
        <v>1</v>
      </c>
      <c r="L3308" s="2">
        <v>43344</v>
      </c>
      <c r="M3308" s="2">
        <v>43677</v>
      </c>
      <c r="N3308" t="s">
        <v>12381</v>
      </c>
      <c r="O3308">
        <v>4</v>
      </c>
      <c r="P3308" t="s">
        <v>1512</v>
      </c>
      <c r="Q3308" t="s">
        <v>1513</v>
      </c>
      <c r="R3308" t="s">
        <v>640</v>
      </c>
      <c r="S3308" t="s">
        <v>67</v>
      </c>
      <c r="T3308" t="s">
        <v>68</v>
      </c>
      <c r="U3308">
        <v>2018</v>
      </c>
      <c r="V3308">
        <v>409425</v>
      </c>
      <c r="W3308" t="s">
        <v>69</v>
      </c>
      <c r="X3308" t="s">
        <v>1619</v>
      </c>
      <c r="Y3308">
        <v>263296</v>
      </c>
      <c r="Z3308">
        <v>146129</v>
      </c>
      <c r="AA3308" t="s">
        <v>69</v>
      </c>
      <c r="AB3308" t="s">
        <v>12382</v>
      </c>
      <c r="AC3308">
        <v>409425</v>
      </c>
    </row>
    <row r="3309" spans="1:29">
      <c r="A3309">
        <f t="shared" ca="1" si="51"/>
        <v>0.54474254792947641</v>
      </c>
      <c r="B3309" t="s">
        <v>1619</v>
      </c>
      <c r="C3309">
        <v>9513375</v>
      </c>
      <c r="D3309" s="2">
        <v>43280</v>
      </c>
      <c r="E3309" t="s">
        <v>76</v>
      </c>
      <c r="F3309" t="s">
        <v>12383</v>
      </c>
      <c r="G3309">
        <v>5</v>
      </c>
      <c r="H3309" t="s">
        <v>58</v>
      </c>
      <c r="I3309" t="s">
        <v>1621</v>
      </c>
      <c r="J3309">
        <v>22336</v>
      </c>
      <c r="K3309">
        <v>5</v>
      </c>
      <c r="L3309" s="2">
        <v>41892</v>
      </c>
      <c r="M3309" s="2">
        <v>44012</v>
      </c>
      <c r="N3309" t="s">
        <v>1451</v>
      </c>
      <c r="O3309" t="s">
        <v>913</v>
      </c>
      <c r="P3309" t="s">
        <v>10078</v>
      </c>
      <c r="Q3309" t="s">
        <v>10079</v>
      </c>
      <c r="R3309" t="s">
        <v>5066</v>
      </c>
      <c r="S3309" t="s">
        <v>260</v>
      </c>
      <c r="T3309" t="s">
        <v>68</v>
      </c>
      <c r="U3309">
        <v>2018</v>
      </c>
      <c r="V3309">
        <v>380897</v>
      </c>
      <c r="W3309" t="s">
        <v>69</v>
      </c>
      <c r="X3309" t="s">
        <v>1619</v>
      </c>
      <c r="Y3309">
        <v>279788</v>
      </c>
      <c r="Z3309">
        <v>101109</v>
      </c>
      <c r="AA3309" t="s">
        <v>69</v>
      </c>
      <c r="AB3309" t="s">
        <v>12384</v>
      </c>
      <c r="AC3309">
        <v>380897</v>
      </c>
    </row>
    <row r="3310" spans="1:29">
      <c r="A3310">
        <f t="shared" ca="1" si="51"/>
        <v>0.71376443471070095</v>
      </c>
      <c r="B3310" t="s">
        <v>55</v>
      </c>
      <c r="C3310">
        <v>9309093</v>
      </c>
      <c r="D3310" s="2">
        <v>42916</v>
      </c>
      <c r="E3310" t="s">
        <v>56</v>
      </c>
      <c r="F3310" t="s">
        <v>12385</v>
      </c>
      <c r="G3310">
        <v>5</v>
      </c>
      <c r="H3310" t="s">
        <v>58</v>
      </c>
      <c r="I3310" t="s">
        <v>59</v>
      </c>
      <c r="J3310">
        <v>89647</v>
      </c>
      <c r="K3310">
        <v>3</v>
      </c>
      <c r="L3310" s="2">
        <v>42186</v>
      </c>
      <c r="M3310" s="2">
        <v>43281</v>
      </c>
      <c r="N3310" t="s">
        <v>973</v>
      </c>
      <c r="O3310">
        <v>5</v>
      </c>
      <c r="P3310" t="s">
        <v>1958</v>
      </c>
      <c r="Q3310" t="s">
        <v>1959</v>
      </c>
      <c r="R3310" t="s">
        <v>347</v>
      </c>
      <c r="S3310" t="s">
        <v>67</v>
      </c>
      <c r="T3310" t="s">
        <v>68</v>
      </c>
      <c r="U3310">
        <v>2017</v>
      </c>
      <c r="V3310">
        <v>332500</v>
      </c>
      <c r="W3310" t="s">
        <v>69</v>
      </c>
      <c r="X3310" t="s">
        <v>55</v>
      </c>
      <c r="Y3310">
        <v>218750</v>
      </c>
      <c r="Z3310">
        <v>113750</v>
      </c>
      <c r="AA3310" t="s">
        <v>69</v>
      </c>
      <c r="AB3310" t="s">
        <v>12386</v>
      </c>
      <c r="AC3310">
        <v>332500</v>
      </c>
    </row>
    <row r="3311" spans="1:29">
      <c r="A3311">
        <f t="shared" ca="1" si="51"/>
        <v>0.42532506985041263</v>
      </c>
      <c r="B3311" t="s">
        <v>55</v>
      </c>
      <c r="C3311">
        <v>9502398</v>
      </c>
      <c r="D3311" s="2">
        <v>43266</v>
      </c>
      <c r="E3311" t="s">
        <v>56</v>
      </c>
      <c r="F3311" t="s">
        <v>12387</v>
      </c>
      <c r="G3311">
        <v>5</v>
      </c>
      <c r="H3311" t="s">
        <v>58</v>
      </c>
      <c r="I3311" t="s">
        <v>59</v>
      </c>
      <c r="J3311">
        <v>62047</v>
      </c>
      <c r="K3311">
        <v>10</v>
      </c>
      <c r="L3311" s="2">
        <v>39995</v>
      </c>
      <c r="M3311" s="2">
        <v>43799</v>
      </c>
      <c r="N3311" t="s">
        <v>4569</v>
      </c>
      <c r="O3311">
        <v>2</v>
      </c>
      <c r="P3311" t="s">
        <v>2348</v>
      </c>
      <c r="Q3311" t="s">
        <v>543</v>
      </c>
      <c r="R3311" t="s">
        <v>205</v>
      </c>
      <c r="S3311" t="s">
        <v>67</v>
      </c>
      <c r="T3311" t="s">
        <v>68</v>
      </c>
      <c r="U3311">
        <v>2018</v>
      </c>
      <c r="V3311">
        <v>341250</v>
      </c>
      <c r="W3311" t="s">
        <v>69</v>
      </c>
      <c r="X3311" t="s">
        <v>55</v>
      </c>
      <c r="Y3311">
        <v>218750</v>
      </c>
      <c r="Z3311">
        <v>122500</v>
      </c>
      <c r="AA3311" t="s">
        <v>69</v>
      </c>
      <c r="AB3311" t="s">
        <v>12388</v>
      </c>
      <c r="AC3311">
        <v>341250</v>
      </c>
    </row>
    <row r="3312" spans="1:29">
      <c r="A3312">
        <f t="shared" ca="1" si="51"/>
        <v>0.62746200921254591</v>
      </c>
      <c r="B3312" t="s">
        <v>199</v>
      </c>
      <c r="C3312">
        <v>9534008</v>
      </c>
      <c r="D3312" s="2">
        <v>43279</v>
      </c>
      <c r="E3312" t="s">
        <v>56</v>
      </c>
      <c r="F3312" t="s">
        <v>12389</v>
      </c>
      <c r="G3312">
        <v>5</v>
      </c>
      <c r="H3312" t="s">
        <v>58</v>
      </c>
      <c r="I3312" t="s">
        <v>149</v>
      </c>
      <c r="J3312">
        <v>189623</v>
      </c>
      <c r="K3312">
        <v>5</v>
      </c>
      <c r="L3312" s="2">
        <v>41852</v>
      </c>
      <c r="M3312" s="2">
        <v>44043</v>
      </c>
      <c r="N3312" t="s">
        <v>745</v>
      </c>
      <c r="O3312">
        <v>37</v>
      </c>
      <c r="P3312" t="s">
        <v>1776</v>
      </c>
      <c r="Q3312" t="s">
        <v>1777</v>
      </c>
      <c r="R3312" t="s">
        <v>176</v>
      </c>
      <c r="S3312" t="s">
        <v>336</v>
      </c>
      <c r="T3312" t="s">
        <v>68</v>
      </c>
      <c r="U3312">
        <v>2018</v>
      </c>
      <c r="V3312">
        <v>580448</v>
      </c>
      <c r="W3312" t="s">
        <v>69</v>
      </c>
      <c r="X3312" t="s">
        <v>199</v>
      </c>
      <c r="Y3312">
        <v>378248</v>
      </c>
      <c r="Z3312">
        <v>202200</v>
      </c>
      <c r="AA3312" t="s">
        <v>69</v>
      </c>
      <c r="AB3312" t="s">
        <v>12390</v>
      </c>
      <c r="AC3312">
        <v>580448</v>
      </c>
    </row>
    <row r="3313" spans="1:29">
      <c r="A3313">
        <f t="shared" ca="1" si="51"/>
        <v>0.43689516400982054</v>
      </c>
      <c r="B3313" t="s">
        <v>303</v>
      </c>
      <c r="C3313">
        <v>9536753</v>
      </c>
      <c r="D3313" s="2">
        <v>43353</v>
      </c>
      <c r="E3313" t="s">
        <v>56</v>
      </c>
      <c r="F3313" t="s">
        <v>12391</v>
      </c>
      <c r="G3313">
        <v>5</v>
      </c>
      <c r="H3313" t="s">
        <v>58</v>
      </c>
      <c r="I3313" t="s">
        <v>305</v>
      </c>
      <c r="J3313">
        <v>101522</v>
      </c>
      <c r="K3313">
        <v>5</v>
      </c>
      <c r="L3313" s="2">
        <v>41894</v>
      </c>
      <c r="M3313" s="2">
        <v>43723</v>
      </c>
      <c r="N3313" t="s">
        <v>1166</v>
      </c>
      <c r="O3313">
        <v>8</v>
      </c>
      <c r="P3313" t="s">
        <v>2448</v>
      </c>
      <c r="Q3313" t="s">
        <v>472</v>
      </c>
      <c r="R3313" t="s">
        <v>311</v>
      </c>
      <c r="S3313" t="s">
        <v>473</v>
      </c>
      <c r="T3313" t="s">
        <v>68</v>
      </c>
      <c r="U3313">
        <v>2018</v>
      </c>
      <c r="V3313">
        <v>388170</v>
      </c>
      <c r="W3313" t="s">
        <v>69</v>
      </c>
      <c r="X3313" t="s">
        <v>303</v>
      </c>
      <c r="Y3313">
        <v>225000</v>
      </c>
      <c r="Z3313">
        <v>163170</v>
      </c>
      <c r="AA3313" t="s">
        <v>69</v>
      </c>
      <c r="AB3313" t="s">
        <v>12392</v>
      </c>
      <c r="AC3313">
        <v>388170</v>
      </c>
    </row>
    <row r="3314" spans="1:29">
      <c r="A3314">
        <f t="shared" ca="1" si="51"/>
        <v>0.95805536019547743</v>
      </c>
      <c r="B3314" t="s">
        <v>199</v>
      </c>
      <c r="C3314">
        <v>9265025</v>
      </c>
      <c r="D3314" s="2">
        <v>42852</v>
      </c>
      <c r="E3314" t="s">
        <v>76</v>
      </c>
      <c r="F3314" t="s">
        <v>12393</v>
      </c>
      <c r="G3314">
        <v>5</v>
      </c>
      <c r="H3314" t="s">
        <v>58</v>
      </c>
      <c r="I3314" t="s">
        <v>149</v>
      </c>
      <c r="J3314">
        <v>172090</v>
      </c>
      <c r="K3314">
        <v>5</v>
      </c>
      <c r="L3314" s="2">
        <v>41456</v>
      </c>
      <c r="M3314" s="2">
        <v>43585</v>
      </c>
      <c r="N3314" t="s">
        <v>489</v>
      </c>
      <c r="O3314">
        <v>12</v>
      </c>
      <c r="P3314" t="s">
        <v>656</v>
      </c>
      <c r="Q3314" t="s">
        <v>204</v>
      </c>
      <c r="R3314" t="s">
        <v>205</v>
      </c>
      <c r="S3314" t="s">
        <v>67</v>
      </c>
      <c r="T3314" t="s">
        <v>68</v>
      </c>
      <c r="U3314">
        <v>2017</v>
      </c>
      <c r="V3314">
        <v>319550</v>
      </c>
      <c r="W3314" t="s">
        <v>69</v>
      </c>
      <c r="X3314" t="s">
        <v>199</v>
      </c>
      <c r="Y3314">
        <v>207500</v>
      </c>
      <c r="Z3314">
        <v>112050</v>
      </c>
      <c r="AA3314" t="s">
        <v>69</v>
      </c>
      <c r="AB3314" t="s">
        <v>12394</v>
      </c>
      <c r="AC3314">
        <v>319550</v>
      </c>
    </row>
    <row r="3315" spans="1:29">
      <c r="A3315">
        <f t="shared" ca="1" si="51"/>
        <v>0.17332366015698053</v>
      </c>
      <c r="B3315" t="s">
        <v>199</v>
      </c>
      <c r="C3315">
        <v>9487164</v>
      </c>
      <c r="D3315" s="2">
        <v>43213</v>
      </c>
      <c r="E3315" t="s">
        <v>76</v>
      </c>
      <c r="F3315" t="s">
        <v>12395</v>
      </c>
      <c r="G3315">
        <v>5</v>
      </c>
      <c r="H3315" t="s">
        <v>58</v>
      </c>
      <c r="I3315" t="s">
        <v>149</v>
      </c>
      <c r="J3315">
        <v>184102</v>
      </c>
      <c r="K3315">
        <v>5</v>
      </c>
      <c r="L3315" s="2">
        <v>41794</v>
      </c>
      <c r="M3315" s="2">
        <v>44347</v>
      </c>
      <c r="N3315" t="s">
        <v>6636</v>
      </c>
      <c r="O3315">
        <v>8</v>
      </c>
      <c r="P3315" t="s">
        <v>2448</v>
      </c>
      <c r="Q3315" t="s">
        <v>472</v>
      </c>
      <c r="R3315" t="s">
        <v>311</v>
      </c>
      <c r="S3315" t="s">
        <v>473</v>
      </c>
      <c r="T3315" t="s">
        <v>68</v>
      </c>
      <c r="U3315">
        <v>2018</v>
      </c>
      <c r="V3315">
        <v>675537</v>
      </c>
      <c r="W3315" t="s">
        <v>69</v>
      </c>
      <c r="X3315" t="s">
        <v>199</v>
      </c>
      <c r="Y3315">
        <v>466698</v>
      </c>
      <c r="Z3315">
        <v>208839</v>
      </c>
      <c r="AA3315" t="s">
        <v>69</v>
      </c>
      <c r="AB3315" t="s">
        <v>12396</v>
      </c>
      <c r="AC3315">
        <v>675537</v>
      </c>
    </row>
    <row r="3316" spans="1:29">
      <c r="A3316">
        <f t="shared" ca="1" si="51"/>
        <v>0.36822059788184214</v>
      </c>
      <c r="B3316" t="s">
        <v>199</v>
      </c>
      <c r="C3316">
        <v>9264990</v>
      </c>
      <c r="D3316" s="2">
        <v>42852</v>
      </c>
      <c r="E3316" t="s">
        <v>76</v>
      </c>
      <c r="F3316" t="s">
        <v>12397</v>
      </c>
      <c r="G3316">
        <v>5</v>
      </c>
      <c r="H3316" t="s">
        <v>58</v>
      </c>
      <c r="I3316" t="s">
        <v>149</v>
      </c>
      <c r="J3316">
        <v>132740</v>
      </c>
      <c r="K3316">
        <v>10</v>
      </c>
      <c r="L3316" s="2">
        <v>39539</v>
      </c>
      <c r="M3316" s="2">
        <v>43585</v>
      </c>
      <c r="N3316" t="s">
        <v>507</v>
      </c>
      <c r="O3316">
        <v>7</v>
      </c>
      <c r="P3316" t="s">
        <v>1021</v>
      </c>
      <c r="Q3316" t="s">
        <v>472</v>
      </c>
      <c r="R3316" t="s">
        <v>311</v>
      </c>
      <c r="S3316" t="s">
        <v>473</v>
      </c>
      <c r="T3316" t="s">
        <v>68</v>
      </c>
      <c r="U3316">
        <v>2017</v>
      </c>
      <c r="V3316">
        <v>451215</v>
      </c>
      <c r="W3316" t="s">
        <v>69</v>
      </c>
      <c r="X3316" t="s">
        <v>199</v>
      </c>
      <c r="Y3316">
        <v>274333</v>
      </c>
      <c r="Z3316">
        <v>176882</v>
      </c>
      <c r="AA3316" t="s">
        <v>69</v>
      </c>
      <c r="AB3316" t="s">
        <v>12398</v>
      </c>
      <c r="AC3316">
        <v>451215</v>
      </c>
    </row>
    <row r="3317" spans="1:29">
      <c r="A3317">
        <f t="shared" ca="1" si="51"/>
        <v>0.35065266093735536</v>
      </c>
      <c r="B3317" t="s">
        <v>241</v>
      </c>
      <c r="C3317">
        <v>9179549</v>
      </c>
      <c r="D3317" s="2">
        <v>42699</v>
      </c>
      <c r="E3317" t="s">
        <v>76</v>
      </c>
      <c r="F3317" t="s">
        <v>12399</v>
      </c>
      <c r="G3317">
        <v>5</v>
      </c>
      <c r="H3317" t="s">
        <v>58</v>
      </c>
      <c r="I3317" t="s">
        <v>243</v>
      </c>
      <c r="J3317">
        <v>121007</v>
      </c>
      <c r="K3317">
        <v>4</v>
      </c>
      <c r="L3317" s="2">
        <v>41654</v>
      </c>
      <c r="M3317" s="2">
        <v>43434</v>
      </c>
      <c r="N3317" t="s">
        <v>6526</v>
      </c>
      <c r="O3317">
        <v>7</v>
      </c>
      <c r="P3317" t="s">
        <v>1729</v>
      </c>
      <c r="Q3317" t="s">
        <v>65</v>
      </c>
      <c r="R3317" t="s">
        <v>66</v>
      </c>
      <c r="S3317" t="s">
        <v>67</v>
      </c>
      <c r="T3317" t="s">
        <v>68</v>
      </c>
      <c r="U3317">
        <v>2017</v>
      </c>
      <c r="V3317">
        <v>383276</v>
      </c>
      <c r="W3317" t="s">
        <v>69</v>
      </c>
      <c r="X3317" t="s">
        <v>241</v>
      </c>
      <c r="Y3317">
        <v>249691</v>
      </c>
      <c r="Z3317">
        <v>133585</v>
      </c>
      <c r="AA3317" t="s">
        <v>69</v>
      </c>
      <c r="AB3317" t="s">
        <v>12400</v>
      </c>
      <c r="AC3317">
        <v>383276</v>
      </c>
    </row>
    <row r="3318" spans="1:29">
      <c r="A3318">
        <f t="shared" ca="1" si="51"/>
        <v>0.89041500454758471</v>
      </c>
      <c r="B3318" t="s">
        <v>199</v>
      </c>
      <c r="C3318">
        <v>9193066</v>
      </c>
      <c r="D3318" s="2">
        <v>42723</v>
      </c>
      <c r="E3318" t="s">
        <v>76</v>
      </c>
      <c r="F3318" t="s">
        <v>12401</v>
      </c>
      <c r="G3318">
        <v>5</v>
      </c>
      <c r="H3318" t="s">
        <v>58</v>
      </c>
      <c r="I3318" t="s">
        <v>149</v>
      </c>
      <c r="J3318">
        <v>168387</v>
      </c>
      <c r="K3318">
        <v>5</v>
      </c>
      <c r="L3318" s="2">
        <v>41297</v>
      </c>
      <c r="M3318" s="2">
        <v>43465</v>
      </c>
      <c r="N3318" t="s">
        <v>1579</v>
      </c>
      <c r="O3318">
        <v>25</v>
      </c>
      <c r="P3318" t="s">
        <v>666</v>
      </c>
      <c r="Q3318" t="s">
        <v>119</v>
      </c>
      <c r="R3318" t="s">
        <v>120</v>
      </c>
      <c r="S3318" t="s">
        <v>667</v>
      </c>
      <c r="T3318" t="s">
        <v>68</v>
      </c>
      <c r="U3318">
        <v>2017</v>
      </c>
      <c r="V3318">
        <v>281241</v>
      </c>
      <c r="W3318" t="s">
        <v>69</v>
      </c>
      <c r="X3318" t="s">
        <v>199</v>
      </c>
      <c r="Y3318">
        <v>238717</v>
      </c>
      <c r="Z3318">
        <v>42524</v>
      </c>
      <c r="AA3318" t="s">
        <v>69</v>
      </c>
      <c r="AB3318" t="s">
        <v>12402</v>
      </c>
      <c r="AC3318">
        <v>281241</v>
      </c>
    </row>
    <row r="3319" spans="1:29">
      <c r="A3319">
        <f t="shared" ca="1" si="51"/>
        <v>6.8042978149571831E-2</v>
      </c>
      <c r="B3319" t="s">
        <v>199</v>
      </c>
      <c r="C3319">
        <v>9242605</v>
      </c>
      <c r="D3319" s="2">
        <v>42807</v>
      </c>
      <c r="E3319" t="s">
        <v>76</v>
      </c>
      <c r="F3319" t="s">
        <v>12403</v>
      </c>
      <c r="G3319">
        <v>5</v>
      </c>
      <c r="H3319" t="s">
        <v>58</v>
      </c>
      <c r="I3319" t="s">
        <v>149</v>
      </c>
      <c r="J3319">
        <v>154986</v>
      </c>
      <c r="K3319">
        <v>5</v>
      </c>
      <c r="L3319" s="2">
        <v>41365</v>
      </c>
      <c r="M3319" s="2">
        <v>43921</v>
      </c>
      <c r="N3319" t="s">
        <v>726</v>
      </c>
      <c r="O3319">
        <v>37</v>
      </c>
      <c r="P3319" t="s">
        <v>1741</v>
      </c>
      <c r="Q3319" t="s">
        <v>1742</v>
      </c>
      <c r="R3319" t="s">
        <v>149</v>
      </c>
      <c r="S3319" t="s">
        <v>729</v>
      </c>
      <c r="T3319" t="s">
        <v>68</v>
      </c>
      <c r="U3319">
        <v>2017</v>
      </c>
      <c r="V3319">
        <v>342375</v>
      </c>
      <c r="W3319" t="s">
        <v>69</v>
      </c>
      <c r="X3319" t="s">
        <v>199</v>
      </c>
      <c r="Y3319">
        <v>207500</v>
      </c>
      <c r="Z3319">
        <v>134875</v>
      </c>
      <c r="AA3319" t="s">
        <v>69</v>
      </c>
      <c r="AB3319" t="s">
        <v>12404</v>
      </c>
      <c r="AC3319">
        <v>342375</v>
      </c>
    </row>
    <row r="3320" spans="1:29">
      <c r="A3320">
        <f t="shared" ca="1" si="51"/>
        <v>0.41448282683294357</v>
      </c>
      <c r="B3320" t="s">
        <v>241</v>
      </c>
      <c r="C3320">
        <v>9467576</v>
      </c>
      <c r="D3320" s="2">
        <v>43189</v>
      </c>
      <c r="E3320" t="s">
        <v>328</v>
      </c>
      <c r="F3320" t="s">
        <v>12405</v>
      </c>
      <c r="G3320">
        <v>5</v>
      </c>
      <c r="H3320" t="s">
        <v>58</v>
      </c>
      <c r="I3320" t="s">
        <v>243</v>
      </c>
      <c r="J3320">
        <v>127271</v>
      </c>
      <c r="K3320">
        <v>4</v>
      </c>
      <c r="L3320" s="2">
        <v>42095</v>
      </c>
      <c r="M3320" s="2">
        <v>44651</v>
      </c>
      <c r="N3320" t="s">
        <v>1289</v>
      </c>
      <c r="O3320">
        <v>47</v>
      </c>
      <c r="P3320" t="s">
        <v>717</v>
      </c>
      <c r="Q3320" t="s">
        <v>718</v>
      </c>
      <c r="R3320" t="s">
        <v>149</v>
      </c>
      <c r="S3320" t="s">
        <v>336</v>
      </c>
      <c r="T3320" t="s">
        <v>68</v>
      </c>
      <c r="U3320">
        <v>2018</v>
      </c>
      <c r="V3320">
        <v>673202</v>
      </c>
      <c r="W3320" t="s">
        <v>69</v>
      </c>
      <c r="X3320" t="s">
        <v>241</v>
      </c>
      <c r="Y3320">
        <v>482658</v>
      </c>
      <c r="Z3320">
        <v>190544</v>
      </c>
      <c r="AA3320" t="s">
        <v>69</v>
      </c>
      <c r="AB3320" t="s">
        <v>12406</v>
      </c>
      <c r="AC3320">
        <v>673202</v>
      </c>
    </row>
    <row r="3321" spans="1:29">
      <c r="A3321">
        <f t="shared" ca="1" si="51"/>
        <v>0.2056717934224469</v>
      </c>
      <c r="B3321" t="s">
        <v>303</v>
      </c>
      <c r="C3321">
        <v>9543473</v>
      </c>
      <c r="D3321" s="2">
        <v>43355</v>
      </c>
      <c r="E3321" t="s">
        <v>56</v>
      </c>
      <c r="F3321" t="s">
        <v>12407</v>
      </c>
      <c r="G3321">
        <v>5</v>
      </c>
      <c r="H3321" t="s">
        <v>58</v>
      </c>
      <c r="I3321" t="s">
        <v>305</v>
      </c>
      <c r="J3321">
        <v>103668</v>
      </c>
      <c r="K3321">
        <v>5</v>
      </c>
      <c r="L3321" s="2">
        <v>41907</v>
      </c>
      <c r="M3321" s="2">
        <v>44074</v>
      </c>
      <c r="N3321" t="s">
        <v>3447</v>
      </c>
      <c r="O3321">
        <v>4</v>
      </c>
      <c r="P3321" t="s">
        <v>234</v>
      </c>
      <c r="Q3321" t="s">
        <v>235</v>
      </c>
      <c r="R3321" t="s">
        <v>236</v>
      </c>
      <c r="S3321" t="s">
        <v>67</v>
      </c>
      <c r="T3321" t="s">
        <v>68</v>
      </c>
      <c r="U3321">
        <v>2018</v>
      </c>
      <c r="V3321">
        <v>495206</v>
      </c>
      <c r="W3321" t="s">
        <v>69</v>
      </c>
      <c r="X3321" t="s">
        <v>303</v>
      </c>
      <c r="Y3321">
        <v>353937</v>
      </c>
      <c r="Z3321">
        <v>141269</v>
      </c>
      <c r="AA3321" t="s">
        <v>69</v>
      </c>
      <c r="AB3321" t="s">
        <v>12408</v>
      </c>
      <c r="AC3321">
        <v>495206</v>
      </c>
    </row>
    <row r="3322" spans="1:29">
      <c r="A3322">
        <f t="shared" ca="1" si="51"/>
        <v>0.6385364498888001</v>
      </c>
      <c r="B3322" t="s">
        <v>303</v>
      </c>
      <c r="C3322">
        <v>9524716</v>
      </c>
      <c r="D3322" s="2">
        <v>43326</v>
      </c>
      <c r="E3322" t="s">
        <v>76</v>
      </c>
      <c r="F3322" t="s">
        <v>12409</v>
      </c>
      <c r="G3322">
        <v>5</v>
      </c>
      <c r="H3322" t="s">
        <v>58</v>
      </c>
      <c r="I3322" t="s">
        <v>305</v>
      </c>
      <c r="J3322">
        <v>101578</v>
      </c>
      <c r="K3322">
        <v>5</v>
      </c>
      <c r="L3322" s="2">
        <v>41902</v>
      </c>
      <c r="M3322" s="2">
        <v>44043</v>
      </c>
      <c r="N3322" t="s">
        <v>1153</v>
      </c>
      <c r="O3322">
        <v>1</v>
      </c>
      <c r="P3322" t="s">
        <v>161</v>
      </c>
      <c r="Q3322" t="s">
        <v>162</v>
      </c>
      <c r="R3322" t="s">
        <v>163</v>
      </c>
      <c r="S3322" t="s">
        <v>67</v>
      </c>
      <c r="T3322" t="s">
        <v>68</v>
      </c>
      <c r="U3322">
        <v>2018</v>
      </c>
      <c r="V3322">
        <v>487314</v>
      </c>
      <c r="W3322" t="s">
        <v>69</v>
      </c>
      <c r="X3322" t="s">
        <v>303</v>
      </c>
      <c r="Y3322">
        <v>319550</v>
      </c>
      <c r="Z3322">
        <v>167764</v>
      </c>
      <c r="AA3322" t="s">
        <v>69</v>
      </c>
      <c r="AB3322" t="s">
        <v>12410</v>
      </c>
      <c r="AC3322">
        <v>487314</v>
      </c>
    </row>
    <row r="3323" spans="1:29">
      <c r="A3323">
        <f t="shared" ca="1" si="51"/>
        <v>0.74588746526636118</v>
      </c>
      <c r="B3323" t="s">
        <v>303</v>
      </c>
      <c r="C3323">
        <v>9441745</v>
      </c>
      <c r="D3323" s="2">
        <v>43147</v>
      </c>
      <c r="E3323" t="s">
        <v>56</v>
      </c>
      <c r="F3323" t="s">
        <v>12411</v>
      </c>
      <c r="G3323">
        <v>5</v>
      </c>
      <c r="H3323" t="s">
        <v>58</v>
      </c>
      <c r="I3323" t="s">
        <v>305</v>
      </c>
      <c r="J3323">
        <v>53903</v>
      </c>
      <c r="K3323">
        <v>19</v>
      </c>
      <c r="L3323" s="2">
        <v>36220</v>
      </c>
      <c r="M3323" s="2">
        <v>44530</v>
      </c>
      <c r="N3323" t="s">
        <v>5736</v>
      </c>
      <c r="O3323">
        <v>12</v>
      </c>
      <c r="P3323" t="s">
        <v>500</v>
      </c>
      <c r="Q3323" t="s">
        <v>501</v>
      </c>
      <c r="R3323" t="s">
        <v>84</v>
      </c>
      <c r="S3323" t="s">
        <v>67</v>
      </c>
      <c r="T3323" t="s">
        <v>68</v>
      </c>
      <c r="U3323">
        <v>2018</v>
      </c>
      <c r="V3323">
        <v>342000</v>
      </c>
      <c r="W3323" t="s">
        <v>69</v>
      </c>
      <c r="X3323" t="s">
        <v>303</v>
      </c>
      <c r="Y3323">
        <v>225000</v>
      </c>
      <c r="Z3323">
        <v>117000</v>
      </c>
      <c r="AA3323" t="s">
        <v>69</v>
      </c>
      <c r="AB3323" t="s">
        <v>12412</v>
      </c>
      <c r="AC3323">
        <v>342000</v>
      </c>
    </row>
    <row r="3324" spans="1:29">
      <c r="A3324">
        <f t="shared" ca="1" si="51"/>
        <v>0.51143071920243999</v>
      </c>
      <c r="B3324" t="s">
        <v>254</v>
      </c>
      <c r="C3324">
        <v>9462874</v>
      </c>
      <c r="D3324" s="2">
        <v>43139</v>
      </c>
      <c r="E3324" t="s">
        <v>56</v>
      </c>
      <c r="F3324" t="s">
        <v>12413</v>
      </c>
      <c r="G3324">
        <v>5</v>
      </c>
      <c r="H3324" t="s">
        <v>58</v>
      </c>
      <c r="I3324" t="s">
        <v>256</v>
      </c>
      <c r="J3324">
        <v>110310</v>
      </c>
      <c r="K3324">
        <v>4</v>
      </c>
      <c r="L3324" s="2">
        <v>42078</v>
      </c>
      <c r="M3324" s="2">
        <v>43890</v>
      </c>
      <c r="N3324" t="s">
        <v>2364</v>
      </c>
      <c r="O3324">
        <v>3</v>
      </c>
      <c r="P3324" t="s">
        <v>12414</v>
      </c>
      <c r="Q3324" t="s">
        <v>12415</v>
      </c>
      <c r="R3324" t="s">
        <v>5937</v>
      </c>
      <c r="S3324" t="s">
        <v>1977</v>
      </c>
      <c r="T3324" t="s">
        <v>68</v>
      </c>
      <c r="U3324">
        <v>2018</v>
      </c>
      <c r="V3324">
        <v>304409</v>
      </c>
      <c r="W3324" t="s">
        <v>69</v>
      </c>
      <c r="X3324" t="s">
        <v>254</v>
      </c>
      <c r="Y3324">
        <v>225171</v>
      </c>
      <c r="Z3324">
        <v>79238</v>
      </c>
      <c r="AA3324" t="s">
        <v>69</v>
      </c>
      <c r="AB3324" t="s">
        <v>12416</v>
      </c>
      <c r="AC3324">
        <v>304409</v>
      </c>
    </row>
    <row r="3325" spans="1:29">
      <c r="A3325">
        <f t="shared" ca="1" si="51"/>
        <v>0.23727687313129797</v>
      </c>
      <c r="B3325" t="s">
        <v>75</v>
      </c>
      <c r="C3325">
        <v>9336226</v>
      </c>
      <c r="D3325" s="2">
        <v>42909</v>
      </c>
      <c r="E3325" t="s">
        <v>56</v>
      </c>
      <c r="F3325" t="s">
        <v>12417</v>
      </c>
      <c r="G3325">
        <v>5</v>
      </c>
      <c r="H3325" t="s">
        <v>58</v>
      </c>
      <c r="I3325" t="s">
        <v>78</v>
      </c>
      <c r="J3325">
        <v>50819</v>
      </c>
      <c r="K3325">
        <v>2</v>
      </c>
      <c r="L3325" s="2">
        <v>42614</v>
      </c>
      <c r="M3325" s="2">
        <v>43921</v>
      </c>
      <c r="N3325" t="s">
        <v>11425</v>
      </c>
      <c r="O3325">
        <v>13</v>
      </c>
      <c r="P3325" t="s">
        <v>390</v>
      </c>
      <c r="Q3325" t="s">
        <v>217</v>
      </c>
      <c r="R3325" t="s">
        <v>120</v>
      </c>
      <c r="S3325" t="s">
        <v>67</v>
      </c>
      <c r="T3325" t="s">
        <v>68</v>
      </c>
      <c r="U3325">
        <v>2017</v>
      </c>
      <c r="V3325">
        <v>973557</v>
      </c>
      <c r="W3325" t="s">
        <v>69</v>
      </c>
      <c r="X3325" t="s">
        <v>75</v>
      </c>
      <c r="Y3325">
        <v>727396</v>
      </c>
      <c r="Z3325">
        <v>246161</v>
      </c>
      <c r="AA3325" t="s">
        <v>69</v>
      </c>
      <c r="AB3325" t="s">
        <v>12418</v>
      </c>
      <c r="AC3325">
        <v>973557</v>
      </c>
    </row>
    <row r="3326" spans="1:29">
      <c r="A3326">
        <f t="shared" ca="1" si="51"/>
        <v>0.84369736671706819</v>
      </c>
      <c r="B3326" t="s">
        <v>241</v>
      </c>
      <c r="C3326">
        <v>9478681</v>
      </c>
      <c r="D3326" s="2">
        <v>43216</v>
      </c>
      <c r="E3326" t="s">
        <v>56</v>
      </c>
      <c r="F3326" t="s">
        <v>12419</v>
      </c>
      <c r="G3326">
        <v>5</v>
      </c>
      <c r="H3326" t="s">
        <v>58</v>
      </c>
      <c r="I3326" t="s">
        <v>243</v>
      </c>
      <c r="J3326">
        <v>125885</v>
      </c>
      <c r="K3326">
        <v>4</v>
      </c>
      <c r="L3326" s="2">
        <v>42186</v>
      </c>
      <c r="M3326" s="2">
        <v>43585</v>
      </c>
      <c r="N3326" t="s">
        <v>1905</v>
      </c>
      <c r="O3326">
        <v>3</v>
      </c>
      <c r="P3326" t="s">
        <v>882</v>
      </c>
      <c r="Q3326" t="s">
        <v>883</v>
      </c>
      <c r="R3326" t="s">
        <v>884</v>
      </c>
      <c r="S3326" t="s">
        <v>67</v>
      </c>
      <c r="T3326" t="s">
        <v>68</v>
      </c>
      <c r="U3326">
        <v>2018</v>
      </c>
      <c r="V3326">
        <v>560496</v>
      </c>
      <c r="W3326" t="s">
        <v>69</v>
      </c>
      <c r="X3326" t="s">
        <v>241</v>
      </c>
      <c r="Y3326">
        <v>336634</v>
      </c>
      <c r="Z3326">
        <v>223862</v>
      </c>
      <c r="AA3326" t="s">
        <v>69</v>
      </c>
      <c r="AB3326" t="s">
        <v>12420</v>
      </c>
      <c r="AC3326">
        <v>560496</v>
      </c>
    </row>
    <row r="3327" spans="1:29">
      <c r="A3327">
        <f t="shared" ca="1" si="51"/>
        <v>0.55380937167179867</v>
      </c>
      <c r="B3327" t="s">
        <v>127</v>
      </c>
      <c r="C3327">
        <v>9199226</v>
      </c>
      <c r="D3327" s="2">
        <v>42704</v>
      </c>
      <c r="E3327" t="s">
        <v>5393</v>
      </c>
      <c r="F3327" t="s">
        <v>12421</v>
      </c>
      <c r="G3327">
        <v>5</v>
      </c>
      <c r="H3327" t="s">
        <v>58</v>
      </c>
      <c r="I3327" t="s">
        <v>130</v>
      </c>
      <c r="J3327">
        <v>99554</v>
      </c>
      <c r="K3327">
        <v>5</v>
      </c>
      <c r="L3327" s="2">
        <v>41263</v>
      </c>
      <c r="M3327" s="2">
        <v>43434</v>
      </c>
      <c r="N3327" t="s">
        <v>5395</v>
      </c>
      <c r="O3327">
        <v>7</v>
      </c>
      <c r="P3327" t="s">
        <v>8326</v>
      </c>
      <c r="Q3327" t="s">
        <v>472</v>
      </c>
      <c r="R3327" t="s">
        <v>311</v>
      </c>
      <c r="S3327" t="s">
        <v>67</v>
      </c>
      <c r="T3327" t="s">
        <v>68</v>
      </c>
      <c r="U3327">
        <v>2017</v>
      </c>
      <c r="V3327">
        <v>561343</v>
      </c>
      <c r="W3327" t="s">
        <v>69</v>
      </c>
      <c r="X3327" t="s">
        <v>127</v>
      </c>
      <c r="Y3327">
        <v>340208</v>
      </c>
      <c r="Z3327">
        <v>221135</v>
      </c>
      <c r="AA3327" t="s">
        <v>69</v>
      </c>
      <c r="AB3327" t="s">
        <v>12422</v>
      </c>
      <c r="AC3327">
        <v>561343</v>
      </c>
    </row>
    <row r="3328" spans="1:29">
      <c r="A3328">
        <f t="shared" ca="1" si="51"/>
        <v>0.66297749181199872</v>
      </c>
      <c r="B3328" t="s">
        <v>127</v>
      </c>
      <c r="C3328">
        <v>9515966</v>
      </c>
      <c r="D3328" s="2">
        <v>43336</v>
      </c>
      <c r="E3328" t="s">
        <v>12423</v>
      </c>
      <c r="F3328" t="s">
        <v>12424</v>
      </c>
      <c r="G3328">
        <v>5</v>
      </c>
      <c r="H3328" t="s">
        <v>58</v>
      </c>
      <c r="I3328" t="s">
        <v>130</v>
      </c>
      <c r="J3328">
        <v>104381</v>
      </c>
      <c r="K3328">
        <v>4</v>
      </c>
      <c r="L3328" s="2">
        <v>42262</v>
      </c>
      <c r="M3328" s="2">
        <v>44012</v>
      </c>
      <c r="N3328" t="s">
        <v>1869</v>
      </c>
      <c r="O3328">
        <v>36</v>
      </c>
      <c r="P3328" t="s">
        <v>795</v>
      </c>
      <c r="Q3328" t="s">
        <v>796</v>
      </c>
      <c r="R3328" t="s">
        <v>149</v>
      </c>
      <c r="S3328" t="s">
        <v>260</v>
      </c>
      <c r="T3328" t="s">
        <v>68</v>
      </c>
      <c r="U3328">
        <v>2018</v>
      </c>
      <c r="V3328">
        <v>605992</v>
      </c>
      <c r="W3328" t="s">
        <v>69</v>
      </c>
      <c r="X3328" t="s">
        <v>127</v>
      </c>
      <c r="Y3328">
        <v>314195</v>
      </c>
      <c r="Z3328">
        <v>291797</v>
      </c>
      <c r="AA3328" t="s">
        <v>69</v>
      </c>
      <c r="AB3328" t="s">
        <v>12425</v>
      </c>
      <c r="AC3328">
        <v>605992</v>
      </c>
    </row>
    <row r="3329" spans="1:29">
      <c r="A3329">
        <f t="shared" ca="1" si="51"/>
        <v>0.37857221772437888</v>
      </c>
      <c r="B3329" t="s">
        <v>55</v>
      </c>
      <c r="C3329">
        <v>9536145</v>
      </c>
      <c r="D3329" s="2">
        <v>43266</v>
      </c>
      <c r="E3329" t="s">
        <v>56</v>
      </c>
      <c r="F3329" t="s">
        <v>12426</v>
      </c>
      <c r="G3329">
        <v>5</v>
      </c>
      <c r="H3329" t="s">
        <v>58</v>
      </c>
      <c r="I3329" t="s">
        <v>59</v>
      </c>
      <c r="J3329">
        <v>30800</v>
      </c>
      <c r="K3329">
        <v>22</v>
      </c>
      <c r="L3329" s="2">
        <v>34700</v>
      </c>
      <c r="M3329" s="2">
        <v>44043</v>
      </c>
      <c r="N3329" t="s">
        <v>1608</v>
      </c>
      <c r="O3329">
        <v>98</v>
      </c>
      <c r="P3329" t="s">
        <v>3917</v>
      </c>
      <c r="Q3329" t="s">
        <v>3918</v>
      </c>
      <c r="R3329" t="s">
        <v>689</v>
      </c>
      <c r="S3329" t="s">
        <v>67</v>
      </c>
      <c r="T3329" t="s">
        <v>68</v>
      </c>
      <c r="U3329">
        <v>2018</v>
      </c>
      <c r="V3329">
        <v>346719</v>
      </c>
      <c r="W3329" t="s">
        <v>69</v>
      </c>
      <c r="X3329" t="s">
        <v>55</v>
      </c>
      <c r="Y3329">
        <v>218750</v>
      </c>
      <c r="Z3329">
        <v>127969</v>
      </c>
      <c r="AA3329" t="s">
        <v>69</v>
      </c>
      <c r="AB3329" t="s">
        <v>12427</v>
      </c>
      <c r="AC3329">
        <v>346719</v>
      </c>
    </row>
    <row r="3330" spans="1:29">
      <c r="A3330">
        <f t="shared" ref="A3330:A3393" ca="1" si="52">RAND()</f>
        <v>8.9348688989645542E-3</v>
      </c>
      <c r="B3330" t="s">
        <v>55</v>
      </c>
      <c r="C3330">
        <v>9204860</v>
      </c>
      <c r="D3330" s="2">
        <v>42751</v>
      </c>
      <c r="E3330" t="s">
        <v>76</v>
      </c>
      <c r="F3330" t="s">
        <v>12428</v>
      </c>
      <c r="G3330">
        <v>5</v>
      </c>
      <c r="H3330" t="s">
        <v>58</v>
      </c>
      <c r="I3330" t="s">
        <v>59</v>
      </c>
      <c r="J3330">
        <v>84857</v>
      </c>
      <c r="K3330">
        <v>4</v>
      </c>
      <c r="L3330" s="2">
        <v>41671</v>
      </c>
      <c r="M3330" s="2">
        <v>43312</v>
      </c>
      <c r="N3330" t="s">
        <v>1088</v>
      </c>
      <c r="O3330">
        <v>6</v>
      </c>
      <c r="P3330" t="s">
        <v>410</v>
      </c>
      <c r="Q3330" t="s">
        <v>411</v>
      </c>
      <c r="R3330" t="s">
        <v>412</v>
      </c>
      <c r="S3330" t="s">
        <v>67</v>
      </c>
      <c r="T3330" t="s">
        <v>68</v>
      </c>
      <c r="U3330">
        <v>2017</v>
      </c>
      <c r="V3330">
        <v>329219</v>
      </c>
      <c r="W3330" t="s">
        <v>69</v>
      </c>
      <c r="X3330" t="s">
        <v>55</v>
      </c>
      <c r="Y3330">
        <v>218750</v>
      </c>
      <c r="Z3330">
        <v>110469</v>
      </c>
      <c r="AA3330" t="s">
        <v>69</v>
      </c>
      <c r="AB3330" t="s">
        <v>12429</v>
      </c>
      <c r="AC3330">
        <v>329219</v>
      </c>
    </row>
    <row r="3331" spans="1:29">
      <c r="A3331">
        <f t="shared" ca="1" si="52"/>
        <v>0.33415628595736535</v>
      </c>
      <c r="B3331" t="s">
        <v>303</v>
      </c>
      <c r="C3331">
        <v>9515939</v>
      </c>
      <c r="D3331" s="2">
        <v>43223</v>
      </c>
      <c r="E3331" t="s">
        <v>76</v>
      </c>
      <c r="F3331" t="s">
        <v>12430</v>
      </c>
      <c r="G3331">
        <v>5</v>
      </c>
      <c r="H3331" t="s">
        <v>58</v>
      </c>
      <c r="I3331" t="s">
        <v>305</v>
      </c>
      <c r="J3331">
        <v>101423</v>
      </c>
      <c r="K3331">
        <v>5</v>
      </c>
      <c r="L3331" s="2">
        <v>41760</v>
      </c>
      <c r="M3331" s="2">
        <v>43951</v>
      </c>
      <c r="N3331" t="s">
        <v>792</v>
      </c>
      <c r="O3331">
        <v>6</v>
      </c>
      <c r="P3331" t="s">
        <v>333</v>
      </c>
      <c r="Q3331" t="s">
        <v>334</v>
      </c>
      <c r="R3331" t="s">
        <v>335</v>
      </c>
      <c r="S3331" t="s">
        <v>67</v>
      </c>
      <c r="T3331" t="s">
        <v>68</v>
      </c>
      <c r="U3331">
        <v>2018</v>
      </c>
      <c r="V3331">
        <v>407370</v>
      </c>
      <c r="W3331" t="s">
        <v>69</v>
      </c>
      <c r="X3331" t="s">
        <v>303</v>
      </c>
      <c r="Y3331">
        <v>305883</v>
      </c>
      <c r="Z3331">
        <v>101487</v>
      </c>
      <c r="AA3331" t="s">
        <v>69</v>
      </c>
      <c r="AB3331" t="s">
        <v>12431</v>
      </c>
      <c r="AC3331">
        <v>407370</v>
      </c>
    </row>
    <row r="3332" spans="1:29">
      <c r="A3332">
        <f t="shared" ca="1" si="52"/>
        <v>0.47387597731322384</v>
      </c>
      <c r="B3332" t="s">
        <v>303</v>
      </c>
      <c r="C3332">
        <v>9302736</v>
      </c>
      <c r="D3332" s="2">
        <v>42902</v>
      </c>
      <c r="E3332" t="s">
        <v>76</v>
      </c>
      <c r="F3332" t="s">
        <v>12432</v>
      </c>
      <c r="G3332">
        <v>5</v>
      </c>
      <c r="H3332" t="s">
        <v>58</v>
      </c>
      <c r="I3332" t="s">
        <v>305</v>
      </c>
      <c r="J3332">
        <v>99317</v>
      </c>
      <c r="K3332">
        <v>5</v>
      </c>
      <c r="L3332" s="2">
        <v>41506</v>
      </c>
      <c r="M3332" s="2">
        <v>43646</v>
      </c>
      <c r="N3332" t="s">
        <v>2474</v>
      </c>
      <c r="O3332">
        <v>6</v>
      </c>
      <c r="P3332" t="s">
        <v>432</v>
      </c>
      <c r="Q3332" t="s">
        <v>433</v>
      </c>
      <c r="R3332" t="s">
        <v>434</v>
      </c>
      <c r="S3332" t="s">
        <v>67</v>
      </c>
      <c r="T3332" t="s">
        <v>68</v>
      </c>
      <c r="U3332">
        <v>2017</v>
      </c>
      <c r="V3332">
        <v>338213</v>
      </c>
      <c r="W3332" t="s">
        <v>69</v>
      </c>
      <c r="X3332" t="s">
        <v>303</v>
      </c>
      <c r="Y3332">
        <v>217500</v>
      </c>
      <c r="Z3332">
        <v>120713</v>
      </c>
      <c r="AA3332" t="s">
        <v>69</v>
      </c>
      <c r="AB3332" t="s">
        <v>12433</v>
      </c>
      <c r="AC3332">
        <v>338213</v>
      </c>
    </row>
    <row r="3333" spans="1:29">
      <c r="A3333">
        <f t="shared" ca="1" si="52"/>
        <v>4.6396543738015383E-2</v>
      </c>
      <c r="B3333" t="s">
        <v>327</v>
      </c>
      <c r="C3333">
        <v>9535314</v>
      </c>
      <c r="D3333" s="2">
        <v>43333</v>
      </c>
      <c r="E3333" t="s">
        <v>520</v>
      </c>
      <c r="F3333" t="s">
        <v>12434</v>
      </c>
      <c r="G3333">
        <v>5</v>
      </c>
      <c r="H3333" t="s">
        <v>58</v>
      </c>
      <c r="I3333" t="s">
        <v>330</v>
      </c>
      <c r="J3333">
        <v>22720</v>
      </c>
      <c r="K3333">
        <v>3</v>
      </c>
      <c r="L3333" s="2">
        <v>42643</v>
      </c>
      <c r="M3333" s="2">
        <v>44377</v>
      </c>
      <c r="N3333" t="s">
        <v>522</v>
      </c>
      <c r="O3333">
        <v>12</v>
      </c>
      <c r="P3333" t="s">
        <v>4238</v>
      </c>
      <c r="Q3333" t="s">
        <v>217</v>
      </c>
      <c r="R3333" t="s">
        <v>120</v>
      </c>
      <c r="S3333" t="s">
        <v>85</v>
      </c>
      <c r="T3333" t="s">
        <v>68</v>
      </c>
      <c r="U3333">
        <v>2018</v>
      </c>
      <c r="V3333">
        <v>398987</v>
      </c>
      <c r="W3333" t="s">
        <v>69</v>
      </c>
      <c r="X3333" t="s">
        <v>327</v>
      </c>
      <c r="Y3333">
        <v>282165</v>
      </c>
      <c r="Z3333">
        <v>116822</v>
      </c>
      <c r="AA3333" t="s">
        <v>69</v>
      </c>
      <c r="AB3333" t="s">
        <v>12435</v>
      </c>
      <c r="AC3333">
        <v>398987</v>
      </c>
    </row>
    <row r="3334" spans="1:29">
      <c r="A3334">
        <f t="shared" ca="1" si="52"/>
        <v>0.9503230656974968</v>
      </c>
      <c r="B3334" t="s">
        <v>241</v>
      </c>
      <c r="C3334">
        <v>9199240</v>
      </c>
      <c r="D3334" s="2">
        <v>42710</v>
      </c>
      <c r="E3334" t="s">
        <v>76</v>
      </c>
      <c r="F3334" t="s">
        <v>12436</v>
      </c>
      <c r="G3334">
        <v>5</v>
      </c>
      <c r="H3334" t="s">
        <v>58</v>
      </c>
      <c r="I3334" t="s">
        <v>243</v>
      </c>
      <c r="J3334">
        <v>120521</v>
      </c>
      <c r="K3334">
        <v>4</v>
      </c>
      <c r="L3334" s="2">
        <v>41640</v>
      </c>
      <c r="M3334" s="2">
        <v>43100</v>
      </c>
      <c r="N3334" t="s">
        <v>2564</v>
      </c>
      <c r="O3334">
        <v>25</v>
      </c>
      <c r="P3334" t="s">
        <v>666</v>
      </c>
      <c r="Q3334" t="s">
        <v>119</v>
      </c>
      <c r="R3334" t="s">
        <v>120</v>
      </c>
      <c r="S3334" t="s">
        <v>667</v>
      </c>
      <c r="T3334" t="s">
        <v>68</v>
      </c>
      <c r="U3334">
        <v>2017</v>
      </c>
      <c r="V3334">
        <v>383750</v>
      </c>
      <c r="W3334" t="s">
        <v>69</v>
      </c>
      <c r="X3334" t="s">
        <v>241</v>
      </c>
      <c r="Y3334">
        <v>250000</v>
      </c>
      <c r="Z3334">
        <v>133750</v>
      </c>
      <c r="AA3334" t="s">
        <v>69</v>
      </c>
      <c r="AB3334" t="s">
        <v>12437</v>
      </c>
      <c r="AC3334">
        <v>383750</v>
      </c>
    </row>
    <row r="3335" spans="1:29">
      <c r="A3335">
        <f t="shared" ca="1" si="52"/>
        <v>0.49481348469727215</v>
      </c>
      <c r="B3335" t="s">
        <v>405</v>
      </c>
      <c r="C3335">
        <v>9531317</v>
      </c>
      <c r="D3335" s="2">
        <v>43320</v>
      </c>
      <c r="E3335" t="s">
        <v>3478</v>
      </c>
      <c r="F3335" t="s">
        <v>12438</v>
      </c>
      <c r="G3335">
        <v>5</v>
      </c>
      <c r="H3335" t="s">
        <v>58</v>
      </c>
      <c r="I3335" t="s">
        <v>407</v>
      </c>
      <c r="J3335">
        <v>37843</v>
      </c>
      <c r="K3335">
        <v>6</v>
      </c>
      <c r="L3335" s="2">
        <v>41883</v>
      </c>
      <c r="M3335" s="2">
        <v>44074</v>
      </c>
      <c r="N3335" t="s">
        <v>2321</v>
      </c>
      <c r="O3335">
        <v>27</v>
      </c>
      <c r="P3335" t="s">
        <v>4190</v>
      </c>
      <c r="Q3335" t="s">
        <v>629</v>
      </c>
      <c r="R3335" t="s">
        <v>630</v>
      </c>
      <c r="S3335" t="s">
        <v>67</v>
      </c>
      <c r="T3335" t="s">
        <v>68</v>
      </c>
      <c r="U3335">
        <v>2018</v>
      </c>
      <c r="V3335">
        <v>558924</v>
      </c>
      <c r="W3335" t="s">
        <v>69</v>
      </c>
      <c r="X3335" t="s">
        <v>405</v>
      </c>
      <c r="Y3335">
        <v>380571</v>
      </c>
      <c r="Z3335">
        <v>178353</v>
      </c>
      <c r="AA3335" t="s">
        <v>69</v>
      </c>
      <c r="AB3335" t="s">
        <v>12439</v>
      </c>
      <c r="AC3335">
        <v>558924</v>
      </c>
    </row>
    <row r="3336" spans="1:29">
      <c r="A3336">
        <f t="shared" ca="1" si="52"/>
        <v>0.11658333754634809</v>
      </c>
      <c r="B3336" t="s">
        <v>109</v>
      </c>
      <c r="C3336">
        <v>9306105</v>
      </c>
      <c r="D3336" s="2">
        <v>42909</v>
      </c>
      <c r="E3336" t="s">
        <v>76</v>
      </c>
      <c r="F3336" t="s">
        <v>12440</v>
      </c>
      <c r="G3336">
        <v>5</v>
      </c>
      <c r="H3336" t="s">
        <v>58</v>
      </c>
      <c r="I3336" t="s">
        <v>112</v>
      </c>
      <c r="J3336">
        <v>23660</v>
      </c>
      <c r="K3336">
        <v>5</v>
      </c>
      <c r="L3336" s="2">
        <v>41487</v>
      </c>
      <c r="M3336" s="2">
        <v>43646</v>
      </c>
      <c r="N3336" t="s">
        <v>636</v>
      </c>
      <c r="O3336">
        <v>6</v>
      </c>
      <c r="P3336" t="s">
        <v>333</v>
      </c>
      <c r="Q3336" t="s">
        <v>334</v>
      </c>
      <c r="R3336" t="s">
        <v>335</v>
      </c>
      <c r="S3336" t="s">
        <v>67</v>
      </c>
      <c r="T3336" t="s">
        <v>68</v>
      </c>
      <c r="U3336">
        <v>2017</v>
      </c>
      <c r="V3336">
        <v>418490</v>
      </c>
      <c r="W3336" t="s">
        <v>69</v>
      </c>
      <c r="X3336" t="s">
        <v>109</v>
      </c>
      <c r="Y3336">
        <v>271253</v>
      </c>
      <c r="Z3336">
        <v>147237</v>
      </c>
      <c r="AA3336" t="s">
        <v>69</v>
      </c>
      <c r="AB3336" t="s">
        <v>12441</v>
      </c>
      <c r="AC3336">
        <v>418490</v>
      </c>
    </row>
    <row r="3337" spans="1:29">
      <c r="A3337">
        <f t="shared" ca="1" si="52"/>
        <v>0.95208005103603788</v>
      </c>
      <c r="B3337" t="s">
        <v>254</v>
      </c>
      <c r="C3337">
        <v>9355198</v>
      </c>
      <c r="D3337" s="2">
        <v>42935</v>
      </c>
      <c r="E3337" t="s">
        <v>56</v>
      </c>
      <c r="F3337" t="s">
        <v>12442</v>
      </c>
      <c r="G3337">
        <v>5</v>
      </c>
      <c r="H3337" t="s">
        <v>58</v>
      </c>
      <c r="I3337" t="s">
        <v>256</v>
      </c>
      <c r="J3337">
        <v>61028</v>
      </c>
      <c r="K3337">
        <v>15</v>
      </c>
      <c r="L3337" s="2">
        <v>36678</v>
      </c>
      <c r="M3337" s="2">
        <v>43312</v>
      </c>
      <c r="N3337" t="s">
        <v>480</v>
      </c>
      <c r="O3337">
        <v>30</v>
      </c>
      <c r="P3337" t="s">
        <v>747</v>
      </c>
      <c r="Q3337" t="s">
        <v>748</v>
      </c>
      <c r="R3337" t="s">
        <v>176</v>
      </c>
      <c r="S3337" t="s">
        <v>67</v>
      </c>
      <c r="T3337" t="s">
        <v>68</v>
      </c>
      <c r="U3337">
        <v>2017</v>
      </c>
      <c r="V3337">
        <v>200950</v>
      </c>
      <c r="W3337" t="s">
        <v>69</v>
      </c>
      <c r="X3337" t="s">
        <v>254</v>
      </c>
      <c r="Y3337">
        <v>125000</v>
      </c>
      <c r="Z3337">
        <v>75950</v>
      </c>
      <c r="AA3337" t="s">
        <v>69</v>
      </c>
      <c r="AB3337" t="s">
        <v>12443</v>
      </c>
      <c r="AC3337">
        <v>200950</v>
      </c>
    </row>
    <row r="3338" spans="1:29">
      <c r="A3338">
        <f t="shared" ca="1" si="52"/>
        <v>7.168572910456017E-2</v>
      </c>
      <c r="B3338" t="s">
        <v>405</v>
      </c>
      <c r="C3338">
        <v>9302335</v>
      </c>
      <c r="D3338" s="2">
        <v>42702</v>
      </c>
      <c r="E3338" t="s">
        <v>76</v>
      </c>
      <c r="F3338" t="s">
        <v>12444</v>
      </c>
      <c r="G3338">
        <v>5</v>
      </c>
      <c r="H3338" t="s">
        <v>58</v>
      </c>
      <c r="I3338" t="s">
        <v>407</v>
      </c>
      <c r="J3338">
        <v>32533</v>
      </c>
      <c r="K3338">
        <v>5</v>
      </c>
      <c r="L3338" s="2">
        <v>41105</v>
      </c>
      <c r="M3338" s="2">
        <v>43069</v>
      </c>
      <c r="N3338" t="s">
        <v>6473</v>
      </c>
      <c r="O3338">
        <v>2</v>
      </c>
      <c r="P3338" t="s">
        <v>778</v>
      </c>
      <c r="Q3338" t="s">
        <v>779</v>
      </c>
      <c r="R3338" t="s">
        <v>780</v>
      </c>
      <c r="S3338" t="s">
        <v>67</v>
      </c>
      <c r="T3338" t="s">
        <v>68</v>
      </c>
      <c r="U3338">
        <v>2017</v>
      </c>
      <c r="V3338">
        <v>471047</v>
      </c>
      <c r="W3338" t="s">
        <v>69</v>
      </c>
      <c r="X3338" t="s">
        <v>405</v>
      </c>
      <c r="Y3338">
        <v>323948</v>
      </c>
      <c r="Z3338">
        <v>147099</v>
      </c>
      <c r="AA3338" t="s">
        <v>69</v>
      </c>
      <c r="AB3338" t="s">
        <v>12445</v>
      </c>
      <c r="AC3338">
        <v>471047</v>
      </c>
    </row>
    <row r="3339" spans="1:29">
      <c r="A3339">
        <f t="shared" ca="1" si="52"/>
        <v>0.30791878876266576</v>
      </c>
      <c r="B3339" t="s">
        <v>405</v>
      </c>
      <c r="C3339">
        <v>9222720</v>
      </c>
      <c r="D3339" s="2">
        <v>42755</v>
      </c>
      <c r="E3339" t="s">
        <v>12446</v>
      </c>
      <c r="F3339" t="s">
        <v>12447</v>
      </c>
      <c r="G3339">
        <v>5</v>
      </c>
      <c r="H3339" t="s">
        <v>58</v>
      </c>
      <c r="I3339" t="s">
        <v>407</v>
      </c>
      <c r="J3339">
        <v>23690</v>
      </c>
      <c r="K3339">
        <v>7</v>
      </c>
      <c r="L3339" s="2">
        <v>40026</v>
      </c>
      <c r="M3339" s="2">
        <v>43677</v>
      </c>
      <c r="N3339" t="s">
        <v>690</v>
      </c>
      <c r="O3339">
        <v>4</v>
      </c>
      <c r="P3339" t="s">
        <v>1512</v>
      </c>
      <c r="Q3339" t="s">
        <v>1513</v>
      </c>
      <c r="R3339" t="s">
        <v>640</v>
      </c>
      <c r="S3339" t="s">
        <v>67</v>
      </c>
      <c r="T3339" t="s">
        <v>68</v>
      </c>
      <c r="U3339">
        <v>2017</v>
      </c>
      <c r="V3339">
        <v>336477</v>
      </c>
      <c r="W3339" t="s">
        <v>69</v>
      </c>
      <c r="X3339" t="s">
        <v>405</v>
      </c>
      <c r="Y3339">
        <v>227603</v>
      </c>
      <c r="Z3339">
        <v>108874</v>
      </c>
      <c r="AA3339" t="s">
        <v>69</v>
      </c>
      <c r="AB3339" t="s">
        <v>12448</v>
      </c>
      <c r="AC3339">
        <v>336477</v>
      </c>
    </row>
    <row r="3340" spans="1:29">
      <c r="A3340">
        <f t="shared" ca="1" si="52"/>
        <v>0.70538906729804318</v>
      </c>
      <c r="B3340" t="s">
        <v>109</v>
      </c>
      <c r="C3340">
        <v>9544234</v>
      </c>
      <c r="D3340" s="2">
        <v>43332</v>
      </c>
      <c r="E3340" t="s">
        <v>56</v>
      </c>
      <c r="F3340" t="s">
        <v>12449</v>
      </c>
      <c r="G3340">
        <v>5</v>
      </c>
      <c r="H3340" t="s">
        <v>58</v>
      </c>
      <c r="I3340" t="s">
        <v>112</v>
      </c>
      <c r="J3340">
        <v>25209</v>
      </c>
      <c r="K3340">
        <v>3</v>
      </c>
      <c r="L3340" s="2">
        <v>42643</v>
      </c>
      <c r="M3340" s="2">
        <v>43769</v>
      </c>
      <c r="N3340" t="s">
        <v>822</v>
      </c>
      <c r="O3340">
        <v>5</v>
      </c>
      <c r="P3340" t="s">
        <v>1958</v>
      </c>
      <c r="Q3340" t="s">
        <v>1959</v>
      </c>
      <c r="R3340" t="s">
        <v>347</v>
      </c>
      <c r="S3340" t="s">
        <v>67</v>
      </c>
      <c r="T3340" t="s">
        <v>68</v>
      </c>
      <c r="U3340">
        <v>2018</v>
      </c>
      <c r="V3340">
        <v>385000</v>
      </c>
      <c r="W3340" t="s">
        <v>69</v>
      </c>
      <c r="X3340" t="s">
        <v>109</v>
      </c>
      <c r="Y3340">
        <v>250000</v>
      </c>
      <c r="Z3340">
        <v>135000</v>
      </c>
      <c r="AA3340" t="s">
        <v>69</v>
      </c>
      <c r="AB3340" t="s">
        <v>12450</v>
      </c>
      <c r="AC3340">
        <v>385000</v>
      </c>
    </row>
    <row r="3341" spans="1:29">
      <c r="A3341">
        <f t="shared" ca="1" si="52"/>
        <v>0.23696741736481108</v>
      </c>
      <c r="B3341" t="s">
        <v>254</v>
      </c>
      <c r="C3341">
        <v>9490381</v>
      </c>
      <c r="D3341" s="2">
        <v>43236</v>
      </c>
      <c r="E3341" t="s">
        <v>56</v>
      </c>
      <c r="F3341" t="s">
        <v>12451</v>
      </c>
      <c r="G3341">
        <v>5</v>
      </c>
      <c r="H3341" t="s">
        <v>58</v>
      </c>
      <c r="I3341" t="s">
        <v>256</v>
      </c>
      <c r="J3341">
        <v>116538</v>
      </c>
      <c r="K3341">
        <v>4</v>
      </c>
      <c r="L3341" s="2">
        <v>42221</v>
      </c>
      <c r="M3341" s="2">
        <v>44347</v>
      </c>
      <c r="N3341" t="s">
        <v>6666</v>
      </c>
      <c r="O3341">
        <v>5</v>
      </c>
      <c r="P3341" t="s">
        <v>2388</v>
      </c>
      <c r="Q3341" t="s">
        <v>1171</v>
      </c>
      <c r="R3341" t="s">
        <v>585</v>
      </c>
      <c r="S3341" t="s">
        <v>85</v>
      </c>
      <c r="T3341" t="s">
        <v>68</v>
      </c>
      <c r="U3341">
        <v>2018</v>
      </c>
      <c r="V3341">
        <v>288615</v>
      </c>
      <c r="W3341" t="s">
        <v>69</v>
      </c>
      <c r="X3341" t="s">
        <v>254</v>
      </c>
      <c r="Y3341">
        <v>200000</v>
      </c>
      <c r="Z3341">
        <v>88615</v>
      </c>
      <c r="AA3341" t="s">
        <v>69</v>
      </c>
      <c r="AB3341" t="s">
        <v>12452</v>
      </c>
      <c r="AC3341">
        <v>288615</v>
      </c>
    </row>
    <row r="3342" spans="1:29">
      <c r="A3342">
        <f t="shared" ca="1" si="52"/>
        <v>0.52011973353807572</v>
      </c>
      <c r="B3342" t="s">
        <v>254</v>
      </c>
      <c r="C3342">
        <v>9533640</v>
      </c>
      <c r="D3342" s="2">
        <v>43304</v>
      </c>
      <c r="E3342" t="s">
        <v>56</v>
      </c>
      <c r="F3342" t="s">
        <v>12453</v>
      </c>
      <c r="G3342">
        <v>5</v>
      </c>
      <c r="H3342" t="s">
        <v>58</v>
      </c>
      <c r="I3342" t="s">
        <v>256</v>
      </c>
      <c r="J3342">
        <v>112898</v>
      </c>
      <c r="K3342">
        <v>4</v>
      </c>
      <c r="L3342" s="2">
        <v>42231</v>
      </c>
      <c r="M3342" s="2">
        <v>44043</v>
      </c>
      <c r="N3342" t="s">
        <v>1434</v>
      </c>
      <c r="O3342">
        <v>1</v>
      </c>
      <c r="P3342" t="s">
        <v>161</v>
      </c>
      <c r="Q3342" t="s">
        <v>162</v>
      </c>
      <c r="R3342" t="s">
        <v>163</v>
      </c>
      <c r="S3342" t="s">
        <v>85</v>
      </c>
      <c r="T3342" t="s">
        <v>68</v>
      </c>
      <c r="U3342">
        <v>2018</v>
      </c>
      <c r="V3342">
        <v>301188</v>
      </c>
      <c r="W3342" t="s">
        <v>69</v>
      </c>
      <c r="X3342" t="s">
        <v>254</v>
      </c>
      <c r="Y3342">
        <v>197500</v>
      </c>
      <c r="Z3342">
        <v>103688</v>
      </c>
      <c r="AA3342" t="s">
        <v>69</v>
      </c>
      <c r="AB3342" t="s">
        <v>12454</v>
      </c>
      <c r="AC3342">
        <v>301188</v>
      </c>
    </row>
    <row r="3343" spans="1:29">
      <c r="A3343">
        <f t="shared" ca="1" si="52"/>
        <v>0.34870207609036896</v>
      </c>
      <c r="B3343" t="s">
        <v>327</v>
      </c>
      <c r="C3343">
        <v>9415032</v>
      </c>
      <c r="D3343" s="2">
        <v>43089</v>
      </c>
      <c r="E3343" t="s">
        <v>56</v>
      </c>
      <c r="F3343" t="s">
        <v>12455</v>
      </c>
      <c r="G3343">
        <v>5</v>
      </c>
      <c r="H3343" t="s">
        <v>58</v>
      </c>
      <c r="I3343" t="s">
        <v>330</v>
      </c>
      <c r="J3343">
        <v>5678</v>
      </c>
      <c r="K3343">
        <v>12</v>
      </c>
      <c r="L3343" s="2">
        <v>39104</v>
      </c>
      <c r="M3343" s="2">
        <v>43830</v>
      </c>
      <c r="N3343" t="s">
        <v>4403</v>
      </c>
      <c r="O3343">
        <v>6</v>
      </c>
      <c r="P3343" t="s">
        <v>333</v>
      </c>
      <c r="Q3343" t="s">
        <v>334</v>
      </c>
      <c r="R3343" t="s">
        <v>335</v>
      </c>
      <c r="S3343" t="s">
        <v>336</v>
      </c>
      <c r="T3343" t="s">
        <v>68</v>
      </c>
      <c r="U3343">
        <v>2018</v>
      </c>
      <c r="V3343">
        <v>482576</v>
      </c>
      <c r="W3343" t="s">
        <v>69</v>
      </c>
      <c r="X3343" t="s">
        <v>327</v>
      </c>
      <c r="Y3343">
        <v>440680</v>
      </c>
      <c r="Z3343">
        <v>41896</v>
      </c>
      <c r="AA3343" t="s">
        <v>69</v>
      </c>
      <c r="AB3343" t="s">
        <v>12456</v>
      </c>
      <c r="AC3343">
        <v>482576</v>
      </c>
    </row>
    <row r="3344" spans="1:29">
      <c r="A3344">
        <f t="shared" ca="1" si="52"/>
        <v>0.16073853367006474</v>
      </c>
      <c r="B3344" t="s">
        <v>254</v>
      </c>
      <c r="C3344">
        <v>9280976</v>
      </c>
      <c r="D3344" s="2">
        <v>42880</v>
      </c>
      <c r="E3344" t="s">
        <v>56</v>
      </c>
      <c r="F3344" t="s">
        <v>12457</v>
      </c>
      <c r="G3344">
        <v>5</v>
      </c>
      <c r="H3344" t="s">
        <v>58</v>
      </c>
      <c r="I3344" t="s">
        <v>256</v>
      </c>
      <c r="J3344">
        <v>84242</v>
      </c>
      <c r="K3344">
        <v>9</v>
      </c>
      <c r="L3344" s="2">
        <v>39630</v>
      </c>
      <c r="M3344" s="2">
        <v>43616</v>
      </c>
      <c r="N3344" t="s">
        <v>1565</v>
      </c>
      <c r="O3344">
        <v>1</v>
      </c>
      <c r="P3344" t="s">
        <v>247</v>
      </c>
      <c r="Q3344" t="s">
        <v>248</v>
      </c>
      <c r="R3344" t="s">
        <v>249</v>
      </c>
      <c r="S3344" t="s">
        <v>85</v>
      </c>
      <c r="T3344" t="s">
        <v>68</v>
      </c>
      <c r="U3344">
        <v>2017</v>
      </c>
      <c r="V3344">
        <v>284627</v>
      </c>
      <c r="W3344" t="s">
        <v>69</v>
      </c>
      <c r="X3344" t="s">
        <v>254</v>
      </c>
      <c r="Y3344">
        <v>224413</v>
      </c>
      <c r="Z3344">
        <v>60214</v>
      </c>
      <c r="AA3344" t="s">
        <v>69</v>
      </c>
      <c r="AB3344" t="s">
        <v>12458</v>
      </c>
      <c r="AC3344">
        <v>284627</v>
      </c>
    </row>
    <row r="3345" spans="1:29">
      <c r="A3345">
        <f t="shared" ca="1" si="52"/>
        <v>0.62407477554553759</v>
      </c>
      <c r="B3345" t="s">
        <v>92</v>
      </c>
      <c r="C3345">
        <v>9300953</v>
      </c>
      <c r="D3345" s="2">
        <v>42957</v>
      </c>
      <c r="E3345" t="s">
        <v>76</v>
      </c>
      <c r="F3345" t="s">
        <v>12459</v>
      </c>
      <c r="G3345">
        <v>5</v>
      </c>
      <c r="H3345" t="s">
        <v>58</v>
      </c>
      <c r="I3345" t="s">
        <v>95</v>
      </c>
      <c r="J3345">
        <v>44858</v>
      </c>
      <c r="K3345">
        <v>10</v>
      </c>
      <c r="L3345" s="2">
        <v>38078</v>
      </c>
      <c r="M3345" s="2">
        <v>43646</v>
      </c>
      <c r="N3345" t="s">
        <v>1793</v>
      </c>
      <c r="O3345">
        <v>12</v>
      </c>
      <c r="P3345" t="s">
        <v>7412</v>
      </c>
      <c r="Q3345" t="s">
        <v>7413</v>
      </c>
      <c r="R3345" t="s">
        <v>205</v>
      </c>
      <c r="S3345" t="s">
        <v>348</v>
      </c>
      <c r="T3345" t="s">
        <v>68</v>
      </c>
      <c r="U3345">
        <v>2017</v>
      </c>
      <c r="V3345">
        <v>316231</v>
      </c>
      <c r="W3345" t="s">
        <v>69</v>
      </c>
      <c r="X3345" t="s">
        <v>92</v>
      </c>
      <c r="Y3345">
        <v>286524</v>
      </c>
      <c r="Z3345">
        <v>29707</v>
      </c>
      <c r="AA3345" t="s">
        <v>69</v>
      </c>
      <c r="AB3345" t="s">
        <v>12460</v>
      </c>
      <c r="AC3345">
        <v>316231</v>
      </c>
    </row>
    <row r="3346" spans="1:29">
      <c r="A3346">
        <f t="shared" ca="1" si="52"/>
        <v>0.40067136884394994</v>
      </c>
      <c r="B3346" t="s">
        <v>405</v>
      </c>
      <c r="C3346">
        <v>9488467</v>
      </c>
      <c r="D3346" s="2">
        <v>43252</v>
      </c>
      <c r="E3346" t="s">
        <v>12461</v>
      </c>
      <c r="F3346" t="s">
        <v>12462</v>
      </c>
      <c r="G3346">
        <v>5</v>
      </c>
      <c r="H3346" t="s">
        <v>58</v>
      </c>
      <c r="I3346" t="s">
        <v>407</v>
      </c>
      <c r="J3346">
        <v>38196</v>
      </c>
      <c r="K3346">
        <v>5</v>
      </c>
      <c r="L3346" s="2">
        <v>41805</v>
      </c>
      <c r="M3346" s="2">
        <v>43982</v>
      </c>
      <c r="N3346" t="s">
        <v>12463</v>
      </c>
      <c r="O3346">
        <v>5</v>
      </c>
      <c r="P3346" t="s">
        <v>524</v>
      </c>
      <c r="Q3346" t="s">
        <v>83</v>
      </c>
      <c r="R3346" t="s">
        <v>84</v>
      </c>
      <c r="S3346" t="s">
        <v>102</v>
      </c>
      <c r="T3346" t="s">
        <v>68</v>
      </c>
      <c r="U3346">
        <v>2018</v>
      </c>
      <c r="V3346">
        <v>613824</v>
      </c>
      <c r="W3346" t="s">
        <v>69</v>
      </c>
      <c r="X3346" t="s">
        <v>405</v>
      </c>
      <c r="Y3346">
        <v>396004</v>
      </c>
      <c r="Z3346">
        <v>217820</v>
      </c>
      <c r="AA3346" t="s">
        <v>69</v>
      </c>
      <c r="AB3346" t="s">
        <v>12464</v>
      </c>
      <c r="AC3346">
        <v>613824</v>
      </c>
    </row>
    <row r="3347" spans="1:29">
      <c r="A3347">
        <f t="shared" ca="1" si="52"/>
        <v>0.85248653316448242</v>
      </c>
      <c r="B3347" t="s">
        <v>1143</v>
      </c>
      <c r="C3347">
        <v>9312761</v>
      </c>
      <c r="D3347" s="2">
        <v>42912</v>
      </c>
      <c r="E3347" t="s">
        <v>76</v>
      </c>
      <c r="F3347" t="s">
        <v>12465</v>
      </c>
      <c r="G3347">
        <v>5</v>
      </c>
      <c r="H3347" t="s">
        <v>58</v>
      </c>
      <c r="I3347" t="s">
        <v>1145</v>
      </c>
      <c r="J3347">
        <v>64157</v>
      </c>
      <c r="K3347">
        <v>5</v>
      </c>
      <c r="L3347" s="2">
        <v>41487</v>
      </c>
      <c r="M3347" s="2">
        <v>43677</v>
      </c>
      <c r="N3347" t="s">
        <v>5657</v>
      </c>
      <c r="O3347">
        <v>13</v>
      </c>
      <c r="P3347" t="s">
        <v>1222</v>
      </c>
      <c r="Q3347" t="s">
        <v>217</v>
      </c>
      <c r="R3347" t="s">
        <v>120</v>
      </c>
      <c r="S3347" t="s">
        <v>67</v>
      </c>
      <c r="T3347" t="s">
        <v>68</v>
      </c>
      <c r="U3347">
        <v>2017</v>
      </c>
      <c r="V3347">
        <v>535858</v>
      </c>
      <c r="W3347" t="s">
        <v>69</v>
      </c>
      <c r="X3347" t="s">
        <v>1143</v>
      </c>
      <c r="Y3347">
        <v>323811</v>
      </c>
      <c r="Z3347">
        <v>212047</v>
      </c>
      <c r="AA3347" t="s">
        <v>69</v>
      </c>
      <c r="AB3347" t="s">
        <v>12466</v>
      </c>
      <c r="AC3347">
        <v>535858</v>
      </c>
    </row>
    <row r="3348" spans="1:29">
      <c r="A3348">
        <f t="shared" ca="1" si="52"/>
        <v>0.17969665709575944</v>
      </c>
      <c r="B3348" t="s">
        <v>199</v>
      </c>
      <c r="C3348">
        <v>9498479</v>
      </c>
      <c r="D3348" s="2">
        <v>43175</v>
      </c>
      <c r="E3348" t="s">
        <v>1856</v>
      </c>
      <c r="F3348" t="s">
        <v>12467</v>
      </c>
      <c r="G3348">
        <v>1</v>
      </c>
      <c r="H3348" t="s">
        <v>58</v>
      </c>
      <c r="I3348" t="s">
        <v>149</v>
      </c>
      <c r="J3348">
        <v>226251</v>
      </c>
      <c r="K3348">
        <v>1</v>
      </c>
      <c r="L3348" s="2">
        <v>43191</v>
      </c>
      <c r="M3348" s="2">
        <v>43555</v>
      </c>
      <c r="N3348" t="s">
        <v>1377</v>
      </c>
      <c r="O3348">
        <v>3</v>
      </c>
      <c r="P3348" t="s">
        <v>553</v>
      </c>
      <c r="Q3348" t="s">
        <v>554</v>
      </c>
      <c r="R3348" t="s">
        <v>555</v>
      </c>
      <c r="S3348" t="s">
        <v>336</v>
      </c>
      <c r="T3348" t="s">
        <v>68</v>
      </c>
      <c r="U3348">
        <v>2018</v>
      </c>
      <c r="V3348">
        <v>456353</v>
      </c>
      <c r="W3348" t="s">
        <v>69</v>
      </c>
      <c r="X3348" t="s">
        <v>199</v>
      </c>
      <c r="Y3348">
        <v>298541</v>
      </c>
      <c r="Z3348">
        <v>157812</v>
      </c>
      <c r="AA3348" t="s">
        <v>69</v>
      </c>
      <c r="AB3348" t="s">
        <v>12468</v>
      </c>
      <c r="AC3348">
        <v>456353</v>
      </c>
    </row>
    <row r="3349" spans="1:29">
      <c r="A3349">
        <f t="shared" ca="1" si="52"/>
        <v>0.65743350143157442</v>
      </c>
      <c r="B3349" t="s">
        <v>3362</v>
      </c>
      <c r="C3349">
        <v>9521527</v>
      </c>
      <c r="D3349" s="2">
        <v>43276</v>
      </c>
      <c r="E3349" t="s">
        <v>10894</v>
      </c>
      <c r="F3349" t="s">
        <v>12469</v>
      </c>
      <c r="G3349">
        <v>5</v>
      </c>
      <c r="H3349" t="s">
        <v>58</v>
      </c>
      <c r="I3349" t="s">
        <v>3364</v>
      </c>
      <c r="J3349">
        <v>12355</v>
      </c>
      <c r="K3349">
        <v>4</v>
      </c>
      <c r="L3349" s="2">
        <v>42267</v>
      </c>
      <c r="M3349" s="2">
        <v>44012</v>
      </c>
      <c r="N3349" t="s">
        <v>4223</v>
      </c>
      <c r="O3349">
        <v>11</v>
      </c>
      <c r="P3349" t="s">
        <v>532</v>
      </c>
      <c r="Q3349" t="s">
        <v>533</v>
      </c>
      <c r="R3349" t="s">
        <v>149</v>
      </c>
      <c r="S3349" t="s">
        <v>67</v>
      </c>
      <c r="T3349" t="s">
        <v>68</v>
      </c>
      <c r="U3349">
        <v>2018</v>
      </c>
      <c r="V3349">
        <v>784077</v>
      </c>
      <c r="W3349" t="s">
        <v>69</v>
      </c>
      <c r="X3349" t="s">
        <v>3362</v>
      </c>
      <c r="Y3349">
        <v>610627</v>
      </c>
      <c r="Z3349">
        <v>173450</v>
      </c>
      <c r="AA3349" t="s">
        <v>69</v>
      </c>
      <c r="AB3349" t="s">
        <v>12470</v>
      </c>
      <c r="AC3349">
        <v>784077</v>
      </c>
    </row>
    <row r="3350" spans="1:29">
      <c r="A3350">
        <f t="shared" ca="1" si="52"/>
        <v>0.75997498492496618</v>
      </c>
      <c r="B3350" t="s">
        <v>1143</v>
      </c>
      <c r="C3350">
        <v>9542210</v>
      </c>
      <c r="D3350" s="2">
        <v>43348</v>
      </c>
      <c r="E3350" t="s">
        <v>56</v>
      </c>
      <c r="F3350" t="s">
        <v>12471</v>
      </c>
      <c r="G3350">
        <v>5</v>
      </c>
      <c r="H3350" t="s">
        <v>58</v>
      </c>
      <c r="I3350" t="s">
        <v>1145</v>
      </c>
      <c r="J3350">
        <v>65479</v>
      </c>
      <c r="K3350">
        <v>5</v>
      </c>
      <c r="L3350" s="2">
        <v>41890</v>
      </c>
      <c r="M3350" s="2">
        <v>44043</v>
      </c>
      <c r="N3350" t="s">
        <v>3149</v>
      </c>
      <c r="O3350">
        <v>3</v>
      </c>
      <c r="P3350" t="s">
        <v>2568</v>
      </c>
      <c r="Q3350" t="s">
        <v>2569</v>
      </c>
      <c r="R3350" t="s">
        <v>630</v>
      </c>
      <c r="S3350" t="s">
        <v>336</v>
      </c>
      <c r="T3350" t="s">
        <v>68</v>
      </c>
      <c r="U3350">
        <v>2018</v>
      </c>
      <c r="V3350">
        <v>377571</v>
      </c>
      <c r="W3350" t="s">
        <v>69</v>
      </c>
      <c r="X3350" t="s">
        <v>1143</v>
      </c>
      <c r="Y3350">
        <v>265341</v>
      </c>
      <c r="Z3350">
        <v>112230</v>
      </c>
      <c r="AA3350" t="s">
        <v>69</v>
      </c>
      <c r="AB3350" t="s">
        <v>12472</v>
      </c>
      <c r="AC3350">
        <v>377571</v>
      </c>
    </row>
    <row r="3351" spans="1:29">
      <c r="A3351">
        <f t="shared" ca="1" si="52"/>
        <v>0.90840343479231045</v>
      </c>
      <c r="B3351" t="s">
        <v>241</v>
      </c>
      <c r="C3351">
        <v>9513599</v>
      </c>
      <c r="D3351" s="2">
        <v>43269</v>
      </c>
      <c r="E3351" t="s">
        <v>56</v>
      </c>
      <c r="F3351" t="s">
        <v>12473</v>
      </c>
      <c r="G3351">
        <v>5</v>
      </c>
      <c r="H3351" t="s">
        <v>58</v>
      </c>
      <c r="I3351" t="s">
        <v>243</v>
      </c>
      <c r="J3351">
        <v>125957</v>
      </c>
      <c r="K3351">
        <v>4</v>
      </c>
      <c r="L3351" s="2">
        <v>42248</v>
      </c>
      <c r="M3351" s="2">
        <v>44012</v>
      </c>
      <c r="N3351" t="s">
        <v>10160</v>
      </c>
      <c r="O3351">
        <v>7</v>
      </c>
      <c r="P3351" t="s">
        <v>9442</v>
      </c>
      <c r="Q3351" t="s">
        <v>190</v>
      </c>
      <c r="R3351" t="s">
        <v>191</v>
      </c>
      <c r="S3351" t="s">
        <v>260</v>
      </c>
      <c r="T3351" t="s">
        <v>68</v>
      </c>
      <c r="U3351">
        <v>2018</v>
      </c>
      <c r="V3351">
        <v>473116</v>
      </c>
      <c r="W3351" t="s">
        <v>69</v>
      </c>
      <c r="X3351" t="s">
        <v>241</v>
      </c>
      <c r="Y3351">
        <v>309914</v>
      </c>
      <c r="Z3351">
        <v>163202</v>
      </c>
      <c r="AA3351" t="s">
        <v>69</v>
      </c>
      <c r="AB3351" t="s">
        <v>12474</v>
      </c>
      <c r="AC3351">
        <v>473116</v>
      </c>
    </row>
    <row r="3352" spans="1:29">
      <c r="A3352">
        <f t="shared" ca="1" si="52"/>
        <v>0.79751969622080232</v>
      </c>
      <c r="B3352" t="s">
        <v>286</v>
      </c>
      <c r="C3352">
        <v>9212767</v>
      </c>
      <c r="D3352" s="2">
        <v>42788</v>
      </c>
      <c r="E3352" t="s">
        <v>7025</v>
      </c>
      <c r="F3352" t="s">
        <v>12475</v>
      </c>
      <c r="G3352">
        <v>5</v>
      </c>
      <c r="H3352" t="s">
        <v>58</v>
      </c>
      <c r="I3352" t="s">
        <v>289</v>
      </c>
      <c r="J3352">
        <v>112002</v>
      </c>
      <c r="K3352">
        <v>4</v>
      </c>
      <c r="L3352" s="2">
        <v>41680</v>
      </c>
      <c r="M3352" s="2">
        <v>43496</v>
      </c>
      <c r="N3352" t="s">
        <v>7027</v>
      </c>
      <c r="O3352">
        <v>7</v>
      </c>
      <c r="P3352" t="s">
        <v>189</v>
      </c>
      <c r="Q3352" t="s">
        <v>190</v>
      </c>
      <c r="R3352" t="s">
        <v>191</v>
      </c>
      <c r="S3352" t="s">
        <v>67</v>
      </c>
      <c r="T3352" t="s">
        <v>68</v>
      </c>
      <c r="U3352">
        <v>2017</v>
      </c>
      <c r="V3352">
        <v>650899</v>
      </c>
      <c r="W3352" t="s">
        <v>69</v>
      </c>
      <c r="X3352" t="s">
        <v>286</v>
      </c>
      <c r="Y3352">
        <v>400000</v>
      </c>
      <c r="Z3352">
        <v>250899</v>
      </c>
      <c r="AA3352" t="s">
        <v>69</v>
      </c>
      <c r="AB3352" t="s">
        <v>12476</v>
      </c>
      <c r="AC3352">
        <v>650899</v>
      </c>
    </row>
    <row r="3353" spans="1:29">
      <c r="A3353">
        <f t="shared" ca="1" si="52"/>
        <v>0.48848117003968006</v>
      </c>
      <c r="B3353" t="s">
        <v>109</v>
      </c>
      <c r="C3353">
        <v>9398126</v>
      </c>
      <c r="D3353" s="2">
        <v>43074</v>
      </c>
      <c r="E3353" t="s">
        <v>76</v>
      </c>
      <c r="F3353" t="s">
        <v>12477</v>
      </c>
      <c r="G3353">
        <v>5</v>
      </c>
      <c r="H3353" t="s">
        <v>58</v>
      </c>
      <c r="I3353" t="s">
        <v>112</v>
      </c>
      <c r="J3353">
        <v>22640</v>
      </c>
      <c r="K3353">
        <v>5</v>
      </c>
      <c r="L3353" s="2">
        <v>41640</v>
      </c>
      <c r="M3353" s="2">
        <v>43830</v>
      </c>
      <c r="N3353" t="s">
        <v>636</v>
      </c>
      <c r="O3353">
        <v>10</v>
      </c>
      <c r="P3353" t="s">
        <v>12478</v>
      </c>
      <c r="Q3353" t="s">
        <v>119</v>
      </c>
      <c r="R3353" t="s">
        <v>335</v>
      </c>
      <c r="S3353" t="s">
        <v>296</v>
      </c>
      <c r="T3353" t="s">
        <v>68</v>
      </c>
      <c r="U3353">
        <v>2018</v>
      </c>
      <c r="V3353">
        <v>375000</v>
      </c>
      <c r="W3353" t="s">
        <v>69</v>
      </c>
      <c r="X3353" t="s">
        <v>109</v>
      </c>
      <c r="Y3353">
        <v>250000</v>
      </c>
      <c r="Z3353">
        <v>125000</v>
      </c>
      <c r="AA3353" t="s">
        <v>69</v>
      </c>
      <c r="AB3353" t="s">
        <v>12479</v>
      </c>
      <c r="AC3353">
        <v>375000</v>
      </c>
    </row>
    <row r="3354" spans="1:29">
      <c r="A3354">
        <f t="shared" ca="1" si="52"/>
        <v>0.65874824433463841</v>
      </c>
      <c r="B3354" t="s">
        <v>687</v>
      </c>
      <c r="C3354">
        <v>9429083</v>
      </c>
      <c r="D3354" s="2">
        <v>43143</v>
      </c>
      <c r="E3354" t="s">
        <v>76</v>
      </c>
      <c r="F3354" t="s">
        <v>12480</v>
      </c>
      <c r="G3354">
        <v>5</v>
      </c>
      <c r="H3354" t="s">
        <v>58</v>
      </c>
      <c r="I3354" t="s">
        <v>689</v>
      </c>
      <c r="J3354">
        <v>13196</v>
      </c>
      <c r="K3354">
        <v>5</v>
      </c>
      <c r="L3354" s="2">
        <v>41718</v>
      </c>
      <c r="M3354" s="2">
        <v>44255</v>
      </c>
      <c r="N3354" t="s">
        <v>113</v>
      </c>
      <c r="O3354">
        <v>2</v>
      </c>
      <c r="P3354" t="s">
        <v>2882</v>
      </c>
      <c r="Q3354" t="s">
        <v>543</v>
      </c>
      <c r="R3354" t="s">
        <v>205</v>
      </c>
      <c r="S3354" t="s">
        <v>102</v>
      </c>
      <c r="T3354" t="s">
        <v>68</v>
      </c>
      <c r="U3354">
        <v>2018</v>
      </c>
      <c r="V3354">
        <v>576646</v>
      </c>
      <c r="W3354" t="s">
        <v>69</v>
      </c>
      <c r="X3354" t="s">
        <v>687</v>
      </c>
      <c r="Y3354">
        <v>386305</v>
      </c>
      <c r="Z3354">
        <v>190341</v>
      </c>
      <c r="AA3354" t="s">
        <v>69</v>
      </c>
      <c r="AB3354" t="s">
        <v>12481</v>
      </c>
      <c r="AC3354">
        <v>576646</v>
      </c>
    </row>
    <row r="3355" spans="1:29">
      <c r="A3355">
        <f t="shared" ca="1" si="52"/>
        <v>2.0058500522482703E-2</v>
      </c>
      <c r="B3355" t="s">
        <v>182</v>
      </c>
      <c r="C3355">
        <v>9527629</v>
      </c>
      <c r="D3355" s="2">
        <v>43279</v>
      </c>
      <c r="E3355" t="s">
        <v>56</v>
      </c>
      <c r="F3355" t="s">
        <v>12482</v>
      </c>
      <c r="G3355">
        <v>5</v>
      </c>
      <c r="H3355" t="s">
        <v>58</v>
      </c>
      <c r="I3355" t="s">
        <v>185</v>
      </c>
      <c r="J3355">
        <v>24217</v>
      </c>
      <c r="K3355">
        <v>5</v>
      </c>
      <c r="L3355" s="2">
        <v>41900</v>
      </c>
      <c r="M3355" s="2">
        <v>44773</v>
      </c>
      <c r="N3355" t="s">
        <v>2799</v>
      </c>
      <c r="O3355">
        <v>4</v>
      </c>
      <c r="P3355" t="s">
        <v>618</v>
      </c>
      <c r="Q3355" t="s">
        <v>619</v>
      </c>
      <c r="R3355" t="s">
        <v>66</v>
      </c>
      <c r="S3355" t="s">
        <v>322</v>
      </c>
      <c r="T3355" t="s">
        <v>68</v>
      </c>
      <c r="U3355">
        <v>2018</v>
      </c>
      <c r="V3355">
        <v>376360</v>
      </c>
      <c r="W3355" t="s">
        <v>69</v>
      </c>
      <c r="X3355" t="s">
        <v>182</v>
      </c>
      <c r="Y3355">
        <v>250000</v>
      </c>
      <c r="Z3355">
        <v>126360</v>
      </c>
      <c r="AA3355" t="s">
        <v>69</v>
      </c>
      <c r="AB3355" t="s">
        <v>12483</v>
      </c>
      <c r="AC3355">
        <v>376360</v>
      </c>
    </row>
    <row r="3356" spans="1:29">
      <c r="A3356">
        <f t="shared" ca="1" si="52"/>
        <v>0.91356714292931307</v>
      </c>
      <c r="B3356" t="s">
        <v>303</v>
      </c>
      <c r="C3356">
        <v>9186536</v>
      </c>
      <c r="D3356" s="2">
        <v>42692</v>
      </c>
      <c r="E3356" t="s">
        <v>76</v>
      </c>
      <c r="F3356" t="s">
        <v>12484</v>
      </c>
      <c r="G3356">
        <v>5</v>
      </c>
      <c r="H3356" t="s">
        <v>58</v>
      </c>
      <c r="I3356" t="s">
        <v>305</v>
      </c>
      <c r="J3356">
        <v>94863</v>
      </c>
      <c r="K3356">
        <v>5</v>
      </c>
      <c r="L3356" s="2">
        <v>41274</v>
      </c>
      <c r="M3356" s="2">
        <v>43434</v>
      </c>
      <c r="N3356" t="s">
        <v>3447</v>
      </c>
      <c r="O3356">
        <v>11</v>
      </c>
      <c r="P3356" t="s">
        <v>532</v>
      </c>
      <c r="Q3356" t="s">
        <v>533</v>
      </c>
      <c r="R3356" t="s">
        <v>149</v>
      </c>
      <c r="S3356" t="s">
        <v>67</v>
      </c>
      <c r="T3356" t="s">
        <v>68</v>
      </c>
      <c r="U3356">
        <v>2017</v>
      </c>
      <c r="V3356">
        <v>510294</v>
      </c>
      <c r="W3356" t="s">
        <v>69</v>
      </c>
      <c r="X3356" t="s">
        <v>303</v>
      </c>
      <c r="Y3356">
        <v>321952</v>
      </c>
      <c r="Z3356">
        <v>188342</v>
      </c>
      <c r="AA3356" t="s">
        <v>69</v>
      </c>
      <c r="AB3356" t="s">
        <v>12485</v>
      </c>
      <c r="AC3356">
        <v>510294</v>
      </c>
    </row>
    <row r="3357" spans="1:29">
      <c r="A3357">
        <f t="shared" ca="1" si="52"/>
        <v>0.40841376474024427</v>
      </c>
      <c r="B3357" t="s">
        <v>199</v>
      </c>
      <c r="C3357">
        <v>9297246</v>
      </c>
      <c r="D3357" s="2">
        <v>42909</v>
      </c>
      <c r="E3357" t="s">
        <v>2175</v>
      </c>
      <c r="F3357" t="s">
        <v>12486</v>
      </c>
      <c r="G3357">
        <v>5</v>
      </c>
      <c r="H3357" t="s">
        <v>58</v>
      </c>
      <c r="I3357" t="s">
        <v>149</v>
      </c>
      <c r="J3357">
        <v>189074</v>
      </c>
      <c r="K3357">
        <v>3</v>
      </c>
      <c r="L3357" s="2">
        <v>42186</v>
      </c>
      <c r="M3357" s="2">
        <v>43281</v>
      </c>
      <c r="N3357" t="s">
        <v>1974</v>
      </c>
      <c r="O3357">
        <v>5</v>
      </c>
      <c r="P3357" t="s">
        <v>2388</v>
      </c>
      <c r="Q3357" t="s">
        <v>1171</v>
      </c>
      <c r="R3357" t="s">
        <v>585</v>
      </c>
      <c r="S3357" t="s">
        <v>296</v>
      </c>
      <c r="T3357" t="s">
        <v>68</v>
      </c>
      <c r="U3357">
        <v>2017</v>
      </c>
      <c r="V3357">
        <v>513581</v>
      </c>
      <c r="W3357" t="s">
        <v>69</v>
      </c>
      <c r="X3357" t="s">
        <v>199</v>
      </c>
      <c r="Y3357">
        <v>332415</v>
      </c>
      <c r="Z3357">
        <v>181166</v>
      </c>
      <c r="AA3357" t="s">
        <v>69</v>
      </c>
      <c r="AB3357" t="s">
        <v>12487</v>
      </c>
      <c r="AC3357">
        <v>513581</v>
      </c>
    </row>
    <row r="3358" spans="1:29">
      <c r="A3358">
        <f t="shared" ca="1" si="52"/>
        <v>0.71648018150953763</v>
      </c>
      <c r="B3358" t="s">
        <v>405</v>
      </c>
      <c r="C3358">
        <v>9484263</v>
      </c>
      <c r="D3358" s="2">
        <v>43201</v>
      </c>
      <c r="E3358" t="s">
        <v>12488</v>
      </c>
      <c r="F3358" t="s">
        <v>12489</v>
      </c>
      <c r="G3358">
        <v>5</v>
      </c>
      <c r="H3358" t="s">
        <v>58</v>
      </c>
      <c r="I3358" t="s">
        <v>407</v>
      </c>
      <c r="J3358">
        <v>37611</v>
      </c>
      <c r="K3358">
        <v>5</v>
      </c>
      <c r="L3358" s="2">
        <v>41730</v>
      </c>
      <c r="M3358" s="2">
        <v>44286</v>
      </c>
      <c r="N3358" t="s">
        <v>12490</v>
      </c>
      <c r="O3358">
        <v>13</v>
      </c>
      <c r="P3358" t="s">
        <v>1222</v>
      </c>
      <c r="Q3358" t="s">
        <v>217</v>
      </c>
      <c r="R3358" t="s">
        <v>120</v>
      </c>
      <c r="S3358" t="s">
        <v>67</v>
      </c>
      <c r="T3358" t="s">
        <v>68</v>
      </c>
      <c r="U3358">
        <v>2018</v>
      </c>
      <c r="V3358">
        <v>791843</v>
      </c>
      <c r="W3358" t="s">
        <v>69</v>
      </c>
      <c r="X3358" t="s">
        <v>405</v>
      </c>
      <c r="Y3358">
        <v>467164</v>
      </c>
      <c r="Z3358">
        <v>324679</v>
      </c>
      <c r="AA3358" t="s">
        <v>69</v>
      </c>
      <c r="AB3358" t="s">
        <v>12491</v>
      </c>
      <c r="AC3358">
        <v>791843</v>
      </c>
    </row>
    <row r="3359" spans="1:29">
      <c r="A3359">
        <f t="shared" ca="1" si="52"/>
        <v>0.22817769090714002</v>
      </c>
      <c r="B3359" t="s">
        <v>254</v>
      </c>
      <c r="C3359">
        <v>9328090</v>
      </c>
      <c r="D3359" s="2">
        <v>42972</v>
      </c>
      <c r="E3359" t="s">
        <v>56</v>
      </c>
      <c r="F3359" t="s">
        <v>12492</v>
      </c>
      <c r="G3359">
        <v>5</v>
      </c>
      <c r="H3359" t="s">
        <v>58</v>
      </c>
      <c r="I3359" t="s">
        <v>256</v>
      </c>
      <c r="J3359">
        <v>74874</v>
      </c>
      <c r="K3359">
        <v>12</v>
      </c>
      <c r="L3359" s="2">
        <v>38838</v>
      </c>
      <c r="M3359" s="2">
        <v>43343</v>
      </c>
      <c r="N3359" t="s">
        <v>12493</v>
      </c>
      <c r="O3359">
        <v>16</v>
      </c>
      <c r="P3359" t="s">
        <v>1363</v>
      </c>
      <c r="Q3359" t="s">
        <v>1364</v>
      </c>
      <c r="R3359" t="s">
        <v>149</v>
      </c>
      <c r="S3359" t="s">
        <v>85</v>
      </c>
      <c r="T3359" t="s">
        <v>68</v>
      </c>
      <c r="U3359">
        <v>2017</v>
      </c>
      <c r="V3359">
        <v>601875</v>
      </c>
      <c r="W3359" t="s">
        <v>69</v>
      </c>
      <c r="X3359" t="s">
        <v>254</v>
      </c>
      <c r="Y3359">
        <v>375000</v>
      </c>
      <c r="Z3359">
        <v>226875</v>
      </c>
      <c r="AA3359" t="s">
        <v>69</v>
      </c>
      <c r="AB3359" t="s">
        <v>12494</v>
      </c>
      <c r="AC3359">
        <v>601875</v>
      </c>
    </row>
    <row r="3360" spans="1:29">
      <c r="A3360">
        <f t="shared" ca="1" si="52"/>
        <v>0.46302278523858043</v>
      </c>
      <c r="B3360" t="s">
        <v>241</v>
      </c>
      <c r="C3360">
        <v>9327035</v>
      </c>
      <c r="D3360" s="2">
        <v>42964</v>
      </c>
      <c r="E3360" t="s">
        <v>419</v>
      </c>
      <c r="F3360" t="s">
        <v>12495</v>
      </c>
      <c r="G3360">
        <v>5</v>
      </c>
      <c r="H3360" t="s">
        <v>58</v>
      </c>
      <c r="I3360" t="s">
        <v>243</v>
      </c>
      <c r="J3360">
        <v>126557</v>
      </c>
      <c r="K3360">
        <v>4</v>
      </c>
      <c r="L3360" s="2">
        <v>41901</v>
      </c>
      <c r="M3360" s="2">
        <v>43708</v>
      </c>
      <c r="N3360" t="s">
        <v>8061</v>
      </c>
      <c r="O3360">
        <v>7</v>
      </c>
      <c r="P3360" t="s">
        <v>3435</v>
      </c>
      <c r="Q3360" t="s">
        <v>3436</v>
      </c>
      <c r="R3360" t="s">
        <v>1943</v>
      </c>
      <c r="S3360" t="s">
        <v>67</v>
      </c>
      <c r="T3360" t="s">
        <v>68</v>
      </c>
      <c r="U3360">
        <v>2017</v>
      </c>
      <c r="V3360">
        <v>712860</v>
      </c>
      <c r="W3360" t="s">
        <v>69</v>
      </c>
      <c r="X3360" t="s">
        <v>241</v>
      </c>
      <c r="Y3360">
        <v>543995</v>
      </c>
      <c r="Z3360">
        <v>168865</v>
      </c>
      <c r="AA3360" t="s">
        <v>69</v>
      </c>
      <c r="AB3360" t="s">
        <v>12496</v>
      </c>
      <c r="AC3360">
        <v>712860</v>
      </c>
    </row>
    <row r="3361" spans="1:29">
      <c r="A3361">
        <f t="shared" ca="1" si="52"/>
        <v>6.700161436446761E-2</v>
      </c>
      <c r="B3361" t="s">
        <v>303</v>
      </c>
      <c r="C3361">
        <v>9472323</v>
      </c>
      <c r="D3361" s="2">
        <v>43210</v>
      </c>
      <c r="E3361" t="s">
        <v>56</v>
      </c>
      <c r="F3361" t="s">
        <v>12497</v>
      </c>
      <c r="G3361">
        <v>5</v>
      </c>
      <c r="H3361" t="s">
        <v>58</v>
      </c>
      <c r="I3361" t="s">
        <v>305</v>
      </c>
      <c r="J3361">
        <v>61562</v>
      </c>
      <c r="K3361">
        <v>17</v>
      </c>
      <c r="L3361" s="2">
        <v>37408</v>
      </c>
      <c r="M3361" s="2">
        <v>43585</v>
      </c>
      <c r="N3361" t="s">
        <v>1111</v>
      </c>
      <c r="O3361">
        <v>7</v>
      </c>
      <c r="P3361" t="s">
        <v>1021</v>
      </c>
      <c r="Q3361" t="s">
        <v>472</v>
      </c>
      <c r="R3361" t="s">
        <v>311</v>
      </c>
      <c r="S3361" t="s">
        <v>473</v>
      </c>
      <c r="T3361" t="s">
        <v>68</v>
      </c>
      <c r="U3361">
        <v>2018</v>
      </c>
      <c r="V3361">
        <v>438150</v>
      </c>
      <c r="W3361" t="s">
        <v>69</v>
      </c>
      <c r="X3361" t="s">
        <v>303</v>
      </c>
      <c r="Y3361">
        <v>280436</v>
      </c>
      <c r="Z3361">
        <v>157714</v>
      </c>
      <c r="AA3361" t="s">
        <v>69</v>
      </c>
      <c r="AB3361" t="s">
        <v>12498</v>
      </c>
      <c r="AC3361">
        <v>438150</v>
      </c>
    </row>
    <row r="3362" spans="1:29">
      <c r="A3362">
        <f t="shared" ca="1" si="52"/>
        <v>0.59605198653632341</v>
      </c>
      <c r="B3362" t="s">
        <v>254</v>
      </c>
      <c r="C3362">
        <v>9275510</v>
      </c>
      <c r="D3362" s="2">
        <v>42892</v>
      </c>
      <c r="E3362" t="s">
        <v>76</v>
      </c>
      <c r="F3362" t="s">
        <v>12499</v>
      </c>
      <c r="G3362">
        <v>5</v>
      </c>
      <c r="H3362" t="s">
        <v>58</v>
      </c>
      <c r="I3362" t="s">
        <v>256</v>
      </c>
      <c r="J3362">
        <v>69857</v>
      </c>
      <c r="K3362">
        <v>12</v>
      </c>
      <c r="L3362" s="2">
        <v>37988</v>
      </c>
      <c r="M3362" s="2">
        <v>43616</v>
      </c>
      <c r="N3362" t="s">
        <v>1711</v>
      </c>
      <c r="O3362">
        <v>7</v>
      </c>
      <c r="P3362" t="s">
        <v>930</v>
      </c>
      <c r="Q3362" t="s">
        <v>595</v>
      </c>
      <c r="R3362" t="s">
        <v>311</v>
      </c>
      <c r="S3362" t="s">
        <v>85</v>
      </c>
      <c r="T3362" t="s">
        <v>68</v>
      </c>
      <c r="U3362">
        <v>2017</v>
      </c>
      <c r="V3362">
        <v>258859</v>
      </c>
      <c r="W3362" t="s">
        <v>69</v>
      </c>
      <c r="X3362" t="s">
        <v>254</v>
      </c>
      <c r="Y3362">
        <v>192209</v>
      </c>
      <c r="Z3362">
        <v>66650</v>
      </c>
      <c r="AA3362" t="s">
        <v>69</v>
      </c>
      <c r="AB3362" t="s">
        <v>12500</v>
      </c>
      <c r="AC3362">
        <v>258859</v>
      </c>
    </row>
    <row r="3363" spans="1:29">
      <c r="A3363">
        <f t="shared" ca="1" si="52"/>
        <v>0.42309676402289287</v>
      </c>
      <c r="B3363" t="s">
        <v>199</v>
      </c>
      <c r="C3363">
        <v>9447130</v>
      </c>
      <c r="D3363" s="2">
        <v>43144</v>
      </c>
      <c r="E3363" t="s">
        <v>56</v>
      </c>
      <c r="F3363" t="s">
        <v>12501</v>
      </c>
      <c r="G3363">
        <v>5</v>
      </c>
      <c r="H3363" t="s">
        <v>58</v>
      </c>
      <c r="I3363" t="s">
        <v>149</v>
      </c>
      <c r="J3363">
        <v>184051</v>
      </c>
      <c r="K3363">
        <v>4</v>
      </c>
      <c r="L3363" s="2">
        <v>42095</v>
      </c>
      <c r="M3363" s="2">
        <v>43921</v>
      </c>
      <c r="N3363" t="s">
        <v>2129</v>
      </c>
      <c r="O3363">
        <v>1</v>
      </c>
      <c r="P3363" t="s">
        <v>247</v>
      </c>
      <c r="Q3363" t="s">
        <v>248</v>
      </c>
      <c r="R3363" t="s">
        <v>249</v>
      </c>
      <c r="S3363" t="s">
        <v>67</v>
      </c>
      <c r="T3363" t="s">
        <v>68</v>
      </c>
      <c r="U3363">
        <v>2018</v>
      </c>
      <c r="V3363">
        <v>348844</v>
      </c>
      <c r="W3363" t="s">
        <v>69</v>
      </c>
      <c r="X3363" t="s">
        <v>199</v>
      </c>
      <c r="Y3363">
        <v>228750</v>
      </c>
      <c r="Z3363">
        <v>120094</v>
      </c>
      <c r="AA3363" t="s">
        <v>69</v>
      </c>
      <c r="AB3363" t="s">
        <v>12502</v>
      </c>
      <c r="AC3363">
        <v>348844</v>
      </c>
    </row>
    <row r="3364" spans="1:29">
      <c r="A3364">
        <f t="shared" ca="1" si="52"/>
        <v>0.88597719662233154</v>
      </c>
      <c r="B3364" t="s">
        <v>254</v>
      </c>
      <c r="C3364">
        <v>9278190</v>
      </c>
      <c r="D3364" s="2">
        <v>42893</v>
      </c>
      <c r="E3364" t="s">
        <v>76</v>
      </c>
      <c r="F3364" t="s">
        <v>12503</v>
      </c>
      <c r="G3364">
        <v>5</v>
      </c>
      <c r="H3364" t="s">
        <v>58</v>
      </c>
      <c r="I3364" t="s">
        <v>256</v>
      </c>
      <c r="J3364">
        <v>72804</v>
      </c>
      <c r="K3364">
        <v>9</v>
      </c>
      <c r="L3364" s="2">
        <v>38422</v>
      </c>
      <c r="M3364" s="2">
        <v>43616</v>
      </c>
      <c r="N3364" t="s">
        <v>1214</v>
      </c>
      <c r="O3364">
        <v>18</v>
      </c>
      <c r="P3364" t="s">
        <v>174</v>
      </c>
      <c r="Q3364" t="s">
        <v>175</v>
      </c>
      <c r="R3364" t="s">
        <v>176</v>
      </c>
      <c r="S3364" t="s">
        <v>67</v>
      </c>
      <c r="T3364" t="s">
        <v>68</v>
      </c>
      <c r="U3364">
        <v>2017</v>
      </c>
      <c r="V3364">
        <v>297277</v>
      </c>
      <c r="W3364" t="s">
        <v>69</v>
      </c>
      <c r="X3364" t="s">
        <v>254</v>
      </c>
      <c r="Y3364">
        <v>206017</v>
      </c>
      <c r="Z3364">
        <v>91260</v>
      </c>
      <c r="AA3364" t="s">
        <v>69</v>
      </c>
      <c r="AB3364" t="s">
        <v>12504</v>
      </c>
      <c r="AC3364">
        <v>297277</v>
      </c>
    </row>
    <row r="3365" spans="1:29">
      <c r="A3365">
        <f t="shared" ca="1" si="52"/>
        <v>0.14182565705140149</v>
      </c>
      <c r="B3365" t="s">
        <v>75</v>
      </c>
      <c r="C3365">
        <v>9263849</v>
      </c>
      <c r="D3365" s="2">
        <v>42860</v>
      </c>
      <c r="E3365" t="s">
        <v>6582</v>
      </c>
      <c r="F3365" t="s">
        <v>12505</v>
      </c>
      <c r="G3365">
        <v>5</v>
      </c>
      <c r="H3365" t="s">
        <v>58</v>
      </c>
      <c r="I3365" t="s">
        <v>78</v>
      </c>
      <c r="J3365">
        <v>42127</v>
      </c>
      <c r="K3365">
        <v>6</v>
      </c>
      <c r="L3365" s="2">
        <v>41501</v>
      </c>
      <c r="M3365" s="2">
        <v>43951</v>
      </c>
      <c r="N3365" t="s">
        <v>953</v>
      </c>
      <c r="O3365">
        <v>5</v>
      </c>
      <c r="P3365" t="s">
        <v>524</v>
      </c>
      <c r="Q3365" t="s">
        <v>83</v>
      </c>
      <c r="R3365" t="s">
        <v>84</v>
      </c>
      <c r="S3365" t="s">
        <v>67</v>
      </c>
      <c r="T3365" t="s">
        <v>68</v>
      </c>
      <c r="U3365">
        <v>2017</v>
      </c>
      <c r="V3365">
        <v>585100</v>
      </c>
      <c r="W3365" t="s">
        <v>69</v>
      </c>
      <c r="X3365" t="s">
        <v>75</v>
      </c>
      <c r="Y3365">
        <v>383105</v>
      </c>
      <c r="Z3365">
        <v>201995</v>
      </c>
      <c r="AA3365" t="s">
        <v>69</v>
      </c>
      <c r="AB3365" t="s">
        <v>12506</v>
      </c>
      <c r="AC3365">
        <v>585100</v>
      </c>
    </row>
    <row r="3366" spans="1:29">
      <c r="A3366">
        <f t="shared" ca="1" si="52"/>
        <v>0.57912143014186801</v>
      </c>
      <c r="B3366" t="s">
        <v>75</v>
      </c>
      <c r="C3366">
        <v>9433593</v>
      </c>
      <c r="D3366" s="2">
        <v>43137</v>
      </c>
      <c r="E3366" t="s">
        <v>1387</v>
      </c>
      <c r="F3366" t="s">
        <v>12507</v>
      </c>
      <c r="G3366">
        <v>5</v>
      </c>
      <c r="H3366" t="s">
        <v>58</v>
      </c>
      <c r="I3366" t="s">
        <v>78</v>
      </c>
      <c r="J3366">
        <v>47652</v>
      </c>
      <c r="K3366">
        <v>5</v>
      </c>
      <c r="L3366" s="2">
        <v>41805</v>
      </c>
      <c r="M3366" s="2">
        <v>44255</v>
      </c>
      <c r="N3366" t="s">
        <v>1389</v>
      </c>
      <c r="O3366">
        <v>10</v>
      </c>
      <c r="P3366" t="s">
        <v>4905</v>
      </c>
      <c r="Q3366" t="s">
        <v>4906</v>
      </c>
      <c r="R3366" t="s">
        <v>176</v>
      </c>
      <c r="S3366" t="s">
        <v>67</v>
      </c>
      <c r="T3366" t="s">
        <v>68</v>
      </c>
      <c r="U3366">
        <v>2018</v>
      </c>
      <c r="V3366">
        <v>327375</v>
      </c>
      <c r="W3366" t="s">
        <v>69</v>
      </c>
      <c r="X3366" t="s">
        <v>75</v>
      </c>
      <c r="Y3366">
        <v>232311</v>
      </c>
      <c r="Z3366">
        <v>95064</v>
      </c>
      <c r="AA3366" t="s">
        <v>69</v>
      </c>
      <c r="AB3366" t="s">
        <v>12508</v>
      </c>
      <c r="AC3366">
        <v>327375</v>
      </c>
    </row>
    <row r="3367" spans="1:29">
      <c r="A3367">
        <f t="shared" ca="1" si="52"/>
        <v>0.21234863195652109</v>
      </c>
      <c r="B3367" t="s">
        <v>109</v>
      </c>
      <c r="C3367">
        <v>9323391</v>
      </c>
      <c r="D3367" s="2">
        <v>42821</v>
      </c>
      <c r="E3367" t="s">
        <v>12509</v>
      </c>
      <c r="F3367" t="s">
        <v>12510</v>
      </c>
      <c r="G3367">
        <v>5</v>
      </c>
      <c r="H3367" t="s">
        <v>58</v>
      </c>
      <c r="I3367" t="s">
        <v>112</v>
      </c>
      <c r="J3367">
        <v>23427</v>
      </c>
      <c r="K3367">
        <v>5</v>
      </c>
      <c r="L3367" s="2">
        <v>42077</v>
      </c>
      <c r="M3367" s="2">
        <v>43921</v>
      </c>
      <c r="N3367" t="s">
        <v>12511</v>
      </c>
      <c r="O3367">
        <v>9</v>
      </c>
      <c r="P3367" t="s">
        <v>3745</v>
      </c>
      <c r="Q3367" t="s">
        <v>2578</v>
      </c>
      <c r="R3367" t="s">
        <v>816</v>
      </c>
      <c r="S3367" t="s">
        <v>121</v>
      </c>
      <c r="T3367" t="s">
        <v>68</v>
      </c>
      <c r="U3367">
        <v>2017</v>
      </c>
      <c r="V3367">
        <v>380000</v>
      </c>
      <c r="W3367" t="s">
        <v>69</v>
      </c>
      <c r="X3367" t="s">
        <v>109</v>
      </c>
      <c r="Y3367">
        <v>250000</v>
      </c>
      <c r="Z3367">
        <v>130000</v>
      </c>
      <c r="AA3367" t="s">
        <v>69</v>
      </c>
      <c r="AB3367" t="s">
        <v>12512</v>
      </c>
      <c r="AC3367">
        <v>380000</v>
      </c>
    </row>
    <row r="3368" spans="1:29">
      <c r="A3368">
        <f t="shared" ca="1" si="52"/>
        <v>4.5987690847976159E-3</v>
      </c>
      <c r="B3368" t="s">
        <v>286</v>
      </c>
      <c r="C3368">
        <v>9493274</v>
      </c>
      <c r="D3368" s="2">
        <v>43243</v>
      </c>
      <c r="E3368" t="s">
        <v>56</v>
      </c>
      <c r="F3368" t="s">
        <v>12513</v>
      </c>
      <c r="G3368">
        <v>5</v>
      </c>
      <c r="H3368" t="s">
        <v>58</v>
      </c>
      <c r="I3368" t="s">
        <v>289</v>
      </c>
      <c r="J3368">
        <v>26289</v>
      </c>
      <c r="K3368">
        <v>30</v>
      </c>
      <c r="L3368" s="2">
        <v>32264</v>
      </c>
      <c r="M3368" s="2">
        <v>43982</v>
      </c>
      <c r="N3368" t="s">
        <v>497</v>
      </c>
      <c r="O3368">
        <v>7</v>
      </c>
      <c r="P3368" t="s">
        <v>2236</v>
      </c>
      <c r="Q3368" t="s">
        <v>472</v>
      </c>
      <c r="R3368" t="s">
        <v>311</v>
      </c>
      <c r="S3368" t="s">
        <v>67</v>
      </c>
      <c r="T3368" t="s">
        <v>68</v>
      </c>
      <c r="U3368">
        <v>2018</v>
      </c>
      <c r="V3368">
        <v>538137</v>
      </c>
      <c r="W3368" t="s">
        <v>69</v>
      </c>
      <c r="X3368" t="s">
        <v>286</v>
      </c>
      <c r="Y3368">
        <v>317485</v>
      </c>
      <c r="Z3368">
        <v>220652</v>
      </c>
      <c r="AA3368" t="s">
        <v>69</v>
      </c>
      <c r="AB3368" t="s">
        <v>12514</v>
      </c>
      <c r="AC3368">
        <v>538137</v>
      </c>
    </row>
    <row r="3369" spans="1:29">
      <c r="A3369">
        <f t="shared" ca="1" si="52"/>
        <v>0.38108623679664932</v>
      </c>
      <c r="B3369" t="s">
        <v>199</v>
      </c>
      <c r="C3369">
        <v>9437737</v>
      </c>
      <c r="D3369" s="2">
        <v>43154</v>
      </c>
      <c r="E3369" t="s">
        <v>76</v>
      </c>
      <c r="F3369" t="s">
        <v>12515</v>
      </c>
      <c r="G3369">
        <v>5</v>
      </c>
      <c r="H3369" t="s">
        <v>58</v>
      </c>
      <c r="I3369" t="s">
        <v>149</v>
      </c>
      <c r="J3369">
        <v>175112</v>
      </c>
      <c r="K3369">
        <v>5</v>
      </c>
      <c r="L3369" s="2">
        <v>41730</v>
      </c>
      <c r="M3369" s="2">
        <v>43524</v>
      </c>
      <c r="N3369" t="s">
        <v>570</v>
      </c>
      <c r="O3369">
        <v>5</v>
      </c>
      <c r="P3369" t="s">
        <v>82</v>
      </c>
      <c r="Q3369" t="s">
        <v>83</v>
      </c>
      <c r="R3369" t="s">
        <v>84</v>
      </c>
      <c r="S3369" t="s">
        <v>85</v>
      </c>
      <c r="T3369" t="s">
        <v>68</v>
      </c>
      <c r="U3369">
        <v>2018</v>
      </c>
      <c r="V3369">
        <v>392384</v>
      </c>
      <c r="W3369" t="s">
        <v>69</v>
      </c>
      <c r="X3369" t="s">
        <v>199</v>
      </c>
      <c r="Y3369">
        <v>278932</v>
      </c>
      <c r="Z3369">
        <v>113452</v>
      </c>
      <c r="AA3369" t="s">
        <v>69</v>
      </c>
      <c r="AB3369" t="s">
        <v>12516</v>
      </c>
      <c r="AC3369">
        <v>392384</v>
      </c>
    </row>
    <row r="3370" spans="1:29">
      <c r="A3370">
        <f t="shared" ca="1" si="52"/>
        <v>0.54172028922601323</v>
      </c>
      <c r="B3370" t="s">
        <v>405</v>
      </c>
      <c r="C3370">
        <v>9337422</v>
      </c>
      <c r="D3370" s="2">
        <v>42947</v>
      </c>
      <c r="E3370" t="s">
        <v>12517</v>
      </c>
      <c r="F3370" t="s">
        <v>12518</v>
      </c>
      <c r="G3370">
        <v>5</v>
      </c>
      <c r="H3370" t="s">
        <v>58</v>
      </c>
      <c r="I3370" t="s">
        <v>407</v>
      </c>
      <c r="J3370">
        <v>38875</v>
      </c>
      <c r="K3370">
        <v>2</v>
      </c>
      <c r="L3370" s="2">
        <v>42614</v>
      </c>
      <c r="M3370" s="2">
        <v>44074</v>
      </c>
      <c r="N3370" t="s">
        <v>12519</v>
      </c>
      <c r="O3370">
        <v>13</v>
      </c>
      <c r="P3370" t="s">
        <v>390</v>
      </c>
      <c r="Q3370" t="s">
        <v>217</v>
      </c>
      <c r="R3370" t="s">
        <v>120</v>
      </c>
      <c r="S3370" t="s">
        <v>67</v>
      </c>
      <c r="T3370" t="s">
        <v>68</v>
      </c>
      <c r="U3370">
        <v>2017</v>
      </c>
      <c r="V3370">
        <v>1427946</v>
      </c>
      <c r="W3370" t="s">
        <v>69</v>
      </c>
      <c r="X3370" t="s">
        <v>405</v>
      </c>
      <c r="Y3370">
        <v>1371117</v>
      </c>
      <c r="Z3370">
        <v>56829</v>
      </c>
      <c r="AA3370" t="s">
        <v>69</v>
      </c>
      <c r="AB3370" t="s">
        <v>12520</v>
      </c>
      <c r="AC3370">
        <v>1427946</v>
      </c>
    </row>
    <row r="3371" spans="1:29">
      <c r="A3371">
        <f t="shared" ca="1" si="52"/>
        <v>0.84712848813488695</v>
      </c>
      <c r="B3371" t="s">
        <v>303</v>
      </c>
      <c r="C3371">
        <v>9443632</v>
      </c>
      <c r="D3371" s="2">
        <v>43080</v>
      </c>
      <c r="E3371" t="s">
        <v>3587</v>
      </c>
      <c r="F3371" t="s">
        <v>12521</v>
      </c>
      <c r="G3371">
        <v>5</v>
      </c>
      <c r="H3371" t="s">
        <v>58</v>
      </c>
      <c r="I3371" t="s">
        <v>305</v>
      </c>
      <c r="J3371">
        <v>97027</v>
      </c>
      <c r="K3371">
        <v>5</v>
      </c>
      <c r="L3371" s="2">
        <v>41640</v>
      </c>
      <c r="M3371" s="2">
        <v>43465</v>
      </c>
      <c r="N3371" t="s">
        <v>3589</v>
      </c>
      <c r="O3371">
        <v>6</v>
      </c>
      <c r="P3371" t="s">
        <v>333</v>
      </c>
      <c r="Q3371" t="s">
        <v>334</v>
      </c>
      <c r="R3371" t="s">
        <v>335</v>
      </c>
      <c r="S3371" t="s">
        <v>67</v>
      </c>
      <c r="T3371" t="s">
        <v>68</v>
      </c>
      <c r="U3371">
        <v>2018</v>
      </c>
      <c r="V3371">
        <v>338213</v>
      </c>
      <c r="W3371" t="s">
        <v>69</v>
      </c>
      <c r="X3371" t="s">
        <v>303</v>
      </c>
      <c r="Y3371">
        <v>217500</v>
      </c>
      <c r="Z3371">
        <v>120713</v>
      </c>
      <c r="AA3371" t="s">
        <v>69</v>
      </c>
      <c r="AB3371" t="s">
        <v>12522</v>
      </c>
      <c r="AC3371">
        <v>338213</v>
      </c>
    </row>
    <row r="3372" spans="1:29">
      <c r="A3372">
        <f t="shared" ca="1" si="52"/>
        <v>0.88772103790847068</v>
      </c>
      <c r="B3372" t="s">
        <v>303</v>
      </c>
      <c r="C3372">
        <v>9403246</v>
      </c>
      <c r="D3372" s="2">
        <v>43075</v>
      </c>
      <c r="E3372" t="s">
        <v>10198</v>
      </c>
      <c r="F3372" t="s">
        <v>12523</v>
      </c>
      <c r="G3372">
        <v>5</v>
      </c>
      <c r="H3372" t="s">
        <v>58</v>
      </c>
      <c r="I3372" t="s">
        <v>305</v>
      </c>
      <c r="J3372">
        <v>104339</v>
      </c>
      <c r="K3372">
        <v>4</v>
      </c>
      <c r="L3372" s="2">
        <v>41974</v>
      </c>
      <c r="M3372" s="2">
        <v>43799</v>
      </c>
      <c r="N3372" t="s">
        <v>10200</v>
      </c>
      <c r="O3372">
        <v>3</v>
      </c>
      <c r="P3372" t="s">
        <v>542</v>
      </c>
      <c r="Q3372" t="s">
        <v>543</v>
      </c>
      <c r="R3372" t="s">
        <v>205</v>
      </c>
      <c r="S3372" t="s">
        <v>67</v>
      </c>
      <c r="T3372" t="s">
        <v>68</v>
      </c>
      <c r="U3372">
        <v>2018</v>
      </c>
      <c r="V3372">
        <v>356318</v>
      </c>
      <c r="W3372" t="s">
        <v>69</v>
      </c>
      <c r="X3372" t="s">
        <v>303</v>
      </c>
      <c r="Y3372">
        <v>265497</v>
      </c>
      <c r="Z3372">
        <v>90821</v>
      </c>
      <c r="AA3372" t="s">
        <v>69</v>
      </c>
      <c r="AB3372" t="s">
        <v>12524</v>
      </c>
      <c r="AC3372">
        <v>356318</v>
      </c>
    </row>
    <row r="3373" spans="1:29">
      <c r="A3373">
        <f t="shared" ca="1" si="52"/>
        <v>0.70862685301761252</v>
      </c>
      <c r="B3373" t="s">
        <v>241</v>
      </c>
      <c r="C3373">
        <v>9477753</v>
      </c>
      <c r="D3373" s="2">
        <v>43207</v>
      </c>
      <c r="E3373" t="s">
        <v>4658</v>
      </c>
      <c r="F3373" t="s">
        <v>12525</v>
      </c>
      <c r="G3373">
        <v>5</v>
      </c>
      <c r="H3373" t="s">
        <v>58</v>
      </c>
      <c r="I3373" t="s">
        <v>243</v>
      </c>
      <c r="J3373">
        <v>125050</v>
      </c>
      <c r="K3373">
        <v>4</v>
      </c>
      <c r="L3373" s="2">
        <v>42202</v>
      </c>
      <c r="M3373" s="2">
        <v>43951</v>
      </c>
      <c r="N3373" t="s">
        <v>4660</v>
      </c>
      <c r="O3373">
        <v>6</v>
      </c>
      <c r="P3373" t="s">
        <v>432</v>
      </c>
      <c r="Q3373" t="s">
        <v>433</v>
      </c>
      <c r="R3373" t="s">
        <v>434</v>
      </c>
      <c r="S3373" t="s">
        <v>67</v>
      </c>
      <c r="T3373" t="s">
        <v>68</v>
      </c>
      <c r="U3373">
        <v>2018</v>
      </c>
      <c r="V3373">
        <v>359726</v>
      </c>
      <c r="W3373" t="s">
        <v>69</v>
      </c>
      <c r="X3373" t="s">
        <v>241</v>
      </c>
      <c r="Y3373">
        <v>231335</v>
      </c>
      <c r="Z3373">
        <v>128391</v>
      </c>
      <c r="AA3373" t="s">
        <v>69</v>
      </c>
      <c r="AB3373" t="s">
        <v>12526</v>
      </c>
      <c r="AC3373">
        <v>359726</v>
      </c>
    </row>
    <row r="3374" spans="1:29">
      <c r="A3374">
        <f t="shared" ca="1" si="52"/>
        <v>1.7657749405853629E-2</v>
      </c>
      <c r="B3374" t="s">
        <v>199</v>
      </c>
      <c r="C3374">
        <v>9542243</v>
      </c>
      <c r="D3374" s="2">
        <v>43327</v>
      </c>
      <c r="E3374" t="s">
        <v>56</v>
      </c>
      <c r="F3374" t="s">
        <v>12527</v>
      </c>
      <c r="G3374">
        <v>5</v>
      </c>
      <c r="H3374" t="s">
        <v>58</v>
      </c>
      <c r="I3374" t="s">
        <v>149</v>
      </c>
      <c r="J3374">
        <v>180519</v>
      </c>
      <c r="K3374">
        <v>5</v>
      </c>
      <c r="L3374" s="2">
        <v>41894</v>
      </c>
      <c r="M3374" s="2">
        <v>44439</v>
      </c>
      <c r="N3374" t="s">
        <v>12528</v>
      </c>
      <c r="O3374">
        <v>5</v>
      </c>
      <c r="P3374" t="s">
        <v>82</v>
      </c>
      <c r="Q3374" t="s">
        <v>83</v>
      </c>
      <c r="R3374" t="s">
        <v>84</v>
      </c>
      <c r="S3374" t="s">
        <v>85</v>
      </c>
      <c r="T3374" t="s">
        <v>68</v>
      </c>
      <c r="U3374">
        <v>2018</v>
      </c>
      <c r="V3374">
        <v>442311</v>
      </c>
      <c r="W3374" t="s">
        <v>69</v>
      </c>
      <c r="X3374" t="s">
        <v>199</v>
      </c>
      <c r="Y3374">
        <v>377403</v>
      </c>
      <c r="Z3374">
        <v>64908</v>
      </c>
      <c r="AA3374" t="s">
        <v>69</v>
      </c>
      <c r="AB3374" t="s">
        <v>12529</v>
      </c>
      <c r="AC3374">
        <v>442311</v>
      </c>
    </row>
    <row r="3375" spans="1:29">
      <c r="A3375">
        <f t="shared" ca="1" si="52"/>
        <v>0.35211108316032824</v>
      </c>
      <c r="B3375" t="s">
        <v>241</v>
      </c>
      <c r="C3375">
        <v>9274340</v>
      </c>
      <c r="D3375" s="2">
        <v>42884</v>
      </c>
      <c r="E3375" t="s">
        <v>76</v>
      </c>
      <c r="F3375" t="s">
        <v>12530</v>
      </c>
      <c r="G3375">
        <v>5</v>
      </c>
      <c r="H3375" t="s">
        <v>58</v>
      </c>
      <c r="I3375" t="s">
        <v>243</v>
      </c>
      <c r="J3375">
        <v>91478</v>
      </c>
      <c r="K3375">
        <v>9</v>
      </c>
      <c r="L3375" s="2">
        <v>39644</v>
      </c>
      <c r="M3375" s="2">
        <v>43616</v>
      </c>
      <c r="N3375" t="s">
        <v>10099</v>
      </c>
      <c r="O3375">
        <v>7</v>
      </c>
      <c r="P3375" t="s">
        <v>4519</v>
      </c>
      <c r="Q3375" t="s">
        <v>4520</v>
      </c>
      <c r="R3375" t="s">
        <v>585</v>
      </c>
      <c r="S3375" t="s">
        <v>121</v>
      </c>
      <c r="T3375" t="s">
        <v>68</v>
      </c>
      <c r="U3375">
        <v>2017</v>
      </c>
      <c r="V3375">
        <v>635285</v>
      </c>
      <c r="W3375" t="s">
        <v>69</v>
      </c>
      <c r="X3375" t="s">
        <v>241</v>
      </c>
      <c r="Y3375">
        <v>430844</v>
      </c>
      <c r="Z3375">
        <v>204441</v>
      </c>
      <c r="AA3375" t="s">
        <v>69</v>
      </c>
      <c r="AB3375" t="s">
        <v>12531</v>
      </c>
      <c r="AC3375">
        <v>635285</v>
      </c>
    </row>
    <row r="3376" spans="1:29">
      <c r="A3376">
        <f t="shared" ca="1" si="52"/>
        <v>0.25266950400379884</v>
      </c>
      <c r="B3376" t="s">
        <v>286</v>
      </c>
      <c r="C3376">
        <v>9506678</v>
      </c>
      <c r="D3376" s="2">
        <v>43237</v>
      </c>
      <c r="E3376" t="s">
        <v>3994</v>
      </c>
      <c r="F3376" t="s">
        <v>12532</v>
      </c>
      <c r="G3376">
        <v>5</v>
      </c>
      <c r="H3376" t="s">
        <v>58</v>
      </c>
      <c r="I3376" t="s">
        <v>289</v>
      </c>
      <c r="J3376">
        <v>121364</v>
      </c>
      <c r="K3376">
        <v>3</v>
      </c>
      <c r="L3376" s="2">
        <v>42561</v>
      </c>
      <c r="M3376" s="2">
        <v>44377</v>
      </c>
      <c r="N3376" t="s">
        <v>3538</v>
      </c>
      <c r="O3376">
        <v>7</v>
      </c>
      <c r="P3376" t="s">
        <v>1538</v>
      </c>
      <c r="Q3376" t="s">
        <v>1539</v>
      </c>
      <c r="R3376" t="s">
        <v>1540</v>
      </c>
      <c r="S3376" t="s">
        <v>67</v>
      </c>
      <c r="T3376" t="s">
        <v>68</v>
      </c>
      <c r="U3376">
        <v>2018</v>
      </c>
      <c r="V3376">
        <v>680458</v>
      </c>
      <c r="W3376" t="s">
        <v>69</v>
      </c>
      <c r="X3376" t="s">
        <v>286</v>
      </c>
      <c r="Y3376">
        <v>539655</v>
      </c>
      <c r="Z3376">
        <v>140803</v>
      </c>
      <c r="AA3376" t="s">
        <v>69</v>
      </c>
      <c r="AB3376" t="s">
        <v>12533</v>
      </c>
      <c r="AC3376">
        <v>680458</v>
      </c>
    </row>
    <row r="3377" spans="1:29">
      <c r="A3377">
        <f t="shared" ca="1" si="52"/>
        <v>0.43283811544530515</v>
      </c>
      <c r="B3377" t="s">
        <v>327</v>
      </c>
      <c r="C3377">
        <v>9547834</v>
      </c>
      <c r="D3377" s="2">
        <v>43314</v>
      </c>
      <c r="E3377" t="s">
        <v>328</v>
      </c>
      <c r="F3377" t="s">
        <v>12534</v>
      </c>
      <c r="G3377">
        <v>5</v>
      </c>
      <c r="H3377" t="s">
        <v>58</v>
      </c>
      <c r="I3377" t="s">
        <v>330</v>
      </c>
      <c r="J3377">
        <v>19365</v>
      </c>
      <c r="K3377">
        <v>4</v>
      </c>
      <c r="L3377" s="2">
        <v>42221</v>
      </c>
      <c r="M3377" s="2">
        <v>44408</v>
      </c>
      <c r="N3377" t="s">
        <v>4492</v>
      </c>
      <c r="O3377">
        <v>7</v>
      </c>
      <c r="P3377" t="s">
        <v>189</v>
      </c>
      <c r="Q3377" t="s">
        <v>190</v>
      </c>
      <c r="R3377" t="s">
        <v>191</v>
      </c>
      <c r="S3377" t="s">
        <v>296</v>
      </c>
      <c r="T3377" t="s">
        <v>68</v>
      </c>
      <c r="U3377">
        <v>2018</v>
      </c>
      <c r="V3377">
        <v>622608</v>
      </c>
      <c r="W3377" t="s">
        <v>69</v>
      </c>
      <c r="X3377" t="s">
        <v>327</v>
      </c>
      <c r="Y3377">
        <v>409930</v>
      </c>
      <c r="Z3377">
        <v>212678</v>
      </c>
      <c r="AA3377" t="s">
        <v>69</v>
      </c>
      <c r="AB3377" t="s">
        <v>12535</v>
      </c>
      <c r="AC3377">
        <v>622608</v>
      </c>
    </row>
    <row r="3378" spans="1:29">
      <c r="A3378">
        <f t="shared" ca="1" si="52"/>
        <v>0.14034085944043351</v>
      </c>
      <c r="B3378" t="s">
        <v>254</v>
      </c>
      <c r="C3378">
        <v>9244035</v>
      </c>
      <c r="D3378" s="2">
        <v>42817</v>
      </c>
      <c r="E3378" t="s">
        <v>56</v>
      </c>
      <c r="F3378" t="s">
        <v>12536</v>
      </c>
      <c r="G3378">
        <v>5</v>
      </c>
      <c r="H3378" t="s">
        <v>58</v>
      </c>
      <c r="I3378" t="s">
        <v>256</v>
      </c>
      <c r="J3378">
        <v>76125</v>
      </c>
      <c r="K3378">
        <v>9</v>
      </c>
      <c r="L3378" s="2">
        <v>38625</v>
      </c>
      <c r="M3378" s="2">
        <v>43555</v>
      </c>
      <c r="N3378" t="s">
        <v>911</v>
      </c>
      <c r="O3378">
        <v>1</v>
      </c>
      <c r="P3378" t="s">
        <v>825</v>
      </c>
      <c r="Q3378" t="s">
        <v>826</v>
      </c>
      <c r="R3378" t="s">
        <v>827</v>
      </c>
      <c r="S3378" t="s">
        <v>85</v>
      </c>
      <c r="T3378" t="s">
        <v>68</v>
      </c>
      <c r="U3378">
        <v>2017</v>
      </c>
      <c r="V3378">
        <v>268200</v>
      </c>
      <c r="W3378" t="s">
        <v>69</v>
      </c>
      <c r="X3378" t="s">
        <v>254</v>
      </c>
      <c r="Y3378">
        <v>180000</v>
      </c>
      <c r="Z3378">
        <v>88200</v>
      </c>
      <c r="AA3378" t="s">
        <v>69</v>
      </c>
      <c r="AB3378" t="s">
        <v>12537</v>
      </c>
      <c r="AC3378">
        <v>268200</v>
      </c>
    </row>
    <row r="3379" spans="1:29">
      <c r="A3379">
        <f t="shared" ca="1" si="52"/>
        <v>7.4347620762209909E-2</v>
      </c>
      <c r="B3379" t="s">
        <v>241</v>
      </c>
      <c r="C3379">
        <v>9265121</v>
      </c>
      <c r="D3379" s="2">
        <v>42853</v>
      </c>
      <c r="E3379" t="s">
        <v>76</v>
      </c>
      <c r="F3379" t="s">
        <v>12538</v>
      </c>
      <c r="G3379">
        <v>5</v>
      </c>
      <c r="H3379" t="s">
        <v>58</v>
      </c>
      <c r="I3379" t="s">
        <v>243</v>
      </c>
      <c r="J3379">
        <v>122921</v>
      </c>
      <c r="K3379">
        <v>4</v>
      </c>
      <c r="L3379" s="2">
        <v>41883</v>
      </c>
      <c r="M3379" s="2">
        <v>43645</v>
      </c>
      <c r="N3379" t="s">
        <v>1126</v>
      </c>
      <c r="O3379">
        <v>5</v>
      </c>
      <c r="P3379" t="s">
        <v>1197</v>
      </c>
      <c r="Q3379" t="s">
        <v>584</v>
      </c>
      <c r="R3379" t="s">
        <v>585</v>
      </c>
      <c r="S3379" t="s">
        <v>67</v>
      </c>
      <c r="T3379" t="s">
        <v>68</v>
      </c>
      <c r="U3379">
        <v>2017</v>
      </c>
      <c r="V3379">
        <v>577192</v>
      </c>
      <c r="W3379" t="s">
        <v>69</v>
      </c>
      <c r="X3379" t="s">
        <v>241</v>
      </c>
      <c r="Y3379">
        <v>374674</v>
      </c>
      <c r="Z3379">
        <v>202518</v>
      </c>
      <c r="AA3379" t="s">
        <v>69</v>
      </c>
      <c r="AB3379" t="s">
        <v>12539</v>
      </c>
      <c r="AC3379">
        <v>577192</v>
      </c>
    </row>
    <row r="3380" spans="1:29">
      <c r="A3380">
        <f t="shared" ca="1" si="52"/>
        <v>0.97158684365078585</v>
      </c>
      <c r="B3380" t="s">
        <v>254</v>
      </c>
      <c r="C3380">
        <v>9461092</v>
      </c>
      <c r="D3380" s="2">
        <v>43157</v>
      </c>
      <c r="E3380" t="s">
        <v>56</v>
      </c>
      <c r="F3380" t="s">
        <v>12540</v>
      </c>
      <c r="G3380">
        <v>5</v>
      </c>
      <c r="H3380" t="s">
        <v>58</v>
      </c>
      <c r="I3380" t="s">
        <v>256</v>
      </c>
      <c r="J3380">
        <v>119388</v>
      </c>
      <c r="K3380">
        <v>3</v>
      </c>
      <c r="L3380" s="2">
        <v>42461</v>
      </c>
      <c r="M3380" s="2">
        <v>43555</v>
      </c>
      <c r="N3380" t="s">
        <v>12541</v>
      </c>
      <c r="O3380">
        <v>28</v>
      </c>
      <c r="P3380" t="s">
        <v>1392</v>
      </c>
      <c r="Q3380" t="s">
        <v>1393</v>
      </c>
      <c r="R3380" t="s">
        <v>149</v>
      </c>
      <c r="S3380" t="s">
        <v>85</v>
      </c>
      <c r="T3380" t="s">
        <v>68</v>
      </c>
      <c r="U3380">
        <v>2018</v>
      </c>
      <c r="V3380">
        <v>433020</v>
      </c>
      <c r="W3380" t="s">
        <v>69</v>
      </c>
      <c r="X3380" t="s">
        <v>254</v>
      </c>
      <c r="Y3380">
        <v>270084</v>
      </c>
      <c r="Z3380">
        <v>162936</v>
      </c>
      <c r="AA3380" t="s">
        <v>69</v>
      </c>
      <c r="AB3380" t="s">
        <v>12542</v>
      </c>
      <c r="AC3380">
        <v>433020</v>
      </c>
    </row>
    <row r="3381" spans="1:29">
      <c r="A3381">
        <f t="shared" ca="1" si="52"/>
        <v>0.34115602394321343</v>
      </c>
      <c r="B3381" t="s">
        <v>241</v>
      </c>
      <c r="C3381">
        <v>9273587</v>
      </c>
      <c r="D3381" s="2">
        <v>42873</v>
      </c>
      <c r="E3381" t="s">
        <v>56</v>
      </c>
      <c r="F3381" t="s">
        <v>12543</v>
      </c>
      <c r="G3381">
        <v>5</v>
      </c>
      <c r="H3381" t="s">
        <v>58</v>
      </c>
      <c r="I3381" t="s">
        <v>243</v>
      </c>
      <c r="J3381">
        <v>98407</v>
      </c>
      <c r="K3381">
        <v>8</v>
      </c>
      <c r="L3381" s="2">
        <v>40374</v>
      </c>
      <c r="M3381" s="2">
        <v>43251</v>
      </c>
      <c r="N3381" t="s">
        <v>1630</v>
      </c>
      <c r="O3381">
        <v>2</v>
      </c>
      <c r="P3381" t="s">
        <v>309</v>
      </c>
      <c r="Q3381" t="s">
        <v>310</v>
      </c>
      <c r="R3381" t="s">
        <v>311</v>
      </c>
      <c r="S3381" t="s">
        <v>67</v>
      </c>
      <c r="T3381" t="s">
        <v>68</v>
      </c>
      <c r="U3381">
        <v>2017</v>
      </c>
      <c r="V3381">
        <v>473779</v>
      </c>
      <c r="W3381" t="s">
        <v>69</v>
      </c>
      <c r="X3381" t="s">
        <v>241</v>
      </c>
      <c r="Y3381">
        <v>282853</v>
      </c>
      <c r="Z3381">
        <v>190926</v>
      </c>
      <c r="AA3381" t="s">
        <v>69</v>
      </c>
      <c r="AB3381" t="s">
        <v>12544</v>
      </c>
      <c r="AC3381">
        <v>473779</v>
      </c>
    </row>
    <row r="3382" spans="1:29">
      <c r="A3382">
        <f t="shared" ca="1" si="52"/>
        <v>0.49774490019591</v>
      </c>
      <c r="B3382" t="s">
        <v>241</v>
      </c>
      <c r="C3382">
        <v>9294153</v>
      </c>
      <c r="D3382" s="2">
        <v>42895</v>
      </c>
      <c r="E3382" t="s">
        <v>12545</v>
      </c>
      <c r="F3382" t="s">
        <v>12546</v>
      </c>
      <c r="G3382">
        <v>5</v>
      </c>
      <c r="H3382" t="s">
        <v>58</v>
      </c>
      <c r="I3382" t="s">
        <v>243</v>
      </c>
      <c r="J3382">
        <v>113887</v>
      </c>
      <c r="K3382">
        <v>5</v>
      </c>
      <c r="L3382" s="2">
        <v>41426</v>
      </c>
      <c r="M3382" s="2">
        <v>44347</v>
      </c>
      <c r="N3382" t="s">
        <v>1153</v>
      </c>
      <c r="O3382">
        <v>8</v>
      </c>
      <c r="P3382" t="s">
        <v>12547</v>
      </c>
      <c r="Q3382" t="s">
        <v>12548</v>
      </c>
      <c r="R3382" t="s">
        <v>149</v>
      </c>
      <c r="S3382" t="s">
        <v>958</v>
      </c>
      <c r="T3382" t="s">
        <v>68</v>
      </c>
      <c r="U3382">
        <v>2017</v>
      </c>
      <c r="V3382">
        <v>616825</v>
      </c>
      <c r="W3382" t="s">
        <v>69</v>
      </c>
      <c r="X3382" t="s">
        <v>241</v>
      </c>
      <c r="Y3382">
        <v>520054</v>
      </c>
      <c r="Z3382">
        <v>96771</v>
      </c>
      <c r="AA3382" t="s">
        <v>69</v>
      </c>
      <c r="AB3382" t="s">
        <v>12549</v>
      </c>
      <c r="AC3382">
        <v>616825</v>
      </c>
    </row>
    <row r="3383" spans="1:29">
      <c r="A3383">
        <f t="shared" ca="1" si="52"/>
        <v>0.64222744935420328</v>
      </c>
      <c r="B3383" t="s">
        <v>199</v>
      </c>
      <c r="C3383">
        <v>9281704</v>
      </c>
      <c r="D3383" s="2">
        <v>42907</v>
      </c>
      <c r="E3383" t="s">
        <v>1328</v>
      </c>
      <c r="F3383" t="s">
        <v>12550</v>
      </c>
      <c r="G3383">
        <v>5</v>
      </c>
      <c r="H3383" t="s">
        <v>58</v>
      </c>
      <c r="I3383" t="s">
        <v>149</v>
      </c>
      <c r="J3383">
        <v>184324</v>
      </c>
      <c r="K3383">
        <v>4</v>
      </c>
      <c r="L3383" s="2">
        <v>41821</v>
      </c>
      <c r="M3383" s="2">
        <v>43646</v>
      </c>
      <c r="N3383" t="s">
        <v>1330</v>
      </c>
      <c r="O3383">
        <v>3</v>
      </c>
      <c r="P3383" t="s">
        <v>368</v>
      </c>
      <c r="Q3383" t="s">
        <v>369</v>
      </c>
      <c r="R3383" t="s">
        <v>370</v>
      </c>
      <c r="S3383" t="s">
        <v>67</v>
      </c>
      <c r="T3383" t="s">
        <v>68</v>
      </c>
      <c r="U3383">
        <v>2017</v>
      </c>
      <c r="V3383">
        <v>422399</v>
      </c>
      <c r="W3383" t="s">
        <v>69</v>
      </c>
      <c r="X3383" t="s">
        <v>199</v>
      </c>
      <c r="Y3383">
        <v>274285</v>
      </c>
      <c r="Z3383">
        <v>148114</v>
      </c>
      <c r="AA3383" t="s">
        <v>69</v>
      </c>
      <c r="AB3383" t="s">
        <v>12551</v>
      </c>
      <c r="AC3383">
        <v>422399</v>
      </c>
    </row>
    <row r="3384" spans="1:29">
      <c r="A3384">
        <f t="shared" ca="1" si="52"/>
        <v>0.69809907694322826</v>
      </c>
      <c r="B3384" t="s">
        <v>327</v>
      </c>
      <c r="C3384">
        <v>9534093</v>
      </c>
      <c r="D3384" s="2">
        <v>43334</v>
      </c>
      <c r="E3384" t="s">
        <v>520</v>
      </c>
      <c r="F3384" t="s">
        <v>12552</v>
      </c>
      <c r="G3384">
        <v>5</v>
      </c>
      <c r="H3384" t="s">
        <v>58</v>
      </c>
      <c r="I3384" t="s">
        <v>330</v>
      </c>
      <c r="J3384">
        <v>22904</v>
      </c>
      <c r="K3384">
        <v>3</v>
      </c>
      <c r="L3384" s="2">
        <v>42640</v>
      </c>
      <c r="M3384" s="2">
        <v>44377</v>
      </c>
      <c r="N3384" t="s">
        <v>522</v>
      </c>
      <c r="O3384">
        <v>4</v>
      </c>
      <c r="P3384" t="s">
        <v>1512</v>
      </c>
      <c r="Q3384" t="s">
        <v>1513</v>
      </c>
      <c r="R3384" t="s">
        <v>640</v>
      </c>
      <c r="S3384" t="s">
        <v>85</v>
      </c>
      <c r="T3384" t="s">
        <v>68</v>
      </c>
      <c r="U3384">
        <v>2018</v>
      </c>
      <c r="V3384">
        <v>367782</v>
      </c>
      <c r="W3384" t="s">
        <v>69</v>
      </c>
      <c r="X3384" t="s">
        <v>55</v>
      </c>
      <c r="Y3384">
        <v>250000</v>
      </c>
      <c r="Z3384">
        <v>117782</v>
      </c>
      <c r="AA3384" t="s">
        <v>69</v>
      </c>
      <c r="AB3384" t="s">
        <v>12553</v>
      </c>
      <c r="AC3384">
        <v>367782</v>
      </c>
    </row>
    <row r="3385" spans="1:29">
      <c r="A3385">
        <f t="shared" ca="1" si="52"/>
        <v>0.4359737423072938</v>
      </c>
      <c r="B3385" t="s">
        <v>156</v>
      </c>
      <c r="C3385">
        <v>9465242</v>
      </c>
      <c r="D3385" s="2">
        <v>43213</v>
      </c>
      <c r="E3385" t="s">
        <v>8817</v>
      </c>
      <c r="F3385" t="s">
        <v>12554</v>
      </c>
      <c r="G3385">
        <v>5</v>
      </c>
      <c r="H3385" t="s">
        <v>58</v>
      </c>
      <c r="I3385" t="s">
        <v>66</v>
      </c>
      <c r="J3385">
        <v>9124</v>
      </c>
      <c r="K3385">
        <v>5</v>
      </c>
      <c r="L3385" s="2">
        <v>41831</v>
      </c>
      <c r="M3385" s="2">
        <v>44134</v>
      </c>
      <c r="N3385" t="s">
        <v>8819</v>
      </c>
      <c r="O3385">
        <v>4</v>
      </c>
      <c r="P3385" t="s">
        <v>234</v>
      </c>
      <c r="Q3385" t="s">
        <v>235</v>
      </c>
      <c r="R3385" t="s">
        <v>236</v>
      </c>
      <c r="S3385" t="s">
        <v>729</v>
      </c>
      <c r="T3385" t="s">
        <v>68</v>
      </c>
      <c r="U3385">
        <v>2018</v>
      </c>
      <c r="V3385">
        <v>395860</v>
      </c>
      <c r="W3385" t="s">
        <v>69</v>
      </c>
      <c r="X3385" t="s">
        <v>156</v>
      </c>
      <c r="Y3385">
        <v>314484</v>
      </c>
      <c r="Z3385">
        <v>81376</v>
      </c>
      <c r="AA3385" t="s">
        <v>69</v>
      </c>
      <c r="AB3385" t="s">
        <v>12555</v>
      </c>
      <c r="AC3385">
        <v>395860</v>
      </c>
    </row>
    <row r="3386" spans="1:29">
      <c r="A3386">
        <f t="shared" ca="1" si="52"/>
        <v>0.76591185885259483</v>
      </c>
      <c r="B3386" t="s">
        <v>55</v>
      </c>
      <c r="C3386">
        <v>9231506</v>
      </c>
      <c r="D3386" s="2">
        <v>42796</v>
      </c>
      <c r="E3386" t="s">
        <v>76</v>
      </c>
      <c r="F3386" t="s">
        <v>12556</v>
      </c>
      <c r="G3386">
        <v>5</v>
      </c>
      <c r="H3386" t="s">
        <v>58</v>
      </c>
      <c r="I3386" t="s">
        <v>59</v>
      </c>
      <c r="J3386">
        <v>82650</v>
      </c>
      <c r="K3386">
        <v>5</v>
      </c>
      <c r="L3386" s="2">
        <v>41365</v>
      </c>
      <c r="M3386" s="2">
        <v>43190</v>
      </c>
      <c r="N3386" t="s">
        <v>1320</v>
      </c>
      <c r="O3386">
        <v>12</v>
      </c>
      <c r="P3386" t="s">
        <v>656</v>
      </c>
      <c r="Q3386" t="s">
        <v>204</v>
      </c>
      <c r="R3386" t="s">
        <v>205</v>
      </c>
      <c r="S3386" t="s">
        <v>67</v>
      </c>
      <c r="T3386" t="s">
        <v>68</v>
      </c>
      <c r="U3386">
        <v>2017</v>
      </c>
      <c r="V3386">
        <v>344467</v>
      </c>
      <c r="W3386" t="s">
        <v>69</v>
      </c>
      <c r="X3386" t="s">
        <v>55</v>
      </c>
      <c r="Y3386">
        <v>223680</v>
      </c>
      <c r="Z3386">
        <v>120787</v>
      </c>
      <c r="AA3386" t="s">
        <v>69</v>
      </c>
      <c r="AB3386" t="s">
        <v>12557</v>
      </c>
      <c r="AC3386">
        <v>344467</v>
      </c>
    </row>
    <row r="3387" spans="1:29">
      <c r="A3387">
        <f t="shared" ca="1" si="52"/>
        <v>0.18662260151715127</v>
      </c>
      <c r="B3387" t="s">
        <v>199</v>
      </c>
      <c r="C3387">
        <v>9437561</v>
      </c>
      <c r="D3387" s="2">
        <v>43137</v>
      </c>
      <c r="E3387" t="s">
        <v>76</v>
      </c>
      <c r="F3387" t="s">
        <v>12558</v>
      </c>
      <c r="G3387">
        <v>5</v>
      </c>
      <c r="H3387" t="s">
        <v>58</v>
      </c>
      <c r="I3387" t="s">
        <v>149</v>
      </c>
      <c r="J3387">
        <v>186780</v>
      </c>
      <c r="K3387">
        <v>23</v>
      </c>
      <c r="L3387" s="2">
        <v>35417</v>
      </c>
      <c r="M3387" s="2">
        <v>43890</v>
      </c>
      <c r="N3387" t="s">
        <v>12559</v>
      </c>
      <c r="O3387">
        <v>12</v>
      </c>
      <c r="P3387" t="s">
        <v>656</v>
      </c>
      <c r="Q3387" t="s">
        <v>204</v>
      </c>
      <c r="R3387" t="s">
        <v>205</v>
      </c>
      <c r="S3387" t="s">
        <v>67</v>
      </c>
      <c r="T3387" t="s">
        <v>68</v>
      </c>
      <c r="U3387">
        <v>2018</v>
      </c>
      <c r="V3387">
        <v>371525</v>
      </c>
      <c r="W3387" t="s">
        <v>69</v>
      </c>
      <c r="X3387" t="s">
        <v>199</v>
      </c>
      <c r="Y3387">
        <v>241250</v>
      </c>
      <c r="Z3387">
        <v>130275</v>
      </c>
      <c r="AA3387" t="s">
        <v>69</v>
      </c>
      <c r="AB3387" t="s">
        <v>12560</v>
      </c>
      <c r="AC3387">
        <v>371525</v>
      </c>
    </row>
    <row r="3388" spans="1:29">
      <c r="A3388">
        <f t="shared" ca="1" si="52"/>
        <v>3.5230178880363838E-2</v>
      </c>
      <c r="B3388" t="s">
        <v>182</v>
      </c>
      <c r="C3388">
        <v>9378782</v>
      </c>
      <c r="D3388" s="2">
        <v>43045</v>
      </c>
      <c r="E3388" t="s">
        <v>76</v>
      </c>
      <c r="F3388" t="s">
        <v>12561</v>
      </c>
      <c r="G3388">
        <v>5</v>
      </c>
      <c r="H3388" t="s">
        <v>58</v>
      </c>
      <c r="I3388" t="s">
        <v>185</v>
      </c>
      <c r="J3388">
        <v>22628</v>
      </c>
      <c r="K3388">
        <v>6</v>
      </c>
      <c r="L3388" s="2">
        <v>41334</v>
      </c>
      <c r="M3388" s="2">
        <v>44165</v>
      </c>
      <c r="N3388" t="s">
        <v>792</v>
      </c>
      <c r="O3388">
        <v>18</v>
      </c>
      <c r="P3388" t="s">
        <v>174</v>
      </c>
      <c r="Q3388" t="s">
        <v>175</v>
      </c>
      <c r="R3388" t="s">
        <v>176</v>
      </c>
      <c r="S3388" t="s">
        <v>218</v>
      </c>
      <c r="T3388" t="s">
        <v>68</v>
      </c>
      <c r="U3388">
        <v>2018</v>
      </c>
      <c r="V3388">
        <v>804794</v>
      </c>
      <c r="W3388" t="s">
        <v>69</v>
      </c>
      <c r="X3388" t="s">
        <v>182</v>
      </c>
      <c r="Y3388">
        <v>687126</v>
      </c>
      <c r="Z3388">
        <v>117668</v>
      </c>
      <c r="AA3388" t="s">
        <v>69</v>
      </c>
      <c r="AB3388" t="s">
        <v>12562</v>
      </c>
      <c r="AC3388">
        <v>804794</v>
      </c>
    </row>
    <row r="3389" spans="1:29">
      <c r="A3389">
        <f t="shared" ca="1" si="52"/>
        <v>0.74122805705766415</v>
      </c>
      <c r="B3389" t="s">
        <v>286</v>
      </c>
      <c r="C3389">
        <v>9230321</v>
      </c>
      <c r="D3389" s="2">
        <v>42782</v>
      </c>
      <c r="E3389" t="s">
        <v>76</v>
      </c>
      <c r="F3389" t="s">
        <v>12563</v>
      </c>
      <c r="G3389">
        <v>5</v>
      </c>
      <c r="H3389" t="s">
        <v>58</v>
      </c>
      <c r="I3389" t="s">
        <v>289</v>
      </c>
      <c r="J3389">
        <v>82292</v>
      </c>
      <c r="K3389">
        <v>7</v>
      </c>
      <c r="L3389" s="2">
        <v>40011</v>
      </c>
      <c r="M3389" s="2">
        <v>43159</v>
      </c>
      <c r="N3389" t="s">
        <v>1807</v>
      </c>
      <c r="O3389">
        <v>3</v>
      </c>
      <c r="P3389" t="s">
        <v>542</v>
      </c>
      <c r="Q3389" t="s">
        <v>543</v>
      </c>
      <c r="R3389" t="s">
        <v>205</v>
      </c>
      <c r="S3389" t="s">
        <v>336</v>
      </c>
      <c r="T3389" t="s">
        <v>68</v>
      </c>
      <c r="U3389">
        <v>2017</v>
      </c>
      <c r="V3389">
        <v>417207</v>
      </c>
      <c r="W3389" t="s">
        <v>69</v>
      </c>
      <c r="X3389" t="s">
        <v>286</v>
      </c>
      <c r="Y3389">
        <v>266709</v>
      </c>
      <c r="Z3389">
        <v>150498</v>
      </c>
      <c r="AA3389" t="s">
        <v>69</v>
      </c>
      <c r="AB3389" t="s">
        <v>12564</v>
      </c>
      <c r="AC3389">
        <v>417207</v>
      </c>
    </row>
    <row r="3390" spans="1:29">
      <c r="A3390">
        <f t="shared" ca="1" si="52"/>
        <v>0.36495554429564048</v>
      </c>
      <c r="B3390" t="s">
        <v>92</v>
      </c>
      <c r="C3390">
        <v>9330194</v>
      </c>
      <c r="D3390" s="2">
        <v>42887</v>
      </c>
      <c r="E3390" t="s">
        <v>7195</v>
      </c>
      <c r="F3390" t="s">
        <v>12565</v>
      </c>
      <c r="G3390">
        <v>5</v>
      </c>
      <c r="H3390" t="s">
        <v>58</v>
      </c>
      <c r="I3390" t="s">
        <v>95</v>
      </c>
      <c r="J3390">
        <v>77872</v>
      </c>
      <c r="K3390">
        <v>5</v>
      </c>
      <c r="L3390" s="2">
        <v>41532</v>
      </c>
      <c r="M3390" s="2">
        <v>43616</v>
      </c>
      <c r="N3390" t="s">
        <v>7197</v>
      </c>
      <c r="O3390">
        <v>7</v>
      </c>
      <c r="P3390" t="s">
        <v>1538</v>
      </c>
      <c r="Q3390" t="s">
        <v>1539</v>
      </c>
      <c r="R3390" t="s">
        <v>1540</v>
      </c>
      <c r="S3390" t="s">
        <v>67</v>
      </c>
      <c r="T3390" t="s">
        <v>68</v>
      </c>
      <c r="U3390">
        <v>2017</v>
      </c>
      <c r="V3390">
        <v>366242</v>
      </c>
      <c r="W3390" t="s">
        <v>69</v>
      </c>
      <c r="X3390" t="s">
        <v>92</v>
      </c>
      <c r="Y3390">
        <v>346588</v>
      </c>
      <c r="Z3390">
        <v>19654</v>
      </c>
      <c r="AA3390" t="s">
        <v>69</v>
      </c>
      <c r="AB3390" t="s">
        <v>12566</v>
      </c>
      <c r="AC3390">
        <v>366242</v>
      </c>
    </row>
    <row r="3391" spans="1:29">
      <c r="A3391">
        <f t="shared" ca="1" si="52"/>
        <v>8.1050835054631509E-2</v>
      </c>
      <c r="B3391" t="s">
        <v>303</v>
      </c>
      <c r="C3391">
        <v>9324715</v>
      </c>
      <c r="D3391" s="2">
        <v>42955</v>
      </c>
      <c r="E3391" t="s">
        <v>76</v>
      </c>
      <c r="F3391" t="s">
        <v>12567</v>
      </c>
      <c r="G3391">
        <v>5</v>
      </c>
      <c r="H3391" t="s">
        <v>58</v>
      </c>
      <c r="I3391" t="s">
        <v>305</v>
      </c>
      <c r="J3391">
        <v>101329</v>
      </c>
      <c r="K3391">
        <v>5</v>
      </c>
      <c r="L3391" s="2">
        <v>41535</v>
      </c>
      <c r="M3391" s="2">
        <v>43677</v>
      </c>
      <c r="N3391" t="s">
        <v>12568</v>
      </c>
      <c r="O3391">
        <v>5</v>
      </c>
      <c r="P3391" t="s">
        <v>1197</v>
      </c>
      <c r="Q3391" t="s">
        <v>584</v>
      </c>
      <c r="R3391" t="s">
        <v>585</v>
      </c>
      <c r="S3391" t="s">
        <v>67</v>
      </c>
      <c r="T3391" t="s">
        <v>68</v>
      </c>
      <c r="U3391">
        <v>2017</v>
      </c>
      <c r="V3391">
        <v>330363</v>
      </c>
      <c r="W3391" t="s">
        <v>69</v>
      </c>
      <c r="X3391" t="s">
        <v>303</v>
      </c>
      <c r="Y3391">
        <v>217500</v>
      </c>
      <c r="Z3391">
        <v>112863</v>
      </c>
      <c r="AA3391" t="s">
        <v>69</v>
      </c>
      <c r="AB3391" t="s">
        <v>12569</v>
      </c>
      <c r="AC3391">
        <v>330363</v>
      </c>
    </row>
    <row r="3392" spans="1:29">
      <c r="A3392">
        <f t="shared" ca="1" si="52"/>
        <v>0.24868635008689277</v>
      </c>
      <c r="B3392" t="s">
        <v>199</v>
      </c>
      <c r="C3392">
        <v>9487995</v>
      </c>
      <c r="D3392" s="2">
        <v>43208</v>
      </c>
      <c r="E3392" t="s">
        <v>76</v>
      </c>
      <c r="F3392" t="s">
        <v>12570</v>
      </c>
      <c r="G3392">
        <v>5</v>
      </c>
      <c r="H3392" t="s">
        <v>58</v>
      </c>
      <c r="I3392" t="s">
        <v>149</v>
      </c>
      <c r="J3392">
        <v>50947</v>
      </c>
      <c r="K3392">
        <v>26</v>
      </c>
      <c r="L3392" s="2">
        <v>33208</v>
      </c>
      <c r="M3392" s="2">
        <v>44347</v>
      </c>
      <c r="N3392" t="s">
        <v>2950</v>
      </c>
      <c r="O3392">
        <v>7</v>
      </c>
      <c r="P3392" t="s">
        <v>1021</v>
      </c>
      <c r="Q3392" t="s">
        <v>472</v>
      </c>
      <c r="R3392" t="s">
        <v>311</v>
      </c>
      <c r="S3392" t="s">
        <v>473</v>
      </c>
      <c r="T3392" t="s">
        <v>68</v>
      </c>
      <c r="U3392">
        <v>2018</v>
      </c>
      <c r="V3392">
        <v>301545</v>
      </c>
      <c r="W3392" t="s">
        <v>69</v>
      </c>
      <c r="X3392" t="s">
        <v>199</v>
      </c>
      <c r="Y3392">
        <v>180000</v>
      </c>
      <c r="Z3392">
        <v>121545</v>
      </c>
      <c r="AA3392" t="s">
        <v>69</v>
      </c>
      <c r="AB3392" t="s">
        <v>12571</v>
      </c>
      <c r="AC3392">
        <v>301545</v>
      </c>
    </row>
    <row r="3393" spans="1:29">
      <c r="A3393">
        <f t="shared" ca="1" si="52"/>
        <v>0.79732975709116172</v>
      </c>
      <c r="B3393" t="s">
        <v>199</v>
      </c>
      <c r="C3393">
        <v>9284265</v>
      </c>
      <c r="D3393" s="2">
        <v>42874</v>
      </c>
      <c r="E3393" t="s">
        <v>76</v>
      </c>
      <c r="F3393" t="s">
        <v>12572</v>
      </c>
      <c r="G3393">
        <v>5</v>
      </c>
      <c r="H3393" t="s">
        <v>58</v>
      </c>
      <c r="I3393" t="s">
        <v>149</v>
      </c>
      <c r="J3393">
        <v>126618</v>
      </c>
      <c r="K3393">
        <v>14</v>
      </c>
      <c r="L3393" s="2">
        <v>36861</v>
      </c>
      <c r="M3393" s="2">
        <v>43616</v>
      </c>
      <c r="N3393" t="s">
        <v>703</v>
      </c>
      <c r="O3393">
        <v>2</v>
      </c>
      <c r="P3393" t="s">
        <v>778</v>
      </c>
      <c r="Q3393" t="s">
        <v>779</v>
      </c>
      <c r="R3393" t="s">
        <v>780</v>
      </c>
      <c r="S3393" t="s">
        <v>67</v>
      </c>
      <c r="T3393" t="s">
        <v>68</v>
      </c>
      <c r="U3393">
        <v>2017</v>
      </c>
      <c r="V3393">
        <v>302535</v>
      </c>
      <c r="W3393" t="s">
        <v>69</v>
      </c>
      <c r="X3393" t="s">
        <v>199</v>
      </c>
      <c r="Y3393">
        <v>186750</v>
      </c>
      <c r="Z3393">
        <v>115785</v>
      </c>
      <c r="AA3393" t="s">
        <v>69</v>
      </c>
      <c r="AB3393" t="s">
        <v>12573</v>
      </c>
      <c r="AC3393">
        <v>302535</v>
      </c>
    </row>
    <row r="3394" spans="1:29">
      <c r="A3394">
        <f t="shared" ref="A3394:A3457" ca="1" si="53">RAND()</f>
        <v>9.8816743324290801E-2</v>
      </c>
      <c r="B3394" t="s">
        <v>199</v>
      </c>
      <c r="C3394">
        <v>9536711</v>
      </c>
      <c r="D3394" s="2">
        <v>43312</v>
      </c>
      <c r="E3394" t="s">
        <v>7803</v>
      </c>
      <c r="F3394" t="s">
        <v>12574</v>
      </c>
      <c r="G3394">
        <v>5</v>
      </c>
      <c r="H3394" t="s">
        <v>58</v>
      </c>
      <c r="I3394" t="s">
        <v>149</v>
      </c>
      <c r="J3394">
        <v>164533</v>
      </c>
      <c r="K3394">
        <v>6</v>
      </c>
      <c r="L3394" s="2">
        <v>41456</v>
      </c>
      <c r="M3394" s="2">
        <v>44074</v>
      </c>
      <c r="N3394" t="s">
        <v>7805</v>
      </c>
      <c r="O3394">
        <v>1</v>
      </c>
      <c r="P3394" t="s">
        <v>346</v>
      </c>
      <c r="Q3394" t="s">
        <v>119</v>
      </c>
      <c r="R3394" t="s">
        <v>347</v>
      </c>
      <c r="S3394" t="s">
        <v>348</v>
      </c>
      <c r="T3394" t="s">
        <v>68</v>
      </c>
      <c r="U3394">
        <v>2018</v>
      </c>
      <c r="V3394">
        <v>380069</v>
      </c>
      <c r="W3394" t="s">
        <v>69</v>
      </c>
      <c r="X3394" t="s">
        <v>199</v>
      </c>
      <c r="Y3394">
        <v>295758</v>
      </c>
      <c r="Z3394">
        <v>84311</v>
      </c>
      <c r="AA3394" t="s">
        <v>69</v>
      </c>
      <c r="AB3394" t="s">
        <v>12575</v>
      </c>
      <c r="AC3394">
        <v>380069</v>
      </c>
    </row>
    <row r="3395" spans="1:29">
      <c r="A3395">
        <f t="shared" ca="1" si="53"/>
        <v>0.30500253720666926</v>
      </c>
      <c r="B3395" t="s">
        <v>55</v>
      </c>
      <c r="C3395">
        <v>9491935</v>
      </c>
      <c r="D3395" s="2">
        <v>43224</v>
      </c>
      <c r="E3395" t="s">
        <v>56</v>
      </c>
      <c r="F3395" t="s">
        <v>12576</v>
      </c>
      <c r="G3395">
        <v>5</v>
      </c>
      <c r="H3395" t="s">
        <v>58</v>
      </c>
      <c r="I3395" t="s">
        <v>59</v>
      </c>
      <c r="J3395">
        <v>86929</v>
      </c>
      <c r="K3395">
        <v>5</v>
      </c>
      <c r="L3395" s="2">
        <v>41883</v>
      </c>
      <c r="M3395" s="2">
        <v>43982</v>
      </c>
      <c r="N3395" t="s">
        <v>1088</v>
      </c>
      <c r="O3395">
        <v>12</v>
      </c>
      <c r="P3395" t="s">
        <v>500</v>
      </c>
      <c r="Q3395" t="s">
        <v>501</v>
      </c>
      <c r="R3395" t="s">
        <v>84</v>
      </c>
      <c r="S3395" t="s">
        <v>67</v>
      </c>
      <c r="T3395" t="s">
        <v>68</v>
      </c>
      <c r="U3395">
        <v>2018</v>
      </c>
      <c r="V3395">
        <v>332500</v>
      </c>
      <c r="W3395" t="s">
        <v>69</v>
      </c>
      <c r="X3395" t="s">
        <v>55</v>
      </c>
      <c r="Y3395">
        <v>218750</v>
      </c>
      <c r="Z3395">
        <v>113750</v>
      </c>
      <c r="AA3395" t="s">
        <v>69</v>
      </c>
      <c r="AB3395" t="s">
        <v>12577</v>
      </c>
      <c r="AC3395">
        <v>332500</v>
      </c>
    </row>
    <row r="3396" spans="1:29">
      <c r="A3396">
        <f t="shared" ca="1" si="53"/>
        <v>1.9409479839823995E-2</v>
      </c>
      <c r="B3396" t="s">
        <v>303</v>
      </c>
      <c r="C3396">
        <v>9552778</v>
      </c>
      <c r="D3396" s="2">
        <v>43332</v>
      </c>
      <c r="E3396" t="s">
        <v>56</v>
      </c>
      <c r="F3396" t="s">
        <v>12578</v>
      </c>
      <c r="G3396">
        <v>5</v>
      </c>
      <c r="H3396" t="s">
        <v>58</v>
      </c>
      <c r="I3396" t="s">
        <v>305</v>
      </c>
      <c r="J3396">
        <v>98493</v>
      </c>
      <c r="K3396">
        <v>6</v>
      </c>
      <c r="L3396" s="2">
        <v>41907</v>
      </c>
      <c r="M3396" s="2">
        <v>44074</v>
      </c>
      <c r="N3396" t="s">
        <v>1019</v>
      </c>
      <c r="O3396">
        <v>7</v>
      </c>
      <c r="P3396" t="s">
        <v>491</v>
      </c>
      <c r="Q3396" t="s">
        <v>492</v>
      </c>
      <c r="R3396" t="s">
        <v>295</v>
      </c>
      <c r="S3396" t="s">
        <v>67</v>
      </c>
      <c r="T3396" t="s">
        <v>68</v>
      </c>
      <c r="U3396">
        <v>2018</v>
      </c>
      <c r="V3396">
        <v>345375</v>
      </c>
      <c r="W3396" t="s">
        <v>69</v>
      </c>
      <c r="X3396" t="s">
        <v>303</v>
      </c>
      <c r="Y3396">
        <v>225000</v>
      </c>
      <c r="Z3396">
        <v>120375</v>
      </c>
      <c r="AA3396" t="s">
        <v>69</v>
      </c>
      <c r="AB3396" t="s">
        <v>12579</v>
      </c>
      <c r="AC3396">
        <v>345375</v>
      </c>
    </row>
    <row r="3397" spans="1:29">
      <c r="A3397">
        <f t="shared" ca="1" si="53"/>
        <v>0.9474384881234944</v>
      </c>
      <c r="B3397" t="s">
        <v>3362</v>
      </c>
      <c r="C3397">
        <v>9281905</v>
      </c>
      <c r="D3397" s="2">
        <v>42887</v>
      </c>
      <c r="E3397" t="s">
        <v>76</v>
      </c>
      <c r="F3397" t="s">
        <v>12580</v>
      </c>
      <c r="G3397">
        <v>5</v>
      </c>
      <c r="H3397" t="s">
        <v>58</v>
      </c>
      <c r="I3397" t="s">
        <v>3364</v>
      </c>
      <c r="J3397">
        <v>11663</v>
      </c>
      <c r="K3397">
        <v>4</v>
      </c>
      <c r="L3397" s="2">
        <v>41791</v>
      </c>
      <c r="M3397" s="2">
        <v>43616</v>
      </c>
      <c r="N3397" t="s">
        <v>5048</v>
      </c>
      <c r="O3397">
        <v>12</v>
      </c>
      <c r="P3397" t="s">
        <v>656</v>
      </c>
      <c r="Q3397" t="s">
        <v>204</v>
      </c>
      <c r="R3397" t="s">
        <v>205</v>
      </c>
      <c r="S3397" t="s">
        <v>67</v>
      </c>
      <c r="T3397" t="s">
        <v>68</v>
      </c>
      <c r="U3397">
        <v>2017</v>
      </c>
      <c r="V3397">
        <v>460025</v>
      </c>
      <c r="W3397" t="s">
        <v>69</v>
      </c>
      <c r="X3397" t="s">
        <v>3362</v>
      </c>
      <c r="Y3397">
        <v>357456</v>
      </c>
      <c r="Z3397">
        <v>102569</v>
      </c>
      <c r="AA3397" t="s">
        <v>69</v>
      </c>
      <c r="AB3397" t="s">
        <v>12581</v>
      </c>
      <c r="AC3397">
        <v>460025</v>
      </c>
    </row>
    <row r="3398" spans="1:29">
      <c r="A3398">
        <f t="shared" ca="1" si="53"/>
        <v>0.40421779589132134</v>
      </c>
      <c r="B3398" t="s">
        <v>241</v>
      </c>
      <c r="C3398">
        <v>9386763</v>
      </c>
      <c r="D3398" s="2">
        <v>43077</v>
      </c>
      <c r="E3398" t="s">
        <v>76</v>
      </c>
      <c r="F3398" t="s">
        <v>12582</v>
      </c>
      <c r="G3398">
        <v>5</v>
      </c>
      <c r="H3398" t="s">
        <v>58</v>
      </c>
      <c r="I3398" t="s">
        <v>243</v>
      </c>
      <c r="J3398">
        <v>120919</v>
      </c>
      <c r="K3398">
        <v>5</v>
      </c>
      <c r="L3398" s="2">
        <v>41623</v>
      </c>
      <c r="M3398" s="2">
        <v>43799</v>
      </c>
      <c r="N3398" t="s">
        <v>1905</v>
      </c>
      <c r="O3398">
        <v>25</v>
      </c>
      <c r="P3398" t="s">
        <v>666</v>
      </c>
      <c r="Q3398" t="s">
        <v>119</v>
      </c>
      <c r="R3398" t="s">
        <v>120</v>
      </c>
      <c r="S3398" t="s">
        <v>667</v>
      </c>
      <c r="T3398" t="s">
        <v>68</v>
      </c>
      <c r="U3398">
        <v>2018</v>
      </c>
      <c r="V3398">
        <v>383750</v>
      </c>
      <c r="W3398" t="s">
        <v>69</v>
      </c>
      <c r="X3398" t="s">
        <v>241</v>
      </c>
      <c r="Y3398">
        <v>250000</v>
      </c>
      <c r="Z3398">
        <v>133750</v>
      </c>
      <c r="AA3398" t="s">
        <v>69</v>
      </c>
      <c r="AB3398" t="s">
        <v>12583</v>
      </c>
      <c r="AC3398">
        <v>383750</v>
      </c>
    </row>
    <row r="3399" spans="1:29">
      <c r="A3399">
        <f t="shared" ca="1" si="53"/>
        <v>0.37055697385978037</v>
      </c>
      <c r="B3399" t="s">
        <v>254</v>
      </c>
      <c r="C3399">
        <v>9391684</v>
      </c>
      <c r="D3399" s="2">
        <v>43048</v>
      </c>
      <c r="E3399" t="s">
        <v>56</v>
      </c>
      <c r="F3399" t="s">
        <v>12584</v>
      </c>
      <c r="G3399">
        <v>5</v>
      </c>
      <c r="H3399" t="s">
        <v>58</v>
      </c>
      <c r="I3399" t="s">
        <v>256</v>
      </c>
      <c r="J3399">
        <v>73767</v>
      </c>
      <c r="K3399">
        <v>13</v>
      </c>
      <c r="L3399" s="2">
        <v>38443</v>
      </c>
      <c r="M3399" s="2">
        <v>43434</v>
      </c>
      <c r="N3399" t="s">
        <v>12585</v>
      </c>
      <c r="O3399">
        <v>11</v>
      </c>
      <c r="P3399" t="s">
        <v>532</v>
      </c>
      <c r="Q3399" t="s">
        <v>533</v>
      </c>
      <c r="R3399" t="s">
        <v>149</v>
      </c>
      <c r="S3399" t="s">
        <v>67</v>
      </c>
      <c r="T3399" t="s">
        <v>68</v>
      </c>
      <c r="U3399">
        <v>2018</v>
      </c>
      <c r="V3399">
        <v>510867</v>
      </c>
      <c r="W3399" t="s">
        <v>69</v>
      </c>
      <c r="X3399" t="s">
        <v>254</v>
      </c>
      <c r="Y3399">
        <v>330065</v>
      </c>
      <c r="Z3399">
        <v>180802</v>
      </c>
      <c r="AA3399" t="s">
        <v>69</v>
      </c>
      <c r="AB3399" t="s">
        <v>12586</v>
      </c>
      <c r="AC3399">
        <v>510867</v>
      </c>
    </row>
    <row r="3400" spans="1:29">
      <c r="A3400">
        <f t="shared" ca="1" si="53"/>
        <v>0.30530451309562934</v>
      </c>
      <c r="B3400" t="s">
        <v>889</v>
      </c>
      <c r="C3400">
        <v>9379852</v>
      </c>
      <c r="D3400" s="2">
        <v>43042</v>
      </c>
      <c r="E3400" t="s">
        <v>76</v>
      </c>
      <c r="F3400" t="s">
        <v>12587</v>
      </c>
      <c r="G3400">
        <v>5</v>
      </c>
      <c r="H3400" t="s">
        <v>58</v>
      </c>
      <c r="I3400" t="s">
        <v>891</v>
      </c>
      <c r="J3400">
        <v>22644</v>
      </c>
      <c r="K3400">
        <v>5</v>
      </c>
      <c r="L3400" s="2">
        <v>41609</v>
      </c>
      <c r="M3400" s="2">
        <v>43769</v>
      </c>
      <c r="N3400" t="s">
        <v>1622</v>
      </c>
      <c r="O3400">
        <v>12</v>
      </c>
      <c r="P3400" t="s">
        <v>656</v>
      </c>
      <c r="Q3400" t="s">
        <v>204</v>
      </c>
      <c r="R3400" t="s">
        <v>205</v>
      </c>
      <c r="S3400" t="s">
        <v>67</v>
      </c>
      <c r="T3400" t="s">
        <v>68</v>
      </c>
      <c r="U3400">
        <v>2018</v>
      </c>
      <c r="V3400">
        <v>345042</v>
      </c>
      <c r="W3400" t="s">
        <v>69</v>
      </c>
      <c r="X3400" t="s">
        <v>889</v>
      </c>
      <c r="Y3400">
        <v>225000</v>
      </c>
      <c r="Z3400">
        <v>120042</v>
      </c>
      <c r="AA3400" t="s">
        <v>69</v>
      </c>
      <c r="AB3400" t="s">
        <v>12588</v>
      </c>
      <c r="AC3400">
        <v>345042</v>
      </c>
    </row>
    <row r="3401" spans="1:29">
      <c r="A3401">
        <f t="shared" ca="1" si="53"/>
        <v>0.29254578484373639</v>
      </c>
      <c r="B3401" t="s">
        <v>254</v>
      </c>
      <c r="C3401">
        <v>9411127</v>
      </c>
      <c r="D3401" s="2">
        <v>43138</v>
      </c>
      <c r="E3401" t="s">
        <v>56</v>
      </c>
      <c r="F3401" t="s">
        <v>12589</v>
      </c>
      <c r="G3401">
        <v>5</v>
      </c>
      <c r="H3401" t="s">
        <v>58</v>
      </c>
      <c r="I3401" t="s">
        <v>256</v>
      </c>
      <c r="J3401">
        <v>108073</v>
      </c>
      <c r="K3401">
        <v>4</v>
      </c>
      <c r="L3401" s="2">
        <v>42095</v>
      </c>
      <c r="M3401" s="2">
        <v>43861</v>
      </c>
      <c r="N3401" t="s">
        <v>9903</v>
      </c>
      <c r="O3401">
        <v>12</v>
      </c>
      <c r="P3401" t="s">
        <v>656</v>
      </c>
      <c r="Q3401" t="s">
        <v>204</v>
      </c>
      <c r="R3401" t="s">
        <v>205</v>
      </c>
      <c r="S3401" t="s">
        <v>67</v>
      </c>
      <c r="T3401" t="s">
        <v>68</v>
      </c>
      <c r="U3401">
        <v>2018</v>
      </c>
      <c r="V3401">
        <v>286768</v>
      </c>
      <c r="W3401" t="s">
        <v>69</v>
      </c>
      <c r="X3401" t="s">
        <v>254</v>
      </c>
      <c r="Y3401">
        <v>190000</v>
      </c>
      <c r="Z3401">
        <v>96768</v>
      </c>
      <c r="AA3401" t="s">
        <v>69</v>
      </c>
      <c r="AB3401" t="s">
        <v>12590</v>
      </c>
      <c r="AC3401">
        <v>286768</v>
      </c>
    </row>
    <row r="3402" spans="1:29">
      <c r="A3402">
        <f t="shared" ca="1" si="53"/>
        <v>0.80624242763879106</v>
      </c>
      <c r="B3402" t="s">
        <v>127</v>
      </c>
      <c r="C3402">
        <v>9456794</v>
      </c>
      <c r="D3402" s="2">
        <v>43172</v>
      </c>
      <c r="E3402" t="s">
        <v>76</v>
      </c>
      <c r="F3402" t="s">
        <v>12591</v>
      </c>
      <c r="G3402">
        <v>5</v>
      </c>
      <c r="H3402" t="s">
        <v>58</v>
      </c>
      <c r="I3402" t="s">
        <v>130</v>
      </c>
      <c r="J3402">
        <v>80007</v>
      </c>
      <c r="K3402">
        <v>10</v>
      </c>
      <c r="L3402" s="2">
        <v>39600</v>
      </c>
      <c r="M3402" s="2">
        <v>43921</v>
      </c>
      <c r="N3402" t="s">
        <v>4935</v>
      </c>
      <c r="O3402">
        <v>7</v>
      </c>
      <c r="P3402" t="s">
        <v>189</v>
      </c>
      <c r="Q3402" t="s">
        <v>190</v>
      </c>
      <c r="R3402" t="s">
        <v>191</v>
      </c>
      <c r="S3402" t="s">
        <v>67</v>
      </c>
      <c r="T3402" t="s">
        <v>68</v>
      </c>
      <c r="U3402">
        <v>2018</v>
      </c>
      <c r="V3402">
        <v>580556</v>
      </c>
      <c r="W3402" t="s">
        <v>69</v>
      </c>
      <c r="X3402" t="s">
        <v>127</v>
      </c>
      <c r="Y3402">
        <v>326155</v>
      </c>
      <c r="Z3402">
        <v>254401</v>
      </c>
      <c r="AA3402" t="s">
        <v>69</v>
      </c>
      <c r="AB3402" t="s">
        <v>12592</v>
      </c>
      <c r="AC3402">
        <v>580556</v>
      </c>
    </row>
    <row r="3403" spans="1:29">
      <c r="A3403">
        <f t="shared" ca="1" si="53"/>
        <v>0.15481986470354159</v>
      </c>
      <c r="B3403" t="s">
        <v>55</v>
      </c>
      <c r="C3403">
        <v>9552931</v>
      </c>
      <c r="D3403" s="2">
        <v>43341</v>
      </c>
      <c r="E3403" t="s">
        <v>56</v>
      </c>
      <c r="F3403" t="s">
        <v>12593</v>
      </c>
      <c r="G3403">
        <v>5</v>
      </c>
      <c r="H3403" t="s">
        <v>58</v>
      </c>
      <c r="I3403" t="s">
        <v>59</v>
      </c>
      <c r="J3403">
        <v>72427</v>
      </c>
      <c r="K3403">
        <v>10</v>
      </c>
      <c r="L3403" s="2">
        <v>40436</v>
      </c>
      <c r="M3403" s="2">
        <v>43982</v>
      </c>
      <c r="N3403" t="s">
        <v>1608</v>
      </c>
      <c r="O3403">
        <v>1</v>
      </c>
      <c r="P3403" t="s">
        <v>2641</v>
      </c>
      <c r="Q3403" t="s">
        <v>2642</v>
      </c>
      <c r="R3403" t="s">
        <v>555</v>
      </c>
      <c r="S3403" t="s">
        <v>473</v>
      </c>
      <c r="T3403" t="s">
        <v>68</v>
      </c>
      <c r="U3403">
        <v>2018</v>
      </c>
      <c r="V3403">
        <v>466702</v>
      </c>
      <c r="W3403" t="s">
        <v>69</v>
      </c>
      <c r="X3403" t="s">
        <v>55</v>
      </c>
      <c r="Y3403">
        <v>299168</v>
      </c>
      <c r="Z3403">
        <v>167534</v>
      </c>
      <c r="AA3403" t="s">
        <v>69</v>
      </c>
      <c r="AB3403" t="s">
        <v>12594</v>
      </c>
      <c r="AC3403">
        <v>466702</v>
      </c>
    </row>
    <row r="3404" spans="1:29">
      <c r="A3404">
        <f t="shared" ca="1" si="53"/>
        <v>0.37364009612145321</v>
      </c>
      <c r="B3404" t="s">
        <v>55</v>
      </c>
      <c r="C3404">
        <v>9413358</v>
      </c>
      <c r="D3404" s="2">
        <v>43105</v>
      </c>
      <c r="E3404" t="s">
        <v>76</v>
      </c>
      <c r="F3404" t="s">
        <v>12595</v>
      </c>
      <c r="G3404">
        <v>5</v>
      </c>
      <c r="H3404" t="s">
        <v>58</v>
      </c>
      <c r="I3404" t="s">
        <v>59</v>
      </c>
      <c r="J3404">
        <v>83784</v>
      </c>
      <c r="K3404">
        <v>5</v>
      </c>
      <c r="L3404" s="2">
        <v>41730</v>
      </c>
      <c r="M3404" s="2">
        <v>44227</v>
      </c>
      <c r="N3404" t="s">
        <v>6526</v>
      </c>
      <c r="O3404">
        <v>13</v>
      </c>
      <c r="P3404" t="s">
        <v>390</v>
      </c>
      <c r="Q3404" t="s">
        <v>217</v>
      </c>
      <c r="R3404" t="s">
        <v>120</v>
      </c>
      <c r="S3404" t="s">
        <v>67</v>
      </c>
      <c r="T3404" t="s">
        <v>68</v>
      </c>
      <c r="U3404">
        <v>2018</v>
      </c>
      <c r="V3404">
        <v>442978</v>
      </c>
      <c r="W3404" t="s">
        <v>69</v>
      </c>
      <c r="X3404" t="s">
        <v>55</v>
      </c>
      <c r="Y3404">
        <v>281934</v>
      </c>
      <c r="Z3404">
        <v>161044</v>
      </c>
      <c r="AA3404" t="s">
        <v>69</v>
      </c>
      <c r="AB3404" t="s">
        <v>12596</v>
      </c>
      <c r="AC3404">
        <v>442978</v>
      </c>
    </row>
    <row r="3405" spans="1:29">
      <c r="A3405">
        <f t="shared" ca="1" si="53"/>
        <v>0.12687174476830654</v>
      </c>
      <c r="B3405" t="s">
        <v>75</v>
      </c>
      <c r="C3405">
        <v>9281623</v>
      </c>
      <c r="D3405" s="2">
        <v>42907</v>
      </c>
      <c r="E3405" t="s">
        <v>76</v>
      </c>
      <c r="F3405" t="s">
        <v>12597</v>
      </c>
      <c r="G3405">
        <v>5</v>
      </c>
      <c r="H3405" t="s">
        <v>58</v>
      </c>
      <c r="I3405" t="s">
        <v>78</v>
      </c>
      <c r="J3405">
        <v>43522</v>
      </c>
      <c r="K3405">
        <v>6</v>
      </c>
      <c r="L3405" s="2">
        <v>41487</v>
      </c>
      <c r="M3405" s="2">
        <v>43251</v>
      </c>
      <c r="N3405" t="s">
        <v>1717</v>
      </c>
      <c r="O3405">
        <v>7</v>
      </c>
      <c r="P3405" t="s">
        <v>3435</v>
      </c>
      <c r="Q3405" t="s">
        <v>3436</v>
      </c>
      <c r="R3405" t="s">
        <v>1943</v>
      </c>
      <c r="S3405" t="s">
        <v>67</v>
      </c>
      <c r="T3405" t="s">
        <v>68</v>
      </c>
      <c r="U3405">
        <v>2017</v>
      </c>
      <c r="V3405">
        <v>282649</v>
      </c>
      <c r="W3405" t="s">
        <v>69</v>
      </c>
      <c r="X3405" t="s">
        <v>75</v>
      </c>
      <c r="Y3405">
        <v>205000</v>
      </c>
      <c r="Z3405">
        <v>77649</v>
      </c>
      <c r="AA3405" t="s">
        <v>69</v>
      </c>
      <c r="AB3405" t="s">
        <v>12598</v>
      </c>
      <c r="AC3405">
        <v>282649</v>
      </c>
    </row>
    <row r="3406" spans="1:29">
      <c r="A3406">
        <f t="shared" ca="1" si="53"/>
        <v>0.10071934408778171</v>
      </c>
      <c r="B3406" t="s">
        <v>127</v>
      </c>
      <c r="C3406">
        <v>9420626</v>
      </c>
      <c r="D3406" s="2">
        <v>43132</v>
      </c>
      <c r="E3406" t="s">
        <v>1026</v>
      </c>
      <c r="F3406" t="s">
        <v>12599</v>
      </c>
      <c r="G3406">
        <v>5</v>
      </c>
      <c r="H3406" t="s">
        <v>58</v>
      </c>
      <c r="I3406" t="s">
        <v>130</v>
      </c>
      <c r="J3406">
        <v>104134</v>
      </c>
      <c r="K3406">
        <v>5</v>
      </c>
      <c r="L3406" s="2">
        <v>41765</v>
      </c>
      <c r="M3406" s="2">
        <v>43496</v>
      </c>
      <c r="N3406" t="s">
        <v>9093</v>
      </c>
      <c r="O3406">
        <v>3</v>
      </c>
      <c r="P3406" t="s">
        <v>542</v>
      </c>
      <c r="Q3406" t="s">
        <v>543</v>
      </c>
      <c r="R3406" t="s">
        <v>205</v>
      </c>
      <c r="S3406" t="s">
        <v>67</v>
      </c>
      <c r="T3406" t="s">
        <v>68</v>
      </c>
      <c r="U3406">
        <v>2018</v>
      </c>
      <c r="V3406">
        <v>373428</v>
      </c>
      <c r="W3406" t="s">
        <v>69</v>
      </c>
      <c r="X3406" t="s">
        <v>127</v>
      </c>
      <c r="Y3406">
        <v>263504</v>
      </c>
      <c r="Z3406">
        <v>109924</v>
      </c>
      <c r="AA3406" t="s">
        <v>69</v>
      </c>
      <c r="AB3406" t="s">
        <v>12600</v>
      </c>
      <c r="AC3406">
        <v>373428</v>
      </c>
    </row>
    <row r="3407" spans="1:29">
      <c r="A3407">
        <f t="shared" ca="1" si="53"/>
        <v>0.98527942933094259</v>
      </c>
      <c r="B3407" t="s">
        <v>1619</v>
      </c>
      <c r="C3407">
        <v>9315598</v>
      </c>
      <c r="D3407" s="2">
        <v>42936</v>
      </c>
      <c r="E3407" t="s">
        <v>5455</v>
      </c>
      <c r="F3407" t="s">
        <v>12601</v>
      </c>
      <c r="G3407">
        <v>5</v>
      </c>
      <c r="H3407" t="s">
        <v>58</v>
      </c>
      <c r="I3407" t="s">
        <v>1621</v>
      </c>
      <c r="J3407">
        <v>21732</v>
      </c>
      <c r="K3407">
        <v>5</v>
      </c>
      <c r="L3407" s="2">
        <v>41487</v>
      </c>
      <c r="M3407" s="2">
        <v>44043</v>
      </c>
      <c r="N3407" t="s">
        <v>5457</v>
      </c>
      <c r="O3407">
        <v>1</v>
      </c>
      <c r="P3407" t="s">
        <v>7498</v>
      </c>
      <c r="Q3407" t="s">
        <v>1208</v>
      </c>
      <c r="R3407" t="s">
        <v>1209</v>
      </c>
      <c r="S3407" t="s">
        <v>473</v>
      </c>
      <c r="T3407" t="s">
        <v>68</v>
      </c>
      <c r="U3407">
        <v>2017</v>
      </c>
      <c r="V3407">
        <v>505834</v>
      </c>
      <c r="W3407" t="s">
        <v>69</v>
      </c>
      <c r="X3407" t="s">
        <v>1619</v>
      </c>
      <c r="Y3407">
        <v>375125</v>
      </c>
      <c r="Z3407">
        <v>130709</v>
      </c>
      <c r="AA3407" t="s">
        <v>69</v>
      </c>
      <c r="AB3407" t="s">
        <v>12602</v>
      </c>
      <c r="AC3407">
        <v>505834</v>
      </c>
    </row>
    <row r="3408" spans="1:29">
      <c r="A3408">
        <f t="shared" ca="1" si="53"/>
        <v>0.20512938815156179</v>
      </c>
      <c r="B3408" t="s">
        <v>327</v>
      </c>
      <c r="C3408">
        <v>9337438</v>
      </c>
      <c r="D3408" s="2">
        <v>42912</v>
      </c>
      <c r="E3408" t="s">
        <v>56</v>
      </c>
      <c r="F3408" t="s">
        <v>12603</v>
      </c>
      <c r="G3408">
        <v>5</v>
      </c>
      <c r="H3408" t="s">
        <v>58</v>
      </c>
      <c r="I3408" t="s">
        <v>330</v>
      </c>
      <c r="J3408">
        <v>9745</v>
      </c>
      <c r="K3408">
        <v>8</v>
      </c>
      <c r="L3408" s="2">
        <v>40299</v>
      </c>
      <c r="M3408" s="2">
        <v>43646</v>
      </c>
      <c r="N3408" t="s">
        <v>201</v>
      </c>
      <c r="O3408">
        <v>13</v>
      </c>
      <c r="P3408" t="s">
        <v>2191</v>
      </c>
      <c r="Q3408" t="s">
        <v>2192</v>
      </c>
      <c r="R3408" t="s">
        <v>585</v>
      </c>
      <c r="S3408" t="s">
        <v>336</v>
      </c>
      <c r="T3408" t="s">
        <v>68</v>
      </c>
      <c r="U3408">
        <v>2017</v>
      </c>
      <c r="V3408">
        <v>401931</v>
      </c>
      <c r="W3408" t="s">
        <v>69</v>
      </c>
      <c r="X3408" t="s">
        <v>327</v>
      </c>
      <c r="Y3408">
        <v>275615</v>
      </c>
      <c r="Z3408">
        <v>126316</v>
      </c>
      <c r="AA3408" t="s">
        <v>69</v>
      </c>
      <c r="AB3408" t="s">
        <v>12604</v>
      </c>
      <c r="AC3408">
        <v>401931</v>
      </c>
    </row>
    <row r="3409" spans="1:29">
      <c r="A3409">
        <f t="shared" ca="1" si="53"/>
        <v>5.1391209004607474E-2</v>
      </c>
      <c r="B3409" t="s">
        <v>1619</v>
      </c>
      <c r="C3409">
        <v>9272787</v>
      </c>
      <c r="D3409" s="2">
        <v>42864</v>
      </c>
      <c r="E3409" t="s">
        <v>2626</v>
      </c>
      <c r="F3409" t="s">
        <v>12605</v>
      </c>
      <c r="G3409">
        <v>5</v>
      </c>
      <c r="H3409" t="s">
        <v>58</v>
      </c>
      <c r="I3409" t="s">
        <v>1621</v>
      </c>
      <c r="J3409">
        <v>21529</v>
      </c>
      <c r="K3409">
        <v>5</v>
      </c>
      <c r="L3409" s="2">
        <v>41518</v>
      </c>
      <c r="M3409" s="2">
        <v>43616</v>
      </c>
      <c r="N3409" t="s">
        <v>674</v>
      </c>
      <c r="O3409">
        <v>9</v>
      </c>
      <c r="P3409" t="s">
        <v>4396</v>
      </c>
      <c r="Q3409" t="s">
        <v>4397</v>
      </c>
      <c r="R3409" t="s">
        <v>236</v>
      </c>
      <c r="S3409" t="s">
        <v>296</v>
      </c>
      <c r="T3409" t="s">
        <v>68</v>
      </c>
      <c r="U3409">
        <v>2017</v>
      </c>
      <c r="V3409">
        <v>548292</v>
      </c>
      <c r="W3409" t="s">
        <v>69</v>
      </c>
      <c r="X3409" t="s">
        <v>1619</v>
      </c>
      <c r="Y3409">
        <v>340554</v>
      </c>
      <c r="Z3409">
        <v>207738</v>
      </c>
      <c r="AA3409" t="s">
        <v>69</v>
      </c>
      <c r="AB3409" t="s">
        <v>12606</v>
      </c>
      <c r="AC3409">
        <v>548292</v>
      </c>
    </row>
    <row r="3410" spans="1:29">
      <c r="A3410">
        <f t="shared" ca="1" si="53"/>
        <v>0.3714387727808538</v>
      </c>
      <c r="B3410" t="s">
        <v>127</v>
      </c>
      <c r="C3410">
        <v>9317361</v>
      </c>
      <c r="D3410" s="2">
        <v>42940</v>
      </c>
      <c r="E3410" t="s">
        <v>76</v>
      </c>
      <c r="F3410" t="s">
        <v>12607</v>
      </c>
      <c r="G3410">
        <v>5</v>
      </c>
      <c r="H3410" t="s">
        <v>58</v>
      </c>
      <c r="I3410" t="s">
        <v>130</v>
      </c>
      <c r="J3410">
        <v>99064</v>
      </c>
      <c r="K3410">
        <v>5</v>
      </c>
      <c r="L3410" s="2">
        <v>41487</v>
      </c>
      <c r="M3410" s="2">
        <v>43677</v>
      </c>
      <c r="N3410" t="s">
        <v>2308</v>
      </c>
      <c r="O3410">
        <v>3</v>
      </c>
      <c r="P3410" t="s">
        <v>368</v>
      </c>
      <c r="Q3410" t="s">
        <v>369</v>
      </c>
      <c r="R3410" t="s">
        <v>370</v>
      </c>
      <c r="S3410" t="s">
        <v>67</v>
      </c>
      <c r="T3410" t="s">
        <v>68</v>
      </c>
      <c r="U3410">
        <v>2017</v>
      </c>
      <c r="V3410">
        <v>534568</v>
      </c>
      <c r="W3410" t="s">
        <v>69</v>
      </c>
      <c r="X3410" t="s">
        <v>127</v>
      </c>
      <c r="Y3410">
        <v>358241</v>
      </c>
      <c r="Z3410">
        <v>176327</v>
      </c>
      <c r="AA3410" t="s">
        <v>69</v>
      </c>
      <c r="AB3410" t="s">
        <v>12608</v>
      </c>
      <c r="AC3410">
        <v>534568</v>
      </c>
    </row>
    <row r="3411" spans="1:29">
      <c r="A3411">
        <f t="shared" ca="1" si="53"/>
        <v>0.53809537729126911</v>
      </c>
      <c r="B3411" t="s">
        <v>624</v>
      </c>
      <c r="C3411">
        <v>9232007</v>
      </c>
      <c r="D3411" s="2">
        <v>42774</v>
      </c>
      <c r="E3411" t="s">
        <v>6272</v>
      </c>
      <c r="F3411" t="s">
        <v>12609</v>
      </c>
      <c r="G3411">
        <v>5</v>
      </c>
      <c r="H3411" t="s">
        <v>58</v>
      </c>
      <c r="I3411" t="s">
        <v>626</v>
      </c>
      <c r="J3411">
        <v>14449</v>
      </c>
      <c r="K3411">
        <v>5</v>
      </c>
      <c r="L3411" s="2">
        <v>41407</v>
      </c>
      <c r="M3411" s="2">
        <v>43524</v>
      </c>
      <c r="N3411" t="s">
        <v>6274</v>
      </c>
      <c r="O3411">
        <v>1</v>
      </c>
      <c r="P3411" t="s">
        <v>161</v>
      </c>
      <c r="Q3411" t="s">
        <v>162</v>
      </c>
      <c r="R3411" t="s">
        <v>163</v>
      </c>
      <c r="S3411" t="s">
        <v>67</v>
      </c>
      <c r="T3411" t="s">
        <v>68</v>
      </c>
      <c r="U3411">
        <v>2017</v>
      </c>
      <c r="V3411">
        <v>505016</v>
      </c>
      <c r="W3411" t="s">
        <v>69</v>
      </c>
      <c r="X3411" t="s">
        <v>624</v>
      </c>
      <c r="Y3411">
        <v>349612</v>
      </c>
      <c r="Z3411">
        <v>155404</v>
      </c>
      <c r="AA3411" t="s">
        <v>69</v>
      </c>
      <c r="AB3411" t="s">
        <v>12610</v>
      </c>
      <c r="AC3411">
        <v>505016</v>
      </c>
    </row>
    <row r="3412" spans="1:29">
      <c r="A3412">
        <f t="shared" ca="1" si="53"/>
        <v>0.7364798161977042</v>
      </c>
      <c r="B3412" t="s">
        <v>199</v>
      </c>
      <c r="C3412">
        <v>9414908</v>
      </c>
      <c r="D3412" s="2">
        <v>43112</v>
      </c>
      <c r="E3412" t="s">
        <v>76</v>
      </c>
      <c r="F3412" t="s">
        <v>12611</v>
      </c>
      <c r="G3412">
        <v>5</v>
      </c>
      <c r="H3412" t="s">
        <v>58</v>
      </c>
      <c r="I3412" t="s">
        <v>149</v>
      </c>
      <c r="J3412">
        <v>85831</v>
      </c>
      <c r="K3412">
        <v>15</v>
      </c>
      <c r="L3412" s="2">
        <v>36982</v>
      </c>
      <c r="M3412" s="2">
        <v>43861</v>
      </c>
      <c r="N3412" t="s">
        <v>2129</v>
      </c>
      <c r="O3412">
        <v>3</v>
      </c>
      <c r="P3412" t="s">
        <v>542</v>
      </c>
      <c r="Q3412" t="s">
        <v>543</v>
      </c>
      <c r="R3412" t="s">
        <v>205</v>
      </c>
      <c r="S3412" t="s">
        <v>67</v>
      </c>
      <c r="T3412" t="s">
        <v>68</v>
      </c>
      <c r="U3412">
        <v>2018</v>
      </c>
      <c r="V3412">
        <v>324000</v>
      </c>
      <c r="W3412" t="s">
        <v>69</v>
      </c>
      <c r="X3412" t="s">
        <v>199</v>
      </c>
      <c r="Y3412">
        <v>202500</v>
      </c>
      <c r="Z3412">
        <v>121500</v>
      </c>
      <c r="AA3412" t="s">
        <v>69</v>
      </c>
      <c r="AB3412" t="s">
        <v>12612</v>
      </c>
      <c r="AC3412">
        <v>324000</v>
      </c>
    </row>
    <row r="3413" spans="1:29">
      <c r="A3413">
        <f t="shared" ca="1" si="53"/>
        <v>5.3920591101699999E-2</v>
      </c>
      <c r="B3413" t="s">
        <v>55</v>
      </c>
      <c r="C3413">
        <v>9249115</v>
      </c>
      <c r="D3413" s="2">
        <v>42826</v>
      </c>
      <c r="E3413" t="s">
        <v>76</v>
      </c>
      <c r="F3413" t="s">
        <v>12613</v>
      </c>
      <c r="G3413">
        <v>5</v>
      </c>
      <c r="H3413" t="s">
        <v>58</v>
      </c>
      <c r="I3413" t="s">
        <v>59</v>
      </c>
      <c r="J3413">
        <v>82266</v>
      </c>
      <c r="K3413">
        <v>5</v>
      </c>
      <c r="L3413" s="2">
        <v>41365</v>
      </c>
      <c r="M3413" s="2">
        <v>43646</v>
      </c>
      <c r="N3413" t="s">
        <v>1214</v>
      </c>
      <c r="O3413">
        <v>3</v>
      </c>
      <c r="P3413" t="s">
        <v>3700</v>
      </c>
      <c r="Q3413" t="s">
        <v>3701</v>
      </c>
      <c r="R3413" t="s">
        <v>120</v>
      </c>
      <c r="S3413" t="s">
        <v>260</v>
      </c>
      <c r="T3413" t="s">
        <v>68</v>
      </c>
      <c r="U3413">
        <v>2017</v>
      </c>
      <c r="V3413">
        <v>489466</v>
      </c>
      <c r="W3413" t="s">
        <v>69</v>
      </c>
      <c r="X3413" t="s">
        <v>55</v>
      </c>
      <c r="Y3413">
        <v>254930</v>
      </c>
      <c r="Z3413">
        <v>234536</v>
      </c>
      <c r="AA3413" t="s">
        <v>69</v>
      </c>
      <c r="AB3413" t="s">
        <v>12614</v>
      </c>
      <c r="AC3413">
        <v>489466</v>
      </c>
    </row>
    <row r="3414" spans="1:29">
      <c r="A3414">
        <f t="shared" ca="1" si="53"/>
        <v>0.20147455043702378</v>
      </c>
      <c r="B3414" t="s">
        <v>303</v>
      </c>
      <c r="C3414">
        <v>9418052</v>
      </c>
      <c r="D3414" s="2">
        <v>43158</v>
      </c>
      <c r="E3414" t="s">
        <v>56</v>
      </c>
      <c r="F3414" t="s">
        <v>12615</v>
      </c>
      <c r="G3414">
        <v>5</v>
      </c>
      <c r="H3414" t="s">
        <v>58</v>
      </c>
      <c r="I3414" t="s">
        <v>305</v>
      </c>
      <c r="J3414">
        <v>105099</v>
      </c>
      <c r="K3414">
        <v>4</v>
      </c>
      <c r="L3414" s="2">
        <v>42104</v>
      </c>
      <c r="M3414" s="2">
        <v>43890</v>
      </c>
      <c r="N3414" t="s">
        <v>8095</v>
      </c>
      <c r="O3414">
        <v>7</v>
      </c>
      <c r="P3414" t="s">
        <v>3830</v>
      </c>
      <c r="Q3414" t="s">
        <v>3831</v>
      </c>
      <c r="R3414" t="s">
        <v>335</v>
      </c>
      <c r="S3414" t="s">
        <v>483</v>
      </c>
      <c r="T3414" t="s">
        <v>68</v>
      </c>
      <c r="U3414">
        <v>2018</v>
      </c>
      <c r="V3414">
        <v>339275</v>
      </c>
      <c r="W3414" t="s">
        <v>69</v>
      </c>
      <c r="X3414" t="s">
        <v>303</v>
      </c>
      <c r="Y3414">
        <v>237506</v>
      </c>
      <c r="Z3414">
        <v>101769</v>
      </c>
      <c r="AA3414" t="s">
        <v>69</v>
      </c>
      <c r="AB3414" t="s">
        <v>12616</v>
      </c>
      <c r="AC3414">
        <v>339275</v>
      </c>
    </row>
    <row r="3415" spans="1:29">
      <c r="A3415">
        <f t="shared" ca="1" si="53"/>
        <v>9.9163374492343137E-2</v>
      </c>
      <c r="B3415" t="s">
        <v>286</v>
      </c>
      <c r="C3415">
        <v>9197598</v>
      </c>
      <c r="D3415" s="2">
        <v>42725</v>
      </c>
      <c r="E3415" t="s">
        <v>3994</v>
      </c>
      <c r="F3415" t="s">
        <v>12617</v>
      </c>
      <c r="G3415">
        <v>5</v>
      </c>
      <c r="H3415" t="s">
        <v>58</v>
      </c>
      <c r="I3415" t="s">
        <v>289</v>
      </c>
      <c r="J3415">
        <v>110925</v>
      </c>
      <c r="K3415">
        <v>3</v>
      </c>
      <c r="L3415" s="2">
        <v>42005</v>
      </c>
      <c r="M3415" s="2">
        <v>43465</v>
      </c>
      <c r="N3415" t="s">
        <v>3538</v>
      </c>
      <c r="O3415">
        <v>7</v>
      </c>
      <c r="P3415" t="s">
        <v>64</v>
      </c>
      <c r="Q3415" t="s">
        <v>65</v>
      </c>
      <c r="R3415" t="s">
        <v>66</v>
      </c>
      <c r="S3415" t="s">
        <v>67</v>
      </c>
      <c r="T3415" t="s">
        <v>68</v>
      </c>
      <c r="U3415">
        <v>2017</v>
      </c>
      <c r="V3415">
        <v>405000</v>
      </c>
      <c r="W3415" t="s">
        <v>69</v>
      </c>
      <c r="X3415" t="s">
        <v>286</v>
      </c>
      <c r="Y3415">
        <v>250000</v>
      </c>
      <c r="Z3415">
        <v>155000</v>
      </c>
      <c r="AA3415" t="s">
        <v>69</v>
      </c>
      <c r="AB3415" t="s">
        <v>12618</v>
      </c>
      <c r="AC3415">
        <v>405000</v>
      </c>
    </row>
    <row r="3416" spans="1:29">
      <c r="A3416">
        <f t="shared" ca="1" si="53"/>
        <v>0.36331953203790168</v>
      </c>
      <c r="B3416" t="s">
        <v>109</v>
      </c>
      <c r="C3416">
        <v>9535340</v>
      </c>
      <c r="D3416" s="2">
        <v>43325</v>
      </c>
      <c r="E3416" t="s">
        <v>56</v>
      </c>
      <c r="F3416" t="s">
        <v>12619</v>
      </c>
      <c r="G3416">
        <v>5</v>
      </c>
      <c r="H3416" t="s">
        <v>58</v>
      </c>
      <c r="I3416" t="s">
        <v>112</v>
      </c>
      <c r="J3416">
        <v>24221</v>
      </c>
      <c r="K3416">
        <v>5</v>
      </c>
      <c r="L3416" s="2">
        <v>41852</v>
      </c>
      <c r="M3416" s="2">
        <v>44043</v>
      </c>
      <c r="N3416" t="s">
        <v>6095</v>
      </c>
      <c r="O3416">
        <v>3</v>
      </c>
      <c r="P3416" t="s">
        <v>1411</v>
      </c>
      <c r="Q3416" t="s">
        <v>100</v>
      </c>
      <c r="R3416" t="s">
        <v>163</v>
      </c>
      <c r="S3416" t="s">
        <v>67</v>
      </c>
      <c r="T3416" t="s">
        <v>68</v>
      </c>
      <c r="U3416">
        <v>2018</v>
      </c>
      <c r="V3416">
        <v>307167</v>
      </c>
      <c r="W3416" t="s">
        <v>69</v>
      </c>
      <c r="X3416" t="s">
        <v>109</v>
      </c>
      <c r="Y3416">
        <v>200109</v>
      </c>
      <c r="Z3416">
        <v>107058</v>
      </c>
      <c r="AA3416" t="s">
        <v>69</v>
      </c>
      <c r="AB3416" t="s">
        <v>12620</v>
      </c>
      <c r="AC3416">
        <v>307167</v>
      </c>
    </row>
    <row r="3417" spans="1:29">
      <c r="A3417">
        <f t="shared" ca="1" si="53"/>
        <v>0.70579571374565708</v>
      </c>
      <c r="B3417" t="s">
        <v>687</v>
      </c>
      <c r="C3417">
        <v>9269989</v>
      </c>
      <c r="D3417" s="2">
        <v>42866</v>
      </c>
      <c r="E3417" t="s">
        <v>76</v>
      </c>
      <c r="F3417" t="s">
        <v>12621</v>
      </c>
      <c r="G3417">
        <v>5</v>
      </c>
      <c r="H3417" t="s">
        <v>58</v>
      </c>
      <c r="I3417" t="s">
        <v>689</v>
      </c>
      <c r="J3417">
        <v>105</v>
      </c>
      <c r="K3417">
        <v>42</v>
      </c>
      <c r="L3417" s="2">
        <v>28246</v>
      </c>
      <c r="M3417" s="2">
        <v>43616</v>
      </c>
      <c r="N3417" t="s">
        <v>12622</v>
      </c>
      <c r="O3417">
        <v>3</v>
      </c>
      <c r="P3417" t="s">
        <v>368</v>
      </c>
      <c r="Q3417" t="s">
        <v>369</v>
      </c>
      <c r="R3417" t="s">
        <v>370</v>
      </c>
      <c r="S3417" t="s">
        <v>67</v>
      </c>
      <c r="T3417" t="s">
        <v>68</v>
      </c>
      <c r="U3417">
        <v>2017</v>
      </c>
      <c r="V3417">
        <v>424019</v>
      </c>
      <c r="W3417" t="s">
        <v>69</v>
      </c>
      <c r="X3417" t="s">
        <v>687</v>
      </c>
      <c r="Y3417">
        <v>275337</v>
      </c>
      <c r="Z3417">
        <v>148682</v>
      </c>
      <c r="AA3417" t="s">
        <v>69</v>
      </c>
      <c r="AB3417" t="s">
        <v>12623</v>
      </c>
      <c r="AC3417">
        <v>424019</v>
      </c>
    </row>
    <row r="3418" spans="1:29">
      <c r="A3418">
        <f t="shared" ca="1" si="53"/>
        <v>0.57482242483782686</v>
      </c>
      <c r="B3418" t="s">
        <v>199</v>
      </c>
      <c r="C3418">
        <v>9280880</v>
      </c>
      <c r="D3418" s="2">
        <v>42907</v>
      </c>
      <c r="E3418" t="s">
        <v>76</v>
      </c>
      <c r="F3418" t="s">
        <v>12624</v>
      </c>
      <c r="G3418">
        <v>5</v>
      </c>
      <c r="H3418" t="s">
        <v>58</v>
      </c>
      <c r="I3418" t="s">
        <v>149</v>
      </c>
      <c r="J3418">
        <v>84488</v>
      </c>
      <c r="K3418">
        <v>19</v>
      </c>
      <c r="L3418" s="2">
        <v>36271</v>
      </c>
      <c r="M3418" s="2">
        <v>43646</v>
      </c>
      <c r="N3418" t="s">
        <v>811</v>
      </c>
      <c r="O3418">
        <v>3</v>
      </c>
      <c r="P3418" t="s">
        <v>1898</v>
      </c>
      <c r="Q3418" t="s">
        <v>543</v>
      </c>
      <c r="R3418" t="s">
        <v>205</v>
      </c>
      <c r="S3418" t="s">
        <v>260</v>
      </c>
      <c r="T3418" t="s">
        <v>68</v>
      </c>
      <c r="U3418">
        <v>2017</v>
      </c>
      <c r="V3418">
        <v>314969</v>
      </c>
      <c r="W3418" t="s">
        <v>69</v>
      </c>
      <c r="X3418" t="s">
        <v>199</v>
      </c>
      <c r="Y3418">
        <v>165773</v>
      </c>
      <c r="Z3418">
        <v>149196</v>
      </c>
      <c r="AA3418" t="s">
        <v>69</v>
      </c>
      <c r="AB3418" t="s">
        <v>12625</v>
      </c>
      <c r="AC3418">
        <v>314969</v>
      </c>
    </row>
    <row r="3419" spans="1:29">
      <c r="A3419">
        <f t="shared" ca="1" si="53"/>
        <v>0.45892331910726114</v>
      </c>
      <c r="B3419" t="s">
        <v>75</v>
      </c>
      <c r="C3419">
        <v>9414564</v>
      </c>
      <c r="D3419" s="2">
        <v>43136</v>
      </c>
      <c r="E3419" t="s">
        <v>12626</v>
      </c>
      <c r="F3419" t="s">
        <v>12627</v>
      </c>
      <c r="G3419">
        <v>5</v>
      </c>
      <c r="H3419" t="s">
        <v>58</v>
      </c>
      <c r="I3419" t="s">
        <v>78</v>
      </c>
      <c r="J3419">
        <v>47897</v>
      </c>
      <c r="K3419">
        <v>4</v>
      </c>
      <c r="L3419" s="2">
        <v>42139</v>
      </c>
      <c r="M3419" s="2">
        <v>43861</v>
      </c>
      <c r="N3419" t="s">
        <v>792</v>
      </c>
      <c r="O3419">
        <v>11</v>
      </c>
      <c r="P3419" t="s">
        <v>3281</v>
      </c>
      <c r="Q3419" t="s">
        <v>533</v>
      </c>
      <c r="R3419" t="s">
        <v>149</v>
      </c>
      <c r="S3419" t="s">
        <v>260</v>
      </c>
      <c r="T3419" t="s">
        <v>68</v>
      </c>
      <c r="U3419">
        <v>2018</v>
      </c>
      <c r="V3419">
        <v>474354</v>
      </c>
      <c r="W3419" t="s">
        <v>69</v>
      </c>
      <c r="X3419" t="s">
        <v>75</v>
      </c>
      <c r="Y3419">
        <v>365089</v>
      </c>
      <c r="Z3419">
        <v>109265</v>
      </c>
      <c r="AA3419" t="s">
        <v>69</v>
      </c>
      <c r="AB3419" t="s">
        <v>12628</v>
      </c>
      <c r="AC3419">
        <v>474354</v>
      </c>
    </row>
    <row r="3420" spans="1:29">
      <c r="A3420">
        <f t="shared" ca="1" si="53"/>
        <v>1.3878590222580867E-2</v>
      </c>
      <c r="B3420" t="s">
        <v>75</v>
      </c>
      <c r="C3420">
        <v>9459813</v>
      </c>
      <c r="D3420" s="2">
        <v>43220</v>
      </c>
      <c r="E3420" t="s">
        <v>76</v>
      </c>
      <c r="F3420" t="s">
        <v>12629</v>
      </c>
      <c r="G3420">
        <v>5</v>
      </c>
      <c r="H3420" t="s">
        <v>58</v>
      </c>
      <c r="I3420" t="s">
        <v>78</v>
      </c>
      <c r="J3420">
        <v>47192</v>
      </c>
      <c r="K3420">
        <v>5</v>
      </c>
      <c r="L3420" s="2">
        <v>41744</v>
      </c>
      <c r="M3420" s="2">
        <v>44286</v>
      </c>
      <c r="N3420" t="s">
        <v>257</v>
      </c>
      <c r="O3420">
        <v>36</v>
      </c>
      <c r="P3420" t="s">
        <v>1090</v>
      </c>
      <c r="Q3420" t="s">
        <v>1091</v>
      </c>
      <c r="R3420" t="s">
        <v>149</v>
      </c>
      <c r="S3420" t="s">
        <v>67</v>
      </c>
      <c r="T3420" t="s">
        <v>68</v>
      </c>
      <c r="U3420">
        <v>2018</v>
      </c>
      <c r="V3420">
        <v>315700</v>
      </c>
      <c r="W3420" t="s">
        <v>69</v>
      </c>
      <c r="X3420" t="s">
        <v>75</v>
      </c>
      <c r="Y3420">
        <v>205000</v>
      </c>
      <c r="Z3420">
        <v>110700</v>
      </c>
      <c r="AA3420" t="s">
        <v>69</v>
      </c>
      <c r="AB3420" t="s">
        <v>12630</v>
      </c>
      <c r="AC3420">
        <v>315700</v>
      </c>
    </row>
    <row r="3421" spans="1:29">
      <c r="A3421">
        <f t="shared" ca="1" si="53"/>
        <v>0.90609178977132909</v>
      </c>
      <c r="B3421" t="s">
        <v>286</v>
      </c>
      <c r="C3421">
        <v>9302238</v>
      </c>
      <c r="D3421" s="2">
        <v>42902</v>
      </c>
      <c r="E3421" t="s">
        <v>76</v>
      </c>
      <c r="F3421" t="s">
        <v>12631</v>
      </c>
      <c r="G3421">
        <v>5</v>
      </c>
      <c r="H3421" t="s">
        <v>58</v>
      </c>
      <c r="I3421" t="s">
        <v>289</v>
      </c>
      <c r="J3421">
        <v>71116</v>
      </c>
      <c r="K3421">
        <v>9</v>
      </c>
      <c r="L3421" s="2">
        <v>39448</v>
      </c>
      <c r="M3421" s="2">
        <v>43281</v>
      </c>
      <c r="N3421" t="s">
        <v>3301</v>
      </c>
      <c r="O3421">
        <v>30</v>
      </c>
      <c r="P3421" t="s">
        <v>1180</v>
      </c>
      <c r="Q3421" t="s">
        <v>1091</v>
      </c>
      <c r="R3421" t="s">
        <v>149</v>
      </c>
      <c r="S3421" t="s">
        <v>473</v>
      </c>
      <c r="T3421" t="s">
        <v>68</v>
      </c>
      <c r="U3421">
        <v>2017</v>
      </c>
      <c r="V3421">
        <v>425000</v>
      </c>
      <c r="W3421" t="s">
        <v>69</v>
      </c>
      <c r="X3421" t="s">
        <v>286</v>
      </c>
      <c r="Y3421">
        <v>250000</v>
      </c>
      <c r="Z3421">
        <v>175000</v>
      </c>
      <c r="AA3421" t="s">
        <v>69</v>
      </c>
      <c r="AB3421" t="s">
        <v>12632</v>
      </c>
      <c r="AC3421">
        <v>425000</v>
      </c>
    </row>
    <row r="3422" spans="1:29">
      <c r="A3422">
        <f t="shared" ca="1" si="53"/>
        <v>0.37803446158090015</v>
      </c>
      <c r="B3422" t="s">
        <v>889</v>
      </c>
      <c r="C3422">
        <v>9379459</v>
      </c>
      <c r="D3422" s="2">
        <v>43033</v>
      </c>
      <c r="E3422" t="s">
        <v>76</v>
      </c>
      <c r="F3422" t="s">
        <v>12633</v>
      </c>
      <c r="G3422">
        <v>5</v>
      </c>
      <c r="H3422" t="s">
        <v>58</v>
      </c>
      <c r="I3422" t="s">
        <v>891</v>
      </c>
      <c r="J3422">
        <v>23758</v>
      </c>
      <c r="K3422">
        <v>5</v>
      </c>
      <c r="L3422" s="2">
        <v>41671</v>
      </c>
      <c r="M3422" s="2">
        <v>43404</v>
      </c>
      <c r="N3422" t="s">
        <v>892</v>
      </c>
      <c r="O3422">
        <v>7</v>
      </c>
      <c r="P3422" t="s">
        <v>491</v>
      </c>
      <c r="Q3422" t="s">
        <v>492</v>
      </c>
      <c r="R3422" t="s">
        <v>295</v>
      </c>
      <c r="S3422" t="s">
        <v>729</v>
      </c>
      <c r="T3422" t="s">
        <v>68</v>
      </c>
      <c r="U3422">
        <v>2018</v>
      </c>
      <c r="V3422">
        <v>329458</v>
      </c>
      <c r="W3422" t="s">
        <v>69</v>
      </c>
      <c r="X3422" t="s">
        <v>889</v>
      </c>
      <c r="Y3422">
        <v>225000</v>
      </c>
      <c r="Z3422">
        <v>104458</v>
      </c>
      <c r="AA3422" t="s">
        <v>69</v>
      </c>
      <c r="AB3422" t="s">
        <v>12634</v>
      </c>
      <c r="AC3422">
        <v>329458</v>
      </c>
    </row>
    <row r="3423" spans="1:29">
      <c r="A3423">
        <f t="shared" ca="1" si="53"/>
        <v>8.0519590945183683E-2</v>
      </c>
      <c r="B3423" t="s">
        <v>127</v>
      </c>
      <c r="C3423">
        <v>9484339</v>
      </c>
      <c r="D3423" s="2">
        <v>43238</v>
      </c>
      <c r="E3423" t="s">
        <v>56</v>
      </c>
      <c r="F3423" t="s">
        <v>12635</v>
      </c>
      <c r="G3423">
        <v>5</v>
      </c>
      <c r="H3423" t="s">
        <v>58</v>
      </c>
      <c r="I3423" t="s">
        <v>130</v>
      </c>
      <c r="J3423">
        <v>100068</v>
      </c>
      <c r="K3423">
        <v>5</v>
      </c>
      <c r="L3423" s="2">
        <v>41886</v>
      </c>
      <c r="M3423" s="2">
        <v>44316</v>
      </c>
      <c r="N3423" t="s">
        <v>674</v>
      </c>
      <c r="O3423">
        <v>3</v>
      </c>
      <c r="P3423" t="s">
        <v>882</v>
      </c>
      <c r="Q3423" t="s">
        <v>883</v>
      </c>
      <c r="R3423" t="s">
        <v>884</v>
      </c>
      <c r="S3423" t="s">
        <v>67</v>
      </c>
      <c r="T3423" t="s">
        <v>68</v>
      </c>
      <c r="U3423">
        <v>2018</v>
      </c>
      <c r="V3423">
        <v>483005</v>
      </c>
      <c r="W3423" t="s">
        <v>69</v>
      </c>
      <c r="X3423" t="s">
        <v>127</v>
      </c>
      <c r="Y3423">
        <v>290093</v>
      </c>
      <c r="Z3423">
        <v>192912</v>
      </c>
      <c r="AA3423" t="s">
        <v>69</v>
      </c>
      <c r="AB3423" t="s">
        <v>12636</v>
      </c>
      <c r="AC3423">
        <v>483005</v>
      </c>
    </row>
    <row r="3424" spans="1:29">
      <c r="A3424">
        <f t="shared" ca="1" si="53"/>
        <v>0.7344498532552044</v>
      </c>
      <c r="B3424" t="s">
        <v>303</v>
      </c>
      <c r="C3424">
        <v>9441006</v>
      </c>
      <c r="D3424" s="2">
        <v>43157</v>
      </c>
      <c r="E3424" t="s">
        <v>76</v>
      </c>
      <c r="F3424" t="s">
        <v>12637</v>
      </c>
      <c r="G3424">
        <v>5</v>
      </c>
      <c r="H3424" t="s">
        <v>58</v>
      </c>
      <c r="I3424" t="s">
        <v>305</v>
      </c>
      <c r="J3424">
        <v>99311</v>
      </c>
      <c r="K3424">
        <v>6</v>
      </c>
      <c r="L3424" s="2">
        <v>41730</v>
      </c>
      <c r="M3424" s="2">
        <v>43921</v>
      </c>
      <c r="N3424" t="s">
        <v>2120</v>
      </c>
      <c r="O3424">
        <v>31</v>
      </c>
      <c r="P3424" t="s">
        <v>6365</v>
      </c>
      <c r="Q3424" t="s">
        <v>6366</v>
      </c>
      <c r="R3424" t="s">
        <v>149</v>
      </c>
      <c r="S3424" t="s">
        <v>260</v>
      </c>
      <c r="T3424" t="s">
        <v>68</v>
      </c>
      <c r="U3424">
        <v>2018</v>
      </c>
      <c r="V3424">
        <v>382500</v>
      </c>
      <c r="W3424" t="s">
        <v>69</v>
      </c>
      <c r="X3424" t="s">
        <v>303</v>
      </c>
      <c r="Y3424">
        <v>225000</v>
      </c>
      <c r="Z3424">
        <v>157500</v>
      </c>
      <c r="AA3424" t="s">
        <v>69</v>
      </c>
      <c r="AB3424" t="s">
        <v>12638</v>
      </c>
      <c r="AC3424">
        <v>382500</v>
      </c>
    </row>
    <row r="3425" spans="1:29">
      <c r="A3425">
        <f t="shared" ca="1" si="53"/>
        <v>0.78368666560592903</v>
      </c>
      <c r="B3425" t="s">
        <v>156</v>
      </c>
      <c r="C3425">
        <v>9454172</v>
      </c>
      <c r="D3425" s="2">
        <v>43194</v>
      </c>
      <c r="E3425" t="s">
        <v>3089</v>
      </c>
      <c r="F3425" t="s">
        <v>12639</v>
      </c>
      <c r="G3425">
        <v>5</v>
      </c>
      <c r="H3425" t="s">
        <v>58</v>
      </c>
      <c r="I3425" t="s">
        <v>66</v>
      </c>
      <c r="J3425">
        <v>8879</v>
      </c>
      <c r="K3425">
        <v>5</v>
      </c>
      <c r="L3425" s="2">
        <v>41823</v>
      </c>
      <c r="M3425" s="2">
        <v>43921</v>
      </c>
      <c r="N3425" t="s">
        <v>3091</v>
      </c>
      <c r="O3425">
        <v>6</v>
      </c>
      <c r="P3425" t="s">
        <v>333</v>
      </c>
      <c r="Q3425" t="s">
        <v>334</v>
      </c>
      <c r="R3425" t="s">
        <v>335</v>
      </c>
      <c r="S3425" t="s">
        <v>67</v>
      </c>
      <c r="T3425" t="s">
        <v>68</v>
      </c>
      <c r="U3425">
        <v>2018</v>
      </c>
      <c r="V3425">
        <v>387500</v>
      </c>
      <c r="W3425" t="s">
        <v>69</v>
      </c>
      <c r="X3425" t="s">
        <v>156</v>
      </c>
      <c r="Y3425">
        <v>250000</v>
      </c>
      <c r="Z3425">
        <v>137500</v>
      </c>
      <c r="AA3425" t="s">
        <v>69</v>
      </c>
      <c r="AB3425" t="s">
        <v>12640</v>
      </c>
      <c r="AC3425">
        <v>387500</v>
      </c>
    </row>
    <row r="3426" spans="1:29">
      <c r="A3426">
        <f t="shared" ca="1" si="53"/>
        <v>0.10619265426680091</v>
      </c>
      <c r="B3426" t="s">
        <v>241</v>
      </c>
      <c r="C3426">
        <v>9320872</v>
      </c>
      <c r="D3426" s="2">
        <v>42940</v>
      </c>
      <c r="E3426" t="s">
        <v>12641</v>
      </c>
      <c r="F3426" t="s">
        <v>12642</v>
      </c>
      <c r="G3426">
        <v>5</v>
      </c>
      <c r="H3426" t="s">
        <v>58</v>
      </c>
      <c r="I3426" t="s">
        <v>243</v>
      </c>
      <c r="J3426">
        <v>120666</v>
      </c>
      <c r="K3426">
        <v>5</v>
      </c>
      <c r="L3426" s="2">
        <v>41498</v>
      </c>
      <c r="M3426" s="2">
        <v>43677</v>
      </c>
      <c r="N3426" t="s">
        <v>1912</v>
      </c>
      <c r="O3426">
        <v>12</v>
      </c>
      <c r="P3426" t="s">
        <v>147</v>
      </c>
      <c r="Q3426" t="s">
        <v>148</v>
      </c>
      <c r="R3426" t="s">
        <v>149</v>
      </c>
      <c r="S3426" t="s">
        <v>102</v>
      </c>
      <c r="T3426" t="s">
        <v>68</v>
      </c>
      <c r="U3426">
        <v>2017</v>
      </c>
      <c r="V3426">
        <v>663257</v>
      </c>
      <c r="W3426" t="s">
        <v>69</v>
      </c>
      <c r="X3426" t="s">
        <v>241</v>
      </c>
      <c r="Y3426">
        <v>436444</v>
      </c>
      <c r="Z3426">
        <v>226813</v>
      </c>
      <c r="AA3426" t="s">
        <v>69</v>
      </c>
      <c r="AB3426" t="s">
        <v>12643</v>
      </c>
      <c r="AC3426">
        <v>663257</v>
      </c>
    </row>
    <row r="3427" spans="1:29">
      <c r="A3427">
        <f t="shared" ca="1" si="53"/>
        <v>0.88906616326428889</v>
      </c>
      <c r="B3427" t="s">
        <v>303</v>
      </c>
      <c r="C3427">
        <v>9491792</v>
      </c>
      <c r="D3427" s="2">
        <v>43279</v>
      </c>
      <c r="E3427" t="s">
        <v>56</v>
      </c>
      <c r="F3427" t="s">
        <v>12644</v>
      </c>
      <c r="G3427">
        <v>5</v>
      </c>
      <c r="H3427" t="s">
        <v>58</v>
      </c>
      <c r="I3427" t="s">
        <v>305</v>
      </c>
      <c r="J3427">
        <v>107453</v>
      </c>
      <c r="K3427">
        <v>3</v>
      </c>
      <c r="L3427" s="2">
        <v>42566</v>
      </c>
      <c r="M3427" s="2">
        <v>44012</v>
      </c>
      <c r="N3427" t="s">
        <v>754</v>
      </c>
      <c r="O3427">
        <v>3</v>
      </c>
      <c r="P3427" t="s">
        <v>542</v>
      </c>
      <c r="Q3427" t="s">
        <v>543</v>
      </c>
      <c r="R3427" t="s">
        <v>205</v>
      </c>
      <c r="S3427" t="s">
        <v>67</v>
      </c>
      <c r="T3427" t="s">
        <v>68</v>
      </c>
      <c r="U3427">
        <v>2018</v>
      </c>
      <c r="V3427">
        <v>520062</v>
      </c>
      <c r="W3427" t="s">
        <v>69</v>
      </c>
      <c r="X3427" t="s">
        <v>303</v>
      </c>
      <c r="Y3427">
        <v>326100</v>
      </c>
      <c r="Z3427">
        <v>193962</v>
      </c>
      <c r="AA3427" t="s">
        <v>69</v>
      </c>
      <c r="AB3427" t="s">
        <v>12645</v>
      </c>
      <c r="AC3427">
        <v>520062</v>
      </c>
    </row>
    <row r="3428" spans="1:29">
      <c r="A3428">
        <f t="shared" ca="1" si="53"/>
        <v>0.15094952286874264</v>
      </c>
      <c r="B3428" t="s">
        <v>241</v>
      </c>
      <c r="C3428">
        <v>9269612</v>
      </c>
      <c r="D3428" s="2">
        <v>42856</v>
      </c>
      <c r="E3428" t="s">
        <v>5103</v>
      </c>
      <c r="F3428" t="s">
        <v>12646</v>
      </c>
      <c r="G3428">
        <v>5</v>
      </c>
      <c r="H3428" t="s">
        <v>58</v>
      </c>
      <c r="I3428" t="s">
        <v>243</v>
      </c>
      <c r="J3428">
        <v>119245</v>
      </c>
      <c r="K3428">
        <v>5</v>
      </c>
      <c r="L3428" s="2">
        <v>41501</v>
      </c>
      <c r="M3428" s="2">
        <v>43585</v>
      </c>
      <c r="N3428" t="s">
        <v>11855</v>
      </c>
      <c r="O3428">
        <v>15</v>
      </c>
      <c r="P3428" t="s">
        <v>1237</v>
      </c>
      <c r="Q3428" t="s">
        <v>1238</v>
      </c>
      <c r="R3428" t="s">
        <v>205</v>
      </c>
      <c r="S3428" t="s">
        <v>1239</v>
      </c>
      <c r="T3428" t="s">
        <v>68</v>
      </c>
      <c r="U3428">
        <v>2017</v>
      </c>
      <c r="V3428">
        <v>320024</v>
      </c>
      <c r="W3428" t="s">
        <v>69</v>
      </c>
      <c r="X3428" t="s">
        <v>241</v>
      </c>
      <c r="Y3428">
        <v>255157</v>
      </c>
      <c r="Z3428">
        <v>64867</v>
      </c>
      <c r="AA3428" t="s">
        <v>69</v>
      </c>
      <c r="AB3428" t="s">
        <v>12647</v>
      </c>
      <c r="AC3428">
        <v>320024</v>
      </c>
    </row>
    <row r="3429" spans="1:29">
      <c r="A3429">
        <f t="shared" ca="1" si="53"/>
        <v>0.77681014768754741</v>
      </c>
      <c r="B3429" t="s">
        <v>303</v>
      </c>
      <c r="C3429">
        <v>9514110</v>
      </c>
      <c r="D3429" s="2">
        <v>43248</v>
      </c>
      <c r="E3429" t="s">
        <v>56</v>
      </c>
      <c r="F3429" t="s">
        <v>12648</v>
      </c>
      <c r="G3429">
        <v>5</v>
      </c>
      <c r="H3429" t="s">
        <v>58</v>
      </c>
      <c r="I3429" t="s">
        <v>305</v>
      </c>
      <c r="J3429">
        <v>56903</v>
      </c>
      <c r="K3429">
        <v>15</v>
      </c>
      <c r="L3429" s="2">
        <v>36784</v>
      </c>
      <c r="M3429" s="2">
        <v>43982</v>
      </c>
      <c r="N3429" t="s">
        <v>7849</v>
      </c>
      <c r="O3429">
        <v>12</v>
      </c>
      <c r="P3429" t="s">
        <v>1357</v>
      </c>
      <c r="Q3429" t="s">
        <v>217</v>
      </c>
      <c r="R3429" t="s">
        <v>120</v>
      </c>
      <c r="S3429" t="s">
        <v>67</v>
      </c>
      <c r="T3429" t="s">
        <v>68</v>
      </c>
      <c r="U3429">
        <v>2018</v>
      </c>
      <c r="V3429">
        <v>381375</v>
      </c>
      <c r="W3429" t="s">
        <v>69</v>
      </c>
      <c r="X3429" t="s">
        <v>303</v>
      </c>
      <c r="Y3429">
        <v>225000</v>
      </c>
      <c r="Z3429">
        <v>156375</v>
      </c>
      <c r="AA3429" t="s">
        <v>69</v>
      </c>
      <c r="AB3429" t="s">
        <v>12649</v>
      </c>
      <c r="AC3429">
        <v>381375</v>
      </c>
    </row>
    <row r="3430" spans="1:29">
      <c r="A3430">
        <f t="shared" ca="1" si="53"/>
        <v>0.55891223021704395</v>
      </c>
      <c r="B3430" t="s">
        <v>55</v>
      </c>
      <c r="C3430">
        <v>9234593</v>
      </c>
      <c r="D3430" s="2">
        <v>42781</v>
      </c>
      <c r="E3430" t="s">
        <v>56</v>
      </c>
      <c r="F3430" t="s">
        <v>12650</v>
      </c>
      <c r="G3430">
        <v>5</v>
      </c>
      <c r="H3430" t="s">
        <v>58</v>
      </c>
      <c r="I3430" t="s">
        <v>59</v>
      </c>
      <c r="J3430">
        <v>59934</v>
      </c>
      <c r="K3430">
        <v>9</v>
      </c>
      <c r="L3430" s="2">
        <v>39479</v>
      </c>
      <c r="M3430" s="2">
        <v>43159</v>
      </c>
      <c r="N3430" t="s">
        <v>3202</v>
      </c>
      <c r="O3430">
        <v>5</v>
      </c>
      <c r="P3430" t="s">
        <v>1197</v>
      </c>
      <c r="Q3430" t="s">
        <v>584</v>
      </c>
      <c r="R3430" t="s">
        <v>585</v>
      </c>
      <c r="S3430" t="s">
        <v>67</v>
      </c>
      <c r="T3430" t="s">
        <v>68</v>
      </c>
      <c r="U3430">
        <v>2017</v>
      </c>
      <c r="V3430">
        <v>331428</v>
      </c>
      <c r="W3430" t="s">
        <v>69</v>
      </c>
      <c r="X3430" t="s">
        <v>55</v>
      </c>
      <c r="Y3430">
        <v>237283</v>
      </c>
      <c r="Z3430">
        <v>94145</v>
      </c>
      <c r="AA3430" t="s">
        <v>69</v>
      </c>
      <c r="AB3430" t="s">
        <v>12651</v>
      </c>
      <c r="AC3430">
        <v>331428</v>
      </c>
    </row>
    <row r="3431" spans="1:29">
      <c r="A3431">
        <f t="shared" ca="1" si="53"/>
        <v>0.12896501888890433</v>
      </c>
      <c r="B3431" t="s">
        <v>199</v>
      </c>
      <c r="C3431">
        <v>9437750</v>
      </c>
      <c r="D3431" s="2">
        <v>43139</v>
      </c>
      <c r="E3431" t="s">
        <v>76</v>
      </c>
      <c r="F3431" t="s">
        <v>12652</v>
      </c>
      <c r="G3431">
        <v>5</v>
      </c>
      <c r="H3431" t="s">
        <v>58</v>
      </c>
      <c r="I3431" t="s">
        <v>149</v>
      </c>
      <c r="J3431">
        <v>184384</v>
      </c>
      <c r="K3431">
        <v>5</v>
      </c>
      <c r="L3431" s="2">
        <v>41733</v>
      </c>
      <c r="M3431" s="2">
        <v>43708</v>
      </c>
      <c r="N3431" t="s">
        <v>2395</v>
      </c>
      <c r="O3431">
        <v>16</v>
      </c>
      <c r="P3431" t="s">
        <v>1363</v>
      </c>
      <c r="Q3431" t="s">
        <v>1364</v>
      </c>
      <c r="R3431" t="s">
        <v>149</v>
      </c>
      <c r="S3431" t="s">
        <v>67</v>
      </c>
      <c r="T3431" t="s">
        <v>68</v>
      </c>
      <c r="U3431">
        <v>2018</v>
      </c>
      <c r="V3431">
        <v>528101</v>
      </c>
      <c r="W3431" t="s">
        <v>69</v>
      </c>
      <c r="X3431" t="s">
        <v>199</v>
      </c>
      <c r="Y3431">
        <v>324222</v>
      </c>
      <c r="Z3431">
        <v>203879</v>
      </c>
      <c r="AA3431" t="s">
        <v>69</v>
      </c>
      <c r="AB3431" t="s">
        <v>12653</v>
      </c>
      <c r="AC3431">
        <v>528101</v>
      </c>
    </row>
    <row r="3432" spans="1:29">
      <c r="A3432">
        <f t="shared" ca="1" si="53"/>
        <v>0.35844810193419019</v>
      </c>
      <c r="B3432" t="s">
        <v>303</v>
      </c>
      <c r="C3432">
        <v>9447163</v>
      </c>
      <c r="D3432" s="2">
        <v>43103</v>
      </c>
      <c r="E3432" t="s">
        <v>76</v>
      </c>
      <c r="F3432" t="s">
        <v>12654</v>
      </c>
      <c r="G3432">
        <v>5</v>
      </c>
      <c r="H3432" t="s">
        <v>58</v>
      </c>
      <c r="I3432" t="s">
        <v>305</v>
      </c>
      <c r="J3432">
        <v>101637</v>
      </c>
      <c r="K3432">
        <v>6</v>
      </c>
      <c r="L3432" s="2">
        <v>41708</v>
      </c>
      <c r="M3432" s="2">
        <v>43861</v>
      </c>
      <c r="N3432" t="s">
        <v>3589</v>
      </c>
      <c r="O3432">
        <v>7</v>
      </c>
      <c r="P3432" t="s">
        <v>1030</v>
      </c>
      <c r="Q3432" t="s">
        <v>584</v>
      </c>
      <c r="R3432" t="s">
        <v>585</v>
      </c>
      <c r="S3432" t="s">
        <v>67</v>
      </c>
      <c r="T3432" t="s">
        <v>68</v>
      </c>
      <c r="U3432">
        <v>2018</v>
      </c>
      <c r="V3432">
        <v>337125</v>
      </c>
      <c r="W3432" t="s">
        <v>69</v>
      </c>
      <c r="X3432" t="s">
        <v>303</v>
      </c>
      <c r="Y3432">
        <v>217500</v>
      </c>
      <c r="Z3432">
        <v>119625</v>
      </c>
      <c r="AA3432" t="s">
        <v>69</v>
      </c>
      <c r="AB3432" t="s">
        <v>12655</v>
      </c>
      <c r="AC3432">
        <v>337125</v>
      </c>
    </row>
    <row r="3433" spans="1:29">
      <c r="A3433">
        <f t="shared" ca="1" si="53"/>
        <v>0.88522378833415749</v>
      </c>
      <c r="B3433" t="s">
        <v>199</v>
      </c>
      <c r="C3433">
        <v>9248949</v>
      </c>
      <c r="D3433" s="2">
        <v>42811</v>
      </c>
      <c r="E3433" t="s">
        <v>76</v>
      </c>
      <c r="F3433" t="s">
        <v>12656</v>
      </c>
      <c r="G3433">
        <v>5</v>
      </c>
      <c r="H3433" t="s">
        <v>58</v>
      </c>
      <c r="I3433" t="s">
        <v>149</v>
      </c>
      <c r="J3433">
        <v>168761</v>
      </c>
      <c r="K3433">
        <v>5</v>
      </c>
      <c r="L3433" s="2">
        <v>41365</v>
      </c>
      <c r="M3433" s="2">
        <v>43555</v>
      </c>
      <c r="N3433" t="s">
        <v>489</v>
      </c>
      <c r="O3433">
        <v>30</v>
      </c>
      <c r="P3433" t="s">
        <v>747</v>
      </c>
      <c r="Q3433" t="s">
        <v>748</v>
      </c>
      <c r="R3433" t="s">
        <v>176</v>
      </c>
      <c r="S3433" t="s">
        <v>67</v>
      </c>
      <c r="T3433" t="s">
        <v>68</v>
      </c>
      <c r="U3433">
        <v>2017</v>
      </c>
      <c r="V3433">
        <v>464007</v>
      </c>
      <c r="W3433" t="s">
        <v>69</v>
      </c>
      <c r="X3433" t="s">
        <v>199</v>
      </c>
      <c r="Y3433">
        <v>291828</v>
      </c>
      <c r="Z3433">
        <v>172179</v>
      </c>
      <c r="AA3433" t="s">
        <v>69</v>
      </c>
      <c r="AB3433" t="s">
        <v>12657</v>
      </c>
      <c r="AC3433">
        <v>464007</v>
      </c>
    </row>
    <row r="3434" spans="1:29">
      <c r="A3434">
        <f t="shared" ca="1" si="53"/>
        <v>0.64032089153762939</v>
      </c>
      <c r="B3434" t="s">
        <v>241</v>
      </c>
      <c r="C3434">
        <v>9301340</v>
      </c>
      <c r="D3434" s="2">
        <v>42907</v>
      </c>
      <c r="E3434" t="s">
        <v>56</v>
      </c>
      <c r="F3434" t="s">
        <v>12658</v>
      </c>
      <c r="G3434">
        <v>5</v>
      </c>
      <c r="H3434" t="s">
        <v>58</v>
      </c>
      <c r="I3434" t="s">
        <v>243</v>
      </c>
      <c r="J3434">
        <v>124101</v>
      </c>
      <c r="K3434">
        <v>4</v>
      </c>
      <c r="L3434" s="2">
        <v>41834</v>
      </c>
      <c r="M3434" s="2">
        <v>43281</v>
      </c>
      <c r="N3434" t="s">
        <v>3129</v>
      </c>
      <c r="O3434">
        <v>2</v>
      </c>
      <c r="P3434" t="s">
        <v>309</v>
      </c>
      <c r="Q3434" t="s">
        <v>310</v>
      </c>
      <c r="R3434" t="s">
        <v>311</v>
      </c>
      <c r="S3434" t="s">
        <v>67</v>
      </c>
      <c r="T3434" t="s">
        <v>68</v>
      </c>
      <c r="U3434">
        <v>2017</v>
      </c>
      <c r="V3434">
        <v>418750</v>
      </c>
      <c r="W3434" t="s">
        <v>69</v>
      </c>
      <c r="X3434" t="s">
        <v>241</v>
      </c>
      <c r="Y3434">
        <v>250000</v>
      </c>
      <c r="Z3434">
        <v>168750</v>
      </c>
      <c r="AA3434" t="s">
        <v>69</v>
      </c>
      <c r="AB3434" t="s">
        <v>12659</v>
      </c>
      <c r="AC3434">
        <v>418750</v>
      </c>
    </row>
    <row r="3435" spans="1:29">
      <c r="A3435">
        <f t="shared" ca="1" si="53"/>
        <v>0.50063348480726144</v>
      </c>
      <c r="B3435" t="s">
        <v>254</v>
      </c>
      <c r="C3435">
        <v>9827255</v>
      </c>
      <c r="D3435" s="2">
        <v>43446</v>
      </c>
      <c r="E3435" t="s">
        <v>1856</v>
      </c>
      <c r="F3435" t="s">
        <v>12660</v>
      </c>
      <c r="G3435">
        <v>7</v>
      </c>
      <c r="H3435" t="s">
        <v>58</v>
      </c>
      <c r="I3435" t="s">
        <v>256</v>
      </c>
      <c r="J3435">
        <v>118941</v>
      </c>
      <c r="K3435">
        <v>3</v>
      </c>
      <c r="L3435" s="2">
        <v>42931</v>
      </c>
      <c r="M3435" s="2">
        <v>43616</v>
      </c>
      <c r="N3435" t="s">
        <v>920</v>
      </c>
      <c r="O3435">
        <v>2</v>
      </c>
      <c r="P3435" t="s">
        <v>2348</v>
      </c>
      <c r="Q3435" t="s">
        <v>543</v>
      </c>
      <c r="R3435" t="s">
        <v>205</v>
      </c>
      <c r="S3435" t="s">
        <v>67</v>
      </c>
      <c r="T3435" t="s">
        <v>68</v>
      </c>
      <c r="U3435">
        <v>2018</v>
      </c>
      <c r="V3435">
        <v>268400</v>
      </c>
      <c r="W3435" t="s">
        <v>69</v>
      </c>
      <c r="X3435" t="s">
        <v>254</v>
      </c>
      <c r="Y3435">
        <v>190000</v>
      </c>
      <c r="Z3435">
        <v>78400</v>
      </c>
      <c r="AA3435" t="s">
        <v>69</v>
      </c>
      <c r="AB3435" t="s">
        <v>12661</v>
      </c>
      <c r="AC3435">
        <v>268400</v>
      </c>
    </row>
    <row r="3436" spans="1:29">
      <c r="A3436">
        <f t="shared" ca="1" si="53"/>
        <v>0.18178348050100102</v>
      </c>
      <c r="B3436" t="s">
        <v>1619</v>
      </c>
      <c r="C3436">
        <v>9543933</v>
      </c>
      <c r="D3436" s="2">
        <v>43322</v>
      </c>
      <c r="E3436" t="s">
        <v>56</v>
      </c>
      <c r="F3436" t="s">
        <v>12662</v>
      </c>
      <c r="G3436">
        <v>5</v>
      </c>
      <c r="H3436" t="s">
        <v>58</v>
      </c>
      <c r="I3436" t="s">
        <v>1621</v>
      </c>
      <c r="J3436">
        <v>23410</v>
      </c>
      <c r="K3436">
        <v>5</v>
      </c>
      <c r="L3436" s="2">
        <v>41897</v>
      </c>
      <c r="M3436" s="2">
        <v>43890</v>
      </c>
      <c r="N3436" t="s">
        <v>1622</v>
      </c>
      <c r="O3436">
        <v>2</v>
      </c>
      <c r="P3436" t="s">
        <v>778</v>
      </c>
      <c r="Q3436" t="s">
        <v>779</v>
      </c>
      <c r="R3436" t="s">
        <v>780</v>
      </c>
      <c r="S3436" t="s">
        <v>67</v>
      </c>
      <c r="T3436" t="s">
        <v>68</v>
      </c>
      <c r="U3436">
        <v>2018</v>
      </c>
      <c r="V3436">
        <v>324000</v>
      </c>
      <c r="W3436" t="s">
        <v>69</v>
      </c>
      <c r="X3436" t="s">
        <v>1619</v>
      </c>
      <c r="Y3436">
        <v>200000</v>
      </c>
      <c r="Z3436">
        <v>124000</v>
      </c>
      <c r="AA3436" t="s">
        <v>69</v>
      </c>
      <c r="AB3436" t="s">
        <v>12663</v>
      </c>
      <c r="AC3436">
        <v>324000</v>
      </c>
    </row>
    <row r="3437" spans="1:29">
      <c r="A3437">
        <f t="shared" ca="1" si="53"/>
        <v>0.91104968856793644</v>
      </c>
      <c r="B3437" t="s">
        <v>241</v>
      </c>
      <c r="C3437">
        <v>9605855</v>
      </c>
      <c r="D3437" s="2">
        <v>43076</v>
      </c>
      <c r="E3437" t="s">
        <v>287</v>
      </c>
      <c r="F3437" t="s">
        <v>12664</v>
      </c>
      <c r="G3437">
        <v>7</v>
      </c>
      <c r="H3437" t="s">
        <v>58</v>
      </c>
      <c r="I3437" t="s">
        <v>243</v>
      </c>
      <c r="J3437">
        <v>118437</v>
      </c>
      <c r="K3437">
        <v>6</v>
      </c>
      <c r="L3437" s="2">
        <v>41730</v>
      </c>
      <c r="M3437" s="2">
        <v>43249</v>
      </c>
      <c r="N3437" t="s">
        <v>1178</v>
      </c>
      <c r="O3437">
        <v>15</v>
      </c>
      <c r="P3437" t="s">
        <v>4701</v>
      </c>
      <c r="Q3437" t="s">
        <v>1698</v>
      </c>
      <c r="R3437" t="s">
        <v>630</v>
      </c>
      <c r="S3437" t="s">
        <v>67</v>
      </c>
      <c r="T3437" t="s">
        <v>68</v>
      </c>
      <c r="U3437">
        <v>2017</v>
      </c>
      <c r="V3437">
        <v>137035</v>
      </c>
      <c r="W3437" t="s">
        <v>69</v>
      </c>
      <c r="X3437" t="s">
        <v>241</v>
      </c>
      <c r="Y3437">
        <v>91662</v>
      </c>
      <c r="Z3437">
        <v>45373</v>
      </c>
      <c r="AA3437" t="s">
        <v>69</v>
      </c>
      <c r="AB3437" t="s">
        <v>12665</v>
      </c>
      <c r="AC3437">
        <v>137035</v>
      </c>
    </row>
    <row r="3438" spans="1:29">
      <c r="A3438">
        <f t="shared" ca="1" si="53"/>
        <v>0.89777210488973713</v>
      </c>
      <c r="B3438" t="s">
        <v>55</v>
      </c>
      <c r="C3438">
        <v>9526548</v>
      </c>
      <c r="D3438" s="2">
        <v>43245</v>
      </c>
      <c r="E3438" t="s">
        <v>76</v>
      </c>
      <c r="F3438" t="s">
        <v>12666</v>
      </c>
      <c r="G3438">
        <v>5</v>
      </c>
      <c r="H3438" t="s">
        <v>58</v>
      </c>
      <c r="I3438" t="s">
        <v>59</v>
      </c>
      <c r="J3438">
        <v>64357</v>
      </c>
      <c r="K3438">
        <v>10</v>
      </c>
      <c r="L3438" s="2">
        <v>40026</v>
      </c>
      <c r="M3438" s="2">
        <v>44377</v>
      </c>
      <c r="N3438" t="s">
        <v>1675</v>
      </c>
      <c r="O3438">
        <v>12</v>
      </c>
      <c r="P3438" t="s">
        <v>3235</v>
      </c>
      <c r="Q3438" t="s">
        <v>217</v>
      </c>
      <c r="R3438" t="s">
        <v>120</v>
      </c>
      <c r="S3438" t="s">
        <v>67</v>
      </c>
      <c r="T3438" t="s">
        <v>68</v>
      </c>
      <c r="U3438">
        <v>2018</v>
      </c>
      <c r="V3438">
        <v>370781</v>
      </c>
      <c r="W3438" t="s">
        <v>69</v>
      </c>
      <c r="X3438" t="s">
        <v>55</v>
      </c>
      <c r="Y3438">
        <v>218750</v>
      </c>
      <c r="Z3438">
        <v>152031</v>
      </c>
      <c r="AA3438" t="s">
        <v>69</v>
      </c>
      <c r="AB3438" t="s">
        <v>12667</v>
      </c>
      <c r="AC3438">
        <v>370781</v>
      </c>
    </row>
    <row r="3439" spans="1:29">
      <c r="A3439">
        <f t="shared" ca="1" si="53"/>
        <v>0.61794377129370481</v>
      </c>
      <c r="B3439" t="s">
        <v>254</v>
      </c>
      <c r="C3439">
        <v>9303418</v>
      </c>
      <c r="D3439" s="2">
        <v>42915</v>
      </c>
      <c r="E3439" t="s">
        <v>7398</v>
      </c>
      <c r="F3439" t="s">
        <v>12668</v>
      </c>
      <c r="G3439">
        <v>5</v>
      </c>
      <c r="H3439" t="s">
        <v>58</v>
      </c>
      <c r="I3439" t="s">
        <v>256</v>
      </c>
      <c r="J3439">
        <v>111002</v>
      </c>
      <c r="K3439">
        <v>5</v>
      </c>
      <c r="L3439" s="2">
        <v>41544</v>
      </c>
      <c r="M3439" s="2">
        <v>43281</v>
      </c>
      <c r="N3439" t="s">
        <v>7400</v>
      </c>
      <c r="O3439">
        <v>2</v>
      </c>
      <c r="P3439" t="s">
        <v>320</v>
      </c>
      <c r="Q3439" t="s">
        <v>321</v>
      </c>
      <c r="R3439" t="s">
        <v>137</v>
      </c>
      <c r="S3439" t="s">
        <v>67</v>
      </c>
      <c r="T3439" t="s">
        <v>68</v>
      </c>
      <c r="U3439">
        <v>2017</v>
      </c>
      <c r="V3439">
        <v>696995</v>
      </c>
      <c r="W3439" t="s">
        <v>69</v>
      </c>
      <c r="X3439" t="s">
        <v>254</v>
      </c>
      <c r="Y3439">
        <v>465804</v>
      </c>
      <c r="Z3439">
        <v>231191</v>
      </c>
      <c r="AA3439" t="s">
        <v>69</v>
      </c>
      <c r="AB3439" t="s">
        <v>12669</v>
      </c>
      <c r="AC3439">
        <v>696995</v>
      </c>
    </row>
    <row r="3440" spans="1:29">
      <c r="A3440">
        <f t="shared" ca="1" si="53"/>
        <v>0.77998507677500983</v>
      </c>
      <c r="B3440" t="s">
        <v>55</v>
      </c>
      <c r="C3440">
        <v>9502411</v>
      </c>
      <c r="D3440" s="2">
        <v>43244</v>
      </c>
      <c r="E3440" t="s">
        <v>56</v>
      </c>
      <c r="F3440" t="s">
        <v>12670</v>
      </c>
      <c r="G3440">
        <v>5</v>
      </c>
      <c r="H3440" t="s">
        <v>58</v>
      </c>
      <c r="I3440" t="s">
        <v>59</v>
      </c>
      <c r="J3440">
        <v>92938</v>
      </c>
      <c r="K3440">
        <v>4</v>
      </c>
      <c r="L3440" s="2">
        <v>42231</v>
      </c>
      <c r="M3440" s="2">
        <v>43982</v>
      </c>
      <c r="N3440" t="s">
        <v>257</v>
      </c>
      <c r="O3440">
        <v>6</v>
      </c>
      <c r="P3440" t="s">
        <v>99</v>
      </c>
      <c r="Q3440" t="s">
        <v>100</v>
      </c>
      <c r="R3440" t="s">
        <v>101</v>
      </c>
      <c r="S3440" t="s">
        <v>67</v>
      </c>
      <c r="T3440" t="s">
        <v>68</v>
      </c>
      <c r="U3440">
        <v>2018</v>
      </c>
      <c r="V3440">
        <v>215669</v>
      </c>
      <c r="W3440" t="s">
        <v>69</v>
      </c>
      <c r="X3440" t="s">
        <v>55</v>
      </c>
      <c r="Y3440">
        <v>161550</v>
      </c>
      <c r="Z3440">
        <v>54119</v>
      </c>
      <c r="AA3440" t="s">
        <v>69</v>
      </c>
      <c r="AB3440" t="s">
        <v>12671</v>
      </c>
      <c r="AC3440">
        <v>215669</v>
      </c>
    </row>
    <row r="3441" spans="1:29">
      <c r="A3441">
        <f t="shared" ca="1" si="53"/>
        <v>0.35250396584652643</v>
      </c>
      <c r="B3441" t="s">
        <v>92</v>
      </c>
      <c r="C3441">
        <v>9315022</v>
      </c>
      <c r="D3441" s="2">
        <v>42916</v>
      </c>
      <c r="E3441" t="s">
        <v>10188</v>
      </c>
      <c r="F3441" t="s">
        <v>12672</v>
      </c>
      <c r="G3441">
        <v>5</v>
      </c>
      <c r="H3441" t="s">
        <v>58</v>
      </c>
      <c r="I3441" t="s">
        <v>95</v>
      </c>
      <c r="J3441">
        <v>79273</v>
      </c>
      <c r="K3441">
        <v>5</v>
      </c>
      <c r="L3441" s="2">
        <v>41537</v>
      </c>
      <c r="M3441" s="2">
        <v>43646</v>
      </c>
      <c r="N3441" t="s">
        <v>6510</v>
      </c>
      <c r="O3441">
        <v>7</v>
      </c>
      <c r="P3441" t="s">
        <v>1967</v>
      </c>
      <c r="Q3441" t="s">
        <v>1968</v>
      </c>
      <c r="R3441" t="s">
        <v>1540</v>
      </c>
      <c r="S3441" t="s">
        <v>85</v>
      </c>
      <c r="T3441" t="s">
        <v>68</v>
      </c>
      <c r="U3441">
        <v>2017</v>
      </c>
      <c r="V3441">
        <v>488409</v>
      </c>
      <c r="W3441" t="s">
        <v>69</v>
      </c>
      <c r="X3441" t="s">
        <v>92</v>
      </c>
      <c r="Y3441">
        <v>272191</v>
      </c>
      <c r="Z3441">
        <v>141218</v>
      </c>
      <c r="AA3441" t="s">
        <v>69</v>
      </c>
      <c r="AB3441" t="s">
        <v>12673</v>
      </c>
      <c r="AC3441">
        <v>413409</v>
      </c>
    </row>
    <row r="3442" spans="1:29">
      <c r="A3442">
        <f t="shared" ca="1" si="53"/>
        <v>0.26870189680049406</v>
      </c>
      <c r="B3442" t="s">
        <v>327</v>
      </c>
      <c r="C3442">
        <v>9303196</v>
      </c>
      <c r="D3442" s="2">
        <v>42900</v>
      </c>
      <c r="E3442" t="s">
        <v>56</v>
      </c>
      <c r="F3442" t="s">
        <v>12674</v>
      </c>
      <c r="G3442">
        <v>5</v>
      </c>
      <c r="H3442" t="s">
        <v>58</v>
      </c>
      <c r="I3442" t="s">
        <v>330</v>
      </c>
      <c r="J3442">
        <v>19005</v>
      </c>
      <c r="K3442">
        <v>4</v>
      </c>
      <c r="L3442" s="2">
        <v>41883</v>
      </c>
      <c r="M3442" s="2">
        <v>43465</v>
      </c>
      <c r="N3442" t="s">
        <v>4158</v>
      </c>
      <c r="O3442">
        <v>16</v>
      </c>
      <c r="P3442" t="s">
        <v>1363</v>
      </c>
      <c r="Q3442" t="s">
        <v>1364</v>
      </c>
      <c r="R3442" t="s">
        <v>149</v>
      </c>
      <c r="S3442" t="s">
        <v>67</v>
      </c>
      <c r="T3442" t="s">
        <v>68</v>
      </c>
      <c r="U3442">
        <v>2017</v>
      </c>
      <c r="V3442">
        <v>681275</v>
      </c>
      <c r="W3442" t="s">
        <v>69</v>
      </c>
      <c r="X3442" t="s">
        <v>327</v>
      </c>
      <c r="Y3442">
        <v>425824</v>
      </c>
      <c r="Z3442">
        <v>255451</v>
      </c>
      <c r="AA3442" t="s">
        <v>69</v>
      </c>
      <c r="AB3442" t="s">
        <v>12675</v>
      </c>
      <c r="AC3442">
        <v>681275</v>
      </c>
    </row>
    <row r="3443" spans="1:29">
      <c r="A3443">
        <f t="shared" ca="1" si="53"/>
        <v>0.96726685975840743</v>
      </c>
      <c r="B3443" t="s">
        <v>889</v>
      </c>
      <c r="C3443">
        <v>9474603</v>
      </c>
      <c r="D3443" s="2">
        <v>43208</v>
      </c>
      <c r="E3443" t="s">
        <v>56</v>
      </c>
      <c r="F3443" t="s">
        <v>12676</v>
      </c>
      <c r="G3443">
        <v>5</v>
      </c>
      <c r="H3443" t="s">
        <v>58</v>
      </c>
      <c r="I3443" t="s">
        <v>891</v>
      </c>
      <c r="J3443">
        <v>23441</v>
      </c>
      <c r="K3443">
        <v>5</v>
      </c>
      <c r="L3443" s="2">
        <v>41828</v>
      </c>
      <c r="M3443" s="2">
        <v>43951</v>
      </c>
      <c r="N3443" t="s">
        <v>3301</v>
      </c>
      <c r="O3443">
        <v>4</v>
      </c>
      <c r="P3443" t="s">
        <v>12677</v>
      </c>
      <c r="Q3443" t="s">
        <v>12678</v>
      </c>
      <c r="R3443" t="s">
        <v>370</v>
      </c>
      <c r="S3443" t="s">
        <v>102</v>
      </c>
      <c r="T3443" t="s">
        <v>68</v>
      </c>
      <c r="U3443">
        <v>2018</v>
      </c>
      <c r="V3443">
        <v>295033</v>
      </c>
      <c r="W3443" t="s">
        <v>69</v>
      </c>
      <c r="X3443" t="s">
        <v>889</v>
      </c>
      <c r="Y3443">
        <v>239441</v>
      </c>
      <c r="Z3443">
        <v>55592</v>
      </c>
      <c r="AA3443" t="s">
        <v>69</v>
      </c>
      <c r="AB3443" t="s">
        <v>12679</v>
      </c>
      <c r="AC3443">
        <v>295033</v>
      </c>
    </row>
    <row r="3444" spans="1:29">
      <c r="A3444">
        <f t="shared" ca="1" si="53"/>
        <v>0.97969820397882779</v>
      </c>
      <c r="B3444" t="s">
        <v>75</v>
      </c>
      <c r="C3444">
        <v>9460337</v>
      </c>
      <c r="D3444" s="2">
        <v>43207</v>
      </c>
      <c r="E3444" t="s">
        <v>9378</v>
      </c>
      <c r="F3444" t="s">
        <v>12680</v>
      </c>
      <c r="G3444">
        <v>5</v>
      </c>
      <c r="H3444" t="s">
        <v>58</v>
      </c>
      <c r="I3444" t="s">
        <v>78</v>
      </c>
      <c r="J3444">
        <v>45230</v>
      </c>
      <c r="K3444">
        <v>5</v>
      </c>
      <c r="L3444" s="2">
        <v>41835</v>
      </c>
      <c r="M3444" s="2">
        <v>43921</v>
      </c>
      <c r="N3444" t="s">
        <v>1869</v>
      </c>
      <c r="O3444">
        <v>8</v>
      </c>
      <c r="P3444" t="s">
        <v>2448</v>
      </c>
      <c r="Q3444" t="s">
        <v>472</v>
      </c>
      <c r="R3444" t="s">
        <v>311</v>
      </c>
      <c r="S3444" t="s">
        <v>473</v>
      </c>
      <c r="T3444" t="s">
        <v>68</v>
      </c>
      <c r="U3444">
        <v>2018</v>
      </c>
      <c r="V3444">
        <v>563715</v>
      </c>
      <c r="W3444" t="s">
        <v>69</v>
      </c>
      <c r="X3444" t="s">
        <v>75</v>
      </c>
      <c r="Y3444">
        <v>374517</v>
      </c>
      <c r="Z3444">
        <v>189198</v>
      </c>
      <c r="AA3444" t="s">
        <v>69</v>
      </c>
      <c r="AB3444" t="s">
        <v>12681</v>
      </c>
      <c r="AC3444">
        <v>563715</v>
      </c>
    </row>
    <row r="3445" spans="1:29">
      <c r="A3445">
        <f t="shared" ca="1" si="53"/>
        <v>0.11789911946077825</v>
      </c>
      <c r="B3445" t="s">
        <v>241</v>
      </c>
      <c r="C3445">
        <v>9317386</v>
      </c>
      <c r="D3445" s="2">
        <v>42826</v>
      </c>
      <c r="E3445" t="s">
        <v>76</v>
      </c>
      <c r="F3445" t="s">
        <v>12682</v>
      </c>
      <c r="G3445">
        <v>5</v>
      </c>
      <c r="H3445" t="s">
        <v>58</v>
      </c>
      <c r="I3445" t="s">
        <v>243</v>
      </c>
      <c r="J3445">
        <v>114813</v>
      </c>
      <c r="K3445">
        <v>5</v>
      </c>
      <c r="L3445" s="2">
        <v>41456</v>
      </c>
      <c r="M3445" s="2">
        <v>43555</v>
      </c>
      <c r="N3445" t="s">
        <v>2186</v>
      </c>
      <c r="O3445">
        <v>13</v>
      </c>
      <c r="P3445" t="s">
        <v>390</v>
      </c>
      <c r="Q3445" t="s">
        <v>217</v>
      </c>
      <c r="R3445" t="s">
        <v>120</v>
      </c>
      <c r="S3445" t="s">
        <v>67</v>
      </c>
      <c r="T3445" t="s">
        <v>68</v>
      </c>
      <c r="U3445">
        <v>2017</v>
      </c>
      <c r="V3445">
        <v>602440</v>
      </c>
      <c r="W3445" t="s">
        <v>69</v>
      </c>
      <c r="X3445" t="s">
        <v>241</v>
      </c>
      <c r="Y3445">
        <v>376525</v>
      </c>
      <c r="Z3445">
        <v>225915</v>
      </c>
      <c r="AA3445" t="s">
        <v>69</v>
      </c>
      <c r="AB3445" t="s">
        <v>12683</v>
      </c>
      <c r="AC3445">
        <v>602440</v>
      </c>
    </row>
    <row r="3446" spans="1:29">
      <c r="A3446">
        <f t="shared" ca="1" si="53"/>
        <v>0.82894463741942381</v>
      </c>
      <c r="B3446" t="s">
        <v>182</v>
      </c>
      <c r="C3446">
        <v>9209964</v>
      </c>
      <c r="D3446" s="2">
        <v>42768</v>
      </c>
      <c r="E3446" t="s">
        <v>76</v>
      </c>
      <c r="F3446" t="s">
        <v>12684</v>
      </c>
      <c r="G3446">
        <v>5</v>
      </c>
      <c r="H3446" t="s">
        <v>58</v>
      </c>
      <c r="I3446" t="s">
        <v>185</v>
      </c>
      <c r="J3446">
        <v>22820</v>
      </c>
      <c r="K3446">
        <v>5</v>
      </c>
      <c r="L3446" s="2">
        <v>42036</v>
      </c>
      <c r="M3446" s="2">
        <v>43312</v>
      </c>
      <c r="N3446" t="s">
        <v>4492</v>
      </c>
      <c r="O3446">
        <v>5</v>
      </c>
      <c r="P3446" t="s">
        <v>12685</v>
      </c>
      <c r="Q3446" t="s">
        <v>12686</v>
      </c>
      <c r="R3446" t="s">
        <v>311</v>
      </c>
      <c r="S3446" t="s">
        <v>1977</v>
      </c>
      <c r="T3446" t="s">
        <v>68</v>
      </c>
      <c r="U3446">
        <v>2017</v>
      </c>
      <c r="V3446">
        <v>549099</v>
      </c>
      <c r="W3446" t="s">
        <v>69</v>
      </c>
      <c r="X3446" t="s">
        <v>182</v>
      </c>
      <c r="Y3446">
        <v>393285</v>
      </c>
      <c r="Z3446">
        <v>155814</v>
      </c>
      <c r="AA3446" t="s">
        <v>69</v>
      </c>
      <c r="AB3446" t="s">
        <v>12687</v>
      </c>
      <c r="AC3446">
        <v>549099</v>
      </c>
    </row>
    <row r="3447" spans="1:29">
      <c r="A3447">
        <f t="shared" ca="1" si="53"/>
        <v>0.32453911973534211</v>
      </c>
      <c r="B3447" t="s">
        <v>303</v>
      </c>
      <c r="C3447">
        <v>9531349</v>
      </c>
      <c r="D3447" s="2">
        <v>43307</v>
      </c>
      <c r="E3447" t="s">
        <v>56</v>
      </c>
      <c r="F3447" t="s">
        <v>12688</v>
      </c>
      <c r="G3447">
        <v>5</v>
      </c>
      <c r="H3447" t="s">
        <v>58</v>
      </c>
      <c r="I3447" t="s">
        <v>305</v>
      </c>
      <c r="J3447">
        <v>102180</v>
      </c>
      <c r="K3447">
        <v>5</v>
      </c>
      <c r="L3447" s="2">
        <v>41901</v>
      </c>
      <c r="M3447" s="2">
        <v>43677</v>
      </c>
      <c r="N3447" t="s">
        <v>2005</v>
      </c>
      <c r="O3447">
        <v>13</v>
      </c>
      <c r="P3447" t="s">
        <v>390</v>
      </c>
      <c r="Q3447" t="s">
        <v>217</v>
      </c>
      <c r="R3447" t="s">
        <v>120</v>
      </c>
      <c r="S3447" t="s">
        <v>67</v>
      </c>
      <c r="T3447" t="s">
        <v>68</v>
      </c>
      <c r="U3447">
        <v>2018</v>
      </c>
      <c r="V3447">
        <v>360000</v>
      </c>
      <c r="W3447" t="s">
        <v>69</v>
      </c>
      <c r="X3447" t="s">
        <v>303</v>
      </c>
      <c r="Y3447">
        <v>225000</v>
      </c>
      <c r="Z3447">
        <v>135000</v>
      </c>
      <c r="AA3447" t="s">
        <v>69</v>
      </c>
      <c r="AB3447" t="s">
        <v>12689</v>
      </c>
      <c r="AC3447">
        <v>360000</v>
      </c>
    </row>
    <row r="3448" spans="1:29">
      <c r="A3448">
        <f t="shared" ca="1" si="53"/>
        <v>0.62133678209030818</v>
      </c>
      <c r="B3448" t="s">
        <v>286</v>
      </c>
      <c r="C3448">
        <v>9439694</v>
      </c>
      <c r="D3448" s="2">
        <v>43143</v>
      </c>
      <c r="E3448" t="s">
        <v>8908</v>
      </c>
      <c r="F3448" t="s">
        <v>12690</v>
      </c>
      <c r="G3448">
        <v>5</v>
      </c>
      <c r="H3448" t="s">
        <v>58</v>
      </c>
      <c r="I3448" t="s">
        <v>289</v>
      </c>
      <c r="J3448">
        <v>110340</v>
      </c>
      <c r="K3448">
        <v>5</v>
      </c>
      <c r="L3448" s="2">
        <v>41699</v>
      </c>
      <c r="M3448" s="2">
        <v>43890</v>
      </c>
      <c r="N3448" t="s">
        <v>9655</v>
      </c>
      <c r="O3448" t="s">
        <v>677</v>
      </c>
      <c r="P3448" t="s">
        <v>12691</v>
      </c>
      <c r="Q3448" t="s">
        <v>12692</v>
      </c>
      <c r="R3448" t="s">
        <v>69</v>
      </c>
      <c r="S3448" t="s">
        <v>681</v>
      </c>
      <c r="T3448" t="s">
        <v>68</v>
      </c>
      <c r="U3448">
        <v>2018</v>
      </c>
      <c r="V3448">
        <v>133640</v>
      </c>
      <c r="W3448" t="s">
        <v>69</v>
      </c>
      <c r="X3448" t="s">
        <v>286</v>
      </c>
      <c r="Y3448">
        <v>125000</v>
      </c>
      <c r="Z3448">
        <v>8640</v>
      </c>
      <c r="AA3448" t="s">
        <v>69</v>
      </c>
      <c r="AB3448" t="s">
        <v>12693</v>
      </c>
      <c r="AC3448">
        <v>133640</v>
      </c>
    </row>
    <row r="3449" spans="1:29">
      <c r="A3449">
        <f t="shared" ca="1" si="53"/>
        <v>0.40507363687557629</v>
      </c>
      <c r="B3449" t="s">
        <v>55</v>
      </c>
      <c r="C3449">
        <v>9407225</v>
      </c>
      <c r="D3449" s="2">
        <v>43095</v>
      </c>
      <c r="E3449" t="s">
        <v>76</v>
      </c>
      <c r="F3449" t="s">
        <v>12694</v>
      </c>
      <c r="G3449">
        <v>5</v>
      </c>
      <c r="H3449" t="s">
        <v>58</v>
      </c>
      <c r="I3449" t="s">
        <v>59</v>
      </c>
      <c r="J3449">
        <v>86074</v>
      </c>
      <c r="K3449">
        <v>5</v>
      </c>
      <c r="L3449" s="2">
        <v>41654</v>
      </c>
      <c r="M3449" s="2">
        <v>43830</v>
      </c>
      <c r="N3449" t="s">
        <v>6191</v>
      </c>
      <c r="O3449">
        <v>5</v>
      </c>
      <c r="P3449" t="s">
        <v>1958</v>
      </c>
      <c r="Q3449" t="s">
        <v>1959</v>
      </c>
      <c r="R3449" t="s">
        <v>347</v>
      </c>
      <c r="S3449" t="s">
        <v>67</v>
      </c>
      <c r="T3449" t="s">
        <v>68</v>
      </c>
      <c r="U3449">
        <v>2018</v>
      </c>
      <c r="V3449">
        <v>332500</v>
      </c>
      <c r="W3449" t="s">
        <v>69</v>
      </c>
      <c r="X3449" t="s">
        <v>55</v>
      </c>
      <c r="Y3449">
        <v>218750</v>
      </c>
      <c r="Z3449">
        <v>113750</v>
      </c>
      <c r="AA3449" t="s">
        <v>69</v>
      </c>
      <c r="AB3449" t="s">
        <v>12695</v>
      </c>
      <c r="AC3449">
        <v>332500</v>
      </c>
    </row>
    <row r="3450" spans="1:29">
      <c r="A3450">
        <f t="shared" ca="1" si="53"/>
        <v>0.18200068240380163</v>
      </c>
      <c r="B3450" t="s">
        <v>303</v>
      </c>
      <c r="C3450">
        <v>9477361</v>
      </c>
      <c r="D3450" s="2">
        <v>43216</v>
      </c>
      <c r="E3450" t="s">
        <v>76</v>
      </c>
      <c r="F3450" t="s">
        <v>12696</v>
      </c>
      <c r="G3450">
        <v>5</v>
      </c>
      <c r="H3450" t="s">
        <v>58</v>
      </c>
      <c r="I3450" t="s">
        <v>305</v>
      </c>
      <c r="J3450">
        <v>100081</v>
      </c>
      <c r="K3450">
        <v>5</v>
      </c>
      <c r="L3450" s="2">
        <v>41779</v>
      </c>
      <c r="M3450" s="2">
        <v>43585</v>
      </c>
      <c r="N3450" t="s">
        <v>12697</v>
      </c>
      <c r="O3450">
        <v>1</v>
      </c>
      <c r="P3450" t="s">
        <v>346</v>
      </c>
      <c r="Q3450" t="s">
        <v>119</v>
      </c>
      <c r="R3450" t="s">
        <v>347</v>
      </c>
      <c r="S3450" t="s">
        <v>348</v>
      </c>
      <c r="T3450" t="s">
        <v>68</v>
      </c>
      <c r="U3450">
        <v>2018</v>
      </c>
      <c r="V3450">
        <v>569367</v>
      </c>
      <c r="W3450" t="s">
        <v>69</v>
      </c>
      <c r="X3450" t="s">
        <v>303</v>
      </c>
      <c r="Y3450">
        <v>376249</v>
      </c>
      <c r="Z3450">
        <v>193118</v>
      </c>
      <c r="AA3450" t="s">
        <v>69</v>
      </c>
      <c r="AB3450" t="s">
        <v>12698</v>
      </c>
      <c r="AC3450">
        <v>569367</v>
      </c>
    </row>
    <row r="3451" spans="1:29">
      <c r="A3451">
        <f t="shared" ca="1" si="53"/>
        <v>0.70812565678414674</v>
      </c>
      <c r="B3451" t="s">
        <v>199</v>
      </c>
      <c r="C3451">
        <v>9243917</v>
      </c>
      <c r="D3451" s="2">
        <v>42808</v>
      </c>
      <c r="E3451" t="s">
        <v>76</v>
      </c>
      <c r="F3451" t="s">
        <v>12699</v>
      </c>
      <c r="G3451">
        <v>5</v>
      </c>
      <c r="H3451" t="s">
        <v>58</v>
      </c>
      <c r="I3451" t="s">
        <v>149</v>
      </c>
      <c r="J3451">
        <v>117874</v>
      </c>
      <c r="K3451">
        <v>10</v>
      </c>
      <c r="L3451" s="2">
        <v>39304</v>
      </c>
      <c r="M3451" s="2">
        <v>43555</v>
      </c>
      <c r="N3451" t="s">
        <v>987</v>
      </c>
      <c r="O3451">
        <v>2</v>
      </c>
      <c r="P3451" t="s">
        <v>778</v>
      </c>
      <c r="Q3451" t="s">
        <v>779</v>
      </c>
      <c r="R3451" t="s">
        <v>780</v>
      </c>
      <c r="S3451" t="s">
        <v>67</v>
      </c>
      <c r="T3451" t="s">
        <v>68</v>
      </c>
      <c r="U3451">
        <v>2017</v>
      </c>
      <c r="V3451">
        <v>298566</v>
      </c>
      <c r="W3451" t="s">
        <v>69</v>
      </c>
      <c r="X3451" t="s">
        <v>199</v>
      </c>
      <c r="Y3451">
        <v>184300</v>
      </c>
      <c r="Z3451">
        <v>114266</v>
      </c>
      <c r="AA3451" t="s">
        <v>69</v>
      </c>
      <c r="AB3451" t="s">
        <v>12700</v>
      </c>
      <c r="AC3451">
        <v>298566</v>
      </c>
    </row>
    <row r="3452" spans="1:29">
      <c r="A3452">
        <f t="shared" ca="1" si="53"/>
        <v>0.6614149206007417</v>
      </c>
      <c r="B3452" t="s">
        <v>241</v>
      </c>
      <c r="C3452">
        <v>9386767</v>
      </c>
      <c r="D3452" s="2">
        <v>43073</v>
      </c>
      <c r="E3452" t="s">
        <v>56</v>
      </c>
      <c r="F3452" t="s">
        <v>12701</v>
      </c>
      <c r="G3452">
        <v>5</v>
      </c>
      <c r="H3452" t="s">
        <v>58</v>
      </c>
      <c r="I3452" t="s">
        <v>243</v>
      </c>
      <c r="J3452">
        <v>126186</v>
      </c>
      <c r="K3452">
        <v>4</v>
      </c>
      <c r="L3452" s="2">
        <v>41954</v>
      </c>
      <c r="M3452" s="2">
        <v>43769</v>
      </c>
      <c r="N3452" t="s">
        <v>2186</v>
      </c>
      <c r="O3452">
        <v>2</v>
      </c>
      <c r="P3452" t="s">
        <v>2882</v>
      </c>
      <c r="Q3452" t="s">
        <v>543</v>
      </c>
      <c r="R3452" t="s">
        <v>205</v>
      </c>
      <c r="S3452" t="s">
        <v>67</v>
      </c>
      <c r="T3452" t="s">
        <v>68</v>
      </c>
      <c r="U3452">
        <v>2018</v>
      </c>
      <c r="V3452">
        <v>390000</v>
      </c>
      <c r="W3452" t="s">
        <v>69</v>
      </c>
      <c r="X3452" t="s">
        <v>241</v>
      </c>
      <c r="Y3452">
        <v>250000</v>
      </c>
      <c r="Z3452">
        <v>140000</v>
      </c>
      <c r="AA3452" t="s">
        <v>69</v>
      </c>
      <c r="AB3452" t="s">
        <v>12702</v>
      </c>
      <c r="AC3452">
        <v>390000</v>
      </c>
    </row>
    <row r="3453" spans="1:29">
      <c r="A3453">
        <f t="shared" ca="1" si="53"/>
        <v>0.13089139357657753</v>
      </c>
      <c r="B3453" t="s">
        <v>241</v>
      </c>
      <c r="C3453">
        <v>9484323</v>
      </c>
      <c r="D3453" s="2">
        <v>43238</v>
      </c>
      <c r="E3453" t="s">
        <v>56</v>
      </c>
      <c r="F3453" t="s">
        <v>12703</v>
      </c>
      <c r="G3453">
        <v>5</v>
      </c>
      <c r="H3453" t="s">
        <v>58</v>
      </c>
      <c r="I3453" t="s">
        <v>243</v>
      </c>
      <c r="J3453">
        <v>123899</v>
      </c>
      <c r="K3453">
        <v>4</v>
      </c>
      <c r="L3453" s="2">
        <v>42248</v>
      </c>
      <c r="M3453" s="2">
        <v>44196</v>
      </c>
      <c r="N3453" t="s">
        <v>8220</v>
      </c>
      <c r="O3453">
        <v>30</v>
      </c>
      <c r="P3453" t="s">
        <v>1180</v>
      </c>
      <c r="Q3453" t="s">
        <v>1091</v>
      </c>
      <c r="R3453" t="s">
        <v>149</v>
      </c>
      <c r="S3453" t="s">
        <v>473</v>
      </c>
      <c r="T3453" t="s">
        <v>68</v>
      </c>
      <c r="U3453">
        <v>2018</v>
      </c>
      <c r="V3453">
        <v>512740</v>
      </c>
      <c r="W3453" t="s">
        <v>69</v>
      </c>
      <c r="X3453" t="s">
        <v>241</v>
      </c>
      <c r="Y3453">
        <v>292994</v>
      </c>
      <c r="Z3453">
        <v>219746</v>
      </c>
      <c r="AA3453" t="s">
        <v>69</v>
      </c>
      <c r="AB3453" t="s">
        <v>12704</v>
      </c>
      <c r="AC3453">
        <v>512740</v>
      </c>
    </row>
    <row r="3454" spans="1:29">
      <c r="A3454">
        <f t="shared" ca="1" si="53"/>
        <v>0.45105211613853913</v>
      </c>
      <c r="B3454" t="s">
        <v>241</v>
      </c>
      <c r="C3454">
        <v>9268790</v>
      </c>
      <c r="D3454" s="2">
        <v>42864</v>
      </c>
      <c r="E3454" t="s">
        <v>76</v>
      </c>
      <c r="F3454" t="s">
        <v>12705</v>
      </c>
      <c r="G3454">
        <v>5</v>
      </c>
      <c r="H3454" t="s">
        <v>58</v>
      </c>
      <c r="I3454" t="s">
        <v>243</v>
      </c>
      <c r="J3454">
        <v>118208</v>
      </c>
      <c r="K3454">
        <v>5</v>
      </c>
      <c r="L3454" s="2">
        <v>41501</v>
      </c>
      <c r="M3454" s="2">
        <v>43585</v>
      </c>
      <c r="N3454" t="s">
        <v>2377</v>
      </c>
      <c r="O3454">
        <v>24</v>
      </c>
      <c r="P3454" t="s">
        <v>12706</v>
      </c>
      <c r="Q3454" t="s">
        <v>12707</v>
      </c>
      <c r="R3454" t="s">
        <v>149</v>
      </c>
      <c r="S3454" t="s">
        <v>85</v>
      </c>
      <c r="T3454" t="s">
        <v>68</v>
      </c>
      <c r="U3454">
        <v>2017</v>
      </c>
      <c r="V3454">
        <v>516222</v>
      </c>
      <c r="W3454" t="s">
        <v>69</v>
      </c>
      <c r="X3454" t="s">
        <v>241</v>
      </c>
      <c r="Y3454">
        <v>465193</v>
      </c>
      <c r="Z3454">
        <v>51029</v>
      </c>
      <c r="AA3454" t="s">
        <v>69</v>
      </c>
      <c r="AB3454" t="s">
        <v>12708</v>
      </c>
      <c r="AC3454">
        <v>516222</v>
      </c>
    </row>
    <row r="3455" spans="1:29">
      <c r="A3455">
        <f t="shared" ca="1" si="53"/>
        <v>6.7346607964488547E-2</v>
      </c>
      <c r="B3455" t="s">
        <v>75</v>
      </c>
      <c r="C3455">
        <v>9304941</v>
      </c>
      <c r="D3455" s="2">
        <v>42822</v>
      </c>
      <c r="E3455" t="s">
        <v>76</v>
      </c>
      <c r="F3455" t="s">
        <v>12709</v>
      </c>
      <c r="G3455">
        <v>5</v>
      </c>
      <c r="H3455" t="s">
        <v>58</v>
      </c>
      <c r="I3455" t="s">
        <v>78</v>
      </c>
      <c r="J3455">
        <v>42582</v>
      </c>
      <c r="K3455">
        <v>5</v>
      </c>
      <c r="L3455" s="2">
        <v>41456</v>
      </c>
      <c r="M3455" s="2">
        <v>43921</v>
      </c>
      <c r="N3455" t="s">
        <v>1869</v>
      </c>
      <c r="O3455">
        <v>25</v>
      </c>
      <c r="P3455" t="s">
        <v>666</v>
      </c>
      <c r="Q3455" t="s">
        <v>119</v>
      </c>
      <c r="R3455" t="s">
        <v>120</v>
      </c>
      <c r="S3455" t="s">
        <v>667</v>
      </c>
      <c r="T3455" t="s">
        <v>68</v>
      </c>
      <c r="U3455">
        <v>2017</v>
      </c>
      <c r="V3455">
        <v>314675</v>
      </c>
      <c r="W3455" t="s">
        <v>69</v>
      </c>
      <c r="X3455" t="s">
        <v>75</v>
      </c>
      <c r="Y3455">
        <v>205000</v>
      </c>
      <c r="Z3455">
        <v>109675</v>
      </c>
      <c r="AA3455" t="s">
        <v>69</v>
      </c>
      <c r="AB3455" t="s">
        <v>12710</v>
      </c>
      <c r="AC3455">
        <v>314675</v>
      </c>
    </row>
    <row r="3456" spans="1:29">
      <c r="A3456">
        <f t="shared" ca="1" si="53"/>
        <v>0.21733952194150996</v>
      </c>
      <c r="B3456" t="s">
        <v>1143</v>
      </c>
      <c r="C3456">
        <v>9491586</v>
      </c>
      <c r="D3456" s="2">
        <v>43230</v>
      </c>
      <c r="E3456" t="s">
        <v>76</v>
      </c>
      <c r="F3456" t="s">
        <v>12711</v>
      </c>
      <c r="G3456">
        <v>5</v>
      </c>
      <c r="H3456" t="s">
        <v>58</v>
      </c>
      <c r="I3456" t="s">
        <v>1145</v>
      </c>
      <c r="J3456">
        <v>66036</v>
      </c>
      <c r="K3456">
        <v>5</v>
      </c>
      <c r="L3456" s="2">
        <v>41775</v>
      </c>
      <c r="M3456" s="2">
        <v>43951</v>
      </c>
      <c r="N3456" t="s">
        <v>3149</v>
      </c>
      <c r="O3456">
        <v>36</v>
      </c>
      <c r="P3456" t="s">
        <v>1090</v>
      </c>
      <c r="Q3456" t="s">
        <v>1091</v>
      </c>
      <c r="R3456" t="s">
        <v>149</v>
      </c>
      <c r="S3456" t="s">
        <v>85</v>
      </c>
      <c r="T3456" t="s">
        <v>68</v>
      </c>
      <c r="U3456">
        <v>2018</v>
      </c>
      <c r="V3456">
        <v>404514</v>
      </c>
      <c r="W3456" t="s">
        <v>69</v>
      </c>
      <c r="X3456" t="s">
        <v>1143</v>
      </c>
      <c r="Y3456">
        <v>267847</v>
      </c>
      <c r="Z3456">
        <v>136667</v>
      </c>
      <c r="AA3456" t="s">
        <v>69</v>
      </c>
      <c r="AB3456" t="s">
        <v>12712</v>
      </c>
      <c r="AC3456">
        <v>404514</v>
      </c>
    </row>
    <row r="3457" spans="1:29">
      <c r="A3457">
        <f t="shared" ca="1" si="53"/>
        <v>0.7031498750019135</v>
      </c>
      <c r="B3457" t="s">
        <v>55</v>
      </c>
      <c r="C3457">
        <v>9325613</v>
      </c>
      <c r="D3457" s="2">
        <v>42947</v>
      </c>
      <c r="E3457" t="s">
        <v>76</v>
      </c>
      <c r="F3457" t="s">
        <v>12713</v>
      </c>
      <c r="G3457">
        <v>5</v>
      </c>
      <c r="H3457" t="s">
        <v>58</v>
      </c>
      <c r="I3457" t="s">
        <v>59</v>
      </c>
      <c r="J3457">
        <v>85078</v>
      </c>
      <c r="K3457">
        <v>5</v>
      </c>
      <c r="L3457" s="2">
        <v>41518</v>
      </c>
      <c r="M3457" s="2">
        <v>43465</v>
      </c>
      <c r="N3457" t="s">
        <v>1096</v>
      </c>
      <c r="O3457">
        <v>3</v>
      </c>
      <c r="P3457" t="s">
        <v>882</v>
      </c>
      <c r="Q3457" t="s">
        <v>883</v>
      </c>
      <c r="R3457" t="s">
        <v>884</v>
      </c>
      <c r="S3457" t="s">
        <v>67</v>
      </c>
      <c r="T3457" t="s">
        <v>68</v>
      </c>
      <c r="U3457">
        <v>2017</v>
      </c>
      <c r="V3457">
        <v>364219</v>
      </c>
      <c r="W3457" t="s">
        <v>69</v>
      </c>
      <c r="X3457" t="s">
        <v>55</v>
      </c>
      <c r="Y3457">
        <v>218750</v>
      </c>
      <c r="Z3457">
        <v>145469</v>
      </c>
      <c r="AA3457" t="s">
        <v>69</v>
      </c>
      <c r="AB3457" t="s">
        <v>12714</v>
      </c>
      <c r="AC3457">
        <v>364219</v>
      </c>
    </row>
    <row r="3458" spans="1:29">
      <c r="A3458">
        <f t="shared" ref="A3458:A3521" ca="1" si="54">RAND()</f>
        <v>0.77143360428905827</v>
      </c>
      <c r="B3458" t="s">
        <v>286</v>
      </c>
      <c r="C3458">
        <v>9272728</v>
      </c>
      <c r="D3458" s="2">
        <v>42873</v>
      </c>
      <c r="E3458" t="s">
        <v>76</v>
      </c>
      <c r="F3458" t="s">
        <v>12715</v>
      </c>
      <c r="G3458">
        <v>5</v>
      </c>
      <c r="H3458" t="s">
        <v>58</v>
      </c>
      <c r="I3458" t="s">
        <v>289</v>
      </c>
      <c r="J3458">
        <v>42269</v>
      </c>
      <c r="K3458">
        <v>21</v>
      </c>
      <c r="L3458" s="2">
        <v>35991</v>
      </c>
      <c r="M3458" s="2">
        <v>43616</v>
      </c>
      <c r="N3458" t="s">
        <v>1185</v>
      </c>
      <c r="O3458">
        <v>7</v>
      </c>
      <c r="P3458" t="s">
        <v>875</v>
      </c>
      <c r="Q3458" t="s">
        <v>472</v>
      </c>
      <c r="R3458" t="s">
        <v>311</v>
      </c>
      <c r="S3458" t="s">
        <v>473</v>
      </c>
      <c r="T3458" t="s">
        <v>68</v>
      </c>
      <c r="U3458">
        <v>2017</v>
      </c>
      <c r="V3458">
        <v>435000</v>
      </c>
      <c r="W3458" t="s">
        <v>69</v>
      </c>
      <c r="X3458" t="s">
        <v>286</v>
      </c>
      <c r="Y3458">
        <v>250000</v>
      </c>
      <c r="Z3458">
        <v>185000</v>
      </c>
      <c r="AA3458" t="s">
        <v>69</v>
      </c>
      <c r="AB3458" t="s">
        <v>12716</v>
      </c>
      <c r="AC3458">
        <v>435000</v>
      </c>
    </row>
    <row r="3459" spans="1:29">
      <c r="A3459">
        <f t="shared" ca="1" si="54"/>
        <v>0.13115246911725553</v>
      </c>
      <c r="B3459" t="s">
        <v>55</v>
      </c>
      <c r="C3459">
        <v>9461131</v>
      </c>
      <c r="D3459" s="2">
        <v>43166</v>
      </c>
      <c r="E3459" t="s">
        <v>56</v>
      </c>
      <c r="F3459" t="s">
        <v>12717</v>
      </c>
      <c r="G3459">
        <v>5</v>
      </c>
      <c r="H3459" t="s">
        <v>58</v>
      </c>
      <c r="I3459" t="s">
        <v>59</v>
      </c>
      <c r="J3459">
        <v>91302</v>
      </c>
      <c r="K3459">
        <v>4</v>
      </c>
      <c r="L3459" s="2">
        <v>42095</v>
      </c>
      <c r="M3459" s="2">
        <v>44104</v>
      </c>
      <c r="N3459" t="s">
        <v>6191</v>
      </c>
      <c r="O3459">
        <v>3</v>
      </c>
      <c r="P3459" t="s">
        <v>553</v>
      </c>
      <c r="Q3459" t="s">
        <v>554</v>
      </c>
      <c r="R3459" t="s">
        <v>555</v>
      </c>
      <c r="S3459" t="s">
        <v>67</v>
      </c>
      <c r="T3459" t="s">
        <v>68</v>
      </c>
      <c r="U3459">
        <v>2018</v>
      </c>
      <c r="V3459">
        <v>336875</v>
      </c>
      <c r="W3459" t="s">
        <v>69</v>
      </c>
      <c r="X3459" t="s">
        <v>55</v>
      </c>
      <c r="Y3459">
        <v>218750</v>
      </c>
      <c r="Z3459">
        <v>118125</v>
      </c>
      <c r="AA3459" t="s">
        <v>69</v>
      </c>
      <c r="AB3459" t="s">
        <v>12718</v>
      </c>
      <c r="AC3459">
        <v>336875</v>
      </c>
    </row>
    <row r="3460" spans="1:29">
      <c r="A3460">
        <f t="shared" ca="1" si="54"/>
        <v>3.4634790820050831E-2</v>
      </c>
      <c r="B3460" t="s">
        <v>3057</v>
      </c>
      <c r="C3460">
        <v>9923174</v>
      </c>
      <c r="D3460" s="2">
        <v>43676</v>
      </c>
      <c r="E3460" t="s">
        <v>110</v>
      </c>
      <c r="F3460" t="s">
        <v>12719</v>
      </c>
      <c r="G3460">
        <v>7</v>
      </c>
      <c r="H3460" t="s">
        <v>58</v>
      </c>
      <c r="I3460" t="s">
        <v>3060</v>
      </c>
      <c r="J3460">
        <v>8764</v>
      </c>
      <c r="K3460">
        <v>6</v>
      </c>
      <c r="L3460" s="2">
        <v>41912</v>
      </c>
      <c r="M3460" s="2">
        <v>43890</v>
      </c>
      <c r="N3460" t="s">
        <v>1467</v>
      </c>
      <c r="O3460">
        <v>7</v>
      </c>
      <c r="P3460" t="s">
        <v>787</v>
      </c>
      <c r="Q3460" t="s">
        <v>472</v>
      </c>
      <c r="R3460" t="s">
        <v>311</v>
      </c>
      <c r="S3460" t="s">
        <v>473</v>
      </c>
      <c r="T3460" t="s">
        <v>68</v>
      </c>
      <c r="U3460">
        <v>2018</v>
      </c>
      <c r="V3460">
        <v>95656</v>
      </c>
      <c r="W3460" t="s">
        <v>69</v>
      </c>
      <c r="X3460" t="s">
        <v>3057</v>
      </c>
      <c r="Y3460">
        <v>54043</v>
      </c>
      <c r="Z3460">
        <v>41613</v>
      </c>
      <c r="AA3460" t="s">
        <v>69</v>
      </c>
      <c r="AB3460" t="s">
        <v>12720</v>
      </c>
      <c r="AC3460">
        <v>95656</v>
      </c>
    </row>
    <row r="3461" spans="1:29">
      <c r="A3461">
        <f t="shared" ca="1" si="54"/>
        <v>0.66465951107646526</v>
      </c>
      <c r="B3461" t="s">
        <v>254</v>
      </c>
      <c r="C3461">
        <v>9208778</v>
      </c>
      <c r="D3461" s="2">
        <v>42739</v>
      </c>
      <c r="E3461" t="s">
        <v>76</v>
      </c>
      <c r="F3461" t="s">
        <v>12721</v>
      </c>
      <c r="G3461">
        <v>5</v>
      </c>
      <c r="H3461" t="s">
        <v>58</v>
      </c>
      <c r="I3461" t="s">
        <v>256</v>
      </c>
      <c r="J3461">
        <v>85235</v>
      </c>
      <c r="K3461">
        <v>8</v>
      </c>
      <c r="L3461" s="2">
        <v>40259</v>
      </c>
      <c r="M3461" s="2">
        <v>43131</v>
      </c>
      <c r="N3461" t="s">
        <v>4505</v>
      </c>
      <c r="O3461">
        <v>13</v>
      </c>
      <c r="P3461" t="s">
        <v>2191</v>
      </c>
      <c r="Q3461" t="s">
        <v>2192</v>
      </c>
      <c r="R3461" t="s">
        <v>585</v>
      </c>
      <c r="S3461" t="s">
        <v>85</v>
      </c>
      <c r="T3461" t="s">
        <v>68</v>
      </c>
      <c r="U3461">
        <v>2017</v>
      </c>
      <c r="V3461">
        <v>288865</v>
      </c>
      <c r="W3461" t="s">
        <v>69</v>
      </c>
      <c r="X3461" t="s">
        <v>254</v>
      </c>
      <c r="Y3461">
        <v>195000</v>
      </c>
      <c r="Z3461">
        <v>93865</v>
      </c>
      <c r="AA3461" t="s">
        <v>69</v>
      </c>
      <c r="AB3461" t="s">
        <v>12722</v>
      </c>
      <c r="AC3461">
        <v>288865</v>
      </c>
    </row>
    <row r="3462" spans="1:29">
      <c r="A3462">
        <f t="shared" ca="1" si="54"/>
        <v>0.24616346657055366</v>
      </c>
      <c r="B3462" t="s">
        <v>75</v>
      </c>
      <c r="C3462">
        <v>9405353</v>
      </c>
      <c r="D3462" s="2">
        <v>43084</v>
      </c>
      <c r="E3462" t="s">
        <v>56</v>
      </c>
      <c r="F3462" t="s">
        <v>12723</v>
      </c>
      <c r="G3462">
        <v>5</v>
      </c>
      <c r="H3462" t="s">
        <v>58</v>
      </c>
      <c r="I3462" t="s">
        <v>78</v>
      </c>
      <c r="J3462">
        <v>47230</v>
      </c>
      <c r="K3462">
        <v>4</v>
      </c>
      <c r="L3462" s="2">
        <v>42019</v>
      </c>
      <c r="M3462" s="2">
        <v>44561</v>
      </c>
      <c r="N3462" t="s">
        <v>1146</v>
      </c>
      <c r="O3462">
        <v>12</v>
      </c>
      <c r="P3462" t="s">
        <v>6032</v>
      </c>
      <c r="Q3462" t="s">
        <v>6033</v>
      </c>
      <c r="R3462" t="s">
        <v>149</v>
      </c>
      <c r="S3462" t="s">
        <v>260</v>
      </c>
      <c r="T3462" t="s">
        <v>68</v>
      </c>
      <c r="U3462">
        <v>2018</v>
      </c>
      <c r="V3462">
        <v>679239</v>
      </c>
      <c r="W3462" t="s">
        <v>69</v>
      </c>
      <c r="X3462" t="s">
        <v>1143</v>
      </c>
      <c r="Y3462">
        <v>48734</v>
      </c>
      <c r="Z3462">
        <v>28266</v>
      </c>
      <c r="AA3462" t="s">
        <v>69</v>
      </c>
      <c r="AB3462" t="s">
        <v>12724</v>
      </c>
      <c r="AC3462">
        <v>77000</v>
      </c>
    </row>
    <row r="3463" spans="1:29">
      <c r="A3463">
        <f t="shared" ca="1" si="54"/>
        <v>0.11252024511589287</v>
      </c>
      <c r="B3463" t="s">
        <v>254</v>
      </c>
      <c r="C3463">
        <v>9473063</v>
      </c>
      <c r="D3463" s="2">
        <v>43220</v>
      </c>
      <c r="E3463" t="s">
        <v>56</v>
      </c>
      <c r="F3463" t="s">
        <v>12725</v>
      </c>
      <c r="G3463">
        <v>5</v>
      </c>
      <c r="H3463" t="s">
        <v>58</v>
      </c>
      <c r="I3463" t="s">
        <v>256</v>
      </c>
      <c r="J3463">
        <v>114343</v>
      </c>
      <c r="K3463">
        <v>4</v>
      </c>
      <c r="L3463" s="2">
        <v>42252</v>
      </c>
      <c r="M3463" s="2">
        <v>43585</v>
      </c>
      <c r="N3463" t="s">
        <v>397</v>
      </c>
      <c r="O3463">
        <v>2</v>
      </c>
      <c r="P3463" t="s">
        <v>2348</v>
      </c>
      <c r="Q3463" t="s">
        <v>543</v>
      </c>
      <c r="R3463" t="s">
        <v>205</v>
      </c>
      <c r="S3463" t="s">
        <v>67</v>
      </c>
      <c r="T3463" t="s">
        <v>68</v>
      </c>
      <c r="U3463">
        <v>2018</v>
      </c>
      <c r="V3463">
        <v>300659</v>
      </c>
      <c r="W3463" t="s">
        <v>69</v>
      </c>
      <c r="X3463" t="s">
        <v>254</v>
      </c>
      <c r="Y3463">
        <v>199730</v>
      </c>
      <c r="Z3463">
        <v>100929</v>
      </c>
      <c r="AA3463" t="s">
        <v>69</v>
      </c>
      <c r="AB3463" t="s">
        <v>12726</v>
      </c>
      <c r="AC3463">
        <v>300659</v>
      </c>
    </row>
    <row r="3464" spans="1:29">
      <c r="A3464">
        <f t="shared" ca="1" si="54"/>
        <v>0.52667564022463498</v>
      </c>
      <c r="B3464" t="s">
        <v>687</v>
      </c>
      <c r="C3464">
        <v>9486912</v>
      </c>
      <c r="D3464" s="2">
        <v>43234</v>
      </c>
      <c r="E3464" t="s">
        <v>56</v>
      </c>
      <c r="F3464" t="s">
        <v>12727</v>
      </c>
      <c r="G3464">
        <v>5</v>
      </c>
      <c r="H3464" t="s">
        <v>58</v>
      </c>
      <c r="I3464" t="s">
        <v>689</v>
      </c>
      <c r="J3464">
        <v>14160</v>
      </c>
      <c r="K3464">
        <v>5</v>
      </c>
      <c r="L3464" s="2">
        <v>41808</v>
      </c>
      <c r="M3464" s="2">
        <v>44347</v>
      </c>
      <c r="N3464" t="s">
        <v>854</v>
      </c>
      <c r="O3464">
        <v>3</v>
      </c>
      <c r="P3464" t="s">
        <v>368</v>
      </c>
      <c r="Q3464" t="s">
        <v>369</v>
      </c>
      <c r="R3464" t="s">
        <v>370</v>
      </c>
      <c r="S3464" t="s">
        <v>67</v>
      </c>
      <c r="T3464" t="s">
        <v>68</v>
      </c>
      <c r="U3464">
        <v>2018</v>
      </c>
      <c r="V3464">
        <v>327250</v>
      </c>
      <c r="W3464" t="s">
        <v>69</v>
      </c>
      <c r="X3464" t="s">
        <v>687</v>
      </c>
      <c r="Y3464">
        <v>212500</v>
      </c>
      <c r="Z3464">
        <v>114750</v>
      </c>
      <c r="AA3464" t="s">
        <v>69</v>
      </c>
      <c r="AB3464" t="s">
        <v>12728</v>
      </c>
      <c r="AC3464">
        <v>327250</v>
      </c>
    </row>
    <row r="3465" spans="1:29">
      <c r="A3465">
        <f t="shared" ca="1" si="54"/>
        <v>0.85557937590869271</v>
      </c>
      <c r="B3465" t="s">
        <v>55</v>
      </c>
      <c r="C3465">
        <v>9271270</v>
      </c>
      <c r="D3465" s="2">
        <v>42881</v>
      </c>
      <c r="E3465" t="s">
        <v>76</v>
      </c>
      <c r="F3465" t="s">
        <v>12729</v>
      </c>
      <c r="G3465">
        <v>5</v>
      </c>
      <c r="H3465" t="s">
        <v>58</v>
      </c>
      <c r="I3465" t="s">
        <v>59</v>
      </c>
      <c r="J3465">
        <v>84473</v>
      </c>
      <c r="K3465">
        <v>25</v>
      </c>
      <c r="L3465" s="2">
        <v>41395</v>
      </c>
      <c r="M3465" s="2">
        <v>43616</v>
      </c>
      <c r="N3465" t="s">
        <v>3202</v>
      </c>
      <c r="O3465">
        <v>37</v>
      </c>
      <c r="P3465" t="s">
        <v>1776</v>
      </c>
      <c r="Q3465" t="s">
        <v>1777</v>
      </c>
      <c r="R3465" t="s">
        <v>176</v>
      </c>
      <c r="S3465" t="s">
        <v>85</v>
      </c>
      <c r="T3465" t="s">
        <v>68</v>
      </c>
      <c r="U3465">
        <v>2017</v>
      </c>
      <c r="V3465">
        <v>337969</v>
      </c>
      <c r="W3465" t="s">
        <v>69</v>
      </c>
      <c r="X3465" t="s">
        <v>55</v>
      </c>
      <c r="Y3465">
        <v>218750</v>
      </c>
      <c r="Z3465">
        <v>119219</v>
      </c>
      <c r="AA3465" t="s">
        <v>69</v>
      </c>
      <c r="AB3465" t="s">
        <v>12730</v>
      </c>
      <c r="AC3465">
        <v>337969</v>
      </c>
    </row>
    <row r="3466" spans="1:29">
      <c r="A3466">
        <f t="shared" ca="1" si="54"/>
        <v>0.76593896344268309</v>
      </c>
      <c r="B3466" t="s">
        <v>303</v>
      </c>
      <c r="C3466">
        <v>9471377</v>
      </c>
      <c r="D3466" s="2">
        <v>43223</v>
      </c>
      <c r="E3466" t="s">
        <v>56</v>
      </c>
      <c r="F3466" t="s">
        <v>12731</v>
      </c>
      <c r="G3466">
        <v>5</v>
      </c>
      <c r="H3466" t="s">
        <v>58</v>
      </c>
      <c r="I3466" t="s">
        <v>305</v>
      </c>
      <c r="J3466">
        <v>97608</v>
      </c>
      <c r="K3466">
        <v>5</v>
      </c>
      <c r="L3466" s="2">
        <v>41821</v>
      </c>
      <c r="M3466" s="2">
        <v>43951</v>
      </c>
      <c r="N3466" t="s">
        <v>1019</v>
      </c>
      <c r="O3466">
        <v>1</v>
      </c>
      <c r="P3466" t="s">
        <v>161</v>
      </c>
      <c r="Q3466" t="s">
        <v>162</v>
      </c>
      <c r="R3466" t="s">
        <v>163</v>
      </c>
      <c r="S3466" t="s">
        <v>67</v>
      </c>
      <c r="T3466" t="s">
        <v>68</v>
      </c>
      <c r="U3466">
        <v>2018</v>
      </c>
      <c r="V3466">
        <v>362188</v>
      </c>
      <c r="W3466" t="s">
        <v>69</v>
      </c>
      <c r="X3466" t="s">
        <v>303</v>
      </c>
      <c r="Y3466">
        <v>237500</v>
      </c>
      <c r="Z3466">
        <v>124688</v>
      </c>
      <c r="AA3466" t="s">
        <v>69</v>
      </c>
      <c r="AB3466" t="s">
        <v>12732</v>
      </c>
      <c r="AC3466">
        <v>362188</v>
      </c>
    </row>
    <row r="3467" spans="1:29">
      <c r="A3467">
        <f t="shared" ca="1" si="54"/>
        <v>0.11883472928801886</v>
      </c>
      <c r="B3467" t="s">
        <v>286</v>
      </c>
      <c r="C3467">
        <v>9197950</v>
      </c>
      <c r="D3467" s="2">
        <v>42745</v>
      </c>
      <c r="E3467" t="s">
        <v>8908</v>
      </c>
      <c r="F3467" t="s">
        <v>12733</v>
      </c>
      <c r="G3467">
        <v>5</v>
      </c>
      <c r="H3467" t="s">
        <v>58</v>
      </c>
      <c r="I3467" t="s">
        <v>289</v>
      </c>
      <c r="J3467">
        <v>104823</v>
      </c>
      <c r="K3467">
        <v>5</v>
      </c>
      <c r="L3467" s="2">
        <v>41317</v>
      </c>
      <c r="M3467" s="2">
        <v>43496</v>
      </c>
      <c r="N3467" t="s">
        <v>9655</v>
      </c>
      <c r="O3467" t="s">
        <v>677</v>
      </c>
      <c r="P3467" t="s">
        <v>12734</v>
      </c>
      <c r="Q3467" t="s">
        <v>12735</v>
      </c>
      <c r="R3467" t="s">
        <v>69</v>
      </c>
      <c r="S3467" t="s">
        <v>681</v>
      </c>
      <c r="T3467" t="s">
        <v>68</v>
      </c>
      <c r="U3467">
        <v>2017</v>
      </c>
      <c r="V3467">
        <v>134340</v>
      </c>
      <c r="W3467" t="s">
        <v>69</v>
      </c>
      <c r="X3467" t="s">
        <v>286</v>
      </c>
      <c r="Y3467">
        <v>124389</v>
      </c>
      <c r="Z3467">
        <v>9951</v>
      </c>
      <c r="AA3467" t="s">
        <v>69</v>
      </c>
      <c r="AB3467" t="s">
        <v>12736</v>
      </c>
      <c r="AC3467">
        <v>134340</v>
      </c>
    </row>
    <row r="3468" spans="1:29">
      <c r="A3468">
        <f t="shared" ca="1" si="54"/>
        <v>0.74914651295650403</v>
      </c>
      <c r="B3468" t="s">
        <v>199</v>
      </c>
      <c r="C3468">
        <v>9534532</v>
      </c>
      <c r="D3468" s="2">
        <v>43327</v>
      </c>
      <c r="E3468" t="s">
        <v>56</v>
      </c>
      <c r="F3468" t="s">
        <v>12737</v>
      </c>
      <c r="G3468">
        <v>5</v>
      </c>
      <c r="H3468" t="s">
        <v>58</v>
      </c>
      <c r="I3468" t="s">
        <v>149</v>
      </c>
      <c r="J3468">
        <v>178015</v>
      </c>
      <c r="K3468">
        <v>5</v>
      </c>
      <c r="L3468" s="2">
        <v>41892</v>
      </c>
      <c r="M3468" s="2">
        <v>43708</v>
      </c>
      <c r="N3468" t="s">
        <v>2950</v>
      </c>
      <c r="O3468">
        <v>11</v>
      </c>
      <c r="P3468" t="s">
        <v>532</v>
      </c>
      <c r="Q3468" t="s">
        <v>533</v>
      </c>
      <c r="R3468" t="s">
        <v>149</v>
      </c>
      <c r="S3468" t="s">
        <v>67</v>
      </c>
      <c r="T3468" t="s">
        <v>68</v>
      </c>
      <c r="U3468">
        <v>2018</v>
      </c>
      <c r="V3468">
        <v>295999</v>
      </c>
      <c r="W3468" t="s">
        <v>69</v>
      </c>
      <c r="X3468" t="s">
        <v>199</v>
      </c>
      <c r="Y3468">
        <v>186750</v>
      </c>
      <c r="Z3468">
        <v>109249</v>
      </c>
      <c r="AA3468" t="s">
        <v>69</v>
      </c>
      <c r="AB3468" t="s">
        <v>12738</v>
      </c>
      <c r="AC3468">
        <v>295999</v>
      </c>
    </row>
    <row r="3469" spans="1:29">
      <c r="A3469">
        <f t="shared" ca="1" si="54"/>
        <v>0.97506963625971488</v>
      </c>
      <c r="B3469" t="s">
        <v>241</v>
      </c>
      <c r="C3469">
        <v>9483753</v>
      </c>
      <c r="D3469" s="2">
        <v>43236</v>
      </c>
      <c r="E3469" t="s">
        <v>56</v>
      </c>
      <c r="F3469" t="s">
        <v>12739</v>
      </c>
      <c r="G3469">
        <v>5</v>
      </c>
      <c r="H3469" t="s">
        <v>58</v>
      </c>
      <c r="I3469" t="s">
        <v>243</v>
      </c>
      <c r="J3469">
        <v>128381</v>
      </c>
      <c r="K3469">
        <v>4</v>
      </c>
      <c r="L3469" s="2">
        <v>42228</v>
      </c>
      <c r="M3469" s="2">
        <v>43982</v>
      </c>
      <c r="N3469" t="s">
        <v>1178</v>
      </c>
      <c r="O3469">
        <v>3</v>
      </c>
      <c r="P3469" t="s">
        <v>12740</v>
      </c>
      <c r="Q3469" t="s">
        <v>9121</v>
      </c>
      <c r="R3469" t="s">
        <v>236</v>
      </c>
      <c r="S3469" t="s">
        <v>296</v>
      </c>
      <c r="T3469" t="s">
        <v>68</v>
      </c>
      <c r="U3469">
        <v>2018</v>
      </c>
      <c r="V3469">
        <v>376266</v>
      </c>
      <c r="W3469" t="s">
        <v>69</v>
      </c>
      <c r="X3469" t="s">
        <v>241</v>
      </c>
      <c r="Y3469">
        <v>250000</v>
      </c>
      <c r="Z3469">
        <v>126266</v>
      </c>
      <c r="AA3469" t="s">
        <v>69</v>
      </c>
      <c r="AB3469" t="s">
        <v>12741</v>
      </c>
      <c r="AC3469">
        <v>376266</v>
      </c>
    </row>
    <row r="3470" spans="1:29">
      <c r="A3470">
        <f t="shared" ca="1" si="54"/>
        <v>0.32038565294814847</v>
      </c>
      <c r="B3470" t="s">
        <v>241</v>
      </c>
      <c r="C3470">
        <v>9277211</v>
      </c>
      <c r="D3470" s="2">
        <v>42887</v>
      </c>
      <c r="E3470" t="s">
        <v>76</v>
      </c>
      <c r="F3470" t="s">
        <v>12742</v>
      </c>
      <c r="G3470">
        <v>5</v>
      </c>
      <c r="H3470" t="s">
        <v>58</v>
      </c>
      <c r="I3470" t="s">
        <v>243</v>
      </c>
      <c r="J3470">
        <v>115158</v>
      </c>
      <c r="K3470">
        <v>5</v>
      </c>
      <c r="L3470" s="2">
        <v>41487</v>
      </c>
      <c r="M3470" s="2">
        <v>43982</v>
      </c>
      <c r="N3470" t="s">
        <v>980</v>
      </c>
      <c r="O3470">
        <v>19</v>
      </c>
      <c r="P3470" t="s">
        <v>1282</v>
      </c>
      <c r="Q3470" t="s">
        <v>1283</v>
      </c>
      <c r="R3470" t="s">
        <v>149</v>
      </c>
      <c r="S3470" t="s">
        <v>336</v>
      </c>
      <c r="T3470" t="s">
        <v>68</v>
      </c>
      <c r="U3470">
        <v>2017</v>
      </c>
      <c r="V3470">
        <v>435055</v>
      </c>
      <c r="W3470" t="s">
        <v>69</v>
      </c>
      <c r="X3470" t="s">
        <v>241</v>
      </c>
      <c r="Y3470">
        <v>282503</v>
      </c>
      <c r="Z3470">
        <v>152552</v>
      </c>
      <c r="AA3470" t="s">
        <v>69</v>
      </c>
      <c r="AB3470" t="s">
        <v>12743</v>
      </c>
      <c r="AC3470">
        <v>435055</v>
      </c>
    </row>
    <row r="3471" spans="1:29">
      <c r="A3471">
        <f t="shared" ca="1" si="54"/>
        <v>0.38533017861342156</v>
      </c>
      <c r="B3471" t="s">
        <v>254</v>
      </c>
      <c r="C3471">
        <v>9478220</v>
      </c>
      <c r="D3471" s="2">
        <v>43248</v>
      </c>
      <c r="E3471" t="s">
        <v>1856</v>
      </c>
      <c r="F3471" t="s">
        <v>12744</v>
      </c>
      <c r="G3471">
        <v>5</v>
      </c>
      <c r="H3471" t="s">
        <v>58</v>
      </c>
      <c r="I3471" t="s">
        <v>256</v>
      </c>
      <c r="J3471">
        <v>81617</v>
      </c>
      <c r="K3471">
        <v>11</v>
      </c>
      <c r="L3471" s="2">
        <v>39265</v>
      </c>
      <c r="M3471" s="2">
        <v>43982</v>
      </c>
      <c r="N3471" t="s">
        <v>2257</v>
      </c>
      <c r="O3471" t="s">
        <v>677</v>
      </c>
      <c r="P3471" t="s">
        <v>12745</v>
      </c>
      <c r="Q3471" t="s">
        <v>12746</v>
      </c>
      <c r="R3471" t="s">
        <v>69</v>
      </c>
      <c r="S3471" t="s">
        <v>681</v>
      </c>
      <c r="T3471" t="s">
        <v>68</v>
      </c>
      <c r="U3471">
        <v>2018</v>
      </c>
      <c r="V3471">
        <v>216000</v>
      </c>
      <c r="W3471" t="s">
        <v>69</v>
      </c>
      <c r="X3471" t="s">
        <v>254</v>
      </c>
      <c r="Y3471">
        <v>200000</v>
      </c>
      <c r="Z3471">
        <v>16000</v>
      </c>
      <c r="AA3471" t="s">
        <v>69</v>
      </c>
      <c r="AB3471" t="s">
        <v>12747</v>
      </c>
      <c r="AC3471">
        <v>216000</v>
      </c>
    </row>
    <row r="3472" spans="1:29">
      <c r="A3472">
        <f t="shared" ca="1" si="54"/>
        <v>0.85917521870930724</v>
      </c>
      <c r="B3472" t="s">
        <v>92</v>
      </c>
      <c r="C3472">
        <v>9404255</v>
      </c>
      <c r="D3472" s="2">
        <v>43059</v>
      </c>
      <c r="E3472" t="s">
        <v>76</v>
      </c>
      <c r="F3472" t="s">
        <v>12748</v>
      </c>
      <c r="G3472">
        <v>5</v>
      </c>
      <c r="H3472" t="s">
        <v>58</v>
      </c>
      <c r="I3472" t="s">
        <v>95</v>
      </c>
      <c r="J3472">
        <v>74368</v>
      </c>
      <c r="K3472">
        <v>5</v>
      </c>
      <c r="L3472" s="2">
        <v>41532</v>
      </c>
      <c r="M3472" s="2">
        <v>43799</v>
      </c>
      <c r="N3472" t="s">
        <v>364</v>
      </c>
      <c r="O3472">
        <v>30</v>
      </c>
      <c r="P3472" t="s">
        <v>1180</v>
      </c>
      <c r="Q3472" t="s">
        <v>1091</v>
      </c>
      <c r="R3472" t="s">
        <v>149</v>
      </c>
      <c r="S3472" t="s">
        <v>473</v>
      </c>
      <c r="T3472" t="s">
        <v>68</v>
      </c>
      <c r="U3472">
        <v>2018</v>
      </c>
      <c r="V3472">
        <v>627553</v>
      </c>
      <c r="W3472" t="s">
        <v>69</v>
      </c>
      <c r="X3472" t="s">
        <v>92</v>
      </c>
      <c r="Y3472">
        <v>454449</v>
      </c>
      <c r="Z3472">
        <v>173104</v>
      </c>
      <c r="AA3472" t="s">
        <v>69</v>
      </c>
      <c r="AB3472" t="s">
        <v>12749</v>
      </c>
      <c r="AC3472">
        <v>627553</v>
      </c>
    </row>
    <row r="3473" spans="1:29">
      <c r="A3473">
        <f t="shared" ca="1" si="54"/>
        <v>0.72057385842354715</v>
      </c>
      <c r="B3473" t="s">
        <v>55</v>
      </c>
      <c r="C3473">
        <v>9503069</v>
      </c>
      <c r="D3473" s="2">
        <v>43306</v>
      </c>
      <c r="E3473" t="s">
        <v>56</v>
      </c>
      <c r="F3473" t="s">
        <v>12750</v>
      </c>
      <c r="G3473">
        <v>5</v>
      </c>
      <c r="H3473" t="s">
        <v>58</v>
      </c>
      <c r="I3473" t="s">
        <v>59</v>
      </c>
      <c r="J3473">
        <v>51710</v>
      </c>
      <c r="K3473">
        <v>14</v>
      </c>
      <c r="L3473" s="2">
        <v>38443</v>
      </c>
      <c r="M3473" s="2">
        <v>44012</v>
      </c>
      <c r="N3473" t="s">
        <v>3202</v>
      </c>
      <c r="O3473">
        <v>6</v>
      </c>
      <c r="P3473" t="s">
        <v>432</v>
      </c>
      <c r="Q3473" t="s">
        <v>433</v>
      </c>
      <c r="R3473" t="s">
        <v>434</v>
      </c>
      <c r="S3473" t="s">
        <v>67</v>
      </c>
      <c r="T3473" t="s">
        <v>68</v>
      </c>
      <c r="U3473">
        <v>2018</v>
      </c>
      <c r="V3473">
        <v>551930</v>
      </c>
      <c r="W3473" t="s">
        <v>69</v>
      </c>
      <c r="X3473" t="s">
        <v>55</v>
      </c>
      <c r="Y3473">
        <v>436883</v>
      </c>
      <c r="Z3473">
        <v>115047</v>
      </c>
      <c r="AA3473" t="s">
        <v>69</v>
      </c>
      <c r="AB3473" t="s">
        <v>12751</v>
      </c>
      <c r="AC3473">
        <v>551930</v>
      </c>
    </row>
    <row r="3474" spans="1:29">
      <c r="A3474">
        <f t="shared" ca="1" si="54"/>
        <v>0.30587734181836745</v>
      </c>
      <c r="B3474" t="s">
        <v>254</v>
      </c>
      <c r="C3474">
        <v>9278191</v>
      </c>
      <c r="D3474" s="2">
        <v>42880</v>
      </c>
      <c r="E3474" t="s">
        <v>56</v>
      </c>
      <c r="F3474" t="s">
        <v>12752</v>
      </c>
      <c r="G3474">
        <v>5</v>
      </c>
      <c r="H3474" t="s">
        <v>58</v>
      </c>
      <c r="I3474" t="s">
        <v>256</v>
      </c>
      <c r="J3474">
        <v>113182</v>
      </c>
      <c r="K3474">
        <v>4</v>
      </c>
      <c r="L3474" s="2">
        <v>41887</v>
      </c>
      <c r="M3474" s="2">
        <v>43251</v>
      </c>
      <c r="N3474" t="s">
        <v>973</v>
      </c>
      <c r="O3474">
        <v>12</v>
      </c>
      <c r="P3474" t="s">
        <v>1357</v>
      </c>
      <c r="Q3474" t="s">
        <v>217</v>
      </c>
      <c r="R3474" t="s">
        <v>120</v>
      </c>
      <c r="S3474" t="s">
        <v>67</v>
      </c>
      <c r="T3474" t="s">
        <v>68</v>
      </c>
      <c r="U3474">
        <v>2017</v>
      </c>
      <c r="V3474">
        <v>322274</v>
      </c>
      <c r="W3474" t="s">
        <v>69</v>
      </c>
      <c r="X3474" t="s">
        <v>254</v>
      </c>
      <c r="Y3474">
        <v>192500</v>
      </c>
      <c r="Z3474">
        <v>129774</v>
      </c>
      <c r="AA3474" t="s">
        <v>69</v>
      </c>
      <c r="AB3474" t="s">
        <v>12753</v>
      </c>
      <c r="AC3474">
        <v>322274</v>
      </c>
    </row>
    <row r="3475" spans="1:29">
      <c r="A3475">
        <f t="shared" ca="1" si="54"/>
        <v>0.80714475010516495</v>
      </c>
      <c r="B3475" t="s">
        <v>241</v>
      </c>
      <c r="C3475">
        <v>9281047</v>
      </c>
      <c r="D3475" s="2">
        <v>42893</v>
      </c>
      <c r="E3475" t="s">
        <v>419</v>
      </c>
      <c r="F3475" t="s">
        <v>12754</v>
      </c>
      <c r="G3475">
        <v>5</v>
      </c>
      <c r="H3475" t="s">
        <v>58</v>
      </c>
      <c r="I3475" t="s">
        <v>243</v>
      </c>
      <c r="J3475">
        <v>126542</v>
      </c>
      <c r="K3475">
        <v>4</v>
      </c>
      <c r="L3475" s="2">
        <v>41892</v>
      </c>
      <c r="M3475" s="2">
        <v>43982</v>
      </c>
      <c r="N3475" t="s">
        <v>8061</v>
      </c>
      <c r="O3475">
        <v>5</v>
      </c>
      <c r="P3475" t="s">
        <v>12755</v>
      </c>
      <c r="Q3475" t="s">
        <v>1959</v>
      </c>
      <c r="R3475" t="s">
        <v>347</v>
      </c>
      <c r="S3475" t="s">
        <v>260</v>
      </c>
      <c r="T3475" t="s">
        <v>68</v>
      </c>
      <c r="U3475">
        <v>2017</v>
      </c>
      <c r="V3475">
        <v>433273</v>
      </c>
      <c r="W3475" t="s">
        <v>69</v>
      </c>
      <c r="X3475" t="s">
        <v>241</v>
      </c>
      <c r="Y3475">
        <v>821582</v>
      </c>
      <c r="Z3475">
        <v>70484</v>
      </c>
      <c r="AA3475" t="s">
        <v>69</v>
      </c>
      <c r="AB3475" t="s">
        <v>12756</v>
      </c>
      <c r="AC3475">
        <v>433273</v>
      </c>
    </row>
    <row r="3476" spans="1:29">
      <c r="A3476">
        <f t="shared" ca="1" si="54"/>
        <v>0.93278024261020154</v>
      </c>
      <c r="B3476" t="s">
        <v>405</v>
      </c>
      <c r="C3476">
        <v>9231403</v>
      </c>
      <c r="D3476" s="2">
        <v>42780</v>
      </c>
      <c r="E3476" t="s">
        <v>8238</v>
      </c>
      <c r="F3476" t="s">
        <v>12757</v>
      </c>
      <c r="G3476">
        <v>5</v>
      </c>
      <c r="H3476" t="s">
        <v>58</v>
      </c>
      <c r="I3476" t="s">
        <v>407</v>
      </c>
      <c r="J3476">
        <v>30369</v>
      </c>
      <c r="K3476">
        <v>5</v>
      </c>
      <c r="L3476" s="2">
        <v>40983</v>
      </c>
      <c r="M3476" s="2">
        <v>43159</v>
      </c>
      <c r="N3476" t="s">
        <v>1451</v>
      </c>
      <c r="O3476">
        <v>3</v>
      </c>
      <c r="P3476" t="s">
        <v>882</v>
      </c>
      <c r="Q3476" t="s">
        <v>883</v>
      </c>
      <c r="R3476" t="s">
        <v>884</v>
      </c>
      <c r="S3476" t="s">
        <v>67</v>
      </c>
      <c r="T3476" t="s">
        <v>68</v>
      </c>
      <c r="U3476">
        <v>2017</v>
      </c>
      <c r="V3476">
        <v>605727</v>
      </c>
      <c r="W3476" t="s">
        <v>69</v>
      </c>
      <c r="X3476" t="s">
        <v>405</v>
      </c>
      <c r="Y3476">
        <v>426869</v>
      </c>
      <c r="Z3476">
        <v>178858</v>
      </c>
      <c r="AA3476" t="s">
        <v>69</v>
      </c>
      <c r="AB3476" t="s">
        <v>12758</v>
      </c>
      <c r="AC3476">
        <v>605727</v>
      </c>
    </row>
    <row r="3477" spans="1:29">
      <c r="A3477">
        <f t="shared" ca="1" si="54"/>
        <v>0.75570939203313181</v>
      </c>
      <c r="B3477" t="s">
        <v>303</v>
      </c>
      <c r="C3477">
        <v>9461522</v>
      </c>
      <c r="D3477" s="2">
        <v>43223</v>
      </c>
      <c r="E3477" t="s">
        <v>56</v>
      </c>
      <c r="F3477" t="s">
        <v>12759</v>
      </c>
      <c r="G3477">
        <v>5</v>
      </c>
      <c r="H3477" t="s">
        <v>58</v>
      </c>
      <c r="I3477" t="s">
        <v>305</v>
      </c>
      <c r="J3477">
        <v>99478</v>
      </c>
      <c r="K3477">
        <v>5</v>
      </c>
      <c r="L3477" s="2">
        <v>41857</v>
      </c>
      <c r="M3477" s="2">
        <v>43921</v>
      </c>
      <c r="N3477" t="s">
        <v>1553</v>
      </c>
      <c r="O3477">
        <v>30</v>
      </c>
      <c r="P3477" t="s">
        <v>747</v>
      </c>
      <c r="Q3477" t="s">
        <v>748</v>
      </c>
      <c r="R3477" t="s">
        <v>176</v>
      </c>
      <c r="S3477" t="s">
        <v>67</v>
      </c>
      <c r="T3477" t="s">
        <v>68</v>
      </c>
      <c r="U3477">
        <v>2018</v>
      </c>
      <c r="V3477">
        <v>345825</v>
      </c>
      <c r="W3477" t="s">
        <v>69</v>
      </c>
      <c r="X3477" t="s">
        <v>303</v>
      </c>
      <c r="Y3477">
        <v>217500</v>
      </c>
      <c r="Z3477">
        <v>128325</v>
      </c>
      <c r="AA3477" t="s">
        <v>69</v>
      </c>
      <c r="AB3477" t="s">
        <v>12760</v>
      </c>
      <c r="AC3477">
        <v>345825</v>
      </c>
    </row>
    <row r="3478" spans="1:29">
      <c r="A3478">
        <f t="shared" ca="1" si="54"/>
        <v>0.8000249160505033</v>
      </c>
      <c r="B3478" t="s">
        <v>55</v>
      </c>
      <c r="C3478">
        <v>9313358</v>
      </c>
      <c r="D3478" s="2">
        <v>42926</v>
      </c>
      <c r="E3478" t="s">
        <v>76</v>
      </c>
      <c r="F3478" t="s">
        <v>12761</v>
      </c>
      <c r="G3478">
        <v>5</v>
      </c>
      <c r="H3478" t="s">
        <v>58</v>
      </c>
      <c r="I3478" t="s">
        <v>59</v>
      </c>
      <c r="J3478">
        <v>89456</v>
      </c>
      <c r="K3478">
        <v>9</v>
      </c>
      <c r="L3478" s="2">
        <v>39508</v>
      </c>
      <c r="M3478" s="2">
        <v>43281</v>
      </c>
      <c r="N3478" t="s">
        <v>4569</v>
      </c>
      <c r="O3478">
        <v>13</v>
      </c>
      <c r="P3478" t="s">
        <v>390</v>
      </c>
      <c r="Q3478" t="s">
        <v>217</v>
      </c>
      <c r="R3478" t="s">
        <v>120</v>
      </c>
      <c r="S3478" t="s">
        <v>67</v>
      </c>
      <c r="T3478" t="s">
        <v>68</v>
      </c>
      <c r="U3478">
        <v>2017</v>
      </c>
      <c r="V3478">
        <v>355165</v>
      </c>
      <c r="W3478" t="s">
        <v>69</v>
      </c>
      <c r="X3478" t="s">
        <v>55</v>
      </c>
      <c r="Y3478">
        <v>221978</v>
      </c>
      <c r="Z3478">
        <v>133187</v>
      </c>
      <c r="AA3478" t="s">
        <v>69</v>
      </c>
      <c r="AB3478" t="s">
        <v>12762</v>
      </c>
      <c r="AC3478">
        <v>355165</v>
      </c>
    </row>
    <row r="3479" spans="1:29">
      <c r="A3479">
        <f t="shared" ca="1" si="54"/>
        <v>0.11239256514010754</v>
      </c>
      <c r="B3479" t="s">
        <v>241</v>
      </c>
      <c r="C3479">
        <v>9532284</v>
      </c>
      <c r="D3479" s="2">
        <v>43299</v>
      </c>
      <c r="E3479" t="s">
        <v>56</v>
      </c>
      <c r="F3479" t="s">
        <v>12763</v>
      </c>
      <c r="G3479">
        <v>5</v>
      </c>
      <c r="H3479" t="s">
        <v>58</v>
      </c>
      <c r="I3479" t="s">
        <v>243</v>
      </c>
      <c r="J3479">
        <v>129795</v>
      </c>
      <c r="K3479">
        <v>4</v>
      </c>
      <c r="L3479" s="2">
        <v>42248</v>
      </c>
      <c r="M3479" s="2">
        <v>43646</v>
      </c>
      <c r="N3479" t="s">
        <v>776</v>
      </c>
      <c r="O3479">
        <v>9</v>
      </c>
      <c r="P3479" t="s">
        <v>837</v>
      </c>
      <c r="Q3479" t="s">
        <v>175</v>
      </c>
      <c r="R3479" t="s">
        <v>176</v>
      </c>
      <c r="S3479" t="s">
        <v>838</v>
      </c>
      <c r="T3479" t="s">
        <v>68</v>
      </c>
      <c r="U3479">
        <v>2018</v>
      </c>
      <c r="V3479">
        <v>400000</v>
      </c>
      <c r="W3479" t="s">
        <v>69</v>
      </c>
      <c r="X3479" t="s">
        <v>241</v>
      </c>
      <c r="Y3479">
        <v>250000</v>
      </c>
      <c r="Z3479">
        <v>150000</v>
      </c>
      <c r="AA3479" t="s">
        <v>69</v>
      </c>
      <c r="AB3479" t="s">
        <v>12764</v>
      </c>
      <c r="AC3479">
        <v>400000</v>
      </c>
    </row>
    <row r="3480" spans="1:29">
      <c r="A3480">
        <f t="shared" ca="1" si="54"/>
        <v>0.20750425867898981</v>
      </c>
      <c r="B3480" t="s">
        <v>241</v>
      </c>
      <c r="C3480">
        <v>9672189</v>
      </c>
      <c r="D3480" s="2">
        <v>43217</v>
      </c>
      <c r="E3480" t="s">
        <v>56</v>
      </c>
      <c r="F3480" t="s">
        <v>12765</v>
      </c>
      <c r="G3480">
        <v>7</v>
      </c>
      <c r="H3480" t="s">
        <v>58</v>
      </c>
      <c r="I3480" t="s">
        <v>243</v>
      </c>
      <c r="J3480">
        <v>49244</v>
      </c>
      <c r="K3480">
        <v>23</v>
      </c>
      <c r="L3480" s="2">
        <v>42095</v>
      </c>
      <c r="M3480" s="2">
        <v>44651</v>
      </c>
      <c r="N3480" t="s">
        <v>4492</v>
      </c>
      <c r="O3480">
        <v>3</v>
      </c>
      <c r="P3480" t="s">
        <v>553</v>
      </c>
      <c r="Q3480" t="s">
        <v>554</v>
      </c>
      <c r="R3480" t="s">
        <v>555</v>
      </c>
      <c r="S3480" t="s">
        <v>67</v>
      </c>
      <c r="T3480" t="s">
        <v>68</v>
      </c>
      <c r="U3480">
        <v>2018</v>
      </c>
      <c r="V3480">
        <v>645405</v>
      </c>
      <c r="W3480" t="s">
        <v>69</v>
      </c>
      <c r="X3480" t="s">
        <v>241</v>
      </c>
      <c r="Y3480">
        <v>393639</v>
      </c>
      <c r="Z3480">
        <v>251766</v>
      </c>
      <c r="AA3480" t="s">
        <v>69</v>
      </c>
      <c r="AB3480" t="s">
        <v>12766</v>
      </c>
      <c r="AC3480">
        <v>645405</v>
      </c>
    </row>
    <row r="3481" spans="1:29">
      <c r="A3481">
        <f t="shared" ca="1" si="54"/>
        <v>0.97245454959834976</v>
      </c>
      <c r="B3481" t="s">
        <v>75</v>
      </c>
      <c r="C3481">
        <v>9291394</v>
      </c>
      <c r="D3481" s="2">
        <v>42850</v>
      </c>
      <c r="E3481" t="s">
        <v>76</v>
      </c>
      <c r="F3481" t="s">
        <v>12767</v>
      </c>
      <c r="G3481">
        <v>5</v>
      </c>
      <c r="H3481" t="s">
        <v>58</v>
      </c>
      <c r="I3481" t="s">
        <v>78</v>
      </c>
      <c r="J3481">
        <v>42525</v>
      </c>
      <c r="K3481">
        <v>5</v>
      </c>
      <c r="L3481" s="2">
        <v>41470</v>
      </c>
      <c r="M3481" s="2">
        <v>43555</v>
      </c>
      <c r="N3481" t="s">
        <v>1912</v>
      </c>
      <c r="O3481">
        <v>3</v>
      </c>
      <c r="P3481" t="s">
        <v>2568</v>
      </c>
      <c r="Q3481" t="s">
        <v>2569</v>
      </c>
      <c r="R3481" t="s">
        <v>630</v>
      </c>
      <c r="S3481" t="s">
        <v>67</v>
      </c>
      <c r="T3481" t="s">
        <v>68</v>
      </c>
      <c r="U3481">
        <v>2017</v>
      </c>
      <c r="V3481">
        <v>293788</v>
      </c>
      <c r="W3481" t="s">
        <v>69</v>
      </c>
      <c r="X3481" t="s">
        <v>75</v>
      </c>
      <c r="Y3481">
        <v>218831</v>
      </c>
      <c r="Z3481">
        <v>74957</v>
      </c>
      <c r="AA3481" t="s">
        <v>69</v>
      </c>
      <c r="AB3481" t="s">
        <v>12768</v>
      </c>
      <c r="AC3481">
        <v>293788</v>
      </c>
    </row>
    <row r="3482" spans="1:29">
      <c r="A3482">
        <f t="shared" ca="1" si="54"/>
        <v>0.31655788476717805</v>
      </c>
      <c r="B3482" t="s">
        <v>241</v>
      </c>
      <c r="C3482">
        <v>9265908</v>
      </c>
      <c r="D3482" s="2">
        <v>42852</v>
      </c>
      <c r="E3482" t="s">
        <v>7530</v>
      </c>
      <c r="F3482" t="s">
        <v>12769</v>
      </c>
      <c r="G3482">
        <v>5</v>
      </c>
      <c r="H3482" t="s">
        <v>58</v>
      </c>
      <c r="I3482" t="s">
        <v>243</v>
      </c>
      <c r="J3482">
        <v>78665</v>
      </c>
      <c r="K3482">
        <v>12</v>
      </c>
      <c r="L3482" s="2">
        <v>38252</v>
      </c>
      <c r="M3482" s="2">
        <v>43585</v>
      </c>
      <c r="N3482" t="s">
        <v>4498</v>
      </c>
      <c r="O3482">
        <v>12</v>
      </c>
      <c r="P3482" t="s">
        <v>1357</v>
      </c>
      <c r="Q3482" t="s">
        <v>217</v>
      </c>
      <c r="R3482" t="s">
        <v>120</v>
      </c>
      <c r="S3482" t="s">
        <v>67</v>
      </c>
      <c r="T3482" t="s">
        <v>68</v>
      </c>
      <c r="U3482">
        <v>2017</v>
      </c>
      <c r="V3482">
        <v>436463</v>
      </c>
      <c r="W3482" t="s">
        <v>69</v>
      </c>
      <c r="X3482" t="s">
        <v>241</v>
      </c>
      <c r="Y3482">
        <v>257500</v>
      </c>
      <c r="Z3482">
        <v>178963</v>
      </c>
      <c r="AA3482" t="s">
        <v>69</v>
      </c>
      <c r="AB3482" t="s">
        <v>12770</v>
      </c>
      <c r="AC3482">
        <v>436463</v>
      </c>
    </row>
    <row r="3483" spans="1:29">
      <c r="A3483">
        <f t="shared" ca="1" si="54"/>
        <v>0.72323316163787532</v>
      </c>
      <c r="B3483" t="s">
        <v>1619</v>
      </c>
      <c r="C3483">
        <v>9323214</v>
      </c>
      <c r="D3483" s="2">
        <v>42965</v>
      </c>
      <c r="E3483" t="s">
        <v>76</v>
      </c>
      <c r="F3483" t="s">
        <v>12771</v>
      </c>
      <c r="G3483">
        <v>5</v>
      </c>
      <c r="H3483" t="s">
        <v>58</v>
      </c>
      <c r="I3483" t="s">
        <v>1621</v>
      </c>
      <c r="J3483">
        <v>12153</v>
      </c>
      <c r="K3483">
        <v>15</v>
      </c>
      <c r="L3483" s="2">
        <v>36617</v>
      </c>
      <c r="M3483" s="2">
        <v>43708</v>
      </c>
      <c r="N3483" t="s">
        <v>1166</v>
      </c>
      <c r="O3483">
        <v>7</v>
      </c>
      <c r="P3483" t="s">
        <v>1538</v>
      </c>
      <c r="Q3483" t="s">
        <v>1539</v>
      </c>
      <c r="R3483" t="s">
        <v>1540</v>
      </c>
      <c r="S3483" t="s">
        <v>67</v>
      </c>
      <c r="T3483" t="s">
        <v>68</v>
      </c>
      <c r="U3483">
        <v>2017</v>
      </c>
      <c r="V3483">
        <v>430257</v>
      </c>
      <c r="W3483" t="s">
        <v>69</v>
      </c>
      <c r="X3483" t="s">
        <v>1619</v>
      </c>
      <c r="Y3483">
        <v>293691</v>
      </c>
      <c r="Z3483">
        <v>136566</v>
      </c>
      <c r="AA3483" t="s">
        <v>69</v>
      </c>
      <c r="AB3483" t="s">
        <v>12772</v>
      </c>
      <c r="AC3483">
        <v>430257</v>
      </c>
    </row>
    <row r="3484" spans="1:29">
      <c r="A3484">
        <f t="shared" ca="1" si="54"/>
        <v>0.14627176871507797</v>
      </c>
      <c r="B3484" t="s">
        <v>303</v>
      </c>
      <c r="C3484">
        <v>9262225</v>
      </c>
      <c r="D3484" s="2">
        <v>42859</v>
      </c>
      <c r="E3484" t="s">
        <v>12773</v>
      </c>
      <c r="F3484" t="s">
        <v>12774</v>
      </c>
      <c r="G3484">
        <v>5</v>
      </c>
      <c r="H3484" t="s">
        <v>58</v>
      </c>
      <c r="I3484" t="s">
        <v>305</v>
      </c>
      <c r="J3484">
        <v>104785</v>
      </c>
      <c r="K3484">
        <v>3</v>
      </c>
      <c r="L3484" s="2">
        <v>42170</v>
      </c>
      <c r="M3484" s="2">
        <v>43951</v>
      </c>
      <c r="N3484" t="s">
        <v>12775</v>
      </c>
      <c r="O3484">
        <v>5</v>
      </c>
      <c r="P3484" t="s">
        <v>1197</v>
      </c>
      <c r="Q3484" t="s">
        <v>584</v>
      </c>
      <c r="R3484" t="s">
        <v>585</v>
      </c>
      <c r="S3484" t="s">
        <v>67</v>
      </c>
      <c r="T3484" t="s">
        <v>68</v>
      </c>
      <c r="U3484">
        <v>2017</v>
      </c>
      <c r="V3484">
        <v>243338</v>
      </c>
      <c r="W3484" t="s">
        <v>69</v>
      </c>
      <c r="X3484" t="s">
        <v>303</v>
      </c>
      <c r="Y3484">
        <v>157500</v>
      </c>
      <c r="Z3484">
        <v>85838</v>
      </c>
      <c r="AA3484" t="s">
        <v>69</v>
      </c>
      <c r="AB3484" t="s">
        <v>12776</v>
      </c>
      <c r="AC3484">
        <v>243338</v>
      </c>
    </row>
    <row r="3485" spans="1:29">
      <c r="A3485">
        <f t="shared" ca="1" si="54"/>
        <v>0.77792746083593922</v>
      </c>
      <c r="B3485" t="s">
        <v>286</v>
      </c>
      <c r="C3485">
        <v>9261454</v>
      </c>
      <c r="D3485" s="2">
        <v>42836</v>
      </c>
      <c r="E3485" t="s">
        <v>8908</v>
      </c>
      <c r="F3485" t="s">
        <v>12777</v>
      </c>
      <c r="G3485">
        <v>5</v>
      </c>
      <c r="H3485" t="s">
        <v>58</v>
      </c>
      <c r="I3485" t="s">
        <v>289</v>
      </c>
      <c r="J3485">
        <v>104822</v>
      </c>
      <c r="K3485">
        <v>5</v>
      </c>
      <c r="L3485" s="2">
        <v>41409</v>
      </c>
      <c r="M3485" s="2">
        <v>43585</v>
      </c>
      <c r="N3485" t="s">
        <v>9655</v>
      </c>
      <c r="O3485" t="s">
        <v>677</v>
      </c>
      <c r="P3485" t="s">
        <v>12778</v>
      </c>
      <c r="Q3485" t="s">
        <v>12779</v>
      </c>
      <c r="R3485" t="s">
        <v>69</v>
      </c>
      <c r="S3485" t="s">
        <v>681</v>
      </c>
      <c r="T3485" t="s">
        <v>68</v>
      </c>
      <c r="U3485">
        <v>2017</v>
      </c>
      <c r="V3485">
        <v>135000</v>
      </c>
      <c r="W3485" t="s">
        <v>69</v>
      </c>
      <c r="X3485" t="s">
        <v>286</v>
      </c>
      <c r="Y3485">
        <v>125000</v>
      </c>
      <c r="Z3485">
        <v>10000</v>
      </c>
      <c r="AA3485" t="s">
        <v>69</v>
      </c>
      <c r="AB3485" t="s">
        <v>12780</v>
      </c>
      <c r="AC3485">
        <v>135000</v>
      </c>
    </row>
    <row r="3486" spans="1:29">
      <c r="A3486">
        <f t="shared" ca="1" si="54"/>
        <v>7.1440698120111779E-2</v>
      </c>
      <c r="B3486" t="s">
        <v>241</v>
      </c>
      <c r="C3486">
        <v>9444875</v>
      </c>
      <c r="D3486" s="2">
        <v>43077</v>
      </c>
      <c r="E3486" t="s">
        <v>1856</v>
      </c>
      <c r="F3486" t="s">
        <v>12781</v>
      </c>
      <c r="G3486">
        <v>1</v>
      </c>
      <c r="H3486" t="s">
        <v>58</v>
      </c>
      <c r="I3486" t="s">
        <v>243</v>
      </c>
      <c r="J3486">
        <v>140554</v>
      </c>
      <c r="K3486">
        <v>1</v>
      </c>
      <c r="L3486" s="2">
        <v>43084</v>
      </c>
      <c r="M3486" s="2">
        <v>43312</v>
      </c>
      <c r="N3486" t="s">
        <v>1630</v>
      </c>
      <c r="O3486">
        <v>13</v>
      </c>
      <c r="P3486" t="s">
        <v>390</v>
      </c>
      <c r="Q3486" t="s">
        <v>217</v>
      </c>
      <c r="R3486" t="s">
        <v>120</v>
      </c>
      <c r="S3486" t="s">
        <v>67</v>
      </c>
      <c r="T3486" t="s">
        <v>68</v>
      </c>
      <c r="U3486">
        <v>2018</v>
      </c>
      <c r="V3486">
        <v>138148</v>
      </c>
      <c r="W3486" t="s">
        <v>69</v>
      </c>
      <c r="X3486" t="s">
        <v>241</v>
      </c>
      <c r="Y3486">
        <v>86955</v>
      </c>
      <c r="Z3486">
        <v>51193</v>
      </c>
      <c r="AA3486" t="s">
        <v>69</v>
      </c>
      <c r="AB3486" t="s">
        <v>12782</v>
      </c>
      <c r="AC3486">
        <v>138148</v>
      </c>
    </row>
    <row r="3487" spans="1:29">
      <c r="A3487">
        <f t="shared" ca="1" si="54"/>
        <v>0.38652265500786498</v>
      </c>
      <c r="B3487" t="s">
        <v>254</v>
      </c>
      <c r="C3487">
        <v>9205236</v>
      </c>
      <c r="D3487" s="2">
        <v>42745</v>
      </c>
      <c r="E3487" t="s">
        <v>56</v>
      </c>
      <c r="F3487" t="s">
        <v>12783</v>
      </c>
      <c r="G3487">
        <v>5</v>
      </c>
      <c r="H3487" t="s">
        <v>58</v>
      </c>
      <c r="I3487" t="s">
        <v>256</v>
      </c>
      <c r="J3487">
        <v>25661</v>
      </c>
      <c r="K3487">
        <v>37</v>
      </c>
      <c r="L3487" s="2">
        <v>28672</v>
      </c>
      <c r="M3487" s="2">
        <v>43496</v>
      </c>
      <c r="N3487" t="s">
        <v>592</v>
      </c>
      <c r="O3487">
        <v>4</v>
      </c>
      <c r="P3487" t="s">
        <v>618</v>
      </c>
      <c r="Q3487" t="s">
        <v>619</v>
      </c>
      <c r="R3487" t="s">
        <v>66</v>
      </c>
      <c r="S3487" t="s">
        <v>322</v>
      </c>
      <c r="T3487" t="s">
        <v>68</v>
      </c>
      <c r="U3487">
        <v>2017</v>
      </c>
      <c r="V3487">
        <v>342000</v>
      </c>
      <c r="W3487" t="s">
        <v>69</v>
      </c>
      <c r="X3487" t="s">
        <v>254</v>
      </c>
      <c r="Y3487">
        <v>225000</v>
      </c>
      <c r="Z3487">
        <v>117000</v>
      </c>
      <c r="AA3487" t="s">
        <v>69</v>
      </c>
      <c r="AB3487" t="s">
        <v>12784</v>
      </c>
      <c r="AC3487">
        <v>342000</v>
      </c>
    </row>
    <row r="3488" spans="1:29">
      <c r="A3488">
        <f t="shared" ca="1" si="54"/>
        <v>8.5549620683380345E-2</v>
      </c>
      <c r="B3488" t="s">
        <v>889</v>
      </c>
      <c r="C3488">
        <v>9564946</v>
      </c>
      <c r="D3488" s="2">
        <v>43315</v>
      </c>
      <c r="E3488" t="s">
        <v>56</v>
      </c>
      <c r="F3488" t="s">
        <v>12785</v>
      </c>
      <c r="G3488">
        <v>5</v>
      </c>
      <c r="H3488" t="s">
        <v>58</v>
      </c>
      <c r="I3488" t="s">
        <v>891</v>
      </c>
      <c r="J3488">
        <v>26596</v>
      </c>
      <c r="K3488">
        <v>2</v>
      </c>
      <c r="L3488" s="2">
        <v>42993</v>
      </c>
      <c r="M3488" s="2">
        <v>44074</v>
      </c>
      <c r="N3488" t="s">
        <v>1912</v>
      </c>
      <c r="O3488">
        <v>7</v>
      </c>
      <c r="P3488" t="s">
        <v>1761</v>
      </c>
      <c r="Q3488" t="s">
        <v>472</v>
      </c>
      <c r="R3488" t="s">
        <v>311</v>
      </c>
      <c r="S3488" t="s">
        <v>102</v>
      </c>
      <c r="T3488" t="s">
        <v>68</v>
      </c>
      <c r="U3488">
        <v>2018</v>
      </c>
      <c r="V3488">
        <v>146216</v>
      </c>
      <c r="W3488" t="s">
        <v>69</v>
      </c>
      <c r="X3488" t="s">
        <v>889</v>
      </c>
      <c r="Y3488">
        <v>133347</v>
      </c>
      <c r="Z3488">
        <v>12869</v>
      </c>
      <c r="AA3488" t="s">
        <v>69</v>
      </c>
      <c r="AB3488" t="s">
        <v>12786</v>
      </c>
      <c r="AC3488">
        <v>146216</v>
      </c>
    </row>
    <row r="3489" spans="1:29">
      <c r="A3489">
        <f t="shared" ca="1" si="54"/>
        <v>0.68978182474293059</v>
      </c>
      <c r="B3489" t="s">
        <v>241</v>
      </c>
      <c r="C3489">
        <v>9464552</v>
      </c>
      <c r="D3489" s="2">
        <v>43205</v>
      </c>
      <c r="E3489" t="s">
        <v>56</v>
      </c>
      <c r="F3489" t="s">
        <v>12787</v>
      </c>
      <c r="G3489">
        <v>5</v>
      </c>
      <c r="H3489" t="s">
        <v>58</v>
      </c>
      <c r="I3489" t="s">
        <v>243</v>
      </c>
      <c r="J3489">
        <v>128398</v>
      </c>
      <c r="K3489">
        <v>4</v>
      </c>
      <c r="L3489" s="2">
        <v>42186</v>
      </c>
      <c r="M3489" s="2">
        <v>43921</v>
      </c>
      <c r="N3489" t="s">
        <v>2564</v>
      </c>
      <c r="O3489">
        <v>3</v>
      </c>
      <c r="P3489" t="s">
        <v>542</v>
      </c>
      <c r="Q3489" t="s">
        <v>543</v>
      </c>
      <c r="R3489" t="s">
        <v>205</v>
      </c>
      <c r="S3489" t="s">
        <v>67</v>
      </c>
      <c r="T3489" t="s">
        <v>68</v>
      </c>
      <c r="U3489">
        <v>2018</v>
      </c>
      <c r="V3489">
        <v>550554</v>
      </c>
      <c r="W3489" t="s">
        <v>69</v>
      </c>
      <c r="X3489" t="s">
        <v>241</v>
      </c>
      <c r="Y3489">
        <v>344096</v>
      </c>
      <c r="Z3489">
        <v>206458</v>
      </c>
      <c r="AA3489" t="s">
        <v>69</v>
      </c>
      <c r="AB3489" t="s">
        <v>12788</v>
      </c>
      <c r="AC3489">
        <v>550554</v>
      </c>
    </row>
    <row r="3490" spans="1:29">
      <c r="A3490">
        <f t="shared" ca="1" si="54"/>
        <v>0.83550408337692694</v>
      </c>
      <c r="B3490" t="s">
        <v>127</v>
      </c>
      <c r="C3490">
        <v>9222792</v>
      </c>
      <c r="D3490" s="2">
        <v>42775</v>
      </c>
      <c r="E3490" t="s">
        <v>2957</v>
      </c>
      <c r="F3490" t="s">
        <v>12789</v>
      </c>
      <c r="G3490">
        <v>5</v>
      </c>
      <c r="H3490" t="s">
        <v>58</v>
      </c>
      <c r="I3490" t="s">
        <v>130</v>
      </c>
      <c r="J3490">
        <v>100561</v>
      </c>
      <c r="K3490">
        <v>5</v>
      </c>
      <c r="L3490" s="2">
        <v>41387</v>
      </c>
      <c r="M3490" s="2">
        <v>43524</v>
      </c>
      <c r="N3490" t="s">
        <v>2959</v>
      </c>
      <c r="O3490">
        <v>9</v>
      </c>
      <c r="P3490" t="s">
        <v>2008</v>
      </c>
      <c r="Q3490" t="s">
        <v>2009</v>
      </c>
      <c r="R3490" t="s">
        <v>120</v>
      </c>
      <c r="S3490" t="s">
        <v>67</v>
      </c>
      <c r="T3490" t="s">
        <v>68</v>
      </c>
      <c r="U3490">
        <v>2017</v>
      </c>
      <c r="V3490">
        <v>572859</v>
      </c>
      <c r="W3490" t="s">
        <v>69</v>
      </c>
      <c r="X3490" t="s">
        <v>127</v>
      </c>
      <c r="Y3490">
        <v>464359</v>
      </c>
      <c r="Z3490">
        <v>108500</v>
      </c>
      <c r="AA3490" t="s">
        <v>69</v>
      </c>
      <c r="AB3490" t="s">
        <v>12790</v>
      </c>
      <c r="AC3490">
        <v>572859</v>
      </c>
    </row>
    <row r="3491" spans="1:29">
      <c r="A3491">
        <f t="shared" ca="1" si="54"/>
        <v>0.40574241469545447</v>
      </c>
      <c r="B3491" t="s">
        <v>127</v>
      </c>
      <c r="C3491">
        <v>9321803</v>
      </c>
      <c r="D3491" s="2">
        <v>42942</v>
      </c>
      <c r="E3491" t="s">
        <v>7166</v>
      </c>
      <c r="F3491" t="s">
        <v>12791</v>
      </c>
      <c r="G3491">
        <v>5</v>
      </c>
      <c r="H3491" t="s">
        <v>58</v>
      </c>
      <c r="I3491" t="s">
        <v>130</v>
      </c>
      <c r="J3491">
        <v>103310</v>
      </c>
      <c r="K3491">
        <v>4</v>
      </c>
      <c r="L3491" s="2">
        <v>41892</v>
      </c>
      <c r="M3491" s="2">
        <v>43861</v>
      </c>
      <c r="N3491" t="s">
        <v>3653</v>
      </c>
      <c r="O3491">
        <v>9</v>
      </c>
      <c r="P3491" t="s">
        <v>1942</v>
      </c>
      <c r="Q3491" t="s">
        <v>1455</v>
      </c>
      <c r="R3491" t="s">
        <v>1943</v>
      </c>
      <c r="S3491" t="s">
        <v>85</v>
      </c>
      <c r="T3491" t="s">
        <v>68</v>
      </c>
      <c r="U3491">
        <v>2017</v>
      </c>
      <c r="V3491">
        <v>394195</v>
      </c>
      <c r="W3491" t="s">
        <v>69</v>
      </c>
      <c r="X3491" t="s">
        <v>127</v>
      </c>
      <c r="Y3491">
        <v>297450</v>
      </c>
      <c r="Z3491">
        <v>96745</v>
      </c>
      <c r="AA3491" t="s">
        <v>69</v>
      </c>
      <c r="AB3491" t="s">
        <v>12792</v>
      </c>
      <c r="AC3491">
        <v>394195</v>
      </c>
    </row>
    <row r="3492" spans="1:29">
      <c r="A3492">
        <f t="shared" ca="1" si="54"/>
        <v>0.8499265752781936</v>
      </c>
      <c r="B3492" t="s">
        <v>92</v>
      </c>
      <c r="C3492">
        <v>9459951</v>
      </c>
      <c r="D3492" s="2">
        <v>43168</v>
      </c>
      <c r="E3492" t="s">
        <v>76</v>
      </c>
      <c r="F3492" t="s">
        <v>12793</v>
      </c>
      <c r="G3492">
        <v>5</v>
      </c>
      <c r="H3492" t="s">
        <v>58</v>
      </c>
      <c r="I3492" t="s">
        <v>95</v>
      </c>
      <c r="J3492">
        <v>60072</v>
      </c>
      <c r="K3492">
        <v>10</v>
      </c>
      <c r="L3492" s="2">
        <v>39873</v>
      </c>
      <c r="M3492" s="2">
        <v>44043</v>
      </c>
      <c r="N3492" t="s">
        <v>5380</v>
      </c>
      <c r="O3492">
        <v>13</v>
      </c>
      <c r="P3492" t="s">
        <v>390</v>
      </c>
      <c r="Q3492" t="s">
        <v>217</v>
      </c>
      <c r="R3492" t="s">
        <v>120</v>
      </c>
      <c r="S3492" t="s">
        <v>102</v>
      </c>
      <c r="T3492" t="s">
        <v>68</v>
      </c>
      <c r="U3492">
        <v>2018</v>
      </c>
      <c r="V3492">
        <v>524302</v>
      </c>
      <c r="W3492" t="s">
        <v>69</v>
      </c>
      <c r="X3492" t="s">
        <v>92</v>
      </c>
      <c r="Y3492">
        <v>444053</v>
      </c>
      <c r="Z3492">
        <v>80249</v>
      </c>
      <c r="AA3492" t="s">
        <v>69</v>
      </c>
      <c r="AB3492" t="s">
        <v>12794</v>
      </c>
      <c r="AC3492">
        <v>524302</v>
      </c>
    </row>
    <row r="3493" spans="1:29">
      <c r="A3493">
        <f t="shared" ca="1" si="54"/>
        <v>0.49230227406847182</v>
      </c>
      <c r="B3493" t="s">
        <v>303</v>
      </c>
      <c r="C3493">
        <v>9535296</v>
      </c>
      <c r="D3493" s="2">
        <v>43321</v>
      </c>
      <c r="E3493" t="s">
        <v>56</v>
      </c>
      <c r="F3493" t="s">
        <v>12795</v>
      </c>
      <c r="G3493">
        <v>5</v>
      </c>
      <c r="H3493" t="s">
        <v>58</v>
      </c>
      <c r="I3493" t="s">
        <v>305</v>
      </c>
      <c r="J3493">
        <v>100345</v>
      </c>
      <c r="K3493">
        <v>5</v>
      </c>
      <c r="L3493" s="2">
        <v>41883</v>
      </c>
      <c r="M3493" s="2">
        <v>44408</v>
      </c>
      <c r="N3493" t="s">
        <v>2377</v>
      </c>
      <c r="O3493">
        <v>3</v>
      </c>
      <c r="P3493" t="s">
        <v>6322</v>
      </c>
      <c r="Q3493" t="s">
        <v>543</v>
      </c>
      <c r="R3493" t="s">
        <v>205</v>
      </c>
      <c r="S3493" t="s">
        <v>85</v>
      </c>
      <c r="T3493" t="s">
        <v>68</v>
      </c>
      <c r="U3493">
        <v>2018</v>
      </c>
      <c r="V3493">
        <v>457836</v>
      </c>
      <c r="W3493" t="s">
        <v>69</v>
      </c>
      <c r="X3493" t="s">
        <v>303</v>
      </c>
      <c r="Y3493">
        <v>296478</v>
      </c>
      <c r="Z3493">
        <v>161358</v>
      </c>
      <c r="AA3493" t="s">
        <v>69</v>
      </c>
      <c r="AB3493" t="s">
        <v>12796</v>
      </c>
      <c r="AC3493">
        <v>457836</v>
      </c>
    </row>
    <row r="3494" spans="1:29">
      <c r="A3494">
        <f t="shared" ca="1" si="54"/>
        <v>0.23879497080285061</v>
      </c>
      <c r="B3494" t="s">
        <v>405</v>
      </c>
      <c r="C3494">
        <v>9432485</v>
      </c>
      <c r="D3494" s="2">
        <v>43147</v>
      </c>
      <c r="E3494" t="s">
        <v>76</v>
      </c>
      <c r="F3494" t="s">
        <v>12797</v>
      </c>
      <c r="G3494">
        <v>5</v>
      </c>
      <c r="H3494" t="s">
        <v>58</v>
      </c>
      <c r="I3494" t="s">
        <v>407</v>
      </c>
      <c r="J3494">
        <v>35281</v>
      </c>
      <c r="K3494">
        <v>5</v>
      </c>
      <c r="L3494" s="2">
        <v>41699</v>
      </c>
      <c r="M3494" s="2">
        <v>43890</v>
      </c>
      <c r="N3494" t="s">
        <v>11019</v>
      </c>
      <c r="O3494">
        <v>50</v>
      </c>
      <c r="P3494" t="s">
        <v>1058</v>
      </c>
      <c r="Q3494" t="s">
        <v>358</v>
      </c>
      <c r="R3494" t="s">
        <v>149</v>
      </c>
      <c r="S3494" t="s">
        <v>348</v>
      </c>
      <c r="T3494" t="s">
        <v>68</v>
      </c>
      <c r="U3494">
        <v>2018</v>
      </c>
      <c r="V3494">
        <v>433125</v>
      </c>
      <c r="W3494" t="s">
        <v>69</v>
      </c>
      <c r="X3494" t="s">
        <v>405</v>
      </c>
      <c r="Y3494">
        <v>225000</v>
      </c>
      <c r="Z3494">
        <v>208125</v>
      </c>
      <c r="AA3494" t="s">
        <v>69</v>
      </c>
      <c r="AB3494" t="s">
        <v>12798</v>
      </c>
      <c r="AC3494">
        <v>433125</v>
      </c>
    </row>
    <row r="3495" spans="1:29">
      <c r="A3495">
        <f t="shared" ca="1" si="54"/>
        <v>0.25025854168602457</v>
      </c>
      <c r="B3495" t="s">
        <v>327</v>
      </c>
      <c r="C3495">
        <v>9568754</v>
      </c>
      <c r="D3495" s="2">
        <v>43312</v>
      </c>
      <c r="E3495" t="s">
        <v>7875</v>
      </c>
      <c r="F3495" t="s">
        <v>12799</v>
      </c>
      <c r="G3495">
        <v>5</v>
      </c>
      <c r="H3495" t="s">
        <v>58</v>
      </c>
      <c r="I3495" t="s">
        <v>330</v>
      </c>
      <c r="J3495">
        <v>25125</v>
      </c>
      <c r="K3495">
        <v>2</v>
      </c>
      <c r="L3495" s="2">
        <v>43003</v>
      </c>
      <c r="M3495" s="2">
        <v>44408</v>
      </c>
      <c r="N3495" t="s">
        <v>7877</v>
      </c>
      <c r="O3495">
        <v>16</v>
      </c>
      <c r="P3495" t="s">
        <v>1363</v>
      </c>
      <c r="Q3495" t="s">
        <v>1364</v>
      </c>
      <c r="R3495" t="s">
        <v>149</v>
      </c>
      <c r="S3495" t="s">
        <v>67</v>
      </c>
      <c r="T3495" t="s">
        <v>68</v>
      </c>
      <c r="U3495">
        <v>2018</v>
      </c>
      <c r="V3495">
        <v>410890</v>
      </c>
      <c r="W3495" t="s">
        <v>69</v>
      </c>
      <c r="X3495" t="s">
        <v>327</v>
      </c>
      <c r="Y3495">
        <v>295146</v>
      </c>
      <c r="Z3495">
        <v>115744</v>
      </c>
      <c r="AA3495" t="s">
        <v>69</v>
      </c>
      <c r="AB3495" t="s">
        <v>12800</v>
      </c>
      <c r="AC3495">
        <v>410890</v>
      </c>
    </row>
    <row r="3496" spans="1:29">
      <c r="A3496">
        <f t="shared" ca="1" si="54"/>
        <v>8.4541104257935817E-2</v>
      </c>
      <c r="B3496" t="s">
        <v>303</v>
      </c>
      <c r="C3496">
        <v>9320944</v>
      </c>
      <c r="D3496" s="2">
        <v>42964</v>
      </c>
      <c r="E3496" t="s">
        <v>56</v>
      </c>
      <c r="F3496" t="s">
        <v>12801</v>
      </c>
      <c r="G3496">
        <v>5</v>
      </c>
      <c r="H3496" t="s">
        <v>58</v>
      </c>
      <c r="I3496" t="s">
        <v>305</v>
      </c>
      <c r="J3496">
        <v>71865</v>
      </c>
      <c r="K3496">
        <v>13</v>
      </c>
      <c r="L3496" s="2">
        <v>38565</v>
      </c>
      <c r="M3496" s="2">
        <v>43343</v>
      </c>
      <c r="N3496" t="s">
        <v>5096</v>
      </c>
      <c r="O3496">
        <v>7</v>
      </c>
      <c r="P3496" t="s">
        <v>64</v>
      </c>
      <c r="Q3496" t="s">
        <v>65</v>
      </c>
      <c r="R3496" t="s">
        <v>66</v>
      </c>
      <c r="S3496" t="s">
        <v>67</v>
      </c>
      <c r="T3496" t="s">
        <v>68</v>
      </c>
      <c r="U3496">
        <v>2017</v>
      </c>
      <c r="V3496">
        <v>354543</v>
      </c>
      <c r="W3496" t="s">
        <v>69</v>
      </c>
      <c r="X3496" t="s">
        <v>303</v>
      </c>
      <c r="Y3496">
        <v>218854</v>
      </c>
      <c r="Z3496">
        <v>135689</v>
      </c>
      <c r="AA3496" t="s">
        <v>69</v>
      </c>
      <c r="AB3496" t="s">
        <v>12802</v>
      </c>
      <c r="AC3496">
        <v>354543</v>
      </c>
    </row>
    <row r="3497" spans="1:29">
      <c r="A3497">
        <f t="shared" ca="1" si="54"/>
        <v>0.53475388143827984</v>
      </c>
      <c r="B3497" t="s">
        <v>109</v>
      </c>
      <c r="C3497">
        <v>9238228</v>
      </c>
      <c r="D3497" s="2">
        <v>42993</v>
      </c>
      <c r="E3497" t="s">
        <v>56</v>
      </c>
      <c r="F3497" t="s">
        <v>12803</v>
      </c>
      <c r="G3497">
        <v>2</v>
      </c>
      <c r="H3497" t="s">
        <v>58</v>
      </c>
      <c r="I3497" t="s">
        <v>112</v>
      </c>
      <c r="J3497">
        <v>16835</v>
      </c>
      <c r="K3497">
        <v>10</v>
      </c>
      <c r="L3497" s="2">
        <v>39114</v>
      </c>
      <c r="M3497" s="2">
        <v>43463</v>
      </c>
      <c r="N3497" t="s">
        <v>690</v>
      </c>
      <c r="O3497">
        <v>7</v>
      </c>
      <c r="P3497" t="s">
        <v>64</v>
      </c>
      <c r="Q3497" t="s">
        <v>65</v>
      </c>
      <c r="R3497" t="s">
        <v>66</v>
      </c>
      <c r="S3497" t="s">
        <v>67</v>
      </c>
      <c r="T3497" t="s">
        <v>68</v>
      </c>
      <c r="U3497">
        <v>2017</v>
      </c>
      <c r="V3497">
        <v>408907</v>
      </c>
      <c r="W3497" t="s">
        <v>69</v>
      </c>
      <c r="X3497" t="s">
        <v>109</v>
      </c>
      <c r="Y3497">
        <v>250000</v>
      </c>
      <c r="Z3497">
        <v>158907</v>
      </c>
      <c r="AA3497" t="s">
        <v>69</v>
      </c>
      <c r="AB3497" t="s">
        <v>12804</v>
      </c>
      <c r="AC3497">
        <v>408907</v>
      </c>
    </row>
    <row r="3498" spans="1:29">
      <c r="A3498">
        <f t="shared" ca="1" si="54"/>
        <v>0.6646606764120867</v>
      </c>
      <c r="B3498" t="s">
        <v>199</v>
      </c>
      <c r="C3498">
        <v>9247139</v>
      </c>
      <c r="D3498" s="2">
        <v>42815</v>
      </c>
      <c r="E3498" t="s">
        <v>11037</v>
      </c>
      <c r="F3498" t="s">
        <v>12805</v>
      </c>
      <c r="G3498">
        <v>5</v>
      </c>
      <c r="H3498" t="s">
        <v>58</v>
      </c>
      <c r="I3498" t="s">
        <v>149</v>
      </c>
      <c r="J3498">
        <v>157577</v>
      </c>
      <c r="K3498">
        <v>6</v>
      </c>
      <c r="L3498" s="2">
        <v>41030</v>
      </c>
      <c r="M3498" s="2">
        <v>43555</v>
      </c>
      <c r="N3498" t="s">
        <v>12806</v>
      </c>
      <c r="O3498">
        <v>37</v>
      </c>
      <c r="P3498" t="s">
        <v>1741</v>
      </c>
      <c r="Q3498" t="s">
        <v>1742</v>
      </c>
      <c r="R3498" t="s">
        <v>149</v>
      </c>
      <c r="S3498" t="s">
        <v>67</v>
      </c>
      <c r="T3498" t="s">
        <v>68</v>
      </c>
      <c r="U3498">
        <v>2017</v>
      </c>
      <c r="V3498">
        <v>253511</v>
      </c>
      <c r="W3498" t="s">
        <v>69</v>
      </c>
      <c r="X3498" t="s">
        <v>199</v>
      </c>
      <c r="Y3498">
        <v>153643</v>
      </c>
      <c r="Z3498">
        <v>99868</v>
      </c>
      <c r="AA3498" t="s">
        <v>69</v>
      </c>
      <c r="AB3498" t="s">
        <v>12807</v>
      </c>
      <c r="AC3498">
        <v>253511</v>
      </c>
    </row>
    <row r="3499" spans="1:29">
      <c r="A3499">
        <f t="shared" ca="1" si="54"/>
        <v>0.46998956670042524</v>
      </c>
      <c r="B3499" t="s">
        <v>254</v>
      </c>
      <c r="C3499">
        <v>9532868</v>
      </c>
      <c r="D3499" s="2">
        <v>43312</v>
      </c>
      <c r="E3499" t="s">
        <v>56</v>
      </c>
      <c r="F3499" t="s">
        <v>12808</v>
      </c>
      <c r="G3499">
        <v>5</v>
      </c>
      <c r="H3499" t="s">
        <v>58</v>
      </c>
      <c r="I3499" t="s">
        <v>256</v>
      </c>
      <c r="J3499">
        <v>93265</v>
      </c>
      <c r="K3499">
        <v>7</v>
      </c>
      <c r="L3499" s="2">
        <v>40756</v>
      </c>
      <c r="M3499" s="2">
        <v>44043</v>
      </c>
      <c r="N3499" t="s">
        <v>3876</v>
      </c>
      <c r="O3499">
        <v>2</v>
      </c>
      <c r="P3499" t="s">
        <v>320</v>
      </c>
      <c r="Q3499" t="s">
        <v>321</v>
      </c>
      <c r="R3499" t="s">
        <v>137</v>
      </c>
      <c r="S3499" t="s">
        <v>85</v>
      </c>
      <c r="T3499" t="s">
        <v>68</v>
      </c>
      <c r="U3499">
        <v>2018</v>
      </c>
      <c r="V3499">
        <v>167104</v>
      </c>
      <c r="W3499" t="s">
        <v>69</v>
      </c>
      <c r="X3499" t="s">
        <v>254</v>
      </c>
      <c r="Y3499">
        <v>117000</v>
      </c>
      <c r="Z3499">
        <v>50104</v>
      </c>
      <c r="AA3499" t="s">
        <v>69</v>
      </c>
      <c r="AB3499" t="s">
        <v>12809</v>
      </c>
      <c r="AC3499">
        <v>167104</v>
      </c>
    </row>
    <row r="3500" spans="1:29">
      <c r="A3500">
        <f t="shared" ca="1" si="54"/>
        <v>0.40810122810485139</v>
      </c>
      <c r="B3500" t="s">
        <v>241</v>
      </c>
      <c r="C3500">
        <v>9492759</v>
      </c>
      <c r="D3500" s="2">
        <v>43272</v>
      </c>
      <c r="E3500" t="s">
        <v>56</v>
      </c>
      <c r="F3500" t="s">
        <v>12810</v>
      </c>
      <c r="G3500">
        <v>5</v>
      </c>
      <c r="H3500" t="s">
        <v>58</v>
      </c>
      <c r="I3500" t="s">
        <v>243</v>
      </c>
      <c r="J3500">
        <v>128914</v>
      </c>
      <c r="K3500">
        <v>4</v>
      </c>
      <c r="L3500" s="2">
        <v>42217</v>
      </c>
      <c r="M3500" s="2">
        <v>43982</v>
      </c>
      <c r="N3500" t="s">
        <v>11177</v>
      </c>
      <c r="O3500">
        <v>7</v>
      </c>
      <c r="P3500" t="s">
        <v>4303</v>
      </c>
      <c r="Q3500" t="s">
        <v>472</v>
      </c>
      <c r="R3500" t="s">
        <v>311</v>
      </c>
      <c r="S3500" t="s">
        <v>67</v>
      </c>
      <c r="T3500" t="s">
        <v>68</v>
      </c>
      <c r="U3500">
        <v>2018</v>
      </c>
      <c r="V3500">
        <v>774042</v>
      </c>
      <c r="W3500" t="s">
        <v>69</v>
      </c>
      <c r="X3500" t="s">
        <v>241</v>
      </c>
      <c r="Y3500">
        <v>655828</v>
      </c>
      <c r="Z3500">
        <v>146747</v>
      </c>
      <c r="AA3500" t="s">
        <v>69</v>
      </c>
      <c r="AB3500" t="s">
        <v>12811</v>
      </c>
      <c r="AC3500">
        <v>774042</v>
      </c>
    </row>
    <row r="3501" spans="1:29">
      <c r="A3501">
        <f t="shared" ca="1" si="54"/>
        <v>0.55663927677130165</v>
      </c>
      <c r="B3501" t="s">
        <v>254</v>
      </c>
      <c r="C3501">
        <v>9304241</v>
      </c>
      <c r="D3501" s="2">
        <v>42914</v>
      </c>
      <c r="E3501" t="s">
        <v>56</v>
      </c>
      <c r="F3501" t="s">
        <v>12812</v>
      </c>
      <c r="G3501">
        <v>5</v>
      </c>
      <c r="H3501" t="s">
        <v>58</v>
      </c>
      <c r="I3501" t="s">
        <v>256</v>
      </c>
      <c r="J3501">
        <v>61518</v>
      </c>
      <c r="K3501">
        <v>17</v>
      </c>
      <c r="L3501" s="2">
        <v>36708</v>
      </c>
      <c r="M3501" s="2">
        <v>43646</v>
      </c>
      <c r="N3501" t="s">
        <v>1057</v>
      </c>
      <c r="O3501">
        <v>36</v>
      </c>
      <c r="P3501" t="s">
        <v>1090</v>
      </c>
      <c r="Q3501" t="s">
        <v>1091</v>
      </c>
      <c r="R3501" t="s">
        <v>149</v>
      </c>
      <c r="S3501" t="s">
        <v>85</v>
      </c>
      <c r="T3501" t="s">
        <v>68</v>
      </c>
      <c r="U3501">
        <v>2017</v>
      </c>
      <c r="V3501">
        <v>352799</v>
      </c>
      <c r="W3501" t="s">
        <v>69</v>
      </c>
      <c r="X3501" t="s">
        <v>254</v>
      </c>
      <c r="Y3501">
        <v>240000</v>
      </c>
      <c r="Z3501">
        <v>112799</v>
      </c>
      <c r="AA3501" t="s">
        <v>69</v>
      </c>
      <c r="AB3501" t="s">
        <v>12813</v>
      </c>
      <c r="AC3501">
        <v>352799</v>
      </c>
    </row>
    <row r="3502" spans="1:29">
      <c r="A3502">
        <f t="shared" ca="1" si="54"/>
        <v>0.34904989640913497</v>
      </c>
      <c r="B3502" t="s">
        <v>1143</v>
      </c>
      <c r="C3502">
        <v>9330066</v>
      </c>
      <c r="D3502" s="2">
        <v>42963</v>
      </c>
      <c r="E3502" t="s">
        <v>76</v>
      </c>
      <c r="F3502" t="s">
        <v>12814</v>
      </c>
      <c r="G3502">
        <v>5</v>
      </c>
      <c r="H3502" t="s">
        <v>58</v>
      </c>
      <c r="I3502" t="s">
        <v>1145</v>
      </c>
      <c r="J3502">
        <v>64369</v>
      </c>
      <c r="K3502">
        <v>5</v>
      </c>
      <c r="L3502" s="2">
        <v>41534</v>
      </c>
      <c r="M3502" s="2">
        <v>43708</v>
      </c>
      <c r="N3502" t="s">
        <v>2564</v>
      </c>
      <c r="O3502">
        <v>4</v>
      </c>
      <c r="P3502" t="s">
        <v>1512</v>
      </c>
      <c r="Q3502" t="s">
        <v>1513</v>
      </c>
      <c r="R3502" t="s">
        <v>640</v>
      </c>
      <c r="S3502" t="s">
        <v>67</v>
      </c>
      <c r="T3502" t="s">
        <v>68</v>
      </c>
      <c r="U3502">
        <v>2017</v>
      </c>
      <c r="V3502">
        <v>320437</v>
      </c>
      <c r="W3502" t="s">
        <v>69</v>
      </c>
      <c r="X3502" t="s">
        <v>1143</v>
      </c>
      <c r="Y3502">
        <v>212500</v>
      </c>
      <c r="Z3502">
        <v>107937</v>
      </c>
      <c r="AA3502" t="s">
        <v>69</v>
      </c>
      <c r="AB3502" t="s">
        <v>12815</v>
      </c>
      <c r="AC3502">
        <v>320437</v>
      </c>
    </row>
    <row r="3503" spans="1:29">
      <c r="A3503">
        <f t="shared" ca="1" si="54"/>
        <v>0.82901611034462863</v>
      </c>
      <c r="B3503" t="s">
        <v>405</v>
      </c>
      <c r="C3503">
        <v>9247935</v>
      </c>
      <c r="D3503" s="2">
        <v>42856</v>
      </c>
      <c r="E3503" t="s">
        <v>56</v>
      </c>
      <c r="F3503" t="s">
        <v>12816</v>
      </c>
      <c r="G3503">
        <v>5</v>
      </c>
      <c r="H3503" t="s">
        <v>58</v>
      </c>
      <c r="I3503" t="s">
        <v>407</v>
      </c>
      <c r="J3503">
        <v>35513</v>
      </c>
      <c r="K3503">
        <v>3</v>
      </c>
      <c r="L3503" s="2">
        <v>42125</v>
      </c>
      <c r="M3503" s="2">
        <v>43190</v>
      </c>
      <c r="N3503" t="s">
        <v>1451</v>
      </c>
      <c r="O3503">
        <v>9</v>
      </c>
      <c r="P3503" t="s">
        <v>572</v>
      </c>
      <c r="Q3503" t="s">
        <v>175</v>
      </c>
      <c r="R3503" t="s">
        <v>176</v>
      </c>
      <c r="S3503" t="s">
        <v>67</v>
      </c>
      <c r="T3503" t="s">
        <v>68</v>
      </c>
      <c r="U3503">
        <v>2017</v>
      </c>
      <c r="V3503">
        <v>387187</v>
      </c>
      <c r="W3503" t="s">
        <v>69</v>
      </c>
      <c r="X3503" t="s">
        <v>405</v>
      </c>
      <c r="Y3503">
        <v>250000</v>
      </c>
      <c r="Z3503">
        <v>137187</v>
      </c>
      <c r="AA3503" t="s">
        <v>69</v>
      </c>
      <c r="AB3503" t="s">
        <v>12817</v>
      </c>
      <c r="AC3503">
        <v>387187</v>
      </c>
    </row>
    <row r="3504" spans="1:29">
      <c r="A3504">
        <f t="shared" ca="1" si="54"/>
        <v>0.45660560829714036</v>
      </c>
      <c r="B3504" t="s">
        <v>286</v>
      </c>
      <c r="C3504">
        <v>9438371</v>
      </c>
      <c r="D3504" s="2">
        <v>43154</v>
      </c>
      <c r="E3504" t="s">
        <v>76</v>
      </c>
      <c r="F3504" t="s">
        <v>12818</v>
      </c>
      <c r="G3504">
        <v>5</v>
      </c>
      <c r="H3504" t="s">
        <v>58</v>
      </c>
      <c r="I3504" t="s">
        <v>289</v>
      </c>
      <c r="J3504">
        <v>104789</v>
      </c>
      <c r="K3504">
        <v>5</v>
      </c>
      <c r="L3504" s="2">
        <v>41699</v>
      </c>
      <c r="M3504" s="2">
        <v>43524</v>
      </c>
      <c r="N3504" t="s">
        <v>2474</v>
      </c>
      <c r="O3504">
        <v>11</v>
      </c>
      <c r="P3504" t="s">
        <v>532</v>
      </c>
      <c r="Q3504" t="s">
        <v>533</v>
      </c>
      <c r="R3504" t="s">
        <v>149</v>
      </c>
      <c r="S3504" t="s">
        <v>67</v>
      </c>
      <c r="T3504" t="s">
        <v>68</v>
      </c>
      <c r="U3504">
        <v>2018</v>
      </c>
      <c r="V3504">
        <v>386862</v>
      </c>
      <c r="W3504" t="s">
        <v>69</v>
      </c>
      <c r="X3504" t="s">
        <v>286</v>
      </c>
      <c r="Y3504">
        <v>250000</v>
      </c>
      <c r="Z3504">
        <v>136862</v>
      </c>
      <c r="AA3504" t="s">
        <v>69</v>
      </c>
      <c r="AB3504" t="s">
        <v>12819</v>
      </c>
      <c r="AC3504">
        <v>386862</v>
      </c>
    </row>
    <row r="3505" spans="1:29">
      <c r="A3505">
        <f t="shared" ca="1" si="54"/>
        <v>0.78448693243954282</v>
      </c>
      <c r="B3505" t="s">
        <v>182</v>
      </c>
      <c r="C3505">
        <v>9237260</v>
      </c>
      <c r="D3505" s="2">
        <v>42814</v>
      </c>
      <c r="E3505" t="s">
        <v>76</v>
      </c>
      <c r="F3505" t="s">
        <v>12820</v>
      </c>
      <c r="G3505">
        <v>5</v>
      </c>
      <c r="H3505" t="s">
        <v>58</v>
      </c>
      <c r="I3505" t="s">
        <v>185</v>
      </c>
      <c r="J3505">
        <v>22776</v>
      </c>
      <c r="K3505">
        <v>5</v>
      </c>
      <c r="L3505" s="2">
        <v>41395</v>
      </c>
      <c r="M3505" s="2">
        <v>43555</v>
      </c>
      <c r="N3505" t="s">
        <v>549</v>
      </c>
      <c r="O3505">
        <v>6</v>
      </c>
      <c r="P3505" t="s">
        <v>2222</v>
      </c>
      <c r="Q3505" t="s">
        <v>2223</v>
      </c>
      <c r="R3505" t="s">
        <v>101</v>
      </c>
      <c r="S3505" t="s">
        <v>67</v>
      </c>
      <c r="T3505" t="s">
        <v>68</v>
      </c>
      <c r="U3505">
        <v>2017</v>
      </c>
      <c r="V3505">
        <v>449500</v>
      </c>
      <c r="W3505" t="s">
        <v>69</v>
      </c>
      <c r="X3505" t="s">
        <v>182</v>
      </c>
      <c r="Y3505">
        <v>300669</v>
      </c>
      <c r="Z3505">
        <v>148831</v>
      </c>
      <c r="AA3505" t="s">
        <v>69</v>
      </c>
      <c r="AB3505" t="s">
        <v>12821</v>
      </c>
      <c r="AC3505">
        <v>449500</v>
      </c>
    </row>
    <row r="3506" spans="1:29">
      <c r="A3506">
        <f t="shared" ca="1" si="54"/>
        <v>0.2985003106508588</v>
      </c>
      <c r="B3506" t="s">
        <v>286</v>
      </c>
      <c r="C3506">
        <v>9187972</v>
      </c>
      <c r="D3506" s="2">
        <v>42706</v>
      </c>
      <c r="E3506" t="s">
        <v>2393</v>
      </c>
      <c r="F3506" t="s">
        <v>12822</v>
      </c>
      <c r="G3506">
        <v>5</v>
      </c>
      <c r="H3506" t="s">
        <v>58</v>
      </c>
      <c r="I3506" t="s">
        <v>289</v>
      </c>
      <c r="J3506">
        <v>101157</v>
      </c>
      <c r="K3506">
        <v>5</v>
      </c>
      <c r="L3506" s="2">
        <v>41289</v>
      </c>
      <c r="M3506" s="2">
        <v>43465</v>
      </c>
      <c r="N3506" t="s">
        <v>2564</v>
      </c>
      <c r="O3506">
        <v>2</v>
      </c>
      <c r="P3506" t="s">
        <v>320</v>
      </c>
      <c r="Q3506" t="s">
        <v>321</v>
      </c>
      <c r="R3506" t="s">
        <v>137</v>
      </c>
      <c r="S3506" t="s">
        <v>729</v>
      </c>
      <c r="T3506" t="s">
        <v>68</v>
      </c>
      <c r="U3506">
        <v>2017</v>
      </c>
      <c r="V3506">
        <v>376250</v>
      </c>
      <c r="W3506" t="s">
        <v>69</v>
      </c>
      <c r="X3506" t="s">
        <v>286</v>
      </c>
      <c r="Y3506">
        <v>250000</v>
      </c>
      <c r="Z3506">
        <v>126250</v>
      </c>
      <c r="AA3506" t="s">
        <v>69</v>
      </c>
      <c r="AB3506" t="s">
        <v>12823</v>
      </c>
      <c r="AC3506">
        <v>376250</v>
      </c>
    </row>
    <row r="3507" spans="1:29">
      <c r="A3507">
        <f t="shared" ca="1" si="54"/>
        <v>0.84226094695550502</v>
      </c>
      <c r="B3507" t="s">
        <v>241</v>
      </c>
      <c r="C3507">
        <v>9503004</v>
      </c>
      <c r="D3507" s="2">
        <v>43256</v>
      </c>
      <c r="E3507" t="s">
        <v>8025</v>
      </c>
      <c r="F3507" t="s">
        <v>12824</v>
      </c>
      <c r="G3507">
        <v>5</v>
      </c>
      <c r="H3507" t="s">
        <v>58</v>
      </c>
      <c r="I3507" t="s">
        <v>243</v>
      </c>
      <c r="J3507">
        <v>127349</v>
      </c>
      <c r="K3507">
        <v>4</v>
      </c>
      <c r="L3507" s="2">
        <v>42230</v>
      </c>
      <c r="M3507" s="2">
        <v>43982</v>
      </c>
      <c r="N3507" t="s">
        <v>7517</v>
      </c>
      <c r="O3507">
        <v>3</v>
      </c>
      <c r="P3507" t="s">
        <v>882</v>
      </c>
      <c r="Q3507" t="s">
        <v>883</v>
      </c>
      <c r="R3507" t="s">
        <v>884</v>
      </c>
      <c r="S3507" t="s">
        <v>67</v>
      </c>
      <c r="T3507" t="s">
        <v>68</v>
      </c>
      <c r="U3507">
        <v>2018</v>
      </c>
      <c r="V3507">
        <v>685322</v>
      </c>
      <c r="W3507" t="s">
        <v>69</v>
      </c>
      <c r="X3507" t="s">
        <v>241</v>
      </c>
      <c r="Y3507">
        <v>559277</v>
      </c>
      <c r="Z3507">
        <v>126045</v>
      </c>
      <c r="AA3507" t="s">
        <v>69</v>
      </c>
      <c r="AB3507" t="s">
        <v>12825</v>
      </c>
      <c r="AC3507">
        <v>685322</v>
      </c>
    </row>
    <row r="3508" spans="1:29">
      <c r="A3508">
        <f t="shared" ca="1" si="54"/>
        <v>0.51562884587527613</v>
      </c>
      <c r="B3508" t="s">
        <v>75</v>
      </c>
      <c r="C3508">
        <v>9512627</v>
      </c>
      <c r="D3508" s="2">
        <v>43259</v>
      </c>
      <c r="E3508" t="s">
        <v>56</v>
      </c>
      <c r="F3508" t="s">
        <v>12826</v>
      </c>
      <c r="G3508">
        <v>5</v>
      </c>
      <c r="H3508" t="s">
        <v>58</v>
      </c>
      <c r="I3508" t="s">
        <v>78</v>
      </c>
      <c r="J3508">
        <v>46544</v>
      </c>
      <c r="K3508">
        <v>5</v>
      </c>
      <c r="L3508" s="2">
        <v>41866</v>
      </c>
      <c r="M3508" s="2">
        <v>43616</v>
      </c>
      <c r="N3508" t="s">
        <v>2791</v>
      </c>
      <c r="O3508">
        <v>3</v>
      </c>
      <c r="P3508" t="s">
        <v>542</v>
      </c>
      <c r="Q3508" t="s">
        <v>543</v>
      </c>
      <c r="R3508" t="s">
        <v>205</v>
      </c>
      <c r="S3508" t="s">
        <v>67</v>
      </c>
      <c r="T3508" t="s">
        <v>68</v>
      </c>
      <c r="U3508">
        <v>2018</v>
      </c>
      <c r="V3508">
        <v>323005</v>
      </c>
      <c r="W3508" t="s">
        <v>69</v>
      </c>
      <c r="X3508" t="s">
        <v>75</v>
      </c>
      <c r="Y3508">
        <v>205000</v>
      </c>
      <c r="Z3508">
        <v>118005</v>
      </c>
      <c r="AA3508" t="s">
        <v>69</v>
      </c>
      <c r="AB3508" t="s">
        <v>12827</v>
      </c>
      <c r="AC3508">
        <v>323005</v>
      </c>
    </row>
    <row r="3509" spans="1:29">
      <c r="A3509">
        <f t="shared" ca="1" si="54"/>
        <v>0.42211803217134403</v>
      </c>
      <c r="B3509" t="s">
        <v>405</v>
      </c>
      <c r="C3509">
        <v>9310419</v>
      </c>
      <c r="D3509" s="2">
        <v>42912</v>
      </c>
      <c r="E3509" t="s">
        <v>12517</v>
      </c>
      <c r="F3509" t="s">
        <v>12828</v>
      </c>
      <c r="G3509">
        <v>5</v>
      </c>
      <c r="H3509" t="s">
        <v>58</v>
      </c>
      <c r="I3509" t="s">
        <v>407</v>
      </c>
      <c r="J3509">
        <v>39553</v>
      </c>
      <c r="K3509">
        <v>3</v>
      </c>
      <c r="L3509" s="2">
        <v>42217</v>
      </c>
      <c r="M3509" s="2">
        <v>44012</v>
      </c>
      <c r="N3509" t="s">
        <v>12829</v>
      </c>
      <c r="O3509" t="s">
        <v>677</v>
      </c>
      <c r="P3509" t="s">
        <v>12830</v>
      </c>
      <c r="Q3509" t="s">
        <v>595</v>
      </c>
      <c r="R3509" t="s">
        <v>69</v>
      </c>
      <c r="S3509" t="s">
        <v>681</v>
      </c>
      <c r="T3509" t="s">
        <v>68</v>
      </c>
      <c r="U3509">
        <v>2017</v>
      </c>
      <c r="V3509">
        <v>1808268</v>
      </c>
      <c r="W3509" t="s">
        <v>69</v>
      </c>
      <c r="X3509" t="s">
        <v>405</v>
      </c>
      <c r="Y3509">
        <v>1799300</v>
      </c>
      <c r="Z3509">
        <v>8968</v>
      </c>
      <c r="AA3509" t="s">
        <v>69</v>
      </c>
      <c r="AB3509" t="s">
        <v>12831</v>
      </c>
      <c r="AC3509">
        <v>1808268</v>
      </c>
    </row>
    <row r="3510" spans="1:29">
      <c r="A3510">
        <f t="shared" ca="1" si="54"/>
        <v>0.49723894105173561</v>
      </c>
      <c r="B3510" t="s">
        <v>55</v>
      </c>
      <c r="C3510">
        <v>9462683</v>
      </c>
      <c r="D3510" s="2">
        <v>43215</v>
      </c>
      <c r="E3510" t="s">
        <v>56</v>
      </c>
      <c r="F3510" t="s">
        <v>12832</v>
      </c>
      <c r="G3510">
        <v>5</v>
      </c>
      <c r="H3510" t="s">
        <v>58</v>
      </c>
      <c r="I3510" t="s">
        <v>59</v>
      </c>
      <c r="J3510">
        <v>84920</v>
      </c>
      <c r="K3510">
        <v>5</v>
      </c>
      <c r="L3510" s="2">
        <v>41760</v>
      </c>
      <c r="M3510" s="2">
        <v>43769</v>
      </c>
      <c r="N3510" t="s">
        <v>1011</v>
      </c>
      <c r="O3510">
        <v>3</v>
      </c>
      <c r="P3510" t="s">
        <v>10493</v>
      </c>
      <c r="Q3510" t="s">
        <v>10494</v>
      </c>
      <c r="R3510" t="s">
        <v>370</v>
      </c>
      <c r="S3510" t="s">
        <v>473</v>
      </c>
      <c r="T3510" t="s">
        <v>68</v>
      </c>
      <c r="U3510">
        <v>2018</v>
      </c>
      <c r="V3510">
        <v>360938</v>
      </c>
      <c r="W3510" t="s">
        <v>69</v>
      </c>
      <c r="X3510" t="s">
        <v>55</v>
      </c>
      <c r="Y3510">
        <v>218750</v>
      </c>
      <c r="Z3510">
        <v>142188</v>
      </c>
      <c r="AA3510" t="s">
        <v>69</v>
      </c>
      <c r="AB3510" t="s">
        <v>12833</v>
      </c>
      <c r="AC3510">
        <v>360938</v>
      </c>
    </row>
    <row r="3511" spans="1:29">
      <c r="A3511">
        <f t="shared" ca="1" si="54"/>
        <v>0.3461396985286147</v>
      </c>
      <c r="B3511" t="s">
        <v>303</v>
      </c>
      <c r="C3511">
        <v>9449440</v>
      </c>
      <c r="D3511" s="2">
        <v>43272</v>
      </c>
      <c r="E3511" t="s">
        <v>76</v>
      </c>
      <c r="F3511" t="s">
        <v>12834</v>
      </c>
      <c r="G3511">
        <v>5</v>
      </c>
      <c r="H3511" t="s">
        <v>58</v>
      </c>
      <c r="I3511" t="s">
        <v>305</v>
      </c>
      <c r="J3511">
        <v>99618</v>
      </c>
      <c r="K3511">
        <v>5</v>
      </c>
      <c r="L3511" s="2">
        <v>41730</v>
      </c>
      <c r="M3511" s="2">
        <v>43921</v>
      </c>
      <c r="N3511" t="s">
        <v>1111</v>
      </c>
      <c r="O3511">
        <v>36</v>
      </c>
      <c r="P3511" t="s">
        <v>1090</v>
      </c>
      <c r="Q3511" t="s">
        <v>1091</v>
      </c>
      <c r="R3511" t="s">
        <v>149</v>
      </c>
      <c r="S3511" t="s">
        <v>67</v>
      </c>
      <c r="T3511" t="s">
        <v>68</v>
      </c>
      <c r="U3511">
        <v>2018</v>
      </c>
      <c r="V3511">
        <v>327250</v>
      </c>
      <c r="W3511" t="s">
        <v>69</v>
      </c>
      <c r="X3511" t="s">
        <v>303</v>
      </c>
      <c r="Y3511">
        <v>212500</v>
      </c>
      <c r="Z3511">
        <v>114750</v>
      </c>
      <c r="AA3511" t="s">
        <v>69</v>
      </c>
      <c r="AB3511" t="s">
        <v>12835</v>
      </c>
      <c r="AC3511">
        <v>327250</v>
      </c>
    </row>
    <row r="3512" spans="1:29">
      <c r="A3512">
        <f t="shared" ca="1" si="54"/>
        <v>0.96712336079790284</v>
      </c>
      <c r="B3512" t="s">
        <v>199</v>
      </c>
      <c r="C3512">
        <v>9248868</v>
      </c>
      <c r="D3512" s="2">
        <v>42786</v>
      </c>
      <c r="E3512" t="s">
        <v>724</v>
      </c>
      <c r="F3512" t="s">
        <v>12836</v>
      </c>
      <c r="G3512">
        <v>5</v>
      </c>
      <c r="H3512" t="s">
        <v>58</v>
      </c>
      <c r="I3512" t="s">
        <v>149</v>
      </c>
      <c r="J3512">
        <v>97022</v>
      </c>
      <c r="K3512">
        <v>15</v>
      </c>
      <c r="L3512" s="2">
        <v>37712</v>
      </c>
      <c r="M3512" s="2">
        <v>43159</v>
      </c>
      <c r="N3512" t="s">
        <v>2164</v>
      </c>
      <c r="O3512">
        <v>50</v>
      </c>
      <c r="P3512" t="s">
        <v>357</v>
      </c>
      <c r="Q3512" t="s">
        <v>358</v>
      </c>
      <c r="R3512" t="s">
        <v>149</v>
      </c>
      <c r="S3512" t="s">
        <v>67</v>
      </c>
      <c r="T3512" t="s">
        <v>68</v>
      </c>
      <c r="U3512">
        <v>2017</v>
      </c>
      <c r="V3512">
        <v>351599</v>
      </c>
      <c r="W3512" t="s">
        <v>69</v>
      </c>
      <c r="X3512" t="s">
        <v>199</v>
      </c>
      <c r="Y3512">
        <v>226838</v>
      </c>
      <c r="Z3512">
        <v>124761</v>
      </c>
      <c r="AA3512" t="s">
        <v>69</v>
      </c>
      <c r="AB3512" t="s">
        <v>12837</v>
      </c>
      <c r="AC3512">
        <v>351599</v>
      </c>
    </row>
    <row r="3513" spans="1:29">
      <c r="A3513">
        <f t="shared" ca="1" si="54"/>
        <v>0.71497897129310917</v>
      </c>
      <c r="B3513" t="s">
        <v>55</v>
      </c>
      <c r="C3513">
        <v>9278312</v>
      </c>
      <c r="D3513" s="2">
        <v>42893</v>
      </c>
      <c r="E3513" t="s">
        <v>2421</v>
      </c>
      <c r="F3513" t="s">
        <v>12838</v>
      </c>
      <c r="G3513">
        <v>5</v>
      </c>
      <c r="H3513" t="s">
        <v>58</v>
      </c>
      <c r="I3513" t="s">
        <v>59</v>
      </c>
      <c r="J3513">
        <v>95368</v>
      </c>
      <c r="K3513">
        <v>3</v>
      </c>
      <c r="L3513" s="2">
        <v>42277</v>
      </c>
      <c r="M3513" s="2">
        <v>43646</v>
      </c>
      <c r="N3513" t="s">
        <v>2423</v>
      </c>
      <c r="O3513">
        <v>13</v>
      </c>
      <c r="P3513" t="s">
        <v>390</v>
      </c>
      <c r="Q3513" t="s">
        <v>217</v>
      </c>
      <c r="R3513" t="s">
        <v>120</v>
      </c>
      <c r="S3513" t="s">
        <v>67</v>
      </c>
      <c r="T3513" t="s">
        <v>68</v>
      </c>
      <c r="U3513">
        <v>2017</v>
      </c>
      <c r="V3513">
        <v>302951</v>
      </c>
      <c r="W3513" t="s">
        <v>69</v>
      </c>
      <c r="X3513" t="s">
        <v>55</v>
      </c>
      <c r="Y3513">
        <v>239608</v>
      </c>
      <c r="Z3513">
        <v>63343</v>
      </c>
      <c r="AA3513" t="s">
        <v>69</v>
      </c>
      <c r="AB3513" t="s">
        <v>12839</v>
      </c>
      <c r="AC3513">
        <v>302951</v>
      </c>
    </row>
    <row r="3514" spans="1:29">
      <c r="A3514">
        <f t="shared" ca="1" si="54"/>
        <v>0.96350160729207246</v>
      </c>
      <c r="B3514" t="s">
        <v>75</v>
      </c>
      <c r="C3514">
        <v>9514779</v>
      </c>
      <c r="D3514" s="2">
        <v>43333</v>
      </c>
      <c r="E3514" t="s">
        <v>12840</v>
      </c>
      <c r="F3514" t="s">
        <v>12841</v>
      </c>
      <c r="G3514">
        <v>5</v>
      </c>
      <c r="H3514" t="s">
        <v>58</v>
      </c>
      <c r="I3514" t="s">
        <v>78</v>
      </c>
      <c r="J3514">
        <v>49369</v>
      </c>
      <c r="K3514">
        <v>5</v>
      </c>
      <c r="L3514" s="2">
        <v>41912</v>
      </c>
      <c r="M3514" s="2">
        <v>44347</v>
      </c>
      <c r="N3514" t="s">
        <v>12842</v>
      </c>
      <c r="O3514">
        <v>1</v>
      </c>
      <c r="P3514" t="s">
        <v>161</v>
      </c>
      <c r="Q3514" t="s">
        <v>162</v>
      </c>
      <c r="R3514" t="s">
        <v>163</v>
      </c>
      <c r="S3514" t="s">
        <v>67</v>
      </c>
      <c r="T3514" t="s">
        <v>68</v>
      </c>
      <c r="U3514">
        <v>2018</v>
      </c>
      <c r="V3514">
        <v>3000000</v>
      </c>
      <c r="W3514" t="s">
        <v>69</v>
      </c>
      <c r="X3514" t="s">
        <v>3057</v>
      </c>
      <c r="Y3514">
        <v>500000</v>
      </c>
      <c r="Z3514">
        <v>0</v>
      </c>
      <c r="AA3514" t="s">
        <v>69</v>
      </c>
      <c r="AB3514" t="s">
        <v>12843</v>
      </c>
      <c r="AC3514">
        <v>500000</v>
      </c>
    </row>
    <row r="3515" spans="1:29">
      <c r="A3515">
        <f t="shared" ca="1" si="54"/>
        <v>0.29182331178908416</v>
      </c>
      <c r="B3515" t="s">
        <v>286</v>
      </c>
      <c r="C3515">
        <v>9411710</v>
      </c>
      <c r="D3515" s="2">
        <v>43131</v>
      </c>
      <c r="E3515" t="s">
        <v>76</v>
      </c>
      <c r="F3515" t="s">
        <v>12844</v>
      </c>
      <c r="G3515">
        <v>5</v>
      </c>
      <c r="H3515" t="s">
        <v>58</v>
      </c>
      <c r="I3515" t="s">
        <v>289</v>
      </c>
      <c r="J3515">
        <v>109039</v>
      </c>
      <c r="K3515">
        <v>5</v>
      </c>
      <c r="L3515" s="2">
        <v>41671</v>
      </c>
      <c r="M3515" s="2">
        <v>43861</v>
      </c>
      <c r="N3515" t="s">
        <v>3538</v>
      </c>
      <c r="O3515">
        <v>1</v>
      </c>
      <c r="P3515" t="s">
        <v>2366</v>
      </c>
      <c r="Q3515" t="s">
        <v>2367</v>
      </c>
      <c r="R3515" t="s">
        <v>1837</v>
      </c>
      <c r="S3515" t="s">
        <v>483</v>
      </c>
      <c r="T3515" t="s">
        <v>68</v>
      </c>
      <c r="U3515">
        <v>2018</v>
      </c>
      <c r="V3515">
        <v>734295</v>
      </c>
      <c r="W3515" t="s">
        <v>69</v>
      </c>
      <c r="X3515" t="s">
        <v>286</v>
      </c>
      <c r="Y3515">
        <v>674295</v>
      </c>
      <c r="Z3515">
        <v>60000</v>
      </c>
      <c r="AA3515" t="s">
        <v>69</v>
      </c>
      <c r="AB3515" t="s">
        <v>12845</v>
      </c>
      <c r="AC3515">
        <v>734295</v>
      </c>
    </row>
    <row r="3516" spans="1:29">
      <c r="A3516">
        <f t="shared" ca="1" si="54"/>
        <v>0.26577162530475773</v>
      </c>
      <c r="B3516" t="s">
        <v>75</v>
      </c>
      <c r="C3516">
        <v>9278058</v>
      </c>
      <c r="D3516" s="2">
        <v>42907</v>
      </c>
      <c r="E3516" t="s">
        <v>76</v>
      </c>
      <c r="F3516" t="s">
        <v>12846</v>
      </c>
      <c r="G3516">
        <v>5</v>
      </c>
      <c r="H3516" t="s">
        <v>58</v>
      </c>
      <c r="I3516" t="s">
        <v>78</v>
      </c>
      <c r="J3516">
        <v>11385</v>
      </c>
      <c r="K3516">
        <v>23</v>
      </c>
      <c r="L3516" s="2">
        <v>33848</v>
      </c>
      <c r="M3516" s="2">
        <v>43616</v>
      </c>
      <c r="N3516" t="s">
        <v>8664</v>
      </c>
      <c r="O3516">
        <v>11</v>
      </c>
      <c r="P3516" t="s">
        <v>7900</v>
      </c>
      <c r="Q3516" t="s">
        <v>533</v>
      </c>
      <c r="R3516" t="s">
        <v>149</v>
      </c>
      <c r="S3516" t="s">
        <v>260</v>
      </c>
      <c r="T3516" t="s">
        <v>68</v>
      </c>
      <c r="U3516">
        <v>2017</v>
      </c>
      <c r="V3516">
        <v>447767</v>
      </c>
      <c r="W3516" t="s">
        <v>69</v>
      </c>
      <c r="X3516" t="s">
        <v>75</v>
      </c>
      <c r="Y3516">
        <v>256668</v>
      </c>
      <c r="Z3516">
        <v>191099</v>
      </c>
      <c r="AA3516" t="s">
        <v>69</v>
      </c>
      <c r="AB3516" t="s">
        <v>12847</v>
      </c>
      <c r="AC3516">
        <v>447767</v>
      </c>
    </row>
    <row r="3517" spans="1:29">
      <c r="A3517">
        <f t="shared" ca="1" si="54"/>
        <v>0.47326198156246413</v>
      </c>
      <c r="B3517" t="s">
        <v>241</v>
      </c>
      <c r="C3517">
        <v>9392182</v>
      </c>
      <c r="D3517" s="2">
        <v>43070</v>
      </c>
      <c r="E3517" t="s">
        <v>56</v>
      </c>
      <c r="F3517" t="s">
        <v>12848</v>
      </c>
      <c r="G3517">
        <v>5</v>
      </c>
      <c r="H3517" t="s">
        <v>58</v>
      </c>
      <c r="I3517" t="s">
        <v>243</v>
      </c>
      <c r="J3517">
        <v>61610</v>
      </c>
      <c r="K3517">
        <v>13</v>
      </c>
      <c r="L3517" s="2">
        <v>36535</v>
      </c>
      <c r="M3517" s="2">
        <v>43769</v>
      </c>
      <c r="N3517" t="s">
        <v>2186</v>
      </c>
      <c r="O3517">
        <v>26</v>
      </c>
      <c r="P3517" t="s">
        <v>804</v>
      </c>
      <c r="Q3517" t="s">
        <v>805</v>
      </c>
      <c r="R3517" t="s">
        <v>120</v>
      </c>
      <c r="S3517" t="s">
        <v>67</v>
      </c>
      <c r="T3517" t="s">
        <v>68</v>
      </c>
      <c r="U3517">
        <v>2018</v>
      </c>
      <c r="V3517">
        <v>514354</v>
      </c>
      <c r="W3517" t="s">
        <v>69</v>
      </c>
      <c r="X3517" t="s">
        <v>241</v>
      </c>
      <c r="Y3517">
        <v>322479</v>
      </c>
      <c r="Z3517">
        <v>191875</v>
      </c>
      <c r="AA3517" t="s">
        <v>69</v>
      </c>
      <c r="AB3517" t="s">
        <v>12849</v>
      </c>
      <c r="AC3517">
        <v>514354</v>
      </c>
    </row>
    <row r="3518" spans="1:29">
      <c r="A3518">
        <f t="shared" ca="1" si="54"/>
        <v>0.83476248146732368</v>
      </c>
      <c r="B3518" t="s">
        <v>405</v>
      </c>
      <c r="C3518">
        <v>9491764</v>
      </c>
      <c r="D3518" s="2">
        <v>43242</v>
      </c>
      <c r="E3518" t="s">
        <v>56</v>
      </c>
      <c r="F3518" t="s">
        <v>12850</v>
      </c>
      <c r="G3518">
        <v>5</v>
      </c>
      <c r="H3518" t="s">
        <v>58</v>
      </c>
      <c r="I3518" t="s">
        <v>407</v>
      </c>
      <c r="J3518">
        <v>40440</v>
      </c>
      <c r="K3518">
        <v>4</v>
      </c>
      <c r="L3518" s="2">
        <v>42186</v>
      </c>
      <c r="M3518" s="2">
        <v>43616</v>
      </c>
      <c r="N3518" t="s">
        <v>12851</v>
      </c>
      <c r="O3518">
        <v>47</v>
      </c>
      <c r="P3518" t="s">
        <v>717</v>
      </c>
      <c r="Q3518" t="s">
        <v>718</v>
      </c>
      <c r="R3518" t="s">
        <v>149</v>
      </c>
      <c r="S3518" t="s">
        <v>67</v>
      </c>
      <c r="T3518" t="s">
        <v>68</v>
      </c>
      <c r="U3518">
        <v>2018</v>
      </c>
      <c r="V3518">
        <v>337214</v>
      </c>
      <c r="W3518" t="s">
        <v>69</v>
      </c>
      <c r="X3518" t="s">
        <v>405</v>
      </c>
      <c r="Y3518">
        <v>225000</v>
      </c>
      <c r="Z3518">
        <v>112214</v>
      </c>
      <c r="AA3518" t="s">
        <v>69</v>
      </c>
      <c r="AB3518" t="s">
        <v>12852</v>
      </c>
      <c r="AC3518">
        <v>337214</v>
      </c>
    </row>
    <row r="3519" spans="1:29">
      <c r="A3519">
        <f t="shared" ca="1" si="54"/>
        <v>0.44084120297288598</v>
      </c>
      <c r="B3519" t="s">
        <v>254</v>
      </c>
      <c r="C3519">
        <v>9269217</v>
      </c>
      <c r="D3519" s="2">
        <v>42794</v>
      </c>
      <c r="E3519" t="s">
        <v>76</v>
      </c>
      <c r="F3519" t="s">
        <v>12853</v>
      </c>
      <c r="G3519">
        <v>5</v>
      </c>
      <c r="H3519" t="s">
        <v>58</v>
      </c>
      <c r="I3519" t="s">
        <v>256</v>
      </c>
      <c r="J3519">
        <v>90270</v>
      </c>
      <c r="K3519">
        <v>9</v>
      </c>
      <c r="L3519" s="2">
        <v>40086</v>
      </c>
      <c r="M3519" s="2">
        <v>43465</v>
      </c>
      <c r="N3519" t="s">
        <v>911</v>
      </c>
      <c r="O3519">
        <v>3</v>
      </c>
      <c r="P3519" t="s">
        <v>2568</v>
      </c>
      <c r="Q3519" t="s">
        <v>2569</v>
      </c>
      <c r="R3519" t="s">
        <v>630</v>
      </c>
      <c r="S3519" t="s">
        <v>85</v>
      </c>
      <c r="T3519" t="s">
        <v>68</v>
      </c>
      <c r="U3519">
        <v>2017</v>
      </c>
      <c r="V3519">
        <v>291439</v>
      </c>
      <c r="W3519" t="s">
        <v>69</v>
      </c>
      <c r="X3519" t="s">
        <v>254</v>
      </c>
      <c r="Y3519">
        <v>195000</v>
      </c>
      <c r="Z3519">
        <v>96439</v>
      </c>
      <c r="AA3519" t="s">
        <v>69</v>
      </c>
      <c r="AB3519" t="s">
        <v>12854</v>
      </c>
      <c r="AC3519">
        <v>291439</v>
      </c>
    </row>
    <row r="3520" spans="1:29">
      <c r="A3520">
        <f t="shared" ca="1" si="54"/>
        <v>0.82845099091835406</v>
      </c>
      <c r="B3520" t="s">
        <v>241</v>
      </c>
      <c r="C3520">
        <v>9419935</v>
      </c>
      <c r="D3520" s="2">
        <v>43139</v>
      </c>
      <c r="E3520" t="s">
        <v>56</v>
      </c>
      <c r="F3520" t="s">
        <v>12855</v>
      </c>
      <c r="G3520">
        <v>5</v>
      </c>
      <c r="H3520" t="s">
        <v>58</v>
      </c>
      <c r="I3520" t="s">
        <v>243</v>
      </c>
      <c r="J3520">
        <v>130388</v>
      </c>
      <c r="K3520">
        <v>3</v>
      </c>
      <c r="L3520" s="2">
        <v>42401</v>
      </c>
      <c r="M3520" s="2">
        <v>44530</v>
      </c>
      <c r="N3520" t="s">
        <v>792</v>
      </c>
      <c r="O3520">
        <v>12</v>
      </c>
      <c r="P3520" t="s">
        <v>656</v>
      </c>
      <c r="Q3520" t="s">
        <v>204</v>
      </c>
      <c r="R3520" t="s">
        <v>205</v>
      </c>
      <c r="S3520" t="s">
        <v>67</v>
      </c>
      <c r="T3520" t="s">
        <v>68</v>
      </c>
      <c r="U3520">
        <v>2018</v>
      </c>
      <c r="V3520">
        <v>418934</v>
      </c>
      <c r="W3520" t="s">
        <v>69</v>
      </c>
      <c r="X3520" t="s">
        <v>241</v>
      </c>
      <c r="Y3520">
        <v>285292</v>
      </c>
      <c r="Z3520">
        <v>133642</v>
      </c>
      <c r="AA3520" t="s">
        <v>69</v>
      </c>
      <c r="AB3520" t="s">
        <v>12856</v>
      </c>
      <c r="AC3520">
        <v>418934</v>
      </c>
    </row>
    <row r="3521" spans="1:29">
      <c r="A3521">
        <f t="shared" ca="1" si="54"/>
        <v>0.95593944621293114</v>
      </c>
      <c r="B3521" t="s">
        <v>889</v>
      </c>
      <c r="C3521">
        <v>9438530</v>
      </c>
      <c r="D3521" s="2">
        <v>43150</v>
      </c>
      <c r="E3521" t="s">
        <v>56</v>
      </c>
      <c r="F3521" t="s">
        <v>12857</v>
      </c>
      <c r="G3521">
        <v>5</v>
      </c>
      <c r="H3521" t="s">
        <v>58</v>
      </c>
      <c r="I3521" t="s">
        <v>891</v>
      </c>
      <c r="J3521">
        <v>13768</v>
      </c>
      <c r="K3521">
        <v>12</v>
      </c>
      <c r="L3521" s="2">
        <v>39083</v>
      </c>
      <c r="M3521" s="2">
        <v>44255</v>
      </c>
      <c r="N3521" t="s">
        <v>1057</v>
      </c>
      <c r="O3521">
        <v>15</v>
      </c>
      <c r="P3521" t="s">
        <v>1237</v>
      </c>
      <c r="Q3521" t="s">
        <v>1238</v>
      </c>
      <c r="R3521" t="s">
        <v>205</v>
      </c>
      <c r="S3521" t="s">
        <v>85</v>
      </c>
      <c r="T3521" t="s">
        <v>68</v>
      </c>
      <c r="U3521">
        <v>2018</v>
      </c>
      <c r="V3521">
        <v>336284</v>
      </c>
      <c r="W3521" t="s">
        <v>69</v>
      </c>
      <c r="X3521" t="s">
        <v>889</v>
      </c>
      <c r="Y3521">
        <v>225000</v>
      </c>
      <c r="Z3521">
        <v>111284</v>
      </c>
      <c r="AA3521" t="s">
        <v>69</v>
      </c>
      <c r="AB3521" t="s">
        <v>12858</v>
      </c>
      <c r="AC3521">
        <v>336284</v>
      </c>
    </row>
    <row r="3522" spans="1:29">
      <c r="A3522">
        <f t="shared" ref="A3522:A3585" ca="1" si="55">RAND()</f>
        <v>0.8056420405328647</v>
      </c>
      <c r="B3522" t="s">
        <v>405</v>
      </c>
      <c r="C3522">
        <v>9220765</v>
      </c>
      <c r="D3522" s="2">
        <v>42755</v>
      </c>
      <c r="E3522" t="s">
        <v>76</v>
      </c>
      <c r="F3522" t="s">
        <v>12859</v>
      </c>
      <c r="G3522">
        <v>5</v>
      </c>
      <c r="H3522" t="s">
        <v>58</v>
      </c>
      <c r="I3522" t="s">
        <v>407</v>
      </c>
      <c r="J3522">
        <v>35203</v>
      </c>
      <c r="K3522">
        <v>5</v>
      </c>
      <c r="L3522" s="2">
        <v>41306</v>
      </c>
      <c r="M3522" s="2">
        <v>43496</v>
      </c>
      <c r="N3522" t="s">
        <v>2321</v>
      </c>
      <c r="O3522">
        <v>2</v>
      </c>
      <c r="P3522" t="s">
        <v>2397</v>
      </c>
      <c r="Q3522" t="s">
        <v>2398</v>
      </c>
      <c r="R3522" t="s">
        <v>2051</v>
      </c>
      <c r="S3522" t="s">
        <v>67</v>
      </c>
      <c r="T3522" t="s">
        <v>68</v>
      </c>
      <c r="U3522">
        <v>2017</v>
      </c>
      <c r="V3522">
        <v>545735</v>
      </c>
      <c r="W3522" t="s">
        <v>69</v>
      </c>
      <c r="X3522" t="s">
        <v>405</v>
      </c>
      <c r="Y3522">
        <v>450225</v>
      </c>
      <c r="Z3522">
        <v>95510</v>
      </c>
      <c r="AA3522" t="s">
        <v>69</v>
      </c>
      <c r="AB3522" t="s">
        <v>12860</v>
      </c>
      <c r="AC3522">
        <v>545735</v>
      </c>
    </row>
    <row r="3523" spans="1:29">
      <c r="A3523">
        <f t="shared" ca="1" si="55"/>
        <v>0.19757879630999264</v>
      </c>
      <c r="B3523" t="s">
        <v>254</v>
      </c>
      <c r="C3523">
        <v>9523194</v>
      </c>
      <c r="D3523" s="2">
        <v>43298</v>
      </c>
      <c r="E3523" t="s">
        <v>56</v>
      </c>
      <c r="F3523" t="s">
        <v>12861</v>
      </c>
      <c r="G3523">
        <v>5</v>
      </c>
      <c r="H3523" t="s">
        <v>58</v>
      </c>
      <c r="I3523" t="s">
        <v>256</v>
      </c>
      <c r="J3523">
        <v>116384</v>
      </c>
      <c r="K3523">
        <v>4</v>
      </c>
      <c r="L3523" s="2">
        <v>42186</v>
      </c>
      <c r="M3523" s="2">
        <v>43646</v>
      </c>
      <c r="N3523" t="s">
        <v>1510</v>
      </c>
      <c r="O3523">
        <v>11</v>
      </c>
      <c r="P3523" t="s">
        <v>532</v>
      </c>
      <c r="Q3523" t="s">
        <v>533</v>
      </c>
      <c r="R3523" t="s">
        <v>149</v>
      </c>
      <c r="S3523" t="s">
        <v>218</v>
      </c>
      <c r="T3523" t="s">
        <v>68</v>
      </c>
      <c r="U3523">
        <v>2018</v>
      </c>
      <c r="V3523">
        <v>305113</v>
      </c>
      <c r="W3523" t="s">
        <v>69</v>
      </c>
      <c r="X3523" t="s">
        <v>254</v>
      </c>
      <c r="Y3523">
        <v>192500</v>
      </c>
      <c r="Z3523">
        <v>112613</v>
      </c>
      <c r="AA3523" t="s">
        <v>69</v>
      </c>
      <c r="AB3523" t="s">
        <v>12862</v>
      </c>
      <c r="AC3523">
        <v>305113</v>
      </c>
    </row>
    <row r="3524" spans="1:29">
      <c r="A3524">
        <f t="shared" ca="1" si="55"/>
        <v>0.6919746890441415</v>
      </c>
      <c r="B3524" t="s">
        <v>1619</v>
      </c>
      <c r="C3524">
        <v>9274895</v>
      </c>
      <c r="D3524" s="2">
        <v>42886</v>
      </c>
      <c r="E3524" t="s">
        <v>76</v>
      </c>
      <c r="F3524" t="s">
        <v>12863</v>
      </c>
      <c r="G3524">
        <v>5</v>
      </c>
      <c r="H3524" t="s">
        <v>58</v>
      </c>
      <c r="I3524" t="s">
        <v>1621</v>
      </c>
      <c r="J3524">
        <v>22048</v>
      </c>
      <c r="K3524">
        <v>5</v>
      </c>
      <c r="L3524" s="2">
        <v>41470</v>
      </c>
      <c r="M3524" s="2">
        <v>43616</v>
      </c>
      <c r="N3524" t="s">
        <v>2658</v>
      </c>
      <c r="O3524">
        <v>4</v>
      </c>
      <c r="P3524" t="s">
        <v>1512</v>
      </c>
      <c r="Q3524" t="s">
        <v>1513</v>
      </c>
      <c r="R3524" t="s">
        <v>640</v>
      </c>
      <c r="S3524" t="s">
        <v>85</v>
      </c>
      <c r="T3524" t="s">
        <v>68</v>
      </c>
      <c r="U3524">
        <v>2017</v>
      </c>
      <c r="V3524">
        <v>296000</v>
      </c>
      <c r="W3524" t="s">
        <v>69</v>
      </c>
      <c r="X3524" t="s">
        <v>1619</v>
      </c>
      <c r="Y3524">
        <v>200000</v>
      </c>
      <c r="Z3524">
        <v>96000</v>
      </c>
      <c r="AA3524" t="s">
        <v>69</v>
      </c>
      <c r="AB3524" t="s">
        <v>12864</v>
      </c>
      <c r="AC3524">
        <v>296000</v>
      </c>
    </row>
    <row r="3525" spans="1:29">
      <c r="A3525">
        <f t="shared" ca="1" si="55"/>
        <v>0.77644753958834123</v>
      </c>
      <c r="B3525" t="s">
        <v>241</v>
      </c>
      <c r="C3525">
        <v>9497846</v>
      </c>
      <c r="D3525" s="2">
        <v>43262</v>
      </c>
      <c r="E3525" t="s">
        <v>56</v>
      </c>
      <c r="F3525" t="s">
        <v>12865</v>
      </c>
      <c r="G3525">
        <v>5</v>
      </c>
      <c r="H3525" t="s">
        <v>58</v>
      </c>
      <c r="I3525" t="s">
        <v>243</v>
      </c>
      <c r="J3525">
        <v>122215</v>
      </c>
      <c r="K3525">
        <v>4</v>
      </c>
      <c r="L3525" s="2">
        <v>42262</v>
      </c>
      <c r="M3525" s="2">
        <v>43982</v>
      </c>
      <c r="N3525" t="s">
        <v>364</v>
      </c>
      <c r="O3525">
        <v>7</v>
      </c>
      <c r="P3525" t="s">
        <v>3435</v>
      </c>
      <c r="Q3525" t="s">
        <v>3436</v>
      </c>
      <c r="R3525" t="s">
        <v>1943</v>
      </c>
      <c r="S3525" t="s">
        <v>67</v>
      </c>
      <c r="T3525" t="s">
        <v>68</v>
      </c>
      <c r="U3525">
        <v>2018</v>
      </c>
      <c r="V3525">
        <v>677135</v>
      </c>
      <c r="W3525" t="s">
        <v>69</v>
      </c>
      <c r="X3525" t="s">
        <v>241</v>
      </c>
      <c r="Y3525">
        <v>434061</v>
      </c>
      <c r="Z3525">
        <v>243074</v>
      </c>
      <c r="AA3525" t="s">
        <v>69</v>
      </c>
      <c r="AB3525" t="s">
        <v>12866</v>
      </c>
      <c r="AC3525">
        <v>677135</v>
      </c>
    </row>
    <row r="3526" spans="1:29">
      <c r="A3526">
        <f t="shared" ca="1" si="55"/>
        <v>0.59689269806211676</v>
      </c>
      <c r="B3526" t="s">
        <v>199</v>
      </c>
      <c r="C3526">
        <v>9451246</v>
      </c>
      <c r="D3526" s="2">
        <v>43181</v>
      </c>
      <c r="E3526" t="s">
        <v>328</v>
      </c>
      <c r="F3526" t="s">
        <v>12867</v>
      </c>
      <c r="G3526">
        <v>5</v>
      </c>
      <c r="H3526" t="s">
        <v>58</v>
      </c>
      <c r="I3526" t="s">
        <v>149</v>
      </c>
      <c r="J3526">
        <v>187003</v>
      </c>
      <c r="K3526">
        <v>4</v>
      </c>
      <c r="L3526" s="2">
        <v>42095</v>
      </c>
      <c r="M3526" s="2">
        <v>43555</v>
      </c>
      <c r="N3526" t="s">
        <v>12868</v>
      </c>
      <c r="O3526">
        <v>8</v>
      </c>
      <c r="P3526" t="s">
        <v>2448</v>
      </c>
      <c r="Q3526" t="s">
        <v>472</v>
      </c>
      <c r="R3526" t="s">
        <v>311</v>
      </c>
      <c r="S3526" t="s">
        <v>473</v>
      </c>
      <c r="T3526" t="s">
        <v>68</v>
      </c>
      <c r="U3526">
        <v>2018</v>
      </c>
      <c r="V3526">
        <v>266317</v>
      </c>
      <c r="W3526" t="s">
        <v>69</v>
      </c>
      <c r="X3526" t="s">
        <v>199</v>
      </c>
      <c r="Y3526">
        <v>199887</v>
      </c>
      <c r="Z3526">
        <v>66430</v>
      </c>
      <c r="AA3526" t="s">
        <v>69</v>
      </c>
      <c r="AB3526" t="s">
        <v>12869</v>
      </c>
      <c r="AC3526">
        <v>266317</v>
      </c>
    </row>
    <row r="3527" spans="1:29">
      <c r="A3527">
        <f t="shared" ca="1" si="55"/>
        <v>0.97926766778768304</v>
      </c>
      <c r="B3527" t="s">
        <v>1143</v>
      </c>
      <c r="C3527">
        <v>9281657</v>
      </c>
      <c r="D3527" s="2">
        <v>42899</v>
      </c>
      <c r="E3527" t="s">
        <v>2175</v>
      </c>
      <c r="F3527" t="s">
        <v>12870</v>
      </c>
      <c r="G3527">
        <v>5</v>
      </c>
      <c r="H3527" t="s">
        <v>58</v>
      </c>
      <c r="I3527" t="s">
        <v>1145</v>
      </c>
      <c r="J3527">
        <v>68436</v>
      </c>
      <c r="K3527">
        <v>3</v>
      </c>
      <c r="L3527" s="2">
        <v>42186</v>
      </c>
      <c r="M3527" s="2">
        <v>44104</v>
      </c>
      <c r="N3527" t="s">
        <v>1974</v>
      </c>
      <c r="O3527">
        <v>11</v>
      </c>
      <c r="P3527" t="s">
        <v>3471</v>
      </c>
      <c r="Q3527" t="s">
        <v>3472</v>
      </c>
      <c r="R3527" t="s">
        <v>236</v>
      </c>
      <c r="S3527" t="s">
        <v>85</v>
      </c>
      <c r="T3527" t="s">
        <v>68</v>
      </c>
      <c r="U3527">
        <v>2017</v>
      </c>
      <c r="V3527">
        <v>568784</v>
      </c>
      <c r="W3527" t="s">
        <v>69</v>
      </c>
      <c r="X3527" t="s">
        <v>1143</v>
      </c>
      <c r="Y3527">
        <v>426392</v>
      </c>
      <c r="Z3527">
        <v>142392</v>
      </c>
      <c r="AA3527" t="s">
        <v>69</v>
      </c>
      <c r="AB3527" t="s">
        <v>12871</v>
      </c>
      <c r="AC3527">
        <v>568784</v>
      </c>
    </row>
    <row r="3528" spans="1:29">
      <c r="A3528">
        <f t="shared" ca="1" si="55"/>
        <v>0.59392728164550868</v>
      </c>
      <c r="B3528" t="s">
        <v>241</v>
      </c>
      <c r="C3528">
        <v>9536589</v>
      </c>
      <c r="D3528" s="2">
        <v>43306</v>
      </c>
      <c r="E3528" t="s">
        <v>10772</v>
      </c>
      <c r="F3528" t="s">
        <v>12872</v>
      </c>
      <c r="G3528">
        <v>5</v>
      </c>
      <c r="H3528" t="s">
        <v>58</v>
      </c>
      <c r="I3528" t="s">
        <v>243</v>
      </c>
      <c r="J3528">
        <v>130770</v>
      </c>
      <c r="K3528">
        <v>4</v>
      </c>
      <c r="L3528" s="2">
        <v>42248</v>
      </c>
      <c r="M3528" s="2">
        <v>43646</v>
      </c>
      <c r="N3528" t="s">
        <v>8061</v>
      </c>
      <c r="O3528">
        <v>7</v>
      </c>
      <c r="P3528" t="s">
        <v>189</v>
      </c>
      <c r="Q3528" t="s">
        <v>190</v>
      </c>
      <c r="R3528" t="s">
        <v>191</v>
      </c>
      <c r="S3528" t="s">
        <v>67</v>
      </c>
      <c r="T3528" t="s">
        <v>68</v>
      </c>
      <c r="U3528">
        <v>2018</v>
      </c>
      <c r="V3528">
        <v>398818</v>
      </c>
      <c r="W3528" t="s">
        <v>69</v>
      </c>
      <c r="X3528" t="s">
        <v>241</v>
      </c>
      <c r="Y3528">
        <v>306168</v>
      </c>
      <c r="Z3528">
        <v>92650</v>
      </c>
      <c r="AA3528" t="s">
        <v>69</v>
      </c>
      <c r="AB3528" t="s">
        <v>12873</v>
      </c>
      <c r="AC3528">
        <v>398818</v>
      </c>
    </row>
    <row r="3529" spans="1:29">
      <c r="A3529">
        <f t="shared" ca="1" si="55"/>
        <v>0.72978068407454977</v>
      </c>
      <c r="B3529" t="s">
        <v>286</v>
      </c>
      <c r="C3529">
        <v>9684417</v>
      </c>
      <c r="D3529" s="2">
        <v>43364</v>
      </c>
      <c r="E3529" t="s">
        <v>5609</v>
      </c>
      <c r="F3529" t="s">
        <v>12874</v>
      </c>
      <c r="G3529">
        <v>1</v>
      </c>
      <c r="H3529" t="s">
        <v>58</v>
      </c>
      <c r="I3529" t="s">
        <v>289</v>
      </c>
      <c r="J3529">
        <v>140547</v>
      </c>
      <c r="K3529">
        <v>1</v>
      </c>
      <c r="L3529" s="2">
        <v>43367</v>
      </c>
      <c r="M3529" s="2">
        <v>43708</v>
      </c>
      <c r="N3529" t="s">
        <v>2005</v>
      </c>
      <c r="O3529">
        <v>5</v>
      </c>
      <c r="P3529" t="s">
        <v>1958</v>
      </c>
      <c r="Q3529" t="s">
        <v>1959</v>
      </c>
      <c r="R3529" t="s">
        <v>347</v>
      </c>
      <c r="S3529" t="s">
        <v>67</v>
      </c>
      <c r="T3529" t="s">
        <v>68</v>
      </c>
      <c r="U3529">
        <v>2018</v>
      </c>
      <c r="V3529">
        <v>430830</v>
      </c>
      <c r="W3529" t="s">
        <v>69</v>
      </c>
      <c r="X3529" t="s">
        <v>286</v>
      </c>
      <c r="Y3529">
        <v>280580</v>
      </c>
      <c r="Z3529">
        <v>150250</v>
      </c>
      <c r="AA3529" t="s">
        <v>69</v>
      </c>
      <c r="AB3529" t="s">
        <v>12875</v>
      </c>
      <c r="AC3529">
        <v>430830</v>
      </c>
    </row>
    <row r="3530" spans="1:29">
      <c r="A3530">
        <f t="shared" ca="1" si="55"/>
        <v>0.82256859929351922</v>
      </c>
      <c r="B3530" t="s">
        <v>405</v>
      </c>
      <c r="C3530">
        <v>9490299</v>
      </c>
      <c r="D3530" s="2">
        <v>43236</v>
      </c>
      <c r="E3530" t="s">
        <v>56</v>
      </c>
      <c r="F3530" t="s">
        <v>12876</v>
      </c>
      <c r="G3530">
        <v>5</v>
      </c>
      <c r="H3530" t="s">
        <v>58</v>
      </c>
      <c r="I3530" t="s">
        <v>407</v>
      </c>
      <c r="J3530">
        <v>36749</v>
      </c>
      <c r="K3530">
        <v>5</v>
      </c>
      <c r="L3530" s="2">
        <v>41883</v>
      </c>
      <c r="M3530" s="2">
        <v>44347</v>
      </c>
      <c r="N3530" t="s">
        <v>5290</v>
      </c>
      <c r="O3530">
        <v>11</v>
      </c>
      <c r="P3530" t="s">
        <v>532</v>
      </c>
      <c r="Q3530" t="s">
        <v>533</v>
      </c>
      <c r="R3530" t="s">
        <v>149</v>
      </c>
      <c r="S3530" t="s">
        <v>67</v>
      </c>
      <c r="T3530" t="s">
        <v>68</v>
      </c>
      <c r="U3530">
        <v>2018</v>
      </c>
      <c r="V3530">
        <v>647505</v>
      </c>
      <c r="W3530" t="s">
        <v>69</v>
      </c>
      <c r="X3530" t="s">
        <v>405</v>
      </c>
      <c r="Y3530">
        <v>451928</v>
      </c>
      <c r="Z3530">
        <v>195577</v>
      </c>
      <c r="AA3530" t="s">
        <v>69</v>
      </c>
      <c r="AB3530" t="s">
        <v>12877</v>
      </c>
      <c r="AC3530">
        <v>647505</v>
      </c>
    </row>
    <row r="3531" spans="1:29">
      <c r="A3531">
        <f t="shared" ca="1" si="55"/>
        <v>9.3357133295435824E-2</v>
      </c>
      <c r="B3531" t="s">
        <v>254</v>
      </c>
      <c r="C3531">
        <v>9493485</v>
      </c>
      <c r="D3531" s="2">
        <v>43238</v>
      </c>
      <c r="E3531" t="s">
        <v>56</v>
      </c>
      <c r="F3531" t="s">
        <v>12878</v>
      </c>
      <c r="G3531">
        <v>5</v>
      </c>
      <c r="H3531" t="s">
        <v>58</v>
      </c>
      <c r="I3531" t="s">
        <v>256</v>
      </c>
      <c r="J3531">
        <v>81425</v>
      </c>
      <c r="K3531">
        <v>9</v>
      </c>
      <c r="L3531" s="2">
        <v>39661</v>
      </c>
      <c r="M3531" s="2">
        <v>43982</v>
      </c>
      <c r="N3531" t="s">
        <v>1057</v>
      </c>
      <c r="O3531">
        <v>15</v>
      </c>
      <c r="P3531" t="s">
        <v>4701</v>
      </c>
      <c r="Q3531" t="s">
        <v>1698</v>
      </c>
      <c r="R3531" t="s">
        <v>630</v>
      </c>
      <c r="S3531" t="s">
        <v>85</v>
      </c>
      <c r="T3531" t="s">
        <v>68</v>
      </c>
      <c r="U3531">
        <v>2018</v>
      </c>
      <c r="V3531">
        <v>292546</v>
      </c>
      <c r="W3531" t="s">
        <v>69</v>
      </c>
      <c r="X3531" t="s">
        <v>254</v>
      </c>
      <c r="Y3531">
        <v>200000</v>
      </c>
      <c r="Z3531">
        <v>92546</v>
      </c>
      <c r="AA3531" t="s">
        <v>69</v>
      </c>
      <c r="AB3531" t="s">
        <v>12879</v>
      </c>
      <c r="AC3531">
        <v>292546</v>
      </c>
    </row>
    <row r="3532" spans="1:29">
      <c r="A3532">
        <f t="shared" ca="1" si="55"/>
        <v>0.86532861309572806</v>
      </c>
      <c r="B3532" t="s">
        <v>286</v>
      </c>
      <c r="C3532">
        <v>9181374</v>
      </c>
      <c r="D3532" s="2">
        <v>42692</v>
      </c>
      <c r="E3532" t="s">
        <v>76</v>
      </c>
      <c r="F3532" t="s">
        <v>12880</v>
      </c>
      <c r="G3532">
        <v>5</v>
      </c>
      <c r="H3532" t="s">
        <v>58</v>
      </c>
      <c r="I3532" t="s">
        <v>289</v>
      </c>
      <c r="J3532">
        <v>99058</v>
      </c>
      <c r="K3532">
        <v>5</v>
      </c>
      <c r="L3532" s="2">
        <v>41244</v>
      </c>
      <c r="M3532" s="2">
        <v>43434</v>
      </c>
      <c r="N3532" t="s">
        <v>2474</v>
      </c>
      <c r="O3532">
        <v>10</v>
      </c>
      <c r="P3532" t="s">
        <v>3274</v>
      </c>
      <c r="Q3532" t="s">
        <v>957</v>
      </c>
      <c r="R3532" t="s">
        <v>84</v>
      </c>
      <c r="S3532" t="s">
        <v>483</v>
      </c>
      <c r="T3532" t="s">
        <v>68</v>
      </c>
      <c r="U3532">
        <v>2017</v>
      </c>
      <c r="V3532">
        <v>371250</v>
      </c>
      <c r="W3532" t="s">
        <v>69</v>
      </c>
      <c r="X3532" t="s">
        <v>286</v>
      </c>
      <c r="Y3532">
        <v>250000</v>
      </c>
      <c r="Z3532">
        <v>121250</v>
      </c>
      <c r="AA3532" t="s">
        <v>69</v>
      </c>
      <c r="AB3532" t="s">
        <v>12881</v>
      </c>
      <c r="AC3532">
        <v>371250</v>
      </c>
    </row>
    <row r="3533" spans="1:29">
      <c r="A3533">
        <f t="shared" ca="1" si="55"/>
        <v>0.58786110166963423</v>
      </c>
      <c r="B3533" t="s">
        <v>405</v>
      </c>
      <c r="C3533">
        <v>9437774</v>
      </c>
      <c r="D3533" s="2">
        <v>43144</v>
      </c>
      <c r="E3533" t="s">
        <v>7803</v>
      </c>
      <c r="F3533" t="s">
        <v>12882</v>
      </c>
      <c r="G3533">
        <v>5</v>
      </c>
      <c r="H3533" t="s">
        <v>58</v>
      </c>
      <c r="I3533" t="s">
        <v>407</v>
      </c>
      <c r="J3533">
        <v>35141</v>
      </c>
      <c r="K3533">
        <v>5</v>
      </c>
      <c r="L3533" s="2">
        <v>41744</v>
      </c>
      <c r="M3533" s="2">
        <v>43890</v>
      </c>
      <c r="N3533" t="s">
        <v>8147</v>
      </c>
      <c r="O3533">
        <v>2</v>
      </c>
      <c r="P3533" t="s">
        <v>1269</v>
      </c>
      <c r="Q3533" t="s">
        <v>1270</v>
      </c>
      <c r="R3533" t="s">
        <v>434</v>
      </c>
      <c r="S3533" t="s">
        <v>85</v>
      </c>
      <c r="T3533" t="s">
        <v>68</v>
      </c>
      <c r="U3533">
        <v>2018</v>
      </c>
      <c r="V3533">
        <v>533552</v>
      </c>
      <c r="W3533" t="s">
        <v>69</v>
      </c>
      <c r="X3533" t="s">
        <v>405</v>
      </c>
      <c r="Y3533">
        <v>361339</v>
      </c>
      <c r="Z3533">
        <v>172213</v>
      </c>
      <c r="AA3533" t="s">
        <v>69</v>
      </c>
      <c r="AB3533" t="s">
        <v>12883</v>
      </c>
      <c r="AC3533">
        <v>533552</v>
      </c>
    </row>
    <row r="3534" spans="1:29">
      <c r="A3534">
        <f t="shared" ca="1" si="55"/>
        <v>0.26830837684188302</v>
      </c>
      <c r="B3534" t="s">
        <v>1619</v>
      </c>
      <c r="C3534">
        <v>9538121</v>
      </c>
      <c r="D3534" s="2">
        <v>43294</v>
      </c>
      <c r="E3534" t="s">
        <v>12884</v>
      </c>
      <c r="F3534" t="s">
        <v>12885</v>
      </c>
      <c r="G3534">
        <v>5</v>
      </c>
      <c r="H3534" t="s">
        <v>58</v>
      </c>
      <c r="I3534" t="s">
        <v>1621</v>
      </c>
      <c r="J3534">
        <v>23163</v>
      </c>
      <c r="K3534">
        <v>5</v>
      </c>
      <c r="L3534" s="2">
        <v>41907</v>
      </c>
      <c r="M3534" s="2">
        <v>44043</v>
      </c>
      <c r="N3534" t="s">
        <v>131</v>
      </c>
      <c r="O3534">
        <v>13</v>
      </c>
      <c r="P3534" t="s">
        <v>5293</v>
      </c>
      <c r="Q3534" t="s">
        <v>217</v>
      </c>
      <c r="R3534" t="s">
        <v>120</v>
      </c>
      <c r="S3534" t="s">
        <v>473</v>
      </c>
      <c r="T3534" t="s">
        <v>68</v>
      </c>
      <c r="U3534">
        <v>2018</v>
      </c>
      <c r="V3534">
        <v>675717</v>
      </c>
      <c r="W3534" t="s">
        <v>69</v>
      </c>
      <c r="X3534" t="s">
        <v>1619</v>
      </c>
      <c r="Y3534">
        <v>588161</v>
      </c>
      <c r="Z3534">
        <v>87556</v>
      </c>
      <c r="AA3534" t="s">
        <v>69</v>
      </c>
      <c r="AB3534" t="s">
        <v>12886</v>
      </c>
      <c r="AC3534">
        <v>675717</v>
      </c>
    </row>
    <row r="3535" spans="1:29">
      <c r="A3535">
        <f t="shared" ca="1" si="55"/>
        <v>0.58545375634240027</v>
      </c>
      <c r="B3535" t="s">
        <v>92</v>
      </c>
      <c r="C3535">
        <v>9273917</v>
      </c>
      <c r="D3535" s="2">
        <v>42891</v>
      </c>
      <c r="E3535" t="s">
        <v>76</v>
      </c>
      <c r="F3535" t="s">
        <v>12887</v>
      </c>
      <c r="G3535">
        <v>5</v>
      </c>
      <c r="H3535" t="s">
        <v>58</v>
      </c>
      <c r="I3535" t="s">
        <v>95</v>
      </c>
      <c r="J3535">
        <v>71933</v>
      </c>
      <c r="K3535">
        <v>5</v>
      </c>
      <c r="L3535" s="2">
        <v>41440</v>
      </c>
      <c r="M3535" s="2">
        <v>43616</v>
      </c>
      <c r="N3535" t="s">
        <v>6510</v>
      </c>
      <c r="O3535">
        <v>2</v>
      </c>
      <c r="P3535" t="s">
        <v>3540</v>
      </c>
      <c r="Q3535" t="s">
        <v>3541</v>
      </c>
      <c r="R3535" t="s">
        <v>1943</v>
      </c>
      <c r="S3535" t="s">
        <v>85</v>
      </c>
      <c r="T3535" t="s">
        <v>68</v>
      </c>
      <c r="U3535">
        <v>2017</v>
      </c>
      <c r="V3535">
        <v>544182</v>
      </c>
      <c r="W3535" t="s">
        <v>69</v>
      </c>
      <c r="X3535" t="s">
        <v>92</v>
      </c>
      <c r="Y3535">
        <v>377532</v>
      </c>
      <c r="Z3535">
        <v>166650</v>
      </c>
      <c r="AA3535" t="s">
        <v>69</v>
      </c>
      <c r="AB3535" t="s">
        <v>12888</v>
      </c>
      <c r="AC3535">
        <v>544182</v>
      </c>
    </row>
    <row r="3536" spans="1:29">
      <c r="A3536">
        <f t="shared" ca="1" si="55"/>
        <v>0.59421549381653593</v>
      </c>
      <c r="B3536" t="s">
        <v>55</v>
      </c>
      <c r="C3536">
        <v>9276809</v>
      </c>
      <c r="D3536" s="2">
        <v>42913</v>
      </c>
      <c r="E3536" t="s">
        <v>56</v>
      </c>
      <c r="F3536" t="s">
        <v>12889</v>
      </c>
      <c r="G3536">
        <v>5</v>
      </c>
      <c r="H3536" t="s">
        <v>58</v>
      </c>
      <c r="I3536" t="s">
        <v>59</v>
      </c>
      <c r="J3536">
        <v>94152</v>
      </c>
      <c r="K3536">
        <v>3</v>
      </c>
      <c r="L3536" s="2">
        <v>42277</v>
      </c>
      <c r="M3536" s="2">
        <v>44135</v>
      </c>
      <c r="N3536" t="s">
        <v>4116</v>
      </c>
      <c r="O3536">
        <v>11</v>
      </c>
      <c r="P3536" t="s">
        <v>1292</v>
      </c>
      <c r="Q3536" t="s">
        <v>1293</v>
      </c>
      <c r="R3536" t="s">
        <v>555</v>
      </c>
      <c r="S3536" t="s">
        <v>67</v>
      </c>
      <c r="T3536" t="s">
        <v>68</v>
      </c>
      <c r="U3536">
        <v>2017</v>
      </c>
      <c r="V3536">
        <v>342781</v>
      </c>
      <c r="W3536" t="s">
        <v>69</v>
      </c>
      <c r="X3536" t="s">
        <v>55</v>
      </c>
      <c r="Y3536">
        <v>266000</v>
      </c>
      <c r="Z3536">
        <v>76781</v>
      </c>
      <c r="AA3536" t="s">
        <v>69</v>
      </c>
      <c r="AB3536" t="s">
        <v>12890</v>
      </c>
      <c r="AC3536">
        <v>342781</v>
      </c>
    </row>
    <row r="3537" spans="1:29">
      <c r="A3537">
        <f t="shared" ca="1" si="55"/>
        <v>0.20214284255159254</v>
      </c>
      <c r="B3537" t="s">
        <v>286</v>
      </c>
      <c r="C3537">
        <v>9248785</v>
      </c>
      <c r="D3537" s="2">
        <v>42817</v>
      </c>
      <c r="E3537" t="s">
        <v>56</v>
      </c>
      <c r="F3537" t="s">
        <v>12891</v>
      </c>
      <c r="G3537">
        <v>5</v>
      </c>
      <c r="H3537" t="s">
        <v>58</v>
      </c>
      <c r="I3537" t="s">
        <v>289</v>
      </c>
      <c r="J3537">
        <v>109810</v>
      </c>
      <c r="K3537">
        <v>4</v>
      </c>
      <c r="L3537" s="2">
        <v>41835</v>
      </c>
      <c r="M3537" s="2">
        <v>43555</v>
      </c>
      <c r="N3537" t="s">
        <v>12892</v>
      </c>
      <c r="O3537">
        <v>1</v>
      </c>
      <c r="P3537" t="s">
        <v>2641</v>
      </c>
      <c r="Q3537" t="s">
        <v>2642</v>
      </c>
      <c r="R3537" t="s">
        <v>555</v>
      </c>
      <c r="S3537" t="s">
        <v>473</v>
      </c>
      <c r="T3537" t="s">
        <v>68</v>
      </c>
      <c r="U3537">
        <v>2017</v>
      </c>
      <c r="V3537">
        <v>390000</v>
      </c>
      <c r="W3537" t="s">
        <v>69</v>
      </c>
      <c r="X3537" t="s">
        <v>286</v>
      </c>
      <c r="Y3537">
        <v>250000</v>
      </c>
      <c r="Z3537">
        <v>140000</v>
      </c>
      <c r="AA3537" t="s">
        <v>69</v>
      </c>
      <c r="AB3537" t="s">
        <v>12893</v>
      </c>
      <c r="AC3537">
        <v>390000</v>
      </c>
    </row>
    <row r="3538" spans="1:29">
      <c r="A3538">
        <f t="shared" ca="1" si="55"/>
        <v>0.49691560960080106</v>
      </c>
      <c r="B3538" t="s">
        <v>109</v>
      </c>
      <c r="C3538">
        <v>9335859</v>
      </c>
      <c r="D3538" s="2">
        <v>42972</v>
      </c>
      <c r="E3538" t="s">
        <v>2421</v>
      </c>
      <c r="F3538" t="s">
        <v>12894</v>
      </c>
      <c r="G3538">
        <v>5</v>
      </c>
      <c r="H3538" t="s">
        <v>58</v>
      </c>
      <c r="I3538" t="s">
        <v>112</v>
      </c>
      <c r="J3538">
        <v>26273</v>
      </c>
      <c r="K3538">
        <v>3</v>
      </c>
      <c r="L3538" s="2">
        <v>42248</v>
      </c>
      <c r="M3538" s="2">
        <v>43343</v>
      </c>
      <c r="N3538" t="s">
        <v>2423</v>
      </c>
      <c r="O3538">
        <v>21</v>
      </c>
      <c r="P3538" t="s">
        <v>1253</v>
      </c>
      <c r="Q3538" t="s">
        <v>1254</v>
      </c>
      <c r="R3538" t="s">
        <v>630</v>
      </c>
      <c r="S3538" t="s">
        <v>260</v>
      </c>
      <c r="T3538" t="s">
        <v>68</v>
      </c>
      <c r="U3538">
        <v>2017</v>
      </c>
      <c r="V3538">
        <v>228818</v>
      </c>
      <c r="W3538" t="s">
        <v>69</v>
      </c>
      <c r="X3538" t="s">
        <v>109</v>
      </c>
      <c r="Y3538">
        <v>119800</v>
      </c>
      <c r="Z3538">
        <v>109018</v>
      </c>
      <c r="AA3538" t="s">
        <v>69</v>
      </c>
      <c r="AB3538" t="s">
        <v>12895</v>
      </c>
      <c r="AC3538">
        <v>228818</v>
      </c>
    </row>
    <row r="3539" spans="1:29">
      <c r="A3539">
        <f t="shared" ca="1" si="55"/>
        <v>0.51052709932702156</v>
      </c>
      <c r="B3539" t="s">
        <v>254</v>
      </c>
      <c r="C3539">
        <v>9228380</v>
      </c>
      <c r="D3539" s="2">
        <v>42786</v>
      </c>
      <c r="E3539" t="s">
        <v>76</v>
      </c>
      <c r="F3539" t="s">
        <v>12896</v>
      </c>
      <c r="G3539">
        <v>5</v>
      </c>
      <c r="H3539" t="s">
        <v>58</v>
      </c>
      <c r="I3539" t="s">
        <v>256</v>
      </c>
      <c r="J3539">
        <v>107177</v>
      </c>
      <c r="K3539">
        <v>4</v>
      </c>
      <c r="L3539" s="2">
        <v>41744</v>
      </c>
      <c r="M3539" s="2">
        <v>43524</v>
      </c>
      <c r="N3539" t="s">
        <v>2791</v>
      </c>
      <c r="O3539">
        <v>5</v>
      </c>
      <c r="P3539" t="s">
        <v>2388</v>
      </c>
      <c r="Q3539" t="s">
        <v>1171</v>
      </c>
      <c r="R3539" t="s">
        <v>585</v>
      </c>
      <c r="S3539" t="s">
        <v>85</v>
      </c>
      <c r="T3539" t="s">
        <v>68</v>
      </c>
      <c r="U3539">
        <v>2017</v>
      </c>
      <c r="V3539">
        <v>293550</v>
      </c>
      <c r="W3539" t="s">
        <v>69</v>
      </c>
      <c r="X3539" t="s">
        <v>254</v>
      </c>
      <c r="Y3539">
        <v>190000</v>
      </c>
      <c r="Z3539">
        <v>103550</v>
      </c>
      <c r="AA3539" t="s">
        <v>69</v>
      </c>
      <c r="AB3539" t="s">
        <v>12897</v>
      </c>
      <c r="AC3539">
        <v>293550</v>
      </c>
    </row>
    <row r="3540" spans="1:29">
      <c r="A3540">
        <f t="shared" ca="1" si="55"/>
        <v>0.78875927423872028</v>
      </c>
      <c r="B3540" t="s">
        <v>199</v>
      </c>
      <c r="C3540">
        <v>9241884</v>
      </c>
      <c r="D3540" s="2">
        <v>42810</v>
      </c>
      <c r="E3540" t="s">
        <v>76</v>
      </c>
      <c r="F3540" t="s">
        <v>12898</v>
      </c>
      <c r="G3540">
        <v>5</v>
      </c>
      <c r="H3540" t="s">
        <v>58</v>
      </c>
      <c r="I3540" t="s">
        <v>149</v>
      </c>
      <c r="J3540">
        <v>174887</v>
      </c>
      <c r="K3540">
        <v>4</v>
      </c>
      <c r="L3540" s="2">
        <v>41730</v>
      </c>
      <c r="M3540" s="2">
        <v>43555</v>
      </c>
      <c r="N3540" t="s">
        <v>745</v>
      </c>
      <c r="O3540">
        <v>5</v>
      </c>
      <c r="P3540" t="s">
        <v>1114</v>
      </c>
      <c r="Q3540" t="s">
        <v>1115</v>
      </c>
      <c r="R3540" t="s">
        <v>816</v>
      </c>
      <c r="S3540" t="s">
        <v>67</v>
      </c>
      <c r="T3540" t="s">
        <v>68</v>
      </c>
      <c r="U3540">
        <v>2017</v>
      </c>
      <c r="V3540">
        <v>325775</v>
      </c>
      <c r="W3540" t="s">
        <v>69</v>
      </c>
      <c r="X3540" t="s">
        <v>199</v>
      </c>
      <c r="Y3540">
        <v>207500</v>
      </c>
      <c r="Z3540">
        <v>118275</v>
      </c>
      <c r="AA3540" t="s">
        <v>69</v>
      </c>
      <c r="AB3540" t="s">
        <v>12899</v>
      </c>
      <c r="AC3540">
        <v>325775</v>
      </c>
    </row>
    <row r="3541" spans="1:29">
      <c r="A3541">
        <f t="shared" ca="1" si="55"/>
        <v>0.14120769485980822</v>
      </c>
      <c r="B3541" t="s">
        <v>55</v>
      </c>
      <c r="C3541">
        <v>9416175</v>
      </c>
      <c r="D3541" s="2">
        <v>43110</v>
      </c>
      <c r="E3541" t="s">
        <v>76</v>
      </c>
      <c r="F3541" t="s">
        <v>12900</v>
      </c>
      <c r="G3541">
        <v>5</v>
      </c>
      <c r="H3541" t="s">
        <v>58</v>
      </c>
      <c r="I3541" t="s">
        <v>59</v>
      </c>
      <c r="J3541">
        <v>56454</v>
      </c>
      <c r="K3541">
        <v>10</v>
      </c>
      <c r="L3541" s="2">
        <v>39873</v>
      </c>
      <c r="M3541" s="2">
        <v>43861</v>
      </c>
      <c r="N3541" t="s">
        <v>1111</v>
      </c>
      <c r="O3541">
        <v>7</v>
      </c>
      <c r="P3541" t="s">
        <v>3435</v>
      </c>
      <c r="Q3541" t="s">
        <v>3436</v>
      </c>
      <c r="R3541" t="s">
        <v>1943</v>
      </c>
      <c r="S3541" t="s">
        <v>67</v>
      </c>
      <c r="T3541" t="s">
        <v>68</v>
      </c>
      <c r="U3541">
        <v>2018</v>
      </c>
      <c r="V3541">
        <v>336604</v>
      </c>
      <c r="W3541" t="s">
        <v>69</v>
      </c>
      <c r="X3541" t="s">
        <v>55</v>
      </c>
      <c r="Y3541">
        <v>218750</v>
      </c>
      <c r="Z3541">
        <v>117854</v>
      </c>
      <c r="AA3541" t="s">
        <v>69</v>
      </c>
      <c r="AB3541" t="s">
        <v>12901</v>
      </c>
      <c r="AC3541">
        <v>336604</v>
      </c>
    </row>
    <row r="3542" spans="1:29">
      <c r="A3542">
        <f t="shared" ca="1" si="55"/>
        <v>0.25248782895331434</v>
      </c>
      <c r="B3542" t="s">
        <v>254</v>
      </c>
      <c r="C3542">
        <v>9491838</v>
      </c>
      <c r="D3542" s="2">
        <v>43238</v>
      </c>
      <c r="E3542" t="s">
        <v>76</v>
      </c>
      <c r="F3542" t="s">
        <v>12902</v>
      </c>
      <c r="G3542">
        <v>5</v>
      </c>
      <c r="H3542" t="s">
        <v>58</v>
      </c>
      <c r="I3542" t="s">
        <v>256</v>
      </c>
      <c r="J3542">
        <v>105831</v>
      </c>
      <c r="K3542">
        <v>5</v>
      </c>
      <c r="L3542" s="2">
        <v>41795</v>
      </c>
      <c r="M3542" s="2">
        <v>43616</v>
      </c>
      <c r="N3542" t="s">
        <v>920</v>
      </c>
      <c r="O3542">
        <v>6</v>
      </c>
      <c r="P3542" t="s">
        <v>7534</v>
      </c>
      <c r="Q3542" t="s">
        <v>7535</v>
      </c>
      <c r="R3542" t="s">
        <v>401</v>
      </c>
      <c r="S3542" t="s">
        <v>85</v>
      </c>
      <c r="T3542" t="s">
        <v>68</v>
      </c>
      <c r="U3542">
        <v>2018</v>
      </c>
      <c r="V3542">
        <v>294082</v>
      </c>
      <c r="W3542" t="s">
        <v>69</v>
      </c>
      <c r="X3542" t="s">
        <v>254</v>
      </c>
      <c r="Y3542">
        <v>190000</v>
      </c>
      <c r="Z3542">
        <v>104082</v>
      </c>
      <c r="AA3542" t="s">
        <v>69</v>
      </c>
      <c r="AB3542" t="s">
        <v>12903</v>
      </c>
      <c r="AC3542">
        <v>294082</v>
      </c>
    </row>
    <row r="3543" spans="1:29">
      <c r="A3543">
        <f t="shared" ca="1" si="55"/>
        <v>0.89730494995368215</v>
      </c>
      <c r="B3543" t="s">
        <v>241</v>
      </c>
      <c r="C3543">
        <v>9459991</v>
      </c>
      <c r="D3543" s="2">
        <v>43192</v>
      </c>
      <c r="E3543" t="s">
        <v>56</v>
      </c>
      <c r="F3543" t="s">
        <v>12904</v>
      </c>
      <c r="G3543">
        <v>5</v>
      </c>
      <c r="H3543" t="s">
        <v>58</v>
      </c>
      <c r="I3543" t="s">
        <v>243</v>
      </c>
      <c r="J3543">
        <v>125587</v>
      </c>
      <c r="K3543">
        <v>4</v>
      </c>
      <c r="L3543" s="2">
        <v>42221</v>
      </c>
      <c r="M3543" s="2">
        <v>44286</v>
      </c>
      <c r="N3543" t="s">
        <v>834</v>
      </c>
      <c r="O3543">
        <v>3</v>
      </c>
      <c r="P3543" t="s">
        <v>882</v>
      </c>
      <c r="Q3543" t="s">
        <v>883</v>
      </c>
      <c r="R3543" t="s">
        <v>884</v>
      </c>
      <c r="S3543" t="s">
        <v>67</v>
      </c>
      <c r="T3543" t="s">
        <v>68</v>
      </c>
      <c r="U3543">
        <v>2018</v>
      </c>
      <c r="V3543">
        <v>782145</v>
      </c>
      <c r="W3543" t="s">
        <v>69</v>
      </c>
      <c r="X3543" t="s">
        <v>241</v>
      </c>
      <c r="Y3543">
        <v>497435</v>
      </c>
      <c r="Z3543">
        <v>284710</v>
      </c>
      <c r="AA3543" t="s">
        <v>69</v>
      </c>
      <c r="AB3543" t="s">
        <v>12905</v>
      </c>
      <c r="AC3543">
        <v>782145</v>
      </c>
    </row>
    <row r="3544" spans="1:29">
      <c r="A3544">
        <f t="shared" ca="1" si="55"/>
        <v>0.73752175317558155</v>
      </c>
      <c r="B3544" t="s">
        <v>127</v>
      </c>
      <c r="C3544">
        <v>9476347</v>
      </c>
      <c r="D3544" s="2">
        <v>43242</v>
      </c>
      <c r="E3544" t="s">
        <v>56</v>
      </c>
      <c r="F3544" t="s">
        <v>12906</v>
      </c>
      <c r="G3544">
        <v>5</v>
      </c>
      <c r="H3544" t="s">
        <v>58</v>
      </c>
      <c r="I3544" t="s">
        <v>130</v>
      </c>
      <c r="J3544">
        <v>105174</v>
      </c>
      <c r="K3544">
        <v>5</v>
      </c>
      <c r="L3544" s="2">
        <v>41852</v>
      </c>
      <c r="M3544" s="2">
        <v>43951</v>
      </c>
      <c r="N3544" t="s">
        <v>7459</v>
      </c>
      <c r="O3544">
        <v>11</v>
      </c>
      <c r="P3544" t="s">
        <v>532</v>
      </c>
      <c r="Q3544" t="s">
        <v>533</v>
      </c>
      <c r="R3544" t="s">
        <v>149</v>
      </c>
      <c r="S3544" t="s">
        <v>67</v>
      </c>
      <c r="T3544" t="s">
        <v>68</v>
      </c>
      <c r="U3544">
        <v>2018</v>
      </c>
      <c r="V3544">
        <v>495601</v>
      </c>
      <c r="W3544" t="s">
        <v>69</v>
      </c>
      <c r="X3544" t="s">
        <v>127</v>
      </c>
      <c r="Y3544">
        <v>389793</v>
      </c>
      <c r="Z3544">
        <v>105808</v>
      </c>
      <c r="AA3544" t="s">
        <v>69</v>
      </c>
      <c r="AB3544" t="s">
        <v>12907</v>
      </c>
      <c r="AC3544">
        <v>495601</v>
      </c>
    </row>
    <row r="3545" spans="1:29">
      <c r="A3545">
        <f t="shared" ca="1" si="55"/>
        <v>0.48341125794213891</v>
      </c>
      <c r="B3545" t="s">
        <v>127</v>
      </c>
      <c r="C3545">
        <v>9617959</v>
      </c>
      <c r="D3545" s="2">
        <v>43129</v>
      </c>
      <c r="E3545" t="s">
        <v>287</v>
      </c>
      <c r="F3545" t="s">
        <v>12908</v>
      </c>
      <c r="G3545">
        <v>7</v>
      </c>
      <c r="H3545" t="s">
        <v>58</v>
      </c>
      <c r="I3545" t="s">
        <v>130</v>
      </c>
      <c r="J3545">
        <v>106511</v>
      </c>
      <c r="K3545">
        <v>3</v>
      </c>
      <c r="L3545" s="2">
        <v>42475</v>
      </c>
      <c r="M3545" s="2">
        <v>43861</v>
      </c>
      <c r="N3545" t="s">
        <v>4135</v>
      </c>
      <c r="O3545">
        <v>7</v>
      </c>
      <c r="P3545" t="s">
        <v>814</v>
      </c>
      <c r="Q3545" t="s">
        <v>815</v>
      </c>
      <c r="R3545" t="s">
        <v>816</v>
      </c>
      <c r="S3545" t="s">
        <v>473</v>
      </c>
      <c r="T3545" t="s">
        <v>68</v>
      </c>
      <c r="U3545">
        <v>2018</v>
      </c>
      <c r="V3545">
        <v>330894</v>
      </c>
      <c r="W3545" t="s">
        <v>69</v>
      </c>
      <c r="X3545" t="s">
        <v>127</v>
      </c>
      <c r="Y3545">
        <v>250000</v>
      </c>
      <c r="Z3545">
        <v>80894</v>
      </c>
      <c r="AA3545" t="s">
        <v>69</v>
      </c>
      <c r="AB3545" t="s">
        <v>12909</v>
      </c>
      <c r="AC3545">
        <v>330894</v>
      </c>
    </row>
    <row r="3546" spans="1:29">
      <c r="A3546">
        <f t="shared" ca="1" si="55"/>
        <v>8.0487927518455238E-2</v>
      </c>
      <c r="B3546" t="s">
        <v>109</v>
      </c>
      <c r="C3546">
        <v>9334871</v>
      </c>
      <c r="D3546" s="2">
        <v>42979</v>
      </c>
      <c r="E3546" t="s">
        <v>56</v>
      </c>
      <c r="F3546" t="s">
        <v>12910</v>
      </c>
      <c r="G3546">
        <v>5</v>
      </c>
      <c r="H3546" t="s">
        <v>58</v>
      </c>
      <c r="I3546" t="s">
        <v>112</v>
      </c>
      <c r="J3546">
        <v>24302</v>
      </c>
      <c r="K3546">
        <v>3</v>
      </c>
      <c r="L3546" s="2">
        <v>42248</v>
      </c>
      <c r="M3546" s="2">
        <v>43419</v>
      </c>
      <c r="N3546" t="s">
        <v>769</v>
      </c>
      <c r="O3546">
        <v>5</v>
      </c>
      <c r="P3546" t="s">
        <v>12911</v>
      </c>
      <c r="Q3546" t="s">
        <v>12912</v>
      </c>
      <c r="R3546" t="s">
        <v>84</v>
      </c>
      <c r="S3546" t="s">
        <v>260</v>
      </c>
      <c r="T3546" t="s">
        <v>68</v>
      </c>
      <c r="U3546">
        <v>2017</v>
      </c>
      <c r="V3546">
        <v>279000</v>
      </c>
      <c r="W3546" t="s">
        <v>69</v>
      </c>
      <c r="X3546" t="s">
        <v>109</v>
      </c>
      <c r="Y3546">
        <v>225000</v>
      </c>
      <c r="Z3546">
        <v>54000</v>
      </c>
      <c r="AA3546" t="s">
        <v>69</v>
      </c>
      <c r="AB3546" t="s">
        <v>12913</v>
      </c>
      <c r="AC3546">
        <v>279000</v>
      </c>
    </row>
    <row r="3547" spans="1:29">
      <c r="A3547">
        <f t="shared" ca="1" si="55"/>
        <v>0.66259603585650517</v>
      </c>
      <c r="B3547" t="s">
        <v>254</v>
      </c>
      <c r="C3547">
        <v>9281738</v>
      </c>
      <c r="D3547" s="2">
        <v>42851</v>
      </c>
      <c r="E3547" t="s">
        <v>56</v>
      </c>
      <c r="F3547" t="s">
        <v>12914</v>
      </c>
      <c r="G3547">
        <v>5</v>
      </c>
      <c r="H3547" t="s">
        <v>58</v>
      </c>
      <c r="I3547" t="s">
        <v>256</v>
      </c>
      <c r="J3547">
        <v>78598</v>
      </c>
      <c r="K3547">
        <v>10</v>
      </c>
      <c r="L3547" s="2">
        <v>39203</v>
      </c>
      <c r="M3547" s="2">
        <v>43220</v>
      </c>
      <c r="N3547" t="s">
        <v>616</v>
      </c>
      <c r="O3547">
        <v>7</v>
      </c>
      <c r="P3547" t="s">
        <v>2152</v>
      </c>
      <c r="Q3547" t="s">
        <v>472</v>
      </c>
      <c r="R3547" t="s">
        <v>311</v>
      </c>
      <c r="S3547" t="s">
        <v>473</v>
      </c>
      <c r="T3547" t="s">
        <v>68</v>
      </c>
      <c r="U3547">
        <v>2017</v>
      </c>
      <c r="V3547">
        <v>362387</v>
      </c>
      <c r="W3547" t="s">
        <v>69</v>
      </c>
      <c r="X3547" t="s">
        <v>254</v>
      </c>
      <c r="Y3547">
        <v>215824</v>
      </c>
      <c r="Z3547">
        <v>146563</v>
      </c>
      <c r="AA3547" t="s">
        <v>69</v>
      </c>
      <c r="AB3547" t="s">
        <v>12915</v>
      </c>
      <c r="AC3547">
        <v>362387</v>
      </c>
    </row>
    <row r="3548" spans="1:29">
      <c r="A3548">
        <f t="shared" ca="1" si="55"/>
        <v>0.63651157866456332</v>
      </c>
      <c r="B3548" t="s">
        <v>327</v>
      </c>
      <c r="C3548">
        <v>9535315</v>
      </c>
      <c r="D3548" s="2">
        <v>43334</v>
      </c>
      <c r="E3548" t="s">
        <v>520</v>
      </c>
      <c r="F3548" t="s">
        <v>12916</v>
      </c>
      <c r="G3548">
        <v>5</v>
      </c>
      <c r="H3548" t="s">
        <v>58</v>
      </c>
      <c r="I3548" t="s">
        <v>330</v>
      </c>
      <c r="J3548">
        <v>22889</v>
      </c>
      <c r="K3548">
        <v>3</v>
      </c>
      <c r="L3548" s="2">
        <v>42643</v>
      </c>
      <c r="M3548" s="2">
        <v>44012</v>
      </c>
      <c r="N3548" t="s">
        <v>522</v>
      </c>
      <c r="O3548">
        <v>1</v>
      </c>
      <c r="P3548" t="s">
        <v>1207</v>
      </c>
      <c r="Q3548" t="s">
        <v>1208</v>
      </c>
      <c r="R3548" t="s">
        <v>1209</v>
      </c>
      <c r="S3548" t="s">
        <v>67</v>
      </c>
      <c r="T3548" t="s">
        <v>68</v>
      </c>
      <c r="U3548">
        <v>2018</v>
      </c>
      <c r="V3548">
        <v>509742</v>
      </c>
      <c r="W3548" t="s">
        <v>69</v>
      </c>
      <c r="X3548" t="s">
        <v>55</v>
      </c>
      <c r="Y3548">
        <v>416789</v>
      </c>
      <c r="Z3548">
        <v>73917</v>
      </c>
      <c r="AA3548" t="s">
        <v>69</v>
      </c>
      <c r="AB3548" t="s">
        <v>12917</v>
      </c>
      <c r="AC3548">
        <v>490706</v>
      </c>
    </row>
    <row r="3549" spans="1:29">
      <c r="A3549">
        <f t="shared" ca="1" si="55"/>
        <v>0.62164705406254084</v>
      </c>
      <c r="B3549" t="s">
        <v>55</v>
      </c>
      <c r="C3549">
        <v>9535494</v>
      </c>
      <c r="D3549" s="2">
        <v>43319</v>
      </c>
      <c r="E3549" t="s">
        <v>56</v>
      </c>
      <c r="F3549" t="s">
        <v>12918</v>
      </c>
      <c r="G3549">
        <v>5</v>
      </c>
      <c r="H3549" t="s">
        <v>58</v>
      </c>
      <c r="I3549" t="s">
        <v>59</v>
      </c>
      <c r="J3549">
        <v>85331</v>
      </c>
      <c r="K3549">
        <v>5</v>
      </c>
      <c r="L3549" s="2">
        <v>41897</v>
      </c>
      <c r="M3549" s="2">
        <v>44043</v>
      </c>
      <c r="N3549" t="s">
        <v>12919</v>
      </c>
      <c r="O3549">
        <v>7</v>
      </c>
      <c r="P3549" t="s">
        <v>189</v>
      </c>
      <c r="Q3549" t="s">
        <v>190</v>
      </c>
      <c r="R3549" t="s">
        <v>191</v>
      </c>
      <c r="S3549" t="s">
        <v>67</v>
      </c>
      <c r="T3549" t="s">
        <v>68</v>
      </c>
      <c r="U3549">
        <v>2018</v>
      </c>
      <c r="V3549">
        <v>328490</v>
      </c>
      <c r="W3549" t="s">
        <v>69</v>
      </c>
      <c r="X3549" t="s">
        <v>55</v>
      </c>
      <c r="Y3549">
        <v>285149</v>
      </c>
      <c r="Z3549">
        <v>43341</v>
      </c>
      <c r="AA3549" t="s">
        <v>69</v>
      </c>
      <c r="AB3549" t="s">
        <v>12920</v>
      </c>
      <c r="AC3549">
        <v>328490</v>
      </c>
    </row>
    <row r="3550" spans="1:29">
      <c r="A3550">
        <f t="shared" ca="1" si="55"/>
        <v>0.96567488967846615</v>
      </c>
      <c r="B3550" t="s">
        <v>254</v>
      </c>
      <c r="C3550">
        <v>9544259</v>
      </c>
      <c r="D3550" s="2">
        <v>43343</v>
      </c>
      <c r="E3550" t="s">
        <v>56</v>
      </c>
      <c r="F3550" t="s">
        <v>12921</v>
      </c>
      <c r="G3550">
        <v>5</v>
      </c>
      <c r="H3550" t="s">
        <v>58</v>
      </c>
      <c r="I3550" t="s">
        <v>256</v>
      </c>
      <c r="J3550">
        <v>111362</v>
      </c>
      <c r="K3550">
        <v>5</v>
      </c>
      <c r="L3550" s="2">
        <v>41897</v>
      </c>
      <c r="M3550" s="2">
        <v>44074</v>
      </c>
      <c r="N3550" t="s">
        <v>2257</v>
      </c>
      <c r="O3550">
        <v>4</v>
      </c>
      <c r="P3550" t="s">
        <v>444</v>
      </c>
      <c r="Q3550" t="s">
        <v>445</v>
      </c>
      <c r="R3550" t="s">
        <v>149</v>
      </c>
      <c r="S3550" t="s">
        <v>67</v>
      </c>
      <c r="T3550" t="s">
        <v>68</v>
      </c>
      <c r="U3550">
        <v>2018</v>
      </c>
      <c r="V3550">
        <v>260619</v>
      </c>
      <c r="W3550" t="s">
        <v>69</v>
      </c>
      <c r="X3550" t="s">
        <v>254</v>
      </c>
      <c r="Y3550">
        <v>171000</v>
      </c>
      <c r="Z3550">
        <v>89619</v>
      </c>
      <c r="AA3550" t="s">
        <v>69</v>
      </c>
      <c r="AB3550" t="s">
        <v>12922</v>
      </c>
      <c r="AC3550">
        <v>260619</v>
      </c>
    </row>
    <row r="3551" spans="1:29">
      <c r="A3551">
        <f t="shared" ca="1" si="55"/>
        <v>0.10887185442171932</v>
      </c>
      <c r="B3551" t="s">
        <v>254</v>
      </c>
      <c r="C3551">
        <v>9470883</v>
      </c>
      <c r="D3551" s="2">
        <v>43214</v>
      </c>
      <c r="E3551" t="s">
        <v>56</v>
      </c>
      <c r="F3551" t="s">
        <v>12923</v>
      </c>
      <c r="G3551">
        <v>5</v>
      </c>
      <c r="H3551" t="s">
        <v>58</v>
      </c>
      <c r="I3551" t="s">
        <v>256</v>
      </c>
      <c r="J3551">
        <v>65997</v>
      </c>
      <c r="K3551">
        <v>16</v>
      </c>
      <c r="L3551" s="2">
        <v>37438</v>
      </c>
      <c r="M3551" s="2">
        <v>43951</v>
      </c>
      <c r="N3551" t="s">
        <v>1307</v>
      </c>
      <c r="O3551">
        <v>28</v>
      </c>
      <c r="P3551" t="s">
        <v>1392</v>
      </c>
      <c r="Q3551" t="s">
        <v>1393</v>
      </c>
      <c r="R3551" t="s">
        <v>149</v>
      </c>
      <c r="S3551" t="s">
        <v>85</v>
      </c>
      <c r="T3551" t="s">
        <v>68</v>
      </c>
      <c r="U3551">
        <v>2018</v>
      </c>
      <c r="V3551">
        <v>300150</v>
      </c>
      <c r="W3551" t="s">
        <v>69</v>
      </c>
      <c r="X3551" t="s">
        <v>254</v>
      </c>
      <c r="Y3551">
        <v>180000</v>
      </c>
      <c r="Z3551">
        <v>120150</v>
      </c>
      <c r="AA3551" t="s">
        <v>69</v>
      </c>
      <c r="AB3551" t="s">
        <v>12924</v>
      </c>
      <c r="AC3551">
        <v>300150</v>
      </c>
    </row>
    <row r="3552" spans="1:29">
      <c r="A3552">
        <f t="shared" ca="1" si="55"/>
        <v>0.6402591543165681</v>
      </c>
      <c r="B3552" t="s">
        <v>75</v>
      </c>
      <c r="C3552">
        <v>9280800</v>
      </c>
      <c r="D3552" s="2">
        <v>42908</v>
      </c>
      <c r="E3552" t="s">
        <v>76</v>
      </c>
      <c r="F3552" t="s">
        <v>12925</v>
      </c>
      <c r="G3552">
        <v>5</v>
      </c>
      <c r="H3552" t="s">
        <v>58</v>
      </c>
      <c r="I3552" t="s">
        <v>78</v>
      </c>
      <c r="J3552">
        <v>45422</v>
      </c>
      <c r="K3552">
        <v>5</v>
      </c>
      <c r="L3552" s="2">
        <v>41501</v>
      </c>
      <c r="M3552" s="2">
        <v>43982</v>
      </c>
      <c r="N3552" t="s">
        <v>1608</v>
      </c>
      <c r="O3552">
        <v>4</v>
      </c>
      <c r="P3552" t="s">
        <v>638</v>
      </c>
      <c r="Q3552" t="s">
        <v>639</v>
      </c>
      <c r="R3552" t="s">
        <v>640</v>
      </c>
      <c r="S3552" t="s">
        <v>67</v>
      </c>
      <c r="T3552" t="s">
        <v>68</v>
      </c>
      <c r="U3552">
        <v>2017</v>
      </c>
      <c r="V3552">
        <v>416681</v>
      </c>
      <c r="W3552" t="s">
        <v>69</v>
      </c>
      <c r="X3552" t="s">
        <v>75</v>
      </c>
      <c r="Y3552">
        <v>268487</v>
      </c>
      <c r="Z3552">
        <v>148194</v>
      </c>
      <c r="AA3552" t="s">
        <v>69</v>
      </c>
      <c r="AB3552" t="s">
        <v>12926</v>
      </c>
      <c r="AC3552">
        <v>416681</v>
      </c>
    </row>
    <row r="3553" spans="1:29">
      <c r="A3553">
        <f t="shared" ca="1" si="55"/>
        <v>0.72716310413749052</v>
      </c>
      <c r="B3553" t="s">
        <v>75</v>
      </c>
      <c r="C3553">
        <v>9293192</v>
      </c>
      <c r="D3553" s="2">
        <v>42905</v>
      </c>
      <c r="E3553" t="s">
        <v>76</v>
      </c>
      <c r="F3553" t="s">
        <v>12927</v>
      </c>
      <c r="G3553">
        <v>5</v>
      </c>
      <c r="H3553" t="s">
        <v>58</v>
      </c>
      <c r="I3553" t="s">
        <v>78</v>
      </c>
      <c r="J3553">
        <v>43375</v>
      </c>
      <c r="K3553">
        <v>6</v>
      </c>
      <c r="L3553" s="2">
        <v>41532</v>
      </c>
      <c r="M3553" s="2">
        <v>44347</v>
      </c>
      <c r="N3553" t="s">
        <v>529</v>
      </c>
      <c r="O3553">
        <v>3</v>
      </c>
      <c r="P3553" t="s">
        <v>4512</v>
      </c>
      <c r="Q3553" t="s">
        <v>4513</v>
      </c>
      <c r="R3553" t="s">
        <v>295</v>
      </c>
      <c r="S3553" t="s">
        <v>473</v>
      </c>
      <c r="T3553" t="s">
        <v>68</v>
      </c>
      <c r="U3553">
        <v>2017</v>
      </c>
      <c r="V3553">
        <v>758376</v>
      </c>
      <c r="W3553" t="s">
        <v>69</v>
      </c>
      <c r="X3553" t="s">
        <v>75</v>
      </c>
      <c r="Y3553">
        <v>551099</v>
      </c>
      <c r="Z3553">
        <v>207277</v>
      </c>
      <c r="AA3553" t="s">
        <v>69</v>
      </c>
      <c r="AB3553" t="s">
        <v>12928</v>
      </c>
      <c r="AC3553">
        <v>758376</v>
      </c>
    </row>
    <row r="3554" spans="1:29">
      <c r="A3554">
        <f t="shared" ca="1" si="55"/>
        <v>0.61615472782555958</v>
      </c>
      <c r="B3554" t="s">
        <v>286</v>
      </c>
      <c r="C3554">
        <v>9407141</v>
      </c>
      <c r="D3554" s="2">
        <v>43075</v>
      </c>
      <c r="E3554" t="s">
        <v>4265</v>
      </c>
      <c r="F3554" t="s">
        <v>12929</v>
      </c>
      <c r="G3554">
        <v>5</v>
      </c>
      <c r="H3554" t="s">
        <v>58</v>
      </c>
      <c r="I3554" t="s">
        <v>289</v>
      </c>
      <c r="J3554">
        <v>108907</v>
      </c>
      <c r="K3554">
        <v>5</v>
      </c>
      <c r="L3554" s="2">
        <v>41640</v>
      </c>
      <c r="M3554" s="2">
        <v>43830</v>
      </c>
      <c r="N3554" t="s">
        <v>4267</v>
      </c>
      <c r="O3554">
        <v>7</v>
      </c>
      <c r="P3554" t="s">
        <v>64</v>
      </c>
      <c r="Q3554" t="s">
        <v>65</v>
      </c>
      <c r="R3554" t="s">
        <v>66</v>
      </c>
      <c r="S3554" t="s">
        <v>67</v>
      </c>
      <c r="T3554" t="s">
        <v>68</v>
      </c>
      <c r="U3554">
        <v>2018</v>
      </c>
      <c r="V3554">
        <v>625443</v>
      </c>
      <c r="W3554" t="s">
        <v>69</v>
      </c>
      <c r="X3554" t="s">
        <v>286</v>
      </c>
      <c r="Y3554">
        <v>385150</v>
      </c>
      <c r="Z3554">
        <v>240293</v>
      </c>
      <c r="AA3554" t="s">
        <v>69</v>
      </c>
      <c r="AB3554" t="s">
        <v>12930</v>
      </c>
      <c r="AC3554">
        <v>625443</v>
      </c>
    </row>
    <row r="3555" spans="1:29">
      <c r="A3555">
        <f t="shared" ca="1" si="55"/>
        <v>0.33464870333122743</v>
      </c>
      <c r="B3555" t="s">
        <v>127</v>
      </c>
      <c r="C3555">
        <v>9234598</v>
      </c>
      <c r="D3555" s="2">
        <v>42802</v>
      </c>
      <c r="E3555" t="s">
        <v>76</v>
      </c>
      <c r="F3555" t="s">
        <v>12931</v>
      </c>
      <c r="G3555">
        <v>5</v>
      </c>
      <c r="H3555" t="s">
        <v>58</v>
      </c>
      <c r="I3555" t="s">
        <v>130</v>
      </c>
      <c r="J3555">
        <v>97892</v>
      </c>
      <c r="K3555">
        <v>5</v>
      </c>
      <c r="L3555" s="2">
        <v>41380</v>
      </c>
      <c r="M3555" s="2">
        <v>43524</v>
      </c>
      <c r="N3555" t="s">
        <v>7134</v>
      </c>
      <c r="O3555">
        <v>36</v>
      </c>
      <c r="P3555" t="s">
        <v>1090</v>
      </c>
      <c r="Q3555" t="s">
        <v>1091</v>
      </c>
      <c r="R3555" t="s">
        <v>149</v>
      </c>
      <c r="S3555" t="s">
        <v>67</v>
      </c>
      <c r="T3555" t="s">
        <v>68</v>
      </c>
      <c r="U3555">
        <v>2017</v>
      </c>
      <c r="V3555">
        <v>650582</v>
      </c>
      <c r="W3555" t="s">
        <v>69</v>
      </c>
      <c r="X3555" t="s">
        <v>127</v>
      </c>
      <c r="Y3555">
        <v>422456</v>
      </c>
      <c r="Z3555">
        <v>228126</v>
      </c>
      <c r="AA3555" t="s">
        <v>69</v>
      </c>
      <c r="AB3555" t="s">
        <v>12932</v>
      </c>
      <c r="AC3555">
        <v>650582</v>
      </c>
    </row>
    <row r="3556" spans="1:29">
      <c r="A3556">
        <f t="shared" ca="1" si="55"/>
        <v>0.67894227927952655</v>
      </c>
      <c r="B3556" t="s">
        <v>303</v>
      </c>
      <c r="C3556">
        <v>9288174</v>
      </c>
      <c r="D3556" s="2">
        <v>42928</v>
      </c>
      <c r="E3556" t="s">
        <v>56</v>
      </c>
      <c r="F3556" t="s">
        <v>12933</v>
      </c>
      <c r="G3556">
        <v>5</v>
      </c>
      <c r="H3556" t="s">
        <v>58</v>
      </c>
      <c r="I3556" t="s">
        <v>305</v>
      </c>
      <c r="J3556">
        <v>99289</v>
      </c>
      <c r="K3556">
        <v>4</v>
      </c>
      <c r="L3556" s="2">
        <v>41835</v>
      </c>
      <c r="M3556" s="2">
        <v>43281</v>
      </c>
      <c r="N3556" t="s">
        <v>2509</v>
      </c>
      <c r="O3556">
        <v>30</v>
      </c>
      <c r="P3556" t="s">
        <v>747</v>
      </c>
      <c r="Q3556" t="s">
        <v>748</v>
      </c>
      <c r="R3556" t="s">
        <v>176</v>
      </c>
      <c r="S3556" t="s">
        <v>67</v>
      </c>
      <c r="T3556" t="s">
        <v>68</v>
      </c>
      <c r="U3556">
        <v>2017</v>
      </c>
      <c r="V3556">
        <v>276660</v>
      </c>
      <c r="W3556" t="s">
        <v>69</v>
      </c>
      <c r="X3556" t="s">
        <v>303</v>
      </c>
      <c r="Y3556">
        <v>174000</v>
      </c>
      <c r="Z3556">
        <v>102660</v>
      </c>
      <c r="AA3556" t="s">
        <v>69</v>
      </c>
      <c r="AB3556" t="s">
        <v>12934</v>
      </c>
      <c r="AC3556">
        <v>276660</v>
      </c>
    </row>
    <row r="3557" spans="1:29">
      <c r="A3557">
        <f t="shared" ca="1" si="55"/>
        <v>0.43158963539456652</v>
      </c>
      <c r="B3557" t="s">
        <v>687</v>
      </c>
      <c r="C3557">
        <v>9303195</v>
      </c>
      <c r="D3557" s="2">
        <v>42907</v>
      </c>
      <c r="E3557" t="s">
        <v>76</v>
      </c>
      <c r="F3557" t="s">
        <v>12935</v>
      </c>
      <c r="G3557">
        <v>5</v>
      </c>
      <c r="H3557" t="s">
        <v>58</v>
      </c>
      <c r="I3557" t="s">
        <v>689</v>
      </c>
      <c r="J3557">
        <v>13200</v>
      </c>
      <c r="K3557">
        <v>15</v>
      </c>
      <c r="L3557" s="2">
        <v>41456</v>
      </c>
      <c r="M3557" s="2">
        <v>43465</v>
      </c>
      <c r="N3557" t="s">
        <v>12936</v>
      </c>
      <c r="O3557">
        <v>47</v>
      </c>
      <c r="P3557" t="s">
        <v>717</v>
      </c>
      <c r="Q3557" t="s">
        <v>718</v>
      </c>
      <c r="R3557" t="s">
        <v>149</v>
      </c>
      <c r="S3557" t="s">
        <v>85</v>
      </c>
      <c r="T3557" t="s">
        <v>68</v>
      </c>
      <c r="U3557">
        <v>2017</v>
      </c>
      <c r="V3557">
        <v>332431</v>
      </c>
      <c r="W3557" t="s">
        <v>69</v>
      </c>
      <c r="X3557" t="s">
        <v>687</v>
      </c>
      <c r="Y3557">
        <v>215166</v>
      </c>
      <c r="Z3557">
        <v>117265</v>
      </c>
      <c r="AA3557" t="s">
        <v>69</v>
      </c>
      <c r="AB3557" t="s">
        <v>12937</v>
      </c>
      <c r="AC3557">
        <v>332431</v>
      </c>
    </row>
    <row r="3558" spans="1:29">
      <c r="A3558">
        <f t="shared" ca="1" si="55"/>
        <v>0.30713138145001906</v>
      </c>
      <c r="B3558" t="s">
        <v>1143</v>
      </c>
      <c r="C3558">
        <v>9482695</v>
      </c>
      <c r="D3558" s="2">
        <v>43229</v>
      </c>
      <c r="E3558" t="s">
        <v>76</v>
      </c>
      <c r="F3558" t="s">
        <v>12938</v>
      </c>
      <c r="G3558">
        <v>5</v>
      </c>
      <c r="H3558" t="s">
        <v>58</v>
      </c>
      <c r="I3558" t="s">
        <v>1145</v>
      </c>
      <c r="J3558">
        <v>65083</v>
      </c>
      <c r="K3558">
        <v>6</v>
      </c>
      <c r="L3558" s="2">
        <v>41913</v>
      </c>
      <c r="M3558" s="2">
        <v>43677</v>
      </c>
      <c r="N3558" t="s">
        <v>592</v>
      </c>
      <c r="O3558">
        <v>50</v>
      </c>
      <c r="P3558" t="s">
        <v>2962</v>
      </c>
      <c r="Q3558" t="s">
        <v>358</v>
      </c>
      <c r="R3558" t="s">
        <v>149</v>
      </c>
      <c r="S3558" t="s">
        <v>260</v>
      </c>
      <c r="T3558" t="s">
        <v>68</v>
      </c>
      <c r="U3558">
        <v>2018</v>
      </c>
      <c r="V3558">
        <v>614250</v>
      </c>
      <c r="W3558" t="s">
        <v>69</v>
      </c>
      <c r="X3558" t="s">
        <v>1143</v>
      </c>
      <c r="Y3558">
        <v>315000</v>
      </c>
      <c r="Z3558">
        <v>299250</v>
      </c>
      <c r="AA3558" t="s">
        <v>69</v>
      </c>
      <c r="AB3558" t="s">
        <v>12939</v>
      </c>
      <c r="AC3558">
        <v>614250</v>
      </c>
    </row>
    <row r="3559" spans="1:29">
      <c r="A3559">
        <f t="shared" ca="1" si="55"/>
        <v>0.107623221692004</v>
      </c>
      <c r="B3559" t="s">
        <v>405</v>
      </c>
      <c r="C3559">
        <v>9488485</v>
      </c>
      <c r="D3559" s="2">
        <v>43252</v>
      </c>
      <c r="E3559" t="s">
        <v>12940</v>
      </c>
      <c r="F3559" t="s">
        <v>12941</v>
      </c>
      <c r="G3559">
        <v>5</v>
      </c>
      <c r="H3559" t="s">
        <v>58</v>
      </c>
      <c r="I3559" t="s">
        <v>407</v>
      </c>
      <c r="J3559">
        <v>37441</v>
      </c>
      <c r="K3559">
        <v>5</v>
      </c>
      <c r="L3559" s="2">
        <v>41547</v>
      </c>
      <c r="M3559" s="2">
        <v>44620</v>
      </c>
      <c r="N3559" t="s">
        <v>4527</v>
      </c>
      <c r="O3559">
        <v>3</v>
      </c>
      <c r="P3559" t="s">
        <v>368</v>
      </c>
      <c r="Q3559" t="s">
        <v>369</v>
      </c>
      <c r="R3559" t="s">
        <v>370</v>
      </c>
      <c r="S3559" t="s">
        <v>67</v>
      </c>
      <c r="T3559" t="s">
        <v>68</v>
      </c>
      <c r="U3559">
        <v>2018</v>
      </c>
      <c r="V3559">
        <v>523517</v>
      </c>
      <c r="W3559" t="s">
        <v>69</v>
      </c>
      <c r="X3559" t="s">
        <v>405</v>
      </c>
      <c r="Y3559">
        <v>443991</v>
      </c>
      <c r="Z3559">
        <v>79526</v>
      </c>
      <c r="AA3559" t="s">
        <v>69</v>
      </c>
      <c r="AB3559" t="s">
        <v>12942</v>
      </c>
      <c r="AC3559">
        <v>523517</v>
      </c>
    </row>
    <row r="3560" spans="1:29">
      <c r="A3560">
        <f t="shared" ca="1" si="55"/>
        <v>0.16366223429515336</v>
      </c>
      <c r="B3560" t="s">
        <v>241</v>
      </c>
      <c r="C3560">
        <v>9483343</v>
      </c>
      <c r="D3560" s="2">
        <v>43227</v>
      </c>
      <c r="E3560" t="s">
        <v>56</v>
      </c>
      <c r="F3560" t="s">
        <v>12943</v>
      </c>
      <c r="G3560">
        <v>5</v>
      </c>
      <c r="H3560" t="s">
        <v>58</v>
      </c>
      <c r="I3560" t="s">
        <v>243</v>
      </c>
      <c r="J3560">
        <v>126947</v>
      </c>
      <c r="K3560">
        <v>4</v>
      </c>
      <c r="L3560" s="2">
        <v>42186</v>
      </c>
      <c r="M3560" s="2">
        <v>43951</v>
      </c>
      <c r="N3560" t="s">
        <v>1657</v>
      </c>
      <c r="O3560">
        <v>27</v>
      </c>
      <c r="P3560" t="s">
        <v>4190</v>
      </c>
      <c r="Q3560" t="s">
        <v>629</v>
      </c>
      <c r="R3560" t="s">
        <v>630</v>
      </c>
      <c r="S3560" t="s">
        <v>67</v>
      </c>
      <c r="T3560" t="s">
        <v>68</v>
      </c>
      <c r="U3560">
        <v>2018</v>
      </c>
      <c r="V3560">
        <v>389800</v>
      </c>
      <c r="W3560" t="s">
        <v>69</v>
      </c>
      <c r="X3560" t="s">
        <v>241</v>
      </c>
      <c r="Y3560">
        <v>265547</v>
      </c>
      <c r="Z3560">
        <v>124253</v>
      </c>
      <c r="AA3560" t="s">
        <v>69</v>
      </c>
      <c r="AB3560" t="s">
        <v>12944</v>
      </c>
      <c r="AC3560">
        <v>389800</v>
      </c>
    </row>
    <row r="3561" spans="1:29">
      <c r="A3561">
        <f t="shared" ca="1" si="55"/>
        <v>7.4133570917928826E-2</v>
      </c>
      <c r="B3561" t="s">
        <v>199</v>
      </c>
      <c r="C3561">
        <v>9243992</v>
      </c>
      <c r="D3561" s="2">
        <v>42811</v>
      </c>
      <c r="E3561" t="s">
        <v>76</v>
      </c>
      <c r="F3561" t="s">
        <v>12945</v>
      </c>
      <c r="G3561">
        <v>5</v>
      </c>
      <c r="H3561" t="s">
        <v>58</v>
      </c>
      <c r="I3561" t="s">
        <v>149</v>
      </c>
      <c r="J3561">
        <v>169316</v>
      </c>
      <c r="K3561">
        <v>5</v>
      </c>
      <c r="L3561" s="2">
        <v>41372</v>
      </c>
      <c r="M3561" s="2">
        <v>43555</v>
      </c>
      <c r="N3561" t="s">
        <v>1268</v>
      </c>
      <c r="O3561">
        <v>11</v>
      </c>
      <c r="P3561" t="s">
        <v>532</v>
      </c>
      <c r="Q3561" t="s">
        <v>533</v>
      </c>
      <c r="R3561" t="s">
        <v>149</v>
      </c>
      <c r="S3561" t="s">
        <v>67</v>
      </c>
      <c r="T3561" t="s">
        <v>68</v>
      </c>
      <c r="U3561">
        <v>2017</v>
      </c>
      <c r="V3561">
        <v>585461</v>
      </c>
      <c r="W3561" t="s">
        <v>69</v>
      </c>
      <c r="X3561" t="s">
        <v>199</v>
      </c>
      <c r="Y3561">
        <v>374765</v>
      </c>
      <c r="Z3561">
        <v>210696</v>
      </c>
      <c r="AA3561" t="s">
        <v>69</v>
      </c>
      <c r="AB3561" t="s">
        <v>12946</v>
      </c>
      <c r="AC3561">
        <v>585461</v>
      </c>
    </row>
    <row r="3562" spans="1:29">
      <c r="A3562">
        <f t="shared" ca="1" si="55"/>
        <v>0.3937282347722757</v>
      </c>
      <c r="B3562" t="s">
        <v>241</v>
      </c>
      <c r="C3562">
        <v>9267526</v>
      </c>
      <c r="D3562" s="2">
        <v>42856</v>
      </c>
      <c r="E3562" t="s">
        <v>56</v>
      </c>
      <c r="F3562" t="s">
        <v>12947</v>
      </c>
      <c r="G3562">
        <v>5</v>
      </c>
      <c r="H3562" t="s">
        <v>58</v>
      </c>
      <c r="I3562" t="s">
        <v>243</v>
      </c>
      <c r="J3562">
        <v>124106</v>
      </c>
      <c r="K3562">
        <v>4</v>
      </c>
      <c r="L3562" s="2">
        <v>41883</v>
      </c>
      <c r="M3562" s="2">
        <v>43220</v>
      </c>
      <c r="N3562" t="s">
        <v>1377</v>
      </c>
      <c r="O3562">
        <v>3</v>
      </c>
      <c r="P3562" t="s">
        <v>542</v>
      </c>
      <c r="Q3562" t="s">
        <v>543</v>
      </c>
      <c r="R3562" t="s">
        <v>205</v>
      </c>
      <c r="S3562" t="s">
        <v>336</v>
      </c>
      <c r="T3562" t="s">
        <v>68</v>
      </c>
      <c r="U3562">
        <v>2017</v>
      </c>
      <c r="V3562">
        <v>384045</v>
      </c>
      <c r="W3562" t="s">
        <v>69</v>
      </c>
      <c r="X3562" t="s">
        <v>241</v>
      </c>
      <c r="Y3562">
        <v>250000</v>
      </c>
      <c r="Z3562">
        <v>134045</v>
      </c>
      <c r="AA3562" t="s">
        <v>69</v>
      </c>
      <c r="AB3562" t="s">
        <v>12948</v>
      </c>
      <c r="AC3562">
        <v>384045</v>
      </c>
    </row>
    <row r="3563" spans="1:29">
      <c r="A3563">
        <f t="shared" ca="1" si="55"/>
        <v>0.4498973550638049</v>
      </c>
      <c r="B3563" t="s">
        <v>303</v>
      </c>
      <c r="C3563">
        <v>9452958</v>
      </c>
      <c r="D3563" s="2">
        <v>43216</v>
      </c>
      <c r="E3563" t="s">
        <v>56</v>
      </c>
      <c r="F3563" t="s">
        <v>12949</v>
      </c>
      <c r="G3563">
        <v>5</v>
      </c>
      <c r="H3563" t="s">
        <v>58</v>
      </c>
      <c r="I3563" t="s">
        <v>305</v>
      </c>
      <c r="J3563">
        <v>106162</v>
      </c>
      <c r="K3563">
        <v>3</v>
      </c>
      <c r="L3563" s="2">
        <v>42491</v>
      </c>
      <c r="M3563" s="2">
        <v>43921</v>
      </c>
      <c r="N3563" t="s">
        <v>1019</v>
      </c>
      <c r="O3563">
        <v>2</v>
      </c>
      <c r="P3563" t="s">
        <v>309</v>
      </c>
      <c r="Q3563" t="s">
        <v>310</v>
      </c>
      <c r="R3563" t="s">
        <v>311</v>
      </c>
      <c r="S3563" t="s">
        <v>67</v>
      </c>
      <c r="T3563" t="s">
        <v>68</v>
      </c>
      <c r="U3563">
        <v>2018</v>
      </c>
      <c r="V3563">
        <v>418750</v>
      </c>
      <c r="W3563" t="s">
        <v>69</v>
      </c>
      <c r="X3563" t="s">
        <v>303</v>
      </c>
      <c r="Y3563">
        <v>250000</v>
      </c>
      <c r="Z3563">
        <v>168750</v>
      </c>
      <c r="AA3563" t="s">
        <v>69</v>
      </c>
      <c r="AB3563" t="s">
        <v>12950</v>
      </c>
      <c r="AC3563">
        <v>418750</v>
      </c>
    </row>
    <row r="3564" spans="1:29">
      <c r="A3564">
        <f t="shared" ca="1" si="55"/>
        <v>0.74728811863111733</v>
      </c>
      <c r="B3564" t="s">
        <v>92</v>
      </c>
      <c r="C3564">
        <v>9477691</v>
      </c>
      <c r="D3564" s="2">
        <v>43216</v>
      </c>
      <c r="E3564" t="s">
        <v>5206</v>
      </c>
      <c r="F3564" t="s">
        <v>12951</v>
      </c>
      <c r="G3564">
        <v>5</v>
      </c>
      <c r="H3564" t="s">
        <v>58</v>
      </c>
      <c r="I3564" t="s">
        <v>95</v>
      </c>
      <c r="J3564">
        <v>80477</v>
      </c>
      <c r="K3564">
        <v>5</v>
      </c>
      <c r="L3564" s="2">
        <v>41771</v>
      </c>
      <c r="M3564" s="2">
        <v>43951</v>
      </c>
      <c r="N3564" t="s">
        <v>5208</v>
      </c>
      <c r="O3564">
        <v>6</v>
      </c>
      <c r="P3564" t="s">
        <v>432</v>
      </c>
      <c r="Q3564" t="s">
        <v>433</v>
      </c>
      <c r="R3564" t="s">
        <v>434</v>
      </c>
      <c r="S3564" t="s">
        <v>67</v>
      </c>
      <c r="T3564" t="s">
        <v>68</v>
      </c>
      <c r="U3564">
        <v>2018</v>
      </c>
      <c r="V3564">
        <v>316240</v>
      </c>
      <c r="W3564" t="s">
        <v>69</v>
      </c>
      <c r="X3564" t="s">
        <v>92</v>
      </c>
      <c r="Y3564">
        <v>302876</v>
      </c>
      <c r="Z3564">
        <v>13364</v>
      </c>
      <c r="AA3564" t="s">
        <v>69</v>
      </c>
      <c r="AB3564" t="s">
        <v>12952</v>
      </c>
      <c r="AC3564">
        <v>316240</v>
      </c>
    </row>
    <row r="3565" spans="1:29">
      <c r="A3565">
        <f t="shared" ca="1" si="55"/>
        <v>2.9016884335033022E-2</v>
      </c>
      <c r="B3565" t="s">
        <v>55</v>
      </c>
      <c r="C3565">
        <v>9463525</v>
      </c>
      <c r="D3565" s="2">
        <v>43189</v>
      </c>
      <c r="E3565" t="s">
        <v>56</v>
      </c>
      <c r="F3565" t="s">
        <v>12953</v>
      </c>
      <c r="G3565">
        <v>5</v>
      </c>
      <c r="H3565" t="s">
        <v>58</v>
      </c>
      <c r="I3565" t="s">
        <v>59</v>
      </c>
      <c r="J3565">
        <v>69695</v>
      </c>
      <c r="K3565">
        <v>9</v>
      </c>
      <c r="L3565" s="2">
        <v>40269</v>
      </c>
      <c r="M3565" s="2">
        <v>43921</v>
      </c>
      <c r="N3565" t="s">
        <v>12954</v>
      </c>
      <c r="O3565">
        <v>7</v>
      </c>
      <c r="P3565" t="s">
        <v>2236</v>
      </c>
      <c r="Q3565" t="s">
        <v>472</v>
      </c>
      <c r="R3565" t="s">
        <v>311</v>
      </c>
      <c r="S3565" t="s">
        <v>67</v>
      </c>
      <c r="T3565" t="s">
        <v>68</v>
      </c>
      <c r="U3565">
        <v>2018</v>
      </c>
      <c r="V3565">
        <v>370781</v>
      </c>
      <c r="W3565" t="s">
        <v>69</v>
      </c>
      <c r="X3565" t="s">
        <v>55</v>
      </c>
      <c r="Y3565">
        <v>218750</v>
      </c>
      <c r="Z3565">
        <v>152031</v>
      </c>
      <c r="AA3565" t="s">
        <v>69</v>
      </c>
      <c r="AB3565" t="s">
        <v>12955</v>
      </c>
      <c r="AC3565">
        <v>370781</v>
      </c>
    </row>
    <row r="3566" spans="1:29">
      <c r="A3566">
        <f t="shared" ca="1" si="55"/>
        <v>0.8676730935259791</v>
      </c>
      <c r="B3566" t="s">
        <v>92</v>
      </c>
      <c r="C3566">
        <v>9269467</v>
      </c>
      <c r="D3566" s="2">
        <v>42846</v>
      </c>
      <c r="E3566" t="s">
        <v>287</v>
      </c>
      <c r="F3566" t="s">
        <v>12956</v>
      </c>
      <c r="G3566">
        <v>5</v>
      </c>
      <c r="H3566" t="s">
        <v>58</v>
      </c>
      <c r="I3566" t="s">
        <v>95</v>
      </c>
      <c r="J3566">
        <v>22681</v>
      </c>
      <c r="K3566">
        <v>31</v>
      </c>
      <c r="L3566" s="2">
        <v>32021</v>
      </c>
      <c r="M3566" s="2">
        <v>43585</v>
      </c>
      <c r="N3566" t="s">
        <v>1793</v>
      </c>
      <c r="O3566">
        <v>4</v>
      </c>
      <c r="P3566" t="s">
        <v>444</v>
      </c>
      <c r="Q3566" t="s">
        <v>445</v>
      </c>
      <c r="R3566" t="s">
        <v>149</v>
      </c>
      <c r="S3566" t="s">
        <v>483</v>
      </c>
      <c r="T3566" t="s">
        <v>68</v>
      </c>
      <c r="U3566">
        <v>2017</v>
      </c>
      <c r="V3566">
        <v>298235</v>
      </c>
      <c r="W3566" t="s">
        <v>69</v>
      </c>
      <c r="X3566" t="s">
        <v>92</v>
      </c>
      <c r="Y3566">
        <v>196372</v>
      </c>
      <c r="Z3566">
        <v>101863</v>
      </c>
      <c r="AA3566" t="s">
        <v>69</v>
      </c>
      <c r="AB3566" t="s">
        <v>12957</v>
      </c>
      <c r="AC3566">
        <v>298235</v>
      </c>
    </row>
    <row r="3567" spans="1:29">
      <c r="A3567">
        <f t="shared" ca="1" si="55"/>
        <v>0.18740216360660689</v>
      </c>
      <c r="B3567" t="s">
        <v>286</v>
      </c>
      <c r="C3567">
        <v>9316477</v>
      </c>
      <c r="D3567" s="2">
        <v>42941</v>
      </c>
      <c r="E3567" t="s">
        <v>76</v>
      </c>
      <c r="F3567" t="s">
        <v>12958</v>
      </c>
      <c r="G3567">
        <v>5</v>
      </c>
      <c r="H3567" t="s">
        <v>58</v>
      </c>
      <c r="I3567" t="s">
        <v>289</v>
      </c>
      <c r="J3567">
        <v>111605</v>
      </c>
      <c r="K3567">
        <v>4</v>
      </c>
      <c r="L3567" s="2">
        <v>41852</v>
      </c>
      <c r="M3567" s="2">
        <v>43434</v>
      </c>
      <c r="N3567" t="s">
        <v>2028</v>
      </c>
      <c r="O3567">
        <v>1</v>
      </c>
      <c r="P3567" t="s">
        <v>161</v>
      </c>
      <c r="Q3567" t="s">
        <v>162</v>
      </c>
      <c r="R3567" t="s">
        <v>163</v>
      </c>
      <c r="S3567" t="s">
        <v>67</v>
      </c>
      <c r="T3567" t="s">
        <v>68</v>
      </c>
      <c r="U3567">
        <v>2017</v>
      </c>
      <c r="V3567">
        <v>440934</v>
      </c>
      <c r="W3567" t="s">
        <v>69</v>
      </c>
      <c r="X3567" t="s">
        <v>286</v>
      </c>
      <c r="Y3567">
        <v>289137</v>
      </c>
      <c r="Z3567">
        <v>151797</v>
      </c>
      <c r="AA3567" t="s">
        <v>69</v>
      </c>
      <c r="AB3567" t="s">
        <v>12959</v>
      </c>
      <c r="AC3567">
        <v>440934</v>
      </c>
    </row>
    <row r="3568" spans="1:29">
      <c r="A3568">
        <f t="shared" ca="1" si="55"/>
        <v>0.32497612252283914</v>
      </c>
      <c r="B3568" t="s">
        <v>241</v>
      </c>
      <c r="C3568">
        <v>9476322</v>
      </c>
      <c r="D3568" s="2">
        <v>43190</v>
      </c>
      <c r="E3568" t="s">
        <v>56</v>
      </c>
      <c r="F3568" t="s">
        <v>12960</v>
      </c>
      <c r="G3568">
        <v>5</v>
      </c>
      <c r="H3568" t="s">
        <v>58</v>
      </c>
      <c r="I3568" t="s">
        <v>243</v>
      </c>
      <c r="J3568">
        <v>126774</v>
      </c>
      <c r="K3568">
        <v>4</v>
      </c>
      <c r="L3568" s="2">
        <v>42186</v>
      </c>
      <c r="M3568" s="2">
        <v>43951</v>
      </c>
      <c r="N3568" t="s">
        <v>1178</v>
      </c>
      <c r="O3568">
        <v>1</v>
      </c>
      <c r="P3568" t="s">
        <v>161</v>
      </c>
      <c r="Q3568" t="s">
        <v>162</v>
      </c>
      <c r="R3568" t="s">
        <v>163</v>
      </c>
      <c r="S3568" t="s">
        <v>336</v>
      </c>
      <c r="T3568" t="s">
        <v>68</v>
      </c>
      <c r="U3568">
        <v>2018</v>
      </c>
      <c r="V3568">
        <v>770164</v>
      </c>
      <c r="W3568" t="s">
        <v>69</v>
      </c>
      <c r="X3568" t="s">
        <v>241</v>
      </c>
      <c r="Y3568">
        <v>632648</v>
      </c>
      <c r="Z3568">
        <v>137516</v>
      </c>
      <c r="AA3568" t="s">
        <v>69</v>
      </c>
      <c r="AB3568" t="s">
        <v>12961</v>
      </c>
      <c r="AC3568">
        <v>770164</v>
      </c>
    </row>
    <row r="3569" spans="1:29">
      <c r="A3569">
        <f t="shared" ca="1" si="55"/>
        <v>0.90086949765017565</v>
      </c>
      <c r="B3569" t="s">
        <v>405</v>
      </c>
      <c r="C3569">
        <v>9488465</v>
      </c>
      <c r="D3569" s="2">
        <v>43242</v>
      </c>
      <c r="E3569" t="s">
        <v>10188</v>
      </c>
      <c r="F3569" t="s">
        <v>12962</v>
      </c>
      <c r="G3569">
        <v>5</v>
      </c>
      <c r="H3569" t="s">
        <v>58</v>
      </c>
      <c r="I3569" t="s">
        <v>407</v>
      </c>
      <c r="J3569">
        <v>36628</v>
      </c>
      <c r="K3569">
        <v>5</v>
      </c>
      <c r="L3569" s="2">
        <v>41791</v>
      </c>
      <c r="M3569" s="2">
        <v>44347</v>
      </c>
      <c r="N3569" t="s">
        <v>1451</v>
      </c>
      <c r="O3569">
        <v>4</v>
      </c>
      <c r="P3569" t="s">
        <v>3374</v>
      </c>
      <c r="Q3569" t="s">
        <v>3375</v>
      </c>
      <c r="R3569" t="s">
        <v>640</v>
      </c>
      <c r="S3569" t="s">
        <v>260</v>
      </c>
      <c r="T3569" t="s">
        <v>68</v>
      </c>
      <c r="U3569">
        <v>2018</v>
      </c>
      <c r="V3569">
        <v>420685</v>
      </c>
      <c r="W3569" t="s">
        <v>69</v>
      </c>
      <c r="X3569" t="s">
        <v>405</v>
      </c>
      <c r="Y3569">
        <v>353317</v>
      </c>
      <c r="Z3569">
        <v>67368</v>
      </c>
      <c r="AA3569" t="s">
        <v>69</v>
      </c>
      <c r="AB3569" t="s">
        <v>12963</v>
      </c>
      <c r="AC3569">
        <v>420685</v>
      </c>
    </row>
    <row r="3570" spans="1:29">
      <c r="A3570">
        <f t="shared" ca="1" si="55"/>
        <v>0.39604959579007071</v>
      </c>
      <c r="B3570" t="s">
        <v>687</v>
      </c>
      <c r="C3570">
        <v>9244767</v>
      </c>
      <c r="D3570" s="2">
        <v>42797</v>
      </c>
      <c r="E3570" t="s">
        <v>76</v>
      </c>
      <c r="F3570" t="s">
        <v>12964</v>
      </c>
      <c r="G3570">
        <v>5</v>
      </c>
      <c r="H3570" t="s">
        <v>58</v>
      </c>
      <c r="I3570" t="s">
        <v>689</v>
      </c>
      <c r="J3570">
        <v>12538</v>
      </c>
      <c r="K3570">
        <v>5</v>
      </c>
      <c r="L3570" s="2">
        <v>41374</v>
      </c>
      <c r="M3570" s="2">
        <v>43555</v>
      </c>
      <c r="N3570" t="s">
        <v>636</v>
      </c>
      <c r="O3570">
        <v>3</v>
      </c>
      <c r="P3570" t="s">
        <v>542</v>
      </c>
      <c r="Q3570" t="s">
        <v>543</v>
      </c>
      <c r="R3570" t="s">
        <v>205</v>
      </c>
      <c r="S3570" t="s">
        <v>67</v>
      </c>
      <c r="T3570" t="s">
        <v>68</v>
      </c>
      <c r="U3570">
        <v>2017</v>
      </c>
      <c r="V3570">
        <v>340000</v>
      </c>
      <c r="W3570" t="s">
        <v>69</v>
      </c>
      <c r="X3570" t="s">
        <v>687</v>
      </c>
      <c r="Y3570">
        <v>212500</v>
      </c>
      <c r="Z3570">
        <v>127500</v>
      </c>
      <c r="AA3570" t="s">
        <v>69</v>
      </c>
      <c r="AB3570" t="s">
        <v>12965</v>
      </c>
      <c r="AC3570">
        <v>340000</v>
      </c>
    </row>
    <row r="3571" spans="1:29">
      <c r="A3571">
        <f t="shared" ca="1" si="55"/>
        <v>0.6185108921716036</v>
      </c>
      <c r="B3571" t="s">
        <v>254</v>
      </c>
      <c r="C3571">
        <v>9429112</v>
      </c>
      <c r="D3571" s="2">
        <v>43125</v>
      </c>
      <c r="E3571" t="s">
        <v>56</v>
      </c>
      <c r="F3571" t="s">
        <v>12966</v>
      </c>
      <c r="G3571">
        <v>5</v>
      </c>
      <c r="H3571" t="s">
        <v>58</v>
      </c>
      <c r="I3571" t="s">
        <v>256</v>
      </c>
      <c r="J3571">
        <v>105654</v>
      </c>
      <c r="K3571">
        <v>4</v>
      </c>
      <c r="L3571" s="2">
        <v>42200</v>
      </c>
      <c r="M3571" s="2">
        <v>43890</v>
      </c>
      <c r="N3571" t="s">
        <v>920</v>
      </c>
      <c r="O3571">
        <v>3</v>
      </c>
      <c r="P3571" t="s">
        <v>542</v>
      </c>
      <c r="Q3571" t="s">
        <v>543</v>
      </c>
      <c r="R3571" t="s">
        <v>205</v>
      </c>
      <c r="S3571" t="s">
        <v>67</v>
      </c>
      <c r="T3571" t="s">
        <v>68</v>
      </c>
      <c r="U3571">
        <v>2018</v>
      </c>
      <c r="V3571">
        <v>311023</v>
      </c>
      <c r="W3571" t="s">
        <v>69</v>
      </c>
      <c r="X3571" t="s">
        <v>254</v>
      </c>
      <c r="Y3571">
        <v>197500</v>
      </c>
      <c r="Z3571">
        <v>113523</v>
      </c>
      <c r="AA3571" t="s">
        <v>69</v>
      </c>
      <c r="AB3571" t="s">
        <v>12967</v>
      </c>
      <c r="AC3571">
        <v>311023</v>
      </c>
    </row>
    <row r="3572" spans="1:29">
      <c r="A3572">
        <f t="shared" ca="1" si="55"/>
        <v>0.79109202329626971</v>
      </c>
      <c r="B3572" t="s">
        <v>109</v>
      </c>
      <c r="C3572">
        <v>9534632</v>
      </c>
      <c r="D3572" s="2">
        <v>43290</v>
      </c>
      <c r="E3572" t="s">
        <v>56</v>
      </c>
      <c r="F3572" t="s">
        <v>12968</v>
      </c>
      <c r="G3572">
        <v>5</v>
      </c>
      <c r="H3572" t="s">
        <v>58</v>
      </c>
      <c r="I3572" t="s">
        <v>112</v>
      </c>
      <c r="J3572">
        <v>24639</v>
      </c>
      <c r="K3572">
        <v>5</v>
      </c>
      <c r="L3572" s="2">
        <v>41852</v>
      </c>
      <c r="M3572" s="2">
        <v>44043</v>
      </c>
      <c r="N3572" t="s">
        <v>2257</v>
      </c>
      <c r="O3572">
        <v>4</v>
      </c>
      <c r="P3572" t="s">
        <v>618</v>
      </c>
      <c r="Q3572" t="s">
        <v>619</v>
      </c>
      <c r="R3572" t="s">
        <v>66</v>
      </c>
      <c r="S3572" t="s">
        <v>322</v>
      </c>
      <c r="T3572" t="s">
        <v>68</v>
      </c>
      <c r="U3572">
        <v>2018</v>
      </c>
      <c r="V3572">
        <v>299233</v>
      </c>
      <c r="W3572" t="s">
        <v>69</v>
      </c>
      <c r="X3572" t="s">
        <v>109</v>
      </c>
      <c r="Y3572">
        <v>200000</v>
      </c>
      <c r="Z3572">
        <v>99233</v>
      </c>
      <c r="AA3572" t="s">
        <v>69</v>
      </c>
      <c r="AB3572" t="s">
        <v>12969</v>
      </c>
      <c r="AC3572">
        <v>299233</v>
      </c>
    </row>
    <row r="3573" spans="1:29">
      <c r="A3573">
        <f t="shared" ca="1" si="55"/>
        <v>0.48965292174183095</v>
      </c>
      <c r="B3573" t="s">
        <v>241</v>
      </c>
      <c r="C3573">
        <v>9386078</v>
      </c>
      <c r="D3573" s="2">
        <v>43076</v>
      </c>
      <c r="E3573" t="s">
        <v>328</v>
      </c>
      <c r="F3573" t="s">
        <v>12970</v>
      </c>
      <c r="G3573">
        <v>5</v>
      </c>
      <c r="H3573" t="s">
        <v>58</v>
      </c>
      <c r="I3573" t="s">
        <v>243</v>
      </c>
      <c r="J3573">
        <v>126092</v>
      </c>
      <c r="K3573">
        <v>4</v>
      </c>
      <c r="L3573" s="2">
        <v>41953</v>
      </c>
      <c r="M3573" s="2">
        <v>43769</v>
      </c>
      <c r="N3573" t="s">
        <v>1494</v>
      </c>
      <c r="O3573">
        <v>7</v>
      </c>
      <c r="P3573" t="s">
        <v>64</v>
      </c>
      <c r="Q3573" t="s">
        <v>65</v>
      </c>
      <c r="R3573" t="s">
        <v>66</v>
      </c>
      <c r="S3573" t="s">
        <v>67</v>
      </c>
      <c r="T3573" t="s">
        <v>68</v>
      </c>
      <c r="U3573">
        <v>2018</v>
      </c>
      <c r="V3573">
        <v>683496</v>
      </c>
      <c r="W3573" t="s">
        <v>69</v>
      </c>
      <c r="X3573" t="s">
        <v>241</v>
      </c>
      <c r="Y3573">
        <v>421911</v>
      </c>
      <c r="Z3573">
        <v>261585</v>
      </c>
      <c r="AA3573" t="s">
        <v>69</v>
      </c>
      <c r="AB3573" t="s">
        <v>12971</v>
      </c>
      <c r="AC3573">
        <v>683496</v>
      </c>
    </row>
    <row r="3574" spans="1:29">
      <c r="A3574">
        <f t="shared" ca="1" si="55"/>
        <v>0.25814133126517058</v>
      </c>
      <c r="B3574" t="s">
        <v>199</v>
      </c>
      <c r="C3574">
        <v>9222727</v>
      </c>
      <c r="D3574" s="2">
        <v>42783</v>
      </c>
      <c r="E3574" t="s">
        <v>76</v>
      </c>
      <c r="F3574" t="s">
        <v>12972</v>
      </c>
      <c r="G3574">
        <v>5</v>
      </c>
      <c r="H3574" t="s">
        <v>58</v>
      </c>
      <c r="I3574" t="s">
        <v>149</v>
      </c>
      <c r="J3574">
        <v>169345</v>
      </c>
      <c r="K3574">
        <v>5</v>
      </c>
      <c r="L3574" s="2">
        <v>41340</v>
      </c>
      <c r="M3574" s="2">
        <v>43889</v>
      </c>
      <c r="N3574" t="s">
        <v>1268</v>
      </c>
      <c r="O3574">
        <v>98</v>
      </c>
      <c r="P3574" t="s">
        <v>5724</v>
      </c>
      <c r="Q3574" t="s">
        <v>3918</v>
      </c>
      <c r="R3574" t="s">
        <v>689</v>
      </c>
      <c r="S3574" t="s">
        <v>67</v>
      </c>
      <c r="T3574" t="s">
        <v>68</v>
      </c>
      <c r="U3574">
        <v>2017</v>
      </c>
      <c r="V3574">
        <v>322663</v>
      </c>
      <c r="W3574" t="s">
        <v>69</v>
      </c>
      <c r="X3574" t="s">
        <v>199</v>
      </c>
      <c r="Y3574">
        <v>207500</v>
      </c>
      <c r="Z3574">
        <v>115163</v>
      </c>
      <c r="AA3574" t="s">
        <v>69</v>
      </c>
      <c r="AB3574" t="s">
        <v>12973</v>
      </c>
      <c r="AC3574">
        <v>322663</v>
      </c>
    </row>
    <row r="3575" spans="1:29">
      <c r="A3575">
        <f t="shared" ca="1" si="55"/>
        <v>0.26832360592802185</v>
      </c>
      <c r="B3575" t="s">
        <v>199</v>
      </c>
      <c r="C3575">
        <v>9479605</v>
      </c>
      <c r="D3575" s="2">
        <v>43203</v>
      </c>
      <c r="E3575" t="s">
        <v>76</v>
      </c>
      <c r="F3575" t="s">
        <v>12974</v>
      </c>
      <c r="G3575">
        <v>5</v>
      </c>
      <c r="H3575" t="s">
        <v>58</v>
      </c>
      <c r="I3575" t="s">
        <v>149</v>
      </c>
      <c r="J3575">
        <v>102729</v>
      </c>
      <c r="K3575">
        <v>15</v>
      </c>
      <c r="L3575" s="2">
        <v>37803</v>
      </c>
      <c r="M3575" s="2">
        <v>43951</v>
      </c>
      <c r="N3575" t="s">
        <v>507</v>
      </c>
      <c r="O3575">
        <v>5</v>
      </c>
      <c r="P3575" t="s">
        <v>1114</v>
      </c>
      <c r="Q3575" t="s">
        <v>1115</v>
      </c>
      <c r="R3575" t="s">
        <v>816</v>
      </c>
      <c r="S3575" t="s">
        <v>67</v>
      </c>
      <c r="T3575" t="s">
        <v>68</v>
      </c>
      <c r="U3575">
        <v>2018</v>
      </c>
      <c r="V3575">
        <v>321850</v>
      </c>
      <c r="W3575" t="s">
        <v>69</v>
      </c>
      <c r="X3575" t="s">
        <v>199</v>
      </c>
      <c r="Y3575">
        <v>205000</v>
      </c>
      <c r="Z3575">
        <v>116850</v>
      </c>
      <c r="AA3575" t="s">
        <v>69</v>
      </c>
      <c r="AB3575" t="s">
        <v>12975</v>
      </c>
      <c r="AC3575">
        <v>321850</v>
      </c>
    </row>
    <row r="3576" spans="1:29">
      <c r="A3576">
        <f t="shared" ca="1" si="55"/>
        <v>0.95692638354389581</v>
      </c>
      <c r="B3576" t="s">
        <v>405</v>
      </c>
      <c r="C3576">
        <v>9502263</v>
      </c>
      <c r="D3576" s="2">
        <v>43264</v>
      </c>
      <c r="E3576" t="s">
        <v>3845</v>
      </c>
      <c r="F3576" t="s">
        <v>12976</v>
      </c>
      <c r="G3576">
        <v>5</v>
      </c>
      <c r="H3576" t="s">
        <v>58</v>
      </c>
      <c r="I3576" t="s">
        <v>407</v>
      </c>
      <c r="J3576">
        <v>36493</v>
      </c>
      <c r="K3576">
        <v>5</v>
      </c>
      <c r="L3576" s="2">
        <v>41835</v>
      </c>
      <c r="M3576" s="2">
        <v>44561</v>
      </c>
      <c r="N3576" t="s">
        <v>7917</v>
      </c>
      <c r="O3576">
        <v>39</v>
      </c>
      <c r="P3576" t="s">
        <v>8207</v>
      </c>
      <c r="Q3576" t="s">
        <v>8208</v>
      </c>
      <c r="R3576" t="s">
        <v>149</v>
      </c>
      <c r="S3576" t="s">
        <v>322</v>
      </c>
      <c r="T3576" t="s">
        <v>68</v>
      </c>
      <c r="U3576">
        <v>2018</v>
      </c>
      <c r="V3576">
        <v>475975</v>
      </c>
      <c r="W3576" t="s">
        <v>69</v>
      </c>
      <c r="X3576" t="s">
        <v>1683</v>
      </c>
      <c r="Y3576">
        <v>353769</v>
      </c>
      <c r="Z3576">
        <v>167513</v>
      </c>
      <c r="AA3576" t="s">
        <v>69</v>
      </c>
      <c r="AB3576" t="s">
        <v>12977</v>
      </c>
      <c r="AC3576">
        <v>475975</v>
      </c>
    </row>
    <row r="3577" spans="1:29">
      <c r="A3577">
        <f t="shared" ca="1" si="55"/>
        <v>2.5139637433097883E-2</v>
      </c>
      <c r="B3577" t="s">
        <v>241</v>
      </c>
      <c r="C3577">
        <v>9616979</v>
      </c>
      <c r="D3577" s="2">
        <v>43140</v>
      </c>
      <c r="E3577" t="s">
        <v>56</v>
      </c>
      <c r="F3577" t="s">
        <v>12978</v>
      </c>
      <c r="G3577">
        <v>7</v>
      </c>
      <c r="H3577" t="s">
        <v>58</v>
      </c>
      <c r="I3577" t="s">
        <v>243</v>
      </c>
      <c r="J3577">
        <v>130414</v>
      </c>
      <c r="K3577">
        <v>3</v>
      </c>
      <c r="L3577" s="2">
        <v>42370</v>
      </c>
      <c r="M3577" s="2">
        <v>43190</v>
      </c>
      <c r="N3577" t="s">
        <v>257</v>
      </c>
      <c r="O3577">
        <v>7</v>
      </c>
      <c r="P3577" t="s">
        <v>3435</v>
      </c>
      <c r="Q3577" t="s">
        <v>3436</v>
      </c>
      <c r="R3577" t="s">
        <v>1943</v>
      </c>
      <c r="S3577" t="s">
        <v>67</v>
      </c>
      <c r="T3577" t="s">
        <v>68</v>
      </c>
      <c r="U3577">
        <v>2017</v>
      </c>
      <c r="V3577">
        <v>209475</v>
      </c>
      <c r="W3577" t="s">
        <v>69</v>
      </c>
      <c r="X3577" t="s">
        <v>241</v>
      </c>
      <c r="Y3577">
        <v>133000</v>
      </c>
      <c r="Z3577">
        <v>76475</v>
      </c>
      <c r="AA3577" t="s">
        <v>69</v>
      </c>
      <c r="AB3577" t="s">
        <v>12979</v>
      </c>
      <c r="AC3577">
        <v>209475</v>
      </c>
    </row>
    <row r="3578" spans="1:29">
      <c r="A3578">
        <f t="shared" ca="1" si="55"/>
        <v>0.38147079440921783</v>
      </c>
      <c r="B3578" t="s">
        <v>254</v>
      </c>
      <c r="C3578">
        <v>9218361</v>
      </c>
      <c r="D3578" s="2">
        <v>42747</v>
      </c>
      <c r="E3578" t="s">
        <v>56</v>
      </c>
      <c r="F3578" t="s">
        <v>12980</v>
      </c>
      <c r="G3578">
        <v>1</v>
      </c>
      <c r="H3578" t="s">
        <v>58</v>
      </c>
      <c r="I3578" t="s">
        <v>256</v>
      </c>
      <c r="J3578">
        <v>121629</v>
      </c>
      <c r="K3578">
        <v>1</v>
      </c>
      <c r="L3578" s="2">
        <v>42748</v>
      </c>
      <c r="M3578" s="2">
        <v>43115</v>
      </c>
      <c r="N3578" t="s">
        <v>1214</v>
      </c>
      <c r="O3578">
        <v>5</v>
      </c>
      <c r="P3578" t="s">
        <v>1114</v>
      </c>
      <c r="Q3578" t="s">
        <v>1115</v>
      </c>
      <c r="R3578" t="s">
        <v>816</v>
      </c>
      <c r="S3578" t="s">
        <v>67</v>
      </c>
      <c r="T3578" t="s">
        <v>68</v>
      </c>
      <c r="U3578">
        <v>2017</v>
      </c>
      <c r="V3578">
        <v>285836</v>
      </c>
      <c r="W3578" t="s">
        <v>69</v>
      </c>
      <c r="X3578" t="s">
        <v>254</v>
      </c>
      <c r="Y3578">
        <v>182061</v>
      </c>
      <c r="Z3578">
        <v>103775</v>
      </c>
      <c r="AA3578" t="s">
        <v>69</v>
      </c>
      <c r="AB3578" t="s">
        <v>12981</v>
      </c>
      <c r="AC3578">
        <v>285836</v>
      </c>
    </row>
    <row r="3579" spans="1:29">
      <c r="A3579">
        <f t="shared" ca="1" si="55"/>
        <v>0.81710674160159602</v>
      </c>
      <c r="B3579" t="s">
        <v>286</v>
      </c>
      <c r="C3579">
        <v>9392534</v>
      </c>
      <c r="D3579" s="2">
        <v>43059</v>
      </c>
      <c r="E3579" t="s">
        <v>76</v>
      </c>
      <c r="F3579" t="s">
        <v>12982</v>
      </c>
      <c r="G3579">
        <v>5</v>
      </c>
      <c r="H3579" t="s">
        <v>58</v>
      </c>
      <c r="I3579" t="s">
        <v>289</v>
      </c>
      <c r="J3579">
        <v>106791</v>
      </c>
      <c r="K3579">
        <v>5</v>
      </c>
      <c r="L3579" s="2">
        <v>41623</v>
      </c>
      <c r="M3579" s="2">
        <v>43799</v>
      </c>
      <c r="N3579" t="s">
        <v>2474</v>
      </c>
      <c r="O3579">
        <v>5</v>
      </c>
      <c r="P3579" t="s">
        <v>1958</v>
      </c>
      <c r="Q3579" t="s">
        <v>1959</v>
      </c>
      <c r="R3579" t="s">
        <v>347</v>
      </c>
      <c r="S3579" t="s">
        <v>67</v>
      </c>
      <c r="T3579" t="s">
        <v>68</v>
      </c>
      <c r="U3579">
        <v>2018</v>
      </c>
      <c r="V3579">
        <v>371314</v>
      </c>
      <c r="W3579" t="s">
        <v>69</v>
      </c>
      <c r="X3579" t="s">
        <v>286</v>
      </c>
      <c r="Y3579">
        <v>250000</v>
      </c>
      <c r="Z3579">
        <v>121314</v>
      </c>
      <c r="AA3579" t="s">
        <v>69</v>
      </c>
      <c r="AB3579" t="s">
        <v>12983</v>
      </c>
      <c r="AC3579">
        <v>371314</v>
      </c>
    </row>
    <row r="3580" spans="1:29">
      <c r="A3580">
        <f t="shared" ca="1" si="55"/>
        <v>0.79245414296964811</v>
      </c>
      <c r="B3580" t="s">
        <v>55</v>
      </c>
      <c r="C3580">
        <v>9332482</v>
      </c>
      <c r="D3580" s="2">
        <v>42930</v>
      </c>
      <c r="E3580" t="s">
        <v>76</v>
      </c>
      <c r="F3580" t="s">
        <v>12984</v>
      </c>
      <c r="G3580">
        <v>5</v>
      </c>
      <c r="H3580" t="s">
        <v>58</v>
      </c>
      <c r="I3580" t="s">
        <v>59</v>
      </c>
      <c r="J3580">
        <v>85165</v>
      </c>
      <c r="K3580">
        <v>5</v>
      </c>
      <c r="L3580" s="2">
        <v>41547</v>
      </c>
      <c r="M3580" s="2">
        <v>43677</v>
      </c>
      <c r="N3580" t="s">
        <v>6191</v>
      </c>
      <c r="O3580">
        <v>7</v>
      </c>
      <c r="P3580" t="s">
        <v>1729</v>
      </c>
      <c r="Q3580" t="s">
        <v>65</v>
      </c>
      <c r="R3580" t="s">
        <v>66</v>
      </c>
      <c r="S3580" t="s">
        <v>67</v>
      </c>
      <c r="T3580" t="s">
        <v>68</v>
      </c>
      <c r="U3580">
        <v>2017</v>
      </c>
      <c r="V3580">
        <v>335781</v>
      </c>
      <c r="W3580" t="s">
        <v>69</v>
      </c>
      <c r="X3580" t="s">
        <v>55</v>
      </c>
      <c r="Y3580">
        <v>218750</v>
      </c>
      <c r="Z3580">
        <v>117031</v>
      </c>
      <c r="AA3580" t="s">
        <v>69</v>
      </c>
      <c r="AB3580" t="s">
        <v>12985</v>
      </c>
      <c r="AC3580">
        <v>335781</v>
      </c>
    </row>
    <row r="3581" spans="1:29">
      <c r="A3581">
        <f t="shared" ca="1" si="55"/>
        <v>5.3432592611800001E-2</v>
      </c>
      <c r="B3581" t="s">
        <v>199</v>
      </c>
      <c r="C3581">
        <v>9272838</v>
      </c>
      <c r="D3581" s="2">
        <v>42886</v>
      </c>
      <c r="E3581" t="s">
        <v>76</v>
      </c>
      <c r="F3581" t="s">
        <v>12986</v>
      </c>
      <c r="G3581">
        <v>5</v>
      </c>
      <c r="H3581" t="s">
        <v>58</v>
      </c>
      <c r="I3581" t="s">
        <v>149</v>
      </c>
      <c r="J3581">
        <v>122216</v>
      </c>
      <c r="K3581">
        <v>10</v>
      </c>
      <c r="L3581" s="2">
        <v>39224</v>
      </c>
      <c r="M3581" s="2">
        <v>43616</v>
      </c>
      <c r="N3581" t="s">
        <v>489</v>
      </c>
      <c r="O3581">
        <v>11</v>
      </c>
      <c r="P3581" t="s">
        <v>532</v>
      </c>
      <c r="Q3581" t="s">
        <v>533</v>
      </c>
      <c r="R3581" t="s">
        <v>149</v>
      </c>
      <c r="S3581" t="s">
        <v>67</v>
      </c>
      <c r="T3581" t="s">
        <v>68</v>
      </c>
      <c r="U3581">
        <v>2017</v>
      </c>
      <c r="V3581">
        <v>298554</v>
      </c>
      <c r="W3581" t="s">
        <v>69</v>
      </c>
      <c r="X3581" t="s">
        <v>199</v>
      </c>
      <c r="Y3581">
        <v>188362</v>
      </c>
      <c r="Z3581">
        <v>110192</v>
      </c>
      <c r="AA3581" t="s">
        <v>69</v>
      </c>
      <c r="AB3581" t="s">
        <v>12987</v>
      </c>
      <c r="AC3581">
        <v>298554</v>
      </c>
    </row>
    <row r="3582" spans="1:29">
      <c r="A3582">
        <f t="shared" ca="1" si="55"/>
        <v>6.0476280844583563E-3</v>
      </c>
      <c r="B3582" t="s">
        <v>405</v>
      </c>
      <c r="C3582">
        <v>9304153</v>
      </c>
      <c r="D3582" s="2">
        <v>42900</v>
      </c>
      <c r="E3582" t="s">
        <v>76</v>
      </c>
      <c r="F3582" t="s">
        <v>12988</v>
      </c>
      <c r="G3582">
        <v>5</v>
      </c>
      <c r="H3582" t="s">
        <v>58</v>
      </c>
      <c r="I3582" t="s">
        <v>407</v>
      </c>
      <c r="J3582">
        <v>34062</v>
      </c>
      <c r="K3582">
        <v>5</v>
      </c>
      <c r="L3582" s="2">
        <v>41547</v>
      </c>
      <c r="M3582" s="2">
        <v>43646</v>
      </c>
      <c r="N3582" t="s">
        <v>6510</v>
      </c>
      <c r="O3582">
        <v>4</v>
      </c>
      <c r="P3582" t="s">
        <v>10118</v>
      </c>
      <c r="Q3582" t="s">
        <v>10119</v>
      </c>
      <c r="R3582" t="s">
        <v>370</v>
      </c>
      <c r="S3582" t="s">
        <v>260</v>
      </c>
      <c r="T3582" t="s">
        <v>68</v>
      </c>
      <c r="U3582">
        <v>2017</v>
      </c>
      <c r="V3582">
        <v>706218</v>
      </c>
      <c r="W3582" t="s">
        <v>69</v>
      </c>
      <c r="X3582" t="s">
        <v>405</v>
      </c>
      <c r="Y3582">
        <v>445283</v>
      </c>
      <c r="Z3582">
        <v>260935</v>
      </c>
      <c r="AA3582" t="s">
        <v>69</v>
      </c>
      <c r="AB3582" t="s">
        <v>12989</v>
      </c>
      <c r="AC3582">
        <v>706218</v>
      </c>
    </row>
    <row r="3583" spans="1:29">
      <c r="A3583">
        <f t="shared" ca="1" si="55"/>
        <v>0.4286098258827562</v>
      </c>
      <c r="B3583" t="s">
        <v>55</v>
      </c>
      <c r="C3583">
        <v>9552272</v>
      </c>
      <c r="D3583" s="2">
        <v>43311</v>
      </c>
      <c r="E3583" t="s">
        <v>56</v>
      </c>
      <c r="F3583" t="s">
        <v>12990</v>
      </c>
      <c r="G3583">
        <v>5</v>
      </c>
      <c r="H3583" t="s">
        <v>58</v>
      </c>
      <c r="I3583" t="s">
        <v>59</v>
      </c>
      <c r="J3583">
        <v>64984</v>
      </c>
      <c r="K3583">
        <v>10</v>
      </c>
      <c r="L3583" s="2">
        <v>39904</v>
      </c>
      <c r="M3583" s="2">
        <v>43708</v>
      </c>
      <c r="N3583" t="s">
        <v>3293</v>
      </c>
      <c r="O3583">
        <v>11</v>
      </c>
      <c r="P3583" t="s">
        <v>7900</v>
      </c>
      <c r="Q3583" t="s">
        <v>533</v>
      </c>
      <c r="R3583" t="s">
        <v>149</v>
      </c>
      <c r="S3583" t="s">
        <v>260</v>
      </c>
      <c r="T3583" t="s">
        <v>68</v>
      </c>
      <c r="U3583">
        <v>2018</v>
      </c>
      <c r="V3583">
        <v>417813</v>
      </c>
      <c r="W3583" t="s">
        <v>69</v>
      </c>
      <c r="X3583" t="s">
        <v>55</v>
      </c>
      <c r="Y3583">
        <v>218750</v>
      </c>
      <c r="Z3583">
        <v>199063</v>
      </c>
      <c r="AA3583" t="s">
        <v>69</v>
      </c>
      <c r="AB3583" t="s">
        <v>12991</v>
      </c>
      <c r="AC3583">
        <v>417813</v>
      </c>
    </row>
    <row r="3584" spans="1:29">
      <c r="A3584">
        <f t="shared" ca="1" si="55"/>
        <v>0.50344883978383359</v>
      </c>
      <c r="B3584" t="s">
        <v>241</v>
      </c>
      <c r="C3584">
        <v>9306902</v>
      </c>
      <c r="D3584" s="2">
        <v>42919</v>
      </c>
      <c r="E3584" t="s">
        <v>76</v>
      </c>
      <c r="F3584" t="s">
        <v>12992</v>
      </c>
      <c r="G3584">
        <v>5</v>
      </c>
      <c r="H3584" t="s">
        <v>58</v>
      </c>
      <c r="I3584" t="s">
        <v>243</v>
      </c>
      <c r="J3584">
        <v>119255</v>
      </c>
      <c r="K3584">
        <v>5</v>
      </c>
      <c r="L3584" s="2">
        <v>41494</v>
      </c>
      <c r="M3584" s="2">
        <v>44012</v>
      </c>
      <c r="N3584" t="s">
        <v>2377</v>
      </c>
      <c r="O3584">
        <v>37</v>
      </c>
      <c r="P3584" t="s">
        <v>1741</v>
      </c>
      <c r="Q3584" t="s">
        <v>1742</v>
      </c>
      <c r="R3584" t="s">
        <v>149</v>
      </c>
      <c r="S3584" t="s">
        <v>67</v>
      </c>
      <c r="T3584" t="s">
        <v>68</v>
      </c>
      <c r="U3584">
        <v>2017</v>
      </c>
      <c r="V3584">
        <v>818890</v>
      </c>
      <c r="W3584" t="s">
        <v>69</v>
      </c>
      <c r="X3584" t="s">
        <v>241</v>
      </c>
      <c r="Y3584">
        <v>498673</v>
      </c>
      <c r="Z3584">
        <v>320217</v>
      </c>
      <c r="AA3584" t="s">
        <v>69</v>
      </c>
      <c r="AB3584" t="s">
        <v>12993</v>
      </c>
      <c r="AC3584">
        <v>818890</v>
      </c>
    </row>
    <row r="3585" spans="1:29">
      <c r="A3585">
        <f t="shared" ca="1" si="55"/>
        <v>0.12899254461917042</v>
      </c>
      <c r="B3585" t="s">
        <v>92</v>
      </c>
      <c r="C3585">
        <v>9501742</v>
      </c>
      <c r="D3585" s="2">
        <v>43243</v>
      </c>
      <c r="E3585" t="s">
        <v>7317</v>
      </c>
      <c r="F3585" t="s">
        <v>12994</v>
      </c>
      <c r="G3585">
        <v>5</v>
      </c>
      <c r="H3585" t="s">
        <v>58</v>
      </c>
      <c r="I3585" t="s">
        <v>95</v>
      </c>
      <c r="J3585">
        <v>81534</v>
      </c>
      <c r="K3585">
        <v>5</v>
      </c>
      <c r="L3585" s="2">
        <v>41866</v>
      </c>
      <c r="M3585" s="2">
        <v>43616</v>
      </c>
      <c r="N3585" t="s">
        <v>12995</v>
      </c>
      <c r="O3585">
        <v>7</v>
      </c>
      <c r="P3585" t="s">
        <v>1170</v>
      </c>
      <c r="Q3585" t="s">
        <v>1171</v>
      </c>
      <c r="R3585" t="s">
        <v>585</v>
      </c>
      <c r="S3585" t="s">
        <v>67</v>
      </c>
      <c r="T3585" t="s">
        <v>68</v>
      </c>
      <c r="U3585">
        <v>2018</v>
      </c>
      <c r="V3585">
        <v>326155</v>
      </c>
      <c r="W3585" t="s">
        <v>69</v>
      </c>
      <c r="X3585" t="s">
        <v>92</v>
      </c>
      <c r="Y3585">
        <v>207500</v>
      </c>
      <c r="Z3585">
        <v>118655</v>
      </c>
      <c r="AA3585" t="s">
        <v>69</v>
      </c>
      <c r="AB3585" t="s">
        <v>12996</v>
      </c>
      <c r="AC3585">
        <v>326155</v>
      </c>
    </row>
    <row r="3586" spans="1:29">
      <c r="A3586">
        <f t="shared" ref="A3586:A3649" ca="1" si="56">RAND()</f>
        <v>5.5582766323410193E-2</v>
      </c>
      <c r="B3586" t="s">
        <v>327</v>
      </c>
      <c r="C3586">
        <v>9546678</v>
      </c>
      <c r="D3586" s="2">
        <v>43335</v>
      </c>
      <c r="E3586" t="s">
        <v>520</v>
      </c>
      <c r="F3586" t="s">
        <v>12997</v>
      </c>
      <c r="G3586">
        <v>5</v>
      </c>
      <c r="H3586" t="s">
        <v>58</v>
      </c>
      <c r="I3586" t="s">
        <v>330</v>
      </c>
      <c r="J3586">
        <v>22876</v>
      </c>
      <c r="K3586">
        <v>3</v>
      </c>
      <c r="L3586" s="2">
        <v>42640</v>
      </c>
      <c r="M3586" s="2">
        <v>44012</v>
      </c>
      <c r="N3586" t="s">
        <v>522</v>
      </c>
      <c r="O3586">
        <v>1</v>
      </c>
      <c r="P3586" t="s">
        <v>825</v>
      </c>
      <c r="Q3586" t="s">
        <v>826</v>
      </c>
      <c r="R3586" t="s">
        <v>827</v>
      </c>
      <c r="S3586" t="s">
        <v>336</v>
      </c>
      <c r="T3586" t="s">
        <v>68</v>
      </c>
      <c r="U3586">
        <v>2018</v>
      </c>
      <c r="V3586">
        <v>381250</v>
      </c>
      <c r="W3586" t="s">
        <v>69</v>
      </c>
      <c r="X3586" t="s">
        <v>55</v>
      </c>
      <c r="Y3586">
        <v>250000</v>
      </c>
      <c r="Z3586">
        <v>131250</v>
      </c>
      <c r="AA3586" t="s">
        <v>69</v>
      </c>
      <c r="AB3586" t="s">
        <v>12998</v>
      </c>
      <c r="AC3586">
        <v>381250</v>
      </c>
    </row>
    <row r="3587" spans="1:29">
      <c r="A3587">
        <f t="shared" ca="1" si="56"/>
        <v>3.5318821697456593E-2</v>
      </c>
      <c r="B3587" t="s">
        <v>199</v>
      </c>
      <c r="C3587">
        <v>9538587</v>
      </c>
      <c r="D3587" s="2">
        <v>43335</v>
      </c>
      <c r="E3587" t="s">
        <v>56</v>
      </c>
      <c r="F3587" t="s">
        <v>12999</v>
      </c>
      <c r="G3587">
        <v>5</v>
      </c>
      <c r="H3587" t="s">
        <v>58</v>
      </c>
      <c r="I3587" t="s">
        <v>149</v>
      </c>
      <c r="J3587">
        <v>178499</v>
      </c>
      <c r="K3587">
        <v>5</v>
      </c>
      <c r="L3587" s="2">
        <v>41883</v>
      </c>
      <c r="M3587" s="2">
        <v>43890</v>
      </c>
      <c r="N3587" t="s">
        <v>1998</v>
      </c>
      <c r="O3587">
        <v>20</v>
      </c>
      <c r="P3587" t="s">
        <v>3397</v>
      </c>
      <c r="Q3587" t="s">
        <v>3398</v>
      </c>
      <c r="R3587" t="s">
        <v>176</v>
      </c>
      <c r="S3587" t="s">
        <v>67</v>
      </c>
      <c r="T3587" t="s">
        <v>68</v>
      </c>
      <c r="U3587">
        <v>2018</v>
      </c>
      <c r="V3587">
        <v>310213</v>
      </c>
      <c r="W3587" t="s">
        <v>69</v>
      </c>
      <c r="X3587" t="s">
        <v>199</v>
      </c>
      <c r="Y3587">
        <v>207500</v>
      </c>
      <c r="Z3587">
        <v>102713</v>
      </c>
      <c r="AA3587" t="s">
        <v>69</v>
      </c>
      <c r="AB3587" t="s">
        <v>13000</v>
      </c>
      <c r="AC3587">
        <v>310213</v>
      </c>
    </row>
    <row r="3588" spans="1:29">
      <c r="A3588">
        <f t="shared" ca="1" si="56"/>
        <v>8.0451458143490306E-2</v>
      </c>
      <c r="B3588" t="s">
        <v>254</v>
      </c>
      <c r="C3588">
        <v>9438547</v>
      </c>
      <c r="D3588" s="2">
        <v>43147</v>
      </c>
      <c r="E3588" t="s">
        <v>56</v>
      </c>
      <c r="F3588" t="s">
        <v>13001</v>
      </c>
      <c r="G3588">
        <v>5</v>
      </c>
      <c r="H3588" t="s">
        <v>58</v>
      </c>
      <c r="I3588" t="s">
        <v>256</v>
      </c>
      <c r="J3588">
        <v>114247</v>
      </c>
      <c r="K3588">
        <v>4</v>
      </c>
      <c r="L3588" s="2">
        <v>42064</v>
      </c>
      <c r="M3588" s="2">
        <v>43890</v>
      </c>
      <c r="N3588" t="s">
        <v>920</v>
      </c>
      <c r="O3588">
        <v>2</v>
      </c>
      <c r="P3588" t="s">
        <v>1269</v>
      </c>
      <c r="Q3588" t="s">
        <v>1270</v>
      </c>
      <c r="R3588" t="s">
        <v>434</v>
      </c>
      <c r="S3588" t="s">
        <v>483</v>
      </c>
      <c r="T3588" t="s">
        <v>68</v>
      </c>
      <c r="U3588">
        <v>2018</v>
      </c>
      <c r="V3588">
        <v>297541</v>
      </c>
      <c r="W3588" t="s">
        <v>69</v>
      </c>
      <c r="X3588" t="s">
        <v>254</v>
      </c>
      <c r="Y3588">
        <v>205365</v>
      </c>
      <c r="Z3588">
        <v>92176</v>
      </c>
      <c r="AA3588" t="s">
        <v>69</v>
      </c>
      <c r="AB3588" t="s">
        <v>13002</v>
      </c>
      <c r="AC3588">
        <v>297541</v>
      </c>
    </row>
    <row r="3589" spans="1:29">
      <c r="A3589">
        <f t="shared" ca="1" si="56"/>
        <v>8.1040514615782655E-2</v>
      </c>
      <c r="B3589" t="s">
        <v>156</v>
      </c>
      <c r="C3589">
        <v>9456530</v>
      </c>
      <c r="D3589" s="2">
        <v>43165</v>
      </c>
      <c r="E3589" t="s">
        <v>3089</v>
      </c>
      <c r="F3589" t="s">
        <v>13003</v>
      </c>
      <c r="G3589">
        <v>5</v>
      </c>
      <c r="H3589" t="s">
        <v>58</v>
      </c>
      <c r="I3589" t="s">
        <v>66</v>
      </c>
      <c r="J3589">
        <v>7664</v>
      </c>
      <c r="K3589">
        <v>5</v>
      </c>
      <c r="L3589" s="2">
        <v>41830</v>
      </c>
      <c r="M3589" s="2">
        <v>44286</v>
      </c>
      <c r="N3589" t="s">
        <v>3091</v>
      </c>
      <c r="O3589">
        <v>11</v>
      </c>
      <c r="P3589" t="s">
        <v>13004</v>
      </c>
      <c r="Q3589" t="s">
        <v>13005</v>
      </c>
      <c r="R3589" t="s">
        <v>401</v>
      </c>
      <c r="S3589" t="s">
        <v>473</v>
      </c>
      <c r="T3589" t="s">
        <v>68</v>
      </c>
      <c r="U3589">
        <v>2018</v>
      </c>
      <c r="V3589">
        <v>333279</v>
      </c>
      <c r="W3589" t="s">
        <v>69</v>
      </c>
      <c r="X3589" t="s">
        <v>156</v>
      </c>
      <c r="Y3589">
        <v>287642</v>
      </c>
      <c r="Z3589">
        <v>45637</v>
      </c>
      <c r="AA3589" t="s">
        <v>69</v>
      </c>
      <c r="AB3589" t="s">
        <v>13006</v>
      </c>
      <c r="AC3589">
        <v>333279</v>
      </c>
    </row>
    <row r="3590" spans="1:29">
      <c r="A3590">
        <f t="shared" ca="1" si="56"/>
        <v>0.59711618370930997</v>
      </c>
      <c r="B3590" t="s">
        <v>254</v>
      </c>
      <c r="C3590">
        <v>9491836</v>
      </c>
      <c r="D3590" s="2">
        <v>43241</v>
      </c>
      <c r="E3590" t="s">
        <v>56</v>
      </c>
      <c r="F3590" t="s">
        <v>13007</v>
      </c>
      <c r="G3590">
        <v>5</v>
      </c>
      <c r="H3590" t="s">
        <v>58</v>
      </c>
      <c r="I3590" t="s">
        <v>256</v>
      </c>
      <c r="J3590">
        <v>78227</v>
      </c>
      <c r="K3590">
        <v>12</v>
      </c>
      <c r="L3590" s="2">
        <v>38930</v>
      </c>
      <c r="M3590" s="2">
        <v>43982</v>
      </c>
      <c r="N3590" t="s">
        <v>2257</v>
      </c>
      <c r="O3590">
        <v>4</v>
      </c>
      <c r="P3590" t="s">
        <v>1512</v>
      </c>
      <c r="Q3590" t="s">
        <v>1513</v>
      </c>
      <c r="R3590" t="s">
        <v>640</v>
      </c>
      <c r="S3590" t="s">
        <v>67</v>
      </c>
      <c r="T3590" t="s">
        <v>68</v>
      </c>
      <c r="U3590">
        <v>2018</v>
      </c>
      <c r="V3590">
        <v>356010</v>
      </c>
      <c r="W3590" t="s">
        <v>69</v>
      </c>
      <c r="X3590" t="s">
        <v>254</v>
      </c>
      <c r="Y3590">
        <v>238737</v>
      </c>
      <c r="Z3590">
        <v>117273</v>
      </c>
      <c r="AA3590" t="s">
        <v>69</v>
      </c>
      <c r="AB3590" t="s">
        <v>13008</v>
      </c>
      <c r="AC3590">
        <v>356010</v>
      </c>
    </row>
    <row r="3591" spans="1:29">
      <c r="A3591">
        <f t="shared" ca="1" si="56"/>
        <v>0.72703290001524223</v>
      </c>
      <c r="B3591" t="s">
        <v>405</v>
      </c>
      <c r="C3591">
        <v>9314409</v>
      </c>
      <c r="D3591" s="2">
        <v>42908</v>
      </c>
      <c r="E3591" t="s">
        <v>1368</v>
      </c>
      <c r="F3591" t="s">
        <v>13009</v>
      </c>
      <c r="G3591">
        <v>5</v>
      </c>
      <c r="H3591" t="s">
        <v>58</v>
      </c>
      <c r="I3591" t="s">
        <v>407</v>
      </c>
      <c r="J3591">
        <v>34755</v>
      </c>
      <c r="K3591">
        <v>5</v>
      </c>
      <c r="L3591" s="2">
        <v>41470</v>
      </c>
      <c r="M3591" s="2">
        <v>43646</v>
      </c>
      <c r="N3591" t="s">
        <v>1451</v>
      </c>
      <c r="O3591">
        <v>9</v>
      </c>
      <c r="P3591" t="s">
        <v>4396</v>
      </c>
      <c r="Q3591" t="s">
        <v>4397</v>
      </c>
      <c r="R3591" t="s">
        <v>236</v>
      </c>
      <c r="S3591" t="s">
        <v>296</v>
      </c>
      <c r="T3591" t="s">
        <v>68</v>
      </c>
      <c r="U3591">
        <v>2017</v>
      </c>
      <c r="V3591">
        <v>631864</v>
      </c>
      <c r="W3591" t="s">
        <v>69</v>
      </c>
      <c r="X3591" t="s">
        <v>405</v>
      </c>
      <c r="Y3591">
        <v>392462</v>
      </c>
      <c r="Z3591">
        <v>239402</v>
      </c>
      <c r="AA3591" t="s">
        <v>69</v>
      </c>
      <c r="AB3591" t="s">
        <v>13010</v>
      </c>
      <c r="AC3591">
        <v>631864</v>
      </c>
    </row>
    <row r="3592" spans="1:29">
      <c r="A3592">
        <f t="shared" ca="1" si="56"/>
        <v>5.6996844081110276E-2</v>
      </c>
      <c r="B3592" t="s">
        <v>241</v>
      </c>
      <c r="C3592">
        <v>9479273</v>
      </c>
      <c r="D3592" s="2">
        <v>43202</v>
      </c>
      <c r="E3592" t="s">
        <v>56</v>
      </c>
      <c r="F3592" t="s">
        <v>13011</v>
      </c>
      <c r="G3592">
        <v>5</v>
      </c>
      <c r="H3592" t="s">
        <v>58</v>
      </c>
      <c r="I3592" t="s">
        <v>243</v>
      </c>
      <c r="J3592">
        <v>125409</v>
      </c>
      <c r="K3592">
        <v>4</v>
      </c>
      <c r="L3592" s="2">
        <v>42251</v>
      </c>
      <c r="M3592" s="2">
        <v>44316</v>
      </c>
      <c r="N3592" t="s">
        <v>441</v>
      </c>
      <c r="O3592">
        <v>4</v>
      </c>
      <c r="P3592" t="s">
        <v>135</v>
      </c>
      <c r="Q3592" t="s">
        <v>136</v>
      </c>
      <c r="R3592" t="s">
        <v>137</v>
      </c>
      <c r="S3592" t="s">
        <v>67</v>
      </c>
      <c r="T3592" t="s">
        <v>68</v>
      </c>
      <c r="U3592">
        <v>2018</v>
      </c>
      <c r="V3592">
        <v>507458</v>
      </c>
      <c r="W3592" t="s">
        <v>69</v>
      </c>
      <c r="X3592" t="s">
        <v>241</v>
      </c>
      <c r="Y3592">
        <v>329518</v>
      </c>
      <c r="Z3592">
        <v>177940</v>
      </c>
      <c r="AA3592" t="s">
        <v>69</v>
      </c>
      <c r="AB3592" t="s">
        <v>13012</v>
      </c>
      <c r="AC3592">
        <v>507458</v>
      </c>
    </row>
    <row r="3593" spans="1:29">
      <c r="A3593">
        <f t="shared" ca="1" si="56"/>
        <v>0.217268960071339</v>
      </c>
      <c r="B3593" t="s">
        <v>254</v>
      </c>
      <c r="C3593">
        <v>9279151</v>
      </c>
      <c r="D3593" s="2">
        <v>42870</v>
      </c>
      <c r="E3593" t="s">
        <v>76</v>
      </c>
      <c r="F3593" t="s">
        <v>13013</v>
      </c>
      <c r="G3593">
        <v>5</v>
      </c>
      <c r="H3593" t="s">
        <v>58</v>
      </c>
      <c r="I3593" t="s">
        <v>256</v>
      </c>
      <c r="J3593">
        <v>106090</v>
      </c>
      <c r="K3593">
        <v>4</v>
      </c>
      <c r="L3593" s="2">
        <v>41791</v>
      </c>
      <c r="M3593" s="2">
        <v>43616</v>
      </c>
      <c r="N3593" t="s">
        <v>1434</v>
      </c>
      <c r="O3593">
        <v>10</v>
      </c>
      <c r="P3593" t="s">
        <v>216</v>
      </c>
      <c r="Q3593" t="s">
        <v>217</v>
      </c>
      <c r="R3593" t="s">
        <v>120</v>
      </c>
      <c r="S3593" t="s">
        <v>85</v>
      </c>
      <c r="T3593" t="s">
        <v>68</v>
      </c>
      <c r="U3593">
        <v>2017</v>
      </c>
      <c r="V3593">
        <v>331753</v>
      </c>
      <c r="W3593" t="s">
        <v>69</v>
      </c>
      <c r="X3593" t="s">
        <v>254</v>
      </c>
      <c r="Y3593">
        <v>252510</v>
      </c>
      <c r="Z3593">
        <v>79243</v>
      </c>
      <c r="AA3593" t="s">
        <v>69</v>
      </c>
      <c r="AB3593" t="s">
        <v>13014</v>
      </c>
      <c r="AC3593">
        <v>331753</v>
      </c>
    </row>
    <row r="3594" spans="1:29">
      <c r="A3594">
        <f t="shared" ca="1" si="56"/>
        <v>0.71516849912968294</v>
      </c>
      <c r="B3594" t="s">
        <v>199</v>
      </c>
      <c r="C3594">
        <v>9410937</v>
      </c>
      <c r="D3594" s="2">
        <v>43080</v>
      </c>
      <c r="E3594" t="s">
        <v>76</v>
      </c>
      <c r="F3594" t="s">
        <v>13015</v>
      </c>
      <c r="G3594">
        <v>5</v>
      </c>
      <c r="H3594" t="s">
        <v>58</v>
      </c>
      <c r="I3594" t="s">
        <v>149</v>
      </c>
      <c r="J3594">
        <v>182872</v>
      </c>
      <c r="K3594">
        <v>5</v>
      </c>
      <c r="L3594" s="2">
        <v>41640</v>
      </c>
      <c r="M3594" s="2">
        <v>43465</v>
      </c>
      <c r="N3594" t="s">
        <v>987</v>
      </c>
      <c r="O3594">
        <v>3</v>
      </c>
      <c r="P3594" t="s">
        <v>1836</v>
      </c>
      <c r="Q3594" t="s">
        <v>1584</v>
      </c>
      <c r="R3594" t="s">
        <v>1837</v>
      </c>
      <c r="S3594" t="s">
        <v>67</v>
      </c>
      <c r="T3594" t="s">
        <v>68</v>
      </c>
      <c r="U3594">
        <v>2018</v>
      </c>
      <c r="V3594">
        <v>661842</v>
      </c>
      <c r="W3594" t="s">
        <v>69</v>
      </c>
      <c r="X3594" t="s">
        <v>199</v>
      </c>
      <c r="Y3594">
        <v>438306</v>
      </c>
      <c r="Z3594">
        <v>223536</v>
      </c>
      <c r="AA3594" t="s">
        <v>69</v>
      </c>
      <c r="AB3594" t="s">
        <v>13016</v>
      </c>
      <c r="AC3594">
        <v>661842</v>
      </c>
    </row>
    <row r="3595" spans="1:29">
      <c r="A3595">
        <f t="shared" ca="1" si="56"/>
        <v>0.39790340390915091</v>
      </c>
      <c r="B3595" t="s">
        <v>241</v>
      </c>
      <c r="C3595">
        <v>9860084</v>
      </c>
      <c r="D3595" s="2">
        <v>43524</v>
      </c>
      <c r="E3595" t="s">
        <v>56</v>
      </c>
      <c r="F3595" t="s">
        <v>13017</v>
      </c>
      <c r="G3595">
        <v>6</v>
      </c>
      <c r="H3595" t="s">
        <v>58</v>
      </c>
      <c r="I3595" t="s">
        <v>243</v>
      </c>
      <c r="J3595">
        <v>128071</v>
      </c>
      <c r="K3595">
        <v>6</v>
      </c>
      <c r="L3595" s="2">
        <v>42095</v>
      </c>
      <c r="M3595" s="2">
        <v>43616</v>
      </c>
      <c r="N3595" t="s">
        <v>2186</v>
      </c>
      <c r="O3595">
        <v>14</v>
      </c>
      <c r="P3595" t="s">
        <v>1038</v>
      </c>
      <c r="Q3595" t="s">
        <v>1039</v>
      </c>
      <c r="R3595" t="s">
        <v>120</v>
      </c>
      <c r="S3595" t="s">
        <v>121</v>
      </c>
      <c r="T3595" t="s">
        <v>68</v>
      </c>
      <c r="U3595">
        <v>2018</v>
      </c>
      <c r="V3595">
        <v>136318</v>
      </c>
      <c r="W3595" t="s">
        <v>69</v>
      </c>
      <c r="X3595" t="s">
        <v>241</v>
      </c>
      <c r="Y3595">
        <v>81628</v>
      </c>
      <c r="Z3595">
        <v>54690</v>
      </c>
      <c r="AA3595" t="s">
        <v>69</v>
      </c>
      <c r="AB3595" t="s">
        <v>13018</v>
      </c>
      <c r="AC3595">
        <v>136318</v>
      </c>
    </row>
    <row r="3596" spans="1:29">
      <c r="A3596">
        <f t="shared" ca="1" si="56"/>
        <v>5.0176553735327922E-2</v>
      </c>
      <c r="B3596" t="s">
        <v>127</v>
      </c>
      <c r="C3596">
        <v>9415096</v>
      </c>
      <c r="D3596" s="2">
        <v>43143</v>
      </c>
      <c r="E3596" t="s">
        <v>76</v>
      </c>
      <c r="F3596" t="s">
        <v>13019</v>
      </c>
      <c r="G3596">
        <v>5</v>
      </c>
      <c r="H3596" t="s">
        <v>58</v>
      </c>
      <c r="I3596" t="s">
        <v>130</v>
      </c>
      <c r="J3596">
        <v>101194</v>
      </c>
      <c r="K3596">
        <v>5</v>
      </c>
      <c r="L3596" s="2">
        <v>41730</v>
      </c>
      <c r="M3596" s="2">
        <v>43861</v>
      </c>
      <c r="N3596" t="s">
        <v>1869</v>
      </c>
      <c r="O3596">
        <v>8</v>
      </c>
      <c r="P3596" t="s">
        <v>2448</v>
      </c>
      <c r="Q3596" t="s">
        <v>472</v>
      </c>
      <c r="R3596" t="s">
        <v>311</v>
      </c>
      <c r="S3596" t="s">
        <v>473</v>
      </c>
      <c r="T3596" t="s">
        <v>68</v>
      </c>
      <c r="U3596">
        <v>2018</v>
      </c>
      <c r="V3596">
        <v>716494</v>
      </c>
      <c r="W3596" t="s">
        <v>69</v>
      </c>
      <c r="X3596" t="s">
        <v>127</v>
      </c>
      <c r="Y3596">
        <v>491988</v>
      </c>
      <c r="Z3596">
        <v>224506</v>
      </c>
      <c r="AA3596" t="s">
        <v>69</v>
      </c>
      <c r="AB3596" t="s">
        <v>13020</v>
      </c>
      <c r="AC3596">
        <v>716494</v>
      </c>
    </row>
    <row r="3597" spans="1:29">
      <c r="A3597">
        <f t="shared" ca="1" si="56"/>
        <v>0.66201062243928754</v>
      </c>
      <c r="B3597" t="s">
        <v>156</v>
      </c>
      <c r="C3597">
        <v>9504462</v>
      </c>
      <c r="D3597" s="2">
        <v>43262</v>
      </c>
      <c r="E3597" t="s">
        <v>13021</v>
      </c>
      <c r="F3597" t="s">
        <v>13022</v>
      </c>
      <c r="G3597">
        <v>5</v>
      </c>
      <c r="H3597" t="s">
        <v>58</v>
      </c>
      <c r="I3597" t="s">
        <v>66</v>
      </c>
      <c r="J3597">
        <v>10241</v>
      </c>
      <c r="K3597">
        <v>5</v>
      </c>
      <c r="L3597" s="2">
        <v>42180</v>
      </c>
      <c r="M3597" s="2">
        <v>44012</v>
      </c>
      <c r="N3597" t="s">
        <v>13023</v>
      </c>
      <c r="O3597">
        <v>5</v>
      </c>
      <c r="P3597" t="s">
        <v>524</v>
      </c>
      <c r="Q3597" t="s">
        <v>83</v>
      </c>
      <c r="R3597" t="s">
        <v>84</v>
      </c>
      <c r="S3597" t="s">
        <v>102</v>
      </c>
      <c r="T3597" t="s">
        <v>68</v>
      </c>
      <c r="U3597">
        <v>2018</v>
      </c>
      <c r="V3597">
        <v>387460</v>
      </c>
      <c r="W3597" t="s">
        <v>69</v>
      </c>
      <c r="X3597" t="s">
        <v>156</v>
      </c>
      <c r="Y3597">
        <v>274138</v>
      </c>
      <c r="Z3597">
        <v>113322</v>
      </c>
      <c r="AA3597" t="s">
        <v>69</v>
      </c>
      <c r="AB3597" t="s">
        <v>13024</v>
      </c>
      <c r="AC3597">
        <v>387460</v>
      </c>
    </row>
    <row r="3598" spans="1:29">
      <c r="A3598">
        <f t="shared" ca="1" si="56"/>
        <v>0.78781657504634361</v>
      </c>
      <c r="B3598" t="s">
        <v>1143</v>
      </c>
      <c r="C3598">
        <v>9482363</v>
      </c>
      <c r="D3598" s="2">
        <v>43227</v>
      </c>
      <c r="E3598" t="s">
        <v>76</v>
      </c>
      <c r="F3598" t="s">
        <v>13025</v>
      </c>
      <c r="G3598">
        <v>5</v>
      </c>
      <c r="H3598" t="s">
        <v>58</v>
      </c>
      <c r="I3598" t="s">
        <v>1145</v>
      </c>
      <c r="J3598">
        <v>57308</v>
      </c>
      <c r="K3598">
        <v>11</v>
      </c>
      <c r="L3598" s="2">
        <v>39706</v>
      </c>
      <c r="M3598" s="2">
        <v>43951</v>
      </c>
      <c r="N3598" t="s">
        <v>3743</v>
      </c>
      <c r="O3598">
        <v>7</v>
      </c>
      <c r="P3598" t="s">
        <v>3435</v>
      </c>
      <c r="Q3598" t="s">
        <v>3436</v>
      </c>
      <c r="R3598" t="s">
        <v>1943</v>
      </c>
      <c r="S3598" t="s">
        <v>67</v>
      </c>
      <c r="T3598" t="s">
        <v>68</v>
      </c>
      <c r="U3598">
        <v>2018</v>
      </c>
      <c r="V3598">
        <v>380064</v>
      </c>
      <c r="W3598" t="s">
        <v>69</v>
      </c>
      <c r="X3598" t="s">
        <v>1143</v>
      </c>
      <c r="Y3598">
        <v>284814</v>
      </c>
      <c r="Z3598">
        <v>95250</v>
      </c>
      <c r="AA3598" t="s">
        <v>69</v>
      </c>
      <c r="AB3598" t="s">
        <v>13026</v>
      </c>
      <c r="AC3598">
        <v>380064</v>
      </c>
    </row>
    <row r="3599" spans="1:29">
      <c r="A3599">
        <f t="shared" ca="1" si="56"/>
        <v>0.12695864325198492</v>
      </c>
      <c r="B3599" t="s">
        <v>241</v>
      </c>
      <c r="C3599">
        <v>9525390</v>
      </c>
      <c r="D3599" s="2">
        <v>43259</v>
      </c>
      <c r="E3599" t="s">
        <v>3845</v>
      </c>
      <c r="F3599" t="s">
        <v>13027</v>
      </c>
      <c r="G3599">
        <v>5</v>
      </c>
      <c r="H3599" t="s">
        <v>58</v>
      </c>
      <c r="I3599" t="s">
        <v>243</v>
      </c>
      <c r="J3599">
        <v>120062</v>
      </c>
      <c r="K3599">
        <v>5</v>
      </c>
      <c r="L3599" s="2">
        <v>41791</v>
      </c>
      <c r="M3599" s="2">
        <v>43616</v>
      </c>
      <c r="N3599" t="s">
        <v>7917</v>
      </c>
      <c r="O3599">
        <v>11</v>
      </c>
      <c r="P3599" t="s">
        <v>532</v>
      </c>
      <c r="Q3599" t="s">
        <v>533</v>
      </c>
      <c r="R3599" t="s">
        <v>149</v>
      </c>
      <c r="S3599" t="s">
        <v>67</v>
      </c>
      <c r="T3599" t="s">
        <v>68</v>
      </c>
      <c r="U3599">
        <v>2018</v>
      </c>
      <c r="V3599">
        <v>555788</v>
      </c>
      <c r="W3599" t="s">
        <v>69</v>
      </c>
      <c r="X3599" t="s">
        <v>1683</v>
      </c>
      <c r="Y3599">
        <v>356802</v>
      </c>
      <c r="Z3599">
        <v>208729</v>
      </c>
      <c r="AA3599" t="s">
        <v>69</v>
      </c>
      <c r="AB3599" t="s">
        <v>13028</v>
      </c>
      <c r="AC3599">
        <v>555788</v>
      </c>
    </row>
    <row r="3600" spans="1:29">
      <c r="A3600">
        <f t="shared" ca="1" si="56"/>
        <v>0.89261649344473426</v>
      </c>
      <c r="B3600" t="s">
        <v>254</v>
      </c>
      <c r="C3600">
        <v>9248381</v>
      </c>
      <c r="D3600" s="2">
        <v>42811</v>
      </c>
      <c r="E3600" t="s">
        <v>76</v>
      </c>
      <c r="F3600" t="s">
        <v>13029</v>
      </c>
      <c r="G3600">
        <v>5</v>
      </c>
      <c r="H3600" t="s">
        <v>58</v>
      </c>
      <c r="I3600" t="s">
        <v>256</v>
      </c>
      <c r="J3600">
        <v>104904</v>
      </c>
      <c r="K3600">
        <v>4</v>
      </c>
      <c r="L3600" s="2">
        <v>41791</v>
      </c>
      <c r="M3600" s="2">
        <v>43373</v>
      </c>
      <c r="N3600" t="s">
        <v>920</v>
      </c>
      <c r="O3600">
        <v>2</v>
      </c>
      <c r="P3600" t="s">
        <v>309</v>
      </c>
      <c r="Q3600" t="s">
        <v>310</v>
      </c>
      <c r="R3600" t="s">
        <v>311</v>
      </c>
      <c r="S3600" t="s">
        <v>67</v>
      </c>
      <c r="T3600" t="s">
        <v>68</v>
      </c>
      <c r="U3600">
        <v>2017</v>
      </c>
      <c r="V3600">
        <v>603726</v>
      </c>
      <c r="W3600" t="s">
        <v>69</v>
      </c>
      <c r="X3600" t="s">
        <v>254</v>
      </c>
      <c r="Y3600">
        <v>362021</v>
      </c>
      <c r="Z3600">
        <v>241705</v>
      </c>
      <c r="AA3600" t="s">
        <v>69</v>
      </c>
      <c r="AB3600" t="s">
        <v>13030</v>
      </c>
      <c r="AC3600">
        <v>603726</v>
      </c>
    </row>
    <row r="3601" spans="1:29">
      <c r="A3601">
        <f t="shared" ca="1" si="56"/>
        <v>0.30262150991505099</v>
      </c>
      <c r="B3601" t="s">
        <v>55</v>
      </c>
      <c r="C3601">
        <v>9517126</v>
      </c>
      <c r="D3601" s="2">
        <v>43304</v>
      </c>
      <c r="E3601" t="s">
        <v>56</v>
      </c>
      <c r="F3601" t="s">
        <v>13031</v>
      </c>
      <c r="G3601">
        <v>5</v>
      </c>
      <c r="H3601" t="s">
        <v>58</v>
      </c>
      <c r="I3601" t="s">
        <v>59</v>
      </c>
      <c r="J3601">
        <v>88578</v>
      </c>
      <c r="K3601">
        <v>5</v>
      </c>
      <c r="L3601" s="2">
        <v>41821</v>
      </c>
      <c r="M3601" s="2">
        <v>44012</v>
      </c>
      <c r="N3601" t="s">
        <v>1717</v>
      </c>
      <c r="O3601">
        <v>50</v>
      </c>
      <c r="P3601" t="s">
        <v>357</v>
      </c>
      <c r="Q3601" t="s">
        <v>358</v>
      </c>
      <c r="R3601" t="s">
        <v>149</v>
      </c>
      <c r="S3601" t="s">
        <v>67</v>
      </c>
      <c r="T3601" t="s">
        <v>68</v>
      </c>
      <c r="U3601">
        <v>2018</v>
      </c>
      <c r="V3601">
        <v>428588</v>
      </c>
      <c r="W3601" t="s">
        <v>69</v>
      </c>
      <c r="X3601" t="s">
        <v>55</v>
      </c>
      <c r="Y3601">
        <v>328813</v>
      </c>
      <c r="Z3601">
        <v>99775</v>
      </c>
      <c r="AA3601" t="s">
        <v>69</v>
      </c>
      <c r="AB3601" t="s">
        <v>13032</v>
      </c>
      <c r="AC3601">
        <v>428588</v>
      </c>
    </row>
    <row r="3602" spans="1:29">
      <c r="A3602">
        <f t="shared" ca="1" si="56"/>
        <v>2.1325713717814443E-2</v>
      </c>
      <c r="B3602" t="s">
        <v>199</v>
      </c>
      <c r="C3602">
        <v>9552039</v>
      </c>
      <c r="D3602" s="2">
        <v>43298</v>
      </c>
      <c r="E3602" t="s">
        <v>56</v>
      </c>
      <c r="F3602" t="s">
        <v>13033</v>
      </c>
      <c r="G3602">
        <v>5</v>
      </c>
      <c r="H3602" t="s">
        <v>58</v>
      </c>
      <c r="I3602" t="s">
        <v>149</v>
      </c>
      <c r="J3602">
        <v>70375</v>
      </c>
      <c r="K3602">
        <v>22</v>
      </c>
      <c r="L3602" s="2">
        <v>35445</v>
      </c>
      <c r="M3602" s="2">
        <v>43677</v>
      </c>
      <c r="N3602" t="s">
        <v>4505</v>
      </c>
      <c r="O3602">
        <v>2</v>
      </c>
      <c r="P3602" t="s">
        <v>1269</v>
      </c>
      <c r="Q3602" t="s">
        <v>1270</v>
      </c>
      <c r="R3602" t="s">
        <v>434</v>
      </c>
      <c r="S3602" t="s">
        <v>85</v>
      </c>
      <c r="T3602" t="s">
        <v>68</v>
      </c>
      <c r="U3602">
        <v>2018</v>
      </c>
      <c r="V3602">
        <v>256101</v>
      </c>
      <c r="W3602" t="s">
        <v>69</v>
      </c>
      <c r="X3602" t="s">
        <v>199</v>
      </c>
      <c r="Y3602">
        <v>201273</v>
      </c>
      <c r="Z3602">
        <v>54828</v>
      </c>
      <c r="AA3602" t="s">
        <v>69</v>
      </c>
      <c r="AB3602" t="s">
        <v>13034</v>
      </c>
      <c r="AC3602">
        <v>256101</v>
      </c>
    </row>
    <row r="3603" spans="1:29">
      <c r="A3603">
        <f t="shared" ca="1" si="56"/>
        <v>3.5143342596073102E-2</v>
      </c>
      <c r="B3603" t="s">
        <v>199</v>
      </c>
      <c r="C3603">
        <v>9264484</v>
      </c>
      <c r="D3603" s="2">
        <v>42853</v>
      </c>
      <c r="E3603" t="s">
        <v>76</v>
      </c>
      <c r="F3603" t="s">
        <v>13035</v>
      </c>
      <c r="G3603">
        <v>5</v>
      </c>
      <c r="H3603" t="s">
        <v>58</v>
      </c>
      <c r="I3603" t="s">
        <v>149</v>
      </c>
      <c r="J3603">
        <v>172431</v>
      </c>
      <c r="K3603">
        <v>5</v>
      </c>
      <c r="L3603" s="2">
        <v>41456</v>
      </c>
      <c r="M3603" s="2">
        <v>43769</v>
      </c>
      <c r="N3603" t="s">
        <v>703</v>
      </c>
      <c r="O3603">
        <v>5</v>
      </c>
      <c r="P3603" t="s">
        <v>1197</v>
      </c>
      <c r="Q3603" t="s">
        <v>584</v>
      </c>
      <c r="R3603" t="s">
        <v>585</v>
      </c>
      <c r="S3603" t="s">
        <v>67</v>
      </c>
      <c r="T3603" t="s">
        <v>68</v>
      </c>
      <c r="U3603">
        <v>2017</v>
      </c>
      <c r="V3603">
        <v>320338</v>
      </c>
      <c r="W3603" t="s">
        <v>69</v>
      </c>
      <c r="X3603" t="s">
        <v>199</v>
      </c>
      <c r="Y3603">
        <v>220865</v>
      </c>
      <c r="Z3603">
        <v>99473</v>
      </c>
      <c r="AA3603" t="s">
        <v>69</v>
      </c>
      <c r="AB3603" t="s">
        <v>13036</v>
      </c>
      <c r="AC3603">
        <v>320338</v>
      </c>
    </row>
    <row r="3604" spans="1:29">
      <c r="A3604">
        <f t="shared" ca="1" si="56"/>
        <v>0.24143423345861337</v>
      </c>
      <c r="B3604" t="s">
        <v>199</v>
      </c>
      <c r="C3604">
        <v>9390459</v>
      </c>
      <c r="D3604" s="2">
        <v>43055</v>
      </c>
      <c r="E3604" t="s">
        <v>3882</v>
      </c>
      <c r="F3604" t="s">
        <v>13037</v>
      </c>
      <c r="G3604">
        <v>5</v>
      </c>
      <c r="H3604" t="s">
        <v>58</v>
      </c>
      <c r="I3604" t="s">
        <v>149</v>
      </c>
      <c r="J3604">
        <v>195519</v>
      </c>
      <c r="K3604">
        <v>3</v>
      </c>
      <c r="L3604" s="2">
        <v>42339</v>
      </c>
      <c r="M3604" s="2">
        <v>43434</v>
      </c>
      <c r="N3604" t="s">
        <v>3884</v>
      </c>
      <c r="O3604">
        <v>31</v>
      </c>
      <c r="P3604" t="s">
        <v>6365</v>
      </c>
      <c r="Q3604" t="s">
        <v>6366</v>
      </c>
      <c r="R3604" t="s">
        <v>149</v>
      </c>
      <c r="S3604" t="s">
        <v>260</v>
      </c>
      <c r="T3604" t="s">
        <v>68</v>
      </c>
      <c r="U3604">
        <v>2018</v>
      </c>
      <c r="V3604">
        <v>238425</v>
      </c>
      <c r="W3604" t="s">
        <v>69</v>
      </c>
      <c r="X3604" t="s">
        <v>199</v>
      </c>
      <c r="Y3604">
        <v>140250</v>
      </c>
      <c r="Z3604">
        <v>98175</v>
      </c>
      <c r="AA3604" t="s">
        <v>69</v>
      </c>
      <c r="AB3604" t="s">
        <v>13038</v>
      </c>
      <c r="AC3604">
        <v>238425</v>
      </c>
    </row>
    <row r="3605" spans="1:29">
      <c r="A3605">
        <f t="shared" ca="1" si="56"/>
        <v>0.6556838963938596</v>
      </c>
      <c r="B3605" t="s">
        <v>254</v>
      </c>
      <c r="C3605">
        <v>9331696</v>
      </c>
      <c r="D3605" s="2">
        <v>42964</v>
      </c>
      <c r="E3605" t="s">
        <v>76</v>
      </c>
      <c r="F3605" t="s">
        <v>13039</v>
      </c>
      <c r="G3605">
        <v>5</v>
      </c>
      <c r="H3605" t="s">
        <v>58</v>
      </c>
      <c r="I3605" t="s">
        <v>256</v>
      </c>
      <c r="J3605">
        <v>113250</v>
      </c>
      <c r="K3605">
        <v>14</v>
      </c>
      <c r="L3605" s="2">
        <v>37257</v>
      </c>
      <c r="M3605" s="2">
        <v>44439</v>
      </c>
      <c r="N3605" t="s">
        <v>1461</v>
      </c>
      <c r="O3605">
        <v>5</v>
      </c>
      <c r="P3605" t="s">
        <v>1958</v>
      </c>
      <c r="Q3605" t="s">
        <v>1959</v>
      </c>
      <c r="R3605" t="s">
        <v>347</v>
      </c>
      <c r="S3605" t="s">
        <v>102</v>
      </c>
      <c r="T3605" t="s">
        <v>68</v>
      </c>
      <c r="U3605">
        <v>2017</v>
      </c>
      <c r="V3605">
        <v>170172</v>
      </c>
      <c r="W3605" t="s">
        <v>69</v>
      </c>
      <c r="X3605" t="s">
        <v>254</v>
      </c>
      <c r="Y3605">
        <v>118500</v>
      </c>
      <c r="Z3605">
        <v>51672</v>
      </c>
      <c r="AA3605" t="s">
        <v>69</v>
      </c>
      <c r="AB3605" t="s">
        <v>13040</v>
      </c>
      <c r="AC3605">
        <v>170172</v>
      </c>
    </row>
    <row r="3606" spans="1:29">
      <c r="A3606">
        <f t="shared" ca="1" si="56"/>
        <v>0.51785152416778679</v>
      </c>
      <c r="B3606" t="s">
        <v>199</v>
      </c>
      <c r="C3606">
        <v>9189595</v>
      </c>
      <c r="D3606" s="2">
        <v>42692</v>
      </c>
      <c r="E3606" t="s">
        <v>76</v>
      </c>
      <c r="F3606" t="s">
        <v>13041</v>
      </c>
      <c r="G3606">
        <v>5</v>
      </c>
      <c r="H3606" t="s">
        <v>58</v>
      </c>
      <c r="I3606" t="s">
        <v>149</v>
      </c>
      <c r="J3606">
        <v>172595</v>
      </c>
      <c r="K3606">
        <v>5</v>
      </c>
      <c r="L3606" s="2">
        <v>41275</v>
      </c>
      <c r="M3606" s="2">
        <v>43830</v>
      </c>
      <c r="N3606" t="s">
        <v>4492</v>
      </c>
      <c r="O3606">
        <v>5</v>
      </c>
      <c r="P3606" t="s">
        <v>1261</v>
      </c>
      <c r="Q3606" t="s">
        <v>1262</v>
      </c>
      <c r="R3606" t="s">
        <v>236</v>
      </c>
      <c r="S3606" t="s">
        <v>67</v>
      </c>
      <c r="T3606" t="s">
        <v>68</v>
      </c>
      <c r="U3606">
        <v>2017</v>
      </c>
      <c r="V3606">
        <v>318025</v>
      </c>
      <c r="W3606" t="s">
        <v>69</v>
      </c>
      <c r="X3606" t="s">
        <v>199</v>
      </c>
      <c r="Y3606">
        <v>229332</v>
      </c>
      <c r="Z3606">
        <v>88693</v>
      </c>
      <c r="AA3606" t="s">
        <v>69</v>
      </c>
      <c r="AB3606" t="s">
        <v>13042</v>
      </c>
      <c r="AC3606">
        <v>318025</v>
      </c>
    </row>
    <row r="3607" spans="1:29">
      <c r="A3607">
        <f t="shared" ca="1" si="56"/>
        <v>0.87428685085229407</v>
      </c>
      <c r="B3607" t="s">
        <v>286</v>
      </c>
      <c r="C3607">
        <v>9263887</v>
      </c>
      <c r="D3607" s="2">
        <v>42839</v>
      </c>
      <c r="E3607" t="s">
        <v>4945</v>
      </c>
      <c r="F3607" t="s">
        <v>13043</v>
      </c>
      <c r="G3607">
        <v>5</v>
      </c>
      <c r="H3607" t="s">
        <v>58</v>
      </c>
      <c r="I3607" t="s">
        <v>289</v>
      </c>
      <c r="J3607">
        <v>111789</v>
      </c>
      <c r="K3607">
        <v>4</v>
      </c>
      <c r="L3607" s="2">
        <v>41760</v>
      </c>
      <c r="M3607" s="2">
        <v>43585</v>
      </c>
      <c r="N3607" t="s">
        <v>8887</v>
      </c>
      <c r="O3607">
        <v>3</v>
      </c>
      <c r="P3607" t="s">
        <v>542</v>
      </c>
      <c r="Q3607" t="s">
        <v>543</v>
      </c>
      <c r="R3607" t="s">
        <v>205</v>
      </c>
      <c r="S3607" t="s">
        <v>67</v>
      </c>
      <c r="T3607" t="s">
        <v>68</v>
      </c>
      <c r="U3607">
        <v>2017</v>
      </c>
      <c r="V3607">
        <v>198368</v>
      </c>
      <c r="W3607" t="s">
        <v>69</v>
      </c>
      <c r="X3607" t="s">
        <v>286</v>
      </c>
      <c r="Y3607">
        <v>146168</v>
      </c>
      <c r="Z3607">
        <v>52200</v>
      </c>
      <c r="AA3607" t="s">
        <v>69</v>
      </c>
      <c r="AB3607" t="s">
        <v>13044</v>
      </c>
      <c r="AC3607">
        <v>198368</v>
      </c>
    </row>
    <row r="3608" spans="1:29">
      <c r="A3608">
        <f t="shared" ca="1" si="56"/>
        <v>0.39668588003058158</v>
      </c>
      <c r="B3608" t="s">
        <v>199</v>
      </c>
      <c r="C3608">
        <v>9527055</v>
      </c>
      <c r="D3608" s="2">
        <v>43350</v>
      </c>
      <c r="E3608" t="s">
        <v>56</v>
      </c>
      <c r="F3608" t="s">
        <v>13045</v>
      </c>
      <c r="G3608">
        <v>5</v>
      </c>
      <c r="H3608" t="s">
        <v>58</v>
      </c>
      <c r="I3608" t="s">
        <v>149</v>
      </c>
      <c r="J3608">
        <v>194094</v>
      </c>
      <c r="K3608">
        <v>4</v>
      </c>
      <c r="L3608" s="2">
        <v>42248</v>
      </c>
      <c r="M3608" s="2">
        <v>44043</v>
      </c>
      <c r="N3608" t="s">
        <v>745</v>
      </c>
      <c r="O3608">
        <v>2</v>
      </c>
      <c r="P3608" t="s">
        <v>9731</v>
      </c>
      <c r="Q3608" t="s">
        <v>9732</v>
      </c>
      <c r="R3608" t="s">
        <v>1145</v>
      </c>
      <c r="S3608" t="s">
        <v>729</v>
      </c>
      <c r="T3608" t="s">
        <v>68</v>
      </c>
      <c r="U3608">
        <v>2018</v>
      </c>
      <c r="V3608">
        <v>358560</v>
      </c>
      <c r="W3608" t="s">
        <v>69</v>
      </c>
      <c r="X3608" t="s">
        <v>199</v>
      </c>
      <c r="Y3608">
        <v>292933</v>
      </c>
      <c r="Z3608">
        <v>65627</v>
      </c>
      <c r="AA3608" t="s">
        <v>69</v>
      </c>
      <c r="AB3608" t="s">
        <v>13046</v>
      </c>
      <c r="AC3608">
        <v>358560</v>
      </c>
    </row>
    <row r="3609" spans="1:29">
      <c r="A3609">
        <f t="shared" ca="1" si="56"/>
        <v>0.32843733389682439</v>
      </c>
      <c r="B3609" t="s">
        <v>327</v>
      </c>
      <c r="C3609">
        <v>9243250</v>
      </c>
      <c r="D3609" s="2">
        <v>42804</v>
      </c>
      <c r="E3609" t="s">
        <v>76</v>
      </c>
      <c r="F3609" t="s">
        <v>13047</v>
      </c>
      <c r="G3609">
        <v>5</v>
      </c>
      <c r="H3609" t="s">
        <v>58</v>
      </c>
      <c r="I3609" t="s">
        <v>330</v>
      </c>
      <c r="J3609">
        <v>17293</v>
      </c>
      <c r="K3609">
        <v>4</v>
      </c>
      <c r="L3609" s="2">
        <v>41730</v>
      </c>
      <c r="M3609" s="2">
        <v>43555</v>
      </c>
      <c r="N3609" t="s">
        <v>331</v>
      </c>
      <c r="O3609">
        <v>1</v>
      </c>
      <c r="P3609" t="s">
        <v>583</v>
      </c>
      <c r="Q3609" t="s">
        <v>584</v>
      </c>
      <c r="R3609" t="s">
        <v>585</v>
      </c>
      <c r="S3609" t="s">
        <v>67</v>
      </c>
      <c r="T3609" t="s">
        <v>68</v>
      </c>
      <c r="U3609">
        <v>2017</v>
      </c>
      <c r="V3609">
        <v>392089</v>
      </c>
      <c r="W3609" t="s">
        <v>69</v>
      </c>
      <c r="X3609" t="s">
        <v>327</v>
      </c>
      <c r="Y3609">
        <v>315998</v>
      </c>
      <c r="Z3609">
        <v>76091</v>
      </c>
      <c r="AA3609" t="s">
        <v>69</v>
      </c>
      <c r="AB3609" t="s">
        <v>13048</v>
      </c>
      <c r="AC3609">
        <v>392089</v>
      </c>
    </row>
    <row r="3610" spans="1:29">
      <c r="A3610">
        <f t="shared" ca="1" si="56"/>
        <v>0.69349385066703173</v>
      </c>
      <c r="B3610" t="s">
        <v>127</v>
      </c>
      <c r="C3610">
        <v>9487307</v>
      </c>
      <c r="D3610" s="2">
        <v>43227</v>
      </c>
      <c r="E3610" t="s">
        <v>76</v>
      </c>
      <c r="F3610" t="s">
        <v>13049</v>
      </c>
      <c r="G3610">
        <v>5</v>
      </c>
      <c r="H3610" t="s">
        <v>58</v>
      </c>
      <c r="I3610" t="s">
        <v>130</v>
      </c>
      <c r="J3610">
        <v>103244</v>
      </c>
      <c r="K3610">
        <v>5</v>
      </c>
      <c r="L3610" s="2">
        <v>41862</v>
      </c>
      <c r="M3610" s="2">
        <v>44347</v>
      </c>
      <c r="N3610" t="s">
        <v>1072</v>
      </c>
      <c r="O3610">
        <v>6</v>
      </c>
      <c r="P3610" t="s">
        <v>333</v>
      </c>
      <c r="Q3610" t="s">
        <v>334</v>
      </c>
      <c r="R3610" t="s">
        <v>335</v>
      </c>
      <c r="S3610" t="s">
        <v>67</v>
      </c>
      <c r="T3610" t="s">
        <v>68</v>
      </c>
      <c r="U3610">
        <v>2018</v>
      </c>
      <c r="V3610">
        <v>908033</v>
      </c>
      <c r="W3610" t="s">
        <v>69</v>
      </c>
      <c r="X3610" t="s">
        <v>127</v>
      </c>
      <c r="Y3610">
        <v>701970</v>
      </c>
      <c r="Z3610">
        <v>206063</v>
      </c>
      <c r="AA3610" t="s">
        <v>69</v>
      </c>
      <c r="AB3610" t="s">
        <v>13050</v>
      </c>
      <c r="AC3610">
        <v>908033</v>
      </c>
    </row>
    <row r="3611" spans="1:29">
      <c r="A3611">
        <f t="shared" ca="1" si="56"/>
        <v>0.7270718069272929</v>
      </c>
      <c r="B3611" t="s">
        <v>1143</v>
      </c>
      <c r="C3611">
        <v>9531240</v>
      </c>
      <c r="D3611" s="2">
        <v>43292</v>
      </c>
      <c r="E3611" t="s">
        <v>56</v>
      </c>
      <c r="F3611" t="s">
        <v>13051</v>
      </c>
      <c r="G3611">
        <v>5</v>
      </c>
      <c r="H3611" t="s">
        <v>58</v>
      </c>
      <c r="I3611" t="s">
        <v>1145</v>
      </c>
      <c r="J3611">
        <v>55993</v>
      </c>
      <c r="K3611">
        <v>9</v>
      </c>
      <c r="L3611" s="2">
        <v>39508</v>
      </c>
      <c r="M3611" s="2">
        <v>43677</v>
      </c>
      <c r="N3611" t="s">
        <v>5657</v>
      </c>
      <c r="O3611">
        <v>7</v>
      </c>
      <c r="P3611" t="s">
        <v>2329</v>
      </c>
      <c r="Q3611" t="s">
        <v>2330</v>
      </c>
      <c r="R3611" t="s">
        <v>311</v>
      </c>
      <c r="S3611" t="s">
        <v>336</v>
      </c>
      <c r="T3611" t="s">
        <v>68</v>
      </c>
      <c r="U3611">
        <v>2018</v>
      </c>
      <c r="V3611">
        <v>396236</v>
      </c>
      <c r="W3611" t="s">
        <v>69</v>
      </c>
      <c r="X3611" t="s">
        <v>1143</v>
      </c>
      <c r="Y3611">
        <v>264954</v>
      </c>
      <c r="Z3611">
        <v>131282</v>
      </c>
      <c r="AA3611" t="s">
        <v>69</v>
      </c>
      <c r="AB3611" t="s">
        <v>13052</v>
      </c>
      <c r="AC3611">
        <v>396236</v>
      </c>
    </row>
    <row r="3612" spans="1:29">
      <c r="A3612">
        <f t="shared" ca="1" si="56"/>
        <v>0.48683252421212042</v>
      </c>
      <c r="B3612" t="s">
        <v>254</v>
      </c>
      <c r="C3612">
        <v>9395920</v>
      </c>
      <c r="D3612" s="2">
        <v>43061</v>
      </c>
      <c r="E3612" t="s">
        <v>56</v>
      </c>
      <c r="F3612" t="s">
        <v>13053</v>
      </c>
      <c r="G3612">
        <v>5</v>
      </c>
      <c r="H3612" t="s">
        <v>58</v>
      </c>
      <c r="I3612" t="s">
        <v>256</v>
      </c>
      <c r="J3612">
        <v>101958</v>
      </c>
      <c r="K3612">
        <v>7</v>
      </c>
      <c r="L3612" s="2">
        <v>41012</v>
      </c>
      <c r="M3612" s="2">
        <v>43465</v>
      </c>
      <c r="N3612" t="s">
        <v>1057</v>
      </c>
      <c r="O3612">
        <v>7</v>
      </c>
      <c r="P3612" t="s">
        <v>2152</v>
      </c>
      <c r="Q3612" t="s">
        <v>472</v>
      </c>
      <c r="R3612" t="s">
        <v>311</v>
      </c>
      <c r="S3612" t="s">
        <v>473</v>
      </c>
      <c r="T3612" t="s">
        <v>68</v>
      </c>
      <c r="U3612">
        <v>2018</v>
      </c>
      <c r="V3612">
        <v>369200</v>
      </c>
      <c r="W3612" t="s">
        <v>69</v>
      </c>
      <c r="X3612" t="s">
        <v>254</v>
      </c>
      <c r="Y3612">
        <v>208000</v>
      </c>
      <c r="Z3612">
        <v>161200</v>
      </c>
      <c r="AA3612" t="s">
        <v>69</v>
      </c>
      <c r="AB3612" t="s">
        <v>13054</v>
      </c>
      <c r="AC3612">
        <v>369200</v>
      </c>
    </row>
    <row r="3613" spans="1:29">
      <c r="A3613">
        <f t="shared" ca="1" si="56"/>
        <v>0.99124353932493048</v>
      </c>
      <c r="B3613" t="s">
        <v>303</v>
      </c>
      <c r="C3613">
        <v>9306693</v>
      </c>
      <c r="D3613" s="2">
        <v>42927</v>
      </c>
      <c r="E3613" t="s">
        <v>56</v>
      </c>
      <c r="F3613" t="s">
        <v>13055</v>
      </c>
      <c r="G3613">
        <v>5</v>
      </c>
      <c r="H3613" t="s">
        <v>58</v>
      </c>
      <c r="I3613" t="s">
        <v>305</v>
      </c>
      <c r="J3613">
        <v>100582</v>
      </c>
      <c r="K3613">
        <v>4</v>
      </c>
      <c r="L3613" s="2">
        <v>41906</v>
      </c>
      <c r="M3613" s="2">
        <v>43646</v>
      </c>
      <c r="N3613" t="s">
        <v>1553</v>
      </c>
      <c r="O3613">
        <v>5</v>
      </c>
      <c r="P3613" t="s">
        <v>524</v>
      </c>
      <c r="Q3613" t="s">
        <v>83</v>
      </c>
      <c r="R3613" t="s">
        <v>84</v>
      </c>
      <c r="S3613" t="s">
        <v>67</v>
      </c>
      <c r="T3613" t="s">
        <v>68</v>
      </c>
      <c r="U3613">
        <v>2017</v>
      </c>
      <c r="V3613">
        <v>351000</v>
      </c>
      <c r="W3613" t="s">
        <v>69</v>
      </c>
      <c r="X3613" t="s">
        <v>303</v>
      </c>
      <c r="Y3613">
        <v>225000</v>
      </c>
      <c r="Z3613">
        <v>126000</v>
      </c>
      <c r="AA3613" t="s">
        <v>69</v>
      </c>
      <c r="AB3613" t="s">
        <v>13056</v>
      </c>
      <c r="AC3613">
        <v>351000</v>
      </c>
    </row>
    <row r="3614" spans="1:29">
      <c r="A3614">
        <f t="shared" ca="1" si="56"/>
        <v>0.72848083087501059</v>
      </c>
      <c r="B3614" t="s">
        <v>241</v>
      </c>
      <c r="C3614">
        <v>9232179</v>
      </c>
      <c r="D3614" s="2">
        <v>42821</v>
      </c>
      <c r="E3614" t="s">
        <v>76</v>
      </c>
      <c r="F3614" t="s">
        <v>13057</v>
      </c>
      <c r="G3614">
        <v>5</v>
      </c>
      <c r="H3614" t="s">
        <v>58</v>
      </c>
      <c r="I3614" t="s">
        <v>243</v>
      </c>
      <c r="J3614">
        <v>86884</v>
      </c>
      <c r="K3614">
        <v>10</v>
      </c>
      <c r="L3614" s="2">
        <v>39281</v>
      </c>
      <c r="M3614" s="2">
        <v>43555</v>
      </c>
      <c r="N3614" t="s">
        <v>2028</v>
      </c>
      <c r="O3614">
        <v>12</v>
      </c>
      <c r="P3614" t="s">
        <v>656</v>
      </c>
      <c r="Q3614" t="s">
        <v>204</v>
      </c>
      <c r="R3614" t="s">
        <v>205</v>
      </c>
      <c r="S3614" t="s">
        <v>67</v>
      </c>
      <c r="T3614" t="s">
        <v>68</v>
      </c>
      <c r="U3614">
        <v>2017</v>
      </c>
      <c r="V3614">
        <v>384333</v>
      </c>
      <c r="W3614" t="s">
        <v>69</v>
      </c>
      <c r="X3614" t="s">
        <v>241</v>
      </c>
      <c r="Y3614">
        <v>254668</v>
      </c>
      <c r="Z3614">
        <v>129665</v>
      </c>
      <c r="AA3614" t="s">
        <v>69</v>
      </c>
      <c r="AB3614" t="s">
        <v>13058</v>
      </c>
      <c r="AC3614">
        <v>384333</v>
      </c>
    </row>
    <row r="3615" spans="1:29">
      <c r="A3615">
        <f t="shared" ca="1" si="56"/>
        <v>0.34655138895343396</v>
      </c>
      <c r="B3615" t="s">
        <v>199</v>
      </c>
      <c r="C3615">
        <v>9525298</v>
      </c>
      <c r="D3615" s="2">
        <v>43287</v>
      </c>
      <c r="E3615" t="s">
        <v>76</v>
      </c>
      <c r="F3615" t="s">
        <v>13059</v>
      </c>
      <c r="G3615">
        <v>5</v>
      </c>
      <c r="H3615" t="s">
        <v>58</v>
      </c>
      <c r="I3615" t="s">
        <v>149</v>
      </c>
      <c r="J3615">
        <v>178017</v>
      </c>
      <c r="K3615">
        <v>5</v>
      </c>
      <c r="L3615" s="2">
        <v>41866</v>
      </c>
      <c r="M3615" s="2">
        <v>43677</v>
      </c>
      <c r="N3615" t="s">
        <v>726</v>
      </c>
      <c r="O3615">
        <v>7</v>
      </c>
      <c r="P3615" t="s">
        <v>875</v>
      </c>
      <c r="Q3615" t="s">
        <v>472</v>
      </c>
      <c r="R3615" t="s">
        <v>311</v>
      </c>
      <c r="S3615" t="s">
        <v>473</v>
      </c>
      <c r="T3615" t="s">
        <v>68</v>
      </c>
      <c r="U3615">
        <v>2018</v>
      </c>
      <c r="V3615">
        <v>359556</v>
      </c>
      <c r="W3615" t="s">
        <v>69</v>
      </c>
      <c r="X3615" t="s">
        <v>199</v>
      </c>
      <c r="Y3615">
        <v>230574</v>
      </c>
      <c r="Z3615">
        <v>128982</v>
      </c>
      <c r="AA3615" t="s">
        <v>69</v>
      </c>
      <c r="AB3615" t="s">
        <v>13060</v>
      </c>
      <c r="AC3615">
        <v>359556</v>
      </c>
    </row>
    <row r="3616" spans="1:29">
      <c r="A3616">
        <f t="shared" ca="1" si="56"/>
        <v>0.37103215369052478</v>
      </c>
      <c r="B3616" t="s">
        <v>55</v>
      </c>
      <c r="C3616">
        <v>9293408</v>
      </c>
      <c r="D3616" s="2">
        <v>42881</v>
      </c>
      <c r="E3616" t="s">
        <v>76</v>
      </c>
      <c r="F3616" t="s">
        <v>13061</v>
      </c>
      <c r="G3616">
        <v>5</v>
      </c>
      <c r="H3616" t="s">
        <v>58</v>
      </c>
      <c r="I3616" t="s">
        <v>59</v>
      </c>
      <c r="J3616">
        <v>80890</v>
      </c>
      <c r="K3616">
        <v>5</v>
      </c>
      <c r="L3616" s="2">
        <v>41426</v>
      </c>
      <c r="M3616" s="2">
        <v>43616</v>
      </c>
      <c r="N3616" t="s">
        <v>2465</v>
      </c>
      <c r="O3616">
        <v>3</v>
      </c>
      <c r="P3616" t="s">
        <v>368</v>
      </c>
      <c r="Q3616" t="s">
        <v>369</v>
      </c>
      <c r="R3616" t="s">
        <v>370</v>
      </c>
      <c r="S3616" t="s">
        <v>67</v>
      </c>
      <c r="T3616" t="s">
        <v>68</v>
      </c>
      <c r="U3616">
        <v>2017</v>
      </c>
      <c r="V3616">
        <v>275625</v>
      </c>
      <c r="W3616" t="s">
        <v>69</v>
      </c>
      <c r="X3616" t="s">
        <v>55</v>
      </c>
      <c r="Y3616">
        <v>218750</v>
      </c>
      <c r="Z3616">
        <v>56875</v>
      </c>
      <c r="AA3616" t="s">
        <v>69</v>
      </c>
      <c r="AB3616" t="s">
        <v>13062</v>
      </c>
      <c r="AC3616">
        <v>275625</v>
      </c>
    </row>
    <row r="3617" spans="1:29">
      <c r="A3617">
        <f t="shared" ca="1" si="56"/>
        <v>0.51915299954200811</v>
      </c>
      <c r="B3617" t="s">
        <v>327</v>
      </c>
      <c r="C3617">
        <v>9473775</v>
      </c>
      <c r="D3617" s="2">
        <v>43211</v>
      </c>
      <c r="E3617" t="s">
        <v>56</v>
      </c>
      <c r="F3617" t="s">
        <v>13063</v>
      </c>
      <c r="G3617">
        <v>5</v>
      </c>
      <c r="H3617" t="s">
        <v>58</v>
      </c>
      <c r="I3617" t="s">
        <v>330</v>
      </c>
      <c r="J3617">
        <v>22589</v>
      </c>
      <c r="K3617">
        <v>3</v>
      </c>
      <c r="L3617" s="2">
        <v>42597</v>
      </c>
      <c r="M3617" s="2">
        <v>44681</v>
      </c>
      <c r="N3617" t="s">
        <v>3822</v>
      </c>
      <c r="O3617">
        <v>3</v>
      </c>
      <c r="P3617" t="s">
        <v>882</v>
      </c>
      <c r="Q3617" t="s">
        <v>883</v>
      </c>
      <c r="R3617" t="s">
        <v>884</v>
      </c>
      <c r="S3617" t="s">
        <v>67</v>
      </c>
      <c r="T3617" t="s">
        <v>68</v>
      </c>
      <c r="U3617">
        <v>2018</v>
      </c>
      <c r="V3617">
        <v>376875</v>
      </c>
      <c r="W3617" t="s">
        <v>69</v>
      </c>
      <c r="X3617" t="s">
        <v>327</v>
      </c>
      <c r="Y3617">
        <v>225000</v>
      </c>
      <c r="Z3617">
        <v>151875</v>
      </c>
      <c r="AA3617" t="s">
        <v>69</v>
      </c>
      <c r="AB3617" t="s">
        <v>13064</v>
      </c>
      <c r="AC3617">
        <v>376875</v>
      </c>
    </row>
    <row r="3618" spans="1:29">
      <c r="A3618">
        <f t="shared" ca="1" si="56"/>
        <v>0.36462358270249351</v>
      </c>
      <c r="B3618" t="s">
        <v>55</v>
      </c>
      <c r="C3618">
        <v>9265520</v>
      </c>
      <c r="D3618" s="2">
        <v>42856</v>
      </c>
      <c r="E3618" t="s">
        <v>56</v>
      </c>
      <c r="F3618" t="s">
        <v>13065</v>
      </c>
      <c r="G3618">
        <v>5</v>
      </c>
      <c r="H3618" t="s">
        <v>58</v>
      </c>
      <c r="I3618" t="s">
        <v>59</v>
      </c>
      <c r="J3618">
        <v>47357</v>
      </c>
      <c r="K3618">
        <v>13</v>
      </c>
      <c r="L3618" s="2">
        <v>38139</v>
      </c>
      <c r="M3618" s="2">
        <v>43585</v>
      </c>
      <c r="N3618" t="s">
        <v>3293</v>
      </c>
      <c r="O3618">
        <v>5</v>
      </c>
      <c r="P3618" t="s">
        <v>524</v>
      </c>
      <c r="Q3618" t="s">
        <v>83</v>
      </c>
      <c r="R3618" t="s">
        <v>84</v>
      </c>
      <c r="S3618" t="s">
        <v>67</v>
      </c>
      <c r="T3618" t="s">
        <v>68</v>
      </c>
      <c r="U3618">
        <v>2017</v>
      </c>
      <c r="V3618">
        <v>341250</v>
      </c>
      <c r="W3618" t="s">
        <v>69</v>
      </c>
      <c r="X3618" t="s">
        <v>55</v>
      </c>
      <c r="Y3618">
        <v>218750</v>
      </c>
      <c r="Z3618">
        <v>122500</v>
      </c>
      <c r="AA3618" t="s">
        <v>69</v>
      </c>
      <c r="AB3618" t="s">
        <v>13066</v>
      </c>
      <c r="AC3618">
        <v>341250</v>
      </c>
    </row>
    <row r="3619" spans="1:29">
      <c r="A3619">
        <f t="shared" ca="1" si="56"/>
        <v>0.87472600120243305</v>
      </c>
      <c r="B3619" t="s">
        <v>254</v>
      </c>
      <c r="C3619">
        <v>9243270</v>
      </c>
      <c r="D3619" s="2">
        <v>42776</v>
      </c>
      <c r="E3619" t="s">
        <v>76</v>
      </c>
      <c r="F3619" t="s">
        <v>13067</v>
      </c>
      <c r="G3619">
        <v>5</v>
      </c>
      <c r="H3619" t="s">
        <v>58</v>
      </c>
      <c r="I3619" t="s">
        <v>256</v>
      </c>
      <c r="J3619">
        <v>110275</v>
      </c>
      <c r="K3619">
        <v>4</v>
      </c>
      <c r="L3619" s="2">
        <v>41769</v>
      </c>
      <c r="M3619" s="2">
        <v>43159</v>
      </c>
      <c r="N3619" t="s">
        <v>2257</v>
      </c>
      <c r="O3619">
        <v>16</v>
      </c>
      <c r="P3619" t="s">
        <v>1363</v>
      </c>
      <c r="Q3619" t="s">
        <v>1364</v>
      </c>
      <c r="R3619" t="s">
        <v>149</v>
      </c>
      <c r="S3619" t="s">
        <v>67</v>
      </c>
      <c r="T3619" t="s">
        <v>68</v>
      </c>
      <c r="U3619">
        <v>2017</v>
      </c>
      <c r="V3619">
        <v>389296</v>
      </c>
      <c r="W3619" t="s">
        <v>69</v>
      </c>
      <c r="X3619" t="s">
        <v>254</v>
      </c>
      <c r="Y3619">
        <v>281345</v>
      </c>
      <c r="Z3619">
        <v>107951</v>
      </c>
      <c r="AA3619" t="s">
        <v>69</v>
      </c>
      <c r="AB3619" t="s">
        <v>13068</v>
      </c>
      <c r="AC3619">
        <v>389296</v>
      </c>
    </row>
    <row r="3620" spans="1:29">
      <c r="A3620">
        <f t="shared" ca="1" si="56"/>
        <v>0.12834733647379659</v>
      </c>
      <c r="B3620" t="s">
        <v>303</v>
      </c>
      <c r="C3620">
        <v>9170749</v>
      </c>
      <c r="D3620" s="2">
        <v>42678</v>
      </c>
      <c r="E3620" t="s">
        <v>76</v>
      </c>
      <c r="F3620" t="s">
        <v>13069</v>
      </c>
      <c r="G3620">
        <v>5</v>
      </c>
      <c r="H3620" t="s">
        <v>58</v>
      </c>
      <c r="I3620" t="s">
        <v>305</v>
      </c>
      <c r="J3620">
        <v>98853</v>
      </c>
      <c r="K3620">
        <v>4</v>
      </c>
      <c r="L3620" s="2">
        <v>41625</v>
      </c>
      <c r="M3620" s="2">
        <v>43069</v>
      </c>
      <c r="N3620" t="s">
        <v>13070</v>
      </c>
      <c r="O3620">
        <v>6</v>
      </c>
      <c r="P3620" t="s">
        <v>333</v>
      </c>
      <c r="Q3620" t="s">
        <v>334</v>
      </c>
      <c r="R3620" t="s">
        <v>335</v>
      </c>
      <c r="S3620" t="s">
        <v>67</v>
      </c>
      <c r="T3620" t="s">
        <v>68</v>
      </c>
      <c r="U3620">
        <v>2017</v>
      </c>
      <c r="V3620">
        <v>338213</v>
      </c>
      <c r="W3620" t="s">
        <v>69</v>
      </c>
      <c r="X3620" t="s">
        <v>303</v>
      </c>
      <c r="Y3620">
        <v>217500</v>
      </c>
      <c r="Z3620">
        <v>120713</v>
      </c>
      <c r="AA3620" t="s">
        <v>69</v>
      </c>
      <c r="AB3620" t="s">
        <v>13071</v>
      </c>
      <c r="AC3620">
        <v>338213</v>
      </c>
    </row>
    <row r="3621" spans="1:29">
      <c r="A3621">
        <f t="shared" ca="1" si="56"/>
        <v>0.97324331685929921</v>
      </c>
      <c r="B3621" t="s">
        <v>254</v>
      </c>
      <c r="C3621">
        <v>9483336</v>
      </c>
      <c r="D3621" s="2">
        <v>43228</v>
      </c>
      <c r="E3621" t="s">
        <v>56</v>
      </c>
      <c r="F3621" t="s">
        <v>13072</v>
      </c>
      <c r="G3621">
        <v>5</v>
      </c>
      <c r="H3621" t="s">
        <v>58</v>
      </c>
      <c r="I3621" t="s">
        <v>256</v>
      </c>
      <c r="J3621">
        <v>115481</v>
      </c>
      <c r="K3621">
        <v>4</v>
      </c>
      <c r="L3621" s="2">
        <v>42231</v>
      </c>
      <c r="M3621" s="2">
        <v>44074</v>
      </c>
      <c r="N3621" t="s">
        <v>8095</v>
      </c>
      <c r="O3621">
        <v>6</v>
      </c>
      <c r="P3621" t="s">
        <v>333</v>
      </c>
      <c r="Q3621" t="s">
        <v>334</v>
      </c>
      <c r="R3621" t="s">
        <v>335</v>
      </c>
      <c r="S3621" t="s">
        <v>729</v>
      </c>
      <c r="T3621" t="s">
        <v>68</v>
      </c>
      <c r="U3621">
        <v>2018</v>
      </c>
      <c r="V3621">
        <v>423930</v>
      </c>
      <c r="W3621" t="s">
        <v>69</v>
      </c>
      <c r="X3621" t="s">
        <v>254</v>
      </c>
      <c r="Y3621">
        <v>275000</v>
      </c>
      <c r="Z3621">
        <v>148930</v>
      </c>
      <c r="AA3621" t="s">
        <v>69</v>
      </c>
      <c r="AB3621" t="s">
        <v>13073</v>
      </c>
      <c r="AC3621">
        <v>423930</v>
      </c>
    </row>
    <row r="3622" spans="1:29">
      <c r="A3622">
        <f t="shared" ca="1" si="56"/>
        <v>0.80466482395866634</v>
      </c>
      <c r="B3622" t="s">
        <v>241</v>
      </c>
      <c r="C3622">
        <v>9388371</v>
      </c>
      <c r="D3622" s="2">
        <v>43075</v>
      </c>
      <c r="E3622" t="s">
        <v>56</v>
      </c>
      <c r="F3622" t="s">
        <v>13074</v>
      </c>
      <c r="G3622">
        <v>5</v>
      </c>
      <c r="H3622" t="s">
        <v>58</v>
      </c>
      <c r="I3622" t="s">
        <v>243</v>
      </c>
      <c r="J3622">
        <v>122321</v>
      </c>
      <c r="K3622">
        <v>4</v>
      </c>
      <c r="L3622" s="2">
        <v>41995</v>
      </c>
      <c r="M3622" s="2">
        <v>44165</v>
      </c>
      <c r="N3622" t="s">
        <v>2028</v>
      </c>
      <c r="O3622">
        <v>1</v>
      </c>
      <c r="P3622" t="s">
        <v>3138</v>
      </c>
      <c r="Q3622" t="s">
        <v>3139</v>
      </c>
      <c r="R3622" t="s">
        <v>434</v>
      </c>
      <c r="S3622" t="s">
        <v>473</v>
      </c>
      <c r="T3622" t="s">
        <v>68</v>
      </c>
      <c r="U3622">
        <v>2018</v>
      </c>
      <c r="V3622">
        <v>396250</v>
      </c>
      <c r="W3622" t="s">
        <v>69</v>
      </c>
      <c r="X3622" t="s">
        <v>241</v>
      </c>
      <c r="Y3622">
        <v>250000</v>
      </c>
      <c r="Z3622">
        <v>146250</v>
      </c>
      <c r="AA3622" t="s">
        <v>69</v>
      </c>
      <c r="AB3622" t="s">
        <v>13075</v>
      </c>
      <c r="AC3622">
        <v>396250</v>
      </c>
    </row>
    <row r="3623" spans="1:29">
      <c r="A3623">
        <f t="shared" ca="1" si="56"/>
        <v>0.28505428294934898</v>
      </c>
      <c r="B3623" t="s">
        <v>92</v>
      </c>
      <c r="C3623">
        <v>9527155</v>
      </c>
      <c r="D3623" s="2">
        <v>43230</v>
      </c>
      <c r="E3623" t="s">
        <v>76</v>
      </c>
      <c r="F3623" t="s">
        <v>13076</v>
      </c>
      <c r="G3623">
        <v>5</v>
      </c>
      <c r="H3623" t="s">
        <v>58</v>
      </c>
      <c r="I3623" t="s">
        <v>95</v>
      </c>
      <c r="J3623">
        <v>76980</v>
      </c>
      <c r="K3623">
        <v>5</v>
      </c>
      <c r="L3623" s="2">
        <v>41774</v>
      </c>
      <c r="M3623" s="2">
        <v>43585</v>
      </c>
      <c r="N3623" t="s">
        <v>1834</v>
      </c>
      <c r="O3623">
        <v>9</v>
      </c>
      <c r="P3623" t="s">
        <v>572</v>
      </c>
      <c r="Q3623" t="s">
        <v>175</v>
      </c>
      <c r="R3623" t="s">
        <v>176</v>
      </c>
      <c r="S3623" t="s">
        <v>67</v>
      </c>
      <c r="T3623" t="s">
        <v>68</v>
      </c>
      <c r="U3623">
        <v>2018</v>
      </c>
      <c r="V3623">
        <v>385129</v>
      </c>
      <c r="W3623" t="s">
        <v>69</v>
      </c>
      <c r="X3623" t="s">
        <v>92</v>
      </c>
      <c r="Y3623">
        <v>246089</v>
      </c>
      <c r="Z3623">
        <v>139040</v>
      </c>
      <c r="AA3623" t="s">
        <v>69</v>
      </c>
      <c r="AB3623" t="s">
        <v>13077</v>
      </c>
      <c r="AC3623">
        <v>385129</v>
      </c>
    </row>
    <row r="3624" spans="1:29">
      <c r="A3624">
        <f t="shared" ca="1" si="56"/>
        <v>0.38278109363514423</v>
      </c>
      <c r="B3624" t="s">
        <v>55</v>
      </c>
      <c r="C3624">
        <v>9458253</v>
      </c>
      <c r="D3624" s="2">
        <v>43215</v>
      </c>
      <c r="E3624" t="s">
        <v>56</v>
      </c>
      <c r="F3624" t="s">
        <v>13078</v>
      </c>
      <c r="G3624">
        <v>5</v>
      </c>
      <c r="H3624" t="s">
        <v>58</v>
      </c>
      <c r="I3624" t="s">
        <v>59</v>
      </c>
      <c r="J3624">
        <v>85019</v>
      </c>
      <c r="K3624">
        <v>5</v>
      </c>
      <c r="L3624" s="2">
        <v>41774</v>
      </c>
      <c r="M3624" s="2">
        <v>43585</v>
      </c>
      <c r="N3624" t="s">
        <v>1088</v>
      </c>
      <c r="O3624">
        <v>36</v>
      </c>
      <c r="P3624" t="s">
        <v>1090</v>
      </c>
      <c r="Q3624" t="s">
        <v>1091</v>
      </c>
      <c r="R3624" t="s">
        <v>149</v>
      </c>
      <c r="S3624" t="s">
        <v>67</v>
      </c>
      <c r="T3624" t="s">
        <v>68</v>
      </c>
      <c r="U3624">
        <v>2018</v>
      </c>
      <c r="V3624">
        <v>336875</v>
      </c>
      <c r="W3624" t="s">
        <v>69</v>
      </c>
      <c r="X3624" t="s">
        <v>55</v>
      </c>
      <c r="Y3624">
        <v>218750</v>
      </c>
      <c r="Z3624">
        <v>118125</v>
      </c>
      <c r="AA3624" t="s">
        <v>69</v>
      </c>
      <c r="AB3624" t="s">
        <v>13079</v>
      </c>
      <c r="AC3624">
        <v>336875</v>
      </c>
    </row>
    <row r="3625" spans="1:29">
      <c r="A3625">
        <f t="shared" ca="1" si="56"/>
        <v>0.21454168179060462</v>
      </c>
      <c r="B3625" t="s">
        <v>241</v>
      </c>
      <c r="C3625">
        <v>9617571</v>
      </c>
      <c r="D3625" s="2">
        <v>43195</v>
      </c>
      <c r="E3625" t="s">
        <v>287</v>
      </c>
      <c r="F3625" t="s">
        <v>13080</v>
      </c>
      <c r="G3625">
        <v>7</v>
      </c>
      <c r="H3625" t="s">
        <v>58</v>
      </c>
      <c r="I3625" t="s">
        <v>243</v>
      </c>
      <c r="J3625">
        <v>128525</v>
      </c>
      <c r="K3625">
        <v>4</v>
      </c>
      <c r="L3625" s="2">
        <v>42191</v>
      </c>
      <c r="M3625" s="2">
        <v>43890</v>
      </c>
      <c r="N3625" t="s">
        <v>1630</v>
      </c>
      <c r="O3625">
        <v>3</v>
      </c>
      <c r="P3625" t="s">
        <v>4512</v>
      </c>
      <c r="Q3625" t="s">
        <v>4513</v>
      </c>
      <c r="R3625" t="s">
        <v>295</v>
      </c>
      <c r="S3625" t="s">
        <v>473</v>
      </c>
      <c r="T3625" t="s">
        <v>68</v>
      </c>
      <c r="U3625">
        <v>2018</v>
      </c>
      <c r="V3625">
        <v>482650</v>
      </c>
      <c r="W3625" t="s">
        <v>69</v>
      </c>
      <c r="X3625" t="s">
        <v>241</v>
      </c>
      <c r="Y3625">
        <v>245000</v>
      </c>
      <c r="Z3625">
        <v>237650</v>
      </c>
      <c r="AA3625" t="s">
        <v>69</v>
      </c>
      <c r="AB3625" t="s">
        <v>13081</v>
      </c>
      <c r="AC3625">
        <v>482650</v>
      </c>
    </row>
    <row r="3626" spans="1:29">
      <c r="A3626">
        <f t="shared" ca="1" si="56"/>
        <v>0.86709651727064274</v>
      </c>
      <c r="B3626" t="s">
        <v>55</v>
      </c>
      <c r="C3626">
        <v>9278275</v>
      </c>
      <c r="D3626" s="2">
        <v>42881</v>
      </c>
      <c r="E3626" t="s">
        <v>76</v>
      </c>
      <c r="F3626" t="s">
        <v>13082</v>
      </c>
      <c r="G3626">
        <v>5</v>
      </c>
      <c r="H3626" t="s">
        <v>58</v>
      </c>
      <c r="I3626" t="s">
        <v>59</v>
      </c>
      <c r="J3626">
        <v>83633</v>
      </c>
      <c r="K3626">
        <v>5</v>
      </c>
      <c r="L3626" s="2">
        <v>41456</v>
      </c>
      <c r="M3626" s="2">
        <v>43281</v>
      </c>
      <c r="N3626" t="s">
        <v>1088</v>
      </c>
      <c r="O3626">
        <v>4</v>
      </c>
      <c r="P3626" t="s">
        <v>1512</v>
      </c>
      <c r="Q3626" t="s">
        <v>1513</v>
      </c>
      <c r="R3626" t="s">
        <v>640</v>
      </c>
      <c r="S3626" t="s">
        <v>67</v>
      </c>
      <c r="T3626" t="s">
        <v>68</v>
      </c>
      <c r="U3626">
        <v>2017</v>
      </c>
      <c r="V3626">
        <v>446193</v>
      </c>
      <c r="W3626" t="s">
        <v>69</v>
      </c>
      <c r="X3626" t="s">
        <v>55</v>
      </c>
      <c r="Y3626">
        <v>293548</v>
      </c>
      <c r="Z3626">
        <v>152645</v>
      </c>
      <c r="AA3626" t="s">
        <v>69</v>
      </c>
      <c r="AB3626" t="s">
        <v>13083</v>
      </c>
      <c r="AC3626">
        <v>446193</v>
      </c>
    </row>
    <row r="3627" spans="1:29">
      <c r="A3627">
        <f t="shared" ca="1" si="56"/>
        <v>0.21824395078665049</v>
      </c>
      <c r="B3627" t="s">
        <v>405</v>
      </c>
      <c r="C3627">
        <v>9488461</v>
      </c>
      <c r="D3627" s="2">
        <v>43236</v>
      </c>
      <c r="E3627" t="s">
        <v>56</v>
      </c>
      <c r="F3627" t="s">
        <v>13084</v>
      </c>
      <c r="G3627">
        <v>5</v>
      </c>
      <c r="H3627" t="s">
        <v>58</v>
      </c>
      <c r="I3627" t="s">
        <v>407</v>
      </c>
      <c r="J3627">
        <v>15214</v>
      </c>
      <c r="K3627">
        <v>16</v>
      </c>
      <c r="L3627" s="2">
        <v>37662</v>
      </c>
      <c r="M3627" s="2">
        <v>43616</v>
      </c>
      <c r="N3627" t="s">
        <v>13085</v>
      </c>
      <c r="O3627">
        <v>3</v>
      </c>
      <c r="P3627" t="s">
        <v>542</v>
      </c>
      <c r="Q3627" t="s">
        <v>543</v>
      </c>
      <c r="R3627" t="s">
        <v>205</v>
      </c>
      <c r="S3627" t="s">
        <v>67</v>
      </c>
      <c r="T3627" t="s">
        <v>68</v>
      </c>
      <c r="U3627">
        <v>2018</v>
      </c>
      <c r="V3627">
        <v>335616</v>
      </c>
      <c r="W3627" t="s">
        <v>69</v>
      </c>
      <c r="X3627" t="s">
        <v>405</v>
      </c>
      <c r="Y3627">
        <v>211500</v>
      </c>
      <c r="Z3627">
        <v>124116</v>
      </c>
      <c r="AA3627" t="s">
        <v>69</v>
      </c>
      <c r="AB3627" t="s">
        <v>13086</v>
      </c>
      <c r="AC3627">
        <v>335616</v>
      </c>
    </row>
    <row r="3628" spans="1:29">
      <c r="A3628">
        <f t="shared" ca="1" si="56"/>
        <v>7.8018045955531301E-3</v>
      </c>
      <c r="B3628" t="s">
        <v>241</v>
      </c>
      <c r="C3628">
        <v>9393352</v>
      </c>
      <c r="D3628" s="2">
        <v>43077</v>
      </c>
      <c r="E3628" t="s">
        <v>56</v>
      </c>
      <c r="F3628" t="s">
        <v>13087</v>
      </c>
      <c r="G3628">
        <v>5</v>
      </c>
      <c r="H3628" t="s">
        <v>58</v>
      </c>
      <c r="I3628" t="s">
        <v>243</v>
      </c>
      <c r="J3628">
        <v>131606</v>
      </c>
      <c r="K3628">
        <v>2</v>
      </c>
      <c r="L3628" s="2">
        <v>42719</v>
      </c>
      <c r="M3628" s="2">
        <v>43799</v>
      </c>
      <c r="N3628" t="s">
        <v>1912</v>
      </c>
      <c r="O3628">
        <v>5</v>
      </c>
      <c r="P3628" t="s">
        <v>1197</v>
      </c>
      <c r="Q3628" t="s">
        <v>584</v>
      </c>
      <c r="R3628" t="s">
        <v>585</v>
      </c>
      <c r="S3628" t="s">
        <v>67</v>
      </c>
      <c r="T3628" t="s">
        <v>68</v>
      </c>
      <c r="U3628">
        <v>2018</v>
      </c>
      <c r="V3628">
        <v>121021</v>
      </c>
      <c r="W3628" t="s">
        <v>69</v>
      </c>
      <c r="X3628" t="s">
        <v>241</v>
      </c>
      <c r="Y3628">
        <v>81925</v>
      </c>
      <c r="Z3628">
        <v>39096</v>
      </c>
      <c r="AA3628" t="s">
        <v>69</v>
      </c>
      <c r="AB3628" t="s">
        <v>13088</v>
      </c>
      <c r="AC3628">
        <v>121021</v>
      </c>
    </row>
    <row r="3629" spans="1:29">
      <c r="A3629">
        <f t="shared" ca="1" si="56"/>
        <v>0.21726688570352792</v>
      </c>
      <c r="B3629" t="s">
        <v>327</v>
      </c>
      <c r="C3629">
        <v>9514166</v>
      </c>
      <c r="D3629" s="2">
        <v>43315</v>
      </c>
      <c r="E3629" t="s">
        <v>13089</v>
      </c>
      <c r="F3629" t="s">
        <v>13090</v>
      </c>
      <c r="G3629">
        <v>5</v>
      </c>
      <c r="H3629" t="s">
        <v>58</v>
      </c>
      <c r="I3629" t="s">
        <v>330</v>
      </c>
      <c r="J3629">
        <v>24330</v>
      </c>
      <c r="K3629">
        <v>3</v>
      </c>
      <c r="L3629" s="2">
        <v>42643</v>
      </c>
      <c r="M3629" s="2">
        <v>44377</v>
      </c>
      <c r="N3629" t="s">
        <v>13091</v>
      </c>
      <c r="O3629">
        <v>4</v>
      </c>
      <c r="P3629" t="s">
        <v>12677</v>
      </c>
      <c r="Q3629" t="s">
        <v>12678</v>
      </c>
      <c r="R3629" t="s">
        <v>370</v>
      </c>
      <c r="S3629" t="s">
        <v>336</v>
      </c>
      <c r="T3629" t="s">
        <v>68</v>
      </c>
      <c r="U3629">
        <v>2018</v>
      </c>
      <c r="V3629">
        <v>194137</v>
      </c>
      <c r="W3629" t="s">
        <v>69</v>
      </c>
      <c r="X3629" t="s">
        <v>92</v>
      </c>
      <c r="Y3629">
        <v>36373</v>
      </c>
      <c r="Z3629">
        <v>13627</v>
      </c>
      <c r="AA3629" t="s">
        <v>69</v>
      </c>
      <c r="AB3629" t="s">
        <v>13092</v>
      </c>
      <c r="AC3629">
        <v>50000</v>
      </c>
    </row>
    <row r="3630" spans="1:29">
      <c r="A3630">
        <f t="shared" ca="1" si="56"/>
        <v>0.71292156566030696</v>
      </c>
      <c r="B3630" t="s">
        <v>92</v>
      </c>
      <c r="C3630">
        <v>9696625</v>
      </c>
      <c r="D3630" s="2">
        <v>43259</v>
      </c>
      <c r="E3630" t="s">
        <v>110</v>
      </c>
      <c r="F3630" t="s">
        <v>13093</v>
      </c>
      <c r="G3630">
        <v>7</v>
      </c>
      <c r="H3630" t="s">
        <v>58</v>
      </c>
      <c r="I3630" t="s">
        <v>95</v>
      </c>
      <c r="J3630">
        <v>75549</v>
      </c>
      <c r="K3630">
        <v>6</v>
      </c>
      <c r="L3630" s="2">
        <v>43230</v>
      </c>
      <c r="M3630" s="2">
        <v>43861</v>
      </c>
      <c r="N3630" t="s">
        <v>4478</v>
      </c>
      <c r="O3630">
        <v>37</v>
      </c>
      <c r="P3630" t="s">
        <v>1741</v>
      </c>
      <c r="Q3630" t="s">
        <v>1742</v>
      </c>
      <c r="R3630" t="s">
        <v>149</v>
      </c>
      <c r="S3630" t="s">
        <v>67</v>
      </c>
      <c r="T3630" t="s">
        <v>68</v>
      </c>
      <c r="U3630">
        <v>2018</v>
      </c>
      <c r="V3630">
        <v>36998</v>
      </c>
      <c r="W3630" t="s">
        <v>69</v>
      </c>
      <c r="X3630" t="s">
        <v>92</v>
      </c>
      <c r="Y3630">
        <v>22423</v>
      </c>
      <c r="Z3630">
        <v>14575</v>
      </c>
      <c r="AA3630" t="s">
        <v>69</v>
      </c>
      <c r="AB3630" t="s">
        <v>13094</v>
      </c>
      <c r="AC3630">
        <v>36998</v>
      </c>
    </row>
    <row r="3631" spans="1:29">
      <c r="A3631">
        <f t="shared" ca="1" si="56"/>
        <v>0.61686159191054357</v>
      </c>
      <c r="B3631" t="s">
        <v>286</v>
      </c>
      <c r="C3631">
        <v>9419761</v>
      </c>
      <c r="D3631" s="2">
        <v>43103</v>
      </c>
      <c r="E3631" t="s">
        <v>7794</v>
      </c>
      <c r="F3631" t="s">
        <v>13095</v>
      </c>
      <c r="G3631">
        <v>5</v>
      </c>
      <c r="H3631" t="s">
        <v>58</v>
      </c>
      <c r="I3631" t="s">
        <v>289</v>
      </c>
      <c r="J3631">
        <v>117776</v>
      </c>
      <c r="K3631">
        <v>4</v>
      </c>
      <c r="L3631" s="2">
        <v>42036</v>
      </c>
      <c r="M3631" s="2">
        <v>44226</v>
      </c>
      <c r="N3631" t="s">
        <v>7796</v>
      </c>
      <c r="O3631">
        <v>6</v>
      </c>
      <c r="P3631" t="s">
        <v>7534</v>
      </c>
      <c r="Q3631" t="s">
        <v>7535</v>
      </c>
      <c r="R3631" t="s">
        <v>401</v>
      </c>
      <c r="S3631" t="s">
        <v>729</v>
      </c>
      <c r="T3631" t="s">
        <v>68</v>
      </c>
      <c r="U3631">
        <v>2018</v>
      </c>
      <c r="V3631">
        <v>519406</v>
      </c>
      <c r="W3631" t="s">
        <v>69</v>
      </c>
      <c r="X3631" t="s">
        <v>286</v>
      </c>
      <c r="Y3631">
        <v>387262</v>
      </c>
      <c r="Z3631">
        <v>132144</v>
      </c>
      <c r="AA3631" t="s">
        <v>69</v>
      </c>
      <c r="AB3631" t="s">
        <v>13096</v>
      </c>
      <c r="AC3631">
        <v>519406</v>
      </c>
    </row>
    <row r="3632" spans="1:29">
      <c r="A3632">
        <f t="shared" ca="1" si="56"/>
        <v>5.1760905200586182E-2</v>
      </c>
      <c r="B3632" t="s">
        <v>199</v>
      </c>
      <c r="C3632">
        <v>9459331</v>
      </c>
      <c r="D3632" s="2">
        <v>43189</v>
      </c>
      <c r="E3632" t="s">
        <v>8097</v>
      </c>
      <c r="F3632" t="s">
        <v>13097</v>
      </c>
      <c r="G3632">
        <v>5</v>
      </c>
      <c r="H3632" t="s">
        <v>58</v>
      </c>
      <c r="I3632" t="s">
        <v>149</v>
      </c>
      <c r="J3632">
        <v>188991</v>
      </c>
      <c r="K3632">
        <v>4</v>
      </c>
      <c r="L3632" s="2">
        <v>42117</v>
      </c>
      <c r="M3632" s="2">
        <v>43921</v>
      </c>
      <c r="N3632" t="s">
        <v>1657</v>
      </c>
      <c r="O3632">
        <v>39</v>
      </c>
      <c r="P3632" t="s">
        <v>8207</v>
      </c>
      <c r="Q3632" t="s">
        <v>8208</v>
      </c>
      <c r="R3632" t="s">
        <v>149</v>
      </c>
      <c r="S3632" t="s">
        <v>322</v>
      </c>
      <c r="T3632" t="s">
        <v>68</v>
      </c>
      <c r="U3632">
        <v>2018</v>
      </c>
      <c r="V3632">
        <v>303506</v>
      </c>
      <c r="W3632" t="s">
        <v>69</v>
      </c>
      <c r="X3632" t="s">
        <v>199</v>
      </c>
      <c r="Y3632">
        <v>226254</v>
      </c>
      <c r="Z3632">
        <v>77252</v>
      </c>
      <c r="AA3632" t="s">
        <v>69</v>
      </c>
      <c r="AB3632" t="s">
        <v>13098</v>
      </c>
      <c r="AC3632">
        <v>303506</v>
      </c>
    </row>
    <row r="3633" spans="1:29">
      <c r="A3633">
        <f t="shared" ca="1" si="56"/>
        <v>0.83127829127738517</v>
      </c>
      <c r="B3633" t="s">
        <v>254</v>
      </c>
      <c r="C3633">
        <v>9867799</v>
      </c>
      <c r="D3633" s="2">
        <v>43504</v>
      </c>
      <c r="E3633" t="s">
        <v>76</v>
      </c>
      <c r="F3633" t="s">
        <v>13099</v>
      </c>
      <c r="G3633">
        <v>6</v>
      </c>
      <c r="H3633" t="s">
        <v>58</v>
      </c>
      <c r="I3633" t="s">
        <v>256</v>
      </c>
      <c r="J3633">
        <v>47892</v>
      </c>
      <c r="K3633">
        <v>27</v>
      </c>
      <c r="L3633" s="2">
        <v>33817</v>
      </c>
      <c r="M3633" s="2">
        <v>43555</v>
      </c>
      <c r="N3633" t="s">
        <v>1355</v>
      </c>
      <c r="O3633">
        <v>14</v>
      </c>
      <c r="P3633" t="s">
        <v>1038</v>
      </c>
      <c r="Q3633" t="s">
        <v>1039</v>
      </c>
      <c r="R3633" t="s">
        <v>120</v>
      </c>
      <c r="S3633" t="s">
        <v>121</v>
      </c>
      <c r="T3633" t="s">
        <v>68</v>
      </c>
      <c r="U3633">
        <v>2017</v>
      </c>
      <c r="V3633">
        <v>167</v>
      </c>
      <c r="W3633" t="s">
        <v>69</v>
      </c>
      <c r="X3633" t="s">
        <v>254</v>
      </c>
      <c r="Y3633">
        <v>100</v>
      </c>
      <c r="Z3633">
        <v>67</v>
      </c>
      <c r="AA3633" t="s">
        <v>69</v>
      </c>
      <c r="AB3633" t="s">
        <v>13100</v>
      </c>
      <c r="AC3633">
        <v>167</v>
      </c>
    </row>
    <row r="3634" spans="1:29">
      <c r="A3634">
        <f t="shared" ca="1" si="56"/>
        <v>0.64504870597100161</v>
      </c>
      <c r="B3634" t="s">
        <v>75</v>
      </c>
      <c r="C3634">
        <v>9856259</v>
      </c>
      <c r="D3634" s="2">
        <v>43506</v>
      </c>
      <c r="E3634" t="s">
        <v>6272</v>
      </c>
      <c r="F3634" t="s">
        <v>13101</v>
      </c>
      <c r="G3634">
        <v>6</v>
      </c>
      <c r="H3634" t="s">
        <v>58</v>
      </c>
      <c r="I3634" t="s">
        <v>78</v>
      </c>
      <c r="J3634">
        <v>45044</v>
      </c>
      <c r="K3634">
        <v>7</v>
      </c>
      <c r="L3634" s="2">
        <v>41774</v>
      </c>
      <c r="M3634" s="2">
        <v>43951</v>
      </c>
      <c r="N3634" t="s">
        <v>6274</v>
      </c>
      <c r="O3634">
        <v>14</v>
      </c>
      <c r="P3634" t="s">
        <v>1038</v>
      </c>
      <c r="Q3634" t="s">
        <v>1039</v>
      </c>
      <c r="R3634" t="s">
        <v>120</v>
      </c>
      <c r="S3634" t="s">
        <v>121</v>
      </c>
      <c r="T3634" t="s">
        <v>68</v>
      </c>
      <c r="U3634">
        <v>2018</v>
      </c>
      <c r="V3634">
        <v>171014</v>
      </c>
      <c r="W3634" t="s">
        <v>69</v>
      </c>
      <c r="X3634" t="s">
        <v>75</v>
      </c>
      <c r="Y3634">
        <v>105785</v>
      </c>
      <c r="Z3634">
        <v>65229</v>
      </c>
      <c r="AA3634" t="s">
        <v>69</v>
      </c>
      <c r="AB3634" t="s">
        <v>13102</v>
      </c>
      <c r="AC3634">
        <v>171014</v>
      </c>
    </row>
    <row r="3635" spans="1:29">
      <c r="A3635">
        <f t="shared" ca="1" si="56"/>
        <v>5.5611742873204917E-2</v>
      </c>
      <c r="B3635" t="s">
        <v>241</v>
      </c>
      <c r="C3635">
        <v>9272428</v>
      </c>
      <c r="D3635" s="2">
        <v>42859</v>
      </c>
      <c r="E3635" t="s">
        <v>76</v>
      </c>
      <c r="F3635" t="s">
        <v>13103</v>
      </c>
      <c r="G3635">
        <v>5</v>
      </c>
      <c r="H3635" t="s">
        <v>58</v>
      </c>
      <c r="I3635" t="s">
        <v>243</v>
      </c>
      <c r="J3635">
        <v>94311</v>
      </c>
      <c r="K3635">
        <v>9</v>
      </c>
      <c r="L3635" s="2">
        <v>40036</v>
      </c>
      <c r="M3635" s="2">
        <v>43548</v>
      </c>
      <c r="N3635" t="s">
        <v>2517</v>
      </c>
      <c r="O3635">
        <v>6</v>
      </c>
      <c r="P3635" t="s">
        <v>333</v>
      </c>
      <c r="Q3635" t="s">
        <v>334</v>
      </c>
      <c r="R3635" t="s">
        <v>335</v>
      </c>
      <c r="S3635" t="s">
        <v>67</v>
      </c>
      <c r="T3635" t="s">
        <v>68</v>
      </c>
      <c r="U3635">
        <v>2017</v>
      </c>
      <c r="V3635">
        <v>388750</v>
      </c>
      <c r="W3635" t="s">
        <v>69</v>
      </c>
      <c r="X3635" t="s">
        <v>241</v>
      </c>
      <c r="Y3635">
        <v>250000</v>
      </c>
      <c r="Z3635">
        <v>138750</v>
      </c>
      <c r="AA3635" t="s">
        <v>69</v>
      </c>
      <c r="AB3635" t="s">
        <v>13104</v>
      </c>
      <c r="AC3635">
        <v>388750</v>
      </c>
    </row>
    <row r="3636" spans="1:29">
      <c r="A3636">
        <f t="shared" ca="1" si="56"/>
        <v>0.64075066263762293</v>
      </c>
      <c r="B3636" t="s">
        <v>241</v>
      </c>
      <c r="C3636">
        <v>9309186</v>
      </c>
      <c r="D3636" s="2">
        <v>42895</v>
      </c>
      <c r="E3636" t="s">
        <v>1856</v>
      </c>
      <c r="F3636" t="s">
        <v>13105</v>
      </c>
      <c r="G3636">
        <v>2</v>
      </c>
      <c r="H3636" t="s">
        <v>58</v>
      </c>
      <c r="I3636" t="s">
        <v>243</v>
      </c>
      <c r="J3636">
        <v>109517</v>
      </c>
      <c r="K3636">
        <v>6</v>
      </c>
      <c r="L3636" s="2">
        <v>41030</v>
      </c>
      <c r="M3636" s="2">
        <v>43145</v>
      </c>
      <c r="N3636" t="s">
        <v>13106</v>
      </c>
      <c r="O3636">
        <v>1</v>
      </c>
      <c r="P3636" t="s">
        <v>3138</v>
      </c>
      <c r="Q3636" t="s">
        <v>3139</v>
      </c>
      <c r="R3636" t="s">
        <v>434</v>
      </c>
      <c r="S3636" t="s">
        <v>473</v>
      </c>
      <c r="T3636" t="s">
        <v>68</v>
      </c>
      <c r="U3636">
        <v>2017</v>
      </c>
      <c r="V3636">
        <v>549871</v>
      </c>
      <c r="W3636" t="s">
        <v>69</v>
      </c>
      <c r="X3636" t="s">
        <v>241</v>
      </c>
      <c r="Y3636">
        <v>346922</v>
      </c>
      <c r="Z3636">
        <v>202949</v>
      </c>
      <c r="AA3636" t="s">
        <v>69</v>
      </c>
      <c r="AB3636" t="s">
        <v>13107</v>
      </c>
      <c r="AC3636">
        <v>549871</v>
      </c>
    </row>
    <row r="3637" spans="1:29">
      <c r="A3637">
        <f t="shared" ca="1" si="56"/>
        <v>0.54102052104837506</v>
      </c>
      <c r="B3637" t="s">
        <v>254</v>
      </c>
      <c r="C3637">
        <v>9264547</v>
      </c>
      <c r="D3637" s="2">
        <v>42850</v>
      </c>
      <c r="E3637" t="s">
        <v>76</v>
      </c>
      <c r="F3637" t="s">
        <v>13108</v>
      </c>
      <c r="G3637">
        <v>5</v>
      </c>
      <c r="H3637" t="s">
        <v>58</v>
      </c>
      <c r="I3637" t="s">
        <v>256</v>
      </c>
      <c r="J3637">
        <v>110734</v>
      </c>
      <c r="K3637">
        <v>4</v>
      </c>
      <c r="L3637" s="2">
        <v>41760</v>
      </c>
      <c r="M3637" s="2">
        <v>43585</v>
      </c>
      <c r="N3637" t="s">
        <v>2685</v>
      </c>
      <c r="O3637">
        <v>5</v>
      </c>
      <c r="P3637" t="s">
        <v>997</v>
      </c>
      <c r="Q3637" t="s">
        <v>998</v>
      </c>
      <c r="R3637" t="s">
        <v>640</v>
      </c>
      <c r="S3637" t="s">
        <v>67</v>
      </c>
      <c r="T3637" t="s">
        <v>68</v>
      </c>
      <c r="U3637">
        <v>2017</v>
      </c>
      <c r="V3637">
        <v>383140</v>
      </c>
      <c r="W3637" t="s">
        <v>69</v>
      </c>
      <c r="X3637" t="s">
        <v>254</v>
      </c>
      <c r="Y3637">
        <v>286022</v>
      </c>
      <c r="Z3637">
        <v>97118</v>
      </c>
      <c r="AA3637" t="s">
        <v>69</v>
      </c>
      <c r="AB3637" t="s">
        <v>13109</v>
      </c>
      <c r="AC3637">
        <v>383140</v>
      </c>
    </row>
    <row r="3638" spans="1:29">
      <c r="A3638">
        <f t="shared" ca="1" si="56"/>
        <v>0.24773867104483183</v>
      </c>
      <c r="B3638" t="s">
        <v>241</v>
      </c>
      <c r="C3638">
        <v>9503033</v>
      </c>
      <c r="D3638" s="2">
        <v>43305</v>
      </c>
      <c r="E3638" t="s">
        <v>56</v>
      </c>
      <c r="F3638" t="s">
        <v>13110</v>
      </c>
      <c r="G3638">
        <v>5</v>
      </c>
      <c r="H3638" t="s">
        <v>58</v>
      </c>
      <c r="I3638" t="s">
        <v>243</v>
      </c>
      <c r="J3638">
        <v>123546</v>
      </c>
      <c r="K3638">
        <v>4</v>
      </c>
      <c r="L3638" s="2">
        <v>42186</v>
      </c>
      <c r="M3638" s="2">
        <v>44347</v>
      </c>
      <c r="N3638" t="s">
        <v>2028</v>
      </c>
      <c r="O3638">
        <v>7</v>
      </c>
      <c r="P3638" t="s">
        <v>2152</v>
      </c>
      <c r="Q3638" t="s">
        <v>472</v>
      </c>
      <c r="R3638" t="s">
        <v>311</v>
      </c>
      <c r="S3638" t="s">
        <v>473</v>
      </c>
      <c r="T3638" t="s">
        <v>68</v>
      </c>
      <c r="U3638">
        <v>2018</v>
      </c>
      <c r="V3638">
        <v>831644</v>
      </c>
      <c r="W3638" t="s">
        <v>69</v>
      </c>
      <c r="X3638" t="s">
        <v>241</v>
      </c>
      <c r="Y3638">
        <v>498877</v>
      </c>
      <c r="Z3638">
        <v>332767</v>
      </c>
      <c r="AA3638" t="s">
        <v>69</v>
      </c>
      <c r="AB3638" t="s">
        <v>13111</v>
      </c>
      <c r="AC3638">
        <v>831644</v>
      </c>
    </row>
    <row r="3639" spans="1:29">
      <c r="A3639">
        <f t="shared" ca="1" si="56"/>
        <v>0.88960673584540428</v>
      </c>
      <c r="B3639" t="s">
        <v>199</v>
      </c>
      <c r="C3639">
        <v>9512731</v>
      </c>
      <c r="D3639" s="2">
        <v>43257</v>
      </c>
      <c r="E3639" t="s">
        <v>56</v>
      </c>
      <c r="F3639" t="s">
        <v>13112</v>
      </c>
      <c r="G3639">
        <v>5</v>
      </c>
      <c r="H3639" t="s">
        <v>58</v>
      </c>
      <c r="I3639" t="s">
        <v>149</v>
      </c>
      <c r="J3639">
        <v>131582</v>
      </c>
      <c r="K3639">
        <v>9</v>
      </c>
      <c r="L3639" s="2">
        <v>39995</v>
      </c>
      <c r="M3639" s="2">
        <v>44012</v>
      </c>
      <c r="N3639" t="s">
        <v>1657</v>
      </c>
      <c r="O3639">
        <v>3</v>
      </c>
      <c r="P3639" t="s">
        <v>1898</v>
      </c>
      <c r="Q3639" t="s">
        <v>543</v>
      </c>
      <c r="R3639" t="s">
        <v>205</v>
      </c>
      <c r="S3639" t="s">
        <v>260</v>
      </c>
      <c r="T3639" t="s">
        <v>68</v>
      </c>
      <c r="U3639">
        <v>2018</v>
      </c>
      <c r="V3639">
        <v>452569</v>
      </c>
      <c r="W3639" t="s">
        <v>69</v>
      </c>
      <c r="X3639" t="s">
        <v>199</v>
      </c>
      <c r="Y3639">
        <v>238194</v>
      </c>
      <c r="Z3639">
        <v>214375</v>
      </c>
      <c r="AA3639" t="s">
        <v>69</v>
      </c>
      <c r="AB3639" t="s">
        <v>13113</v>
      </c>
      <c r="AC3639">
        <v>452569</v>
      </c>
    </row>
    <row r="3640" spans="1:29">
      <c r="A3640">
        <f t="shared" ca="1" si="56"/>
        <v>0.381770847514177</v>
      </c>
      <c r="B3640" t="s">
        <v>199</v>
      </c>
      <c r="C3640">
        <v>9542224</v>
      </c>
      <c r="D3640" s="2">
        <v>43329</v>
      </c>
      <c r="E3640" t="s">
        <v>76</v>
      </c>
      <c r="F3640" t="s">
        <v>13114</v>
      </c>
      <c r="G3640">
        <v>5</v>
      </c>
      <c r="H3640" t="s">
        <v>58</v>
      </c>
      <c r="I3640" t="s">
        <v>149</v>
      </c>
      <c r="J3640">
        <v>172230</v>
      </c>
      <c r="K3640">
        <v>5</v>
      </c>
      <c r="L3640" s="2">
        <v>41883</v>
      </c>
      <c r="M3640" s="2">
        <v>44439</v>
      </c>
      <c r="N3640" t="s">
        <v>2950</v>
      </c>
      <c r="O3640">
        <v>12</v>
      </c>
      <c r="P3640" t="s">
        <v>500</v>
      </c>
      <c r="Q3640" t="s">
        <v>501</v>
      </c>
      <c r="R3640" t="s">
        <v>84</v>
      </c>
      <c r="S3640" t="s">
        <v>67</v>
      </c>
      <c r="T3640" t="s">
        <v>68</v>
      </c>
      <c r="U3640">
        <v>2018</v>
      </c>
      <c r="V3640">
        <v>315400</v>
      </c>
      <c r="W3640" t="s">
        <v>69</v>
      </c>
      <c r="X3640" t="s">
        <v>199</v>
      </c>
      <c r="Y3640">
        <v>207500</v>
      </c>
      <c r="Z3640">
        <v>107900</v>
      </c>
      <c r="AA3640" t="s">
        <v>69</v>
      </c>
      <c r="AB3640" t="s">
        <v>13115</v>
      </c>
      <c r="AC3640">
        <v>315400</v>
      </c>
    </row>
    <row r="3641" spans="1:29">
      <c r="A3641">
        <f t="shared" ca="1" si="56"/>
        <v>0.61256952542586041</v>
      </c>
      <c r="B3641" t="s">
        <v>241</v>
      </c>
      <c r="C3641">
        <v>9304294</v>
      </c>
      <c r="D3641" s="2">
        <v>42902</v>
      </c>
      <c r="E3641" t="s">
        <v>419</v>
      </c>
      <c r="F3641" t="s">
        <v>13116</v>
      </c>
      <c r="G3641">
        <v>5</v>
      </c>
      <c r="H3641" t="s">
        <v>58</v>
      </c>
      <c r="I3641" t="s">
        <v>243</v>
      </c>
      <c r="J3641">
        <v>126538</v>
      </c>
      <c r="K3641">
        <v>3</v>
      </c>
      <c r="L3641" s="2">
        <v>42248</v>
      </c>
      <c r="M3641" s="2">
        <v>44012</v>
      </c>
      <c r="N3641" t="s">
        <v>421</v>
      </c>
      <c r="O3641">
        <v>7</v>
      </c>
      <c r="P3641" t="s">
        <v>189</v>
      </c>
      <c r="Q3641" t="s">
        <v>190</v>
      </c>
      <c r="R3641" t="s">
        <v>191</v>
      </c>
      <c r="S3641" t="s">
        <v>67</v>
      </c>
      <c r="T3641" t="s">
        <v>68</v>
      </c>
      <c r="U3641">
        <v>2017</v>
      </c>
      <c r="V3641">
        <v>777434</v>
      </c>
      <c r="W3641" t="s">
        <v>69</v>
      </c>
      <c r="X3641" t="s">
        <v>241</v>
      </c>
      <c r="Y3641">
        <v>651454</v>
      </c>
      <c r="Z3641">
        <v>125980</v>
      </c>
      <c r="AA3641" t="s">
        <v>69</v>
      </c>
      <c r="AB3641" t="s">
        <v>13117</v>
      </c>
      <c r="AC3641">
        <v>777434</v>
      </c>
    </row>
    <row r="3642" spans="1:29">
      <c r="A3642">
        <f t="shared" ca="1" si="56"/>
        <v>0.76345649239192659</v>
      </c>
      <c r="B3642" t="s">
        <v>199</v>
      </c>
      <c r="C3642">
        <v>9455464</v>
      </c>
      <c r="D3642" s="2">
        <v>43159</v>
      </c>
      <c r="E3642" t="s">
        <v>76</v>
      </c>
      <c r="F3642" t="s">
        <v>13118</v>
      </c>
      <c r="G3642">
        <v>5</v>
      </c>
      <c r="H3642" t="s">
        <v>58</v>
      </c>
      <c r="I3642" t="s">
        <v>149</v>
      </c>
      <c r="J3642">
        <v>133379</v>
      </c>
      <c r="K3642">
        <v>10</v>
      </c>
      <c r="L3642" s="2">
        <v>39814</v>
      </c>
      <c r="M3642" s="2">
        <v>43555</v>
      </c>
      <c r="N3642" t="s">
        <v>663</v>
      </c>
      <c r="O3642">
        <v>12</v>
      </c>
      <c r="P3642" t="s">
        <v>1357</v>
      </c>
      <c r="Q3642" t="s">
        <v>217</v>
      </c>
      <c r="R3642" t="s">
        <v>120</v>
      </c>
      <c r="S3642" t="s">
        <v>67</v>
      </c>
      <c r="T3642" t="s">
        <v>68</v>
      </c>
      <c r="U3642">
        <v>2018</v>
      </c>
      <c r="V3642">
        <v>381375</v>
      </c>
      <c r="W3642" t="s">
        <v>69</v>
      </c>
      <c r="X3642" t="s">
        <v>199</v>
      </c>
      <c r="Y3642">
        <v>225000</v>
      </c>
      <c r="Z3642">
        <v>156375</v>
      </c>
      <c r="AA3642" t="s">
        <v>69</v>
      </c>
      <c r="AB3642" t="s">
        <v>13119</v>
      </c>
      <c r="AC3642">
        <v>381375</v>
      </c>
    </row>
    <row r="3643" spans="1:29">
      <c r="A3643">
        <f t="shared" ca="1" si="56"/>
        <v>0.976912569765366</v>
      </c>
      <c r="B3643" t="s">
        <v>55</v>
      </c>
      <c r="C3643">
        <v>9249118</v>
      </c>
      <c r="D3643" s="2">
        <v>42826</v>
      </c>
      <c r="E3643" t="s">
        <v>76</v>
      </c>
      <c r="F3643" t="s">
        <v>13120</v>
      </c>
      <c r="G3643">
        <v>5</v>
      </c>
      <c r="H3643" t="s">
        <v>58</v>
      </c>
      <c r="I3643" t="s">
        <v>59</v>
      </c>
      <c r="J3643">
        <v>79775</v>
      </c>
      <c r="K3643">
        <v>5</v>
      </c>
      <c r="L3643" s="2">
        <v>41365</v>
      </c>
      <c r="M3643" s="2">
        <v>43555</v>
      </c>
      <c r="N3643" t="s">
        <v>845</v>
      </c>
      <c r="O3643">
        <v>4</v>
      </c>
      <c r="P3643" t="s">
        <v>444</v>
      </c>
      <c r="Q3643" t="s">
        <v>445</v>
      </c>
      <c r="R3643" t="s">
        <v>149</v>
      </c>
      <c r="S3643" t="s">
        <v>67</v>
      </c>
      <c r="T3643" t="s">
        <v>68</v>
      </c>
      <c r="U3643">
        <v>2017</v>
      </c>
      <c r="V3643">
        <v>330101</v>
      </c>
      <c r="W3643" t="s">
        <v>69</v>
      </c>
      <c r="X3643" t="s">
        <v>55</v>
      </c>
      <c r="Y3643">
        <v>242782</v>
      </c>
      <c r="Z3643">
        <v>87319</v>
      </c>
      <c r="AA3643" t="s">
        <v>69</v>
      </c>
      <c r="AB3643" t="s">
        <v>13121</v>
      </c>
      <c r="AC3643">
        <v>330101</v>
      </c>
    </row>
    <row r="3644" spans="1:29">
      <c r="A3644">
        <f t="shared" ca="1" si="56"/>
        <v>0.54701706169536257</v>
      </c>
      <c r="B3644" t="s">
        <v>254</v>
      </c>
      <c r="C3644">
        <v>9320851</v>
      </c>
      <c r="D3644" s="2">
        <v>42944</v>
      </c>
      <c r="E3644" t="s">
        <v>76</v>
      </c>
      <c r="F3644" t="s">
        <v>13122</v>
      </c>
      <c r="G3644">
        <v>5</v>
      </c>
      <c r="H3644" t="s">
        <v>58</v>
      </c>
      <c r="I3644" t="s">
        <v>256</v>
      </c>
      <c r="J3644">
        <v>107312</v>
      </c>
      <c r="K3644">
        <v>5</v>
      </c>
      <c r="L3644" s="2">
        <v>41487</v>
      </c>
      <c r="M3644" s="2">
        <v>43677</v>
      </c>
      <c r="N3644" t="s">
        <v>397</v>
      </c>
      <c r="O3644">
        <v>6</v>
      </c>
      <c r="P3644" t="s">
        <v>333</v>
      </c>
      <c r="Q3644" t="s">
        <v>334</v>
      </c>
      <c r="R3644" t="s">
        <v>335</v>
      </c>
      <c r="S3644" t="s">
        <v>85</v>
      </c>
      <c r="T3644" t="s">
        <v>68</v>
      </c>
      <c r="U3644">
        <v>2017</v>
      </c>
      <c r="V3644">
        <v>279107</v>
      </c>
      <c r="W3644" t="s">
        <v>69</v>
      </c>
      <c r="X3644" t="s">
        <v>254</v>
      </c>
      <c r="Y3644">
        <v>190000</v>
      </c>
      <c r="Z3644">
        <v>89107</v>
      </c>
      <c r="AA3644" t="s">
        <v>69</v>
      </c>
      <c r="AB3644" t="s">
        <v>13123</v>
      </c>
      <c r="AC3644">
        <v>279107</v>
      </c>
    </row>
    <row r="3645" spans="1:29">
      <c r="A3645">
        <f t="shared" ca="1" si="56"/>
        <v>0.46147793804461135</v>
      </c>
      <c r="B3645" t="s">
        <v>92</v>
      </c>
      <c r="C3645">
        <v>9315022</v>
      </c>
      <c r="D3645" s="2">
        <v>42916</v>
      </c>
      <c r="E3645" t="s">
        <v>10188</v>
      </c>
      <c r="F3645" t="s">
        <v>12672</v>
      </c>
      <c r="G3645">
        <v>5</v>
      </c>
      <c r="H3645" t="s">
        <v>58</v>
      </c>
      <c r="I3645" t="s">
        <v>95</v>
      </c>
      <c r="J3645">
        <v>79273</v>
      </c>
      <c r="K3645">
        <v>5</v>
      </c>
      <c r="L3645" s="2">
        <v>41537</v>
      </c>
      <c r="M3645" s="2">
        <v>43646</v>
      </c>
      <c r="N3645" t="s">
        <v>6510</v>
      </c>
      <c r="O3645">
        <v>7</v>
      </c>
      <c r="P3645" t="s">
        <v>1967</v>
      </c>
      <c r="Q3645" t="s">
        <v>1968</v>
      </c>
      <c r="R3645" t="s">
        <v>1540</v>
      </c>
      <c r="S3645" t="s">
        <v>85</v>
      </c>
      <c r="T3645" t="s">
        <v>68</v>
      </c>
      <c r="U3645">
        <v>2017</v>
      </c>
      <c r="V3645">
        <v>488409</v>
      </c>
      <c r="W3645" t="s">
        <v>69</v>
      </c>
      <c r="X3645" t="s">
        <v>405</v>
      </c>
      <c r="Y3645">
        <v>25000</v>
      </c>
      <c r="Z3645">
        <v>0</v>
      </c>
      <c r="AA3645" t="s">
        <v>69</v>
      </c>
      <c r="AB3645" t="s">
        <v>12673</v>
      </c>
      <c r="AC3645">
        <v>25000</v>
      </c>
    </row>
    <row r="3646" spans="1:29">
      <c r="A3646">
        <f t="shared" ca="1" si="56"/>
        <v>0.18099088207333425</v>
      </c>
      <c r="B3646" t="s">
        <v>254</v>
      </c>
      <c r="C3646">
        <v>9331715</v>
      </c>
      <c r="D3646" s="2">
        <v>42977</v>
      </c>
      <c r="E3646" t="s">
        <v>13124</v>
      </c>
      <c r="F3646" t="s">
        <v>13125</v>
      </c>
      <c r="G3646">
        <v>5</v>
      </c>
      <c r="H3646" t="s">
        <v>58</v>
      </c>
      <c r="I3646" t="s">
        <v>256</v>
      </c>
      <c r="J3646">
        <v>108635</v>
      </c>
      <c r="K3646">
        <v>5</v>
      </c>
      <c r="L3646" s="2">
        <v>41897</v>
      </c>
      <c r="M3646" s="2">
        <v>43343</v>
      </c>
      <c r="N3646" t="s">
        <v>1096</v>
      </c>
      <c r="O3646">
        <v>37</v>
      </c>
      <c r="P3646" t="s">
        <v>1741</v>
      </c>
      <c r="Q3646" t="s">
        <v>1742</v>
      </c>
      <c r="R3646" t="s">
        <v>149</v>
      </c>
      <c r="S3646" t="s">
        <v>121</v>
      </c>
      <c r="T3646" t="s">
        <v>68</v>
      </c>
      <c r="U3646">
        <v>2017</v>
      </c>
      <c r="V3646">
        <v>363000</v>
      </c>
      <c r="W3646" t="s">
        <v>69</v>
      </c>
      <c r="X3646" t="s">
        <v>254</v>
      </c>
      <c r="Y3646">
        <v>220000</v>
      </c>
      <c r="Z3646">
        <v>143000</v>
      </c>
      <c r="AA3646" t="s">
        <v>69</v>
      </c>
      <c r="AB3646" t="s">
        <v>13126</v>
      </c>
      <c r="AC3646">
        <v>363000</v>
      </c>
    </row>
    <row r="3647" spans="1:29">
      <c r="A3647">
        <f t="shared" ca="1" si="56"/>
        <v>0.57911396613479416</v>
      </c>
      <c r="B3647" t="s">
        <v>254</v>
      </c>
      <c r="C3647">
        <v>9547443</v>
      </c>
      <c r="D3647" s="2">
        <v>43343</v>
      </c>
      <c r="E3647" t="s">
        <v>56</v>
      </c>
      <c r="F3647" t="s">
        <v>13127</v>
      </c>
      <c r="G3647">
        <v>5</v>
      </c>
      <c r="H3647" t="s">
        <v>58</v>
      </c>
      <c r="I3647" t="s">
        <v>256</v>
      </c>
      <c r="J3647">
        <v>73919</v>
      </c>
      <c r="K3647">
        <v>12</v>
      </c>
      <c r="L3647" s="2">
        <v>38899</v>
      </c>
      <c r="M3647" s="2">
        <v>43708</v>
      </c>
      <c r="N3647" t="s">
        <v>616</v>
      </c>
      <c r="O3647">
        <v>4</v>
      </c>
      <c r="P3647" t="s">
        <v>638</v>
      </c>
      <c r="Q3647" t="s">
        <v>639</v>
      </c>
      <c r="R3647" t="s">
        <v>640</v>
      </c>
      <c r="S3647" t="s">
        <v>67</v>
      </c>
      <c r="T3647" t="s">
        <v>68</v>
      </c>
      <c r="U3647">
        <v>2018</v>
      </c>
      <c r="V3647">
        <v>364318</v>
      </c>
      <c r="W3647" t="s">
        <v>69</v>
      </c>
      <c r="X3647" t="s">
        <v>254</v>
      </c>
      <c r="Y3647">
        <v>240462</v>
      </c>
      <c r="Z3647">
        <v>123856</v>
      </c>
      <c r="AA3647" t="s">
        <v>69</v>
      </c>
      <c r="AB3647" t="s">
        <v>13128</v>
      </c>
      <c r="AC3647">
        <v>364318</v>
      </c>
    </row>
    <row r="3648" spans="1:29">
      <c r="A3648">
        <f t="shared" ca="1" si="56"/>
        <v>0.18219226615682282</v>
      </c>
      <c r="B3648" t="s">
        <v>687</v>
      </c>
      <c r="C3648">
        <v>9534585</v>
      </c>
      <c r="D3648" s="2">
        <v>43333</v>
      </c>
      <c r="E3648" t="s">
        <v>56</v>
      </c>
      <c r="F3648" t="s">
        <v>13129</v>
      </c>
      <c r="G3648">
        <v>5</v>
      </c>
      <c r="H3648" t="s">
        <v>58</v>
      </c>
      <c r="I3648" t="s">
        <v>689</v>
      </c>
      <c r="J3648">
        <v>13274</v>
      </c>
      <c r="K3648">
        <v>5</v>
      </c>
      <c r="L3648" s="2">
        <v>41883</v>
      </c>
      <c r="M3648" s="2">
        <v>44561</v>
      </c>
      <c r="N3648" t="s">
        <v>113</v>
      </c>
      <c r="O3648">
        <v>5</v>
      </c>
      <c r="P3648" t="s">
        <v>1114</v>
      </c>
      <c r="Q3648" t="s">
        <v>1115</v>
      </c>
      <c r="R3648" t="s">
        <v>816</v>
      </c>
      <c r="S3648" t="s">
        <v>2935</v>
      </c>
      <c r="T3648" t="s">
        <v>68</v>
      </c>
      <c r="U3648">
        <v>2018</v>
      </c>
      <c r="V3648">
        <v>654196</v>
      </c>
      <c r="W3648" t="s">
        <v>69</v>
      </c>
      <c r="X3648" t="s">
        <v>687</v>
      </c>
      <c r="Y3648">
        <v>604590</v>
      </c>
      <c r="Z3648">
        <v>49606</v>
      </c>
      <c r="AA3648" t="s">
        <v>69</v>
      </c>
      <c r="AB3648" t="s">
        <v>13130</v>
      </c>
      <c r="AC3648">
        <v>654196</v>
      </c>
    </row>
    <row r="3649" spans="1:29">
      <c r="A3649">
        <f t="shared" ca="1" si="56"/>
        <v>0.13273182921678151</v>
      </c>
      <c r="B3649" t="s">
        <v>199</v>
      </c>
      <c r="C3649">
        <v>9295839</v>
      </c>
      <c r="D3649" s="2">
        <v>42884</v>
      </c>
      <c r="E3649" t="s">
        <v>4543</v>
      </c>
      <c r="F3649" t="s">
        <v>13131</v>
      </c>
      <c r="G3649">
        <v>5</v>
      </c>
      <c r="H3649" t="s">
        <v>58</v>
      </c>
      <c r="I3649" t="s">
        <v>149</v>
      </c>
      <c r="J3649">
        <v>185378</v>
      </c>
      <c r="K3649">
        <v>4</v>
      </c>
      <c r="L3649" s="2">
        <v>41791</v>
      </c>
      <c r="M3649" s="2">
        <v>43616</v>
      </c>
      <c r="N3649" t="s">
        <v>4545</v>
      </c>
      <c r="O3649">
        <v>1</v>
      </c>
      <c r="P3649" t="s">
        <v>9135</v>
      </c>
      <c r="Q3649" t="s">
        <v>4179</v>
      </c>
      <c r="R3649" t="s">
        <v>1837</v>
      </c>
      <c r="S3649" t="s">
        <v>85</v>
      </c>
      <c r="T3649" t="s">
        <v>68</v>
      </c>
      <c r="U3649">
        <v>2017</v>
      </c>
      <c r="V3649">
        <v>326067</v>
      </c>
      <c r="W3649" t="s">
        <v>69</v>
      </c>
      <c r="X3649" t="s">
        <v>199</v>
      </c>
      <c r="Y3649">
        <v>303030</v>
      </c>
      <c r="Z3649">
        <v>23037</v>
      </c>
      <c r="AA3649" t="s">
        <v>69</v>
      </c>
      <c r="AB3649" t="s">
        <v>13132</v>
      </c>
      <c r="AC3649">
        <v>326067</v>
      </c>
    </row>
    <row r="3650" spans="1:29">
      <c r="A3650">
        <f t="shared" ref="A3650:A3713" ca="1" si="57">RAND()</f>
        <v>0.49018677867620375</v>
      </c>
      <c r="B3650" t="s">
        <v>286</v>
      </c>
      <c r="C3650">
        <v>9205479</v>
      </c>
      <c r="D3650" s="2">
        <v>42760</v>
      </c>
      <c r="E3650" t="s">
        <v>4322</v>
      </c>
      <c r="F3650" t="s">
        <v>13133</v>
      </c>
      <c r="G3650">
        <v>5</v>
      </c>
      <c r="H3650" t="s">
        <v>58</v>
      </c>
      <c r="I3650" t="s">
        <v>289</v>
      </c>
      <c r="J3650">
        <v>105172</v>
      </c>
      <c r="K3650">
        <v>5</v>
      </c>
      <c r="L3650" s="2">
        <v>41306</v>
      </c>
      <c r="M3650" s="2">
        <v>43496</v>
      </c>
      <c r="N3650" t="s">
        <v>4324</v>
      </c>
      <c r="O3650">
        <v>6</v>
      </c>
      <c r="P3650" t="s">
        <v>13134</v>
      </c>
      <c r="Q3650" t="s">
        <v>13135</v>
      </c>
      <c r="R3650" t="s">
        <v>66</v>
      </c>
      <c r="S3650" t="s">
        <v>1977</v>
      </c>
      <c r="T3650" t="s">
        <v>68</v>
      </c>
      <c r="U3650">
        <v>2017</v>
      </c>
      <c r="V3650">
        <v>910923</v>
      </c>
      <c r="W3650" t="s">
        <v>69</v>
      </c>
      <c r="X3650" t="s">
        <v>286</v>
      </c>
      <c r="Y3650">
        <v>594839</v>
      </c>
      <c r="Z3650">
        <v>316084</v>
      </c>
      <c r="AA3650" t="s">
        <v>69</v>
      </c>
      <c r="AB3650" t="s">
        <v>13136</v>
      </c>
      <c r="AC3650">
        <v>910923</v>
      </c>
    </row>
    <row r="3651" spans="1:29">
      <c r="A3651">
        <f t="shared" ca="1" si="57"/>
        <v>0.28658080248608042</v>
      </c>
      <c r="B3651" t="s">
        <v>405</v>
      </c>
      <c r="C3651">
        <v>9514965</v>
      </c>
      <c r="D3651" s="2">
        <v>43279</v>
      </c>
      <c r="E3651" t="s">
        <v>76</v>
      </c>
      <c r="F3651" t="s">
        <v>13137</v>
      </c>
      <c r="G3651">
        <v>5</v>
      </c>
      <c r="H3651" t="s">
        <v>58</v>
      </c>
      <c r="I3651" t="s">
        <v>407</v>
      </c>
      <c r="J3651">
        <v>34629</v>
      </c>
      <c r="K3651">
        <v>5</v>
      </c>
      <c r="L3651" s="2">
        <v>41532</v>
      </c>
      <c r="M3651" s="2">
        <v>43646</v>
      </c>
      <c r="N3651" t="s">
        <v>1451</v>
      </c>
      <c r="O3651">
        <v>12</v>
      </c>
      <c r="P3651" t="s">
        <v>656</v>
      </c>
      <c r="Q3651" t="s">
        <v>204</v>
      </c>
      <c r="R3651" t="s">
        <v>205</v>
      </c>
      <c r="S3651" t="s">
        <v>67</v>
      </c>
      <c r="T3651" t="s">
        <v>68</v>
      </c>
      <c r="U3651">
        <v>2018</v>
      </c>
      <c r="V3651">
        <v>604607</v>
      </c>
      <c r="W3651" t="s">
        <v>69</v>
      </c>
      <c r="X3651" t="s">
        <v>405</v>
      </c>
      <c r="Y3651">
        <v>406958</v>
      </c>
      <c r="Z3651">
        <v>197649</v>
      </c>
      <c r="AA3651" t="s">
        <v>69</v>
      </c>
      <c r="AB3651" t="s">
        <v>13138</v>
      </c>
      <c r="AC3651">
        <v>604607</v>
      </c>
    </row>
    <row r="3652" spans="1:29">
      <c r="A3652">
        <f t="shared" ca="1" si="57"/>
        <v>0.17966203007370685</v>
      </c>
      <c r="B3652" t="s">
        <v>687</v>
      </c>
      <c r="C3652">
        <v>9328029</v>
      </c>
      <c r="D3652" s="2">
        <v>42958</v>
      </c>
      <c r="E3652" t="s">
        <v>76</v>
      </c>
      <c r="F3652" t="s">
        <v>13139</v>
      </c>
      <c r="G3652">
        <v>5</v>
      </c>
      <c r="H3652" t="s">
        <v>58</v>
      </c>
      <c r="I3652" t="s">
        <v>689</v>
      </c>
      <c r="J3652">
        <v>1507</v>
      </c>
      <c r="K3652">
        <v>24</v>
      </c>
      <c r="L3652" s="2">
        <v>33939</v>
      </c>
      <c r="M3652" s="2">
        <v>43890</v>
      </c>
      <c r="N3652" t="s">
        <v>2208</v>
      </c>
      <c r="O3652">
        <v>4</v>
      </c>
      <c r="P3652" t="s">
        <v>1512</v>
      </c>
      <c r="Q3652" t="s">
        <v>1513</v>
      </c>
      <c r="R3652" t="s">
        <v>640</v>
      </c>
      <c r="S3652" t="s">
        <v>67</v>
      </c>
      <c r="T3652" t="s">
        <v>68</v>
      </c>
      <c r="U3652">
        <v>2017</v>
      </c>
      <c r="V3652">
        <v>323000</v>
      </c>
      <c r="W3652" t="s">
        <v>69</v>
      </c>
      <c r="X3652" t="s">
        <v>687</v>
      </c>
      <c r="Y3652">
        <v>212500</v>
      </c>
      <c r="Z3652">
        <v>110500</v>
      </c>
      <c r="AA3652" t="s">
        <v>69</v>
      </c>
      <c r="AB3652" t="s">
        <v>13140</v>
      </c>
      <c r="AC3652">
        <v>323000</v>
      </c>
    </row>
    <row r="3653" spans="1:29">
      <c r="A3653">
        <f t="shared" ca="1" si="57"/>
        <v>0.50177686975406532</v>
      </c>
      <c r="B3653" t="s">
        <v>889</v>
      </c>
      <c r="C3653">
        <v>9444448</v>
      </c>
      <c r="D3653" s="2">
        <v>43175</v>
      </c>
      <c r="E3653" t="s">
        <v>56</v>
      </c>
      <c r="F3653" t="s">
        <v>13141</v>
      </c>
      <c r="G3653">
        <v>5</v>
      </c>
      <c r="H3653" t="s">
        <v>58</v>
      </c>
      <c r="I3653" t="s">
        <v>891</v>
      </c>
      <c r="J3653">
        <v>23888</v>
      </c>
      <c r="K3653">
        <v>4</v>
      </c>
      <c r="L3653" s="2">
        <v>42170</v>
      </c>
      <c r="M3653" s="2">
        <v>43921</v>
      </c>
      <c r="N3653" t="s">
        <v>171</v>
      </c>
      <c r="O3653">
        <v>13</v>
      </c>
      <c r="P3653" t="s">
        <v>390</v>
      </c>
      <c r="Q3653" t="s">
        <v>217</v>
      </c>
      <c r="R3653" t="s">
        <v>120</v>
      </c>
      <c r="S3653" t="s">
        <v>102</v>
      </c>
      <c r="T3653" t="s">
        <v>68</v>
      </c>
      <c r="U3653">
        <v>2018</v>
      </c>
      <c r="V3653">
        <v>433521</v>
      </c>
      <c r="W3653" t="s">
        <v>69</v>
      </c>
      <c r="X3653" t="s">
        <v>889</v>
      </c>
      <c r="Y3653">
        <v>356407</v>
      </c>
      <c r="Z3653">
        <v>77114</v>
      </c>
      <c r="AA3653" t="s">
        <v>69</v>
      </c>
      <c r="AB3653" t="s">
        <v>13142</v>
      </c>
      <c r="AC3653">
        <v>433521</v>
      </c>
    </row>
    <row r="3654" spans="1:29">
      <c r="A3654">
        <f t="shared" ca="1" si="57"/>
        <v>0.19244250668086693</v>
      </c>
      <c r="B3654" t="s">
        <v>286</v>
      </c>
      <c r="C3654">
        <v>9188513</v>
      </c>
      <c r="D3654" s="2">
        <v>42718</v>
      </c>
      <c r="E3654" t="s">
        <v>76</v>
      </c>
      <c r="F3654" t="s">
        <v>13143</v>
      </c>
      <c r="G3654">
        <v>5</v>
      </c>
      <c r="H3654" t="s">
        <v>58</v>
      </c>
      <c r="I3654" t="s">
        <v>289</v>
      </c>
      <c r="J3654">
        <v>74951</v>
      </c>
      <c r="K3654">
        <v>10</v>
      </c>
      <c r="L3654" s="2">
        <v>39264</v>
      </c>
      <c r="M3654" s="2">
        <v>43465</v>
      </c>
      <c r="N3654" t="s">
        <v>3301</v>
      </c>
      <c r="O3654">
        <v>3</v>
      </c>
      <c r="P3654" t="s">
        <v>542</v>
      </c>
      <c r="Q3654" t="s">
        <v>543</v>
      </c>
      <c r="R3654" t="s">
        <v>205</v>
      </c>
      <c r="S3654" t="s">
        <v>67</v>
      </c>
      <c r="T3654" t="s">
        <v>68</v>
      </c>
      <c r="U3654">
        <v>2017</v>
      </c>
      <c r="V3654">
        <v>440240</v>
      </c>
      <c r="W3654" t="s">
        <v>69</v>
      </c>
      <c r="X3654" t="s">
        <v>286</v>
      </c>
      <c r="Y3654">
        <v>274994</v>
      </c>
      <c r="Z3654">
        <v>165246</v>
      </c>
      <c r="AA3654" t="s">
        <v>69</v>
      </c>
      <c r="AB3654" t="s">
        <v>13144</v>
      </c>
      <c r="AC3654">
        <v>440240</v>
      </c>
    </row>
    <row r="3655" spans="1:29">
      <c r="A3655">
        <f t="shared" ca="1" si="57"/>
        <v>8.5180713462665092E-2</v>
      </c>
      <c r="B3655" t="s">
        <v>109</v>
      </c>
      <c r="C3655">
        <v>9431203</v>
      </c>
      <c r="D3655" s="2">
        <v>43144</v>
      </c>
      <c r="E3655" t="s">
        <v>56</v>
      </c>
      <c r="F3655" t="s">
        <v>13145</v>
      </c>
      <c r="G3655">
        <v>5</v>
      </c>
      <c r="H3655" t="s">
        <v>58</v>
      </c>
      <c r="I3655" t="s">
        <v>112</v>
      </c>
      <c r="J3655">
        <v>26080</v>
      </c>
      <c r="K3655">
        <v>3</v>
      </c>
      <c r="L3655" s="2">
        <v>42430</v>
      </c>
      <c r="M3655" s="2">
        <v>43890</v>
      </c>
      <c r="N3655" t="s">
        <v>822</v>
      </c>
      <c r="O3655">
        <v>7</v>
      </c>
      <c r="P3655" t="s">
        <v>7664</v>
      </c>
      <c r="Q3655" t="s">
        <v>472</v>
      </c>
      <c r="R3655" t="s">
        <v>311</v>
      </c>
      <c r="S3655" t="s">
        <v>260</v>
      </c>
      <c r="T3655" t="s">
        <v>68</v>
      </c>
      <c r="U3655">
        <v>2018</v>
      </c>
      <c r="V3655">
        <v>413750</v>
      </c>
      <c r="W3655" t="s">
        <v>69</v>
      </c>
      <c r="X3655" t="s">
        <v>109</v>
      </c>
      <c r="Y3655">
        <v>250000</v>
      </c>
      <c r="Z3655">
        <v>163750</v>
      </c>
      <c r="AA3655" t="s">
        <v>69</v>
      </c>
      <c r="AB3655" t="s">
        <v>13146</v>
      </c>
      <c r="AC3655">
        <v>413750</v>
      </c>
    </row>
    <row r="3656" spans="1:29">
      <c r="A3656">
        <f t="shared" ca="1" si="57"/>
        <v>0.87511132619146637</v>
      </c>
      <c r="B3656" t="s">
        <v>127</v>
      </c>
      <c r="C3656">
        <v>9442834</v>
      </c>
      <c r="D3656" s="2">
        <v>43144</v>
      </c>
      <c r="E3656" t="s">
        <v>76</v>
      </c>
      <c r="F3656" t="s">
        <v>13147</v>
      </c>
      <c r="G3656">
        <v>5</v>
      </c>
      <c r="H3656" t="s">
        <v>58</v>
      </c>
      <c r="I3656" t="s">
        <v>130</v>
      </c>
      <c r="J3656">
        <v>100631</v>
      </c>
      <c r="K3656">
        <v>5</v>
      </c>
      <c r="L3656" s="2">
        <v>41699</v>
      </c>
      <c r="M3656" s="2">
        <v>43890</v>
      </c>
      <c r="N3656" t="s">
        <v>4935</v>
      </c>
      <c r="O3656">
        <v>13</v>
      </c>
      <c r="P3656" t="s">
        <v>390</v>
      </c>
      <c r="Q3656" t="s">
        <v>217</v>
      </c>
      <c r="R3656" t="s">
        <v>120</v>
      </c>
      <c r="S3656" t="s">
        <v>67</v>
      </c>
      <c r="T3656" t="s">
        <v>68</v>
      </c>
      <c r="U3656">
        <v>2018</v>
      </c>
      <c r="V3656">
        <v>395860</v>
      </c>
      <c r="W3656" t="s">
        <v>69</v>
      </c>
      <c r="X3656" t="s">
        <v>127</v>
      </c>
      <c r="Y3656">
        <v>250000</v>
      </c>
      <c r="Z3656">
        <v>145860</v>
      </c>
      <c r="AA3656" t="s">
        <v>69</v>
      </c>
      <c r="AB3656" t="s">
        <v>13148</v>
      </c>
      <c r="AC3656">
        <v>395860</v>
      </c>
    </row>
    <row r="3657" spans="1:29">
      <c r="A3657">
        <f t="shared" ca="1" si="57"/>
        <v>0.74575333989215564</v>
      </c>
      <c r="B3657" t="s">
        <v>286</v>
      </c>
      <c r="C3657">
        <v>9270476</v>
      </c>
      <c r="D3657" s="2">
        <v>42846</v>
      </c>
      <c r="E3657" t="s">
        <v>76</v>
      </c>
      <c r="F3657" t="s">
        <v>13149</v>
      </c>
      <c r="G3657">
        <v>5</v>
      </c>
      <c r="H3657" t="s">
        <v>58</v>
      </c>
      <c r="I3657" t="s">
        <v>289</v>
      </c>
      <c r="J3657">
        <v>106733</v>
      </c>
      <c r="K3657">
        <v>5</v>
      </c>
      <c r="L3657" s="2">
        <v>41404</v>
      </c>
      <c r="M3657" s="2">
        <v>43585</v>
      </c>
      <c r="N3657" t="s">
        <v>13150</v>
      </c>
      <c r="O3657">
        <v>2</v>
      </c>
      <c r="P3657" t="s">
        <v>1269</v>
      </c>
      <c r="Q3657" t="s">
        <v>1270</v>
      </c>
      <c r="R3657" t="s">
        <v>434</v>
      </c>
      <c r="S3657" t="s">
        <v>483</v>
      </c>
      <c r="T3657" t="s">
        <v>68</v>
      </c>
      <c r="U3657">
        <v>2017</v>
      </c>
      <c r="V3657">
        <v>363261</v>
      </c>
      <c r="W3657" t="s">
        <v>69</v>
      </c>
      <c r="X3657" t="s">
        <v>286</v>
      </c>
      <c r="Y3657">
        <v>276035</v>
      </c>
      <c r="Z3657">
        <v>87226</v>
      </c>
      <c r="AA3657" t="s">
        <v>69</v>
      </c>
      <c r="AB3657" t="s">
        <v>13151</v>
      </c>
      <c r="AC3657">
        <v>363261</v>
      </c>
    </row>
    <row r="3658" spans="1:29">
      <c r="A3658">
        <f t="shared" ca="1" si="57"/>
        <v>0.52014661404727569</v>
      </c>
      <c r="B3658" t="s">
        <v>889</v>
      </c>
      <c r="C3658">
        <v>9306851</v>
      </c>
      <c r="D3658" s="2">
        <v>42965</v>
      </c>
      <c r="E3658" t="s">
        <v>5782</v>
      </c>
      <c r="F3658" t="s">
        <v>13152</v>
      </c>
      <c r="G3658">
        <v>5</v>
      </c>
      <c r="H3658" t="s">
        <v>58</v>
      </c>
      <c r="I3658" t="s">
        <v>891</v>
      </c>
      <c r="J3658">
        <v>15359</v>
      </c>
      <c r="K3658">
        <v>10</v>
      </c>
      <c r="L3658" s="2">
        <v>39121</v>
      </c>
      <c r="M3658" s="2">
        <v>44377</v>
      </c>
      <c r="N3658" t="s">
        <v>735</v>
      </c>
      <c r="O3658">
        <v>4</v>
      </c>
      <c r="P3658" t="s">
        <v>444</v>
      </c>
      <c r="Q3658" t="s">
        <v>445</v>
      </c>
      <c r="R3658" t="s">
        <v>149</v>
      </c>
      <c r="S3658" t="s">
        <v>67</v>
      </c>
      <c r="T3658" t="s">
        <v>68</v>
      </c>
      <c r="U3658">
        <v>2017</v>
      </c>
      <c r="V3658">
        <v>1125781</v>
      </c>
      <c r="W3658" t="s">
        <v>69</v>
      </c>
      <c r="X3658" t="s">
        <v>889</v>
      </c>
      <c r="Y3658">
        <v>732769</v>
      </c>
      <c r="Z3658">
        <v>393012</v>
      </c>
      <c r="AA3658" t="s">
        <v>69</v>
      </c>
      <c r="AB3658" t="s">
        <v>13153</v>
      </c>
      <c r="AC3658">
        <v>1125781</v>
      </c>
    </row>
    <row r="3659" spans="1:29">
      <c r="A3659">
        <f t="shared" ca="1" si="57"/>
        <v>0.39444570381690158</v>
      </c>
      <c r="B3659" t="s">
        <v>199</v>
      </c>
      <c r="C3659">
        <v>9275838</v>
      </c>
      <c r="D3659" s="2">
        <v>42877</v>
      </c>
      <c r="E3659" t="s">
        <v>76</v>
      </c>
      <c r="F3659" t="s">
        <v>13154</v>
      </c>
      <c r="G3659">
        <v>5</v>
      </c>
      <c r="H3659" t="s">
        <v>58</v>
      </c>
      <c r="I3659" t="s">
        <v>149</v>
      </c>
      <c r="J3659">
        <v>166327</v>
      </c>
      <c r="K3659">
        <v>5</v>
      </c>
      <c r="L3659" s="2">
        <v>41426</v>
      </c>
      <c r="M3659" s="2">
        <v>43616</v>
      </c>
      <c r="N3659" t="s">
        <v>1998</v>
      </c>
      <c r="O3659">
        <v>3</v>
      </c>
      <c r="P3659" t="s">
        <v>1301</v>
      </c>
      <c r="Q3659" t="s">
        <v>1302</v>
      </c>
      <c r="R3659" t="s">
        <v>412</v>
      </c>
      <c r="S3659" t="s">
        <v>67</v>
      </c>
      <c r="T3659" t="s">
        <v>68</v>
      </c>
      <c r="U3659">
        <v>2017</v>
      </c>
      <c r="V3659">
        <v>311250</v>
      </c>
      <c r="W3659" t="s">
        <v>69</v>
      </c>
      <c r="X3659" t="s">
        <v>199</v>
      </c>
      <c r="Y3659">
        <v>207500</v>
      </c>
      <c r="Z3659">
        <v>103750</v>
      </c>
      <c r="AA3659" t="s">
        <v>69</v>
      </c>
      <c r="AB3659" t="s">
        <v>13155</v>
      </c>
      <c r="AC3659">
        <v>311250</v>
      </c>
    </row>
    <row r="3660" spans="1:29">
      <c r="A3660">
        <f t="shared" ca="1" si="57"/>
        <v>4.6025612714976516E-2</v>
      </c>
      <c r="B3660" t="s">
        <v>199</v>
      </c>
      <c r="C3660">
        <v>9266676</v>
      </c>
      <c r="D3660" s="2">
        <v>42851</v>
      </c>
      <c r="E3660" t="s">
        <v>9401</v>
      </c>
      <c r="F3660" t="s">
        <v>13156</v>
      </c>
      <c r="G3660">
        <v>5</v>
      </c>
      <c r="H3660" t="s">
        <v>58</v>
      </c>
      <c r="I3660" t="s">
        <v>149</v>
      </c>
      <c r="J3660">
        <v>193390</v>
      </c>
      <c r="K3660">
        <v>3</v>
      </c>
      <c r="L3660" s="2">
        <v>42132</v>
      </c>
      <c r="M3660" s="2">
        <v>43585</v>
      </c>
      <c r="N3660" t="s">
        <v>3232</v>
      </c>
      <c r="O3660">
        <v>12</v>
      </c>
      <c r="P3660" t="s">
        <v>1357</v>
      </c>
      <c r="Q3660" t="s">
        <v>217</v>
      </c>
      <c r="R3660" t="s">
        <v>120</v>
      </c>
      <c r="S3660" t="s">
        <v>67</v>
      </c>
      <c r="T3660" t="s">
        <v>68</v>
      </c>
      <c r="U3660">
        <v>2017</v>
      </c>
      <c r="V3660">
        <v>206473</v>
      </c>
      <c r="W3660" t="s">
        <v>69</v>
      </c>
      <c r="X3660" t="s">
        <v>199</v>
      </c>
      <c r="Y3660">
        <v>160962</v>
      </c>
      <c r="Z3660">
        <v>45511</v>
      </c>
      <c r="AA3660" t="s">
        <v>69</v>
      </c>
      <c r="AB3660" t="s">
        <v>13157</v>
      </c>
      <c r="AC3660">
        <v>206473</v>
      </c>
    </row>
    <row r="3661" spans="1:29">
      <c r="A3661">
        <f t="shared" ca="1" si="57"/>
        <v>0.16990855097978752</v>
      </c>
      <c r="B3661" t="s">
        <v>55</v>
      </c>
      <c r="C3661">
        <v>9292390</v>
      </c>
      <c r="D3661" s="2">
        <v>42881</v>
      </c>
      <c r="E3661" t="s">
        <v>76</v>
      </c>
      <c r="F3661" t="s">
        <v>13158</v>
      </c>
      <c r="G3661">
        <v>5</v>
      </c>
      <c r="H3661" t="s">
        <v>58</v>
      </c>
      <c r="I3661" t="s">
        <v>59</v>
      </c>
      <c r="J3661">
        <v>83678</v>
      </c>
      <c r="K3661">
        <v>5</v>
      </c>
      <c r="L3661" s="2">
        <v>41456</v>
      </c>
      <c r="M3661" s="2">
        <v>43616</v>
      </c>
      <c r="N3661" t="s">
        <v>2243</v>
      </c>
      <c r="O3661">
        <v>1</v>
      </c>
      <c r="P3661" t="s">
        <v>161</v>
      </c>
      <c r="Q3661" t="s">
        <v>162</v>
      </c>
      <c r="R3661" t="s">
        <v>163</v>
      </c>
      <c r="S3661" t="s">
        <v>67</v>
      </c>
      <c r="T3661" t="s">
        <v>68</v>
      </c>
      <c r="U3661">
        <v>2017</v>
      </c>
      <c r="V3661">
        <v>332500</v>
      </c>
      <c r="W3661" t="s">
        <v>69</v>
      </c>
      <c r="X3661" t="s">
        <v>55</v>
      </c>
      <c r="Y3661">
        <v>218750</v>
      </c>
      <c r="Z3661">
        <v>113750</v>
      </c>
      <c r="AA3661" t="s">
        <v>69</v>
      </c>
      <c r="AB3661" t="s">
        <v>13159</v>
      </c>
      <c r="AC3661">
        <v>332500</v>
      </c>
    </row>
    <row r="3662" spans="1:29">
      <c r="A3662">
        <f t="shared" ca="1" si="57"/>
        <v>0.78369891057066532</v>
      </c>
      <c r="B3662" t="s">
        <v>327</v>
      </c>
      <c r="C3662">
        <v>9445435</v>
      </c>
      <c r="D3662" s="2">
        <v>43140</v>
      </c>
      <c r="E3662" t="s">
        <v>56</v>
      </c>
      <c r="F3662" t="s">
        <v>13160</v>
      </c>
      <c r="G3662">
        <v>5</v>
      </c>
      <c r="H3662" t="s">
        <v>58</v>
      </c>
      <c r="I3662" t="s">
        <v>330</v>
      </c>
      <c r="J3662">
        <v>19006</v>
      </c>
      <c r="K3662">
        <v>4</v>
      </c>
      <c r="L3662" s="2">
        <v>42125</v>
      </c>
      <c r="M3662" s="2">
        <v>43890</v>
      </c>
      <c r="N3662" t="s">
        <v>6850</v>
      </c>
      <c r="O3662">
        <v>16</v>
      </c>
      <c r="P3662" t="s">
        <v>1363</v>
      </c>
      <c r="Q3662" t="s">
        <v>1364</v>
      </c>
      <c r="R3662" t="s">
        <v>149</v>
      </c>
      <c r="S3662" t="s">
        <v>67</v>
      </c>
      <c r="T3662" t="s">
        <v>68</v>
      </c>
      <c r="U3662">
        <v>2018</v>
      </c>
      <c r="V3662">
        <v>361201</v>
      </c>
      <c r="W3662" t="s">
        <v>69</v>
      </c>
      <c r="X3662" t="s">
        <v>327</v>
      </c>
      <c r="Y3662">
        <v>225000</v>
      </c>
      <c r="Z3662">
        <v>136201</v>
      </c>
      <c r="AA3662" t="s">
        <v>69</v>
      </c>
      <c r="AB3662" t="s">
        <v>13161</v>
      </c>
      <c r="AC3662">
        <v>361201</v>
      </c>
    </row>
    <row r="3663" spans="1:29">
      <c r="A3663">
        <f t="shared" ca="1" si="57"/>
        <v>0.25092476906643335</v>
      </c>
      <c r="B3663" t="s">
        <v>624</v>
      </c>
      <c r="C3663">
        <v>9534752</v>
      </c>
      <c r="D3663" s="2">
        <v>43273</v>
      </c>
      <c r="E3663" t="s">
        <v>56</v>
      </c>
      <c r="F3663" t="s">
        <v>13162</v>
      </c>
      <c r="G3663">
        <v>5</v>
      </c>
      <c r="H3663" t="s">
        <v>58</v>
      </c>
      <c r="I3663" t="s">
        <v>626</v>
      </c>
      <c r="J3663">
        <v>14663</v>
      </c>
      <c r="K3663">
        <v>5</v>
      </c>
      <c r="L3663" s="2">
        <v>41901</v>
      </c>
      <c r="M3663" s="2">
        <v>44012</v>
      </c>
      <c r="N3663" t="s">
        <v>792</v>
      </c>
      <c r="O3663">
        <v>12</v>
      </c>
      <c r="P3663" t="s">
        <v>656</v>
      </c>
      <c r="Q3663" t="s">
        <v>204</v>
      </c>
      <c r="R3663" t="s">
        <v>205</v>
      </c>
      <c r="S3663" t="s">
        <v>67</v>
      </c>
      <c r="T3663" t="s">
        <v>68</v>
      </c>
      <c r="U3663">
        <v>2018</v>
      </c>
      <c r="V3663">
        <v>497284</v>
      </c>
      <c r="W3663" t="s">
        <v>69</v>
      </c>
      <c r="X3663" t="s">
        <v>624</v>
      </c>
      <c r="Y3663">
        <v>322912</v>
      </c>
      <c r="Z3663">
        <v>174372</v>
      </c>
      <c r="AA3663" t="s">
        <v>69</v>
      </c>
      <c r="AB3663" t="s">
        <v>13163</v>
      </c>
      <c r="AC3663">
        <v>497284</v>
      </c>
    </row>
    <row r="3664" spans="1:29">
      <c r="A3664">
        <f t="shared" ca="1" si="57"/>
        <v>0.42296694572706606</v>
      </c>
      <c r="B3664" t="s">
        <v>254</v>
      </c>
      <c r="C3664">
        <v>9696111</v>
      </c>
      <c r="D3664" s="2">
        <v>43231</v>
      </c>
      <c r="E3664" t="s">
        <v>2299</v>
      </c>
      <c r="F3664" t="s">
        <v>13164</v>
      </c>
      <c r="G3664">
        <v>7</v>
      </c>
      <c r="H3664" t="s">
        <v>58</v>
      </c>
      <c r="I3664" t="s">
        <v>256</v>
      </c>
      <c r="J3664">
        <v>117597</v>
      </c>
      <c r="K3664">
        <v>4</v>
      </c>
      <c r="L3664" s="2">
        <v>42248</v>
      </c>
      <c r="M3664" s="2">
        <v>44347</v>
      </c>
      <c r="N3664" t="s">
        <v>2301</v>
      </c>
      <c r="O3664">
        <v>4</v>
      </c>
      <c r="P3664" t="s">
        <v>2904</v>
      </c>
      <c r="Q3664" t="s">
        <v>2905</v>
      </c>
      <c r="R3664" t="s">
        <v>1943</v>
      </c>
      <c r="S3664" t="s">
        <v>85</v>
      </c>
      <c r="T3664" t="s">
        <v>68</v>
      </c>
      <c r="U3664">
        <v>2017</v>
      </c>
      <c r="V3664">
        <v>297926</v>
      </c>
      <c r="W3664" t="s">
        <v>69</v>
      </c>
      <c r="X3664" t="s">
        <v>254</v>
      </c>
      <c r="Y3664">
        <v>234618</v>
      </c>
      <c r="Z3664">
        <v>63308</v>
      </c>
      <c r="AA3664" t="s">
        <v>69</v>
      </c>
      <c r="AB3664" t="s">
        <v>13165</v>
      </c>
      <c r="AC3664">
        <v>297926</v>
      </c>
    </row>
    <row r="3665" spans="1:29">
      <c r="A3665">
        <f t="shared" ca="1" si="57"/>
        <v>0.45901971697573463</v>
      </c>
      <c r="B3665" t="s">
        <v>241</v>
      </c>
      <c r="C3665">
        <v>9249659</v>
      </c>
      <c r="D3665" s="2">
        <v>42807</v>
      </c>
      <c r="E3665" t="s">
        <v>76</v>
      </c>
      <c r="F3665" t="s">
        <v>13166</v>
      </c>
      <c r="G3665">
        <v>5</v>
      </c>
      <c r="H3665" t="s">
        <v>58</v>
      </c>
      <c r="I3665" t="s">
        <v>243</v>
      </c>
      <c r="J3665">
        <v>86783</v>
      </c>
      <c r="K3665">
        <v>9</v>
      </c>
      <c r="L3665" s="2">
        <v>39639</v>
      </c>
      <c r="M3665" s="2">
        <v>43555</v>
      </c>
      <c r="N3665" t="s">
        <v>3903</v>
      </c>
      <c r="O3665">
        <v>6</v>
      </c>
      <c r="P3665" t="s">
        <v>432</v>
      </c>
      <c r="Q3665" t="s">
        <v>433</v>
      </c>
      <c r="R3665" t="s">
        <v>434</v>
      </c>
      <c r="S3665" t="s">
        <v>67</v>
      </c>
      <c r="T3665" t="s">
        <v>68</v>
      </c>
      <c r="U3665">
        <v>2017</v>
      </c>
      <c r="V3665">
        <v>489005</v>
      </c>
      <c r="W3665" t="s">
        <v>69</v>
      </c>
      <c r="X3665" t="s">
        <v>241</v>
      </c>
      <c r="Y3665">
        <v>318042</v>
      </c>
      <c r="Z3665">
        <v>170963</v>
      </c>
      <c r="AA3665" t="s">
        <v>69</v>
      </c>
      <c r="AB3665" t="s">
        <v>13167</v>
      </c>
      <c r="AC3665">
        <v>489005</v>
      </c>
    </row>
    <row r="3666" spans="1:29">
      <c r="A3666">
        <f t="shared" ca="1" si="57"/>
        <v>0.57548514746889268</v>
      </c>
      <c r="B3666" t="s">
        <v>254</v>
      </c>
      <c r="C3666">
        <v>9531402</v>
      </c>
      <c r="D3666" s="2">
        <v>43306</v>
      </c>
      <c r="E3666" t="s">
        <v>56</v>
      </c>
      <c r="F3666" t="s">
        <v>13168</v>
      </c>
      <c r="G3666">
        <v>5</v>
      </c>
      <c r="H3666" t="s">
        <v>58</v>
      </c>
      <c r="I3666" t="s">
        <v>256</v>
      </c>
      <c r="J3666">
        <v>120163</v>
      </c>
      <c r="K3666">
        <v>3</v>
      </c>
      <c r="L3666" s="2">
        <v>42614</v>
      </c>
      <c r="M3666" s="2">
        <v>44043</v>
      </c>
      <c r="N3666" t="s">
        <v>4505</v>
      </c>
      <c r="O3666">
        <v>4</v>
      </c>
      <c r="P3666" t="s">
        <v>1512</v>
      </c>
      <c r="Q3666" t="s">
        <v>1513</v>
      </c>
      <c r="R3666" t="s">
        <v>640</v>
      </c>
      <c r="S3666" t="s">
        <v>85</v>
      </c>
      <c r="T3666" t="s">
        <v>68</v>
      </c>
      <c r="U3666">
        <v>2018</v>
      </c>
      <c r="V3666">
        <v>272776</v>
      </c>
      <c r="W3666" t="s">
        <v>69</v>
      </c>
      <c r="X3666" t="s">
        <v>254</v>
      </c>
      <c r="Y3666">
        <v>190000</v>
      </c>
      <c r="Z3666">
        <v>82776</v>
      </c>
      <c r="AA3666" t="s">
        <v>69</v>
      </c>
      <c r="AB3666" t="s">
        <v>13169</v>
      </c>
      <c r="AC3666">
        <v>272776</v>
      </c>
    </row>
    <row r="3667" spans="1:29">
      <c r="A3667">
        <f t="shared" ca="1" si="57"/>
        <v>0.83146441425583806</v>
      </c>
      <c r="B3667" t="s">
        <v>199</v>
      </c>
      <c r="C3667">
        <v>9533477</v>
      </c>
      <c r="D3667" s="2">
        <v>43299</v>
      </c>
      <c r="E3667" t="s">
        <v>76</v>
      </c>
      <c r="F3667" t="s">
        <v>13170</v>
      </c>
      <c r="G3667">
        <v>5</v>
      </c>
      <c r="H3667" t="s">
        <v>58</v>
      </c>
      <c r="I3667" t="s">
        <v>149</v>
      </c>
      <c r="J3667">
        <v>186238</v>
      </c>
      <c r="K3667">
        <v>5</v>
      </c>
      <c r="L3667" s="2">
        <v>41863</v>
      </c>
      <c r="M3667" s="2">
        <v>43677</v>
      </c>
      <c r="N3667" t="s">
        <v>745</v>
      </c>
      <c r="O3667">
        <v>2</v>
      </c>
      <c r="P3667" t="s">
        <v>2882</v>
      </c>
      <c r="Q3667" t="s">
        <v>543</v>
      </c>
      <c r="R3667" t="s">
        <v>205</v>
      </c>
      <c r="S3667" t="s">
        <v>67</v>
      </c>
      <c r="T3667" t="s">
        <v>68</v>
      </c>
      <c r="U3667">
        <v>2018</v>
      </c>
      <c r="V3667">
        <v>490024</v>
      </c>
      <c r="W3667" t="s">
        <v>69</v>
      </c>
      <c r="X3667" t="s">
        <v>199</v>
      </c>
      <c r="Y3667">
        <v>314118</v>
      </c>
      <c r="Z3667">
        <v>175906</v>
      </c>
      <c r="AA3667" t="s">
        <v>69</v>
      </c>
      <c r="AB3667" t="s">
        <v>13171</v>
      </c>
      <c r="AC3667">
        <v>490024</v>
      </c>
    </row>
    <row r="3668" spans="1:29">
      <c r="A3668">
        <f t="shared" ca="1" si="57"/>
        <v>0.26634282885546645</v>
      </c>
      <c r="B3668" t="s">
        <v>327</v>
      </c>
      <c r="C3668">
        <v>9405539</v>
      </c>
      <c r="D3668" s="2">
        <v>43081</v>
      </c>
      <c r="E3668" t="s">
        <v>328</v>
      </c>
      <c r="F3668" t="s">
        <v>13172</v>
      </c>
      <c r="G3668">
        <v>5</v>
      </c>
      <c r="H3668" t="s">
        <v>58</v>
      </c>
      <c r="I3668" t="s">
        <v>330</v>
      </c>
      <c r="J3668">
        <v>20366</v>
      </c>
      <c r="K3668">
        <v>4</v>
      </c>
      <c r="L3668" s="2">
        <v>42019</v>
      </c>
      <c r="M3668" s="2">
        <v>43830</v>
      </c>
      <c r="N3668" t="s">
        <v>6636</v>
      </c>
      <c r="O3668">
        <v>30</v>
      </c>
      <c r="P3668" t="s">
        <v>747</v>
      </c>
      <c r="Q3668" t="s">
        <v>748</v>
      </c>
      <c r="R3668" t="s">
        <v>176</v>
      </c>
      <c r="S3668" t="s">
        <v>67</v>
      </c>
      <c r="T3668" t="s">
        <v>68</v>
      </c>
      <c r="U3668">
        <v>2018</v>
      </c>
      <c r="V3668">
        <v>364500</v>
      </c>
      <c r="W3668" t="s">
        <v>69</v>
      </c>
      <c r="X3668" t="s">
        <v>327</v>
      </c>
      <c r="Y3668">
        <v>225000</v>
      </c>
      <c r="Z3668">
        <v>139500</v>
      </c>
      <c r="AA3668" t="s">
        <v>69</v>
      </c>
      <c r="AB3668" t="s">
        <v>13173</v>
      </c>
      <c r="AC3668">
        <v>364500</v>
      </c>
    </row>
    <row r="3669" spans="1:29">
      <c r="A3669">
        <f t="shared" ca="1" si="57"/>
        <v>0.59361679036015658</v>
      </c>
      <c r="B3669" t="s">
        <v>199</v>
      </c>
      <c r="C3669">
        <v>9455075</v>
      </c>
      <c r="D3669" s="2">
        <v>42844</v>
      </c>
      <c r="E3669" t="s">
        <v>287</v>
      </c>
      <c r="F3669" t="s">
        <v>13174</v>
      </c>
      <c r="G3669">
        <v>7</v>
      </c>
      <c r="H3669" t="s">
        <v>58</v>
      </c>
      <c r="I3669" t="s">
        <v>149</v>
      </c>
      <c r="J3669">
        <v>195512</v>
      </c>
      <c r="K3669">
        <v>3</v>
      </c>
      <c r="L3669" s="2">
        <v>42826</v>
      </c>
      <c r="M3669" s="2">
        <v>43555</v>
      </c>
      <c r="N3669" t="s">
        <v>3884</v>
      </c>
      <c r="O3669">
        <v>7</v>
      </c>
      <c r="P3669" t="s">
        <v>491</v>
      </c>
      <c r="Q3669" t="s">
        <v>492</v>
      </c>
      <c r="R3669" t="s">
        <v>295</v>
      </c>
      <c r="S3669" t="s">
        <v>67</v>
      </c>
      <c r="T3669" t="s">
        <v>68</v>
      </c>
      <c r="U3669">
        <v>2017</v>
      </c>
      <c r="V3669">
        <v>215284</v>
      </c>
      <c r="W3669" t="s">
        <v>69</v>
      </c>
      <c r="X3669" t="s">
        <v>199</v>
      </c>
      <c r="Y3669">
        <v>140250</v>
      </c>
      <c r="Z3669">
        <v>75034</v>
      </c>
      <c r="AA3669" t="s">
        <v>69</v>
      </c>
      <c r="AB3669" t="s">
        <v>13175</v>
      </c>
      <c r="AC3669">
        <v>215284</v>
      </c>
    </row>
    <row r="3670" spans="1:29">
      <c r="A3670">
        <f t="shared" ca="1" si="57"/>
        <v>0.78957012842949847</v>
      </c>
      <c r="B3670" t="s">
        <v>199</v>
      </c>
      <c r="C3670">
        <v>9259976</v>
      </c>
      <c r="D3670" s="2">
        <v>42817</v>
      </c>
      <c r="E3670" t="s">
        <v>6582</v>
      </c>
      <c r="F3670" t="s">
        <v>13176</v>
      </c>
      <c r="G3670">
        <v>5</v>
      </c>
      <c r="H3670" t="s">
        <v>58</v>
      </c>
      <c r="I3670" t="s">
        <v>149</v>
      </c>
      <c r="J3670">
        <v>166067</v>
      </c>
      <c r="K3670">
        <v>5</v>
      </c>
      <c r="L3670" s="2">
        <v>41626</v>
      </c>
      <c r="M3670" s="2">
        <v>43921</v>
      </c>
      <c r="N3670" t="s">
        <v>987</v>
      </c>
      <c r="O3670">
        <v>2</v>
      </c>
      <c r="P3670" t="s">
        <v>3104</v>
      </c>
      <c r="Q3670" t="s">
        <v>3105</v>
      </c>
      <c r="R3670" t="s">
        <v>3106</v>
      </c>
      <c r="S3670" t="s">
        <v>729</v>
      </c>
      <c r="T3670" t="s">
        <v>68</v>
      </c>
      <c r="U3670">
        <v>2017</v>
      </c>
      <c r="V3670">
        <v>307100</v>
      </c>
      <c r="W3670" t="s">
        <v>69</v>
      </c>
      <c r="X3670" t="s">
        <v>199</v>
      </c>
      <c r="Y3670">
        <v>207500</v>
      </c>
      <c r="Z3670">
        <v>99600</v>
      </c>
      <c r="AA3670" t="s">
        <v>69</v>
      </c>
      <c r="AB3670" t="s">
        <v>13177</v>
      </c>
      <c r="AC3670">
        <v>307100</v>
      </c>
    </row>
    <row r="3671" spans="1:29">
      <c r="A3671">
        <f t="shared" ca="1" si="57"/>
        <v>0.94542786627616882</v>
      </c>
      <c r="B3671" t="s">
        <v>327</v>
      </c>
      <c r="C3671">
        <v>9523129</v>
      </c>
      <c r="D3671" s="2">
        <v>43292</v>
      </c>
      <c r="E3671" t="s">
        <v>56</v>
      </c>
      <c r="F3671" t="s">
        <v>8262</v>
      </c>
      <c r="G3671">
        <v>5</v>
      </c>
      <c r="H3671" t="s">
        <v>58</v>
      </c>
      <c r="I3671" t="s">
        <v>330</v>
      </c>
      <c r="J3671">
        <v>18958</v>
      </c>
      <c r="K3671">
        <v>4</v>
      </c>
      <c r="L3671" s="2">
        <v>42231</v>
      </c>
      <c r="M3671" s="2">
        <v>43982</v>
      </c>
      <c r="N3671" t="s">
        <v>1289</v>
      </c>
      <c r="O3671">
        <v>24</v>
      </c>
      <c r="P3671" t="s">
        <v>3878</v>
      </c>
      <c r="Q3671" t="s">
        <v>3879</v>
      </c>
      <c r="R3671" t="s">
        <v>149</v>
      </c>
      <c r="S3671" t="s">
        <v>85</v>
      </c>
      <c r="T3671" t="s">
        <v>68</v>
      </c>
      <c r="U3671">
        <v>2018</v>
      </c>
      <c r="V3671">
        <v>429036</v>
      </c>
      <c r="W3671" t="s">
        <v>69</v>
      </c>
      <c r="X3671" t="s">
        <v>327</v>
      </c>
      <c r="Y3671">
        <v>247392</v>
      </c>
      <c r="Z3671">
        <v>81644</v>
      </c>
      <c r="AA3671" t="s">
        <v>69</v>
      </c>
      <c r="AB3671" t="s">
        <v>8263</v>
      </c>
      <c r="AC3671">
        <v>329036</v>
      </c>
    </row>
    <row r="3672" spans="1:29">
      <c r="A3672">
        <f t="shared" ca="1" si="57"/>
        <v>0.44894869160154727</v>
      </c>
      <c r="B3672" t="s">
        <v>55</v>
      </c>
      <c r="C3672">
        <v>9475888</v>
      </c>
      <c r="D3672" s="2">
        <v>43339</v>
      </c>
      <c r="E3672" t="s">
        <v>56</v>
      </c>
      <c r="F3672" t="s">
        <v>13178</v>
      </c>
      <c r="G3672">
        <v>5</v>
      </c>
      <c r="H3672" t="s">
        <v>58</v>
      </c>
      <c r="I3672" t="s">
        <v>59</v>
      </c>
      <c r="J3672">
        <v>85336</v>
      </c>
      <c r="K3672">
        <v>5</v>
      </c>
      <c r="L3672" s="2">
        <v>41821</v>
      </c>
      <c r="M3672" s="2">
        <v>43585</v>
      </c>
      <c r="N3672" t="s">
        <v>489</v>
      </c>
      <c r="O3672">
        <v>3</v>
      </c>
      <c r="P3672" t="s">
        <v>2754</v>
      </c>
      <c r="Q3672" t="s">
        <v>543</v>
      </c>
      <c r="R3672" t="s">
        <v>205</v>
      </c>
      <c r="S3672" t="s">
        <v>473</v>
      </c>
      <c r="T3672" t="s">
        <v>68</v>
      </c>
      <c r="U3672">
        <v>2018</v>
      </c>
      <c r="V3672">
        <v>367500</v>
      </c>
      <c r="W3672" t="s">
        <v>69</v>
      </c>
      <c r="X3672" t="s">
        <v>55</v>
      </c>
      <c r="Y3672">
        <v>218750</v>
      </c>
      <c r="Z3672">
        <v>148750</v>
      </c>
      <c r="AA3672" t="s">
        <v>69</v>
      </c>
      <c r="AB3672" t="s">
        <v>13179</v>
      </c>
      <c r="AC3672">
        <v>367500</v>
      </c>
    </row>
    <row r="3673" spans="1:29">
      <c r="A3673">
        <f t="shared" ca="1" si="57"/>
        <v>0.74569913256805298</v>
      </c>
      <c r="B3673" t="s">
        <v>303</v>
      </c>
      <c r="C3673">
        <v>9406212</v>
      </c>
      <c r="D3673" s="2">
        <v>43083</v>
      </c>
      <c r="E3673" t="s">
        <v>56</v>
      </c>
      <c r="F3673" t="s">
        <v>13180</v>
      </c>
      <c r="G3673">
        <v>5</v>
      </c>
      <c r="H3673" t="s">
        <v>58</v>
      </c>
      <c r="I3673" t="s">
        <v>305</v>
      </c>
      <c r="J3673">
        <v>100603</v>
      </c>
      <c r="K3673">
        <v>4</v>
      </c>
      <c r="L3673" s="2">
        <v>42005</v>
      </c>
      <c r="M3673" s="2">
        <v>44561</v>
      </c>
      <c r="N3673" t="s">
        <v>2509</v>
      </c>
      <c r="O3673">
        <v>20</v>
      </c>
      <c r="P3673" t="s">
        <v>3397</v>
      </c>
      <c r="Q3673" t="s">
        <v>3398</v>
      </c>
      <c r="R3673" t="s">
        <v>176</v>
      </c>
      <c r="S3673" t="s">
        <v>67</v>
      </c>
      <c r="T3673" t="s">
        <v>68</v>
      </c>
      <c r="U3673">
        <v>2018</v>
      </c>
      <c r="V3673">
        <v>343125</v>
      </c>
      <c r="W3673" t="s">
        <v>69</v>
      </c>
      <c r="X3673" t="s">
        <v>303</v>
      </c>
      <c r="Y3673">
        <v>225000</v>
      </c>
      <c r="Z3673">
        <v>118125</v>
      </c>
      <c r="AA3673" t="s">
        <v>69</v>
      </c>
      <c r="AB3673" t="s">
        <v>13181</v>
      </c>
      <c r="AC3673">
        <v>343125</v>
      </c>
    </row>
    <row r="3674" spans="1:29">
      <c r="A3674">
        <f t="shared" ca="1" si="57"/>
        <v>0.40666748844493983</v>
      </c>
      <c r="B3674" t="s">
        <v>303</v>
      </c>
      <c r="C3674">
        <v>9285784</v>
      </c>
      <c r="D3674" s="2">
        <v>42906</v>
      </c>
      <c r="E3674" t="s">
        <v>900</v>
      </c>
      <c r="F3674" t="s">
        <v>13182</v>
      </c>
      <c r="G3674">
        <v>5</v>
      </c>
      <c r="H3674" t="s">
        <v>58</v>
      </c>
      <c r="I3674" t="s">
        <v>305</v>
      </c>
      <c r="J3674">
        <v>103850</v>
      </c>
      <c r="K3674">
        <v>3</v>
      </c>
      <c r="L3674" s="2">
        <v>42186</v>
      </c>
      <c r="M3674" s="2">
        <v>43281</v>
      </c>
      <c r="N3674" t="s">
        <v>3973</v>
      </c>
      <c r="O3674">
        <v>1</v>
      </c>
      <c r="P3674" t="s">
        <v>346</v>
      </c>
      <c r="Q3674" t="s">
        <v>119</v>
      </c>
      <c r="R3674" t="s">
        <v>347</v>
      </c>
      <c r="S3674" t="s">
        <v>348</v>
      </c>
      <c r="T3674" t="s">
        <v>68</v>
      </c>
      <c r="U3674">
        <v>2017</v>
      </c>
      <c r="V3674">
        <v>458660</v>
      </c>
      <c r="W3674" t="s">
        <v>69</v>
      </c>
      <c r="X3674" t="s">
        <v>303</v>
      </c>
      <c r="Y3674">
        <v>353726</v>
      </c>
      <c r="Z3674">
        <v>104934</v>
      </c>
      <c r="AA3674" t="s">
        <v>69</v>
      </c>
      <c r="AB3674" t="s">
        <v>13183</v>
      </c>
      <c r="AC3674">
        <v>458660</v>
      </c>
    </row>
    <row r="3675" spans="1:29">
      <c r="A3675">
        <f t="shared" ca="1" si="57"/>
        <v>0.47996230126843842</v>
      </c>
      <c r="B3675" t="s">
        <v>199</v>
      </c>
      <c r="C3675">
        <v>9530532</v>
      </c>
      <c r="D3675" s="2">
        <v>43308</v>
      </c>
      <c r="E3675" t="s">
        <v>56</v>
      </c>
      <c r="F3675" t="s">
        <v>13184</v>
      </c>
      <c r="G3675">
        <v>5</v>
      </c>
      <c r="H3675" t="s">
        <v>58</v>
      </c>
      <c r="I3675" t="s">
        <v>149</v>
      </c>
      <c r="J3675">
        <v>187076</v>
      </c>
      <c r="K3675">
        <v>5</v>
      </c>
      <c r="L3675" s="2">
        <v>41864</v>
      </c>
      <c r="M3675" s="2">
        <v>44043</v>
      </c>
      <c r="N3675" t="s">
        <v>811</v>
      </c>
      <c r="O3675">
        <v>9</v>
      </c>
      <c r="P3675" t="s">
        <v>837</v>
      </c>
      <c r="Q3675" t="s">
        <v>175</v>
      </c>
      <c r="R3675" t="s">
        <v>176</v>
      </c>
      <c r="S3675" t="s">
        <v>838</v>
      </c>
      <c r="T3675" t="s">
        <v>68</v>
      </c>
      <c r="U3675">
        <v>2018</v>
      </c>
      <c r="V3675">
        <v>332000</v>
      </c>
      <c r="W3675" t="s">
        <v>69</v>
      </c>
      <c r="X3675" t="s">
        <v>199</v>
      </c>
      <c r="Y3675">
        <v>207500</v>
      </c>
      <c r="Z3675">
        <v>124500</v>
      </c>
      <c r="AA3675" t="s">
        <v>69</v>
      </c>
      <c r="AB3675" t="s">
        <v>13185</v>
      </c>
      <c r="AC3675">
        <v>332000</v>
      </c>
    </row>
    <row r="3676" spans="1:29">
      <c r="A3676">
        <f t="shared" ca="1" si="57"/>
        <v>0.72361480892479935</v>
      </c>
      <c r="B3676" t="s">
        <v>109</v>
      </c>
      <c r="C3676">
        <v>9547434</v>
      </c>
      <c r="D3676" s="2">
        <v>43350</v>
      </c>
      <c r="E3676" t="s">
        <v>56</v>
      </c>
      <c r="F3676" t="s">
        <v>13186</v>
      </c>
      <c r="G3676">
        <v>5</v>
      </c>
      <c r="H3676" t="s">
        <v>58</v>
      </c>
      <c r="I3676" t="s">
        <v>112</v>
      </c>
      <c r="J3676">
        <v>17039</v>
      </c>
      <c r="K3676">
        <v>10</v>
      </c>
      <c r="L3676" s="2">
        <v>38687</v>
      </c>
      <c r="M3676" s="2">
        <v>43708</v>
      </c>
      <c r="N3676" t="s">
        <v>225</v>
      </c>
      <c r="O3676">
        <v>13</v>
      </c>
      <c r="P3676" t="s">
        <v>390</v>
      </c>
      <c r="Q3676" t="s">
        <v>217</v>
      </c>
      <c r="R3676" t="s">
        <v>120</v>
      </c>
      <c r="S3676" t="s">
        <v>67</v>
      </c>
      <c r="T3676" t="s">
        <v>68</v>
      </c>
      <c r="U3676">
        <v>2018</v>
      </c>
      <c r="V3676">
        <v>400000</v>
      </c>
      <c r="W3676" t="s">
        <v>69</v>
      </c>
      <c r="X3676" t="s">
        <v>109</v>
      </c>
      <c r="Y3676">
        <v>250000</v>
      </c>
      <c r="Z3676">
        <v>150000</v>
      </c>
      <c r="AA3676" t="s">
        <v>69</v>
      </c>
      <c r="AB3676" t="s">
        <v>13187</v>
      </c>
      <c r="AC3676">
        <v>400000</v>
      </c>
    </row>
    <row r="3677" spans="1:29">
      <c r="A3677">
        <f t="shared" ca="1" si="57"/>
        <v>0.22212257163423033</v>
      </c>
      <c r="B3677" t="s">
        <v>127</v>
      </c>
      <c r="C3677">
        <v>9507951</v>
      </c>
      <c r="D3677" s="2">
        <v>43280</v>
      </c>
      <c r="E3677" t="s">
        <v>56</v>
      </c>
      <c r="F3677" t="s">
        <v>13188</v>
      </c>
      <c r="G3677">
        <v>5</v>
      </c>
      <c r="H3677" t="s">
        <v>58</v>
      </c>
      <c r="I3677" t="s">
        <v>130</v>
      </c>
      <c r="J3677">
        <v>102729</v>
      </c>
      <c r="K3677">
        <v>5</v>
      </c>
      <c r="L3677" s="2">
        <v>41845</v>
      </c>
      <c r="M3677" s="2">
        <v>44377</v>
      </c>
      <c r="N3677" t="s">
        <v>834</v>
      </c>
      <c r="O3677">
        <v>6</v>
      </c>
      <c r="P3677" t="s">
        <v>13189</v>
      </c>
      <c r="Q3677" t="s">
        <v>13190</v>
      </c>
      <c r="R3677" t="s">
        <v>120</v>
      </c>
      <c r="S3677" t="s">
        <v>85</v>
      </c>
      <c r="T3677" t="s">
        <v>68</v>
      </c>
      <c r="U3677">
        <v>2018</v>
      </c>
      <c r="V3677">
        <v>659387</v>
      </c>
      <c r="W3677" t="s">
        <v>69</v>
      </c>
      <c r="X3677" t="s">
        <v>127</v>
      </c>
      <c r="Y3677">
        <v>474177</v>
      </c>
      <c r="Z3677">
        <v>185210</v>
      </c>
      <c r="AA3677" t="s">
        <v>69</v>
      </c>
      <c r="AB3677" t="s">
        <v>13191</v>
      </c>
      <c r="AC3677">
        <v>659387</v>
      </c>
    </row>
    <row r="3678" spans="1:29">
      <c r="A3678">
        <f t="shared" ca="1" si="57"/>
        <v>8.0839672038598764E-2</v>
      </c>
      <c r="B3678" t="s">
        <v>1619</v>
      </c>
      <c r="C3678">
        <v>9729970</v>
      </c>
      <c r="D3678" s="2">
        <v>43447</v>
      </c>
      <c r="E3678" t="s">
        <v>110</v>
      </c>
      <c r="F3678" t="s">
        <v>13192</v>
      </c>
      <c r="G3678">
        <v>7</v>
      </c>
      <c r="H3678" t="s">
        <v>58</v>
      </c>
      <c r="I3678" t="s">
        <v>1621</v>
      </c>
      <c r="J3678">
        <v>21978</v>
      </c>
      <c r="K3678">
        <v>6</v>
      </c>
      <c r="L3678" s="2">
        <v>41671</v>
      </c>
      <c r="M3678" s="2">
        <v>43861</v>
      </c>
      <c r="N3678" t="s">
        <v>13193</v>
      </c>
      <c r="O3678">
        <v>12</v>
      </c>
      <c r="P3678" t="s">
        <v>656</v>
      </c>
      <c r="Q3678" t="s">
        <v>204</v>
      </c>
      <c r="R3678" t="s">
        <v>205</v>
      </c>
      <c r="S3678" t="s">
        <v>67</v>
      </c>
      <c r="T3678" t="s">
        <v>68</v>
      </c>
      <c r="U3678">
        <v>2018</v>
      </c>
      <c r="V3678">
        <v>287603</v>
      </c>
      <c r="W3678" t="s">
        <v>69</v>
      </c>
      <c r="X3678" t="s">
        <v>1619</v>
      </c>
      <c r="Y3678">
        <v>183772</v>
      </c>
      <c r="Z3678">
        <v>103831</v>
      </c>
      <c r="AA3678" t="s">
        <v>69</v>
      </c>
      <c r="AB3678" t="s">
        <v>13194</v>
      </c>
      <c r="AC3678">
        <v>287603</v>
      </c>
    </row>
    <row r="3679" spans="1:29">
      <c r="A3679">
        <f t="shared" ca="1" si="57"/>
        <v>0.26314675006973065</v>
      </c>
      <c r="B3679" t="s">
        <v>92</v>
      </c>
      <c r="C3679">
        <v>9302504</v>
      </c>
      <c r="D3679" s="2">
        <v>42913</v>
      </c>
      <c r="E3679" t="s">
        <v>13195</v>
      </c>
      <c r="F3679" t="s">
        <v>13196</v>
      </c>
      <c r="G3679">
        <v>5</v>
      </c>
      <c r="H3679" t="s">
        <v>58</v>
      </c>
      <c r="I3679" t="s">
        <v>95</v>
      </c>
      <c r="J3679">
        <v>79419</v>
      </c>
      <c r="K3679">
        <v>5</v>
      </c>
      <c r="L3679" s="2">
        <v>41907</v>
      </c>
      <c r="M3679" s="2">
        <v>43616</v>
      </c>
      <c r="N3679" t="s">
        <v>79</v>
      </c>
      <c r="O3679">
        <v>3</v>
      </c>
      <c r="P3679" t="s">
        <v>2754</v>
      </c>
      <c r="Q3679" t="s">
        <v>543</v>
      </c>
      <c r="R3679" t="s">
        <v>205</v>
      </c>
      <c r="S3679" t="s">
        <v>473</v>
      </c>
      <c r="T3679" t="s">
        <v>68</v>
      </c>
      <c r="U3679">
        <v>2017</v>
      </c>
      <c r="V3679">
        <v>403907</v>
      </c>
      <c r="W3679" t="s">
        <v>69</v>
      </c>
      <c r="X3679" t="s">
        <v>92</v>
      </c>
      <c r="Y3679">
        <v>304011</v>
      </c>
      <c r="Z3679">
        <v>99896</v>
      </c>
      <c r="AA3679" t="s">
        <v>69</v>
      </c>
      <c r="AB3679" t="s">
        <v>13197</v>
      </c>
      <c r="AC3679">
        <v>403907</v>
      </c>
    </row>
    <row r="3680" spans="1:29">
      <c r="A3680">
        <f t="shared" ca="1" si="57"/>
        <v>0.48193861330296839</v>
      </c>
      <c r="B3680" t="s">
        <v>199</v>
      </c>
      <c r="C3680">
        <v>9538493</v>
      </c>
      <c r="D3680" s="2">
        <v>43322</v>
      </c>
      <c r="E3680" t="s">
        <v>56</v>
      </c>
      <c r="F3680" t="s">
        <v>13198</v>
      </c>
      <c r="G3680">
        <v>5</v>
      </c>
      <c r="H3680" t="s">
        <v>58</v>
      </c>
      <c r="I3680" t="s">
        <v>149</v>
      </c>
      <c r="J3680">
        <v>181368</v>
      </c>
      <c r="K3680">
        <v>5</v>
      </c>
      <c r="L3680" s="2">
        <v>41883</v>
      </c>
      <c r="M3680" s="2">
        <v>44074</v>
      </c>
      <c r="N3680" t="s">
        <v>570</v>
      </c>
      <c r="O3680">
        <v>12</v>
      </c>
      <c r="P3680" t="s">
        <v>656</v>
      </c>
      <c r="Q3680" t="s">
        <v>204</v>
      </c>
      <c r="R3680" t="s">
        <v>205</v>
      </c>
      <c r="S3680" t="s">
        <v>67</v>
      </c>
      <c r="T3680" t="s">
        <v>68</v>
      </c>
      <c r="U3680">
        <v>2018</v>
      </c>
      <c r="V3680">
        <v>324738</v>
      </c>
      <c r="W3680" t="s">
        <v>69</v>
      </c>
      <c r="X3680" t="s">
        <v>199</v>
      </c>
      <c r="Y3680">
        <v>207500</v>
      </c>
      <c r="Z3680">
        <v>117238</v>
      </c>
      <c r="AA3680" t="s">
        <v>69</v>
      </c>
      <c r="AB3680" t="s">
        <v>13199</v>
      </c>
      <c r="AC3680">
        <v>324738</v>
      </c>
    </row>
    <row r="3681" spans="1:29">
      <c r="A3681">
        <f t="shared" ca="1" si="57"/>
        <v>0.36153540989785049</v>
      </c>
      <c r="B3681" t="s">
        <v>303</v>
      </c>
      <c r="C3681">
        <v>9471817</v>
      </c>
      <c r="D3681" s="2">
        <v>43153</v>
      </c>
      <c r="E3681" t="s">
        <v>56</v>
      </c>
      <c r="F3681" t="s">
        <v>13200</v>
      </c>
      <c r="G3681">
        <v>5</v>
      </c>
      <c r="H3681" t="s">
        <v>58</v>
      </c>
      <c r="I3681" t="s">
        <v>305</v>
      </c>
      <c r="J3681">
        <v>60481</v>
      </c>
      <c r="K3681">
        <v>12</v>
      </c>
      <c r="L3681" s="2">
        <v>37438</v>
      </c>
      <c r="M3681" s="2">
        <v>43921</v>
      </c>
      <c r="N3681" t="s">
        <v>7849</v>
      </c>
      <c r="O3681" t="s">
        <v>913</v>
      </c>
      <c r="P3681" t="s">
        <v>3904</v>
      </c>
      <c r="Q3681" t="s">
        <v>3905</v>
      </c>
      <c r="R3681" t="s">
        <v>3906</v>
      </c>
      <c r="S3681" t="s">
        <v>67</v>
      </c>
      <c r="T3681" t="s">
        <v>68</v>
      </c>
      <c r="U3681">
        <v>2018</v>
      </c>
      <c r="V3681">
        <v>544028</v>
      </c>
      <c r="W3681" t="s">
        <v>69</v>
      </c>
      <c r="X3681" t="s">
        <v>303</v>
      </c>
      <c r="Y3681">
        <v>358571</v>
      </c>
      <c r="Z3681">
        <v>185457</v>
      </c>
      <c r="AA3681" t="s">
        <v>69</v>
      </c>
      <c r="AB3681" t="s">
        <v>13201</v>
      </c>
      <c r="AC3681">
        <v>544028</v>
      </c>
    </row>
    <row r="3682" spans="1:29">
      <c r="A3682">
        <f t="shared" ca="1" si="57"/>
        <v>0.72050068448754245</v>
      </c>
      <c r="B3682" t="s">
        <v>92</v>
      </c>
      <c r="C3682">
        <v>9229055</v>
      </c>
      <c r="D3682" s="2">
        <v>42751</v>
      </c>
      <c r="E3682" t="s">
        <v>76</v>
      </c>
      <c r="F3682" t="s">
        <v>13202</v>
      </c>
      <c r="G3682">
        <v>5</v>
      </c>
      <c r="H3682" t="s">
        <v>58</v>
      </c>
      <c r="I3682" t="s">
        <v>95</v>
      </c>
      <c r="J3682">
        <v>49878</v>
      </c>
      <c r="K3682">
        <v>10</v>
      </c>
      <c r="L3682" s="2">
        <v>39173</v>
      </c>
      <c r="M3682" s="2">
        <v>43524</v>
      </c>
      <c r="N3682" t="s">
        <v>834</v>
      </c>
      <c r="O3682">
        <v>9</v>
      </c>
      <c r="P3682" t="s">
        <v>4396</v>
      </c>
      <c r="Q3682" t="s">
        <v>4397</v>
      </c>
      <c r="R3682" t="s">
        <v>236</v>
      </c>
      <c r="S3682" t="s">
        <v>85</v>
      </c>
      <c r="T3682" t="s">
        <v>68</v>
      </c>
      <c r="U3682">
        <v>2017</v>
      </c>
      <c r="V3682">
        <v>548535</v>
      </c>
      <c r="W3682" t="s">
        <v>69</v>
      </c>
      <c r="X3682" t="s">
        <v>92</v>
      </c>
      <c r="Y3682">
        <v>439713</v>
      </c>
      <c r="Z3682">
        <v>108822</v>
      </c>
      <c r="AA3682" t="s">
        <v>69</v>
      </c>
      <c r="AB3682" t="s">
        <v>13203</v>
      </c>
      <c r="AC3682">
        <v>548535</v>
      </c>
    </row>
    <row r="3683" spans="1:29">
      <c r="A3683">
        <f t="shared" ca="1" si="57"/>
        <v>0.73688593773111766</v>
      </c>
      <c r="B3683" t="s">
        <v>199</v>
      </c>
      <c r="C3683">
        <v>9512728</v>
      </c>
      <c r="D3683" s="2">
        <v>43280</v>
      </c>
      <c r="E3683" t="s">
        <v>76</v>
      </c>
      <c r="F3683" t="s">
        <v>13204</v>
      </c>
      <c r="G3683">
        <v>5</v>
      </c>
      <c r="H3683" t="s">
        <v>58</v>
      </c>
      <c r="I3683" t="s">
        <v>149</v>
      </c>
      <c r="J3683">
        <v>172115</v>
      </c>
      <c r="K3683">
        <v>6</v>
      </c>
      <c r="L3683" s="2">
        <v>41760</v>
      </c>
      <c r="M3683" s="2">
        <v>44012</v>
      </c>
      <c r="N3683" t="s">
        <v>663</v>
      </c>
      <c r="O3683">
        <v>5</v>
      </c>
      <c r="P3683" t="s">
        <v>997</v>
      </c>
      <c r="Q3683" t="s">
        <v>998</v>
      </c>
      <c r="R3683" t="s">
        <v>640</v>
      </c>
      <c r="S3683" t="s">
        <v>67</v>
      </c>
      <c r="T3683" t="s">
        <v>68</v>
      </c>
      <c r="U3683">
        <v>2018</v>
      </c>
      <c r="V3683">
        <v>321625</v>
      </c>
      <c r="W3683" t="s">
        <v>69</v>
      </c>
      <c r="X3683" t="s">
        <v>199</v>
      </c>
      <c r="Y3683">
        <v>207500</v>
      </c>
      <c r="Z3683">
        <v>114125</v>
      </c>
      <c r="AA3683" t="s">
        <v>69</v>
      </c>
      <c r="AB3683" t="s">
        <v>13205</v>
      </c>
      <c r="AC3683">
        <v>321625</v>
      </c>
    </row>
    <row r="3684" spans="1:29">
      <c r="A3684">
        <f t="shared" ca="1" si="57"/>
        <v>0.59603790494625208</v>
      </c>
      <c r="B3684" t="s">
        <v>127</v>
      </c>
      <c r="C3684">
        <v>9315213</v>
      </c>
      <c r="D3684" s="2">
        <v>42927</v>
      </c>
      <c r="E3684" t="s">
        <v>926</v>
      </c>
      <c r="F3684" t="s">
        <v>13206</v>
      </c>
      <c r="G3684">
        <v>5</v>
      </c>
      <c r="H3684" t="s">
        <v>58</v>
      </c>
      <c r="I3684" t="s">
        <v>130</v>
      </c>
      <c r="J3684">
        <v>101697</v>
      </c>
      <c r="K3684">
        <v>5</v>
      </c>
      <c r="L3684" s="2">
        <v>41543</v>
      </c>
      <c r="M3684" s="2">
        <v>43312</v>
      </c>
      <c r="N3684" t="s">
        <v>3293</v>
      </c>
      <c r="O3684">
        <v>11</v>
      </c>
      <c r="P3684" t="s">
        <v>532</v>
      </c>
      <c r="Q3684" t="s">
        <v>533</v>
      </c>
      <c r="R3684" t="s">
        <v>149</v>
      </c>
      <c r="S3684" t="s">
        <v>67</v>
      </c>
      <c r="T3684" t="s">
        <v>68</v>
      </c>
      <c r="U3684">
        <v>2017</v>
      </c>
      <c r="V3684">
        <v>396250</v>
      </c>
      <c r="W3684" t="s">
        <v>69</v>
      </c>
      <c r="X3684" t="s">
        <v>127</v>
      </c>
      <c r="Y3684">
        <v>250000</v>
      </c>
      <c r="Z3684">
        <v>146250</v>
      </c>
      <c r="AA3684" t="s">
        <v>69</v>
      </c>
      <c r="AB3684" t="s">
        <v>13207</v>
      </c>
      <c r="AC3684">
        <v>396250</v>
      </c>
    </row>
    <row r="3685" spans="1:29">
      <c r="A3685">
        <f t="shared" ca="1" si="57"/>
        <v>0.84341323142597102</v>
      </c>
      <c r="B3685" t="s">
        <v>286</v>
      </c>
      <c r="C3685">
        <v>9297182</v>
      </c>
      <c r="D3685" s="2">
        <v>42914</v>
      </c>
      <c r="E3685" t="s">
        <v>76</v>
      </c>
      <c r="F3685" t="s">
        <v>13208</v>
      </c>
      <c r="G3685">
        <v>5</v>
      </c>
      <c r="H3685" t="s">
        <v>58</v>
      </c>
      <c r="I3685" t="s">
        <v>289</v>
      </c>
      <c r="J3685">
        <v>11772</v>
      </c>
      <c r="K3685">
        <v>44</v>
      </c>
      <c r="L3685" s="2">
        <v>28307</v>
      </c>
      <c r="M3685" s="2">
        <v>43465</v>
      </c>
      <c r="N3685" t="s">
        <v>13209</v>
      </c>
      <c r="O3685">
        <v>37</v>
      </c>
      <c r="P3685" t="s">
        <v>1776</v>
      </c>
      <c r="Q3685" t="s">
        <v>1777</v>
      </c>
      <c r="R3685" t="s">
        <v>176</v>
      </c>
      <c r="S3685" t="s">
        <v>85</v>
      </c>
      <c r="T3685" t="s">
        <v>68</v>
      </c>
      <c r="U3685">
        <v>2017</v>
      </c>
      <c r="V3685">
        <v>619093</v>
      </c>
      <c r="W3685" t="s">
        <v>69</v>
      </c>
      <c r="X3685" t="s">
        <v>286</v>
      </c>
      <c r="Y3685">
        <v>407572</v>
      </c>
      <c r="Z3685">
        <v>211521</v>
      </c>
      <c r="AA3685" t="s">
        <v>69</v>
      </c>
      <c r="AB3685" t="s">
        <v>13210</v>
      </c>
      <c r="AC3685">
        <v>619093</v>
      </c>
    </row>
    <row r="3686" spans="1:29">
      <c r="A3686">
        <f t="shared" ca="1" si="57"/>
        <v>9.955675383857443E-3</v>
      </c>
      <c r="B3686" t="s">
        <v>241</v>
      </c>
      <c r="C3686">
        <v>9475271</v>
      </c>
      <c r="D3686" s="2">
        <v>43199</v>
      </c>
      <c r="E3686" t="s">
        <v>76</v>
      </c>
      <c r="F3686" t="s">
        <v>13211</v>
      </c>
      <c r="G3686">
        <v>5</v>
      </c>
      <c r="H3686" t="s">
        <v>58</v>
      </c>
      <c r="I3686" t="s">
        <v>243</v>
      </c>
      <c r="J3686">
        <v>112937</v>
      </c>
      <c r="K3686">
        <v>5</v>
      </c>
      <c r="L3686" s="2">
        <v>41794</v>
      </c>
      <c r="M3686" s="2">
        <v>43951</v>
      </c>
      <c r="N3686" t="s">
        <v>3301</v>
      </c>
      <c r="O3686">
        <v>9</v>
      </c>
      <c r="P3686" t="s">
        <v>13212</v>
      </c>
      <c r="Q3686" t="s">
        <v>13213</v>
      </c>
      <c r="R3686" t="s">
        <v>555</v>
      </c>
      <c r="S3686" t="s">
        <v>67</v>
      </c>
      <c r="T3686" t="s">
        <v>68</v>
      </c>
      <c r="U3686">
        <v>2018</v>
      </c>
      <c r="V3686">
        <v>378750</v>
      </c>
      <c r="W3686" t="s">
        <v>69</v>
      </c>
      <c r="X3686" t="s">
        <v>241</v>
      </c>
      <c r="Y3686">
        <v>250000</v>
      </c>
      <c r="Z3686">
        <v>128750</v>
      </c>
      <c r="AA3686" t="s">
        <v>69</v>
      </c>
      <c r="AB3686" t="s">
        <v>13214</v>
      </c>
      <c r="AC3686">
        <v>378750</v>
      </c>
    </row>
    <row r="3687" spans="1:29">
      <c r="A3687">
        <f t="shared" ca="1" si="57"/>
        <v>0.3947650024594751</v>
      </c>
      <c r="B3687" t="s">
        <v>327</v>
      </c>
      <c r="C3687">
        <v>9394798</v>
      </c>
      <c r="D3687" s="2">
        <v>43075</v>
      </c>
      <c r="E3687" t="s">
        <v>56</v>
      </c>
      <c r="F3687" t="s">
        <v>13215</v>
      </c>
      <c r="G3687">
        <v>5</v>
      </c>
      <c r="H3687" t="s">
        <v>58</v>
      </c>
      <c r="I3687" t="s">
        <v>330</v>
      </c>
      <c r="J3687">
        <v>18308</v>
      </c>
      <c r="K3687">
        <v>4</v>
      </c>
      <c r="L3687" s="2">
        <v>42036</v>
      </c>
      <c r="M3687" s="2">
        <v>43830</v>
      </c>
      <c r="N3687" t="s">
        <v>1289</v>
      </c>
      <c r="O3687">
        <v>12</v>
      </c>
      <c r="P3687" t="s">
        <v>1357</v>
      </c>
      <c r="Q3687" t="s">
        <v>217</v>
      </c>
      <c r="R3687" t="s">
        <v>120</v>
      </c>
      <c r="S3687" t="s">
        <v>67</v>
      </c>
      <c r="T3687" t="s">
        <v>68</v>
      </c>
      <c r="U3687">
        <v>2018</v>
      </c>
      <c r="V3687">
        <v>380639</v>
      </c>
      <c r="W3687" t="s">
        <v>69</v>
      </c>
      <c r="X3687" t="s">
        <v>327</v>
      </c>
      <c r="Y3687">
        <v>228690</v>
      </c>
      <c r="Z3687">
        <v>151949</v>
      </c>
      <c r="AA3687" t="s">
        <v>69</v>
      </c>
      <c r="AB3687" t="s">
        <v>13216</v>
      </c>
      <c r="AC3687">
        <v>380639</v>
      </c>
    </row>
    <row r="3688" spans="1:29">
      <c r="A3688">
        <f t="shared" ca="1" si="57"/>
        <v>7.9290594106696588E-2</v>
      </c>
      <c r="B3688" t="s">
        <v>889</v>
      </c>
      <c r="C3688">
        <v>9321838</v>
      </c>
      <c r="D3688" s="2">
        <v>42942</v>
      </c>
      <c r="E3688" t="s">
        <v>7374</v>
      </c>
      <c r="F3688" t="s">
        <v>13217</v>
      </c>
      <c r="G3688">
        <v>5</v>
      </c>
      <c r="H3688" t="s">
        <v>58</v>
      </c>
      <c r="I3688" t="s">
        <v>891</v>
      </c>
      <c r="J3688">
        <v>23254</v>
      </c>
      <c r="K3688">
        <v>5</v>
      </c>
      <c r="L3688" s="2">
        <v>41518</v>
      </c>
      <c r="M3688" s="2">
        <v>44043</v>
      </c>
      <c r="N3688" t="s">
        <v>7376</v>
      </c>
      <c r="O3688">
        <v>37</v>
      </c>
      <c r="P3688" t="s">
        <v>1776</v>
      </c>
      <c r="Q3688" t="s">
        <v>1777</v>
      </c>
      <c r="R3688" t="s">
        <v>176</v>
      </c>
      <c r="S3688" t="s">
        <v>85</v>
      </c>
      <c r="T3688" t="s">
        <v>68</v>
      </c>
      <c r="U3688">
        <v>2017</v>
      </c>
      <c r="V3688">
        <v>380255</v>
      </c>
      <c r="W3688" t="s">
        <v>69</v>
      </c>
      <c r="X3688" t="s">
        <v>889</v>
      </c>
      <c r="Y3688">
        <v>250000</v>
      </c>
      <c r="Z3688">
        <v>130255</v>
      </c>
      <c r="AA3688" t="s">
        <v>69</v>
      </c>
      <c r="AB3688" t="s">
        <v>13218</v>
      </c>
      <c r="AC3688">
        <v>380255</v>
      </c>
    </row>
    <row r="3689" spans="1:29">
      <c r="A3689">
        <f t="shared" ca="1" si="57"/>
        <v>0.28578430796948806</v>
      </c>
      <c r="B3689" t="s">
        <v>303</v>
      </c>
      <c r="C3689">
        <v>9274954</v>
      </c>
      <c r="D3689" s="2">
        <v>42900</v>
      </c>
      <c r="E3689" t="s">
        <v>56</v>
      </c>
      <c r="F3689" t="s">
        <v>13219</v>
      </c>
      <c r="G3689">
        <v>5</v>
      </c>
      <c r="H3689" t="s">
        <v>58</v>
      </c>
      <c r="I3689" t="s">
        <v>305</v>
      </c>
      <c r="J3689">
        <v>83042</v>
      </c>
      <c r="K3689">
        <v>22</v>
      </c>
      <c r="L3689" s="2">
        <v>34578</v>
      </c>
      <c r="M3689" s="2">
        <v>43465</v>
      </c>
      <c r="N3689" t="s">
        <v>1111</v>
      </c>
      <c r="O3689">
        <v>7</v>
      </c>
      <c r="P3689" t="s">
        <v>189</v>
      </c>
      <c r="Q3689" t="s">
        <v>190</v>
      </c>
      <c r="R3689" t="s">
        <v>191</v>
      </c>
      <c r="S3689" t="s">
        <v>67</v>
      </c>
      <c r="T3689" t="s">
        <v>68</v>
      </c>
      <c r="U3689">
        <v>2017</v>
      </c>
      <c r="V3689">
        <v>365400</v>
      </c>
      <c r="W3689" t="s">
        <v>69</v>
      </c>
      <c r="X3689" t="s">
        <v>303</v>
      </c>
      <c r="Y3689">
        <v>210000</v>
      </c>
      <c r="Z3689">
        <v>155400</v>
      </c>
      <c r="AA3689" t="s">
        <v>69</v>
      </c>
      <c r="AB3689" t="s">
        <v>13220</v>
      </c>
      <c r="AC3689">
        <v>365400</v>
      </c>
    </row>
    <row r="3690" spans="1:29">
      <c r="A3690">
        <f t="shared" ca="1" si="57"/>
        <v>0.17635516039789978</v>
      </c>
      <c r="B3690" t="s">
        <v>55</v>
      </c>
      <c r="C3690">
        <v>9313355</v>
      </c>
      <c r="D3690" s="2">
        <v>42923</v>
      </c>
      <c r="E3690" t="s">
        <v>76</v>
      </c>
      <c r="F3690" t="s">
        <v>13221</v>
      </c>
      <c r="G3690">
        <v>5</v>
      </c>
      <c r="H3690" t="s">
        <v>58</v>
      </c>
      <c r="I3690" t="s">
        <v>59</v>
      </c>
      <c r="J3690">
        <v>80932</v>
      </c>
      <c r="K3690">
        <v>5</v>
      </c>
      <c r="L3690" s="2">
        <v>41518</v>
      </c>
      <c r="M3690" s="2">
        <v>43281</v>
      </c>
      <c r="N3690" t="s">
        <v>4569</v>
      </c>
      <c r="O3690">
        <v>13</v>
      </c>
      <c r="P3690" t="s">
        <v>390</v>
      </c>
      <c r="Q3690" t="s">
        <v>217</v>
      </c>
      <c r="R3690" t="s">
        <v>120</v>
      </c>
      <c r="S3690" t="s">
        <v>67</v>
      </c>
      <c r="T3690" t="s">
        <v>68</v>
      </c>
      <c r="U3690">
        <v>2017</v>
      </c>
      <c r="V3690">
        <v>350000</v>
      </c>
      <c r="W3690" t="s">
        <v>69</v>
      </c>
      <c r="X3690" t="s">
        <v>55</v>
      </c>
      <c r="Y3690">
        <v>218750</v>
      </c>
      <c r="Z3690">
        <v>131250</v>
      </c>
      <c r="AA3690" t="s">
        <v>69</v>
      </c>
      <c r="AB3690" t="s">
        <v>13222</v>
      </c>
      <c r="AC3690">
        <v>350000</v>
      </c>
    </row>
    <row r="3691" spans="1:29">
      <c r="A3691">
        <f t="shared" ca="1" si="57"/>
        <v>0.47466650199166438</v>
      </c>
      <c r="B3691" t="s">
        <v>303</v>
      </c>
      <c r="C3691">
        <v>9416978</v>
      </c>
      <c r="D3691" s="2">
        <v>43147</v>
      </c>
      <c r="E3691" t="s">
        <v>56</v>
      </c>
      <c r="F3691" t="s">
        <v>13223</v>
      </c>
      <c r="G3691">
        <v>5</v>
      </c>
      <c r="H3691" t="s">
        <v>58</v>
      </c>
      <c r="I3691" t="s">
        <v>305</v>
      </c>
      <c r="J3691">
        <v>103295</v>
      </c>
      <c r="K3691">
        <v>4</v>
      </c>
      <c r="L3691" s="2">
        <v>42064</v>
      </c>
      <c r="M3691" s="2">
        <v>43890</v>
      </c>
      <c r="N3691" t="s">
        <v>2047</v>
      </c>
      <c r="O3691">
        <v>7</v>
      </c>
      <c r="P3691" t="s">
        <v>2236</v>
      </c>
      <c r="Q3691" t="s">
        <v>472</v>
      </c>
      <c r="R3691" t="s">
        <v>311</v>
      </c>
      <c r="S3691" t="s">
        <v>67</v>
      </c>
      <c r="T3691" t="s">
        <v>68</v>
      </c>
      <c r="U3691">
        <v>2018</v>
      </c>
      <c r="V3691">
        <v>381375</v>
      </c>
      <c r="W3691" t="s">
        <v>69</v>
      </c>
      <c r="X3691" t="s">
        <v>303</v>
      </c>
      <c r="Y3691">
        <v>225000</v>
      </c>
      <c r="Z3691">
        <v>156375</v>
      </c>
      <c r="AA3691" t="s">
        <v>69</v>
      </c>
      <c r="AB3691" t="s">
        <v>13224</v>
      </c>
      <c r="AC3691">
        <v>381375</v>
      </c>
    </row>
    <row r="3692" spans="1:29">
      <c r="A3692">
        <f t="shared" ca="1" si="57"/>
        <v>0.89476826720114744</v>
      </c>
      <c r="B3692" t="s">
        <v>199</v>
      </c>
      <c r="C3692">
        <v>9198531</v>
      </c>
      <c r="D3692" s="2">
        <v>42713</v>
      </c>
      <c r="E3692" t="s">
        <v>76</v>
      </c>
      <c r="F3692" t="s">
        <v>13225</v>
      </c>
      <c r="G3692">
        <v>5</v>
      </c>
      <c r="H3692" t="s">
        <v>58</v>
      </c>
      <c r="I3692" t="s">
        <v>149</v>
      </c>
      <c r="J3692">
        <v>172451</v>
      </c>
      <c r="K3692">
        <v>6</v>
      </c>
      <c r="L3692" s="2">
        <v>41275</v>
      </c>
      <c r="M3692" s="2">
        <v>43465</v>
      </c>
      <c r="N3692" t="s">
        <v>2950</v>
      </c>
      <c r="O3692">
        <v>14</v>
      </c>
      <c r="P3692" t="s">
        <v>2801</v>
      </c>
      <c r="Q3692" t="s">
        <v>1039</v>
      </c>
      <c r="R3692" t="s">
        <v>120</v>
      </c>
      <c r="S3692" t="s">
        <v>348</v>
      </c>
      <c r="T3692" t="s">
        <v>68</v>
      </c>
      <c r="U3692">
        <v>2017</v>
      </c>
      <c r="V3692">
        <v>439400</v>
      </c>
      <c r="W3692" t="s">
        <v>69</v>
      </c>
      <c r="X3692" t="s">
        <v>199</v>
      </c>
      <c r="Y3692">
        <v>263114</v>
      </c>
      <c r="Z3692">
        <v>176286</v>
      </c>
      <c r="AA3692" t="s">
        <v>69</v>
      </c>
      <c r="AB3692" t="s">
        <v>13226</v>
      </c>
      <c r="AC3692">
        <v>439400</v>
      </c>
    </row>
    <row r="3693" spans="1:29">
      <c r="A3693">
        <f t="shared" ca="1" si="57"/>
        <v>0.70481067672947539</v>
      </c>
      <c r="B3693" t="s">
        <v>92</v>
      </c>
      <c r="C3693">
        <v>9540901</v>
      </c>
      <c r="D3693" s="2">
        <v>43243</v>
      </c>
      <c r="E3693" t="s">
        <v>13227</v>
      </c>
      <c r="F3693" t="s">
        <v>13228</v>
      </c>
      <c r="G3693">
        <v>5</v>
      </c>
      <c r="H3693" t="s">
        <v>58</v>
      </c>
      <c r="I3693" t="s">
        <v>95</v>
      </c>
      <c r="J3693">
        <v>76258</v>
      </c>
      <c r="K3693">
        <v>5</v>
      </c>
      <c r="L3693" s="2">
        <v>41791</v>
      </c>
      <c r="M3693" s="2">
        <v>44347</v>
      </c>
      <c r="N3693" t="s">
        <v>7517</v>
      </c>
      <c r="O3693">
        <v>7</v>
      </c>
      <c r="P3693" t="s">
        <v>787</v>
      </c>
      <c r="Q3693" t="s">
        <v>472</v>
      </c>
      <c r="R3693" t="s">
        <v>311</v>
      </c>
      <c r="S3693" t="s">
        <v>473</v>
      </c>
      <c r="T3693" t="s">
        <v>68</v>
      </c>
      <c r="U3693">
        <v>2018</v>
      </c>
      <c r="V3693">
        <v>661190</v>
      </c>
      <c r="W3693" t="s">
        <v>69</v>
      </c>
      <c r="X3693" t="s">
        <v>92</v>
      </c>
      <c r="Y3693">
        <v>424494</v>
      </c>
      <c r="Z3693">
        <v>236696</v>
      </c>
      <c r="AA3693" t="s">
        <v>69</v>
      </c>
      <c r="AB3693" t="s">
        <v>13229</v>
      </c>
      <c r="AC3693">
        <v>661190</v>
      </c>
    </row>
    <row r="3694" spans="1:29">
      <c r="A3694">
        <f t="shared" ca="1" si="57"/>
        <v>0.98718865878858642</v>
      </c>
      <c r="B3694" t="s">
        <v>55</v>
      </c>
      <c r="C3694">
        <v>9319338</v>
      </c>
      <c r="D3694" s="2">
        <v>42940</v>
      </c>
      <c r="E3694" t="s">
        <v>76</v>
      </c>
      <c r="F3694" t="s">
        <v>13230</v>
      </c>
      <c r="G3694">
        <v>5</v>
      </c>
      <c r="H3694" t="s">
        <v>58</v>
      </c>
      <c r="I3694" t="s">
        <v>59</v>
      </c>
      <c r="J3694">
        <v>82205</v>
      </c>
      <c r="K3694">
        <v>5</v>
      </c>
      <c r="L3694" s="2">
        <v>41456</v>
      </c>
      <c r="M3694" s="2">
        <v>43646</v>
      </c>
      <c r="N3694" t="s">
        <v>1717</v>
      </c>
      <c r="O3694">
        <v>7</v>
      </c>
      <c r="P3694" t="s">
        <v>64</v>
      </c>
      <c r="Q3694" t="s">
        <v>65</v>
      </c>
      <c r="R3694" t="s">
        <v>66</v>
      </c>
      <c r="S3694" t="s">
        <v>67</v>
      </c>
      <c r="T3694" t="s">
        <v>68</v>
      </c>
      <c r="U3694">
        <v>2017</v>
      </c>
      <c r="V3694">
        <v>354375</v>
      </c>
      <c r="W3694" t="s">
        <v>69</v>
      </c>
      <c r="X3694" t="s">
        <v>55</v>
      </c>
      <c r="Y3694">
        <v>218750</v>
      </c>
      <c r="Z3694">
        <v>135625</v>
      </c>
      <c r="AA3694" t="s">
        <v>69</v>
      </c>
      <c r="AB3694" t="s">
        <v>13231</v>
      </c>
      <c r="AC3694">
        <v>354375</v>
      </c>
    </row>
    <row r="3695" spans="1:29">
      <c r="A3695">
        <f t="shared" ca="1" si="57"/>
        <v>0.23341008562525045</v>
      </c>
      <c r="B3695" t="s">
        <v>199</v>
      </c>
      <c r="C3695">
        <v>9489062</v>
      </c>
      <c r="D3695" s="2">
        <v>43214</v>
      </c>
      <c r="E3695" t="s">
        <v>76</v>
      </c>
      <c r="F3695" t="s">
        <v>13232</v>
      </c>
      <c r="G3695">
        <v>5</v>
      </c>
      <c r="H3695" t="s">
        <v>58</v>
      </c>
      <c r="I3695" t="s">
        <v>149</v>
      </c>
      <c r="J3695">
        <v>51497</v>
      </c>
      <c r="K3695">
        <v>28</v>
      </c>
      <c r="L3695" s="2">
        <v>32874</v>
      </c>
      <c r="M3695" s="2">
        <v>43982</v>
      </c>
      <c r="N3695" t="s">
        <v>13233</v>
      </c>
      <c r="O3695">
        <v>3</v>
      </c>
      <c r="P3695" t="s">
        <v>1898</v>
      </c>
      <c r="Q3695" t="s">
        <v>543</v>
      </c>
      <c r="R3695" t="s">
        <v>205</v>
      </c>
      <c r="S3695" t="s">
        <v>260</v>
      </c>
      <c r="T3695" t="s">
        <v>68</v>
      </c>
      <c r="U3695">
        <v>2018</v>
      </c>
      <c r="V3695">
        <v>382892</v>
      </c>
      <c r="W3695" t="s">
        <v>69</v>
      </c>
      <c r="X3695" t="s">
        <v>199</v>
      </c>
      <c r="Y3695">
        <v>202500</v>
      </c>
      <c r="Z3695">
        <v>180392</v>
      </c>
      <c r="AA3695" t="s">
        <v>69</v>
      </c>
      <c r="AB3695" t="s">
        <v>13234</v>
      </c>
      <c r="AC3695">
        <v>382892</v>
      </c>
    </row>
    <row r="3696" spans="1:29">
      <c r="A3696">
        <f t="shared" ca="1" si="57"/>
        <v>0.58751386967819308</v>
      </c>
      <c r="B3696" t="s">
        <v>286</v>
      </c>
      <c r="C3696">
        <v>9456584</v>
      </c>
      <c r="D3696" s="2">
        <v>43146</v>
      </c>
      <c r="E3696" t="s">
        <v>56</v>
      </c>
      <c r="F3696" t="s">
        <v>13235</v>
      </c>
      <c r="G3696">
        <v>5</v>
      </c>
      <c r="H3696" t="s">
        <v>58</v>
      </c>
      <c r="I3696" t="s">
        <v>289</v>
      </c>
      <c r="J3696">
        <v>115698</v>
      </c>
      <c r="K3696">
        <v>4</v>
      </c>
      <c r="L3696" s="2">
        <v>42095</v>
      </c>
      <c r="M3696" s="2">
        <v>43555</v>
      </c>
      <c r="N3696" t="s">
        <v>785</v>
      </c>
      <c r="O3696">
        <v>7</v>
      </c>
      <c r="P3696" t="s">
        <v>1021</v>
      </c>
      <c r="Q3696" t="s">
        <v>472</v>
      </c>
      <c r="R3696" t="s">
        <v>311</v>
      </c>
      <c r="S3696" t="s">
        <v>473</v>
      </c>
      <c r="T3696" t="s">
        <v>68</v>
      </c>
      <c r="U3696">
        <v>2018</v>
      </c>
      <c r="V3696">
        <v>424773</v>
      </c>
      <c r="W3696" t="s">
        <v>69</v>
      </c>
      <c r="X3696" t="s">
        <v>286</v>
      </c>
      <c r="Y3696">
        <v>250000</v>
      </c>
      <c r="Z3696">
        <v>174773</v>
      </c>
      <c r="AA3696" t="s">
        <v>69</v>
      </c>
      <c r="AB3696" t="s">
        <v>13236</v>
      </c>
      <c r="AC3696">
        <v>424773</v>
      </c>
    </row>
    <row r="3697" spans="1:29">
      <c r="A3697">
        <f t="shared" ca="1" si="57"/>
        <v>0.4227215211601002</v>
      </c>
      <c r="B3697" t="s">
        <v>303</v>
      </c>
      <c r="C3697">
        <v>9353371</v>
      </c>
      <c r="D3697" s="2">
        <v>42965</v>
      </c>
      <c r="E3697" t="s">
        <v>56</v>
      </c>
      <c r="F3697" t="s">
        <v>13237</v>
      </c>
      <c r="G3697">
        <v>5</v>
      </c>
      <c r="H3697" t="s">
        <v>58</v>
      </c>
      <c r="I3697" t="s">
        <v>305</v>
      </c>
      <c r="J3697">
        <v>100505</v>
      </c>
      <c r="K3697">
        <v>4</v>
      </c>
      <c r="L3697" s="2">
        <v>41858</v>
      </c>
      <c r="M3697" s="2">
        <v>44043</v>
      </c>
      <c r="N3697" t="s">
        <v>3589</v>
      </c>
      <c r="O3697">
        <v>1</v>
      </c>
      <c r="P3697" t="s">
        <v>825</v>
      </c>
      <c r="Q3697" t="s">
        <v>826</v>
      </c>
      <c r="R3697" t="s">
        <v>827</v>
      </c>
      <c r="S3697" t="s">
        <v>67</v>
      </c>
      <c r="T3697" t="s">
        <v>68</v>
      </c>
      <c r="U3697">
        <v>2017</v>
      </c>
      <c r="V3697">
        <v>324075</v>
      </c>
      <c r="W3697" t="s">
        <v>69</v>
      </c>
      <c r="X3697" t="s">
        <v>303</v>
      </c>
      <c r="Y3697">
        <v>217500</v>
      </c>
      <c r="Z3697">
        <v>106575</v>
      </c>
      <c r="AA3697" t="s">
        <v>69</v>
      </c>
      <c r="AB3697" t="s">
        <v>13238</v>
      </c>
      <c r="AC3697">
        <v>324075</v>
      </c>
    </row>
    <row r="3698" spans="1:29">
      <c r="A3698">
        <f t="shared" ca="1" si="57"/>
        <v>0.60545860370711935</v>
      </c>
      <c r="B3698" t="s">
        <v>182</v>
      </c>
      <c r="C3698">
        <v>9511768</v>
      </c>
      <c r="D3698" s="2">
        <v>43307</v>
      </c>
      <c r="E3698" t="s">
        <v>56</v>
      </c>
      <c r="F3698" t="s">
        <v>13239</v>
      </c>
      <c r="G3698">
        <v>5</v>
      </c>
      <c r="H3698" t="s">
        <v>58</v>
      </c>
      <c r="I3698" t="s">
        <v>185</v>
      </c>
      <c r="J3698">
        <v>24964</v>
      </c>
      <c r="K3698">
        <v>5</v>
      </c>
      <c r="L3698" s="2">
        <v>41902</v>
      </c>
      <c r="M3698" s="2">
        <v>44043</v>
      </c>
      <c r="N3698" t="s">
        <v>6830</v>
      </c>
      <c r="O3698">
        <v>10</v>
      </c>
      <c r="P3698" t="s">
        <v>2910</v>
      </c>
      <c r="Q3698" t="s">
        <v>2911</v>
      </c>
      <c r="R3698" t="s">
        <v>205</v>
      </c>
      <c r="S3698" t="s">
        <v>67</v>
      </c>
      <c r="T3698" t="s">
        <v>68</v>
      </c>
      <c r="U3698">
        <v>2018</v>
      </c>
      <c r="V3698">
        <v>483626</v>
      </c>
      <c r="W3698" t="s">
        <v>69</v>
      </c>
      <c r="X3698" t="s">
        <v>182</v>
      </c>
      <c r="Y3698">
        <v>354970</v>
      </c>
      <c r="Z3698">
        <v>128656</v>
      </c>
      <c r="AA3698" t="s">
        <v>69</v>
      </c>
      <c r="AB3698" t="s">
        <v>13240</v>
      </c>
      <c r="AC3698">
        <v>483626</v>
      </c>
    </row>
    <row r="3699" spans="1:29">
      <c r="A3699">
        <f t="shared" ca="1" si="57"/>
        <v>0.81697513528449595</v>
      </c>
      <c r="B3699" t="s">
        <v>254</v>
      </c>
      <c r="C3699">
        <v>9207017</v>
      </c>
      <c r="D3699" s="2">
        <v>42739</v>
      </c>
      <c r="E3699" t="s">
        <v>76</v>
      </c>
      <c r="F3699" t="s">
        <v>13241</v>
      </c>
      <c r="G3699">
        <v>5</v>
      </c>
      <c r="H3699" t="s">
        <v>58</v>
      </c>
      <c r="I3699" t="s">
        <v>256</v>
      </c>
      <c r="J3699">
        <v>105802</v>
      </c>
      <c r="K3699">
        <v>4</v>
      </c>
      <c r="L3699" s="2">
        <v>41640</v>
      </c>
      <c r="M3699" s="2">
        <v>43100</v>
      </c>
      <c r="N3699" t="s">
        <v>2791</v>
      </c>
      <c r="O3699">
        <v>50</v>
      </c>
      <c r="P3699" t="s">
        <v>2962</v>
      </c>
      <c r="Q3699" t="s">
        <v>358</v>
      </c>
      <c r="R3699" t="s">
        <v>149</v>
      </c>
      <c r="S3699" t="s">
        <v>260</v>
      </c>
      <c r="T3699" t="s">
        <v>68</v>
      </c>
      <c r="U3699">
        <v>2017</v>
      </c>
      <c r="V3699">
        <v>370500</v>
      </c>
      <c r="W3699" t="s">
        <v>69</v>
      </c>
      <c r="X3699" t="s">
        <v>254</v>
      </c>
      <c r="Y3699">
        <v>190000</v>
      </c>
      <c r="Z3699">
        <v>180500</v>
      </c>
      <c r="AA3699" t="s">
        <v>69</v>
      </c>
      <c r="AB3699" t="s">
        <v>13242</v>
      </c>
      <c r="AC3699">
        <v>370500</v>
      </c>
    </row>
    <row r="3700" spans="1:29">
      <c r="A3700">
        <f t="shared" ca="1" si="57"/>
        <v>0.9381136484731063</v>
      </c>
      <c r="B3700" t="s">
        <v>199</v>
      </c>
      <c r="C3700">
        <v>9544025</v>
      </c>
      <c r="D3700" s="2">
        <v>43332</v>
      </c>
      <c r="E3700" t="s">
        <v>56</v>
      </c>
      <c r="F3700" t="s">
        <v>13243</v>
      </c>
      <c r="G3700">
        <v>5</v>
      </c>
      <c r="H3700" t="s">
        <v>58</v>
      </c>
      <c r="I3700" t="s">
        <v>149</v>
      </c>
      <c r="J3700">
        <v>188464</v>
      </c>
      <c r="K3700">
        <v>5</v>
      </c>
      <c r="L3700" s="2">
        <v>41898</v>
      </c>
      <c r="M3700" s="2">
        <v>44074</v>
      </c>
      <c r="N3700" t="s">
        <v>987</v>
      </c>
      <c r="O3700">
        <v>3</v>
      </c>
      <c r="P3700" t="s">
        <v>553</v>
      </c>
      <c r="Q3700" t="s">
        <v>554</v>
      </c>
      <c r="R3700" t="s">
        <v>555</v>
      </c>
      <c r="S3700" t="s">
        <v>729</v>
      </c>
      <c r="T3700" t="s">
        <v>68</v>
      </c>
      <c r="U3700">
        <v>2018</v>
      </c>
      <c r="V3700">
        <v>319550</v>
      </c>
      <c r="W3700" t="s">
        <v>69</v>
      </c>
      <c r="X3700" t="s">
        <v>199</v>
      </c>
      <c r="Y3700">
        <v>207500</v>
      </c>
      <c r="Z3700">
        <v>112050</v>
      </c>
      <c r="AA3700" t="s">
        <v>69</v>
      </c>
      <c r="AB3700" t="s">
        <v>13244</v>
      </c>
      <c r="AC3700">
        <v>319550</v>
      </c>
    </row>
    <row r="3701" spans="1:29">
      <c r="A3701">
        <f t="shared" ca="1" si="57"/>
        <v>0.71237176356243193</v>
      </c>
      <c r="B3701" t="s">
        <v>75</v>
      </c>
      <c r="C3701">
        <v>9479666</v>
      </c>
      <c r="D3701" s="2">
        <v>43241</v>
      </c>
      <c r="E3701" t="s">
        <v>76</v>
      </c>
      <c r="F3701" t="s">
        <v>13245</v>
      </c>
      <c r="G3701">
        <v>5</v>
      </c>
      <c r="H3701" t="s">
        <v>58</v>
      </c>
      <c r="I3701" t="s">
        <v>78</v>
      </c>
      <c r="J3701">
        <v>47812</v>
      </c>
      <c r="K3701">
        <v>6</v>
      </c>
      <c r="L3701" s="2">
        <v>41774</v>
      </c>
      <c r="M3701" s="2">
        <v>44316</v>
      </c>
      <c r="N3701" t="s">
        <v>13246</v>
      </c>
      <c r="O3701">
        <v>19</v>
      </c>
      <c r="P3701" t="s">
        <v>8667</v>
      </c>
      <c r="Q3701" t="s">
        <v>8668</v>
      </c>
      <c r="R3701" t="s">
        <v>176</v>
      </c>
      <c r="S3701" t="s">
        <v>6745</v>
      </c>
      <c r="T3701" t="s">
        <v>68</v>
      </c>
      <c r="U3701">
        <v>2018</v>
      </c>
      <c r="V3701">
        <v>373887</v>
      </c>
      <c r="W3701" t="s">
        <v>69</v>
      </c>
      <c r="X3701" t="s">
        <v>75</v>
      </c>
      <c r="Y3701">
        <v>247607</v>
      </c>
      <c r="Z3701">
        <v>126280</v>
      </c>
      <c r="AA3701" t="s">
        <v>69</v>
      </c>
      <c r="AB3701" t="s">
        <v>13247</v>
      </c>
      <c r="AC3701">
        <v>373887</v>
      </c>
    </row>
    <row r="3702" spans="1:29">
      <c r="A3702">
        <f t="shared" ca="1" si="57"/>
        <v>0.54014464116603822</v>
      </c>
      <c r="B3702" t="s">
        <v>303</v>
      </c>
      <c r="C3702">
        <v>9534612</v>
      </c>
      <c r="D3702" s="2">
        <v>43298</v>
      </c>
      <c r="E3702" t="s">
        <v>1856</v>
      </c>
      <c r="F3702" t="s">
        <v>13248</v>
      </c>
      <c r="G3702">
        <v>5</v>
      </c>
      <c r="H3702" t="s">
        <v>58</v>
      </c>
      <c r="I3702" t="s">
        <v>305</v>
      </c>
      <c r="J3702">
        <v>110184</v>
      </c>
      <c r="K3702">
        <v>2</v>
      </c>
      <c r="L3702" s="2">
        <v>42948</v>
      </c>
      <c r="M3702" s="2">
        <v>43617</v>
      </c>
      <c r="N3702" t="s">
        <v>1111</v>
      </c>
      <c r="O3702">
        <v>9</v>
      </c>
      <c r="P3702" t="s">
        <v>6771</v>
      </c>
      <c r="Q3702" t="s">
        <v>175</v>
      </c>
      <c r="R3702" t="s">
        <v>176</v>
      </c>
      <c r="S3702" t="s">
        <v>348</v>
      </c>
      <c r="T3702" t="s">
        <v>68</v>
      </c>
      <c r="U3702">
        <v>2018</v>
      </c>
      <c r="V3702">
        <v>403750</v>
      </c>
      <c r="W3702" t="s">
        <v>69</v>
      </c>
      <c r="X3702" t="s">
        <v>303</v>
      </c>
      <c r="Y3702">
        <v>250000</v>
      </c>
      <c r="Z3702">
        <v>153750</v>
      </c>
      <c r="AA3702" t="s">
        <v>69</v>
      </c>
      <c r="AB3702" t="s">
        <v>13249</v>
      </c>
      <c r="AC3702">
        <v>403750</v>
      </c>
    </row>
    <row r="3703" spans="1:29">
      <c r="A3703">
        <f t="shared" ca="1" si="57"/>
        <v>0.52584140580284511</v>
      </c>
      <c r="B3703" t="s">
        <v>127</v>
      </c>
      <c r="C3703">
        <v>9497617</v>
      </c>
      <c r="D3703" s="2">
        <v>43313</v>
      </c>
      <c r="E3703" t="s">
        <v>7826</v>
      </c>
      <c r="F3703" t="s">
        <v>13250</v>
      </c>
      <c r="G3703">
        <v>5</v>
      </c>
      <c r="H3703" t="s">
        <v>58</v>
      </c>
      <c r="I3703" t="s">
        <v>130</v>
      </c>
      <c r="J3703">
        <v>107641</v>
      </c>
      <c r="K3703">
        <v>4</v>
      </c>
      <c r="L3703" s="2">
        <v>42236</v>
      </c>
      <c r="M3703" s="2">
        <v>44377</v>
      </c>
      <c r="N3703" t="s">
        <v>13251</v>
      </c>
      <c r="O3703">
        <v>6</v>
      </c>
      <c r="P3703" t="s">
        <v>2222</v>
      </c>
      <c r="Q3703" t="s">
        <v>2223</v>
      </c>
      <c r="R3703" t="s">
        <v>101</v>
      </c>
      <c r="S3703" t="s">
        <v>413</v>
      </c>
      <c r="T3703" t="s">
        <v>68</v>
      </c>
      <c r="U3703">
        <v>2018</v>
      </c>
      <c r="V3703">
        <v>671146</v>
      </c>
      <c r="W3703" t="s">
        <v>69</v>
      </c>
      <c r="X3703" t="s">
        <v>127</v>
      </c>
      <c r="Y3703">
        <v>531343</v>
      </c>
      <c r="Z3703">
        <v>139803</v>
      </c>
      <c r="AA3703" t="s">
        <v>69</v>
      </c>
      <c r="AB3703" t="s">
        <v>13252</v>
      </c>
      <c r="AC3703">
        <v>671146</v>
      </c>
    </row>
    <row r="3704" spans="1:29">
      <c r="A3704">
        <f t="shared" ca="1" si="57"/>
        <v>0.40287513858654511</v>
      </c>
      <c r="B3704" t="s">
        <v>55</v>
      </c>
      <c r="C3704">
        <v>9268811</v>
      </c>
      <c r="D3704" s="2">
        <v>42850</v>
      </c>
      <c r="E3704" t="s">
        <v>76</v>
      </c>
      <c r="F3704" t="s">
        <v>13253</v>
      </c>
      <c r="G3704">
        <v>5</v>
      </c>
      <c r="H3704" t="s">
        <v>58</v>
      </c>
      <c r="I3704" t="s">
        <v>59</v>
      </c>
      <c r="J3704">
        <v>82289</v>
      </c>
      <c r="K3704">
        <v>5</v>
      </c>
      <c r="L3704" s="2">
        <v>41532</v>
      </c>
      <c r="M3704" s="2">
        <v>43982</v>
      </c>
      <c r="N3704" t="s">
        <v>3202</v>
      </c>
      <c r="O3704">
        <v>4</v>
      </c>
      <c r="P3704" t="s">
        <v>1512</v>
      </c>
      <c r="Q3704" t="s">
        <v>1513</v>
      </c>
      <c r="R3704" t="s">
        <v>640</v>
      </c>
      <c r="S3704" t="s">
        <v>67</v>
      </c>
      <c r="T3704" t="s">
        <v>68</v>
      </c>
      <c r="U3704">
        <v>2017</v>
      </c>
      <c r="V3704">
        <v>332500</v>
      </c>
      <c r="W3704" t="s">
        <v>69</v>
      </c>
      <c r="X3704" t="s">
        <v>55</v>
      </c>
      <c r="Y3704">
        <v>218750</v>
      </c>
      <c r="Z3704">
        <v>113750</v>
      </c>
      <c r="AA3704" t="s">
        <v>69</v>
      </c>
      <c r="AB3704" t="s">
        <v>13254</v>
      </c>
      <c r="AC3704">
        <v>332500</v>
      </c>
    </row>
    <row r="3705" spans="1:29">
      <c r="A3705">
        <f t="shared" ca="1" si="57"/>
        <v>0.69561222702453718</v>
      </c>
      <c r="B3705" t="s">
        <v>75</v>
      </c>
      <c r="C3705">
        <v>9272305</v>
      </c>
      <c r="D3705" s="2">
        <v>42853</v>
      </c>
      <c r="E3705" t="s">
        <v>13255</v>
      </c>
      <c r="F3705" t="s">
        <v>13256</v>
      </c>
      <c r="G3705">
        <v>5</v>
      </c>
      <c r="H3705" t="s">
        <v>58</v>
      </c>
      <c r="I3705" t="s">
        <v>78</v>
      </c>
      <c r="J3705">
        <v>49416</v>
      </c>
      <c r="K3705">
        <v>3</v>
      </c>
      <c r="L3705" s="2">
        <v>42139</v>
      </c>
      <c r="M3705" s="2">
        <v>43951</v>
      </c>
      <c r="N3705" t="s">
        <v>13257</v>
      </c>
      <c r="O3705">
        <v>4</v>
      </c>
      <c r="P3705" t="s">
        <v>11494</v>
      </c>
      <c r="Q3705" t="s">
        <v>11495</v>
      </c>
      <c r="R3705" t="s">
        <v>249</v>
      </c>
      <c r="S3705" t="s">
        <v>85</v>
      </c>
      <c r="T3705" t="s">
        <v>68</v>
      </c>
      <c r="U3705">
        <v>2017</v>
      </c>
      <c r="V3705">
        <v>350105</v>
      </c>
      <c r="W3705" t="s">
        <v>69</v>
      </c>
      <c r="X3705" t="s">
        <v>75</v>
      </c>
      <c r="Y3705">
        <v>254772</v>
      </c>
      <c r="Z3705">
        <v>95333</v>
      </c>
      <c r="AA3705" t="s">
        <v>69</v>
      </c>
      <c r="AB3705" t="s">
        <v>13258</v>
      </c>
      <c r="AC3705">
        <v>350105</v>
      </c>
    </row>
    <row r="3706" spans="1:29">
      <c r="A3706">
        <f t="shared" ca="1" si="57"/>
        <v>0.29046005957740373</v>
      </c>
      <c r="B3706" t="s">
        <v>127</v>
      </c>
      <c r="C3706">
        <v>9277261</v>
      </c>
      <c r="D3706" s="2">
        <v>42889</v>
      </c>
      <c r="E3706" t="s">
        <v>76</v>
      </c>
      <c r="F3706" t="s">
        <v>13259</v>
      </c>
      <c r="G3706">
        <v>5</v>
      </c>
      <c r="H3706" t="s">
        <v>58</v>
      </c>
      <c r="I3706" t="s">
        <v>130</v>
      </c>
      <c r="J3706">
        <v>99054</v>
      </c>
      <c r="K3706">
        <v>5</v>
      </c>
      <c r="L3706" s="2">
        <v>41502</v>
      </c>
      <c r="M3706" s="2">
        <v>43799</v>
      </c>
      <c r="N3706" t="s">
        <v>5611</v>
      </c>
      <c r="O3706">
        <v>2</v>
      </c>
      <c r="P3706" t="s">
        <v>778</v>
      </c>
      <c r="Q3706" t="s">
        <v>779</v>
      </c>
      <c r="R3706" t="s">
        <v>780</v>
      </c>
      <c r="S3706" t="s">
        <v>67</v>
      </c>
      <c r="T3706" t="s">
        <v>68</v>
      </c>
      <c r="U3706">
        <v>2017</v>
      </c>
      <c r="V3706">
        <v>405000</v>
      </c>
      <c r="W3706" t="s">
        <v>69</v>
      </c>
      <c r="X3706" t="s">
        <v>127</v>
      </c>
      <c r="Y3706">
        <v>250000</v>
      </c>
      <c r="Z3706">
        <v>155000</v>
      </c>
      <c r="AA3706" t="s">
        <v>69</v>
      </c>
      <c r="AB3706" t="s">
        <v>13260</v>
      </c>
      <c r="AC3706">
        <v>405000</v>
      </c>
    </row>
    <row r="3707" spans="1:29">
      <c r="A3707">
        <f t="shared" ca="1" si="57"/>
        <v>0.83483447084373608</v>
      </c>
      <c r="B3707" t="s">
        <v>303</v>
      </c>
      <c r="C3707">
        <v>9454475</v>
      </c>
      <c r="D3707" s="2">
        <v>43157</v>
      </c>
      <c r="E3707" t="s">
        <v>56</v>
      </c>
      <c r="F3707" t="s">
        <v>13261</v>
      </c>
      <c r="G3707">
        <v>5</v>
      </c>
      <c r="H3707" t="s">
        <v>58</v>
      </c>
      <c r="I3707" t="s">
        <v>305</v>
      </c>
      <c r="J3707">
        <v>104817</v>
      </c>
      <c r="K3707">
        <v>5</v>
      </c>
      <c r="L3707" s="2">
        <v>42095</v>
      </c>
      <c r="M3707" s="2">
        <v>44286</v>
      </c>
      <c r="N3707" t="s">
        <v>864</v>
      </c>
      <c r="O3707">
        <v>7</v>
      </c>
      <c r="P3707" t="s">
        <v>814</v>
      </c>
      <c r="Q3707" t="s">
        <v>815</v>
      </c>
      <c r="R3707" t="s">
        <v>816</v>
      </c>
      <c r="S3707" t="s">
        <v>473</v>
      </c>
      <c r="T3707" t="s">
        <v>68</v>
      </c>
      <c r="U3707">
        <v>2018</v>
      </c>
      <c r="V3707">
        <v>315722</v>
      </c>
      <c r="W3707" t="s">
        <v>69</v>
      </c>
      <c r="X3707" t="s">
        <v>303</v>
      </c>
      <c r="Y3707">
        <v>200000</v>
      </c>
      <c r="Z3707">
        <v>115722</v>
      </c>
      <c r="AA3707" t="s">
        <v>69</v>
      </c>
      <c r="AB3707" t="s">
        <v>13262</v>
      </c>
      <c r="AC3707">
        <v>315722</v>
      </c>
    </row>
    <row r="3708" spans="1:29">
      <c r="A3708">
        <f t="shared" ca="1" si="57"/>
        <v>0.4093665493987062</v>
      </c>
      <c r="B3708" t="s">
        <v>199</v>
      </c>
      <c r="C3708">
        <v>9545542</v>
      </c>
      <c r="D3708" s="2">
        <v>43300</v>
      </c>
      <c r="E3708" t="s">
        <v>3098</v>
      </c>
      <c r="F3708" t="s">
        <v>13263</v>
      </c>
      <c r="G3708">
        <v>5</v>
      </c>
      <c r="H3708" t="s">
        <v>58</v>
      </c>
      <c r="I3708" t="s">
        <v>149</v>
      </c>
      <c r="J3708">
        <v>196277</v>
      </c>
      <c r="K3708">
        <v>5</v>
      </c>
      <c r="L3708" s="2">
        <v>41905</v>
      </c>
      <c r="M3708" s="2">
        <v>44439</v>
      </c>
      <c r="N3708" t="s">
        <v>1467</v>
      </c>
      <c r="O3708">
        <v>11</v>
      </c>
      <c r="P3708" t="s">
        <v>532</v>
      </c>
      <c r="Q3708" t="s">
        <v>533</v>
      </c>
      <c r="R3708" t="s">
        <v>149</v>
      </c>
      <c r="S3708" t="s">
        <v>67</v>
      </c>
      <c r="T3708" t="s">
        <v>68</v>
      </c>
      <c r="U3708">
        <v>2018</v>
      </c>
      <c r="V3708">
        <v>661289</v>
      </c>
      <c r="W3708" t="s">
        <v>69</v>
      </c>
      <c r="X3708" t="s">
        <v>199</v>
      </c>
      <c r="Y3708">
        <v>208608</v>
      </c>
      <c r="Z3708">
        <v>122036</v>
      </c>
      <c r="AA3708" t="s">
        <v>69</v>
      </c>
      <c r="AB3708" t="s">
        <v>13264</v>
      </c>
      <c r="AC3708">
        <v>330644</v>
      </c>
    </row>
    <row r="3709" spans="1:29">
      <c r="A3709">
        <f t="shared" ca="1" si="57"/>
        <v>0.66260217162452661</v>
      </c>
      <c r="B3709" t="s">
        <v>241</v>
      </c>
      <c r="C3709">
        <v>9268539</v>
      </c>
      <c r="D3709" s="2">
        <v>42852</v>
      </c>
      <c r="E3709" t="s">
        <v>328</v>
      </c>
      <c r="F3709" t="s">
        <v>13265</v>
      </c>
      <c r="G3709">
        <v>5</v>
      </c>
      <c r="H3709" t="s">
        <v>58</v>
      </c>
      <c r="I3709" t="s">
        <v>243</v>
      </c>
      <c r="J3709">
        <v>85339</v>
      </c>
      <c r="K3709">
        <v>9</v>
      </c>
      <c r="L3709" s="2">
        <v>39283</v>
      </c>
      <c r="M3709" s="2">
        <v>43585</v>
      </c>
      <c r="N3709" t="s">
        <v>4403</v>
      </c>
      <c r="O3709">
        <v>6</v>
      </c>
      <c r="P3709" t="s">
        <v>333</v>
      </c>
      <c r="Q3709" t="s">
        <v>334</v>
      </c>
      <c r="R3709" t="s">
        <v>335</v>
      </c>
      <c r="S3709" t="s">
        <v>336</v>
      </c>
      <c r="T3709" t="s">
        <v>68</v>
      </c>
      <c r="U3709">
        <v>2017</v>
      </c>
      <c r="V3709">
        <v>347245</v>
      </c>
      <c r="W3709" t="s">
        <v>69</v>
      </c>
      <c r="X3709" t="s">
        <v>241</v>
      </c>
      <c r="Y3709">
        <v>226329</v>
      </c>
      <c r="Z3709">
        <v>120916</v>
      </c>
      <c r="AA3709" t="s">
        <v>69</v>
      </c>
      <c r="AB3709" t="s">
        <v>13266</v>
      </c>
      <c r="AC3709">
        <v>347245</v>
      </c>
    </row>
    <row r="3710" spans="1:29">
      <c r="A3710">
        <f t="shared" ca="1" si="57"/>
        <v>0.18581552853400651</v>
      </c>
      <c r="B3710" t="s">
        <v>286</v>
      </c>
      <c r="C3710">
        <v>9258378</v>
      </c>
      <c r="D3710" s="2">
        <v>42810</v>
      </c>
      <c r="E3710" t="s">
        <v>76</v>
      </c>
      <c r="F3710" t="s">
        <v>13267</v>
      </c>
      <c r="G3710">
        <v>5</v>
      </c>
      <c r="H3710" t="s">
        <v>58</v>
      </c>
      <c r="I3710" t="s">
        <v>289</v>
      </c>
      <c r="J3710">
        <v>52148</v>
      </c>
      <c r="K3710">
        <v>14</v>
      </c>
      <c r="L3710" s="2">
        <v>37695</v>
      </c>
      <c r="M3710" s="2">
        <v>43555</v>
      </c>
      <c r="N3710" t="s">
        <v>13268</v>
      </c>
      <c r="O3710">
        <v>12</v>
      </c>
      <c r="P3710" t="s">
        <v>1357</v>
      </c>
      <c r="Q3710" t="s">
        <v>217</v>
      </c>
      <c r="R3710" t="s">
        <v>120</v>
      </c>
      <c r="S3710" t="s">
        <v>67</v>
      </c>
      <c r="T3710" t="s">
        <v>68</v>
      </c>
      <c r="U3710">
        <v>2017</v>
      </c>
      <c r="V3710">
        <v>399596</v>
      </c>
      <c r="W3710" t="s">
        <v>69</v>
      </c>
      <c r="X3710" t="s">
        <v>286</v>
      </c>
      <c r="Y3710">
        <v>235750</v>
      </c>
      <c r="Z3710">
        <v>163846</v>
      </c>
      <c r="AA3710" t="s">
        <v>69</v>
      </c>
      <c r="AB3710" t="s">
        <v>13269</v>
      </c>
      <c r="AC3710">
        <v>399596</v>
      </c>
    </row>
    <row r="3711" spans="1:29">
      <c r="A3711">
        <f t="shared" ca="1" si="57"/>
        <v>0.65142720100878371</v>
      </c>
      <c r="B3711" t="s">
        <v>55</v>
      </c>
      <c r="C3711">
        <v>9384769</v>
      </c>
      <c r="D3711" s="2">
        <v>43056</v>
      </c>
      <c r="E3711" t="s">
        <v>76</v>
      </c>
      <c r="F3711" t="s">
        <v>13270</v>
      </c>
      <c r="G3711">
        <v>5</v>
      </c>
      <c r="H3711" t="s">
        <v>58</v>
      </c>
      <c r="I3711" t="s">
        <v>59</v>
      </c>
      <c r="J3711">
        <v>84190</v>
      </c>
      <c r="K3711">
        <v>5</v>
      </c>
      <c r="L3711" s="2">
        <v>41623</v>
      </c>
      <c r="M3711" s="2">
        <v>43799</v>
      </c>
      <c r="N3711" t="s">
        <v>1748</v>
      </c>
      <c r="O3711">
        <v>1</v>
      </c>
      <c r="P3711" t="s">
        <v>247</v>
      </c>
      <c r="Q3711" t="s">
        <v>248</v>
      </c>
      <c r="R3711" t="s">
        <v>249</v>
      </c>
      <c r="S3711" t="s">
        <v>67</v>
      </c>
      <c r="T3711" t="s">
        <v>68</v>
      </c>
      <c r="U3711">
        <v>2018</v>
      </c>
      <c r="V3711">
        <v>396405</v>
      </c>
      <c r="W3711" t="s">
        <v>69</v>
      </c>
      <c r="X3711" t="s">
        <v>55</v>
      </c>
      <c r="Y3711">
        <v>262520</v>
      </c>
      <c r="Z3711">
        <v>133885</v>
      </c>
      <c r="AA3711" t="s">
        <v>69</v>
      </c>
      <c r="AB3711" t="s">
        <v>13271</v>
      </c>
      <c r="AC3711">
        <v>396405</v>
      </c>
    </row>
    <row r="3712" spans="1:29">
      <c r="A3712">
        <f t="shared" ca="1" si="57"/>
        <v>0.8326197473829291</v>
      </c>
      <c r="B3712" t="s">
        <v>199</v>
      </c>
      <c r="C3712">
        <v>9402057</v>
      </c>
      <c r="D3712" s="2">
        <v>43081</v>
      </c>
      <c r="E3712" t="s">
        <v>76</v>
      </c>
      <c r="F3712" t="s">
        <v>13272</v>
      </c>
      <c r="G3712">
        <v>5</v>
      </c>
      <c r="H3712" t="s">
        <v>58</v>
      </c>
      <c r="I3712" t="s">
        <v>149</v>
      </c>
      <c r="J3712">
        <v>120813</v>
      </c>
      <c r="K3712">
        <v>12</v>
      </c>
      <c r="L3712" s="2">
        <v>39092</v>
      </c>
      <c r="M3712" s="2">
        <v>43830</v>
      </c>
      <c r="N3712" t="s">
        <v>11578</v>
      </c>
      <c r="O3712">
        <v>9</v>
      </c>
      <c r="P3712" t="s">
        <v>837</v>
      </c>
      <c r="Q3712" t="s">
        <v>175</v>
      </c>
      <c r="R3712" t="s">
        <v>176</v>
      </c>
      <c r="S3712" t="s">
        <v>838</v>
      </c>
      <c r="T3712" t="s">
        <v>68</v>
      </c>
      <c r="U3712">
        <v>2018</v>
      </c>
      <c r="V3712">
        <v>288000</v>
      </c>
      <c r="W3712" t="s">
        <v>69</v>
      </c>
      <c r="X3712" t="s">
        <v>199</v>
      </c>
      <c r="Y3712">
        <v>180000</v>
      </c>
      <c r="Z3712">
        <v>108000</v>
      </c>
      <c r="AA3712" t="s">
        <v>69</v>
      </c>
      <c r="AB3712" t="s">
        <v>13273</v>
      </c>
      <c r="AC3712">
        <v>288000</v>
      </c>
    </row>
    <row r="3713" spans="1:29">
      <c r="A3713">
        <f t="shared" ca="1" si="57"/>
        <v>0.88253164488458591</v>
      </c>
      <c r="B3713" t="s">
        <v>109</v>
      </c>
      <c r="C3713">
        <v>9474612</v>
      </c>
      <c r="D3713" s="2">
        <v>43206</v>
      </c>
      <c r="E3713" t="s">
        <v>9820</v>
      </c>
      <c r="F3713" t="s">
        <v>13274</v>
      </c>
      <c r="G3713">
        <v>5</v>
      </c>
      <c r="H3713" t="s">
        <v>58</v>
      </c>
      <c r="I3713" t="s">
        <v>112</v>
      </c>
      <c r="J3713">
        <v>25362</v>
      </c>
      <c r="K3713">
        <v>4</v>
      </c>
      <c r="L3713" s="2">
        <v>42095</v>
      </c>
      <c r="M3713" s="2">
        <v>43921</v>
      </c>
      <c r="N3713" t="s">
        <v>822</v>
      </c>
      <c r="O3713">
        <v>8</v>
      </c>
      <c r="P3713" t="s">
        <v>857</v>
      </c>
      <c r="Q3713" t="s">
        <v>472</v>
      </c>
      <c r="R3713" t="s">
        <v>311</v>
      </c>
      <c r="S3713" t="s">
        <v>473</v>
      </c>
      <c r="T3713" t="s">
        <v>68</v>
      </c>
      <c r="U3713">
        <v>2018</v>
      </c>
      <c r="V3713">
        <v>369000</v>
      </c>
      <c r="W3713" t="s">
        <v>69</v>
      </c>
      <c r="X3713" t="s">
        <v>109</v>
      </c>
      <c r="Y3713">
        <v>225000</v>
      </c>
      <c r="Z3713">
        <v>144000</v>
      </c>
      <c r="AA3713" t="s">
        <v>69</v>
      </c>
      <c r="AB3713" t="s">
        <v>13275</v>
      </c>
      <c r="AC3713">
        <v>369000</v>
      </c>
    </row>
    <row r="3714" spans="1:29">
      <c r="A3714">
        <f t="shared" ref="A3714:A3777" ca="1" si="58">RAND()</f>
        <v>0.9797542843262762</v>
      </c>
      <c r="B3714" t="s">
        <v>286</v>
      </c>
      <c r="C3714">
        <v>9208085</v>
      </c>
      <c r="D3714" s="2">
        <v>42747</v>
      </c>
      <c r="E3714" t="s">
        <v>76</v>
      </c>
      <c r="F3714" t="s">
        <v>13276</v>
      </c>
      <c r="G3714">
        <v>5</v>
      </c>
      <c r="H3714" t="s">
        <v>58</v>
      </c>
      <c r="I3714" t="s">
        <v>289</v>
      </c>
      <c r="J3714">
        <v>72429</v>
      </c>
      <c r="K3714">
        <v>10</v>
      </c>
      <c r="L3714" s="2">
        <v>39479</v>
      </c>
      <c r="M3714" s="2">
        <v>43131</v>
      </c>
      <c r="N3714" t="s">
        <v>785</v>
      </c>
      <c r="O3714">
        <v>12</v>
      </c>
      <c r="P3714" t="s">
        <v>147</v>
      </c>
      <c r="Q3714" t="s">
        <v>148</v>
      </c>
      <c r="R3714" t="s">
        <v>149</v>
      </c>
      <c r="S3714" t="s">
        <v>85</v>
      </c>
      <c r="T3714" t="s">
        <v>68</v>
      </c>
      <c r="U3714">
        <v>2017</v>
      </c>
      <c r="V3714">
        <v>392500</v>
      </c>
      <c r="W3714" t="s">
        <v>69</v>
      </c>
      <c r="X3714" t="s">
        <v>286</v>
      </c>
      <c r="Y3714">
        <v>250000</v>
      </c>
      <c r="Z3714">
        <v>142500</v>
      </c>
      <c r="AA3714" t="s">
        <v>69</v>
      </c>
      <c r="AB3714" t="s">
        <v>13277</v>
      </c>
      <c r="AC3714">
        <v>392500</v>
      </c>
    </row>
    <row r="3715" spans="1:29">
      <c r="A3715">
        <f t="shared" ca="1" si="58"/>
        <v>0.24856017882032277</v>
      </c>
      <c r="B3715" t="s">
        <v>889</v>
      </c>
      <c r="C3715">
        <v>9277468</v>
      </c>
      <c r="D3715" s="2">
        <v>42880</v>
      </c>
      <c r="E3715" t="s">
        <v>9267</v>
      </c>
      <c r="F3715" t="s">
        <v>13278</v>
      </c>
      <c r="G3715">
        <v>5</v>
      </c>
      <c r="H3715" t="s">
        <v>58</v>
      </c>
      <c r="I3715" t="s">
        <v>891</v>
      </c>
      <c r="J3715">
        <v>24358</v>
      </c>
      <c r="K3715">
        <v>4</v>
      </c>
      <c r="L3715" s="2">
        <v>41869</v>
      </c>
      <c r="M3715" s="2">
        <v>44347</v>
      </c>
      <c r="N3715" t="s">
        <v>9269</v>
      </c>
      <c r="O3715">
        <v>7</v>
      </c>
      <c r="P3715" t="s">
        <v>13279</v>
      </c>
      <c r="Q3715" t="s">
        <v>13280</v>
      </c>
      <c r="R3715" t="s">
        <v>434</v>
      </c>
      <c r="S3715" t="s">
        <v>85</v>
      </c>
      <c r="T3715" t="s">
        <v>68</v>
      </c>
      <c r="U3715">
        <v>2017</v>
      </c>
      <c r="V3715">
        <v>183147</v>
      </c>
      <c r="W3715" t="s">
        <v>69</v>
      </c>
      <c r="X3715" t="s">
        <v>889</v>
      </c>
      <c r="Y3715">
        <v>162263</v>
      </c>
      <c r="Z3715">
        <v>20884</v>
      </c>
      <c r="AA3715" t="s">
        <v>69</v>
      </c>
      <c r="AB3715" t="s">
        <v>13281</v>
      </c>
      <c r="AC3715">
        <v>183147</v>
      </c>
    </row>
    <row r="3716" spans="1:29">
      <c r="A3716">
        <f t="shared" ca="1" si="58"/>
        <v>0.39397003031731315</v>
      </c>
      <c r="B3716" t="s">
        <v>199</v>
      </c>
      <c r="C3716">
        <v>9452909</v>
      </c>
      <c r="D3716" s="2">
        <v>43181</v>
      </c>
      <c r="E3716" t="s">
        <v>76</v>
      </c>
      <c r="F3716" t="s">
        <v>13282</v>
      </c>
      <c r="G3716">
        <v>5</v>
      </c>
      <c r="H3716" t="s">
        <v>58</v>
      </c>
      <c r="I3716" t="s">
        <v>149</v>
      </c>
      <c r="J3716">
        <v>175486</v>
      </c>
      <c r="K3716">
        <v>5</v>
      </c>
      <c r="L3716" s="2">
        <v>41751</v>
      </c>
      <c r="M3716" s="2">
        <v>43921</v>
      </c>
      <c r="N3716" t="s">
        <v>1268</v>
      </c>
      <c r="O3716">
        <v>9</v>
      </c>
      <c r="P3716" t="s">
        <v>837</v>
      </c>
      <c r="Q3716" t="s">
        <v>175</v>
      </c>
      <c r="R3716" t="s">
        <v>176</v>
      </c>
      <c r="S3716" t="s">
        <v>838</v>
      </c>
      <c r="T3716" t="s">
        <v>68</v>
      </c>
      <c r="U3716">
        <v>2018</v>
      </c>
      <c r="V3716">
        <v>332000</v>
      </c>
      <c r="W3716" t="s">
        <v>69</v>
      </c>
      <c r="X3716" t="s">
        <v>199</v>
      </c>
      <c r="Y3716">
        <v>207500</v>
      </c>
      <c r="Z3716">
        <v>124500</v>
      </c>
      <c r="AA3716" t="s">
        <v>69</v>
      </c>
      <c r="AB3716" t="s">
        <v>13283</v>
      </c>
      <c r="AC3716">
        <v>332000</v>
      </c>
    </row>
    <row r="3717" spans="1:29">
      <c r="A3717">
        <f t="shared" ca="1" si="58"/>
        <v>0.99025071273189802</v>
      </c>
      <c r="B3717" t="s">
        <v>127</v>
      </c>
      <c r="C3717">
        <v>9489315</v>
      </c>
      <c r="D3717" s="2">
        <v>43241</v>
      </c>
      <c r="E3717" t="s">
        <v>9438</v>
      </c>
      <c r="F3717" t="s">
        <v>13284</v>
      </c>
      <c r="G3717">
        <v>5</v>
      </c>
      <c r="H3717" t="s">
        <v>58</v>
      </c>
      <c r="I3717" t="s">
        <v>130</v>
      </c>
      <c r="J3717">
        <v>111503</v>
      </c>
      <c r="K3717">
        <v>3</v>
      </c>
      <c r="L3717" s="2">
        <v>42622</v>
      </c>
      <c r="M3717" s="2">
        <v>43982</v>
      </c>
      <c r="N3717" t="s">
        <v>4729</v>
      </c>
      <c r="O3717">
        <v>7</v>
      </c>
      <c r="P3717" t="s">
        <v>930</v>
      </c>
      <c r="Q3717" t="s">
        <v>595</v>
      </c>
      <c r="R3717" t="s">
        <v>311</v>
      </c>
      <c r="S3717" t="s">
        <v>296</v>
      </c>
      <c r="T3717" t="s">
        <v>68</v>
      </c>
      <c r="U3717">
        <v>2018</v>
      </c>
      <c r="V3717">
        <v>984587</v>
      </c>
      <c r="W3717" t="s">
        <v>69</v>
      </c>
      <c r="X3717" t="s">
        <v>127</v>
      </c>
      <c r="Y3717">
        <v>636449</v>
      </c>
      <c r="Z3717">
        <v>348138</v>
      </c>
      <c r="AA3717" t="s">
        <v>69</v>
      </c>
      <c r="AB3717" t="s">
        <v>13285</v>
      </c>
      <c r="AC3717">
        <v>984587</v>
      </c>
    </row>
    <row r="3718" spans="1:29">
      <c r="A3718">
        <f t="shared" ca="1" si="58"/>
        <v>0.31709522423338532</v>
      </c>
      <c r="B3718" t="s">
        <v>327</v>
      </c>
      <c r="C3718">
        <v>9569692</v>
      </c>
      <c r="D3718" s="2">
        <v>43320</v>
      </c>
      <c r="E3718" t="s">
        <v>7875</v>
      </c>
      <c r="F3718" t="s">
        <v>13286</v>
      </c>
      <c r="G3718">
        <v>5</v>
      </c>
      <c r="H3718" t="s">
        <v>58</v>
      </c>
      <c r="I3718" t="s">
        <v>330</v>
      </c>
      <c r="J3718">
        <v>25145</v>
      </c>
      <c r="K3718">
        <v>2</v>
      </c>
      <c r="L3718" s="2">
        <v>43003</v>
      </c>
      <c r="M3718" s="2">
        <v>44408</v>
      </c>
      <c r="N3718" t="s">
        <v>7877</v>
      </c>
      <c r="O3718">
        <v>8</v>
      </c>
      <c r="P3718" t="s">
        <v>2448</v>
      </c>
      <c r="Q3718" t="s">
        <v>472</v>
      </c>
      <c r="R3718" t="s">
        <v>311</v>
      </c>
      <c r="S3718" t="s">
        <v>473</v>
      </c>
      <c r="T3718" t="s">
        <v>68</v>
      </c>
      <c r="U3718">
        <v>2018</v>
      </c>
      <c r="V3718">
        <v>425612</v>
      </c>
      <c r="W3718" t="s">
        <v>69</v>
      </c>
      <c r="X3718" t="s">
        <v>327</v>
      </c>
      <c r="Y3718">
        <v>334128</v>
      </c>
      <c r="Z3718">
        <v>91484</v>
      </c>
      <c r="AA3718" t="s">
        <v>69</v>
      </c>
      <c r="AB3718" t="s">
        <v>13287</v>
      </c>
      <c r="AC3718">
        <v>425612</v>
      </c>
    </row>
    <row r="3719" spans="1:29">
      <c r="A3719">
        <f t="shared" ca="1" si="58"/>
        <v>0.21902754029629057</v>
      </c>
      <c r="B3719" t="s">
        <v>127</v>
      </c>
      <c r="C3719">
        <v>9276769</v>
      </c>
      <c r="D3719" s="2">
        <v>42880</v>
      </c>
      <c r="E3719" t="s">
        <v>76</v>
      </c>
      <c r="F3719" t="s">
        <v>13288</v>
      </c>
      <c r="G3719">
        <v>5</v>
      </c>
      <c r="H3719" t="s">
        <v>58</v>
      </c>
      <c r="I3719" t="s">
        <v>130</v>
      </c>
      <c r="J3719">
        <v>80066</v>
      </c>
      <c r="K3719">
        <v>10</v>
      </c>
      <c r="L3719" s="2">
        <v>39503</v>
      </c>
      <c r="M3719" s="2">
        <v>43616</v>
      </c>
      <c r="N3719" t="s">
        <v>13289</v>
      </c>
      <c r="O3719">
        <v>7</v>
      </c>
      <c r="P3719" t="s">
        <v>1729</v>
      </c>
      <c r="Q3719" t="s">
        <v>65</v>
      </c>
      <c r="R3719" t="s">
        <v>66</v>
      </c>
      <c r="S3719" t="s">
        <v>67</v>
      </c>
      <c r="T3719" t="s">
        <v>68</v>
      </c>
      <c r="U3719">
        <v>2017</v>
      </c>
      <c r="V3719">
        <v>605342</v>
      </c>
      <c r="W3719" t="s">
        <v>69</v>
      </c>
      <c r="X3719" t="s">
        <v>127</v>
      </c>
      <c r="Y3719">
        <v>492684</v>
      </c>
      <c r="Z3719">
        <v>112658</v>
      </c>
      <c r="AA3719" t="s">
        <v>69</v>
      </c>
      <c r="AB3719" t="s">
        <v>13290</v>
      </c>
      <c r="AC3719">
        <v>605342</v>
      </c>
    </row>
    <row r="3720" spans="1:29">
      <c r="A3720">
        <f t="shared" ca="1" si="58"/>
        <v>0.20713683518561643</v>
      </c>
      <c r="B3720" t="s">
        <v>254</v>
      </c>
      <c r="C3720">
        <v>9406133</v>
      </c>
      <c r="D3720" s="2">
        <v>43088</v>
      </c>
      <c r="E3720" t="s">
        <v>56</v>
      </c>
      <c r="F3720" t="s">
        <v>13291</v>
      </c>
      <c r="G3720">
        <v>5</v>
      </c>
      <c r="H3720" t="s">
        <v>58</v>
      </c>
      <c r="I3720" t="s">
        <v>256</v>
      </c>
      <c r="J3720">
        <v>87350</v>
      </c>
      <c r="K3720">
        <v>8</v>
      </c>
      <c r="L3720" s="2">
        <v>40252</v>
      </c>
      <c r="M3720" s="2">
        <v>43830</v>
      </c>
      <c r="N3720" t="s">
        <v>397</v>
      </c>
      <c r="O3720">
        <v>15</v>
      </c>
      <c r="P3720" t="s">
        <v>1237</v>
      </c>
      <c r="Q3720" t="s">
        <v>1238</v>
      </c>
      <c r="R3720" t="s">
        <v>205</v>
      </c>
      <c r="S3720" t="s">
        <v>85</v>
      </c>
      <c r="T3720" t="s">
        <v>68</v>
      </c>
      <c r="U3720">
        <v>2018</v>
      </c>
      <c r="V3720">
        <v>337936</v>
      </c>
      <c r="W3720" t="s">
        <v>69</v>
      </c>
      <c r="X3720" t="s">
        <v>254</v>
      </c>
      <c r="Y3720">
        <v>227414</v>
      </c>
      <c r="Z3720">
        <v>110522</v>
      </c>
      <c r="AA3720" t="s">
        <v>69</v>
      </c>
      <c r="AB3720" t="s">
        <v>13292</v>
      </c>
      <c r="AC3720">
        <v>337936</v>
      </c>
    </row>
    <row r="3721" spans="1:29">
      <c r="A3721">
        <f t="shared" ca="1" si="58"/>
        <v>0.6552847465217202</v>
      </c>
      <c r="B3721" t="s">
        <v>254</v>
      </c>
      <c r="C3721">
        <v>9433655</v>
      </c>
      <c r="D3721" s="2">
        <v>43129</v>
      </c>
      <c r="E3721" t="s">
        <v>56</v>
      </c>
      <c r="F3721" t="s">
        <v>13293</v>
      </c>
      <c r="G3721">
        <v>5</v>
      </c>
      <c r="H3721" t="s">
        <v>58</v>
      </c>
      <c r="I3721" t="s">
        <v>256</v>
      </c>
      <c r="J3721">
        <v>45190</v>
      </c>
      <c r="K3721">
        <v>27</v>
      </c>
      <c r="L3721" s="2">
        <v>33239</v>
      </c>
      <c r="M3721" s="2">
        <v>43524</v>
      </c>
      <c r="N3721" t="s">
        <v>1057</v>
      </c>
      <c r="O3721">
        <v>4</v>
      </c>
      <c r="P3721" t="s">
        <v>638</v>
      </c>
      <c r="Q3721" t="s">
        <v>639</v>
      </c>
      <c r="R3721" t="s">
        <v>640</v>
      </c>
      <c r="S3721" t="s">
        <v>67</v>
      </c>
      <c r="T3721" t="s">
        <v>68</v>
      </c>
      <c r="U3721">
        <v>2018</v>
      </c>
      <c r="V3721">
        <v>271890</v>
      </c>
      <c r="W3721" t="s">
        <v>69</v>
      </c>
      <c r="X3721" t="s">
        <v>254</v>
      </c>
      <c r="Y3721">
        <v>171000</v>
      </c>
      <c r="Z3721">
        <v>100890</v>
      </c>
      <c r="AA3721" t="s">
        <v>69</v>
      </c>
      <c r="AB3721" t="s">
        <v>13294</v>
      </c>
      <c r="AC3721">
        <v>271890</v>
      </c>
    </row>
    <row r="3722" spans="1:29">
      <c r="A3722">
        <f t="shared" ca="1" si="58"/>
        <v>7.4309851441987429E-2</v>
      </c>
      <c r="B3722" t="s">
        <v>241</v>
      </c>
      <c r="C3722">
        <v>9306696</v>
      </c>
      <c r="D3722" s="2">
        <v>43302</v>
      </c>
      <c r="E3722" t="s">
        <v>419</v>
      </c>
      <c r="F3722" t="s">
        <v>13295</v>
      </c>
      <c r="G3722">
        <v>5</v>
      </c>
      <c r="H3722" t="s">
        <v>58</v>
      </c>
      <c r="I3722" t="s">
        <v>243</v>
      </c>
      <c r="J3722">
        <v>126549</v>
      </c>
      <c r="K3722">
        <v>4</v>
      </c>
      <c r="L3722" s="2">
        <v>41897</v>
      </c>
      <c r="M3722" s="2">
        <v>44347</v>
      </c>
      <c r="N3722" t="s">
        <v>8061</v>
      </c>
      <c r="O3722">
        <v>7</v>
      </c>
      <c r="P3722" t="s">
        <v>64</v>
      </c>
      <c r="Q3722" t="s">
        <v>65</v>
      </c>
      <c r="R3722" t="s">
        <v>66</v>
      </c>
      <c r="S3722" t="s">
        <v>102</v>
      </c>
      <c r="T3722" t="s">
        <v>68</v>
      </c>
      <c r="U3722">
        <v>2018</v>
      </c>
      <c r="V3722">
        <v>809995</v>
      </c>
      <c r="W3722" t="s">
        <v>69</v>
      </c>
      <c r="X3722" t="s">
        <v>241</v>
      </c>
      <c r="Y3722">
        <v>882015</v>
      </c>
      <c r="Z3722">
        <v>546849</v>
      </c>
      <c r="AA3722" t="s">
        <v>69</v>
      </c>
      <c r="AB3722" t="s">
        <v>13296</v>
      </c>
      <c r="AC3722">
        <v>809995</v>
      </c>
    </row>
    <row r="3723" spans="1:29">
      <c r="A3723">
        <f t="shared" ca="1" si="58"/>
        <v>0.85296212180957032</v>
      </c>
      <c r="B3723" t="s">
        <v>199</v>
      </c>
      <c r="C3723">
        <v>9441713</v>
      </c>
      <c r="D3723" s="2">
        <v>43147</v>
      </c>
      <c r="E3723" t="s">
        <v>76</v>
      </c>
      <c r="F3723" t="s">
        <v>13297</v>
      </c>
      <c r="G3723">
        <v>5</v>
      </c>
      <c r="H3723" t="s">
        <v>58</v>
      </c>
      <c r="I3723" t="s">
        <v>149</v>
      </c>
      <c r="J3723">
        <v>184354</v>
      </c>
      <c r="K3723">
        <v>5</v>
      </c>
      <c r="L3723" s="2">
        <v>41730</v>
      </c>
      <c r="M3723" s="2">
        <v>44255</v>
      </c>
      <c r="N3723" t="s">
        <v>1289</v>
      </c>
      <c r="O3723">
        <v>2</v>
      </c>
      <c r="P3723" t="s">
        <v>778</v>
      </c>
      <c r="Q3723" t="s">
        <v>779</v>
      </c>
      <c r="R3723" t="s">
        <v>780</v>
      </c>
      <c r="S3723" t="s">
        <v>336</v>
      </c>
      <c r="T3723" t="s">
        <v>68</v>
      </c>
      <c r="U3723">
        <v>2018</v>
      </c>
      <c r="V3723">
        <v>519501</v>
      </c>
      <c r="W3723" t="s">
        <v>69</v>
      </c>
      <c r="X3723" t="s">
        <v>199</v>
      </c>
      <c r="Y3723">
        <v>351670</v>
      </c>
      <c r="Z3723">
        <v>167831</v>
      </c>
      <c r="AA3723" t="s">
        <v>69</v>
      </c>
      <c r="AB3723" t="s">
        <v>13298</v>
      </c>
      <c r="AC3723">
        <v>519501</v>
      </c>
    </row>
    <row r="3724" spans="1:29">
      <c r="A3724">
        <f t="shared" ca="1" si="58"/>
        <v>0.72605115497969186</v>
      </c>
      <c r="B3724" t="s">
        <v>199</v>
      </c>
      <c r="C3724">
        <v>9478557</v>
      </c>
      <c r="D3724" s="2">
        <v>43182</v>
      </c>
      <c r="E3724" t="s">
        <v>76</v>
      </c>
      <c r="F3724" t="s">
        <v>13299</v>
      </c>
      <c r="G3724">
        <v>5</v>
      </c>
      <c r="H3724" t="s">
        <v>58</v>
      </c>
      <c r="I3724" t="s">
        <v>149</v>
      </c>
      <c r="J3724">
        <v>184097</v>
      </c>
      <c r="K3724">
        <v>5</v>
      </c>
      <c r="L3724" s="2">
        <v>41760</v>
      </c>
      <c r="M3724" s="2">
        <v>43951</v>
      </c>
      <c r="N3724" t="s">
        <v>1565</v>
      </c>
      <c r="O3724">
        <v>14</v>
      </c>
      <c r="P3724" t="s">
        <v>270</v>
      </c>
      <c r="Q3724" t="s">
        <v>271</v>
      </c>
      <c r="R3724" t="s">
        <v>176</v>
      </c>
      <c r="S3724" t="s">
        <v>67</v>
      </c>
      <c r="T3724" t="s">
        <v>68</v>
      </c>
      <c r="U3724">
        <v>2018</v>
      </c>
      <c r="V3724">
        <v>318886</v>
      </c>
      <c r="W3724" t="s">
        <v>69</v>
      </c>
      <c r="X3724" t="s">
        <v>199</v>
      </c>
      <c r="Y3724">
        <v>207500</v>
      </c>
      <c r="Z3724">
        <v>111386</v>
      </c>
      <c r="AA3724" t="s">
        <v>69</v>
      </c>
      <c r="AB3724" t="s">
        <v>13300</v>
      </c>
      <c r="AC3724">
        <v>318886</v>
      </c>
    </row>
    <row r="3725" spans="1:29">
      <c r="A3725">
        <f t="shared" ca="1" si="58"/>
        <v>0.80522577789597027</v>
      </c>
      <c r="B3725" t="s">
        <v>109</v>
      </c>
      <c r="C3725">
        <v>9198853</v>
      </c>
      <c r="D3725" s="2">
        <v>42726</v>
      </c>
      <c r="E3725" t="s">
        <v>76</v>
      </c>
      <c r="F3725" t="s">
        <v>13301</v>
      </c>
      <c r="G3725">
        <v>5</v>
      </c>
      <c r="H3725" t="s">
        <v>58</v>
      </c>
      <c r="I3725" t="s">
        <v>112</v>
      </c>
      <c r="J3725">
        <v>6069</v>
      </c>
      <c r="K3725">
        <v>31</v>
      </c>
      <c r="L3725" s="2">
        <v>33146</v>
      </c>
      <c r="M3725" s="2">
        <v>43830</v>
      </c>
      <c r="N3725" t="s">
        <v>225</v>
      </c>
      <c r="O3725">
        <v>7</v>
      </c>
      <c r="P3725" t="s">
        <v>189</v>
      </c>
      <c r="Q3725" t="s">
        <v>190</v>
      </c>
      <c r="R3725" t="s">
        <v>191</v>
      </c>
      <c r="S3725" t="s">
        <v>7344</v>
      </c>
      <c r="T3725" t="s">
        <v>68</v>
      </c>
      <c r="U3725">
        <v>2017</v>
      </c>
      <c r="V3725">
        <v>445000</v>
      </c>
      <c r="W3725" t="s">
        <v>69</v>
      </c>
      <c r="X3725" t="s">
        <v>109</v>
      </c>
      <c r="Y3725">
        <v>250000</v>
      </c>
      <c r="Z3725">
        <v>195000</v>
      </c>
      <c r="AA3725" t="s">
        <v>69</v>
      </c>
      <c r="AB3725" t="s">
        <v>13302</v>
      </c>
      <c r="AC3725">
        <v>445000</v>
      </c>
    </row>
    <row r="3726" spans="1:29">
      <c r="A3726">
        <f t="shared" ca="1" si="58"/>
        <v>0.95682678116881914</v>
      </c>
      <c r="B3726" t="s">
        <v>92</v>
      </c>
      <c r="C3726">
        <v>9335714</v>
      </c>
      <c r="D3726" s="2">
        <v>42957</v>
      </c>
      <c r="E3726" t="s">
        <v>76</v>
      </c>
      <c r="F3726" t="s">
        <v>13303</v>
      </c>
      <c r="G3726">
        <v>5</v>
      </c>
      <c r="H3726" t="s">
        <v>58</v>
      </c>
      <c r="I3726" t="s">
        <v>95</v>
      </c>
      <c r="J3726">
        <v>72267</v>
      </c>
      <c r="K3726">
        <v>5</v>
      </c>
      <c r="L3726" s="2">
        <v>41520</v>
      </c>
      <c r="M3726" s="2">
        <v>44255</v>
      </c>
      <c r="N3726" t="s">
        <v>2308</v>
      </c>
      <c r="O3726">
        <v>2</v>
      </c>
      <c r="P3726" t="s">
        <v>9958</v>
      </c>
      <c r="Q3726" t="s">
        <v>1208</v>
      </c>
      <c r="R3726" t="s">
        <v>1209</v>
      </c>
      <c r="S3726" t="s">
        <v>473</v>
      </c>
      <c r="T3726" t="s">
        <v>68</v>
      </c>
      <c r="U3726">
        <v>2017</v>
      </c>
      <c r="V3726">
        <v>552759</v>
      </c>
      <c r="W3726" t="s">
        <v>69</v>
      </c>
      <c r="X3726" t="s">
        <v>92</v>
      </c>
      <c r="Y3726">
        <v>476157</v>
      </c>
      <c r="Z3726">
        <v>76602</v>
      </c>
      <c r="AA3726" t="s">
        <v>69</v>
      </c>
      <c r="AB3726" t="s">
        <v>13304</v>
      </c>
      <c r="AC3726">
        <v>552759</v>
      </c>
    </row>
    <row r="3727" spans="1:29">
      <c r="A3727">
        <f t="shared" ca="1" si="58"/>
        <v>0.18946469976337499</v>
      </c>
      <c r="B3727" t="s">
        <v>241</v>
      </c>
      <c r="C3727">
        <v>9265120</v>
      </c>
      <c r="D3727" s="2">
        <v>42839</v>
      </c>
      <c r="E3727" t="s">
        <v>4289</v>
      </c>
      <c r="F3727" t="s">
        <v>13305</v>
      </c>
      <c r="G3727">
        <v>5</v>
      </c>
      <c r="H3727" t="s">
        <v>58</v>
      </c>
      <c r="I3727" t="s">
        <v>243</v>
      </c>
      <c r="J3727">
        <v>114525</v>
      </c>
      <c r="K3727">
        <v>4</v>
      </c>
      <c r="L3727" s="2">
        <v>41852</v>
      </c>
      <c r="M3727" s="2">
        <v>43585</v>
      </c>
      <c r="N3727" t="s">
        <v>13306</v>
      </c>
      <c r="O3727">
        <v>7</v>
      </c>
      <c r="P3727" t="s">
        <v>9442</v>
      </c>
      <c r="Q3727" t="s">
        <v>190</v>
      </c>
      <c r="R3727" t="s">
        <v>191</v>
      </c>
      <c r="S3727" t="s">
        <v>260</v>
      </c>
      <c r="T3727" t="s">
        <v>68</v>
      </c>
      <c r="U3727">
        <v>2017</v>
      </c>
      <c r="V3727">
        <v>467500</v>
      </c>
      <c r="W3727" t="s">
        <v>69</v>
      </c>
      <c r="X3727" t="s">
        <v>241</v>
      </c>
      <c r="Y3727">
        <v>250000</v>
      </c>
      <c r="Z3727">
        <v>217500</v>
      </c>
      <c r="AA3727" t="s">
        <v>69</v>
      </c>
      <c r="AB3727" t="s">
        <v>13307</v>
      </c>
      <c r="AC3727">
        <v>467500</v>
      </c>
    </row>
    <row r="3728" spans="1:29">
      <c r="A3728">
        <f t="shared" ca="1" si="58"/>
        <v>3.0670334799131616E-2</v>
      </c>
      <c r="B3728" t="s">
        <v>254</v>
      </c>
      <c r="C3728">
        <v>9520300</v>
      </c>
      <c r="D3728" s="2">
        <v>43273</v>
      </c>
      <c r="E3728" t="s">
        <v>56</v>
      </c>
      <c r="F3728" t="s">
        <v>13308</v>
      </c>
      <c r="G3728">
        <v>5</v>
      </c>
      <c r="H3728" t="s">
        <v>58</v>
      </c>
      <c r="I3728" t="s">
        <v>256</v>
      </c>
      <c r="J3728">
        <v>44794</v>
      </c>
      <c r="K3728">
        <v>29</v>
      </c>
      <c r="L3728" s="2">
        <v>33055</v>
      </c>
      <c r="M3728" s="2">
        <v>44012</v>
      </c>
      <c r="N3728" t="s">
        <v>920</v>
      </c>
      <c r="O3728">
        <v>5</v>
      </c>
      <c r="P3728" t="s">
        <v>1229</v>
      </c>
      <c r="Q3728" t="s">
        <v>595</v>
      </c>
      <c r="R3728" t="s">
        <v>311</v>
      </c>
      <c r="S3728" t="s">
        <v>85</v>
      </c>
      <c r="T3728" t="s">
        <v>68</v>
      </c>
      <c r="U3728">
        <v>2018</v>
      </c>
      <c r="V3728">
        <v>852075</v>
      </c>
      <c r="W3728" t="s">
        <v>69</v>
      </c>
      <c r="X3728" t="s">
        <v>254</v>
      </c>
      <c r="Y3728">
        <v>538942</v>
      </c>
      <c r="Z3728">
        <v>313133</v>
      </c>
      <c r="AA3728" t="s">
        <v>69</v>
      </c>
      <c r="AB3728" t="s">
        <v>13309</v>
      </c>
      <c r="AC3728">
        <v>852075</v>
      </c>
    </row>
    <row r="3729" spans="1:29">
      <c r="A3729">
        <f t="shared" ca="1" si="58"/>
        <v>0.99549584940517932</v>
      </c>
      <c r="B3729" t="s">
        <v>303</v>
      </c>
      <c r="C3729">
        <v>9306837</v>
      </c>
      <c r="D3729" s="2">
        <v>42916</v>
      </c>
      <c r="E3729" t="s">
        <v>76</v>
      </c>
      <c r="F3729" t="s">
        <v>13310</v>
      </c>
      <c r="G3729">
        <v>5</v>
      </c>
      <c r="H3729" t="s">
        <v>58</v>
      </c>
      <c r="I3729" t="s">
        <v>305</v>
      </c>
      <c r="J3729">
        <v>101507</v>
      </c>
      <c r="K3729">
        <v>4</v>
      </c>
      <c r="L3729" s="2">
        <v>41791</v>
      </c>
      <c r="M3729" s="2">
        <v>43616</v>
      </c>
      <c r="N3729" t="s">
        <v>1912</v>
      </c>
      <c r="O3729">
        <v>11</v>
      </c>
      <c r="P3729" t="s">
        <v>532</v>
      </c>
      <c r="Q3729" t="s">
        <v>533</v>
      </c>
      <c r="R3729" t="s">
        <v>149</v>
      </c>
      <c r="S3729" t="s">
        <v>67</v>
      </c>
      <c r="T3729" t="s">
        <v>68</v>
      </c>
      <c r="U3729">
        <v>2017</v>
      </c>
      <c r="V3729">
        <v>518767</v>
      </c>
      <c r="W3729" t="s">
        <v>69</v>
      </c>
      <c r="X3729" t="s">
        <v>303</v>
      </c>
      <c r="Y3729">
        <v>460813</v>
      </c>
      <c r="Z3729">
        <v>57954</v>
      </c>
      <c r="AA3729" t="s">
        <v>69</v>
      </c>
      <c r="AB3729" t="s">
        <v>13311</v>
      </c>
      <c r="AC3729">
        <v>518767</v>
      </c>
    </row>
    <row r="3730" spans="1:29">
      <c r="A3730">
        <f t="shared" ca="1" si="58"/>
        <v>0.39627990961166615</v>
      </c>
      <c r="B3730" t="s">
        <v>55</v>
      </c>
      <c r="C3730">
        <v>9315230</v>
      </c>
      <c r="D3730" s="2">
        <v>42909</v>
      </c>
      <c r="E3730" t="s">
        <v>76</v>
      </c>
      <c r="F3730" t="s">
        <v>13312</v>
      </c>
      <c r="G3730">
        <v>5</v>
      </c>
      <c r="H3730" t="s">
        <v>58</v>
      </c>
      <c r="I3730" t="s">
        <v>59</v>
      </c>
      <c r="J3730">
        <v>83629</v>
      </c>
      <c r="K3730">
        <v>5</v>
      </c>
      <c r="L3730" s="2">
        <v>41470</v>
      </c>
      <c r="M3730" s="2">
        <v>43646</v>
      </c>
      <c r="N3730" t="s">
        <v>2243</v>
      </c>
      <c r="O3730">
        <v>11</v>
      </c>
      <c r="P3730" t="s">
        <v>2093</v>
      </c>
      <c r="Q3730" t="s">
        <v>1293</v>
      </c>
      <c r="R3730" t="s">
        <v>555</v>
      </c>
      <c r="S3730" t="s">
        <v>67</v>
      </c>
      <c r="T3730" t="s">
        <v>68</v>
      </c>
      <c r="U3730">
        <v>2017</v>
      </c>
      <c r="V3730">
        <v>342848</v>
      </c>
      <c r="W3730" t="s">
        <v>69</v>
      </c>
      <c r="X3730" t="s">
        <v>55</v>
      </c>
      <c r="Y3730">
        <v>229354</v>
      </c>
      <c r="Z3730">
        <v>113494</v>
      </c>
      <c r="AA3730" t="s">
        <v>69</v>
      </c>
      <c r="AB3730" t="s">
        <v>13313</v>
      </c>
      <c r="AC3730">
        <v>342848</v>
      </c>
    </row>
    <row r="3731" spans="1:29">
      <c r="A3731">
        <f t="shared" ca="1" si="58"/>
        <v>0.31105784583581086</v>
      </c>
      <c r="B3731" t="s">
        <v>55</v>
      </c>
      <c r="C3731">
        <v>9477131</v>
      </c>
      <c r="D3731" s="2">
        <v>43206</v>
      </c>
      <c r="E3731" t="s">
        <v>56</v>
      </c>
      <c r="F3731" t="s">
        <v>13314</v>
      </c>
      <c r="G3731">
        <v>5</v>
      </c>
      <c r="H3731" t="s">
        <v>58</v>
      </c>
      <c r="I3731" t="s">
        <v>59</v>
      </c>
      <c r="J3731">
        <v>89313</v>
      </c>
      <c r="K3731">
        <v>5</v>
      </c>
      <c r="L3731" s="2">
        <v>41805</v>
      </c>
      <c r="M3731" s="2">
        <v>43585</v>
      </c>
      <c r="N3731" t="s">
        <v>3202</v>
      </c>
      <c r="O3731">
        <v>5</v>
      </c>
      <c r="P3731" t="s">
        <v>1197</v>
      </c>
      <c r="Q3731" t="s">
        <v>584</v>
      </c>
      <c r="R3731" t="s">
        <v>585</v>
      </c>
      <c r="S3731" t="s">
        <v>67</v>
      </c>
      <c r="T3731" t="s">
        <v>68</v>
      </c>
      <c r="U3731">
        <v>2018</v>
      </c>
      <c r="V3731">
        <v>337969</v>
      </c>
      <c r="W3731" t="s">
        <v>69</v>
      </c>
      <c r="X3731" t="s">
        <v>55</v>
      </c>
      <c r="Y3731">
        <v>218750</v>
      </c>
      <c r="Z3731">
        <v>119219</v>
      </c>
      <c r="AA3731" t="s">
        <v>69</v>
      </c>
      <c r="AB3731" t="s">
        <v>13315</v>
      </c>
      <c r="AC3731">
        <v>337969</v>
      </c>
    </row>
    <row r="3732" spans="1:29">
      <c r="A3732">
        <f t="shared" ca="1" si="58"/>
        <v>0.46052703331897693</v>
      </c>
      <c r="B3732" t="s">
        <v>254</v>
      </c>
      <c r="C3732">
        <v>9548226</v>
      </c>
      <c r="D3732" s="2">
        <v>43343</v>
      </c>
      <c r="E3732" t="s">
        <v>56</v>
      </c>
      <c r="F3732" t="s">
        <v>13316</v>
      </c>
      <c r="G3732">
        <v>5</v>
      </c>
      <c r="H3732" t="s">
        <v>58</v>
      </c>
      <c r="I3732" t="s">
        <v>256</v>
      </c>
      <c r="J3732">
        <v>107257</v>
      </c>
      <c r="K3732">
        <v>4</v>
      </c>
      <c r="L3732" s="2">
        <v>42248</v>
      </c>
      <c r="M3732" s="2">
        <v>44439</v>
      </c>
      <c r="N3732" t="s">
        <v>2243</v>
      </c>
      <c r="O3732">
        <v>12</v>
      </c>
      <c r="P3732" t="s">
        <v>1357</v>
      </c>
      <c r="Q3732" t="s">
        <v>217</v>
      </c>
      <c r="R3732" t="s">
        <v>120</v>
      </c>
      <c r="S3732" t="s">
        <v>67</v>
      </c>
      <c r="T3732" t="s">
        <v>68</v>
      </c>
      <c r="U3732">
        <v>2018</v>
      </c>
      <c r="V3732">
        <v>334763</v>
      </c>
      <c r="W3732" t="s">
        <v>69</v>
      </c>
      <c r="X3732" t="s">
        <v>254</v>
      </c>
      <c r="Y3732">
        <v>197500</v>
      </c>
      <c r="Z3732">
        <v>137263</v>
      </c>
      <c r="AA3732" t="s">
        <v>69</v>
      </c>
      <c r="AB3732" t="s">
        <v>13317</v>
      </c>
      <c r="AC3732">
        <v>334763</v>
      </c>
    </row>
    <row r="3733" spans="1:29">
      <c r="A3733">
        <f t="shared" ca="1" si="58"/>
        <v>0.61093178315104824</v>
      </c>
      <c r="B3733" t="s">
        <v>55</v>
      </c>
      <c r="C3733">
        <v>9279273</v>
      </c>
      <c r="D3733" s="2">
        <v>42873</v>
      </c>
      <c r="E3733" t="s">
        <v>76</v>
      </c>
      <c r="F3733" t="s">
        <v>13318</v>
      </c>
      <c r="G3733">
        <v>5</v>
      </c>
      <c r="H3733" t="s">
        <v>58</v>
      </c>
      <c r="I3733" t="s">
        <v>59</v>
      </c>
      <c r="J3733">
        <v>81127</v>
      </c>
      <c r="K3733">
        <v>5</v>
      </c>
      <c r="L3733" s="2">
        <v>41518</v>
      </c>
      <c r="M3733" s="2">
        <v>43251</v>
      </c>
      <c r="N3733" t="s">
        <v>973</v>
      </c>
      <c r="O3733">
        <v>4</v>
      </c>
      <c r="P3733" t="s">
        <v>1512</v>
      </c>
      <c r="Q3733" t="s">
        <v>1513</v>
      </c>
      <c r="R3733" t="s">
        <v>640</v>
      </c>
      <c r="S3733" t="s">
        <v>67</v>
      </c>
      <c r="T3733" t="s">
        <v>68</v>
      </c>
      <c r="U3733">
        <v>2017</v>
      </c>
      <c r="V3733">
        <v>329876</v>
      </c>
      <c r="W3733" t="s">
        <v>69</v>
      </c>
      <c r="X3733" t="s">
        <v>55</v>
      </c>
      <c r="Y3733">
        <v>218750</v>
      </c>
      <c r="Z3733">
        <v>111126</v>
      </c>
      <c r="AA3733" t="s">
        <v>69</v>
      </c>
      <c r="AB3733" t="s">
        <v>13319</v>
      </c>
      <c r="AC3733">
        <v>329876</v>
      </c>
    </row>
    <row r="3734" spans="1:29">
      <c r="A3734">
        <f t="shared" ca="1" si="58"/>
        <v>0.42065508447342292</v>
      </c>
      <c r="B3734" t="s">
        <v>241</v>
      </c>
      <c r="C3734">
        <v>9474169</v>
      </c>
      <c r="D3734" s="2">
        <v>43185</v>
      </c>
      <c r="E3734" t="s">
        <v>13320</v>
      </c>
      <c r="F3734" t="s">
        <v>13321</v>
      </c>
      <c r="G3734">
        <v>5</v>
      </c>
      <c r="H3734" t="s">
        <v>58</v>
      </c>
      <c r="I3734" t="s">
        <v>243</v>
      </c>
      <c r="J3734">
        <v>117983</v>
      </c>
      <c r="K3734">
        <v>5</v>
      </c>
      <c r="L3734" s="2">
        <v>41805</v>
      </c>
      <c r="M3734" s="2">
        <v>43921</v>
      </c>
      <c r="N3734" t="s">
        <v>792</v>
      </c>
      <c r="O3734">
        <v>30</v>
      </c>
      <c r="P3734" t="s">
        <v>1180</v>
      </c>
      <c r="Q3734" t="s">
        <v>1091</v>
      </c>
      <c r="R3734" t="s">
        <v>149</v>
      </c>
      <c r="S3734" t="s">
        <v>473</v>
      </c>
      <c r="T3734" t="s">
        <v>68</v>
      </c>
      <c r="U3734">
        <v>2018</v>
      </c>
      <c r="V3734">
        <v>797175</v>
      </c>
      <c r="W3734" t="s">
        <v>69</v>
      </c>
      <c r="X3734" t="s">
        <v>241</v>
      </c>
      <c r="Y3734">
        <v>707435</v>
      </c>
      <c r="Z3734">
        <v>177513</v>
      </c>
      <c r="AA3734" t="s">
        <v>69</v>
      </c>
      <c r="AB3734" t="s">
        <v>13322</v>
      </c>
      <c r="AC3734">
        <v>797175</v>
      </c>
    </row>
    <row r="3735" spans="1:29">
      <c r="A3735">
        <f t="shared" ca="1" si="58"/>
        <v>0.61140430986943317</v>
      </c>
      <c r="B3735" t="s">
        <v>1619</v>
      </c>
      <c r="C3735">
        <v>9413480</v>
      </c>
      <c r="D3735" s="2">
        <v>43266</v>
      </c>
      <c r="E3735" t="s">
        <v>13323</v>
      </c>
      <c r="F3735" t="s">
        <v>13324</v>
      </c>
      <c r="G3735">
        <v>7</v>
      </c>
      <c r="H3735" t="s">
        <v>58</v>
      </c>
      <c r="I3735" t="s">
        <v>1621</v>
      </c>
      <c r="J3735">
        <v>21390</v>
      </c>
      <c r="K3735">
        <v>5</v>
      </c>
      <c r="L3735" s="2">
        <v>41675</v>
      </c>
      <c r="M3735" s="2">
        <v>43861</v>
      </c>
      <c r="N3735" t="s">
        <v>2509</v>
      </c>
      <c r="O3735">
        <v>5</v>
      </c>
      <c r="P3735" t="s">
        <v>524</v>
      </c>
      <c r="Q3735" t="s">
        <v>83</v>
      </c>
      <c r="R3735" t="s">
        <v>84</v>
      </c>
      <c r="S3735" t="s">
        <v>67</v>
      </c>
      <c r="T3735" t="s">
        <v>68</v>
      </c>
      <c r="U3735">
        <v>2018</v>
      </c>
      <c r="V3735">
        <v>351000</v>
      </c>
      <c r="W3735" t="s">
        <v>69</v>
      </c>
      <c r="X3735" t="s">
        <v>1619</v>
      </c>
      <c r="Y3735">
        <v>225000</v>
      </c>
      <c r="Z3735">
        <v>126000</v>
      </c>
      <c r="AA3735" t="s">
        <v>69</v>
      </c>
      <c r="AB3735" t="s">
        <v>13325</v>
      </c>
      <c r="AC3735">
        <v>351000</v>
      </c>
    </row>
    <row r="3736" spans="1:29">
      <c r="A3736">
        <f t="shared" ca="1" si="58"/>
        <v>0.62458587577463731</v>
      </c>
      <c r="B3736" t="s">
        <v>1143</v>
      </c>
      <c r="C3736">
        <v>9293887</v>
      </c>
      <c r="D3736" s="2">
        <v>42909</v>
      </c>
      <c r="E3736" t="s">
        <v>76</v>
      </c>
      <c r="F3736" t="s">
        <v>13326</v>
      </c>
      <c r="G3736">
        <v>5</v>
      </c>
      <c r="H3736" t="s">
        <v>58</v>
      </c>
      <c r="I3736" t="s">
        <v>1145</v>
      </c>
      <c r="J3736">
        <v>65645</v>
      </c>
      <c r="K3736">
        <v>4</v>
      </c>
      <c r="L3736" s="2">
        <v>41791</v>
      </c>
      <c r="M3736" s="2">
        <v>43616</v>
      </c>
      <c r="N3736" t="s">
        <v>735</v>
      </c>
      <c r="O3736">
        <v>11</v>
      </c>
      <c r="P3736" t="s">
        <v>532</v>
      </c>
      <c r="Q3736" t="s">
        <v>533</v>
      </c>
      <c r="R3736" t="s">
        <v>149</v>
      </c>
      <c r="S3736" t="s">
        <v>67</v>
      </c>
      <c r="T3736" t="s">
        <v>68</v>
      </c>
      <c r="U3736">
        <v>2017</v>
      </c>
      <c r="V3736">
        <v>567637</v>
      </c>
      <c r="W3736" t="s">
        <v>69</v>
      </c>
      <c r="X3736" t="s">
        <v>1143</v>
      </c>
      <c r="Y3736">
        <v>427005</v>
      </c>
      <c r="Z3736">
        <v>140632</v>
      </c>
      <c r="AA3736" t="s">
        <v>69</v>
      </c>
      <c r="AB3736" t="s">
        <v>13327</v>
      </c>
      <c r="AC3736">
        <v>567637</v>
      </c>
    </row>
    <row r="3737" spans="1:29">
      <c r="A3737">
        <f t="shared" ca="1" si="58"/>
        <v>0.57491844118396074</v>
      </c>
      <c r="B3737" t="s">
        <v>286</v>
      </c>
      <c r="C3737">
        <v>9190361</v>
      </c>
      <c r="D3737" s="2">
        <v>42717</v>
      </c>
      <c r="E3737" t="s">
        <v>76</v>
      </c>
      <c r="F3737" t="s">
        <v>13328</v>
      </c>
      <c r="G3737">
        <v>5</v>
      </c>
      <c r="H3737" t="s">
        <v>58</v>
      </c>
      <c r="I3737" t="s">
        <v>289</v>
      </c>
      <c r="J3737">
        <v>50237</v>
      </c>
      <c r="K3737">
        <v>15</v>
      </c>
      <c r="L3737" s="2">
        <v>37316</v>
      </c>
      <c r="M3737" s="2">
        <v>43465</v>
      </c>
      <c r="N3737" t="s">
        <v>9189</v>
      </c>
      <c r="O3737">
        <v>9</v>
      </c>
      <c r="P3737" t="s">
        <v>572</v>
      </c>
      <c r="Q3737" t="s">
        <v>175</v>
      </c>
      <c r="R3737" t="s">
        <v>176</v>
      </c>
      <c r="S3737" t="s">
        <v>67</v>
      </c>
      <c r="T3737" t="s">
        <v>68</v>
      </c>
      <c r="U3737">
        <v>2017</v>
      </c>
      <c r="V3737">
        <v>391250</v>
      </c>
      <c r="W3737" t="s">
        <v>69</v>
      </c>
      <c r="X3737" t="s">
        <v>286</v>
      </c>
      <c r="Y3737">
        <v>250000</v>
      </c>
      <c r="Z3737">
        <v>141250</v>
      </c>
      <c r="AA3737" t="s">
        <v>69</v>
      </c>
      <c r="AB3737" t="s">
        <v>13329</v>
      </c>
      <c r="AC3737">
        <v>391250</v>
      </c>
    </row>
    <row r="3738" spans="1:29">
      <c r="A3738">
        <f t="shared" ca="1" si="58"/>
        <v>0.94457158308148004</v>
      </c>
      <c r="B3738" t="s">
        <v>241</v>
      </c>
      <c r="C3738">
        <v>9309056</v>
      </c>
      <c r="D3738" s="2">
        <v>42923</v>
      </c>
      <c r="E3738" t="s">
        <v>4658</v>
      </c>
      <c r="F3738" t="s">
        <v>13330</v>
      </c>
      <c r="G3738">
        <v>5</v>
      </c>
      <c r="H3738" t="s">
        <v>58</v>
      </c>
      <c r="I3738" t="s">
        <v>243</v>
      </c>
      <c r="J3738">
        <v>126547</v>
      </c>
      <c r="K3738">
        <v>4</v>
      </c>
      <c r="L3738" s="2">
        <v>41897</v>
      </c>
      <c r="M3738" s="2">
        <v>43646</v>
      </c>
      <c r="N3738" t="s">
        <v>6733</v>
      </c>
      <c r="O3738">
        <v>1</v>
      </c>
      <c r="P3738" t="s">
        <v>825</v>
      </c>
      <c r="Q3738" t="s">
        <v>826</v>
      </c>
      <c r="R3738" t="s">
        <v>827</v>
      </c>
      <c r="S3738" t="s">
        <v>67</v>
      </c>
      <c r="T3738" t="s">
        <v>68</v>
      </c>
      <c r="U3738">
        <v>2017</v>
      </c>
      <c r="V3738">
        <v>743914</v>
      </c>
      <c r="W3738" t="s">
        <v>69</v>
      </c>
      <c r="X3738" t="s">
        <v>241</v>
      </c>
      <c r="Y3738">
        <v>499271</v>
      </c>
      <c r="Z3738">
        <v>244643</v>
      </c>
      <c r="AA3738" t="s">
        <v>69</v>
      </c>
      <c r="AB3738" t="s">
        <v>13331</v>
      </c>
      <c r="AC3738">
        <v>743914</v>
      </c>
    </row>
    <row r="3739" spans="1:29">
      <c r="A3739">
        <f t="shared" ca="1" si="58"/>
        <v>0.9936713591411902</v>
      </c>
      <c r="B3739" t="s">
        <v>127</v>
      </c>
      <c r="C3739">
        <v>9424426</v>
      </c>
      <c r="D3739" s="2">
        <v>43113</v>
      </c>
      <c r="E3739" t="s">
        <v>76</v>
      </c>
      <c r="F3739" t="s">
        <v>13332</v>
      </c>
      <c r="G3739">
        <v>5</v>
      </c>
      <c r="H3739" t="s">
        <v>58</v>
      </c>
      <c r="I3739" t="s">
        <v>130</v>
      </c>
      <c r="J3739">
        <v>102471</v>
      </c>
      <c r="K3739">
        <v>5</v>
      </c>
      <c r="L3739" s="2">
        <v>41671</v>
      </c>
      <c r="M3739" s="2">
        <v>43861</v>
      </c>
      <c r="N3739" t="s">
        <v>4158</v>
      </c>
      <c r="O3739">
        <v>1</v>
      </c>
      <c r="P3739" t="s">
        <v>161</v>
      </c>
      <c r="Q3739" t="s">
        <v>162</v>
      </c>
      <c r="R3739" t="s">
        <v>163</v>
      </c>
      <c r="S3739" t="s">
        <v>67</v>
      </c>
      <c r="T3739" t="s">
        <v>68</v>
      </c>
      <c r="U3739">
        <v>2018</v>
      </c>
      <c r="V3739">
        <v>380000</v>
      </c>
      <c r="W3739" t="s">
        <v>69</v>
      </c>
      <c r="X3739" t="s">
        <v>127</v>
      </c>
      <c r="Y3739">
        <v>250000</v>
      </c>
      <c r="Z3739">
        <v>130000</v>
      </c>
      <c r="AA3739" t="s">
        <v>69</v>
      </c>
      <c r="AB3739" t="s">
        <v>13333</v>
      </c>
      <c r="AC3739">
        <v>380000</v>
      </c>
    </row>
    <row r="3740" spans="1:29">
      <c r="A3740">
        <f t="shared" ca="1" si="58"/>
        <v>0.36435067743634342</v>
      </c>
      <c r="B3740" t="s">
        <v>405</v>
      </c>
      <c r="C3740">
        <v>9525320</v>
      </c>
      <c r="D3740" s="2">
        <v>43326</v>
      </c>
      <c r="E3740" t="s">
        <v>76</v>
      </c>
      <c r="F3740" t="s">
        <v>13334</v>
      </c>
      <c r="G3740">
        <v>5</v>
      </c>
      <c r="H3740" t="s">
        <v>58</v>
      </c>
      <c r="I3740" t="s">
        <v>407</v>
      </c>
      <c r="J3740">
        <v>34589</v>
      </c>
      <c r="K3740">
        <v>5</v>
      </c>
      <c r="L3740" s="2">
        <v>41897</v>
      </c>
      <c r="M3740" s="2">
        <v>44074</v>
      </c>
      <c r="N3740" t="s">
        <v>2321</v>
      </c>
      <c r="O3740">
        <v>27</v>
      </c>
      <c r="P3740" t="s">
        <v>4190</v>
      </c>
      <c r="Q3740" t="s">
        <v>629</v>
      </c>
      <c r="R3740" t="s">
        <v>630</v>
      </c>
      <c r="S3740" t="s">
        <v>67</v>
      </c>
      <c r="T3740" t="s">
        <v>68</v>
      </c>
      <c r="U3740">
        <v>2018</v>
      </c>
      <c r="V3740">
        <v>464823</v>
      </c>
      <c r="W3740" t="s">
        <v>69</v>
      </c>
      <c r="X3740" t="s">
        <v>405</v>
      </c>
      <c r="Y3740">
        <v>302816</v>
      </c>
      <c r="Z3740">
        <v>162007</v>
      </c>
      <c r="AA3740" t="s">
        <v>69</v>
      </c>
      <c r="AB3740" t="s">
        <v>13335</v>
      </c>
      <c r="AC3740">
        <v>464823</v>
      </c>
    </row>
    <row r="3741" spans="1:29">
      <c r="A3741">
        <f t="shared" ca="1" si="58"/>
        <v>0.5786718113926661</v>
      </c>
      <c r="B3741" t="s">
        <v>241</v>
      </c>
      <c r="C3741">
        <v>9281867</v>
      </c>
      <c r="D3741" s="2">
        <v>42880</v>
      </c>
      <c r="E3741" t="s">
        <v>724</v>
      </c>
      <c r="F3741" t="s">
        <v>13336</v>
      </c>
      <c r="G3741">
        <v>5</v>
      </c>
      <c r="H3741" t="s">
        <v>58</v>
      </c>
      <c r="I3741" t="s">
        <v>243</v>
      </c>
      <c r="J3741">
        <v>109315</v>
      </c>
      <c r="K3741">
        <v>5</v>
      </c>
      <c r="L3741" s="2">
        <v>41426</v>
      </c>
      <c r="M3741" s="2">
        <v>43799</v>
      </c>
      <c r="N3741" t="s">
        <v>3855</v>
      </c>
      <c r="O3741" t="s">
        <v>913</v>
      </c>
      <c r="P3741" t="s">
        <v>13337</v>
      </c>
      <c r="Q3741" t="s">
        <v>13338</v>
      </c>
      <c r="R3741" t="s">
        <v>3052</v>
      </c>
      <c r="S3741" t="s">
        <v>1977</v>
      </c>
      <c r="T3741" t="s">
        <v>68</v>
      </c>
      <c r="U3741">
        <v>2017</v>
      </c>
      <c r="V3741">
        <v>341724</v>
      </c>
      <c r="W3741" t="s">
        <v>69</v>
      </c>
      <c r="X3741" t="s">
        <v>241</v>
      </c>
      <c r="Y3741">
        <v>302410</v>
      </c>
      <c r="Z3741">
        <v>39314</v>
      </c>
      <c r="AA3741" t="s">
        <v>69</v>
      </c>
      <c r="AB3741" t="s">
        <v>13339</v>
      </c>
      <c r="AC3741">
        <v>341724</v>
      </c>
    </row>
    <row r="3742" spans="1:29">
      <c r="A3742">
        <f t="shared" ca="1" si="58"/>
        <v>0.18978758705421328</v>
      </c>
      <c r="B3742" t="s">
        <v>199</v>
      </c>
      <c r="C3742">
        <v>9269166</v>
      </c>
      <c r="D3742" s="2">
        <v>42877</v>
      </c>
      <c r="E3742" t="s">
        <v>2063</v>
      </c>
      <c r="F3742" t="s">
        <v>13340</v>
      </c>
      <c r="G3742">
        <v>5</v>
      </c>
      <c r="H3742" t="s">
        <v>58</v>
      </c>
      <c r="I3742" t="s">
        <v>149</v>
      </c>
      <c r="J3742">
        <v>184572</v>
      </c>
      <c r="K3742">
        <v>4</v>
      </c>
      <c r="L3742" s="2">
        <v>41791</v>
      </c>
      <c r="M3742" s="2">
        <v>43800</v>
      </c>
      <c r="N3742" t="s">
        <v>2065</v>
      </c>
      <c r="O3742">
        <v>10</v>
      </c>
      <c r="P3742" t="s">
        <v>399</v>
      </c>
      <c r="Q3742" t="s">
        <v>400</v>
      </c>
      <c r="R3742" t="s">
        <v>401</v>
      </c>
      <c r="S3742" t="s">
        <v>67</v>
      </c>
      <c r="T3742" t="s">
        <v>68</v>
      </c>
      <c r="U3742">
        <v>2017</v>
      </c>
      <c r="V3742">
        <v>329925</v>
      </c>
      <c r="W3742" t="s">
        <v>69</v>
      </c>
      <c r="X3742" t="s">
        <v>199</v>
      </c>
      <c r="Y3742">
        <v>207500</v>
      </c>
      <c r="Z3742">
        <v>122425</v>
      </c>
      <c r="AA3742" t="s">
        <v>69</v>
      </c>
      <c r="AB3742" t="s">
        <v>13341</v>
      </c>
      <c r="AC3742">
        <v>329925</v>
      </c>
    </row>
    <row r="3743" spans="1:29">
      <c r="A3743">
        <f t="shared" ca="1" si="58"/>
        <v>1.6473126439286001E-2</v>
      </c>
      <c r="B3743" t="s">
        <v>687</v>
      </c>
      <c r="C3743">
        <v>9208129</v>
      </c>
      <c r="D3743" s="2">
        <v>42769</v>
      </c>
      <c r="E3743" t="s">
        <v>76</v>
      </c>
      <c r="F3743" t="s">
        <v>13342</v>
      </c>
      <c r="G3743">
        <v>5</v>
      </c>
      <c r="H3743" t="s">
        <v>58</v>
      </c>
      <c r="I3743" t="s">
        <v>689</v>
      </c>
      <c r="J3743">
        <v>8318</v>
      </c>
      <c r="K3743">
        <v>10</v>
      </c>
      <c r="L3743" s="2">
        <v>39173</v>
      </c>
      <c r="M3743" s="2">
        <v>43524</v>
      </c>
      <c r="N3743" t="s">
        <v>854</v>
      </c>
      <c r="O3743">
        <v>2</v>
      </c>
      <c r="P3743" t="s">
        <v>10594</v>
      </c>
      <c r="Q3743" t="s">
        <v>10595</v>
      </c>
      <c r="R3743" t="s">
        <v>2051</v>
      </c>
      <c r="S3743" t="s">
        <v>348</v>
      </c>
      <c r="T3743" t="s">
        <v>68</v>
      </c>
      <c r="U3743">
        <v>2017</v>
      </c>
      <c r="V3743">
        <v>336435</v>
      </c>
      <c r="W3743" t="s">
        <v>69</v>
      </c>
      <c r="X3743" t="s">
        <v>687</v>
      </c>
      <c r="Y3743">
        <v>230435</v>
      </c>
      <c r="Z3743">
        <v>106000</v>
      </c>
      <c r="AA3743" t="s">
        <v>69</v>
      </c>
      <c r="AB3743" t="s">
        <v>13343</v>
      </c>
      <c r="AC3743">
        <v>336435</v>
      </c>
    </row>
    <row r="3744" spans="1:29">
      <c r="A3744">
        <f t="shared" ca="1" si="58"/>
        <v>0.33903304930161571</v>
      </c>
      <c r="B3744" t="s">
        <v>889</v>
      </c>
      <c r="C3744">
        <v>9302776</v>
      </c>
      <c r="D3744" s="2">
        <v>42914</v>
      </c>
      <c r="E3744" t="s">
        <v>7677</v>
      </c>
      <c r="F3744" t="s">
        <v>13344</v>
      </c>
      <c r="G3744">
        <v>5</v>
      </c>
      <c r="H3744" t="s">
        <v>58</v>
      </c>
      <c r="I3744" t="s">
        <v>891</v>
      </c>
      <c r="J3744">
        <v>25066</v>
      </c>
      <c r="K3744">
        <v>2</v>
      </c>
      <c r="L3744" s="2">
        <v>42552</v>
      </c>
      <c r="M3744" s="2">
        <v>43646</v>
      </c>
      <c r="N3744" t="s">
        <v>7679</v>
      </c>
      <c r="O3744">
        <v>5</v>
      </c>
      <c r="P3744" t="s">
        <v>997</v>
      </c>
      <c r="Q3744" t="s">
        <v>998</v>
      </c>
      <c r="R3744" t="s">
        <v>640</v>
      </c>
      <c r="S3744" t="s">
        <v>67</v>
      </c>
      <c r="T3744" t="s">
        <v>68</v>
      </c>
      <c r="U3744">
        <v>2017</v>
      </c>
      <c r="V3744">
        <v>357063</v>
      </c>
      <c r="W3744" t="s">
        <v>69</v>
      </c>
      <c r="X3744" t="s">
        <v>889</v>
      </c>
      <c r="Y3744">
        <v>230363</v>
      </c>
      <c r="Z3744">
        <v>126700</v>
      </c>
      <c r="AA3744" t="s">
        <v>69</v>
      </c>
      <c r="AB3744" t="s">
        <v>13345</v>
      </c>
      <c r="AC3744">
        <v>357063</v>
      </c>
    </row>
    <row r="3745" spans="1:29">
      <c r="A3745">
        <f t="shared" ca="1" si="58"/>
        <v>0.28014682509767863</v>
      </c>
      <c r="B3745" t="s">
        <v>127</v>
      </c>
      <c r="C3745">
        <v>9517999</v>
      </c>
      <c r="D3745" s="2">
        <v>43277</v>
      </c>
      <c r="E3745" t="s">
        <v>614</v>
      </c>
      <c r="F3745" t="s">
        <v>13346</v>
      </c>
      <c r="G3745">
        <v>5</v>
      </c>
      <c r="H3745" t="s">
        <v>58</v>
      </c>
      <c r="I3745" t="s">
        <v>130</v>
      </c>
      <c r="J3745">
        <v>106674</v>
      </c>
      <c r="K3745">
        <v>4</v>
      </c>
      <c r="L3745" s="2">
        <v>42272</v>
      </c>
      <c r="M3745" s="2">
        <v>44012</v>
      </c>
      <c r="N3745" t="s">
        <v>616</v>
      </c>
      <c r="O3745">
        <v>4</v>
      </c>
      <c r="P3745" t="s">
        <v>293</v>
      </c>
      <c r="Q3745" t="s">
        <v>294</v>
      </c>
      <c r="R3745" t="s">
        <v>295</v>
      </c>
      <c r="S3745" t="s">
        <v>85</v>
      </c>
      <c r="T3745" t="s">
        <v>68</v>
      </c>
      <c r="U3745">
        <v>2018</v>
      </c>
      <c r="V3745">
        <v>375717</v>
      </c>
      <c r="W3745" t="s">
        <v>69</v>
      </c>
      <c r="X3745" t="s">
        <v>127</v>
      </c>
      <c r="Y3745">
        <v>250000</v>
      </c>
      <c r="Z3745">
        <v>125717</v>
      </c>
      <c r="AA3745" t="s">
        <v>69</v>
      </c>
      <c r="AB3745" t="s">
        <v>13347</v>
      </c>
      <c r="AC3745">
        <v>375717</v>
      </c>
    </row>
    <row r="3746" spans="1:29">
      <c r="A3746">
        <f t="shared" ca="1" si="58"/>
        <v>0.37389338251122584</v>
      </c>
      <c r="B3746" t="s">
        <v>303</v>
      </c>
      <c r="C3746">
        <v>9276666</v>
      </c>
      <c r="D3746" s="2">
        <v>42919</v>
      </c>
      <c r="E3746" t="s">
        <v>13348</v>
      </c>
      <c r="F3746" t="s">
        <v>13349</v>
      </c>
      <c r="G3746">
        <v>5</v>
      </c>
      <c r="H3746" t="s">
        <v>58</v>
      </c>
      <c r="I3746" t="s">
        <v>305</v>
      </c>
      <c r="J3746">
        <v>101885</v>
      </c>
      <c r="K3746">
        <v>3</v>
      </c>
      <c r="L3746" s="2">
        <v>42170</v>
      </c>
      <c r="M3746" s="2">
        <v>43982</v>
      </c>
      <c r="N3746" t="s">
        <v>980</v>
      </c>
      <c r="O3746">
        <v>12</v>
      </c>
      <c r="P3746" t="s">
        <v>147</v>
      </c>
      <c r="Q3746" t="s">
        <v>148</v>
      </c>
      <c r="R3746" t="s">
        <v>149</v>
      </c>
      <c r="S3746" t="s">
        <v>322</v>
      </c>
      <c r="T3746" t="s">
        <v>68</v>
      </c>
      <c r="U3746">
        <v>2017</v>
      </c>
      <c r="V3746">
        <v>314000</v>
      </c>
      <c r="W3746" t="s">
        <v>69</v>
      </c>
      <c r="X3746" t="s">
        <v>303</v>
      </c>
      <c r="Y3746">
        <v>200000</v>
      </c>
      <c r="Z3746">
        <v>114000</v>
      </c>
      <c r="AA3746" t="s">
        <v>69</v>
      </c>
      <c r="AB3746" t="s">
        <v>13350</v>
      </c>
      <c r="AC3746">
        <v>314000</v>
      </c>
    </row>
    <row r="3747" spans="1:29">
      <c r="A3747">
        <f t="shared" ca="1" si="58"/>
        <v>0.69440238476714999</v>
      </c>
      <c r="B3747" t="s">
        <v>92</v>
      </c>
      <c r="C3747">
        <v>9261581</v>
      </c>
      <c r="D3747" s="2">
        <v>42851</v>
      </c>
      <c r="E3747" t="s">
        <v>76</v>
      </c>
      <c r="F3747" t="s">
        <v>13351</v>
      </c>
      <c r="G3747">
        <v>5</v>
      </c>
      <c r="H3747" t="s">
        <v>58</v>
      </c>
      <c r="I3747" t="s">
        <v>95</v>
      </c>
      <c r="J3747">
        <v>72418</v>
      </c>
      <c r="K3747">
        <v>5</v>
      </c>
      <c r="L3747" s="2">
        <v>41502</v>
      </c>
      <c r="M3747" s="2">
        <v>43585</v>
      </c>
      <c r="N3747" t="s">
        <v>1057</v>
      </c>
      <c r="O3747">
        <v>5</v>
      </c>
      <c r="P3747" t="s">
        <v>4737</v>
      </c>
      <c r="Q3747" t="s">
        <v>4738</v>
      </c>
      <c r="R3747" t="s">
        <v>884</v>
      </c>
      <c r="S3747" t="s">
        <v>67</v>
      </c>
      <c r="T3747" t="s">
        <v>68</v>
      </c>
      <c r="U3747">
        <v>2017</v>
      </c>
      <c r="V3747">
        <v>326821</v>
      </c>
      <c r="W3747" t="s">
        <v>69</v>
      </c>
      <c r="X3747" t="s">
        <v>92</v>
      </c>
      <c r="Y3747">
        <v>207500</v>
      </c>
      <c r="Z3747">
        <v>119321</v>
      </c>
      <c r="AA3747" t="s">
        <v>69</v>
      </c>
      <c r="AB3747" t="s">
        <v>13352</v>
      </c>
      <c r="AC3747">
        <v>326821</v>
      </c>
    </row>
    <row r="3748" spans="1:29">
      <c r="A3748">
        <f t="shared" ca="1" si="58"/>
        <v>0.72658872571945843</v>
      </c>
      <c r="B3748" t="s">
        <v>303</v>
      </c>
      <c r="C3748">
        <v>9494563</v>
      </c>
      <c r="D3748" s="2">
        <v>43273</v>
      </c>
      <c r="E3748" t="s">
        <v>56</v>
      </c>
      <c r="F3748" t="s">
        <v>13353</v>
      </c>
      <c r="G3748">
        <v>5</v>
      </c>
      <c r="H3748" t="s">
        <v>58</v>
      </c>
      <c r="I3748" t="s">
        <v>305</v>
      </c>
      <c r="J3748">
        <v>100814</v>
      </c>
      <c r="K3748">
        <v>5</v>
      </c>
      <c r="L3748" s="2">
        <v>41867</v>
      </c>
      <c r="M3748" s="2">
        <v>43982</v>
      </c>
      <c r="N3748" t="s">
        <v>1166</v>
      </c>
      <c r="O3748">
        <v>5</v>
      </c>
      <c r="P3748" t="s">
        <v>1197</v>
      </c>
      <c r="Q3748" t="s">
        <v>584</v>
      </c>
      <c r="R3748" t="s">
        <v>585</v>
      </c>
      <c r="S3748" t="s">
        <v>67</v>
      </c>
      <c r="T3748" t="s">
        <v>68</v>
      </c>
      <c r="U3748">
        <v>2018</v>
      </c>
      <c r="V3748">
        <v>451274</v>
      </c>
      <c r="W3748" t="s">
        <v>69</v>
      </c>
      <c r="X3748" t="s">
        <v>303</v>
      </c>
      <c r="Y3748">
        <v>295000</v>
      </c>
      <c r="Z3748">
        <v>156274</v>
      </c>
      <c r="AA3748" t="s">
        <v>69</v>
      </c>
      <c r="AB3748" t="s">
        <v>13354</v>
      </c>
      <c r="AC3748">
        <v>451274</v>
      </c>
    </row>
    <row r="3749" spans="1:29">
      <c r="A3749">
        <f t="shared" ca="1" si="58"/>
        <v>3.9654678547657474E-2</v>
      </c>
      <c r="B3749" t="s">
        <v>199</v>
      </c>
      <c r="C3749">
        <v>9544043</v>
      </c>
      <c r="D3749" s="2">
        <v>43297</v>
      </c>
      <c r="E3749" t="s">
        <v>56</v>
      </c>
      <c r="F3749" t="s">
        <v>13355</v>
      </c>
      <c r="G3749">
        <v>5</v>
      </c>
      <c r="H3749" t="s">
        <v>58</v>
      </c>
      <c r="I3749" t="s">
        <v>149</v>
      </c>
      <c r="J3749">
        <v>179542</v>
      </c>
      <c r="K3749">
        <v>5</v>
      </c>
      <c r="L3749" s="2">
        <v>41883</v>
      </c>
      <c r="M3749" s="2">
        <v>44074</v>
      </c>
      <c r="N3749" t="s">
        <v>1998</v>
      </c>
      <c r="O3749">
        <v>12</v>
      </c>
      <c r="P3749" t="s">
        <v>13356</v>
      </c>
      <c r="Q3749" t="s">
        <v>217</v>
      </c>
      <c r="R3749" t="s">
        <v>120</v>
      </c>
      <c r="S3749" t="s">
        <v>85</v>
      </c>
      <c r="T3749" t="s">
        <v>68</v>
      </c>
      <c r="U3749">
        <v>2018</v>
      </c>
      <c r="V3749">
        <v>258960</v>
      </c>
      <c r="W3749" t="s">
        <v>69</v>
      </c>
      <c r="X3749" t="s">
        <v>199</v>
      </c>
      <c r="Y3749">
        <v>166000</v>
      </c>
      <c r="Z3749">
        <v>92960</v>
      </c>
      <c r="AA3749" t="s">
        <v>69</v>
      </c>
      <c r="AB3749" t="s">
        <v>13357</v>
      </c>
      <c r="AC3749">
        <v>258960</v>
      </c>
    </row>
    <row r="3750" spans="1:29">
      <c r="A3750">
        <f t="shared" ca="1" si="58"/>
        <v>0.20292391763625017</v>
      </c>
      <c r="B3750" t="s">
        <v>254</v>
      </c>
      <c r="C3750">
        <v>9518967</v>
      </c>
      <c r="D3750" s="2">
        <v>43277</v>
      </c>
      <c r="E3750" t="s">
        <v>56</v>
      </c>
      <c r="F3750" t="s">
        <v>13358</v>
      </c>
      <c r="G3750">
        <v>5</v>
      </c>
      <c r="H3750" t="s">
        <v>58</v>
      </c>
      <c r="I3750" t="s">
        <v>256</v>
      </c>
      <c r="J3750">
        <v>112973</v>
      </c>
      <c r="K3750">
        <v>4</v>
      </c>
      <c r="L3750" s="2">
        <v>42217</v>
      </c>
      <c r="M3750" s="2">
        <v>44012</v>
      </c>
      <c r="N3750" t="s">
        <v>1096</v>
      </c>
      <c r="O3750">
        <v>13</v>
      </c>
      <c r="P3750" t="s">
        <v>390</v>
      </c>
      <c r="Q3750" t="s">
        <v>217</v>
      </c>
      <c r="R3750" t="s">
        <v>120</v>
      </c>
      <c r="S3750" t="s">
        <v>67</v>
      </c>
      <c r="T3750" t="s">
        <v>68</v>
      </c>
      <c r="U3750">
        <v>2018</v>
      </c>
      <c r="V3750">
        <v>316000</v>
      </c>
      <c r="W3750" t="s">
        <v>69</v>
      </c>
      <c r="X3750" t="s">
        <v>254</v>
      </c>
      <c r="Y3750">
        <v>197500</v>
      </c>
      <c r="Z3750">
        <v>118500</v>
      </c>
      <c r="AA3750" t="s">
        <v>69</v>
      </c>
      <c r="AB3750" t="s">
        <v>13359</v>
      </c>
      <c r="AC3750">
        <v>316000</v>
      </c>
    </row>
    <row r="3751" spans="1:29">
      <c r="A3751">
        <f t="shared" ca="1" si="58"/>
        <v>0.54284649493944426</v>
      </c>
      <c r="B3751" t="s">
        <v>303</v>
      </c>
      <c r="C3751">
        <v>9411736</v>
      </c>
      <c r="D3751" s="2">
        <v>43118</v>
      </c>
      <c r="E3751" t="s">
        <v>56</v>
      </c>
      <c r="F3751" t="s">
        <v>13360</v>
      </c>
      <c r="G3751">
        <v>5</v>
      </c>
      <c r="H3751" t="s">
        <v>58</v>
      </c>
      <c r="I3751" t="s">
        <v>305</v>
      </c>
      <c r="J3751">
        <v>99571</v>
      </c>
      <c r="K3751">
        <v>4</v>
      </c>
      <c r="L3751" s="2">
        <v>42401</v>
      </c>
      <c r="M3751" s="2">
        <v>43496</v>
      </c>
      <c r="N3751" t="s">
        <v>1019</v>
      </c>
      <c r="O3751">
        <v>3</v>
      </c>
      <c r="P3751" t="s">
        <v>542</v>
      </c>
      <c r="Q3751" t="s">
        <v>543</v>
      </c>
      <c r="R3751" t="s">
        <v>205</v>
      </c>
      <c r="S3751" t="s">
        <v>67</v>
      </c>
      <c r="T3751" t="s">
        <v>68</v>
      </c>
      <c r="U3751">
        <v>2018</v>
      </c>
      <c r="V3751">
        <v>362250</v>
      </c>
      <c r="W3751" t="s">
        <v>69</v>
      </c>
      <c r="X3751" t="s">
        <v>303</v>
      </c>
      <c r="Y3751">
        <v>225000</v>
      </c>
      <c r="Z3751">
        <v>137250</v>
      </c>
      <c r="AA3751" t="s">
        <v>69</v>
      </c>
      <c r="AB3751" t="s">
        <v>13361</v>
      </c>
      <c r="AC3751">
        <v>362250</v>
      </c>
    </row>
    <row r="3752" spans="1:29">
      <c r="A3752">
        <f t="shared" ca="1" si="58"/>
        <v>0.3879641338102775</v>
      </c>
      <c r="B3752" t="s">
        <v>199</v>
      </c>
      <c r="C3752">
        <v>9187004</v>
      </c>
      <c r="D3752" s="2">
        <v>42677</v>
      </c>
      <c r="E3752" t="s">
        <v>76</v>
      </c>
      <c r="F3752" t="s">
        <v>13362</v>
      </c>
      <c r="G3752">
        <v>5</v>
      </c>
      <c r="H3752" t="s">
        <v>58</v>
      </c>
      <c r="I3752" t="s">
        <v>149</v>
      </c>
      <c r="J3752">
        <v>173593</v>
      </c>
      <c r="K3752">
        <v>6</v>
      </c>
      <c r="L3752" s="2">
        <v>41258</v>
      </c>
      <c r="M3752" s="2">
        <v>43131</v>
      </c>
      <c r="N3752" t="s">
        <v>1289</v>
      </c>
      <c r="O3752">
        <v>7</v>
      </c>
      <c r="P3752" t="s">
        <v>814</v>
      </c>
      <c r="Q3752" t="s">
        <v>815</v>
      </c>
      <c r="R3752" t="s">
        <v>816</v>
      </c>
      <c r="S3752" t="s">
        <v>473</v>
      </c>
      <c r="T3752" t="s">
        <v>68</v>
      </c>
      <c r="U3752">
        <v>2017</v>
      </c>
      <c r="V3752">
        <v>262280</v>
      </c>
      <c r="W3752" t="s">
        <v>69</v>
      </c>
      <c r="X3752" t="s">
        <v>199</v>
      </c>
      <c r="Y3752">
        <v>166000</v>
      </c>
      <c r="Z3752">
        <v>96280</v>
      </c>
      <c r="AA3752" t="s">
        <v>69</v>
      </c>
      <c r="AB3752" t="s">
        <v>13363</v>
      </c>
      <c r="AC3752">
        <v>262280</v>
      </c>
    </row>
    <row r="3753" spans="1:29">
      <c r="A3753">
        <f t="shared" ca="1" si="58"/>
        <v>0.22081231480844632</v>
      </c>
      <c r="B3753" t="s">
        <v>241</v>
      </c>
      <c r="C3753">
        <v>9277559</v>
      </c>
      <c r="D3753" s="2">
        <v>42880</v>
      </c>
      <c r="E3753" t="s">
        <v>76</v>
      </c>
      <c r="F3753" t="s">
        <v>4145</v>
      </c>
      <c r="G3753">
        <v>5</v>
      </c>
      <c r="H3753" t="s">
        <v>58</v>
      </c>
      <c r="I3753" t="s">
        <v>243</v>
      </c>
      <c r="J3753">
        <v>120659</v>
      </c>
      <c r="K3753">
        <v>5</v>
      </c>
      <c r="L3753" s="2">
        <v>41478</v>
      </c>
      <c r="M3753" s="2">
        <v>43251</v>
      </c>
      <c r="N3753" t="s">
        <v>1667</v>
      </c>
      <c r="O3753">
        <v>2</v>
      </c>
      <c r="P3753" t="s">
        <v>3016</v>
      </c>
      <c r="Q3753" t="s">
        <v>2398</v>
      </c>
      <c r="R3753" t="s">
        <v>2051</v>
      </c>
      <c r="S3753" t="s">
        <v>67</v>
      </c>
      <c r="T3753" t="s">
        <v>68</v>
      </c>
      <c r="U3753">
        <v>2017</v>
      </c>
      <c r="V3753">
        <v>710152</v>
      </c>
      <c r="W3753" t="s">
        <v>69</v>
      </c>
      <c r="X3753" t="s">
        <v>1683</v>
      </c>
      <c r="Y3753">
        <v>92096</v>
      </c>
      <c r="Z3753">
        <v>41904</v>
      </c>
      <c r="AA3753" t="s">
        <v>69</v>
      </c>
      <c r="AB3753" t="s">
        <v>4147</v>
      </c>
      <c r="AC3753">
        <v>134000</v>
      </c>
    </row>
    <row r="3754" spans="1:29">
      <c r="A3754">
        <f t="shared" ca="1" si="58"/>
        <v>0.46712180442706563</v>
      </c>
      <c r="B3754" t="s">
        <v>199</v>
      </c>
      <c r="C3754">
        <v>9546120</v>
      </c>
      <c r="D3754" s="2">
        <v>43208</v>
      </c>
      <c r="E3754" t="s">
        <v>1856</v>
      </c>
      <c r="F3754" t="s">
        <v>13364</v>
      </c>
      <c r="G3754">
        <v>1</v>
      </c>
      <c r="H3754" t="s">
        <v>58</v>
      </c>
      <c r="I3754" t="s">
        <v>149</v>
      </c>
      <c r="J3754">
        <v>228528</v>
      </c>
      <c r="K3754">
        <v>1</v>
      </c>
      <c r="L3754" s="2">
        <v>43208</v>
      </c>
      <c r="M3754" s="2">
        <v>43555</v>
      </c>
      <c r="N3754" t="s">
        <v>726</v>
      </c>
      <c r="O3754">
        <v>12</v>
      </c>
      <c r="P3754" t="s">
        <v>3235</v>
      </c>
      <c r="Q3754" t="s">
        <v>217</v>
      </c>
      <c r="R3754" t="s">
        <v>120</v>
      </c>
      <c r="S3754" t="s">
        <v>67</v>
      </c>
      <c r="T3754" t="s">
        <v>68</v>
      </c>
      <c r="U3754">
        <v>2018</v>
      </c>
      <c r="V3754">
        <v>540539</v>
      </c>
      <c r="W3754" t="s">
        <v>69</v>
      </c>
      <c r="X3754" t="s">
        <v>199</v>
      </c>
      <c r="Y3754">
        <v>318902</v>
      </c>
      <c r="Z3754">
        <v>221637</v>
      </c>
      <c r="AA3754" t="s">
        <v>69</v>
      </c>
      <c r="AB3754" t="s">
        <v>13365</v>
      </c>
      <c r="AC3754">
        <v>540539</v>
      </c>
    </row>
    <row r="3755" spans="1:29">
      <c r="A3755">
        <f t="shared" ca="1" si="58"/>
        <v>0.70168876247100043</v>
      </c>
      <c r="B3755" t="s">
        <v>199</v>
      </c>
      <c r="C3755">
        <v>9262148</v>
      </c>
      <c r="D3755" s="2">
        <v>42852</v>
      </c>
      <c r="E3755" t="s">
        <v>76</v>
      </c>
      <c r="F3755" t="s">
        <v>13366</v>
      </c>
      <c r="G3755">
        <v>5</v>
      </c>
      <c r="H3755" t="s">
        <v>58</v>
      </c>
      <c r="I3755" t="s">
        <v>149</v>
      </c>
      <c r="J3755">
        <v>112192</v>
      </c>
      <c r="K3755">
        <v>10</v>
      </c>
      <c r="L3755" s="2">
        <v>39264</v>
      </c>
      <c r="M3755" s="2">
        <v>43585</v>
      </c>
      <c r="N3755" t="s">
        <v>4492</v>
      </c>
      <c r="O3755">
        <v>2</v>
      </c>
      <c r="P3755" t="s">
        <v>320</v>
      </c>
      <c r="Q3755" t="s">
        <v>321</v>
      </c>
      <c r="R3755" t="s">
        <v>137</v>
      </c>
      <c r="S3755" t="s">
        <v>67</v>
      </c>
      <c r="T3755" t="s">
        <v>68</v>
      </c>
      <c r="U3755">
        <v>2017</v>
      </c>
      <c r="V3755">
        <v>146852</v>
      </c>
      <c r="W3755" t="s">
        <v>69</v>
      </c>
      <c r="X3755" t="s">
        <v>199</v>
      </c>
      <c r="Y3755">
        <v>104306</v>
      </c>
      <c r="Z3755">
        <v>42546</v>
      </c>
      <c r="AA3755" t="s">
        <v>69</v>
      </c>
      <c r="AB3755" t="s">
        <v>13367</v>
      </c>
      <c r="AC3755">
        <v>146852</v>
      </c>
    </row>
    <row r="3756" spans="1:29">
      <c r="A3756">
        <f t="shared" ca="1" si="58"/>
        <v>0.95127066664754134</v>
      </c>
      <c r="B3756" t="s">
        <v>286</v>
      </c>
      <c r="C3756">
        <v>9206473</v>
      </c>
      <c r="D3756" s="2">
        <v>42741</v>
      </c>
      <c r="E3756" t="s">
        <v>76</v>
      </c>
      <c r="F3756" t="s">
        <v>13368</v>
      </c>
      <c r="G3756">
        <v>5</v>
      </c>
      <c r="H3756" t="s">
        <v>58</v>
      </c>
      <c r="I3756" t="s">
        <v>289</v>
      </c>
      <c r="J3756">
        <v>104711</v>
      </c>
      <c r="K3756">
        <v>5</v>
      </c>
      <c r="L3756" s="2">
        <v>41312</v>
      </c>
      <c r="M3756" s="2">
        <v>43496</v>
      </c>
      <c r="N3756" t="s">
        <v>1675</v>
      </c>
      <c r="O3756">
        <v>5</v>
      </c>
      <c r="P3756" t="s">
        <v>1229</v>
      </c>
      <c r="Q3756" t="s">
        <v>595</v>
      </c>
      <c r="R3756" t="s">
        <v>311</v>
      </c>
      <c r="S3756" t="s">
        <v>85</v>
      </c>
      <c r="T3756" t="s">
        <v>68</v>
      </c>
      <c r="U3756">
        <v>2017</v>
      </c>
      <c r="V3756">
        <v>380250</v>
      </c>
      <c r="W3756" t="s">
        <v>69</v>
      </c>
      <c r="X3756" t="s">
        <v>286</v>
      </c>
      <c r="Y3756">
        <v>225000</v>
      </c>
      <c r="Z3756">
        <v>155250</v>
      </c>
      <c r="AA3756" t="s">
        <v>69</v>
      </c>
      <c r="AB3756" t="s">
        <v>13369</v>
      </c>
      <c r="AC3756">
        <v>380250</v>
      </c>
    </row>
    <row r="3757" spans="1:29">
      <c r="A3757">
        <f t="shared" ca="1" si="58"/>
        <v>0.64070530224602551</v>
      </c>
      <c r="B3757" t="s">
        <v>109</v>
      </c>
      <c r="C3757">
        <v>9215674</v>
      </c>
      <c r="D3757" s="2">
        <v>42760</v>
      </c>
      <c r="E3757" t="s">
        <v>76</v>
      </c>
      <c r="F3757" t="s">
        <v>13370</v>
      </c>
      <c r="G3757">
        <v>5</v>
      </c>
      <c r="H3757" t="s">
        <v>58</v>
      </c>
      <c r="I3757" t="s">
        <v>112</v>
      </c>
      <c r="J3757">
        <v>16459</v>
      </c>
      <c r="K3757">
        <v>12</v>
      </c>
      <c r="L3757" s="2">
        <v>38750</v>
      </c>
      <c r="M3757" s="2">
        <v>43131</v>
      </c>
      <c r="N3757" t="s">
        <v>1355</v>
      </c>
      <c r="O3757">
        <v>3</v>
      </c>
      <c r="P3757" t="s">
        <v>2568</v>
      </c>
      <c r="Q3757" t="s">
        <v>2569</v>
      </c>
      <c r="R3757" t="s">
        <v>630</v>
      </c>
      <c r="S3757" t="s">
        <v>67</v>
      </c>
      <c r="T3757" t="s">
        <v>68</v>
      </c>
      <c r="U3757">
        <v>2017</v>
      </c>
      <c r="V3757">
        <v>356163</v>
      </c>
      <c r="W3757" t="s">
        <v>69</v>
      </c>
      <c r="X3757" t="s">
        <v>109</v>
      </c>
      <c r="Y3757">
        <v>250000</v>
      </c>
      <c r="Z3757">
        <v>106163</v>
      </c>
      <c r="AA3757" t="s">
        <v>69</v>
      </c>
      <c r="AB3757" t="s">
        <v>13371</v>
      </c>
      <c r="AC3757">
        <v>356163</v>
      </c>
    </row>
    <row r="3758" spans="1:29">
      <c r="A3758">
        <f t="shared" ca="1" si="58"/>
        <v>0.92526016694126234</v>
      </c>
      <c r="B3758" t="s">
        <v>254</v>
      </c>
      <c r="C3758">
        <v>9536838</v>
      </c>
      <c r="D3758" s="2">
        <v>43291</v>
      </c>
      <c r="E3758" t="s">
        <v>10781</v>
      </c>
      <c r="F3758" t="s">
        <v>13372</v>
      </c>
      <c r="G3758">
        <v>5</v>
      </c>
      <c r="H3758" t="s">
        <v>58</v>
      </c>
      <c r="I3758" t="s">
        <v>256</v>
      </c>
      <c r="J3758">
        <v>113241</v>
      </c>
      <c r="K3758">
        <v>5</v>
      </c>
      <c r="L3758" s="2">
        <v>41883</v>
      </c>
      <c r="M3758" s="2">
        <v>44227</v>
      </c>
      <c r="N3758" t="s">
        <v>2301</v>
      </c>
      <c r="O3758">
        <v>24</v>
      </c>
      <c r="P3758" t="s">
        <v>3878</v>
      </c>
      <c r="Q3758" t="s">
        <v>3879</v>
      </c>
      <c r="R3758" t="s">
        <v>149</v>
      </c>
      <c r="S3758" t="s">
        <v>336</v>
      </c>
      <c r="T3758" t="s">
        <v>68</v>
      </c>
      <c r="U3758">
        <v>2018</v>
      </c>
      <c r="V3758">
        <v>331756</v>
      </c>
      <c r="W3758" t="s">
        <v>69</v>
      </c>
      <c r="X3758" t="s">
        <v>254</v>
      </c>
      <c r="Y3758">
        <v>216128</v>
      </c>
      <c r="Z3758">
        <v>115628</v>
      </c>
      <c r="AA3758" t="s">
        <v>69</v>
      </c>
      <c r="AB3758" t="s">
        <v>13373</v>
      </c>
      <c r="AC3758">
        <v>331756</v>
      </c>
    </row>
    <row r="3759" spans="1:29">
      <c r="A3759">
        <f t="shared" ca="1" si="58"/>
        <v>0.64952051909863007</v>
      </c>
      <c r="B3759" t="s">
        <v>303</v>
      </c>
      <c r="C3759">
        <v>9267979</v>
      </c>
      <c r="D3759" s="2">
        <v>42860</v>
      </c>
      <c r="E3759" t="s">
        <v>76</v>
      </c>
      <c r="F3759" t="s">
        <v>13374</v>
      </c>
      <c r="G3759">
        <v>5</v>
      </c>
      <c r="H3759" t="s">
        <v>58</v>
      </c>
      <c r="I3759" t="s">
        <v>305</v>
      </c>
      <c r="J3759">
        <v>68196</v>
      </c>
      <c r="K3759">
        <v>12</v>
      </c>
      <c r="L3759" s="2">
        <v>38169</v>
      </c>
      <c r="M3759" s="2">
        <v>43220</v>
      </c>
      <c r="N3759" t="s">
        <v>2028</v>
      </c>
      <c r="O3759">
        <v>12</v>
      </c>
      <c r="P3759" t="s">
        <v>656</v>
      </c>
      <c r="Q3759" t="s">
        <v>204</v>
      </c>
      <c r="R3759" t="s">
        <v>205</v>
      </c>
      <c r="S3759" t="s">
        <v>67</v>
      </c>
      <c r="T3759" t="s">
        <v>68</v>
      </c>
      <c r="U3759">
        <v>2017</v>
      </c>
      <c r="V3759">
        <v>342650</v>
      </c>
      <c r="W3759" t="s">
        <v>69</v>
      </c>
      <c r="X3759" t="s">
        <v>303</v>
      </c>
      <c r="Y3759">
        <v>222500</v>
      </c>
      <c r="Z3759">
        <v>120150</v>
      </c>
      <c r="AA3759" t="s">
        <v>69</v>
      </c>
      <c r="AB3759" t="s">
        <v>13375</v>
      </c>
      <c r="AC3759">
        <v>342650</v>
      </c>
    </row>
    <row r="3760" spans="1:29">
      <c r="A3760">
        <f t="shared" ca="1" si="58"/>
        <v>0.27408497587392111</v>
      </c>
      <c r="B3760" t="s">
        <v>109</v>
      </c>
      <c r="C3760">
        <v>9542810</v>
      </c>
      <c r="D3760" s="2">
        <v>43290</v>
      </c>
      <c r="E3760" t="s">
        <v>56</v>
      </c>
      <c r="F3760" t="s">
        <v>13376</v>
      </c>
      <c r="G3760">
        <v>5</v>
      </c>
      <c r="H3760" t="s">
        <v>58</v>
      </c>
      <c r="I3760" t="s">
        <v>112</v>
      </c>
      <c r="J3760">
        <v>23598</v>
      </c>
      <c r="K3760">
        <v>5</v>
      </c>
      <c r="L3760" s="2">
        <v>41852</v>
      </c>
      <c r="M3760" s="2">
        <v>44043</v>
      </c>
      <c r="N3760" t="s">
        <v>822</v>
      </c>
      <c r="O3760">
        <v>9</v>
      </c>
      <c r="P3760" t="s">
        <v>572</v>
      </c>
      <c r="Q3760" t="s">
        <v>175</v>
      </c>
      <c r="R3760" t="s">
        <v>176</v>
      </c>
      <c r="S3760" t="s">
        <v>67</v>
      </c>
      <c r="T3760" t="s">
        <v>68</v>
      </c>
      <c r="U3760">
        <v>2018</v>
      </c>
      <c r="V3760">
        <v>391250</v>
      </c>
      <c r="W3760" t="s">
        <v>69</v>
      </c>
      <c r="X3760" t="s">
        <v>109</v>
      </c>
      <c r="Y3760">
        <v>250000</v>
      </c>
      <c r="Z3760">
        <v>141250</v>
      </c>
      <c r="AA3760" t="s">
        <v>69</v>
      </c>
      <c r="AB3760" t="s">
        <v>13377</v>
      </c>
      <c r="AC3760">
        <v>391250</v>
      </c>
    </row>
    <row r="3761" spans="1:29">
      <c r="A3761">
        <f t="shared" ca="1" si="58"/>
        <v>0.43851344429706118</v>
      </c>
      <c r="B3761" t="s">
        <v>127</v>
      </c>
      <c r="C3761">
        <v>9303450</v>
      </c>
      <c r="D3761" s="2">
        <v>42887</v>
      </c>
      <c r="E3761" t="s">
        <v>76</v>
      </c>
      <c r="F3761" t="s">
        <v>13378</v>
      </c>
      <c r="G3761">
        <v>5</v>
      </c>
      <c r="H3761" t="s">
        <v>58</v>
      </c>
      <c r="I3761" t="s">
        <v>130</v>
      </c>
      <c r="J3761">
        <v>39096</v>
      </c>
      <c r="K3761">
        <v>30</v>
      </c>
      <c r="L3761" s="2">
        <v>30773</v>
      </c>
      <c r="M3761" s="2">
        <v>44347</v>
      </c>
      <c r="N3761" t="s">
        <v>606</v>
      </c>
      <c r="O3761">
        <v>7</v>
      </c>
      <c r="P3761" t="s">
        <v>7080</v>
      </c>
      <c r="Q3761" t="s">
        <v>472</v>
      </c>
      <c r="R3761" t="s">
        <v>311</v>
      </c>
      <c r="S3761" t="s">
        <v>85</v>
      </c>
      <c r="T3761" t="s">
        <v>68</v>
      </c>
      <c r="U3761">
        <v>2017</v>
      </c>
      <c r="V3761">
        <v>714377</v>
      </c>
      <c r="W3761" t="s">
        <v>69</v>
      </c>
      <c r="X3761" t="s">
        <v>127</v>
      </c>
      <c r="Y3761">
        <v>484716</v>
      </c>
      <c r="Z3761">
        <v>229661</v>
      </c>
      <c r="AA3761" t="s">
        <v>69</v>
      </c>
      <c r="AB3761" t="s">
        <v>13379</v>
      </c>
      <c r="AC3761">
        <v>714377</v>
      </c>
    </row>
    <row r="3762" spans="1:29">
      <c r="A3762">
        <f t="shared" ca="1" si="58"/>
        <v>0.13258038844955633</v>
      </c>
      <c r="B3762" t="s">
        <v>3362</v>
      </c>
      <c r="C3762">
        <v>9337267</v>
      </c>
      <c r="D3762" s="2">
        <v>42987</v>
      </c>
      <c r="E3762" t="s">
        <v>56</v>
      </c>
      <c r="F3762" t="s">
        <v>13380</v>
      </c>
      <c r="G3762">
        <v>5</v>
      </c>
      <c r="H3762" t="s">
        <v>58</v>
      </c>
      <c r="I3762" t="s">
        <v>3364</v>
      </c>
      <c r="J3762">
        <v>10681</v>
      </c>
      <c r="K3762">
        <v>8</v>
      </c>
      <c r="L3762" s="2">
        <v>40329</v>
      </c>
      <c r="M3762" s="2">
        <v>43736</v>
      </c>
      <c r="N3762" t="s">
        <v>5048</v>
      </c>
      <c r="O3762">
        <v>18</v>
      </c>
      <c r="P3762" t="s">
        <v>174</v>
      </c>
      <c r="Q3762" t="s">
        <v>175</v>
      </c>
      <c r="R3762" t="s">
        <v>176</v>
      </c>
      <c r="S3762" t="s">
        <v>1239</v>
      </c>
      <c r="T3762" t="s">
        <v>68</v>
      </c>
      <c r="U3762">
        <v>2017</v>
      </c>
      <c r="V3762">
        <v>463061</v>
      </c>
      <c r="W3762" t="s">
        <v>69</v>
      </c>
      <c r="X3762" t="s">
        <v>3362</v>
      </c>
      <c r="Y3762">
        <v>335246</v>
      </c>
      <c r="Z3762">
        <v>127815</v>
      </c>
      <c r="AA3762" t="s">
        <v>69</v>
      </c>
      <c r="AB3762" t="s">
        <v>13381</v>
      </c>
      <c r="AC3762">
        <v>463061</v>
      </c>
    </row>
    <row r="3763" spans="1:29">
      <c r="A3763">
        <f t="shared" ca="1" si="58"/>
        <v>0.60947132318930275</v>
      </c>
      <c r="B3763" t="s">
        <v>55</v>
      </c>
      <c r="C3763">
        <v>9539540</v>
      </c>
      <c r="D3763" s="2">
        <v>43293</v>
      </c>
      <c r="E3763" t="s">
        <v>56</v>
      </c>
      <c r="F3763" t="s">
        <v>13382</v>
      </c>
      <c r="G3763">
        <v>5</v>
      </c>
      <c r="H3763" t="s">
        <v>58</v>
      </c>
      <c r="I3763" t="s">
        <v>59</v>
      </c>
      <c r="J3763">
        <v>88538</v>
      </c>
      <c r="K3763">
        <v>5</v>
      </c>
      <c r="L3763" s="2">
        <v>41905</v>
      </c>
      <c r="M3763" s="2">
        <v>44012</v>
      </c>
      <c r="N3763" t="s">
        <v>60</v>
      </c>
      <c r="O3763">
        <v>7</v>
      </c>
      <c r="P3763" t="s">
        <v>594</v>
      </c>
      <c r="Q3763" t="s">
        <v>595</v>
      </c>
      <c r="R3763" t="s">
        <v>311</v>
      </c>
      <c r="S3763" t="s">
        <v>260</v>
      </c>
      <c r="T3763" t="s">
        <v>68</v>
      </c>
      <c r="U3763">
        <v>2018</v>
      </c>
      <c r="V3763">
        <v>989717</v>
      </c>
      <c r="W3763" t="s">
        <v>69</v>
      </c>
      <c r="X3763" t="s">
        <v>55</v>
      </c>
      <c r="Y3763">
        <v>550736</v>
      </c>
      <c r="Z3763">
        <v>439090</v>
      </c>
      <c r="AA3763" t="s">
        <v>69</v>
      </c>
      <c r="AB3763" t="s">
        <v>13383</v>
      </c>
      <c r="AC3763">
        <v>989717</v>
      </c>
    </row>
    <row r="3764" spans="1:29">
      <c r="A3764">
        <f t="shared" ca="1" si="58"/>
        <v>8.498070372506128E-2</v>
      </c>
      <c r="B3764" t="s">
        <v>75</v>
      </c>
      <c r="C3764">
        <v>9294893</v>
      </c>
      <c r="D3764" s="2">
        <v>42919</v>
      </c>
      <c r="E3764" t="s">
        <v>76</v>
      </c>
      <c r="F3764" t="s">
        <v>13384</v>
      </c>
      <c r="G3764">
        <v>5</v>
      </c>
      <c r="H3764" t="s">
        <v>58</v>
      </c>
      <c r="I3764" t="s">
        <v>78</v>
      </c>
      <c r="J3764">
        <v>42463</v>
      </c>
      <c r="K3764">
        <v>5</v>
      </c>
      <c r="L3764" s="2">
        <v>41456</v>
      </c>
      <c r="M3764" s="2">
        <v>43220</v>
      </c>
      <c r="N3764" t="s">
        <v>79</v>
      </c>
      <c r="O3764">
        <v>7</v>
      </c>
      <c r="P3764" t="s">
        <v>1761</v>
      </c>
      <c r="Q3764" t="s">
        <v>472</v>
      </c>
      <c r="R3764" t="s">
        <v>311</v>
      </c>
      <c r="S3764" t="s">
        <v>102</v>
      </c>
      <c r="T3764" t="s">
        <v>68</v>
      </c>
      <c r="U3764">
        <v>2017</v>
      </c>
      <c r="V3764">
        <v>433881</v>
      </c>
      <c r="W3764" t="s">
        <v>69</v>
      </c>
      <c r="X3764" t="s">
        <v>75</v>
      </c>
      <c r="Y3764">
        <v>323615</v>
      </c>
      <c r="Z3764">
        <v>110266</v>
      </c>
      <c r="AA3764" t="s">
        <v>69</v>
      </c>
      <c r="AB3764" t="s">
        <v>13385</v>
      </c>
      <c r="AC3764">
        <v>433881</v>
      </c>
    </row>
    <row r="3765" spans="1:29">
      <c r="A3765">
        <f t="shared" ca="1" si="58"/>
        <v>1.2031732960108288E-3</v>
      </c>
      <c r="B3765" t="s">
        <v>75</v>
      </c>
      <c r="C3765">
        <v>9277331</v>
      </c>
      <c r="D3765" s="2">
        <v>42920</v>
      </c>
      <c r="E3765" t="s">
        <v>56</v>
      </c>
      <c r="F3765" t="s">
        <v>13386</v>
      </c>
      <c r="G3765">
        <v>5</v>
      </c>
      <c r="H3765" t="s">
        <v>58</v>
      </c>
      <c r="I3765" t="s">
        <v>78</v>
      </c>
      <c r="J3765">
        <v>50701</v>
      </c>
      <c r="K3765">
        <v>3</v>
      </c>
      <c r="L3765" s="2">
        <v>42231</v>
      </c>
      <c r="M3765" s="2">
        <v>43585</v>
      </c>
      <c r="N3765" t="s">
        <v>7946</v>
      </c>
      <c r="O3765">
        <v>5</v>
      </c>
      <c r="P3765" t="s">
        <v>8486</v>
      </c>
      <c r="Q3765" t="s">
        <v>595</v>
      </c>
      <c r="R3765" t="s">
        <v>311</v>
      </c>
      <c r="S3765" t="s">
        <v>260</v>
      </c>
      <c r="T3765" t="s">
        <v>68</v>
      </c>
      <c r="U3765">
        <v>2017</v>
      </c>
      <c r="V3765">
        <v>346455</v>
      </c>
      <c r="W3765" t="s">
        <v>69</v>
      </c>
      <c r="X3765" t="s">
        <v>75</v>
      </c>
      <c r="Y3765">
        <v>223281</v>
      </c>
      <c r="Z3765">
        <v>123174</v>
      </c>
      <c r="AA3765" t="s">
        <v>69</v>
      </c>
      <c r="AB3765" t="s">
        <v>13387</v>
      </c>
      <c r="AC3765">
        <v>346455</v>
      </c>
    </row>
    <row r="3766" spans="1:29">
      <c r="A3766">
        <f t="shared" ca="1" si="58"/>
        <v>0.25275823157271693</v>
      </c>
      <c r="B3766" t="s">
        <v>254</v>
      </c>
      <c r="C3766">
        <v>9534669</v>
      </c>
      <c r="D3766" s="2">
        <v>43291</v>
      </c>
      <c r="E3766" t="s">
        <v>56</v>
      </c>
      <c r="F3766" t="s">
        <v>13388</v>
      </c>
      <c r="G3766">
        <v>5</v>
      </c>
      <c r="H3766" t="s">
        <v>58</v>
      </c>
      <c r="I3766" t="s">
        <v>256</v>
      </c>
      <c r="J3766">
        <v>46883</v>
      </c>
      <c r="K3766">
        <v>26</v>
      </c>
      <c r="L3766" s="2">
        <v>33817</v>
      </c>
      <c r="M3766" s="2">
        <v>43677</v>
      </c>
      <c r="N3766" t="s">
        <v>1057</v>
      </c>
      <c r="O3766">
        <v>7</v>
      </c>
      <c r="P3766" t="s">
        <v>189</v>
      </c>
      <c r="Q3766" t="s">
        <v>190</v>
      </c>
      <c r="R3766" t="s">
        <v>191</v>
      </c>
      <c r="S3766" t="s">
        <v>67</v>
      </c>
      <c r="T3766" t="s">
        <v>68</v>
      </c>
      <c r="U3766">
        <v>2018</v>
      </c>
      <c r="V3766">
        <v>338981</v>
      </c>
      <c r="W3766" t="s">
        <v>69</v>
      </c>
      <c r="X3766" t="s">
        <v>254</v>
      </c>
      <c r="Y3766">
        <v>221349</v>
      </c>
      <c r="Z3766">
        <v>117632</v>
      </c>
      <c r="AA3766" t="s">
        <v>69</v>
      </c>
      <c r="AB3766" t="s">
        <v>13389</v>
      </c>
      <c r="AC3766">
        <v>338981</v>
      </c>
    </row>
    <row r="3767" spans="1:29">
      <c r="A3767">
        <f t="shared" ca="1" si="58"/>
        <v>0.19466309593970099</v>
      </c>
      <c r="B3767" t="s">
        <v>55</v>
      </c>
      <c r="C3767">
        <v>9312893</v>
      </c>
      <c r="D3767" s="2">
        <v>42923</v>
      </c>
      <c r="E3767" t="s">
        <v>76</v>
      </c>
      <c r="F3767" t="s">
        <v>13390</v>
      </c>
      <c r="G3767">
        <v>5</v>
      </c>
      <c r="H3767" t="s">
        <v>58</v>
      </c>
      <c r="I3767" t="s">
        <v>59</v>
      </c>
      <c r="J3767">
        <v>81674</v>
      </c>
      <c r="K3767">
        <v>5</v>
      </c>
      <c r="L3767" s="2">
        <v>41470</v>
      </c>
      <c r="M3767" s="2">
        <v>43281</v>
      </c>
      <c r="N3767" t="s">
        <v>13391</v>
      </c>
      <c r="O3767">
        <v>5</v>
      </c>
      <c r="P3767" t="s">
        <v>1261</v>
      </c>
      <c r="Q3767" t="s">
        <v>1262</v>
      </c>
      <c r="R3767" t="s">
        <v>236</v>
      </c>
      <c r="S3767" t="s">
        <v>67</v>
      </c>
      <c r="T3767" t="s">
        <v>68</v>
      </c>
      <c r="U3767">
        <v>2017</v>
      </c>
      <c r="V3767">
        <v>348075</v>
      </c>
      <c r="W3767" t="s">
        <v>69</v>
      </c>
      <c r="X3767" t="s">
        <v>55</v>
      </c>
      <c r="Y3767">
        <v>231350</v>
      </c>
      <c r="Z3767">
        <v>116725</v>
      </c>
      <c r="AA3767" t="s">
        <v>69</v>
      </c>
      <c r="AB3767" t="s">
        <v>13392</v>
      </c>
      <c r="AC3767">
        <v>348075</v>
      </c>
    </row>
    <row r="3768" spans="1:29">
      <c r="A3768">
        <f t="shared" ca="1" si="58"/>
        <v>3.1963033123260765E-2</v>
      </c>
      <c r="B3768" t="s">
        <v>55</v>
      </c>
      <c r="C3768">
        <v>9453023</v>
      </c>
      <c r="D3768" s="2">
        <v>43215</v>
      </c>
      <c r="E3768" t="s">
        <v>76</v>
      </c>
      <c r="F3768" t="s">
        <v>13393</v>
      </c>
      <c r="G3768">
        <v>5</v>
      </c>
      <c r="H3768" t="s">
        <v>58</v>
      </c>
      <c r="I3768" t="s">
        <v>59</v>
      </c>
      <c r="J3768">
        <v>67420</v>
      </c>
      <c r="K3768">
        <v>7</v>
      </c>
      <c r="L3768" s="2">
        <v>40391</v>
      </c>
      <c r="M3768" s="2">
        <v>43921</v>
      </c>
      <c r="N3768" t="s">
        <v>1905</v>
      </c>
      <c r="O3768">
        <v>11</v>
      </c>
      <c r="P3768" t="s">
        <v>532</v>
      </c>
      <c r="Q3768" t="s">
        <v>533</v>
      </c>
      <c r="R3768" t="s">
        <v>149</v>
      </c>
      <c r="S3768" t="s">
        <v>67</v>
      </c>
      <c r="T3768" t="s">
        <v>68</v>
      </c>
      <c r="U3768">
        <v>2018</v>
      </c>
      <c r="V3768">
        <v>346990</v>
      </c>
      <c r="W3768" t="s">
        <v>69</v>
      </c>
      <c r="X3768" t="s">
        <v>55</v>
      </c>
      <c r="Y3768">
        <v>225380</v>
      </c>
      <c r="Z3768">
        <v>121610</v>
      </c>
      <c r="AA3768" t="s">
        <v>69</v>
      </c>
      <c r="AB3768" t="s">
        <v>13394</v>
      </c>
      <c r="AC3768">
        <v>346990</v>
      </c>
    </row>
    <row r="3769" spans="1:29">
      <c r="A3769">
        <f t="shared" ca="1" si="58"/>
        <v>0.45979418554055529</v>
      </c>
      <c r="B3769" t="s">
        <v>405</v>
      </c>
      <c r="C3769">
        <v>9386740</v>
      </c>
      <c r="D3769" s="2">
        <v>43060</v>
      </c>
      <c r="E3769" t="s">
        <v>56</v>
      </c>
      <c r="F3769" t="s">
        <v>13395</v>
      </c>
      <c r="G3769">
        <v>5</v>
      </c>
      <c r="H3769" t="s">
        <v>58</v>
      </c>
      <c r="I3769" t="s">
        <v>407</v>
      </c>
      <c r="J3769">
        <v>15697</v>
      </c>
      <c r="K3769">
        <v>9</v>
      </c>
      <c r="L3769" s="2">
        <v>37716</v>
      </c>
      <c r="M3769" s="2">
        <v>43799</v>
      </c>
      <c r="N3769" t="s">
        <v>792</v>
      </c>
      <c r="O3769">
        <v>36</v>
      </c>
      <c r="P3769" t="s">
        <v>795</v>
      </c>
      <c r="Q3769" t="s">
        <v>796</v>
      </c>
      <c r="R3769" t="s">
        <v>149</v>
      </c>
      <c r="S3769" t="s">
        <v>260</v>
      </c>
      <c r="T3769" t="s">
        <v>68</v>
      </c>
      <c r="U3769">
        <v>2018</v>
      </c>
      <c r="V3769">
        <v>341622</v>
      </c>
      <c r="W3769" t="s">
        <v>69</v>
      </c>
      <c r="X3769" t="s">
        <v>405</v>
      </c>
      <c r="Y3769">
        <v>235662</v>
      </c>
      <c r="Z3769">
        <v>105960</v>
      </c>
      <c r="AA3769" t="s">
        <v>69</v>
      </c>
      <c r="AB3769" t="s">
        <v>13396</v>
      </c>
      <c r="AC3769">
        <v>341622</v>
      </c>
    </row>
    <row r="3770" spans="1:29">
      <c r="A3770">
        <f t="shared" ca="1" si="58"/>
        <v>0.19957851526703863</v>
      </c>
      <c r="B3770" t="s">
        <v>1619</v>
      </c>
      <c r="C3770">
        <v>9298378</v>
      </c>
      <c r="D3770" s="2">
        <v>42909</v>
      </c>
      <c r="E3770" t="s">
        <v>76</v>
      </c>
      <c r="F3770" t="s">
        <v>13397</v>
      </c>
      <c r="G3770">
        <v>5</v>
      </c>
      <c r="H3770" t="s">
        <v>58</v>
      </c>
      <c r="I3770" t="s">
        <v>1621</v>
      </c>
      <c r="J3770">
        <v>21818</v>
      </c>
      <c r="K3770">
        <v>5</v>
      </c>
      <c r="L3770" s="2">
        <v>41465</v>
      </c>
      <c r="M3770" s="2">
        <v>44377</v>
      </c>
      <c r="N3770" t="s">
        <v>674</v>
      </c>
      <c r="O3770">
        <v>3</v>
      </c>
      <c r="P3770" t="s">
        <v>882</v>
      </c>
      <c r="Q3770" t="s">
        <v>883</v>
      </c>
      <c r="R3770" t="s">
        <v>884</v>
      </c>
      <c r="S3770" t="s">
        <v>67</v>
      </c>
      <c r="T3770" t="s">
        <v>68</v>
      </c>
      <c r="U3770">
        <v>2017</v>
      </c>
      <c r="V3770">
        <v>629961</v>
      </c>
      <c r="W3770" t="s">
        <v>69</v>
      </c>
      <c r="X3770" t="s">
        <v>1619</v>
      </c>
      <c r="Y3770">
        <v>378355</v>
      </c>
      <c r="Z3770">
        <v>251606</v>
      </c>
      <c r="AA3770" t="s">
        <v>69</v>
      </c>
      <c r="AB3770" t="s">
        <v>13398</v>
      </c>
      <c r="AC3770">
        <v>629961</v>
      </c>
    </row>
    <row r="3771" spans="1:29">
      <c r="A3771">
        <f t="shared" ca="1" si="58"/>
        <v>0.30924580874194285</v>
      </c>
      <c r="B3771" t="s">
        <v>241</v>
      </c>
      <c r="C3771">
        <v>9276098</v>
      </c>
      <c r="D3771" s="2">
        <v>42870</v>
      </c>
      <c r="E3771" t="s">
        <v>76</v>
      </c>
      <c r="F3771" t="s">
        <v>13399</v>
      </c>
      <c r="G3771">
        <v>5</v>
      </c>
      <c r="H3771" t="s">
        <v>58</v>
      </c>
      <c r="I3771" t="s">
        <v>243</v>
      </c>
      <c r="J3771">
        <v>117061</v>
      </c>
      <c r="K3771">
        <v>6</v>
      </c>
      <c r="L3771" s="2">
        <v>41426</v>
      </c>
      <c r="M3771" s="2">
        <v>43982</v>
      </c>
      <c r="N3771" t="s">
        <v>5715</v>
      </c>
      <c r="O3771">
        <v>5</v>
      </c>
      <c r="P3771" t="s">
        <v>524</v>
      </c>
      <c r="Q3771" t="s">
        <v>83</v>
      </c>
      <c r="R3771" t="s">
        <v>84</v>
      </c>
      <c r="S3771" t="s">
        <v>67</v>
      </c>
      <c r="T3771" t="s">
        <v>68</v>
      </c>
      <c r="U3771">
        <v>2017</v>
      </c>
      <c r="V3771">
        <v>351000</v>
      </c>
      <c r="W3771" t="s">
        <v>69</v>
      </c>
      <c r="X3771" t="s">
        <v>241</v>
      </c>
      <c r="Y3771">
        <v>225000</v>
      </c>
      <c r="Z3771">
        <v>126000</v>
      </c>
      <c r="AA3771" t="s">
        <v>69</v>
      </c>
      <c r="AB3771" t="s">
        <v>13400</v>
      </c>
      <c r="AC3771">
        <v>351000</v>
      </c>
    </row>
    <row r="3772" spans="1:29">
      <c r="A3772">
        <f t="shared" ca="1" si="58"/>
        <v>0.33821747451289674</v>
      </c>
      <c r="B3772" t="s">
        <v>127</v>
      </c>
      <c r="C3772">
        <v>9492410</v>
      </c>
      <c r="D3772" s="2">
        <v>43252</v>
      </c>
      <c r="E3772" t="s">
        <v>13401</v>
      </c>
      <c r="F3772" t="s">
        <v>13402</v>
      </c>
      <c r="G3772">
        <v>5</v>
      </c>
      <c r="H3772" t="s">
        <v>58</v>
      </c>
      <c r="I3772" t="s">
        <v>130</v>
      </c>
      <c r="J3772">
        <v>107223</v>
      </c>
      <c r="K3772">
        <v>4</v>
      </c>
      <c r="L3772" s="2">
        <v>42217</v>
      </c>
      <c r="M3772" s="2">
        <v>43982</v>
      </c>
      <c r="N3772" t="s">
        <v>13403</v>
      </c>
      <c r="O3772">
        <v>2</v>
      </c>
      <c r="P3772" t="s">
        <v>2397</v>
      </c>
      <c r="Q3772" t="s">
        <v>2398</v>
      </c>
      <c r="R3772" t="s">
        <v>2051</v>
      </c>
      <c r="S3772" t="s">
        <v>67</v>
      </c>
      <c r="T3772" t="s">
        <v>68</v>
      </c>
      <c r="U3772">
        <v>2018</v>
      </c>
      <c r="V3772">
        <v>375318</v>
      </c>
      <c r="W3772" t="s">
        <v>69</v>
      </c>
      <c r="X3772" t="s">
        <v>127</v>
      </c>
      <c r="Y3772">
        <v>258372</v>
      </c>
      <c r="Z3772">
        <v>116946</v>
      </c>
      <c r="AA3772" t="s">
        <v>69</v>
      </c>
      <c r="AB3772" t="s">
        <v>13404</v>
      </c>
      <c r="AC3772">
        <v>375318</v>
      </c>
    </row>
    <row r="3773" spans="1:29">
      <c r="A3773">
        <f t="shared" ca="1" si="58"/>
        <v>0.25693409951501045</v>
      </c>
      <c r="B3773" t="s">
        <v>303</v>
      </c>
      <c r="C3773">
        <v>9536752</v>
      </c>
      <c r="D3773" s="2">
        <v>43353</v>
      </c>
      <c r="E3773" t="s">
        <v>56</v>
      </c>
      <c r="F3773" t="s">
        <v>13405</v>
      </c>
      <c r="G3773">
        <v>5</v>
      </c>
      <c r="H3773" t="s">
        <v>58</v>
      </c>
      <c r="I3773" t="s">
        <v>305</v>
      </c>
      <c r="J3773">
        <v>100779</v>
      </c>
      <c r="K3773">
        <v>5</v>
      </c>
      <c r="L3773" s="2">
        <v>41852</v>
      </c>
      <c r="M3773" s="2">
        <v>44043</v>
      </c>
      <c r="N3773" t="s">
        <v>3447</v>
      </c>
      <c r="O3773">
        <v>3</v>
      </c>
      <c r="P3773" t="s">
        <v>1836</v>
      </c>
      <c r="Q3773" t="s">
        <v>1584</v>
      </c>
      <c r="R3773" t="s">
        <v>1837</v>
      </c>
      <c r="S3773" t="s">
        <v>67</v>
      </c>
      <c r="T3773" t="s">
        <v>68</v>
      </c>
      <c r="U3773">
        <v>2018</v>
      </c>
      <c r="V3773">
        <v>284250</v>
      </c>
      <c r="W3773" t="s">
        <v>69</v>
      </c>
      <c r="X3773" t="s">
        <v>303</v>
      </c>
      <c r="Y3773">
        <v>214335</v>
      </c>
      <c r="Z3773">
        <v>69915</v>
      </c>
      <c r="AA3773" t="s">
        <v>69</v>
      </c>
      <c r="AB3773" t="s">
        <v>13406</v>
      </c>
      <c r="AC3773">
        <v>284250</v>
      </c>
    </row>
    <row r="3774" spans="1:29">
      <c r="A3774">
        <f t="shared" ca="1" si="58"/>
        <v>0.88304594100262712</v>
      </c>
      <c r="B3774" t="s">
        <v>55</v>
      </c>
      <c r="C3774">
        <v>9321010</v>
      </c>
      <c r="D3774" s="2">
        <v>42942</v>
      </c>
      <c r="E3774" t="s">
        <v>76</v>
      </c>
      <c r="F3774" t="s">
        <v>13407</v>
      </c>
      <c r="G3774">
        <v>5</v>
      </c>
      <c r="H3774" t="s">
        <v>58</v>
      </c>
      <c r="I3774" t="s">
        <v>59</v>
      </c>
      <c r="J3774">
        <v>43474</v>
      </c>
      <c r="K3774">
        <v>14</v>
      </c>
      <c r="L3774" s="2">
        <v>37347</v>
      </c>
      <c r="M3774" s="2">
        <v>43312</v>
      </c>
      <c r="N3774" t="s">
        <v>1608</v>
      </c>
      <c r="O3774">
        <v>12</v>
      </c>
      <c r="P3774" t="s">
        <v>1357</v>
      </c>
      <c r="Q3774" t="s">
        <v>217</v>
      </c>
      <c r="R3774" t="s">
        <v>120</v>
      </c>
      <c r="S3774" t="s">
        <v>67</v>
      </c>
      <c r="T3774" t="s">
        <v>68</v>
      </c>
      <c r="U3774">
        <v>2017</v>
      </c>
      <c r="V3774">
        <v>370781</v>
      </c>
      <c r="W3774" t="s">
        <v>69</v>
      </c>
      <c r="X3774" t="s">
        <v>55</v>
      </c>
      <c r="Y3774">
        <v>218750</v>
      </c>
      <c r="Z3774">
        <v>152031</v>
      </c>
      <c r="AA3774" t="s">
        <v>69</v>
      </c>
      <c r="AB3774" t="s">
        <v>13408</v>
      </c>
      <c r="AC3774">
        <v>370781</v>
      </c>
    </row>
    <row r="3775" spans="1:29">
      <c r="A3775">
        <f t="shared" ca="1" si="58"/>
        <v>0.18891857042061821</v>
      </c>
      <c r="B3775" t="s">
        <v>254</v>
      </c>
      <c r="C3775">
        <v>9501724</v>
      </c>
      <c r="D3775" s="2">
        <v>43271</v>
      </c>
      <c r="E3775" t="s">
        <v>56</v>
      </c>
      <c r="F3775" t="s">
        <v>13409</v>
      </c>
      <c r="G3775">
        <v>5</v>
      </c>
      <c r="H3775" t="s">
        <v>58</v>
      </c>
      <c r="I3775" t="s">
        <v>256</v>
      </c>
      <c r="J3775">
        <v>108712</v>
      </c>
      <c r="K3775">
        <v>5</v>
      </c>
      <c r="L3775" s="2">
        <v>41852</v>
      </c>
      <c r="M3775" s="2">
        <v>43830</v>
      </c>
      <c r="N3775" t="s">
        <v>2917</v>
      </c>
      <c r="O3775">
        <v>25</v>
      </c>
      <c r="P3775" t="s">
        <v>666</v>
      </c>
      <c r="Q3775" t="s">
        <v>119</v>
      </c>
      <c r="R3775" t="s">
        <v>120</v>
      </c>
      <c r="S3775" t="s">
        <v>667</v>
      </c>
      <c r="T3775" t="s">
        <v>68</v>
      </c>
      <c r="U3775">
        <v>2018</v>
      </c>
      <c r="V3775">
        <v>291650</v>
      </c>
      <c r="W3775" t="s">
        <v>69</v>
      </c>
      <c r="X3775" t="s">
        <v>254</v>
      </c>
      <c r="Y3775">
        <v>190000</v>
      </c>
      <c r="Z3775">
        <v>101650</v>
      </c>
      <c r="AA3775" t="s">
        <v>69</v>
      </c>
      <c r="AB3775" t="s">
        <v>13410</v>
      </c>
      <c r="AC3775">
        <v>291650</v>
      </c>
    </row>
    <row r="3776" spans="1:29">
      <c r="A3776">
        <f t="shared" ca="1" si="58"/>
        <v>0.64125175764113496</v>
      </c>
      <c r="B3776" t="s">
        <v>254</v>
      </c>
      <c r="C3776">
        <v>9411743</v>
      </c>
      <c r="D3776" s="2">
        <v>43119</v>
      </c>
      <c r="E3776" t="s">
        <v>56</v>
      </c>
      <c r="F3776" t="s">
        <v>13411</v>
      </c>
      <c r="G3776">
        <v>5</v>
      </c>
      <c r="H3776" t="s">
        <v>58</v>
      </c>
      <c r="I3776" t="s">
        <v>256</v>
      </c>
      <c r="J3776">
        <v>113014</v>
      </c>
      <c r="K3776">
        <v>4</v>
      </c>
      <c r="L3776" s="2">
        <v>42036</v>
      </c>
      <c r="M3776" s="2">
        <v>43496</v>
      </c>
      <c r="N3776" t="s">
        <v>2917</v>
      </c>
      <c r="O3776">
        <v>11</v>
      </c>
      <c r="P3776" t="s">
        <v>532</v>
      </c>
      <c r="Q3776" t="s">
        <v>533</v>
      </c>
      <c r="R3776" t="s">
        <v>149</v>
      </c>
      <c r="S3776" t="s">
        <v>67</v>
      </c>
      <c r="T3776" t="s">
        <v>68</v>
      </c>
      <c r="U3776">
        <v>2018</v>
      </c>
      <c r="V3776">
        <v>305113</v>
      </c>
      <c r="W3776" t="s">
        <v>69</v>
      </c>
      <c r="X3776" t="s">
        <v>254</v>
      </c>
      <c r="Y3776">
        <v>192500</v>
      </c>
      <c r="Z3776">
        <v>112613</v>
      </c>
      <c r="AA3776" t="s">
        <v>69</v>
      </c>
      <c r="AB3776" t="s">
        <v>13412</v>
      </c>
      <c r="AC3776">
        <v>305113</v>
      </c>
    </row>
    <row r="3777" spans="1:29">
      <c r="A3777">
        <f t="shared" ca="1" si="58"/>
        <v>0.73542899356500913</v>
      </c>
      <c r="B3777" t="s">
        <v>127</v>
      </c>
      <c r="C3777">
        <v>9418098</v>
      </c>
      <c r="D3777" s="2">
        <v>43108</v>
      </c>
      <c r="E3777" t="s">
        <v>76</v>
      </c>
      <c r="F3777" t="s">
        <v>13413</v>
      </c>
      <c r="G3777">
        <v>5</v>
      </c>
      <c r="H3777" t="s">
        <v>58</v>
      </c>
      <c r="I3777" t="s">
        <v>130</v>
      </c>
      <c r="J3777">
        <v>101382</v>
      </c>
      <c r="K3777">
        <v>5</v>
      </c>
      <c r="L3777" s="2">
        <v>41730</v>
      </c>
      <c r="M3777" s="2">
        <v>43708</v>
      </c>
      <c r="N3777" t="s">
        <v>4569</v>
      </c>
      <c r="O3777">
        <v>12</v>
      </c>
      <c r="P3777" t="s">
        <v>509</v>
      </c>
      <c r="Q3777" t="s">
        <v>217</v>
      </c>
      <c r="R3777" t="s">
        <v>120</v>
      </c>
      <c r="S3777" t="s">
        <v>260</v>
      </c>
      <c r="T3777" t="s">
        <v>68</v>
      </c>
      <c r="U3777">
        <v>2018</v>
      </c>
      <c r="V3777">
        <v>444250</v>
      </c>
      <c r="W3777" t="s">
        <v>69</v>
      </c>
      <c r="X3777" t="s">
        <v>127</v>
      </c>
      <c r="Y3777">
        <v>250000</v>
      </c>
      <c r="Z3777">
        <v>194250</v>
      </c>
      <c r="AA3777" t="s">
        <v>69</v>
      </c>
      <c r="AB3777" t="s">
        <v>13414</v>
      </c>
      <c r="AC3777">
        <v>444250</v>
      </c>
    </row>
    <row r="3778" spans="1:29">
      <c r="A3778">
        <f t="shared" ref="A3778:A3841" ca="1" si="59">RAND()</f>
        <v>0.7243734660598703</v>
      </c>
      <c r="B3778" t="s">
        <v>241</v>
      </c>
      <c r="C3778">
        <v>9242067</v>
      </c>
      <c r="D3778" s="2">
        <v>42900</v>
      </c>
      <c r="E3778" t="s">
        <v>56</v>
      </c>
      <c r="F3778" t="s">
        <v>13415</v>
      </c>
      <c r="G3778">
        <v>5</v>
      </c>
      <c r="H3778" t="s">
        <v>58</v>
      </c>
      <c r="I3778" t="s">
        <v>243</v>
      </c>
      <c r="J3778">
        <v>98141</v>
      </c>
      <c r="K3778">
        <v>6</v>
      </c>
      <c r="L3778" s="2">
        <v>40086</v>
      </c>
      <c r="M3778" s="2">
        <v>43115</v>
      </c>
      <c r="N3778" t="s">
        <v>2208</v>
      </c>
      <c r="O3778">
        <v>7</v>
      </c>
      <c r="P3778" t="s">
        <v>1170</v>
      </c>
      <c r="Q3778" t="s">
        <v>1171</v>
      </c>
      <c r="R3778" t="s">
        <v>585</v>
      </c>
      <c r="S3778" t="s">
        <v>729</v>
      </c>
      <c r="T3778" t="s">
        <v>68</v>
      </c>
      <c r="U3778">
        <v>2017</v>
      </c>
      <c r="V3778">
        <v>398136</v>
      </c>
      <c r="W3778" t="s">
        <v>69</v>
      </c>
      <c r="X3778" t="s">
        <v>241</v>
      </c>
      <c r="Y3778">
        <v>255760</v>
      </c>
      <c r="Z3778">
        <v>142376</v>
      </c>
      <c r="AA3778" t="s">
        <v>69</v>
      </c>
      <c r="AB3778" t="s">
        <v>13416</v>
      </c>
      <c r="AC3778">
        <v>398136</v>
      </c>
    </row>
    <row r="3779" spans="1:29">
      <c r="A3779">
        <f t="shared" ca="1" si="59"/>
        <v>0.86461604436058015</v>
      </c>
      <c r="B3779" t="s">
        <v>254</v>
      </c>
      <c r="C3779">
        <v>9317504</v>
      </c>
      <c r="D3779" s="2">
        <v>42937</v>
      </c>
      <c r="E3779" t="s">
        <v>10781</v>
      </c>
      <c r="F3779" t="s">
        <v>13417</v>
      </c>
      <c r="G3779">
        <v>5</v>
      </c>
      <c r="H3779" t="s">
        <v>58</v>
      </c>
      <c r="I3779" t="s">
        <v>256</v>
      </c>
      <c r="J3779">
        <v>113242</v>
      </c>
      <c r="K3779">
        <v>4</v>
      </c>
      <c r="L3779" s="2">
        <v>41866</v>
      </c>
      <c r="M3779" s="2">
        <v>44043</v>
      </c>
      <c r="N3779" t="s">
        <v>2301</v>
      </c>
      <c r="O3779">
        <v>10</v>
      </c>
      <c r="P3779" t="s">
        <v>3274</v>
      </c>
      <c r="Q3779" t="s">
        <v>957</v>
      </c>
      <c r="R3779" t="s">
        <v>84</v>
      </c>
      <c r="S3779" t="s">
        <v>85</v>
      </c>
      <c r="T3779" t="s">
        <v>68</v>
      </c>
      <c r="U3779">
        <v>2017</v>
      </c>
      <c r="V3779">
        <v>363452</v>
      </c>
      <c r="W3779" t="s">
        <v>69</v>
      </c>
      <c r="X3779" t="s">
        <v>254</v>
      </c>
      <c r="Y3779">
        <v>303403</v>
      </c>
      <c r="Z3779">
        <v>60049</v>
      </c>
      <c r="AA3779" t="s">
        <v>69</v>
      </c>
      <c r="AB3779" t="s">
        <v>13418</v>
      </c>
      <c r="AC3779">
        <v>363452</v>
      </c>
    </row>
    <row r="3780" spans="1:29">
      <c r="A3780">
        <f t="shared" ca="1" si="59"/>
        <v>0.93334210574546084</v>
      </c>
      <c r="B3780" t="s">
        <v>241</v>
      </c>
      <c r="C3780">
        <v>9211383</v>
      </c>
      <c r="D3780" s="2">
        <v>42753</v>
      </c>
      <c r="E3780" t="s">
        <v>76</v>
      </c>
      <c r="F3780" t="s">
        <v>13419</v>
      </c>
      <c r="G3780">
        <v>5</v>
      </c>
      <c r="H3780" t="s">
        <v>58</v>
      </c>
      <c r="I3780" t="s">
        <v>243</v>
      </c>
      <c r="J3780">
        <v>118000</v>
      </c>
      <c r="K3780">
        <v>4</v>
      </c>
      <c r="L3780" s="2">
        <v>41671</v>
      </c>
      <c r="M3780" s="2">
        <v>43496</v>
      </c>
      <c r="N3780" t="s">
        <v>2028</v>
      </c>
      <c r="O3780">
        <v>1</v>
      </c>
      <c r="P3780" t="s">
        <v>247</v>
      </c>
      <c r="Q3780" t="s">
        <v>248</v>
      </c>
      <c r="R3780" t="s">
        <v>249</v>
      </c>
      <c r="S3780" t="s">
        <v>67</v>
      </c>
      <c r="T3780" t="s">
        <v>68</v>
      </c>
      <c r="U3780">
        <v>2017</v>
      </c>
      <c r="V3780">
        <v>415658</v>
      </c>
      <c r="W3780" t="s">
        <v>69</v>
      </c>
      <c r="X3780" t="s">
        <v>241</v>
      </c>
      <c r="Y3780">
        <v>280928</v>
      </c>
      <c r="Z3780">
        <v>134730</v>
      </c>
      <c r="AA3780" t="s">
        <v>69</v>
      </c>
      <c r="AB3780" t="s">
        <v>13420</v>
      </c>
      <c r="AC3780">
        <v>415658</v>
      </c>
    </row>
    <row r="3781" spans="1:29">
      <c r="A3781">
        <f t="shared" ca="1" si="59"/>
        <v>0.61460892653659893</v>
      </c>
      <c r="B3781" t="s">
        <v>241</v>
      </c>
      <c r="C3781">
        <v>9478309</v>
      </c>
      <c r="D3781" s="2">
        <v>43208</v>
      </c>
      <c r="E3781" t="s">
        <v>56</v>
      </c>
      <c r="F3781" t="s">
        <v>13421</v>
      </c>
      <c r="G3781">
        <v>5</v>
      </c>
      <c r="H3781" t="s">
        <v>58</v>
      </c>
      <c r="I3781" t="s">
        <v>243</v>
      </c>
      <c r="J3781">
        <v>129191</v>
      </c>
      <c r="K3781">
        <v>4</v>
      </c>
      <c r="L3781" s="2">
        <v>42187</v>
      </c>
      <c r="M3781" s="2">
        <v>43951</v>
      </c>
      <c r="N3781" t="s">
        <v>1630</v>
      </c>
      <c r="O3781">
        <v>18</v>
      </c>
      <c r="P3781" t="s">
        <v>174</v>
      </c>
      <c r="Q3781" t="s">
        <v>175</v>
      </c>
      <c r="R3781" t="s">
        <v>176</v>
      </c>
      <c r="S3781" t="s">
        <v>67</v>
      </c>
      <c r="T3781" t="s">
        <v>68</v>
      </c>
      <c r="U3781">
        <v>2018</v>
      </c>
      <c r="V3781">
        <v>411441</v>
      </c>
      <c r="W3781" t="s">
        <v>69</v>
      </c>
      <c r="X3781" t="s">
        <v>241</v>
      </c>
      <c r="Y3781">
        <v>279707</v>
      </c>
      <c r="Z3781">
        <v>131734</v>
      </c>
      <c r="AA3781" t="s">
        <v>69</v>
      </c>
      <c r="AB3781" t="s">
        <v>13422</v>
      </c>
      <c r="AC3781">
        <v>411441</v>
      </c>
    </row>
    <row r="3782" spans="1:29">
      <c r="A3782">
        <f t="shared" ca="1" si="59"/>
        <v>0.42920681055620657</v>
      </c>
      <c r="B3782" t="s">
        <v>127</v>
      </c>
      <c r="C3782">
        <v>9472905</v>
      </c>
      <c r="D3782" s="2">
        <v>43209</v>
      </c>
      <c r="E3782" t="s">
        <v>56</v>
      </c>
      <c r="F3782" t="s">
        <v>13423</v>
      </c>
      <c r="G3782">
        <v>5</v>
      </c>
      <c r="H3782" t="s">
        <v>58</v>
      </c>
      <c r="I3782" t="s">
        <v>130</v>
      </c>
      <c r="J3782">
        <v>48832</v>
      </c>
      <c r="K3782">
        <v>24</v>
      </c>
      <c r="L3782" s="2">
        <v>34213</v>
      </c>
      <c r="M3782" s="2">
        <v>43951</v>
      </c>
      <c r="N3782" t="s">
        <v>2658</v>
      </c>
      <c r="O3782">
        <v>7</v>
      </c>
      <c r="P3782" t="s">
        <v>875</v>
      </c>
      <c r="Q3782" t="s">
        <v>472</v>
      </c>
      <c r="R3782" t="s">
        <v>311</v>
      </c>
      <c r="S3782" t="s">
        <v>473</v>
      </c>
      <c r="T3782" t="s">
        <v>68</v>
      </c>
      <c r="U3782">
        <v>2018</v>
      </c>
      <c r="V3782">
        <v>675666</v>
      </c>
      <c r="W3782" t="s">
        <v>69</v>
      </c>
      <c r="X3782" t="s">
        <v>127</v>
      </c>
      <c r="Y3782">
        <v>410084</v>
      </c>
      <c r="Z3782">
        <v>265582</v>
      </c>
      <c r="AA3782" t="s">
        <v>69</v>
      </c>
      <c r="AB3782" t="s">
        <v>13424</v>
      </c>
      <c r="AC3782">
        <v>675666</v>
      </c>
    </row>
    <row r="3783" spans="1:29">
      <c r="A3783">
        <f t="shared" ca="1" si="59"/>
        <v>0.31207163883582667</v>
      </c>
      <c r="B3783" t="s">
        <v>199</v>
      </c>
      <c r="C3783">
        <v>9418025</v>
      </c>
      <c r="D3783" s="2">
        <v>43137</v>
      </c>
      <c r="E3783" t="s">
        <v>76</v>
      </c>
      <c r="F3783" t="s">
        <v>13425</v>
      </c>
      <c r="G3783">
        <v>5</v>
      </c>
      <c r="H3783" t="s">
        <v>58</v>
      </c>
      <c r="I3783" t="s">
        <v>149</v>
      </c>
      <c r="J3783">
        <v>168670</v>
      </c>
      <c r="K3783">
        <v>5</v>
      </c>
      <c r="L3783" s="2">
        <v>41699</v>
      </c>
      <c r="M3783" s="2">
        <v>43889</v>
      </c>
      <c r="N3783" t="s">
        <v>2950</v>
      </c>
      <c r="O3783">
        <v>3</v>
      </c>
      <c r="P3783" t="s">
        <v>882</v>
      </c>
      <c r="Q3783" t="s">
        <v>883</v>
      </c>
      <c r="R3783" t="s">
        <v>884</v>
      </c>
      <c r="S3783" t="s">
        <v>67</v>
      </c>
      <c r="T3783" t="s">
        <v>68</v>
      </c>
      <c r="U3783">
        <v>2018</v>
      </c>
      <c r="V3783">
        <v>345488</v>
      </c>
      <c r="W3783" t="s">
        <v>69</v>
      </c>
      <c r="X3783" t="s">
        <v>199</v>
      </c>
      <c r="Y3783">
        <v>207500</v>
      </c>
      <c r="Z3783">
        <v>137988</v>
      </c>
      <c r="AA3783" t="s">
        <v>69</v>
      </c>
      <c r="AB3783" t="s">
        <v>13426</v>
      </c>
      <c r="AC3783">
        <v>345488</v>
      </c>
    </row>
    <row r="3784" spans="1:29">
      <c r="A3784">
        <f t="shared" ca="1" si="59"/>
        <v>0.88196516906486389</v>
      </c>
      <c r="B3784" t="s">
        <v>303</v>
      </c>
      <c r="C3784">
        <v>9547398</v>
      </c>
      <c r="D3784" s="2">
        <v>43360</v>
      </c>
      <c r="E3784" t="s">
        <v>6524</v>
      </c>
      <c r="F3784" t="s">
        <v>13427</v>
      </c>
      <c r="G3784">
        <v>5</v>
      </c>
      <c r="H3784" t="s">
        <v>58</v>
      </c>
      <c r="I3784" t="s">
        <v>305</v>
      </c>
      <c r="J3784">
        <v>103784</v>
      </c>
      <c r="K3784">
        <v>4</v>
      </c>
      <c r="L3784" s="2">
        <v>42248</v>
      </c>
      <c r="M3784" s="2">
        <v>44074</v>
      </c>
      <c r="N3784" t="s">
        <v>1912</v>
      </c>
      <c r="O3784">
        <v>7</v>
      </c>
      <c r="P3784" t="s">
        <v>2152</v>
      </c>
      <c r="Q3784" t="s">
        <v>472</v>
      </c>
      <c r="R3784" t="s">
        <v>311</v>
      </c>
      <c r="S3784" t="s">
        <v>473</v>
      </c>
      <c r="T3784" t="s">
        <v>68</v>
      </c>
      <c r="U3784">
        <v>2018</v>
      </c>
      <c r="V3784">
        <v>390083</v>
      </c>
      <c r="W3784" t="s">
        <v>69</v>
      </c>
      <c r="X3784" t="s">
        <v>303</v>
      </c>
      <c r="Y3784">
        <v>256388</v>
      </c>
      <c r="Z3784">
        <v>133695</v>
      </c>
      <c r="AA3784" t="s">
        <v>69</v>
      </c>
      <c r="AB3784" t="s">
        <v>13428</v>
      </c>
      <c r="AC3784">
        <v>390083</v>
      </c>
    </row>
    <row r="3785" spans="1:29">
      <c r="A3785">
        <f t="shared" ca="1" si="59"/>
        <v>0.17066625181404871</v>
      </c>
      <c r="B3785" t="s">
        <v>241</v>
      </c>
      <c r="C3785">
        <v>9304323</v>
      </c>
      <c r="D3785" s="2">
        <v>42926</v>
      </c>
      <c r="E3785" t="s">
        <v>56</v>
      </c>
      <c r="F3785" t="s">
        <v>13429</v>
      </c>
      <c r="G3785">
        <v>5</v>
      </c>
      <c r="H3785" t="s">
        <v>58</v>
      </c>
      <c r="I3785" t="s">
        <v>243</v>
      </c>
      <c r="J3785">
        <v>117847</v>
      </c>
      <c r="K3785">
        <v>4</v>
      </c>
      <c r="L3785" s="2">
        <v>41837</v>
      </c>
      <c r="M3785" s="2">
        <v>43646</v>
      </c>
      <c r="N3785" t="s">
        <v>441</v>
      </c>
      <c r="O3785">
        <v>7</v>
      </c>
      <c r="P3785" t="s">
        <v>3830</v>
      </c>
      <c r="Q3785" t="s">
        <v>3831</v>
      </c>
      <c r="R3785" t="s">
        <v>335</v>
      </c>
      <c r="S3785" t="s">
        <v>958</v>
      </c>
      <c r="T3785" t="s">
        <v>68</v>
      </c>
      <c r="U3785">
        <v>2017</v>
      </c>
      <c r="V3785">
        <v>423851</v>
      </c>
      <c r="W3785" t="s">
        <v>69</v>
      </c>
      <c r="X3785" t="s">
        <v>241</v>
      </c>
      <c r="Y3785">
        <v>280667</v>
      </c>
      <c r="Z3785">
        <v>143184</v>
      </c>
      <c r="AA3785" t="s">
        <v>69</v>
      </c>
      <c r="AB3785" t="s">
        <v>13430</v>
      </c>
      <c r="AC3785">
        <v>423851</v>
      </c>
    </row>
    <row r="3786" spans="1:29">
      <c r="A3786">
        <f t="shared" ca="1" si="59"/>
        <v>9.1148366325070063E-3</v>
      </c>
      <c r="B3786" t="s">
        <v>241</v>
      </c>
      <c r="C3786">
        <v>9281035</v>
      </c>
      <c r="D3786" s="2">
        <v>42875</v>
      </c>
      <c r="E3786" t="s">
        <v>13431</v>
      </c>
      <c r="F3786" t="s">
        <v>13432</v>
      </c>
      <c r="G3786">
        <v>5</v>
      </c>
      <c r="H3786" t="s">
        <v>58</v>
      </c>
      <c r="I3786" t="s">
        <v>243</v>
      </c>
      <c r="J3786">
        <v>110791</v>
      </c>
      <c r="K3786">
        <v>5</v>
      </c>
      <c r="L3786" s="2">
        <v>41487</v>
      </c>
      <c r="M3786" s="2">
        <v>43616</v>
      </c>
      <c r="N3786" t="s">
        <v>13433</v>
      </c>
      <c r="O3786">
        <v>2</v>
      </c>
      <c r="P3786" t="s">
        <v>9315</v>
      </c>
      <c r="Q3786" t="s">
        <v>1208</v>
      </c>
      <c r="R3786" t="s">
        <v>1209</v>
      </c>
      <c r="S3786" t="s">
        <v>473</v>
      </c>
      <c r="T3786" t="s">
        <v>68</v>
      </c>
      <c r="U3786">
        <v>2017</v>
      </c>
      <c r="V3786">
        <v>1495720</v>
      </c>
      <c r="W3786" t="s">
        <v>69</v>
      </c>
      <c r="X3786" t="s">
        <v>241</v>
      </c>
      <c r="Y3786">
        <v>1170024</v>
      </c>
      <c r="Z3786">
        <v>325696</v>
      </c>
      <c r="AA3786" t="s">
        <v>69</v>
      </c>
      <c r="AB3786" t="s">
        <v>13434</v>
      </c>
      <c r="AC3786">
        <v>1495720</v>
      </c>
    </row>
    <row r="3787" spans="1:29">
      <c r="A3787">
        <f t="shared" ca="1" si="59"/>
        <v>0.73632375989426924</v>
      </c>
      <c r="B3787" t="s">
        <v>303</v>
      </c>
      <c r="C3787">
        <v>9472318</v>
      </c>
      <c r="D3787" s="2">
        <v>43210</v>
      </c>
      <c r="E3787" t="s">
        <v>56</v>
      </c>
      <c r="F3787" t="s">
        <v>13435</v>
      </c>
      <c r="G3787">
        <v>5</v>
      </c>
      <c r="H3787" t="s">
        <v>58</v>
      </c>
      <c r="I3787" t="s">
        <v>305</v>
      </c>
      <c r="J3787">
        <v>108790</v>
      </c>
      <c r="K3787">
        <v>3</v>
      </c>
      <c r="L3787" s="2">
        <v>42506</v>
      </c>
      <c r="M3787" s="2">
        <v>43951</v>
      </c>
      <c r="N3787" t="s">
        <v>1111</v>
      </c>
      <c r="O3787">
        <v>5</v>
      </c>
      <c r="P3787" t="s">
        <v>1958</v>
      </c>
      <c r="Q3787" t="s">
        <v>1959</v>
      </c>
      <c r="R3787" t="s">
        <v>347</v>
      </c>
      <c r="S3787" t="s">
        <v>67</v>
      </c>
      <c r="T3787" t="s">
        <v>68</v>
      </c>
      <c r="U3787">
        <v>2018</v>
      </c>
      <c r="V3787">
        <v>374988</v>
      </c>
      <c r="W3787" t="s">
        <v>69</v>
      </c>
      <c r="X3787" t="s">
        <v>303</v>
      </c>
      <c r="Y3787">
        <v>250000</v>
      </c>
      <c r="Z3787">
        <v>124988</v>
      </c>
      <c r="AA3787" t="s">
        <v>69</v>
      </c>
      <c r="AB3787" t="s">
        <v>13436</v>
      </c>
      <c r="AC3787">
        <v>374988</v>
      </c>
    </row>
    <row r="3788" spans="1:29">
      <c r="A3788">
        <f t="shared" ca="1" si="59"/>
        <v>0.37471330524895496</v>
      </c>
      <c r="B3788" t="s">
        <v>241</v>
      </c>
      <c r="C3788">
        <v>9223729</v>
      </c>
      <c r="D3788" s="2">
        <v>42760</v>
      </c>
      <c r="E3788" t="s">
        <v>76</v>
      </c>
      <c r="F3788" t="s">
        <v>13437</v>
      </c>
      <c r="G3788">
        <v>5</v>
      </c>
      <c r="H3788" t="s">
        <v>58</v>
      </c>
      <c r="I3788" t="s">
        <v>243</v>
      </c>
      <c r="J3788">
        <v>117639</v>
      </c>
      <c r="K3788">
        <v>5</v>
      </c>
      <c r="L3788" s="2">
        <v>41306</v>
      </c>
      <c r="M3788" s="2">
        <v>43496</v>
      </c>
      <c r="N3788" t="s">
        <v>10160</v>
      </c>
      <c r="O3788">
        <v>7</v>
      </c>
      <c r="P3788" t="s">
        <v>9442</v>
      </c>
      <c r="Q3788" t="s">
        <v>190</v>
      </c>
      <c r="R3788" t="s">
        <v>191</v>
      </c>
      <c r="S3788" t="s">
        <v>260</v>
      </c>
      <c r="T3788" t="s">
        <v>68</v>
      </c>
      <c r="U3788">
        <v>2017</v>
      </c>
      <c r="V3788">
        <v>579456</v>
      </c>
      <c r="W3788" t="s">
        <v>69</v>
      </c>
      <c r="X3788" t="s">
        <v>241</v>
      </c>
      <c r="Y3788">
        <v>361690</v>
      </c>
      <c r="Z3788">
        <v>217766</v>
      </c>
      <c r="AA3788" t="s">
        <v>69</v>
      </c>
      <c r="AB3788" t="s">
        <v>13438</v>
      </c>
      <c r="AC3788">
        <v>579456</v>
      </c>
    </row>
    <row r="3789" spans="1:29">
      <c r="A3789">
        <f t="shared" ca="1" si="59"/>
        <v>0.75676664791561554</v>
      </c>
      <c r="B3789" t="s">
        <v>405</v>
      </c>
      <c r="C3789">
        <v>9313241</v>
      </c>
      <c r="D3789" s="2">
        <v>42930</v>
      </c>
      <c r="E3789" t="s">
        <v>2421</v>
      </c>
      <c r="F3789" t="s">
        <v>13439</v>
      </c>
      <c r="G3789">
        <v>5</v>
      </c>
      <c r="H3789" t="s">
        <v>58</v>
      </c>
      <c r="I3789" t="s">
        <v>407</v>
      </c>
      <c r="J3789">
        <v>40993</v>
      </c>
      <c r="K3789">
        <v>3</v>
      </c>
      <c r="L3789" s="2">
        <v>42262</v>
      </c>
      <c r="M3789" s="2">
        <v>43677</v>
      </c>
      <c r="N3789" t="s">
        <v>2423</v>
      </c>
      <c r="O3789">
        <v>4</v>
      </c>
      <c r="P3789" t="s">
        <v>618</v>
      </c>
      <c r="Q3789" t="s">
        <v>619</v>
      </c>
      <c r="R3789" t="s">
        <v>66</v>
      </c>
      <c r="S3789" t="s">
        <v>85</v>
      </c>
      <c r="T3789" t="s">
        <v>68</v>
      </c>
      <c r="U3789">
        <v>2017</v>
      </c>
      <c r="V3789">
        <v>130888</v>
      </c>
      <c r="W3789" t="s">
        <v>69</v>
      </c>
      <c r="X3789" t="s">
        <v>405</v>
      </c>
      <c r="Y3789">
        <v>90421</v>
      </c>
      <c r="Z3789">
        <v>40467</v>
      </c>
      <c r="AA3789" t="s">
        <v>69</v>
      </c>
      <c r="AB3789" t="s">
        <v>13440</v>
      </c>
      <c r="AC3789">
        <v>130888</v>
      </c>
    </row>
    <row r="3790" spans="1:29">
      <c r="A3790">
        <f t="shared" ca="1" si="59"/>
        <v>0.97194591599189728</v>
      </c>
      <c r="B3790" t="s">
        <v>199</v>
      </c>
      <c r="C3790">
        <v>9537517</v>
      </c>
      <c r="D3790" s="2">
        <v>43293</v>
      </c>
      <c r="E3790" t="s">
        <v>56</v>
      </c>
      <c r="F3790" t="s">
        <v>13441</v>
      </c>
      <c r="G3790">
        <v>5</v>
      </c>
      <c r="H3790" t="s">
        <v>58</v>
      </c>
      <c r="I3790" t="s">
        <v>149</v>
      </c>
      <c r="J3790">
        <v>174926</v>
      </c>
      <c r="K3790">
        <v>5</v>
      </c>
      <c r="L3790" s="2">
        <v>41852</v>
      </c>
      <c r="M3790" s="2">
        <v>44043</v>
      </c>
      <c r="N3790" t="s">
        <v>703</v>
      </c>
      <c r="O3790">
        <v>7</v>
      </c>
      <c r="P3790" t="s">
        <v>491</v>
      </c>
      <c r="Q3790" t="s">
        <v>492</v>
      </c>
      <c r="R3790" t="s">
        <v>295</v>
      </c>
      <c r="S3790" t="s">
        <v>67</v>
      </c>
      <c r="T3790" t="s">
        <v>68</v>
      </c>
      <c r="U3790">
        <v>2018</v>
      </c>
      <c r="V3790">
        <v>317423</v>
      </c>
      <c r="W3790" t="s">
        <v>69</v>
      </c>
      <c r="X3790" t="s">
        <v>199</v>
      </c>
      <c r="Y3790">
        <v>215070</v>
      </c>
      <c r="Z3790">
        <v>102353</v>
      </c>
      <c r="AA3790" t="s">
        <v>69</v>
      </c>
      <c r="AB3790" t="s">
        <v>13442</v>
      </c>
      <c r="AC3790">
        <v>317423</v>
      </c>
    </row>
    <row r="3791" spans="1:29">
      <c r="A3791">
        <f t="shared" ca="1" si="59"/>
        <v>4.5495052102488942E-2</v>
      </c>
      <c r="B3791" t="s">
        <v>1143</v>
      </c>
      <c r="C3791">
        <v>9536682</v>
      </c>
      <c r="D3791" s="2">
        <v>43314</v>
      </c>
      <c r="E3791" t="s">
        <v>76</v>
      </c>
      <c r="F3791" t="s">
        <v>13443</v>
      </c>
      <c r="G3791">
        <v>5</v>
      </c>
      <c r="H3791" t="s">
        <v>58</v>
      </c>
      <c r="I3791" t="s">
        <v>1145</v>
      </c>
      <c r="J3791">
        <v>64354</v>
      </c>
      <c r="K3791">
        <v>5</v>
      </c>
      <c r="L3791" s="2">
        <v>41869</v>
      </c>
      <c r="M3791" s="2">
        <v>44043</v>
      </c>
      <c r="N3791" t="s">
        <v>754</v>
      </c>
      <c r="O3791">
        <v>9</v>
      </c>
      <c r="P3791" t="s">
        <v>3745</v>
      </c>
      <c r="Q3791" t="s">
        <v>2578</v>
      </c>
      <c r="R3791" t="s">
        <v>816</v>
      </c>
      <c r="S3791" t="s">
        <v>67</v>
      </c>
      <c r="T3791" t="s">
        <v>68</v>
      </c>
      <c r="U3791">
        <v>2018</v>
      </c>
      <c r="V3791">
        <v>330000</v>
      </c>
      <c r="W3791" t="s">
        <v>69</v>
      </c>
      <c r="X3791" t="s">
        <v>1143</v>
      </c>
      <c r="Y3791">
        <v>220000</v>
      </c>
      <c r="Z3791">
        <v>110000</v>
      </c>
      <c r="AA3791" t="s">
        <v>69</v>
      </c>
      <c r="AB3791" t="s">
        <v>13444</v>
      </c>
      <c r="AC3791">
        <v>330000</v>
      </c>
    </row>
    <row r="3792" spans="1:29">
      <c r="A3792">
        <f t="shared" ca="1" si="59"/>
        <v>5.1012189867433277E-2</v>
      </c>
      <c r="B3792" t="s">
        <v>55</v>
      </c>
      <c r="C3792">
        <v>9549138</v>
      </c>
      <c r="D3792" s="2">
        <v>43342</v>
      </c>
      <c r="E3792" t="s">
        <v>56</v>
      </c>
      <c r="F3792" t="s">
        <v>13445</v>
      </c>
      <c r="G3792">
        <v>5</v>
      </c>
      <c r="H3792" t="s">
        <v>58</v>
      </c>
      <c r="I3792" t="s">
        <v>59</v>
      </c>
      <c r="J3792">
        <v>89795</v>
      </c>
      <c r="K3792">
        <v>5</v>
      </c>
      <c r="L3792" s="2">
        <v>41883</v>
      </c>
      <c r="M3792" s="2">
        <v>44255</v>
      </c>
      <c r="N3792" t="s">
        <v>2799</v>
      </c>
      <c r="O3792">
        <v>2</v>
      </c>
      <c r="P3792" t="s">
        <v>3348</v>
      </c>
      <c r="Q3792" t="s">
        <v>3349</v>
      </c>
      <c r="R3792" t="s">
        <v>640</v>
      </c>
      <c r="S3792" t="s">
        <v>483</v>
      </c>
      <c r="T3792" t="s">
        <v>68</v>
      </c>
      <c r="U3792">
        <v>2018</v>
      </c>
      <c r="V3792">
        <v>321045</v>
      </c>
      <c r="W3792" t="s">
        <v>69</v>
      </c>
      <c r="X3792" t="s">
        <v>55</v>
      </c>
      <c r="Y3792">
        <v>218750</v>
      </c>
      <c r="Z3792">
        <v>102295</v>
      </c>
      <c r="AA3792" t="s">
        <v>69</v>
      </c>
      <c r="AB3792" t="s">
        <v>13446</v>
      </c>
      <c r="AC3792">
        <v>321045</v>
      </c>
    </row>
    <row r="3793" spans="1:29">
      <c r="A3793">
        <f t="shared" ca="1" si="59"/>
        <v>0.36809275971414512</v>
      </c>
      <c r="B3793" t="s">
        <v>303</v>
      </c>
      <c r="C3793">
        <v>9314567</v>
      </c>
      <c r="D3793" s="2">
        <v>42902</v>
      </c>
      <c r="E3793" t="s">
        <v>56</v>
      </c>
      <c r="F3793" t="s">
        <v>13447</v>
      </c>
      <c r="G3793">
        <v>5</v>
      </c>
      <c r="H3793" t="s">
        <v>58</v>
      </c>
      <c r="I3793" t="s">
        <v>305</v>
      </c>
      <c r="J3793">
        <v>103674</v>
      </c>
      <c r="K3793">
        <v>4</v>
      </c>
      <c r="L3793" s="2">
        <v>41908</v>
      </c>
      <c r="M3793" s="2">
        <v>43646</v>
      </c>
      <c r="N3793" t="s">
        <v>1912</v>
      </c>
      <c r="O3793">
        <v>7</v>
      </c>
      <c r="P3793" t="s">
        <v>259</v>
      </c>
      <c r="Q3793" t="s">
        <v>190</v>
      </c>
      <c r="R3793" t="s">
        <v>191</v>
      </c>
      <c r="S3793" t="s">
        <v>260</v>
      </c>
      <c r="T3793" t="s">
        <v>68</v>
      </c>
      <c r="U3793">
        <v>2017</v>
      </c>
      <c r="V3793">
        <v>431830</v>
      </c>
      <c r="W3793" t="s">
        <v>69</v>
      </c>
      <c r="X3793" t="s">
        <v>303</v>
      </c>
      <c r="Y3793">
        <v>245358</v>
      </c>
      <c r="Z3793">
        <v>186472</v>
      </c>
      <c r="AA3793" t="s">
        <v>69</v>
      </c>
      <c r="AB3793" t="s">
        <v>13448</v>
      </c>
      <c r="AC3793">
        <v>431830</v>
      </c>
    </row>
    <row r="3794" spans="1:29">
      <c r="A3794">
        <f t="shared" ca="1" si="59"/>
        <v>0.50255735382822708</v>
      </c>
      <c r="B3794" t="s">
        <v>55</v>
      </c>
      <c r="C3794">
        <v>9462682</v>
      </c>
      <c r="D3794" s="2">
        <v>43180</v>
      </c>
      <c r="E3794" t="s">
        <v>76</v>
      </c>
      <c r="F3794" t="s">
        <v>13449</v>
      </c>
      <c r="G3794">
        <v>5</v>
      </c>
      <c r="H3794" t="s">
        <v>58</v>
      </c>
      <c r="I3794" t="s">
        <v>59</v>
      </c>
      <c r="J3794">
        <v>79432</v>
      </c>
      <c r="K3794">
        <v>5</v>
      </c>
      <c r="L3794" s="2">
        <v>41730</v>
      </c>
      <c r="M3794" s="2">
        <v>43921</v>
      </c>
      <c r="N3794" t="s">
        <v>3202</v>
      </c>
      <c r="O3794">
        <v>2</v>
      </c>
      <c r="P3794" t="s">
        <v>2882</v>
      </c>
      <c r="Q3794" t="s">
        <v>543</v>
      </c>
      <c r="R3794" t="s">
        <v>205</v>
      </c>
      <c r="S3794" t="s">
        <v>67</v>
      </c>
      <c r="T3794" t="s">
        <v>68</v>
      </c>
      <c r="U3794">
        <v>2018</v>
      </c>
      <c r="V3794">
        <v>341250</v>
      </c>
      <c r="W3794" t="s">
        <v>69</v>
      </c>
      <c r="X3794" t="s">
        <v>55</v>
      </c>
      <c r="Y3794">
        <v>218750</v>
      </c>
      <c r="Z3794">
        <v>122500</v>
      </c>
      <c r="AA3794" t="s">
        <v>69</v>
      </c>
      <c r="AB3794" t="s">
        <v>13450</v>
      </c>
      <c r="AC3794">
        <v>341250</v>
      </c>
    </row>
    <row r="3795" spans="1:29">
      <c r="A3795">
        <f t="shared" ca="1" si="59"/>
        <v>0.16455971692458404</v>
      </c>
      <c r="B3795" t="s">
        <v>199</v>
      </c>
      <c r="C3795">
        <v>9248956</v>
      </c>
      <c r="D3795" s="2">
        <v>42948</v>
      </c>
      <c r="E3795" t="s">
        <v>76</v>
      </c>
      <c r="F3795" t="s">
        <v>13451</v>
      </c>
      <c r="G3795">
        <v>5</v>
      </c>
      <c r="H3795" t="s">
        <v>58</v>
      </c>
      <c r="I3795" t="s">
        <v>149</v>
      </c>
      <c r="J3795">
        <v>174743</v>
      </c>
      <c r="K3795">
        <v>6</v>
      </c>
      <c r="L3795" s="2">
        <v>41395</v>
      </c>
      <c r="M3795" s="2">
        <v>43677</v>
      </c>
      <c r="N3795" t="s">
        <v>663</v>
      </c>
      <c r="O3795">
        <v>1</v>
      </c>
      <c r="P3795" t="s">
        <v>247</v>
      </c>
      <c r="Q3795" t="s">
        <v>248</v>
      </c>
      <c r="R3795" t="s">
        <v>249</v>
      </c>
      <c r="S3795" t="s">
        <v>67</v>
      </c>
      <c r="T3795" t="s">
        <v>68</v>
      </c>
      <c r="U3795">
        <v>2017</v>
      </c>
      <c r="V3795">
        <v>315400</v>
      </c>
      <c r="W3795" t="s">
        <v>69</v>
      </c>
      <c r="X3795" t="s">
        <v>199</v>
      </c>
      <c r="Y3795">
        <v>244894</v>
      </c>
      <c r="Z3795">
        <v>70506</v>
      </c>
      <c r="AA3795" t="s">
        <v>69</v>
      </c>
      <c r="AB3795" t="s">
        <v>13452</v>
      </c>
      <c r="AC3795">
        <v>315400</v>
      </c>
    </row>
    <row r="3796" spans="1:29">
      <c r="A3796">
        <f t="shared" ca="1" si="59"/>
        <v>0.38235132028337349</v>
      </c>
      <c r="B3796" t="s">
        <v>254</v>
      </c>
      <c r="C3796">
        <v>9411745</v>
      </c>
      <c r="D3796" s="2">
        <v>43119</v>
      </c>
      <c r="E3796" t="s">
        <v>56</v>
      </c>
      <c r="F3796" t="s">
        <v>13453</v>
      </c>
      <c r="G3796">
        <v>5</v>
      </c>
      <c r="H3796" t="s">
        <v>58</v>
      </c>
      <c r="I3796" t="s">
        <v>256</v>
      </c>
      <c r="J3796">
        <v>114292</v>
      </c>
      <c r="K3796">
        <v>4</v>
      </c>
      <c r="L3796" s="2">
        <v>42125</v>
      </c>
      <c r="M3796" s="2">
        <v>43496</v>
      </c>
      <c r="N3796" t="s">
        <v>2395</v>
      </c>
      <c r="O3796">
        <v>2</v>
      </c>
      <c r="P3796" t="s">
        <v>320</v>
      </c>
      <c r="Q3796" t="s">
        <v>321</v>
      </c>
      <c r="R3796" t="s">
        <v>137</v>
      </c>
      <c r="S3796" t="s">
        <v>85</v>
      </c>
      <c r="T3796" t="s">
        <v>68</v>
      </c>
      <c r="U3796">
        <v>2018</v>
      </c>
      <c r="V3796">
        <v>414349</v>
      </c>
      <c r="W3796" t="s">
        <v>69</v>
      </c>
      <c r="X3796" t="s">
        <v>254</v>
      </c>
      <c r="Y3796">
        <v>274973</v>
      </c>
      <c r="Z3796">
        <v>139376</v>
      </c>
      <c r="AA3796" t="s">
        <v>69</v>
      </c>
      <c r="AB3796" t="s">
        <v>13454</v>
      </c>
      <c r="AC3796">
        <v>414349</v>
      </c>
    </row>
    <row r="3797" spans="1:29">
      <c r="A3797">
        <f t="shared" ca="1" si="59"/>
        <v>0.68081677073522706</v>
      </c>
      <c r="B3797" t="s">
        <v>199</v>
      </c>
      <c r="C3797">
        <v>9404008</v>
      </c>
      <c r="D3797" s="2">
        <v>43076</v>
      </c>
      <c r="E3797" t="s">
        <v>76</v>
      </c>
      <c r="F3797" t="s">
        <v>13455</v>
      </c>
      <c r="G3797">
        <v>5</v>
      </c>
      <c r="H3797" t="s">
        <v>58</v>
      </c>
      <c r="I3797" t="s">
        <v>149</v>
      </c>
      <c r="J3797">
        <v>175033</v>
      </c>
      <c r="K3797">
        <v>5</v>
      </c>
      <c r="L3797" s="2">
        <v>41640</v>
      </c>
      <c r="M3797" s="2">
        <v>43830</v>
      </c>
      <c r="N3797" t="s">
        <v>2129</v>
      </c>
      <c r="O3797">
        <v>4</v>
      </c>
      <c r="P3797" t="s">
        <v>234</v>
      </c>
      <c r="Q3797" t="s">
        <v>235</v>
      </c>
      <c r="R3797" t="s">
        <v>236</v>
      </c>
      <c r="S3797" t="s">
        <v>67</v>
      </c>
      <c r="T3797" t="s">
        <v>68</v>
      </c>
      <c r="U3797">
        <v>2018</v>
      </c>
      <c r="V3797">
        <v>316438</v>
      </c>
      <c r="W3797" t="s">
        <v>69</v>
      </c>
      <c r="X3797" t="s">
        <v>199</v>
      </c>
      <c r="Y3797">
        <v>207500</v>
      </c>
      <c r="Z3797">
        <v>108938</v>
      </c>
      <c r="AA3797" t="s">
        <v>69</v>
      </c>
      <c r="AB3797" t="s">
        <v>13456</v>
      </c>
      <c r="AC3797">
        <v>316438</v>
      </c>
    </row>
    <row r="3798" spans="1:29">
      <c r="A3798">
        <f t="shared" ca="1" si="59"/>
        <v>0.53320068285426847</v>
      </c>
      <c r="B3798" t="s">
        <v>199</v>
      </c>
      <c r="C3798">
        <v>9274908</v>
      </c>
      <c r="D3798" s="2">
        <v>42880</v>
      </c>
      <c r="E3798" t="s">
        <v>76</v>
      </c>
      <c r="F3798" t="s">
        <v>13457</v>
      </c>
      <c r="G3798">
        <v>5</v>
      </c>
      <c r="H3798" t="s">
        <v>58</v>
      </c>
      <c r="I3798" t="s">
        <v>149</v>
      </c>
      <c r="J3798">
        <v>164834</v>
      </c>
      <c r="K3798">
        <v>5</v>
      </c>
      <c r="L3798" s="2">
        <v>41487</v>
      </c>
      <c r="M3798" s="2">
        <v>43799</v>
      </c>
      <c r="N3798" t="s">
        <v>1998</v>
      </c>
      <c r="O3798">
        <v>2</v>
      </c>
      <c r="P3798" t="s">
        <v>2348</v>
      </c>
      <c r="Q3798" t="s">
        <v>543</v>
      </c>
      <c r="R3798" t="s">
        <v>205</v>
      </c>
      <c r="S3798" t="s">
        <v>67</v>
      </c>
      <c r="T3798" t="s">
        <v>68</v>
      </c>
      <c r="U3798">
        <v>2017</v>
      </c>
      <c r="V3798">
        <v>321625</v>
      </c>
      <c r="W3798" t="s">
        <v>69</v>
      </c>
      <c r="X3798" t="s">
        <v>199</v>
      </c>
      <c r="Y3798">
        <v>207500</v>
      </c>
      <c r="Z3798">
        <v>114125</v>
      </c>
      <c r="AA3798" t="s">
        <v>69</v>
      </c>
      <c r="AB3798" t="s">
        <v>13458</v>
      </c>
      <c r="AC3798">
        <v>321625</v>
      </c>
    </row>
    <row r="3799" spans="1:29">
      <c r="A3799">
        <f t="shared" ca="1" si="59"/>
        <v>3.7050609790125755E-3</v>
      </c>
      <c r="B3799" t="s">
        <v>199</v>
      </c>
      <c r="C3799">
        <v>9276626</v>
      </c>
      <c r="D3799" s="2">
        <v>42877</v>
      </c>
      <c r="E3799" t="s">
        <v>76</v>
      </c>
      <c r="F3799" t="s">
        <v>13459</v>
      </c>
      <c r="G3799">
        <v>5</v>
      </c>
      <c r="H3799" t="s">
        <v>58</v>
      </c>
      <c r="I3799" t="s">
        <v>149</v>
      </c>
      <c r="J3799">
        <v>169086</v>
      </c>
      <c r="K3799">
        <v>5</v>
      </c>
      <c r="L3799" s="2">
        <v>41487</v>
      </c>
      <c r="M3799" s="2">
        <v>43251</v>
      </c>
      <c r="N3799" t="s">
        <v>1485</v>
      </c>
      <c r="O3799">
        <v>2</v>
      </c>
      <c r="P3799" t="s">
        <v>2397</v>
      </c>
      <c r="Q3799" t="s">
        <v>2398</v>
      </c>
      <c r="R3799" t="s">
        <v>2051</v>
      </c>
      <c r="S3799" t="s">
        <v>67</v>
      </c>
      <c r="T3799" t="s">
        <v>68</v>
      </c>
      <c r="U3799">
        <v>2017</v>
      </c>
      <c r="V3799">
        <v>312288</v>
      </c>
      <c r="W3799" t="s">
        <v>69</v>
      </c>
      <c r="X3799" t="s">
        <v>199</v>
      </c>
      <c r="Y3799">
        <v>207500</v>
      </c>
      <c r="Z3799">
        <v>104788</v>
      </c>
      <c r="AA3799" t="s">
        <v>69</v>
      </c>
      <c r="AB3799" t="s">
        <v>13460</v>
      </c>
      <c r="AC3799">
        <v>312288</v>
      </c>
    </row>
    <row r="3800" spans="1:29">
      <c r="A3800">
        <f t="shared" ca="1" si="59"/>
        <v>0.47129010587301945</v>
      </c>
      <c r="B3800" t="s">
        <v>254</v>
      </c>
      <c r="C3800">
        <v>9250791</v>
      </c>
      <c r="D3800" s="2">
        <v>42818</v>
      </c>
      <c r="E3800" t="s">
        <v>76</v>
      </c>
      <c r="F3800" t="s">
        <v>13461</v>
      </c>
      <c r="G3800">
        <v>5</v>
      </c>
      <c r="H3800" t="s">
        <v>58</v>
      </c>
      <c r="I3800" t="s">
        <v>256</v>
      </c>
      <c r="J3800">
        <v>106189</v>
      </c>
      <c r="K3800">
        <v>5</v>
      </c>
      <c r="L3800" s="2">
        <v>41365</v>
      </c>
      <c r="M3800" s="2">
        <v>43190</v>
      </c>
      <c r="N3800" t="s">
        <v>397</v>
      </c>
      <c r="O3800">
        <v>3</v>
      </c>
      <c r="P3800" t="s">
        <v>882</v>
      </c>
      <c r="Q3800" t="s">
        <v>883</v>
      </c>
      <c r="R3800" t="s">
        <v>884</v>
      </c>
      <c r="S3800" t="s">
        <v>85</v>
      </c>
      <c r="T3800" t="s">
        <v>68</v>
      </c>
      <c r="U3800">
        <v>2017</v>
      </c>
      <c r="V3800">
        <v>235454</v>
      </c>
      <c r="W3800" t="s">
        <v>69</v>
      </c>
      <c r="X3800" t="s">
        <v>254</v>
      </c>
      <c r="Y3800">
        <v>150000</v>
      </c>
      <c r="Z3800">
        <v>85454</v>
      </c>
      <c r="AA3800" t="s">
        <v>69</v>
      </c>
      <c r="AB3800" t="s">
        <v>13462</v>
      </c>
      <c r="AC3800">
        <v>235454</v>
      </c>
    </row>
    <row r="3801" spans="1:29">
      <c r="A3801">
        <f t="shared" ca="1" si="59"/>
        <v>0.61513610187428891</v>
      </c>
      <c r="B3801" t="s">
        <v>55</v>
      </c>
      <c r="C3801">
        <v>9328166</v>
      </c>
      <c r="D3801" s="2">
        <v>42962</v>
      </c>
      <c r="E3801" t="s">
        <v>76</v>
      </c>
      <c r="F3801" t="s">
        <v>13463</v>
      </c>
      <c r="G3801">
        <v>5</v>
      </c>
      <c r="H3801" t="s">
        <v>58</v>
      </c>
      <c r="I3801" t="s">
        <v>59</v>
      </c>
      <c r="J3801">
        <v>82386</v>
      </c>
      <c r="K3801">
        <v>5</v>
      </c>
      <c r="L3801" s="2">
        <v>41542</v>
      </c>
      <c r="M3801" s="2">
        <v>43708</v>
      </c>
      <c r="N3801" t="s">
        <v>606</v>
      </c>
      <c r="O3801">
        <v>3</v>
      </c>
      <c r="P3801" t="s">
        <v>2568</v>
      </c>
      <c r="Q3801" t="s">
        <v>2569</v>
      </c>
      <c r="R3801" t="s">
        <v>630</v>
      </c>
      <c r="S3801" t="s">
        <v>102</v>
      </c>
      <c r="T3801" t="s">
        <v>68</v>
      </c>
      <c r="U3801">
        <v>2017</v>
      </c>
      <c r="V3801">
        <v>430218</v>
      </c>
      <c r="W3801" t="s">
        <v>69</v>
      </c>
      <c r="X3801" t="s">
        <v>55</v>
      </c>
      <c r="Y3801">
        <v>418214</v>
      </c>
      <c r="Z3801">
        <v>201975</v>
      </c>
      <c r="AA3801" t="s">
        <v>69</v>
      </c>
      <c r="AB3801" t="s">
        <v>13464</v>
      </c>
      <c r="AC3801">
        <v>430218</v>
      </c>
    </row>
    <row r="3802" spans="1:29">
      <c r="A3802">
        <f t="shared" ca="1" si="59"/>
        <v>0.37932776775949206</v>
      </c>
      <c r="B3802" t="s">
        <v>109</v>
      </c>
      <c r="C3802">
        <v>9534674</v>
      </c>
      <c r="D3802" s="2">
        <v>43356</v>
      </c>
      <c r="E3802" t="s">
        <v>56</v>
      </c>
      <c r="F3802" t="s">
        <v>13465</v>
      </c>
      <c r="G3802">
        <v>5</v>
      </c>
      <c r="H3802" t="s">
        <v>58</v>
      </c>
      <c r="I3802" t="s">
        <v>112</v>
      </c>
      <c r="J3802">
        <v>11027</v>
      </c>
      <c r="K3802">
        <v>21</v>
      </c>
      <c r="L3802" s="2">
        <v>42643</v>
      </c>
      <c r="M3802" s="2">
        <v>44439</v>
      </c>
      <c r="N3802" t="s">
        <v>3293</v>
      </c>
      <c r="O3802">
        <v>7</v>
      </c>
      <c r="P3802" t="s">
        <v>64</v>
      </c>
      <c r="Q3802" t="s">
        <v>65</v>
      </c>
      <c r="R3802" t="s">
        <v>66</v>
      </c>
      <c r="S3802" t="s">
        <v>67</v>
      </c>
      <c r="T3802" t="s">
        <v>68</v>
      </c>
      <c r="U3802">
        <v>2018</v>
      </c>
      <c r="V3802">
        <v>409375</v>
      </c>
      <c r="W3802" t="s">
        <v>69</v>
      </c>
      <c r="X3802" t="s">
        <v>109</v>
      </c>
      <c r="Y3802">
        <v>250000</v>
      </c>
      <c r="Z3802">
        <v>159375</v>
      </c>
      <c r="AA3802" t="s">
        <v>69</v>
      </c>
      <c r="AB3802" t="s">
        <v>13466</v>
      </c>
      <c r="AC3802">
        <v>409375</v>
      </c>
    </row>
    <row r="3803" spans="1:29">
      <c r="A3803">
        <f t="shared" ca="1" si="59"/>
        <v>0.8355834917329017</v>
      </c>
      <c r="B3803" t="s">
        <v>75</v>
      </c>
      <c r="C3803">
        <v>9533953</v>
      </c>
      <c r="D3803" s="2">
        <v>43243</v>
      </c>
      <c r="E3803" t="s">
        <v>56</v>
      </c>
      <c r="F3803" t="s">
        <v>13467</v>
      </c>
      <c r="G3803">
        <v>5</v>
      </c>
      <c r="H3803" t="s">
        <v>58</v>
      </c>
      <c r="I3803" t="s">
        <v>78</v>
      </c>
      <c r="J3803">
        <v>52451</v>
      </c>
      <c r="K3803">
        <v>3</v>
      </c>
      <c r="L3803" s="2">
        <v>42597</v>
      </c>
      <c r="M3803" s="2">
        <v>44347</v>
      </c>
      <c r="N3803" t="s">
        <v>792</v>
      </c>
      <c r="O3803">
        <v>25</v>
      </c>
      <c r="P3803" t="s">
        <v>666</v>
      </c>
      <c r="Q3803" t="s">
        <v>119</v>
      </c>
      <c r="R3803" t="s">
        <v>120</v>
      </c>
      <c r="S3803" t="s">
        <v>667</v>
      </c>
      <c r="T3803" t="s">
        <v>68</v>
      </c>
      <c r="U3803">
        <v>2018</v>
      </c>
      <c r="V3803">
        <v>284547</v>
      </c>
      <c r="W3803" t="s">
        <v>69</v>
      </c>
      <c r="X3803" t="s">
        <v>75</v>
      </c>
      <c r="Y3803">
        <v>202957</v>
      </c>
      <c r="Z3803">
        <v>81590</v>
      </c>
      <c r="AA3803" t="s">
        <v>69</v>
      </c>
      <c r="AB3803" t="s">
        <v>13468</v>
      </c>
      <c r="AC3803">
        <v>284547</v>
      </c>
    </row>
    <row r="3804" spans="1:29">
      <c r="A3804">
        <f t="shared" ca="1" si="59"/>
        <v>0.63749718378464859</v>
      </c>
      <c r="B3804" t="s">
        <v>286</v>
      </c>
      <c r="C3804">
        <v>9405354</v>
      </c>
      <c r="D3804" s="2">
        <v>43110</v>
      </c>
      <c r="E3804" t="s">
        <v>76</v>
      </c>
      <c r="F3804" t="s">
        <v>13469</v>
      </c>
      <c r="G3804">
        <v>5</v>
      </c>
      <c r="H3804" t="s">
        <v>58</v>
      </c>
      <c r="I3804" t="s">
        <v>289</v>
      </c>
      <c r="J3804">
        <v>71110</v>
      </c>
      <c r="K3804">
        <v>10</v>
      </c>
      <c r="L3804" s="2">
        <v>39553</v>
      </c>
      <c r="M3804" s="2">
        <v>43861</v>
      </c>
      <c r="N3804" t="s">
        <v>2474</v>
      </c>
      <c r="O3804">
        <v>7</v>
      </c>
      <c r="P3804" t="s">
        <v>1538</v>
      </c>
      <c r="Q3804" t="s">
        <v>1539</v>
      </c>
      <c r="R3804" t="s">
        <v>1540</v>
      </c>
      <c r="S3804" t="s">
        <v>67</v>
      </c>
      <c r="T3804" t="s">
        <v>68</v>
      </c>
      <c r="U3804">
        <v>2018</v>
      </c>
      <c r="V3804">
        <v>367500</v>
      </c>
      <c r="W3804" t="s">
        <v>69</v>
      </c>
      <c r="X3804" t="s">
        <v>286</v>
      </c>
      <c r="Y3804">
        <v>250000</v>
      </c>
      <c r="Z3804">
        <v>117500</v>
      </c>
      <c r="AA3804" t="s">
        <v>69</v>
      </c>
      <c r="AB3804" t="s">
        <v>13470</v>
      </c>
      <c r="AC3804">
        <v>367500</v>
      </c>
    </row>
    <row r="3805" spans="1:29">
      <c r="A3805">
        <f t="shared" ca="1" si="59"/>
        <v>0.7995380875591781</v>
      </c>
      <c r="B3805" t="s">
        <v>241</v>
      </c>
      <c r="C3805">
        <v>9511878</v>
      </c>
      <c r="D3805" s="2">
        <v>43262</v>
      </c>
      <c r="E3805" t="s">
        <v>56</v>
      </c>
      <c r="F3805" t="s">
        <v>13471</v>
      </c>
      <c r="G3805">
        <v>5</v>
      </c>
      <c r="H3805" t="s">
        <v>58</v>
      </c>
      <c r="I3805" t="s">
        <v>243</v>
      </c>
      <c r="J3805">
        <v>128119</v>
      </c>
      <c r="K3805">
        <v>4</v>
      </c>
      <c r="L3805" s="2">
        <v>42249</v>
      </c>
      <c r="M3805" s="2">
        <v>44377</v>
      </c>
      <c r="N3805" t="s">
        <v>2564</v>
      </c>
      <c r="O3805">
        <v>4</v>
      </c>
      <c r="P3805" t="s">
        <v>1512</v>
      </c>
      <c r="Q3805" t="s">
        <v>1513</v>
      </c>
      <c r="R3805" t="s">
        <v>640</v>
      </c>
      <c r="S3805" t="s">
        <v>67</v>
      </c>
      <c r="T3805" t="s">
        <v>68</v>
      </c>
      <c r="U3805">
        <v>2018</v>
      </c>
      <c r="V3805">
        <v>758060</v>
      </c>
      <c r="W3805" t="s">
        <v>69</v>
      </c>
      <c r="X3805" t="s">
        <v>241</v>
      </c>
      <c r="Y3805">
        <v>498724</v>
      </c>
      <c r="Z3805">
        <v>259336</v>
      </c>
      <c r="AA3805" t="s">
        <v>69</v>
      </c>
      <c r="AB3805" t="s">
        <v>13472</v>
      </c>
      <c r="AC3805">
        <v>758060</v>
      </c>
    </row>
    <row r="3806" spans="1:29">
      <c r="A3806">
        <f t="shared" ca="1" si="59"/>
        <v>0.17632868327551032</v>
      </c>
      <c r="B3806" t="s">
        <v>1143</v>
      </c>
      <c r="C3806">
        <v>9392132</v>
      </c>
      <c r="D3806" s="2">
        <v>43069</v>
      </c>
      <c r="E3806" t="s">
        <v>76</v>
      </c>
      <c r="F3806" t="s">
        <v>13473</v>
      </c>
      <c r="G3806">
        <v>5</v>
      </c>
      <c r="H3806" t="s">
        <v>58</v>
      </c>
      <c r="I3806" t="s">
        <v>1145</v>
      </c>
      <c r="J3806">
        <v>63144</v>
      </c>
      <c r="K3806">
        <v>6</v>
      </c>
      <c r="L3806" s="2">
        <v>41456</v>
      </c>
      <c r="M3806" s="2">
        <v>43830</v>
      </c>
      <c r="N3806" t="s">
        <v>3743</v>
      </c>
      <c r="O3806">
        <v>9</v>
      </c>
      <c r="P3806" t="s">
        <v>4396</v>
      </c>
      <c r="Q3806" t="s">
        <v>4397</v>
      </c>
      <c r="R3806" t="s">
        <v>236</v>
      </c>
      <c r="S3806" t="s">
        <v>336</v>
      </c>
      <c r="T3806" t="s">
        <v>68</v>
      </c>
      <c r="U3806">
        <v>2018</v>
      </c>
      <c r="V3806">
        <v>258657</v>
      </c>
      <c r="W3806" t="s">
        <v>69</v>
      </c>
      <c r="X3806" t="s">
        <v>1143</v>
      </c>
      <c r="Y3806">
        <v>212500</v>
      </c>
      <c r="Z3806">
        <v>46157</v>
      </c>
      <c r="AA3806" t="s">
        <v>69</v>
      </c>
      <c r="AB3806" t="s">
        <v>13474</v>
      </c>
      <c r="AC3806">
        <v>258657</v>
      </c>
    </row>
    <row r="3807" spans="1:29">
      <c r="A3807">
        <f t="shared" ca="1" si="59"/>
        <v>0.99467776988386902</v>
      </c>
      <c r="B3807" t="s">
        <v>199</v>
      </c>
      <c r="C3807">
        <v>9530576</v>
      </c>
      <c r="D3807" s="2">
        <v>43283</v>
      </c>
      <c r="E3807" t="s">
        <v>56</v>
      </c>
      <c r="F3807" t="s">
        <v>13475</v>
      </c>
      <c r="G3807">
        <v>5</v>
      </c>
      <c r="H3807" t="s">
        <v>58</v>
      </c>
      <c r="I3807" t="s">
        <v>149</v>
      </c>
      <c r="J3807">
        <v>197351</v>
      </c>
      <c r="K3807">
        <v>4</v>
      </c>
      <c r="L3807" s="2">
        <v>42229</v>
      </c>
      <c r="M3807" s="2">
        <v>44043</v>
      </c>
      <c r="N3807" t="s">
        <v>1869</v>
      </c>
      <c r="O3807">
        <v>26</v>
      </c>
      <c r="P3807" t="s">
        <v>804</v>
      </c>
      <c r="Q3807" t="s">
        <v>805</v>
      </c>
      <c r="R3807" t="s">
        <v>120</v>
      </c>
      <c r="S3807" t="s">
        <v>1239</v>
      </c>
      <c r="T3807" t="s">
        <v>68</v>
      </c>
      <c r="U3807">
        <v>2018</v>
      </c>
      <c r="V3807">
        <v>296454</v>
      </c>
      <c r="W3807" t="s">
        <v>69</v>
      </c>
      <c r="X3807" t="s">
        <v>199</v>
      </c>
      <c r="Y3807">
        <v>242091</v>
      </c>
      <c r="Z3807">
        <v>54363</v>
      </c>
      <c r="AA3807" t="s">
        <v>69</v>
      </c>
      <c r="AB3807" t="s">
        <v>13476</v>
      </c>
      <c r="AC3807">
        <v>296454</v>
      </c>
    </row>
    <row r="3808" spans="1:29">
      <c r="A3808">
        <f t="shared" ca="1" si="59"/>
        <v>0.89388800671405566</v>
      </c>
      <c r="B3808" t="s">
        <v>405</v>
      </c>
      <c r="C3808">
        <v>9206489</v>
      </c>
      <c r="D3808" s="2">
        <v>43077</v>
      </c>
      <c r="E3808" t="s">
        <v>7129</v>
      </c>
      <c r="F3808" t="s">
        <v>13477</v>
      </c>
      <c r="G3808">
        <v>5</v>
      </c>
      <c r="H3808" t="s">
        <v>58</v>
      </c>
      <c r="I3808" t="s">
        <v>407</v>
      </c>
      <c r="J3808">
        <v>38554</v>
      </c>
      <c r="K3808">
        <v>3</v>
      </c>
      <c r="L3808" s="2">
        <v>42050</v>
      </c>
      <c r="M3808" s="2">
        <v>44530</v>
      </c>
      <c r="N3808" t="s">
        <v>7917</v>
      </c>
      <c r="O3808">
        <v>4</v>
      </c>
      <c r="P3808" t="s">
        <v>638</v>
      </c>
      <c r="Q3808" t="s">
        <v>639</v>
      </c>
      <c r="R3808" t="s">
        <v>640</v>
      </c>
      <c r="S3808" t="s">
        <v>67</v>
      </c>
      <c r="T3808" t="s">
        <v>68</v>
      </c>
      <c r="U3808">
        <v>2018</v>
      </c>
      <c r="V3808">
        <v>808106</v>
      </c>
      <c r="W3808" t="s">
        <v>69</v>
      </c>
      <c r="X3808" t="s">
        <v>1683</v>
      </c>
      <c r="Y3808">
        <v>817355</v>
      </c>
      <c r="Z3808">
        <v>308951</v>
      </c>
      <c r="AA3808" t="s">
        <v>69</v>
      </c>
      <c r="AB3808" t="s">
        <v>13478</v>
      </c>
      <c r="AC3808">
        <v>808106</v>
      </c>
    </row>
    <row r="3809" spans="1:29">
      <c r="A3809">
        <f t="shared" ca="1" si="59"/>
        <v>0.6710544535142503</v>
      </c>
      <c r="B3809" t="s">
        <v>254</v>
      </c>
      <c r="C3809">
        <v>9494576</v>
      </c>
      <c r="D3809" s="2">
        <v>43235</v>
      </c>
      <c r="E3809" t="s">
        <v>56</v>
      </c>
      <c r="F3809" t="s">
        <v>13479</v>
      </c>
      <c r="G3809">
        <v>5</v>
      </c>
      <c r="H3809" t="s">
        <v>58</v>
      </c>
      <c r="I3809" t="s">
        <v>256</v>
      </c>
      <c r="J3809">
        <v>57603</v>
      </c>
      <c r="K3809">
        <v>17</v>
      </c>
      <c r="L3809" s="2">
        <v>36251</v>
      </c>
      <c r="M3809" s="2">
        <v>43616</v>
      </c>
      <c r="N3809" t="s">
        <v>1434</v>
      </c>
      <c r="O3809">
        <v>7</v>
      </c>
      <c r="P3809" t="s">
        <v>787</v>
      </c>
      <c r="Q3809" t="s">
        <v>472</v>
      </c>
      <c r="R3809" t="s">
        <v>311</v>
      </c>
      <c r="S3809" t="s">
        <v>473</v>
      </c>
      <c r="T3809" t="s">
        <v>68</v>
      </c>
      <c r="U3809">
        <v>2018</v>
      </c>
      <c r="V3809">
        <v>436992</v>
      </c>
      <c r="W3809" t="s">
        <v>69</v>
      </c>
      <c r="X3809" t="s">
        <v>254</v>
      </c>
      <c r="Y3809">
        <v>246888</v>
      </c>
      <c r="Z3809">
        <v>190104</v>
      </c>
      <c r="AA3809" t="s">
        <v>69</v>
      </c>
      <c r="AB3809" t="s">
        <v>13480</v>
      </c>
      <c r="AC3809">
        <v>436992</v>
      </c>
    </row>
    <row r="3810" spans="1:29">
      <c r="A3810">
        <f t="shared" ca="1" si="59"/>
        <v>0.70807033851175138</v>
      </c>
      <c r="B3810" t="s">
        <v>199</v>
      </c>
      <c r="C3810">
        <v>9198211</v>
      </c>
      <c r="D3810" s="2">
        <v>42726</v>
      </c>
      <c r="E3810" t="s">
        <v>76</v>
      </c>
      <c r="F3810" t="s">
        <v>13481</v>
      </c>
      <c r="G3810">
        <v>5</v>
      </c>
      <c r="H3810" t="s">
        <v>58</v>
      </c>
      <c r="I3810" t="s">
        <v>149</v>
      </c>
      <c r="J3810">
        <v>172511</v>
      </c>
      <c r="K3810">
        <v>5</v>
      </c>
      <c r="L3810" s="2">
        <v>41275</v>
      </c>
      <c r="M3810" s="2">
        <v>43465</v>
      </c>
      <c r="N3810" t="s">
        <v>1693</v>
      </c>
      <c r="O3810">
        <v>9</v>
      </c>
      <c r="P3810" t="s">
        <v>572</v>
      </c>
      <c r="Q3810" t="s">
        <v>175</v>
      </c>
      <c r="R3810" t="s">
        <v>176</v>
      </c>
      <c r="S3810" t="s">
        <v>67</v>
      </c>
      <c r="T3810" t="s">
        <v>68</v>
      </c>
      <c r="U3810">
        <v>2017</v>
      </c>
      <c r="V3810">
        <v>593132</v>
      </c>
      <c r="W3810" t="s">
        <v>69</v>
      </c>
      <c r="X3810" t="s">
        <v>199</v>
      </c>
      <c r="Y3810">
        <v>472291</v>
      </c>
      <c r="Z3810">
        <v>120841</v>
      </c>
      <c r="AA3810" t="s">
        <v>69</v>
      </c>
      <c r="AB3810" t="s">
        <v>13482</v>
      </c>
      <c r="AC3810">
        <v>593132</v>
      </c>
    </row>
    <row r="3811" spans="1:29">
      <c r="A3811">
        <f t="shared" ca="1" si="59"/>
        <v>0.61790367387481659</v>
      </c>
      <c r="B3811" t="s">
        <v>254</v>
      </c>
      <c r="C3811">
        <v>9483721</v>
      </c>
      <c r="D3811" s="2">
        <v>43224</v>
      </c>
      <c r="E3811" t="s">
        <v>56</v>
      </c>
      <c r="F3811" t="s">
        <v>13483</v>
      </c>
      <c r="G3811">
        <v>5</v>
      </c>
      <c r="H3811" t="s">
        <v>58</v>
      </c>
      <c r="I3811" t="s">
        <v>256</v>
      </c>
      <c r="J3811">
        <v>43901</v>
      </c>
      <c r="K3811">
        <v>27</v>
      </c>
      <c r="L3811" s="2">
        <v>33359</v>
      </c>
      <c r="M3811" s="2">
        <v>43616</v>
      </c>
      <c r="N3811" t="s">
        <v>1057</v>
      </c>
      <c r="O3811">
        <v>8</v>
      </c>
      <c r="P3811" t="s">
        <v>2448</v>
      </c>
      <c r="Q3811" t="s">
        <v>472</v>
      </c>
      <c r="R3811" t="s">
        <v>311</v>
      </c>
      <c r="S3811" t="s">
        <v>473</v>
      </c>
      <c r="T3811" t="s">
        <v>68</v>
      </c>
      <c r="U3811">
        <v>2018</v>
      </c>
      <c r="V3811">
        <v>617894</v>
      </c>
      <c r="W3811" t="s">
        <v>69</v>
      </c>
      <c r="X3811" t="s">
        <v>254</v>
      </c>
      <c r="Y3811">
        <v>379000</v>
      </c>
      <c r="Z3811">
        <v>238894</v>
      </c>
      <c r="AA3811" t="s">
        <v>69</v>
      </c>
      <c r="AB3811" t="s">
        <v>13484</v>
      </c>
      <c r="AC3811">
        <v>617894</v>
      </c>
    </row>
    <row r="3812" spans="1:29">
      <c r="A3812">
        <f t="shared" ca="1" si="59"/>
        <v>0.96753760431535452</v>
      </c>
      <c r="B3812" t="s">
        <v>199</v>
      </c>
      <c r="C3812">
        <v>9243216</v>
      </c>
      <c r="D3812" s="2">
        <v>42803</v>
      </c>
      <c r="E3812" t="s">
        <v>76</v>
      </c>
      <c r="F3812" t="s">
        <v>13485</v>
      </c>
      <c r="G3812">
        <v>5</v>
      </c>
      <c r="H3812" t="s">
        <v>58</v>
      </c>
      <c r="I3812" t="s">
        <v>149</v>
      </c>
      <c r="J3812">
        <v>176272</v>
      </c>
      <c r="K3812">
        <v>5</v>
      </c>
      <c r="L3812" s="2">
        <v>41386</v>
      </c>
      <c r="M3812" s="2">
        <v>43921</v>
      </c>
      <c r="N3812" t="s">
        <v>2620</v>
      </c>
      <c r="O3812">
        <v>7</v>
      </c>
      <c r="P3812" t="s">
        <v>259</v>
      </c>
      <c r="Q3812" t="s">
        <v>190</v>
      </c>
      <c r="R3812" t="s">
        <v>191</v>
      </c>
      <c r="S3812" t="s">
        <v>260</v>
      </c>
      <c r="T3812" t="s">
        <v>68</v>
      </c>
      <c r="U3812">
        <v>2017</v>
      </c>
      <c r="V3812">
        <v>571758</v>
      </c>
      <c r="W3812" t="s">
        <v>69</v>
      </c>
      <c r="X3812" t="s">
        <v>199</v>
      </c>
      <c r="Y3812">
        <v>385963</v>
      </c>
      <c r="Z3812">
        <v>185795</v>
      </c>
      <c r="AA3812" t="s">
        <v>69</v>
      </c>
      <c r="AB3812" t="s">
        <v>13486</v>
      </c>
      <c r="AC3812">
        <v>571758</v>
      </c>
    </row>
    <row r="3813" spans="1:29">
      <c r="A3813">
        <f t="shared" ca="1" si="59"/>
        <v>0.27380144039688081</v>
      </c>
      <c r="B3813" t="s">
        <v>92</v>
      </c>
      <c r="C3813">
        <v>9511527</v>
      </c>
      <c r="D3813" s="2">
        <v>43242</v>
      </c>
      <c r="E3813" t="s">
        <v>13487</v>
      </c>
      <c r="F3813" t="s">
        <v>13488</v>
      </c>
      <c r="G3813">
        <v>5</v>
      </c>
      <c r="H3813" t="s">
        <v>58</v>
      </c>
      <c r="I3813" t="s">
        <v>95</v>
      </c>
      <c r="J3813">
        <v>86313</v>
      </c>
      <c r="K3813">
        <v>4</v>
      </c>
      <c r="L3813" s="2">
        <v>42264</v>
      </c>
      <c r="M3813" s="2">
        <v>43982</v>
      </c>
      <c r="N3813" t="s">
        <v>13489</v>
      </c>
      <c r="O3813">
        <v>3</v>
      </c>
      <c r="P3813" t="s">
        <v>9120</v>
      </c>
      <c r="Q3813" t="s">
        <v>9121</v>
      </c>
      <c r="R3813" t="s">
        <v>236</v>
      </c>
      <c r="S3813" t="s">
        <v>67</v>
      </c>
      <c r="T3813" t="s">
        <v>68</v>
      </c>
      <c r="U3813">
        <v>2018</v>
      </c>
      <c r="V3813">
        <v>633156</v>
      </c>
      <c r="W3813" t="s">
        <v>69</v>
      </c>
      <c r="X3813" t="s">
        <v>92</v>
      </c>
      <c r="Y3813">
        <v>527948</v>
      </c>
      <c r="Z3813">
        <v>105208</v>
      </c>
      <c r="AA3813" t="s">
        <v>69</v>
      </c>
      <c r="AB3813" t="s">
        <v>13490</v>
      </c>
      <c r="AC3813">
        <v>633156</v>
      </c>
    </row>
    <row r="3814" spans="1:29">
      <c r="A3814">
        <f t="shared" ca="1" si="59"/>
        <v>0.91121424361913606</v>
      </c>
      <c r="B3814" t="s">
        <v>241</v>
      </c>
      <c r="C3814">
        <v>9467595</v>
      </c>
      <c r="D3814" s="2">
        <v>43159</v>
      </c>
      <c r="E3814" t="s">
        <v>56</v>
      </c>
      <c r="F3814" t="s">
        <v>13491</v>
      </c>
      <c r="G3814">
        <v>5</v>
      </c>
      <c r="H3814" t="s">
        <v>58</v>
      </c>
      <c r="I3814" t="s">
        <v>243</v>
      </c>
      <c r="J3814">
        <v>124773</v>
      </c>
      <c r="K3814">
        <v>4</v>
      </c>
      <c r="L3814" s="2">
        <v>42095</v>
      </c>
      <c r="M3814" s="2">
        <v>43890</v>
      </c>
      <c r="N3814" t="s">
        <v>441</v>
      </c>
      <c r="O3814">
        <v>12</v>
      </c>
      <c r="P3814" t="s">
        <v>500</v>
      </c>
      <c r="Q3814" t="s">
        <v>501</v>
      </c>
      <c r="R3814" t="s">
        <v>84</v>
      </c>
      <c r="S3814" t="s">
        <v>67</v>
      </c>
      <c r="T3814" t="s">
        <v>68</v>
      </c>
      <c r="U3814">
        <v>2018</v>
      </c>
      <c r="V3814">
        <v>556290</v>
      </c>
      <c r="W3814" t="s">
        <v>69</v>
      </c>
      <c r="X3814" t="s">
        <v>241</v>
      </c>
      <c r="Y3814">
        <v>365980</v>
      </c>
      <c r="Z3814">
        <v>190310</v>
      </c>
      <c r="AA3814" t="s">
        <v>69</v>
      </c>
      <c r="AB3814" t="s">
        <v>13492</v>
      </c>
      <c r="AC3814">
        <v>556290</v>
      </c>
    </row>
    <row r="3815" spans="1:29">
      <c r="A3815">
        <f t="shared" ca="1" si="59"/>
        <v>0.88506222019401337</v>
      </c>
      <c r="B3815" t="s">
        <v>199</v>
      </c>
      <c r="C3815">
        <v>9283319</v>
      </c>
      <c r="D3815" s="2">
        <v>42877</v>
      </c>
      <c r="E3815" t="s">
        <v>76</v>
      </c>
      <c r="F3815" t="s">
        <v>13493</v>
      </c>
      <c r="G3815">
        <v>5</v>
      </c>
      <c r="H3815" t="s">
        <v>58</v>
      </c>
      <c r="I3815" t="s">
        <v>149</v>
      </c>
      <c r="J3815">
        <v>175003</v>
      </c>
      <c r="K3815">
        <v>5</v>
      </c>
      <c r="L3815" s="2">
        <v>41487</v>
      </c>
      <c r="M3815" s="2">
        <v>43616</v>
      </c>
      <c r="N3815" t="s">
        <v>489</v>
      </c>
      <c r="O3815">
        <v>3</v>
      </c>
      <c r="P3815" t="s">
        <v>1301</v>
      </c>
      <c r="Q3815" t="s">
        <v>1302</v>
      </c>
      <c r="R3815" t="s">
        <v>412</v>
      </c>
      <c r="S3815" t="s">
        <v>67</v>
      </c>
      <c r="T3815" t="s">
        <v>68</v>
      </c>
      <c r="U3815">
        <v>2017</v>
      </c>
      <c r="V3815">
        <v>309952</v>
      </c>
      <c r="W3815" t="s">
        <v>69</v>
      </c>
      <c r="X3815" t="s">
        <v>199</v>
      </c>
      <c r="Y3815">
        <v>207500</v>
      </c>
      <c r="Z3815">
        <v>102452</v>
      </c>
      <c r="AA3815" t="s">
        <v>69</v>
      </c>
      <c r="AB3815" t="s">
        <v>13494</v>
      </c>
      <c r="AC3815">
        <v>309952</v>
      </c>
    </row>
    <row r="3816" spans="1:29">
      <c r="A3816">
        <f t="shared" ca="1" si="59"/>
        <v>0.15204523391307623</v>
      </c>
      <c r="B3816" t="s">
        <v>405</v>
      </c>
      <c r="C3816">
        <v>9279112</v>
      </c>
      <c r="D3816" s="2">
        <v>42879</v>
      </c>
      <c r="E3816" t="s">
        <v>13495</v>
      </c>
      <c r="F3816" t="s">
        <v>13496</v>
      </c>
      <c r="G3816">
        <v>5</v>
      </c>
      <c r="H3816" t="s">
        <v>58</v>
      </c>
      <c r="I3816" t="s">
        <v>407</v>
      </c>
      <c r="J3816">
        <v>37024</v>
      </c>
      <c r="K3816">
        <v>5</v>
      </c>
      <c r="L3816" s="2">
        <v>41532</v>
      </c>
      <c r="M3816" s="2">
        <v>43982</v>
      </c>
      <c r="N3816" t="s">
        <v>13497</v>
      </c>
      <c r="O3816">
        <v>4</v>
      </c>
      <c r="P3816" t="s">
        <v>3374</v>
      </c>
      <c r="Q3816" t="s">
        <v>3375</v>
      </c>
      <c r="R3816" t="s">
        <v>640</v>
      </c>
      <c r="S3816" t="s">
        <v>260</v>
      </c>
      <c r="T3816" t="s">
        <v>68</v>
      </c>
      <c r="U3816">
        <v>2017</v>
      </c>
      <c r="V3816">
        <v>664827</v>
      </c>
      <c r="W3816" t="s">
        <v>69</v>
      </c>
      <c r="X3816" t="s">
        <v>405</v>
      </c>
      <c r="Y3816">
        <v>491268</v>
      </c>
      <c r="Z3816">
        <v>173559</v>
      </c>
      <c r="AA3816" t="s">
        <v>69</v>
      </c>
      <c r="AB3816" t="s">
        <v>13498</v>
      </c>
      <c r="AC3816">
        <v>664827</v>
      </c>
    </row>
    <row r="3817" spans="1:29">
      <c r="A3817">
        <f t="shared" ca="1" si="59"/>
        <v>0.12792689891768849</v>
      </c>
      <c r="B3817" t="s">
        <v>109</v>
      </c>
      <c r="C3817">
        <v>9397545</v>
      </c>
      <c r="D3817" s="2">
        <v>43080</v>
      </c>
      <c r="E3817" t="s">
        <v>56</v>
      </c>
      <c r="F3817" t="s">
        <v>13499</v>
      </c>
      <c r="G3817">
        <v>5</v>
      </c>
      <c r="H3817" t="s">
        <v>58</v>
      </c>
      <c r="I3817" t="s">
        <v>112</v>
      </c>
      <c r="J3817">
        <v>5681</v>
      </c>
      <c r="K3817">
        <v>33</v>
      </c>
      <c r="L3817" s="2">
        <v>30803</v>
      </c>
      <c r="M3817" s="2">
        <v>43799</v>
      </c>
      <c r="N3817" t="s">
        <v>1355</v>
      </c>
      <c r="O3817">
        <v>1</v>
      </c>
      <c r="P3817" t="s">
        <v>161</v>
      </c>
      <c r="Q3817" t="s">
        <v>162</v>
      </c>
      <c r="R3817" t="s">
        <v>163</v>
      </c>
      <c r="S3817" t="s">
        <v>67</v>
      </c>
      <c r="T3817" t="s">
        <v>68</v>
      </c>
      <c r="U3817">
        <v>2018</v>
      </c>
      <c r="V3817">
        <v>468636</v>
      </c>
      <c r="W3817" t="s">
        <v>69</v>
      </c>
      <c r="X3817" t="s">
        <v>109</v>
      </c>
      <c r="Y3817">
        <v>307302</v>
      </c>
      <c r="Z3817">
        <v>161334</v>
      </c>
      <c r="AA3817" t="s">
        <v>69</v>
      </c>
      <c r="AB3817" t="s">
        <v>13500</v>
      </c>
      <c r="AC3817">
        <v>468636</v>
      </c>
    </row>
    <row r="3818" spans="1:29">
      <c r="A3818">
        <f t="shared" ca="1" si="59"/>
        <v>0.1564583856562064</v>
      </c>
      <c r="B3818" t="s">
        <v>199</v>
      </c>
      <c r="C3818">
        <v>9233933</v>
      </c>
      <c r="D3818" s="2">
        <v>42821</v>
      </c>
      <c r="E3818" t="s">
        <v>76</v>
      </c>
      <c r="F3818" t="s">
        <v>13501</v>
      </c>
      <c r="G3818">
        <v>5</v>
      </c>
      <c r="H3818" t="s">
        <v>58</v>
      </c>
      <c r="I3818" t="s">
        <v>149</v>
      </c>
      <c r="J3818">
        <v>177319</v>
      </c>
      <c r="K3818">
        <v>5</v>
      </c>
      <c r="L3818" s="2">
        <v>41365</v>
      </c>
      <c r="M3818" s="2">
        <v>43190</v>
      </c>
      <c r="N3818" t="s">
        <v>13502</v>
      </c>
      <c r="O3818">
        <v>13</v>
      </c>
      <c r="P3818" t="s">
        <v>390</v>
      </c>
      <c r="Q3818" t="s">
        <v>217</v>
      </c>
      <c r="R3818" t="s">
        <v>120</v>
      </c>
      <c r="S3818" t="s">
        <v>67</v>
      </c>
      <c r="T3818" t="s">
        <v>68</v>
      </c>
      <c r="U3818">
        <v>2017</v>
      </c>
      <c r="V3818">
        <v>358315</v>
      </c>
      <c r="W3818" t="s">
        <v>69</v>
      </c>
      <c r="X3818" t="s">
        <v>199</v>
      </c>
      <c r="Y3818">
        <v>223947</v>
      </c>
      <c r="Z3818">
        <v>134368</v>
      </c>
      <c r="AA3818" t="s">
        <v>69</v>
      </c>
      <c r="AB3818" t="s">
        <v>13503</v>
      </c>
      <c r="AC3818">
        <v>358315</v>
      </c>
    </row>
    <row r="3819" spans="1:29">
      <c r="A3819">
        <f t="shared" ca="1" si="59"/>
        <v>0.78100460615903333</v>
      </c>
      <c r="B3819" t="s">
        <v>254</v>
      </c>
      <c r="C3819">
        <v>9188557</v>
      </c>
      <c r="D3819" s="2">
        <v>42716</v>
      </c>
      <c r="E3819" t="s">
        <v>76</v>
      </c>
      <c r="F3819" t="s">
        <v>13504</v>
      </c>
      <c r="G3819">
        <v>5</v>
      </c>
      <c r="H3819" t="s">
        <v>58</v>
      </c>
      <c r="I3819" t="s">
        <v>256</v>
      </c>
      <c r="J3819">
        <v>34558</v>
      </c>
      <c r="K3819">
        <v>31</v>
      </c>
      <c r="L3819" s="2">
        <v>30864</v>
      </c>
      <c r="M3819" s="2">
        <v>43465</v>
      </c>
      <c r="N3819" t="s">
        <v>920</v>
      </c>
      <c r="O3819">
        <v>12</v>
      </c>
      <c r="P3819" t="s">
        <v>509</v>
      </c>
      <c r="Q3819" t="s">
        <v>217</v>
      </c>
      <c r="R3819" t="s">
        <v>120</v>
      </c>
      <c r="S3819" t="s">
        <v>260</v>
      </c>
      <c r="T3819" t="s">
        <v>68</v>
      </c>
      <c r="U3819">
        <v>2017</v>
      </c>
      <c r="V3819">
        <v>472366</v>
      </c>
      <c r="W3819" t="s">
        <v>69</v>
      </c>
      <c r="X3819" t="s">
        <v>254</v>
      </c>
      <c r="Y3819">
        <v>265822</v>
      </c>
      <c r="Z3819">
        <v>206544</v>
      </c>
      <c r="AA3819" t="s">
        <v>69</v>
      </c>
      <c r="AB3819" t="s">
        <v>13505</v>
      </c>
      <c r="AC3819">
        <v>472366</v>
      </c>
    </row>
    <row r="3820" spans="1:29">
      <c r="A3820">
        <f t="shared" ca="1" si="59"/>
        <v>0.73587020693571725</v>
      </c>
      <c r="B3820" t="s">
        <v>55</v>
      </c>
      <c r="C3820">
        <v>9608829</v>
      </c>
      <c r="D3820" s="2">
        <v>43154</v>
      </c>
      <c r="E3820" t="s">
        <v>76</v>
      </c>
      <c r="F3820" t="s">
        <v>13506</v>
      </c>
      <c r="G3820">
        <v>7</v>
      </c>
      <c r="H3820" t="s">
        <v>58</v>
      </c>
      <c r="I3820" t="s">
        <v>59</v>
      </c>
      <c r="J3820">
        <v>79183</v>
      </c>
      <c r="K3820">
        <v>6</v>
      </c>
      <c r="L3820" s="2">
        <v>41365</v>
      </c>
      <c r="M3820" s="2">
        <v>43555</v>
      </c>
      <c r="N3820" t="s">
        <v>4116</v>
      </c>
      <c r="O3820">
        <v>5</v>
      </c>
      <c r="P3820" t="s">
        <v>13507</v>
      </c>
      <c r="Q3820" t="s">
        <v>584</v>
      </c>
      <c r="R3820" t="s">
        <v>585</v>
      </c>
      <c r="S3820" t="s">
        <v>1977</v>
      </c>
      <c r="T3820" t="s">
        <v>68</v>
      </c>
      <c r="U3820">
        <v>2017</v>
      </c>
      <c r="V3820">
        <v>352668</v>
      </c>
      <c r="W3820" t="s">
        <v>69</v>
      </c>
      <c r="X3820" t="s">
        <v>55</v>
      </c>
      <c r="Y3820">
        <v>328607</v>
      </c>
      <c r="Z3820">
        <v>24061</v>
      </c>
      <c r="AA3820" t="s">
        <v>69</v>
      </c>
      <c r="AB3820" t="s">
        <v>13508</v>
      </c>
      <c r="AC3820">
        <v>352668</v>
      </c>
    </row>
    <row r="3821" spans="1:29">
      <c r="A3821">
        <f t="shared" ca="1" si="59"/>
        <v>3.1225854862687252E-2</v>
      </c>
      <c r="B3821" t="s">
        <v>199</v>
      </c>
      <c r="C3821">
        <v>9248274</v>
      </c>
      <c r="D3821" s="2">
        <v>42745</v>
      </c>
      <c r="E3821" t="s">
        <v>76</v>
      </c>
      <c r="F3821" t="s">
        <v>13509</v>
      </c>
      <c r="G3821">
        <v>5</v>
      </c>
      <c r="H3821" t="s">
        <v>58</v>
      </c>
      <c r="I3821" t="s">
        <v>149</v>
      </c>
      <c r="J3821">
        <v>95572</v>
      </c>
      <c r="K3821">
        <v>14</v>
      </c>
      <c r="L3821" s="2">
        <v>37500</v>
      </c>
      <c r="M3821" s="2">
        <v>43131</v>
      </c>
      <c r="N3821" t="s">
        <v>811</v>
      </c>
      <c r="O3821">
        <v>4</v>
      </c>
      <c r="P3821" t="s">
        <v>444</v>
      </c>
      <c r="Q3821" t="s">
        <v>445</v>
      </c>
      <c r="R3821" t="s">
        <v>149</v>
      </c>
      <c r="S3821" t="s">
        <v>67</v>
      </c>
      <c r="T3821" t="s">
        <v>68</v>
      </c>
      <c r="U3821">
        <v>2017</v>
      </c>
      <c r="V3821">
        <v>302123</v>
      </c>
      <c r="W3821" t="s">
        <v>69</v>
      </c>
      <c r="X3821" t="s">
        <v>199</v>
      </c>
      <c r="Y3821">
        <v>201458</v>
      </c>
      <c r="Z3821">
        <v>100665</v>
      </c>
      <c r="AA3821" t="s">
        <v>69</v>
      </c>
      <c r="AB3821" t="s">
        <v>13510</v>
      </c>
      <c r="AC3821">
        <v>302123</v>
      </c>
    </row>
    <row r="3822" spans="1:29">
      <c r="A3822">
        <f t="shared" ca="1" si="59"/>
        <v>0.93970283131032473</v>
      </c>
      <c r="B3822" t="s">
        <v>127</v>
      </c>
      <c r="C3822">
        <v>9538827</v>
      </c>
      <c r="D3822" s="2">
        <v>43209</v>
      </c>
      <c r="E3822" t="s">
        <v>709</v>
      </c>
      <c r="F3822" t="s">
        <v>13511</v>
      </c>
      <c r="G3822">
        <v>5</v>
      </c>
      <c r="H3822" t="s">
        <v>58</v>
      </c>
      <c r="I3822" t="s">
        <v>130</v>
      </c>
      <c r="J3822">
        <v>61622</v>
      </c>
      <c r="K3822">
        <v>14</v>
      </c>
      <c r="L3822" s="2">
        <v>42948</v>
      </c>
      <c r="M3822" s="2">
        <v>43830</v>
      </c>
      <c r="N3822" t="s">
        <v>13512</v>
      </c>
      <c r="O3822">
        <v>3</v>
      </c>
      <c r="P3822" t="s">
        <v>2754</v>
      </c>
      <c r="Q3822" t="s">
        <v>543</v>
      </c>
      <c r="R3822" t="s">
        <v>205</v>
      </c>
      <c r="S3822" t="s">
        <v>473</v>
      </c>
      <c r="T3822" t="s">
        <v>68</v>
      </c>
      <c r="U3822">
        <v>2018</v>
      </c>
      <c r="V3822">
        <v>201900</v>
      </c>
      <c r="W3822" t="s">
        <v>69</v>
      </c>
      <c r="X3822" t="s">
        <v>127</v>
      </c>
      <c r="Y3822">
        <v>164641</v>
      </c>
      <c r="Z3822">
        <v>37259</v>
      </c>
      <c r="AA3822" t="s">
        <v>69</v>
      </c>
      <c r="AB3822" t="s">
        <v>13513</v>
      </c>
      <c r="AC3822">
        <v>201900</v>
      </c>
    </row>
    <row r="3823" spans="1:29">
      <c r="A3823">
        <f t="shared" ca="1" si="59"/>
        <v>0.2862970108916818</v>
      </c>
      <c r="B3823" t="s">
        <v>55</v>
      </c>
      <c r="C3823">
        <v>9412898</v>
      </c>
      <c r="D3823" s="2">
        <v>43061</v>
      </c>
      <c r="E3823" t="s">
        <v>56</v>
      </c>
      <c r="F3823" t="s">
        <v>13514</v>
      </c>
      <c r="G3823">
        <v>5</v>
      </c>
      <c r="H3823" t="s">
        <v>58</v>
      </c>
      <c r="I3823" t="s">
        <v>59</v>
      </c>
      <c r="J3823">
        <v>42023</v>
      </c>
      <c r="K3823">
        <v>14</v>
      </c>
      <c r="L3823" s="2">
        <v>37408</v>
      </c>
      <c r="M3823" s="2">
        <v>43465</v>
      </c>
      <c r="N3823" t="s">
        <v>13515</v>
      </c>
      <c r="O3823">
        <v>6</v>
      </c>
      <c r="P3823" t="s">
        <v>7534</v>
      </c>
      <c r="Q3823" t="s">
        <v>7535</v>
      </c>
      <c r="R3823" t="s">
        <v>401</v>
      </c>
      <c r="S3823" t="s">
        <v>296</v>
      </c>
      <c r="T3823" t="s">
        <v>68</v>
      </c>
      <c r="U3823">
        <v>2018</v>
      </c>
      <c r="V3823">
        <v>366779</v>
      </c>
      <c r="W3823" t="s">
        <v>69</v>
      </c>
      <c r="X3823" t="s">
        <v>55</v>
      </c>
      <c r="Y3823">
        <v>238681</v>
      </c>
      <c r="Z3823">
        <v>128098</v>
      </c>
      <c r="AA3823" t="s">
        <v>69</v>
      </c>
      <c r="AB3823" t="s">
        <v>13516</v>
      </c>
      <c r="AC3823">
        <v>366779</v>
      </c>
    </row>
    <row r="3824" spans="1:29">
      <c r="A3824">
        <f t="shared" ca="1" si="59"/>
        <v>9.4150853422399483E-2</v>
      </c>
      <c r="B3824" t="s">
        <v>303</v>
      </c>
      <c r="C3824">
        <v>9277452</v>
      </c>
      <c r="D3824" s="2">
        <v>42849</v>
      </c>
      <c r="E3824" t="s">
        <v>76</v>
      </c>
      <c r="F3824" t="s">
        <v>13517</v>
      </c>
      <c r="G3824">
        <v>5</v>
      </c>
      <c r="H3824" t="s">
        <v>58</v>
      </c>
      <c r="I3824" t="s">
        <v>305</v>
      </c>
      <c r="J3824">
        <v>97599</v>
      </c>
      <c r="K3824">
        <v>5</v>
      </c>
      <c r="L3824" s="2">
        <v>41456</v>
      </c>
      <c r="M3824" s="2">
        <v>43616</v>
      </c>
      <c r="N3824" t="s">
        <v>1153</v>
      </c>
      <c r="O3824">
        <v>1</v>
      </c>
      <c r="P3824" t="s">
        <v>3151</v>
      </c>
      <c r="Q3824" t="s">
        <v>2642</v>
      </c>
      <c r="R3824" t="s">
        <v>555</v>
      </c>
      <c r="S3824" t="s">
        <v>67</v>
      </c>
      <c r="T3824" t="s">
        <v>68</v>
      </c>
      <c r="U3824">
        <v>2017</v>
      </c>
      <c r="V3824">
        <v>343650</v>
      </c>
      <c r="W3824" t="s">
        <v>69</v>
      </c>
      <c r="X3824" t="s">
        <v>303</v>
      </c>
      <c r="Y3824">
        <v>217500</v>
      </c>
      <c r="Z3824">
        <v>126150</v>
      </c>
      <c r="AA3824" t="s">
        <v>69</v>
      </c>
      <c r="AB3824" t="s">
        <v>13518</v>
      </c>
      <c r="AC3824">
        <v>343650</v>
      </c>
    </row>
    <row r="3825" spans="1:29">
      <c r="A3825">
        <f t="shared" ca="1" si="59"/>
        <v>0.83013730883537462</v>
      </c>
      <c r="B3825" t="s">
        <v>75</v>
      </c>
      <c r="C3825">
        <v>9465426</v>
      </c>
      <c r="D3825" s="2">
        <v>43203</v>
      </c>
      <c r="E3825" t="s">
        <v>56</v>
      </c>
      <c r="F3825" t="s">
        <v>13519</v>
      </c>
      <c r="G3825">
        <v>5</v>
      </c>
      <c r="H3825" t="s">
        <v>58</v>
      </c>
      <c r="I3825" t="s">
        <v>78</v>
      </c>
      <c r="J3825">
        <v>48940</v>
      </c>
      <c r="K3825">
        <v>4</v>
      </c>
      <c r="L3825" s="2">
        <v>42109</v>
      </c>
      <c r="M3825" s="2">
        <v>43555</v>
      </c>
      <c r="N3825" t="s">
        <v>792</v>
      </c>
      <c r="O3825">
        <v>1</v>
      </c>
      <c r="P3825" t="s">
        <v>1207</v>
      </c>
      <c r="Q3825" t="s">
        <v>1208</v>
      </c>
      <c r="R3825" t="s">
        <v>1209</v>
      </c>
      <c r="S3825" t="s">
        <v>102</v>
      </c>
      <c r="T3825" t="s">
        <v>68</v>
      </c>
      <c r="U3825">
        <v>2018</v>
      </c>
      <c r="V3825">
        <v>206877</v>
      </c>
      <c r="W3825" t="s">
        <v>69</v>
      </c>
      <c r="X3825" t="s">
        <v>75</v>
      </c>
      <c r="Y3825">
        <v>127309</v>
      </c>
      <c r="Z3825">
        <v>79568</v>
      </c>
      <c r="AA3825" t="s">
        <v>69</v>
      </c>
      <c r="AB3825" t="s">
        <v>13520</v>
      </c>
      <c r="AC3825">
        <v>206877</v>
      </c>
    </row>
    <row r="3826" spans="1:29">
      <c r="A3826">
        <f t="shared" ca="1" si="59"/>
        <v>0.68800331845767326</v>
      </c>
      <c r="B3826" t="s">
        <v>127</v>
      </c>
      <c r="C3826">
        <v>9265134</v>
      </c>
      <c r="D3826" s="2">
        <v>42837</v>
      </c>
      <c r="E3826" t="s">
        <v>76</v>
      </c>
      <c r="F3826" t="s">
        <v>13521</v>
      </c>
      <c r="G3826">
        <v>5</v>
      </c>
      <c r="H3826" t="s">
        <v>58</v>
      </c>
      <c r="I3826" t="s">
        <v>130</v>
      </c>
      <c r="J3826">
        <v>77908</v>
      </c>
      <c r="K3826">
        <v>10</v>
      </c>
      <c r="L3826" s="2">
        <v>39351</v>
      </c>
      <c r="M3826" s="2">
        <v>43585</v>
      </c>
      <c r="N3826" t="s">
        <v>606</v>
      </c>
      <c r="O3826">
        <v>2</v>
      </c>
      <c r="P3826" t="s">
        <v>2882</v>
      </c>
      <c r="Q3826" t="s">
        <v>543</v>
      </c>
      <c r="R3826" t="s">
        <v>205</v>
      </c>
      <c r="S3826" t="s">
        <v>85</v>
      </c>
      <c r="T3826" t="s">
        <v>68</v>
      </c>
      <c r="U3826">
        <v>2017</v>
      </c>
      <c r="V3826">
        <v>550654</v>
      </c>
      <c r="W3826" t="s">
        <v>69</v>
      </c>
      <c r="X3826" t="s">
        <v>127</v>
      </c>
      <c r="Y3826">
        <v>365138</v>
      </c>
      <c r="Z3826">
        <v>185516</v>
      </c>
      <c r="AA3826" t="s">
        <v>69</v>
      </c>
      <c r="AB3826" t="s">
        <v>13522</v>
      </c>
      <c r="AC3826">
        <v>550654</v>
      </c>
    </row>
    <row r="3827" spans="1:29">
      <c r="A3827">
        <f t="shared" ca="1" si="59"/>
        <v>0.41246150798441927</v>
      </c>
      <c r="B3827" t="s">
        <v>241</v>
      </c>
      <c r="C3827">
        <v>9319786</v>
      </c>
      <c r="D3827" s="2">
        <v>42933</v>
      </c>
      <c r="E3827" t="s">
        <v>76</v>
      </c>
      <c r="F3827" t="s">
        <v>13523</v>
      </c>
      <c r="G3827">
        <v>5</v>
      </c>
      <c r="H3827" t="s">
        <v>58</v>
      </c>
      <c r="I3827" t="s">
        <v>243</v>
      </c>
      <c r="J3827">
        <v>91013</v>
      </c>
      <c r="K3827">
        <v>10</v>
      </c>
      <c r="L3827" s="2">
        <v>39539</v>
      </c>
      <c r="M3827" s="2">
        <v>43677</v>
      </c>
      <c r="N3827" t="s">
        <v>1630</v>
      </c>
      <c r="O3827">
        <v>3</v>
      </c>
      <c r="P3827" t="s">
        <v>882</v>
      </c>
      <c r="Q3827" t="s">
        <v>883</v>
      </c>
      <c r="R3827" t="s">
        <v>884</v>
      </c>
      <c r="S3827" t="s">
        <v>67</v>
      </c>
      <c r="T3827" t="s">
        <v>68</v>
      </c>
      <c r="U3827">
        <v>2017</v>
      </c>
      <c r="V3827">
        <v>416250</v>
      </c>
      <c r="W3827" t="s">
        <v>69</v>
      </c>
      <c r="X3827" t="s">
        <v>241</v>
      </c>
      <c r="Y3827">
        <v>250000</v>
      </c>
      <c r="Z3827">
        <v>166250</v>
      </c>
      <c r="AA3827" t="s">
        <v>69</v>
      </c>
      <c r="AB3827" t="s">
        <v>13524</v>
      </c>
      <c r="AC3827">
        <v>416250</v>
      </c>
    </row>
    <row r="3828" spans="1:29">
      <c r="A3828">
        <f t="shared" ca="1" si="59"/>
        <v>0.51400982092828185</v>
      </c>
      <c r="B3828" t="s">
        <v>241</v>
      </c>
      <c r="C3828">
        <v>9187035</v>
      </c>
      <c r="D3828" s="2">
        <v>42695</v>
      </c>
      <c r="E3828" t="s">
        <v>76</v>
      </c>
      <c r="F3828" t="s">
        <v>13525</v>
      </c>
      <c r="G3828">
        <v>5</v>
      </c>
      <c r="H3828" t="s">
        <v>58</v>
      </c>
      <c r="I3828" t="s">
        <v>243</v>
      </c>
      <c r="J3828">
        <v>89717</v>
      </c>
      <c r="K3828">
        <v>8</v>
      </c>
      <c r="L3828" s="2">
        <v>39541</v>
      </c>
      <c r="M3828" s="2">
        <v>43799</v>
      </c>
      <c r="N3828" t="s">
        <v>441</v>
      </c>
      <c r="O3828">
        <v>5</v>
      </c>
      <c r="P3828" t="s">
        <v>1261</v>
      </c>
      <c r="Q3828" t="s">
        <v>1262</v>
      </c>
      <c r="R3828" t="s">
        <v>236</v>
      </c>
      <c r="S3828" t="s">
        <v>67</v>
      </c>
      <c r="T3828" t="s">
        <v>68</v>
      </c>
      <c r="U3828">
        <v>2017</v>
      </c>
      <c r="V3828">
        <v>438287</v>
      </c>
      <c r="W3828" t="s">
        <v>69</v>
      </c>
      <c r="X3828" t="s">
        <v>241</v>
      </c>
      <c r="Y3828">
        <v>277397</v>
      </c>
      <c r="Z3828">
        <v>160890</v>
      </c>
      <c r="AA3828" t="s">
        <v>69</v>
      </c>
      <c r="AB3828" t="s">
        <v>13526</v>
      </c>
      <c r="AC3828">
        <v>438287</v>
      </c>
    </row>
    <row r="3829" spans="1:29">
      <c r="A3829">
        <f t="shared" ca="1" si="59"/>
        <v>0.87272333961179538</v>
      </c>
      <c r="B3829" t="s">
        <v>327</v>
      </c>
      <c r="C3829">
        <v>9244783</v>
      </c>
      <c r="D3829" s="2">
        <v>42821</v>
      </c>
      <c r="E3829" t="s">
        <v>76</v>
      </c>
      <c r="F3829" t="s">
        <v>13527</v>
      </c>
      <c r="G3829">
        <v>5</v>
      </c>
      <c r="H3829" t="s">
        <v>58</v>
      </c>
      <c r="I3829" t="s">
        <v>330</v>
      </c>
      <c r="J3829">
        <v>2425</v>
      </c>
      <c r="K3829">
        <v>12</v>
      </c>
      <c r="L3829" s="2">
        <v>37894</v>
      </c>
      <c r="M3829" s="2">
        <v>43555</v>
      </c>
      <c r="N3829" t="s">
        <v>3743</v>
      </c>
      <c r="O3829" t="s">
        <v>913</v>
      </c>
      <c r="P3829" t="s">
        <v>914</v>
      </c>
      <c r="Q3829" t="s">
        <v>400</v>
      </c>
      <c r="R3829" t="s">
        <v>185</v>
      </c>
      <c r="S3829" t="s">
        <v>336</v>
      </c>
      <c r="T3829" t="s">
        <v>68</v>
      </c>
      <c r="U3829">
        <v>2017</v>
      </c>
      <c r="V3829">
        <v>439575</v>
      </c>
      <c r="W3829" t="s">
        <v>69</v>
      </c>
      <c r="X3829" t="s">
        <v>327</v>
      </c>
      <c r="Y3829">
        <v>372140</v>
      </c>
      <c r="Z3829">
        <v>67435</v>
      </c>
      <c r="AA3829" t="s">
        <v>69</v>
      </c>
      <c r="AB3829" t="s">
        <v>13528</v>
      </c>
      <c r="AC3829">
        <v>439575</v>
      </c>
    </row>
    <row r="3830" spans="1:29">
      <c r="A3830">
        <f t="shared" ca="1" si="59"/>
        <v>0.51521029371776217</v>
      </c>
      <c r="B3830" t="s">
        <v>199</v>
      </c>
      <c r="C3830">
        <v>9519984</v>
      </c>
      <c r="D3830" s="2">
        <v>43270</v>
      </c>
      <c r="E3830" t="s">
        <v>56</v>
      </c>
      <c r="F3830" t="s">
        <v>13529</v>
      </c>
      <c r="G3830">
        <v>5</v>
      </c>
      <c r="H3830" t="s">
        <v>58</v>
      </c>
      <c r="I3830" t="s">
        <v>149</v>
      </c>
      <c r="J3830">
        <v>196967</v>
      </c>
      <c r="K3830">
        <v>4</v>
      </c>
      <c r="L3830" s="2">
        <v>42186</v>
      </c>
      <c r="M3830" s="2">
        <v>43646</v>
      </c>
      <c r="N3830" t="s">
        <v>1289</v>
      </c>
      <c r="O3830">
        <v>5</v>
      </c>
      <c r="P3830" t="s">
        <v>1197</v>
      </c>
      <c r="Q3830" t="s">
        <v>584</v>
      </c>
      <c r="R3830" t="s">
        <v>585</v>
      </c>
      <c r="S3830" t="s">
        <v>67</v>
      </c>
      <c r="T3830" t="s">
        <v>68</v>
      </c>
      <c r="U3830">
        <v>2018</v>
      </c>
      <c r="V3830">
        <v>347209</v>
      </c>
      <c r="W3830" t="s">
        <v>69</v>
      </c>
      <c r="X3830" t="s">
        <v>199</v>
      </c>
      <c r="Y3830">
        <v>228750</v>
      </c>
      <c r="Z3830">
        <v>118459</v>
      </c>
      <c r="AA3830" t="s">
        <v>69</v>
      </c>
      <c r="AB3830" t="s">
        <v>13530</v>
      </c>
      <c r="AC3830">
        <v>347209</v>
      </c>
    </row>
    <row r="3831" spans="1:29">
      <c r="A3831">
        <f t="shared" ca="1" si="59"/>
        <v>0.35286977555860988</v>
      </c>
      <c r="B3831" t="s">
        <v>254</v>
      </c>
      <c r="C3831">
        <v>9492590</v>
      </c>
      <c r="D3831" s="2">
        <v>43249</v>
      </c>
      <c r="E3831" t="s">
        <v>56</v>
      </c>
      <c r="F3831" t="s">
        <v>13531</v>
      </c>
      <c r="G3831">
        <v>5</v>
      </c>
      <c r="H3831" t="s">
        <v>58</v>
      </c>
      <c r="I3831" t="s">
        <v>256</v>
      </c>
      <c r="J3831">
        <v>115475</v>
      </c>
      <c r="K3831">
        <v>4</v>
      </c>
      <c r="L3831" s="2">
        <v>42228</v>
      </c>
      <c r="M3831" s="2">
        <v>43982</v>
      </c>
      <c r="N3831" t="s">
        <v>5070</v>
      </c>
      <c r="O3831">
        <v>7</v>
      </c>
      <c r="P3831" t="s">
        <v>3830</v>
      </c>
      <c r="Q3831" t="s">
        <v>3831</v>
      </c>
      <c r="R3831" t="s">
        <v>335</v>
      </c>
      <c r="S3831" t="s">
        <v>85</v>
      </c>
      <c r="T3831" t="s">
        <v>68</v>
      </c>
      <c r="U3831">
        <v>2018</v>
      </c>
      <c r="V3831">
        <v>300414</v>
      </c>
      <c r="W3831" t="s">
        <v>69</v>
      </c>
      <c r="X3831" t="s">
        <v>254</v>
      </c>
      <c r="Y3831">
        <v>197500</v>
      </c>
      <c r="Z3831">
        <v>102914</v>
      </c>
      <c r="AA3831" t="s">
        <v>69</v>
      </c>
      <c r="AB3831" t="s">
        <v>13532</v>
      </c>
      <c r="AC3831">
        <v>300414</v>
      </c>
    </row>
    <row r="3832" spans="1:29">
      <c r="A3832">
        <f t="shared" ca="1" si="59"/>
        <v>0.5863598037981318</v>
      </c>
      <c r="B3832" t="s">
        <v>303</v>
      </c>
      <c r="C3832">
        <v>9282419</v>
      </c>
      <c r="D3832" s="2">
        <v>42916</v>
      </c>
      <c r="E3832" t="s">
        <v>76</v>
      </c>
      <c r="F3832" t="s">
        <v>13533</v>
      </c>
      <c r="G3832">
        <v>5</v>
      </c>
      <c r="H3832" t="s">
        <v>58</v>
      </c>
      <c r="I3832" t="s">
        <v>305</v>
      </c>
      <c r="J3832">
        <v>96994</v>
      </c>
      <c r="K3832">
        <v>6</v>
      </c>
      <c r="L3832" s="2">
        <v>41527</v>
      </c>
      <c r="M3832" s="2">
        <v>43646</v>
      </c>
      <c r="N3832" t="s">
        <v>1494</v>
      </c>
      <c r="O3832">
        <v>7</v>
      </c>
      <c r="P3832" t="s">
        <v>814</v>
      </c>
      <c r="Q3832" t="s">
        <v>815</v>
      </c>
      <c r="R3832" t="s">
        <v>816</v>
      </c>
      <c r="S3832" t="s">
        <v>473</v>
      </c>
      <c r="T3832" t="s">
        <v>68</v>
      </c>
      <c r="U3832">
        <v>2017</v>
      </c>
      <c r="V3832">
        <v>424606</v>
      </c>
      <c r="W3832" t="s">
        <v>69</v>
      </c>
      <c r="X3832" t="s">
        <v>303</v>
      </c>
      <c r="Y3832">
        <v>304807</v>
      </c>
      <c r="Z3832">
        <v>119799</v>
      </c>
      <c r="AA3832" t="s">
        <v>69</v>
      </c>
      <c r="AB3832" t="s">
        <v>13534</v>
      </c>
      <c r="AC3832">
        <v>424606</v>
      </c>
    </row>
    <row r="3833" spans="1:29">
      <c r="A3833">
        <f t="shared" ca="1" si="59"/>
        <v>0.22022100198626138</v>
      </c>
      <c r="B3833" t="s">
        <v>199</v>
      </c>
      <c r="C3833">
        <v>9437714</v>
      </c>
      <c r="D3833" s="2">
        <v>43144</v>
      </c>
      <c r="E3833" t="s">
        <v>76</v>
      </c>
      <c r="F3833" t="s">
        <v>13535</v>
      </c>
      <c r="G3833">
        <v>5</v>
      </c>
      <c r="H3833" t="s">
        <v>58</v>
      </c>
      <c r="I3833" t="s">
        <v>149</v>
      </c>
      <c r="J3833">
        <v>173305</v>
      </c>
      <c r="K3833">
        <v>5</v>
      </c>
      <c r="L3833" s="2">
        <v>41699</v>
      </c>
      <c r="M3833" s="2">
        <v>43890</v>
      </c>
      <c r="N3833" t="s">
        <v>1998</v>
      </c>
      <c r="O3833">
        <v>4</v>
      </c>
      <c r="P3833" t="s">
        <v>234</v>
      </c>
      <c r="Q3833" t="s">
        <v>235</v>
      </c>
      <c r="R3833" t="s">
        <v>236</v>
      </c>
      <c r="S3833" t="s">
        <v>67</v>
      </c>
      <c r="T3833" t="s">
        <v>68</v>
      </c>
      <c r="U3833">
        <v>2018</v>
      </c>
      <c r="V3833">
        <v>309739</v>
      </c>
      <c r="W3833" t="s">
        <v>69</v>
      </c>
      <c r="X3833" t="s">
        <v>199</v>
      </c>
      <c r="Y3833">
        <v>233483</v>
      </c>
      <c r="Z3833">
        <v>76256</v>
      </c>
      <c r="AA3833" t="s">
        <v>69</v>
      </c>
      <c r="AB3833" t="s">
        <v>13536</v>
      </c>
      <c r="AC3833">
        <v>309739</v>
      </c>
    </row>
    <row r="3834" spans="1:29">
      <c r="A3834">
        <f t="shared" ca="1" si="59"/>
        <v>0.37107481734130243</v>
      </c>
      <c r="B3834" t="s">
        <v>109</v>
      </c>
      <c r="C3834">
        <v>9189617</v>
      </c>
      <c r="D3834" s="2">
        <v>42692</v>
      </c>
      <c r="E3834" t="s">
        <v>56</v>
      </c>
      <c r="F3834" t="s">
        <v>13537</v>
      </c>
      <c r="G3834">
        <v>5</v>
      </c>
      <c r="H3834" t="s">
        <v>58</v>
      </c>
      <c r="I3834" t="s">
        <v>112</v>
      </c>
      <c r="J3834">
        <v>24943</v>
      </c>
      <c r="K3834">
        <v>3</v>
      </c>
      <c r="L3834" s="2">
        <v>41974</v>
      </c>
      <c r="M3834" s="2">
        <v>43434</v>
      </c>
      <c r="N3834" t="s">
        <v>1355</v>
      </c>
      <c r="O3834">
        <v>11</v>
      </c>
      <c r="P3834" t="s">
        <v>2093</v>
      </c>
      <c r="Q3834" t="s">
        <v>1293</v>
      </c>
      <c r="R3834" t="s">
        <v>555</v>
      </c>
      <c r="S3834" t="s">
        <v>67</v>
      </c>
      <c r="T3834" t="s">
        <v>68</v>
      </c>
      <c r="U3834">
        <v>2017</v>
      </c>
      <c r="V3834">
        <v>356625</v>
      </c>
      <c r="W3834" t="s">
        <v>69</v>
      </c>
      <c r="X3834" t="s">
        <v>109</v>
      </c>
      <c r="Y3834">
        <v>225000</v>
      </c>
      <c r="Z3834">
        <v>131625</v>
      </c>
      <c r="AA3834" t="s">
        <v>69</v>
      </c>
      <c r="AB3834" t="s">
        <v>13538</v>
      </c>
      <c r="AC3834">
        <v>356625</v>
      </c>
    </row>
    <row r="3835" spans="1:29">
      <c r="A3835">
        <f t="shared" ca="1" si="59"/>
        <v>0.94994866676626977</v>
      </c>
      <c r="B3835" t="s">
        <v>286</v>
      </c>
      <c r="C3835">
        <v>9206134</v>
      </c>
      <c r="D3835" s="2">
        <v>42754</v>
      </c>
      <c r="E3835" t="s">
        <v>7186</v>
      </c>
      <c r="F3835" t="s">
        <v>13539</v>
      </c>
      <c r="G3835">
        <v>5</v>
      </c>
      <c r="H3835" t="s">
        <v>58</v>
      </c>
      <c r="I3835" t="s">
        <v>289</v>
      </c>
      <c r="J3835">
        <v>102939</v>
      </c>
      <c r="K3835">
        <v>5</v>
      </c>
      <c r="L3835" s="2">
        <v>41306</v>
      </c>
      <c r="M3835" s="2">
        <v>43496</v>
      </c>
      <c r="N3835" t="s">
        <v>1807</v>
      </c>
      <c r="O3835">
        <v>7</v>
      </c>
      <c r="P3835" t="s">
        <v>64</v>
      </c>
      <c r="Q3835" t="s">
        <v>65</v>
      </c>
      <c r="R3835" t="s">
        <v>66</v>
      </c>
      <c r="S3835" t="s">
        <v>102</v>
      </c>
      <c r="T3835" t="s">
        <v>68</v>
      </c>
      <c r="U3835">
        <v>2017</v>
      </c>
      <c r="V3835">
        <v>1645549</v>
      </c>
      <c r="W3835" t="s">
        <v>69</v>
      </c>
      <c r="X3835" t="s">
        <v>286</v>
      </c>
      <c r="Y3835">
        <v>1319384</v>
      </c>
      <c r="Z3835">
        <v>326165</v>
      </c>
      <c r="AA3835" t="s">
        <v>69</v>
      </c>
      <c r="AB3835" t="s">
        <v>13540</v>
      </c>
      <c r="AC3835">
        <v>1645549</v>
      </c>
    </row>
    <row r="3836" spans="1:29">
      <c r="A3836">
        <f t="shared" ca="1" si="59"/>
        <v>0.21081029309860366</v>
      </c>
      <c r="B3836" t="s">
        <v>199</v>
      </c>
      <c r="C3836">
        <v>9257294</v>
      </c>
      <c r="D3836" s="2">
        <v>42853</v>
      </c>
      <c r="E3836" t="s">
        <v>76</v>
      </c>
      <c r="F3836" t="s">
        <v>13541</v>
      </c>
      <c r="G3836">
        <v>5</v>
      </c>
      <c r="H3836" t="s">
        <v>58</v>
      </c>
      <c r="I3836" t="s">
        <v>149</v>
      </c>
      <c r="J3836">
        <v>100498</v>
      </c>
      <c r="K3836">
        <v>10</v>
      </c>
      <c r="L3836" s="2">
        <v>38200</v>
      </c>
      <c r="M3836" s="2">
        <v>43585</v>
      </c>
      <c r="N3836" t="s">
        <v>1565</v>
      </c>
      <c r="O3836">
        <v>7</v>
      </c>
      <c r="P3836" t="s">
        <v>728</v>
      </c>
      <c r="Q3836" t="s">
        <v>472</v>
      </c>
      <c r="R3836" t="s">
        <v>311</v>
      </c>
      <c r="S3836" t="s">
        <v>729</v>
      </c>
      <c r="T3836" t="s">
        <v>68</v>
      </c>
      <c r="U3836">
        <v>2017</v>
      </c>
      <c r="V3836">
        <v>241806</v>
      </c>
      <c r="W3836" t="s">
        <v>69</v>
      </c>
      <c r="X3836" t="s">
        <v>199</v>
      </c>
      <c r="Y3836">
        <v>155502</v>
      </c>
      <c r="Z3836">
        <v>86304</v>
      </c>
      <c r="AA3836" t="s">
        <v>69</v>
      </c>
      <c r="AB3836" t="s">
        <v>13542</v>
      </c>
      <c r="AC3836">
        <v>241806</v>
      </c>
    </row>
    <row r="3837" spans="1:29">
      <c r="A3837">
        <f t="shared" ca="1" si="59"/>
        <v>0.12109632735252762</v>
      </c>
      <c r="B3837" t="s">
        <v>254</v>
      </c>
      <c r="C3837">
        <v>9408635</v>
      </c>
      <c r="D3837" s="2">
        <v>43110</v>
      </c>
      <c r="E3837" t="s">
        <v>56</v>
      </c>
      <c r="F3837" t="s">
        <v>13543</v>
      </c>
      <c r="G3837">
        <v>5</v>
      </c>
      <c r="H3837" t="s">
        <v>58</v>
      </c>
      <c r="I3837" t="s">
        <v>256</v>
      </c>
      <c r="J3837">
        <v>96403</v>
      </c>
      <c r="K3837">
        <v>8</v>
      </c>
      <c r="L3837" s="2">
        <v>40513</v>
      </c>
      <c r="M3837" s="2">
        <v>43496</v>
      </c>
      <c r="N3837" t="s">
        <v>4505</v>
      </c>
      <c r="O3837">
        <v>3</v>
      </c>
      <c r="P3837" t="s">
        <v>882</v>
      </c>
      <c r="Q3837" t="s">
        <v>883</v>
      </c>
      <c r="R3837" t="s">
        <v>884</v>
      </c>
      <c r="S3837" t="s">
        <v>85</v>
      </c>
      <c r="T3837" t="s">
        <v>68</v>
      </c>
      <c r="U3837">
        <v>2018</v>
      </c>
      <c r="V3837">
        <v>306135</v>
      </c>
      <c r="W3837" t="s">
        <v>69</v>
      </c>
      <c r="X3837" t="s">
        <v>254</v>
      </c>
      <c r="Y3837">
        <v>206000</v>
      </c>
      <c r="Z3837">
        <v>100135</v>
      </c>
      <c r="AA3837" t="s">
        <v>69</v>
      </c>
      <c r="AB3837" t="s">
        <v>13544</v>
      </c>
      <c r="AC3837">
        <v>306135</v>
      </c>
    </row>
    <row r="3838" spans="1:29">
      <c r="A3838">
        <f t="shared" ca="1" si="59"/>
        <v>0.45823457911684418</v>
      </c>
      <c r="B3838" t="s">
        <v>889</v>
      </c>
      <c r="C3838">
        <v>9459898</v>
      </c>
      <c r="D3838" s="2">
        <v>43178</v>
      </c>
      <c r="E3838" t="s">
        <v>56</v>
      </c>
      <c r="F3838" t="s">
        <v>13545</v>
      </c>
      <c r="G3838">
        <v>5</v>
      </c>
      <c r="H3838" t="s">
        <v>58</v>
      </c>
      <c r="I3838" t="s">
        <v>891</v>
      </c>
      <c r="J3838">
        <v>24381</v>
      </c>
      <c r="K3838">
        <v>4</v>
      </c>
      <c r="L3838" s="2">
        <v>42156</v>
      </c>
      <c r="M3838" s="2">
        <v>43921</v>
      </c>
      <c r="N3838" t="s">
        <v>735</v>
      </c>
      <c r="O3838">
        <v>1</v>
      </c>
      <c r="P3838" t="s">
        <v>1207</v>
      </c>
      <c r="Q3838" t="s">
        <v>1208</v>
      </c>
      <c r="R3838" t="s">
        <v>1209</v>
      </c>
      <c r="S3838" t="s">
        <v>102</v>
      </c>
      <c r="T3838" t="s">
        <v>68</v>
      </c>
      <c r="U3838">
        <v>2018</v>
      </c>
      <c r="V3838">
        <v>550355</v>
      </c>
      <c r="W3838" t="s">
        <v>69</v>
      </c>
      <c r="X3838" t="s">
        <v>889</v>
      </c>
      <c r="Y3838">
        <v>418618</v>
      </c>
      <c r="Z3838">
        <v>131737</v>
      </c>
      <c r="AA3838" t="s">
        <v>69</v>
      </c>
      <c r="AB3838" t="s">
        <v>13546</v>
      </c>
      <c r="AC3838">
        <v>550355</v>
      </c>
    </row>
    <row r="3839" spans="1:29">
      <c r="A3839">
        <f t="shared" ca="1" si="59"/>
        <v>0.6231309299378236</v>
      </c>
      <c r="B3839" t="s">
        <v>254</v>
      </c>
      <c r="C3839">
        <v>9328107</v>
      </c>
      <c r="D3839" s="2">
        <v>42964</v>
      </c>
      <c r="E3839" t="s">
        <v>56</v>
      </c>
      <c r="F3839" t="s">
        <v>13547</v>
      </c>
      <c r="G3839">
        <v>5</v>
      </c>
      <c r="H3839" t="s">
        <v>58</v>
      </c>
      <c r="I3839" t="s">
        <v>256</v>
      </c>
      <c r="J3839">
        <v>116994</v>
      </c>
      <c r="K3839">
        <v>3</v>
      </c>
      <c r="L3839" s="2">
        <v>42272</v>
      </c>
      <c r="M3839" s="2">
        <v>43708</v>
      </c>
      <c r="N3839" t="s">
        <v>13548</v>
      </c>
      <c r="O3839">
        <v>5</v>
      </c>
      <c r="P3839" t="s">
        <v>1261</v>
      </c>
      <c r="Q3839" t="s">
        <v>1262</v>
      </c>
      <c r="R3839" t="s">
        <v>236</v>
      </c>
      <c r="S3839" t="s">
        <v>67</v>
      </c>
      <c r="T3839" t="s">
        <v>68</v>
      </c>
      <c r="U3839">
        <v>2017</v>
      </c>
      <c r="V3839">
        <v>247236</v>
      </c>
      <c r="W3839" t="s">
        <v>69</v>
      </c>
      <c r="X3839" t="s">
        <v>254</v>
      </c>
      <c r="Y3839">
        <v>158000</v>
      </c>
      <c r="Z3839">
        <v>89236</v>
      </c>
      <c r="AA3839" t="s">
        <v>69</v>
      </c>
      <c r="AB3839" t="s">
        <v>13549</v>
      </c>
      <c r="AC3839">
        <v>247236</v>
      </c>
    </row>
    <row r="3840" spans="1:29">
      <c r="A3840">
        <f t="shared" ca="1" si="59"/>
        <v>0.34720871399564845</v>
      </c>
      <c r="B3840" t="s">
        <v>254</v>
      </c>
      <c r="C3840">
        <v>9263979</v>
      </c>
      <c r="D3840" s="2">
        <v>42837</v>
      </c>
      <c r="E3840" t="s">
        <v>56</v>
      </c>
      <c r="F3840" t="s">
        <v>13550</v>
      </c>
      <c r="G3840">
        <v>5</v>
      </c>
      <c r="H3840" t="s">
        <v>58</v>
      </c>
      <c r="I3840" t="s">
        <v>256</v>
      </c>
      <c r="J3840">
        <v>111838</v>
      </c>
      <c r="K3840">
        <v>4</v>
      </c>
      <c r="L3840" s="2">
        <v>41830</v>
      </c>
      <c r="M3840" s="2">
        <v>43585</v>
      </c>
      <c r="N3840" t="s">
        <v>1057</v>
      </c>
      <c r="O3840">
        <v>50</v>
      </c>
      <c r="P3840" t="s">
        <v>357</v>
      </c>
      <c r="Q3840" t="s">
        <v>358</v>
      </c>
      <c r="R3840" t="s">
        <v>149</v>
      </c>
      <c r="S3840" t="s">
        <v>67</v>
      </c>
      <c r="T3840" t="s">
        <v>68</v>
      </c>
      <c r="U3840">
        <v>2017</v>
      </c>
      <c r="V3840">
        <v>402182</v>
      </c>
      <c r="W3840" t="s">
        <v>69</v>
      </c>
      <c r="X3840" t="s">
        <v>254</v>
      </c>
      <c r="Y3840">
        <v>266912</v>
      </c>
      <c r="Z3840">
        <v>135270</v>
      </c>
      <c r="AA3840" t="s">
        <v>69</v>
      </c>
      <c r="AB3840" t="s">
        <v>13551</v>
      </c>
      <c r="AC3840">
        <v>402182</v>
      </c>
    </row>
    <row r="3841" spans="1:29">
      <c r="A3841">
        <f t="shared" ca="1" si="59"/>
        <v>5.6216489822944027E-2</v>
      </c>
      <c r="B3841" t="s">
        <v>687</v>
      </c>
      <c r="C3841">
        <v>9534039</v>
      </c>
      <c r="D3841" s="2">
        <v>43298</v>
      </c>
      <c r="E3841" t="s">
        <v>56</v>
      </c>
      <c r="F3841" t="s">
        <v>13552</v>
      </c>
      <c r="G3841">
        <v>5</v>
      </c>
      <c r="H3841" t="s">
        <v>58</v>
      </c>
      <c r="I3841" t="s">
        <v>689</v>
      </c>
      <c r="J3841">
        <v>5788</v>
      </c>
      <c r="K3841">
        <v>14</v>
      </c>
      <c r="L3841" s="2">
        <v>37561</v>
      </c>
      <c r="M3841" s="2">
        <v>44043</v>
      </c>
      <c r="N3841" t="s">
        <v>2888</v>
      </c>
      <c r="O3841" t="s">
        <v>677</v>
      </c>
      <c r="P3841" t="s">
        <v>13553</v>
      </c>
      <c r="Q3841" t="s">
        <v>13554</v>
      </c>
      <c r="R3841" t="s">
        <v>13555</v>
      </c>
      <c r="S3841" t="s">
        <v>681</v>
      </c>
      <c r="T3841" t="s">
        <v>68</v>
      </c>
      <c r="U3841">
        <v>2018</v>
      </c>
      <c r="V3841">
        <v>415012</v>
      </c>
      <c r="W3841" t="s">
        <v>69</v>
      </c>
      <c r="X3841" t="s">
        <v>687</v>
      </c>
      <c r="Y3841">
        <v>384270</v>
      </c>
      <c r="Z3841">
        <v>30742</v>
      </c>
      <c r="AA3841" t="s">
        <v>69</v>
      </c>
      <c r="AB3841" t="s">
        <v>13556</v>
      </c>
      <c r="AC3841">
        <v>415012</v>
      </c>
    </row>
    <row r="3842" spans="1:29">
      <c r="A3842">
        <f t="shared" ref="A3842:A3905" ca="1" si="60">RAND()</f>
        <v>0.12919808905824925</v>
      </c>
      <c r="B3842" t="s">
        <v>199</v>
      </c>
      <c r="C3842">
        <v>9536712</v>
      </c>
      <c r="D3842" s="2">
        <v>43299</v>
      </c>
      <c r="E3842" t="s">
        <v>76</v>
      </c>
      <c r="F3842" t="s">
        <v>13557</v>
      </c>
      <c r="G3842">
        <v>5</v>
      </c>
      <c r="H3842" t="s">
        <v>58</v>
      </c>
      <c r="I3842" t="s">
        <v>149</v>
      </c>
      <c r="J3842">
        <v>166284</v>
      </c>
      <c r="K3842">
        <v>7</v>
      </c>
      <c r="L3842" s="2">
        <v>41170</v>
      </c>
      <c r="M3842" s="2">
        <v>43465</v>
      </c>
      <c r="N3842" t="s">
        <v>2950</v>
      </c>
      <c r="O3842">
        <v>7</v>
      </c>
      <c r="P3842" t="s">
        <v>2152</v>
      </c>
      <c r="Q3842" t="s">
        <v>472</v>
      </c>
      <c r="R3842" t="s">
        <v>311</v>
      </c>
      <c r="S3842" t="s">
        <v>473</v>
      </c>
      <c r="T3842" t="s">
        <v>68</v>
      </c>
      <c r="U3842">
        <v>2018</v>
      </c>
      <c r="V3842">
        <v>148621</v>
      </c>
      <c r="W3842" t="s">
        <v>69</v>
      </c>
      <c r="X3842" t="s">
        <v>199</v>
      </c>
      <c r="Y3842">
        <v>89052</v>
      </c>
      <c r="Z3842">
        <v>59569</v>
      </c>
      <c r="AA3842" t="s">
        <v>69</v>
      </c>
      <c r="AB3842" t="s">
        <v>13558</v>
      </c>
      <c r="AC3842">
        <v>148621</v>
      </c>
    </row>
    <row r="3843" spans="1:29">
      <c r="A3843">
        <f t="shared" ca="1" si="60"/>
        <v>8.4946834374545199E-2</v>
      </c>
      <c r="B3843" t="s">
        <v>286</v>
      </c>
      <c r="C3843">
        <v>9485856</v>
      </c>
      <c r="D3843" s="2">
        <v>43221</v>
      </c>
      <c r="E3843" t="s">
        <v>4195</v>
      </c>
      <c r="F3843" t="s">
        <v>13559</v>
      </c>
      <c r="G3843">
        <v>5</v>
      </c>
      <c r="H3843" t="s">
        <v>58</v>
      </c>
      <c r="I3843" t="s">
        <v>289</v>
      </c>
      <c r="J3843">
        <v>111495</v>
      </c>
      <c r="K3843">
        <v>5</v>
      </c>
      <c r="L3843" s="2">
        <v>41791</v>
      </c>
      <c r="M3843" s="2">
        <v>43982</v>
      </c>
      <c r="N3843" t="s">
        <v>7403</v>
      </c>
      <c r="O3843">
        <v>1</v>
      </c>
      <c r="P3843" t="s">
        <v>825</v>
      </c>
      <c r="Q3843" t="s">
        <v>826</v>
      </c>
      <c r="R3843" t="s">
        <v>827</v>
      </c>
      <c r="S3843" t="s">
        <v>296</v>
      </c>
      <c r="T3843" t="s">
        <v>68</v>
      </c>
      <c r="U3843">
        <v>2018</v>
      </c>
      <c r="V3843">
        <v>610286</v>
      </c>
      <c r="W3843" t="s">
        <v>69</v>
      </c>
      <c r="X3843" t="s">
        <v>286</v>
      </c>
      <c r="Y3843">
        <v>439722</v>
      </c>
      <c r="Z3843">
        <v>170564</v>
      </c>
      <c r="AA3843" t="s">
        <v>69</v>
      </c>
      <c r="AB3843" t="s">
        <v>13560</v>
      </c>
      <c r="AC3843">
        <v>610286</v>
      </c>
    </row>
    <row r="3844" spans="1:29">
      <c r="A3844">
        <f t="shared" ca="1" si="60"/>
        <v>0.26628951834704728</v>
      </c>
      <c r="B3844" t="s">
        <v>55</v>
      </c>
      <c r="C3844">
        <v>9528674</v>
      </c>
      <c r="D3844" s="2">
        <v>43287</v>
      </c>
      <c r="E3844" t="s">
        <v>56</v>
      </c>
      <c r="F3844" t="s">
        <v>13561</v>
      </c>
      <c r="G3844">
        <v>5</v>
      </c>
      <c r="H3844" t="s">
        <v>58</v>
      </c>
      <c r="I3844" t="s">
        <v>59</v>
      </c>
      <c r="J3844">
        <v>35812</v>
      </c>
      <c r="K3844">
        <v>22</v>
      </c>
      <c r="L3844" s="2">
        <v>35400</v>
      </c>
      <c r="M3844" s="2">
        <v>44408</v>
      </c>
      <c r="N3844" t="s">
        <v>318</v>
      </c>
      <c r="O3844">
        <v>1</v>
      </c>
      <c r="P3844" t="s">
        <v>825</v>
      </c>
      <c r="Q3844" t="s">
        <v>826</v>
      </c>
      <c r="R3844" t="s">
        <v>827</v>
      </c>
      <c r="S3844" t="s">
        <v>67</v>
      </c>
      <c r="T3844" t="s">
        <v>68</v>
      </c>
      <c r="U3844">
        <v>2018</v>
      </c>
      <c r="V3844">
        <v>399342</v>
      </c>
      <c r="W3844" t="s">
        <v>69</v>
      </c>
      <c r="X3844" t="s">
        <v>55</v>
      </c>
      <c r="Y3844">
        <v>268015</v>
      </c>
      <c r="Z3844">
        <v>131327</v>
      </c>
      <c r="AA3844" t="s">
        <v>69</v>
      </c>
      <c r="AB3844" t="s">
        <v>13562</v>
      </c>
      <c r="AC3844">
        <v>399342</v>
      </c>
    </row>
    <row r="3845" spans="1:29">
      <c r="A3845">
        <f t="shared" ca="1" si="60"/>
        <v>0.57936562614601494</v>
      </c>
      <c r="B3845" t="s">
        <v>199</v>
      </c>
      <c r="C3845">
        <v>9387378</v>
      </c>
      <c r="D3845" s="2">
        <v>43068</v>
      </c>
      <c r="E3845" t="s">
        <v>76</v>
      </c>
      <c r="F3845" t="s">
        <v>13563</v>
      </c>
      <c r="G3845">
        <v>5</v>
      </c>
      <c r="H3845" t="s">
        <v>58</v>
      </c>
      <c r="I3845" t="s">
        <v>149</v>
      </c>
      <c r="J3845">
        <v>132630</v>
      </c>
      <c r="K3845">
        <v>10</v>
      </c>
      <c r="L3845" s="2">
        <v>39349</v>
      </c>
      <c r="M3845" s="2">
        <v>43434</v>
      </c>
      <c r="N3845" t="s">
        <v>4505</v>
      </c>
      <c r="O3845">
        <v>50</v>
      </c>
      <c r="P3845" t="s">
        <v>1058</v>
      </c>
      <c r="Q3845" t="s">
        <v>358</v>
      </c>
      <c r="R3845" t="s">
        <v>149</v>
      </c>
      <c r="S3845" t="s">
        <v>348</v>
      </c>
      <c r="T3845" t="s">
        <v>68</v>
      </c>
      <c r="U3845">
        <v>2018</v>
      </c>
      <c r="V3845">
        <v>475796</v>
      </c>
      <c r="W3845" t="s">
        <v>69</v>
      </c>
      <c r="X3845" t="s">
        <v>199</v>
      </c>
      <c r="Y3845">
        <v>275998</v>
      </c>
      <c r="Z3845">
        <v>199798</v>
      </c>
      <c r="AA3845" t="s">
        <v>69</v>
      </c>
      <c r="AB3845" t="s">
        <v>13564</v>
      </c>
      <c r="AC3845">
        <v>475796</v>
      </c>
    </row>
    <row r="3846" spans="1:29">
      <c r="A3846">
        <f t="shared" ca="1" si="60"/>
        <v>0.35048978037498202</v>
      </c>
      <c r="B3846" t="s">
        <v>405</v>
      </c>
      <c r="C3846">
        <v>9546641</v>
      </c>
      <c r="D3846" s="2">
        <v>43328</v>
      </c>
      <c r="E3846" t="s">
        <v>76</v>
      </c>
      <c r="F3846" t="s">
        <v>13565</v>
      </c>
      <c r="G3846">
        <v>5</v>
      </c>
      <c r="H3846" t="s">
        <v>58</v>
      </c>
      <c r="I3846" t="s">
        <v>407</v>
      </c>
      <c r="J3846">
        <v>34731</v>
      </c>
      <c r="K3846">
        <v>5</v>
      </c>
      <c r="L3846" s="2">
        <v>41891</v>
      </c>
      <c r="M3846" s="2">
        <v>44439</v>
      </c>
      <c r="N3846" t="s">
        <v>1451</v>
      </c>
      <c r="O3846">
        <v>26</v>
      </c>
      <c r="P3846" t="s">
        <v>3941</v>
      </c>
      <c r="Q3846" t="s">
        <v>3942</v>
      </c>
      <c r="R3846" t="s">
        <v>630</v>
      </c>
      <c r="S3846" t="s">
        <v>85</v>
      </c>
      <c r="T3846" t="s">
        <v>68</v>
      </c>
      <c r="U3846">
        <v>2018</v>
      </c>
      <c r="V3846">
        <v>484042</v>
      </c>
      <c r="W3846" t="s">
        <v>69</v>
      </c>
      <c r="X3846" t="s">
        <v>405</v>
      </c>
      <c r="Y3846">
        <v>333822</v>
      </c>
      <c r="Z3846">
        <v>150220</v>
      </c>
      <c r="AA3846" t="s">
        <v>69</v>
      </c>
      <c r="AB3846" t="s">
        <v>13566</v>
      </c>
      <c r="AC3846">
        <v>484042</v>
      </c>
    </row>
    <row r="3847" spans="1:29">
      <c r="A3847">
        <f t="shared" ca="1" si="60"/>
        <v>0.88597115076091404</v>
      </c>
      <c r="B3847" t="s">
        <v>199</v>
      </c>
      <c r="C3847">
        <v>9195698</v>
      </c>
      <c r="D3847" s="2">
        <v>42717</v>
      </c>
      <c r="E3847" t="s">
        <v>724</v>
      </c>
      <c r="F3847" t="s">
        <v>13567</v>
      </c>
      <c r="G3847">
        <v>5</v>
      </c>
      <c r="H3847" t="s">
        <v>58</v>
      </c>
      <c r="I3847" t="s">
        <v>149</v>
      </c>
      <c r="J3847">
        <v>157303</v>
      </c>
      <c r="K3847">
        <v>6</v>
      </c>
      <c r="L3847" s="2">
        <v>40967</v>
      </c>
      <c r="M3847" s="2">
        <v>43465</v>
      </c>
      <c r="N3847" t="s">
        <v>811</v>
      </c>
      <c r="O3847">
        <v>12</v>
      </c>
      <c r="P3847" t="s">
        <v>500</v>
      </c>
      <c r="Q3847" t="s">
        <v>501</v>
      </c>
      <c r="R3847" t="s">
        <v>84</v>
      </c>
      <c r="S3847" t="s">
        <v>67</v>
      </c>
      <c r="T3847" t="s">
        <v>68</v>
      </c>
      <c r="U3847">
        <v>2017</v>
      </c>
      <c r="V3847">
        <v>294616</v>
      </c>
      <c r="W3847" t="s">
        <v>69</v>
      </c>
      <c r="X3847" t="s">
        <v>199</v>
      </c>
      <c r="Y3847">
        <v>193826</v>
      </c>
      <c r="Z3847">
        <v>100790</v>
      </c>
      <c r="AA3847" t="s">
        <v>69</v>
      </c>
      <c r="AB3847" t="s">
        <v>13568</v>
      </c>
      <c r="AC3847">
        <v>294616</v>
      </c>
    </row>
    <row r="3848" spans="1:29">
      <c r="A3848">
        <f t="shared" ca="1" si="60"/>
        <v>0.85804792008653119</v>
      </c>
      <c r="B3848" t="s">
        <v>109</v>
      </c>
      <c r="C3848">
        <v>9331644</v>
      </c>
      <c r="D3848" s="2">
        <v>42965</v>
      </c>
      <c r="E3848" t="s">
        <v>56</v>
      </c>
      <c r="F3848" t="s">
        <v>13569</v>
      </c>
      <c r="G3848">
        <v>5</v>
      </c>
      <c r="H3848" t="s">
        <v>58</v>
      </c>
      <c r="I3848" t="s">
        <v>112</v>
      </c>
      <c r="J3848">
        <v>23979</v>
      </c>
      <c r="K3848">
        <v>3</v>
      </c>
      <c r="L3848" s="2">
        <v>42277</v>
      </c>
      <c r="M3848" s="2">
        <v>44103</v>
      </c>
      <c r="N3848" t="s">
        <v>1355</v>
      </c>
      <c r="O3848">
        <v>13</v>
      </c>
      <c r="P3848" t="s">
        <v>2191</v>
      </c>
      <c r="Q3848" t="s">
        <v>2192</v>
      </c>
      <c r="R3848" t="s">
        <v>585</v>
      </c>
      <c r="S3848" t="s">
        <v>85</v>
      </c>
      <c r="T3848" t="s">
        <v>68</v>
      </c>
      <c r="U3848">
        <v>2017</v>
      </c>
      <c r="V3848">
        <v>378637</v>
      </c>
      <c r="W3848" t="s">
        <v>69</v>
      </c>
      <c r="X3848" t="s">
        <v>109</v>
      </c>
      <c r="Y3848">
        <v>250000</v>
      </c>
      <c r="Z3848">
        <v>128637</v>
      </c>
      <c r="AA3848" t="s">
        <v>69</v>
      </c>
      <c r="AB3848" t="s">
        <v>13570</v>
      </c>
      <c r="AC3848">
        <v>378637</v>
      </c>
    </row>
    <row r="3849" spans="1:29">
      <c r="A3849">
        <f t="shared" ca="1" si="60"/>
        <v>0.74547153323026805</v>
      </c>
      <c r="B3849" t="s">
        <v>254</v>
      </c>
      <c r="C3849">
        <v>9531413</v>
      </c>
      <c r="D3849" s="2">
        <v>43308</v>
      </c>
      <c r="E3849" t="s">
        <v>56</v>
      </c>
      <c r="F3849" t="s">
        <v>13571</v>
      </c>
      <c r="G3849">
        <v>5</v>
      </c>
      <c r="H3849" t="s">
        <v>58</v>
      </c>
      <c r="I3849" t="s">
        <v>256</v>
      </c>
      <c r="J3849">
        <v>115399</v>
      </c>
      <c r="K3849">
        <v>4</v>
      </c>
      <c r="L3849" s="2">
        <v>42217</v>
      </c>
      <c r="M3849" s="2">
        <v>43677</v>
      </c>
      <c r="N3849" t="s">
        <v>945</v>
      </c>
      <c r="O3849">
        <v>11</v>
      </c>
      <c r="P3849" t="s">
        <v>532</v>
      </c>
      <c r="Q3849" t="s">
        <v>533</v>
      </c>
      <c r="R3849" t="s">
        <v>149</v>
      </c>
      <c r="S3849" t="s">
        <v>729</v>
      </c>
      <c r="T3849" t="s">
        <v>68</v>
      </c>
      <c r="U3849">
        <v>2018</v>
      </c>
      <c r="V3849">
        <v>313038</v>
      </c>
      <c r="W3849" t="s">
        <v>69</v>
      </c>
      <c r="X3849" t="s">
        <v>254</v>
      </c>
      <c r="Y3849">
        <v>197500</v>
      </c>
      <c r="Z3849">
        <v>115538</v>
      </c>
      <c r="AA3849" t="s">
        <v>69</v>
      </c>
      <c r="AB3849" t="s">
        <v>13572</v>
      </c>
      <c r="AC3849">
        <v>313038</v>
      </c>
    </row>
    <row r="3850" spans="1:29">
      <c r="A3850">
        <f t="shared" ca="1" si="60"/>
        <v>3.7559697430261219E-2</v>
      </c>
      <c r="B3850" t="s">
        <v>1619</v>
      </c>
      <c r="C3850">
        <v>9469460</v>
      </c>
      <c r="D3850" s="2">
        <v>43215</v>
      </c>
      <c r="E3850" t="s">
        <v>56</v>
      </c>
      <c r="F3850" t="s">
        <v>13573</v>
      </c>
      <c r="G3850">
        <v>5</v>
      </c>
      <c r="H3850" t="s">
        <v>58</v>
      </c>
      <c r="I3850" t="s">
        <v>1621</v>
      </c>
      <c r="J3850">
        <v>24757</v>
      </c>
      <c r="K3850">
        <v>3</v>
      </c>
      <c r="L3850" s="2">
        <v>42510</v>
      </c>
      <c r="M3850" s="2">
        <v>43951</v>
      </c>
      <c r="N3850" t="s">
        <v>965</v>
      </c>
      <c r="O3850">
        <v>3</v>
      </c>
      <c r="P3850" t="s">
        <v>368</v>
      </c>
      <c r="Q3850" t="s">
        <v>369</v>
      </c>
      <c r="R3850" t="s">
        <v>370</v>
      </c>
      <c r="S3850" t="s">
        <v>7344</v>
      </c>
      <c r="T3850" t="s">
        <v>68</v>
      </c>
      <c r="U3850">
        <v>2018</v>
      </c>
      <c r="V3850">
        <v>433009</v>
      </c>
      <c r="W3850" t="s">
        <v>69</v>
      </c>
      <c r="X3850" t="s">
        <v>1619</v>
      </c>
      <c r="Y3850">
        <v>273755</v>
      </c>
      <c r="Z3850">
        <v>159254</v>
      </c>
      <c r="AA3850" t="s">
        <v>69</v>
      </c>
      <c r="AB3850" t="s">
        <v>13574</v>
      </c>
      <c r="AC3850">
        <v>433009</v>
      </c>
    </row>
    <row r="3851" spans="1:29">
      <c r="A3851">
        <f t="shared" ca="1" si="60"/>
        <v>0.62516714014518204</v>
      </c>
      <c r="B3851" t="s">
        <v>254</v>
      </c>
      <c r="C3851">
        <v>9536082</v>
      </c>
      <c r="D3851" s="2">
        <v>43299</v>
      </c>
      <c r="E3851" t="s">
        <v>56</v>
      </c>
      <c r="F3851" t="s">
        <v>13575</v>
      </c>
      <c r="G3851">
        <v>5</v>
      </c>
      <c r="H3851" t="s">
        <v>58</v>
      </c>
      <c r="I3851" t="s">
        <v>256</v>
      </c>
      <c r="J3851">
        <v>116654</v>
      </c>
      <c r="K3851">
        <v>4</v>
      </c>
      <c r="L3851" s="2">
        <v>42217</v>
      </c>
      <c r="M3851" s="2">
        <v>43677</v>
      </c>
      <c r="N3851" t="s">
        <v>2685</v>
      </c>
      <c r="O3851">
        <v>3</v>
      </c>
      <c r="P3851" t="s">
        <v>882</v>
      </c>
      <c r="Q3851" t="s">
        <v>883</v>
      </c>
      <c r="R3851" t="s">
        <v>884</v>
      </c>
      <c r="S3851" t="s">
        <v>67</v>
      </c>
      <c r="T3851" t="s">
        <v>68</v>
      </c>
      <c r="U3851">
        <v>2018</v>
      </c>
      <c r="V3851">
        <v>379306</v>
      </c>
      <c r="W3851" t="s">
        <v>69</v>
      </c>
      <c r="X3851" t="s">
        <v>254</v>
      </c>
      <c r="Y3851">
        <v>256897</v>
      </c>
      <c r="Z3851">
        <v>122409</v>
      </c>
      <c r="AA3851" t="s">
        <v>69</v>
      </c>
      <c r="AB3851" t="s">
        <v>13576</v>
      </c>
      <c r="AC3851">
        <v>379306</v>
      </c>
    </row>
    <row r="3852" spans="1:29">
      <c r="A3852">
        <f t="shared" ca="1" si="60"/>
        <v>0.82857615685896135</v>
      </c>
      <c r="B3852" t="s">
        <v>254</v>
      </c>
      <c r="C3852">
        <v>9439812</v>
      </c>
      <c r="D3852" s="2">
        <v>43140</v>
      </c>
      <c r="E3852" t="s">
        <v>56</v>
      </c>
      <c r="F3852" t="s">
        <v>13577</v>
      </c>
      <c r="G3852">
        <v>5</v>
      </c>
      <c r="H3852" t="s">
        <v>58</v>
      </c>
      <c r="I3852" t="s">
        <v>256</v>
      </c>
      <c r="J3852">
        <v>114678</v>
      </c>
      <c r="K3852">
        <v>4</v>
      </c>
      <c r="L3852" s="2">
        <v>42095</v>
      </c>
      <c r="M3852" s="2">
        <v>43890</v>
      </c>
      <c r="N3852" t="s">
        <v>592</v>
      </c>
      <c r="O3852">
        <v>1</v>
      </c>
      <c r="P3852" t="s">
        <v>161</v>
      </c>
      <c r="Q3852" t="s">
        <v>162</v>
      </c>
      <c r="R3852" t="s">
        <v>163</v>
      </c>
      <c r="S3852" t="s">
        <v>85</v>
      </c>
      <c r="T3852" t="s">
        <v>68</v>
      </c>
      <c r="U3852">
        <v>2018</v>
      </c>
      <c r="V3852">
        <v>293563</v>
      </c>
      <c r="W3852" t="s">
        <v>69</v>
      </c>
      <c r="X3852" t="s">
        <v>254</v>
      </c>
      <c r="Y3852">
        <v>192500</v>
      </c>
      <c r="Z3852">
        <v>101063</v>
      </c>
      <c r="AA3852" t="s">
        <v>69</v>
      </c>
      <c r="AB3852" t="s">
        <v>13578</v>
      </c>
      <c r="AC3852">
        <v>293563</v>
      </c>
    </row>
    <row r="3853" spans="1:29">
      <c r="A3853">
        <f t="shared" ca="1" si="60"/>
        <v>0.76930759616119915</v>
      </c>
      <c r="B3853" t="s">
        <v>889</v>
      </c>
      <c r="C3853">
        <v>9284475</v>
      </c>
      <c r="D3853" s="2">
        <v>42886</v>
      </c>
      <c r="E3853" t="s">
        <v>9267</v>
      </c>
      <c r="F3853" t="s">
        <v>13579</v>
      </c>
      <c r="G3853">
        <v>5</v>
      </c>
      <c r="H3853" t="s">
        <v>58</v>
      </c>
      <c r="I3853" t="s">
        <v>891</v>
      </c>
      <c r="J3853">
        <v>24255</v>
      </c>
      <c r="K3853">
        <v>4</v>
      </c>
      <c r="L3853" s="2">
        <v>41862</v>
      </c>
      <c r="M3853" s="2">
        <v>43616</v>
      </c>
      <c r="N3853" t="s">
        <v>9269</v>
      </c>
      <c r="O3853">
        <v>12</v>
      </c>
      <c r="P3853" t="s">
        <v>147</v>
      </c>
      <c r="Q3853" t="s">
        <v>148</v>
      </c>
      <c r="R3853" t="s">
        <v>149</v>
      </c>
      <c r="S3853" t="s">
        <v>336</v>
      </c>
      <c r="T3853" t="s">
        <v>68</v>
      </c>
      <c r="U3853">
        <v>2017</v>
      </c>
      <c r="V3853">
        <v>189294</v>
      </c>
      <c r="W3853" t="s">
        <v>69</v>
      </c>
      <c r="X3853" t="s">
        <v>889</v>
      </c>
      <c r="Y3853">
        <v>127500</v>
      </c>
      <c r="Z3853">
        <v>61794</v>
      </c>
      <c r="AA3853" t="s">
        <v>69</v>
      </c>
      <c r="AB3853" t="s">
        <v>13580</v>
      </c>
      <c r="AC3853">
        <v>189294</v>
      </c>
    </row>
    <row r="3854" spans="1:29">
      <c r="A3854">
        <f t="shared" ca="1" si="60"/>
        <v>0.50577242547358858</v>
      </c>
      <c r="B3854" t="s">
        <v>405</v>
      </c>
      <c r="C3854">
        <v>9246454</v>
      </c>
      <c r="D3854" s="2">
        <v>42782</v>
      </c>
      <c r="E3854" t="s">
        <v>13581</v>
      </c>
      <c r="F3854" t="s">
        <v>13582</v>
      </c>
      <c r="G3854">
        <v>5</v>
      </c>
      <c r="H3854" t="s">
        <v>58</v>
      </c>
      <c r="I3854" t="s">
        <v>407</v>
      </c>
      <c r="J3854">
        <v>13709</v>
      </c>
      <c r="K3854">
        <v>16</v>
      </c>
      <c r="L3854" s="2">
        <v>37401</v>
      </c>
      <c r="M3854" s="2">
        <v>43524</v>
      </c>
      <c r="N3854" t="s">
        <v>13583</v>
      </c>
      <c r="O3854">
        <v>4</v>
      </c>
      <c r="P3854" t="s">
        <v>11494</v>
      </c>
      <c r="Q3854" t="s">
        <v>11495</v>
      </c>
      <c r="R3854" t="s">
        <v>249</v>
      </c>
      <c r="S3854" t="s">
        <v>296</v>
      </c>
      <c r="T3854" t="s">
        <v>68</v>
      </c>
      <c r="U3854">
        <v>2017</v>
      </c>
      <c r="V3854">
        <v>374854</v>
      </c>
      <c r="W3854" t="s">
        <v>69</v>
      </c>
      <c r="X3854" t="s">
        <v>405</v>
      </c>
      <c r="Y3854">
        <v>314315</v>
      </c>
      <c r="Z3854">
        <v>60539</v>
      </c>
      <c r="AA3854" t="s">
        <v>69</v>
      </c>
      <c r="AB3854" t="s">
        <v>13584</v>
      </c>
      <c r="AC3854">
        <v>374854</v>
      </c>
    </row>
    <row r="3855" spans="1:29">
      <c r="A3855">
        <f t="shared" ca="1" si="60"/>
        <v>0.38818898263823387</v>
      </c>
      <c r="B3855" t="s">
        <v>286</v>
      </c>
      <c r="C3855">
        <v>9262832</v>
      </c>
      <c r="D3855" s="2">
        <v>42825</v>
      </c>
      <c r="E3855" t="s">
        <v>76</v>
      </c>
      <c r="F3855" t="s">
        <v>13585</v>
      </c>
      <c r="G3855">
        <v>5</v>
      </c>
      <c r="H3855" t="s">
        <v>58</v>
      </c>
      <c r="I3855" t="s">
        <v>289</v>
      </c>
      <c r="J3855">
        <v>107055</v>
      </c>
      <c r="K3855">
        <v>6</v>
      </c>
      <c r="L3855" s="2">
        <v>42342</v>
      </c>
      <c r="M3855" s="2">
        <v>43585</v>
      </c>
      <c r="N3855" t="s">
        <v>497</v>
      </c>
      <c r="O3855">
        <v>7</v>
      </c>
      <c r="P3855" t="s">
        <v>8326</v>
      </c>
      <c r="Q3855" t="s">
        <v>472</v>
      </c>
      <c r="R3855" t="s">
        <v>311</v>
      </c>
      <c r="S3855" t="s">
        <v>67</v>
      </c>
      <c r="T3855" t="s">
        <v>68</v>
      </c>
      <c r="U3855">
        <v>2017</v>
      </c>
      <c r="V3855">
        <v>412500</v>
      </c>
      <c r="W3855" t="s">
        <v>69</v>
      </c>
      <c r="X3855" t="s">
        <v>286</v>
      </c>
      <c r="Y3855">
        <v>250000</v>
      </c>
      <c r="Z3855">
        <v>162500</v>
      </c>
      <c r="AA3855" t="s">
        <v>69</v>
      </c>
      <c r="AB3855" t="s">
        <v>13586</v>
      </c>
      <c r="AC3855">
        <v>412500</v>
      </c>
    </row>
    <row r="3856" spans="1:29">
      <c r="A3856">
        <f t="shared" ca="1" si="60"/>
        <v>0.33170670251764633</v>
      </c>
      <c r="B3856" t="s">
        <v>303</v>
      </c>
      <c r="C3856">
        <v>9341279</v>
      </c>
      <c r="D3856" s="2">
        <v>42976</v>
      </c>
      <c r="E3856" t="s">
        <v>76</v>
      </c>
      <c r="F3856" t="s">
        <v>13587</v>
      </c>
      <c r="G3856">
        <v>5</v>
      </c>
      <c r="H3856" t="s">
        <v>58</v>
      </c>
      <c r="I3856" t="s">
        <v>305</v>
      </c>
      <c r="J3856">
        <v>98646</v>
      </c>
      <c r="K3856">
        <v>5</v>
      </c>
      <c r="L3856" s="2">
        <v>41533</v>
      </c>
      <c r="M3856" s="2">
        <v>43708</v>
      </c>
      <c r="N3856" t="s">
        <v>1019</v>
      </c>
      <c r="O3856">
        <v>1</v>
      </c>
      <c r="P3856" t="s">
        <v>825</v>
      </c>
      <c r="Q3856" t="s">
        <v>826</v>
      </c>
      <c r="R3856" t="s">
        <v>827</v>
      </c>
      <c r="S3856" t="s">
        <v>67</v>
      </c>
      <c r="T3856" t="s">
        <v>68</v>
      </c>
      <c r="U3856">
        <v>2017</v>
      </c>
      <c r="V3856">
        <v>324075</v>
      </c>
      <c r="W3856" t="s">
        <v>69</v>
      </c>
      <c r="X3856" t="s">
        <v>303</v>
      </c>
      <c r="Y3856">
        <v>217500</v>
      </c>
      <c r="Z3856">
        <v>106575</v>
      </c>
      <c r="AA3856" t="s">
        <v>69</v>
      </c>
      <c r="AB3856" t="s">
        <v>13588</v>
      </c>
      <c r="AC3856">
        <v>324075</v>
      </c>
    </row>
    <row r="3857" spans="1:29">
      <c r="A3857">
        <f t="shared" ca="1" si="60"/>
        <v>0.14135316415336052</v>
      </c>
      <c r="B3857" t="s">
        <v>92</v>
      </c>
      <c r="C3857">
        <v>9262964</v>
      </c>
      <c r="D3857" s="2">
        <v>42851</v>
      </c>
      <c r="E3857" t="s">
        <v>13589</v>
      </c>
      <c r="F3857" t="s">
        <v>13590</v>
      </c>
      <c r="G3857">
        <v>5</v>
      </c>
      <c r="H3857" t="s">
        <v>58</v>
      </c>
      <c r="I3857" t="s">
        <v>95</v>
      </c>
      <c r="J3857">
        <v>72821</v>
      </c>
      <c r="K3857">
        <v>5</v>
      </c>
      <c r="L3857" s="2">
        <v>41518</v>
      </c>
      <c r="M3857" s="2">
        <v>43585</v>
      </c>
      <c r="N3857" t="s">
        <v>7249</v>
      </c>
      <c r="O3857">
        <v>7</v>
      </c>
      <c r="P3857" t="s">
        <v>64</v>
      </c>
      <c r="Q3857" t="s">
        <v>65</v>
      </c>
      <c r="R3857" t="s">
        <v>66</v>
      </c>
      <c r="S3857" t="s">
        <v>102</v>
      </c>
      <c r="T3857" t="s">
        <v>68</v>
      </c>
      <c r="U3857">
        <v>2017</v>
      </c>
      <c r="V3857">
        <v>280148</v>
      </c>
      <c r="W3857" t="s">
        <v>69</v>
      </c>
      <c r="X3857" t="s">
        <v>92</v>
      </c>
      <c r="Y3857">
        <v>172931</v>
      </c>
      <c r="Z3857">
        <v>107217</v>
      </c>
      <c r="AA3857" t="s">
        <v>69</v>
      </c>
      <c r="AB3857" t="s">
        <v>13591</v>
      </c>
      <c r="AC3857">
        <v>280148</v>
      </c>
    </row>
    <row r="3858" spans="1:29">
      <c r="A3858">
        <f t="shared" ca="1" si="60"/>
        <v>0.69695226973730151</v>
      </c>
      <c r="B3858" t="s">
        <v>199</v>
      </c>
      <c r="C3858">
        <v>9437715</v>
      </c>
      <c r="D3858" s="2">
        <v>43119</v>
      </c>
      <c r="E3858" t="s">
        <v>76</v>
      </c>
      <c r="F3858" t="s">
        <v>13592</v>
      </c>
      <c r="G3858">
        <v>5</v>
      </c>
      <c r="H3858" t="s">
        <v>58</v>
      </c>
      <c r="I3858" t="s">
        <v>149</v>
      </c>
      <c r="J3858">
        <v>178441</v>
      </c>
      <c r="K3858">
        <v>5</v>
      </c>
      <c r="L3858" s="2">
        <v>41730</v>
      </c>
      <c r="M3858" s="2">
        <v>43890</v>
      </c>
      <c r="N3858" t="s">
        <v>703</v>
      </c>
      <c r="O3858">
        <v>7</v>
      </c>
      <c r="P3858" t="s">
        <v>1538</v>
      </c>
      <c r="Q3858" t="s">
        <v>1539</v>
      </c>
      <c r="R3858" t="s">
        <v>1540</v>
      </c>
      <c r="S3858" t="s">
        <v>85</v>
      </c>
      <c r="T3858" t="s">
        <v>68</v>
      </c>
      <c r="U3858">
        <v>2018</v>
      </c>
      <c r="V3858">
        <v>297808</v>
      </c>
      <c r="W3858" t="s">
        <v>69</v>
      </c>
      <c r="X3858" t="s">
        <v>199</v>
      </c>
      <c r="Y3858">
        <v>207500</v>
      </c>
      <c r="Z3858">
        <v>90308</v>
      </c>
      <c r="AA3858" t="s">
        <v>69</v>
      </c>
      <c r="AB3858" t="s">
        <v>13593</v>
      </c>
      <c r="AC3858">
        <v>297808</v>
      </c>
    </row>
    <row r="3859" spans="1:29">
      <c r="A3859">
        <f t="shared" ca="1" si="60"/>
        <v>0.80392102997086279</v>
      </c>
      <c r="B3859" t="s">
        <v>55</v>
      </c>
      <c r="C3859">
        <v>9253437</v>
      </c>
      <c r="D3859" s="2">
        <v>42817</v>
      </c>
      <c r="E3859" t="s">
        <v>76</v>
      </c>
      <c r="F3859" t="s">
        <v>13594</v>
      </c>
      <c r="G3859">
        <v>5</v>
      </c>
      <c r="H3859" t="s">
        <v>58</v>
      </c>
      <c r="I3859" t="s">
        <v>59</v>
      </c>
      <c r="J3859">
        <v>17323</v>
      </c>
      <c r="K3859">
        <v>35</v>
      </c>
      <c r="L3859" s="2">
        <v>29677</v>
      </c>
      <c r="M3859" s="2">
        <v>43555</v>
      </c>
      <c r="N3859" t="s">
        <v>3202</v>
      </c>
      <c r="O3859">
        <v>19</v>
      </c>
      <c r="P3859" t="s">
        <v>481</v>
      </c>
      <c r="Q3859" t="s">
        <v>482</v>
      </c>
      <c r="R3859" t="s">
        <v>120</v>
      </c>
      <c r="S3859" t="s">
        <v>322</v>
      </c>
      <c r="T3859" t="s">
        <v>68</v>
      </c>
      <c r="U3859">
        <v>2017</v>
      </c>
      <c r="V3859">
        <v>339063</v>
      </c>
      <c r="W3859" t="s">
        <v>69</v>
      </c>
      <c r="X3859" t="s">
        <v>55</v>
      </c>
      <c r="Y3859">
        <v>218750</v>
      </c>
      <c r="Z3859">
        <v>120313</v>
      </c>
      <c r="AA3859" t="s">
        <v>69</v>
      </c>
      <c r="AB3859" t="s">
        <v>13595</v>
      </c>
      <c r="AC3859">
        <v>339063</v>
      </c>
    </row>
    <row r="3860" spans="1:29">
      <c r="A3860">
        <f t="shared" ca="1" si="60"/>
        <v>0.31186800006395599</v>
      </c>
      <c r="B3860" t="s">
        <v>254</v>
      </c>
      <c r="C3860">
        <v>9328098</v>
      </c>
      <c r="D3860" s="2">
        <v>42962</v>
      </c>
      <c r="E3860" t="s">
        <v>56</v>
      </c>
      <c r="F3860" t="s">
        <v>13596</v>
      </c>
      <c r="G3860">
        <v>5</v>
      </c>
      <c r="H3860" t="s">
        <v>58</v>
      </c>
      <c r="I3860" t="s">
        <v>256</v>
      </c>
      <c r="J3860">
        <v>94575</v>
      </c>
      <c r="K3860">
        <v>8</v>
      </c>
      <c r="L3860" s="2">
        <v>40360</v>
      </c>
      <c r="M3860" s="2">
        <v>43708</v>
      </c>
      <c r="N3860" t="s">
        <v>2364</v>
      </c>
      <c r="O3860">
        <v>30</v>
      </c>
      <c r="P3860" t="s">
        <v>747</v>
      </c>
      <c r="Q3860" t="s">
        <v>748</v>
      </c>
      <c r="R3860" t="s">
        <v>176</v>
      </c>
      <c r="S3860" t="s">
        <v>67</v>
      </c>
      <c r="T3860" t="s">
        <v>68</v>
      </c>
      <c r="U3860">
        <v>2017</v>
      </c>
      <c r="V3860">
        <v>287303</v>
      </c>
      <c r="W3860" t="s">
        <v>69</v>
      </c>
      <c r="X3860" t="s">
        <v>254</v>
      </c>
      <c r="Y3860">
        <v>186293</v>
      </c>
      <c r="Z3860">
        <v>101010</v>
      </c>
      <c r="AA3860" t="s">
        <v>69</v>
      </c>
      <c r="AB3860" t="s">
        <v>13597</v>
      </c>
      <c r="AC3860">
        <v>287303</v>
      </c>
    </row>
    <row r="3861" spans="1:29">
      <c r="A3861">
        <f t="shared" ca="1" si="60"/>
        <v>0.42479953276285487</v>
      </c>
      <c r="B3861" t="s">
        <v>241</v>
      </c>
      <c r="C3861">
        <v>9069960</v>
      </c>
      <c r="D3861" s="2">
        <v>42881</v>
      </c>
      <c r="E3861" t="s">
        <v>76</v>
      </c>
      <c r="F3861" t="s">
        <v>13598</v>
      </c>
      <c r="G3861">
        <v>4</v>
      </c>
      <c r="H3861" t="s">
        <v>58</v>
      </c>
      <c r="I3861" t="s">
        <v>243</v>
      </c>
      <c r="J3861">
        <v>116533</v>
      </c>
      <c r="K3861">
        <v>4</v>
      </c>
      <c r="L3861" s="2">
        <v>41499</v>
      </c>
      <c r="M3861" s="2">
        <v>43616</v>
      </c>
      <c r="N3861" t="s">
        <v>13599</v>
      </c>
      <c r="O3861">
        <v>3</v>
      </c>
      <c r="P3861" t="s">
        <v>553</v>
      </c>
      <c r="Q3861" t="s">
        <v>554</v>
      </c>
      <c r="R3861" t="s">
        <v>555</v>
      </c>
      <c r="S3861" t="s">
        <v>67</v>
      </c>
      <c r="T3861" t="s">
        <v>68</v>
      </c>
      <c r="U3861">
        <v>2017</v>
      </c>
      <c r="V3861">
        <v>664132</v>
      </c>
      <c r="W3861" t="s">
        <v>69</v>
      </c>
      <c r="X3861" t="s">
        <v>241</v>
      </c>
      <c r="Y3861">
        <v>533455</v>
      </c>
      <c r="Z3861">
        <v>130677</v>
      </c>
      <c r="AA3861" t="s">
        <v>69</v>
      </c>
      <c r="AB3861" t="s">
        <v>13600</v>
      </c>
      <c r="AC3861">
        <v>664132</v>
      </c>
    </row>
    <row r="3862" spans="1:29">
      <c r="A3862">
        <f t="shared" ca="1" si="60"/>
        <v>0.55145068643909945</v>
      </c>
      <c r="B3862" t="s">
        <v>127</v>
      </c>
      <c r="C3862">
        <v>9474209</v>
      </c>
      <c r="D3862" s="2">
        <v>43220</v>
      </c>
      <c r="E3862" t="s">
        <v>4727</v>
      </c>
      <c r="F3862" t="s">
        <v>13601</v>
      </c>
      <c r="G3862">
        <v>5</v>
      </c>
      <c r="H3862" t="s">
        <v>58</v>
      </c>
      <c r="I3862" t="s">
        <v>130</v>
      </c>
      <c r="J3862">
        <v>104414</v>
      </c>
      <c r="K3862">
        <v>5</v>
      </c>
      <c r="L3862" s="2">
        <v>41886</v>
      </c>
      <c r="M3862" s="2">
        <v>43951</v>
      </c>
      <c r="N3862" t="s">
        <v>7671</v>
      </c>
      <c r="O3862">
        <v>1</v>
      </c>
      <c r="P3862" t="s">
        <v>161</v>
      </c>
      <c r="Q3862" t="s">
        <v>162</v>
      </c>
      <c r="R3862" t="s">
        <v>163</v>
      </c>
      <c r="S3862" t="s">
        <v>67</v>
      </c>
      <c r="T3862" t="s">
        <v>68</v>
      </c>
      <c r="U3862">
        <v>2018</v>
      </c>
      <c r="V3862">
        <v>364167</v>
      </c>
      <c r="W3862" t="s">
        <v>69</v>
      </c>
      <c r="X3862" t="s">
        <v>127</v>
      </c>
      <c r="Y3862">
        <v>238798</v>
      </c>
      <c r="Z3862">
        <v>125369</v>
      </c>
      <c r="AA3862" t="s">
        <v>69</v>
      </c>
      <c r="AB3862" t="s">
        <v>13602</v>
      </c>
      <c r="AC3862">
        <v>364167</v>
      </c>
    </row>
    <row r="3863" spans="1:29">
      <c r="A3863">
        <f t="shared" ca="1" si="60"/>
        <v>0.15785012566823264</v>
      </c>
      <c r="B3863" t="s">
        <v>327</v>
      </c>
      <c r="C3863">
        <v>9550978</v>
      </c>
      <c r="D3863" s="2">
        <v>43336</v>
      </c>
      <c r="E3863" t="s">
        <v>520</v>
      </c>
      <c r="F3863" t="s">
        <v>13603</v>
      </c>
      <c r="G3863">
        <v>5</v>
      </c>
      <c r="H3863" t="s">
        <v>58</v>
      </c>
      <c r="I3863" t="s">
        <v>330</v>
      </c>
      <c r="J3863">
        <v>22880</v>
      </c>
      <c r="K3863">
        <v>3</v>
      </c>
      <c r="L3863" s="2">
        <v>42643</v>
      </c>
      <c r="M3863" s="2">
        <v>44377</v>
      </c>
      <c r="N3863" t="s">
        <v>522</v>
      </c>
      <c r="O3863">
        <v>4</v>
      </c>
      <c r="P3863" t="s">
        <v>1512</v>
      </c>
      <c r="Q3863" t="s">
        <v>1513</v>
      </c>
      <c r="R3863" t="s">
        <v>640</v>
      </c>
      <c r="S3863" t="s">
        <v>67</v>
      </c>
      <c r="T3863" t="s">
        <v>68</v>
      </c>
      <c r="U3863">
        <v>2018</v>
      </c>
      <c r="V3863">
        <v>380000</v>
      </c>
      <c r="W3863" t="s">
        <v>69</v>
      </c>
      <c r="X3863" t="s">
        <v>327</v>
      </c>
      <c r="Y3863">
        <v>250000</v>
      </c>
      <c r="Z3863">
        <v>130000</v>
      </c>
      <c r="AA3863" t="s">
        <v>69</v>
      </c>
      <c r="AB3863" t="s">
        <v>13604</v>
      </c>
      <c r="AC3863">
        <v>380000</v>
      </c>
    </row>
    <row r="3864" spans="1:29">
      <c r="A3864">
        <f t="shared" ca="1" si="60"/>
        <v>0.96239503281347949</v>
      </c>
      <c r="B3864" t="s">
        <v>687</v>
      </c>
      <c r="C3864">
        <v>9318497</v>
      </c>
      <c r="D3864" s="2">
        <v>42940</v>
      </c>
      <c r="E3864" t="s">
        <v>8047</v>
      </c>
      <c r="F3864" t="s">
        <v>13605</v>
      </c>
      <c r="G3864">
        <v>5</v>
      </c>
      <c r="H3864" t="s">
        <v>58</v>
      </c>
      <c r="I3864" t="s">
        <v>689</v>
      </c>
      <c r="J3864">
        <v>13117</v>
      </c>
      <c r="K3864">
        <v>6</v>
      </c>
      <c r="L3864" s="2">
        <v>41499</v>
      </c>
      <c r="M3864" s="2">
        <v>43677</v>
      </c>
      <c r="N3864" t="s">
        <v>13606</v>
      </c>
      <c r="O3864">
        <v>7</v>
      </c>
      <c r="P3864" t="s">
        <v>814</v>
      </c>
      <c r="Q3864" t="s">
        <v>815</v>
      </c>
      <c r="R3864" t="s">
        <v>816</v>
      </c>
      <c r="S3864" t="s">
        <v>473</v>
      </c>
      <c r="T3864" t="s">
        <v>68</v>
      </c>
      <c r="U3864">
        <v>2017</v>
      </c>
      <c r="V3864">
        <v>306033</v>
      </c>
      <c r="W3864" t="s">
        <v>69</v>
      </c>
      <c r="X3864" t="s">
        <v>687</v>
      </c>
      <c r="Y3864">
        <v>223302</v>
      </c>
      <c r="Z3864">
        <v>82731</v>
      </c>
      <c r="AA3864" t="s">
        <v>69</v>
      </c>
      <c r="AB3864" t="s">
        <v>13607</v>
      </c>
      <c r="AC3864">
        <v>306033</v>
      </c>
    </row>
    <row r="3865" spans="1:29">
      <c r="A3865">
        <f t="shared" ca="1" si="60"/>
        <v>0.41098130868963645</v>
      </c>
      <c r="B3865" t="s">
        <v>1143</v>
      </c>
      <c r="C3865">
        <v>9215638</v>
      </c>
      <c r="D3865" s="2">
        <v>42782</v>
      </c>
      <c r="E3865" t="s">
        <v>76</v>
      </c>
      <c r="F3865" t="s">
        <v>13608</v>
      </c>
      <c r="G3865">
        <v>5</v>
      </c>
      <c r="H3865" t="s">
        <v>58</v>
      </c>
      <c r="I3865" t="s">
        <v>1145</v>
      </c>
      <c r="J3865">
        <v>60735</v>
      </c>
      <c r="K3865">
        <v>5</v>
      </c>
      <c r="L3865" s="2">
        <v>41334</v>
      </c>
      <c r="M3865" s="2">
        <v>43524</v>
      </c>
      <c r="N3865" t="s">
        <v>1146</v>
      </c>
      <c r="O3865">
        <v>7</v>
      </c>
      <c r="P3865" t="s">
        <v>2236</v>
      </c>
      <c r="Q3865" t="s">
        <v>472</v>
      </c>
      <c r="R3865" t="s">
        <v>311</v>
      </c>
      <c r="S3865" t="s">
        <v>67</v>
      </c>
      <c r="T3865" t="s">
        <v>68</v>
      </c>
      <c r="U3865">
        <v>2017</v>
      </c>
      <c r="V3865">
        <v>360188</v>
      </c>
      <c r="W3865" t="s">
        <v>69</v>
      </c>
      <c r="X3865" t="s">
        <v>1143</v>
      </c>
      <c r="Y3865">
        <v>212500</v>
      </c>
      <c r="Z3865">
        <v>147688</v>
      </c>
      <c r="AA3865" t="s">
        <v>69</v>
      </c>
      <c r="AB3865" t="s">
        <v>13609</v>
      </c>
      <c r="AC3865">
        <v>360188</v>
      </c>
    </row>
    <row r="3866" spans="1:29">
      <c r="A3866">
        <f t="shared" ca="1" si="60"/>
        <v>0.89599267237366731</v>
      </c>
      <c r="B3866" t="s">
        <v>254</v>
      </c>
      <c r="C3866">
        <v>9223715</v>
      </c>
      <c r="D3866" s="2">
        <v>42794</v>
      </c>
      <c r="E3866" t="s">
        <v>8086</v>
      </c>
      <c r="F3866" t="s">
        <v>13610</v>
      </c>
      <c r="G3866">
        <v>5</v>
      </c>
      <c r="H3866" t="s">
        <v>58</v>
      </c>
      <c r="I3866" t="s">
        <v>256</v>
      </c>
      <c r="J3866">
        <v>108505</v>
      </c>
      <c r="K3866">
        <v>4</v>
      </c>
      <c r="L3866" s="2">
        <v>41699</v>
      </c>
      <c r="M3866" s="2">
        <v>43524</v>
      </c>
      <c r="N3866" t="s">
        <v>8088</v>
      </c>
      <c r="O3866">
        <v>13</v>
      </c>
      <c r="P3866" t="s">
        <v>1222</v>
      </c>
      <c r="Q3866" t="s">
        <v>217</v>
      </c>
      <c r="R3866" t="s">
        <v>120</v>
      </c>
      <c r="S3866" t="s">
        <v>67</v>
      </c>
      <c r="T3866" t="s">
        <v>68</v>
      </c>
      <c r="U3866">
        <v>2017</v>
      </c>
      <c r="V3866">
        <v>462213</v>
      </c>
      <c r="W3866" t="s">
        <v>69</v>
      </c>
      <c r="X3866" t="s">
        <v>254</v>
      </c>
      <c r="Y3866">
        <v>272692</v>
      </c>
      <c r="Z3866">
        <v>189521</v>
      </c>
      <c r="AA3866" t="s">
        <v>69</v>
      </c>
      <c r="AB3866" t="s">
        <v>13611</v>
      </c>
      <c r="AC3866">
        <v>462213</v>
      </c>
    </row>
    <row r="3867" spans="1:29">
      <c r="A3867">
        <f t="shared" ca="1" si="60"/>
        <v>6.7451558916525767E-2</v>
      </c>
      <c r="B3867" t="s">
        <v>1143</v>
      </c>
      <c r="C3867">
        <v>9543327</v>
      </c>
      <c r="D3867" s="2">
        <v>43353</v>
      </c>
      <c r="E3867" t="s">
        <v>76</v>
      </c>
      <c r="F3867" t="s">
        <v>13612</v>
      </c>
      <c r="G3867">
        <v>5</v>
      </c>
      <c r="H3867" t="s">
        <v>58</v>
      </c>
      <c r="I3867" t="s">
        <v>1145</v>
      </c>
      <c r="J3867">
        <v>63754</v>
      </c>
      <c r="K3867">
        <v>5</v>
      </c>
      <c r="L3867" s="2">
        <v>41887</v>
      </c>
      <c r="M3867" s="2">
        <v>44074</v>
      </c>
      <c r="N3867" t="s">
        <v>1185</v>
      </c>
      <c r="O3867">
        <v>36</v>
      </c>
      <c r="P3867" t="s">
        <v>1090</v>
      </c>
      <c r="Q3867" t="s">
        <v>1091</v>
      </c>
      <c r="R3867" t="s">
        <v>149</v>
      </c>
      <c r="S3867" t="s">
        <v>67</v>
      </c>
      <c r="T3867" t="s">
        <v>68</v>
      </c>
      <c r="U3867">
        <v>2018</v>
      </c>
      <c r="V3867">
        <v>551890</v>
      </c>
      <c r="W3867" t="s">
        <v>69</v>
      </c>
      <c r="X3867" t="s">
        <v>1143</v>
      </c>
      <c r="Y3867">
        <v>358370</v>
      </c>
      <c r="Z3867">
        <v>193520</v>
      </c>
      <c r="AA3867" t="s">
        <v>69</v>
      </c>
      <c r="AB3867" t="s">
        <v>13613</v>
      </c>
      <c r="AC3867">
        <v>551890</v>
      </c>
    </row>
    <row r="3868" spans="1:29">
      <c r="A3868">
        <f t="shared" ca="1" si="60"/>
        <v>0.87869108184268818</v>
      </c>
      <c r="B3868" t="s">
        <v>286</v>
      </c>
      <c r="C3868">
        <v>9476916</v>
      </c>
      <c r="D3868" s="2">
        <v>43236</v>
      </c>
      <c r="E3868" t="s">
        <v>56</v>
      </c>
      <c r="F3868" t="s">
        <v>13614</v>
      </c>
      <c r="G3868">
        <v>5</v>
      </c>
      <c r="H3868" t="s">
        <v>58</v>
      </c>
      <c r="I3868" t="s">
        <v>289</v>
      </c>
      <c r="J3868">
        <v>18697</v>
      </c>
      <c r="K3868">
        <v>37</v>
      </c>
      <c r="L3868" s="2">
        <v>32629</v>
      </c>
      <c r="M3868" s="2">
        <v>43982</v>
      </c>
      <c r="N3868" t="s">
        <v>13615</v>
      </c>
      <c r="O3868">
        <v>4</v>
      </c>
      <c r="P3868" t="s">
        <v>234</v>
      </c>
      <c r="Q3868" t="s">
        <v>235</v>
      </c>
      <c r="R3868" t="s">
        <v>236</v>
      </c>
      <c r="S3868" t="s">
        <v>67</v>
      </c>
      <c r="T3868" t="s">
        <v>68</v>
      </c>
      <c r="U3868">
        <v>2018</v>
      </c>
      <c r="V3868">
        <v>457264</v>
      </c>
      <c r="W3868" t="s">
        <v>69</v>
      </c>
      <c r="X3868" t="s">
        <v>286</v>
      </c>
      <c r="Y3868">
        <v>311232</v>
      </c>
      <c r="Z3868">
        <v>146032</v>
      </c>
      <c r="AA3868" t="s">
        <v>69</v>
      </c>
      <c r="AB3868" t="s">
        <v>13616</v>
      </c>
      <c r="AC3868">
        <v>457264</v>
      </c>
    </row>
    <row r="3869" spans="1:29">
      <c r="A3869">
        <f t="shared" ca="1" si="60"/>
        <v>0.77542296113521569</v>
      </c>
      <c r="B3869" t="s">
        <v>127</v>
      </c>
      <c r="C3869">
        <v>9475884</v>
      </c>
      <c r="D3869" s="2">
        <v>43210</v>
      </c>
      <c r="E3869" t="s">
        <v>76</v>
      </c>
      <c r="F3869" t="s">
        <v>13617</v>
      </c>
      <c r="G3869">
        <v>5</v>
      </c>
      <c r="H3869" t="s">
        <v>58</v>
      </c>
      <c r="I3869" t="s">
        <v>130</v>
      </c>
      <c r="J3869">
        <v>71533</v>
      </c>
      <c r="K3869">
        <v>15</v>
      </c>
      <c r="L3869" s="2">
        <v>38139</v>
      </c>
      <c r="M3869" s="2">
        <v>43921</v>
      </c>
      <c r="N3869" t="s">
        <v>674</v>
      </c>
      <c r="O3869">
        <v>12</v>
      </c>
      <c r="P3869" t="s">
        <v>656</v>
      </c>
      <c r="Q3869" t="s">
        <v>204</v>
      </c>
      <c r="R3869" t="s">
        <v>205</v>
      </c>
      <c r="S3869" t="s">
        <v>67</v>
      </c>
      <c r="T3869" t="s">
        <v>68</v>
      </c>
      <c r="U3869">
        <v>2018</v>
      </c>
      <c r="V3869">
        <v>632657</v>
      </c>
      <c r="W3869" t="s">
        <v>69</v>
      </c>
      <c r="X3869" t="s">
        <v>127</v>
      </c>
      <c r="Y3869">
        <v>460544</v>
      </c>
      <c r="Z3869">
        <v>172113</v>
      </c>
      <c r="AA3869" t="s">
        <v>69</v>
      </c>
      <c r="AB3869" t="s">
        <v>13618</v>
      </c>
      <c r="AC3869">
        <v>632657</v>
      </c>
    </row>
    <row r="3870" spans="1:29">
      <c r="A3870">
        <f t="shared" ca="1" si="60"/>
        <v>0.77948654775406578</v>
      </c>
      <c r="B3870" t="s">
        <v>327</v>
      </c>
      <c r="C3870">
        <v>9348643</v>
      </c>
      <c r="D3870" s="2">
        <v>42944</v>
      </c>
      <c r="E3870" t="s">
        <v>328</v>
      </c>
      <c r="F3870" t="s">
        <v>13619</v>
      </c>
      <c r="G3870">
        <v>5</v>
      </c>
      <c r="H3870" t="s">
        <v>58</v>
      </c>
      <c r="I3870" t="s">
        <v>330</v>
      </c>
      <c r="J3870">
        <v>17288</v>
      </c>
      <c r="K3870">
        <v>4</v>
      </c>
      <c r="L3870" s="2">
        <v>41912</v>
      </c>
      <c r="M3870" s="2">
        <v>43616</v>
      </c>
      <c r="N3870" t="s">
        <v>1289</v>
      </c>
      <c r="O3870" t="s">
        <v>677</v>
      </c>
      <c r="P3870" t="s">
        <v>6875</v>
      </c>
      <c r="Q3870" t="s">
        <v>679</v>
      </c>
      <c r="R3870" t="s">
        <v>680</v>
      </c>
      <c r="S3870" t="s">
        <v>681</v>
      </c>
      <c r="T3870" t="s">
        <v>68</v>
      </c>
      <c r="U3870">
        <v>2017</v>
      </c>
      <c r="V3870">
        <v>313345</v>
      </c>
      <c r="W3870" t="s">
        <v>69</v>
      </c>
      <c r="X3870" t="s">
        <v>327</v>
      </c>
      <c r="Y3870">
        <v>290134</v>
      </c>
      <c r="Z3870">
        <v>23211</v>
      </c>
      <c r="AA3870" t="s">
        <v>69</v>
      </c>
      <c r="AB3870" t="s">
        <v>13620</v>
      </c>
      <c r="AC3870">
        <v>313345</v>
      </c>
    </row>
    <row r="3871" spans="1:29">
      <c r="A3871">
        <f t="shared" ca="1" si="60"/>
        <v>2.246022603414366E-2</v>
      </c>
      <c r="B3871" t="s">
        <v>241</v>
      </c>
      <c r="C3871">
        <v>9208792</v>
      </c>
      <c r="D3871" s="2">
        <v>42761</v>
      </c>
      <c r="E3871" t="s">
        <v>76</v>
      </c>
      <c r="F3871" t="s">
        <v>13621</v>
      </c>
      <c r="G3871">
        <v>5</v>
      </c>
      <c r="H3871" t="s">
        <v>58</v>
      </c>
      <c r="I3871" t="s">
        <v>243</v>
      </c>
      <c r="J3871">
        <v>108882</v>
      </c>
      <c r="K3871">
        <v>5</v>
      </c>
      <c r="L3871" s="2">
        <v>41320</v>
      </c>
      <c r="M3871" s="2">
        <v>43496</v>
      </c>
      <c r="N3871" t="s">
        <v>1307</v>
      </c>
      <c r="O3871">
        <v>7</v>
      </c>
      <c r="P3871" t="s">
        <v>64</v>
      </c>
      <c r="Q3871" t="s">
        <v>65</v>
      </c>
      <c r="R3871" t="s">
        <v>66</v>
      </c>
      <c r="S3871" t="s">
        <v>67</v>
      </c>
      <c r="T3871" t="s">
        <v>68</v>
      </c>
      <c r="U3871">
        <v>2017</v>
      </c>
      <c r="V3871">
        <v>405000</v>
      </c>
      <c r="W3871" t="s">
        <v>69</v>
      </c>
      <c r="X3871" t="s">
        <v>241</v>
      </c>
      <c r="Y3871">
        <v>250000</v>
      </c>
      <c r="Z3871">
        <v>155000</v>
      </c>
      <c r="AA3871" t="s">
        <v>69</v>
      </c>
      <c r="AB3871" t="s">
        <v>13622</v>
      </c>
      <c r="AC3871">
        <v>405000</v>
      </c>
    </row>
    <row r="3872" spans="1:29">
      <c r="A3872">
        <f t="shared" ca="1" si="60"/>
        <v>0.56762932578288094</v>
      </c>
      <c r="B3872" t="s">
        <v>109</v>
      </c>
      <c r="C3872">
        <v>9393326</v>
      </c>
      <c r="D3872" s="2">
        <v>43056</v>
      </c>
      <c r="E3872" t="s">
        <v>56</v>
      </c>
      <c r="F3872" t="s">
        <v>13623</v>
      </c>
      <c r="G3872">
        <v>5</v>
      </c>
      <c r="H3872" t="s">
        <v>58</v>
      </c>
      <c r="I3872" t="s">
        <v>112</v>
      </c>
      <c r="J3872">
        <v>24582</v>
      </c>
      <c r="K3872">
        <v>3</v>
      </c>
      <c r="L3872" s="2">
        <v>42339</v>
      </c>
      <c r="M3872" s="2">
        <v>43434</v>
      </c>
      <c r="N3872" t="s">
        <v>4158</v>
      </c>
      <c r="O3872">
        <v>11</v>
      </c>
      <c r="P3872" t="s">
        <v>532</v>
      </c>
      <c r="Q3872" t="s">
        <v>533</v>
      </c>
      <c r="R3872" t="s">
        <v>149</v>
      </c>
      <c r="S3872" t="s">
        <v>67</v>
      </c>
      <c r="T3872" t="s">
        <v>68</v>
      </c>
      <c r="U3872">
        <v>2018</v>
      </c>
      <c r="V3872">
        <v>315943</v>
      </c>
      <c r="W3872" t="s">
        <v>69</v>
      </c>
      <c r="X3872" t="s">
        <v>109</v>
      </c>
      <c r="Y3872">
        <v>272068</v>
      </c>
      <c r="Z3872">
        <v>43875</v>
      </c>
      <c r="AA3872" t="s">
        <v>69</v>
      </c>
      <c r="AB3872" t="s">
        <v>13624</v>
      </c>
      <c r="AC3872">
        <v>315943</v>
      </c>
    </row>
    <row r="3873" spans="1:29">
      <c r="A3873">
        <f t="shared" ca="1" si="60"/>
        <v>2.5153613072608993E-2</v>
      </c>
      <c r="B3873" t="s">
        <v>55</v>
      </c>
      <c r="C3873">
        <v>9293372</v>
      </c>
      <c r="D3873" s="2">
        <v>42930</v>
      </c>
      <c r="E3873" t="s">
        <v>1202</v>
      </c>
      <c r="F3873" t="s">
        <v>13625</v>
      </c>
      <c r="G3873">
        <v>5</v>
      </c>
      <c r="H3873" t="s">
        <v>58</v>
      </c>
      <c r="I3873" t="s">
        <v>59</v>
      </c>
      <c r="J3873">
        <v>89491</v>
      </c>
      <c r="K3873">
        <v>4</v>
      </c>
      <c r="L3873" s="2">
        <v>41912</v>
      </c>
      <c r="M3873" s="2">
        <v>43677</v>
      </c>
      <c r="N3873" t="s">
        <v>5235</v>
      </c>
      <c r="O3873">
        <v>37</v>
      </c>
      <c r="P3873" t="s">
        <v>1741</v>
      </c>
      <c r="Q3873" t="s">
        <v>1742</v>
      </c>
      <c r="R3873" t="s">
        <v>149</v>
      </c>
      <c r="S3873" t="s">
        <v>85</v>
      </c>
      <c r="T3873" t="s">
        <v>68</v>
      </c>
      <c r="U3873">
        <v>2017</v>
      </c>
      <c r="V3873">
        <v>330000</v>
      </c>
      <c r="W3873" t="s">
        <v>69</v>
      </c>
      <c r="X3873" t="s">
        <v>55</v>
      </c>
      <c r="Y3873">
        <v>200000</v>
      </c>
      <c r="Z3873">
        <v>130000</v>
      </c>
      <c r="AA3873" t="s">
        <v>69</v>
      </c>
      <c r="AB3873" t="s">
        <v>13626</v>
      </c>
      <c r="AC3873">
        <v>330000</v>
      </c>
    </row>
    <row r="3874" spans="1:29">
      <c r="A3874">
        <f t="shared" ca="1" si="60"/>
        <v>0.12730406599732036</v>
      </c>
      <c r="B3874" t="s">
        <v>156</v>
      </c>
      <c r="C3874">
        <v>9459764</v>
      </c>
      <c r="D3874" s="2">
        <v>43166</v>
      </c>
      <c r="E3874" t="s">
        <v>3089</v>
      </c>
      <c r="F3874" t="s">
        <v>13627</v>
      </c>
      <c r="G3874">
        <v>5</v>
      </c>
      <c r="H3874" t="s">
        <v>58</v>
      </c>
      <c r="I3874" t="s">
        <v>66</v>
      </c>
      <c r="J3874">
        <v>8931</v>
      </c>
      <c r="K3874">
        <v>5</v>
      </c>
      <c r="L3874" s="2">
        <v>41822</v>
      </c>
      <c r="M3874" s="2">
        <v>43921</v>
      </c>
      <c r="N3874" t="s">
        <v>3091</v>
      </c>
      <c r="O3874">
        <v>7</v>
      </c>
      <c r="P3874" t="s">
        <v>3435</v>
      </c>
      <c r="Q3874" t="s">
        <v>3436</v>
      </c>
      <c r="R3874" t="s">
        <v>1943</v>
      </c>
      <c r="S3874" t="s">
        <v>85</v>
      </c>
      <c r="T3874" t="s">
        <v>68</v>
      </c>
      <c r="U3874">
        <v>2018</v>
      </c>
      <c r="V3874">
        <v>363405</v>
      </c>
      <c r="W3874" t="s">
        <v>69</v>
      </c>
      <c r="X3874" t="s">
        <v>156</v>
      </c>
      <c r="Y3874">
        <v>294055</v>
      </c>
      <c r="Z3874">
        <v>69350</v>
      </c>
      <c r="AA3874" t="s">
        <v>69</v>
      </c>
      <c r="AB3874" t="s">
        <v>13628</v>
      </c>
      <c r="AC3874">
        <v>363405</v>
      </c>
    </row>
    <row r="3875" spans="1:29">
      <c r="A3875">
        <f t="shared" ca="1" si="60"/>
        <v>0.46471484754868364</v>
      </c>
      <c r="B3875" t="s">
        <v>327</v>
      </c>
      <c r="C3875">
        <v>9212808</v>
      </c>
      <c r="D3875" s="2">
        <v>42801</v>
      </c>
      <c r="E3875" t="s">
        <v>4772</v>
      </c>
      <c r="F3875" t="s">
        <v>13629</v>
      </c>
      <c r="G3875">
        <v>5</v>
      </c>
      <c r="H3875" t="s">
        <v>58</v>
      </c>
      <c r="I3875" t="s">
        <v>330</v>
      </c>
      <c r="J3875">
        <v>6006</v>
      </c>
      <c r="K3875">
        <v>10</v>
      </c>
      <c r="L3875" s="2">
        <v>38975</v>
      </c>
      <c r="M3875" s="2">
        <v>43373</v>
      </c>
      <c r="N3875" t="s">
        <v>1862</v>
      </c>
      <c r="O3875">
        <v>2</v>
      </c>
      <c r="P3875" t="s">
        <v>3408</v>
      </c>
      <c r="Q3875" t="s">
        <v>3409</v>
      </c>
      <c r="R3875" t="s">
        <v>434</v>
      </c>
      <c r="S3875" t="s">
        <v>336</v>
      </c>
      <c r="T3875" t="s">
        <v>68</v>
      </c>
      <c r="U3875">
        <v>2017</v>
      </c>
      <c r="V3875">
        <v>834437</v>
      </c>
      <c r="W3875" t="s">
        <v>69</v>
      </c>
      <c r="X3875" t="s">
        <v>327</v>
      </c>
      <c r="Y3875">
        <v>727118</v>
      </c>
      <c r="Z3875">
        <v>107319</v>
      </c>
      <c r="AA3875" t="s">
        <v>69</v>
      </c>
      <c r="AB3875" t="s">
        <v>13630</v>
      </c>
      <c r="AC3875">
        <v>834437</v>
      </c>
    </row>
    <row r="3876" spans="1:29">
      <c r="A3876">
        <f t="shared" ca="1" si="60"/>
        <v>0.57127177385597627</v>
      </c>
      <c r="B3876" t="s">
        <v>55</v>
      </c>
      <c r="C3876">
        <v>9465527</v>
      </c>
      <c r="D3876" s="2">
        <v>43179</v>
      </c>
      <c r="E3876" t="s">
        <v>56</v>
      </c>
      <c r="F3876" t="s">
        <v>13631</v>
      </c>
      <c r="G3876">
        <v>5</v>
      </c>
      <c r="H3876" t="s">
        <v>58</v>
      </c>
      <c r="I3876" t="s">
        <v>59</v>
      </c>
      <c r="J3876">
        <v>90914</v>
      </c>
      <c r="K3876">
        <v>4</v>
      </c>
      <c r="L3876" s="2">
        <v>42095</v>
      </c>
      <c r="M3876" s="2">
        <v>44104</v>
      </c>
      <c r="N3876" t="s">
        <v>10428</v>
      </c>
      <c r="O3876">
        <v>5</v>
      </c>
      <c r="P3876" t="s">
        <v>1261</v>
      </c>
      <c r="Q3876" t="s">
        <v>1262</v>
      </c>
      <c r="R3876" t="s">
        <v>236</v>
      </c>
      <c r="S3876" t="s">
        <v>67</v>
      </c>
      <c r="T3876" t="s">
        <v>68</v>
      </c>
      <c r="U3876">
        <v>2018</v>
      </c>
      <c r="V3876">
        <v>345625</v>
      </c>
      <c r="W3876" t="s">
        <v>69</v>
      </c>
      <c r="X3876" t="s">
        <v>55</v>
      </c>
      <c r="Y3876">
        <v>218750</v>
      </c>
      <c r="Z3876">
        <v>126875</v>
      </c>
      <c r="AA3876" t="s">
        <v>69</v>
      </c>
      <c r="AB3876" t="s">
        <v>13632</v>
      </c>
      <c r="AC3876">
        <v>345625</v>
      </c>
    </row>
    <row r="3877" spans="1:29">
      <c r="A3877">
        <f t="shared" ca="1" si="60"/>
        <v>0.99213461018610183</v>
      </c>
      <c r="B3877" t="s">
        <v>405</v>
      </c>
      <c r="C3877">
        <v>9249015</v>
      </c>
      <c r="D3877" s="2">
        <v>42803</v>
      </c>
      <c r="E3877" t="s">
        <v>1972</v>
      </c>
      <c r="F3877" t="s">
        <v>13633</v>
      </c>
      <c r="G3877">
        <v>5</v>
      </c>
      <c r="H3877" t="s">
        <v>58</v>
      </c>
      <c r="I3877" t="s">
        <v>407</v>
      </c>
      <c r="J3877">
        <v>37207</v>
      </c>
      <c r="K3877">
        <v>3</v>
      </c>
      <c r="L3877" s="2">
        <v>42095</v>
      </c>
      <c r="M3877" s="2">
        <v>43555</v>
      </c>
      <c r="N3877" t="s">
        <v>1974</v>
      </c>
      <c r="O3877">
        <v>5</v>
      </c>
      <c r="P3877" t="s">
        <v>1114</v>
      </c>
      <c r="Q3877" t="s">
        <v>1115</v>
      </c>
      <c r="R3877" t="s">
        <v>816</v>
      </c>
      <c r="S3877" t="s">
        <v>67</v>
      </c>
      <c r="T3877" t="s">
        <v>68</v>
      </c>
      <c r="U3877">
        <v>2017</v>
      </c>
      <c r="V3877">
        <v>353142</v>
      </c>
      <c r="W3877" t="s">
        <v>69</v>
      </c>
      <c r="X3877" t="s">
        <v>405</v>
      </c>
      <c r="Y3877">
        <v>225000</v>
      </c>
      <c r="Z3877">
        <v>128142</v>
      </c>
      <c r="AA3877" t="s">
        <v>69</v>
      </c>
      <c r="AB3877" t="s">
        <v>13634</v>
      </c>
      <c r="AC3877">
        <v>353142</v>
      </c>
    </row>
    <row r="3878" spans="1:29">
      <c r="A3878">
        <f t="shared" ca="1" si="60"/>
        <v>0.99927931606901799</v>
      </c>
      <c r="B3878" t="s">
        <v>109</v>
      </c>
      <c r="C3878">
        <v>9544217</v>
      </c>
      <c r="D3878" s="2">
        <v>43325</v>
      </c>
      <c r="E3878" t="s">
        <v>56</v>
      </c>
      <c r="F3878" t="s">
        <v>13635</v>
      </c>
      <c r="G3878">
        <v>5</v>
      </c>
      <c r="H3878" t="s">
        <v>58</v>
      </c>
      <c r="I3878" t="s">
        <v>112</v>
      </c>
      <c r="J3878">
        <v>7533</v>
      </c>
      <c r="K3878">
        <v>30</v>
      </c>
      <c r="L3878" s="2">
        <v>32234</v>
      </c>
      <c r="M3878" s="2">
        <v>44074</v>
      </c>
      <c r="N3878" t="s">
        <v>822</v>
      </c>
      <c r="O3878">
        <v>7</v>
      </c>
      <c r="P3878" t="s">
        <v>814</v>
      </c>
      <c r="Q3878" t="s">
        <v>815</v>
      </c>
      <c r="R3878" t="s">
        <v>816</v>
      </c>
      <c r="S3878" t="s">
        <v>473</v>
      </c>
      <c r="T3878" t="s">
        <v>68</v>
      </c>
      <c r="U3878">
        <v>2018</v>
      </c>
      <c r="V3878">
        <v>395000</v>
      </c>
      <c r="W3878" t="s">
        <v>69</v>
      </c>
      <c r="X3878" t="s">
        <v>109</v>
      </c>
      <c r="Y3878">
        <v>250000</v>
      </c>
      <c r="Z3878">
        <v>145000</v>
      </c>
      <c r="AA3878" t="s">
        <v>69</v>
      </c>
      <c r="AB3878" t="s">
        <v>13636</v>
      </c>
      <c r="AC3878">
        <v>395000</v>
      </c>
    </row>
    <row r="3879" spans="1:29">
      <c r="A3879">
        <f t="shared" ca="1" si="60"/>
        <v>8.8018832768348765E-2</v>
      </c>
      <c r="B3879" t="s">
        <v>405</v>
      </c>
      <c r="C3879">
        <v>9397539</v>
      </c>
      <c r="D3879" s="2">
        <v>43084</v>
      </c>
      <c r="E3879" t="s">
        <v>7622</v>
      </c>
      <c r="F3879" t="s">
        <v>13637</v>
      </c>
      <c r="G3879">
        <v>5</v>
      </c>
      <c r="H3879" t="s">
        <v>58</v>
      </c>
      <c r="I3879" t="s">
        <v>407</v>
      </c>
      <c r="J3879">
        <v>34116</v>
      </c>
      <c r="K3879">
        <v>6</v>
      </c>
      <c r="L3879" s="2">
        <v>41275</v>
      </c>
      <c r="M3879" s="2">
        <v>43496</v>
      </c>
      <c r="N3879" t="s">
        <v>1320</v>
      </c>
      <c r="O3879">
        <v>21</v>
      </c>
      <c r="P3879" t="s">
        <v>2180</v>
      </c>
      <c r="Q3879" t="s">
        <v>1254</v>
      </c>
      <c r="R3879" t="s">
        <v>630</v>
      </c>
      <c r="S3879" t="s">
        <v>260</v>
      </c>
      <c r="T3879" t="s">
        <v>68</v>
      </c>
      <c r="U3879">
        <v>2018</v>
      </c>
      <c r="V3879">
        <v>432000</v>
      </c>
      <c r="W3879" t="s">
        <v>69</v>
      </c>
      <c r="X3879" t="s">
        <v>405</v>
      </c>
      <c r="Y3879">
        <v>225000</v>
      </c>
      <c r="Z3879">
        <v>207000</v>
      </c>
      <c r="AA3879" t="s">
        <v>69</v>
      </c>
      <c r="AB3879" t="s">
        <v>13638</v>
      </c>
      <c r="AC3879">
        <v>432000</v>
      </c>
    </row>
    <row r="3880" spans="1:29">
      <c r="A3880">
        <f t="shared" ca="1" si="60"/>
        <v>0.54818568249862776</v>
      </c>
      <c r="B3880" t="s">
        <v>303</v>
      </c>
      <c r="C3880">
        <v>9250127</v>
      </c>
      <c r="D3880" s="2">
        <v>42817</v>
      </c>
      <c r="E3880" t="s">
        <v>76</v>
      </c>
      <c r="F3880" t="s">
        <v>13639</v>
      </c>
      <c r="G3880">
        <v>5</v>
      </c>
      <c r="H3880" t="s">
        <v>58</v>
      </c>
      <c r="I3880" t="s">
        <v>305</v>
      </c>
      <c r="J3880">
        <v>99345</v>
      </c>
      <c r="K3880">
        <v>4</v>
      </c>
      <c r="L3880" s="2">
        <v>41730</v>
      </c>
      <c r="M3880" s="2">
        <v>43190</v>
      </c>
      <c r="N3880" t="s">
        <v>3589</v>
      </c>
      <c r="O3880">
        <v>7</v>
      </c>
      <c r="P3880" t="s">
        <v>3435</v>
      </c>
      <c r="Q3880" t="s">
        <v>3436</v>
      </c>
      <c r="R3880" t="s">
        <v>1943</v>
      </c>
      <c r="S3880" t="s">
        <v>67</v>
      </c>
      <c r="T3880" t="s">
        <v>68</v>
      </c>
      <c r="U3880">
        <v>2017</v>
      </c>
      <c r="V3880">
        <v>304929</v>
      </c>
      <c r="W3880" t="s">
        <v>69</v>
      </c>
      <c r="X3880" t="s">
        <v>303</v>
      </c>
      <c r="Y3880">
        <v>195467</v>
      </c>
      <c r="Z3880">
        <v>109462</v>
      </c>
      <c r="AA3880" t="s">
        <v>69</v>
      </c>
      <c r="AB3880" t="s">
        <v>13640</v>
      </c>
      <c r="AC3880">
        <v>304929</v>
      </c>
    </row>
    <row r="3881" spans="1:29">
      <c r="A3881">
        <f t="shared" ca="1" si="60"/>
        <v>0.60779487151857625</v>
      </c>
      <c r="B3881" t="s">
        <v>1143</v>
      </c>
      <c r="C3881">
        <v>9463344</v>
      </c>
      <c r="D3881" s="2">
        <v>43204</v>
      </c>
      <c r="E3881" t="s">
        <v>76</v>
      </c>
      <c r="F3881" t="s">
        <v>13641</v>
      </c>
      <c r="G3881">
        <v>5</v>
      </c>
      <c r="H3881" t="s">
        <v>58</v>
      </c>
      <c r="I3881" t="s">
        <v>1145</v>
      </c>
      <c r="J3881">
        <v>64760</v>
      </c>
      <c r="K3881">
        <v>5</v>
      </c>
      <c r="L3881" s="2">
        <v>41730</v>
      </c>
      <c r="M3881" s="2">
        <v>43921</v>
      </c>
      <c r="N3881" t="s">
        <v>3149</v>
      </c>
      <c r="O3881">
        <v>22</v>
      </c>
      <c r="P3881" t="s">
        <v>1638</v>
      </c>
      <c r="Q3881" t="s">
        <v>1639</v>
      </c>
      <c r="R3881" t="s">
        <v>120</v>
      </c>
      <c r="S3881" t="s">
        <v>67</v>
      </c>
      <c r="T3881" t="s">
        <v>68</v>
      </c>
      <c r="U3881">
        <v>2018</v>
      </c>
      <c r="V3881">
        <v>356400</v>
      </c>
      <c r="W3881" t="s">
        <v>69</v>
      </c>
      <c r="X3881" t="s">
        <v>1143</v>
      </c>
      <c r="Y3881">
        <v>220000</v>
      </c>
      <c r="Z3881">
        <v>136400</v>
      </c>
      <c r="AA3881" t="s">
        <v>69</v>
      </c>
      <c r="AB3881" t="s">
        <v>13642</v>
      </c>
      <c r="AC3881">
        <v>356400</v>
      </c>
    </row>
    <row r="3882" spans="1:29">
      <c r="A3882">
        <f t="shared" ca="1" si="60"/>
        <v>4.3254197694880259E-2</v>
      </c>
      <c r="B3882" t="s">
        <v>241</v>
      </c>
      <c r="C3882">
        <v>9307983</v>
      </c>
      <c r="D3882" s="2">
        <v>42927</v>
      </c>
      <c r="E3882" t="s">
        <v>4772</v>
      </c>
      <c r="F3882" t="s">
        <v>13643</v>
      </c>
      <c r="G3882">
        <v>5</v>
      </c>
      <c r="H3882" t="s">
        <v>58</v>
      </c>
      <c r="I3882" t="s">
        <v>243</v>
      </c>
      <c r="J3882">
        <v>119263</v>
      </c>
      <c r="K3882">
        <v>4</v>
      </c>
      <c r="L3882" s="2">
        <v>41866</v>
      </c>
      <c r="M3882" s="2">
        <v>44012</v>
      </c>
      <c r="N3882" t="s">
        <v>4774</v>
      </c>
      <c r="O3882">
        <v>50</v>
      </c>
      <c r="P3882" t="s">
        <v>357</v>
      </c>
      <c r="Q3882" t="s">
        <v>358</v>
      </c>
      <c r="R3882" t="s">
        <v>149</v>
      </c>
      <c r="S3882" t="s">
        <v>67</v>
      </c>
      <c r="T3882" t="s">
        <v>68</v>
      </c>
      <c r="U3882">
        <v>2017</v>
      </c>
      <c r="V3882">
        <v>909834</v>
      </c>
      <c r="W3882" t="s">
        <v>69</v>
      </c>
      <c r="X3882" t="s">
        <v>241</v>
      </c>
      <c r="Y3882">
        <v>664343</v>
      </c>
      <c r="Z3882">
        <v>245491</v>
      </c>
      <c r="AA3882" t="s">
        <v>69</v>
      </c>
      <c r="AB3882" t="s">
        <v>13644</v>
      </c>
      <c r="AC3882">
        <v>909834</v>
      </c>
    </row>
    <row r="3883" spans="1:29">
      <c r="A3883">
        <f t="shared" ca="1" si="60"/>
        <v>0.74541815303382186</v>
      </c>
      <c r="B3883" t="s">
        <v>92</v>
      </c>
      <c r="C3883">
        <v>9185989</v>
      </c>
      <c r="D3883" s="2">
        <v>42707</v>
      </c>
      <c r="E3883" t="s">
        <v>76</v>
      </c>
      <c r="F3883" t="s">
        <v>13645</v>
      </c>
      <c r="G3883">
        <v>5</v>
      </c>
      <c r="H3883" t="s">
        <v>58</v>
      </c>
      <c r="I3883" t="s">
        <v>95</v>
      </c>
      <c r="J3883">
        <v>73288</v>
      </c>
      <c r="K3883">
        <v>5</v>
      </c>
      <c r="L3883" s="2">
        <v>41297</v>
      </c>
      <c r="M3883" s="2">
        <v>43434</v>
      </c>
      <c r="N3883" t="s">
        <v>113</v>
      </c>
      <c r="O3883">
        <v>3</v>
      </c>
      <c r="P3883" t="s">
        <v>13646</v>
      </c>
      <c r="Q3883" t="s">
        <v>883</v>
      </c>
      <c r="R3883" t="s">
        <v>884</v>
      </c>
      <c r="S3883" t="s">
        <v>260</v>
      </c>
      <c r="T3883" t="s">
        <v>68</v>
      </c>
      <c r="U3883">
        <v>2017</v>
      </c>
      <c r="V3883">
        <v>726608</v>
      </c>
      <c r="W3883" t="s">
        <v>69</v>
      </c>
      <c r="X3883" t="s">
        <v>92</v>
      </c>
      <c r="Y3883">
        <v>391956</v>
      </c>
      <c r="Z3883">
        <v>334652</v>
      </c>
      <c r="AA3883" t="s">
        <v>69</v>
      </c>
      <c r="AB3883" t="s">
        <v>13647</v>
      </c>
      <c r="AC3883">
        <v>726608</v>
      </c>
    </row>
    <row r="3884" spans="1:29">
      <c r="A3884">
        <f t="shared" ca="1" si="60"/>
        <v>0.95997035973327249</v>
      </c>
      <c r="B3884" t="s">
        <v>254</v>
      </c>
      <c r="C3884">
        <v>9270563</v>
      </c>
      <c r="D3884" s="2">
        <v>42866</v>
      </c>
      <c r="E3884" t="s">
        <v>76</v>
      </c>
      <c r="F3884" t="s">
        <v>13648</v>
      </c>
      <c r="G3884">
        <v>5</v>
      </c>
      <c r="H3884" t="s">
        <v>58</v>
      </c>
      <c r="I3884" t="s">
        <v>256</v>
      </c>
      <c r="J3884">
        <v>107172</v>
      </c>
      <c r="K3884">
        <v>5</v>
      </c>
      <c r="L3884" s="2">
        <v>41518</v>
      </c>
      <c r="M3884" s="2">
        <v>43616</v>
      </c>
      <c r="N3884" t="s">
        <v>2395</v>
      </c>
      <c r="O3884">
        <v>2</v>
      </c>
      <c r="P3884" t="s">
        <v>5785</v>
      </c>
      <c r="Q3884" t="s">
        <v>5786</v>
      </c>
      <c r="R3884" t="s">
        <v>630</v>
      </c>
      <c r="S3884" t="s">
        <v>85</v>
      </c>
      <c r="T3884" t="s">
        <v>68</v>
      </c>
      <c r="U3884">
        <v>2017</v>
      </c>
      <c r="V3884">
        <v>273862</v>
      </c>
      <c r="W3884" t="s">
        <v>69</v>
      </c>
      <c r="X3884" t="s">
        <v>254</v>
      </c>
      <c r="Y3884">
        <v>191667</v>
      </c>
      <c r="Z3884">
        <v>82195</v>
      </c>
      <c r="AA3884" t="s">
        <v>69</v>
      </c>
      <c r="AB3884" t="s">
        <v>13649</v>
      </c>
      <c r="AC3884">
        <v>273862</v>
      </c>
    </row>
    <row r="3885" spans="1:29">
      <c r="A3885">
        <f t="shared" ca="1" si="60"/>
        <v>0.49047695360541377</v>
      </c>
      <c r="B3885" t="s">
        <v>405</v>
      </c>
      <c r="C3885">
        <v>9404444</v>
      </c>
      <c r="D3885" s="2">
        <v>43084</v>
      </c>
      <c r="E3885" t="s">
        <v>56</v>
      </c>
      <c r="F3885" t="s">
        <v>13650</v>
      </c>
      <c r="G3885">
        <v>5</v>
      </c>
      <c r="H3885" t="s">
        <v>58</v>
      </c>
      <c r="I3885" t="s">
        <v>407</v>
      </c>
      <c r="J3885">
        <v>33814</v>
      </c>
      <c r="K3885">
        <v>6</v>
      </c>
      <c r="L3885" s="2">
        <v>41275</v>
      </c>
      <c r="M3885" s="2">
        <v>43830</v>
      </c>
      <c r="N3885" t="s">
        <v>79</v>
      </c>
      <c r="O3885">
        <v>12</v>
      </c>
      <c r="P3885" t="s">
        <v>13651</v>
      </c>
      <c r="Q3885" t="s">
        <v>13652</v>
      </c>
      <c r="R3885" t="s">
        <v>149</v>
      </c>
      <c r="S3885" t="s">
        <v>260</v>
      </c>
      <c r="T3885" t="s">
        <v>68</v>
      </c>
      <c r="U3885">
        <v>2018</v>
      </c>
      <c r="V3885">
        <v>557361</v>
      </c>
      <c r="W3885" t="s">
        <v>69</v>
      </c>
      <c r="X3885" t="s">
        <v>405</v>
      </c>
      <c r="Y3885">
        <v>371079</v>
      </c>
      <c r="Z3885">
        <v>186282</v>
      </c>
      <c r="AA3885" t="s">
        <v>69</v>
      </c>
      <c r="AB3885" t="s">
        <v>13653</v>
      </c>
      <c r="AC3885">
        <v>557361</v>
      </c>
    </row>
    <row r="3886" spans="1:29">
      <c r="A3886">
        <f t="shared" ca="1" si="60"/>
        <v>0.49464994036832155</v>
      </c>
      <c r="B3886" t="s">
        <v>405</v>
      </c>
      <c r="C3886">
        <v>9506737</v>
      </c>
      <c r="D3886" s="2">
        <v>43277</v>
      </c>
      <c r="E3886" t="s">
        <v>3467</v>
      </c>
      <c r="F3886" t="s">
        <v>13654</v>
      </c>
      <c r="G3886">
        <v>5</v>
      </c>
      <c r="H3886" t="s">
        <v>58</v>
      </c>
      <c r="I3886" t="s">
        <v>407</v>
      </c>
      <c r="J3886">
        <v>38891</v>
      </c>
      <c r="K3886">
        <v>5</v>
      </c>
      <c r="L3886" s="2">
        <v>41897</v>
      </c>
      <c r="M3886" s="2">
        <v>44012</v>
      </c>
      <c r="N3886" t="s">
        <v>2423</v>
      </c>
      <c r="O3886">
        <v>12</v>
      </c>
      <c r="P3886" t="s">
        <v>4159</v>
      </c>
      <c r="Q3886" t="s">
        <v>4160</v>
      </c>
      <c r="R3886" t="s">
        <v>401</v>
      </c>
      <c r="S3886" t="s">
        <v>85</v>
      </c>
      <c r="T3886" t="s">
        <v>68</v>
      </c>
      <c r="U3886">
        <v>2018</v>
      </c>
      <c r="V3886">
        <v>326829</v>
      </c>
      <c r="W3886" t="s">
        <v>69</v>
      </c>
      <c r="X3886" t="s">
        <v>405</v>
      </c>
      <c r="Y3886">
        <v>264627</v>
      </c>
      <c r="Z3886">
        <v>62202</v>
      </c>
      <c r="AA3886" t="s">
        <v>69</v>
      </c>
      <c r="AB3886" t="s">
        <v>13655</v>
      </c>
      <c r="AC3886">
        <v>326829</v>
      </c>
    </row>
    <row r="3887" spans="1:29">
      <c r="A3887">
        <f t="shared" ca="1" si="60"/>
        <v>0.52869425513283519</v>
      </c>
      <c r="B3887" t="s">
        <v>199</v>
      </c>
      <c r="C3887">
        <v>9389470</v>
      </c>
      <c r="D3887" s="2">
        <v>43082</v>
      </c>
      <c r="E3887" t="s">
        <v>76</v>
      </c>
      <c r="F3887" t="s">
        <v>13656</v>
      </c>
      <c r="G3887">
        <v>5</v>
      </c>
      <c r="H3887" t="s">
        <v>58</v>
      </c>
      <c r="I3887" t="s">
        <v>149</v>
      </c>
      <c r="J3887">
        <v>181413</v>
      </c>
      <c r="K3887">
        <v>5</v>
      </c>
      <c r="L3887" s="2">
        <v>41640</v>
      </c>
      <c r="M3887" s="2">
        <v>43465</v>
      </c>
      <c r="N3887" t="s">
        <v>811</v>
      </c>
      <c r="O3887">
        <v>7</v>
      </c>
      <c r="P3887" t="s">
        <v>259</v>
      </c>
      <c r="Q3887" t="s">
        <v>190</v>
      </c>
      <c r="R3887" t="s">
        <v>191</v>
      </c>
      <c r="S3887" t="s">
        <v>260</v>
      </c>
      <c r="T3887" t="s">
        <v>68</v>
      </c>
      <c r="U3887">
        <v>2018</v>
      </c>
      <c r="V3887">
        <v>405870</v>
      </c>
      <c r="W3887" t="s">
        <v>69</v>
      </c>
      <c r="X3887" t="s">
        <v>199</v>
      </c>
      <c r="Y3887">
        <v>230608</v>
      </c>
      <c r="Z3887">
        <v>175262</v>
      </c>
      <c r="AA3887" t="s">
        <v>69</v>
      </c>
      <c r="AB3887" t="s">
        <v>13657</v>
      </c>
      <c r="AC3887">
        <v>405870</v>
      </c>
    </row>
    <row r="3888" spans="1:29">
      <c r="A3888">
        <f t="shared" ca="1" si="60"/>
        <v>0.97605247878161361</v>
      </c>
      <c r="B3888" t="s">
        <v>254</v>
      </c>
      <c r="C3888">
        <v>9507873</v>
      </c>
      <c r="D3888" s="2">
        <v>43277</v>
      </c>
      <c r="E3888" t="s">
        <v>56</v>
      </c>
      <c r="F3888" t="s">
        <v>13658</v>
      </c>
      <c r="G3888">
        <v>5</v>
      </c>
      <c r="H3888" t="s">
        <v>58</v>
      </c>
      <c r="I3888" t="s">
        <v>256</v>
      </c>
      <c r="J3888">
        <v>103886</v>
      </c>
      <c r="K3888">
        <v>4</v>
      </c>
      <c r="L3888" s="2">
        <v>42248</v>
      </c>
      <c r="M3888" s="2">
        <v>44012</v>
      </c>
      <c r="N3888" t="s">
        <v>911</v>
      </c>
      <c r="O3888">
        <v>12</v>
      </c>
      <c r="P3888" t="s">
        <v>656</v>
      </c>
      <c r="Q3888" t="s">
        <v>204</v>
      </c>
      <c r="R3888" t="s">
        <v>205</v>
      </c>
      <c r="S3888" t="s">
        <v>85</v>
      </c>
      <c r="T3888" t="s">
        <v>68</v>
      </c>
      <c r="U3888">
        <v>2018</v>
      </c>
      <c r="V3888">
        <v>284953</v>
      </c>
      <c r="W3888" t="s">
        <v>69</v>
      </c>
      <c r="X3888" t="s">
        <v>254</v>
      </c>
      <c r="Y3888">
        <v>197000</v>
      </c>
      <c r="Z3888">
        <v>87953</v>
      </c>
      <c r="AA3888" t="s">
        <v>69</v>
      </c>
      <c r="AB3888" t="s">
        <v>13659</v>
      </c>
      <c r="AC3888">
        <v>284953</v>
      </c>
    </row>
    <row r="3889" spans="1:29">
      <c r="A3889">
        <f t="shared" ca="1" si="60"/>
        <v>0.67830353364245044</v>
      </c>
      <c r="B3889" t="s">
        <v>92</v>
      </c>
      <c r="C3889">
        <v>9524719</v>
      </c>
      <c r="D3889" s="2">
        <v>43270</v>
      </c>
      <c r="E3889" t="s">
        <v>76</v>
      </c>
      <c r="F3889" t="s">
        <v>13660</v>
      </c>
      <c r="G3889">
        <v>5</v>
      </c>
      <c r="H3889" t="s">
        <v>58</v>
      </c>
      <c r="I3889" t="s">
        <v>95</v>
      </c>
      <c r="J3889">
        <v>73475</v>
      </c>
      <c r="K3889">
        <v>5</v>
      </c>
      <c r="L3889" s="2">
        <v>41830</v>
      </c>
      <c r="M3889" s="2">
        <v>44012</v>
      </c>
      <c r="N3889" t="s">
        <v>6673</v>
      </c>
      <c r="O3889">
        <v>6</v>
      </c>
      <c r="P3889" t="s">
        <v>333</v>
      </c>
      <c r="Q3889" t="s">
        <v>334</v>
      </c>
      <c r="R3889" t="s">
        <v>335</v>
      </c>
      <c r="S3889" t="s">
        <v>67</v>
      </c>
      <c r="T3889" t="s">
        <v>68</v>
      </c>
      <c r="U3889">
        <v>2018</v>
      </c>
      <c r="V3889">
        <v>488110</v>
      </c>
      <c r="W3889" t="s">
        <v>69</v>
      </c>
      <c r="X3889" t="s">
        <v>92</v>
      </c>
      <c r="Y3889">
        <v>313897</v>
      </c>
      <c r="Z3889">
        <v>174213</v>
      </c>
      <c r="AA3889" t="s">
        <v>69</v>
      </c>
      <c r="AB3889" t="s">
        <v>13661</v>
      </c>
      <c r="AC3889">
        <v>488110</v>
      </c>
    </row>
    <row r="3890" spans="1:29">
      <c r="A3890">
        <f t="shared" ca="1" si="60"/>
        <v>0.72727000552190701</v>
      </c>
      <c r="B3890" t="s">
        <v>405</v>
      </c>
      <c r="C3890">
        <v>9246475</v>
      </c>
      <c r="D3890" s="2">
        <v>42811</v>
      </c>
      <c r="E3890" t="s">
        <v>10188</v>
      </c>
      <c r="F3890" t="s">
        <v>13662</v>
      </c>
      <c r="G3890">
        <v>5</v>
      </c>
      <c r="H3890" t="s">
        <v>58</v>
      </c>
      <c r="I3890" t="s">
        <v>407</v>
      </c>
      <c r="J3890">
        <v>35183</v>
      </c>
      <c r="K3890">
        <v>5</v>
      </c>
      <c r="L3890" s="2">
        <v>41456</v>
      </c>
      <c r="M3890" s="2">
        <v>43373</v>
      </c>
      <c r="N3890" t="s">
        <v>1991</v>
      </c>
      <c r="O3890">
        <v>6</v>
      </c>
      <c r="P3890" t="s">
        <v>333</v>
      </c>
      <c r="Q3890" t="s">
        <v>334</v>
      </c>
      <c r="R3890" t="s">
        <v>335</v>
      </c>
      <c r="S3890" t="s">
        <v>67</v>
      </c>
      <c r="T3890" t="s">
        <v>68</v>
      </c>
      <c r="U3890">
        <v>2017</v>
      </c>
      <c r="V3890">
        <v>374778</v>
      </c>
      <c r="W3890" t="s">
        <v>69</v>
      </c>
      <c r="X3890" t="s">
        <v>405</v>
      </c>
      <c r="Y3890">
        <v>249671</v>
      </c>
      <c r="Z3890">
        <v>125107</v>
      </c>
      <c r="AA3890" t="s">
        <v>69</v>
      </c>
      <c r="AB3890" t="s">
        <v>13663</v>
      </c>
      <c r="AC3890">
        <v>374778</v>
      </c>
    </row>
    <row r="3891" spans="1:29">
      <c r="A3891">
        <f t="shared" ca="1" si="60"/>
        <v>8.0704258204087109E-2</v>
      </c>
      <c r="B3891" t="s">
        <v>254</v>
      </c>
      <c r="C3891">
        <v>9455748</v>
      </c>
      <c r="D3891" s="2">
        <v>43166</v>
      </c>
      <c r="E3891" t="s">
        <v>56</v>
      </c>
      <c r="F3891" t="s">
        <v>13664</v>
      </c>
      <c r="G3891">
        <v>5</v>
      </c>
      <c r="H3891" t="s">
        <v>58</v>
      </c>
      <c r="I3891" t="s">
        <v>256</v>
      </c>
      <c r="J3891">
        <v>115591</v>
      </c>
      <c r="K3891">
        <v>3</v>
      </c>
      <c r="L3891" s="2">
        <v>42522</v>
      </c>
      <c r="M3891" s="2">
        <v>43921</v>
      </c>
      <c r="N3891" t="s">
        <v>1307</v>
      </c>
      <c r="O3891">
        <v>2</v>
      </c>
      <c r="P3891" t="s">
        <v>13665</v>
      </c>
      <c r="Q3891" t="s">
        <v>321</v>
      </c>
      <c r="R3891" t="s">
        <v>137</v>
      </c>
      <c r="S3891" t="s">
        <v>260</v>
      </c>
      <c r="T3891" t="s">
        <v>68</v>
      </c>
      <c r="U3891">
        <v>2018</v>
      </c>
      <c r="V3891">
        <v>350309</v>
      </c>
      <c r="W3891" t="s">
        <v>69</v>
      </c>
      <c r="X3891" t="s">
        <v>254</v>
      </c>
      <c r="Y3891">
        <v>250003</v>
      </c>
      <c r="Z3891">
        <v>100306</v>
      </c>
      <c r="AA3891" t="s">
        <v>69</v>
      </c>
      <c r="AB3891" t="s">
        <v>13666</v>
      </c>
      <c r="AC3891">
        <v>350309</v>
      </c>
    </row>
    <row r="3892" spans="1:29">
      <c r="A3892">
        <f t="shared" ca="1" si="60"/>
        <v>0.65662854671726134</v>
      </c>
      <c r="B3892" t="s">
        <v>55</v>
      </c>
      <c r="C3892">
        <v>9337507</v>
      </c>
      <c r="D3892" s="2">
        <v>42949</v>
      </c>
      <c r="E3892" t="s">
        <v>76</v>
      </c>
      <c r="F3892" t="s">
        <v>13667</v>
      </c>
      <c r="G3892">
        <v>5</v>
      </c>
      <c r="H3892" t="s">
        <v>58</v>
      </c>
      <c r="I3892" t="s">
        <v>59</v>
      </c>
      <c r="J3892">
        <v>83767</v>
      </c>
      <c r="K3892">
        <v>6</v>
      </c>
      <c r="L3892" s="2">
        <v>41456</v>
      </c>
      <c r="M3892" s="2">
        <v>43434</v>
      </c>
      <c r="N3892" t="s">
        <v>570</v>
      </c>
      <c r="O3892">
        <v>7</v>
      </c>
      <c r="P3892" t="s">
        <v>1538</v>
      </c>
      <c r="Q3892" t="s">
        <v>1539</v>
      </c>
      <c r="R3892" t="s">
        <v>1540</v>
      </c>
      <c r="S3892" t="s">
        <v>67</v>
      </c>
      <c r="T3892" t="s">
        <v>68</v>
      </c>
      <c r="U3892">
        <v>2017</v>
      </c>
      <c r="V3892">
        <v>277376</v>
      </c>
      <c r="W3892" t="s">
        <v>69</v>
      </c>
      <c r="X3892" t="s">
        <v>55</v>
      </c>
      <c r="Y3892">
        <v>210820</v>
      </c>
      <c r="Z3892">
        <v>66556</v>
      </c>
      <c r="AA3892" t="s">
        <v>69</v>
      </c>
      <c r="AB3892" t="s">
        <v>13668</v>
      </c>
      <c r="AC3892">
        <v>277376</v>
      </c>
    </row>
    <row r="3893" spans="1:29">
      <c r="A3893">
        <f t="shared" ca="1" si="60"/>
        <v>0.9633555163074049</v>
      </c>
      <c r="B3893" t="s">
        <v>405</v>
      </c>
      <c r="C3893">
        <v>9316565</v>
      </c>
      <c r="D3893" s="2">
        <v>42934</v>
      </c>
      <c r="E3893" t="s">
        <v>13669</v>
      </c>
      <c r="F3893" t="s">
        <v>13670</v>
      </c>
      <c r="G3893">
        <v>5</v>
      </c>
      <c r="H3893" t="s">
        <v>58</v>
      </c>
      <c r="I3893" t="s">
        <v>407</v>
      </c>
      <c r="J3893">
        <v>35160</v>
      </c>
      <c r="K3893">
        <v>10</v>
      </c>
      <c r="L3893" s="2">
        <v>41153</v>
      </c>
      <c r="M3893" s="2">
        <v>43708</v>
      </c>
      <c r="N3893" t="s">
        <v>13671</v>
      </c>
      <c r="O3893">
        <v>26</v>
      </c>
      <c r="P3893" t="s">
        <v>3941</v>
      </c>
      <c r="Q3893" t="s">
        <v>3942</v>
      </c>
      <c r="R3893" t="s">
        <v>630</v>
      </c>
      <c r="S3893" t="s">
        <v>102</v>
      </c>
      <c r="T3893" t="s">
        <v>68</v>
      </c>
      <c r="U3893">
        <v>2017</v>
      </c>
      <c r="V3893">
        <v>306329</v>
      </c>
      <c r="W3893" t="s">
        <v>69</v>
      </c>
      <c r="X3893" t="s">
        <v>199</v>
      </c>
      <c r="Y3893">
        <v>105000</v>
      </c>
      <c r="Z3893">
        <v>0</v>
      </c>
      <c r="AA3893" t="s">
        <v>69</v>
      </c>
      <c r="AB3893" t="s">
        <v>13672</v>
      </c>
      <c r="AC3893">
        <v>105000</v>
      </c>
    </row>
    <row r="3894" spans="1:29">
      <c r="A3894">
        <f t="shared" ca="1" si="60"/>
        <v>4.8820024261324146E-2</v>
      </c>
      <c r="B3894" t="s">
        <v>182</v>
      </c>
      <c r="C3894">
        <v>9187002</v>
      </c>
      <c r="D3894" s="2">
        <v>42696</v>
      </c>
      <c r="E3894" t="s">
        <v>76</v>
      </c>
      <c r="F3894" t="s">
        <v>13673</v>
      </c>
      <c r="G3894">
        <v>5</v>
      </c>
      <c r="H3894" t="s">
        <v>58</v>
      </c>
      <c r="I3894" t="s">
        <v>185</v>
      </c>
      <c r="J3894">
        <v>22549</v>
      </c>
      <c r="K3894">
        <v>5</v>
      </c>
      <c r="L3894" s="2">
        <v>41244</v>
      </c>
      <c r="M3894" s="2">
        <v>43799</v>
      </c>
      <c r="N3894" t="s">
        <v>1146</v>
      </c>
      <c r="O3894">
        <v>10</v>
      </c>
      <c r="P3894" t="s">
        <v>4905</v>
      </c>
      <c r="Q3894" t="s">
        <v>4906</v>
      </c>
      <c r="R3894" t="s">
        <v>176</v>
      </c>
      <c r="S3894" t="s">
        <v>218</v>
      </c>
      <c r="T3894" t="s">
        <v>68</v>
      </c>
      <c r="U3894">
        <v>2017</v>
      </c>
      <c r="V3894">
        <v>363750</v>
      </c>
      <c r="W3894" t="s">
        <v>69</v>
      </c>
      <c r="X3894" t="s">
        <v>182</v>
      </c>
      <c r="Y3894">
        <v>250000</v>
      </c>
      <c r="Z3894">
        <v>113750</v>
      </c>
      <c r="AA3894" t="s">
        <v>69</v>
      </c>
      <c r="AB3894" t="s">
        <v>13674</v>
      </c>
      <c r="AC3894">
        <v>363750</v>
      </c>
    </row>
    <row r="3895" spans="1:29">
      <c r="A3895">
        <f t="shared" ca="1" si="60"/>
        <v>0.55676901024817094</v>
      </c>
      <c r="B3895" t="s">
        <v>254</v>
      </c>
      <c r="C3895">
        <v>9269577</v>
      </c>
      <c r="D3895" s="2">
        <v>42871</v>
      </c>
      <c r="E3895" t="s">
        <v>56</v>
      </c>
      <c r="F3895" t="s">
        <v>13675</v>
      </c>
      <c r="G3895">
        <v>5</v>
      </c>
      <c r="H3895" t="s">
        <v>58</v>
      </c>
      <c r="I3895" t="s">
        <v>256</v>
      </c>
      <c r="J3895">
        <v>69971</v>
      </c>
      <c r="K3895">
        <v>12</v>
      </c>
      <c r="L3895" s="2">
        <v>38018</v>
      </c>
      <c r="M3895" s="2">
        <v>43616</v>
      </c>
      <c r="N3895" t="s">
        <v>8095</v>
      </c>
      <c r="O3895">
        <v>5</v>
      </c>
      <c r="P3895" t="s">
        <v>524</v>
      </c>
      <c r="Q3895" t="s">
        <v>83</v>
      </c>
      <c r="R3895" t="s">
        <v>84</v>
      </c>
      <c r="S3895" t="s">
        <v>67</v>
      </c>
      <c r="T3895" t="s">
        <v>68</v>
      </c>
      <c r="U3895">
        <v>2017</v>
      </c>
      <c r="V3895">
        <v>354120</v>
      </c>
      <c r="W3895" t="s">
        <v>69</v>
      </c>
      <c r="X3895" t="s">
        <v>254</v>
      </c>
      <c r="Y3895">
        <v>227000</v>
      </c>
      <c r="Z3895">
        <v>127120</v>
      </c>
      <c r="AA3895" t="s">
        <v>69</v>
      </c>
      <c r="AB3895" t="s">
        <v>13676</v>
      </c>
      <c r="AC3895">
        <v>354120</v>
      </c>
    </row>
    <row r="3896" spans="1:29">
      <c r="A3896">
        <f t="shared" ca="1" si="60"/>
        <v>0.54415268487746637</v>
      </c>
      <c r="B3896" t="s">
        <v>241</v>
      </c>
      <c r="C3896">
        <v>9505972</v>
      </c>
      <c r="D3896" s="2">
        <v>43246</v>
      </c>
      <c r="E3896" t="s">
        <v>56</v>
      </c>
      <c r="F3896" t="s">
        <v>13677</v>
      </c>
      <c r="G3896">
        <v>5</v>
      </c>
      <c r="H3896" t="s">
        <v>58</v>
      </c>
      <c r="I3896" t="s">
        <v>243</v>
      </c>
      <c r="J3896">
        <v>127028</v>
      </c>
      <c r="K3896">
        <v>4</v>
      </c>
      <c r="L3896" s="2">
        <v>42217</v>
      </c>
      <c r="M3896" s="2">
        <v>44377</v>
      </c>
      <c r="N3896" t="s">
        <v>4018</v>
      </c>
      <c r="O3896">
        <v>5</v>
      </c>
      <c r="P3896" t="s">
        <v>997</v>
      </c>
      <c r="Q3896" t="s">
        <v>998</v>
      </c>
      <c r="R3896" t="s">
        <v>640</v>
      </c>
      <c r="S3896" t="s">
        <v>67</v>
      </c>
      <c r="T3896" t="s">
        <v>68</v>
      </c>
      <c r="U3896">
        <v>2018</v>
      </c>
      <c r="V3896">
        <v>1319272</v>
      </c>
      <c r="W3896" t="s">
        <v>69</v>
      </c>
      <c r="X3896" t="s">
        <v>241</v>
      </c>
      <c r="Y3896">
        <v>2353056</v>
      </c>
      <c r="Z3896">
        <v>112962</v>
      </c>
      <c r="AA3896" t="s">
        <v>69</v>
      </c>
      <c r="AB3896" t="s">
        <v>13678</v>
      </c>
      <c r="AC3896">
        <v>1319272</v>
      </c>
    </row>
    <row r="3897" spans="1:29">
      <c r="A3897">
        <f t="shared" ca="1" si="60"/>
        <v>0.15021174389487657</v>
      </c>
      <c r="B3897" t="s">
        <v>254</v>
      </c>
      <c r="C3897">
        <v>9341366</v>
      </c>
      <c r="D3897" s="2">
        <v>42977</v>
      </c>
      <c r="E3897" t="s">
        <v>76</v>
      </c>
      <c r="F3897" t="s">
        <v>13679</v>
      </c>
      <c r="G3897">
        <v>5</v>
      </c>
      <c r="H3897" t="s">
        <v>58</v>
      </c>
      <c r="I3897" t="s">
        <v>256</v>
      </c>
      <c r="J3897">
        <v>109524</v>
      </c>
      <c r="K3897">
        <v>4</v>
      </c>
      <c r="L3897" s="2">
        <v>41897</v>
      </c>
      <c r="M3897" s="2">
        <v>43708</v>
      </c>
      <c r="N3897" t="s">
        <v>9189</v>
      </c>
      <c r="O3897">
        <v>3</v>
      </c>
      <c r="P3897" t="s">
        <v>2568</v>
      </c>
      <c r="Q3897" t="s">
        <v>2569</v>
      </c>
      <c r="R3897" t="s">
        <v>630</v>
      </c>
      <c r="S3897" t="s">
        <v>67</v>
      </c>
      <c r="T3897" t="s">
        <v>68</v>
      </c>
      <c r="U3897">
        <v>2017</v>
      </c>
      <c r="V3897">
        <v>477173</v>
      </c>
      <c r="W3897" t="s">
        <v>69</v>
      </c>
      <c r="X3897" t="s">
        <v>254</v>
      </c>
      <c r="Y3897">
        <v>325028</v>
      </c>
      <c r="Z3897">
        <v>152145</v>
      </c>
      <c r="AA3897" t="s">
        <v>69</v>
      </c>
      <c r="AB3897" t="s">
        <v>13680</v>
      </c>
      <c r="AC3897">
        <v>477173</v>
      </c>
    </row>
    <row r="3898" spans="1:29">
      <c r="A3898">
        <f t="shared" ca="1" si="60"/>
        <v>0.59907929805889393</v>
      </c>
      <c r="B3898" t="s">
        <v>254</v>
      </c>
      <c r="C3898">
        <v>9578169</v>
      </c>
      <c r="D3898" s="2">
        <v>43301</v>
      </c>
      <c r="E3898" t="s">
        <v>1856</v>
      </c>
      <c r="F3898" t="s">
        <v>13681</v>
      </c>
      <c r="G3898">
        <v>1</v>
      </c>
      <c r="H3898" t="s">
        <v>58</v>
      </c>
      <c r="I3898" t="s">
        <v>256</v>
      </c>
      <c r="J3898">
        <v>129260</v>
      </c>
      <c r="K3898">
        <v>1</v>
      </c>
      <c r="L3898" s="2">
        <v>43313</v>
      </c>
      <c r="M3898" s="2">
        <v>44043</v>
      </c>
      <c r="N3898" t="s">
        <v>1214</v>
      </c>
      <c r="O3898">
        <v>4</v>
      </c>
      <c r="P3898" t="s">
        <v>234</v>
      </c>
      <c r="Q3898" t="s">
        <v>235</v>
      </c>
      <c r="R3898" t="s">
        <v>236</v>
      </c>
      <c r="S3898" t="s">
        <v>67</v>
      </c>
      <c r="T3898" t="s">
        <v>68</v>
      </c>
      <c r="U3898">
        <v>2018</v>
      </c>
      <c r="V3898">
        <v>294540</v>
      </c>
      <c r="W3898" t="s">
        <v>69</v>
      </c>
      <c r="X3898" t="s">
        <v>254</v>
      </c>
      <c r="Y3898">
        <v>190000</v>
      </c>
      <c r="Z3898">
        <v>104540</v>
      </c>
      <c r="AA3898" t="s">
        <v>69</v>
      </c>
      <c r="AB3898" t="s">
        <v>13682</v>
      </c>
      <c r="AC3898">
        <v>294540</v>
      </c>
    </row>
    <row r="3899" spans="1:29">
      <c r="A3899">
        <f t="shared" ca="1" si="60"/>
        <v>0.86935930561432484</v>
      </c>
      <c r="B3899" t="s">
        <v>75</v>
      </c>
      <c r="C3899">
        <v>9477438</v>
      </c>
      <c r="D3899" s="2">
        <v>43214</v>
      </c>
      <c r="E3899" t="s">
        <v>56</v>
      </c>
      <c r="F3899" t="s">
        <v>13683</v>
      </c>
      <c r="G3899">
        <v>5</v>
      </c>
      <c r="H3899" t="s">
        <v>58</v>
      </c>
      <c r="I3899" t="s">
        <v>78</v>
      </c>
      <c r="J3899">
        <v>48946</v>
      </c>
      <c r="K3899">
        <v>6</v>
      </c>
      <c r="L3899" s="2">
        <v>41883</v>
      </c>
      <c r="M3899" s="2">
        <v>43951</v>
      </c>
      <c r="N3899" t="s">
        <v>7242</v>
      </c>
      <c r="O3899">
        <v>10</v>
      </c>
      <c r="P3899" t="s">
        <v>12088</v>
      </c>
      <c r="Q3899" t="s">
        <v>12089</v>
      </c>
      <c r="R3899" t="s">
        <v>555</v>
      </c>
      <c r="S3899" t="s">
        <v>67</v>
      </c>
      <c r="T3899" t="s">
        <v>68</v>
      </c>
      <c r="U3899">
        <v>2018</v>
      </c>
      <c r="V3899">
        <v>308969</v>
      </c>
      <c r="W3899" t="s">
        <v>69</v>
      </c>
      <c r="X3899" t="s">
        <v>75</v>
      </c>
      <c r="Y3899">
        <v>243987</v>
      </c>
      <c r="Z3899">
        <v>64982</v>
      </c>
      <c r="AA3899" t="s">
        <v>69</v>
      </c>
      <c r="AB3899" t="s">
        <v>13684</v>
      </c>
      <c r="AC3899">
        <v>308969</v>
      </c>
    </row>
    <row r="3900" spans="1:29">
      <c r="A3900">
        <f t="shared" ca="1" si="60"/>
        <v>1.9693707698512308E-2</v>
      </c>
      <c r="B3900" t="s">
        <v>1143</v>
      </c>
      <c r="C3900">
        <v>9856612</v>
      </c>
      <c r="D3900" s="2">
        <v>43522</v>
      </c>
      <c r="E3900" t="s">
        <v>56</v>
      </c>
      <c r="F3900" t="s">
        <v>13685</v>
      </c>
      <c r="G3900">
        <v>6</v>
      </c>
      <c r="H3900" t="s">
        <v>58</v>
      </c>
      <c r="I3900" t="s">
        <v>1145</v>
      </c>
      <c r="J3900">
        <v>65594</v>
      </c>
      <c r="K3900">
        <v>6</v>
      </c>
      <c r="L3900" s="2">
        <v>41883</v>
      </c>
      <c r="M3900" s="2">
        <v>44074</v>
      </c>
      <c r="N3900" t="s">
        <v>2474</v>
      </c>
      <c r="O3900">
        <v>14</v>
      </c>
      <c r="P3900" t="s">
        <v>1038</v>
      </c>
      <c r="Q3900" t="s">
        <v>1039</v>
      </c>
      <c r="R3900" t="s">
        <v>120</v>
      </c>
      <c r="S3900" t="s">
        <v>121</v>
      </c>
      <c r="T3900" t="s">
        <v>68</v>
      </c>
      <c r="U3900">
        <v>2018</v>
      </c>
      <c r="V3900">
        <v>371492</v>
      </c>
      <c r="W3900" t="s">
        <v>69</v>
      </c>
      <c r="X3900" t="s">
        <v>1143</v>
      </c>
      <c r="Y3900">
        <v>222450</v>
      </c>
      <c r="Z3900">
        <v>149042</v>
      </c>
      <c r="AA3900" t="s">
        <v>69</v>
      </c>
      <c r="AB3900" t="s">
        <v>13686</v>
      </c>
      <c r="AC3900">
        <v>371492</v>
      </c>
    </row>
    <row r="3901" spans="1:29">
      <c r="A3901">
        <f t="shared" ca="1" si="60"/>
        <v>0.110328554482087</v>
      </c>
      <c r="B3901" t="s">
        <v>687</v>
      </c>
      <c r="C3901">
        <v>9326975</v>
      </c>
      <c r="D3901" s="2">
        <v>42958</v>
      </c>
      <c r="E3901" t="s">
        <v>76</v>
      </c>
      <c r="F3901" t="s">
        <v>13687</v>
      </c>
      <c r="G3901">
        <v>5</v>
      </c>
      <c r="H3901" t="s">
        <v>58</v>
      </c>
      <c r="I3901" t="s">
        <v>689</v>
      </c>
      <c r="J3901">
        <v>13260</v>
      </c>
      <c r="K3901">
        <v>5</v>
      </c>
      <c r="L3901" s="2">
        <v>41534</v>
      </c>
      <c r="M3901" s="2">
        <v>43708</v>
      </c>
      <c r="N3901" t="s">
        <v>854</v>
      </c>
      <c r="O3901">
        <v>7</v>
      </c>
      <c r="P3901" t="s">
        <v>189</v>
      </c>
      <c r="Q3901" t="s">
        <v>190</v>
      </c>
      <c r="R3901" t="s">
        <v>191</v>
      </c>
      <c r="S3901" t="s">
        <v>85</v>
      </c>
      <c r="T3901" t="s">
        <v>68</v>
      </c>
      <c r="U3901">
        <v>2017</v>
      </c>
      <c r="V3901">
        <v>386250</v>
      </c>
      <c r="W3901" t="s">
        <v>69</v>
      </c>
      <c r="X3901" t="s">
        <v>687</v>
      </c>
      <c r="Y3901">
        <v>250000</v>
      </c>
      <c r="Z3901">
        <v>136250</v>
      </c>
      <c r="AA3901" t="s">
        <v>69</v>
      </c>
      <c r="AB3901" t="s">
        <v>13688</v>
      </c>
      <c r="AC3901">
        <v>386250</v>
      </c>
    </row>
    <row r="3902" spans="1:29">
      <c r="A3902">
        <f t="shared" ca="1" si="60"/>
        <v>0.97893930962238074</v>
      </c>
      <c r="B3902" t="s">
        <v>254</v>
      </c>
      <c r="C3902">
        <v>9302440</v>
      </c>
      <c r="D3902" s="2">
        <v>42899</v>
      </c>
      <c r="E3902" t="s">
        <v>2832</v>
      </c>
      <c r="F3902" t="s">
        <v>13689</v>
      </c>
      <c r="G3902">
        <v>5</v>
      </c>
      <c r="H3902" t="s">
        <v>58</v>
      </c>
      <c r="I3902" t="s">
        <v>256</v>
      </c>
      <c r="J3902">
        <v>77139</v>
      </c>
      <c r="K3902">
        <v>9</v>
      </c>
      <c r="L3902" s="2">
        <v>39326</v>
      </c>
      <c r="M3902" s="2">
        <v>43646</v>
      </c>
      <c r="N3902" t="s">
        <v>616</v>
      </c>
      <c r="O3902">
        <v>2</v>
      </c>
      <c r="P3902" t="s">
        <v>320</v>
      </c>
      <c r="Q3902" t="s">
        <v>321</v>
      </c>
      <c r="R3902" t="s">
        <v>137</v>
      </c>
      <c r="S3902" t="s">
        <v>322</v>
      </c>
      <c r="T3902" t="s">
        <v>68</v>
      </c>
      <c r="U3902">
        <v>2017</v>
      </c>
      <c r="V3902">
        <v>320620</v>
      </c>
      <c r="W3902" t="s">
        <v>69</v>
      </c>
      <c r="X3902" t="s">
        <v>254</v>
      </c>
      <c r="Y3902">
        <v>212500</v>
      </c>
      <c r="Z3902">
        <v>108120</v>
      </c>
      <c r="AA3902" t="s">
        <v>69</v>
      </c>
      <c r="AB3902" t="s">
        <v>13690</v>
      </c>
      <c r="AC3902">
        <v>320620</v>
      </c>
    </row>
    <row r="3903" spans="1:29">
      <c r="A3903">
        <f t="shared" ca="1" si="60"/>
        <v>0.22517844792178154</v>
      </c>
      <c r="B3903" t="s">
        <v>127</v>
      </c>
      <c r="C3903">
        <v>9330932</v>
      </c>
      <c r="D3903" s="2">
        <v>42990</v>
      </c>
      <c r="E3903" t="s">
        <v>1070</v>
      </c>
      <c r="F3903" t="s">
        <v>13691</v>
      </c>
      <c r="G3903">
        <v>5</v>
      </c>
      <c r="H3903" t="s">
        <v>58</v>
      </c>
      <c r="I3903" t="s">
        <v>130</v>
      </c>
      <c r="J3903">
        <v>103831</v>
      </c>
      <c r="K3903">
        <v>5</v>
      </c>
      <c r="L3903" s="2">
        <v>41543</v>
      </c>
      <c r="M3903" s="2">
        <v>43708</v>
      </c>
      <c r="N3903" t="s">
        <v>12260</v>
      </c>
      <c r="O3903">
        <v>3</v>
      </c>
      <c r="P3903" t="s">
        <v>882</v>
      </c>
      <c r="Q3903" t="s">
        <v>883</v>
      </c>
      <c r="R3903" t="s">
        <v>884</v>
      </c>
      <c r="S3903" t="s">
        <v>67</v>
      </c>
      <c r="T3903" t="s">
        <v>68</v>
      </c>
      <c r="U3903">
        <v>2017</v>
      </c>
      <c r="V3903">
        <v>670599</v>
      </c>
      <c r="W3903" t="s">
        <v>69</v>
      </c>
      <c r="X3903" t="s">
        <v>127</v>
      </c>
      <c r="Y3903">
        <v>574786</v>
      </c>
      <c r="Z3903">
        <v>95813</v>
      </c>
      <c r="AA3903" t="s">
        <v>69</v>
      </c>
      <c r="AB3903" t="s">
        <v>13692</v>
      </c>
      <c r="AC3903">
        <v>670599</v>
      </c>
    </row>
    <row r="3904" spans="1:29">
      <c r="A3904">
        <f t="shared" ca="1" si="60"/>
        <v>0.74091034023523494</v>
      </c>
      <c r="B3904" t="s">
        <v>199</v>
      </c>
      <c r="C3904">
        <v>9302685</v>
      </c>
      <c r="D3904" s="2">
        <v>42935</v>
      </c>
      <c r="E3904" t="s">
        <v>76</v>
      </c>
      <c r="F3904" t="s">
        <v>13693</v>
      </c>
      <c r="G3904">
        <v>5</v>
      </c>
      <c r="H3904" t="s">
        <v>58</v>
      </c>
      <c r="I3904" t="s">
        <v>149</v>
      </c>
      <c r="J3904">
        <v>173551</v>
      </c>
      <c r="K3904">
        <v>5</v>
      </c>
      <c r="L3904" s="2">
        <v>41518</v>
      </c>
      <c r="M3904" s="2">
        <v>44012</v>
      </c>
      <c r="N3904" t="s">
        <v>1451</v>
      </c>
      <c r="O3904">
        <v>1</v>
      </c>
      <c r="P3904" t="s">
        <v>7498</v>
      </c>
      <c r="Q3904" t="s">
        <v>1208</v>
      </c>
      <c r="R3904" t="s">
        <v>1209</v>
      </c>
      <c r="S3904" t="s">
        <v>473</v>
      </c>
      <c r="T3904" t="s">
        <v>68</v>
      </c>
      <c r="U3904">
        <v>2017</v>
      </c>
      <c r="V3904">
        <v>509755</v>
      </c>
      <c r="W3904" t="s">
        <v>69</v>
      </c>
      <c r="X3904" t="s">
        <v>199</v>
      </c>
      <c r="Y3904">
        <v>362299</v>
      </c>
      <c r="Z3904">
        <v>147456</v>
      </c>
      <c r="AA3904" t="s">
        <v>69</v>
      </c>
      <c r="AB3904" t="s">
        <v>13694</v>
      </c>
      <c r="AC3904">
        <v>509755</v>
      </c>
    </row>
    <row r="3905" spans="1:29">
      <c r="A3905">
        <f t="shared" ca="1" si="60"/>
        <v>0.10161289463572665</v>
      </c>
      <c r="B3905" t="s">
        <v>55</v>
      </c>
      <c r="C3905">
        <v>9502409</v>
      </c>
      <c r="D3905" s="2">
        <v>43256</v>
      </c>
      <c r="E3905" t="s">
        <v>56</v>
      </c>
      <c r="F3905" t="s">
        <v>13695</v>
      </c>
      <c r="G3905">
        <v>5</v>
      </c>
      <c r="H3905" t="s">
        <v>58</v>
      </c>
      <c r="I3905" t="s">
        <v>59</v>
      </c>
      <c r="J3905">
        <v>36654</v>
      </c>
      <c r="K3905">
        <v>20</v>
      </c>
      <c r="L3905" s="2">
        <v>35986</v>
      </c>
      <c r="M3905" s="2">
        <v>43646</v>
      </c>
      <c r="N3905" t="s">
        <v>13696</v>
      </c>
      <c r="O3905">
        <v>5</v>
      </c>
      <c r="P3905" t="s">
        <v>524</v>
      </c>
      <c r="Q3905" t="s">
        <v>83</v>
      </c>
      <c r="R3905" t="s">
        <v>84</v>
      </c>
      <c r="S3905" t="s">
        <v>67</v>
      </c>
      <c r="T3905" t="s">
        <v>68</v>
      </c>
      <c r="U3905">
        <v>2018</v>
      </c>
      <c r="V3905">
        <v>367661</v>
      </c>
      <c r="W3905" t="s">
        <v>69</v>
      </c>
      <c r="X3905" t="s">
        <v>55</v>
      </c>
      <c r="Y3905">
        <v>235680</v>
      </c>
      <c r="Z3905">
        <v>131981</v>
      </c>
      <c r="AA3905" t="s">
        <v>69</v>
      </c>
      <c r="AB3905" t="s">
        <v>13697</v>
      </c>
      <c r="AC3905">
        <v>367661</v>
      </c>
    </row>
    <row r="3906" spans="1:29">
      <c r="A3906">
        <f t="shared" ref="A3906:A3969" ca="1" si="61">RAND()</f>
        <v>0.3333630686757787</v>
      </c>
      <c r="B3906" t="s">
        <v>254</v>
      </c>
      <c r="C3906">
        <v>9341337</v>
      </c>
      <c r="D3906" s="2">
        <v>42887</v>
      </c>
      <c r="E3906" t="s">
        <v>76</v>
      </c>
      <c r="F3906" t="s">
        <v>13698</v>
      </c>
      <c r="G3906">
        <v>5</v>
      </c>
      <c r="H3906" t="s">
        <v>58</v>
      </c>
      <c r="I3906" t="s">
        <v>256</v>
      </c>
      <c r="J3906">
        <v>72586</v>
      </c>
      <c r="K3906">
        <v>13</v>
      </c>
      <c r="L3906" s="2">
        <v>38600</v>
      </c>
      <c r="M3906" s="2">
        <v>43251</v>
      </c>
      <c r="N3906" t="s">
        <v>911</v>
      </c>
      <c r="O3906">
        <v>13</v>
      </c>
      <c r="P3906" t="s">
        <v>947</v>
      </c>
      <c r="Q3906" t="s">
        <v>217</v>
      </c>
      <c r="R3906" t="s">
        <v>120</v>
      </c>
      <c r="S3906" t="s">
        <v>948</v>
      </c>
      <c r="T3906" t="s">
        <v>68</v>
      </c>
      <c r="U3906">
        <v>2017</v>
      </c>
      <c r="V3906">
        <v>354443</v>
      </c>
      <c r="W3906" t="s">
        <v>69</v>
      </c>
      <c r="X3906" t="s">
        <v>254</v>
      </c>
      <c r="Y3906">
        <v>231502</v>
      </c>
      <c r="Z3906">
        <v>122941</v>
      </c>
      <c r="AA3906" t="s">
        <v>69</v>
      </c>
      <c r="AB3906" t="s">
        <v>13699</v>
      </c>
      <c r="AC3906">
        <v>354443</v>
      </c>
    </row>
    <row r="3907" spans="1:29">
      <c r="A3907">
        <f t="shared" ca="1" si="61"/>
        <v>0.76808331128033225</v>
      </c>
      <c r="B3907" t="s">
        <v>254</v>
      </c>
      <c r="C3907">
        <v>9323509</v>
      </c>
      <c r="D3907" s="2">
        <v>42940</v>
      </c>
      <c r="E3907" t="s">
        <v>56</v>
      </c>
      <c r="F3907" t="s">
        <v>13700</v>
      </c>
      <c r="G3907">
        <v>5</v>
      </c>
      <c r="H3907" t="s">
        <v>58</v>
      </c>
      <c r="I3907" t="s">
        <v>256</v>
      </c>
      <c r="J3907">
        <v>67268</v>
      </c>
      <c r="K3907">
        <v>14</v>
      </c>
      <c r="L3907" s="2">
        <v>37773</v>
      </c>
      <c r="M3907" s="2">
        <v>43677</v>
      </c>
      <c r="N3907" t="s">
        <v>920</v>
      </c>
      <c r="O3907">
        <v>16</v>
      </c>
      <c r="P3907" t="s">
        <v>1363</v>
      </c>
      <c r="Q3907" t="s">
        <v>1364</v>
      </c>
      <c r="R3907" t="s">
        <v>149</v>
      </c>
      <c r="S3907" t="s">
        <v>67</v>
      </c>
      <c r="T3907" t="s">
        <v>68</v>
      </c>
      <c r="U3907">
        <v>2017</v>
      </c>
      <c r="V3907">
        <v>373866</v>
      </c>
      <c r="W3907" t="s">
        <v>69</v>
      </c>
      <c r="X3907" t="s">
        <v>254</v>
      </c>
      <c r="Y3907">
        <v>236624</v>
      </c>
      <c r="Z3907">
        <v>137242</v>
      </c>
      <c r="AA3907" t="s">
        <v>69</v>
      </c>
      <c r="AB3907" t="s">
        <v>13701</v>
      </c>
      <c r="AC3907">
        <v>373866</v>
      </c>
    </row>
    <row r="3908" spans="1:29">
      <c r="A3908">
        <f t="shared" ca="1" si="61"/>
        <v>0.45526413186231662</v>
      </c>
      <c r="B3908" t="s">
        <v>254</v>
      </c>
      <c r="C3908">
        <v>9195127</v>
      </c>
      <c r="D3908" s="2">
        <v>42732</v>
      </c>
      <c r="E3908" t="s">
        <v>8086</v>
      </c>
      <c r="F3908" t="s">
        <v>13702</v>
      </c>
      <c r="G3908">
        <v>5</v>
      </c>
      <c r="H3908" t="s">
        <v>58</v>
      </c>
      <c r="I3908" t="s">
        <v>256</v>
      </c>
      <c r="J3908">
        <v>108527</v>
      </c>
      <c r="K3908">
        <v>4</v>
      </c>
      <c r="L3908" s="2">
        <v>41676</v>
      </c>
      <c r="M3908" s="2">
        <v>43100</v>
      </c>
      <c r="N3908" t="s">
        <v>8088</v>
      </c>
      <c r="O3908">
        <v>50</v>
      </c>
      <c r="P3908" t="s">
        <v>2962</v>
      </c>
      <c r="Q3908" t="s">
        <v>358</v>
      </c>
      <c r="R3908" t="s">
        <v>149</v>
      </c>
      <c r="S3908" t="s">
        <v>260</v>
      </c>
      <c r="T3908" t="s">
        <v>68</v>
      </c>
      <c r="U3908">
        <v>2017</v>
      </c>
      <c r="V3908">
        <v>438750</v>
      </c>
      <c r="W3908" t="s">
        <v>69</v>
      </c>
      <c r="X3908" t="s">
        <v>254</v>
      </c>
      <c r="Y3908">
        <v>225000</v>
      </c>
      <c r="Z3908">
        <v>213750</v>
      </c>
      <c r="AA3908" t="s">
        <v>69</v>
      </c>
      <c r="AB3908" t="s">
        <v>13703</v>
      </c>
      <c r="AC3908">
        <v>438750</v>
      </c>
    </row>
    <row r="3909" spans="1:29">
      <c r="A3909">
        <f t="shared" ca="1" si="61"/>
        <v>0.92258917528740536</v>
      </c>
      <c r="B3909" t="s">
        <v>241</v>
      </c>
      <c r="C3909">
        <v>9283601</v>
      </c>
      <c r="D3909" s="2">
        <v>42895</v>
      </c>
      <c r="E3909" t="s">
        <v>5103</v>
      </c>
      <c r="F3909" t="s">
        <v>13704</v>
      </c>
      <c r="G3909">
        <v>5</v>
      </c>
      <c r="H3909" t="s">
        <v>58</v>
      </c>
      <c r="I3909" t="s">
        <v>243</v>
      </c>
      <c r="J3909">
        <v>117757</v>
      </c>
      <c r="K3909">
        <v>4</v>
      </c>
      <c r="L3909" s="2">
        <v>41887</v>
      </c>
      <c r="M3909" s="2">
        <v>43982</v>
      </c>
      <c r="N3909" t="s">
        <v>11855</v>
      </c>
      <c r="O3909">
        <v>2</v>
      </c>
      <c r="P3909" t="s">
        <v>3540</v>
      </c>
      <c r="Q3909" t="s">
        <v>3541</v>
      </c>
      <c r="R3909" t="s">
        <v>1943</v>
      </c>
      <c r="S3909" t="s">
        <v>85</v>
      </c>
      <c r="T3909" t="s">
        <v>68</v>
      </c>
      <c r="U3909">
        <v>2017</v>
      </c>
      <c r="V3909">
        <v>653022</v>
      </c>
      <c r="W3909" t="s">
        <v>69</v>
      </c>
      <c r="X3909" t="s">
        <v>241</v>
      </c>
      <c r="Y3909">
        <v>429620</v>
      </c>
      <c r="Z3909">
        <v>223402</v>
      </c>
      <c r="AA3909" t="s">
        <v>69</v>
      </c>
      <c r="AB3909" t="s">
        <v>13705</v>
      </c>
      <c r="AC3909">
        <v>653022</v>
      </c>
    </row>
    <row r="3910" spans="1:29">
      <c r="A3910">
        <f t="shared" ca="1" si="61"/>
        <v>0.61757796619488536</v>
      </c>
      <c r="B3910" t="s">
        <v>254</v>
      </c>
      <c r="C3910">
        <v>9234015</v>
      </c>
      <c r="D3910" s="2">
        <v>42772</v>
      </c>
      <c r="E3910" t="s">
        <v>76</v>
      </c>
      <c r="F3910" t="s">
        <v>13706</v>
      </c>
      <c r="G3910">
        <v>5</v>
      </c>
      <c r="H3910" t="s">
        <v>58</v>
      </c>
      <c r="I3910" t="s">
        <v>256</v>
      </c>
      <c r="J3910">
        <v>66411</v>
      </c>
      <c r="K3910">
        <v>12</v>
      </c>
      <c r="L3910" s="2">
        <v>37500</v>
      </c>
      <c r="M3910" s="2">
        <v>43524</v>
      </c>
      <c r="N3910" t="s">
        <v>892</v>
      </c>
      <c r="O3910">
        <v>15</v>
      </c>
      <c r="P3910" t="s">
        <v>1237</v>
      </c>
      <c r="Q3910" t="s">
        <v>1238</v>
      </c>
      <c r="R3910" t="s">
        <v>205</v>
      </c>
      <c r="S3910" t="s">
        <v>322</v>
      </c>
      <c r="T3910" t="s">
        <v>68</v>
      </c>
      <c r="U3910">
        <v>2017</v>
      </c>
      <c r="V3910">
        <v>373750</v>
      </c>
      <c r="W3910" t="s">
        <v>69</v>
      </c>
      <c r="X3910" t="s">
        <v>254</v>
      </c>
      <c r="Y3910">
        <v>250000</v>
      </c>
      <c r="Z3910">
        <v>123750</v>
      </c>
      <c r="AA3910" t="s">
        <v>69</v>
      </c>
      <c r="AB3910" t="s">
        <v>13707</v>
      </c>
      <c r="AC3910">
        <v>373750</v>
      </c>
    </row>
    <row r="3911" spans="1:29">
      <c r="A3911">
        <f t="shared" ca="1" si="61"/>
        <v>1.9084198989777534E-2</v>
      </c>
      <c r="B3911" t="s">
        <v>303</v>
      </c>
      <c r="C3911">
        <v>9279118</v>
      </c>
      <c r="D3911" s="2">
        <v>42907</v>
      </c>
      <c r="E3911" t="s">
        <v>76</v>
      </c>
      <c r="F3911" t="s">
        <v>13708</v>
      </c>
      <c r="G3911">
        <v>5</v>
      </c>
      <c r="H3911" t="s">
        <v>58</v>
      </c>
      <c r="I3911" t="s">
        <v>305</v>
      </c>
      <c r="J3911">
        <v>98542</v>
      </c>
      <c r="K3911">
        <v>5</v>
      </c>
      <c r="L3911" s="2">
        <v>41440</v>
      </c>
      <c r="M3911" s="2">
        <v>43616</v>
      </c>
      <c r="N3911" t="s">
        <v>1019</v>
      </c>
      <c r="O3911">
        <v>3</v>
      </c>
      <c r="P3911" t="s">
        <v>542</v>
      </c>
      <c r="Q3911" t="s">
        <v>543</v>
      </c>
      <c r="R3911" t="s">
        <v>205</v>
      </c>
      <c r="S3911" t="s">
        <v>67</v>
      </c>
      <c r="T3911" t="s">
        <v>68</v>
      </c>
      <c r="U3911">
        <v>2017</v>
      </c>
      <c r="V3911">
        <v>348000</v>
      </c>
      <c r="W3911" t="s">
        <v>69</v>
      </c>
      <c r="X3911" t="s">
        <v>303</v>
      </c>
      <c r="Y3911">
        <v>217500</v>
      </c>
      <c r="Z3911">
        <v>130500</v>
      </c>
      <c r="AA3911" t="s">
        <v>69</v>
      </c>
      <c r="AB3911" t="s">
        <v>13709</v>
      </c>
      <c r="AC3911">
        <v>348000</v>
      </c>
    </row>
    <row r="3912" spans="1:29">
      <c r="A3912">
        <f t="shared" ca="1" si="61"/>
        <v>0.11265984327195722</v>
      </c>
      <c r="B3912" t="s">
        <v>241</v>
      </c>
      <c r="C3912">
        <v>9301640</v>
      </c>
      <c r="D3912" s="2">
        <v>42909</v>
      </c>
      <c r="E3912" t="s">
        <v>56</v>
      </c>
      <c r="F3912" t="s">
        <v>13710</v>
      </c>
      <c r="G3912">
        <v>5</v>
      </c>
      <c r="H3912" t="s">
        <v>58</v>
      </c>
      <c r="I3912" t="s">
        <v>243</v>
      </c>
      <c r="J3912">
        <v>119664</v>
      </c>
      <c r="K3912">
        <v>4</v>
      </c>
      <c r="L3912" s="2">
        <v>41869</v>
      </c>
      <c r="M3912" s="2">
        <v>44012</v>
      </c>
      <c r="N3912" t="s">
        <v>6526</v>
      </c>
      <c r="O3912">
        <v>2</v>
      </c>
      <c r="P3912" t="s">
        <v>778</v>
      </c>
      <c r="Q3912" t="s">
        <v>779</v>
      </c>
      <c r="R3912" t="s">
        <v>780</v>
      </c>
      <c r="S3912" t="s">
        <v>67</v>
      </c>
      <c r="T3912" t="s">
        <v>68</v>
      </c>
      <c r="U3912">
        <v>2017</v>
      </c>
      <c r="V3912">
        <v>763525</v>
      </c>
      <c r="W3912" t="s">
        <v>69</v>
      </c>
      <c r="X3912" t="s">
        <v>241</v>
      </c>
      <c r="Y3912">
        <v>557427</v>
      </c>
      <c r="Z3912">
        <v>206098</v>
      </c>
      <c r="AA3912" t="s">
        <v>69</v>
      </c>
      <c r="AB3912" t="s">
        <v>13711</v>
      </c>
      <c r="AC3912">
        <v>763525</v>
      </c>
    </row>
    <row r="3913" spans="1:29">
      <c r="A3913">
        <f t="shared" ca="1" si="61"/>
        <v>0.89958596910576405</v>
      </c>
      <c r="B3913" t="s">
        <v>241</v>
      </c>
      <c r="C3913">
        <v>9391707</v>
      </c>
      <c r="D3913" s="2">
        <v>43077</v>
      </c>
      <c r="E3913" t="s">
        <v>2393</v>
      </c>
      <c r="F3913" t="s">
        <v>13712</v>
      </c>
      <c r="G3913">
        <v>5</v>
      </c>
      <c r="H3913" t="s">
        <v>58</v>
      </c>
      <c r="I3913" t="s">
        <v>243</v>
      </c>
      <c r="J3913">
        <v>125655</v>
      </c>
      <c r="K3913">
        <v>4</v>
      </c>
      <c r="L3913" s="2">
        <v>41974</v>
      </c>
      <c r="M3913" s="2">
        <v>43434</v>
      </c>
      <c r="N3913" t="s">
        <v>1377</v>
      </c>
      <c r="O3913">
        <v>1</v>
      </c>
      <c r="P3913" t="s">
        <v>161</v>
      </c>
      <c r="Q3913" t="s">
        <v>162</v>
      </c>
      <c r="R3913" t="s">
        <v>163</v>
      </c>
      <c r="S3913" t="s">
        <v>67</v>
      </c>
      <c r="T3913" t="s">
        <v>68</v>
      </c>
      <c r="U3913">
        <v>2018</v>
      </c>
      <c r="V3913">
        <v>369717</v>
      </c>
      <c r="W3913" t="s">
        <v>69</v>
      </c>
      <c r="X3913" t="s">
        <v>241</v>
      </c>
      <c r="Y3913">
        <v>278598</v>
      </c>
      <c r="Z3913">
        <v>91119</v>
      </c>
      <c r="AA3913" t="s">
        <v>69</v>
      </c>
      <c r="AB3913" t="s">
        <v>13713</v>
      </c>
      <c r="AC3913">
        <v>369717</v>
      </c>
    </row>
    <row r="3914" spans="1:29">
      <c r="A3914">
        <f t="shared" ca="1" si="61"/>
        <v>0.44013740608182428</v>
      </c>
      <c r="B3914" t="s">
        <v>286</v>
      </c>
      <c r="C3914">
        <v>9313701</v>
      </c>
      <c r="D3914" s="2">
        <v>42936</v>
      </c>
      <c r="E3914" t="s">
        <v>76</v>
      </c>
      <c r="F3914" t="s">
        <v>13714</v>
      </c>
      <c r="G3914">
        <v>5</v>
      </c>
      <c r="H3914" t="s">
        <v>58</v>
      </c>
      <c r="I3914" t="s">
        <v>289</v>
      </c>
      <c r="J3914">
        <v>80615</v>
      </c>
      <c r="K3914">
        <v>8</v>
      </c>
      <c r="L3914" s="2">
        <v>39995</v>
      </c>
      <c r="M3914" s="2">
        <v>43496</v>
      </c>
      <c r="N3914" t="s">
        <v>7491</v>
      </c>
      <c r="O3914">
        <v>4</v>
      </c>
      <c r="P3914" t="s">
        <v>618</v>
      </c>
      <c r="Q3914" t="s">
        <v>619</v>
      </c>
      <c r="R3914" t="s">
        <v>66</v>
      </c>
      <c r="S3914" t="s">
        <v>322</v>
      </c>
      <c r="T3914" t="s">
        <v>68</v>
      </c>
      <c r="U3914">
        <v>2017</v>
      </c>
      <c r="V3914">
        <v>380000</v>
      </c>
      <c r="W3914" t="s">
        <v>69</v>
      </c>
      <c r="X3914" t="s">
        <v>286</v>
      </c>
      <c r="Y3914">
        <v>250000</v>
      </c>
      <c r="Z3914">
        <v>130000</v>
      </c>
      <c r="AA3914" t="s">
        <v>69</v>
      </c>
      <c r="AB3914" t="s">
        <v>13715</v>
      </c>
      <c r="AC3914">
        <v>380000</v>
      </c>
    </row>
    <row r="3915" spans="1:29">
      <c r="A3915">
        <f t="shared" ca="1" si="61"/>
        <v>0.3060498771586837</v>
      </c>
      <c r="B3915" t="s">
        <v>199</v>
      </c>
      <c r="C3915">
        <v>9266377</v>
      </c>
      <c r="D3915" s="2">
        <v>42817</v>
      </c>
      <c r="E3915" t="s">
        <v>76</v>
      </c>
      <c r="F3915" t="s">
        <v>13716</v>
      </c>
      <c r="G3915">
        <v>5</v>
      </c>
      <c r="H3915" t="s">
        <v>58</v>
      </c>
      <c r="I3915" t="s">
        <v>149</v>
      </c>
      <c r="J3915">
        <v>166582</v>
      </c>
      <c r="K3915">
        <v>5</v>
      </c>
      <c r="L3915" s="2">
        <v>41365</v>
      </c>
      <c r="M3915" s="2">
        <v>43555</v>
      </c>
      <c r="N3915" t="s">
        <v>6636</v>
      </c>
      <c r="O3915">
        <v>8</v>
      </c>
      <c r="P3915" t="s">
        <v>2448</v>
      </c>
      <c r="Q3915" t="s">
        <v>472</v>
      </c>
      <c r="R3915" t="s">
        <v>311</v>
      </c>
      <c r="S3915" t="s">
        <v>473</v>
      </c>
      <c r="T3915" t="s">
        <v>68</v>
      </c>
      <c r="U3915">
        <v>2017</v>
      </c>
      <c r="V3915">
        <v>358179</v>
      </c>
      <c r="W3915" t="s">
        <v>69</v>
      </c>
      <c r="X3915" t="s">
        <v>199</v>
      </c>
      <c r="Y3915">
        <v>222490</v>
      </c>
      <c r="Z3915">
        <v>135689</v>
      </c>
      <c r="AA3915" t="s">
        <v>69</v>
      </c>
      <c r="AB3915" t="s">
        <v>13717</v>
      </c>
      <c r="AC3915">
        <v>358179</v>
      </c>
    </row>
    <row r="3916" spans="1:29">
      <c r="A3916">
        <f t="shared" ca="1" si="61"/>
        <v>0.70520294472973177</v>
      </c>
      <c r="B3916" t="s">
        <v>156</v>
      </c>
      <c r="C3916">
        <v>9475099</v>
      </c>
      <c r="D3916" s="2">
        <v>43249</v>
      </c>
      <c r="E3916" t="s">
        <v>8817</v>
      </c>
      <c r="F3916" t="s">
        <v>13718</v>
      </c>
      <c r="G3916">
        <v>5</v>
      </c>
      <c r="H3916" t="s">
        <v>58</v>
      </c>
      <c r="I3916" t="s">
        <v>66</v>
      </c>
      <c r="J3916">
        <v>9223</v>
      </c>
      <c r="K3916">
        <v>5</v>
      </c>
      <c r="L3916" s="2">
        <v>41830</v>
      </c>
      <c r="M3916" s="2">
        <v>44316</v>
      </c>
      <c r="N3916" t="s">
        <v>8819</v>
      </c>
      <c r="O3916">
        <v>13</v>
      </c>
      <c r="P3916" t="s">
        <v>390</v>
      </c>
      <c r="Q3916" t="s">
        <v>217</v>
      </c>
      <c r="R3916" t="s">
        <v>120</v>
      </c>
      <c r="S3916" t="s">
        <v>67</v>
      </c>
      <c r="T3916" t="s">
        <v>68</v>
      </c>
      <c r="U3916">
        <v>2018</v>
      </c>
      <c r="V3916">
        <v>400000</v>
      </c>
      <c r="W3916" t="s">
        <v>69</v>
      </c>
      <c r="X3916" t="s">
        <v>156</v>
      </c>
      <c r="Y3916">
        <v>250000</v>
      </c>
      <c r="Z3916">
        <v>150000</v>
      </c>
      <c r="AA3916" t="s">
        <v>69</v>
      </c>
      <c r="AB3916" t="s">
        <v>13719</v>
      </c>
      <c r="AC3916">
        <v>400000</v>
      </c>
    </row>
    <row r="3917" spans="1:29">
      <c r="A3917">
        <f t="shared" ca="1" si="61"/>
        <v>0.87900367407989677</v>
      </c>
      <c r="B3917" t="s">
        <v>303</v>
      </c>
      <c r="C3917">
        <v>9547397</v>
      </c>
      <c r="D3917" s="2">
        <v>43341</v>
      </c>
      <c r="E3917" t="s">
        <v>2411</v>
      </c>
      <c r="F3917" t="s">
        <v>13720</v>
      </c>
      <c r="G3917">
        <v>5</v>
      </c>
      <c r="H3917" t="s">
        <v>58</v>
      </c>
      <c r="I3917" t="s">
        <v>305</v>
      </c>
      <c r="J3917">
        <v>101500</v>
      </c>
      <c r="K3917">
        <v>6</v>
      </c>
      <c r="L3917" s="2">
        <v>41904</v>
      </c>
      <c r="M3917" s="2">
        <v>44408</v>
      </c>
      <c r="N3917" t="s">
        <v>13721</v>
      </c>
      <c r="O3917">
        <v>9</v>
      </c>
      <c r="P3917" t="s">
        <v>572</v>
      </c>
      <c r="Q3917" t="s">
        <v>175</v>
      </c>
      <c r="R3917" t="s">
        <v>176</v>
      </c>
      <c r="S3917" t="s">
        <v>67</v>
      </c>
      <c r="T3917" t="s">
        <v>68</v>
      </c>
      <c r="U3917">
        <v>2018</v>
      </c>
      <c r="V3917">
        <v>522553</v>
      </c>
      <c r="W3917" t="s">
        <v>69</v>
      </c>
      <c r="X3917" t="s">
        <v>303</v>
      </c>
      <c r="Y3917">
        <v>434171</v>
      </c>
      <c r="Z3917">
        <v>88382</v>
      </c>
      <c r="AA3917" t="s">
        <v>69</v>
      </c>
      <c r="AB3917" t="s">
        <v>13722</v>
      </c>
      <c r="AC3917">
        <v>522553</v>
      </c>
    </row>
    <row r="3918" spans="1:29">
      <c r="A3918">
        <f t="shared" ca="1" si="61"/>
        <v>0.95123126333518682</v>
      </c>
      <c r="B3918" t="s">
        <v>127</v>
      </c>
      <c r="C3918">
        <v>9230438</v>
      </c>
      <c r="D3918" s="2">
        <v>42790</v>
      </c>
      <c r="E3918" t="s">
        <v>2175</v>
      </c>
      <c r="F3918" t="s">
        <v>13723</v>
      </c>
      <c r="G3918">
        <v>5</v>
      </c>
      <c r="H3918" t="s">
        <v>58</v>
      </c>
      <c r="I3918" t="s">
        <v>130</v>
      </c>
      <c r="J3918">
        <v>107399</v>
      </c>
      <c r="K3918">
        <v>3</v>
      </c>
      <c r="L3918" s="2">
        <v>42170</v>
      </c>
      <c r="M3918" s="2">
        <v>43524</v>
      </c>
      <c r="N3918" t="s">
        <v>1974</v>
      </c>
      <c r="O3918">
        <v>5</v>
      </c>
      <c r="P3918" t="s">
        <v>1114</v>
      </c>
      <c r="Q3918" t="s">
        <v>1115</v>
      </c>
      <c r="R3918" t="s">
        <v>816</v>
      </c>
      <c r="S3918" t="s">
        <v>67</v>
      </c>
      <c r="T3918" t="s">
        <v>68</v>
      </c>
      <c r="U3918">
        <v>2017</v>
      </c>
      <c r="V3918">
        <v>512143</v>
      </c>
      <c r="W3918" t="s">
        <v>69</v>
      </c>
      <c r="X3918" t="s">
        <v>127</v>
      </c>
      <c r="Y3918">
        <v>383017</v>
      </c>
      <c r="Z3918">
        <v>129126</v>
      </c>
      <c r="AA3918" t="s">
        <v>69</v>
      </c>
      <c r="AB3918" t="s">
        <v>13724</v>
      </c>
      <c r="AC3918">
        <v>512143</v>
      </c>
    </row>
    <row r="3919" spans="1:29">
      <c r="A3919">
        <f t="shared" ca="1" si="61"/>
        <v>0.29765716945486764</v>
      </c>
      <c r="B3919" t="s">
        <v>303</v>
      </c>
      <c r="C3919">
        <v>9531342</v>
      </c>
      <c r="D3919" s="2">
        <v>43292</v>
      </c>
      <c r="E3919" t="s">
        <v>56</v>
      </c>
      <c r="F3919" t="s">
        <v>13725</v>
      </c>
      <c r="G3919">
        <v>5</v>
      </c>
      <c r="H3919" t="s">
        <v>58</v>
      </c>
      <c r="I3919" t="s">
        <v>305</v>
      </c>
      <c r="J3919">
        <v>106382</v>
      </c>
      <c r="K3919">
        <v>4</v>
      </c>
      <c r="L3919" s="2">
        <v>42248</v>
      </c>
      <c r="M3919" s="2">
        <v>44012</v>
      </c>
      <c r="N3919" t="s">
        <v>1485</v>
      </c>
      <c r="O3919">
        <v>1</v>
      </c>
      <c r="P3919" t="s">
        <v>161</v>
      </c>
      <c r="Q3919" t="s">
        <v>162</v>
      </c>
      <c r="R3919" t="s">
        <v>163</v>
      </c>
      <c r="S3919" t="s">
        <v>67</v>
      </c>
      <c r="T3919" t="s">
        <v>68</v>
      </c>
      <c r="U3919">
        <v>2018</v>
      </c>
      <c r="V3919">
        <v>343125</v>
      </c>
      <c r="W3919" t="s">
        <v>69</v>
      </c>
      <c r="X3919" t="s">
        <v>303</v>
      </c>
      <c r="Y3919">
        <v>225000</v>
      </c>
      <c r="Z3919">
        <v>118125</v>
      </c>
      <c r="AA3919" t="s">
        <v>69</v>
      </c>
      <c r="AB3919" t="s">
        <v>13726</v>
      </c>
      <c r="AC3919">
        <v>343125</v>
      </c>
    </row>
    <row r="3920" spans="1:29">
      <c r="A3920">
        <f t="shared" ca="1" si="61"/>
        <v>0.31156615732060156</v>
      </c>
      <c r="B3920" t="s">
        <v>889</v>
      </c>
      <c r="C3920">
        <v>9181417</v>
      </c>
      <c r="D3920" s="2">
        <v>42669</v>
      </c>
      <c r="E3920" t="s">
        <v>1598</v>
      </c>
      <c r="F3920" t="s">
        <v>13727</v>
      </c>
      <c r="G3920">
        <v>5</v>
      </c>
      <c r="H3920" t="s">
        <v>58</v>
      </c>
      <c r="I3920" t="s">
        <v>891</v>
      </c>
      <c r="J3920">
        <v>22722</v>
      </c>
      <c r="K3920">
        <v>4</v>
      </c>
      <c r="L3920" s="2">
        <v>41640</v>
      </c>
      <c r="M3920" s="2">
        <v>43404</v>
      </c>
      <c r="N3920" t="s">
        <v>79</v>
      </c>
      <c r="O3920">
        <v>12</v>
      </c>
      <c r="P3920" t="s">
        <v>6359</v>
      </c>
      <c r="Q3920" t="s">
        <v>6033</v>
      </c>
      <c r="R3920" t="s">
        <v>149</v>
      </c>
      <c r="S3920" t="s">
        <v>260</v>
      </c>
      <c r="T3920" t="s">
        <v>68</v>
      </c>
      <c r="U3920">
        <v>2017</v>
      </c>
      <c r="V3920">
        <v>472061</v>
      </c>
      <c r="W3920" t="s">
        <v>69</v>
      </c>
      <c r="X3920" t="s">
        <v>889</v>
      </c>
      <c r="Y3920">
        <v>439047</v>
      </c>
      <c r="Z3920">
        <v>33014</v>
      </c>
      <c r="AA3920" t="s">
        <v>69</v>
      </c>
      <c r="AB3920" t="s">
        <v>13728</v>
      </c>
      <c r="AC3920">
        <v>472061</v>
      </c>
    </row>
    <row r="3921" spans="1:29">
      <c r="A3921">
        <f t="shared" ca="1" si="61"/>
        <v>7.8295324471866157E-2</v>
      </c>
      <c r="B3921" t="s">
        <v>199</v>
      </c>
      <c r="C3921">
        <v>9399630</v>
      </c>
      <c r="D3921" s="2">
        <v>43081</v>
      </c>
      <c r="E3921" t="s">
        <v>76</v>
      </c>
      <c r="F3921" t="s">
        <v>13729</v>
      </c>
      <c r="G3921">
        <v>5</v>
      </c>
      <c r="H3921" t="s">
        <v>58</v>
      </c>
      <c r="I3921" t="s">
        <v>149</v>
      </c>
      <c r="J3921">
        <v>175727</v>
      </c>
      <c r="K3921">
        <v>5</v>
      </c>
      <c r="L3921" s="2">
        <v>41640</v>
      </c>
      <c r="M3921" s="2">
        <v>43465</v>
      </c>
      <c r="N3921" t="s">
        <v>1998</v>
      </c>
      <c r="O3921">
        <v>8</v>
      </c>
      <c r="P3921" t="s">
        <v>2448</v>
      </c>
      <c r="Q3921" t="s">
        <v>472</v>
      </c>
      <c r="R3921" t="s">
        <v>311</v>
      </c>
      <c r="S3921" t="s">
        <v>473</v>
      </c>
      <c r="T3921" t="s">
        <v>68</v>
      </c>
      <c r="U3921">
        <v>2018</v>
      </c>
      <c r="V3921">
        <v>538885</v>
      </c>
      <c r="W3921" t="s">
        <v>69</v>
      </c>
      <c r="X3921" t="s">
        <v>199</v>
      </c>
      <c r="Y3921">
        <v>397418</v>
      </c>
      <c r="Z3921">
        <v>141467</v>
      </c>
      <c r="AA3921" t="s">
        <v>69</v>
      </c>
      <c r="AB3921" t="s">
        <v>13730</v>
      </c>
      <c r="AC3921">
        <v>538885</v>
      </c>
    </row>
    <row r="3922" spans="1:29">
      <c r="A3922">
        <f t="shared" ca="1" si="61"/>
        <v>7.6029349298051274E-2</v>
      </c>
      <c r="B3922" t="s">
        <v>199</v>
      </c>
      <c r="C3922">
        <v>9265430</v>
      </c>
      <c r="D3922" s="2">
        <v>42852</v>
      </c>
      <c r="E3922" t="s">
        <v>3882</v>
      </c>
      <c r="F3922" t="s">
        <v>13731</v>
      </c>
      <c r="G3922">
        <v>5</v>
      </c>
      <c r="H3922" t="s">
        <v>58</v>
      </c>
      <c r="I3922" t="s">
        <v>149</v>
      </c>
      <c r="J3922">
        <v>195493</v>
      </c>
      <c r="K3922">
        <v>3</v>
      </c>
      <c r="L3922" s="2">
        <v>42143</v>
      </c>
      <c r="M3922" s="2">
        <v>43951</v>
      </c>
      <c r="N3922" t="s">
        <v>3884</v>
      </c>
      <c r="O3922">
        <v>3</v>
      </c>
      <c r="P3922" t="s">
        <v>882</v>
      </c>
      <c r="Q3922" t="s">
        <v>883</v>
      </c>
      <c r="R3922" t="s">
        <v>884</v>
      </c>
      <c r="S3922" t="s">
        <v>67</v>
      </c>
      <c r="T3922" t="s">
        <v>68</v>
      </c>
      <c r="U3922">
        <v>2017</v>
      </c>
      <c r="V3922">
        <v>255891</v>
      </c>
      <c r="W3922" t="s">
        <v>69</v>
      </c>
      <c r="X3922" t="s">
        <v>199</v>
      </c>
      <c r="Y3922">
        <v>154091</v>
      </c>
      <c r="Z3922">
        <v>101800</v>
      </c>
      <c r="AA3922" t="s">
        <v>69</v>
      </c>
      <c r="AB3922" t="s">
        <v>13732</v>
      </c>
      <c r="AC3922">
        <v>255891</v>
      </c>
    </row>
    <row r="3923" spans="1:29">
      <c r="A3923">
        <f t="shared" ca="1" si="61"/>
        <v>0.13070125994523984</v>
      </c>
      <c r="B3923" t="s">
        <v>109</v>
      </c>
      <c r="C3923">
        <v>9553774</v>
      </c>
      <c r="D3923" s="2">
        <v>43336</v>
      </c>
      <c r="E3923" t="s">
        <v>56</v>
      </c>
      <c r="F3923" t="s">
        <v>13733</v>
      </c>
      <c r="G3923">
        <v>5</v>
      </c>
      <c r="H3923" t="s">
        <v>58</v>
      </c>
      <c r="I3923" t="s">
        <v>112</v>
      </c>
      <c r="J3923">
        <v>15304</v>
      </c>
      <c r="K3923">
        <v>13</v>
      </c>
      <c r="L3923" s="2">
        <v>38200</v>
      </c>
      <c r="M3923" s="2">
        <v>44074</v>
      </c>
      <c r="N3923" t="s">
        <v>822</v>
      </c>
      <c r="O3923">
        <v>7</v>
      </c>
      <c r="P3923" t="s">
        <v>1729</v>
      </c>
      <c r="Q3923" t="s">
        <v>65</v>
      </c>
      <c r="R3923" t="s">
        <v>66</v>
      </c>
      <c r="S3923" t="s">
        <v>67</v>
      </c>
      <c r="T3923" t="s">
        <v>68</v>
      </c>
      <c r="U3923">
        <v>2018</v>
      </c>
      <c r="V3923">
        <v>383750</v>
      </c>
      <c r="W3923" t="s">
        <v>69</v>
      </c>
      <c r="X3923" t="s">
        <v>109</v>
      </c>
      <c r="Y3923">
        <v>250000</v>
      </c>
      <c r="Z3923">
        <v>133750</v>
      </c>
      <c r="AA3923" t="s">
        <v>69</v>
      </c>
      <c r="AB3923" t="s">
        <v>13734</v>
      </c>
      <c r="AC3923">
        <v>383750</v>
      </c>
    </row>
    <row r="3924" spans="1:29">
      <c r="A3924">
        <f t="shared" ca="1" si="61"/>
        <v>1.9282401625327572E-2</v>
      </c>
      <c r="B3924" t="s">
        <v>241</v>
      </c>
      <c r="C3924">
        <v>9302833</v>
      </c>
      <c r="D3924" s="2">
        <v>42909</v>
      </c>
      <c r="E3924" t="s">
        <v>419</v>
      </c>
      <c r="F3924" t="s">
        <v>13735</v>
      </c>
      <c r="G3924">
        <v>5</v>
      </c>
      <c r="H3924" t="s">
        <v>58</v>
      </c>
      <c r="I3924" t="s">
        <v>243</v>
      </c>
      <c r="J3924">
        <v>125049</v>
      </c>
      <c r="K3924">
        <v>4</v>
      </c>
      <c r="L3924" s="2">
        <v>41866</v>
      </c>
      <c r="M3924" s="2">
        <v>43646</v>
      </c>
      <c r="N3924" t="s">
        <v>11068</v>
      </c>
      <c r="O3924">
        <v>12</v>
      </c>
      <c r="P3924" t="s">
        <v>656</v>
      </c>
      <c r="Q3924" t="s">
        <v>204</v>
      </c>
      <c r="R3924" t="s">
        <v>205</v>
      </c>
      <c r="S3924" t="s">
        <v>67</v>
      </c>
      <c r="T3924" t="s">
        <v>68</v>
      </c>
      <c r="U3924">
        <v>2017</v>
      </c>
      <c r="V3924">
        <v>724214</v>
      </c>
      <c r="W3924" t="s">
        <v>69</v>
      </c>
      <c r="X3924" t="s">
        <v>241</v>
      </c>
      <c r="Y3924">
        <v>564765</v>
      </c>
      <c r="Z3924">
        <v>159449</v>
      </c>
      <c r="AA3924" t="s">
        <v>69</v>
      </c>
      <c r="AB3924" t="s">
        <v>13736</v>
      </c>
      <c r="AC3924">
        <v>724214</v>
      </c>
    </row>
    <row r="3925" spans="1:29">
      <c r="A3925">
        <f t="shared" ca="1" si="61"/>
        <v>0.52842807135049552</v>
      </c>
      <c r="B3925" t="s">
        <v>199</v>
      </c>
      <c r="C3925">
        <v>9623389</v>
      </c>
      <c r="D3925" s="2">
        <v>43165</v>
      </c>
      <c r="E3925" t="s">
        <v>287</v>
      </c>
      <c r="F3925" t="s">
        <v>13737</v>
      </c>
      <c r="G3925">
        <v>7</v>
      </c>
      <c r="H3925" t="s">
        <v>58</v>
      </c>
      <c r="I3925" t="s">
        <v>149</v>
      </c>
      <c r="J3925">
        <v>175759</v>
      </c>
      <c r="K3925">
        <v>6</v>
      </c>
      <c r="L3925" s="2">
        <v>43191</v>
      </c>
      <c r="M3925" s="2">
        <v>44286</v>
      </c>
      <c r="N3925" t="s">
        <v>1579</v>
      </c>
      <c r="O3925">
        <v>4</v>
      </c>
      <c r="P3925" t="s">
        <v>638</v>
      </c>
      <c r="Q3925" t="s">
        <v>639</v>
      </c>
      <c r="R3925" t="s">
        <v>640</v>
      </c>
      <c r="S3925" t="s">
        <v>67</v>
      </c>
      <c r="T3925" t="s">
        <v>68</v>
      </c>
      <c r="U3925">
        <v>2018</v>
      </c>
      <c r="V3925">
        <v>626421</v>
      </c>
      <c r="W3925" t="s">
        <v>69</v>
      </c>
      <c r="X3925" t="s">
        <v>199</v>
      </c>
      <c r="Y3925">
        <v>532328</v>
      </c>
      <c r="Z3925">
        <v>94093</v>
      </c>
      <c r="AA3925" t="s">
        <v>69</v>
      </c>
      <c r="AB3925" t="s">
        <v>13738</v>
      </c>
      <c r="AC3925">
        <v>626421</v>
      </c>
    </row>
    <row r="3926" spans="1:29">
      <c r="A3926">
        <f t="shared" ca="1" si="61"/>
        <v>0.67745901951295717</v>
      </c>
      <c r="B3926" t="s">
        <v>109</v>
      </c>
      <c r="C3926">
        <v>9352835</v>
      </c>
      <c r="D3926" s="2">
        <v>42972</v>
      </c>
      <c r="E3926" t="s">
        <v>2421</v>
      </c>
      <c r="F3926" t="s">
        <v>13739</v>
      </c>
      <c r="G3926">
        <v>5</v>
      </c>
      <c r="H3926" t="s">
        <v>58</v>
      </c>
      <c r="I3926" t="s">
        <v>112</v>
      </c>
      <c r="J3926">
        <v>26274</v>
      </c>
      <c r="K3926">
        <v>3</v>
      </c>
      <c r="L3926" s="2">
        <v>42248</v>
      </c>
      <c r="M3926" s="2">
        <v>43343</v>
      </c>
      <c r="N3926" t="s">
        <v>2423</v>
      </c>
      <c r="O3926">
        <v>7</v>
      </c>
      <c r="P3926" t="s">
        <v>189</v>
      </c>
      <c r="Q3926" t="s">
        <v>190</v>
      </c>
      <c r="R3926" t="s">
        <v>191</v>
      </c>
      <c r="S3926" t="s">
        <v>7344</v>
      </c>
      <c r="T3926" t="s">
        <v>68</v>
      </c>
      <c r="U3926">
        <v>2017</v>
      </c>
      <c r="V3926">
        <v>222121</v>
      </c>
      <c r="W3926" t="s">
        <v>69</v>
      </c>
      <c r="X3926" t="s">
        <v>109</v>
      </c>
      <c r="Y3926">
        <v>124787</v>
      </c>
      <c r="Z3926">
        <v>97334</v>
      </c>
      <c r="AA3926" t="s">
        <v>69</v>
      </c>
      <c r="AB3926" t="s">
        <v>13740</v>
      </c>
      <c r="AC3926">
        <v>222121</v>
      </c>
    </row>
    <row r="3927" spans="1:29">
      <c r="A3927">
        <f t="shared" ca="1" si="61"/>
        <v>4.3724679801732558E-2</v>
      </c>
      <c r="B3927" t="s">
        <v>405</v>
      </c>
      <c r="C3927">
        <v>9546650</v>
      </c>
      <c r="D3927" s="2">
        <v>43332</v>
      </c>
      <c r="E3927" t="s">
        <v>3478</v>
      </c>
      <c r="F3927" t="s">
        <v>13741</v>
      </c>
      <c r="G3927">
        <v>5</v>
      </c>
      <c r="H3927" t="s">
        <v>58</v>
      </c>
      <c r="I3927" t="s">
        <v>407</v>
      </c>
      <c r="J3927">
        <v>37768</v>
      </c>
      <c r="K3927">
        <v>5</v>
      </c>
      <c r="L3927" s="2">
        <v>41897</v>
      </c>
      <c r="M3927" s="2">
        <v>44439</v>
      </c>
      <c r="N3927" t="s">
        <v>131</v>
      </c>
      <c r="O3927">
        <v>7</v>
      </c>
      <c r="P3927" t="s">
        <v>471</v>
      </c>
      <c r="Q3927" t="s">
        <v>472</v>
      </c>
      <c r="R3927" t="s">
        <v>311</v>
      </c>
      <c r="S3927" t="s">
        <v>473</v>
      </c>
      <c r="T3927" t="s">
        <v>68</v>
      </c>
      <c r="U3927">
        <v>2018</v>
      </c>
      <c r="V3927">
        <v>935441</v>
      </c>
      <c r="W3927" t="s">
        <v>69</v>
      </c>
      <c r="X3927" t="s">
        <v>405</v>
      </c>
      <c r="Y3927">
        <v>654762</v>
      </c>
      <c r="Z3927">
        <v>280679</v>
      </c>
      <c r="AA3927" t="s">
        <v>69</v>
      </c>
      <c r="AB3927" t="s">
        <v>13742</v>
      </c>
      <c r="AC3927">
        <v>935441</v>
      </c>
    </row>
    <row r="3928" spans="1:29">
      <c r="A3928">
        <f t="shared" ca="1" si="61"/>
        <v>0.32086228124816696</v>
      </c>
      <c r="B3928" t="s">
        <v>303</v>
      </c>
      <c r="C3928">
        <v>9335353</v>
      </c>
      <c r="D3928" s="2">
        <v>42955</v>
      </c>
      <c r="E3928" t="s">
        <v>2411</v>
      </c>
      <c r="F3928" t="s">
        <v>13743</v>
      </c>
      <c r="G3928">
        <v>5</v>
      </c>
      <c r="H3928" t="s">
        <v>58</v>
      </c>
      <c r="I3928" t="s">
        <v>305</v>
      </c>
      <c r="J3928">
        <v>98233</v>
      </c>
      <c r="K3928">
        <v>4</v>
      </c>
      <c r="L3928" s="2">
        <v>41852</v>
      </c>
      <c r="M3928" s="2">
        <v>44408</v>
      </c>
      <c r="N3928" t="s">
        <v>2413</v>
      </c>
      <c r="O3928">
        <v>11</v>
      </c>
      <c r="P3928" t="s">
        <v>532</v>
      </c>
      <c r="Q3928" t="s">
        <v>533</v>
      </c>
      <c r="R3928" t="s">
        <v>149</v>
      </c>
      <c r="S3928" t="s">
        <v>67</v>
      </c>
      <c r="T3928" t="s">
        <v>68</v>
      </c>
      <c r="U3928">
        <v>2017</v>
      </c>
      <c r="V3928">
        <v>323669</v>
      </c>
      <c r="W3928" t="s">
        <v>69</v>
      </c>
      <c r="X3928" t="s">
        <v>303</v>
      </c>
      <c r="Y3928">
        <v>274397</v>
      </c>
      <c r="Z3928">
        <v>49272</v>
      </c>
      <c r="AA3928" t="s">
        <v>69</v>
      </c>
      <c r="AB3928" t="s">
        <v>13744</v>
      </c>
      <c r="AC3928">
        <v>323669</v>
      </c>
    </row>
    <row r="3929" spans="1:29">
      <c r="A3929">
        <f t="shared" ca="1" si="61"/>
        <v>0.27006542467140437</v>
      </c>
      <c r="B3929" t="s">
        <v>92</v>
      </c>
      <c r="C3929">
        <v>9528297</v>
      </c>
      <c r="D3929" s="2">
        <v>43288</v>
      </c>
      <c r="E3929" t="s">
        <v>56</v>
      </c>
      <c r="F3929" t="s">
        <v>13745</v>
      </c>
      <c r="G3929">
        <v>5</v>
      </c>
      <c r="H3929" t="s">
        <v>58</v>
      </c>
      <c r="I3929" t="s">
        <v>95</v>
      </c>
      <c r="J3929">
        <v>80786</v>
      </c>
      <c r="K3929">
        <v>5</v>
      </c>
      <c r="L3929" s="2">
        <v>41840</v>
      </c>
      <c r="M3929" s="2">
        <v>44377</v>
      </c>
      <c r="N3929" t="s">
        <v>113</v>
      </c>
      <c r="O3929">
        <v>4</v>
      </c>
      <c r="P3929" t="s">
        <v>1512</v>
      </c>
      <c r="Q3929" t="s">
        <v>1513</v>
      </c>
      <c r="R3929" t="s">
        <v>640</v>
      </c>
      <c r="S3929" t="s">
        <v>2935</v>
      </c>
      <c r="T3929" t="s">
        <v>68</v>
      </c>
      <c r="U3929">
        <v>2018</v>
      </c>
      <c r="V3929">
        <v>541243</v>
      </c>
      <c r="W3929" t="s">
        <v>69</v>
      </c>
      <c r="X3929" t="s">
        <v>92</v>
      </c>
      <c r="Y3929">
        <v>410056</v>
      </c>
      <c r="Z3929">
        <v>131187</v>
      </c>
      <c r="AA3929" t="s">
        <v>69</v>
      </c>
      <c r="AB3929" t="s">
        <v>13746</v>
      </c>
      <c r="AC3929">
        <v>541243</v>
      </c>
    </row>
    <row r="3930" spans="1:29">
      <c r="A3930">
        <f t="shared" ca="1" si="61"/>
        <v>0.99252263984124411</v>
      </c>
      <c r="B3930" t="s">
        <v>55</v>
      </c>
      <c r="C3930">
        <v>9246578</v>
      </c>
      <c r="D3930" s="2">
        <v>42873</v>
      </c>
      <c r="E3930" t="s">
        <v>76</v>
      </c>
      <c r="F3930" t="s">
        <v>13747</v>
      </c>
      <c r="G3930">
        <v>5</v>
      </c>
      <c r="H3930" t="s">
        <v>58</v>
      </c>
      <c r="I3930" t="s">
        <v>59</v>
      </c>
      <c r="J3930">
        <v>82094</v>
      </c>
      <c r="K3930">
        <v>5</v>
      </c>
      <c r="L3930" s="2">
        <v>41365</v>
      </c>
      <c r="M3930" s="2">
        <v>43555</v>
      </c>
      <c r="N3930" t="s">
        <v>690</v>
      </c>
      <c r="O3930">
        <v>36</v>
      </c>
      <c r="P3930" t="s">
        <v>1090</v>
      </c>
      <c r="Q3930" t="s">
        <v>1091</v>
      </c>
      <c r="R3930" t="s">
        <v>149</v>
      </c>
      <c r="S3930" t="s">
        <v>67</v>
      </c>
      <c r="T3930" t="s">
        <v>68</v>
      </c>
      <c r="U3930">
        <v>2017</v>
      </c>
      <c r="V3930">
        <v>336875</v>
      </c>
      <c r="W3930" t="s">
        <v>69</v>
      </c>
      <c r="X3930" t="s">
        <v>55</v>
      </c>
      <c r="Y3930">
        <v>218750</v>
      </c>
      <c r="Z3930">
        <v>118125</v>
      </c>
      <c r="AA3930" t="s">
        <v>69</v>
      </c>
      <c r="AB3930" t="s">
        <v>13748</v>
      </c>
      <c r="AC3930">
        <v>336875</v>
      </c>
    </row>
    <row r="3931" spans="1:29">
      <c r="A3931">
        <f t="shared" ca="1" si="61"/>
        <v>0.15833653203471576</v>
      </c>
      <c r="B3931" t="s">
        <v>199</v>
      </c>
      <c r="C3931">
        <v>9269525</v>
      </c>
      <c r="D3931" s="2">
        <v>42852</v>
      </c>
      <c r="E3931" t="s">
        <v>76</v>
      </c>
      <c r="F3931" t="s">
        <v>13749</v>
      </c>
      <c r="G3931">
        <v>5</v>
      </c>
      <c r="H3931" t="s">
        <v>58</v>
      </c>
      <c r="I3931" t="s">
        <v>149</v>
      </c>
      <c r="J3931">
        <v>163653</v>
      </c>
      <c r="K3931">
        <v>5</v>
      </c>
      <c r="L3931" s="2">
        <v>41456</v>
      </c>
      <c r="M3931" s="2">
        <v>43585</v>
      </c>
      <c r="N3931" t="s">
        <v>745</v>
      </c>
      <c r="O3931">
        <v>1</v>
      </c>
      <c r="P3931" t="s">
        <v>2641</v>
      </c>
      <c r="Q3931" t="s">
        <v>2642</v>
      </c>
      <c r="R3931" t="s">
        <v>555</v>
      </c>
      <c r="S3931" t="s">
        <v>473</v>
      </c>
      <c r="T3931" t="s">
        <v>68</v>
      </c>
      <c r="U3931">
        <v>2017</v>
      </c>
      <c r="V3931">
        <v>311165</v>
      </c>
      <c r="W3931" t="s">
        <v>69</v>
      </c>
      <c r="X3931" t="s">
        <v>199</v>
      </c>
      <c r="Y3931">
        <v>203376</v>
      </c>
      <c r="Z3931">
        <v>107789</v>
      </c>
      <c r="AA3931" t="s">
        <v>69</v>
      </c>
      <c r="AB3931" t="s">
        <v>13750</v>
      </c>
      <c r="AC3931">
        <v>311165</v>
      </c>
    </row>
    <row r="3932" spans="1:29">
      <c r="A3932">
        <f t="shared" ca="1" si="61"/>
        <v>0.10046882454415607</v>
      </c>
      <c r="B3932" t="s">
        <v>254</v>
      </c>
      <c r="C3932">
        <v>9265489</v>
      </c>
      <c r="D3932" s="2">
        <v>42824</v>
      </c>
      <c r="E3932" t="s">
        <v>76</v>
      </c>
      <c r="F3932" t="s">
        <v>13751</v>
      </c>
      <c r="G3932">
        <v>5</v>
      </c>
      <c r="H3932" t="s">
        <v>58</v>
      </c>
      <c r="I3932" t="s">
        <v>256</v>
      </c>
      <c r="J3932">
        <v>101352</v>
      </c>
      <c r="K3932">
        <v>5</v>
      </c>
      <c r="L3932" s="2">
        <v>41395</v>
      </c>
      <c r="M3932" s="2">
        <v>43585</v>
      </c>
      <c r="N3932" t="s">
        <v>2257</v>
      </c>
      <c r="O3932">
        <v>18</v>
      </c>
      <c r="P3932" t="s">
        <v>8685</v>
      </c>
      <c r="Q3932" t="s">
        <v>175</v>
      </c>
      <c r="R3932" t="s">
        <v>176</v>
      </c>
      <c r="S3932" t="s">
        <v>85</v>
      </c>
      <c r="T3932" t="s">
        <v>68</v>
      </c>
      <c r="U3932">
        <v>2017</v>
      </c>
      <c r="V3932">
        <v>286627</v>
      </c>
      <c r="W3932" t="s">
        <v>69</v>
      </c>
      <c r="X3932" t="s">
        <v>254</v>
      </c>
      <c r="Y3932">
        <v>243116</v>
      </c>
      <c r="Z3932">
        <v>43511</v>
      </c>
      <c r="AA3932" t="s">
        <v>69</v>
      </c>
      <c r="AB3932" t="s">
        <v>13752</v>
      </c>
      <c r="AC3932">
        <v>286627</v>
      </c>
    </row>
    <row r="3933" spans="1:29">
      <c r="A3933">
        <f t="shared" ca="1" si="61"/>
        <v>0.45509056403885462</v>
      </c>
      <c r="B3933" t="s">
        <v>405</v>
      </c>
      <c r="C3933">
        <v>9527789</v>
      </c>
      <c r="D3933" s="2">
        <v>43286</v>
      </c>
      <c r="E3933" t="s">
        <v>3453</v>
      </c>
      <c r="F3933" t="s">
        <v>13753</v>
      </c>
      <c r="G3933">
        <v>5</v>
      </c>
      <c r="H3933" t="s">
        <v>58</v>
      </c>
      <c r="I3933" t="s">
        <v>407</v>
      </c>
      <c r="J3933">
        <v>37012</v>
      </c>
      <c r="K3933">
        <v>5</v>
      </c>
      <c r="L3933" s="2">
        <v>41852</v>
      </c>
      <c r="M3933" s="2">
        <v>44408</v>
      </c>
      <c r="N3933" t="s">
        <v>4046</v>
      </c>
      <c r="O3933">
        <v>11</v>
      </c>
      <c r="P3933" t="s">
        <v>532</v>
      </c>
      <c r="Q3933" t="s">
        <v>533</v>
      </c>
      <c r="R3933" t="s">
        <v>149</v>
      </c>
      <c r="S3933" t="s">
        <v>67</v>
      </c>
      <c r="T3933" t="s">
        <v>68</v>
      </c>
      <c r="U3933">
        <v>2018</v>
      </c>
      <c r="V3933">
        <v>813476</v>
      </c>
      <c r="W3933" t="s">
        <v>69</v>
      </c>
      <c r="X3933" t="s">
        <v>405</v>
      </c>
      <c r="Y3933">
        <v>532241</v>
      </c>
      <c r="Z3933">
        <v>281235</v>
      </c>
      <c r="AA3933" t="s">
        <v>69</v>
      </c>
      <c r="AB3933" t="s">
        <v>13754</v>
      </c>
      <c r="AC3933">
        <v>813476</v>
      </c>
    </row>
    <row r="3934" spans="1:29">
      <c r="A3934">
        <f t="shared" ca="1" si="61"/>
        <v>6.8312412499659914E-2</v>
      </c>
      <c r="B3934" t="s">
        <v>241</v>
      </c>
      <c r="C3934">
        <v>9321604</v>
      </c>
      <c r="D3934" s="2">
        <v>42944</v>
      </c>
      <c r="E3934" t="s">
        <v>56</v>
      </c>
      <c r="F3934" t="s">
        <v>13755</v>
      </c>
      <c r="G3934">
        <v>5</v>
      </c>
      <c r="H3934" t="s">
        <v>58</v>
      </c>
      <c r="I3934" t="s">
        <v>243</v>
      </c>
      <c r="J3934">
        <v>60714</v>
      </c>
      <c r="K3934">
        <v>17</v>
      </c>
      <c r="L3934" s="2">
        <v>36008</v>
      </c>
      <c r="M3934" s="2">
        <v>43677</v>
      </c>
      <c r="N3934" t="s">
        <v>1905</v>
      </c>
      <c r="O3934">
        <v>7</v>
      </c>
      <c r="P3934" t="s">
        <v>3435</v>
      </c>
      <c r="Q3934" t="s">
        <v>3436</v>
      </c>
      <c r="R3934" t="s">
        <v>1943</v>
      </c>
      <c r="S3934" t="s">
        <v>67</v>
      </c>
      <c r="T3934" t="s">
        <v>68</v>
      </c>
      <c r="U3934">
        <v>2017</v>
      </c>
      <c r="V3934">
        <v>390000</v>
      </c>
      <c r="W3934" t="s">
        <v>69</v>
      </c>
      <c r="X3934" t="s">
        <v>241</v>
      </c>
      <c r="Y3934">
        <v>250000</v>
      </c>
      <c r="Z3934">
        <v>140000</v>
      </c>
      <c r="AA3934" t="s">
        <v>69</v>
      </c>
      <c r="AB3934" t="s">
        <v>13756</v>
      </c>
      <c r="AC3934">
        <v>390000</v>
      </c>
    </row>
    <row r="3935" spans="1:29">
      <c r="A3935">
        <f t="shared" ca="1" si="61"/>
        <v>0.26598922990416662</v>
      </c>
      <c r="B3935" t="s">
        <v>182</v>
      </c>
      <c r="C3935">
        <v>9283245</v>
      </c>
      <c r="D3935" s="2">
        <v>42886</v>
      </c>
      <c r="E3935" t="s">
        <v>11286</v>
      </c>
      <c r="F3935" t="s">
        <v>13757</v>
      </c>
      <c r="G3935">
        <v>5</v>
      </c>
      <c r="H3935" t="s">
        <v>58</v>
      </c>
      <c r="I3935" t="s">
        <v>185</v>
      </c>
      <c r="J3935">
        <v>23538</v>
      </c>
      <c r="K3935">
        <v>6</v>
      </c>
      <c r="L3935" s="2">
        <v>41456</v>
      </c>
      <c r="M3935" s="2">
        <v>43251</v>
      </c>
      <c r="N3935" t="s">
        <v>13758</v>
      </c>
      <c r="O3935" t="s">
        <v>677</v>
      </c>
      <c r="P3935" t="s">
        <v>13759</v>
      </c>
      <c r="Q3935" t="s">
        <v>13760</v>
      </c>
      <c r="R3935" t="s">
        <v>69</v>
      </c>
      <c r="S3935" t="s">
        <v>681</v>
      </c>
      <c r="T3935" t="s">
        <v>68</v>
      </c>
      <c r="U3935">
        <v>2017</v>
      </c>
      <c r="V3935">
        <v>250450</v>
      </c>
      <c r="W3935" t="s">
        <v>69</v>
      </c>
      <c r="X3935" t="s">
        <v>182</v>
      </c>
      <c r="Y3935">
        <v>231932</v>
      </c>
      <c r="Z3935">
        <v>18518</v>
      </c>
      <c r="AA3935" t="s">
        <v>69</v>
      </c>
      <c r="AB3935" t="s">
        <v>13761</v>
      </c>
      <c r="AC3935">
        <v>250450</v>
      </c>
    </row>
    <row r="3936" spans="1:29">
      <c r="A3936">
        <f t="shared" ca="1" si="61"/>
        <v>0.65484978994348886</v>
      </c>
      <c r="B3936" t="s">
        <v>1619</v>
      </c>
      <c r="C3936">
        <v>9243946</v>
      </c>
      <c r="D3936" s="2">
        <v>42786</v>
      </c>
      <c r="E3936" t="s">
        <v>56</v>
      </c>
      <c r="F3936" t="s">
        <v>13762</v>
      </c>
      <c r="G3936">
        <v>5</v>
      </c>
      <c r="H3936" t="s">
        <v>58</v>
      </c>
      <c r="I3936" t="s">
        <v>1621</v>
      </c>
      <c r="J3936">
        <v>23842</v>
      </c>
      <c r="K3936">
        <v>2</v>
      </c>
      <c r="L3936" s="2">
        <v>42444</v>
      </c>
      <c r="M3936" s="2">
        <v>43524</v>
      </c>
      <c r="N3936" t="s">
        <v>5290</v>
      </c>
      <c r="O3936">
        <v>4</v>
      </c>
      <c r="P3936" t="s">
        <v>10118</v>
      </c>
      <c r="Q3936" t="s">
        <v>10119</v>
      </c>
      <c r="R3936" t="s">
        <v>370</v>
      </c>
      <c r="S3936" t="s">
        <v>260</v>
      </c>
      <c r="T3936" t="s">
        <v>68</v>
      </c>
      <c r="U3936">
        <v>2017</v>
      </c>
      <c r="V3936">
        <v>245070</v>
      </c>
      <c r="W3936" t="s">
        <v>69</v>
      </c>
      <c r="X3936" t="s">
        <v>1619</v>
      </c>
      <c r="Y3936">
        <v>157500</v>
      </c>
      <c r="Z3936">
        <v>87570</v>
      </c>
      <c r="AA3936" t="s">
        <v>69</v>
      </c>
      <c r="AB3936" t="s">
        <v>13763</v>
      </c>
      <c r="AC3936">
        <v>245070</v>
      </c>
    </row>
    <row r="3937" spans="1:29">
      <c r="A3937">
        <f t="shared" ca="1" si="61"/>
        <v>0.84612288610386044</v>
      </c>
      <c r="B3937" t="s">
        <v>199</v>
      </c>
      <c r="C3937">
        <v>9646018</v>
      </c>
      <c r="D3937" s="2">
        <v>43203</v>
      </c>
      <c r="E3937" t="s">
        <v>110</v>
      </c>
      <c r="F3937" t="s">
        <v>13764</v>
      </c>
      <c r="G3937">
        <v>7</v>
      </c>
      <c r="H3937" t="s">
        <v>58</v>
      </c>
      <c r="I3937" t="s">
        <v>149</v>
      </c>
      <c r="J3937">
        <v>135362</v>
      </c>
      <c r="K3937">
        <v>10</v>
      </c>
      <c r="L3937" s="2">
        <v>39904</v>
      </c>
      <c r="M3937" s="2">
        <v>43616</v>
      </c>
      <c r="N3937" t="s">
        <v>726</v>
      </c>
      <c r="O3937">
        <v>10</v>
      </c>
      <c r="P3937" t="s">
        <v>2910</v>
      </c>
      <c r="Q3937" t="s">
        <v>2911</v>
      </c>
      <c r="R3937" t="s">
        <v>205</v>
      </c>
      <c r="S3937" t="s">
        <v>67</v>
      </c>
      <c r="T3937" t="s">
        <v>68</v>
      </c>
      <c r="U3937">
        <v>2018</v>
      </c>
      <c r="V3937">
        <v>275940</v>
      </c>
      <c r="W3937" t="s">
        <v>69</v>
      </c>
      <c r="X3937" t="s">
        <v>199</v>
      </c>
      <c r="Y3937">
        <v>180000</v>
      </c>
      <c r="Z3937">
        <v>95940</v>
      </c>
      <c r="AA3937" t="s">
        <v>69</v>
      </c>
      <c r="AB3937" t="s">
        <v>13765</v>
      </c>
      <c r="AC3937">
        <v>275940</v>
      </c>
    </row>
    <row r="3938" spans="1:29">
      <c r="A3938">
        <f t="shared" ca="1" si="61"/>
        <v>0.76119406379899768</v>
      </c>
      <c r="B3938" t="s">
        <v>199</v>
      </c>
      <c r="C3938">
        <v>9442720</v>
      </c>
      <c r="D3938" s="2">
        <v>43152</v>
      </c>
      <c r="E3938" t="s">
        <v>76</v>
      </c>
      <c r="F3938" t="s">
        <v>13766</v>
      </c>
      <c r="G3938">
        <v>5</v>
      </c>
      <c r="H3938" t="s">
        <v>58</v>
      </c>
      <c r="I3938" t="s">
        <v>149</v>
      </c>
      <c r="J3938">
        <v>179015</v>
      </c>
      <c r="K3938">
        <v>5</v>
      </c>
      <c r="L3938" s="2">
        <v>41730</v>
      </c>
      <c r="M3938" s="2">
        <v>44620</v>
      </c>
      <c r="N3938" t="s">
        <v>987</v>
      </c>
      <c r="O3938">
        <v>9</v>
      </c>
      <c r="P3938" t="s">
        <v>837</v>
      </c>
      <c r="Q3938" t="s">
        <v>175</v>
      </c>
      <c r="R3938" t="s">
        <v>176</v>
      </c>
      <c r="S3938" t="s">
        <v>838</v>
      </c>
      <c r="T3938" t="s">
        <v>68</v>
      </c>
      <c r="U3938">
        <v>2018</v>
      </c>
      <c r="V3938">
        <v>332000</v>
      </c>
      <c r="W3938" t="s">
        <v>69</v>
      </c>
      <c r="X3938" t="s">
        <v>199</v>
      </c>
      <c r="Y3938">
        <v>207500</v>
      </c>
      <c r="Z3938">
        <v>124500</v>
      </c>
      <c r="AA3938" t="s">
        <v>69</v>
      </c>
      <c r="AB3938" t="s">
        <v>13767</v>
      </c>
      <c r="AC3938">
        <v>332000</v>
      </c>
    </row>
    <row r="3939" spans="1:29">
      <c r="A3939">
        <f t="shared" ca="1" si="61"/>
        <v>0.76576143490730941</v>
      </c>
      <c r="B3939" t="s">
        <v>92</v>
      </c>
      <c r="C3939">
        <v>9278249</v>
      </c>
      <c r="D3939" s="2">
        <v>42881</v>
      </c>
      <c r="E3939" t="s">
        <v>13768</v>
      </c>
      <c r="F3939" t="s">
        <v>13769</v>
      </c>
      <c r="G3939">
        <v>5</v>
      </c>
      <c r="H3939" t="s">
        <v>58</v>
      </c>
      <c r="I3939" t="s">
        <v>95</v>
      </c>
      <c r="J3939">
        <v>72324</v>
      </c>
      <c r="K3939">
        <v>5</v>
      </c>
      <c r="L3939" s="2">
        <v>41440</v>
      </c>
      <c r="M3939" s="2">
        <v>43616</v>
      </c>
      <c r="N3939" t="s">
        <v>1869</v>
      </c>
      <c r="O3939">
        <v>36</v>
      </c>
      <c r="P3939" t="s">
        <v>1090</v>
      </c>
      <c r="Q3939" t="s">
        <v>1091</v>
      </c>
      <c r="R3939" t="s">
        <v>149</v>
      </c>
      <c r="S3939" t="s">
        <v>67</v>
      </c>
      <c r="T3939" t="s">
        <v>68</v>
      </c>
      <c r="U3939">
        <v>2017</v>
      </c>
      <c r="V3939">
        <v>434238</v>
      </c>
      <c r="W3939" t="s">
        <v>69</v>
      </c>
      <c r="X3939" t="s">
        <v>92</v>
      </c>
      <c r="Y3939">
        <v>281973</v>
      </c>
      <c r="Z3939">
        <v>152265</v>
      </c>
      <c r="AA3939" t="s">
        <v>69</v>
      </c>
      <c r="AB3939" t="s">
        <v>13770</v>
      </c>
      <c r="AC3939">
        <v>434238</v>
      </c>
    </row>
    <row r="3940" spans="1:29">
      <c r="A3940">
        <f t="shared" ca="1" si="61"/>
        <v>0.16997132933981052</v>
      </c>
      <c r="B3940" t="s">
        <v>254</v>
      </c>
      <c r="C3940">
        <v>9535381</v>
      </c>
      <c r="D3940" s="2">
        <v>43284</v>
      </c>
      <c r="E3940" t="s">
        <v>56</v>
      </c>
      <c r="F3940" t="s">
        <v>13771</v>
      </c>
      <c r="G3940">
        <v>5</v>
      </c>
      <c r="H3940" t="s">
        <v>58</v>
      </c>
      <c r="I3940" t="s">
        <v>256</v>
      </c>
      <c r="J3940">
        <v>115367</v>
      </c>
      <c r="K3940">
        <v>4</v>
      </c>
      <c r="L3940" s="2">
        <v>42217</v>
      </c>
      <c r="M3940" s="2">
        <v>43677</v>
      </c>
      <c r="N3940" t="s">
        <v>388</v>
      </c>
      <c r="O3940">
        <v>7</v>
      </c>
      <c r="P3940" t="s">
        <v>1538</v>
      </c>
      <c r="Q3940" t="s">
        <v>1539</v>
      </c>
      <c r="R3940" t="s">
        <v>1540</v>
      </c>
      <c r="S3940" t="s">
        <v>67</v>
      </c>
      <c r="T3940" t="s">
        <v>68</v>
      </c>
      <c r="U3940">
        <v>2018</v>
      </c>
      <c r="V3940">
        <v>290325</v>
      </c>
      <c r="W3940" t="s">
        <v>69</v>
      </c>
      <c r="X3940" t="s">
        <v>254</v>
      </c>
      <c r="Y3940">
        <v>197500</v>
      </c>
      <c r="Z3940">
        <v>92825</v>
      </c>
      <c r="AA3940" t="s">
        <v>69</v>
      </c>
      <c r="AB3940" t="s">
        <v>13772</v>
      </c>
      <c r="AC3940">
        <v>290325</v>
      </c>
    </row>
    <row r="3941" spans="1:29">
      <c r="A3941">
        <f t="shared" ca="1" si="61"/>
        <v>0.92990830754461218</v>
      </c>
      <c r="B3941" t="s">
        <v>254</v>
      </c>
      <c r="C3941">
        <v>9458199</v>
      </c>
      <c r="D3941" s="2">
        <v>43178</v>
      </c>
      <c r="E3941" t="s">
        <v>56</v>
      </c>
      <c r="F3941" t="s">
        <v>13773</v>
      </c>
      <c r="G3941">
        <v>5</v>
      </c>
      <c r="H3941" t="s">
        <v>58</v>
      </c>
      <c r="I3941" t="s">
        <v>256</v>
      </c>
      <c r="J3941">
        <v>84177</v>
      </c>
      <c r="K3941">
        <v>8</v>
      </c>
      <c r="L3941" s="2">
        <v>40269</v>
      </c>
      <c r="M3941" s="2">
        <v>43921</v>
      </c>
      <c r="N3941" t="s">
        <v>1057</v>
      </c>
      <c r="O3941">
        <v>3</v>
      </c>
      <c r="P3941" t="s">
        <v>553</v>
      </c>
      <c r="Q3941" t="s">
        <v>554</v>
      </c>
      <c r="R3941" t="s">
        <v>555</v>
      </c>
      <c r="S3941" t="s">
        <v>67</v>
      </c>
      <c r="T3941" t="s">
        <v>68</v>
      </c>
      <c r="U3941">
        <v>2018</v>
      </c>
      <c r="V3941">
        <v>327819</v>
      </c>
      <c r="W3941" t="s">
        <v>69</v>
      </c>
      <c r="X3941" t="s">
        <v>254</v>
      </c>
      <c r="Y3941">
        <v>215958</v>
      </c>
      <c r="Z3941">
        <v>111861</v>
      </c>
      <c r="AA3941" t="s">
        <v>69</v>
      </c>
      <c r="AB3941" t="s">
        <v>13774</v>
      </c>
      <c r="AC3941">
        <v>327819</v>
      </c>
    </row>
    <row r="3942" spans="1:29">
      <c r="A3942">
        <f t="shared" ca="1" si="61"/>
        <v>0.17820187207821703</v>
      </c>
      <c r="B3942" t="s">
        <v>254</v>
      </c>
      <c r="C3942">
        <v>9195730</v>
      </c>
      <c r="D3942" s="2">
        <v>42717</v>
      </c>
      <c r="E3942" t="s">
        <v>76</v>
      </c>
      <c r="F3942" t="s">
        <v>13775</v>
      </c>
      <c r="G3942">
        <v>5</v>
      </c>
      <c r="H3942" t="s">
        <v>58</v>
      </c>
      <c r="I3942" t="s">
        <v>256</v>
      </c>
      <c r="J3942">
        <v>90689</v>
      </c>
      <c r="K3942">
        <v>8</v>
      </c>
      <c r="L3942" s="2">
        <v>40179</v>
      </c>
      <c r="M3942" s="2">
        <v>43465</v>
      </c>
      <c r="N3942" t="s">
        <v>5611</v>
      </c>
      <c r="O3942">
        <v>50</v>
      </c>
      <c r="P3942" t="s">
        <v>357</v>
      </c>
      <c r="Q3942" t="s">
        <v>358</v>
      </c>
      <c r="R3942" t="s">
        <v>149</v>
      </c>
      <c r="S3942" t="s">
        <v>67</v>
      </c>
      <c r="T3942" t="s">
        <v>68</v>
      </c>
      <c r="U3942">
        <v>2017</v>
      </c>
      <c r="V3942">
        <v>329375</v>
      </c>
      <c r="W3942" t="s">
        <v>69</v>
      </c>
      <c r="X3942" t="s">
        <v>254</v>
      </c>
      <c r="Y3942">
        <v>212500</v>
      </c>
      <c r="Z3942">
        <v>116875</v>
      </c>
      <c r="AA3942" t="s">
        <v>69</v>
      </c>
      <c r="AB3942" t="s">
        <v>13776</v>
      </c>
      <c r="AC3942">
        <v>329375</v>
      </c>
    </row>
    <row r="3943" spans="1:29">
      <c r="A3943">
        <f t="shared" ca="1" si="61"/>
        <v>0.85717349176912483</v>
      </c>
      <c r="B3943" t="s">
        <v>92</v>
      </c>
      <c r="C3943">
        <v>9273923</v>
      </c>
      <c r="D3943" s="2">
        <v>42895</v>
      </c>
      <c r="E3943" t="s">
        <v>76</v>
      </c>
      <c r="F3943" t="s">
        <v>13777</v>
      </c>
      <c r="G3943">
        <v>5</v>
      </c>
      <c r="H3943" t="s">
        <v>58</v>
      </c>
      <c r="I3943" t="s">
        <v>95</v>
      </c>
      <c r="J3943">
        <v>74601</v>
      </c>
      <c r="K3943">
        <v>5</v>
      </c>
      <c r="L3943" s="2">
        <v>41465</v>
      </c>
      <c r="M3943" s="2">
        <v>44165</v>
      </c>
      <c r="N3943" t="s">
        <v>113</v>
      </c>
      <c r="O3943">
        <v>9</v>
      </c>
      <c r="P3943" t="s">
        <v>1942</v>
      </c>
      <c r="Q3943" t="s">
        <v>1455</v>
      </c>
      <c r="R3943" t="s">
        <v>1943</v>
      </c>
      <c r="S3943" t="s">
        <v>85</v>
      </c>
      <c r="T3943" t="s">
        <v>68</v>
      </c>
      <c r="U3943">
        <v>2017</v>
      </c>
      <c r="V3943">
        <v>323700</v>
      </c>
      <c r="W3943" t="s">
        <v>69</v>
      </c>
      <c r="X3943" t="s">
        <v>92</v>
      </c>
      <c r="Y3943">
        <v>207500</v>
      </c>
      <c r="Z3943">
        <v>116200</v>
      </c>
      <c r="AA3943" t="s">
        <v>69</v>
      </c>
      <c r="AB3943" t="s">
        <v>13778</v>
      </c>
      <c r="AC3943">
        <v>323700</v>
      </c>
    </row>
    <row r="3944" spans="1:29">
      <c r="A3944">
        <f t="shared" ca="1" si="61"/>
        <v>0.39232764494304528</v>
      </c>
      <c r="B3944" t="s">
        <v>405</v>
      </c>
      <c r="C3944">
        <v>9228352</v>
      </c>
      <c r="D3944" s="2">
        <v>42790</v>
      </c>
      <c r="E3944" t="s">
        <v>871</v>
      </c>
      <c r="F3944" t="s">
        <v>13779</v>
      </c>
      <c r="G3944">
        <v>5</v>
      </c>
      <c r="H3944" t="s">
        <v>58</v>
      </c>
      <c r="I3944" t="s">
        <v>407</v>
      </c>
      <c r="J3944">
        <v>36307</v>
      </c>
      <c r="K3944">
        <v>5</v>
      </c>
      <c r="L3944" s="2">
        <v>41426</v>
      </c>
      <c r="M3944" s="2">
        <v>43159</v>
      </c>
      <c r="N3944" t="s">
        <v>873</v>
      </c>
      <c r="O3944" t="s">
        <v>677</v>
      </c>
      <c r="P3944" t="s">
        <v>13780</v>
      </c>
      <c r="Q3944" t="s">
        <v>13781</v>
      </c>
      <c r="R3944" t="s">
        <v>13782</v>
      </c>
      <c r="S3944" t="s">
        <v>681</v>
      </c>
      <c r="T3944" t="s">
        <v>68</v>
      </c>
      <c r="U3944">
        <v>2017</v>
      </c>
      <c r="V3944">
        <v>530331</v>
      </c>
      <c r="W3944" t="s">
        <v>69</v>
      </c>
      <c r="X3944" t="s">
        <v>405</v>
      </c>
      <c r="Y3944">
        <v>491047</v>
      </c>
      <c r="Z3944">
        <v>39284</v>
      </c>
      <c r="AA3944" t="s">
        <v>69</v>
      </c>
      <c r="AB3944" t="s">
        <v>13783</v>
      </c>
      <c r="AC3944">
        <v>530331</v>
      </c>
    </row>
    <row r="3945" spans="1:29">
      <c r="A3945">
        <f t="shared" ca="1" si="61"/>
        <v>0.22478178236060264</v>
      </c>
      <c r="B3945" t="s">
        <v>303</v>
      </c>
      <c r="C3945">
        <v>9927857</v>
      </c>
      <c r="D3945" s="2">
        <v>43616</v>
      </c>
      <c r="E3945" t="s">
        <v>110</v>
      </c>
      <c r="F3945" t="s">
        <v>13784</v>
      </c>
      <c r="G3945">
        <v>7</v>
      </c>
      <c r="H3945" t="s">
        <v>58</v>
      </c>
      <c r="I3945" t="s">
        <v>305</v>
      </c>
      <c r="J3945">
        <v>103150</v>
      </c>
      <c r="K3945">
        <v>5</v>
      </c>
      <c r="L3945" s="2">
        <v>41821</v>
      </c>
      <c r="M3945" s="2">
        <v>43646</v>
      </c>
      <c r="N3945" t="s">
        <v>4685</v>
      </c>
      <c r="O3945">
        <v>10</v>
      </c>
      <c r="P3945" t="s">
        <v>2910</v>
      </c>
      <c r="Q3945" t="s">
        <v>2911</v>
      </c>
      <c r="R3945" t="s">
        <v>205</v>
      </c>
      <c r="S3945" t="s">
        <v>121</v>
      </c>
      <c r="T3945" t="s">
        <v>68</v>
      </c>
      <c r="U3945">
        <v>2017</v>
      </c>
      <c r="V3945">
        <v>10076</v>
      </c>
      <c r="W3945" t="s">
        <v>69</v>
      </c>
      <c r="X3945" t="s">
        <v>303</v>
      </c>
      <c r="Y3945">
        <v>6573</v>
      </c>
      <c r="Z3945">
        <v>3503</v>
      </c>
      <c r="AA3945" t="s">
        <v>69</v>
      </c>
      <c r="AB3945" t="s">
        <v>13785</v>
      </c>
      <c r="AC3945">
        <v>10076</v>
      </c>
    </row>
    <row r="3946" spans="1:29">
      <c r="A3946">
        <f t="shared" ca="1" si="61"/>
        <v>0.14281885912146897</v>
      </c>
      <c r="B3946" t="s">
        <v>199</v>
      </c>
      <c r="C3946">
        <v>9274914</v>
      </c>
      <c r="D3946" s="2">
        <v>42877</v>
      </c>
      <c r="E3946" t="s">
        <v>2063</v>
      </c>
      <c r="F3946" t="s">
        <v>13786</v>
      </c>
      <c r="G3946">
        <v>5</v>
      </c>
      <c r="H3946" t="s">
        <v>58</v>
      </c>
      <c r="I3946" t="s">
        <v>149</v>
      </c>
      <c r="J3946">
        <v>183776</v>
      </c>
      <c r="K3946">
        <v>5</v>
      </c>
      <c r="L3946" s="2">
        <v>41791</v>
      </c>
      <c r="M3946" s="2">
        <v>43251</v>
      </c>
      <c r="N3946" t="s">
        <v>2065</v>
      </c>
      <c r="O3946">
        <v>3</v>
      </c>
      <c r="P3946" t="s">
        <v>3383</v>
      </c>
      <c r="Q3946" t="s">
        <v>554</v>
      </c>
      <c r="R3946" t="s">
        <v>555</v>
      </c>
      <c r="S3946" t="s">
        <v>260</v>
      </c>
      <c r="T3946" t="s">
        <v>68</v>
      </c>
      <c r="U3946">
        <v>2017</v>
      </c>
      <c r="V3946">
        <v>309175</v>
      </c>
      <c r="W3946" t="s">
        <v>69</v>
      </c>
      <c r="X3946" t="s">
        <v>199</v>
      </c>
      <c r="Y3946">
        <v>217130</v>
      </c>
      <c r="Z3946">
        <v>92045</v>
      </c>
      <c r="AA3946" t="s">
        <v>69</v>
      </c>
      <c r="AB3946" t="s">
        <v>13787</v>
      </c>
      <c r="AC3946">
        <v>309175</v>
      </c>
    </row>
    <row r="3947" spans="1:29">
      <c r="A3947">
        <f t="shared" ca="1" si="61"/>
        <v>0.51849324695224119</v>
      </c>
      <c r="B3947" t="s">
        <v>1143</v>
      </c>
      <c r="C3947">
        <v>9259702</v>
      </c>
      <c r="D3947" s="2">
        <v>42853</v>
      </c>
      <c r="E3947" t="s">
        <v>76</v>
      </c>
      <c r="F3947" t="s">
        <v>13788</v>
      </c>
      <c r="G3947">
        <v>5</v>
      </c>
      <c r="H3947" t="s">
        <v>58</v>
      </c>
      <c r="I3947" t="s">
        <v>1145</v>
      </c>
      <c r="J3947">
        <v>64206</v>
      </c>
      <c r="K3947">
        <v>5</v>
      </c>
      <c r="L3947" s="2">
        <v>41395</v>
      </c>
      <c r="M3947" s="2">
        <v>43585</v>
      </c>
      <c r="N3947" t="s">
        <v>1185</v>
      </c>
      <c r="O3947">
        <v>7</v>
      </c>
      <c r="P3947" t="s">
        <v>1030</v>
      </c>
      <c r="Q3947" t="s">
        <v>584</v>
      </c>
      <c r="R3947" t="s">
        <v>585</v>
      </c>
      <c r="S3947" t="s">
        <v>67</v>
      </c>
      <c r="T3947" t="s">
        <v>68</v>
      </c>
      <c r="U3947">
        <v>2017</v>
      </c>
      <c r="V3947">
        <v>325125</v>
      </c>
      <c r="W3947" t="s">
        <v>69</v>
      </c>
      <c r="X3947" t="s">
        <v>1143</v>
      </c>
      <c r="Y3947">
        <v>212500</v>
      </c>
      <c r="Z3947">
        <v>112625</v>
      </c>
      <c r="AA3947" t="s">
        <v>69</v>
      </c>
      <c r="AB3947" t="s">
        <v>13789</v>
      </c>
      <c r="AC3947">
        <v>325125</v>
      </c>
    </row>
    <row r="3948" spans="1:29">
      <c r="A3948">
        <f t="shared" ca="1" si="61"/>
        <v>0.25531635718744727</v>
      </c>
      <c r="B3948" t="s">
        <v>199</v>
      </c>
      <c r="C3948">
        <v>9229507</v>
      </c>
      <c r="D3948" s="2">
        <v>42809</v>
      </c>
      <c r="E3948" t="s">
        <v>76</v>
      </c>
      <c r="F3948" t="s">
        <v>13790</v>
      </c>
      <c r="G3948">
        <v>5</v>
      </c>
      <c r="H3948" t="s">
        <v>58</v>
      </c>
      <c r="I3948" t="s">
        <v>149</v>
      </c>
      <c r="J3948">
        <v>33084</v>
      </c>
      <c r="K3948">
        <v>34</v>
      </c>
      <c r="L3948" s="2">
        <v>30164</v>
      </c>
      <c r="M3948" s="2">
        <v>43373</v>
      </c>
      <c r="N3948" t="s">
        <v>811</v>
      </c>
      <c r="O3948">
        <v>7</v>
      </c>
      <c r="P3948" t="s">
        <v>189</v>
      </c>
      <c r="Q3948" t="s">
        <v>190</v>
      </c>
      <c r="R3948" t="s">
        <v>191</v>
      </c>
      <c r="S3948" t="s">
        <v>67</v>
      </c>
      <c r="T3948" t="s">
        <v>68</v>
      </c>
      <c r="U3948">
        <v>2017</v>
      </c>
      <c r="V3948">
        <v>574748</v>
      </c>
      <c r="W3948" t="s">
        <v>69</v>
      </c>
      <c r="X3948" t="s">
        <v>199</v>
      </c>
      <c r="Y3948">
        <v>414997</v>
      </c>
      <c r="Z3948">
        <v>159751</v>
      </c>
      <c r="AA3948" t="s">
        <v>69</v>
      </c>
      <c r="AB3948" t="s">
        <v>13791</v>
      </c>
      <c r="AC3948">
        <v>574748</v>
      </c>
    </row>
    <row r="3949" spans="1:29">
      <c r="A3949">
        <f t="shared" ca="1" si="61"/>
        <v>0.21009624566216312</v>
      </c>
      <c r="B3949" t="s">
        <v>254</v>
      </c>
      <c r="C3949">
        <v>9335376</v>
      </c>
      <c r="D3949" s="2">
        <v>42964</v>
      </c>
      <c r="E3949" t="s">
        <v>56</v>
      </c>
      <c r="F3949" t="s">
        <v>13792</v>
      </c>
      <c r="G3949">
        <v>5</v>
      </c>
      <c r="H3949" t="s">
        <v>58</v>
      </c>
      <c r="I3949" t="s">
        <v>256</v>
      </c>
      <c r="J3949">
        <v>81030</v>
      </c>
      <c r="K3949">
        <v>8</v>
      </c>
      <c r="L3949" s="2">
        <v>39692</v>
      </c>
      <c r="M3949" s="2">
        <v>43708</v>
      </c>
      <c r="N3949" t="s">
        <v>2395</v>
      </c>
      <c r="O3949">
        <v>7</v>
      </c>
      <c r="P3949" t="s">
        <v>1170</v>
      </c>
      <c r="Q3949" t="s">
        <v>1171</v>
      </c>
      <c r="R3949" t="s">
        <v>585</v>
      </c>
      <c r="S3949" t="s">
        <v>85</v>
      </c>
      <c r="T3949" t="s">
        <v>68</v>
      </c>
      <c r="U3949">
        <v>2017</v>
      </c>
      <c r="V3949">
        <v>291931</v>
      </c>
      <c r="W3949" t="s">
        <v>69</v>
      </c>
      <c r="X3949" t="s">
        <v>254</v>
      </c>
      <c r="Y3949">
        <v>193650</v>
      </c>
      <c r="Z3949">
        <v>98281</v>
      </c>
      <c r="AA3949" t="s">
        <v>69</v>
      </c>
      <c r="AB3949" t="s">
        <v>13793</v>
      </c>
      <c r="AC3949">
        <v>291931</v>
      </c>
    </row>
    <row r="3950" spans="1:29">
      <c r="A3950">
        <f t="shared" ca="1" si="61"/>
        <v>0.58296984904156823</v>
      </c>
      <c r="B3950" t="s">
        <v>199</v>
      </c>
      <c r="C3950">
        <v>9273485</v>
      </c>
      <c r="D3950" s="2">
        <v>42908</v>
      </c>
      <c r="E3950" t="s">
        <v>76</v>
      </c>
      <c r="F3950" t="s">
        <v>13794</v>
      </c>
      <c r="G3950">
        <v>5</v>
      </c>
      <c r="H3950" t="s">
        <v>58</v>
      </c>
      <c r="I3950" t="s">
        <v>149</v>
      </c>
      <c r="J3950">
        <v>174714</v>
      </c>
      <c r="K3950">
        <v>5</v>
      </c>
      <c r="L3950" s="2">
        <v>41456</v>
      </c>
      <c r="M3950" s="2">
        <v>43646</v>
      </c>
      <c r="N3950" t="s">
        <v>726</v>
      </c>
      <c r="O3950">
        <v>1</v>
      </c>
      <c r="P3950" t="s">
        <v>4590</v>
      </c>
      <c r="Q3950" t="s">
        <v>2807</v>
      </c>
      <c r="R3950" t="s">
        <v>2808</v>
      </c>
      <c r="S3950" t="s">
        <v>67</v>
      </c>
      <c r="T3950" t="s">
        <v>68</v>
      </c>
      <c r="U3950">
        <v>2017</v>
      </c>
      <c r="V3950">
        <v>312288</v>
      </c>
      <c r="W3950" t="s">
        <v>69</v>
      </c>
      <c r="X3950" t="s">
        <v>199</v>
      </c>
      <c r="Y3950">
        <v>207500</v>
      </c>
      <c r="Z3950">
        <v>104788</v>
      </c>
      <c r="AA3950" t="s">
        <v>69</v>
      </c>
      <c r="AB3950" t="s">
        <v>13795</v>
      </c>
      <c r="AC3950">
        <v>312288</v>
      </c>
    </row>
    <row r="3951" spans="1:29">
      <c r="A3951">
        <f t="shared" ca="1" si="61"/>
        <v>0.45596498570437805</v>
      </c>
      <c r="B3951" t="s">
        <v>75</v>
      </c>
      <c r="C3951">
        <v>9282734</v>
      </c>
      <c r="D3951" s="2">
        <v>42916</v>
      </c>
      <c r="E3951" t="s">
        <v>265</v>
      </c>
      <c r="F3951" t="s">
        <v>13796</v>
      </c>
      <c r="G3951">
        <v>5</v>
      </c>
      <c r="H3951" t="s">
        <v>58</v>
      </c>
      <c r="I3951" t="s">
        <v>78</v>
      </c>
      <c r="J3951">
        <v>51175</v>
      </c>
      <c r="K3951">
        <v>3</v>
      </c>
      <c r="L3951" s="2">
        <v>42262</v>
      </c>
      <c r="M3951" s="2">
        <v>43616</v>
      </c>
      <c r="N3951" t="s">
        <v>267</v>
      </c>
      <c r="O3951">
        <v>1</v>
      </c>
      <c r="P3951" t="s">
        <v>583</v>
      </c>
      <c r="Q3951" t="s">
        <v>584</v>
      </c>
      <c r="R3951" t="s">
        <v>585</v>
      </c>
      <c r="S3951" t="s">
        <v>67</v>
      </c>
      <c r="T3951" t="s">
        <v>68</v>
      </c>
      <c r="U3951">
        <v>2017</v>
      </c>
      <c r="V3951">
        <v>385515</v>
      </c>
      <c r="W3951" t="s">
        <v>69</v>
      </c>
      <c r="X3951" t="s">
        <v>75</v>
      </c>
      <c r="Y3951">
        <v>259979</v>
      </c>
      <c r="Z3951">
        <v>125536</v>
      </c>
      <c r="AA3951" t="s">
        <v>69</v>
      </c>
      <c r="AB3951" t="s">
        <v>13797</v>
      </c>
      <c r="AC3951">
        <v>385515</v>
      </c>
    </row>
    <row r="3952" spans="1:29">
      <c r="A3952">
        <f t="shared" ca="1" si="61"/>
        <v>0.65724722740789854</v>
      </c>
      <c r="B3952" t="s">
        <v>624</v>
      </c>
      <c r="C3952">
        <v>9133939</v>
      </c>
      <c r="D3952" s="2">
        <v>42964</v>
      </c>
      <c r="E3952" t="s">
        <v>12302</v>
      </c>
      <c r="F3952" t="s">
        <v>12303</v>
      </c>
      <c r="G3952">
        <v>5</v>
      </c>
      <c r="H3952" t="s">
        <v>58</v>
      </c>
      <c r="I3952" t="s">
        <v>626</v>
      </c>
      <c r="J3952">
        <v>15371</v>
      </c>
      <c r="K3952">
        <v>3</v>
      </c>
      <c r="L3952" s="2">
        <v>41883</v>
      </c>
      <c r="M3952" s="2">
        <v>43524</v>
      </c>
      <c r="N3952" t="s">
        <v>3344</v>
      </c>
      <c r="O3952">
        <v>8</v>
      </c>
      <c r="P3952" t="s">
        <v>12304</v>
      </c>
      <c r="Q3952" t="s">
        <v>12305</v>
      </c>
      <c r="R3952" t="s">
        <v>401</v>
      </c>
      <c r="S3952" t="s">
        <v>336</v>
      </c>
      <c r="T3952" t="s">
        <v>68</v>
      </c>
      <c r="U3952">
        <v>2017</v>
      </c>
      <c r="V3952">
        <v>233916</v>
      </c>
      <c r="W3952" t="s">
        <v>69</v>
      </c>
      <c r="X3952" t="s">
        <v>92</v>
      </c>
      <c r="Y3952">
        <v>100000</v>
      </c>
      <c r="Z3952">
        <v>0</v>
      </c>
      <c r="AA3952" t="s">
        <v>69</v>
      </c>
      <c r="AB3952" t="s">
        <v>12306</v>
      </c>
      <c r="AC3952">
        <v>100000</v>
      </c>
    </row>
    <row r="3953" spans="1:29">
      <c r="A3953">
        <f t="shared" ca="1" si="61"/>
        <v>3.2152936071524252E-2</v>
      </c>
      <c r="B3953" t="s">
        <v>241</v>
      </c>
      <c r="C3953">
        <v>9475265</v>
      </c>
      <c r="D3953" s="2">
        <v>43174</v>
      </c>
      <c r="E3953" t="s">
        <v>56</v>
      </c>
      <c r="F3953" t="s">
        <v>13798</v>
      </c>
      <c r="G3953">
        <v>5</v>
      </c>
      <c r="H3953" t="s">
        <v>58</v>
      </c>
      <c r="I3953" t="s">
        <v>243</v>
      </c>
      <c r="J3953">
        <v>129763</v>
      </c>
      <c r="K3953">
        <v>4</v>
      </c>
      <c r="L3953" s="2">
        <v>42248</v>
      </c>
      <c r="M3953" s="2">
        <v>43555</v>
      </c>
      <c r="N3953" t="s">
        <v>507</v>
      </c>
      <c r="O3953">
        <v>50</v>
      </c>
      <c r="P3953" t="s">
        <v>357</v>
      </c>
      <c r="Q3953" t="s">
        <v>358</v>
      </c>
      <c r="R3953" t="s">
        <v>149</v>
      </c>
      <c r="S3953" t="s">
        <v>67</v>
      </c>
      <c r="T3953" t="s">
        <v>68</v>
      </c>
      <c r="U3953">
        <v>2018</v>
      </c>
      <c r="V3953">
        <v>387500</v>
      </c>
      <c r="W3953" t="s">
        <v>69</v>
      </c>
      <c r="X3953" t="s">
        <v>241</v>
      </c>
      <c r="Y3953">
        <v>250000</v>
      </c>
      <c r="Z3953">
        <v>137500</v>
      </c>
      <c r="AA3953" t="s">
        <v>69</v>
      </c>
      <c r="AB3953" t="s">
        <v>13799</v>
      </c>
      <c r="AC3953">
        <v>387500</v>
      </c>
    </row>
    <row r="3954" spans="1:29">
      <c r="A3954">
        <f t="shared" ca="1" si="61"/>
        <v>0.64346282359894402</v>
      </c>
      <c r="B3954" t="s">
        <v>3057</v>
      </c>
      <c r="C3954">
        <v>9517764</v>
      </c>
      <c r="D3954" s="2">
        <v>43265</v>
      </c>
      <c r="E3954" t="s">
        <v>13800</v>
      </c>
      <c r="F3954" t="s">
        <v>13801</v>
      </c>
      <c r="G3954">
        <v>5</v>
      </c>
      <c r="H3954" t="s">
        <v>58</v>
      </c>
      <c r="I3954" t="s">
        <v>3060</v>
      </c>
      <c r="J3954">
        <v>8422</v>
      </c>
      <c r="K3954">
        <v>5</v>
      </c>
      <c r="L3954" s="2">
        <v>41883</v>
      </c>
      <c r="M3954" s="2">
        <v>44012</v>
      </c>
      <c r="N3954" t="s">
        <v>13802</v>
      </c>
      <c r="O3954">
        <v>20</v>
      </c>
      <c r="P3954" t="s">
        <v>3397</v>
      </c>
      <c r="Q3954" t="s">
        <v>3398</v>
      </c>
      <c r="R3954" t="s">
        <v>176</v>
      </c>
      <c r="S3954" t="s">
        <v>67</v>
      </c>
      <c r="T3954" t="s">
        <v>68</v>
      </c>
      <c r="U3954">
        <v>2018</v>
      </c>
      <c r="V3954">
        <v>535572</v>
      </c>
      <c r="W3954" t="s">
        <v>69</v>
      </c>
      <c r="X3954" t="s">
        <v>3057</v>
      </c>
      <c r="Y3954">
        <v>595157</v>
      </c>
      <c r="Z3954">
        <v>285442</v>
      </c>
      <c r="AA3954" t="s">
        <v>69</v>
      </c>
      <c r="AB3954" t="s">
        <v>13803</v>
      </c>
      <c r="AC3954">
        <v>535572</v>
      </c>
    </row>
    <row r="3955" spans="1:29">
      <c r="A3955">
        <f t="shared" ca="1" si="61"/>
        <v>0.20092821487862966</v>
      </c>
      <c r="B3955" t="s">
        <v>55</v>
      </c>
      <c r="C3955">
        <v>9242705</v>
      </c>
      <c r="D3955" s="2">
        <v>42815</v>
      </c>
      <c r="E3955" t="s">
        <v>76</v>
      </c>
      <c r="F3955" t="s">
        <v>13804</v>
      </c>
      <c r="G3955">
        <v>5</v>
      </c>
      <c r="H3955" t="s">
        <v>58</v>
      </c>
      <c r="I3955" t="s">
        <v>59</v>
      </c>
      <c r="J3955">
        <v>76942</v>
      </c>
      <c r="K3955">
        <v>5</v>
      </c>
      <c r="L3955" s="2">
        <v>41365</v>
      </c>
      <c r="M3955" s="2">
        <v>43555</v>
      </c>
      <c r="N3955" t="s">
        <v>1088</v>
      </c>
      <c r="O3955">
        <v>36</v>
      </c>
      <c r="P3955" t="s">
        <v>1090</v>
      </c>
      <c r="Q3955" t="s">
        <v>1091</v>
      </c>
      <c r="R3955" t="s">
        <v>149</v>
      </c>
      <c r="S3955" t="s">
        <v>67</v>
      </c>
      <c r="T3955" t="s">
        <v>68</v>
      </c>
      <c r="U3955">
        <v>2017</v>
      </c>
      <c r="V3955">
        <v>336875</v>
      </c>
      <c r="W3955" t="s">
        <v>69</v>
      </c>
      <c r="X3955" t="s">
        <v>55</v>
      </c>
      <c r="Y3955">
        <v>218750</v>
      </c>
      <c r="Z3955">
        <v>118125</v>
      </c>
      <c r="AA3955" t="s">
        <v>69</v>
      </c>
      <c r="AB3955" t="s">
        <v>13805</v>
      </c>
      <c r="AC3955">
        <v>336875</v>
      </c>
    </row>
    <row r="3956" spans="1:29">
      <c r="A3956">
        <f t="shared" ca="1" si="61"/>
        <v>0.121647464340636</v>
      </c>
      <c r="B3956" t="s">
        <v>199</v>
      </c>
      <c r="C3956">
        <v>9247761</v>
      </c>
      <c r="D3956" s="2">
        <v>42789</v>
      </c>
      <c r="E3956" t="s">
        <v>6582</v>
      </c>
      <c r="F3956" t="s">
        <v>13806</v>
      </c>
      <c r="G3956">
        <v>5</v>
      </c>
      <c r="H3956" t="s">
        <v>58</v>
      </c>
      <c r="I3956" t="s">
        <v>149</v>
      </c>
      <c r="J3956">
        <v>168647</v>
      </c>
      <c r="K3956">
        <v>5</v>
      </c>
      <c r="L3956" s="2">
        <v>41730</v>
      </c>
      <c r="M3956" s="2">
        <v>43555</v>
      </c>
      <c r="N3956" t="s">
        <v>79</v>
      </c>
      <c r="O3956">
        <v>2</v>
      </c>
      <c r="P3956" t="s">
        <v>2882</v>
      </c>
      <c r="Q3956" t="s">
        <v>543</v>
      </c>
      <c r="R3956" t="s">
        <v>205</v>
      </c>
      <c r="S3956" t="s">
        <v>102</v>
      </c>
      <c r="T3956" t="s">
        <v>68</v>
      </c>
      <c r="U3956">
        <v>2017</v>
      </c>
      <c r="V3956">
        <v>553392</v>
      </c>
      <c r="W3956" t="s">
        <v>69</v>
      </c>
      <c r="X3956" t="s">
        <v>199</v>
      </c>
      <c r="Y3956">
        <v>506377</v>
      </c>
      <c r="Z3956">
        <v>47015</v>
      </c>
      <c r="AA3956" t="s">
        <v>69</v>
      </c>
      <c r="AB3956" t="s">
        <v>13807</v>
      </c>
      <c r="AC3956">
        <v>553392</v>
      </c>
    </row>
    <row r="3957" spans="1:29">
      <c r="A3957">
        <f t="shared" ca="1" si="61"/>
        <v>0.99117243668783261</v>
      </c>
      <c r="B3957" t="s">
        <v>624</v>
      </c>
      <c r="C3957">
        <v>9251193</v>
      </c>
      <c r="D3957" s="2">
        <v>42888</v>
      </c>
      <c r="E3957" t="s">
        <v>76</v>
      </c>
      <c r="F3957" t="s">
        <v>13808</v>
      </c>
      <c r="G3957">
        <v>5</v>
      </c>
      <c r="H3957" t="s">
        <v>58</v>
      </c>
      <c r="I3957" t="s">
        <v>626</v>
      </c>
      <c r="J3957">
        <v>13707</v>
      </c>
      <c r="K3957">
        <v>5</v>
      </c>
      <c r="L3957" s="2">
        <v>41432</v>
      </c>
      <c r="M3957" s="2">
        <v>43555</v>
      </c>
      <c r="N3957" t="s">
        <v>1579</v>
      </c>
      <c r="O3957">
        <v>18</v>
      </c>
      <c r="P3957" t="s">
        <v>174</v>
      </c>
      <c r="Q3957" t="s">
        <v>175</v>
      </c>
      <c r="R3957" t="s">
        <v>176</v>
      </c>
      <c r="S3957" t="s">
        <v>413</v>
      </c>
      <c r="T3957" t="s">
        <v>68</v>
      </c>
      <c r="U3957">
        <v>2017</v>
      </c>
      <c r="V3957">
        <v>358672</v>
      </c>
      <c r="W3957" t="s">
        <v>69</v>
      </c>
      <c r="X3957" t="s">
        <v>624</v>
      </c>
      <c r="Y3957">
        <v>324023</v>
      </c>
      <c r="Z3957">
        <v>54196</v>
      </c>
      <c r="AA3957" t="s">
        <v>69</v>
      </c>
      <c r="AB3957" t="s">
        <v>13809</v>
      </c>
      <c r="AC3957">
        <v>358672</v>
      </c>
    </row>
    <row r="3958" spans="1:29">
      <c r="A3958">
        <f t="shared" ca="1" si="61"/>
        <v>0.16992184724709403</v>
      </c>
      <c r="B3958" t="s">
        <v>127</v>
      </c>
      <c r="C3958">
        <v>9247843</v>
      </c>
      <c r="D3958" s="2">
        <v>42802</v>
      </c>
      <c r="E3958" t="s">
        <v>76</v>
      </c>
      <c r="F3958" t="s">
        <v>13810</v>
      </c>
      <c r="G3958">
        <v>5</v>
      </c>
      <c r="H3958" t="s">
        <v>58</v>
      </c>
      <c r="I3958" t="s">
        <v>130</v>
      </c>
      <c r="J3958">
        <v>81153</v>
      </c>
      <c r="K3958">
        <v>9</v>
      </c>
      <c r="L3958" s="2">
        <v>39693</v>
      </c>
      <c r="M3958" s="2">
        <v>43555</v>
      </c>
      <c r="N3958" t="s">
        <v>965</v>
      </c>
      <c r="O3958">
        <v>13</v>
      </c>
      <c r="P3958" t="s">
        <v>390</v>
      </c>
      <c r="Q3958" t="s">
        <v>217</v>
      </c>
      <c r="R3958" t="s">
        <v>120</v>
      </c>
      <c r="S3958" t="s">
        <v>67</v>
      </c>
      <c r="T3958" t="s">
        <v>68</v>
      </c>
      <c r="U3958">
        <v>2017</v>
      </c>
      <c r="V3958">
        <v>321078</v>
      </c>
      <c r="W3958" t="s">
        <v>69</v>
      </c>
      <c r="X3958" t="s">
        <v>127</v>
      </c>
      <c r="Y3958">
        <v>250000</v>
      </c>
      <c r="Z3958">
        <v>71078</v>
      </c>
      <c r="AA3958" t="s">
        <v>69</v>
      </c>
      <c r="AB3958" t="s">
        <v>13811</v>
      </c>
      <c r="AC3958">
        <v>321078</v>
      </c>
    </row>
    <row r="3959" spans="1:29">
      <c r="A3959">
        <f t="shared" ca="1" si="61"/>
        <v>0.94145275672170903</v>
      </c>
      <c r="B3959" t="s">
        <v>405</v>
      </c>
      <c r="C3959">
        <v>9416972</v>
      </c>
      <c r="D3959" s="2">
        <v>43117</v>
      </c>
      <c r="E3959" t="s">
        <v>211</v>
      </c>
      <c r="F3959" t="s">
        <v>13812</v>
      </c>
      <c r="G3959">
        <v>5</v>
      </c>
      <c r="H3959" t="s">
        <v>58</v>
      </c>
      <c r="I3959" t="s">
        <v>407</v>
      </c>
      <c r="J3959">
        <v>37891</v>
      </c>
      <c r="K3959">
        <v>5</v>
      </c>
      <c r="L3959" s="2">
        <v>42095</v>
      </c>
      <c r="M3959" s="2">
        <v>43861</v>
      </c>
      <c r="N3959" t="s">
        <v>3447</v>
      </c>
      <c r="O3959">
        <v>7</v>
      </c>
      <c r="P3959" t="s">
        <v>814</v>
      </c>
      <c r="Q3959" t="s">
        <v>815</v>
      </c>
      <c r="R3959" t="s">
        <v>816</v>
      </c>
      <c r="S3959" t="s">
        <v>473</v>
      </c>
      <c r="T3959" t="s">
        <v>68</v>
      </c>
      <c r="U3959">
        <v>2018</v>
      </c>
      <c r="V3959">
        <v>627865</v>
      </c>
      <c r="W3959" t="s">
        <v>69</v>
      </c>
      <c r="X3959" t="s">
        <v>405</v>
      </c>
      <c r="Y3959">
        <v>528476</v>
      </c>
      <c r="Z3959">
        <v>99389</v>
      </c>
      <c r="AA3959" t="s">
        <v>69</v>
      </c>
      <c r="AB3959" t="s">
        <v>13813</v>
      </c>
      <c r="AC3959">
        <v>627865</v>
      </c>
    </row>
    <row r="3960" spans="1:29">
      <c r="A3960">
        <f t="shared" ca="1" si="61"/>
        <v>0.94476073284349626</v>
      </c>
      <c r="B3960" t="s">
        <v>109</v>
      </c>
      <c r="C3960">
        <v>9461537</v>
      </c>
      <c r="D3960" s="2">
        <v>43161</v>
      </c>
      <c r="E3960" t="s">
        <v>56</v>
      </c>
      <c r="F3960" t="s">
        <v>13814</v>
      </c>
      <c r="G3960">
        <v>5</v>
      </c>
      <c r="H3960" t="s">
        <v>58</v>
      </c>
      <c r="I3960" t="s">
        <v>112</v>
      </c>
      <c r="J3960">
        <v>25223</v>
      </c>
      <c r="K3960">
        <v>4</v>
      </c>
      <c r="L3960" s="2">
        <v>42095</v>
      </c>
      <c r="M3960" s="2">
        <v>43921</v>
      </c>
      <c r="N3960" t="s">
        <v>225</v>
      </c>
      <c r="O3960">
        <v>7</v>
      </c>
      <c r="P3960" t="s">
        <v>64</v>
      </c>
      <c r="Q3960" t="s">
        <v>65</v>
      </c>
      <c r="R3960" t="s">
        <v>66</v>
      </c>
      <c r="S3960" t="s">
        <v>85</v>
      </c>
      <c r="T3960" t="s">
        <v>68</v>
      </c>
      <c r="U3960">
        <v>2018</v>
      </c>
      <c r="V3960">
        <v>364500</v>
      </c>
      <c r="W3960" t="s">
        <v>69</v>
      </c>
      <c r="X3960" t="s">
        <v>109</v>
      </c>
      <c r="Y3960">
        <v>225000</v>
      </c>
      <c r="Z3960">
        <v>139500</v>
      </c>
      <c r="AA3960" t="s">
        <v>69</v>
      </c>
      <c r="AB3960" t="s">
        <v>13815</v>
      </c>
      <c r="AC3960">
        <v>364500</v>
      </c>
    </row>
    <row r="3961" spans="1:29">
      <c r="A3961">
        <f t="shared" ca="1" si="61"/>
        <v>0.2996300938277604</v>
      </c>
      <c r="B3961" t="s">
        <v>286</v>
      </c>
      <c r="C3961">
        <v>9528448</v>
      </c>
      <c r="D3961" s="2">
        <v>43315</v>
      </c>
      <c r="E3961" t="s">
        <v>3994</v>
      </c>
      <c r="F3961" t="s">
        <v>13816</v>
      </c>
      <c r="G3961">
        <v>5</v>
      </c>
      <c r="H3961" t="s">
        <v>58</v>
      </c>
      <c r="I3961" t="s">
        <v>289</v>
      </c>
      <c r="J3961">
        <v>121069</v>
      </c>
      <c r="K3961">
        <v>3</v>
      </c>
      <c r="L3961" s="2">
        <v>42583</v>
      </c>
      <c r="M3961" s="2">
        <v>44408</v>
      </c>
      <c r="N3961" t="s">
        <v>4135</v>
      </c>
      <c r="O3961">
        <v>2</v>
      </c>
      <c r="P3961" t="s">
        <v>4040</v>
      </c>
      <c r="Q3961" t="s">
        <v>4041</v>
      </c>
      <c r="R3961" t="s">
        <v>884</v>
      </c>
      <c r="S3961" t="s">
        <v>85</v>
      </c>
      <c r="T3961" t="s">
        <v>68</v>
      </c>
      <c r="U3961">
        <v>2018</v>
      </c>
      <c r="V3961">
        <v>309587</v>
      </c>
      <c r="W3961" t="s">
        <v>69</v>
      </c>
      <c r="X3961" t="s">
        <v>286</v>
      </c>
      <c r="Y3961">
        <v>252611</v>
      </c>
      <c r="Z3961">
        <v>56976</v>
      </c>
      <c r="AA3961" t="s">
        <v>69</v>
      </c>
      <c r="AB3961" t="s">
        <v>13817</v>
      </c>
      <c r="AC3961">
        <v>309587</v>
      </c>
    </row>
    <row r="3962" spans="1:29">
      <c r="A3962">
        <f t="shared" ca="1" si="61"/>
        <v>0.72875098541881644</v>
      </c>
      <c r="B3962" t="s">
        <v>303</v>
      </c>
      <c r="C3962">
        <v>9461055</v>
      </c>
      <c r="D3962" s="2">
        <v>43222</v>
      </c>
      <c r="E3962" t="s">
        <v>56</v>
      </c>
      <c r="F3962" t="s">
        <v>13818</v>
      </c>
      <c r="G3962">
        <v>5</v>
      </c>
      <c r="H3962" t="s">
        <v>58</v>
      </c>
      <c r="I3962" t="s">
        <v>305</v>
      </c>
      <c r="J3962">
        <v>100692</v>
      </c>
      <c r="K3962">
        <v>5</v>
      </c>
      <c r="L3962" s="2">
        <v>41533</v>
      </c>
      <c r="M3962" s="2">
        <v>43921</v>
      </c>
      <c r="N3962" t="s">
        <v>980</v>
      </c>
      <c r="O3962">
        <v>2</v>
      </c>
      <c r="P3962" t="s">
        <v>381</v>
      </c>
      <c r="Q3962" t="s">
        <v>382</v>
      </c>
      <c r="R3962" t="s">
        <v>383</v>
      </c>
      <c r="S3962" t="s">
        <v>260</v>
      </c>
      <c r="T3962" t="s">
        <v>68</v>
      </c>
      <c r="U3962">
        <v>2018</v>
      </c>
      <c r="V3962">
        <v>393750</v>
      </c>
      <c r="W3962" t="s">
        <v>69</v>
      </c>
      <c r="X3962" t="s">
        <v>303</v>
      </c>
      <c r="Y3962">
        <v>225000</v>
      </c>
      <c r="Z3962">
        <v>168750</v>
      </c>
      <c r="AA3962" t="s">
        <v>69</v>
      </c>
      <c r="AB3962" t="s">
        <v>13819</v>
      </c>
      <c r="AC3962">
        <v>393750</v>
      </c>
    </row>
    <row r="3963" spans="1:29">
      <c r="A3963">
        <f t="shared" ca="1" si="61"/>
        <v>0.14592129386415587</v>
      </c>
      <c r="B3963" t="s">
        <v>55</v>
      </c>
      <c r="C3963">
        <v>9519584</v>
      </c>
      <c r="D3963" s="2">
        <v>43301</v>
      </c>
      <c r="E3963" t="s">
        <v>56</v>
      </c>
      <c r="F3963" t="s">
        <v>13820</v>
      </c>
      <c r="G3963">
        <v>5</v>
      </c>
      <c r="H3963" t="s">
        <v>58</v>
      </c>
      <c r="I3963" t="s">
        <v>59</v>
      </c>
      <c r="J3963">
        <v>88176</v>
      </c>
      <c r="K3963">
        <v>4</v>
      </c>
      <c r="L3963" s="2">
        <v>42248</v>
      </c>
      <c r="M3963" s="2">
        <v>44043</v>
      </c>
      <c r="N3963" t="s">
        <v>1088</v>
      </c>
      <c r="O3963">
        <v>3</v>
      </c>
      <c r="P3963" t="s">
        <v>542</v>
      </c>
      <c r="Q3963" t="s">
        <v>543</v>
      </c>
      <c r="R3963" t="s">
        <v>205</v>
      </c>
      <c r="S3963" t="s">
        <v>336</v>
      </c>
      <c r="T3963" t="s">
        <v>68</v>
      </c>
      <c r="U3963">
        <v>2018</v>
      </c>
      <c r="V3963">
        <v>346032</v>
      </c>
      <c r="W3963" t="s">
        <v>69</v>
      </c>
      <c r="X3963" t="s">
        <v>55</v>
      </c>
      <c r="Y3963">
        <v>218750</v>
      </c>
      <c r="Z3963">
        <v>127282</v>
      </c>
      <c r="AA3963" t="s">
        <v>69</v>
      </c>
      <c r="AB3963" t="s">
        <v>13821</v>
      </c>
      <c r="AC3963">
        <v>346032</v>
      </c>
    </row>
    <row r="3964" spans="1:29">
      <c r="A3964">
        <f t="shared" ca="1" si="61"/>
        <v>0.93211456134934556</v>
      </c>
      <c r="B3964" t="s">
        <v>55</v>
      </c>
      <c r="C3964">
        <v>9831948</v>
      </c>
      <c r="D3964" s="2">
        <v>43451</v>
      </c>
      <c r="E3964" t="s">
        <v>76</v>
      </c>
      <c r="F3964" t="s">
        <v>13822</v>
      </c>
      <c r="G3964">
        <v>6</v>
      </c>
      <c r="H3964" t="s">
        <v>58</v>
      </c>
      <c r="I3964" t="s">
        <v>59</v>
      </c>
      <c r="J3964">
        <v>52274</v>
      </c>
      <c r="K3964">
        <v>11</v>
      </c>
      <c r="L3964" s="2">
        <v>39326</v>
      </c>
      <c r="M3964" s="2">
        <v>43799</v>
      </c>
      <c r="N3964" t="s">
        <v>306</v>
      </c>
      <c r="O3964">
        <v>2</v>
      </c>
      <c r="P3964" t="s">
        <v>12181</v>
      </c>
      <c r="Q3964" t="s">
        <v>12182</v>
      </c>
      <c r="R3964" t="s">
        <v>780</v>
      </c>
      <c r="S3964" t="s">
        <v>473</v>
      </c>
      <c r="T3964" t="s">
        <v>68</v>
      </c>
      <c r="U3964">
        <v>2018</v>
      </c>
      <c r="V3964">
        <v>41800</v>
      </c>
      <c r="W3964" t="s">
        <v>69</v>
      </c>
      <c r="X3964" t="s">
        <v>55</v>
      </c>
      <c r="Y3964">
        <v>28653</v>
      </c>
      <c r="Z3964">
        <v>13147</v>
      </c>
      <c r="AA3964" t="s">
        <v>69</v>
      </c>
      <c r="AB3964" t="s">
        <v>13823</v>
      </c>
      <c r="AC3964">
        <v>41800</v>
      </c>
    </row>
    <row r="3965" spans="1:29">
      <c r="A3965">
        <f t="shared" ca="1" si="61"/>
        <v>0.65847293046936639</v>
      </c>
      <c r="B3965" t="s">
        <v>254</v>
      </c>
      <c r="C3965">
        <v>9472348</v>
      </c>
      <c r="D3965" s="2">
        <v>43215</v>
      </c>
      <c r="E3965" t="s">
        <v>56</v>
      </c>
      <c r="F3965" t="s">
        <v>13824</v>
      </c>
      <c r="G3965">
        <v>5</v>
      </c>
      <c r="H3965" t="s">
        <v>58</v>
      </c>
      <c r="I3965" t="s">
        <v>256</v>
      </c>
      <c r="J3965">
        <v>108811</v>
      </c>
      <c r="K3965">
        <v>5</v>
      </c>
      <c r="L3965" s="2">
        <v>41852</v>
      </c>
      <c r="M3965" s="2">
        <v>43951</v>
      </c>
      <c r="N3965" t="s">
        <v>616</v>
      </c>
      <c r="O3965">
        <v>1</v>
      </c>
      <c r="P3965" t="s">
        <v>161</v>
      </c>
      <c r="Q3965" t="s">
        <v>162</v>
      </c>
      <c r="R3965" t="s">
        <v>163</v>
      </c>
      <c r="S3965" t="s">
        <v>67</v>
      </c>
      <c r="T3965" t="s">
        <v>68</v>
      </c>
      <c r="U3965">
        <v>2018</v>
      </c>
      <c r="V3965">
        <v>343125</v>
      </c>
      <c r="W3965" t="s">
        <v>69</v>
      </c>
      <c r="X3965" t="s">
        <v>254</v>
      </c>
      <c r="Y3965">
        <v>225000</v>
      </c>
      <c r="Z3965">
        <v>118125</v>
      </c>
      <c r="AA3965" t="s">
        <v>69</v>
      </c>
      <c r="AB3965" t="s">
        <v>13825</v>
      </c>
      <c r="AC3965">
        <v>343125</v>
      </c>
    </row>
    <row r="3966" spans="1:29">
      <c r="A3966">
        <f t="shared" ca="1" si="61"/>
        <v>0.25119785542585527</v>
      </c>
      <c r="B3966" t="s">
        <v>241</v>
      </c>
      <c r="C3966">
        <v>9475287</v>
      </c>
      <c r="D3966" s="2">
        <v>43203</v>
      </c>
      <c r="E3966" t="s">
        <v>56</v>
      </c>
      <c r="F3966" t="s">
        <v>13826</v>
      </c>
      <c r="G3966">
        <v>5</v>
      </c>
      <c r="H3966" t="s">
        <v>58</v>
      </c>
      <c r="I3966" t="s">
        <v>243</v>
      </c>
      <c r="J3966">
        <v>127805</v>
      </c>
      <c r="K3966">
        <v>3</v>
      </c>
      <c r="L3966" s="2">
        <v>42552</v>
      </c>
      <c r="M3966" s="2">
        <v>43485</v>
      </c>
      <c r="N3966" t="s">
        <v>2028</v>
      </c>
      <c r="O3966">
        <v>6</v>
      </c>
      <c r="P3966" t="s">
        <v>333</v>
      </c>
      <c r="Q3966" t="s">
        <v>334</v>
      </c>
      <c r="R3966" t="s">
        <v>335</v>
      </c>
      <c r="S3966" t="s">
        <v>67</v>
      </c>
      <c r="T3966" t="s">
        <v>68</v>
      </c>
      <c r="U3966">
        <v>2018</v>
      </c>
      <c r="V3966">
        <v>485074</v>
      </c>
      <c r="W3966" t="s">
        <v>69</v>
      </c>
      <c r="X3966" t="s">
        <v>241</v>
      </c>
      <c r="Y3966">
        <v>313172</v>
      </c>
      <c r="Z3966">
        <v>171902</v>
      </c>
      <c r="AA3966" t="s">
        <v>69</v>
      </c>
      <c r="AB3966" t="s">
        <v>13827</v>
      </c>
      <c r="AC3966">
        <v>485074</v>
      </c>
    </row>
    <row r="3967" spans="1:29">
      <c r="A3967">
        <f t="shared" ca="1" si="61"/>
        <v>0.97061553841420178</v>
      </c>
      <c r="B3967" t="s">
        <v>687</v>
      </c>
      <c r="C3967">
        <v>9274947</v>
      </c>
      <c r="D3967" s="2">
        <v>42871</v>
      </c>
      <c r="E3967" t="s">
        <v>76</v>
      </c>
      <c r="F3967" t="s">
        <v>13828</v>
      </c>
      <c r="G3967">
        <v>5</v>
      </c>
      <c r="H3967" t="s">
        <v>58</v>
      </c>
      <c r="I3967" t="s">
        <v>689</v>
      </c>
      <c r="J3967">
        <v>12584</v>
      </c>
      <c r="K3967">
        <v>5</v>
      </c>
      <c r="L3967" s="2">
        <v>41439</v>
      </c>
      <c r="M3967" s="2">
        <v>43616</v>
      </c>
      <c r="N3967" t="s">
        <v>1011</v>
      </c>
      <c r="O3967">
        <v>7</v>
      </c>
      <c r="P3967" t="s">
        <v>875</v>
      </c>
      <c r="Q3967" t="s">
        <v>472</v>
      </c>
      <c r="R3967" t="s">
        <v>311</v>
      </c>
      <c r="S3967" t="s">
        <v>473</v>
      </c>
      <c r="T3967" t="s">
        <v>68</v>
      </c>
      <c r="U3967">
        <v>2017</v>
      </c>
      <c r="V3967">
        <v>534642</v>
      </c>
      <c r="W3967" t="s">
        <v>69</v>
      </c>
      <c r="X3967" t="s">
        <v>687</v>
      </c>
      <c r="Y3967">
        <v>388075</v>
      </c>
      <c r="Z3967">
        <v>146567</v>
      </c>
      <c r="AA3967" t="s">
        <v>69</v>
      </c>
      <c r="AB3967" t="s">
        <v>13829</v>
      </c>
      <c r="AC3967">
        <v>534642</v>
      </c>
    </row>
    <row r="3968" spans="1:29">
      <c r="A3968">
        <f t="shared" ca="1" si="61"/>
        <v>0.90211556067160259</v>
      </c>
      <c r="B3968" t="s">
        <v>55</v>
      </c>
      <c r="C3968">
        <v>9662687</v>
      </c>
      <c r="D3968" s="2">
        <v>43346</v>
      </c>
      <c r="E3968" t="s">
        <v>5609</v>
      </c>
      <c r="F3968" t="s">
        <v>13830</v>
      </c>
      <c r="G3968">
        <v>2</v>
      </c>
      <c r="H3968" t="s">
        <v>58</v>
      </c>
      <c r="I3968" t="s">
        <v>59</v>
      </c>
      <c r="J3968">
        <v>80586</v>
      </c>
      <c r="K3968">
        <v>6</v>
      </c>
      <c r="L3968" s="2">
        <v>41320</v>
      </c>
      <c r="M3968" s="2">
        <v>43677</v>
      </c>
      <c r="N3968" t="s">
        <v>13831</v>
      </c>
      <c r="O3968">
        <v>50</v>
      </c>
      <c r="P3968" t="s">
        <v>4246</v>
      </c>
      <c r="Q3968" t="s">
        <v>4247</v>
      </c>
      <c r="R3968" t="s">
        <v>149</v>
      </c>
      <c r="S3968" t="s">
        <v>260</v>
      </c>
      <c r="T3968" t="s">
        <v>68</v>
      </c>
      <c r="U3968">
        <v>2018</v>
      </c>
      <c r="V3968">
        <v>512594</v>
      </c>
      <c r="W3968" t="s">
        <v>69</v>
      </c>
      <c r="X3968" t="s">
        <v>55</v>
      </c>
      <c r="Y3968">
        <v>266421</v>
      </c>
      <c r="Z3968">
        <v>246173</v>
      </c>
      <c r="AA3968" t="s">
        <v>69</v>
      </c>
      <c r="AB3968" t="s">
        <v>13832</v>
      </c>
      <c r="AC3968">
        <v>512594</v>
      </c>
    </row>
    <row r="3969" spans="1:29">
      <c r="A3969">
        <f t="shared" ca="1" si="61"/>
        <v>0.45857518598082547</v>
      </c>
      <c r="B3969" t="s">
        <v>127</v>
      </c>
      <c r="C3969">
        <v>9212200</v>
      </c>
      <c r="D3969" s="2">
        <v>42776</v>
      </c>
      <c r="E3969" t="s">
        <v>5417</v>
      </c>
      <c r="F3969" t="s">
        <v>13833</v>
      </c>
      <c r="G3969">
        <v>5</v>
      </c>
      <c r="H3969" t="s">
        <v>58</v>
      </c>
      <c r="I3969" t="s">
        <v>130</v>
      </c>
      <c r="J3969">
        <v>101024</v>
      </c>
      <c r="K3969">
        <v>5</v>
      </c>
      <c r="L3969" s="2">
        <v>41395</v>
      </c>
      <c r="M3969" s="2">
        <v>43496</v>
      </c>
      <c r="N3969" t="s">
        <v>5419</v>
      </c>
      <c r="O3969">
        <v>4</v>
      </c>
      <c r="P3969" t="s">
        <v>1512</v>
      </c>
      <c r="Q3969" t="s">
        <v>1513</v>
      </c>
      <c r="R3969" t="s">
        <v>640</v>
      </c>
      <c r="S3969" t="s">
        <v>67</v>
      </c>
      <c r="T3969" t="s">
        <v>68</v>
      </c>
      <c r="U3969">
        <v>2017</v>
      </c>
      <c r="V3969">
        <v>380000</v>
      </c>
      <c r="W3969" t="s">
        <v>69</v>
      </c>
      <c r="X3969" t="s">
        <v>127</v>
      </c>
      <c r="Y3969">
        <v>250000</v>
      </c>
      <c r="Z3969">
        <v>130000</v>
      </c>
      <c r="AA3969" t="s">
        <v>69</v>
      </c>
      <c r="AB3969" t="s">
        <v>13834</v>
      </c>
      <c r="AC3969">
        <v>380000</v>
      </c>
    </row>
    <row r="3970" spans="1:29">
      <c r="A3970">
        <f t="shared" ref="A3970:A4033" ca="1" si="62">RAND()</f>
        <v>0.58528498227158665</v>
      </c>
      <c r="B3970" t="s">
        <v>405</v>
      </c>
      <c r="C3970">
        <v>9521908</v>
      </c>
      <c r="D3970" s="2">
        <v>43286</v>
      </c>
      <c r="E3970" t="s">
        <v>56</v>
      </c>
      <c r="F3970" t="s">
        <v>13835</v>
      </c>
      <c r="G3970">
        <v>5</v>
      </c>
      <c r="H3970" t="s">
        <v>58</v>
      </c>
      <c r="I3970" t="s">
        <v>407</v>
      </c>
      <c r="J3970">
        <v>38076</v>
      </c>
      <c r="K3970">
        <v>5</v>
      </c>
      <c r="L3970" s="2">
        <v>41912</v>
      </c>
      <c r="M3970" s="2">
        <v>44408</v>
      </c>
      <c r="N3970" t="s">
        <v>1983</v>
      </c>
      <c r="O3970">
        <v>1</v>
      </c>
      <c r="P3970" t="s">
        <v>161</v>
      </c>
      <c r="Q3970" t="s">
        <v>162</v>
      </c>
      <c r="R3970" t="s">
        <v>163</v>
      </c>
      <c r="S3970" t="s">
        <v>67</v>
      </c>
      <c r="T3970" t="s">
        <v>68</v>
      </c>
      <c r="U3970">
        <v>2018</v>
      </c>
      <c r="V3970">
        <v>646105</v>
      </c>
      <c r="W3970" t="s">
        <v>69</v>
      </c>
      <c r="X3970" t="s">
        <v>405</v>
      </c>
      <c r="Y3970">
        <v>429830</v>
      </c>
      <c r="Z3970">
        <v>216275</v>
      </c>
      <c r="AA3970" t="s">
        <v>69</v>
      </c>
      <c r="AB3970" t="s">
        <v>13836</v>
      </c>
      <c r="AC3970">
        <v>646105</v>
      </c>
    </row>
    <row r="3971" spans="1:29">
      <c r="A3971">
        <f t="shared" ca="1" si="62"/>
        <v>0.20005460532888952</v>
      </c>
      <c r="B3971" t="s">
        <v>303</v>
      </c>
      <c r="C3971">
        <v>9292304</v>
      </c>
      <c r="D3971" s="2">
        <v>42913</v>
      </c>
      <c r="E3971" t="s">
        <v>76</v>
      </c>
      <c r="F3971" t="s">
        <v>13837</v>
      </c>
      <c r="G3971">
        <v>5</v>
      </c>
      <c r="H3971" t="s">
        <v>58</v>
      </c>
      <c r="I3971" t="s">
        <v>305</v>
      </c>
      <c r="J3971">
        <v>100664</v>
      </c>
      <c r="K3971">
        <v>5</v>
      </c>
      <c r="L3971" s="2">
        <v>41527</v>
      </c>
      <c r="M3971" s="2">
        <v>43281</v>
      </c>
      <c r="N3971" t="s">
        <v>2564</v>
      </c>
      <c r="O3971">
        <v>4</v>
      </c>
      <c r="P3971" t="s">
        <v>1512</v>
      </c>
      <c r="Q3971" t="s">
        <v>1513</v>
      </c>
      <c r="R3971" t="s">
        <v>640</v>
      </c>
      <c r="S3971" t="s">
        <v>729</v>
      </c>
      <c r="T3971" t="s">
        <v>68</v>
      </c>
      <c r="U3971">
        <v>2017</v>
      </c>
      <c r="V3971">
        <v>330600</v>
      </c>
      <c r="W3971" t="s">
        <v>69</v>
      </c>
      <c r="X3971" t="s">
        <v>303</v>
      </c>
      <c r="Y3971">
        <v>217500</v>
      </c>
      <c r="Z3971">
        <v>113100</v>
      </c>
      <c r="AA3971" t="s">
        <v>69</v>
      </c>
      <c r="AB3971" t="s">
        <v>13838</v>
      </c>
      <c r="AC3971">
        <v>330600</v>
      </c>
    </row>
    <row r="3972" spans="1:29">
      <c r="A3972">
        <f t="shared" ca="1" si="62"/>
        <v>8.9693393847897096E-2</v>
      </c>
      <c r="B3972" t="s">
        <v>254</v>
      </c>
      <c r="C3972">
        <v>9488030</v>
      </c>
      <c r="D3972" s="2">
        <v>43237</v>
      </c>
      <c r="E3972" t="s">
        <v>56</v>
      </c>
      <c r="F3972" t="s">
        <v>13839</v>
      </c>
      <c r="G3972">
        <v>5</v>
      </c>
      <c r="H3972" t="s">
        <v>58</v>
      </c>
      <c r="I3972" t="s">
        <v>256</v>
      </c>
      <c r="J3972">
        <v>115605</v>
      </c>
      <c r="K3972">
        <v>4</v>
      </c>
      <c r="L3972" s="2">
        <v>42231</v>
      </c>
      <c r="M3972" s="2">
        <v>43616</v>
      </c>
      <c r="N3972" t="s">
        <v>388</v>
      </c>
      <c r="O3972">
        <v>7</v>
      </c>
      <c r="P3972" t="s">
        <v>2152</v>
      </c>
      <c r="Q3972" t="s">
        <v>472</v>
      </c>
      <c r="R3972" t="s">
        <v>311</v>
      </c>
      <c r="S3972" t="s">
        <v>473</v>
      </c>
      <c r="T3972" t="s">
        <v>68</v>
      </c>
      <c r="U3972">
        <v>2018</v>
      </c>
      <c r="V3972">
        <v>455739</v>
      </c>
      <c r="W3972" t="s">
        <v>69</v>
      </c>
      <c r="X3972" t="s">
        <v>254</v>
      </c>
      <c r="Y3972">
        <v>293248</v>
      </c>
      <c r="Z3972">
        <v>162491</v>
      </c>
      <c r="AA3972" t="s">
        <v>69</v>
      </c>
      <c r="AB3972" t="s">
        <v>13840</v>
      </c>
      <c r="AC3972">
        <v>455739</v>
      </c>
    </row>
    <row r="3973" spans="1:29">
      <c r="A3973">
        <f t="shared" ca="1" si="62"/>
        <v>0.81573391061813139</v>
      </c>
      <c r="B3973" t="s">
        <v>303</v>
      </c>
      <c r="C3973">
        <v>9234006</v>
      </c>
      <c r="D3973" s="2">
        <v>42795</v>
      </c>
      <c r="E3973" t="s">
        <v>76</v>
      </c>
      <c r="F3973" t="s">
        <v>13841</v>
      </c>
      <c r="G3973">
        <v>5</v>
      </c>
      <c r="H3973" t="s">
        <v>58</v>
      </c>
      <c r="I3973" t="s">
        <v>305</v>
      </c>
      <c r="J3973">
        <v>99277</v>
      </c>
      <c r="K3973">
        <v>4</v>
      </c>
      <c r="L3973" s="2">
        <v>41730</v>
      </c>
      <c r="M3973" s="2">
        <v>43555</v>
      </c>
      <c r="N3973" t="s">
        <v>2377</v>
      </c>
      <c r="O3973">
        <v>12</v>
      </c>
      <c r="P3973" t="s">
        <v>6032</v>
      </c>
      <c r="Q3973" t="s">
        <v>6033</v>
      </c>
      <c r="R3973" t="s">
        <v>149</v>
      </c>
      <c r="S3973" t="s">
        <v>260</v>
      </c>
      <c r="T3973" t="s">
        <v>68</v>
      </c>
      <c r="U3973">
        <v>2017</v>
      </c>
      <c r="V3973">
        <v>623991</v>
      </c>
      <c r="W3973" t="s">
        <v>69</v>
      </c>
      <c r="X3973" t="s">
        <v>303</v>
      </c>
      <c r="Y3973">
        <v>436566</v>
      </c>
      <c r="Z3973">
        <v>187425</v>
      </c>
      <c r="AA3973" t="s">
        <v>69</v>
      </c>
      <c r="AB3973" t="s">
        <v>13842</v>
      </c>
      <c r="AC3973">
        <v>623991</v>
      </c>
    </row>
    <row r="3974" spans="1:29">
      <c r="A3974">
        <f t="shared" ca="1" si="62"/>
        <v>5.0906278244385317E-2</v>
      </c>
      <c r="B3974" t="s">
        <v>303</v>
      </c>
      <c r="C3974">
        <v>9275481</v>
      </c>
      <c r="D3974" s="2">
        <v>42915</v>
      </c>
      <c r="E3974" t="s">
        <v>56</v>
      </c>
      <c r="F3974" t="s">
        <v>13843</v>
      </c>
      <c r="G3974">
        <v>5</v>
      </c>
      <c r="H3974" t="s">
        <v>58</v>
      </c>
      <c r="I3974" t="s">
        <v>305</v>
      </c>
      <c r="J3974">
        <v>103002</v>
      </c>
      <c r="K3974">
        <v>4</v>
      </c>
      <c r="L3974" s="2">
        <v>41821</v>
      </c>
      <c r="M3974" s="2">
        <v>43555</v>
      </c>
      <c r="N3974" t="s">
        <v>1485</v>
      </c>
      <c r="O3974">
        <v>12</v>
      </c>
      <c r="P3974" t="s">
        <v>656</v>
      </c>
      <c r="Q3974" t="s">
        <v>204</v>
      </c>
      <c r="R3974" t="s">
        <v>205</v>
      </c>
      <c r="S3974" t="s">
        <v>67</v>
      </c>
      <c r="T3974" t="s">
        <v>68</v>
      </c>
      <c r="U3974">
        <v>2017</v>
      </c>
      <c r="V3974">
        <v>399231</v>
      </c>
      <c r="W3974" t="s">
        <v>69</v>
      </c>
      <c r="X3974" t="s">
        <v>303</v>
      </c>
      <c r="Y3974">
        <v>264975</v>
      </c>
      <c r="Z3974">
        <v>134256</v>
      </c>
      <c r="AA3974" t="s">
        <v>69</v>
      </c>
      <c r="AB3974" t="s">
        <v>13844</v>
      </c>
      <c r="AC3974">
        <v>399231</v>
      </c>
    </row>
    <row r="3975" spans="1:29">
      <c r="A3975">
        <f t="shared" ca="1" si="62"/>
        <v>0.30903182073096713</v>
      </c>
      <c r="B3975" t="s">
        <v>286</v>
      </c>
      <c r="C3975">
        <v>9485844</v>
      </c>
      <c r="D3975" s="2">
        <v>43241</v>
      </c>
      <c r="E3975" t="s">
        <v>56</v>
      </c>
      <c r="F3975" t="s">
        <v>13845</v>
      </c>
      <c r="G3975">
        <v>5</v>
      </c>
      <c r="H3975" t="s">
        <v>58</v>
      </c>
      <c r="I3975" t="s">
        <v>289</v>
      </c>
      <c r="J3975">
        <v>110007</v>
      </c>
      <c r="K3975">
        <v>5</v>
      </c>
      <c r="L3975" s="2">
        <v>41808</v>
      </c>
      <c r="M3975" s="2">
        <v>44165</v>
      </c>
      <c r="N3975" t="s">
        <v>579</v>
      </c>
      <c r="O3975">
        <v>4</v>
      </c>
      <c r="P3975" t="s">
        <v>638</v>
      </c>
      <c r="Q3975" t="s">
        <v>639</v>
      </c>
      <c r="R3975" t="s">
        <v>640</v>
      </c>
      <c r="S3975" t="s">
        <v>413</v>
      </c>
      <c r="T3975" t="s">
        <v>68</v>
      </c>
      <c r="U3975">
        <v>2018</v>
      </c>
      <c r="V3975">
        <v>610966</v>
      </c>
      <c r="W3975" t="s">
        <v>69</v>
      </c>
      <c r="X3975" t="s">
        <v>286</v>
      </c>
      <c r="Y3975">
        <v>648780</v>
      </c>
      <c r="Z3975">
        <v>116570</v>
      </c>
      <c r="AA3975" t="s">
        <v>69</v>
      </c>
      <c r="AB3975" t="s">
        <v>13846</v>
      </c>
      <c r="AC3975">
        <v>610966</v>
      </c>
    </row>
    <row r="3976" spans="1:29">
      <c r="A3976">
        <f t="shared" ca="1" si="62"/>
        <v>3.6337526555872746E-2</v>
      </c>
      <c r="B3976" t="s">
        <v>1619</v>
      </c>
      <c r="C3976">
        <v>9534470</v>
      </c>
      <c r="D3976" s="2">
        <v>43305</v>
      </c>
      <c r="E3976" t="s">
        <v>9058</v>
      </c>
      <c r="F3976" t="s">
        <v>13847</v>
      </c>
      <c r="G3976">
        <v>5</v>
      </c>
      <c r="H3976" t="s">
        <v>58</v>
      </c>
      <c r="I3976" t="s">
        <v>1621</v>
      </c>
      <c r="J3976">
        <v>22816</v>
      </c>
      <c r="K3976">
        <v>5</v>
      </c>
      <c r="L3976" s="2">
        <v>41852</v>
      </c>
      <c r="M3976" s="2">
        <v>44043</v>
      </c>
      <c r="N3976" t="s">
        <v>3301</v>
      </c>
      <c r="O3976">
        <v>14</v>
      </c>
      <c r="P3976" t="s">
        <v>3815</v>
      </c>
      <c r="Q3976" t="s">
        <v>3816</v>
      </c>
      <c r="R3976" t="s">
        <v>555</v>
      </c>
      <c r="S3976" t="s">
        <v>67</v>
      </c>
      <c r="T3976" t="s">
        <v>68</v>
      </c>
      <c r="U3976">
        <v>2018</v>
      </c>
      <c r="V3976">
        <v>341100</v>
      </c>
      <c r="W3976" t="s">
        <v>69</v>
      </c>
      <c r="X3976" t="s">
        <v>1619</v>
      </c>
      <c r="Y3976">
        <v>225000</v>
      </c>
      <c r="Z3976">
        <v>116100</v>
      </c>
      <c r="AA3976" t="s">
        <v>69</v>
      </c>
      <c r="AB3976" t="s">
        <v>13848</v>
      </c>
      <c r="AC3976">
        <v>341100</v>
      </c>
    </row>
    <row r="3977" spans="1:29">
      <c r="A3977">
        <f t="shared" ca="1" si="62"/>
        <v>0.10312993924467451</v>
      </c>
      <c r="B3977" t="s">
        <v>1143</v>
      </c>
      <c r="C3977">
        <v>9534521</v>
      </c>
      <c r="D3977" s="2">
        <v>43284</v>
      </c>
      <c r="E3977" t="s">
        <v>56</v>
      </c>
      <c r="F3977" t="s">
        <v>13849</v>
      </c>
      <c r="G3977">
        <v>5</v>
      </c>
      <c r="H3977" t="s">
        <v>58</v>
      </c>
      <c r="I3977" t="s">
        <v>1145</v>
      </c>
      <c r="J3977">
        <v>66361</v>
      </c>
      <c r="K3977">
        <v>5</v>
      </c>
      <c r="L3977" s="2">
        <v>41883</v>
      </c>
      <c r="M3977" s="2">
        <v>44773</v>
      </c>
      <c r="N3977" t="s">
        <v>5657</v>
      </c>
      <c r="O3977">
        <v>5</v>
      </c>
      <c r="P3977" t="s">
        <v>3956</v>
      </c>
      <c r="Q3977" t="s">
        <v>3957</v>
      </c>
      <c r="R3977" t="s">
        <v>191</v>
      </c>
      <c r="S3977" t="s">
        <v>121</v>
      </c>
      <c r="T3977" t="s">
        <v>68</v>
      </c>
      <c r="U3977">
        <v>2018</v>
      </c>
      <c r="V3977">
        <v>318926</v>
      </c>
      <c r="W3977" t="s">
        <v>69</v>
      </c>
      <c r="X3977" t="s">
        <v>1143</v>
      </c>
      <c r="Y3977">
        <v>220000</v>
      </c>
      <c r="Z3977">
        <v>98926</v>
      </c>
      <c r="AA3977" t="s">
        <v>69</v>
      </c>
      <c r="AB3977" t="s">
        <v>13850</v>
      </c>
      <c r="AC3977">
        <v>318926</v>
      </c>
    </row>
    <row r="3978" spans="1:29">
      <c r="A3978">
        <f t="shared" ca="1" si="62"/>
        <v>0.40054610927242218</v>
      </c>
      <c r="B3978" t="s">
        <v>199</v>
      </c>
      <c r="C3978">
        <v>9231439</v>
      </c>
      <c r="D3978" s="2">
        <v>42783</v>
      </c>
      <c r="E3978" t="s">
        <v>76</v>
      </c>
      <c r="F3978" t="s">
        <v>13851</v>
      </c>
      <c r="G3978">
        <v>5</v>
      </c>
      <c r="H3978" t="s">
        <v>58</v>
      </c>
      <c r="I3978" t="s">
        <v>149</v>
      </c>
      <c r="J3978">
        <v>169158</v>
      </c>
      <c r="K3978">
        <v>5</v>
      </c>
      <c r="L3978" s="2">
        <v>41334</v>
      </c>
      <c r="M3978" s="2">
        <v>43890</v>
      </c>
      <c r="N3978" t="s">
        <v>570</v>
      </c>
      <c r="O3978">
        <v>3</v>
      </c>
      <c r="P3978" t="s">
        <v>553</v>
      </c>
      <c r="Q3978" t="s">
        <v>554</v>
      </c>
      <c r="R3978" t="s">
        <v>555</v>
      </c>
      <c r="S3978" t="s">
        <v>67</v>
      </c>
      <c r="T3978" t="s">
        <v>68</v>
      </c>
      <c r="U3978">
        <v>2017</v>
      </c>
      <c r="V3978">
        <v>319550</v>
      </c>
      <c r="W3978" t="s">
        <v>69</v>
      </c>
      <c r="X3978" t="s">
        <v>199</v>
      </c>
      <c r="Y3978">
        <v>207500</v>
      </c>
      <c r="Z3978">
        <v>112050</v>
      </c>
      <c r="AA3978" t="s">
        <v>69</v>
      </c>
      <c r="AB3978" t="s">
        <v>13852</v>
      </c>
      <c r="AC3978">
        <v>319550</v>
      </c>
    </row>
    <row r="3979" spans="1:29">
      <c r="A3979">
        <f t="shared" ca="1" si="62"/>
        <v>0.37755968629031222</v>
      </c>
      <c r="B3979" t="s">
        <v>254</v>
      </c>
      <c r="C3979">
        <v>9522022</v>
      </c>
      <c r="D3979" s="2">
        <v>43308</v>
      </c>
      <c r="E3979" t="s">
        <v>56</v>
      </c>
      <c r="F3979" t="s">
        <v>13853</v>
      </c>
      <c r="G3979">
        <v>5</v>
      </c>
      <c r="H3979" t="s">
        <v>58</v>
      </c>
      <c r="I3979" t="s">
        <v>256</v>
      </c>
      <c r="J3979">
        <v>116178</v>
      </c>
      <c r="K3979">
        <v>5</v>
      </c>
      <c r="L3979" s="2">
        <v>42186</v>
      </c>
      <c r="M3979" s="2">
        <v>44377</v>
      </c>
      <c r="N3979" t="s">
        <v>3876</v>
      </c>
      <c r="O3979">
        <v>2</v>
      </c>
      <c r="P3979" t="s">
        <v>2187</v>
      </c>
      <c r="Q3979" t="s">
        <v>310</v>
      </c>
      <c r="R3979" t="s">
        <v>311</v>
      </c>
      <c r="S3979" t="s">
        <v>85</v>
      </c>
      <c r="T3979" t="s">
        <v>68</v>
      </c>
      <c r="U3979">
        <v>2018</v>
      </c>
      <c r="V3979">
        <v>294767</v>
      </c>
      <c r="W3979" t="s">
        <v>69</v>
      </c>
      <c r="X3979" t="s">
        <v>254</v>
      </c>
      <c r="Y3979">
        <v>197500</v>
      </c>
      <c r="Z3979">
        <v>97267</v>
      </c>
      <c r="AA3979" t="s">
        <v>69</v>
      </c>
      <c r="AB3979" t="s">
        <v>13854</v>
      </c>
      <c r="AC3979">
        <v>294767</v>
      </c>
    </row>
    <row r="3980" spans="1:29">
      <c r="A3980">
        <f t="shared" ca="1" si="62"/>
        <v>0.15714390881896645</v>
      </c>
      <c r="B3980" t="s">
        <v>1525</v>
      </c>
      <c r="C3980">
        <v>9856688</v>
      </c>
      <c r="D3980" s="2">
        <v>43524</v>
      </c>
      <c r="E3980" t="s">
        <v>110</v>
      </c>
      <c r="F3980" t="s">
        <v>13855</v>
      </c>
      <c r="G3980">
        <v>7</v>
      </c>
      <c r="H3980" t="s">
        <v>58</v>
      </c>
      <c r="I3980" t="s">
        <v>1528</v>
      </c>
      <c r="J3980">
        <v>7178</v>
      </c>
      <c r="K3980">
        <v>6</v>
      </c>
      <c r="L3980" s="2">
        <v>43282</v>
      </c>
      <c r="M3980" s="2">
        <v>43890</v>
      </c>
      <c r="N3980" t="s">
        <v>2791</v>
      </c>
      <c r="O3980">
        <v>3</v>
      </c>
      <c r="P3980" t="s">
        <v>368</v>
      </c>
      <c r="Q3980" t="s">
        <v>369</v>
      </c>
      <c r="R3980" t="s">
        <v>370</v>
      </c>
      <c r="S3980" t="s">
        <v>67</v>
      </c>
      <c r="T3980" t="s">
        <v>68</v>
      </c>
      <c r="U3980">
        <v>2018</v>
      </c>
      <c r="V3980">
        <v>491803</v>
      </c>
      <c r="W3980" t="s">
        <v>69</v>
      </c>
      <c r="X3980" t="s">
        <v>1525</v>
      </c>
      <c r="Y3980">
        <v>388484</v>
      </c>
      <c r="Z3980">
        <v>103319</v>
      </c>
      <c r="AA3980" t="s">
        <v>69</v>
      </c>
      <c r="AB3980" t="s">
        <v>13856</v>
      </c>
      <c r="AC3980">
        <v>491803</v>
      </c>
    </row>
    <row r="3981" spans="1:29">
      <c r="A3981">
        <f t="shared" ca="1" si="62"/>
        <v>0.33710556363902378</v>
      </c>
      <c r="B3981" t="s">
        <v>286</v>
      </c>
      <c r="C3981">
        <v>9184519</v>
      </c>
      <c r="D3981" s="2">
        <v>42704</v>
      </c>
      <c r="E3981" t="s">
        <v>926</v>
      </c>
      <c r="F3981" t="s">
        <v>13857</v>
      </c>
      <c r="G3981">
        <v>5</v>
      </c>
      <c r="H3981" t="s">
        <v>58</v>
      </c>
      <c r="I3981" t="s">
        <v>289</v>
      </c>
      <c r="J3981">
        <v>96966</v>
      </c>
      <c r="K3981">
        <v>6</v>
      </c>
      <c r="L3981" s="2">
        <v>41244</v>
      </c>
      <c r="M3981" s="2">
        <v>43434</v>
      </c>
      <c r="N3981" t="s">
        <v>7910</v>
      </c>
      <c r="O3981">
        <v>7</v>
      </c>
      <c r="P3981" t="s">
        <v>491</v>
      </c>
      <c r="Q3981" t="s">
        <v>492</v>
      </c>
      <c r="R3981" t="s">
        <v>295</v>
      </c>
      <c r="S3981" t="s">
        <v>67</v>
      </c>
      <c r="T3981" t="s">
        <v>68</v>
      </c>
      <c r="U3981">
        <v>2017</v>
      </c>
      <c r="V3981">
        <v>719925</v>
      </c>
      <c r="W3981" t="s">
        <v>69</v>
      </c>
      <c r="X3981" t="s">
        <v>286</v>
      </c>
      <c r="Y3981">
        <v>617715</v>
      </c>
      <c r="Z3981">
        <v>102210</v>
      </c>
      <c r="AA3981" t="s">
        <v>69</v>
      </c>
      <c r="AB3981" t="s">
        <v>13858</v>
      </c>
      <c r="AC3981">
        <v>719925</v>
      </c>
    </row>
    <row r="3982" spans="1:29">
      <c r="A3982">
        <f t="shared" ca="1" si="62"/>
        <v>0.37668933502012336</v>
      </c>
      <c r="B3982" t="s">
        <v>286</v>
      </c>
      <c r="C3982">
        <v>9456601</v>
      </c>
      <c r="D3982" s="2">
        <v>43180</v>
      </c>
      <c r="E3982" t="s">
        <v>13859</v>
      </c>
      <c r="F3982" t="s">
        <v>13860</v>
      </c>
      <c r="G3982">
        <v>5</v>
      </c>
      <c r="H3982" t="s">
        <v>58</v>
      </c>
      <c r="I3982" t="s">
        <v>289</v>
      </c>
      <c r="J3982">
        <v>111671</v>
      </c>
      <c r="K3982">
        <v>5</v>
      </c>
      <c r="L3982" s="2">
        <v>41730</v>
      </c>
      <c r="M3982" s="2">
        <v>43555</v>
      </c>
      <c r="N3982" t="s">
        <v>13861</v>
      </c>
      <c r="O3982">
        <v>5</v>
      </c>
      <c r="P3982" t="s">
        <v>1958</v>
      </c>
      <c r="Q3982" t="s">
        <v>1959</v>
      </c>
      <c r="R3982" t="s">
        <v>347</v>
      </c>
      <c r="S3982" t="s">
        <v>67</v>
      </c>
      <c r="T3982" t="s">
        <v>68</v>
      </c>
      <c r="U3982">
        <v>2018</v>
      </c>
      <c r="V3982">
        <v>475237</v>
      </c>
      <c r="W3982" t="s">
        <v>69</v>
      </c>
      <c r="X3982" t="s">
        <v>286</v>
      </c>
      <c r="Y3982">
        <v>317531</v>
      </c>
      <c r="Z3982">
        <v>157706</v>
      </c>
      <c r="AA3982" t="s">
        <v>69</v>
      </c>
      <c r="AB3982" t="s">
        <v>13862</v>
      </c>
      <c r="AC3982">
        <v>475237</v>
      </c>
    </row>
    <row r="3983" spans="1:29">
      <c r="A3983">
        <f t="shared" ca="1" si="62"/>
        <v>2.693682999828273E-2</v>
      </c>
      <c r="B3983" t="s">
        <v>303</v>
      </c>
      <c r="C3983">
        <v>9332367</v>
      </c>
      <c r="D3983" s="2">
        <v>42954</v>
      </c>
      <c r="E3983" t="s">
        <v>56</v>
      </c>
      <c r="F3983" t="s">
        <v>13863</v>
      </c>
      <c r="G3983">
        <v>5</v>
      </c>
      <c r="H3983" t="s">
        <v>58</v>
      </c>
      <c r="I3983" t="s">
        <v>305</v>
      </c>
      <c r="J3983">
        <v>101395</v>
      </c>
      <c r="K3983">
        <v>4</v>
      </c>
      <c r="L3983" s="2">
        <v>41901</v>
      </c>
      <c r="M3983" s="2">
        <v>43343</v>
      </c>
      <c r="N3983" t="s">
        <v>1019</v>
      </c>
      <c r="O3983">
        <v>50</v>
      </c>
      <c r="P3983" t="s">
        <v>357</v>
      </c>
      <c r="Q3983" t="s">
        <v>358</v>
      </c>
      <c r="R3983" t="s">
        <v>149</v>
      </c>
      <c r="S3983" t="s">
        <v>67</v>
      </c>
      <c r="T3983" t="s">
        <v>68</v>
      </c>
      <c r="U3983">
        <v>2017</v>
      </c>
      <c r="V3983">
        <v>387500</v>
      </c>
      <c r="W3983" t="s">
        <v>69</v>
      </c>
      <c r="X3983" t="s">
        <v>303</v>
      </c>
      <c r="Y3983">
        <v>250000</v>
      </c>
      <c r="Z3983">
        <v>137500</v>
      </c>
      <c r="AA3983" t="s">
        <v>69</v>
      </c>
      <c r="AB3983" t="s">
        <v>13864</v>
      </c>
      <c r="AC3983">
        <v>387500</v>
      </c>
    </row>
    <row r="3984" spans="1:29">
      <c r="A3984">
        <f t="shared" ca="1" si="62"/>
        <v>0.36778845168307062</v>
      </c>
      <c r="B3984" t="s">
        <v>55</v>
      </c>
      <c r="C3984">
        <v>9273941</v>
      </c>
      <c r="D3984" s="2">
        <v>42881</v>
      </c>
      <c r="E3984" t="s">
        <v>76</v>
      </c>
      <c r="F3984" t="s">
        <v>13865</v>
      </c>
      <c r="G3984">
        <v>5</v>
      </c>
      <c r="H3984" t="s">
        <v>58</v>
      </c>
      <c r="I3984" t="s">
        <v>59</v>
      </c>
      <c r="J3984">
        <v>86456</v>
      </c>
      <c r="K3984">
        <v>5</v>
      </c>
      <c r="L3984" s="2">
        <v>41518</v>
      </c>
      <c r="M3984" s="2">
        <v>43921</v>
      </c>
      <c r="N3984" t="s">
        <v>13866</v>
      </c>
      <c r="O3984">
        <v>3</v>
      </c>
      <c r="P3984" t="s">
        <v>2568</v>
      </c>
      <c r="Q3984" t="s">
        <v>2569</v>
      </c>
      <c r="R3984" t="s">
        <v>630</v>
      </c>
      <c r="S3984" t="s">
        <v>67</v>
      </c>
      <c r="T3984" t="s">
        <v>68</v>
      </c>
      <c r="U3984">
        <v>2017</v>
      </c>
      <c r="V3984">
        <v>328125</v>
      </c>
      <c r="W3984" t="s">
        <v>69</v>
      </c>
      <c r="X3984" t="s">
        <v>55</v>
      </c>
      <c r="Y3984">
        <v>218750</v>
      </c>
      <c r="Z3984">
        <v>109375</v>
      </c>
      <c r="AA3984" t="s">
        <v>69</v>
      </c>
      <c r="AB3984" t="s">
        <v>13867</v>
      </c>
      <c r="AC3984">
        <v>328125</v>
      </c>
    </row>
    <row r="3985" spans="1:29">
      <c r="A3985">
        <f t="shared" ca="1" si="62"/>
        <v>0.33542559127620897</v>
      </c>
      <c r="B3985" t="s">
        <v>286</v>
      </c>
      <c r="C3985">
        <v>9232994</v>
      </c>
      <c r="D3985" s="2">
        <v>42765</v>
      </c>
      <c r="E3985" t="s">
        <v>1874</v>
      </c>
      <c r="F3985" t="s">
        <v>13868</v>
      </c>
      <c r="G3985">
        <v>5</v>
      </c>
      <c r="H3985" t="s">
        <v>58</v>
      </c>
      <c r="I3985" t="s">
        <v>289</v>
      </c>
      <c r="J3985">
        <v>111738</v>
      </c>
      <c r="K3985">
        <v>4</v>
      </c>
      <c r="L3985" s="2">
        <v>41703</v>
      </c>
      <c r="M3985" s="2">
        <v>43524</v>
      </c>
      <c r="N3985" t="s">
        <v>1876</v>
      </c>
      <c r="O3985">
        <v>7</v>
      </c>
      <c r="P3985" t="s">
        <v>189</v>
      </c>
      <c r="Q3985" t="s">
        <v>190</v>
      </c>
      <c r="R3985" t="s">
        <v>191</v>
      </c>
      <c r="S3985" t="s">
        <v>67</v>
      </c>
      <c r="T3985" t="s">
        <v>68</v>
      </c>
      <c r="U3985">
        <v>2017</v>
      </c>
      <c r="V3985">
        <v>515622</v>
      </c>
      <c r="W3985" t="s">
        <v>69</v>
      </c>
      <c r="X3985" t="s">
        <v>286</v>
      </c>
      <c r="Y3985">
        <v>382804</v>
      </c>
      <c r="Z3985">
        <v>132818</v>
      </c>
      <c r="AA3985" t="s">
        <v>69</v>
      </c>
      <c r="AB3985" t="s">
        <v>13869</v>
      </c>
      <c r="AC3985">
        <v>515622</v>
      </c>
    </row>
    <row r="3986" spans="1:29">
      <c r="A3986">
        <f t="shared" ca="1" si="62"/>
        <v>0.35668930585536429</v>
      </c>
      <c r="B3986" t="s">
        <v>127</v>
      </c>
      <c r="C3986">
        <v>9223757</v>
      </c>
      <c r="D3986" s="2">
        <v>42781</v>
      </c>
      <c r="E3986" t="s">
        <v>76</v>
      </c>
      <c r="F3986" t="s">
        <v>13870</v>
      </c>
      <c r="G3986">
        <v>5</v>
      </c>
      <c r="H3986" t="s">
        <v>58</v>
      </c>
      <c r="I3986" t="s">
        <v>130</v>
      </c>
      <c r="J3986">
        <v>99190</v>
      </c>
      <c r="K3986">
        <v>5</v>
      </c>
      <c r="L3986" s="2">
        <v>41426</v>
      </c>
      <c r="M3986" s="2">
        <v>43890</v>
      </c>
      <c r="N3986" t="s">
        <v>1869</v>
      </c>
      <c r="O3986">
        <v>2</v>
      </c>
      <c r="P3986" t="s">
        <v>320</v>
      </c>
      <c r="Q3986" t="s">
        <v>321</v>
      </c>
      <c r="R3986" t="s">
        <v>137</v>
      </c>
      <c r="S3986" t="s">
        <v>948</v>
      </c>
      <c r="T3986" t="s">
        <v>68</v>
      </c>
      <c r="U3986">
        <v>2017</v>
      </c>
      <c r="V3986">
        <v>399276</v>
      </c>
      <c r="W3986" t="s">
        <v>69</v>
      </c>
      <c r="X3986" t="s">
        <v>127</v>
      </c>
      <c r="Y3986">
        <v>276037</v>
      </c>
      <c r="Z3986">
        <v>123239</v>
      </c>
      <c r="AA3986" t="s">
        <v>69</v>
      </c>
      <c r="AB3986" t="s">
        <v>13871</v>
      </c>
      <c r="AC3986">
        <v>399276</v>
      </c>
    </row>
    <row r="3987" spans="1:29">
      <c r="A3987">
        <f t="shared" ca="1" si="62"/>
        <v>0.69230738923286683</v>
      </c>
      <c r="B3987" t="s">
        <v>624</v>
      </c>
      <c r="C3987">
        <v>9215531</v>
      </c>
      <c r="D3987" s="2">
        <v>42772</v>
      </c>
      <c r="E3987" t="s">
        <v>13872</v>
      </c>
      <c r="F3987" t="s">
        <v>13873</v>
      </c>
      <c r="G3987">
        <v>5</v>
      </c>
      <c r="H3987" t="s">
        <v>58</v>
      </c>
      <c r="I3987" t="s">
        <v>626</v>
      </c>
      <c r="J3987">
        <v>14050</v>
      </c>
      <c r="K3987">
        <v>5</v>
      </c>
      <c r="L3987" s="2">
        <v>41409</v>
      </c>
      <c r="M3987" s="2">
        <v>43524</v>
      </c>
      <c r="N3987" t="s">
        <v>13874</v>
      </c>
      <c r="O3987">
        <v>7</v>
      </c>
      <c r="P3987" t="s">
        <v>64</v>
      </c>
      <c r="Q3987" t="s">
        <v>65</v>
      </c>
      <c r="R3987" t="s">
        <v>66</v>
      </c>
      <c r="S3987" t="s">
        <v>102</v>
      </c>
      <c r="T3987" t="s">
        <v>68</v>
      </c>
      <c r="U3987">
        <v>2017</v>
      </c>
      <c r="V3987">
        <v>448896</v>
      </c>
      <c r="W3987" t="s">
        <v>69</v>
      </c>
      <c r="X3987" t="s">
        <v>624</v>
      </c>
      <c r="Y3987">
        <v>277096</v>
      </c>
      <c r="Z3987">
        <v>171800</v>
      </c>
      <c r="AA3987" t="s">
        <v>69</v>
      </c>
      <c r="AB3987" t="s">
        <v>13875</v>
      </c>
      <c r="AC3987">
        <v>448896</v>
      </c>
    </row>
    <row r="3988" spans="1:29">
      <c r="A3988">
        <f t="shared" ca="1" si="62"/>
        <v>0.92158007567837452</v>
      </c>
      <c r="B3988" t="s">
        <v>241</v>
      </c>
      <c r="C3988">
        <v>9461600</v>
      </c>
      <c r="D3988" s="2">
        <v>43179</v>
      </c>
      <c r="E3988" t="s">
        <v>56</v>
      </c>
      <c r="F3988" t="s">
        <v>13876</v>
      </c>
      <c r="G3988">
        <v>5</v>
      </c>
      <c r="H3988" t="s">
        <v>58</v>
      </c>
      <c r="I3988" t="s">
        <v>243</v>
      </c>
      <c r="J3988">
        <v>124282</v>
      </c>
      <c r="K3988">
        <v>4</v>
      </c>
      <c r="L3988" s="2">
        <v>42073</v>
      </c>
      <c r="M3988" s="2">
        <v>43861</v>
      </c>
      <c r="N3988" t="s">
        <v>441</v>
      </c>
      <c r="O3988">
        <v>10</v>
      </c>
      <c r="P3988" t="s">
        <v>399</v>
      </c>
      <c r="Q3988" t="s">
        <v>400</v>
      </c>
      <c r="R3988" t="s">
        <v>401</v>
      </c>
      <c r="S3988" t="s">
        <v>67</v>
      </c>
      <c r="T3988" t="s">
        <v>68</v>
      </c>
      <c r="U3988">
        <v>2018</v>
      </c>
      <c r="V3988">
        <v>550023</v>
      </c>
      <c r="W3988" t="s">
        <v>69</v>
      </c>
      <c r="X3988" t="s">
        <v>241</v>
      </c>
      <c r="Y3988">
        <v>380250</v>
      </c>
      <c r="Z3988">
        <v>169773</v>
      </c>
      <c r="AA3988" t="s">
        <v>69</v>
      </c>
      <c r="AB3988" t="s">
        <v>13877</v>
      </c>
      <c r="AC3988">
        <v>550023</v>
      </c>
    </row>
    <row r="3989" spans="1:29">
      <c r="A3989">
        <f t="shared" ca="1" si="62"/>
        <v>0.54303557827127824</v>
      </c>
      <c r="B3989" t="s">
        <v>405</v>
      </c>
      <c r="C3989">
        <v>9404447</v>
      </c>
      <c r="D3989" s="2">
        <v>43084</v>
      </c>
      <c r="E3989" t="s">
        <v>11300</v>
      </c>
      <c r="F3989" t="s">
        <v>13878</v>
      </c>
      <c r="G3989">
        <v>5</v>
      </c>
      <c r="H3989" t="s">
        <v>58</v>
      </c>
      <c r="I3989" t="s">
        <v>407</v>
      </c>
      <c r="J3989">
        <v>36748</v>
      </c>
      <c r="K3989">
        <v>4</v>
      </c>
      <c r="L3989" s="2">
        <v>42095</v>
      </c>
      <c r="M3989" s="2">
        <v>44012</v>
      </c>
      <c r="N3989" t="s">
        <v>5290</v>
      </c>
      <c r="O3989">
        <v>13</v>
      </c>
      <c r="P3989" t="s">
        <v>390</v>
      </c>
      <c r="Q3989" t="s">
        <v>217</v>
      </c>
      <c r="R3989" t="s">
        <v>120</v>
      </c>
      <c r="S3989" t="s">
        <v>67</v>
      </c>
      <c r="T3989" t="s">
        <v>68</v>
      </c>
      <c r="U3989">
        <v>2018</v>
      </c>
      <c r="V3989">
        <v>431772</v>
      </c>
      <c r="W3989" t="s">
        <v>69</v>
      </c>
      <c r="X3989" t="s">
        <v>405</v>
      </c>
      <c r="Y3989">
        <v>285520</v>
      </c>
      <c r="Z3989">
        <v>146252</v>
      </c>
      <c r="AA3989" t="s">
        <v>69</v>
      </c>
      <c r="AB3989" t="s">
        <v>13879</v>
      </c>
      <c r="AC3989">
        <v>431772</v>
      </c>
    </row>
    <row r="3990" spans="1:29">
      <c r="A3990">
        <f t="shared" ca="1" si="62"/>
        <v>0.4459155733936877</v>
      </c>
      <c r="B3990" t="s">
        <v>303</v>
      </c>
      <c r="C3990">
        <v>9310446</v>
      </c>
      <c r="D3990" s="2">
        <v>42919</v>
      </c>
      <c r="E3990" t="s">
        <v>56</v>
      </c>
      <c r="F3990" t="s">
        <v>13880</v>
      </c>
      <c r="G3990">
        <v>5</v>
      </c>
      <c r="H3990" t="s">
        <v>58</v>
      </c>
      <c r="I3990" t="s">
        <v>305</v>
      </c>
      <c r="J3990">
        <v>41544</v>
      </c>
      <c r="K3990">
        <v>25</v>
      </c>
      <c r="L3990" s="2">
        <v>32629</v>
      </c>
      <c r="M3990" s="2">
        <v>43677</v>
      </c>
      <c r="N3990" t="s">
        <v>754</v>
      </c>
      <c r="O3990">
        <v>3</v>
      </c>
      <c r="P3990" t="s">
        <v>882</v>
      </c>
      <c r="Q3990" t="s">
        <v>883</v>
      </c>
      <c r="R3990" t="s">
        <v>884</v>
      </c>
      <c r="S3990" t="s">
        <v>67</v>
      </c>
      <c r="T3990" t="s">
        <v>68</v>
      </c>
      <c r="U3990">
        <v>2017</v>
      </c>
      <c r="V3990">
        <v>423561</v>
      </c>
      <c r="W3990" t="s">
        <v>69</v>
      </c>
      <c r="X3990" t="s">
        <v>303</v>
      </c>
      <c r="Y3990">
        <v>309864</v>
      </c>
      <c r="Z3990">
        <v>113697</v>
      </c>
      <c r="AA3990" t="s">
        <v>69</v>
      </c>
      <c r="AB3990" t="s">
        <v>13881</v>
      </c>
      <c r="AC3990">
        <v>423561</v>
      </c>
    </row>
    <row r="3991" spans="1:29">
      <c r="A3991">
        <f t="shared" ca="1" si="62"/>
        <v>0.42798215871614775</v>
      </c>
      <c r="B3991" t="s">
        <v>303</v>
      </c>
      <c r="C3991">
        <v>9534067</v>
      </c>
      <c r="D3991" s="2">
        <v>43294</v>
      </c>
      <c r="E3991" t="s">
        <v>56</v>
      </c>
      <c r="F3991" t="s">
        <v>13882</v>
      </c>
      <c r="G3991">
        <v>5</v>
      </c>
      <c r="H3991" t="s">
        <v>58</v>
      </c>
      <c r="I3991" t="s">
        <v>305</v>
      </c>
      <c r="J3991">
        <v>102496</v>
      </c>
      <c r="K3991">
        <v>5</v>
      </c>
      <c r="L3991" s="2">
        <v>41857</v>
      </c>
      <c r="M3991" s="2">
        <v>44043</v>
      </c>
      <c r="N3991" t="s">
        <v>1111</v>
      </c>
      <c r="O3991">
        <v>5</v>
      </c>
      <c r="P3991" t="s">
        <v>1958</v>
      </c>
      <c r="Q3991" t="s">
        <v>1959</v>
      </c>
      <c r="R3991" t="s">
        <v>347</v>
      </c>
      <c r="S3991" t="s">
        <v>67</v>
      </c>
      <c r="T3991" t="s">
        <v>68</v>
      </c>
      <c r="U3991">
        <v>2018</v>
      </c>
      <c r="V3991">
        <v>327306</v>
      </c>
      <c r="W3991" t="s">
        <v>69</v>
      </c>
      <c r="X3991" t="s">
        <v>303</v>
      </c>
      <c r="Y3991">
        <v>217500</v>
      </c>
      <c r="Z3991">
        <v>109806</v>
      </c>
      <c r="AA3991" t="s">
        <v>69</v>
      </c>
      <c r="AB3991" t="s">
        <v>13883</v>
      </c>
      <c r="AC3991">
        <v>327306</v>
      </c>
    </row>
    <row r="3992" spans="1:29">
      <c r="A3992">
        <f t="shared" ca="1" si="62"/>
        <v>0.67444042422451234</v>
      </c>
      <c r="B3992" t="s">
        <v>241</v>
      </c>
      <c r="C3992">
        <v>9197331</v>
      </c>
      <c r="D3992" s="2">
        <v>42706</v>
      </c>
      <c r="E3992" t="s">
        <v>76</v>
      </c>
      <c r="F3992" t="s">
        <v>13884</v>
      </c>
      <c r="G3992">
        <v>5</v>
      </c>
      <c r="H3992" t="s">
        <v>58</v>
      </c>
      <c r="I3992" t="s">
        <v>243</v>
      </c>
      <c r="J3992">
        <v>118185</v>
      </c>
      <c r="K3992">
        <v>4</v>
      </c>
      <c r="L3992" s="2">
        <v>41671</v>
      </c>
      <c r="M3992" s="2">
        <v>43100</v>
      </c>
      <c r="N3992" t="s">
        <v>4033</v>
      </c>
      <c r="O3992">
        <v>8</v>
      </c>
      <c r="P3992" t="s">
        <v>2448</v>
      </c>
      <c r="Q3992" t="s">
        <v>472</v>
      </c>
      <c r="R3992" t="s">
        <v>311</v>
      </c>
      <c r="S3992" t="s">
        <v>473</v>
      </c>
      <c r="T3992" t="s">
        <v>68</v>
      </c>
      <c r="U3992">
        <v>2017</v>
      </c>
      <c r="V3992">
        <v>435000</v>
      </c>
      <c r="W3992" t="s">
        <v>69</v>
      </c>
      <c r="X3992" t="s">
        <v>241</v>
      </c>
      <c r="Y3992">
        <v>250000</v>
      </c>
      <c r="Z3992">
        <v>185000</v>
      </c>
      <c r="AA3992" t="s">
        <v>69</v>
      </c>
      <c r="AB3992" t="s">
        <v>13885</v>
      </c>
      <c r="AC3992">
        <v>435000</v>
      </c>
    </row>
    <row r="3993" spans="1:29">
      <c r="A3993">
        <f t="shared" ca="1" si="62"/>
        <v>0.10927185304240439</v>
      </c>
      <c r="B3993" t="s">
        <v>55</v>
      </c>
      <c r="C3993">
        <v>9465514</v>
      </c>
      <c r="D3993" s="2">
        <v>43185</v>
      </c>
      <c r="E3993" t="s">
        <v>76</v>
      </c>
      <c r="F3993" t="s">
        <v>13886</v>
      </c>
      <c r="G3993">
        <v>5</v>
      </c>
      <c r="H3993" t="s">
        <v>58</v>
      </c>
      <c r="I3993" t="s">
        <v>59</v>
      </c>
      <c r="J3993">
        <v>83534</v>
      </c>
      <c r="K3993">
        <v>5</v>
      </c>
      <c r="L3993" s="2">
        <v>41760</v>
      </c>
      <c r="M3993" s="2">
        <v>44286</v>
      </c>
      <c r="N3993" t="s">
        <v>4158</v>
      </c>
      <c r="O3993">
        <v>8</v>
      </c>
      <c r="P3993" t="s">
        <v>2448</v>
      </c>
      <c r="Q3993" t="s">
        <v>472</v>
      </c>
      <c r="R3993" t="s">
        <v>311</v>
      </c>
      <c r="S3993" t="s">
        <v>473</v>
      </c>
      <c r="T3993" t="s">
        <v>68</v>
      </c>
      <c r="U3993">
        <v>2018</v>
      </c>
      <c r="V3993">
        <v>500769</v>
      </c>
      <c r="W3993" t="s">
        <v>69</v>
      </c>
      <c r="X3993" t="s">
        <v>55</v>
      </c>
      <c r="Y3993">
        <v>287798</v>
      </c>
      <c r="Z3993">
        <v>212971</v>
      </c>
      <c r="AA3993" t="s">
        <v>69</v>
      </c>
      <c r="AB3993" t="s">
        <v>13887</v>
      </c>
      <c r="AC3993">
        <v>500769</v>
      </c>
    </row>
    <row r="3994" spans="1:29">
      <c r="A3994">
        <f t="shared" ca="1" si="62"/>
        <v>0.21979878863688507</v>
      </c>
      <c r="B3994" t="s">
        <v>55</v>
      </c>
      <c r="C3994">
        <v>9285865</v>
      </c>
      <c r="D3994" s="2">
        <v>42881</v>
      </c>
      <c r="E3994" t="s">
        <v>76</v>
      </c>
      <c r="F3994" t="s">
        <v>13888</v>
      </c>
      <c r="G3994">
        <v>5</v>
      </c>
      <c r="H3994" t="s">
        <v>58</v>
      </c>
      <c r="I3994" t="s">
        <v>59</v>
      </c>
      <c r="J3994">
        <v>86943</v>
      </c>
      <c r="K3994">
        <v>4</v>
      </c>
      <c r="L3994" s="2">
        <v>41897</v>
      </c>
      <c r="M3994" s="2">
        <v>43251</v>
      </c>
      <c r="N3994" t="s">
        <v>2243</v>
      </c>
      <c r="O3994">
        <v>4</v>
      </c>
      <c r="P3994" t="s">
        <v>638</v>
      </c>
      <c r="Q3994" t="s">
        <v>639</v>
      </c>
      <c r="R3994" t="s">
        <v>640</v>
      </c>
      <c r="S3994" t="s">
        <v>67</v>
      </c>
      <c r="T3994" t="s">
        <v>68</v>
      </c>
      <c r="U3994">
        <v>2017</v>
      </c>
      <c r="V3994">
        <v>347813</v>
      </c>
      <c r="W3994" t="s">
        <v>69</v>
      </c>
      <c r="X3994" t="s">
        <v>55</v>
      </c>
      <c r="Y3994">
        <v>218750</v>
      </c>
      <c r="Z3994">
        <v>129063</v>
      </c>
      <c r="AA3994" t="s">
        <v>69</v>
      </c>
      <c r="AB3994" t="s">
        <v>13889</v>
      </c>
      <c r="AC3994">
        <v>347813</v>
      </c>
    </row>
    <row r="3995" spans="1:29">
      <c r="A3995">
        <f t="shared" ca="1" si="62"/>
        <v>0.11117244674575966</v>
      </c>
      <c r="B3995" t="s">
        <v>55</v>
      </c>
      <c r="C3995">
        <v>9459420</v>
      </c>
      <c r="D3995" s="2">
        <v>42915</v>
      </c>
      <c r="E3995" t="s">
        <v>76</v>
      </c>
      <c r="F3995" t="s">
        <v>13890</v>
      </c>
      <c r="G3995">
        <v>5</v>
      </c>
      <c r="H3995" t="s">
        <v>58</v>
      </c>
      <c r="I3995" t="s">
        <v>59</v>
      </c>
      <c r="J3995">
        <v>75062</v>
      </c>
      <c r="K3995">
        <v>6</v>
      </c>
      <c r="L3995" s="2">
        <v>41456</v>
      </c>
      <c r="M3995" s="2">
        <v>43585</v>
      </c>
      <c r="N3995" t="s">
        <v>1608</v>
      </c>
      <c r="O3995">
        <v>9</v>
      </c>
      <c r="P3995" t="s">
        <v>4396</v>
      </c>
      <c r="Q3995" t="s">
        <v>4397</v>
      </c>
      <c r="R3995" t="s">
        <v>236</v>
      </c>
      <c r="S3995" t="s">
        <v>85</v>
      </c>
      <c r="T3995" t="s">
        <v>68</v>
      </c>
      <c r="U3995">
        <v>2017</v>
      </c>
      <c r="V3995">
        <v>352188</v>
      </c>
      <c r="W3995" t="s">
        <v>69</v>
      </c>
      <c r="X3995" t="s">
        <v>55</v>
      </c>
      <c r="Y3995">
        <v>218750</v>
      </c>
      <c r="Z3995">
        <v>133438</v>
      </c>
      <c r="AA3995" t="s">
        <v>69</v>
      </c>
      <c r="AB3995" t="s">
        <v>13891</v>
      </c>
      <c r="AC3995">
        <v>352188</v>
      </c>
    </row>
    <row r="3996" spans="1:29">
      <c r="A3996">
        <f t="shared" ca="1" si="62"/>
        <v>0.86317648219167131</v>
      </c>
      <c r="B3996" t="s">
        <v>55</v>
      </c>
      <c r="C3996">
        <v>9503076</v>
      </c>
      <c r="D3996" s="2">
        <v>43304</v>
      </c>
      <c r="E3996" t="s">
        <v>56</v>
      </c>
      <c r="F3996" t="s">
        <v>13892</v>
      </c>
      <c r="G3996">
        <v>5</v>
      </c>
      <c r="H3996" t="s">
        <v>58</v>
      </c>
      <c r="I3996" t="s">
        <v>59</v>
      </c>
      <c r="J3996">
        <v>89742</v>
      </c>
      <c r="K3996">
        <v>5</v>
      </c>
      <c r="L3996" s="2">
        <v>41897</v>
      </c>
      <c r="M3996" s="2">
        <v>44012</v>
      </c>
      <c r="N3996" t="s">
        <v>1717</v>
      </c>
      <c r="O3996">
        <v>5</v>
      </c>
      <c r="P3996" t="s">
        <v>1229</v>
      </c>
      <c r="Q3996" t="s">
        <v>595</v>
      </c>
      <c r="R3996" t="s">
        <v>311</v>
      </c>
      <c r="S3996" t="s">
        <v>85</v>
      </c>
      <c r="T3996" t="s">
        <v>68</v>
      </c>
      <c r="U3996">
        <v>2018</v>
      </c>
      <c r="V3996">
        <v>457262</v>
      </c>
      <c r="W3996" t="s">
        <v>69</v>
      </c>
      <c r="X3996" t="s">
        <v>55</v>
      </c>
      <c r="Y3996">
        <v>270569</v>
      </c>
      <c r="Z3996">
        <v>186693</v>
      </c>
      <c r="AA3996" t="s">
        <v>69</v>
      </c>
      <c r="AB3996" t="s">
        <v>13893</v>
      </c>
      <c r="AC3996">
        <v>457262</v>
      </c>
    </row>
    <row r="3997" spans="1:29">
      <c r="A3997">
        <f t="shared" ca="1" si="62"/>
        <v>0.65534962774282524</v>
      </c>
      <c r="B3997" t="s">
        <v>92</v>
      </c>
      <c r="C3997">
        <v>9505946</v>
      </c>
      <c r="D3997" s="2">
        <v>43270</v>
      </c>
      <c r="E3997" t="s">
        <v>328</v>
      </c>
      <c r="F3997" t="s">
        <v>13894</v>
      </c>
      <c r="G3997">
        <v>5</v>
      </c>
      <c r="H3997" t="s">
        <v>58</v>
      </c>
      <c r="I3997" t="s">
        <v>95</v>
      </c>
      <c r="J3997">
        <v>81121</v>
      </c>
      <c r="K3997">
        <v>6</v>
      </c>
      <c r="L3997" s="2">
        <v>41892</v>
      </c>
      <c r="M3997" s="2">
        <v>43982</v>
      </c>
      <c r="N3997" t="s">
        <v>364</v>
      </c>
      <c r="O3997">
        <v>7</v>
      </c>
      <c r="P3997" t="s">
        <v>814</v>
      </c>
      <c r="Q3997" t="s">
        <v>815</v>
      </c>
      <c r="R3997" t="s">
        <v>816</v>
      </c>
      <c r="S3997" t="s">
        <v>473</v>
      </c>
      <c r="T3997" t="s">
        <v>68</v>
      </c>
      <c r="U3997">
        <v>2018</v>
      </c>
      <c r="V3997">
        <v>387714</v>
      </c>
      <c r="W3997" t="s">
        <v>69</v>
      </c>
      <c r="X3997" t="s">
        <v>92</v>
      </c>
      <c r="Y3997">
        <v>248070</v>
      </c>
      <c r="Z3997">
        <v>139644</v>
      </c>
      <c r="AA3997" t="s">
        <v>69</v>
      </c>
      <c r="AB3997" t="s">
        <v>13895</v>
      </c>
      <c r="AC3997">
        <v>387714</v>
      </c>
    </row>
    <row r="3998" spans="1:29">
      <c r="A3998">
        <f t="shared" ca="1" si="62"/>
        <v>0.9914266505235998</v>
      </c>
      <c r="B3998" t="s">
        <v>127</v>
      </c>
      <c r="C3998">
        <v>9459408</v>
      </c>
      <c r="D3998" s="2">
        <v>43209</v>
      </c>
      <c r="E3998" t="s">
        <v>4727</v>
      </c>
      <c r="F3998" t="s">
        <v>13896</v>
      </c>
      <c r="G3998">
        <v>5</v>
      </c>
      <c r="H3998" t="s">
        <v>58</v>
      </c>
      <c r="I3998" t="s">
        <v>130</v>
      </c>
      <c r="J3998">
        <v>104402</v>
      </c>
      <c r="K3998">
        <v>5</v>
      </c>
      <c r="L3998" s="2">
        <v>41852</v>
      </c>
      <c r="M3998" s="2">
        <v>43951</v>
      </c>
      <c r="N3998" t="s">
        <v>7671</v>
      </c>
      <c r="O3998">
        <v>4</v>
      </c>
      <c r="P3998" t="s">
        <v>2904</v>
      </c>
      <c r="Q3998" t="s">
        <v>2905</v>
      </c>
      <c r="R3998" t="s">
        <v>1943</v>
      </c>
      <c r="S3998" t="s">
        <v>336</v>
      </c>
      <c r="T3998" t="s">
        <v>68</v>
      </c>
      <c r="U3998">
        <v>2018</v>
      </c>
      <c r="V3998">
        <v>415839</v>
      </c>
      <c r="W3998" t="s">
        <v>69</v>
      </c>
      <c r="X3998" t="s">
        <v>127</v>
      </c>
      <c r="Y3998">
        <v>297147</v>
      </c>
      <c r="Z3998">
        <v>118692</v>
      </c>
      <c r="AA3998" t="s">
        <v>69</v>
      </c>
      <c r="AB3998" t="s">
        <v>13897</v>
      </c>
      <c r="AC3998">
        <v>415839</v>
      </c>
    </row>
    <row r="3999" spans="1:29">
      <c r="A3999">
        <f t="shared" ca="1" si="62"/>
        <v>0.20194250227839705</v>
      </c>
      <c r="B3999" t="s">
        <v>109</v>
      </c>
      <c r="C3999">
        <v>9235284</v>
      </c>
      <c r="D3999" s="2">
        <v>42789</v>
      </c>
      <c r="E3999" t="s">
        <v>926</v>
      </c>
      <c r="F3999" t="s">
        <v>13898</v>
      </c>
      <c r="G3999">
        <v>5</v>
      </c>
      <c r="H3999" t="s">
        <v>58</v>
      </c>
      <c r="I3999" t="s">
        <v>112</v>
      </c>
      <c r="J3999">
        <v>22061</v>
      </c>
      <c r="K3999">
        <v>5</v>
      </c>
      <c r="L3999" s="2">
        <v>42064</v>
      </c>
      <c r="M3999" s="2">
        <v>43524</v>
      </c>
      <c r="N3999" t="s">
        <v>1355</v>
      </c>
      <c r="O3999">
        <v>6</v>
      </c>
      <c r="P3999" t="s">
        <v>432</v>
      </c>
      <c r="Q3999" t="s">
        <v>433</v>
      </c>
      <c r="R3999" t="s">
        <v>434</v>
      </c>
      <c r="S3999" t="s">
        <v>67</v>
      </c>
      <c r="T3999" t="s">
        <v>68</v>
      </c>
      <c r="U3999">
        <v>2017</v>
      </c>
      <c r="V3999">
        <v>388750</v>
      </c>
      <c r="W3999" t="s">
        <v>69</v>
      </c>
      <c r="X3999" t="s">
        <v>109</v>
      </c>
      <c r="Y3999">
        <v>250000</v>
      </c>
      <c r="Z3999">
        <v>138750</v>
      </c>
      <c r="AA3999" t="s">
        <v>69</v>
      </c>
      <c r="AB3999" t="s">
        <v>13899</v>
      </c>
      <c r="AC3999">
        <v>388750</v>
      </c>
    </row>
    <row r="4000" spans="1:29">
      <c r="A4000">
        <f t="shared" ca="1" si="62"/>
        <v>0.38129020513652767</v>
      </c>
      <c r="B4000" t="s">
        <v>75</v>
      </c>
      <c r="C4000">
        <v>9513985</v>
      </c>
      <c r="D4000" s="2">
        <v>43262</v>
      </c>
      <c r="E4000" t="s">
        <v>56</v>
      </c>
      <c r="F4000" t="s">
        <v>13900</v>
      </c>
      <c r="G4000">
        <v>5</v>
      </c>
      <c r="H4000" t="s">
        <v>58</v>
      </c>
      <c r="I4000" t="s">
        <v>78</v>
      </c>
      <c r="J4000">
        <v>48284</v>
      </c>
      <c r="K4000">
        <v>5</v>
      </c>
      <c r="L4000" s="2">
        <v>41897</v>
      </c>
      <c r="M4000" s="2">
        <v>43708</v>
      </c>
      <c r="N4000" t="s">
        <v>6191</v>
      </c>
      <c r="O4000">
        <v>12</v>
      </c>
      <c r="P4000" t="s">
        <v>3235</v>
      </c>
      <c r="Q4000" t="s">
        <v>217</v>
      </c>
      <c r="R4000" t="s">
        <v>120</v>
      </c>
      <c r="S4000" t="s">
        <v>67</v>
      </c>
      <c r="T4000" t="s">
        <v>68</v>
      </c>
      <c r="U4000">
        <v>2018</v>
      </c>
      <c r="V4000">
        <v>347475</v>
      </c>
      <c r="W4000" t="s">
        <v>69</v>
      </c>
      <c r="X4000" t="s">
        <v>75</v>
      </c>
      <c r="Y4000">
        <v>205000</v>
      </c>
      <c r="Z4000">
        <v>142475</v>
      </c>
      <c r="AA4000" t="s">
        <v>69</v>
      </c>
      <c r="AB4000" t="s">
        <v>13901</v>
      </c>
      <c r="AC4000">
        <v>347475</v>
      </c>
    </row>
    <row r="4001" spans="1:29">
      <c r="A4001">
        <f t="shared" ca="1" si="62"/>
        <v>0.12458168050333718</v>
      </c>
      <c r="B4001" t="s">
        <v>286</v>
      </c>
      <c r="C4001">
        <v>9280805</v>
      </c>
      <c r="D4001" s="2">
        <v>42872</v>
      </c>
      <c r="E4001" t="s">
        <v>76</v>
      </c>
      <c r="F4001" t="s">
        <v>13902</v>
      </c>
      <c r="G4001">
        <v>5</v>
      </c>
      <c r="H4001" t="s">
        <v>58</v>
      </c>
      <c r="I4001" t="s">
        <v>289</v>
      </c>
      <c r="J4001">
        <v>26672</v>
      </c>
      <c r="K4001">
        <v>28</v>
      </c>
      <c r="L4001" s="2">
        <v>32356</v>
      </c>
      <c r="M4001" s="2">
        <v>43356</v>
      </c>
      <c r="N4001" t="s">
        <v>5895</v>
      </c>
      <c r="O4001">
        <v>7</v>
      </c>
      <c r="P4001" t="s">
        <v>259</v>
      </c>
      <c r="Q4001" t="s">
        <v>190</v>
      </c>
      <c r="R4001" t="s">
        <v>191</v>
      </c>
      <c r="S4001" t="s">
        <v>260</v>
      </c>
      <c r="T4001" t="s">
        <v>68</v>
      </c>
      <c r="U4001">
        <v>2017</v>
      </c>
      <c r="V4001">
        <v>440000</v>
      </c>
      <c r="W4001" t="s">
        <v>69</v>
      </c>
      <c r="X4001" t="s">
        <v>286</v>
      </c>
      <c r="Y4001">
        <v>250000</v>
      </c>
      <c r="Z4001">
        <v>190000</v>
      </c>
      <c r="AA4001" t="s">
        <v>69</v>
      </c>
      <c r="AB4001" t="s">
        <v>13903</v>
      </c>
      <c r="AC4001">
        <v>440000</v>
      </c>
    </row>
    <row r="4002" spans="1:29">
      <c r="A4002">
        <f t="shared" ca="1" si="62"/>
        <v>0.35663616784945307</v>
      </c>
      <c r="B4002" t="s">
        <v>199</v>
      </c>
      <c r="C4002">
        <v>9487172</v>
      </c>
      <c r="D4002" s="2">
        <v>43234</v>
      </c>
      <c r="E4002" t="s">
        <v>76</v>
      </c>
      <c r="F4002" t="s">
        <v>13904</v>
      </c>
      <c r="G4002">
        <v>5</v>
      </c>
      <c r="H4002" t="s">
        <v>58</v>
      </c>
      <c r="I4002" t="s">
        <v>149</v>
      </c>
      <c r="J4002">
        <v>178397</v>
      </c>
      <c r="K4002">
        <v>5</v>
      </c>
      <c r="L4002" s="2">
        <v>41791</v>
      </c>
      <c r="M4002" s="2">
        <v>43982</v>
      </c>
      <c r="N4002" t="s">
        <v>489</v>
      </c>
      <c r="O4002">
        <v>1</v>
      </c>
      <c r="P4002" t="s">
        <v>825</v>
      </c>
      <c r="Q4002" t="s">
        <v>826</v>
      </c>
      <c r="R4002" t="s">
        <v>827</v>
      </c>
      <c r="S4002" t="s">
        <v>67</v>
      </c>
      <c r="T4002" t="s">
        <v>68</v>
      </c>
      <c r="U4002">
        <v>2018</v>
      </c>
      <c r="V4002">
        <v>483771</v>
      </c>
      <c r="W4002" t="s">
        <v>69</v>
      </c>
      <c r="X4002" t="s">
        <v>199</v>
      </c>
      <c r="Y4002">
        <v>333014</v>
      </c>
      <c r="Z4002">
        <v>150757</v>
      </c>
      <c r="AA4002" t="s">
        <v>69</v>
      </c>
      <c r="AB4002" t="s">
        <v>13905</v>
      </c>
      <c r="AC4002">
        <v>483771</v>
      </c>
    </row>
    <row r="4003" spans="1:29">
      <c r="A4003">
        <f t="shared" ca="1" si="62"/>
        <v>0.36373076128169479</v>
      </c>
      <c r="B4003" t="s">
        <v>199</v>
      </c>
      <c r="C4003">
        <v>9258401</v>
      </c>
      <c r="D4003" s="2">
        <v>42853</v>
      </c>
      <c r="E4003" t="s">
        <v>76</v>
      </c>
      <c r="F4003" t="s">
        <v>13906</v>
      </c>
      <c r="G4003">
        <v>5</v>
      </c>
      <c r="H4003" t="s">
        <v>58</v>
      </c>
      <c r="I4003" t="s">
        <v>149</v>
      </c>
      <c r="J4003">
        <v>169416</v>
      </c>
      <c r="K4003">
        <v>5</v>
      </c>
      <c r="L4003" s="2">
        <v>41456</v>
      </c>
      <c r="M4003" s="2">
        <v>43585</v>
      </c>
      <c r="N4003" t="s">
        <v>2164</v>
      </c>
      <c r="O4003">
        <v>12</v>
      </c>
      <c r="P4003" t="s">
        <v>3235</v>
      </c>
      <c r="Q4003" t="s">
        <v>217</v>
      </c>
      <c r="R4003" t="s">
        <v>120</v>
      </c>
      <c r="S4003" t="s">
        <v>67</v>
      </c>
      <c r="T4003" t="s">
        <v>68</v>
      </c>
      <c r="U4003">
        <v>2017</v>
      </c>
      <c r="V4003">
        <v>351713</v>
      </c>
      <c r="W4003" t="s">
        <v>69</v>
      </c>
      <c r="X4003" t="s">
        <v>199</v>
      </c>
      <c r="Y4003">
        <v>207500</v>
      </c>
      <c r="Z4003">
        <v>144213</v>
      </c>
      <c r="AA4003" t="s">
        <v>69</v>
      </c>
      <c r="AB4003" t="s">
        <v>13907</v>
      </c>
      <c r="AC4003">
        <v>351713</v>
      </c>
    </row>
    <row r="4004" spans="1:29">
      <c r="A4004">
        <f t="shared" ca="1" si="62"/>
        <v>0.79613312068670672</v>
      </c>
      <c r="B4004" t="s">
        <v>254</v>
      </c>
      <c r="C4004">
        <v>9489253</v>
      </c>
      <c r="D4004" s="2">
        <v>43270</v>
      </c>
      <c r="E4004" t="s">
        <v>56</v>
      </c>
      <c r="F4004" t="s">
        <v>13908</v>
      </c>
      <c r="G4004">
        <v>5</v>
      </c>
      <c r="H4004" t="s">
        <v>58</v>
      </c>
      <c r="I4004" t="s">
        <v>256</v>
      </c>
      <c r="J4004">
        <v>54608</v>
      </c>
      <c r="K4004">
        <v>21</v>
      </c>
      <c r="L4004" s="2">
        <v>35643</v>
      </c>
      <c r="M4004" s="2">
        <v>43982</v>
      </c>
      <c r="N4004" t="s">
        <v>1862</v>
      </c>
      <c r="O4004">
        <v>1</v>
      </c>
      <c r="P4004" t="s">
        <v>13909</v>
      </c>
      <c r="Q4004" t="s">
        <v>13910</v>
      </c>
      <c r="R4004" t="s">
        <v>11502</v>
      </c>
      <c r="S4004" t="s">
        <v>85</v>
      </c>
      <c r="T4004" t="s">
        <v>68</v>
      </c>
      <c r="U4004">
        <v>2018</v>
      </c>
      <c r="V4004">
        <v>281718</v>
      </c>
      <c r="W4004" t="s">
        <v>69</v>
      </c>
      <c r="X4004" t="s">
        <v>254</v>
      </c>
      <c r="Y4004">
        <v>197500</v>
      </c>
      <c r="Z4004">
        <v>84218</v>
      </c>
      <c r="AA4004" t="s">
        <v>69</v>
      </c>
      <c r="AB4004" t="s">
        <v>13911</v>
      </c>
      <c r="AC4004">
        <v>281718</v>
      </c>
    </row>
    <row r="4005" spans="1:29">
      <c r="A4005">
        <f t="shared" ca="1" si="62"/>
        <v>0.63578569385878991</v>
      </c>
      <c r="B4005" t="s">
        <v>889</v>
      </c>
      <c r="C4005">
        <v>9265852</v>
      </c>
      <c r="D4005" s="2">
        <v>42851</v>
      </c>
      <c r="E4005" t="s">
        <v>76</v>
      </c>
      <c r="F4005" t="s">
        <v>13912</v>
      </c>
      <c r="G4005">
        <v>5</v>
      </c>
      <c r="H4005" t="s">
        <v>58</v>
      </c>
      <c r="I4005" t="s">
        <v>891</v>
      </c>
      <c r="J4005">
        <v>22607</v>
      </c>
      <c r="K4005">
        <v>5</v>
      </c>
      <c r="L4005" s="2">
        <v>41493</v>
      </c>
      <c r="M4005" s="2">
        <v>43585</v>
      </c>
      <c r="N4005" t="s">
        <v>171</v>
      </c>
      <c r="O4005">
        <v>7</v>
      </c>
      <c r="P4005" t="s">
        <v>64</v>
      </c>
      <c r="Q4005" t="s">
        <v>65</v>
      </c>
      <c r="R4005" t="s">
        <v>66</v>
      </c>
      <c r="S4005" t="s">
        <v>67</v>
      </c>
      <c r="T4005" t="s">
        <v>68</v>
      </c>
      <c r="U4005">
        <v>2017</v>
      </c>
      <c r="V4005">
        <v>658491</v>
      </c>
      <c r="W4005" t="s">
        <v>69</v>
      </c>
      <c r="X4005" t="s">
        <v>889</v>
      </c>
      <c r="Y4005">
        <v>406476</v>
      </c>
      <c r="Z4005">
        <v>252015</v>
      </c>
      <c r="AA4005" t="s">
        <v>69</v>
      </c>
      <c r="AB4005" t="s">
        <v>13913</v>
      </c>
      <c r="AC4005">
        <v>658491</v>
      </c>
    </row>
    <row r="4006" spans="1:29">
      <c r="A4006">
        <f t="shared" ca="1" si="62"/>
        <v>0.55414257749700391</v>
      </c>
      <c r="B4006" t="s">
        <v>286</v>
      </c>
      <c r="C4006">
        <v>9486817</v>
      </c>
      <c r="D4006" s="2">
        <v>43194</v>
      </c>
      <c r="E4006" t="s">
        <v>56</v>
      </c>
      <c r="F4006" t="s">
        <v>13914</v>
      </c>
      <c r="G4006">
        <v>5</v>
      </c>
      <c r="H4006" t="s">
        <v>58</v>
      </c>
      <c r="I4006" t="s">
        <v>289</v>
      </c>
      <c r="J4006">
        <v>95239</v>
      </c>
      <c r="K4006">
        <v>5</v>
      </c>
      <c r="L4006" s="2">
        <v>41791</v>
      </c>
      <c r="M4006" s="2">
        <v>43616</v>
      </c>
      <c r="N4006" t="s">
        <v>2005</v>
      </c>
      <c r="O4006">
        <v>1</v>
      </c>
      <c r="P4006" t="s">
        <v>346</v>
      </c>
      <c r="Q4006" t="s">
        <v>119</v>
      </c>
      <c r="R4006" t="s">
        <v>347</v>
      </c>
      <c r="S4006" t="s">
        <v>348</v>
      </c>
      <c r="T4006" t="s">
        <v>68</v>
      </c>
      <c r="U4006">
        <v>2018</v>
      </c>
      <c r="V4006">
        <v>397500</v>
      </c>
      <c r="W4006" t="s">
        <v>69</v>
      </c>
      <c r="X4006" t="s">
        <v>286</v>
      </c>
      <c r="Y4006">
        <v>250000</v>
      </c>
      <c r="Z4006">
        <v>147500</v>
      </c>
      <c r="AA4006" t="s">
        <v>69</v>
      </c>
      <c r="AB4006" t="s">
        <v>13915</v>
      </c>
      <c r="AC4006">
        <v>397500</v>
      </c>
    </row>
    <row r="4007" spans="1:29">
      <c r="A4007">
        <f t="shared" ca="1" si="62"/>
        <v>0.26587140135482124</v>
      </c>
      <c r="B4007" t="s">
        <v>127</v>
      </c>
      <c r="C4007">
        <v>9304853</v>
      </c>
      <c r="D4007" s="2">
        <v>42886</v>
      </c>
      <c r="E4007" t="s">
        <v>4727</v>
      </c>
      <c r="F4007" t="s">
        <v>13916</v>
      </c>
      <c r="G4007">
        <v>5</v>
      </c>
      <c r="H4007" t="s">
        <v>58</v>
      </c>
      <c r="I4007" t="s">
        <v>130</v>
      </c>
      <c r="J4007">
        <v>101477</v>
      </c>
      <c r="K4007">
        <v>5</v>
      </c>
      <c r="L4007" s="2">
        <v>41487</v>
      </c>
      <c r="M4007" s="2">
        <v>43646</v>
      </c>
      <c r="N4007" t="s">
        <v>4729</v>
      </c>
      <c r="O4007">
        <v>5</v>
      </c>
      <c r="P4007" t="s">
        <v>524</v>
      </c>
      <c r="Q4007" t="s">
        <v>83</v>
      </c>
      <c r="R4007" t="s">
        <v>84</v>
      </c>
      <c r="S4007" t="s">
        <v>67</v>
      </c>
      <c r="T4007" t="s">
        <v>68</v>
      </c>
      <c r="U4007">
        <v>2017</v>
      </c>
      <c r="V4007">
        <v>440363</v>
      </c>
      <c r="W4007" t="s">
        <v>69</v>
      </c>
      <c r="X4007" t="s">
        <v>127</v>
      </c>
      <c r="Y4007">
        <v>250000</v>
      </c>
      <c r="Z4007">
        <v>190363</v>
      </c>
      <c r="AA4007" t="s">
        <v>69</v>
      </c>
      <c r="AB4007" t="s">
        <v>13917</v>
      </c>
      <c r="AC4007">
        <v>440363</v>
      </c>
    </row>
    <row r="4008" spans="1:29">
      <c r="A4008">
        <f t="shared" ca="1" si="62"/>
        <v>0.28863447259362585</v>
      </c>
      <c r="B4008" t="s">
        <v>286</v>
      </c>
      <c r="C4008">
        <v>9317414</v>
      </c>
      <c r="D4008" s="2">
        <v>42926</v>
      </c>
      <c r="E4008" t="s">
        <v>76</v>
      </c>
      <c r="F4008" t="s">
        <v>13918</v>
      </c>
      <c r="G4008">
        <v>5</v>
      </c>
      <c r="H4008" t="s">
        <v>58</v>
      </c>
      <c r="I4008" t="s">
        <v>289</v>
      </c>
      <c r="J4008">
        <v>112493</v>
      </c>
      <c r="K4008">
        <v>4</v>
      </c>
      <c r="L4008" s="2">
        <v>41852</v>
      </c>
      <c r="M4008" s="2">
        <v>43830</v>
      </c>
      <c r="N4008" t="s">
        <v>7910</v>
      </c>
      <c r="O4008">
        <v>8</v>
      </c>
      <c r="P4008" t="s">
        <v>2448</v>
      </c>
      <c r="Q4008" t="s">
        <v>472</v>
      </c>
      <c r="R4008" t="s">
        <v>311</v>
      </c>
      <c r="S4008" t="s">
        <v>473</v>
      </c>
      <c r="T4008" t="s">
        <v>68</v>
      </c>
      <c r="U4008">
        <v>2017</v>
      </c>
      <c r="V4008">
        <v>581842</v>
      </c>
      <c r="W4008" t="s">
        <v>69</v>
      </c>
      <c r="X4008" t="s">
        <v>286</v>
      </c>
      <c r="Y4008">
        <v>334392</v>
      </c>
      <c r="Z4008">
        <v>247450</v>
      </c>
      <c r="AA4008" t="s">
        <v>69</v>
      </c>
      <c r="AB4008" t="s">
        <v>13919</v>
      </c>
      <c r="AC4008">
        <v>581842</v>
      </c>
    </row>
    <row r="4009" spans="1:29">
      <c r="A4009">
        <f t="shared" ca="1" si="62"/>
        <v>0.9923727327104771</v>
      </c>
      <c r="B4009" t="s">
        <v>127</v>
      </c>
      <c r="C4009">
        <v>9418626</v>
      </c>
      <c r="D4009" s="2">
        <v>43301</v>
      </c>
      <c r="E4009" t="s">
        <v>13920</v>
      </c>
      <c r="F4009" t="s">
        <v>13921</v>
      </c>
      <c r="G4009">
        <v>5</v>
      </c>
      <c r="H4009" t="s">
        <v>58</v>
      </c>
      <c r="I4009" t="s">
        <v>130</v>
      </c>
      <c r="J4009">
        <v>106536</v>
      </c>
      <c r="K4009">
        <v>4</v>
      </c>
      <c r="L4009" s="2">
        <v>42139</v>
      </c>
      <c r="M4009" s="2">
        <v>44377</v>
      </c>
      <c r="N4009" t="s">
        <v>7828</v>
      </c>
      <c r="O4009">
        <v>27</v>
      </c>
      <c r="P4009" t="s">
        <v>628</v>
      </c>
      <c r="Q4009" t="s">
        <v>629</v>
      </c>
      <c r="R4009" t="s">
        <v>630</v>
      </c>
      <c r="S4009" t="s">
        <v>85</v>
      </c>
      <c r="T4009" t="s">
        <v>68</v>
      </c>
      <c r="U4009">
        <v>2018</v>
      </c>
      <c r="V4009">
        <v>346785</v>
      </c>
      <c r="W4009" t="s">
        <v>69</v>
      </c>
      <c r="X4009" t="s">
        <v>127</v>
      </c>
      <c r="Y4009">
        <v>230422</v>
      </c>
      <c r="Z4009">
        <v>116363</v>
      </c>
      <c r="AA4009" t="s">
        <v>69</v>
      </c>
      <c r="AB4009" t="s">
        <v>13922</v>
      </c>
      <c r="AC4009">
        <v>346785</v>
      </c>
    </row>
    <row r="4010" spans="1:29">
      <c r="A4010">
        <f t="shared" ca="1" si="62"/>
        <v>0.46614323963947479</v>
      </c>
      <c r="B4010" t="s">
        <v>55</v>
      </c>
      <c r="C4010">
        <v>9463499</v>
      </c>
      <c r="D4010" s="2">
        <v>43202</v>
      </c>
      <c r="E4010" t="s">
        <v>56</v>
      </c>
      <c r="F4010" t="s">
        <v>13923</v>
      </c>
      <c r="G4010">
        <v>5</v>
      </c>
      <c r="H4010" t="s">
        <v>58</v>
      </c>
      <c r="I4010" t="s">
        <v>59</v>
      </c>
      <c r="J4010">
        <v>85004</v>
      </c>
      <c r="K4010">
        <v>5</v>
      </c>
      <c r="L4010" s="2">
        <v>41791</v>
      </c>
      <c r="M4010" s="2">
        <v>43708</v>
      </c>
      <c r="N4010" t="s">
        <v>845</v>
      </c>
      <c r="O4010">
        <v>12</v>
      </c>
      <c r="P4010" t="s">
        <v>509</v>
      </c>
      <c r="Q4010" t="s">
        <v>217</v>
      </c>
      <c r="R4010" t="s">
        <v>120</v>
      </c>
      <c r="S4010" t="s">
        <v>260</v>
      </c>
      <c r="T4010" t="s">
        <v>68</v>
      </c>
      <c r="U4010">
        <v>2018</v>
      </c>
      <c r="V4010">
        <v>455080</v>
      </c>
      <c r="W4010" t="s">
        <v>69</v>
      </c>
      <c r="X4010" t="s">
        <v>55</v>
      </c>
      <c r="Y4010">
        <v>258715</v>
      </c>
      <c r="Z4010">
        <v>196365</v>
      </c>
      <c r="AA4010" t="s">
        <v>69</v>
      </c>
      <c r="AB4010" t="s">
        <v>13924</v>
      </c>
      <c r="AC4010">
        <v>455080</v>
      </c>
    </row>
    <row r="4011" spans="1:29">
      <c r="A4011">
        <f t="shared" ca="1" si="62"/>
        <v>0.36747725028547062</v>
      </c>
      <c r="B4011" t="s">
        <v>55</v>
      </c>
      <c r="C4011">
        <v>9285847</v>
      </c>
      <c r="D4011" s="2">
        <v>42987</v>
      </c>
      <c r="E4011" t="s">
        <v>76</v>
      </c>
      <c r="F4011" t="s">
        <v>13925</v>
      </c>
      <c r="G4011">
        <v>5</v>
      </c>
      <c r="H4011" t="s">
        <v>58</v>
      </c>
      <c r="I4011" t="s">
        <v>59</v>
      </c>
      <c r="J4011">
        <v>83265</v>
      </c>
      <c r="K4011">
        <v>5</v>
      </c>
      <c r="L4011" s="2">
        <v>41440</v>
      </c>
      <c r="M4011" s="2">
        <v>43616</v>
      </c>
      <c r="N4011" t="s">
        <v>1905</v>
      </c>
      <c r="O4011">
        <v>30</v>
      </c>
      <c r="P4011" t="s">
        <v>13926</v>
      </c>
      <c r="Q4011" t="s">
        <v>1091</v>
      </c>
      <c r="R4011" t="s">
        <v>149</v>
      </c>
      <c r="S4011" t="s">
        <v>473</v>
      </c>
      <c r="T4011" t="s">
        <v>68</v>
      </c>
      <c r="U4011">
        <v>2017</v>
      </c>
      <c r="V4011">
        <v>354375</v>
      </c>
      <c r="W4011" t="s">
        <v>69</v>
      </c>
      <c r="X4011" t="s">
        <v>55</v>
      </c>
      <c r="Y4011">
        <v>218750</v>
      </c>
      <c r="Z4011">
        <v>135625</v>
      </c>
      <c r="AA4011" t="s">
        <v>69</v>
      </c>
      <c r="AB4011" t="s">
        <v>13927</v>
      </c>
      <c r="AC4011">
        <v>354375</v>
      </c>
    </row>
    <row r="4012" spans="1:29">
      <c r="A4012">
        <f t="shared" ca="1" si="62"/>
        <v>0.9911255123314946</v>
      </c>
      <c r="B4012" t="s">
        <v>199</v>
      </c>
      <c r="C4012">
        <v>9248337</v>
      </c>
      <c r="D4012" s="2">
        <v>42874</v>
      </c>
      <c r="E4012" t="s">
        <v>76</v>
      </c>
      <c r="F4012" t="s">
        <v>13928</v>
      </c>
      <c r="G4012">
        <v>5</v>
      </c>
      <c r="H4012" t="s">
        <v>58</v>
      </c>
      <c r="I4012" t="s">
        <v>149</v>
      </c>
      <c r="J4012">
        <v>177600</v>
      </c>
      <c r="K4012">
        <v>5</v>
      </c>
      <c r="L4012" s="2">
        <v>41474</v>
      </c>
      <c r="M4012" s="2">
        <v>43616</v>
      </c>
      <c r="N4012" t="s">
        <v>663</v>
      </c>
      <c r="O4012">
        <v>7</v>
      </c>
      <c r="P4012" t="s">
        <v>64</v>
      </c>
      <c r="Q4012" t="s">
        <v>65</v>
      </c>
      <c r="R4012" t="s">
        <v>66</v>
      </c>
      <c r="S4012" t="s">
        <v>67</v>
      </c>
      <c r="T4012" t="s">
        <v>68</v>
      </c>
      <c r="U4012">
        <v>2017</v>
      </c>
      <c r="V4012">
        <v>336150</v>
      </c>
      <c r="W4012" t="s">
        <v>69</v>
      </c>
      <c r="X4012" t="s">
        <v>199</v>
      </c>
      <c r="Y4012">
        <v>207500</v>
      </c>
      <c r="Z4012">
        <v>128650</v>
      </c>
      <c r="AA4012" t="s">
        <v>69</v>
      </c>
      <c r="AB4012" t="s">
        <v>13929</v>
      </c>
      <c r="AC4012">
        <v>336150</v>
      </c>
    </row>
    <row r="4013" spans="1:29">
      <c r="A4013">
        <f t="shared" ca="1" si="62"/>
        <v>0.32531602595596854</v>
      </c>
      <c r="B4013" t="s">
        <v>303</v>
      </c>
      <c r="C4013">
        <v>9465448</v>
      </c>
      <c r="D4013" s="2">
        <v>43221</v>
      </c>
      <c r="E4013" t="s">
        <v>56</v>
      </c>
      <c r="F4013" t="s">
        <v>13930</v>
      </c>
      <c r="G4013">
        <v>5</v>
      </c>
      <c r="H4013" t="s">
        <v>58</v>
      </c>
      <c r="I4013" t="s">
        <v>305</v>
      </c>
      <c r="J4013">
        <v>74095</v>
      </c>
      <c r="K4013">
        <v>14</v>
      </c>
      <c r="L4013" s="2">
        <v>38625</v>
      </c>
      <c r="M4013" s="2">
        <v>43951</v>
      </c>
      <c r="N4013" t="s">
        <v>388</v>
      </c>
      <c r="O4013">
        <v>16</v>
      </c>
      <c r="P4013" t="s">
        <v>1363</v>
      </c>
      <c r="Q4013" t="s">
        <v>1364</v>
      </c>
      <c r="R4013" t="s">
        <v>149</v>
      </c>
      <c r="S4013" t="s">
        <v>67</v>
      </c>
      <c r="T4013" t="s">
        <v>68</v>
      </c>
      <c r="U4013">
        <v>2018</v>
      </c>
      <c r="V4013">
        <v>362366</v>
      </c>
      <c r="W4013" t="s">
        <v>69</v>
      </c>
      <c r="X4013" t="s">
        <v>303</v>
      </c>
      <c r="Y4013">
        <v>225000</v>
      </c>
      <c r="Z4013">
        <v>137366</v>
      </c>
      <c r="AA4013" t="s">
        <v>69</v>
      </c>
      <c r="AB4013" t="s">
        <v>13931</v>
      </c>
      <c r="AC4013">
        <v>362366</v>
      </c>
    </row>
    <row r="4014" spans="1:29">
      <c r="A4014">
        <f t="shared" ca="1" si="62"/>
        <v>0.10409970438070049</v>
      </c>
      <c r="B4014" t="s">
        <v>55</v>
      </c>
      <c r="C4014">
        <v>9330946</v>
      </c>
      <c r="D4014" s="2">
        <v>42922</v>
      </c>
      <c r="E4014" t="s">
        <v>2957</v>
      </c>
      <c r="F4014" t="s">
        <v>13932</v>
      </c>
      <c r="G4014">
        <v>5</v>
      </c>
      <c r="H4014" t="s">
        <v>58</v>
      </c>
      <c r="I4014" t="s">
        <v>59</v>
      </c>
      <c r="J4014">
        <v>64079</v>
      </c>
      <c r="K4014">
        <v>10</v>
      </c>
      <c r="L4014" s="2">
        <v>40057</v>
      </c>
      <c r="M4014" s="2">
        <v>43677</v>
      </c>
      <c r="N4014" t="s">
        <v>2959</v>
      </c>
      <c r="O4014">
        <v>21</v>
      </c>
      <c r="P4014" t="s">
        <v>2180</v>
      </c>
      <c r="Q4014" t="s">
        <v>1254</v>
      </c>
      <c r="R4014" t="s">
        <v>630</v>
      </c>
      <c r="S4014" t="s">
        <v>260</v>
      </c>
      <c r="T4014" t="s">
        <v>68</v>
      </c>
      <c r="U4014">
        <v>2017</v>
      </c>
      <c r="V4014">
        <v>474912</v>
      </c>
      <c r="W4014" t="s">
        <v>69</v>
      </c>
      <c r="X4014" t="s">
        <v>55</v>
      </c>
      <c r="Y4014">
        <v>247350</v>
      </c>
      <c r="Z4014">
        <v>227562</v>
      </c>
      <c r="AA4014" t="s">
        <v>69</v>
      </c>
      <c r="AB4014" t="s">
        <v>13933</v>
      </c>
      <c r="AC4014">
        <v>474912</v>
      </c>
    </row>
    <row r="4015" spans="1:29">
      <c r="A4015">
        <f t="shared" ca="1" si="62"/>
        <v>0.98581985808668571</v>
      </c>
      <c r="B4015" t="s">
        <v>199</v>
      </c>
      <c r="C4015">
        <v>9234486</v>
      </c>
      <c r="D4015" s="2">
        <v>42801</v>
      </c>
      <c r="E4015" t="s">
        <v>76</v>
      </c>
      <c r="F4015" t="s">
        <v>13934</v>
      </c>
      <c r="G4015">
        <v>5</v>
      </c>
      <c r="H4015" t="s">
        <v>58</v>
      </c>
      <c r="I4015" t="s">
        <v>149</v>
      </c>
      <c r="J4015">
        <v>122589</v>
      </c>
      <c r="K4015">
        <v>10</v>
      </c>
      <c r="L4015" s="2">
        <v>39349</v>
      </c>
      <c r="M4015" s="2">
        <v>43190</v>
      </c>
      <c r="N4015" t="s">
        <v>663</v>
      </c>
      <c r="O4015">
        <v>8</v>
      </c>
      <c r="P4015" t="s">
        <v>2448</v>
      </c>
      <c r="Q4015" t="s">
        <v>472</v>
      </c>
      <c r="R4015" t="s">
        <v>311</v>
      </c>
      <c r="S4015" t="s">
        <v>473</v>
      </c>
      <c r="T4015" t="s">
        <v>68</v>
      </c>
      <c r="U4015">
        <v>2017</v>
      </c>
      <c r="V4015">
        <v>320682</v>
      </c>
      <c r="W4015" t="s">
        <v>69</v>
      </c>
      <c r="X4015" t="s">
        <v>199</v>
      </c>
      <c r="Y4015">
        <v>184300</v>
      </c>
      <c r="Z4015">
        <v>136382</v>
      </c>
      <c r="AA4015" t="s">
        <v>69</v>
      </c>
      <c r="AB4015" t="s">
        <v>13935</v>
      </c>
      <c r="AC4015">
        <v>320682</v>
      </c>
    </row>
    <row r="4016" spans="1:29">
      <c r="A4016">
        <f t="shared" ca="1" si="62"/>
        <v>0.45867586755356116</v>
      </c>
      <c r="B4016" t="s">
        <v>327</v>
      </c>
      <c r="C4016">
        <v>9512979</v>
      </c>
      <c r="D4016" s="2">
        <v>43273</v>
      </c>
      <c r="E4016" t="s">
        <v>56</v>
      </c>
      <c r="F4016" t="s">
        <v>13936</v>
      </c>
      <c r="G4016">
        <v>5</v>
      </c>
      <c r="H4016" t="s">
        <v>58</v>
      </c>
      <c r="I4016" t="s">
        <v>330</v>
      </c>
      <c r="J4016">
        <v>20008</v>
      </c>
      <c r="K4016">
        <v>4</v>
      </c>
      <c r="L4016" s="2">
        <v>42251</v>
      </c>
      <c r="M4016" s="2">
        <v>43646</v>
      </c>
      <c r="N4016" t="s">
        <v>306</v>
      </c>
      <c r="O4016">
        <v>5</v>
      </c>
      <c r="P4016" t="s">
        <v>524</v>
      </c>
      <c r="Q4016" t="s">
        <v>83</v>
      </c>
      <c r="R4016" t="s">
        <v>84</v>
      </c>
      <c r="S4016" t="s">
        <v>67</v>
      </c>
      <c r="T4016" t="s">
        <v>68</v>
      </c>
      <c r="U4016">
        <v>2018</v>
      </c>
      <c r="V4016">
        <v>597089</v>
      </c>
      <c r="W4016" t="s">
        <v>69</v>
      </c>
      <c r="X4016" t="s">
        <v>327</v>
      </c>
      <c r="Y4016">
        <v>451659</v>
      </c>
      <c r="Z4016">
        <v>145430</v>
      </c>
      <c r="AA4016" t="s">
        <v>69</v>
      </c>
      <c r="AB4016" t="s">
        <v>13937</v>
      </c>
      <c r="AC4016">
        <v>597089</v>
      </c>
    </row>
    <row r="4017" spans="1:29">
      <c r="A4017">
        <f t="shared" ca="1" si="62"/>
        <v>7.8254861151964672E-2</v>
      </c>
      <c r="B4017" t="s">
        <v>241</v>
      </c>
      <c r="C4017">
        <v>9463480</v>
      </c>
      <c r="D4017" s="2">
        <v>43181</v>
      </c>
      <c r="E4017" t="s">
        <v>56</v>
      </c>
      <c r="F4017" t="s">
        <v>13938</v>
      </c>
      <c r="G4017">
        <v>5</v>
      </c>
      <c r="H4017" t="s">
        <v>58</v>
      </c>
      <c r="I4017" t="s">
        <v>243</v>
      </c>
      <c r="J4017">
        <v>96787</v>
      </c>
      <c r="K4017">
        <v>8</v>
      </c>
      <c r="L4017" s="2">
        <v>40391</v>
      </c>
      <c r="M4017" s="2">
        <v>44286</v>
      </c>
      <c r="N4017" t="s">
        <v>441</v>
      </c>
      <c r="O4017">
        <v>13</v>
      </c>
      <c r="P4017" t="s">
        <v>1064</v>
      </c>
      <c r="Q4017" t="s">
        <v>1065</v>
      </c>
      <c r="R4017" t="s">
        <v>335</v>
      </c>
      <c r="S4017" t="s">
        <v>67</v>
      </c>
      <c r="T4017" t="s">
        <v>68</v>
      </c>
      <c r="U4017">
        <v>2018</v>
      </c>
      <c r="V4017">
        <v>385000</v>
      </c>
      <c r="W4017" t="s">
        <v>69</v>
      </c>
      <c r="X4017" t="s">
        <v>241</v>
      </c>
      <c r="Y4017">
        <v>250000</v>
      </c>
      <c r="Z4017">
        <v>135000</v>
      </c>
      <c r="AA4017" t="s">
        <v>69</v>
      </c>
      <c r="AB4017" t="s">
        <v>13939</v>
      </c>
      <c r="AC4017">
        <v>385000</v>
      </c>
    </row>
    <row r="4018" spans="1:29">
      <c r="A4018">
        <f t="shared" ca="1" si="62"/>
        <v>0.15957104157117885</v>
      </c>
      <c r="B4018" t="s">
        <v>303</v>
      </c>
      <c r="C4018">
        <v>9284457</v>
      </c>
      <c r="D4018" s="2">
        <v>42916</v>
      </c>
      <c r="E4018" t="s">
        <v>76</v>
      </c>
      <c r="F4018" t="s">
        <v>13940</v>
      </c>
      <c r="G4018">
        <v>5</v>
      </c>
      <c r="H4018" t="s">
        <v>58</v>
      </c>
      <c r="I4018" t="s">
        <v>305</v>
      </c>
      <c r="J4018">
        <v>99284</v>
      </c>
      <c r="K4018">
        <v>4</v>
      </c>
      <c r="L4018" s="2">
        <v>41791</v>
      </c>
      <c r="M4018" s="2">
        <v>43982</v>
      </c>
      <c r="N4018" t="s">
        <v>1553</v>
      </c>
      <c r="O4018">
        <v>12</v>
      </c>
      <c r="P4018" t="s">
        <v>3235</v>
      </c>
      <c r="Q4018" t="s">
        <v>217</v>
      </c>
      <c r="R4018" t="s">
        <v>120</v>
      </c>
      <c r="S4018" t="s">
        <v>67</v>
      </c>
      <c r="T4018" t="s">
        <v>68</v>
      </c>
      <c r="U4018">
        <v>2017</v>
      </c>
      <c r="V4018">
        <v>580456</v>
      </c>
      <c r="W4018" t="s">
        <v>69</v>
      </c>
      <c r="X4018" t="s">
        <v>303</v>
      </c>
      <c r="Y4018">
        <v>461277</v>
      </c>
      <c r="Z4018">
        <v>119179</v>
      </c>
      <c r="AA4018" t="s">
        <v>69</v>
      </c>
      <c r="AB4018" t="s">
        <v>13941</v>
      </c>
      <c r="AC4018">
        <v>580456</v>
      </c>
    </row>
    <row r="4019" spans="1:29">
      <c r="A4019">
        <f t="shared" ca="1" si="62"/>
        <v>0.29556942895007077</v>
      </c>
      <c r="B4019" t="s">
        <v>254</v>
      </c>
      <c r="C4019">
        <v>9207760</v>
      </c>
      <c r="D4019" s="2">
        <v>42762</v>
      </c>
      <c r="E4019" t="s">
        <v>76</v>
      </c>
      <c r="F4019" t="s">
        <v>13942</v>
      </c>
      <c r="G4019">
        <v>5</v>
      </c>
      <c r="H4019" t="s">
        <v>58</v>
      </c>
      <c r="I4019" t="s">
        <v>256</v>
      </c>
      <c r="J4019">
        <v>50895</v>
      </c>
      <c r="K4019">
        <v>20</v>
      </c>
      <c r="L4019" s="2">
        <v>34455</v>
      </c>
      <c r="M4019" s="2">
        <v>43131</v>
      </c>
      <c r="N4019" t="s">
        <v>397</v>
      </c>
      <c r="O4019">
        <v>7</v>
      </c>
      <c r="P4019" t="s">
        <v>930</v>
      </c>
      <c r="Q4019" t="s">
        <v>595</v>
      </c>
      <c r="R4019" t="s">
        <v>311</v>
      </c>
      <c r="S4019" t="s">
        <v>85</v>
      </c>
      <c r="T4019" t="s">
        <v>68</v>
      </c>
      <c r="U4019">
        <v>2017</v>
      </c>
      <c r="V4019">
        <v>384217</v>
      </c>
      <c r="W4019" t="s">
        <v>69</v>
      </c>
      <c r="X4019" t="s">
        <v>254</v>
      </c>
      <c r="Y4019">
        <v>252382</v>
      </c>
      <c r="Z4019">
        <v>131835</v>
      </c>
      <c r="AA4019" t="s">
        <v>69</v>
      </c>
      <c r="AB4019" t="s">
        <v>13943</v>
      </c>
      <c r="AC4019">
        <v>384217</v>
      </c>
    </row>
    <row r="4020" spans="1:29">
      <c r="A4020">
        <f t="shared" ca="1" si="62"/>
        <v>0.47650957419528583</v>
      </c>
      <c r="B4020" t="s">
        <v>687</v>
      </c>
      <c r="C4020">
        <v>9483270</v>
      </c>
      <c r="D4020" s="2">
        <v>43231</v>
      </c>
      <c r="E4020" t="s">
        <v>56</v>
      </c>
      <c r="F4020" t="s">
        <v>13944</v>
      </c>
      <c r="G4020">
        <v>5</v>
      </c>
      <c r="H4020" t="s">
        <v>58</v>
      </c>
      <c r="I4020" t="s">
        <v>689</v>
      </c>
      <c r="J4020">
        <v>8855</v>
      </c>
      <c r="K4020">
        <v>10</v>
      </c>
      <c r="L4020" s="2">
        <v>39234</v>
      </c>
      <c r="M4020" s="2">
        <v>43799</v>
      </c>
      <c r="N4020" t="s">
        <v>973</v>
      </c>
      <c r="O4020">
        <v>6</v>
      </c>
      <c r="P4020" t="s">
        <v>432</v>
      </c>
      <c r="Q4020" t="s">
        <v>433</v>
      </c>
      <c r="R4020" t="s">
        <v>434</v>
      </c>
      <c r="S4020" t="s">
        <v>67</v>
      </c>
      <c r="T4020" t="s">
        <v>68</v>
      </c>
      <c r="U4020">
        <v>2018</v>
      </c>
      <c r="V4020">
        <v>330438</v>
      </c>
      <c r="W4020" t="s">
        <v>69</v>
      </c>
      <c r="X4020" t="s">
        <v>687</v>
      </c>
      <c r="Y4020">
        <v>212500</v>
      </c>
      <c r="Z4020">
        <v>117938</v>
      </c>
      <c r="AA4020" t="s">
        <v>69</v>
      </c>
      <c r="AB4020" t="s">
        <v>13945</v>
      </c>
      <c r="AC4020">
        <v>330438</v>
      </c>
    </row>
    <row r="4021" spans="1:29">
      <c r="A4021">
        <f t="shared" ca="1" si="62"/>
        <v>6.5380475187794107E-2</v>
      </c>
      <c r="B4021" t="s">
        <v>254</v>
      </c>
      <c r="C4021">
        <v>9203633</v>
      </c>
      <c r="D4021" s="2">
        <v>42759</v>
      </c>
      <c r="E4021" t="s">
        <v>76</v>
      </c>
      <c r="F4021" t="s">
        <v>13946</v>
      </c>
      <c r="G4021">
        <v>5</v>
      </c>
      <c r="H4021" t="s">
        <v>58</v>
      </c>
      <c r="I4021" t="s">
        <v>256</v>
      </c>
      <c r="J4021">
        <v>106056</v>
      </c>
      <c r="K4021">
        <v>4</v>
      </c>
      <c r="L4021" s="2">
        <v>41671</v>
      </c>
      <c r="M4021" s="2">
        <v>43861</v>
      </c>
      <c r="N4021" t="s">
        <v>2791</v>
      </c>
      <c r="O4021">
        <v>37</v>
      </c>
      <c r="P4021" t="s">
        <v>1741</v>
      </c>
      <c r="Q4021" t="s">
        <v>1742</v>
      </c>
      <c r="R4021" t="s">
        <v>149</v>
      </c>
      <c r="S4021" t="s">
        <v>85</v>
      </c>
      <c r="T4021" t="s">
        <v>68</v>
      </c>
      <c r="U4021">
        <v>2017</v>
      </c>
      <c r="V4021">
        <v>309913</v>
      </c>
      <c r="W4021" t="s">
        <v>69</v>
      </c>
      <c r="X4021" t="s">
        <v>254</v>
      </c>
      <c r="Y4021">
        <v>225933</v>
      </c>
      <c r="Z4021">
        <v>83980</v>
      </c>
      <c r="AA4021" t="s">
        <v>69</v>
      </c>
      <c r="AB4021" t="s">
        <v>13947</v>
      </c>
      <c r="AC4021">
        <v>309913</v>
      </c>
    </row>
    <row r="4022" spans="1:29">
      <c r="A4022">
        <f t="shared" ca="1" si="62"/>
        <v>0.85449343413248258</v>
      </c>
      <c r="B4022" t="s">
        <v>254</v>
      </c>
      <c r="C4022">
        <v>9263975</v>
      </c>
      <c r="D4022" s="2">
        <v>42842</v>
      </c>
      <c r="E4022" t="s">
        <v>76</v>
      </c>
      <c r="F4022" t="s">
        <v>13948</v>
      </c>
      <c r="G4022">
        <v>5</v>
      </c>
      <c r="H4022" t="s">
        <v>58</v>
      </c>
      <c r="I4022" t="s">
        <v>256</v>
      </c>
      <c r="J4022">
        <v>107542</v>
      </c>
      <c r="K4022">
        <v>4</v>
      </c>
      <c r="L4022" s="2">
        <v>41821</v>
      </c>
      <c r="M4022" s="2">
        <v>43921</v>
      </c>
      <c r="N4022" t="s">
        <v>1081</v>
      </c>
      <c r="O4022">
        <v>10</v>
      </c>
      <c r="P4022" t="s">
        <v>399</v>
      </c>
      <c r="Q4022" t="s">
        <v>400</v>
      </c>
      <c r="R4022" t="s">
        <v>401</v>
      </c>
      <c r="S4022" t="s">
        <v>67</v>
      </c>
      <c r="T4022" t="s">
        <v>68</v>
      </c>
      <c r="U4022">
        <v>2017</v>
      </c>
      <c r="V4022">
        <v>544555</v>
      </c>
      <c r="W4022" t="s">
        <v>69</v>
      </c>
      <c r="X4022" t="s">
        <v>254</v>
      </c>
      <c r="Y4022">
        <v>407019</v>
      </c>
      <c r="Z4022">
        <v>137536</v>
      </c>
      <c r="AA4022" t="s">
        <v>69</v>
      </c>
      <c r="AB4022" t="s">
        <v>13949</v>
      </c>
      <c r="AC4022">
        <v>544555</v>
      </c>
    </row>
    <row r="4023" spans="1:29">
      <c r="A4023">
        <f t="shared" ca="1" si="62"/>
        <v>0.82988153428794031</v>
      </c>
      <c r="B4023" t="s">
        <v>254</v>
      </c>
      <c r="C4023">
        <v>9543482</v>
      </c>
      <c r="D4023" s="2">
        <v>43343</v>
      </c>
      <c r="E4023" t="s">
        <v>56</v>
      </c>
      <c r="F4023" t="s">
        <v>13950</v>
      </c>
      <c r="G4023">
        <v>5</v>
      </c>
      <c r="H4023" t="s">
        <v>58</v>
      </c>
      <c r="I4023" t="s">
        <v>256</v>
      </c>
      <c r="J4023">
        <v>112083</v>
      </c>
      <c r="K4023">
        <v>5</v>
      </c>
      <c r="L4023" s="2">
        <v>41883</v>
      </c>
      <c r="M4023" s="2">
        <v>43708</v>
      </c>
      <c r="N4023" t="s">
        <v>1434</v>
      </c>
      <c r="O4023">
        <v>11</v>
      </c>
      <c r="P4023" t="s">
        <v>532</v>
      </c>
      <c r="Q4023" t="s">
        <v>533</v>
      </c>
      <c r="R4023" t="s">
        <v>149</v>
      </c>
      <c r="S4023" t="s">
        <v>218</v>
      </c>
      <c r="T4023" t="s">
        <v>68</v>
      </c>
      <c r="U4023">
        <v>2018</v>
      </c>
      <c r="V4023">
        <v>309075</v>
      </c>
      <c r="W4023" t="s">
        <v>69</v>
      </c>
      <c r="X4023" t="s">
        <v>254</v>
      </c>
      <c r="Y4023">
        <v>195000</v>
      </c>
      <c r="Z4023">
        <v>114075</v>
      </c>
      <c r="AA4023" t="s">
        <v>69</v>
      </c>
      <c r="AB4023" t="s">
        <v>13951</v>
      </c>
      <c r="AC4023">
        <v>309075</v>
      </c>
    </row>
    <row r="4024" spans="1:29">
      <c r="A4024">
        <f t="shared" ca="1" si="62"/>
        <v>0.70163945747523004</v>
      </c>
      <c r="B4024" t="s">
        <v>127</v>
      </c>
      <c r="C4024">
        <v>9281922</v>
      </c>
      <c r="D4024" s="2">
        <v>42878</v>
      </c>
      <c r="E4024" t="s">
        <v>56</v>
      </c>
      <c r="F4024" t="s">
        <v>13952</v>
      </c>
      <c r="G4024">
        <v>5</v>
      </c>
      <c r="H4024" t="s">
        <v>58</v>
      </c>
      <c r="I4024" t="s">
        <v>130</v>
      </c>
      <c r="J4024">
        <v>105472</v>
      </c>
      <c r="K4024">
        <v>4</v>
      </c>
      <c r="L4024" s="2">
        <v>41901</v>
      </c>
      <c r="M4024" s="2">
        <v>43616</v>
      </c>
      <c r="N4024" t="s">
        <v>690</v>
      </c>
      <c r="O4024">
        <v>4</v>
      </c>
      <c r="P4024" t="s">
        <v>638</v>
      </c>
      <c r="Q4024" t="s">
        <v>639</v>
      </c>
      <c r="R4024" t="s">
        <v>640</v>
      </c>
      <c r="S4024" t="s">
        <v>67</v>
      </c>
      <c r="T4024" t="s">
        <v>68</v>
      </c>
      <c r="U4024">
        <v>2017</v>
      </c>
      <c r="V4024">
        <v>636842</v>
      </c>
      <c r="W4024" t="s">
        <v>69</v>
      </c>
      <c r="X4024" t="s">
        <v>127</v>
      </c>
      <c r="Y4024">
        <v>434029</v>
      </c>
      <c r="Z4024">
        <v>202813</v>
      </c>
      <c r="AA4024" t="s">
        <v>69</v>
      </c>
      <c r="AB4024" t="s">
        <v>13953</v>
      </c>
      <c r="AC4024">
        <v>636842</v>
      </c>
    </row>
    <row r="4025" spans="1:29">
      <c r="A4025">
        <f t="shared" ca="1" si="62"/>
        <v>0.97089330072426994</v>
      </c>
      <c r="B4025" t="s">
        <v>241</v>
      </c>
      <c r="C4025">
        <v>9462218</v>
      </c>
      <c r="D4025" s="2">
        <v>43202</v>
      </c>
      <c r="E4025" t="s">
        <v>56</v>
      </c>
      <c r="F4025" t="s">
        <v>13954</v>
      </c>
      <c r="G4025">
        <v>5</v>
      </c>
      <c r="H4025" t="s">
        <v>58</v>
      </c>
      <c r="I4025" t="s">
        <v>243</v>
      </c>
      <c r="J4025">
        <v>128310</v>
      </c>
      <c r="K4025">
        <v>4</v>
      </c>
      <c r="L4025" s="2">
        <v>42200</v>
      </c>
      <c r="M4025" s="2">
        <v>44286</v>
      </c>
      <c r="N4025" t="s">
        <v>1869</v>
      </c>
      <c r="O4025">
        <v>13</v>
      </c>
      <c r="P4025" t="s">
        <v>390</v>
      </c>
      <c r="Q4025" t="s">
        <v>217</v>
      </c>
      <c r="R4025" t="s">
        <v>120</v>
      </c>
      <c r="S4025" t="s">
        <v>67</v>
      </c>
      <c r="T4025" t="s">
        <v>68</v>
      </c>
      <c r="U4025">
        <v>2018</v>
      </c>
      <c r="V4025">
        <v>565200</v>
      </c>
      <c r="W4025" t="s">
        <v>69</v>
      </c>
      <c r="X4025" t="s">
        <v>241</v>
      </c>
      <c r="Y4025">
        <v>353250</v>
      </c>
      <c r="Z4025">
        <v>211950</v>
      </c>
      <c r="AA4025" t="s">
        <v>69</v>
      </c>
      <c r="AB4025" t="s">
        <v>13955</v>
      </c>
      <c r="AC4025">
        <v>565200</v>
      </c>
    </row>
    <row r="4026" spans="1:29">
      <c r="A4026">
        <f t="shared" ca="1" si="62"/>
        <v>0.94602734573880931</v>
      </c>
      <c r="B4026" t="s">
        <v>254</v>
      </c>
      <c r="C4026">
        <v>9472345</v>
      </c>
      <c r="D4026" s="2">
        <v>43214</v>
      </c>
      <c r="E4026" t="s">
        <v>56</v>
      </c>
      <c r="F4026" t="s">
        <v>13956</v>
      </c>
      <c r="G4026">
        <v>5</v>
      </c>
      <c r="H4026" t="s">
        <v>58</v>
      </c>
      <c r="I4026" t="s">
        <v>256</v>
      </c>
      <c r="J4026">
        <v>97017</v>
      </c>
      <c r="K4026">
        <v>8</v>
      </c>
      <c r="L4026" s="2">
        <v>40664</v>
      </c>
      <c r="M4026" s="2">
        <v>43585</v>
      </c>
      <c r="N4026" t="s">
        <v>7385</v>
      </c>
      <c r="O4026">
        <v>11</v>
      </c>
      <c r="P4026" t="s">
        <v>532</v>
      </c>
      <c r="Q4026" t="s">
        <v>533</v>
      </c>
      <c r="R4026" t="s">
        <v>149</v>
      </c>
      <c r="S4026" t="s">
        <v>67</v>
      </c>
      <c r="T4026" t="s">
        <v>68</v>
      </c>
      <c r="U4026">
        <v>2018</v>
      </c>
      <c r="V4026">
        <v>305113</v>
      </c>
      <c r="W4026" t="s">
        <v>69</v>
      </c>
      <c r="X4026" t="s">
        <v>254</v>
      </c>
      <c r="Y4026">
        <v>192500</v>
      </c>
      <c r="Z4026">
        <v>112613</v>
      </c>
      <c r="AA4026" t="s">
        <v>69</v>
      </c>
      <c r="AB4026" t="s">
        <v>13957</v>
      </c>
      <c r="AC4026">
        <v>305113</v>
      </c>
    </row>
    <row r="4027" spans="1:29">
      <c r="A4027">
        <f t="shared" ca="1" si="62"/>
        <v>0.68524925259695324</v>
      </c>
      <c r="B4027" t="s">
        <v>199</v>
      </c>
      <c r="C4027">
        <v>9487946</v>
      </c>
      <c r="D4027" s="2">
        <v>43250</v>
      </c>
      <c r="E4027" t="s">
        <v>56</v>
      </c>
      <c r="F4027" t="s">
        <v>13958</v>
      </c>
      <c r="G4027">
        <v>5</v>
      </c>
      <c r="H4027" t="s">
        <v>58</v>
      </c>
      <c r="I4027" t="s">
        <v>149</v>
      </c>
      <c r="J4027">
        <v>188354</v>
      </c>
      <c r="K4027">
        <v>5</v>
      </c>
      <c r="L4027" s="2">
        <v>41827</v>
      </c>
      <c r="M4027" s="2">
        <v>43982</v>
      </c>
      <c r="N4027" t="s">
        <v>745</v>
      </c>
      <c r="O4027">
        <v>6</v>
      </c>
      <c r="P4027" t="s">
        <v>410</v>
      </c>
      <c r="Q4027" t="s">
        <v>411</v>
      </c>
      <c r="R4027" t="s">
        <v>412</v>
      </c>
      <c r="S4027" t="s">
        <v>729</v>
      </c>
      <c r="T4027" t="s">
        <v>68</v>
      </c>
      <c r="U4027">
        <v>2018</v>
      </c>
      <c r="V4027">
        <v>301390</v>
      </c>
      <c r="W4027" t="s">
        <v>69</v>
      </c>
      <c r="X4027" t="s">
        <v>199</v>
      </c>
      <c r="Y4027">
        <v>207500</v>
      </c>
      <c r="Z4027">
        <v>93890</v>
      </c>
      <c r="AA4027" t="s">
        <v>69</v>
      </c>
      <c r="AB4027" t="s">
        <v>13959</v>
      </c>
      <c r="AC4027">
        <v>301390</v>
      </c>
    </row>
    <row r="4028" spans="1:29">
      <c r="A4028">
        <f t="shared" ca="1" si="62"/>
        <v>0.95553866620171146</v>
      </c>
      <c r="B4028" t="s">
        <v>55</v>
      </c>
      <c r="C4028">
        <v>9487039</v>
      </c>
      <c r="D4028" s="2">
        <v>43251</v>
      </c>
      <c r="E4028" t="s">
        <v>56</v>
      </c>
      <c r="F4028" t="s">
        <v>13960</v>
      </c>
      <c r="G4028">
        <v>5</v>
      </c>
      <c r="H4028" t="s">
        <v>58</v>
      </c>
      <c r="I4028" t="s">
        <v>59</v>
      </c>
      <c r="J4028">
        <v>89638</v>
      </c>
      <c r="K4028">
        <v>4</v>
      </c>
      <c r="L4028" s="2">
        <v>42231</v>
      </c>
      <c r="M4028" s="2">
        <v>43982</v>
      </c>
      <c r="N4028" t="s">
        <v>735</v>
      </c>
      <c r="O4028">
        <v>7</v>
      </c>
      <c r="P4028" t="s">
        <v>1761</v>
      </c>
      <c r="Q4028" t="s">
        <v>472</v>
      </c>
      <c r="R4028" t="s">
        <v>311</v>
      </c>
      <c r="S4028" t="s">
        <v>102</v>
      </c>
      <c r="T4028" t="s">
        <v>68</v>
      </c>
      <c r="U4028">
        <v>2018</v>
      </c>
      <c r="V4028">
        <v>533031</v>
      </c>
      <c r="W4028" t="s">
        <v>69</v>
      </c>
      <c r="X4028" t="s">
        <v>55</v>
      </c>
      <c r="Y4028">
        <v>389596</v>
      </c>
      <c r="Z4028">
        <v>143435</v>
      </c>
      <c r="AA4028" t="s">
        <v>69</v>
      </c>
      <c r="AB4028" t="s">
        <v>13961</v>
      </c>
      <c r="AC4028">
        <v>533031</v>
      </c>
    </row>
    <row r="4029" spans="1:29">
      <c r="A4029">
        <f t="shared" ca="1" si="62"/>
        <v>0.70631737305071696</v>
      </c>
      <c r="B4029" t="s">
        <v>687</v>
      </c>
      <c r="C4029">
        <v>9543822</v>
      </c>
      <c r="D4029" s="2">
        <v>43334</v>
      </c>
      <c r="E4029" t="s">
        <v>56</v>
      </c>
      <c r="F4029" t="s">
        <v>13962</v>
      </c>
      <c r="G4029">
        <v>7</v>
      </c>
      <c r="H4029" t="s">
        <v>58</v>
      </c>
      <c r="I4029" t="s">
        <v>689</v>
      </c>
      <c r="J4029">
        <v>6706</v>
      </c>
      <c r="K4029">
        <v>10</v>
      </c>
      <c r="L4029" s="2">
        <v>38899</v>
      </c>
      <c r="M4029" s="2">
        <v>44074</v>
      </c>
      <c r="N4029" t="s">
        <v>973</v>
      </c>
      <c r="O4029">
        <v>3</v>
      </c>
      <c r="P4029" t="s">
        <v>882</v>
      </c>
      <c r="Q4029" t="s">
        <v>883</v>
      </c>
      <c r="R4029" t="s">
        <v>884</v>
      </c>
      <c r="S4029" t="s">
        <v>67</v>
      </c>
      <c r="T4029" t="s">
        <v>68</v>
      </c>
      <c r="U4029">
        <v>2018</v>
      </c>
      <c r="V4029">
        <v>606127</v>
      </c>
      <c r="W4029" t="s">
        <v>69</v>
      </c>
      <c r="X4029" t="s">
        <v>687</v>
      </c>
      <c r="Y4029">
        <v>361867</v>
      </c>
      <c r="Z4029">
        <v>244260</v>
      </c>
      <c r="AA4029" t="s">
        <v>69</v>
      </c>
      <c r="AB4029" t="s">
        <v>13963</v>
      </c>
      <c r="AC4029">
        <v>606127</v>
      </c>
    </row>
    <row r="4030" spans="1:29">
      <c r="A4030">
        <f t="shared" ca="1" si="62"/>
        <v>0.38952688757000387</v>
      </c>
      <c r="B4030" t="s">
        <v>156</v>
      </c>
      <c r="C4030">
        <v>9488363</v>
      </c>
      <c r="D4030" s="2">
        <v>43251</v>
      </c>
      <c r="E4030" t="s">
        <v>8817</v>
      </c>
      <c r="F4030" t="s">
        <v>13964</v>
      </c>
      <c r="G4030">
        <v>5</v>
      </c>
      <c r="H4030" t="s">
        <v>58</v>
      </c>
      <c r="I4030" t="s">
        <v>66</v>
      </c>
      <c r="J4030">
        <v>7867</v>
      </c>
      <c r="K4030">
        <v>5</v>
      </c>
      <c r="L4030" s="2">
        <v>41852</v>
      </c>
      <c r="M4030" s="2">
        <v>43616</v>
      </c>
      <c r="N4030" t="s">
        <v>8819</v>
      </c>
      <c r="O4030">
        <v>3</v>
      </c>
      <c r="P4030" t="s">
        <v>553</v>
      </c>
      <c r="Q4030" t="s">
        <v>554</v>
      </c>
      <c r="R4030" t="s">
        <v>555</v>
      </c>
      <c r="S4030" t="s">
        <v>67</v>
      </c>
      <c r="T4030" t="s">
        <v>68</v>
      </c>
      <c r="U4030">
        <v>2018</v>
      </c>
      <c r="V4030">
        <v>330161</v>
      </c>
      <c r="W4030" t="s">
        <v>69</v>
      </c>
      <c r="X4030" t="s">
        <v>156</v>
      </c>
      <c r="Y4030">
        <v>310275</v>
      </c>
      <c r="Z4030">
        <v>19886</v>
      </c>
      <c r="AA4030" t="s">
        <v>69</v>
      </c>
      <c r="AB4030" t="s">
        <v>13965</v>
      </c>
      <c r="AC4030">
        <v>330161</v>
      </c>
    </row>
    <row r="4031" spans="1:29">
      <c r="A4031">
        <f t="shared" ca="1" si="62"/>
        <v>0.43446024057861565</v>
      </c>
      <c r="B4031" t="s">
        <v>254</v>
      </c>
      <c r="C4031">
        <v>9203057</v>
      </c>
      <c r="D4031" s="2">
        <v>42697</v>
      </c>
      <c r="E4031" t="s">
        <v>56</v>
      </c>
      <c r="F4031" t="s">
        <v>13966</v>
      </c>
      <c r="G4031">
        <v>5</v>
      </c>
      <c r="H4031" t="s">
        <v>58</v>
      </c>
      <c r="I4031" t="s">
        <v>256</v>
      </c>
      <c r="J4031">
        <v>59957</v>
      </c>
      <c r="K4031">
        <v>17</v>
      </c>
      <c r="L4031" s="2">
        <v>36373</v>
      </c>
      <c r="M4031" s="2">
        <v>43434</v>
      </c>
      <c r="N4031" t="s">
        <v>1675</v>
      </c>
      <c r="O4031">
        <v>11</v>
      </c>
      <c r="P4031" t="s">
        <v>532</v>
      </c>
      <c r="Q4031" t="s">
        <v>533</v>
      </c>
      <c r="R4031" t="s">
        <v>149</v>
      </c>
      <c r="S4031" t="s">
        <v>729</v>
      </c>
      <c r="T4031" t="s">
        <v>68</v>
      </c>
      <c r="U4031">
        <v>2017</v>
      </c>
      <c r="V4031">
        <v>337420</v>
      </c>
      <c r="W4031" t="s">
        <v>69</v>
      </c>
      <c r="X4031" t="s">
        <v>254</v>
      </c>
      <c r="Y4031">
        <v>212883</v>
      </c>
      <c r="Z4031">
        <v>124537</v>
      </c>
      <c r="AA4031" t="s">
        <v>69</v>
      </c>
      <c r="AB4031" t="s">
        <v>13967</v>
      </c>
      <c r="AC4031">
        <v>337420</v>
      </c>
    </row>
    <row r="4032" spans="1:29">
      <c r="A4032">
        <f t="shared" ca="1" si="62"/>
        <v>0.56912510150874618</v>
      </c>
      <c r="B4032" t="s">
        <v>286</v>
      </c>
      <c r="C4032">
        <v>9314223</v>
      </c>
      <c r="D4032" s="2">
        <v>42930</v>
      </c>
      <c r="E4032" t="s">
        <v>56</v>
      </c>
      <c r="F4032" t="s">
        <v>13968</v>
      </c>
      <c r="G4032">
        <v>5</v>
      </c>
      <c r="H4032" t="s">
        <v>58</v>
      </c>
      <c r="I4032" t="s">
        <v>289</v>
      </c>
      <c r="J4032">
        <v>53674</v>
      </c>
      <c r="K4032">
        <v>13</v>
      </c>
      <c r="L4032" s="2">
        <v>37803</v>
      </c>
      <c r="M4032" s="2">
        <v>43312</v>
      </c>
      <c r="N4032" t="s">
        <v>290</v>
      </c>
      <c r="O4032">
        <v>5</v>
      </c>
      <c r="P4032" t="s">
        <v>1197</v>
      </c>
      <c r="Q4032" t="s">
        <v>584</v>
      </c>
      <c r="R4032" t="s">
        <v>585</v>
      </c>
      <c r="S4032" t="s">
        <v>67</v>
      </c>
      <c r="T4032" t="s">
        <v>68</v>
      </c>
      <c r="U4032">
        <v>2017</v>
      </c>
      <c r="V4032">
        <v>359981</v>
      </c>
      <c r="W4032" t="s">
        <v>69</v>
      </c>
      <c r="X4032" t="s">
        <v>286</v>
      </c>
      <c r="Y4032">
        <v>237557</v>
      </c>
      <c r="Z4032">
        <v>122424</v>
      </c>
      <c r="AA4032" t="s">
        <v>69</v>
      </c>
      <c r="AB4032" t="s">
        <v>13969</v>
      </c>
      <c r="AC4032">
        <v>359981</v>
      </c>
    </row>
    <row r="4033" spans="1:29">
      <c r="A4033">
        <f t="shared" ca="1" si="62"/>
        <v>0.28460956622895628</v>
      </c>
      <c r="B4033" t="s">
        <v>327</v>
      </c>
      <c r="C4033">
        <v>9284277</v>
      </c>
      <c r="D4033" s="2">
        <v>42880</v>
      </c>
      <c r="E4033" t="s">
        <v>56</v>
      </c>
      <c r="F4033" t="s">
        <v>13970</v>
      </c>
      <c r="G4033">
        <v>5</v>
      </c>
      <c r="H4033" t="s">
        <v>58</v>
      </c>
      <c r="I4033" t="s">
        <v>330</v>
      </c>
      <c r="J4033">
        <v>18988</v>
      </c>
      <c r="K4033">
        <v>4</v>
      </c>
      <c r="L4033" s="2">
        <v>41821</v>
      </c>
      <c r="M4033" s="2">
        <v>44012</v>
      </c>
      <c r="N4033" t="s">
        <v>6673</v>
      </c>
      <c r="O4033">
        <v>7</v>
      </c>
      <c r="P4033" t="s">
        <v>787</v>
      </c>
      <c r="Q4033" t="s">
        <v>472</v>
      </c>
      <c r="R4033" t="s">
        <v>311</v>
      </c>
      <c r="S4033" t="s">
        <v>473</v>
      </c>
      <c r="T4033" t="s">
        <v>68</v>
      </c>
      <c r="U4033">
        <v>2017</v>
      </c>
      <c r="V4033">
        <v>398250</v>
      </c>
      <c r="W4033" t="s">
        <v>69</v>
      </c>
      <c r="X4033" t="s">
        <v>327</v>
      </c>
      <c r="Y4033">
        <v>225000</v>
      </c>
      <c r="Z4033">
        <v>173250</v>
      </c>
      <c r="AA4033" t="s">
        <v>69</v>
      </c>
      <c r="AB4033" t="s">
        <v>13971</v>
      </c>
      <c r="AC4033">
        <v>398250</v>
      </c>
    </row>
    <row r="4034" spans="1:29">
      <c r="A4034">
        <f t="shared" ref="A4034:A4097" ca="1" si="63">RAND()</f>
        <v>0.27884049510826303</v>
      </c>
      <c r="B4034" t="s">
        <v>241</v>
      </c>
      <c r="C4034">
        <v>9460285</v>
      </c>
      <c r="D4034" s="2">
        <v>43189</v>
      </c>
      <c r="E4034" t="s">
        <v>56</v>
      </c>
      <c r="F4034" t="s">
        <v>13972</v>
      </c>
      <c r="G4034">
        <v>5</v>
      </c>
      <c r="H4034" t="s">
        <v>58</v>
      </c>
      <c r="I4034" t="s">
        <v>243</v>
      </c>
      <c r="J4034">
        <v>127219</v>
      </c>
      <c r="K4034">
        <v>4</v>
      </c>
      <c r="L4034" s="2">
        <v>42095</v>
      </c>
      <c r="M4034" s="2">
        <v>43738</v>
      </c>
      <c r="N4034" t="s">
        <v>1630</v>
      </c>
      <c r="O4034">
        <v>19</v>
      </c>
      <c r="P4034" t="s">
        <v>481</v>
      </c>
      <c r="Q4034" t="s">
        <v>482</v>
      </c>
      <c r="R4034" t="s">
        <v>120</v>
      </c>
      <c r="S4034" t="s">
        <v>483</v>
      </c>
      <c r="T4034" t="s">
        <v>68</v>
      </c>
      <c r="U4034">
        <v>2018</v>
      </c>
      <c r="V4034">
        <v>387500</v>
      </c>
      <c r="W4034" t="s">
        <v>69</v>
      </c>
      <c r="X4034" t="s">
        <v>241</v>
      </c>
      <c r="Y4034">
        <v>250000</v>
      </c>
      <c r="Z4034">
        <v>137500</v>
      </c>
      <c r="AA4034" t="s">
        <v>69</v>
      </c>
      <c r="AB4034" t="s">
        <v>13973</v>
      </c>
      <c r="AC4034">
        <v>387500</v>
      </c>
    </row>
    <row r="4035" spans="1:29">
      <c r="A4035">
        <f t="shared" ca="1" si="63"/>
        <v>6.8256166382625549E-2</v>
      </c>
      <c r="B4035" t="s">
        <v>127</v>
      </c>
      <c r="C4035">
        <v>9314333</v>
      </c>
      <c r="D4035" s="2">
        <v>42929</v>
      </c>
      <c r="E4035" t="s">
        <v>13974</v>
      </c>
      <c r="F4035" t="s">
        <v>13975</v>
      </c>
      <c r="G4035">
        <v>5</v>
      </c>
      <c r="H4035" t="s">
        <v>58</v>
      </c>
      <c r="I4035" t="s">
        <v>130</v>
      </c>
      <c r="J4035">
        <v>100482</v>
      </c>
      <c r="K4035">
        <v>5</v>
      </c>
      <c r="L4035" s="2">
        <v>41487</v>
      </c>
      <c r="M4035" s="2">
        <v>43677</v>
      </c>
      <c r="N4035" t="s">
        <v>13976</v>
      </c>
      <c r="O4035">
        <v>5</v>
      </c>
      <c r="P4035" t="s">
        <v>1197</v>
      </c>
      <c r="Q4035" t="s">
        <v>584</v>
      </c>
      <c r="R4035" t="s">
        <v>585</v>
      </c>
      <c r="S4035" t="s">
        <v>67</v>
      </c>
      <c r="T4035" t="s">
        <v>68</v>
      </c>
      <c r="U4035">
        <v>2017</v>
      </c>
      <c r="V4035">
        <v>593935</v>
      </c>
      <c r="W4035" t="s">
        <v>69</v>
      </c>
      <c r="X4035" t="s">
        <v>127</v>
      </c>
      <c r="Y4035">
        <v>390061</v>
      </c>
      <c r="Z4035">
        <v>203874</v>
      </c>
      <c r="AA4035" t="s">
        <v>69</v>
      </c>
      <c r="AB4035" t="s">
        <v>13977</v>
      </c>
      <c r="AC4035">
        <v>593935</v>
      </c>
    </row>
    <row r="4036" spans="1:29">
      <c r="A4036">
        <f t="shared" ca="1" si="63"/>
        <v>0.54311310367042431</v>
      </c>
      <c r="B4036" t="s">
        <v>127</v>
      </c>
      <c r="C4036">
        <v>9241440</v>
      </c>
      <c r="D4036" s="2">
        <v>42802</v>
      </c>
      <c r="E4036" t="s">
        <v>76</v>
      </c>
      <c r="F4036" t="s">
        <v>13978</v>
      </c>
      <c r="G4036">
        <v>5</v>
      </c>
      <c r="H4036" t="s">
        <v>58</v>
      </c>
      <c r="I4036" t="s">
        <v>130</v>
      </c>
      <c r="J4036">
        <v>100122</v>
      </c>
      <c r="K4036">
        <v>5</v>
      </c>
      <c r="L4036" s="2">
        <v>41456</v>
      </c>
      <c r="M4036" s="2">
        <v>43555</v>
      </c>
      <c r="N4036" t="s">
        <v>2308</v>
      </c>
      <c r="O4036">
        <v>5</v>
      </c>
      <c r="P4036" t="s">
        <v>524</v>
      </c>
      <c r="Q4036" t="s">
        <v>83</v>
      </c>
      <c r="R4036" t="s">
        <v>84</v>
      </c>
      <c r="S4036" t="s">
        <v>67</v>
      </c>
      <c r="T4036" t="s">
        <v>68</v>
      </c>
      <c r="U4036">
        <v>2017</v>
      </c>
      <c r="V4036">
        <v>390000</v>
      </c>
      <c r="W4036" t="s">
        <v>69</v>
      </c>
      <c r="X4036" t="s">
        <v>127</v>
      </c>
      <c r="Y4036">
        <v>250000</v>
      </c>
      <c r="Z4036">
        <v>140000</v>
      </c>
      <c r="AA4036" t="s">
        <v>69</v>
      </c>
      <c r="AB4036" t="s">
        <v>13979</v>
      </c>
      <c r="AC4036">
        <v>390000</v>
      </c>
    </row>
    <row r="4037" spans="1:29">
      <c r="A4037">
        <f t="shared" ca="1" si="63"/>
        <v>0.99949490931243934</v>
      </c>
      <c r="B4037" t="s">
        <v>241</v>
      </c>
      <c r="C4037">
        <v>9302822</v>
      </c>
      <c r="D4037" s="2">
        <v>42898</v>
      </c>
      <c r="E4037" t="s">
        <v>56</v>
      </c>
      <c r="F4037" t="s">
        <v>13980</v>
      </c>
      <c r="G4037">
        <v>5</v>
      </c>
      <c r="H4037" t="s">
        <v>58</v>
      </c>
      <c r="I4037" t="s">
        <v>243</v>
      </c>
      <c r="J4037">
        <v>95524</v>
      </c>
      <c r="K4037">
        <v>8</v>
      </c>
      <c r="L4037" s="2">
        <v>40269</v>
      </c>
      <c r="M4037" s="2">
        <v>43281</v>
      </c>
      <c r="N4037" t="s">
        <v>2028</v>
      </c>
      <c r="O4037">
        <v>50</v>
      </c>
      <c r="P4037" t="s">
        <v>1058</v>
      </c>
      <c r="Q4037" t="s">
        <v>358</v>
      </c>
      <c r="R4037" t="s">
        <v>149</v>
      </c>
      <c r="S4037" t="s">
        <v>348</v>
      </c>
      <c r="T4037" t="s">
        <v>68</v>
      </c>
      <c r="U4037">
        <v>2017</v>
      </c>
      <c r="V4037">
        <v>481250</v>
      </c>
      <c r="W4037" t="s">
        <v>69</v>
      </c>
      <c r="X4037" t="s">
        <v>241</v>
      </c>
      <c r="Y4037">
        <v>250000</v>
      </c>
      <c r="Z4037">
        <v>231250</v>
      </c>
      <c r="AA4037" t="s">
        <v>69</v>
      </c>
      <c r="AB4037" t="s">
        <v>13981</v>
      </c>
      <c r="AC4037">
        <v>481250</v>
      </c>
    </row>
    <row r="4038" spans="1:29">
      <c r="A4038">
        <f t="shared" ca="1" si="63"/>
        <v>1.0563365667051516E-2</v>
      </c>
      <c r="B4038" t="s">
        <v>127</v>
      </c>
      <c r="C4038">
        <v>9220850</v>
      </c>
      <c r="D4038" s="2">
        <v>42773</v>
      </c>
      <c r="E4038" t="s">
        <v>5417</v>
      </c>
      <c r="F4038" t="s">
        <v>13982</v>
      </c>
      <c r="G4038">
        <v>5</v>
      </c>
      <c r="H4038" t="s">
        <v>58</v>
      </c>
      <c r="I4038" t="s">
        <v>130</v>
      </c>
      <c r="J4038">
        <v>101017</v>
      </c>
      <c r="K4038">
        <v>5</v>
      </c>
      <c r="L4038" s="2">
        <v>41396</v>
      </c>
      <c r="M4038" s="2">
        <v>43524</v>
      </c>
      <c r="N4038" t="s">
        <v>5419</v>
      </c>
      <c r="O4038">
        <v>14</v>
      </c>
      <c r="P4038" t="s">
        <v>270</v>
      </c>
      <c r="Q4038" t="s">
        <v>271</v>
      </c>
      <c r="R4038" t="s">
        <v>176</v>
      </c>
      <c r="S4038" t="s">
        <v>67</v>
      </c>
      <c r="T4038" t="s">
        <v>68</v>
      </c>
      <c r="U4038">
        <v>2017</v>
      </c>
      <c r="V4038">
        <v>271250</v>
      </c>
      <c r="W4038" t="s">
        <v>69</v>
      </c>
      <c r="X4038" t="s">
        <v>127</v>
      </c>
      <c r="Y4038">
        <v>175000</v>
      </c>
      <c r="Z4038">
        <v>96250</v>
      </c>
      <c r="AA4038" t="s">
        <v>69</v>
      </c>
      <c r="AB4038" t="s">
        <v>13983</v>
      </c>
      <c r="AC4038">
        <v>271250</v>
      </c>
    </row>
    <row r="4039" spans="1:29">
      <c r="A4039">
        <f t="shared" ca="1" si="63"/>
        <v>0.46880146100251874</v>
      </c>
      <c r="B4039" t="s">
        <v>327</v>
      </c>
      <c r="C4039">
        <v>9445455</v>
      </c>
      <c r="D4039" s="2">
        <v>43189</v>
      </c>
      <c r="E4039" t="s">
        <v>56</v>
      </c>
      <c r="F4039" t="s">
        <v>13984</v>
      </c>
      <c r="G4039">
        <v>5</v>
      </c>
      <c r="H4039" t="s">
        <v>58</v>
      </c>
      <c r="I4039" t="s">
        <v>330</v>
      </c>
      <c r="J4039">
        <v>19959</v>
      </c>
      <c r="K4039">
        <v>4</v>
      </c>
      <c r="L4039" s="2">
        <v>42102</v>
      </c>
      <c r="M4039" s="2">
        <v>44286</v>
      </c>
      <c r="N4039" t="s">
        <v>331</v>
      </c>
      <c r="O4039">
        <v>8</v>
      </c>
      <c r="P4039" t="s">
        <v>2448</v>
      </c>
      <c r="Q4039" t="s">
        <v>472</v>
      </c>
      <c r="R4039" t="s">
        <v>311</v>
      </c>
      <c r="S4039" t="s">
        <v>473</v>
      </c>
      <c r="T4039" t="s">
        <v>68</v>
      </c>
      <c r="U4039">
        <v>2018</v>
      </c>
      <c r="V4039">
        <v>548439</v>
      </c>
      <c r="W4039" t="s">
        <v>69</v>
      </c>
      <c r="X4039" t="s">
        <v>327</v>
      </c>
      <c r="Y4039">
        <v>315195</v>
      </c>
      <c r="Z4039">
        <v>233244</v>
      </c>
      <c r="AA4039" t="s">
        <v>69</v>
      </c>
      <c r="AB4039" t="s">
        <v>13985</v>
      </c>
      <c r="AC4039">
        <v>548439</v>
      </c>
    </row>
    <row r="4040" spans="1:29">
      <c r="A4040">
        <f t="shared" ca="1" si="63"/>
        <v>0.19610988050857103</v>
      </c>
      <c r="B4040" t="s">
        <v>254</v>
      </c>
      <c r="C4040">
        <v>9213383</v>
      </c>
      <c r="D4040" s="2">
        <v>42774</v>
      </c>
      <c r="E4040" t="s">
        <v>76</v>
      </c>
      <c r="F4040" t="s">
        <v>13986</v>
      </c>
      <c r="G4040">
        <v>5</v>
      </c>
      <c r="H4040" t="s">
        <v>58</v>
      </c>
      <c r="I4040" t="s">
        <v>256</v>
      </c>
      <c r="J4040">
        <v>85145</v>
      </c>
      <c r="K4040">
        <v>9</v>
      </c>
      <c r="L4040" s="2">
        <v>39630</v>
      </c>
      <c r="M4040" s="2">
        <v>43524</v>
      </c>
      <c r="N4040" t="s">
        <v>920</v>
      </c>
      <c r="O4040">
        <v>13</v>
      </c>
      <c r="P4040" t="s">
        <v>947</v>
      </c>
      <c r="Q4040" t="s">
        <v>217</v>
      </c>
      <c r="R4040" t="s">
        <v>120</v>
      </c>
      <c r="S4040" t="s">
        <v>948</v>
      </c>
      <c r="T4040" t="s">
        <v>68</v>
      </c>
      <c r="U4040">
        <v>2017</v>
      </c>
      <c r="V4040">
        <v>323333</v>
      </c>
      <c r="W4040" t="s">
        <v>69</v>
      </c>
      <c r="X4040" t="s">
        <v>254</v>
      </c>
      <c r="Y4040">
        <v>204000</v>
      </c>
      <c r="Z4040">
        <v>119333</v>
      </c>
      <c r="AA4040" t="s">
        <v>69</v>
      </c>
      <c r="AB4040" t="s">
        <v>13987</v>
      </c>
      <c r="AC4040">
        <v>323333</v>
      </c>
    </row>
    <row r="4041" spans="1:29">
      <c r="A4041">
        <f t="shared" ca="1" si="63"/>
        <v>0.29802045394760557</v>
      </c>
      <c r="B4041" t="s">
        <v>241</v>
      </c>
      <c r="C4041">
        <v>9256526</v>
      </c>
      <c r="D4041" s="2">
        <v>42846</v>
      </c>
      <c r="E4041" t="s">
        <v>76</v>
      </c>
      <c r="F4041" t="s">
        <v>13988</v>
      </c>
      <c r="G4041">
        <v>5</v>
      </c>
      <c r="H4041" t="s">
        <v>58</v>
      </c>
      <c r="I4041" t="s">
        <v>243</v>
      </c>
      <c r="J4041">
        <v>119813</v>
      </c>
      <c r="K4041">
        <v>5</v>
      </c>
      <c r="L4041" s="2">
        <v>41487</v>
      </c>
      <c r="M4041" s="2">
        <v>43585</v>
      </c>
      <c r="N4041" t="s">
        <v>2028</v>
      </c>
      <c r="O4041">
        <v>1</v>
      </c>
      <c r="P4041" t="s">
        <v>161</v>
      </c>
      <c r="Q4041" t="s">
        <v>162</v>
      </c>
      <c r="R4041" t="s">
        <v>163</v>
      </c>
      <c r="S4041" t="s">
        <v>67</v>
      </c>
      <c r="T4041" t="s">
        <v>68</v>
      </c>
      <c r="U4041">
        <v>2017</v>
      </c>
      <c r="V4041">
        <v>428968</v>
      </c>
      <c r="W4041" t="s">
        <v>69</v>
      </c>
      <c r="X4041" t="s">
        <v>241</v>
      </c>
      <c r="Y4041">
        <v>282110</v>
      </c>
      <c r="Z4041">
        <v>146858</v>
      </c>
      <c r="AA4041" t="s">
        <v>69</v>
      </c>
      <c r="AB4041" t="s">
        <v>13989</v>
      </c>
      <c r="AC4041">
        <v>428968</v>
      </c>
    </row>
    <row r="4042" spans="1:29">
      <c r="A4042">
        <f t="shared" ca="1" si="63"/>
        <v>0.29247532390743125</v>
      </c>
      <c r="B4042" t="s">
        <v>405</v>
      </c>
      <c r="C4042">
        <v>9531313</v>
      </c>
      <c r="D4042" s="2">
        <v>43332</v>
      </c>
      <c r="E4042" t="s">
        <v>3985</v>
      </c>
      <c r="F4042" t="s">
        <v>13990</v>
      </c>
      <c r="G4042">
        <v>5</v>
      </c>
      <c r="H4042" t="s">
        <v>58</v>
      </c>
      <c r="I4042" t="s">
        <v>407</v>
      </c>
      <c r="J4042">
        <v>37317</v>
      </c>
      <c r="K4042">
        <v>5</v>
      </c>
      <c r="L4042" s="2">
        <v>41892</v>
      </c>
      <c r="M4042" s="2">
        <v>44074</v>
      </c>
      <c r="N4042" t="s">
        <v>5290</v>
      </c>
      <c r="O4042">
        <v>13</v>
      </c>
      <c r="P4042" t="s">
        <v>1222</v>
      </c>
      <c r="Q4042" t="s">
        <v>217</v>
      </c>
      <c r="R4042" t="s">
        <v>120</v>
      </c>
      <c r="S4042" t="s">
        <v>67</v>
      </c>
      <c r="T4042" t="s">
        <v>68</v>
      </c>
      <c r="U4042">
        <v>2018</v>
      </c>
      <c r="V4042">
        <v>669655</v>
      </c>
      <c r="W4042" t="s">
        <v>69</v>
      </c>
      <c r="X4042" t="s">
        <v>405</v>
      </c>
      <c r="Y4042">
        <v>436870</v>
      </c>
      <c r="Z4042">
        <v>232785</v>
      </c>
      <c r="AA4042" t="s">
        <v>69</v>
      </c>
      <c r="AB4042" t="s">
        <v>13991</v>
      </c>
      <c r="AC4042">
        <v>669655</v>
      </c>
    </row>
    <row r="4043" spans="1:29">
      <c r="A4043">
        <f t="shared" ca="1" si="63"/>
        <v>0.80632688673172137</v>
      </c>
      <c r="B4043" t="s">
        <v>241</v>
      </c>
      <c r="C4043">
        <v>9199442</v>
      </c>
      <c r="D4043" s="2">
        <v>42759</v>
      </c>
      <c r="E4043" t="s">
        <v>4869</v>
      </c>
      <c r="F4043" t="s">
        <v>13992</v>
      </c>
      <c r="G4043">
        <v>5</v>
      </c>
      <c r="H4043" t="s">
        <v>58</v>
      </c>
      <c r="I4043" t="s">
        <v>243</v>
      </c>
      <c r="J4043">
        <v>121036</v>
      </c>
      <c r="K4043">
        <v>4</v>
      </c>
      <c r="L4043" s="2">
        <v>41640</v>
      </c>
      <c r="M4043" s="2">
        <v>43465</v>
      </c>
      <c r="N4043" t="s">
        <v>13993</v>
      </c>
      <c r="O4043">
        <v>37</v>
      </c>
      <c r="P4043" t="s">
        <v>1741</v>
      </c>
      <c r="Q4043" t="s">
        <v>1742</v>
      </c>
      <c r="R4043" t="s">
        <v>149</v>
      </c>
      <c r="S4043" t="s">
        <v>67</v>
      </c>
      <c r="T4043" t="s">
        <v>68</v>
      </c>
      <c r="U4043">
        <v>2017</v>
      </c>
      <c r="V4043">
        <v>412500</v>
      </c>
      <c r="W4043" t="s">
        <v>69</v>
      </c>
      <c r="X4043" t="s">
        <v>241</v>
      </c>
      <c r="Y4043">
        <v>250000</v>
      </c>
      <c r="Z4043">
        <v>162500</v>
      </c>
      <c r="AA4043" t="s">
        <v>69</v>
      </c>
      <c r="AB4043" t="s">
        <v>13994</v>
      </c>
      <c r="AC4043">
        <v>412500</v>
      </c>
    </row>
    <row r="4044" spans="1:29">
      <c r="A4044">
        <f t="shared" ca="1" si="63"/>
        <v>0.70449833810752849</v>
      </c>
      <c r="B4044" t="s">
        <v>889</v>
      </c>
      <c r="C4044">
        <v>9492563</v>
      </c>
      <c r="D4044" s="2">
        <v>43242</v>
      </c>
      <c r="E4044" t="s">
        <v>76</v>
      </c>
      <c r="F4044" t="s">
        <v>13995</v>
      </c>
      <c r="G4044">
        <v>5</v>
      </c>
      <c r="H4044" t="s">
        <v>58</v>
      </c>
      <c r="I4044" t="s">
        <v>891</v>
      </c>
      <c r="J4044">
        <v>15146</v>
      </c>
      <c r="K4044">
        <v>10</v>
      </c>
      <c r="L4044" s="2">
        <v>39173</v>
      </c>
      <c r="M4044" s="2">
        <v>44347</v>
      </c>
      <c r="N4044" t="s">
        <v>1494</v>
      </c>
      <c r="O4044">
        <v>11</v>
      </c>
      <c r="P4044" t="s">
        <v>1292</v>
      </c>
      <c r="Q4044" t="s">
        <v>1293</v>
      </c>
      <c r="R4044" t="s">
        <v>555</v>
      </c>
      <c r="S4044" t="s">
        <v>67</v>
      </c>
      <c r="T4044" t="s">
        <v>68</v>
      </c>
      <c r="U4044">
        <v>2018</v>
      </c>
      <c r="V4044">
        <v>494558</v>
      </c>
      <c r="W4044" t="s">
        <v>69</v>
      </c>
      <c r="X4044" t="s">
        <v>889</v>
      </c>
      <c r="Y4044">
        <v>338808</v>
      </c>
      <c r="Z4044">
        <v>155750</v>
      </c>
      <c r="AA4044" t="s">
        <v>69</v>
      </c>
      <c r="AB4044" t="s">
        <v>13996</v>
      </c>
      <c r="AC4044">
        <v>494558</v>
      </c>
    </row>
    <row r="4045" spans="1:29">
      <c r="A4045">
        <f t="shared" ca="1" si="63"/>
        <v>0.3009583615343866</v>
      </c>
      <c r="B4045" t="s">
        <v>109</v>
      </c>
      <c r="C4045">
        <v>9215677</v>
      </c>
      <c r="D4045" s="2">
        <v>42753</v>
      </c>
      <c r="E4045" t="s">
        <v>56</v>
      </c>
      <c r="F4045" t="s">
        <v>13997</v>
      </c>
      <c r="G4045">
        <v>5</v>
      </c>
      <c r="H4045" t="s">
        <v>58</v>
      </c>
      <c r="I4045" t="s">
        <v>112</v>
      </c>
      <c r="J4045">
        <v>15260</v>
      </c>
      <c r="K4045">
        <v>13</v>
      </c>
      <c r="L4045" s="2">
        <v>38200</v>
      </c>
      <c r="M4045" s="2">
        <v>43496</v>
      </c>
      <c r="N4045" t="s">
        <v>225</v>
      </c>
      <c r="O4045">
        <v>3</v>
      </c>
      <c r="P4045" t="s">
        <v>542</v>
      </c>
      <c r="Q4045" t="s">
        <v>543</v>
      </c>
      <c r="R4045" t="s">
        <v>205</v>
      </c>
      <c r="S4045" t="s">
        <v>67</v>
      </c>
      <c r="T4045" t="s">
        <v>68</v>
      </c>
      <c r="U4045">
        <v>2017</v>
      </c>
      <c r="V4045">
        <v>400000</v>
      </c>
      <c r="W4045" t="s">
        <v>69</v>
      </c>
      <c r="X4045" t="s">
        <v>109</v>
      </c>
      <c r="Y4045">
        <v>250000</v>
      </c>
      <c r="Z4045">
        <v>150000</v>
      </c>
      <c r="AA4045" t="s">
        <v>69</v>
      </c>
      <c r="AB4045" t="s">
        <v>13998</v>
      </c>
      <c r="AC4045">
        <v>400000</v>
      </c>
    </row>
    <row r="4046" spans="1:29">
      <c r="A4046">
        <f t="shared" ca="1" si="63"/>
        <v>0.66392160417680868</v>
      </c>
      <c r="B4046" t="s">
        <v>199</v>
      </c>
      <c r="C4046">
        <v>9513449</v>
      </c>
      <c r="D4046" s="2">
        <v>43263</v>
      </c>
      <c r="E4046" t="s">
        <v>2930</v>
      </c>
      <c r="F4046" t="s">
        <v>13999</v>
      </c>
      <c r="G4046">
        <v>5</v>
      </c>
      <c r="H4046" t="s">
        <v>58</v>
      </c>
      <c r="I4046" t="s">
        <v>149</v>
      </c>
      <c r="J4046">
        <v>181392</v>
      </c>
      <c r="K4046">
        <v>5</v>
      </c>
      <c r="L4046" s="2">
        <v>41821</v>
      </c>
      <c r="M4046" s="2">
        <v>44377</v>
      </c>
      <c r="N4046" t="s">
        <v>158</v>
      </c>
      <c r="O4046">
        <v>7</v>
      </c>
      <c r="P4046" t="s">
        <v>4303</v>
      </c>
      <c r="Q4046" t="s">
        <v>472</v>
      </c>
      <c r="R4046" t="s">
        <v>311</v>
      </c>
      <c r="S4046" t="s">
        <v>102</v>
      </c>
      <c r="T4046" t="s">
        <v>68</v>
      </c>
      <c r="U4046">
        <v>2018</v>
      </c>
      <c r="V4046">
        <v>497934</v>
      </c>
      <c r="W4046" t="s">
        <v>69</v>
      </c>
      <c r="X4046" t="s">
        <v>199</v>
      </c>
      <c r="Y4046">
        <v>433240</v>
      </c>
      <c r="Z4046">
        <v>64694</v>
      </c>
      <c r="AA4046" t="s">
        <v>69</v>
      </c>
      <c r="AB4046" t="s">
        <v>14000</v>
      </c>
      <c r="AC4046">
        <v>497934</v>
      </c>
    </row>
    <row r="4047" spans="1:29">
      <c r="A4047">
        <f t="shared" ca="1" si="63"/>
        <v>0.29291986193616504</v>
      </c>
      <c r="B4047" t="s">
        <v>254</v>
      </c>
      <c r="C4047">
        <v>9294139</v>
      </c>
      <c r="D4047" s="2">
        <v>42913</v>
      </c>
      <c r="E4047" t="s">
        <v>76</v>
      </c>
      <c r="F4047" t="s">
        <v>14001</v>
      </c>
      <c r="G4047">
        <v>5</v>
      </c>
      <c r="H4047" t="s">
        <v>58</v>
      </c>
      <c r="I4047" t="s">
        <v>256</v>
      </c>
      <c r="J4047">
        <v>47958</v>
      </c>
      <c r="K4047">
        <v>23</v>
      </c>
      <c r="L4047" s="2">
        <v>33817</v>
      </c>
      <c r="M4047" s="2">
        <v>43646</v>
      </c>
      <c r="N4047" t="s">
        <v>397</v>
      </c>
      <c r="O4047">
        <v>6</v>
      </c>
      <c r="P4047" t="s">
        <v>9014</v>
      </c>
      <c r="Q4047" t="s">
        <v>7535</v>
      </c>
      <c r="R4047" t="s">
        <v>401</v>
      </c>
      <c r="S4047" t="s">
        <v>67</v>
      </c>
      <c r="T4047" t="s">
        <v>68</v>
      </c>
      <c r="U4047">
        <v>2017</v>
      </c>
      <c r="V4047">
        <v>461529</v>
      </c>
      <c r="W4047" t="s">
        <v>69</v>
      </c>
      <c r="X4047" t="s">
        <v>254</v>
      </c>
      <c r="Y4047">
        <v>290270</v>
      </c>
      <c r="Z4047">
        <v>171259</v>
      </c>
      <c r="AA4047" t="s">
        <v>69</v>
      </c>
      <c r="AB4047" t="s">
        <v>14002</v>
      </c>
      <c r="AC4047">
        <v>461529</v>
      </c>
    </row>
    <row r="4048" spans="1:29">
      <c r="A4048">
        <f t="shared" ca="1" si="63"/>
        <v>0.19613190897243937</v>
      </c>
      <c r="B4048" t="s">
        <v>327</v>
      </c>
      <c r="C4048">
        <v>9340221</v>
      </c>
      <c r="D4048" s="2">
        <v>42970</v>
      </c>
      <c r="E4048" t="s">
        <v>2421</v>
      </c>
      <c r="F4048" t="s">
        <v>14003</v>
      </c>
      <c r="G4048">
        <v>5</v>
      </c>
      <c r="H4048" t="s">
        <v>58</v>
      </c>
      <c r="I4048" t="s">
        <v>330</v>
      </c>
      <c r="J4048">
        <v>21711</v>
      </c>
      <c r="K4048">
        <v>3</v>
      </c>
      <c r="L4048" s="2">
        <v>42277</v>
      </c>
      <c r="M4048" s="2">
        <v>43677</v>
      </c>
      <c r="N4048" t="s">
        <v>2423</v>
      </c>
      <c r="O4048">
        <v>4</v>
      </c>
      <c r="P4048" t="s">
        <v>293</v>
      </c>
      <c r="Q4048" t="s">
        <v>294</v>
      </c>
      <c r="R4048" t="s">
        <v>295</v>
      </c>
      <c r="S4048" t="s">
        <v>85</v>
      </c>
      <c r="T4048" t="s">
        <v>68</v>
      </c>
      <c r="U4048">
        <v>2017</v>
      </c>
      <c r="V4048">
        <v>135899</v>
      </c>
      <c r="W4048" t="s">
        <v>69</v>
      </c>
      <c r="X4048" t="s">
        <v>327</v>
      </c>
      <c r="Y4048">
        <v>93642</v>
      </c>
      <c r="Z4048">
        <v>42257</v>
      </c>
      <c r="AA4048" t="s">
        <v>69</v>
      </c>
      <c r="AB4048" t="s">
        <v>14004</v>
      </c>
      <c r="AC4048">
        <v>135899</v>
      </c>
    </row>
    <row r="4049" spans="1:29">
      <c r="A4049">
        <f t="shared" ca="1" si="63"/>
        <v>0.18415742130372303</v>
      </c>
      <c r="B4049" t="s">
        <v>241</v>
      </c>
      <c r="C4049">
        <v>9474654</v>
      </c>
      <c r="D4049" s="2">
        <v>43236</v>
      </c>
      <c r="E4049" t="s">
        <v>7803</v>
      </c>
      <c r="F4049" t="s">
        <v>14005</v>
      </c>
      <c r="G4049">
        <v>5</v>
      </c>
      <c r="H4049" t="s">
        <v>58</v>
      </c>
      <c r="I4049" t="s">
        <v>243</v>
      </c>
      <c r="J4049">
        <v>117736</v>
      </c>
      <c r="K4049">
        <v>5</v>
      </c>
      <c r="L4049" s="2">
        <v>41744</v>
      </c>
      <c r="M4049" s="2">
        <v>44286</v>
      </c>
      <c r="N4049" t="s">
        <v>8147</v>
      </c>
      <c r="O4049">
        <v>16</v>
      </c>
      <c r="P4049" t="s">
        <v>1363</v>
      </c>
      <c r="Q4049" t="s">
        <v>1364</v>
      </c>
      <c r="R4049" t="s">
        <v>149</v>
      </c>
      <c r="S4049" t="s">
        <v>67</v>
      </c>
      <c r="T4049" t="s">
        <v>68</v>
      </c>
      <c r="U4049">
        <v>2018</v>
      </c>
      <c r="V4049">
        <v>697388</v>
      </c>
      <c r="W4049" t="s">
        <v>69</v>
      </c>
      <c r="X4049" t="s">
        <v>241</v>
      </c>
      <c r="Y4049">
        <v>1008630</v>
      </c>
      <c r="Z4049">
        <v>102336</v>
      </c>
      <c r="AA4049" t="s">
        <v>69</v>
      </c>
      <c r="AB4049" t="s">
        <v>14006</v>
      </c>
      <c r="AC4049">
        <v>697388</v>
      </c>
    </row>
    <row r="4050" spans="1:29">
      <c r="A4050">
        <f t="shared" ca="1" si="63"/>
        <v>0.15494350201906248</v>
      </c>
      <c r="B4050" t="s">
        <v>327</v>
      </c>
      <c r="C4050">
        <v>9540880</v>
      </c>
      <c r="D4050" s="2">
        <v>43334</v>
      </c>
      <c r="E4050" t="s">
        <v>520</v>
      </c>
      <c r="F4050" t="s">
        <v>14007</v>
      </c>
      <c r="G4050">
        <v>5</v>
      </c>
      <c r="H4050" t="s">
        <v>58</v>
      </c>
      <c r="I4050" t="s">
        <v>330</v>
      </c>
      <c r="J4050">
        <v>22907</v>
      </c>
      <c r="K4050">
        <v>3</v>
      </c>
      <c r="L4050" s="2">
        <v>42643</v>
      </c>
      <c r="M4050" s="2">
        <v>44012</v>
      </c>
      <c r="N4050" t="s">
        <v>522</v>
      </c>
      <c r="O4050">
        <v>16</v>
      </c>
      <c r="P4050" t="s">
        <v>1363</v>
      </c>
      <c r="Q4050" t="s">
        <v>1364</v>
      </c>
      <c r="R4050" t="s">
        <v>149</v>
      </c>
      <c r="S4050" t="s">
        <v>67</v>
      </c>
      <c r="T4050" t="s">
        <v>68</v>
      </c>
      <c r="U4050">
        <v>2018</v>
      </c>
      <c r="V4050">
        <v>392500</v>
      </c>
      <c r="W4050" t="s">
        <v>69</v>
      </c>
      <c r="X4050" t="s">
        <v>55</v>
      </c>
      <c r="Y4050">
        <v>250000</v>
      </c>
      <c r="Z4050">
        <v>142500</v>
      </c>
      <c r="AA4050" t="s">
        <v>69</v>
      </c>
      <c r="AB4050" t="s">
        <v>14008</v>
      </c>
      <c r="AC4050">
        <v>392500</v>
      </c>
    </row>
    <row r="4051" spans="1:29">
      <c r="A4051">
        <f t="shared" ca="1" si="63"/>
        <v>0.80900454525458065</v>
      </c>
      <c r="B4051" t="s">
        <v>687</v>
      </c>
      <c r="C4051">
        <v>9231421</v>
      </c>
      <c r="D4051" s="2">
        <v>42774</v>
      </c>
      <c r="E4051" t="s">
        <v>76</v>
      </c>
      <c r="F4051" t="s">
        <v>14009</v>
      </c>
      <c r="G4051">
        <v>5</v>
      </c>
      <c r="H4051" t="s">
        <v>58</v>
      </c>
      <c r="I4051" t="s">
        <v>689</v>
      </c>
      <c r="J4051">
        <v>13079</v>
      </c>
      <c r="K4051">
        <v>5</v>
      </c>
      <c r="L4051" s="2">
        <v>41358</v>
      </c>
      <c r="M4051" s="2">
        <v>43159</v>
      </c>
      <c r="N4051" t="s">
        <v>973</v>
      </c>
      <c r="O4051">
        <v>7</v>
      </c>
      <c r="P4051" t="s">
        <v>64</v>
      </c>
      <c r="Q4051" t="s">
        <v>65</v>
      </c>
      <c r="R4051" t="s">
        <v>66</v>
      </c>
      <c r="S4051" t="s">
        <v>67</v>
      </c>
      <c r="T4051" t="s">
        <v>68</v>
      </c>
      <c r="U4051">
        <v>2017</v>
      </c>
      <c r="V4051">
        <v>405000</v>
      </c>
      <c r="W4051" t="s">
        <v>69</v>
      </c>
      <c r="X4051" t="s">
        <v>687</v>
      </c>
      <c r="Y4051">
        <v>250000</v>
      </c>
      <c r="Z4051">
        <v>155000</v>
      </c>
      <c r="AA4051" t="s">
        <v>69</v>
      </c>
      <c r="AB4051" t="s">
        <v>14010</v>
      </c>
      <c r="AC4051">
        <v>405000</v>
      </c>
    </row>
    <row r="4052" spans="1:29">
      <c r="A4052">
        <f t="shared" ca="1" si="63"/>
        <v>0.48665571610326575</v>
      </c>
      <c r="B4052" t="s">
        <v>303</v>
      </c>
      <c r="C4052">
        <v>9316616</v>
      </c>
      <c r="D4052" s="2">
        <v>42929</v>
      </c>
      <c r="E4052" t="s">
        <v>56</v>
      </c>
      <c r="F4052" t="s">
        <v>14011</v>
      </c>
      <c r="G4052">
        <v>5</v>
      </c>
      <c r="H4052" t="s">
        <v>58</v>
      </c>
      <c r="I4052" t="s">
        <v>305</v>
      </c>
      <c r="J4052">
        <v>103483</v>
      </c>
      <c r="K4052">
        <v>4</v>
      </c>
      <c r="L4052" s="2">
        <v>41835</v>
      </c>
      <c r="M4052" s="2">
        <v>43646</v>
      </c>
      <c r="N4052" t="s">
        <v>9472</v>
      </c>
      <c r="O4052">
        <v>9</v>
      </c>
      <c r="P4052" t="s">
        <v>11204</v>
      </c>
      <c r="Q4052" t="s">
        <v>11205</v>
      </c>
      <c r="R4052" t="s">
        <v>585</v>
      </c>
      <c r="S4052" t="s">
        <v>348</v>
      </c>
      <c r="T4052" t="s">
        <v>68</v>
      </c>
      <c r="U4052">
        <v>2017</v>
      </c>
      <c r="V4052">
        <v>339298</v>
      </c>
      <c r="W4052" t="s">
        <v>69</v>
      </c>
      <c r="X4052" t="s">
        <v>303</v>
      </c>
      <c r="Y4052">
        <v>217499</v>
      </c>
      <c r="Z4052">
        <v>121799</v>
      </c>
      <c r="AA4052" t="s">
        <v>69</v>
      </c>
      <c r="AB4052" t="s">
        <v>14012</v>
      </c>
      <c r="AC4052">
        <v>339298</v>
      </c>
    </row>
    <row r="4053" spans="1:29">
      <c r="A4053">
        <f t="shared" ca="1" si="63"/>
        <v>0.407717836844677</v>
      </c>
      <c r="B4053" t="s">
        <v>254</v>
      </c>
      <c r="C4053">
        <v>9518976</v>
      </c>
      <c r="D4053" s="2">
        <v>43276</v>
      </c>
      <c r="E4053" t="s">
        <v>6999</v>
      </c>
      <c r="F4053" t="s">
        <v>14013</v>
      </c>
      <c r="G4053">
        <v>5</v>
      </c>
      <c r="H4053" t="s">
        <v>58</v>
      </c>
      <c r="I4053" t="s">
        <v>256</v>
      </c>
      <c r="J4053">
        <v>117208</v>
      </c>
      <c r="K4053">
        <v>3</v>
      </c>
      <c r="L4053" s="2">
        <v>42614</v>
      </c>
      <c r="M4053" s="2">
        <v>44012</v>
      </c>
      <c r="N4053" t="s">
        <v>616</v>
      </c>
      <c r="O4053">
        <v>11</v>
      </c>
      <c r="P4053" t="s">
        <v>1292</v>
      </c>
      <c r="Q4053" t="s">
        <v>1293</v>
      </c>
      <c r="R4053" t="s">
        <v>555</v>
      </c>
      <c r="S4053" t="s">
        <v>67</v>
      </c>
      <c r="T4053" t="s">
        <v>68</v>
      </c>
      <c r="U4053">
        <v>2018</v>
      </c>
      <c r="V4053">
        <v>360180</v>
      </c>
      <c r="W4053" t="s">
        <v>69</v>
      </c>
      <c r="X4053" t="s">
        <v>254</v>
      </c>
      <c r="Y4053">
        <v>228000</v>
      </c>
      <c r="Z4053">
        <v>132180</v>
      </c>
      <c r="AA4053" t="s">
        <v>69</v>
      </c>
      <c r="AB4053" t="s">
        <v>14014</v>
      </c>
      <c r="AC4053">
        <v>360180</v>
      </c>
    </row>
    <row r="4054" spans="1:29">
      <c r="A4054">
        <f t="shared" ca="1" si="63"/>
        <v>0.59078898362353593</v>
      </c>
      <c r="B4054" t="s">
        <v>254</v>
      </c>
      <c r="C4054">
        <v>9394016</v>
      </c>
      <c r="D4054" s="2">
        <v>43082</v>
      </c>
      <c r="E4054" t="s">
        <v>56</v>
      </c>
      <c r="F4054" t="s">
        <v>14015</v>
      </c>
      <c r="G4054">
        <v>5</v>
      </c>
      <c r="H4054" t="s">
        <v>58</v>
      </c>
      <c r="I4054" t="s">
        <v>256</v>
      </c>
      <c r="J4054">
        <v>84979</v>
      </c>
      <c r="K4054">
        <v>9</v>
      </c>
      <c r="L4054" s="2">
        <v>39713</v>
      </c>
      <c r="M4054" s="2">
        <v>43830</v>
      </c>
      <c r="N4054" t="s">
        <v>6191</v>
      </c>
      <c r="O4054">
        <v>3</v>
      </c>
      <c r="P4054" t="s">
        <v>542</v>
      </c>
      <c r="Q4054" t="s">
        <v>543</v>
      </c>
      <c r="R4054" t="s">
        <v>205</v>
      </c>
      <c r="S4054" t="s">
        <v>67</v>
      </c>
      <c r="T4054" t="s">
        <v>68</v>
      </c>
      <c r="U4054">
        <v>2018</v>
      </c>
      <c r="V4054">
        <v>316701</v>
      </c>
      <c r="W4054" t="s">
        <v>69</v>
      </c>
      <c r="X4054" t="s">
        <v>254</v>
      </c>
      <c r="Y4054">
        <v>203059</v>
      </c>
      <c r="Z4054">
        <v>113642</v>
      </c>
      <c r="AA4054" t="s">
        <v>69</v>
      </c>
      <c r="AB4054" t="s">
        <v>14016</v>
      </c>
      <c r="AC4054">
        <v>316701</v>
      </c>
    </row>
    <row r="4055" spans="1:29">
      <c r="A4055">
        <f t="shared" ca="1" si="63"/>
        <v>0.2498058390975072</v>
      </c>
      <c r="B4055" t="s">
        <v>303</v>
      </c>
      <c r="C4055">
        <v>9478560</v>
      </c>
      <c r="D4055" s="2">
        <v>43223</v>
      </c>
      <c r="E4055" t="s">
        <v>76</v>
      </c>
      <c r="F4055" t="s">
        <v>14017</v>
      </c>
      <c r="G4055">
        <v>5</v>
      </c>
      <c r="H4055" t="s">
        <v>58</v>
      </c>
      <c r="I4055" t="s">
        <v>305</v>
      </c>
      <c r="J4055">
        <v>100916</v>
      </c>
      <c r="K4055">
        <v>5</v>
      </c>
      <c r="L4055" s="2">
        <v>41760</v>
      </c>
      <c r="M4055" s="2">
        <v>44681</v>
      </c>
      <c r="N4055" t="s">
        <v>2377</v>
      </c>
      <c r="O4055">
        <v>98</v>
      </c>
      <c r="P4055" t="s">
        <v>3917</v>
      </c>
      <c r="Q4055" t="s">
        <v>3918</v>
      </c>
      <c r="R4055" t="s">
        <v>689</v>
      </c>
      <c r="S4055" t="s">
        <v>102</v>
      </c>
      <c r="T4055" t="s">
        <v>68</v>
      </c>
      <c r="U4055">
        <v>2018</v>
      </c>
      <c r="V4055">
        <v>627296</v>
      </c>
      <c r="W4055" t="s">
        <v>69</v>
      </c>
      <c r="X4055" t="s">
        <v>303</v>
      </c>
      <c r="Y4055">
        <v>437748</v>
      </c>
      <c r="Z4055">
        <v>189548</v>
      </c>
      <c r="AA4055" t="s">
        <v>69</v>
      </c>
      <c r="AB4055" t="s">
        <v>14018</v>
      </c>
      <c r="AC4055">
        <v>627296</v>
      </c>
    </row>
    <row r="4056" spans="1:29">
      <c r="A4056">
        <f t="shared" ca="1" si="63"/>
        <v>0.29369581865515693</v>
      </c>
      <c r="B4056" t="s">
        <v>92</v>
      </c>
      <c r="C4056">
        <v>9492732</v>
      </c>
      <c r="D4056" s="2">
        <v>43250</v>
      </c>
      <c r="E4056" t="s">
        <v>3845</v>
      </c>
      <c r="F4056" t="s">
        <v>7268</v>
      </c>
      <c r="G4056">
        <v>5</v>
      </c>
      <c r="H4056" t="s">
        <v>58</v>
      </c>
      <c r="I4056" t="s">
        <v>95</v>
      </c>
      <c r="J4056">
        <v>79612</v>
      </c>
      <c r="K4056">
        <v>5</v>
      </c>
      <c r="L4056" s="2">
        <v>41799</v>
      </c>
      <c r="M4056" s="2">
        <v>43616</v>
      </c>
      <c r="N4056" t="s">
        <v>7131</v>
      </c>
      <c r="O4056">
        <v>19</v>
      </c>
      <c r="P4056" t="s">
        <v>481</v>
      </c>
      <c r="Q4056" t="s">
        <v>482</v>
      </c>
      <c r="R4056" t="s">
        <v>120</v>
      </c>
      <c r="S4056" t="s">
        <v>322</v>
      </c>
      <c r="T4056" t="s">
        <v>68</v>
      </c>
      <c r="U4056">
        <v>2018</v>
      </c>
      <c r="V4056">
        <v>438926</v>
      </c>
      <c r="W4056" t="s">
        <v>69</v>
      </c>
      <c r="X4056" t="s">
        <v>1683</v>
      </c>
      <c r="Y4056">
        <v>287187</v>
      </c>
      <c r="Z4056">
        <v>151738</v>
      </c>
      <c r="AA4056" t="s">
        <v>69</v>
      </c>
      <c r="AB4056" t="s">
        <v>7269</v>
      </c>
      <c r="AC4056">
        <v>438925</v>
      </c>
    </row>
    <row r="4057" spans="1:29">
      <c r="A4057">
        <f t="shared" ca="1" si="63"/>
        <v>0.37558959131565062</v>
      </c>
      <c r="B4057" t="s">
        <v>55</v>
      </c>
      <c r="C4057">
        <v>9477370</v>
      </c>
      <c r="D4057" s="2">
        <v>43357</v>
      </c>
      <c r="E4057" t="s">
        <v>1856</v>
      </c>
      <c r="F4057" t="s">
        <v>14019</v>
      </c>
      <c r="G4057">
        <v>5</v>
      </c>
      <c r="H4057" t="s">
        <v>58</v>
      </c>
      <c r="I4057" t="s">
        <v>59</v>
      </c>
      <c r="J4057">
        <v>80648</v>
      </c>
      <c r="K4057">
        <v>7</v>
      </c>
      <c r="L4057" s="2">
        <v>41182</v>
      </c>
      <c r="M4057" s="2">
        <v>44043</v>
      </c>
      <c r="N4057" t="s">
        <v>1011</v>
      </c>
      <c r="O4057">
        <v>7</v>
      </c>
      <c r="P4057" t="s">
        <v>189</v>
      </c>
      <c r="Q4057" t="s">
        <v>190</v>
      </c>
      <c r="R4057" t="s">
        <v>191</v>
      </c>
      <c r="S4057" t="s">
        <v>67</v>
      </c>
      <c r="T4057" t="s">
        <v>68</v>
      </c>
      <c r="U4057">
        <v>2018</v>
      </c>
      <c r="V4057">
        <v>512964</v>
      </c>
      <c r="W4057" t="s">
        <v>69</v>
      </c>
      <c r="X4057" t="s">
        <v>55</v>
      </c>
      <c r="Y4057">
        <v>607512</v>
      </c>
      <c r="Z4057">
        <v>106867</v>
      </c>
      <c r="AA4057" t="s">
        <v>69</v>
      </c>
      <c r="AB4057" t="s">
        <v>14020</v>
      </c>
      <c r="AC4057">
        <v>512964</v>
      </c>
    </row>
    <row r="4058" spans="1:29">
      <c r="A4058">
        <f t="shared" ca="1" si="63"/>
        <v>0.1592867815144372</v>
      </c>
      <c r="B4058" t="s">
        <v>1143</v>
      </c>
      <c r="C4058">
        <v>9325431</v>
      </c>
      <c r="D4058" s="2">
        <v>42955</v>
      </c>
      <c r="E4058" t="s">
        <v>76</v>
      </c>
      <c r="F4058" t="s">
        <v>14021</v>
      </c>
      <c r="G4058">
        <v>5</v>
      </c>
      <c r="H4058" t="s">
        <v>58</v>
      </c>
      <c r="I4058" t="s">
        <v>1145</v>
      </c>
      <c r="J4058">
        <v>65932</v>
      </c>
      <c r="K4058">
        <v>5</v>
      </c>
      <c r="L4058" s="2">
        <v>41533</v>
      </c>
      <c r="M4058" s="2">
        <v>43343</v>
      </c>
      <c r="N4058" t="s">
        <v>14022</v>
      </c>
      <c r="O4058">
        <v>13</v>
      </c>
      <c r="P4058" t="s">
        <v>1222</v>
      </c>
      <c r="Q4058" t="s">
        <v>217</v>
      </c>
      <c r="R4058" t="s">
        <v>120</v>
      </c>
      <c r="S4058" t="s">
        <v>67</v>
      </c>
      <c r="T4058" t="s">
        <v>68</v>
      </c>
      <c r="U4058">
        <v>2017</v>
      </c>
      <c r="V4058">
        <v>497627</v>
      </c>
      <c r="W4058" t="s">
        <v>69</v>
      </c>
      <c r="X4058" t="s">
        <v>1143</v>
      </c>
      <c r="Y4058">
        <v>391291</v>
      </c>
      <c r="Z4058">
        <v>106336</v>
      </c>
      <c r="AA4058" t="s">
        <v>69</v>
      </c>
      <c r="AB4058" t="s">
        <v>14023</v>
      </c>
      <c r="AC4058">
        <v>497627</v>
      </c>
    </row>
    <row r="4059" spans="1:29">
      <c r="A4059">
        <f t="shared" ca="1" si="63"/>
        <v>0.5945266886021896</v>
      </c>
      <c r="B4059" t="s">
        <v>303</v>
      </c>
      <c r="C4059">
        <v>9297292</v>
      </c>
      <c r="D4059" s="2">
        <v>42908</v>
      </c>
      <c r="E4059" t="s">
        <v>76</v>
      </c>
      <c r="F4059" t="s">
        <v>14024</v>
      </c>
      <c r="G4059">
        <v>5</v>
      </c>
      <c r="H4059" t="s">
        <v>58</v>
      </c>
      <c r="I4059" t="s">
        <v>305</v>
      </c>
      <c r="J4059">
        <v>100826</v>
      </c>
      <c r="K4059">
        <v>5</v>
      </c>
      <c r="L4059" s="2">
        <v>41530</v>
      </c>
      <c r="M4059" s="2">
        <v>43646</v>
      </c>
      <c r="N4059" t="s">
        <v>1111</v>
      </c>
      <c r="O4059">
        <v>1</v>
      </c>
      <c r="P4059" t="s">
        <v>825</v>
      </c>
      <c r="Q4059" t="s">
        <v>826</v>
      </c>
      <c r="R4059" t="s">
        <v>827</v>
      </c>
      <c r="S4059" t="s">
        <v>67</v>
      </c>
      <c r="T4059" t="s">
        <v>68</v>
      </c>
      <c r="U4059">
        <v>2017</v>
      </c>
      <c r="V4059">
        <v>324075</v>
      </c>
      <c r="W4059" t="s">
        <v>69</v>
      </c>
      <c r="X4059" t="s">
        <v>303</v>
      </c>
      <c r="Y4059">
        <v>217500</v>
      </c>
      <c r="Z4059">
        <v>106575</v>
      </c>
      <c r="AA4059" t="s">
        <v>69</v>
      </c>
      <c r="AB4059" t="s">
        <v>14025</v>
      </c>
      <c r="AC4059">
        <v>324075</v>
      </c>
    </row>
    <row r="4060" spans="1:29">
      <c r="A4060">
        <f t="shared" ca="1" si="63"/>
        <v>0.62776278583421896</v>
      </c>
      <c r="B4060" t="s">
        <v>199</v>
      </c>
      <c r="C4060">
        <v>9887591</v>
      </c>
      <c r="D4060" s="2">
        <v>43623</v>
      </c>
      <c r="E4060" t="s">
        <v>76</v>
      </c>
      <c r="F4060" t="s">
        <v>14026</v>
      </c>
      <c r="G4060">
        <v>7</v>
      </c>
      <c r="H4060" t="s">
        <v>58</v>
      </c>
      <c r="I4060" t="s">
        <v>149</v>
      </c>
      <c r="J4060">
        <v>164714</v>
      </c>
      <c r="K4060">
        <v>7</v>
      </c>
      <c r="L4060" s="2">
        <v>41534</v>
      </c>
      <c r="M4060" s="2">
        <v>44012</v>
      </c>
      <c r="N4060" t="s">
        <v>2243</v>
      </c>
      <c r="O4060">
        <v>4</v>
      </c>
      <c r="P4060" t="s">
        <v>444</v>
      </c>
      <c r="Q4060" t="s">
        <v>445</v>
      </c>
      <c r="R4060" t="s">
        <v>149</v>
      </c>
      <c r="S4060" t="s">
        <v>121</v>
      </c>
      <c r="T4060" t="s">
        <v>68</v>
      </c>
      <c r="U4060">
        <v>2018</v>
      </c>
      <c r="V4060">
        <v>185260</v>
      </c>
      <c r="W4060" t="s">
        <v>69</v>
      </c>
      <c r="X4060" t="s">
        <v>199</v>
      </c>
      <c r="Y4060">
        <v>118000</v>
      </c>
      <c r="Z4060">
        <v>67260</v>
      </c>
      <c r="AA4060" t="s">
        <v>69</v>
      </c>
      <c r="AB4060" t="s">
        <v>14027</v>
      </c>
      <c r="AC4060">
        <v>185260</v>
      </c>
    </row>
    <row r="4061" spans="1:29">
      <c r="A4061">
        <f t="shared" ca="1" si="63"/>
        <v>0.65104763455735792</v>
      </c>
      <c r="B4061" t="s">
        <v>92</v>
      </c>
      <c r="C4061">
        <v>9512580</v>
      </c>
      <c r="D4061" s="2">
        <v>43237</v>
      </c>
      <c r="E4061" t="s">
        <v>56</v>
      </c>
      <c r="F4061" t="s">
        <v>14028</v>
      </c>
      <c r="G4061">
        <v>5</v>
      </c>
      <c r="H4061" t="s">
        <v>58</v>
      </c>
      <c r="I4061" t="s">
        <v>95</v>
      </c>
      <c r="J4061">
        <v>80952</v>
      </c>
      <c r="K4061">
        <v>5</v>
      </c>
      <c r="L4061" s="2">
        <v>41898</v>
      </c>
      <c r="M4061" s="2">
        <v>43982</v>
      </c>
      <c r="N4061" t="s">
        <v>1693</v>
      </c>
      <c r="O4061">
        <v>50</v>
      </c>
      <c r="P4061" t="s">
        <v>357</v>
      </c>
      <c r="Q4061" t="s">
        <v>358</v>
      </c>
      <c r="R4061" t="s">
        <v>149</v>
      </c>
      <c r="S4061" t="s">
        <v>67</v>
      </c>
      <c r="T4061" t="s">
        <v>68</v>
      </c>
      <c r="U4061">
        <v>2018</v>
      </c>
      <c r="V4061">
        <v>443945</v>
      </c>
      <c r="W4061" t="s">
        <v>69</v>
      </c>
      <c r="X4061" t="s">
        <v>92</v>
      </c>
      <c r="Y4061">
        <v>307535</v>
      </c>
      <c r="Z4061">
        <v>136410</v>
      </c>
      <c r="AA4061" t="s">
        <v>69</v>
      </c>
      <c r="AB4061" t="s">
        <v>14029</v>
      </c>
      <c r="AC4061">
        <v>443945</v>
      </c>
    </row>
    <row r="4062" spans="1:29">
      <c r="A4062">
        <f t="shared" ca="1" si="63"/>
        <v>0.60200155863339655</v>
      </c>
      <c r="B4062" t="s">
        <v>303</v>
      </c>
      <c r="C4062">
        <v>9810836</v>
      </c>
      <c r="D4062" s="2">
        <v>43538</v>
      </c>
      <c r="E4062" t="s">
        <v>110</v>
      </c>
      <c r="F4062" t="s">
        <v>14030</v>
      </c>
      <c r="G4062">
        <v>7</v>
      </c>
      <c r="H4062" t="s">
        <v>58</v>
      </c>
      <c r="I4062" t="s">
        <v>305</v>
      </c>
      <c r="J4062">
        <v>108048</v>
      </c>
      <c r="K4062">
        <v>4</v>
      </c>
      <c r="L4062" s="2">
        <v>43539</v>
      </c>
      <c r="M4062" s="2">
        <v>43708</v>
      </c>
      <c r="N4062" t="s">
        <v>980</v>
      </c>
      <c r="O4062">
        <v>3</v>
      </c>
      <c r="P4062" t="s">
        <v>2754</v>
      </c>
      <c r="Q4062" t="s">
        <v>543</v>
      </c>
      <c r="R4062" t="s">
        <v>205</v>
      </c>
      <c r="S4062" t="s">
        <v>473</v>
      </c>
      <c r="T4062" t="s">
        <v>68</v>
      </c>
      <c r="U4062">
        <v>2017</v>
      </c>
      <c r="V4062">
        <v>69982</v>
      </c>
      <c r="W4062" t="s">
        <v>69</v>
      </c>
      <c r="X4062" t="s">
        <v>303</v>
      </c>
      <c r="Y4062">
        <v>45443</v>
      </c>
      <c r="Z4062">
        <v>24539</v>
      </c>
      <c r="AA4062" t="s">
        <v>69</v>
      </c>
      <c r="AB4062" t="s">
        <v>14031</v>
      </c>
      <c r="AC4062">
        <v>69982</v>
      </c>
    </row>
    <row r="4063" spans="1:29">
      <c r="A4063">
        <f t="shared" ca="1" si="63"/>
        <v>0.45417554505254776</v>
      </c>
      <c r="B4063" t="s">
        <v>241</v>
      </c>
      <c r="C4063">
        <v>9446966</v>
      </c>
      <c r="D4063" s="2">
        <v>43165</v>
      </c>
      <c r="E4063" t="s">
        <v>56</v>
      </c>
      <c r="F4063" t="s">
        <v>14032</v>
      </c>
      <c r="G4063">
        <v>5</v>
      </c>
      <c r="H4063" t="s">
        <v>58</v>
      </c>
      <c r="I4063" t="s">
        <v>243</v>
      </c>
      <c r="J4063">
        <v>124649</v>
      </c>
      <c r="K4063">
        <v>4</v>
      </c>
      <c r="L4063" s="2">
        <v>42125</v>
      </c>
      <c r="M4063" s="2">
        <v>43890</v>
      </c>
      <c r="N4063" t="s">
        <v>4492</v>
      </c>
      <c r="O4063">
        <v>30</v>
      </c>
      <c r="P4063" t="s">
        <v>1180</v>
      </c>
      <c r="Q4063" t="s">
        <v>1091</v>
      </c>
      <c r="R4063" t="s">
        <v>149</v>
      </c>
      <c r="S4063" t="s">
        <v>473</v>
      </c>
      <c r="T4063" t="s">
        <v>68</v>
      </c>
      <c r="U4063">
        <v>2018</v>
      </c>
      <c r="V4063">
        <v>862351</v>
      </c>
      <c r="W4063" t="s">
        <v>69</v>
      </c>
      <c r="X4063" t="s">
        <v>241</v>
      </c>
      <c r="Y4063">
        <v>492772</v>
      </c>
      <c r="Z4063">
        <v>369579</v>
      </c>
      <c r="AA4063" t="s">
        <v>69</v>
      </c>
      <c r="AB4063" t="s">
        <v>14033</v>
      </c>
      <c r="AC4063">
        <v>862351</v>
      </c>
    </row>
    <row r="4064" spans="1:29">
      <c r="A4064">
        <f t="shared" ca="1" si="63"/>
        <v>0.91104065622263164</v>
      </c>
      <c r="B4064" t="s">
        <v>127</v>
      </c>
      <c r="C4064">
        <v>9297357</v>
      </c>
      <c r="D4064" s="2">
        <v>42906</v>
      </c>
      <c r="E4064" t="s">
        <v>76</v>
      </c>
      <c r="F4064" t="s">
        <v>14034</v>
      </c>
      <c r="G4064">
        <v>5</v>
      </c>
      <c r="H4064" t="s">
        <v>58</v>
      </c>
      <c r="I4064" t="s">
        <v>130</v>
      </c>
      <c r="J4064">
        <v>80134</v>
      </c>
      <c r="K4064">
        <v>10</v>
      </c>
      <c r="L4064" s="2">
        <v>41506</v>
      </c>
      <c r="M4064" s="2">
        <v>43616</v>
      </c>
      <c r="N4064" t="s">
        <v>2308</v>
      </c>
      <c r="O4064">
        <v>50</v>
      </c>
      <c r="P4064" t="s">
        <v>357</v>
      </c>
      <c r="Q4064" t="s">
        <v>358</v>
      </c>
      <c r="R4064" t="s">
        <v>149</v>
      </c>
      <c r="S4064" t="s">
        <v>67</v>
      </c>
      <c r="T4064" t="s">
        <v>68</v>
      </c>
      <c r="U4064">
        <v>2017</v>
      </c>
      <c r="V4064">
        <v>370333</v>
      </c>
      <c r="W4064" t="s">
        <v>69</v>
      </c>
      <c r="X4064" t="s">
        <v>127</v>
      </c>
      <c r="Y4064">
        <v>250000</v>
      </c>
      <c r="Z4064">
        <v>120333</v>
      </c>
      <c r="AA4064" t="s">
        <v>69</v>
      </c>
      <c r="AB4064" t="s">
        <v>14035</v>
      </c>
      <c r="AC4064">
        <v>370333</v>
      </c>
    </row>
    <row r="4065" spans="1:29">
      <c r="A4065">
        <f t="shared" ca="1" si="63"/>
        <v>0.24911020340731693</v>
      </c>
      <c r="B4065" t="s">
        <v>303</v>
      </c>
      <c r="C4065">
        <v>9459875</v>
      </c>
      <c r="D4065" s="2">
        <v>43165</v>
      </c>
      <c r="E4065" t="s">
        <v>56</v>
      </c>
      <c r="F4065" t="s">
        <v>14036</v>
      </c>
      <c r="G4065">
        <v>5</v>
      </c>
      <c r="H4065" t="s">
        <v>58</v>
      </c>
      <c r="I4065" t="s">
        <v>305</v>
      </c>
      <c r="J4065">
        <v>106718</v>
      </c>
      <c r="K4065">
        <v>4</v>
      </c>
      <c r="L4065" s="2">
        <v>42186</v>
      </c>
      <c r="M4065" s="2">
        <v>43951</v>
      </c>
      <c r="N4065" t="s">
        <v>2474</v>
      </c>
      <c r="O4065">
        <v>3</v>
      </c>
      <c r="P4065" t="s">
        <v>2568</v>
      </c>
      <c r="Q4065" t="s">
        <v>2569</v>
      </c>
      <c r="R4065" t="s">
        <v>630</v>
      </c>
      <c r="S4065" t="s">
        <v>67</v>
      </c>
      <c r="T4065" t="s">
        <v>68</v>
      </c>
      <c r="U4065">
        <v>2018</v>
      </c>
      <c r="V4065">
        <v>337500</v>
      </c>
      <c r="W4065" t="s">
        <v>69</v>
      </c>
      <c r="X4065" t="s">
        <v>303</v>
      </c>
      <c r="Y4065">
        <v>225000</v>
      </c>
      <c r="Z4065">
        <v>112500</v>
      </c>
      <c r="AA4065" t="s">
        <v>69</v>
      </c>
      <c r="AB4065" t="s">
        <v>14037</v>
      </c>
      <c r="AC4065">
        <v>337500</v>
      </c>
    </row>
    <row r="4066" spans="1:29">
      <c r="A4066">
        <f t="shared" ca="1" si="63"/>
        <v>0.32040699928567107</v>
      </c>
      <c r="B4066" t="s">
        <v>254</v>
      </c>
      <c r="C4066">
        <v>9494624</v>
      </c>
      <c r="D4066" s="2">
        <v>43244</v>
      </c>
      <c r="E4066" t="s">
        <v>56</v>
      </c>
      <c r="F4066" t="s">
        <v>14038</v>
      </c>
      <c r="G4066">
        <v>5</v>
      </c>
      <c r="H4066" t="s">
        <v>58</v>
      </c>
      <c r="I4066" t="s">
        <v>256</v>
      </c>
      <c r="J4066">
        <v>111852</v>
      </c>
      <c r="K4066">
        <v>5</v>
      </c>
      <c r="L4066" s="2">
        <v>41835</v>
      </c>
      <c r="M4066" s="2">
        <v>43646</v>
      </c>
      <c r="N4066" t="s">
        <v>1793</v>
      </c>
      <c r="O4066">
        <v>12</v>
      </c>
      <c r="P4066" t="s">
        <v>1357</v>
      </c>
      <c r="Q4066" t="s">
        <v>217</v>
      </c>
      <c r="R4066" t="s">
        <v>120</v>
      </c>
      <c r="S4066" t="s">
        <v>67</v>
      </c>
      <c r="T4066" t="s">
        <v>68</v>
      </c>
      <c r="U4066">
        <v>2018</v>
      </c>
      <c r="V4066">
        <v>321826</v>
      </c>
      <c r="W4066" t="s">
        <v>69</v>
      </c>
      <c r="X4066" t="s">
        <v>254</v>
      </c>
      <c r="Y4066">
        <v>195058</v>
      </c>
      <c r="Z4066">
        <v>126768</v>
      </c>
      <c r="AA4066" t="s">
        <v>69</v>
      </c>
      <c r="AB4066" t="s">
        <v>14039</v>
      </c>
      <c r="AC4066">
        <v>321826</v>
      </c>
    </row>
    <row r="4067" spans="1:29">
      <c r="A4067">
        <f t="shared" ca="1" si="63"/>
        <v>0.7960954532406983</v>
      </c>
      <c r="B4067" t="s">
        <v>199</v>
      </c>
      <c r="C4067">
        <v>9453647</v>
      </c>
      <c r="D4067" s="2">
        <v>43112</v>
      </c>
      <c r="E4067" t="s">
        <v>76</v>
      </c>
      <c r="F4067" t="s">
        <v>14040</v>
      </c>
      <c r="G4067">
        <v>5</v>
      </c>
      <c r="H4067" t="s">
        <v>58</v>
      </c>
      <c r="I4067" t="s">
        <v>149</v>
      </c>
      <c r="J4067">
        <v>174723</v>
      </c>
      <c r="K4067">
        <v>5</v>
      </c>
      <c r="L4067" s="2">
        <v>41671</v>
      </c>
      <c r="M4067" s="2">
        <v>44043</v>
      </c>
      <c r="N4067" t="s">
        <v>1819</v>
      </c>
      <c r="O4067">
        <v>1</v>
      </c>
      <c r="P4067" t="s">
        <v>346</v>
      </c>
      <c r="Q4067" t="s">
        <v>119</v>
      </c>
      <c r="R4067" t="s">
        <v>347</v>
      </c>
      <c r="S4067" t="s">
        <v>348</v>
      </c>
      <c r="T4067" t="s">
        <v>68</v>
      </c>
      <c r="U4067">
        <v>2018</v>
      </c>
      <c r="V4067">
        <v>318834</v>
      </c>
      <c r="W4067" t="s">
        <v>69</v>
      </c>
      <c r="X4067" t="s">
        <v>199</v>
      </c>
      <c r="Y4067">
        <v>206317</v>
      </c>
      <c r="Z4067">
        <v>112517</v>
      </c>
      <c r="AA4067" t="s">
        <v>69</v>
      </c>
      <c r="AB4067" t="s">
        <v>14041</v>
      </c>
      <c r="AC4067">
        <v>318834</v>
      </c>
    </row>
    <row r="4068" spans="1:29">
      <c r="A4068">
        <f t="shared" ca="1" si="63"/>
        <v>0.68396664454889378</v>
      </c>
      <c r="B4068" t="s">
        <v>199</v>
      </c>
      <c r="C4068">
        <v>9529596</v>
      </c>
      <c r="D4068" s="2">
        <v>43298</v>
      </c>
      <c r="E4068" t="s">
        <v>56</v>
      </c>
      <c r="F4068" t="s">
        <v>14042</v>
      </c>
      <c r="G4068">
        <v>5</v>
      </c>
      <c r="H4068" t="s">
        <v>58</v>
      </c>
      <c r="I4068" t="s">
        <v>149</v>
      </c>
      <c r="J4068">
        <v>207110</v>
      </c>
      <c r="K4068">
        <v>3</v>
      </c>
      <c r="L4068" s="2">
        <v>42598</v>
      </c>
      <c r="M4068" s="2">
        <v>44043</v>
      </c>
      <c r="N4068" t="s">
        <v>14043</v>
      </c>
      <c r="O4068">
        <v>7</v>
      </c>
      <c r="P4068" t="s">
        <v>8326</v>
      </c>
      <c r="Q4068" t="s">
        <v>472</v>
      </c>
      <c r="R4068" t="s">
        <v>311</v>
      </c>
      <c r="S4068" t="s">
        <v>67</v>
      </c>
      <c r="T4068" t="s">
        <v>68</v>
      </c>
      <c r="U4068">
        <v>2018</v>
      </c>
      <c r="V4068">
        <v>674455</v>
      </c>
      <c r="W4068" t="s">
        <v>69</v>
      </c>
      <c r="X4068" t="s">
        <v>199</v>
      </c>
      <c r="Y4068">
        <v>562544</v>
      </c>
      <c r="Z4068">
        <v>111911</v>
      </c>
      <c r="AA4068" t="s">
        <v>69</v>
      </c>
      <c r="AB4068" t="s">
        <v>14044</v>
      </c>
      <c r="AC4068">
        <v>674455</v>
      </c>
    </row>
    <row r="4069" spans="1:29">
      <c r="A4069">
        <f t="shared" ca="1" si="63"/>
        <v>0.21361138754424214</v>
      </c>
      <c r="B4069" t="s">
        <v>109</v>
      </c>
      <c r="C4069">
        <v>9560833</v>
      </c>
      <c r="D4069" s="2">
        <v>43339</v>
      </c>
      <c r="E4069" t="s">
        <v>56</v>
      </c>
      <c r="F4069" t="s">
        <v>14045</v>
      </c>
      <c r="G4069">
        <v>5</v>
      </c>
      <c r="H4069" t="s">
        <v>58</v>
      </c>
      <c r="I4069" t="s">
        <v>112</v>
      </c>
      <c r="J4069">
        <v>26621</v>
      </c>
      <c r="K4069">
        <v>4</v>
      </c>
      <c r="L4069" s="2">
        <v>42795</v>
      </c>
      <c r="M4069" s="2">
        <v>44074</v>
      </c>
      <c r="N4069" t="s">
        <v>769</v>
      </c>
      <c r="O4069">
        <v>4</v>
      </c>
      <c r="P4069" t="s">
        <v>1512</v>
      </c>
      <c r="Q4069" t="s">
        <v>1513</v>
      </c>
      <c r="R4069" t="s">
        <v>640</v>
      </c>
      <c r="S4069" t="s">
        <v>121</v>
      </c>
      <c r="T4069" t="s">
        <v>68</v>
      </c>
      <c r="U4069">
        <v>2018</v>
      </c>
      <c r="V4069">
        <v>339792</v>
      </c>
      <c r="W4069" t="s">
        <v>69</v>
      </c>
      <c r="X4069" t="s">
        <v>109</v>
      </c>
      <c r="Y4069">
        <v>299459</v>
      </c>
      <c r="Z4069">
        <v>40333</v>
      </c>
      <c r="AA4069" t="s">
        <v>69</v>
      </c>
      <c r="AB4069" t="s">
        <v>14046</v>
      </c>
      <c r="AC4069">
        <v>339792</v>
      </c>
    </row>
    <row r="4070" spans="1:29">
      <c r="A4070">
        <f t="shared" ca="1" si="63"/>
        <v>0.49518815384562564</v>
      </c>
      <c r="B4070" t="s">
        <v>241</v>
      </c>
      <c r="C4070">
        <v>9269250</v>
      </c>
      <c r="D4070" s="2">
        <v>42832</v>
      </c>
      <c r="E4070" t="s">
        <v>419</v>
      </c>
      <c r="F4070" t="s">
        <v>14047</v>
      </c>
      <c r="G4070">
        <v>5</v>
      </c>
      <c r="H4070" t="s">
        <v>58</v>
      </c>
      <c r="I4070" t="s">
        <v>243</v>
      </c>
      <c r="J4070">
        <v>125053</v>
      </c>
      <c r="K4070">
        <v>4</v>
      </c>
      <c r="L4070" s="2">
        <v>41858</v>
      </c>
      <c r="M4070" s="2">
        <v>44316</v>
      </c>
      <c r="N4070" t="s">
        <v>11068</v>
      </c>
      <c r="O4070">
        <v>7</v>
      </c>
      <c r="P4070" t="s">
        <v>64</v>
      </c>
      <c r="Q4070" t="s">
        <v>65</v>
      </c>
      <c r="R4070" t="s">
        <v>66</v>
      </c>
      <c r="S4070" t="s">
        <v>67</v>
      </c>
      <c r="T4070" t="s">
        <v>68</v>
      </c>
      <c r="U4070">
        <v>2017</v>
      </c>
      <c r="V4070">
        <v>706197</v>
      </c>
      <c r="W4070" t="s">
        <v>69</v>
      </c>
      <c r="X4070" t="s">
        <v>241</v>
      </c>
      <c r="Y4070">
        <v>583343</v>
      </c>
      <c r="Z4070">
        <v>122854</v>
      </c>
      <c r="AA4070" t="s">
        <v>69</v>
      </c>
      <c r="AB4070" t="s">
        <v>14048</v>
      </c>
      <c r="AC4070">
        <v>706197</v>
      </c>
    </row>
    <row r="4071" spans="1:29">
      <c r="A4071">
        <f t="shared" ca="1" si="63"/>
        <v>0.50762240342053044</v>
      </c>
      <c r="B4071" t="s">
        <v>303</v>
      </c>
      <c r="C4071">
        <v>9564093</v>
      </c>
      <c r="D4071" s="2">
        <v>43269</v>
      </c>
      <c r="E4071" t="s">
        <v>56</v>
      </c>
      <c r="F4071" t="s">
        <v>14049</v>
      </c>
      <c r="G4071">
        <v>5</v>
      </c>
      <c r="H4071" t="s">
        <v>58</v>
      </c>
      <c r="I4071" t="s">
        <v>305</v>
      </c>
      <c r="J4071">
        <v>101791</v>
      </c>
      <c r="K4071">
        <v>6</v>
      </c>
      <c r="L4071" s="2">
        <v>41904</v>
      </c>
      <c r="M4071" s="2">
        <v>44012</v>
      </c>
      <c r="N4071" t="s">
        <v>3589</v>
      </c>
      <c r="O4071">
        <v>7</v>
      </c>
      <c r="P4071" t="s">
        <v>814</v>
      </c>
      <c r="Q4071" t="s">
        <v>815</v>
      </c>
      <c r="R4071" t="s">
        <v>816</v>
      </c>
      <c r="S4071" t="s">
        <v>473</v>
      </c>
      <c r="T4071" t="s">
        <v>68</v>
      </c>
      <c r="U4071">
        <v>2018</v>
      </c>
      <c r="V4071">
        <v>355500</v>
      </c>
      <c r="W4071" t="s">
        <v>69</v>
      </c>
      <c r="X4071" t="s">
        <v>303</v>
      </c>
      <c r="Y4071">
        <v>225000</v>
      </c>
      <c r="Z4071">
        <v>130500</v>
      </c>
      <c r="AA4071" t="s">
        <v>69</v>
      </c>
      <c r="AB4071" t="s">
        <v>14050</v>
      </c>
      <c r="AC4071">
        <v>355500</v>
      </c>
    </row>
    <row r="4072" spans="1:29">
      <c r="A4072">
        <f t="shared" ca="1" si="63"/>
        <v>0.72510849752820716</v>
      </c>
      <c r="B4072" t="s">
        <v>109</v>
      </c>
      <c r="C4072">
        <v>9295024</v>
      </c>
      <c r="D4072" s="2">
        <v>42905</v>
      </c>
      <c r="E4072" t="s">
        <v>56</v>
      </c>
      <c r="F4072" t="s">
        <v>14051</v>
      </c>
      <c r="G4072">
        <v>5</v>
      </c>
      <c r="H4072" t="s">
        <v>58</v>
      </c>
      <c r="I4072" t="s">
        <v>112</v>
      </c>
      <c r="J4072">
        <v>11845</v>
      </c>
      <c r="K4072">
        <v>13</v>
      </c>
      <c r="L4072" s="2">
        <v>36251</v>
      </c>
      <c r="M4072" s="2">
        <v>43646</v>
      </c>
      <c r="N4072" t="s">
        <v>822</v>
      </c>
      <c r="O4072">
        <v>1</v>
      </c>
      <c r="P4072" t="s">
        <v>3151</v>
      </c>
      <c r="Q4072" t="s">
        <v>2642</v>
      </c>
      <c r="R4072" t="s">
        <v>555</v>
      </c>
      <c r="S4072" t="s">
        <v>67</v>
      </c>
      <c r="T4072" t="s">
        <v>68</v>
      </c>
      <c r="U4072">
        <v>2017</v>
      </c>
      <c r="V4072">
        <v>544293</v>
      </c>
      <c r="W4072" t="s">
        <v>69</v>
      </c>
      <c r="X4072" t="s">
        <v>109</v>
      </c>
      <c r="Y4072">
        <v>344489</v>
      </c>
      <c r="Z4072">
        <v>199804</v>
      </c>
      <c r="AA4072" t="s">
        <v>69</v>
      </c>
      <c r="AB4072" t="s">
        <v>14052</v>
      </c>
      <c r="AC4072">
        <v>544293</v>
      </c>
    </row>
    <row r="4073" spans="1:29">
      <c r="A4073">
        <f t="shared" ca="1" si="63"/>
        <v>0.19129018279682686</v>
      </c>
      <c r="B4073" t="s">
        <v>109</v>
      </c>
      <c r="C4073">
        <v>9552858</v>
      </c>
      <c r="D4073" s="2">
        <v>43332</v>
      </c>
      <c r="E4073" t="s">
        <v>14053</v>
      </c>
      <c r="F4073" t="s">
        <v>14054</v>
      </c>
      <c r="G4073">
        <v>5</v>
      </c>
      <c r="H4073" t="s">
        <v>58</v>
      </c>
      <c r="I4073" t="s">
        <v>112</v>
      </c>
      <c r="J4073">
        <v>27129</v>
      </c>
      <c r="K4073">
        <v>3</v>
      </c>
      <c r="L4073" s="2">
        <v>42622</v>
      </c>
      <c r="M4073" s="2">
        <v>44804</v>
      </c>
      <c r="N4073" t="s">
        <v>822</v>
      </c>
      <c r="O4073">
        <v>8</v>
      </c>
      <c r="P4073" t="s">
        <v>857</v>
      </c>
      <c r="Q4073" t="s">
        <v>472</v>
      </c>
      <c r="R4073" t="s">
        <v>311</v>
      </c>
      <c r="S4073" t="s">
        <v>473</v>
      </c>
      <c r="T4073" t="s">
        <v>68</v>
      </c>
      <c r="U4073">
        <v>2018</v>
      </c>
      <c r="V4073">
        <v>425000</v>
      </c>
      <c r="W4073" t="s">
        <v>69</v>
      </c>
      <c r="X4073" t="s">
        <v>109</v>
      </c>
      <c r="Y4073">
        <v>250000</v>
      </c>
      <c r="Z4073">
        <v>175000</v>
      </c>
      <c r="AA4073" t="s">
        <v>69</v>
      </c>
      <c r="AB4073" t="s">
        <v>14055</v>
      </c>
      <c r="AC4073">
        <v>425000</v>
      </c>
    </row>
    <row r="4074" spans="1:29">
      <c r="A4074">
        <f t="shared" ca="1" si="63"/>
        <v>0.20430919380294632</v>
      </c>
      <c r="B4074" t="s">
        <v>127</v>
      </c>
      <c r="C4074">
        <v>9392196</v>
      </c>
      <c r="D4074" s="2">
        <v>43056</v>
      </c>
      <c r="E4074" t="s">
        <v>76</v>
      </c>
      <c r="F4074" t="s">
        <v>14056</v>
      </c>
      <c r="G4074">
        <v>5</v>
      </c>
      <c r="H4074" t="s">
        <v>58</v>
      </c>
      <c r="I4074" t="s">
        <v>130</v>
      </c>
      <c r="J4074">
        <v>100066</v>
      </c>
      <c r="K4074">
        <v>5</v>
      </c>
      <c r="L4074" s="2">
        <v>41609</v>
      </c>
      <c r="M4074" s="2">
        <v>43799</v>
      </c>
      <c r="N4074" t="s">
        <v>674</v>
      </c>
      <c r="O4074">
        <v>12</v>
      </c>
      <c r="P4074" t="s">
        <v>656</v>
      </c>
      <c r="Q4074" t="s">
        <v>204</v>
      </c>
      <c r="R4074" t="s">
        <v>205</v>
      </c>
      <c r="S4074" t="s">
        <v>67</v>
      </c>
      <c r="T4074" t="s">
        <v>68</v>
      </c>
      <c r="U4074">
        <v>2018</v>
      </c>
      <c r="V4074">
        <v>427964</v>
      </c>
      <c r="W4074" t="s">
        <v>69</v>
      </c>
      <c r="X4074" t="s">
        <v>127</v>
      </c>
      <c r="Y4074">
        <v>277899</v>
      </c>
      <c r="Z4074">
        <v>150065</v>
      </c>
      <c r="AA4074" t="s">
        <v>69</v>
      </c>
      <c r="AB4074" t="s">
        <v>14057</v>
      </c>
      <c r="AC4074">
        <v>427964</v>
      </c>
    </row>
    <row r="4075" spans="1:29">
      <c r="A4075">
        <f t="shared" ca="1" si="63"/>
        <v>2.111969174012196E-2</v>
      </c>
      <c r="B4075" t="s">
        <v>199</v>
      </c>
      <c r="C4075">
        <v>9071378</v>
      </c>
      <c r="D4075" s="2">
        <v>42881</v>
      </c>
      <c r="E4075" t="s">
        <v>76</v>
      </c>
      <c r="F4075" t="s">
        <v>14058</v>
      </c>
      <c r="G4075">
        <v>5</v>
      </c>
      <c r="H4075" t="s">
        <v>58</v>
      </c>
      <c r="I4075" t="s">
        <v>149</v>
      </c>
      <c r="J4075">
        <v>175732</v>
      </c>
      <c r="K4075">
        <v>5</v>
      </c>
      <c r="L4075" s="2">
        <v>41487</v>
      </c>
      <c r="M4075" s="2">
        <v>43251</v>
      </c>
      <c r="N4075" t="s">
        <v>2620</v>
      </c>
      <c r="O4075">
        <v>12</v>
      </c>
      <c r="P4075" t="s">
        <v>1357</v>
      </c>
      <c r="Q4075" t="s">
        <v>217</v>
      </c>
      <c r="R4075" t="s">
        <v>120</v>
      </c>
      <c r="S4075" t="s">
        <v>67</v>
      </c>
      <c r="T4075" t="s">
        <v>68</v>
      </c>
      <c r="U4075">
        <v>2017</v>
      </c>
      <c r="V4075">
        <v>339297</v>
      </c>
      <c r="W4075" t="s">
        <v>69</v>
      </c>
      <c r="X4075" t="s">
        <v>199</v>
      </c>
      <c r="Y4075">
        <v>231800</v>
      </c>
      <c r="Z4075">
        <v>107497</v>
      </c>
      <c r="AA4075" t="s">
        <v>69</v>
      </c>
      <c r="AB4075" t="s">
        <v>14059</v>
      </c>
      <c r="AC4075">
        <v>339297</v>
      </c>
    </row>
    <row r="4076" spans="1:29">
      <c r="A4076">
        <f t="shared" ca="1" si="63"/>
        <v>0.59843107283241348</v>
      </c>
      <c r="B4076" t="s">
        <v>1619</v>
      </c>
      <c r="C4076">
        <v>9302599</v>
      </c>
      <c r="D4076" s="2">
        <v>42898</v>
      </c>
      <c r="E4076" t="s">
        <v>76</v>
      </c>
      <c r="F4076" t="s">
        <v>14060</v>
      </c>
      <c r="G4076">
        <v>5</v>
      </c>
      <c r="H4076" t="s">
        <v>58</v>
      </c>
      <c r="I4076" t="s">
        <v>1621</v>
      </c>
      <c r="J4076">
        <v>21165</v>
      </c>
      <c r="K4076">
        <v>5</v>
      </c>
      <c r="L4076" s="2">
        <v>41470</v>
      </c>
      <c r="M4076" s="2">
        <v>43465</v>
      </c>
      <c r="N4076" t="s">
        <v>606</v>
      </c>
      <c r="O4076">
        <v>1</v>
      </c>
      <c r="P4076" t="s">
        <v>247</v>
      </c>
      <c r="Q4076" t="s">
        <v>248</v>
      </c>
      <c r="R4076" t="s">
        <v>249</v>
      </c>
      <c r="S4076" t="s">
        <v>67</v>
      </c>
      <c r="T4076" t="s">
        <v>68</v>
      </c>
      <c r="U4076">
        <v>2017</v>
      </c>
      <c r="V4076">
        <v>403510</v>
      </c>
      <c r="W4076" t="s">
        <v>69</v>
      </c>
      <c r="X4076" t="s">
        <v>1619</v>
      </c>
      <c r="Y4076">
        <v>267225</v>
      </c>
      <c r="Z4076">
        <v>136285</v>
      </c>
      <c r="AA4076" t="s">
        <v>69</v>
      </c>
      <c r="AB4076" t="s">
        <v>14061</v>
      </c>
      <c r="AC4076">
        <v>403510</v>
      </c>
    </row>
    <row r="4077" spans="1:29">
      <c r="A4077">
        <f t="shared" ca="1" si="63"/>
        <v>0.79657343600855268</v>
      </c>
      <c r="B4077" t="s">
        <v>199</v>
      </c>
      <c r="C4077">
        <v>9270510</v>
      </c>
      <c r="D4077" s="2">
        <v>42886</v>
      </c>
      <c r="E4077" t="s">
        <v>76</v>
      </c>
      <c r="F4077" t="s">
        <v>14062</v>
      </c>
      <c r="G4077">
        <v>5</v>
      </c>
      <c r="H4077" t="s">
        <v>58</v>
      </c>
      <c r="I4077" t="s">
        <v>149</v>
      </c>
      <c r="J4077">
        <v>172787</v>
      </c>
      <c r="K4077">
        <v>5</v>
      </c>
      <c r="L4077" s="2">
        <v>41507</v>
      </c>
      <c r="M4077" s="2">
        <v>43616</v>
      </c>
      <c r="N4077" t="s">
        <v>331</v>
      </c>
      <c r="O4077">
        <v>1</v>
      </c>
      <c r="P4077" t="s">
        <v>825</v>
      </c>
      <c r="Q4077" t="s">
        <v>826</v>
      </c>
      <c r="R4077" t="s">
        <v>827</v>
      </c>
      <c r="S4077" t="s">
        <v>67</v>
      </c>
      <c r="T4077" t="s">
        <v>68</v>
      </c>
      <c r="U4077">
        <v>2017</v>
      </c>
      <c r="V4077">
        <v>477344</v>
      </c>
      <c r="W4077" t="s">
        <v>69</v>
      </c>
      <c r="X4077" t="s">
        <v>199</v>
      </c>
      <c r="Y4077">
        <v>320365</v>
      </c>
      <c r="Z4077">
        <v>156979</v>
      </c>
      <c r="AA4077" t="s">
        <v>69</v>
      </c>
      <c r="AB4077" t="s">
        <v>14063</v>
      </c>
      <c r="AC4077">
        <v>477344</v>
      </c>
    </row>
    <row r="4078" spans="1:29">
      <c r="A4078">
        <f t="shared" ca="1" si="63"/>
        <v>0.87803326387189107</v>
      </c>
      <c r="B4078" t="s">
        <v>241</v>
      </c>
      <c r="C4078">
        <v>9277532</v>
      </c>
      <c r="D4078" s="2">
        <v>42878</v>
      </c>
      <c r="E4078" t="s">
        <v>56</v>
      </c>
      <c r="F4078" t="s">
        <v>14064</v>
      </c>
      <c r="G4078">
        <v>5</v>
      </c>
      <c r="H4078" t="s">
        <v>58</v>
      </c>
      <c r="I4078" t="s">
        <v>243</v>
      </c>
      <c r="J4078">
        <v>93467</v>
      </c>
      <c r="K4078">
        <v>9</v>
      </c>
      <c r="L4078" s="2">
        <v>39909</v>
      </c>
      <c r="M4078" s="2">
        <v>43100</v>
      </c>
      <c r="N4078" t="s">
        <v>1905</v>
      </c>
      <c r="O4078">
        <v>2</v>
      </c>
      <c r="P4078" t="s">
        <v>309</v>
      </c>
      <c r="Q4078" t="s">
        <v>310</v>
      </c>
      <c r="R4078" t="s">
        <v>311</v>
      </c>
      <c r="S4078" t="s">
        <v>67</v>
      </c>
      <c r="T4078" t="s">
        <v>68</v>
      </c>
      <c r="U4078">
        <v>2017</v>
      </c>
      <c r="V4078">
        <v>418750</v>
      </c>
      <c r="W4078" t="s">
        <v>69</v>
      </c>
      <c r="X4078" t="s">
        <v>241</v>
      </c>
      <c r="Y4078">
        <v>250000</v>
      </c>
      <c r="Z4078">
        <v>168750</v>
      </c>
      <c r="AA4078" t="s">
        <v>69</v>
      </c>
      <c r="AB4078" t="s">
        <v>14065</v>
      </c>
      <c r="AC4078">
        <v>418750</v>
      </c>
    </row>
    <row r="4079" spans="1:29">
      <c r="A4079">
        <f t="shared" ca="1" si="63"/>
        <v>0.33079739195686864</v>
      </c>
      <c r="B4079" t="s">
        <v>254</v>
      </c>
      <c r="C4079">
        <v>9460517</v>
      </c>
      <c r="D4079" s="2">
        <v>43179</v>
      </c>
      <c r="E4079" t="s">
        <v>56</v>
      </c>
      <c r="F4079" t="s">
        <v>14066</v>
      </c>
      <c r="G4079">
        <v>5</v>
      </c>
      <c r="H4079" t="s">
        <v>58</v>
      </c>
      <c r="I4079" t="s">
        <v>256</v>
      </c>
      <c r="J4079">
        <v>112007</v>
      </c>
      <c r="K4079">
        <v>4</v>
      </c>
      <c r="L4079" s="2">
        <v>42095</v>
      </c>
      <c r="M4079" s="2">
        <v>43921</v>
      </c>
      <c r="N4079" t="s">
        <v>2395</v>
      </c>
      <c r="O4079">
        <v>7</v>
      </c>
      <c r="P4079" t="s">
        <v>787</v>
      </c>
      <c r="Q4079" t="s">
        <v>472</v>
      </c>
      <c r="R4079" t="s">
        <v>311</v>
      </c>
      <c r="S4079" t="s">
        <v>473</v>
      </c>
      <c r="T4079" t="s">
        <v>68</v>
      </c>
      <c r="U4079">
        <v>2018</v>
      </c>
      <c r="V4079">
        <v>546581</v>
      </c>
      <c r="W4079" t="s">
        <v>69</v>
      </c>
      <c r="X4079" t="s">
        <v>254</v>
      </c>
      <c r="Y4079">
        <v>308803</v>
      </c>
      <c r="Z4079">
        <v>237778</v>
      </c>
      <c r="AA4079" t="s">
        <v>69</v>
      </c>
      <c r="AB4079" t="s">
        <v>14067</v>
      </c>
      <c r="AC4079">
        <v>546581</v>
      </c>
    </row>
    <row r="4080" spans="1:29">
      <c r="A4080">
        <f t="shared" ca="1" si="63"/>
        <v>0.64527667852964854</v>
      </c>
      <c r="B4080" t="s">
        <v>127</v>
      </c>
      <c r="C4080">
        <v>9220656</v>
      </c>
      <c r="D4080" s="2">
        <v>42775</v>
      </c>
      <c r="E4080" t="s">
        <v>56</v>
      </c>
      <c r="F4080" t="s">
        <v>14068</v>
      </c>
      <c r="G4080">
        <v>5</v>
      </c>
      <c r="H4080" t="s">
        <v>58</v>
      </c>
      <c r="I4080" t="s">
        <v>130</v>
      </c>
      <c r="J4080">
        <v>67121</v>
      </c>
      <c r="K4080">
        <v>13</v>
      </c>
      <c r="L4080" s="2">
        <v>37622</v>
      </c>
      <c r="M4080" s="2">
        <v>43524</v>
      </c>
      <c r="N4080" t="s">
        <v>14069</v>
      </c>
      <c r="O4080">
        <v>39</v>
      </c>
      <c r="P4080" t="s">
        <v>8207</v>
      </c>
      <c r="Q4080" t="s">
        <v>8208</v>
      </c>
      <c r="R4080" t="s">
        <v>149</v>
      </c>
      <c r="S4080" t="s">
        <v>67</v>
      </c>
      <c r="T4080" t="s">
        <v>68</v>
      </c>
      <c r="U4080">
        <v>2017</v>
      </c>
      <c r="V4080">
        <v>380000</v>
      </c>
      <c r="W4080" t="s">
        <v>69</v>
      </c>
      <c r="X4080" t="s">
        <v>127</v>
      </c>
      <c r="Y4080">
        <v>250000</v>
      </c>
      <c r="Z4080">
        <v>130000</v>
      </c>
      <c r="AA4080" t="s">
        <v>69</v>
      </c>
      <c r="AB4080" t="s">
        <v>14070</v>
      </c>
      <c r="AC4080">
        <v>380000</v>
      </c>
    </row>
    <row r="4081" spans="1:29">
      <c r="A4081">
        <f t="shared" ca="1" si="63"/>
        <v>0.54720261179763141</v>
      </c>
      <c r="B4081" t="s">
        <v>303</v>
      </c>
      <c r="C4081">
        <v>9340167</v>
      </c>
      <c r="D4081" s="2">
        <v>42965</v>
      </c>
      <c r="E4081" t="s">
        <v>76</v>
      </c>
      <c r="F4081" t="s">
        <v>14071</v>
      </c>
      <c r="G4081">
        <v>5</v>
      </c>
      <c r="H4081" t="s">
        <v>58</v>
      </c>
      <c r="I4081" t="s">
        <v>305</v>
      </c>
      <c r="J4081">
        <v>97165</v>
      </c>
      <c r="K4081">
        <v>5</v>
      </c>
      <c r="L4081" s="2">
        <v>41532</v>
      </c>
      <c r="M4081" s="2">
        <v>43799</v>
      </c>
      <c r="N4081" t="s">
        <v>9702</v>
      </c>
      <c r="O4081">
        <v>4</v>
      </c>
      <c r="P4081" t="s">
        <v>638</v>
      </c>
      <c r="Q4081" t="s">
        <v>639</v>
      </c>
      <c r="R4081" t="s">
        <v>640</v>
      </c>
      <c r="S4081" t="s">
        <v>67</v>
      </c>
      <c r="T4081" t="s">
        <v>68</v>
      </c>
      <c r="U4081">
        <v>2017</v>
      </c>
      <c r="V4081">
        <v>369987</v>
      </c>
      <c r="W4081" t="s">
        <v>69</v>
      </c>
      <c r="X4081" t="s">
        <v>303</v>
      </c>
      <c r="Y4081">
        <v>266416</v>
      </c>
      <c r="Z4081">
        <v>103571</v>
      </c>
      <c r="AA4081" t="s">
        <v>69</v>
      </c>
      <c r="AB4081" t="s">
        <v>14072</v>
      </c>
      <c r="AC4081">
        <v>369987</v>
      </c>
    </row>
    <row r="4082" spans="1:29">
      <c r="A4082">
        <f t="shared" ca="1" si="63"/>
        <v>0.34910370204184782</v>
      </c>
      <c r="B4082" t="s">
        <v>127</v>
      </c>
      <c r="C4082">
        <v>9504504</v>
      </c>
      <c r="D4082" s="2">
        <v>43271</v>
      </c>
      <c r="E4082" t="s">
        <v>56</v>
      </c>
      <c r="F4082" t="s">
        <v>14073</v>
      </c>
      <c r="G4082">
        <v>5</v>
      </c>
      <c r="H4082" t="s">
        <v>58</v>
      </c>
      <c r="I4082" t="s">
        <v>130</v>
      </c>
      <c r="J4082">
        <v>79407</v>
      </c>
      <c r="K4082">
        <v>10</v>
      </c>
      <c r="L4082" s="2">
        <v>39661</v>
      </c>
      <c r="M4082" s="2">
        <v>44012</v>
      </c>
      <c r="N4082" t="s">
        <v>318</v>
      </c>
      <c r="O4082">
        <v>7</v>
      </c>
      <c r="P4082" t="s">
        <v>7080</v>
      </c>
      <c r="Q4082" t="s">
        <v>472</v>
      </c>
      <c r="R4082" t="s">
        <v>311</v>
      </c>
      <c r="S4082" t="s">
        <v>85</v>
      </c>
      <c r="T4082" t="s">
        <v>68</v>
      </c>
      <c r="U4082">
        <v>2018</v>
      </c>
      <c r="V4082">
        <v>409250</v>
      </c>
      <c r="W4082" t="s">
        <v>69</v>
      </c>
      <c r="X4082" t="s">
        <v>127</v>
      </c>
      <c r="Y4082">
        <v>250000</v>
      </c>
      <c r="Z4082">
        <v>159250</v>
      </c>
      <c r="AA4082" t="s">
        <v>69</v>
      </c>
      <c r="AB4082" t="s">
        <v>14074</v>
      </c>
      <c r="AC4082">
        <v>409250</v>
      </c>
    </row>
    <row r="4083" spans="1:29">
      <c r="A4083">
        <f t="shared" ca="1" si="63"/>
        <v>0.11936269747001738</v>
      </c>
      <c r="B4083" t="s">
        <v>286</v>
      </c>
      <c r="C4083">
        <v>9232993</v>
      </c>
      <c r="D4083" s="2">
        <v>42783</v>
      </c>
      <c r="E4083" t="s">
        <v>76</v>
      </c>
      <c r="F4083" t="s">
        <v>14075</v>
      </c>
      <c r="G4083">
        <v>5</v>
      </c>
      <c r="H4083" t="s">
        <v>58</v>
      </c>
      <c r="I4083" t="s">
        <v>289</v>
      </c>
      <c r="J4083">
        <v>102891</v>
      </c>
      <c r="K4083">
        <v>4</v>
      </c>
      <c r="L4083" s="2">
        <v>41699</v>
      </c>
      <c r="M4083" s="2">
        <v>43159</v>
      </c>
      <c r="N4083" t="s">
        <v>5512</v>
      </c>
      <c r="O4083">
        <v>12</v>
      </c>
      <c r="P4083" t="s">
        <v>9022</v>
      </c>
      <c r="Q4083" t="s">
        <v>217</v>
      </c>
      <c r="R4083" t="s">
        <v>120</v>
      </c>
      <c r="S4083" t="s">
        <v>260</v>
      </c>
      <c r="T4083" t="s">
        <v>68</v>
      </c>
      <c r="U4083">
        <v>2017</v>
      </c>
      <c r="V4083">
        <v>350000</v>
      </c>
      <c r="W4083" t="s">
        <v>69</v>
      </c>
      <c r="X4083" t="s">
        <v>286</v>
      </c>
      <c r="Y4083">
        <v>184599</v>
      </c>
      <c r="Z4083">
        <v>165401</v>
      </c>
      <c r="AA4083" t="s">
        <v>69</v>
      </c>
      <c r="AB4083" t="s">
        <v>14076</v>
      </c>
      <c r="AC4083">
        <v>350000</v>
      </c>
    </row>
    <row r="4084" spans="1:29">
      <c r="A4084">
        <f t="shared" ca="1" si="63"/>
        <v>0.16927316949254201</v>
      </c>
      <c r="B4084" t="s">
        <v>55</v>
      </c>
      <c r="C4084">
        <v>9185348</v>
      </c>
      <c r="D4084" s="2">
        <v>42682</v>
      </c>
      <c r="E4084" t="s">
        <v>76</v>
      </c>
      <c r="F4084" t="s">
        <v>14077</v>
      </c>
      <c r="G4084">
        <v>5</v>
      </c>
      <c r="H4084" t="s">
        <v>58</v>
      </c>
      <c r="I4084" t="s">
        <v>59</v>
      </c>
      <c r="J4084">
        <v>57758</v>
      </c>
      <c r="K4084">
        <v>10</v>
      </c>
      <c r="L4084" s="2">
        <v>39355</v>
      </c>
      <c r="M4084" s="2">
        <v>43434</v>
      </c>
      <c r="N4084" t="s">
        <v>1088</v>
      </c>
      <c r="O4084">
        <v>4</v>
      </c>
      <c r="P4084" t="s">
        <v>234</v>
      </c>
      <c r="Q4084" t="s">
        <v>235</v>
      </c>
      <c r="R4084" t="s">
        <v>236</v>
      </c>
      <c r="S4084" t="s">
        <v>67</v>
      </c>
      <c r="T4084" t="s">
        <v>68</v>
      </c>
      <c r="U4084">
        <v>2017</v>
      </c>
      <c r="V4084">
        <v>333594</v>
      </c>
      <c r="W4084" t="s">
        <v>69</v>
      </c>
      <c r="X4084" t="s">
        <v>55</v>
      </c>
      <c r="Y4084">
        <v>218750</v>
      </c>
      <c r="Z4084">
        <v>114844</v>
      </c>
      <c r="AA4084" t="s">
        <v>69</v>
      </c>
      <c r="AB4084" t="s">
        <v>14078</v>
      </c>
      <c r="AC4084">
        <v>333594</v>
      </c>
    </row>
    <row r="4085" spans="1:29">
      <c r="A4085">
        <f t="shared" ca="1" si="63"/>
        <v>0.61341054813650031</v>
      </c>
      <c r="B4085" t="s">
        <v>687</v>
      </c>
      <c r="C4085">
        <v>9552135</v>
      </c>
      <c r="D4085" s="2">
        <v>43322</v>
      </c>
      <c r="E4085" t="s">
        <v>56</v>
      </c>
      <c r="F4085" t="s">
        <v>14079</v>
      </c>
      <c r="G4085">
        <v>5</v>
      </c>
      <c r="H4085" t="s">
        <v>58</v>
      </c>
      <c r="I4085" t="s">
        <v>689</v>
      </c>
      <c r="J4085">
        <v>13573</v>
      </c>
      <c r="K4085">
        <v>5</v>
      </c>
      <c r="L4085" s="2">
        <v>41883</v>
      </c>
      <c r="M4085" s="2">
        <v>44074</v>
      </c>
      <c r="N4085" t="s">
        <v>2888</v>
      </c>
      <c r="O4085">
        <v>1</v>
      </c>
      <c r="P4085" t="s">
        <v>825</v>
      </c>
      <c r="Q4085" t="s">
        <v>826</v>
      </c>
      <c r="R4085" t="s">
        <v>827</v>
      </c>
      <c r="S4085" t="s">
        <v>296</v>
      </c>
      <c r="T4085" t="s">
        <v>68</v>
      </c>
      <c r="U4085">
        <v>2018</v>
      </c>
      <c r="V4085">
        <v>507796</v>
      </c>
      <c r="W4085" t="s">
        <v>69</v>
      </c>
      <c r="X4085" t="s">
        <v>687</v>
      </c>
      <c r="Y4085">
        <v>340803</v>
      </c>
      <c r="Z4085">
        <v>166993</v>
      </c>
      <c r="AA4085" t="s">
        <v>69</v>
      </c>
      <c r="AB4085" t="s">
        <v>14080</v>
      </c>
      <c r="AC4085">
        <v>507796</v>
      </c>
    </row>
    <row r="4086" spans="1:29">
      <c r="A4086">
        <f t="shared" ca="1" si="63"/>
        <v>0.99793761975322959</v>
      </c>
      <c r="B4086" t="s">
        <v>92</v>
      </c>
      <c r="C4086">
        <v>9528294</v>
      </c>
      <c r="D4086" s="2">
        <v>43273</v>
      </c>
      <c r="E4086" t="s">
        <v>14081</v>
      </c>
      <c r="F4086" t="s">
        <v>14082</v>
      </c>
      <c r="G4086">
        <v>5</v>
      </c>
      <c r="H4086" t="s">
        <v>58</v>
      </c>
      <c r="I4086" t="s">
        <v>95</v>
      </c>
      <c r="J4086">
        <v>85862</v>
      </c>
      <c r="K4086">
        <v>3</v>
      </c>
      <c r="L4086" s="2">
        <v>42629</v>
      </c>
      <c r="M4086" s="2">
        <v>44742</v>
      </c>
      <c r="N4086" t="s">
        <v>14083</v>
      </c>
      <c r="O4086">
        <v>36</v>
      </c>
      <c r="P4086" t="s">
        <v>1090</v>
      </c>
      <c r="Q4086" t="s">
        <v>1091</v>
      </c>
      <c r="R4086" t="s">
        <v>149</v>
      </c>
      <c r="S4086" t="s">
        <v>67</v>
      </c>
      <c r="T4086" t="s">
        <v>68</v>
      </c>
      <c r="U4086">
        <v>2018</v>
      </c>
      <c r="V4086">
        <v>412630</v>
      </c>
      <c r="W4086" t="s">
        <v>69</v>
      </c>
      <c r="X4086" t="s">
        <v>92</v>
      </c>
      <c r="Y4086">
        <v>345426</v>
      </c>
      <c r="Z4086">
        <v>67204</v>
      </c>
      <c r="AA4086" t="s">
        <v>69</v>
      </c>
      <c r="AB4086" t="s">
        <v>14084</v>
      </c>
      <c r="AC4086">
        <v>412630</v>
      </c>
    </row>
    <row r="4087" spans="1:29">
      <c r="A4087">
        <f t="shared" ca="1" si="63"/>
        <v>0.53658768669666423</v>
      </c>
      <c r="B4087" t="s">
        <v>254</v>
      </c>
      <c r="C4087">
        <v>9552185</v>
      </c>
      <c r="D4087" s="2">
        <v>43343</v>
      </c>
      <c r="E4087" t="s">
        <v>76</v>
      </c>
      <c r="F4087" t="s">
        <v>14085</v>
      </c>
      <c r="G4087">
        <v>5</v>
      </c>
      <c r="H4087" t="s">
        <v>58</v>
      </c>
      <c r="I4087" t="s">
        <v>256</v>
      </c>
      <c r="J4087">
        <v>104009</v>
      </c>
      <c r="K4087">
        <v>6</v>
      </c>
      <c r="L4087" s="2">
        <v>41518</v>
      </c>
      <c r="M4087" s="2">
        <v>43708</v>
      </c>
      <c r="N4087" t="s">
        <v>2917</v>
      </c>
      <c r="O4087">
        <v>7</v>
      </c>
      <c r="P4087" t="s">
        <v>3830</v>
      </c>
      <c r="Q4087" t="s">
        <v>3831</v>
      </c>
      <c r="R4087" t="s">
        <v>335</v>
      </c>
      <c r="S4087" t="s">
        <v>67</v>
      </c>
      <c r="T4087" t="s">
        <v>68</v>
      </c>
      <c r="U4087">
        <v>2018</v>
      </c>
      <c r="V4087">
        <v>359263</v>
      </c>
      <c r="W4087" t="s">
        <v>69</v>
      </c>
      <c r="X4087" t="s">
        <v>254</v>
      </c>
      <c r="Y4087">
        <v>240000</v>
      </c>
      <c r="Z4087">
        <v>119263</v>
      </c>
      <c r="AA4087" t="s">
        <v>69</v>
      </c>
      <c r="AB4087" t="s">
        <v>14086</v>
      </c>
      <c r="AC4087">
        <v>359263</v>
      </c>
    </row>
    <row r="4088" spans="1:29">
      <c r="A4088">
        <f t="shared" ca="1" si="63"/>
        <v>0.23217002585258129</v>
      </c>
      <c r="B4088" t="s">
        <v>241</v>
      </c>
      <c r="C4088">
        <v>9303787</v>
      </c>
      <c r="D4088" s="2">
        <v>43286</v>
      </c>
      <c r="E4088" t="s">
        <v>419</v>
      </c>
      <c r="F4088" t="s">
        <v>14087</v>
      </c>
      <c r="G4088">
        <v>5</v>
      </c>
      <c r="H4088" t="s">
        <v>58</v>
      </c>
      <c r="I4088" t="s">
        <v>243</v>
      </c>
      <c r="J4088">
        <v>126536</v>
      </c>
      <c r="K4088">
        <v>4</v>
      </c>
      <c r="L4088" s="2">
        <v>41897</v>
      </c>
      <c r="M4088" s="2">
        <v>44377</v>
      </c>
      <c r="N4088" t="s">
        <v>8061</v>
      </c>
      <c r="O4088">
        <v>7</v>
      </c>
      <c r="P4088" t="s">
        <v>189</v>
      </c>
      <c r="Q4088" t="s">
        <v>190</v>
      </c>
      <c r="R4088" t="s">
        <v>191</v>
      </c>
      <c r="S4088" t="s">
        <v>67</v>
      </c>
      <c r="T4088" t="s">
        <v>68</v>
      </c>
      <c r="U4088">
        <v>2018</v>
      </c>
      <c r="V4088">
        <v>730982</v>
      </c>
      <c r="W4088" t="s">
        <v>69</v>
      </c>
      <c r="X4088" t="s">
        <v>241</v>
      </c>
      <c r="Y4088">
        <v>805136</v>
      </c>
      <c r="Z4088">
        <v>198157</v>
      </c>
      <c r="AA4088" t="s">
        <v>69</v>
      </c>
      <c r="AB4088" t="s">
        <v>14088</v>
      </c>
      <c r="AC4088">
        <v>730982</v>
      </c>
    </row>
    <row r="4089" spans="1:29">
      <c r="A4089">
        <f t="shared" ca="1" si="63"/>
        <v>0.18269326699090582</v>
      </c>
      <c r="B4089" t="s">
        <v>241</v>
      </c>
      <c r="C4089">
        <v>9305123</v>
      </c>
      <c r="D4089" s="2">
        <v>42909</v>
      </c>
      <c r="E4089" t="s">
        <v>56</v>
      </c>
      <c r="F4089" t="s">
        <v>14089</v>
      </c>
      <c r="G4089">
        <v>5</v>
      </c>
      <c r="H4089" t="s">
        <v>58</v>
      </c>
      <c r="I4089" t="s">
        <v>243</v>
      </c>
      <c r="J4089">
        <v>119529</v>
      </c>
      <c r="K4089">
        <v>4</v>
      </c>
      <c r="L4089" s="2">
        <v>41838</v>
      </c>
      <c r="M4089" s="2">
        <v>43646</v>
      </c>
      <c r="N4089" t="s">
        <v>278</v>
      </c>
      <c r="O4089">
        <v>3</v>
      </c>
      <c r="P4089" t="s">
        <v>882</v>
      </c>
      <c r="Q4089" t="s">
        <v>883</v>
      </c>
      <c r="R4089" t="s">
        <v>884</v>
      </c>
      <c r="S4089" t="s">
        <v>67</v>
      </c>
      <c r="T4089" t="s">
        <v>68</v>
      </c>
      <c r="U4089">
        <v>2017</v>
      </c>
      <c r="V4089">
        <v>416250</v>
      </c>
      <c r="W4089" t="s">
        <v>69</v>
      </c>
      <c r="X4089" t="s">
        <v>241</v>
      </c>
      <c r="Y4089">
        <v>250000</v>
      </c>
      <c r="Z4089">
        <v>166250</v>
      </c>
      <c r="AA4089" t="s">
        <v>69</v>
      </c>
      <c r="AB4089" t="s">
        <v>14090</v>
      </c>
      <c r="AC4089">
        <v>416250</v>
      </c>
    </row>
    <row r="4090" spans="1:29">
      <c r="A4090">
        <f t="shared" ca="1" si="63"/>
        <v>0.20044513297272892</v>
      </c>
      <c r="B4090" t="s">
        <v>241</v>
      </c>
      <c r="C4090">
        <v>9181450</v>
      </c>
      <c r="D4090" s="2">
        <v>42696</v>
      </c>
      <c r="E4090" t="s">
        <v>76</v>
      </c>
      <c r="F4090" t="s">
        <v>14091</v>
      </c>
      <c r="G4090">
        <v>5</v>
      </c>
      <c r="H4090" t="s">
        <v>58</v>
      </c>
      <c r="I4090" t="s">
        <v>243</v>
      </c>
      <c r="J4090">
        <v>119043</v>
      </c>
      <c r="K4090">
        <v>5</v>
      </c>
      <c r="L4090" s="2">
        <v>41628</v>
      </c>
      <c r="M4090" s="2">
        <v>43434</v>
      </c>
      <c r="N4090" t="s">
        <v>7542</v>
      </c>
      <c r="O4090">
        <v>7</v>
      </c>
      <c r="P4090" t="s">
        <v>1170</v>
      </c>
      <c r="Q4090" t="s">
        <v>1171</v>
      </c>
      <c r="R4090" t="s">
        <v>585</v>
      </c>
      <c r="S4090" t="s">
        <v>67</v>
      </c>
      <c r="T4090" t="s">
        <v>68</v>
      </c>
      <c r="U4090">
        <v>2017</v>
      </c>
      <c r="V4090">
        <v>399750</v>
      </c>
      <c r="W4090" t="s">
        <v>69</v>
      </c>
      <c r="X4090" t="s">
        <v>241</v>
      </c>
      <c r="Y4090">
        <v>250000</v>
      </c>
      <c r="Z4090">
        <v>149750</v>
      </c>
      <c r="AA4090" t="s">
        <v>69</v>
      </c>
      <c r="AB4090" t="s">
        <v>14092</v>
      </c>
      <c r="AC4090">
        <v>399750</v>
      </c>
    </row>
    <row r="4091" spans="1:29">
      <c r="A4091">
        <f t="shared" ca="1" si="63"/>
        <v>0.93998895640768254</v>
      </c>
      <c r="B4091" t="s">
        <v>75</v>
      </c>
      <c r="C4091">
        <v>9459293</v>
      </c>
      <c r="D4091" s="2">
        <v>43220</v>
      </c>
      <c r="E4091" t="s">
        <v>11169</v>
      </c>
      <c r="F4091" t="s">
        <v>14093</v>
      </c>
      <c r="G4091">
        <v>5</v>
      </c>
      <c r="H4091" t="s">
        <v>58</v>
      </c>
      <c r="I4091" t="s">
        <v>78</v>
      </c>
      <c r="J4091">
        <v>44504</v>
      </c>
      <c r="K4091">
        <v>5</v>
      </c>
      <c r="L4091" s="2">
        <v>41852</v>
      </c>
      <c r="M4091" s="2">
        <v>44012</v>
      </c>
      <c r="N4091" t="s">
        <v>96</v>
      </c>
      <c r="O4091">
        <v>5</v>
      </c>
      <c r="P4091" t="s">
        <v>4737</v>
      </c>
      <c r="Q4091" t="s">
        <v>4738</v>
      </c>
      <c r="R4091" t="s">
        <v>884</v>
      </c>
      <c r="S4091" t="s">
        <v>67</v>
      </c>
      <c r="T4091" t="s">
        <v>68</v>
      </c>
      <c r="U4091">
        <v>2018</v>
      </c>
      <c r="V4091">
        <v>524732</v>
      </c>
      <c r="W4091" t="s">
        <v>69</v>
      </c>
      <c r="X4091" t="s">
        <v>75</v>
      </c>
      <c r="Y4091">
        <v>403898</v>
      </c>
      <c r="Z4091">
        <v>120834</v>
      </c>
      <c r="AA4091" t="s">
        <v>69</v>
      </c>
      <c r="AB4091" t="s">
        <v>14094</v>
      </c>
      <c r="AC4091">
        <v>524732</v>
      </c>
    </row>
    <row r="4092" spans="1:29">
      <c r="A4092">
        <f t="shared" ca="1" si="63"/>
        <v>0.99682980540363031</v>
      </c>
      <c r="B4092" t="s">
        <v>199</v>
      </c>
      <c r="C4092">
        <v>9545704</v>
      </c>
      <c r="D4092" s="2">
        <v>43336</v>
      </c>
      <c r="E4092" t="s">
        <v>56</v>
      </c>
      <c r="F4092" t="s">
        <v>14095</v>
      </c>
      <c r="G4092">
        <v>5</v>
      </c>
      <c r="H4092" t="s">
        <v>58</v>
      </c>
      <c r="I4092" t="s">
        <v>149</v>
      </c>
      <c r="J4092">
        <v>188382</v>
      </c>
      <c r="K4092">
        <v>5</v>
      </c>
      <c r="L4092" s="2">
        <v>41883</v>
      </c>
      <c r="M4092" s="2">
        <v>44074</v>
      </c>
      <c r="N4092" t="s">
        <v>745</v>
      </c>
      <c r="O4092">
        <v>2</v>
      </c>
      <c r="P4092" t="s">
        <v>5193</v>
      </c>
      <c r="Q4092" t="s">
        <v>5194</v>
      </c>
      <c r="R4092" t="s">
        <v>311</v>
      </c>
      <c r="S4092" t="s">
        <v>336</v>
      </c>
      <c r="T4092" t="s">
        <v>68</v>
      </c>
      <c r="U4092">
        <v>2018</v>
      </c>
      <c r="V4092">
        <v>307616</v>
      </c>
      <c r="W4092" t="s">
        <v>69</v>
      </c>
      <c r="X4092" t="s">
        <v>199</v>
      </c>
      <c r="Y4092">
        <v>209142</v>
      </c>
      <c r="Z4092">
        <v>98474</v>
      </c>
      <c r="AA4092" t="s">
        <v>69</v>
      </c>
      <c r="AB4092" t="s">
        <v>14096</v>
      </c>
      <c r="AC4092">
        <v>307616</v>
      </c>
    </row>
    <row r="4093" spans="1:29">
      <c r="A4093">
        <f t="shared" ca="1" si="63"/>
        <v>0.47423919017692184</v>
      </c>
      <c r="B4093" t="s">
        <v>109</v>
      </c>
      <c r="C4093">
        <v>9212146</v>
      </c>
      <c r="D4093" s="2">
        <v>42760</v>
      </c>
      <c r="E4093" t="s">
        <v>76</v>
      </c>
      <c r="F4093" t="s">
        <v>14097</v>
      </c>
      <c r="G4093">
        <v>5</v>
      </c>
      <c r="H4093" t="s">
        <v>58</v>
      </c>
      <c r="I4093" t="s">
        <v>112</v>
      </c>
      <c r="J4093">
        <v>14167</v>
      </c>
      <c r="K4093">
        <v>13</v>
      </c>
      <c r="L4093" s="2">
        <v>37681</v>
      </c>
      <c r="M4093" s="2">
        <v>43496</v>
      </c>
      <c r="N4093" t="s">
        <v>1355</v>
      </c>
      <c r="O4093">
        <v>4</v>
      </c>
      <c r="P4093" t="s">
        <v>135</v>
      </c>
      <c r="Q4093" t="s">
        <v>136</v>
      </c>
      <c r="R4093" t="s">
        <v>137</v>
      </c>
      <c r="S4093" t="s">
        <v>67</v>
      </c>
      <c r="T4093" t="s">
        <v>68</v>
      </c>
      <c r="U4093">
        <v>2017</v>
      </c>
      <c r="V4093">
        <v>382500</v>
      </c>
      <c r="W4093" t="s">
        <v>69</v>
      </c>
      <c r="X4093" t="s">
        <v>109</v>
      </c>
      <c r="Y4093">
        <v>250000</v>
      </c>
      <c r="Z4093">
        <v>132500</v>
      </c>
      <c r="AA4093" t="s">
        <v>69</v>
      </c>
      <c r="AB4093" t="s">
        <v>14098</v>
      </c>
      <c r="AC4093">
        <v>382500</v>
      </c>
    </row>
    <row r="4094" spans="1:29">
      <c r="A4094">
        <f t="shared" ca="1" si="63"/>
        <v>0.57951104914739437</v>
      </c>
      <c r="B4094" t="s">
        <v>254</v>
      </c>
      <c r="C4094">
        <v>9477072</v>
      </c>
      <c r="D4094" s="2">
        <v>43220</v>
      </c>
      <c r="E4094" t="s">
        <v>56</v>
      </c>
      <c r="F4094" t="s">
        <v>14099</v>
      </c>
      <c r="G4094">
        <v>5</v>
      </c>
      <c r="H4094" t="s">
        <v>58</v>
      </c>
      <c r="I4094" t="s">
        <v>256</v>
      </c>
      <c r="J4094">
        <v>115433</v>
      </c>
      <c r="K4094">
        <v>4</v>
      </c>
      <c r="L4094" s="2">
        <v>42217</v>
      </c>
      <c r="M4094" s="2">
        <v>43951</v>
      </c>
      <c r="N4094" t="s">
        <v>2791</v>
      </c>
      <c r="O4094">
        <v>11</v>
      </c>
      <c r="P4094" t="s">
        <v>532</v>
      </c>
      <c r="Q4094" t="s">
        <v>533</v>
      </c>
      <c r="R4094" t="s">
        <v>149</v>
      </c>
      <c r="S4094" t="s">
        <v>67</v>
      </c>
      <c r="T4094" t="s">
        <v>68</v>
      </c>
      <c r="U4094">
        <v>2018</v>
      </c>
      <c r="V4094">
        <v>277375</v>
      </c>
      <c r="W4094" t="s">
        <v>69</v>
      </c>
      <c r="X4094" t="s">
        <v>254</v>
      </c>
      <c r="Y4094">
        <v>175000</v>
      </c>
      <c r="Z4094">
        <v>102375</v>
      </c>
      <c r="AA4094" t="s">
        <v>69</v>
      </c>
      <c r="AB4094" t="s">
        <v>14100</v>
      </c>
      <c r="AC4094">
        <v>277375</v>
      </c>
    </row>
    <row r="4095" spans="1:29">
      <c r="A4095">
        <f t="shared" ca="1" si="63"/>
        <v>0.88078962832778407</v>
      </c>
      <c r="B4095" t="s">
        <v>624</v>
      </c>
      <c r="C4095">
        <v>9293135</v>
      </c>
      <c r="D4095" s="2">
        <v>42906</v>
      </c>
      <c r="E4095" t="s">
        <v>644</v>
      </c>
      <c r="F4095" t="s">
        <v>14101</v>
      </c>
      <c r="G4095">
        <v>5</v>
      </c>
      <c r="H4095" t="s">
        <v>58</v>
      </c>
      <c r="I4095" t="s">
        <v>626</v>
      </c>
      <c r="J4095">
        <v>14792</v>
      </c>
      <c r="K4095">
        <v>5</v>
      </c>
      <c r="L4095" s="2">
        <v>41544</v>
      </c>
      <c r="M4095" s="2">
        <v>43646</v>
      </c>
      <c r="N4095" t="s">
        <v>646</v>
      </c>
      <c r="O4095">
        <v>9</v>
      </c>
      <c r="P4095" t="s">
        <v>572</v>
      </c>
      <c r="Q4095" t="s">
        <v>175</v>
      </c>
      <c r="R4095" t="s">
        <v>176</v>
      </c>
      <c r="S4095" t="s">
        <v>67</v>
      </c>
      <c r="T4095" t="s">
        <v>68</v>
      </c>
      <c r="U4095">
        <v>2017</v>
      </c>
      <c r="V4095">
        <v>544777</v>
      </c>
      <c r="W4095" t="s">
        <v>69</v>
      </c>
      <c r="X4095" t="s">
        <v>624</v>
      </c>
      <c r="Y4095">
        <v>360259</v>
      </c>
      <c r="Z4095">
        <v>184518</v>
      </c>
      <c r="AA4095" t="s">
        <v>69</v>
      </c>
      <c r="AB4095" t="s">
        <v>14102</v>
      </c>
      <c r="AC4095">
        <v>544777</v>
      </c>
    </row>
    <row r="4096" spans="1:29">
      <c r="A4096">
        <f t="shared" ca="1" si="63"/>
        <v>0.92443904060438653</v>
      </c>
      <c r="B4096" t="s">
        <v>241</v>
      </c>
      <c r="C4096">
        <v>9268043</v>
      </c>
      <c r="D4096" s="2">
        <v>42865</v>
      </c>
      <c r="E4096" t="s">
        <v>76</v>
      </c>
      <c r="F4096" t="s">
        <v>14103</v>
      </c>
      <c r="G4096">
        <v>5</v>
      </c>
      <c r="H4096" t="s">
        <v>58</v>
      </c>
      <c r="I4096" t="s">
        <v>243</v>
      </c>
      <c r="J4096">
        <v>122531</v>
      </c>
      <c r="K4096">
        <v>4</v>
      </c>
      <c r="L4096" s="2">
        <v>41779</v>
      </c>
      <c r="M4096" s="2">
        <v>43951</v>
      </c>
      <c r="N4096" t="s">
        <v>2028</v>
      </c>
      <c r="O4096">
        <v>7</v>
      </c>
      <c r="P4096" t="s">
        <v>2152</v>
      </c>
      <c r="Q4096" t="s">
        <v>472</v>
      </c>
      <c r="R4096" t="s">
        <v>311</v>
      </c>
      <c r="S4096" t="s">
        <v>473</v>
      </c>
      <c r="T4096" t="s">
        <v>68</v>
      </c>
      <c r="U4096">
        <v>2017</v>
      </c>
      <c r="V4096">
        <v>429790</v>
      </c>
      <c r="W4096" t="s">
        <v>69</v>
      </c>
      <c r="X4096" t="s">
        <v>241</v>
      </c>
      <c r="Y4096">
        <v>291840</v>
      </c>
      <c r="Z4096">
        <v>137950</v>
      </c>
      <c r="AA4096" t="s">
        <v>69</v>
      </c>
      <c r="AB4096" t="s">
        <v>14104</v>
      </c>
      <c r="AC4096">
        <v>429790</v>
      </c>
    </row>
    <row r="4097" spans="1:29">
      <c r="A4097">
        <f t="shared" ca="1" si="63"/>
        <v>0.51854038211365072</v>
      </c>
      <c r="B4097" t="s">
        <v>109</v>
      </c>
      <c r="C4097">
        <v>9484291</v>
      </c>
      <c r="D4097" s="2">
        <v>43223</v>
      </c>
      <c r="E4097" t="s">
        <v>76</v>
      </c>
      <c r="F4097" t="s">
        <v>14105</v>
      </c>
      <c r="G4097">
        <v>5</v>
      </c>
      <c r="H4097" t="s">
        <v>58</v>
      </c>
      <c r="I4097" t="s">
        <v>112</v>
      </c>
      <c r="J4097">
        <v>22975</v>
      </c>
      <c r="K4097">
        <v>5</v>
      </c>
      <c r="L4097" s="2">
        <v>41760</v>
      </c>
      <c r="M4097" s="2">
        <v>43585</v>
      </c>
      <c r="N4097" t="s">
        <v>822</v>
      </c>
      <c r="O4097">
        <v>12</v>
      </c>
      <c r="P4097" t="s">
        <v>147</v>
      </c>
      <c r="Q4097" t="s">
        <v>148</v>
      </c>
      <c r="R4097" t="s">
        <v>149</v>
      </c>
      <c r="S4097" t="s">
        <v>296</v>
      </c>
      <c r="T4097" t="s">
        <v>68</v>
      </c>
      <c r="U4097">
        <v>2018</v>
      </c>
      <c r="V4097">
        <v>337048</v>
      </c>
      <c r="W4097" t="s">
        <v>69</v>
      </c>
      <c r="X4097" t="s">
        <v>109</v>
      </c>
      <c r="Y4097">
        <v>214680</v>
      </c>
      <c r="Z4097">
        <v>122368</v>
      </c>
      <c r="AA4097" t="s">
        <v>69</v>
      </c>
      <c r="AB4097" t="s">
        <v>14106</v>
      </c>
      <c r="AC4097">
        <v>337048</v>
      </c>
    </row>
    <row r="4098" spans="1:29">
      <c r="A4098">
        <f t="shared" ref="A4098:A4161" ca="1" si="64">RAND()</f>
        <v>0.75723377684944004</v>
      </c>
      <c r="B4098" t="s">
        <v>1143</v>
      </c>
      <c r="C4098">
        <v>9250679</v>
      </c>
      <c r="D4098" s="2">
        <v>42821</v>
      </c>
      <c r="E4098" t="s">
        <v>76</v>
      </c>
      <c r="F4098" t="s">
        <v>14107</v>
      </c>
      <c r="G4098">
        <v>5</v>
      </c>
      <c r="H4098" t="s">
        <v>58</v>
      </c>
      <c r="I4098" t="s">
        <v>1145</v>
      </c>
      <c r="J4098">
        <v>55958</v>
      </c>
      <c r="K4098">
        <v>8</v>
      </c>
      <c r="L4098" s="2">
        <v>39630</v>
      </c>
      <c r="M4098" s="2">
        <v>43555</v>
      </c>
      <c r="N4098" t="s">
        <v>7466</v>
      </c>
      <c r="O4098">
        <v>51</v>
      </c>
      <c r="P4098" t="s">
        <v>4357</v>
      </c>
      <c r="Q4098" t="s">
        <v>4358</v>
      </c>
      <c r="R4098" t="s">
        <v>149</v>
      </c>
      <c r="S4098" t="s">
        <v>85</v>
      </c>
      <c r="T4098" t="s">
        <v>68</v>
      </c>
      <c r="U4098">
        <v>2017</v>
      </c>
      <c r="V4098">
        <v>317688</v>
      </c>
      <c r="W4098" t="s">
        <v>69</v>
      </c>
      <c r="X4098" t="s">
        <v>1143</v>
      </c>
      <c r="Y4098">
        <v>212500</v>
      </c>
      <c r="Z4098">
        <v>105188</v>
      </c>
      <c r="AA4098" t="s">
        <v>69</v>
      </c>
      <c r="AB4098" t="s">
        <v>14108</v>
      </c>
      <c r="AC4098">
        <v>317688</v>
      </c>
    </row>
    <row r="4099" spans="1:29">
      <c r="A4099">
        <f t="shared" ca="1" si="64"/>
        <v>0.68328648448544838</v>
      </c>
      <c r="B4099" t="s">
        <v>55</v>
      </c>
      <c r="C4099">
        <v>9252595</v>
      </c>
      <c r="D4099" s="2">
        <v>42825</v>
      </c>
      <c r="E4099" t="s">
        <v>76</v>
      </c>
      <c r="F4099" t="s">
        <v>14109</v>
      </c>
      <c r="G4099">
        <v>5</v>
      </c>
      <c r="H4099" t="s">
        <v>58</v>
      </c>
      <c r="I4099" t="s">
        <v>59</v>
      </c>
      <c r="J4099">
        <v>79568</v>
      </c>
      <c r="K4099">
        <v>5</v>
      </c>
      <c r="L4099" s="2">
        <v>41365</v>
      </c>
      <c r="M4099" s="2">
        <v>43555</v>
      </c>
      <c r="N4099" t="s">
        <v>257</v>
      </c>
      <c r="O4099">
        <v>4</v>
      </c>
      <c r="P4099" t="s">
        <v>1512</v>
      </c>
      <c r="Q4099" t="s">
        <v>1513</v>
      </c>
      <c r="R4099" t="s">
        <v>640</v>
      </c>
      <c r="S4099" t="s">
        <v>729</v>
      </c>
      <c r="T4099" t="s">
        <v>68</v>
      </c>
      <c r="U4099">
        <v>2017</v>
      </c>
      <c r="V4099">
        <v>332500</v>
      </c>
      <c r="W4099" t="s">
        <v>69</v>
      </c>
      <c r="X4099" t="s">
        <v>55</v>
      </c>
      <c r="Y4099">
        <v>218750</v>
      </c>
      <c r="Z4099">
        <v>113750</v>
      </c>
      <c r="AA4099" t="s">
        <v>69</v>
      </c>
      <c r="AB4099" t="s">
        <v>14110</v>
      </c>
      <c r="AC4099">
        <v>332500</v>
      </c>
    </row>
    <row r="4100" spans="1:29">
      <c r="A4100">
        <f t="shared" ca="1" si="64"/>
        <v>7.0138869081506905E-2</v>
      </c>
      <c r="B4100" t="s">
        <v>254</v>
      </c>
      <c r="C4100">
        <v>9471831</v>
      </c>
      <c r="D4100" s="2">
        <v>43182</v>
      </c>
      <c r="E4100" t="s">
        <v>2299</v>
      </c>
      <c r="F4100" t="s">
        <v>14111</v>
      </c>
      <c r="G4100">
        <v>5</v>
      </c>
      <c r="H4100" t="s">
        <v>58</v>
      </c>
      <c r="I4100" t="s">
        <v>256</v>
      </c>
      <c r="J4100">
        <v>117590</v>
      </c>
      <c r="K4100">
        <v>4</v>
      </c>
      <c r="L4100" s="2">
        <v>42217</v>
      </c>
      <c r="M4100" s="2">
        <v>44074</v>
      </c>
      <c r="N4100" t="s">
        <v>2301</v>
      </c>
      <c r="O4100" t="s">
        <v>913</v>
      </c>
      <c r="P4100" t="s">
        <v>14112</v>
      </c>
      <c r="Q4100" t="s">
        <v>14113</v>
      </c>
      <c r="R4100" t="s">
        <v>14114</v>
      </c>
      <c r="S4100" t="s">
        <v>85</v>
      </c>
      <c r="T4100" t="s">
        <v>68</v>
      </c>
      <c r="U4100">
        <v>2018</v>
      </c>
      <c r="V4100">
        <v>379833</v>
      </c>
      <c r="W4100" t="s">
        <v>69</v>
      </c>
      <c r="X4100" t="s">
        <v>254</v>
      </c>
      <c r="Y4100">
        <v>303105</v>
      </c>
      <c r="Z4100">
        <v>76728</v>
      </c>
      <c r="AA4100" t="s">
        <v>69</v>
      </c>
      <c r="AB4100" t="s">
        <v>14115</v>
      </c>
      <c r="AC4100">
        <v>379833</v>
      </c>
    </row>
    <row r="4101" spans="1:29">
      <c r="A4101">
        <f t="shared" ca="1" si="64"/>
        <v>0.73025070262346969</v>
      </c>
      <c r="B4101" t="s">
        <v>92</v>
      </c>
      <c r="C4101">
        <v>9314587</v>
      </c>
      <c r="D4101" s="2">
        <v>42921</v>
      </c>
      <c r="E4101" t="s">
        <v>56</v>
      </c>
      <c r="F4101" t="s">
        <v>14116</v>
      </c>
      <c r="G4101">
        <v>5</v>
      </c>
      <c r="H4101" t="s">
        <v>58</v>
      </c>
      <c r="I4101" t="s">
        <v>95</v>
      </c>
      <c r="J4101">
        <v>78415</v>
      </c>
      <c r="K4101">
        <v>4</v>
      </c>
      <c r="L4101" s="2">
        <v>41852</v>
      </c>
      <c r="M4101" s="2">
        <v>43646</v>
      </c>
      <c r="N4101" t="s">
        <v>5290</v>
      </c>
      <c r="O4101">
        <v>4</v>
      </c>
      <c r="P4101" t="s">
        <v>7889</v>
      </c>
      <c r="Q4101" t="s">
        <v>7890</v>
      </c>
      <c r="R4101" t="s">
        <v>66</v>
      </c>
      <c r="S4101" t="s">
        <v>260</v>
      </c>
      <c r="T4101" t="s">
        <v>68</v>
      </c>
      <c r="U4101">
        <v>2017</v>
      </c>
      <c r="V4101">
        <v>460816</v>
      </c>
      <c r="W4101" t="s">
        <v>69</v>
      </c>
      <c r="X4101" t="s">
        <v>92</v>
      </c>
      <c r="Y4101">
        <v>307581</v>
      </c>
      <c r="Z4101">
        <v>153235</v>
      </c>
      <c r="AA4101" t="s">
        <v>69</v>
      </c>
      <c r="AB4101" t="s">
        <v>14117</v>
      </c>
      <c r="AC4101">
        <v>460816</v>
      </c>
    </row>
    <row r="4102" spans="1:29">
      <c r="A4102">
        <f t="shared" ca="1" si="64"/>
        <v>0.22386102469496783</v>
      </c>
      <c r="B4102" t="s">
        <v>405</v>
      </c>
      <c r="C4102">
        <v>9249009</v>
      </c>
      <c r="D4102" s="2">
        <v>42809</v>
      </c>
      <c r="E4102" t="s">
        <v>76</v>
      </c>
      <c r="F4102" t="s">
        <v>14118</v>
      </c>
      <c r="G4102">
        <v>5</v>
      </c>
      <c r="H4102" t="s">
        <v>58</v>
      </c>
      <c r="I4102" t="s">
        <v>407</v>
      </c>
      <c r="J4102">
        <v>22582</v>
      </c>
      <c r="K4102">
        <v>10</v>
      </c>
      <c r="L4102" s="2">
        <v>38985</v>
      </c>
      <c r="M4102" s="2">
        <v>43921</v>
      </c>
      <c r="N4102" t="s">
        <v>1869</v>
      </c>
      <c r="O4102">
        <v>2</v>
      </c>
      <c r="P4102" t="s">
        <v>778</v>
      </c>
      <c r="Q4102" t="s">
        <v>779</v>
      </c>
      <c r="R4102" t="s">
        <v>780</v>
      </c>
      <c r="S4102" t="s">
        <v>948</v>
      </c>
      <c r="T4102" t="s">
        <v>68</v>
      </c>
      <c r="U4102">
        <v>2017</v>
      </c>
      <c r="V4102">
        <v>384750</v>
      </c>
      <c r="W4102" t="s">
        <v>69</v>
      </c>
      <c r="X4102" t="s">
        <v>405</v>
      </c>
      <c r="Y4102">
        <v>237500</v>
      </c>
      <c r="Z4102">
        <v>147250</v>
      </c>
      <c r="AA4102" t="s">
        <v>69</v>
      </c>
      <c r="AB4102" t="s">
        <v>14119</v>
      </c>
      <c r="AC4102">
        <v>384750</v>
      </c>
    </row>
    <row r="4103" spans="1:29">
      <c r="A4103">
        <f t="shared" ca="1" si="64"/>
        <v>0.54881070644611829</v>
      </c>
      <c r="B4103" t="s">
        <v>254</v>
      </c>
      <c r="C4103">
        <v>9212813</v>
      </c>
      <c r="D4103" s="2">
        <v>42781</v>
      </c>
      <c r="E4103" t="s">
        <v>76</v>
      </c>
      <c r="F4103" t="s">
        <v>14120</v>
      </c>
      <c r="G4103">
        <v>5</v>
      </c>
      <c r="H4103" t="s">
        <v>58</v>
      </c>
      <c r="I4103" t="s">
        <v>256</v>
      </c>
      <c r="J4103">
        <v>62203</v>
      </c>
      <c r="K4103">
        <v>16</v>
      </c>
      <c r="L4103" s="2">
        <v>36892</v>
      </c>
      <c r="M4103" s="2">
        <v>43524</v>
      </c>
      <c r="N4103" t="s">
        <v>397</v>
      </c>
      <c r="O4103">
        <v>10</v>
      </c>
      <c r="P4103" t="s">
        <v>3274</v>
      </c>
      <c r="Q4103" t="s">
        <v>957</v>
      </c>
      <c r="R4103" t="s">
        <v>84</v>
      </c>
      <c r="S4103" t="s">
        <v>85</v>
      </c>
      <c r="T4103" t="s">
        <v>68</v>
      </c>
      <c r="U4103">
        <v>2017</v>
      </c>
      <c r="V4103">
        <v>342244</v>
      </c>
      <c r="W4103" t="s">
        <v>69</v>
      </c>
      <c r="X4103" t="s">
        <v>254</v>
      </c>
      <c r="Y4103">
        <v>238070</v>
      </c>
      <c r="Z4103">
        <v>104174</v>
      </c>
      <c r="AA4103" t="s">
        <v>69</v>
      </c>
      <c r="AB4103" t="s">
        <v>14121</v>
      </c>
      <c r="AC4103">
        <v>342244</v>
      </c>
    </row>
    <row r="4104" spans="1:29">
      <c r="A4104">
        <f t="shared" ca="1" si="64"/>
        <v>0.41974449684850124</v>
      </c>
      <c r="B4104" t="s">
        <v>303</v>
      </c>
      <c r="C4104">
        <v>9244016</v>
      </c>
      <c r="D4104" s="2">
        <v>42754</v>
      </c>
      <c r="E4104" t="s">
        <v>56</v>
      </c>
      <c r="F4104" t="s">
        <v>9907</v>
      </c>
      <c r="G4104">
        <v>5</v>
      </c>
      <c r="H4104" t="s">
        <v>58</v>
      </c>
      <c r="I4104" t="s">
        <v>305</v>
      </c>
      <c r="J4104">
        <v>107528</v>
      </c>
      <c r="K4104">
        <v>2</v>
      </c>
      <c r="L4104" s="2">
        <v>42444</v>
      </c>
      <c r="M4104" s="2">
        <v>43524</v>
      </c>
      <c r="N4104" t="s">
        <v>792</v>
      </c>
      <c r="O4104">
        <v>7</v>
      </c>
      <c r="P4104" t="s">
        <v>4303</v>
      </c>
      <c r="Q4104" t="s">
        <v>472</v>
      </c>
      <c r="R4104" t="s">
        <v>311</v>
      </c>
      <c r="S4104" t="s">
        <v>102</v>
      </c>
      <c r="T4104" t="s">
        <v>68</v>
      </c>
      <c r="U4104">
        <v>2017</v>
      </c>
      <c r="V4104">
        <v>465685</v>
      </c>
      <c r="W4104" t="s">
        <v>69</v>
      </c>
      <c r="X4104" t="s">
        <v>1683</v>
      </c>
      <c r="Y4104">
        <v>5000</v>
      </c>
      <c r="Z4104">
        <v>0</v>
      </c>
      <c r="AA4104" t="s">
        <v>69</v>
      </c>
      <c r="AB4104" t="s">
        <v>9908</v>
      </c>
      <c r="AC4104">
        <v>5000</v>
      </c>
    </row>
    <row r="4105" spans="1:29">
      <c r="A4105">
        <f t="shared" ca="1" si="64"/>
        <v>0.5034806466577525</v>
      </c>
      <c r="B4105" t="s">
        <v>109</v>
      </c>
      <c r="C4105">
        <v>9533558</v>
      </c>
      <c r="D4105" s="2">
        <v>43290</v>
      </c>
      <c r="E4105" t="s">
        <v>9820</v>
      </c>
      <c r="F4105" t="s">
        <v>14122</v>
      </c>
      <c r="G4105">
        <v>5</v>
      </c>
      <c r="H4105" t="s">
        <v>58</v>
      </c>
      <c r="I4105" t="s">
        <v>112</v>
      </c>
      <c r="J4105">
        <v>19298</v>
      </c>
      <c r="K4105">
        <v>10</v>
      </c>
      <c r="L4105" s="2">
        <v>39783</v>
      </c>
      <c r="M4105" s="2">
        <v>43861</v>
      </c>
      <c r="N4105" t="s">
        <v>1355</v>
      </c>
      <c r="O4105">
        <v>1</v>
      </c>
      <c r="P4105" t="s">
        <v>825</v>
      </c>
      <c r="Q4105" t="s">
        <v>826</v>
      </c>
      <c r="R4105" t="s">
        <v>827</v>
      </c>
      <c r="S4105" t="s">
        <v>67</v>
      </c>
      <c r="T4105" t="s">
        <v>68</v>
      </c>
      <c r="U4105">
        <v>2018</v>
      </c>
      <c r="V4105">
        <v>372500</v>
      </c>
      <c r="W4105" t="s">
        <v>69</v>
      </c>
      <c r="X4105" t="s">
        <v>109</v>
      </c>
      <c r="Y4105">
        <v>250000</v>
      </c>
      <c r="Z4105">
        <v>122500</v>
      </c>
      <c r="AA4105" t="s">
        <v>69</v>
      </c>
      <c r="AB4105" t="s">
        <v>14123</v>
      </c>
      <c r="AC4105">
        <v>372500</v>
      </c>
    </row>
    <row r="4106" spans="1:29">
      <c r="A4106">
        <f t="shared" ca="1" si="64"/>
        <v>0.92054436952153773</v>
      </c>
      <c r="B4106" t="s">
        <v>199</v>
      </c>
      <c r="C4106">
        <v>9268420</v>
      </c>
      <c r="D4106" s="2">
        <v>42852</v>
      </c>
      <c r="E4106" t="s">
        <v>76</v>
      </c>
      <c r="F4106" t="s">
        <v>14124</v>
      </c>
      <c r="G4106">
        <v>5</v>
      </c>
      <c r="H4106" t="s">
        <v>58</v>
      </c>
      <c r="I4106" t="s">
        <v>149</v>
      </c>
      <c r="J4106">
        <v>169300</v>
      </c>
      <c r="K4106">
        <v>5</v>
      </c>
      <c r="L4106" s="2">
        <v>41456</v>
      </c>
      <c r="M4106" s="2">
        <v>43585</v>
      </c>
      <c r="N4106" t="s">
        <v>2129</v>
      </c>
      <c r="O4106">
        <v>3</v>
      </c>
      <c r="P4106" t="s">
        <v>2568</v>
      </c>
      <c r="Q4106" t="s">
        <v>2569</v>
      </c>
      <c r="R4106" t="s">
        <v>630</v>
      </c>
      <c r="S4106" t="s">
        <v>67</v>
      </c>
      <c r="T4106" t="s">
        <v>68</v>
      </c>
      <c r="U4106">
        <v>2017</v>
      </c>
      <c r="V4106">
        <v>311250</v>
      </c>
      <c r="W4106" t="s">
        <v>69</v>
      </c>
      <c r="X4106" t="s">
        <v>199</v>
      </c>
      <c r="Y4106">
        <v>207500</v>
      </c>
      <c r="Z4106">
        <v>103750</v>
      </c>
      <c r="AA4106" t="s">
        <v>69</v>
      </c>
      <c r="AB4106" t="s">
        <v>14125</v>
      </c>
      <c r="AC4106">
        <v>311250</v>
      </c>
    </row>
    <row r="4107" spans="1:29">
      <c r="A4107">
        <f t="shared" ca="1" si="64"/>
        <v>0.69187626185295992</v>
      </c>
      <c r="B4107" t="s">
        <v>254</v>
      </c>
      <c r="C4107">
        <v>9472347</v>
      </c>
      <c r="D4107" s="2">
        <v>43187</v>
      </c>
      <c r="E4107" t="s">
        <v>6211</v>
      </c>
      <c r="F4107" t="s">
        <v>14126</v>
      </c>
      <c r="G4107">
        <v>5</v>
      </c>
      <c r="H4107" t="s">
        <v>58</v>
      </c>
      <c r="I4107" t="s">
        <v>256</v>
      </c>
      <c r="J4107">
        <v>118427</v>
      </c>
      <c r="K4107">
        <v>3</v>
      </c>
      <c r="L4107" s="2">
        <v>42495</v>
      </c>
      <c r="M4107" s="2">
        <v>43951</v>
      </c>
      <c r="N4107" t="s">
        <v>14127</v>
      </c>
      <c r="O4107">
        <v>1</v>
      </c>
      <c r="P4107" t="s">
        <v>2049</v>
      </c>
      <c r="Q4107" t="s">
        <v>2050</v>
      </c>
      <c r="R4107" t="s">
        <v>2051</v>
      </c>
      <c r="S4107" t="s">
        <v>85</v>
      </c>
      <c r="T4107" t="s">
        <v>68</v>
      </c>
      <c r="U4107">
        <v>2018</v>
      </c>
      <c r="V4107">
        <v>399370</v>
      </c>
      <c r="W4107" t="s">
        <v>69</v>
      </c>
      <c r="X4107" t="s">
        <v>254</v>
      </c>
      <c r="Y4107">
        <v>326432</v>
      </c>
      <c r="Z4107">
        <v>72938</v>
      </c>
      <c r="AA4107" t="s">
        <v>69</v>
      </c>
      <c r="AB4107" t="s">
        <v>14128</v>
      </c>
      <c r="AC4107">
        <v>399370</v>
      </c>
    </row>
    <row r="4108" spans="1:29">
      <c r="A4108">
        <f t="shared" ca="1" si="64"/>
        <v>0.36344990678298883</v>
      </c>
      <c r="B4108" t="s">
        <v>405</v>
      </c>
      <c r="C4108">
        <v>9437778</v>
      </c>
      <c r="D4108" s="2">
        <v>43146</v>
      </c>
      <c r="E4108" t="s">
        <v>76</v>
      </c>
      <c r="F4108" t="s">
        <v>14129</v>
      </c>
      <c r="G4108">
        <v>5</v>
      </c>
      <c r="H4108" t="s">
        <v>58</v>
      </c>
      <c r="I4108" t="s">
        <v>407</v>
      </c>
      <c r="J4108">
        <v>37327</v>
      </c>
      <c r="K4108">
        <v>5</v>
      </c>
      <c r="L4108" s="2">
        <v>41699</v>
      </c>
      <c r="M4108" s="2">
        <v>43890</v>
      </c>
      <c r="N4108" t="s">
        <v>1320</v>
      </c>
      <c r="O4108">
        <v>6</v>
      </c>
      <c r="P4108" t="s">
        <v>2222</v>
      </c>
      <c r="Q4108" t="s">
        <v>2223</v>
      </c>
      <c r="R4108" t="s">
        <v>101</v>
      </c>
      <c r="S4108" t="s">
        <v>67</v>
      </c>
      <c r="T4108" t="s">
        <v>68</v>
      </c>
      <c r="U4108">
        <v>2018</v>
      </c>
      <c r="V4108">
        <v>336375</v>
      </c>
      <c r="W4108" t="s">
        <v>69</v>
      </c>
      <c r="X4108" t="s">
        <v>405</v>
      </c>
      <c r="Y4108">
        <v>225000</v>
      </c>
      <c r="Z4108">
        <v>111375</v>
      </c>
      <c r="AA4108" t="s">
        <v>69</v>
      </c>
      <c r="AB4108" t="s">
        <v>14130</v>
      </c>
      <c r="AC4108">
        <v>336375</v>
      </c>
    </row>
    <row r="4109" spans="1:29">
      <c r="A4109">
        <f t="shared" ca="1" si="64"/>
        <v>0.94037313478738505</v>
      </c>
      <c r="B4109" t="s">
        <v>1143</v>
      </c>
      <c r="C4109">
        <v>9495672</v>
      </c>
      <c r="D4109" s="2">
        <v>43265</v>
      </c>
      <c r="E4109" t="s">
        <v>76</v>
      </c>
      <c r="F4109" t="s">
        <v>14131</v>
      </c>
      <c r="G4109">
        <v>5</v>
      </c>
      <c r="H4109" t="s">
        <v>58</v>
      </c>
      <c r="I4109" t="s">
        <v>1145</v>
      </c>
      <c r="J4109">
        <v>64811</v>
      </c>
      <c r="K4109">
        <v>5</v>
      </c>
      <c r="L4109" s="2">
        <v>41791</v>
      </c>
      <c r="M4109" s="2">
        <v>43982</v>
      </c>
      <c r="N4109" t="s">
        <v>2474</v>
      </c>
      <c r="O4109">
        <v>3</v>
      </c>
      <c r="P4109" t="s">
        <v>4442</v>
      </c>
      <c r="Q4109" t="s">
        <v>4443</v>
      </c>
      <c r="R4109" t="s">
        <v>120</v>
      </c>
      <c r="S4109" t="s">
        <v>260</v>
      </c>
      <c r="T4109" t="s">
        <v>68</v>
      </c>
      <c r="U4109">
        <v>2018</v>
      </c>
      <c r="V4109">
        <v>440538</v>
      </c>
      <c r="W4109" t="s">
        <v>69</v>
      </c>
      <c r="X4109" t="s">
        <v>1143</v>
      </c>
      <c r="Y4109">
        <v>261447</v>
      </c>
      <c r="Z4109">
        <v>179091</v>
      </c>
      <c r="AA4109" t="s">
        <v>69</v>
      </c>
      <c r="AB4109" t="s">
        <v>14132</v>
      </c>
      <c r="AC4109">
        <v>440538</v>
      </c>
    </row>
    <row r="4110" spans="1:29">
      <c r="A4110">
        <f t="shared" ca="1" si="64"/>
        <v>0.36252809507715822</v>
      </c>
      <c r="B4110" t="s">
        <v>199</v>
      </c>
      <c r="C4110">
        <v>9544111</v>
      </c>
      <c r="D4110" s="2">
        <v>43341</v>
      </c>
      <c r="E4110" t="s">
        <v>56</v>
      </c>
      <c r="F4110" t="s">
        <v>14133</v>
      </c>
      <c r="G4110">
        <v>5</v>
      </c>
      <c r="H4110" t="s">
        <v>58</v>
      </c>
      <c r="I4110" t="s">
        <v>149</v>
      </c>
      <c r="J4110">
        <v>190696</v>
      </c>
      <c r="K4110">
        <v>5</v>
      </c>
      <c r="L4110" s="2">
        <v>41901</v>
      </c>
      <c r="M4110" s="2">
        <v>43921</v>
      </c>
      <c r="N4110" t="s">
        <v>489</v>
      </c>
      <c r="O4110">
        <v>27</v>
      </c>
      <c r="P4110" t="s">
        <v>4190</v>
      </c>
      <c r="Q4110" t="s">
        <v>629</v>
      </c>
      <c r="R4110" t="s">
        <v>630</v>
      </c>
      <c r="S4110" t="s">
        <v>67</v>
      </c>
      <c r="T4110" t="s">
        <v>68</v>
      </c>
      <c r="U4110">
        <v>2018</v>
      </c>
      <c r="V4110">
        <v>299009</v>
      </c>
      <c r="W4110" t="s">
        <v>69</v>
      </c>
      <c r="X4110" t="s">
        <v>199</v>
      </c>
      <c r="Y4110">
        <v>207500</v>
      </c>
      <c r="Z4110">
        <v>91509</v>
      </c>
      <c r="AA4110" t="s">
        <v>69</v>
      </c>
      <c r="AB4110" t="s">
        <v>14134</v>
      </c>
      <c r="AC4110">
        <v>299009</v>
      </c>
    </row>
    <row r="4111" spans="1:29">
      <c r="A4111">
        <f t="shared" ca="1" si="64"/>
        <v>0.86540172434464568</v>
      </c>
      <c r="B4111" t="s">
        <v>127</v>
      </c>
      <c r="C4111">
        <v>9252586</v>
      </c>
      <c r="D4111" s="2">
        <v>42894</v>
      </c>
      <c r="E4111" t="s">
        <v>6748</v>
      </c>
      <c r="F4111" t="s">
        <v>14135</v>
      </c>
      <c r="G4111">
        <v>5</v>
      </c>
      <c r="H4111" t="s">
        <v>58</v>
      </c>
      <c r="I4111" t="s">
        <v>130</v>
      </c>
      <c r="J4111">
        <v>101512</v>
      </c>
      <c r="K4111">
        <v>4</v>
      </c>
      <c r="L4111" s="2">
        <v>41761</v>
      </c>
      <c r="M4111" s="2">
        <v>43921</v>
      </c>
      <c r="N4111" t="s">
        <v>6750</v>
      </c>
      <c r="O4111">
        <v>1</v>
      </c>
      <c r="P4111" t="s">
        <v>14136</v>
      </c>
      <c r="Q4111" t="s">
        <v>5936</v>
      </c>
      <c r="R4111" t="s">
        <v>5937</v>
      </c>
      <c r="S4111" t="s">
        <v>260</v>
      </c>
      <c r="T4111" t="s">
        <v>68</v>
      </c>
      <c r="U4111">
        <v>2017</v>
      </c>
      <c r="V4111">
        <v>594853</v>
      </c>
      <c r="W4111" t="s">
        <v>69</v>
      </c>
      <c r="X4111" t="s">
        <v>127</v>
      </c>
      <c r="Y4111">
        <v>368457</v>
      </c>
      <c r="Z4111">
        <v>226396</v>
      </c>
      <c r="AA4111" t="s">
        <v>69</v>
      </c>
      <c r="AB4111" t="s">
        <v>14137</v>
      </c>
      <c r="AC4111">
        <v>594853</v>
      </c>
    </row>
    <row r="4112" spans="1:29">
      <c r="A4112">
        <f t="shared" ca="1" si="64"/>
        <v>0.37846964274378936</v>
      </c>
      <c r="B4112" t="s">
        <v>109</v>
      </c>
      <c r="C4112">
        <v>9473648</v>
      </c>
      <c r="D4112" s="2">
        <v>43364</v>
      </c>
      <c r="E4112" t="s">
        <v>1856</v>
      </c>
      <c r="F4112" t="s">
        <v>14138</v>
      </c>
      <c r="G4112">
        <v>2</v>
      </c>
      <c r="H4112" t="s">
        <v>58</v>
      </c>
      <c r="I4112" t="s">
        <v>112</v>
      </c>
      <c r="J4112">
        <v>18177</v>
      </c>
      <c r="K4112">
        <v>8</v>
      </c>
      <c r="L4112" s="2">
        <v>39448</v>
      </c>
      <c r="M4112" s="2">
        <v>43737</v>
      </c>
      <c r="N4112" t="s">
        <v>1355</v>
      </c>
      <c r="O4112">
        <v>2</v>
      </c>
      <c r="P4112" t="s">
        <v>10414</v>
      </c>
      <c r="Q4112" t="s">
        <v>10415</v>
      </c>
      <c r="R4112" t="s">
        <v>149</v>
      </c>
      <c r="S4112" t="s">
        <v>260</v>
      </c>
      <c r="T4112" t="s">
        <v>68</v>
      </c>
      <c r="U4112">
        <v>2018</v>
      </c>
      <c r="V4112">
        <v>485000</v>
      </c>
      <c r="W4112" t="s">
        <v>69</v>
      </c>
      <c r="X4112" t="s">
        <v>109</v>
      </c>
      <c r="Y4112">
        <v>250000</v>
      </c>
      <c r="Z4112">
        <v>235000</v>
      </c>
      <c r="AA4112" t="s">
        <v>69</v>
      </c>
      <c r="AB4112" t="s">
        <v>14139</v>
      </c>
      <c r="AC4112">
        <v>485000</v>
      </c>
    </row>
    <row r="4113" spans="1:29">
      <c r="A4113">
        <f t="shared" ca="1" si="64"/>
        <v>0.47114215133985182</v>
      </c>
      <c r="B4113" t="s">
        <v>303</v>
      </c>
      <c r="C4113">
        <v>9479141</v>
      </c>
      <c r="D4113" s="2">
        <v>43227</v>
      </c>
      <c r="E4113" t="s">
        <v>56</v>
      </c>
      <c r="F4113" t="s">
        <v>14140</v>
      </c>
      <c r="G4113">
        <v>5</v>
      </c>
      <c r="H4113" t="s">
        <v>58</v>
      </c>
      <c r="I4113" t="s">
        <v>305</v>
      </c>
      <c r="J4113">
        <v>103055</v>
      </c>
      <c r="K4113">
        <v>4</v>
      </c>
      <c r="L4113" s="2">
        <v>42139</v>
      </c>
      <c r="M4113" s="2">
        <v>43585</v>
      </c>
      <c r="N4113" t="s">
        <v>1485</v>
      </c>
      <c r="O4113">
        <v>2</v>
      </c>
      <c r="P4113" t="s">
        <v>10392</v>
      </c>
      <c r="Q4113" t="s">
        <v>10393</v>
      </c>
      <c r="R4113" t="s">
        <v>10394</v>
      </c>
      <c r="S4113" t="s">
        <v>67</v>
      </c>
      <c r="T4113" t="s">
        <v>68</v>
      </c>
      <c r="U4113">
        <v>2018</v>
      </c>
      <c r="V4113">
        <v>323937</v>
      </c>
      <c r="W4113" t="s">
        <v>69</v>
      </c>
      <c r="X4113" t="s">
        <v>303</v>
      </c>
      <c r="Y4113">
        <v>228561</v>
      </c>
      <c r="Z4113">
        <v>95376</v>
      </c>
      <c r="AA4113" t="s">
        <v>69</v>
      </c>
      <c r="AB4113" t="s">
        <v>14141</v>
      </c>
      <c r="AC4113">
        <v>323937</v>
      </c>
    </row>
    <row r="4114" spans="1:29">
      <c r="A4114">
        <f t="shared" ca="1" si="64"/>
        <v>0.61177863716943182</v>
      </c>
      <c r="B4114" t="s">
        <v>241</v>
      </c>
      <c r="C4114">
        <v>9474167</v>
      </c>
      <c r="D4114" s="2">
        <v>43220</v>
      </c>
      <c r="E4114" t="s">
        <v>56</v>
      </c>
      <c r="F4114" t="s">
        <v>14142</v>
      </c>
      <c r="G4114">
        <v>5</v>
      </c>
      <c r="H4114" t="s">
        <v>58</v>
      </c>
      <c r="I4114" t="s">
        <v>243</v>
      </c>
      <c r="J4114">
        <v>119047</v>
      </c>
      <c r="K4114">
        <v>4</v>
      </c>
      <c r="L4114" s="2">
        <v>42198</v>
      </c>
      <c r="M4114" s="2">
        <v>43951</v>
      </c>
      <c r="N4114" t="s">
        <v>3038</v>
      </c>
      <c r="O4114">
        <v>12</v>
      </c>
      <c r="P4114" t="s">
        <v>1357</v>
      </c>
      <c r="Q4114" t="s">
        <v>217</v>
      </c>
      <c r="R4114" t="s">
        <v>120</v>
      </c>
      <c r="S4114" t="s">
        <v>67</v>
      </c>
      <c r="T4114" t="s">
        <v>68</v>
      </c>
      <c r="U4114">
        <v>2018</v>
      </c>
      <c r="V4114">
        <v>469834</v>
      </c>
      <c r="W4114" t="s">
        <v>69</v>
      </c>
      <c r="X4114" t="s">
        <v>241</v>
      </c>
      <c r="Y4114">
        <v>329115</v>
      </c>
      <c r="Z4114">
        <v>140719</v>
      </c>
      <c r="AA4114" t="s">
        <v>69</v>
      </c>
      <c r="AB4114" t="s">
        <v>14143</v>
      </c>
      <c r="AC4114">
        <v>469834</v>
      </c>
    </row>
    <row r="4115" spans="1:29">
      <c r="A4115">
        <f t="shared" ca="1" si="64"/>
        <v>0.56719451116739306</v>
      </c>
      <c r="B4115" t="s">
        <v>127</v>
      </c>
      <c r="C4115">
        <v>9492704</v>
      </c>
      <c r="D4115" s="2">
        <v>43244</v>
      </c>
      <c r="E4115" t="s">
        <v>56</v>
      </c>
      <c r="F4115" t="s">
        <v>14144</v>
      </c>
      <c r="G4115">
        <v>5</v>
      </c>
      <c r="H4115" t="s">
        <v>58</v>
      </c>
      <c r="I4115" t="s">
        <v>130</v>
      </c>
      <c r="J4115">
        <v>105355</v>
      </c>
      <c r="K4115">
        <v>4</v>
      </c>
      <c r="L4115" s="2">
        <v>42186</v>
      </c>
      <c r="M4115" s="2">
        <v>43982</v>
      </c>
      <c r="N4115" t="s">
        <v>606</v>
      </c>
      <c r="O4115">
        <v>13</v>
      </c>
      <c r="P4115" t="s">
        <v>5293</v>
      </c>
      <c r="Q4115" t="s">
        <v>217</v>
      </c>
      <c r="R4115" t="s">
        <v>120</v>
      </c>
      <c r="S4115" t="s">
        <v>473</v>
      </c>
      <c r="T4115" t="s">
        <v>68</v>
      </c>
      <c r="U4115">
        <v>2018</v>
      </c>
      <c r="V4115">
        <v>423903</v>
      </c>
      <c r="W4115" t="s">
        <v>69</v>
      </c>
      <c r="X4115" t="s">
        <v>127</v>
      </c>
      <c r="Y4115">
        <v>331220</v>
      </c>
      <c r="Z4115">
        <v>92683</v>
      </c>
      <c r="AA4115" t="s">
        <v>69</v>
      </c>
      <c r="AB4115" t="s">
        <v>14145</v>
      </c>
      <c r="AC4115">
        <v>423903</v>
      </c>
    </row>
    <row r="4116" spans="1:29">
      <c r="A4116">
        <f t="shared" ca="1" si="64"/>
        <v>0.71424718816018873</v>
      </c>
      <c r="B4116" t="s">
        <v>55</v>
      </c>
      <c r="C4116">
        <v>9302836</v>
      </c>
      <c r="D4116" s="2">
        <v>42941</v>
      </c>
      <c r="E4116" t="s">
        <v>76</v>
      </c>
      <c r="F4116" t="s">
        <v>14146</v>
      </c>
      <c r="G4116">
        <v>5</v>
      </c>
      <c r="H4116" t="s">
        <v>58</v>
      </c>
      <c r="I4116" t="s">
        <v>59</v>
      </c>
      <c r="J4116">
        <v>81082</v>
      </c>
      <c r="K4116">
        <v>5</v>
      </c>
      <c r="L4116" s="2">
        <v>41456</v>
      </c>
      <c r="M4116" s="2">
        <v>43646</v>
      </c>
      <c r="N4116" t="s">
        <v>3202</v>
      </c>
      <c r="O4116">
        <v>50</v>
      </c>
      <c r="P4116" t="s">
        <v>357</v>
      </c>
      <c r="Q4116" t="s">
        <v>358</v>
      </c>
      <c r="R4116" t="s">
        <v>149</v>
      </c>
      <c r="S4116" t="s">
        <v>67</v>
      </c>
      <c r="T4116" t="s">
        <v>68</v>
      </c>
      <c r="U4116">
        <v>2017</v>
      </c>
      <c r="V4116">
        <v>300207</v>
      </c>
      <c r="W4116" t="s">
        <v>69</v>
      </c>
      <c r="X4116" t="s">
        <v>55</v>
      </c>
      <c r="Y4116">
        <v>225364</v>
      </c>
      <c r="Z4116">
        <v>74843</v>
      </c>
      <c r="AA4116" t="s">
        <v>69</v>
      </c>
      <c r="AB4116" t="s">
        <v>14147</v>
      </c>
      <c r="AC4116">
        <v>300207</v>
      </c>
    </row>
    <row r="4117" spans="1:29">
      <c r="A4117">
        <f t="shared" ca="1" si="64"/>
        <v>0.91936245466086941</v>
      </c>
      <c r="B4117" t="s">
        <v>199</v>
      </c>
      <c r="C4117">
        <v>9247144</v>
      </c>
      <c r="D4117" s="2">
        <v>42823</v>
      </c>
      <c r="E4117" t="s">
        <v>76</v>
      </c>
      <c r="F4117" t="s">
        <v>14148</v>
      </c>
      <c r="G4117">
        <v>5</v>
      </c>
      <c r="H4117" t="s">
        <v>58</v>
      </c>
      <c r="I4117" t="s">
        <v>149</v>
      </c>
      <c r="J4117">
        <v>169937</v>
      </c>
      <c r="K4117">
        <v>5</v>
      </c>
      <c r="L4117" s="2">
        <v>41379</v>
      </c>
      <c r="M4117" s="2">
        <v>43555</v>
      </c>
      <c r="N4117" t="s">
        <v>6850</v>
      </c>
      <c r="O4117">
        <v>5</v>
      </c>
      <c r="P4117" t="s">
        <v>524</v>
      </c>
      <c r="Q4117" t="s">
        <v>83</v>
      </c>
      <c r="R4117" t="s">
        <v>84</v>
      </c>
      <c r="S4117" t="s">
        <v>67</v>
      </c>
      <c r="T4117" t="s">
        <v>68</v>
      </c>
      <c r="U4117">
        <v>2017</v>
      </c>
      <c r="V4117">
        <v>375455</v>
      </c>
      <c r="W4117" t="s">
        <v>69</v>
      </c>
      <c r="X4117" t="s">
        <v>199</v>
      </c>
      <c r="Y4117">
        <v>240676</v>
      </c>
      <c r="Z4117">
        <v>134779</v>
      </c>
      <c r="AA4117" t="s">
        <v>69</v>
      </c>
      <c r="AB4117" t="s">
        <v>14149</v>
      </c>
      <c r="AC4117">
        <v>375455</v>
      </c>
    </row>
    <row r="4118" spans="1:29">
      <c r="A4118">
        <f t="shared" ca="1" si="64"/>
        <v>0.18419893435329571</v>
      </c>
      <c r="B4118" t="s">
        <v>303</v>
      </c>
      <c r="C4118">
        <v>9528581</v>
      </c>
      <c r="D4118" s="2">
        <v>43305</v>
      </c>
      <c r="E4118" t="s">
        <v>56</v>
      </c>
      <c r="F4118" t="s">
        <v>14150</v>
      </c>
      <c r="G4118">
        <v>5</v>
      </c>
      <c r="H4118" t="s">
        <v>58</v>
      </c>
      <c r="I4118" t="s">
        <v>305</v>
      </c>
      <c r="J4118">
        <v>107697</v>
      </c>
      <c r="K4118">
        <v>4</v>
      </c>
      <c r="L4118" s="2">
        <v>42270</v>
      </c>
      <c r="M4118" s="2">
        <v>44408</v>
      </c>
      <c r="N4118" t="s">
        <v>6850</v>
      </c>
      <c r="O4118">
        <v>7</v>
      </c>
      <c r="P4118" t="s">
        <v>3830</v>
      </c>
      <c r="Q4118" t="s">
        <v>3831</v>
      </c>
      <c r="R4118" t="s">
        <v>335</v>
      </c>
      <c r="S4118" t="s">
        <v>67</v>
      </c>
      <c r="T4118" t="s">
        <v>68</v>
      </c>
      <c r="U4118">
        <v>2018</v>
      </c>
      <c r="V4118">
        <v>555765</v>
      </c>
      <c r="W4118" t="s">
        <v>69</v>
      </c>
      <c r="X4118" t="s">
        <v>303</v>
      </c>
      <c r="Y4118">
        <v>377942</v>
      </c>
      <c r="Z4118">
        <v>177823</v>
      </c>
      <c r="AA4118" t="s">
        <v>69</v>
      </c>
      <c r="AB4118" t="s">
        <v>14151</v>
      </c>
      <c r="AC4118">
        <v>555765</v>
      </c>
    </row>
    <row r="4119" spans="1:29">
      <c r="A4119">
        <f t="shared" ca="1" si="64"/>
        <v>0.70807234190243307</v>
      </c>
      <c r="B4119" t="s">
        <v>254</v>
      </c>
      <c r="C4119">
        <v>9594592</v>
      </c>
      <c r="D4119" s="2">
        <v>43348</v>
      </c>
      <c r="E4119" t="s">
        <v>1856</v>
      </c>
      <c r="F4119" t="s">
        <v>14152</v>
      </c>
      <c r="G4119">
        <v>2</v>
      </c>
      <c r="H4119" t="s">
        <v>58</v>
      </c>
      <c r="I4119" t="s">
        <v>256</v>
      </c>
      <c r="J4119">
        <v>79684</v>
      </c>
      <c r="K4119">
        <v>10</v>
      </c>
      <c r="L4119" s="2">
        <v>39630</v>
      </c>
      <c r="M4119" s="2">
        <v>44074</v>
      </c>
      <c r="N4119" t="s">
        <v>1434</v>
      </c>
      <c r="O4119">
        <v>6</v>
      </c>
      <c r="P4119" t="s">
        <v>410</v>
      </c>
      <c r="Q4119" t="s">
        <v>411</v>
      </c>
      <c r="R4119" t="s">
        <v>412</v>
      </c>
      <c r="S4119" t="s">
        <v>67</v>
      </c>
      <c r="T4119" t="s">
        <v>68</v>
      </c>
      <c r="U4119">
        <v>2018</v>
      </c>
      <c r="V4119">
        <v>306000</v>
      </c>
      <c r="W4119" t="s">
        <v>69</v>
      </c>
      <c r="X4119" t="s">
        <v>254</v>
      </c>
      <c r="Y4119">
        <v>200000</v>
      </c>
      <c r="Z4119">
        <v>106000</v>
      </c>
      <c r="AA4119" t="s">
        <v>69</v>
      </c>
      <c r="AB4119" t="s">
        <v>14153</v>
      </c>
      <c r="AC4119">
        <v>306000</v>
      </c>
    </row>
    <row r="4120" spans="1:29">
      <c r="A4120">
        <f t="shared" ca="1" si="64"/>
        <v>0.68349575170249532</v>
      </c>
      <c r="B4120" t="s">
        <v>75</v>
      </c>
      <c r="C4120">
        <v>9282379</v>
      </c>
      <c r="D4120" s="2">
        <v>42913</v>
      </c>
      <c r="E4120" t="s">
        <v>6272</v>
      </c>
      <c r="F4120" t="s">
        <v>14154</v>
      </c>
      <c r="G4120">
        <v>5</v>
      </c>
      <c r="H4120" t="s">
        <v>58</v>
      </c>
      <c r="I4120" t="s">
        <v>78</v>
      </c>
      <c r="J4120">
        <v>45973</v>
      </c>
      <c r="K4120">
        <v>6</v>
      </c>
      <c r="L4120" s="2">
        <v>41501</v>
      </c>
      <c r="M4120" s="2">
        <v>43982</v>
      </c>
      <c r="N4120" t="s">
        <v>14155</v>
      </c>
      <c r="O4120">
        <v>6</v>
      </c>
      <c r="P4120" t="s">
        <v>2222</v>
      </c>
      <c r="Q4120" t="s">
        <v>2223</v>
      </c>
      <c r="R4120" t="s">
        <v>101</v>
      </c>
      <c r="S4120" t="s">
        <v>67</v>
      </c>
      <c r="T4120" t="s">
        <v>68</v>
      </c>
      <c r="U4120">
        <v>2017</v>
      </c>
      <c r="V4120">
        <v>298409</v>
      </c>
      <c r="W4120" t="s">
        <v>69</v>
      </c>
      <c r="X4120" t="s">
        <v>75</v>
      </c>
      <c r="Y4120">
        <v>199605</v>
      </c>
      <c r="Z4120">
        <v>98804</v>
      </c>
      <c r="AA4120" t="s">
        <v>69</v>
      </c>
      <c r="AB4120" t="s">
        <v>14156</v>
      </c>
      <c r="AC4120">
        <v>298409</v>
      </c>
    </row>
    <row r="4121" spans="1:29">
      <c r="A4121">
        <f t="shared" ca="1" si="64"/>
        <v>0.63228041950599723</v>
      </c>
      <c r="B4121" t="s">
        <v>241</v>
      </c>
      <c r="C4121">
        <v>9502337</v>
      </c>
      <c r="D4121" s="2">
        <v>43266</v>
      </c>
      <c r="E4121" t="s">
        <v>56</v>
      </c>
      <c r="F4121" t="s">
        <v>14157</v>
      </c>
      <c r="G4121">
        <v>5</v>
      </c>
      <c r="H4121" t="s">
        <v>58</v>
      </c>
      <c r="I4121" t="s">
        <v>243</v>
      </c>
      <c r="J4121">
        <v>119543</v>
      </c>
      <c r="K4121">
        <v>4</v>
      </c>
      <c r="L4121" s="2">
        <v>41883</v>
      </c>
      <c r="M4121" s="2">
        <v>43982</v>
      </c>
      <c r="N4121" t="s">
        <v>1126</v>
      </c>
      <c r="O4121">
        <v>50</v>
      </c>
      <c r="P4121" t="s">
        <v>357</v>
      </c>
      <c r="Q4121" t="s">
        <v>358</v>
      </c>
      <c r="R4121" t="s">
        <v>149</v>
      </c>
      <c r="S4121" t="s">
        <v>67</v>
      </c>
      <c r="T4121" t="s">
        <v>68</v>
      </c>
      <c r="U4121">
        <v>2018</v>
      </c>
      <c r="V4121">
        <v>529102</v>
      </c>
      <c r="W4121" t="s">
        <v>69</v>
      </c>
      <c r="X4121" t="s">
        <v>241</v>
      </c>
      <c r="Y4121">
        <v>341356</v>
      </c>
      <c r="Z4121">
        <v>187746</v>
      </c>
      <c r="AA4121" t="s">
        <v>69</v>
      </c>
      <c r="AB4121" t="s">
        <v>14158</v>
      </c>
      <c r="AC4121">
        <v>529102</v>
      </c>
    </row>
    <row r="4122" spans="1:29">
      <c r="A4122">
        <f t="shared" ca="1" si="64"/>
        <v>0.91129206038127752</v>
      </c>
      <c r="B4122" t="s">
        <v>405</v>
      </c>
      <c r="C4122">
        <v>9548376</v>
      </c>
      <c r="D4122" s="2">
        <v>43061</v>
      </c>
      <c r="E4122" t="s">
        <v>287</v>
      </c>
      <c r="F4122" t="s">
        <v>14159</v>
      </c>
      <c r="G4122">
        <v>7</v>
      </c>
      <c r="H4122" t="s">
        <v>58</v>
      </c>
      <c r="I4122" t="s">
        <v>407</v>
      </c>
      <c r="J4122">
        <v>32701</v>
      </c>
      <c r="K4122">
        <v>6</v>
      </c>
      <c r="L4122" s="2">
        <v>42979</v>
      </c>
      <c r="M4122" s="2">
        <v>43434</v>
      </c>
      <c r="N4122" t="s">
        <v>636</v>
      </c>
      <c r="O4122">
        <v>5</v>
      </c>
      <c r="P4122" t="s">
        <v>7234</v>
      </c>
      <c r="Q4122" t="s">
        <v>7235</v>
      </c>
      <c r="R4122" t="s">
        <v>3825</v>
      </c>
      <c r="S4122" t="s">
        <v>260</v>
      </c>
      <c r="T4122" t="s">
        <v>68</v>
      </c>
      <c r="U4122">
        <v>2017</v>
      </c>
      <c r="V4122">
        <v>127117</v>
      </c>
      <c r="W4122" t="s">
        <v>69</v>
      </c>
      <c r="X4122" t="s">
        <v>405</v>
      </c>
      <c r="Y4122">
        <v>72847</v>
      </c>
      <c r="Z4122">
        <v>54270</v>
      </c>
      <c r="AA4122" t="s">
        <v>69</v>
      </c>
      <c r="AB4122" t="s">
        <v>14160</v>
      </c>
      <c r="AC4122">
        <v>127117</v>
      </c>
    </row>
    <row r="4123" spans="1:29">
      <c r="A4123">
        <f t="shared" ca="1" si="64"/>
        <v>0.46657367686999118</v>
      </c>
      <c r="B4123" t="s">
        <v>199</v>
      </c>
      <c r="C4123">
        <v>9221972</v>
      </c>
      <c r="D4123" s="2">
        <v>42794</v>
      </c>
      <c r="E4123" t="s">
        <v>76</v>
      </c>
      <c r="F4123" t="s">
        <v>14161</v>
      </c>
      <c r="G4123">
        <v>5</v>
      </c>
      <c r="H4123" t="s">
        <v>58</v>
      </c>
      <c r="I4123" t="s">
        <v>149</v>
      </c>
      <c r="J4123">
        <v>173878</v>
      </c>
      <c r="K4123">
        <v>5</v>
      </c>
      <c r="L4123" s="2">
        <v>41334</v>
      </c>
      <c r="M4123" s="2">
        <v>43159</v>
      </c>
      <c r="N4123" t="s">
        <v>811</v>
      </c>
      <c r="O4123">
        <v>6</v>
      </c>
      <c r="P4123" t="s">
        <v>333</v>
      </c>
      <c r="Q4123" t="s">
        <v>334</v>
      </c>
      <c r="R4123" t="s">
        <v>335</v>
      </c>
      <c r="S4123" t="s">
        <v>67</v>
      </c>
      <c r="T4123" t="s">
        <v>68</v>
      </c>
      <c r="U4123">
        <v>2017</v>
      </c>
      <c r="V4123">
        <v>322663</v>
      </c>
      <c r="W4123" t="s">
        <v>69</v>
      </c>
      <c r="X4123" t="s">
        <v>199</v>
      </c>
      <c r="Y4123">
        <v>207500</v>
      </c>
      <c r="Z4123">
        <v>115163</v>
      </c>
      <c r="AA4123" t="s">
        <v>69</v>
      </c>
      <c r="AB4123" t="s">
        <v>14162</v>
      </c>
      <c r="AC4123">
        <v>322663</v>
      </c>
    </row>
    <row r="4124" spans="1:29">
      <c r="A4124">
        <f t="shared" ca="1" si="64"/>
        <v>0.71536453998516636</v>
      </c>
      <c r="B4124" t="s">
        <v>199</v>
      </c>
      <c r="C4124">
        <v>9542733</v>
      </c>
      <c r="D4124" s="2">
        <v>43304</v>
      </c>
      <c r="E4124" t="s">
        <v>56</v>
      </c>
      <c r="F4124" t="s">
        <v>14163</v>
      </c>
      <c r="G4124">
        <v>5</v>
      </c>
      <c r="H4124" t="s">
        <v>58</v>
      </c>
      <c r="I4124" t="s">
        <v>149</v>
      </c>
      <c r="J4124">
        <v>190665</v>
      </c>
      <c r="K4124">
        <v>5</v>
      </c>
      <c r="L4124" s="2">
        <v>41901</v>
      </c>
      <c r="M4124" s="2">
        <v>44074</v>
      </c>
      <c r="N4124" t="s">
        <v>811</v>
      </c>
      <c r="O4124">
        <v>5</v>
      </c>
      <c r="P4124" t="s">
        <v>1261</v>
      </c>
      <c r="Q4124" t="s">
        <v>1262</v>
      </c>
      <c r="R4124" t="s">
        <v>236</v>
      </c>
      <c r="S4124" t="s">
        <v>67</v>
      </c>
      <c r="T4124" t="s">
        <v>68</v>
      </c>
      <c r="U4124">
        <v>2018</v>
      </c>
      <c r="V4124">
        <v>337529</v>
      </c>
      <c r="W4124" t="s">
        <v>69</v>
      </c>
      <c r="X4124" t="s">
        <v>199</v>
      </c>
      <c r="Y4124">
        <v>213626</v>
      </c>
      <c r="Z4124">
        <v>123903</v>
      </c>
      <c r="AA4124" t="s">
        <v>69</v>
      </c>
      <c r="AB4124" t="s">
        <v>14164</v>
      </c>
      <c r="AC4124">
        <v>337529</v>
      </c>
    </row>
    <row r="4125" spans="1:29">
      <c r="A4125">
        <f t="shared" ca="1" si="64"/>
        <v>0.37685633715503031</v>
      </c>
      <c r="B4125" t="s">
        <v>1143</v>
      </c>
      <c r="C4125">
        <v>9535864</v>
      </c>
      <c r="D4125" s="2">
        <v>43315</v>
      </c>
      <c r="E4125" t="s">
        <v>76</v>
      </c>
      <c r="F4125" t="s">
        <v>14165</v>
      </c>
      <c r="G4125">
        <v>5</v>
      </c>
      <c r="H4125" t="s">
        <v>58</v>
      </c>
      <c r="I4125" t="s">
        <v>1145</v>
      </c>
      <c r="J4125">
        <v>62579</v>
      </c>
      <c r="K4125">
        <v>5</v>
      </c>
      <c r="L4125" s="2">
        <v>41852</v>
      </c>
      <c r="M4125" s="2">
        <v>44043</v>
      </c>
      <c r="N4125" t="s">
        <v>3149</v>
      </c>
      <c r="O4125">
        <v>36</v>
      </c>
      <c r="P4125" t="s">
        <v>1090</v>
      </c>
      <c r="Q4125" t="s">
        <v>1091</v>
      </c>
      <c r="R4125" t="s">
        <v>149</v>
      </c>
      <c r="S4125" t="s">
        <v>85</v>
      </c>
      <c r="T4125" t="s">
        <v>68</v>
      </c>
      <c r="U4125">
        <v>2018</v>
      </c>
      <c r="V4125">
        <v>338800</v>
      </c>
      <c r="W4125" t="s">
        <v>69</v>
      </c>
      <c r="X4125" t="s">
        <v>1143</v>
      </c>
      <c r="Y4125">
        <v>220000</v>
      </c>
      <c r="Z4125">
        <v>118800</v>
      </c>
      <c r="AA4125" t="s">
        <v>69</v>
      </c>
      <c r="AB4125" t="s">
        <v>14166</v>
      </c>
      <c r="AC4125">
        <v>338800</v>
      </c>
    </row>
    <row r="4126" spans="1:29">
      <c r="A4126">
        <f t="shared" ca="1" si="64"/>
        <v>4.5868645994583956E-2</v>
      </c>
      <c r="B4126" t="s">
        <v>405</v>
      </c>
      <c r="C4126">
        <v>9220817</v>
      </c>
      <c r="D4126" s="2">
        <v>42748</v>
      </c>
      <c r="E4126" t="s">
        <v>7622</v>
      </c>
      <c r="F4126" t="s">
        <v>14167</v>
      </c>
      <c r="G4126">
        <v>5</v>
      </c>
      <c r="H4126" t="s">
        <v>58</v>
      </c>
      <c r="I4126" t="s">
        <v>407</v>
      </c>
      <c r="J4126">
        <v>35482</v>
      </c>
      <c r="K4126">
        <v>5</v>
      </c>
      <c r="L4126" s="2">
        <v>41395</v>
      </c>
      <c r="M4126" s="2">
        <v>43496</v>
      </c>
      <c r="N4126" t="s">
        <v>965</v>
      </c>
      <c r="O4126">
        <v>50</v>
      </c>
      <c r="P4126" t="s">
        <v>1058</v>
      </c>
      <c r="Q4126" t="s">
        <v>358</v>
      </c>
      <c r="R4126" t="s">
        <v>149</v>
      </c>
      <c r="S4126" t="s">
        <v>348</v>
      </c>
      <c r="T4126" t="s">
        <v>68</v>
      </c>
      <c r="U4126">
        <v>2017</v>
      </c>
      <c r="V4126">
        <v>551934</v>
      </c>
      <c r="W4126" t="s">
        <v>69</v>
      </c>
      <c r="X4126" t="s">
        <v>405</v>
      </c>
      <c r="Y4126">
        <v>286719</v>
      </c>
      <c r="Z4126">
        <v>265215</v>
      </c>
      <c r="AA4126" t="s">
        <v>69</v>
      </c>
      <c r="AB4126" t="s">
        <v>14168</v>
      </c>
      <c r="AC4126">
        <v>551934</v>
      </c>
    </row>
    <row r="4127" spans="1:29">
      <c r="A4127">
        <f t="shared" ca="1" si="64"/>
        <v>0.36280485864850598</v>
      </c>
      <c r="B4127" t="s">
        <v>241</v>
      </c>
      <c r="C4127">
        <v>9314612</v>
      </c>
      <c r="D4127" s="2">
        <v>42937</v>
      </c>
      <c r="E4127" t="s">
        <v>56</v>
      </c>
      <c r="F4127" t="s">
        <v>14169</v>
      </c>
      <c r="G4127">
        <v>5</v>
      </c>
      <c r="H4127" t="s">
        <v>58</v>
      </c>
      <c r="I4127" t="s">
        <v>243</v>
      </c>
      <c r="J4127">
        <v>84553</v>
      </c>
      <c r="K4127">
        <v>9</v>
      </c>
      <c r="L4127" s="2">
        <v>39114</v>
      </c>
      <c r="M4127" s="2">
        <v>43312</v>
      </c>
      <c r="N4127" t="s">
        <v>2261</v>
      </c>
      <c r="O4127">
        <v>7</v>
      </c>
      <c r="P4127" t="s">
        <v>2236</v>
      </c>
      <c r="Q4127" t="s">
        <v>472</v>
      </c>
      <c r="R4127" t="s">
        <v>311</v>
      </c>
      <c r="S4127" t="s">
        <v>67</v>
      </c>
      <c r="T4127" t="s">
        <v>68</v>
      </c>
      <c r="U4127">
        <v>2017</v>
      </c>
      <c r="V4127">
        <v>423750</v>
      </c>
      <c r="W4127" t="s">
        <v>69</v>
      </c>
      <c r="X4127" t="s">
        <v>241</v>
      </c>
      <c r="Y4127">
        <v>250000</v>
      </c>
      <c r="Z4127">
        <v>173750</v>
      </c>
      <c r="AA4127" t="s">
        <v>69</v>
      </c>
      <c r="AB4127" t="s">
        <v>14170</v>
      </c>
      <c r="AC4127">
        <v>423750</v>
      </c>
    </row>
    <row r="4128" spans="1:29">
      <c r="A4128">
        <f t="shared" ca="1" si="64"/>
        <v>0.90367538289962179</v>
      </c>
      <c r="B4128" t="s">
        <v>286</v>
      </c>
      <c r="C4128">
        <v>9698072</v>
      </c>
      <c r="D4128" s="2">
        <v>43255</v>
      </c>
      <c r="E4128" t="s">
        <v>110</v>
      </c>
      <c r="F4128" t="s">
        <v>14171</v>
      </c>
      <c r="G4128">
        <v>7</v>
      </c>
      <c r="H4128" t="s">
        <v>58</v>
      </c>
      <c r="I4128" t="s">
        <v>289</v>
      </c>
      <c r="J4128">
        <v>106721</v>
      </c>
      <c r="K4128">
        <v>5</v>
      </c>
      <c r="L4128" s="2">
        <v>41821</v>
      </c>
      <c r="M4128" s="2">
        <v>44135</v>
      </c>
      <c r="N4128" t="s">
        <v>1377</v>
      </c>
      <c r="O4128">
        <v>2</v>
      </c>
      <c r="P4128" t="s">
        <v>3540</v>
      </c>
      <c r="Q4128" t="s">
        <v>3541</v>
      </c>
      <c r="R4128" t="s">
        <v>1943</v>
      </c>
      <c r="S4128" t="s">
        <v>85</v>
      </c>
      <c r="T4128" t="s">
        <v>68</v>
      </c>
      <c r="U4128">
        <v>2018</v>
      </c>
      <c r="V4128">
        <v>530758</v>
      </c>
      <c r="W4128" t="s">
        <v>69</v>
      </c>
      <c r="X4128" t="s">
        <v>286</v>
      </c>
      <c r="Y4128">
        <v>376226</v>
      </c>
      <c r="Z4128">
        <v>154532</v>
      </c>
      <c r="AA4128" t="s">
        <v>69</v>
      </c>
      <c r="AB4128" t="s">
        <v>14172</v>
      </c>
      <c r="AC4128">
        <v>530758</v>
      </c>
    </row>
    <row r="4129" spans="1:29">
      <c r="A4129">
        <f t="shared" ca="1" si="64"/>
        <v>0.83045700459000726</v>
      </c>
      <c r="B4129" t="s">
        <v>55</v>
      </c>
      <c r="C4129">
        <v>9267549</v>
      </c>
      <c r="D4129" s="2">
        <v>42842</v>
      </c>
      <c r="E4129" t="s">
        <v>56</v>
      </c>
      <c r="F4129" t="s">
        <v>14173</v>
      </c>
      <c r="G4129">
        <v>5</v>
      </c>
      <c r="H4129" t="s">
        <v>58</v>
      </c>
      <c r="I4129" t="s">
        <v>59</v>
      </c>
      <c r="J4129">
        <v>88689</v>
      </c>
      <c r="K4129">
        <v>4</v>
      </c>
      <c r="L4129" s="2">
        <v>41821</v>
      </c>
      <c r="M4129" s="2">
        <v>43585</v>
      </c>
      <c r="N4129" t="s">
        <v>257</v>
      </c>
      <c r="O4129">
        <v>2</v>
      </c>
      <c r="P4129" t="s">
        <v>309</v>
      </c>
      <c r="Q4129" t="s">
        <v>310</v>
      </c>
      <c r="R4129" t="s">
        <v>311</v>
      </c>
      <c r="S4129" t="s">
        <v>67</v>
      </c>
      <c r="T4129" t="s">
        <v>68</v>
      </c>
      <c r="U4129">
        <v>2017</v>
      </c>
      <c r="V4129">
        <v>464134</v>
      </c>
      <c r="W4129" t="s">
        <v>69</v>
      </c>
      <c r="X4129" t="s">
        <v>55</v>
      </c>
      <c r="Y4129">
        <v>302388</v>
      </c>
      <c r="Z4129">
        <v>161746</v>
      </c>
      <c r="AA4129" t="s">
        <v>69</v>
      </c>
      <c r="AB4129" t="s">
        <v>14174</v>
      </c>
      <c r="AC4129">
        <v>464134</v>
      </c>
    </row>
    <row r="4130" spans="1:29">
      <c r="A4130">
        <f t="shared" ca="1" si="64"/>
        <v>0.82417841439718975</v>
      </c>
      <c r="B4130" t="s">
        <v>405</v>
      </c>
      <c r="C4130">
        <v>9302755</v>
      </c>
      <c r="D4130" s="2">
        <v>42878</v>
      </c>
      <c r="E4130" t="s">
        <v>76</v>
      </c>
      <c r="F4130" t="s">
        <v>14175</v>
      </c>
      <c r="G4130">
        <v>5</v>
      </c>
      <c r="H4130" t="s">
        <v>58</v>
      </c>
      <c r="I4130" t="s">
        <v>407</v>
      </c>
      <c r="J4130">
        <v>34783</v>
      </c>
      <c r="K4130">
        <v>5</v>
      </c>
      <c r="L4130" s="2">
        <v>41532</v>
      </c>
      <c r="M4130" s="2">
        <v>43616</v>
      </c>
      <c r="N4130" t="s">
        <v>1320</v>
      </c>
      <c r="O4130">
        <v>13</v>
      </c>
      <c r="P4130" t="s">
        <v>1064</v>
      </c>
      <c r="Q4130" t="s">
        <v>1065</v>
      </c>
      <c r="R4130" t="s">
        <v>335</v>
      </c>
      <c r="S4130" t="s">
        <v>729</v>
      </c>
      <c r="T4130" t="s">
        <v>68</v>
      </c>
      <c r="U4130">
        <v>2017</v>
      </c>
      <c r="V4130">
        <v>342000</v>
      </c>
      <c r="W4130" t="s">
        <v>69</v>
      </c>
      <c r="X4130" t="s">
        <v>405</v>
      </c>
      <c r="Y4130">
        <v>225000</v>
      </c>
      <c r="Z4130">
        <v>117000</v>
      </c>
      <c r="AA4130" t="s">
        <v>69</v>
      </c>
      <c r="AB4130" t="s">
        <v>14176</v>
      </c>
      <c r="AC4130">
        <v>342000</v>
      </c>
    </row>
    <row r="4131" spans="1:29">
      <c r="A4131">
        <f t="shared" ca="1" si="64"/>
        <v>0.24588339926321179</v>
      </c>
      <c r="B4131" t="s">
        <v>92</v>
      </c>
      <c r="C4131">
        <v>9505941</v>
      </c>
      <c r="D4131" s="2">
        <v>43249</v>
      </c>
      <c r="E4131" t="s">
        <v>56</v>
      </c>
      <c r="F4131" t="s">
        <v>14177</v>
      </c>
      <c r="G4131">
        <v>5</v>
      </c>
      <c r="H4131" t="s">
        <v>58</v>
      </c>
      <c r="I4131" t="s">
        <v>95</v>
      </c>
      <c r="J4131">
        <v>39961</v>
      </c>
      <c r="K4131">
        <v>15</v>
      </c>
      <c r="L4131" s="2">
        <v>37438</v>
      </c>
      <c r="M4131" s="2">
        <v>44074</v>
      </c>
      <c r="N4131" t="s">
        <v>2308</v>
      </c>
      <c r="O4131">
        <v>3</v>
      </c>
      <c r="P4131" t="s">
        <v>6322</v>
      </c>
      <c r="Q4131" t="s">
        <v>543</v>
      </c>
      <c r="R4131" t="s">
        <v>205</v>
      </c>
      <c r="S4131" t="s">
        <v>296</v>
      </c>
      <c r="T4131" t="s">
        <v>68</v>
      </c>
      <c r="U4131">
        <v>2018</v>
      </c>
      <c r="V4131">
        <v>557161</v>
      </c>
      <c r="W4131" t="s">
        <v>69</v>
      </c>
      <c r="X4131" t="s">
        <v>92</v>
      </c>
      <c r="Y4131">
        <v>471470</v>
      </c>
      <c r="Z4131">
        <v>85691</v>
      </c>
      <c r="AA4131" t="s">
        <v>69</v>
      </c>
      <c r="AB4131" t="s">
        <v>14178</v>
      </c>
      <c r="AC4131">
        <v>557161</v>
      </c>
    </row>
    <row r="4132" spans="1:29">
      <c r="A4132">
        <f t="shared" ca="1" si="64"/>
        <v>0.49099319908016337</v>
      </c>
      <c r="B4132" t="s">
        <v>75</v>
      </c>
      <c r="C4132">
        <v>9210035</v>
      </c>
      <c r="D4132" s="2">
        <v>42780</v>
      </c>
      <c r="E4132" t="s">
        <v>76</v>
      </c>
      <c r="F4132" t="s">
        <v>14179</v>
      </c>
      <c r="G4132">
        <v>5</v>
      </c>
      <c r="H4132" t="s">
        <v>58</v>
      </c>
      <c r="I4132" t="s">
        <v>78</v>
      </c>
      <c r="J4132">
        <v>44335</v>
      </c>
      <c r="K4132">
        <v>5</v>
      </c>
      <c r="L4132" s="2">
        <v>41456</v>
      </c>
      <c r="M4132" s="2">
        <v>43861</v>
      </c>
      <c r="N4132" t="s">
        <v>1869</v>
      </c>
      <c r="O4132">
        <v>36</v>
      </c>
      <c r="P4132" t="s">
        <v>1090</v>
      </c>
      <c r="Q4132" t="s">
        <v>1091</v>
      </c>
      <c r="R4132" t="s">
        <v>149</v>
      </c>
      <c r="S4132" t="s">
        <v>85</v>
      </c>
      <c r="T4132" t="s">
        <v>68</v>
      </c>
      <c r="U4132">
        <v>2017</v>
      </c>
      <c r="V4132">
        <v>126280</v>
      </c>
      <c r="W4132" t="s">
        <v>69</v>
      </c>
      <c r="X4132" t="s">
        <v>75</v>
      </c>
      <c r="Y4132">
        <v>82000</v>
      </c>
      <c r="Z4132">
        <v>44280</v>
      </c>
      <c r="AA4132" t="s">
        <v>69</v>
      </c>
      <c r="AB4132" t="s">
        <v>14180</v>
      </c>
      <c r="AC4132">
        <v>126280</v>
      </c>
    </row>
    <row r="4133" spans="1:29">
      <c r="A4133">
        <f t="shared" ca="1" si="64"/>
        <v>0.12488041865783728</v>
      </c>
      <c r="B4133" t="s">
        <v>1143</v>
      </c>
      <c r="C4133">
        <v>9545666</v>
      </c>
      <c r="D4133" s="2">
        <v>43329</v>
      </c>
      <c r="E4133" t="s">
        <v>56</v>
      </c>
      <c r="F4133" t="s">
        <v>14181</v>
      </c>
      <c r="G4133">
        <v>5</v>
      </c>
      <c r="H4133" t="s">
        <v>58</v>
      </c>
      <c r="I4133" t="s">
        <v>1145</v>
      </c>
      <c r="J4133">
        <v>67786</v>
      </c>
      <c r="K4133">
        <v>4</v>
      </c>
      <c r="L4133" s="2">
        <v>42264</v>
      </c>
      <c r="M4133" s="2">
        <v>44074</v>
      </c>
      <c r="N4133" t="s">
        <v>3149</v>
      </c>
      <c r="O4133">
        <v>5</v>
      </c>
      <c r="P4133" t="s">
        <v>524</v>
      </c>
      <c r="Q4133" t="s">
        <v>83</v>
      </c>
      <c r="R4133" t="s">
        <v>84</v>
      </c>
      <c r="S4133" t="s">
        <v>67</v>
      </c>
      <c r="T4133" t="s">
        <v>68</v>
      </c>
      <c r="U4133">
        <v>2018</v>
      </c>
      <c r="V4133">
        <v>340224</v>
      </c>
      <c r="W4133" t="s">
        <v>69</v>
      </c>
      <c r="X4133" t="s">
        <v>1143</v>
      </c>
      <c r="Y4133">
        <v>220000</v>
      </c>
      <c r="Z4133">
        <v>120224</v>
      </c>
      <c r="AA4133" t="s">
        <v>69</v>
      </c>
      <c r="AB4133" t="s">
        <v>14182</v>
      </c>
      <c r="AC4133">
        <v>340224</v>
      </c>
    </row>
    <row r="4134" spans="1:29">
      <c r="A4134">
        <f t="shared" ca="1" si="64"/>
        <v>0.70763733773594728</v>
      </c>
      <c r="B4134" t="s">
        <v>286</v>
      </c>
      <c r="C4134">
        <v>9481266</v>
      </c>
      <c r="D4134" s="2">
        <v>43251</v>
      </c>
      <c r="E4134" t="s">
        <v>8908</v>
      </c>
      <c r="F4134" t="s">
        <v>14183</v>
      </c>
      <c r="G4134">
        <v>5</v>
      </c>
      <c r="H4134" t="s">
        <v>58</v>
      </c>
      <c r="I4134" t="s">
        <v>289</v>
      </c>
      <c r="J4134">
        <v>99736</v>
      </c>
      <c r="K4134">
        <v>5</v>
      </c>
      <c r="L4134" s="2">
        <v>41791</v>
      </c>
      <c r="M4134" s="2">
        <v>43616</v>
      </c>
      <c r="N4134" t="s">
        <v>9655</v>
      </c>
      <c r="O4134" t="s">
        <v>677</v>
      </c>
      <c r="P4134" t="s">
        <v>14184</v>
      </c>
      <c r="Q4134" t="s">
        <v>14185</v>
      </c>
      <c r="R4134" t="s">
        <v>69</v>
      </c>
      <c r="S4134" t="s">
        <v>681</v>
      </c>
      <c r="T4134" t="s">
        <v>68</v>
      </c>
      <c r="U4134">
        <v>2018</v>
      </c>
      <c r="V4134">
        <v>132413</v>
      </c>
      <c r="W4134" t="s">
        <v>69</v>
      </c>
      <c r="X4134" t="s">
        <v>286</v>
      </c>
      <c r="Y4134">
        <v>122864</v>
      </c>
      <c r="Z4134">
        <v>9549</v>
      </c>
      <c r="AA4134" t="s">
        <v>69</v>
      </c>
      <c r="AB4134" t="s">
        <v>14186</v>
      </c>
      <c r="AC4134">
        <v>132413</v>
      </c>
    </row>
    <row r="4135" spans="1:29">
      <c r="A4135">
        <f t="shared" ca="1" si="64"/>
        <v>0.991606133220165</v>
      </c>
      <c r="B4135" t="s">
        <v>303</v>
      </c>
      <c r="C4135">
        <v>9392157</v>
      </c>
      <c r="D4135" s="2">
        <v>43053</v>
      </c>
      <c r="E4135" t="s">
        <v>14187</v>
      </c>
      <c r="F4135" t="s">
        <v>14188</v>
      </c>
      <c r="G4135">
        <v>5</v>
      </c>
      <c r="H4135" t="s">
        <v>58</v>
      </c>
      <c r="I4135" t="s">
        <v>305</v>
      </c>
      <c r="J4135">
        <v>104348</v>
      </c>
      <c r="K4135">
        <v>4</v>
      </c>
      <c r="L4135" s="2">
        <v>41974</v>
      </c>
      <c r="M4135" s="2">
        <v>44165</v>
      </c>
      <c r="N4135" t="s">
        <v>96</v>
      </c>
      <c r="O4135">
        <v>5</v>
      </c>
      <c r="P4135" t="s">
        <v>1958</v>
      </c>
      <c r="Q4135" t="s">
        <v>1959</v>
      </c>
      <c r="R4135" t="s">
        <v>347</v>
      </c>
      <c r="S4135" t="s">
        <v>102</v>
      </c>
      <c r="T4135" t="s">
        <v>68</v>
      </c>
      <c r="U4135">
        <v>2018</v>
      </c>
      <c r="V4135">
        <v>499908</v>
      </c>
      <c r="W4135" t="s">
        <v>69</v>
      </c>
      <c r="X4135" t="s">
        <v>303</v>
      </c>
      <c r="Y4135">
        <v>332271</v>
      </c>
      <c r="Z4135">
        <v>167637</v>
      </c>
      <c r="AA4135" t="s">
        <v>69</v>
      </c>
      <c r="AB4135" t="s">
        <v>14189</v>
      </c>
      <c r="AC4135">
        <v>499908</v>
      </c>
    </row>
    <row r="4136" spans="1:29">
      <c r="A4136">
        <f t="shared" ca="1" si="64"/>
        <v>0.46212868417749553</v>
      </c>
      <c r="B4136" t="s">
        <v>109</v>
      </c>
      <c r="C4136">
        <v>9517058</v>
      </c>
      <c r="D4136" s="2">
        <v>43223</v>
      </c>
      <c r="E4136" t="s">
        <v>56</v>
      </c>
      <c r="F4136" t="s">
        <v>14190</v>
      </c>
      <c r="G4136">
        <v>5</v>
      </c>
      <c r="H4136" t="s">
        <v>58</v>
      </c>
      <c r="I4136" t="s">
        <v>112</v>
      </c>
      <c r="J4136">
        <v>25957</v>
      </c>
      <c r="K4136">
        <v>3</v>
      </c>
      <c r="L4136" s="2">
        <v>42522</v>
      </c>
      <c r="M4136" s="2">
        <v>43982</v>
      </c>
      <c r="N4136" t="s">
        <v>1434</v>
      </c>
      <c r="O4136">
        <v>1</v>
      </c>
      <c r="P4136" t="s">
        <v>583</v>
      </c>
      <c r="Q4136" t="s">
        <v>584</v>
      </c>
      <c r="R4136" t="s">
        <v>585</v>
      </c>
      <c r="S4136" t="s">
        <v>67</v>
      </c>
      <c r="T4136" t="s">
        <v>68</v>
      </c>
      <c r="U4136">
        <v>2018</v>
      </c>
      <c r="V4136">
        <v>479679</v>
      </c>
      <c r="W4136" t="s">
        <v>69</v>
      </c>
      <c r="X4136" t="s">
        <v>109</v>
      </c>
      <c r="Y4136">
        <v>371808</v>
      </c>
      <c r="Z4136">
        <v>107871</v>
      </c>
      <c r="AA4136" t="s">
        <v>69</v>
      </c>
      <c r="AB4136" t="s">
        <v>14191</v>
      </c>
      <c r="AC4136">
        <v>479679</v>
      </c>
    </row>
    <row r="4137" spans="1:29">
      <c r="A4137">
        <f t="shared" ca="1" si="64"/>
        <v>9.177437567458635E-2</v>
      </c>
      <c r="B4137" t="s">
        <v>1619</v>
      </c>
      <c r="C4137">
        <v>9505841</v>
      </c>
      <c r="D4137" s="2">
        <v>43265</v>
      </c>
      <c r="E4137" t="s">
        <v>56</v>
      </c>
      <c r="F4137" t="s">
        <v>14192</v>
      </c>
      <c r="G4137">
        <v>5</v>
      </c>
      <c r="H4137" t="s">
        <v>58</v>
      </c>
      <c r="I4137" t="s">
        <v>1621</v>
      </c>
      <c r="J4137">
        <v>24133</v>
      </c>
      <c r="K4137">
        <v>4</v>
      </c>
      <c r="L4137" s="2">
        <v>42252</v>
      </c>
      <c r="M4137" s="2">
        <v>44012</v>
      </c>
      <c r="N4137" t="s">
        <v>5290</v>
      </c>
      <c r="O4137">
        <v>3</v>
      </c>
      <c r="P4137" t="s">
        <v>1411</v>
      </c>
      <c r="Q4137" t="s">
        <v>100</v>
      </c>
      <c r="R4137" t="s">
        <v>163</v>
      </c>
      <c r="S4137" t="s">
        <v>85</v>
      </c>
      <c r="T4137" t="s">
        <v>68</v>
      </c>
      <c r="U4137">
        <v>2018</v>
      </c>
      <c r="V4137">
        <v>577382</v>
      </c>
      <c r="W4137" t="s">
        <v>69</v>
      </c>
      <c r="X4137" t="s">
        <v>1619</v>
      </c>
      <c r="Y4137">
        <v>381690</v>
      </c>
      <c r="Z4137">
        <v>195692</v>
      </c>
      <c r="AA4137" t="s">
        <v>69</v>
      </c>
      <c r="AB4137" t="s">
        <v>14193</v>
      </c>
      <c r="AC4137">
        <v>577382</v>
      </c>
    </row>
    <row r="4138" spans="1:29">
      <c r="A4138">
        <f t="shared" ca="1" si="64"/>
        <v>6.5762358410108579E-2</v>
      </c>
      <c r="B4138" t="s">
        <v>241</v>
      </c>
      <c r="C4138">
        <v>9472212</v>
      </c>
      <c r="D4138" s="2">
        <v>43259</v>
      </c>
      <c r="E4138" t="s">
        <v>2435</v>
      </c>
      <c r="F4138" t="s">
        <v>14194</v>
      </c>
      <c r="G4138">
        <v>5</v>
      </c>
      <c r="H4138" t="s">
        <v>58</v>
      </c>
      <c r="I4138" t="s">
        <v>243</v>
      </c>
      <c r="J4138">
        <v>125128</v>
      </c>
      <c r="K4138">
        <v>4</v>
      </c>
      <c r="L4138" s="2">
        <v>42200</v>
      </c>
      <c r="M4138" s="2">
        <v>43951</v>
      </c>
      <c r="N4138" t="s">
        <v>3137</v>
      </c>
      <c r="O4138">
        <v>12</v>
      </c>
      <c r="P4138" t="s">
        <v>656</v>
      </c>
      <c r="Q4138" t="s">
        <v>204</v>
      </c>
      <c r="R4138" t="s">
        <v>205</v>
      </c>
      <c r="S4138" t="s">
        <v>102</v>
      </c>
      <c r="T4138" t="s">
        <v>68</v>
      </c>
      <c r="U4138">
        <v>2018</v>
      </c>
      <c r="V4138">
        <v>490516</v>
      </c>
      <c r="W4138" t="s">
        <v>69</v>
      </c>
      <c r="X4138" t="s">
        <v>241</v>
      </c>
      <c r="Y4138">
        <v>382843</v>
      </c>
      <c r="Z4138">
        <v>107673</v>
      </c>
      <c r="AA4138" t="s">
        <v>69</v>
      </c>
      <c r="AB4138" t="s">
        <v>14195</v>
      </c>
      <c r="AC4138">
        <v>490516</v>
      </c>
    </row>
    <row r="4139" spans="1:29">
      <c r="A4139">
        <f t="shared" ca="1" si="64"/>
        <v>0.60179850040887539</v>
      </c>
      <c r="B4139" t="s">
        <v>254</v>
      </c>
      <c r="C4139">
        <v>9222021</v>
      </c>
      <c r="D4139" s="2">
        <v>42782</v>
      </c>
      <c r="E4139" t="s">
        <v>76</v>
      </c>
      <c r="F4139" t="s">
        <v>14196</v>
      </c>
      <c r="G4139">
        <v>5</v>
      </c>
      <c r="H4139" t="s">
        <v>58</v>
      </c>
      <c r="I4139" t="s">
        <v>256</v>
      </c>
      <c r="J4139">
        <v>35500</v>
      </c>
      <c r="K4139">
        <v>31</v>
      </c>
      <c r="L4139" s="2">
        <v>32509</v>
      </c>
      <c r="M4139" s="2">
        <v>43524</v>
      </c>
      <c r="N4139" t="s">
        <v>920</v>
      </c>
      <c r="O4139">
        <v>1</v>
      </c>
      <c r="P4139" t="s">
        <v>247</v>
      </c>
      <c r="Q4139" t="s">
        <v>248</v>
      </c>
      <c r="R4139" t="s">
        <v>249</v>
      </c>
      <c r="S4139" t="s">
        <v>67</v>
      </c>
      <c r="T4139" t="s">
        <v>68</v>
      </c>
      <c r="U4139">
        <v>2017</v>
      </c>
      <c r="V4139">
        <v>422957</v>
      </c>
      <c r="W4139" t="s">
        <v>69</v>
      </c>
      <c r="X4139" t="s">
        <v>254</v>
      </c>
      <c r="Y4139">
        <v>285807</v>
      </c>
      <c r="Z4139">
        <v>137150</v>
      </c>
      <c r="AA4139" t="s">
        <v>69</v>
      </c>
      <c r="AB4139" t="s">
        <v>14197</v>
      </c>
      <c r="AC4139">
        <v>422957</v>
      </c>
    </row>
    <row r="4140" spans="1:29">
      <c r="A4140">
        <f t="shared" ca="1" si="64"/>
        <v>0.20237609277813406</v>
      </c>
      <c r="B4140" t="s">
        <v>241</v>
      </c>
      <c r="C4140">
        <v>9222037</v>
      </c>
      <c r="D4140" s="2">
        <v>42831</v>
      </c>
      <c r="E4140" t="s">
        <v>76</v>
      </c>
      <c r="F4140" t="s">
        <v>14198</v>
      </c>
      <c r="G4140">
        <v>5</v>
      </c>
      <c r="H4140" t="s">
        <v>58</v>
      </c>
      <c r="I4140" t="s">
        <v>243</v>
      </c>
      <c r="J4140">
        <v>116826</v>
      </c>
      <c r="K4140">
        <v>5</v>
      </c>
      <c r="L4140" s="2">
        <v>41463</v>
      </c>
      <c r="M4140" s="2">
        <v>43555</v>
      </c>
      <c r="N4140" t="s">
        <v>4033</v>
      </c>
      <c r="O4140">
        <v>3</v>
      </c>
      <c r="P4140" t="s">
        <v>9120</v>
      </c>
      <c r="Q4140" t="s">
        <v>9121</v>
      </c>
      <c r="R4140" t="s">
        <v>236</v>
      </c>
      <c r="S4140" t="s">
        <v>67</v>
      </c>
      <c r="T4140" t="s">
        <v>68</v>
      </c>
      <c r="U4140">
        <v>2017</v>
      </c>
      <c r="V4140">
        <v>416517</v>
      </c>
      <c r="W4140" t="s">
        <v>69</v>
      </c>
      <c r="X4140" t="s">
        <v>241</v>
      </c>
      <c r="Y4140">
        <v>284312</v>
      </c>
      <c r="Z4140">
        <v>132205</v>
      </c>
      <c r="AA4140" t="s">
        <v>69</v>
      </c>
      <c r="AB4140" t="s">
        <v>14199</v>
      </c>
      <c r="AC4140">
        <v>416517</v>
      </c>
    </row>
    <row r="4141" spans="1:29">
      <c r="A4141">
        <f t="shared" ca="1" si="64"/>
        <v>0.38287674909227487</v>
      </c>
      <c r="B4141" t="s">
        <v>199</v>
      </c>
      <c r="C4141">
        <v>9336271</v>
      </c>
      <c r="D4141" s="2">
        <v>42961</v>
      </c>
      <c r="E4141" t="s">
        <v>3563</v>
      </c>
      <c r="F4141" t="s">
        <v>14200</v>
      </c>
      <c r="G4141">
        <v>5</v>
      </c>
      <c r="H4141" t="s">
        <v>58</v>
      </c>
      <c r="I4141" t="s">
        <v>149</v>
      </c>
      <c r="J4141">
        <v>190092</v>
      </c>
      <c r="K4141">
        <v>4</v>
      </c>
      <c r="L4141" s="2">
        <v>41904</v>
      </c>
      <c r="M4141" s="2">
        <v>43343</v>
      </c>
      <c r="N4141" t="s">
        <v>2140</v>
      </c>
      <c r="O4141">
        <v>3</v>
      </c>
      <c r="P4141" t="s">
        <v>3700</v>
      </c>
      <c r="Q4141" t="s">
        <v>3701</v>
      </c>
      <c r="R4141" t="s">
        <v>120</v>
      </c>
      <c r="S4141" t="s">
        <v>260</v>
      </c>
      <c r="T4141" t="s">
        <v>68</v>
      </c>
      <c r="U4141">
        <v>2017</v>
      </c>
      <c r="V4141">
        <v>552684</v>
      </c>
      <c r="W4141" t="s">
        <v>69</v>
      </c>
      <c r="X4141" t="s">
        <v>199</v>
      </c>
      <c r="Y4141">
        <v>287856</v>
      </c>
      <c r="Z4141">
        <v>264828</v>
      </c>
      <c r="AA4141" t="s">
        <v>69</v>
      </c>
      <c r="AB4141" t="s">
        <v>14201</v>
      </c>
      <c r="AC4141">
        <v>552684</v>
      </c>
    </row>
    <row r="4142" spans="1:29">
      <c r="A4142">
        <f t="shared" ca="1" si="64"/>
        <v>0.4959314436775113</v>
      </c>
      <c r="B4142" t="s">
        <v>303</v>
      </c>
      <c r="C4142">
        <v>9334825</v>
      </c>
      <c r="D4142" s="2">
        <v>42961</v>
      </c>
      <c r="E4142" t="s">
        <v>56</v>
      </c>
      <c r="F4142" t="s">
        <v>14202</v>
      </c>
      <c r="G4142">
        <v>5</v>
      </c>
      <c r="H4142" t="s">
        <v>58</v>
      </c>
      <c r="I4142" t="s">
        <v>305</v>
      </c>
      <c r="J4142">
        <v>101944</v>
      </c>
      <c r="K4142">
        <v>4</v>
      </c>
      <c r="L4142" s="2">
        <v>41892</v>
      </c>
      <c r="M4142" s="2">
        <v>43708</v>
      </c>
      <c r="N4142" t="s">
        <v>6630</v>
      </c>
      <c r="O4142">
        <v>5</v>
      </c>
      <c r="P4142" t="s">
        <v>1261</v>
      </c>
      <c r="Q4142" t="s">
        <v>1262</v>
      </c>
      <c r="R4142" t="s">
        <v>236</v>
      </c>
      <c r="S4142" t="s">
        <v>67</v>
      </c>
      <c r="T4142" t="s">
        <v>68</v>
      </c>
      <c r="U4142">
        <v>2017</v>
      </c>
      <c r="V4142">
        <v>608300</v>
      </c>
      <c r="W4142" t="s">
        <v>69</v>
      </c>
      <c r="X4142" t="s">
        <v>303</v>
      </c>
      <c r="Y4142">
        <v>385000</v>
      </c>
      <c r="Z4142">
        <v>223300</v>
      </c>
      <c r="AA4142" t="s">
        <v>69</v>
      </c>
      <c r="AB4142" t="s">
        <v>14203</v>
      </c>
      <c r="AC4142">
        <v>608300</v>
      </c>
    </row>
    <row r="4143" spans="1:29">
      <c r="A4143">
        <f t="shared" ca="1" si="64"/>
        <v>0.35557486715723829</v>
      </c>
      <c r="B4143" t="s">
        <v>109</v>
      </c>
      <c r="C4143">
        <v>9336928</v>
      </c>
      <c r="D4143" s="2">
        <v>42977</v>
      </c>
      <c r="E4143" t="s">
        <v>56</v>
      </c>
      <c r="F4143" t="s">
        <v>14204</v>
      </c>
      <c r="G4143">
        <v>5</v>
      </c>
      <c r="H4143" t="s">
        <v>58</v>
      </c>
      <c r="I4143" t="s">
        <v>112</v>
      </c>
      <c r="J4143">
        <v>25673</v>
      </c>
      <c r="K4143">
        <v>3</v>
      </c>
      <c r="L4143" s="2">
        <v>42277</v>
      </c>
      <c r="M4143" s="2">
        <v>43708</v>
      </c>
      <c r="N4143" t="s">
        <v>225</v>
      </c>
      <c r="O4143">
        <v>10</v>
      </c>
      <c r="P4143" t="s">
        <v>216</v>
      </c>
      <c r="Q4143" t="s">
        <v>217</v>
      </c>
      <c r="R4143" t="s">
        <v>120</v>
      </c>
      <c r="S4143" t="s">
        <v>85</v>
      </c>
      <c r="T4143" t="s">
        <v>68</v>
      </c>
      <c r="U4143">
        <v>2017</v>
      </c>
      <c r="V4143">
        <v>369148</v>
      </c>
      <c r="W4143" t="s">
        <v>69</v>
      </c>
      <c r="X4143" t="s">
        <v>109</v>
      </c>
      <c r="Y4143">
        <v>287708</v>
      </c>
      <c r="Z4143">
        <v>81440</v>
      </c>
      <c r="AA4143" t="s">
        <v>69</v>
      </c>
      <c r="AB4143" t="s">
        <v>14205</v>
      </c>
      <c r="AC4143">
        <v>369148</v>
      </c>
    </row>
    <row r="4144" spans="1:29">
      <c r="A4144">
        <f t="shared" ca="1" si="64"/>
        <v>0.76120811715512426</v>
      </c>
      <c r="B4144" t="s">
        <v>55</v>
      </c>
      <c r="C4144">
        <v>9536153</v>
      </c>
      <c r="D4144" s="2">
        <v>43255</v>
      </c>
      <c r="E4144" t="s">
        <v>56</v>
      </c>
      <c r="F4144" t="s">
        <v>14206</v>
      </c>
      <c r="G4144">
        <v>5</v>
      </c>
      <c r="H4144" t="s">
        <v>58</v>
      </c>
      <c r="I4144" t="s">
        <v>59</v>
      </c>
      <c r="J4144">
        <v>84869</v>
      </c>
      <c r="K4144">
        <v>26</v>
      </c>
      <c r="L4144" s="2">
        <v>41883</v>
      </c>
      <c r="M4144" s="2">
        <v>44012</v>
      </c>
      <c r="N4144" t="s">
        <v>14207</v>
      </c>
      <c r="O4144">
        <v>5</v>
      </c>
      <c r="P4144" t="s">
        <v>5274</v>
      </c>
      <c r="Q4144" t="s">
        <v>5275</v>
      </c>
      <c r="R4144" t="s">
        <v>311</v>
      </c>
      <c r="S4144" t="s">
        <v>473</v>
      </c>
      <c r="T4144" t="s">
        <v>68</v>
      </c>
      <c r="U4144">
        <v>2018</v>
      </c>
      <c r="V4144">
        <v>345625</v>
      </c>
      <c r="W4144" t="s">
        <v>69</v>
      </c>
      <c r="X4144" t="s">
        <v>55</v>
      </c>
      <c r="Y4144">
        <v>218750</v>
      </c>
      <c r="Z4144">
        <v>126875</v>
      </c>
      <c r="AA4144" t="s">
        <v>69</v>
      </c>
      <c r="AB4144" t="s">
        <v>14208</v>
      </c>
      <c r="AC4144">
        <v>345625</v>
      </c>
    </row>
    <row r="4145" spans="1:29">
      <c r="A4145">
        <f t="shared" ca="1" si="64"/>
        <v>0.4201932147563141</v>
      </c>
      <c r="B4145" t="s">
        <v>109</v>
      </c>
      <c r="C4145">
        <v>9254561</v>
      </c>
      <c r="D4145" s="2">
        <v>42856</v>
      </c>
      <c r="E4145" t="s">
        <v>76</v>
      </c>
      <c r="F4145" t="s">
        <v>14209</v>
      </c>
      <c r="G4145">
        <v>5</v>
      </c>
      <c r="H4145" t="s">
        <v>58</v>
      </c>
      <c r="I4145" t="s">
        <v>112</v>
      </c>
      <c r="J4145">
        <v>16134</v>
      </c>
      <c r="K4145">
        <v>8</v>
      </c>
      <c r="L4145" s="2">
        <v>38961</v>
      </c>
      <c r="M4145" s="2">
        <v>43524</v>
      </c>
      <c r="N4145" t="s">
        <v>1355</v>
      </c>
      <c r="O4145">
        <v>4</v>
      </c>
      <c r="P4145" t="s">
        <v>444</v>
      </c>
      <c r="Q4145" t="s">
        <v>445</v>
      </c>
      <c r="R4145" t="s">
        <v>149</v>
      </c>
      <c r="S4145" t="s">
        <v>67</v>
      </c>
      <c r="T4145" t="s">
        <v>68</v>
      </c>
      <c r="U4145">
        <v>2017</v>
      </c>
      <c r="V4145">
        <v>392500</v>
      </c>
      <c r="W4145" t="s">
        <v>69</v>
      </c>
      <c r="X4145" t="s">
        <v>109</v>
      </c>
      <c r="Y4145">
        <v>250000</v>
      </c>
      <c r="Z4145">
        <v>142500</v>
      </c>
      <c r="AA4145" t="s">
        <v>69</v>
      </c>
      <c r="AB4145" t="s">
        <v>14210</v>
      </c>
      <c r="AC4145">
        <v>392500</v>
      </c>
    </row>
    <row r="4146" spans="1:29">
      <c r="A4146">
        <f t="shared" ca="1" si="64"/>
        <v>0.70174267453137606</v>
      </c>
      <c r="B4146" t="s">
        <v>199</v>
      </c>
      <c r="C4146">
        <v>9265795</v>
      </c>
      <c r="D4146" s="2">
        <v>42852</v>
      </c>
      <c r="E4146" t="s">
        <v>1368</v>
      </c>
      <c r="F4146" t="s">
        <v>14211</v>
      </c>
      <c r="G4146">
        <v>5</v>
      </c>
      <c r="H4146" t="s">
        <v>58</v>
      </c>
      <c r="I4146" t="s">
        <v>149</v>
      </c>
      <c r="J4146">
        <v>178414</v>
      </c>
      <c r="K4146">
        <v>5</v>
      </c>
      <c r="L4146" s="2">
        <v>41456</v>
      </c>
      <c r="M4146" s="2">
        <v>43585</v>
      </c>
      <c r="N4146" t="s">
        <v>2377</v>
      </c>
      <c r="O4146">
        <v>30</v>
      </c>
      <c r="P4146" t="s">
        <v>747</v>
      </c>
      <c r="Q4146" t="s">
        <v>748</v>
      </c>
      <c r="R4146" t="s">
        <v>176</v>
      </c>
      <c r="S4146" t="s">
        <v>67</v>
      </c>
      <c r="T4146" t="s">
        <v>68</v>
      </c>
      <c r="U4146">
        <v>2017</v>
      </c>
      <c r="V4146">
        <v>391692</v>
      </c>
      <c r="W4146" t="s">
        <v>69</v>
      </c>
      <c r="X4146" t="s">
        <v>199</v>
      </c>
      <c r="Y4146">
        <v>278713</v>
      </c>
      <c r="Z4146">
        <v>112979</v>
      </c>
      <c r="AA4146" t="s">
        <v>69</v>
      </c>
      <c r="AB4146" t="s">
        <v>14212</v>
      </c>
      <c r="AC4146">
        <v>391692</v>
      </c>
    </row>
    <row r="4147" spans="1:29">
      <c r="A4147">
        <f t="shared" ca="1" si="64"/>
        <v>0.38777269491078181</v>
      </c>
      <c r="B4147" t="s">
        <v>254</v>
      </c>
      <c r="C4147">
        <v>9868031</v>
      </c>
      <c r="D4147" s="2">
        <v>43507</v>
      </c>
      <c r="E4147" t="s">
        <v>56</v>
      </c>
      <c r="F4147" t="s">
        <v>14213</v>
      </c>
      <c r="G4147">
        <v>6</v>
      </c>
      <c r="H4147" t="s">
        <v>58</v>
      </c>
      <c r="I4147" t="s">
        <v>256</v>
      </c>
      <c r="J4147">
        <v>54179</v>
      </c>
      <c r="K4147">
        <v>22</v>
      </c>
      <c r="L4147" s="2">
        <v>35186</v>
      </c>
      <c r="M4147" s="2">
        <v>44377</v>
      </c>
      <c r="N4147" t="s">
        <v>636</v>
      </c>
      <c r="O4147">
        <v>14</v>
      </c>
      <c r="P4147" t="s">
        <v>1038</v>
      </c>
      <c r="Q4147" t="s">
        <v>1039</v>
      </c>
      <c r="R4147" t="s">
        <v>120</v>
      </c>
      <c r="S4147" t="s">
        <v>121</v>
      </c>
      <c r="T4147" t="s">
        <v>68</v>
      </c>
      <c r="U4147">
        <v>2018</v>
      </c>
      <c r="V4147">
        <v>210853</v>
      </c>
      <c r="W4147" t="s">
        <v>69</v>
      </c>
      <c r="X4147" t="s">
        <v>254</v>
      </c>
      <c r="Y4147">
        <v>126819</v>
      </c>
      <c r="Z4147">
        <v>84034</v>
      </c>
      <c r="AA4147" t="s">
        <v>69</v>
      </c>
      <c r="AB4147" t="s">
        <v>14214</v>
      </c>
      <c r="AC4147">
        <v>210853</v>
      </c>
    </row>
    <row r="4148" spans="1:29">
      <c r="A4148">
        <f t="shared" ca="1" si="64"/>
        <v>0.88254972988823022</v>
      </c>
      <c r="B4148" t="s">
        <v>241</v>
      </c>
      <c r="C4148">
        <v>9482748</v>
      </c>
      <c r="D4148" s="2">
        <v>43241</v>
      </c>
      <c r="E4148" t="s">
        <v>56</v>
      </c>
      <c r="F4148" t="s">
        <v>14215</v>
      </c>
      <c r="G4148">
        <v>5</v>
      </c>
      <c r="H4148" t="s">
        <v>58</v>
      </c>
      <c r="I4148" t="s">
        <v>243</v>
      </c>
      <c r="J4148">
        <v>125227</v>
      </c>
      <c r="K4148">
        <v>4</v>
      </c>
      <c r="L4148" s="2">
        <v>42186</v>
      </c>
      <c r="M4148" s="2">
        <v>43585</v>
      </c>
      <c r="N4148" t="s">
        <v>4033</v>
      </c>
      <c r="O4148">
        <v>5</v>
      </c>
      <c r="P4148" t="s">
        <v>1958</v>
      </c>
      <c r="Q4148" t="s">
        <v>1959</v>
      </c>
      <c r="R4148" t="s">
        <v>347</v>
      </c>
      <c r="S4148" t="s">
        <v>67</v>
      </c>
      <c r="T4148" t="s">
        <v>68</v>
      </c>
      <c r="U4148">
        <v>2018</v>
      </c>
      <c r="V4148">
        <v>419999</v>
      </c>
      <c r="W4148" t="s">
        <v>69</v>
      </c>
      <c r="X4148" t="s">
        <v>241</v>
      </c>
      <c r="Y4148">
        <v>276315</v>
      </c>
      <c r="Z4148">
        <v>143684</v>
      </c>
      <c r="AA4148" t="s">
        <v>69</v>
      </c>
      <c r="AB4148" t="s">
        <v>14216</v>
      </c>
      <c r="AC4148">
        <v>419999</v>
      </c>
    </row>
    <row r="4149" spans="1:29">
      <c r="A4149">
        <f t="shared" ca="1" si="64"/>
        <v>0.15785012512968155</v>
      </c>
      <c r="B4149" t="s">
        <v>92</v>
      </c>
      <c r="C4149">
        <v>9831325</v>
      </c>
      <c r="D4149" s="2">
        <v>43446</v>
      </c>
      <c r="E4149" t="s">
        <v>56</v>
      </c>
      <c r="F4149" t="s">
        <v>14217</v>
      </c>
      <c r="G4149">
        <v>6</v>
      </c>
      <c r="H4149" t="s">
        <v>58</v>
      </c>
      <c r="I4149" t="s">
        <v>95</v>
      </c>
      <c r="J4149">
        <v>82141</v>
      </c>
      <c r="K4149">
        <v>5</v>
      </c>
      <c r="L4149" s="2">
        <v>42252</v>
      </c>
      <c r="M4149" s="2">
        <v>44012</v>
      </c>
      <c r="N4149" t="s">
        <v>171</v>
      </c>
      <c r="O4149">
        <v>12</v>
      </c>
      <c r="P4149" t="s">
        <v>6032</v>
      </c>
      <c r="Q4149" t="s">
        <v>6033</v>
      </c>
      <c r="R4149" t="s">
        <v>149</v>
      </c>
      <c r="S4149" t="s">
        <v>260</v>
      </c>
      <c r="T4149" t="s">
        <v>68</v>
      </c>
      <c r="U4149">
        <v>2018</v>
      </c>
      <c r="V4149">
        <v>899269</v>
      </c>
      <c r="W4149" t="s">
        <v>69</v>
      </c>
      <c r="X4149" t="s">
        <v>92</v>
      </c>
      <c r="Y4149">
        <v>789849</v>
      </c>
      <c r="Z4149">
        <v>109420</v>
      </c>
      <c r="AA4149" t="s">
        <v>69</v>
      </c>
      <c r="AB4149" t="s">
        <v>14218</v>
      </c>
      <c r="AC4149">
        <v>899269</v>
      </c>
    </row>
    <row r="4150" spans="1:29">
      <c r="A4150">
        <f t="shared" ca="1" si="64"/>
        <v>2.1729513949935053E-2</v>
      </c>
      <c r="B4150" t="s">
        <v>254</v>
      </c>
      <c r="C4150">
        <v>9234036</v>
      </c>
      <c r="D4150" s="2">
        <v>42772</v>
      </c>
      <c r="E4150" t="s">
        <v>76</v>
      </c>
      <c r="F4150" t="s">
        <v>14219</v>
      </c>
      <c r="G4150">
        <v>5</v>
      </c>
      <c r="H4150" t="s">
        <v>58</v>
      </c>
      <c r="I4150" t="s">
        <v>256</v>
      </c>
      <c r="J4150">
        <v>108025</v>
      </c>
      <c r="K4150">
        <v>4</v>
      </c>
      <c r="L4150" s="2">
        <v>41760</v>
      </c>
      <c r="M4150" s="2">
        <v>43524</v>
      </c>
      <c r="N4150" t="s">
        <v>6673</v>
      </c>
      <c r="O4150">
        <v>1</v>
      </c>
      <c r="P4150" t="s">
        <v>2641</v>
      </c>
      <c r="Q4150" t="s">
        <v>2642</v>
      </c>
      <c r="R4150" t="s">
        <v>555</v>
      </c>
      <c r="S4150" t="s">
        <v>473</v>
      </c>
      <c r="T4150" t="s">
        <v>68</v>
      </c>
      <c r="U4150">
        <v>2017</v>
      </c>
      <c r="V4150">
        <v>489450</v>
      </c>
      <c r="W4150" t="s">
        <v>69</v>
      </c>
      <c r="X4150" t="s">
        <v>254</v>
      </c>
      <c r="Y4150">
        <v>330136</v>
      </c>
      <c r="Z4150">
        <v>159314</v>
      </c>
      <c r="AA4150" t="s">
        <v>69</v>
      </c>
      <c r="AB4150" t="s">
        <v>14220</v>
      </c>
      <c r="AC4150">
        <v>489450</v>
      </c>
    </row>
    <row r="4151" spans="1:29">
      <c r="A4151">
        <f t="shared" ca="1" si="64"/>
        <v>5.3869405443441876E-2</v>
      </c>
      <c r="B4151" t="s">
        <v>327</v>
      </c>
      <c r="C4151">
        <v>9198766</v>
      </c>
      <c r="D4151" s="2">
        <v>42720</v>
      </c>
      <c r="E4151" t="s">
        <v>56</v>
      </c>
      <c r="F4151" t="s">
        <v>14221</v>
      </c>
      <c r="G4151">
        <v>5</v>
      </c>
      <c r="H4151" t="s">
        <v>58</v>
      </c>
      <c r="I4151" t="s">
        <v>330</v>
      </c>
      <c r="J4151">
        <v>21345</v>
      </c>
      <c r="K4151">
        <v>2</v>
      </c>
      <c r="L4151" s="2">
        <v>42370</v>
      </c>
      <c r="M4151" s="2">
        <v>43100</v>
      </c>
      <c r="N4151" t="s">
        <v>201</v>
      </c>
      <c r="O4151">
        <v>4</v>
      </c>
      <c r="P4151" t="s">
        <v>293</v>
      </c>
      <c r="Q4151" t="s">
        <v>294</v>
      </c>
      <c r="R4151" t="s">
        <v>295</v>
      </c>
      <c r="S4151" t="s">
        <v>296</v>
      </c>
      <c r="T4151" t="s">
        <v>68</v>
      </c>
      <c r="U4151">
        <v>2017</v>
      </c>
      <c r="V4151">
        <v>616611</v>
      </c>
      <c r="W4151" t="s">
        <v>69</v>
      </c>
      <c r="X4151" t="s">
        <v>327</v>
      </c>
      <c r="Y4151">
        <v>399101</v>
      </c>
      <c r="Z4151">
        <v>217510</v>
      </c>
      <c r="AA4151" t="s">
        <v>69</v>
      </c>
      <c r="AB4151" t="s">
        <v>14222</v>
      </c>
      <c r="AC4151">
        <v>616611</v>
      </c>
    </row>
    <row r="4152" spans="1:29">
      <c r="A4152">
        <f t="shared" ca="1" si="64"/>
        <v>0.89100036263816051</v>
      </c>
      <c r="B4152" t="s">
        <v>241</v>
      </c>
      <c r="C4152">
        <v>9493519</v>
      </c>
      <c r="D4152" s="2">
        <v>43224</v>
      </c>
      <c r="E4152" t="s">
        <v>56</v>
      </c>
      <c r="F4152" t="s">
        <v>14223</v>
      </c>
      <c r="G4152">
        <v>5</v>
      </c>
      <c r="H4152" t="s">
        <v>58</v>
      </c>
      <c r="I4152" t="s">
        <v>243</v>
      </c>
      <c r="J4152">
        <v>107475</v>
      </c>
      <c r="K4152">
        <v>6</v>
      </c>
      <c r="L4152" s="2">
        <v>40774</v>
      </c>
      <c r="M4152" s="2">
        <v>44316</v>
      </c>
      <c r="N4152" t="s">
        <v>7256</v>
      </c>
      <c r="O4152">
        <v>13</v>
      </c>
      <c r="P4152" t="s">
        <v>390</v>
      </c>
      <c r="Q4152" t="s">
        <v>217</v>
      </c>
      <c r="R4152" t="s">
        <v>120</v>
      </c>
      <c r="S4152" t="s">
        <v>67</v>
      </c>
      <c r="T4152" t="s">
        <v>68</v>
      </c>
      <c r="U4152">
        <v>2018</v>
      </c>
      <c r="V4152">
        <v>398871</v>
      </c>
      <c r="W4152" t="s">
        <v>69</v>
      </c>
      <c r="X4152" t="s">
        <v>241</v>
      </c>
      <c r="Y4152">
        <v>294014</v>
      </c>
      <c r="Z4152">
        <v>104857</v>
      </c>
      <c r="AA4152" t="s">
        <v>69</v>
      </c>
      <c r="AB4152" t="s">
        <v>14224</v>
      </c>
      <c r="AC4152">
        <v>398871</v>
      </c>
    </row>
    <row r="4153" spans="1:29">
      <c r="A4153">
        <f t="shared" ca="1" si="64"/>
        <v>0.64533287308649301</v>
      </c>
      <c r="B4153" t="s">
        <v>303</v>
      </c>
      <c r="C4153">
        <v>9344618</v>
      </c>
      <c r="D4153" s="2">
        <v>42971</v>
      </c>
      <c r="E4153" t="s">
        <v>76</v>
      </c>
      <c r="F4153" t="s">
        <v>14225</v>
      </c>
      <c r="G4153">
        <v>5</v>
      </c>
      <c r="H4153" t="s">
        <v>58</v>
      </c>
      <c r="I4153" t="s">
        <v>305</v>
      </c>
      <c r="J4153">
        <v>97399</v>
      </c>
      <c r="K4153">
        <v>5</v>
      </c>
      <c r="L4153" s="2">
        <v>41535</v>
      </c>
      <c r="M4153" s="2">
        <v>44074</v>
      </c>
      <c r="N4153" t="s">
        <v>1153</v>
      </c>
      <c r="O4153">
        <v>13</v>
      </c>
      <c r="P4153" t="s">
        <v>390</v>
      </c>
      <c r="Q4153" t="s">
        <v>217</v>
      </c>
      <c r="R4153" t="s">
        <v>120</v>
      </c>
      <c r="S4153" t="s">
        <v>67</v>
      </c>
      <c r="T4153" t="s">
        <v>68</v>
      </c>
      <c r="U4153">
        <v>2017</v>
      </c>
      <c r="V4153">
        <v>525993</v>
      </c>
      <c r="W4153" t="s">
        <v>69</v>
      </c>
      <c r="X4153" t="s">
        <v>303</v>
      </c>
      <c r="Y4153">
        <v>399179</v>
      </c>
      <c r="Z4153">
        <v>126814</v>
      </c>
      <c r="AA4153" t="s">
        <v>69</v>
      </c>
      <c r="AB4153" t="s">
        <v>14226</v>
      </c>
      <c r="AC4153">
        <v>525993</v>
      </c>
    </row>
    <row r="4154" spans="1:29">
      <c r="A4154">
        <f t="shared" ca="1" si="64"/>
        <v>0.90128415945813534</v>
      </c>
      <c r="B4154" t="s">
        <v>405</v>
      </c>
      <c r="C4154">
        <v>9262184</v>
      </c>
      <c r="D4154" s="2">
        <v>42881</v>
      </c>
      <c r="E4154" t="s">
        <v>3845</v>
      </c>
      <c r="F4154" t="s">
        <v>14227</v>
      </c>
      <c r="G4154">
        <v>5</v>
      </c>
      <c r="H4154" t="s">
        <v>58</v>
      </c>
      <c r="I4154" t="s">
        <v>407</v>
      </c>
      <c r="J4154">
        <v>37277</v>
      </c>
      <c r="K4154">
        <v>4</v>
      </c>
      <c r="L4154" s="2">
        <v>41805</v>
      </c>
      <c r="M4154" s="2">
        <v>43616</v>
      </c>
      <c r="N4154" t="s">
        <v>7917</v>
      </c>
      <c r="O4154">
        <v>3</v>
      </c>
      <c r="P4154" t="s">
        <v>9779</v>
      </c>
      <c r="Q4154" t="s">
        <v>9780</v>
      </c>
      <c r="R4154" t="s">
        <v>5561</v>
      </c>
      <c r="S4154" t="s">
        <v>67</v>
      </c>
      <c r="T4154" t="s">
        <v>68</v>
      </c>
      <c r="U4154">
        <v>2017</v>
      </c>
      <c r="V4154">
        <v>220382</v>
      </c>
      <c r="W4154" t="s">
        <v>69</v>
      </c>
      <c r="X4154" t="s">
        <v>1683</v>
      </c>
      <c r="Y4154">
        <v>144513</v>
      </c>
      <c r="Z4154">
        <v>75869</v>
      </c>
      <c r="AA4154" t="s">
        <v>69</v>
      </c>
      <c r="AB4154" t="s">
        <v>14228</v>
      </c>
      <c r="AC4154">
        <v>220382</v>
      </c>
    </row>
    <row r="4155" spans="1:29">
      <c r="A4155">
        <f t="shared" ca="1" si="64"/>
        <v>0.63377944710807776</v>
      </c>
      <c r="B4155" t="s">
        <v>199</v>
      </c>
      <c r="C4155">
        <v>9539974</v>
      </c>
      <c r="D4155" s="2">
        <v>43266</v>
      </c>
      <c r="E4155" t="s">
        <v>56</v>
      </c>
      <c r="F4155" t="s">
        <v>14229</v>
      </c>
      <c r="G4155">
        <v>5</v>
      </c>
      <c r="H4155" t="s">
        <v>58</v>
      </c>
      <c r="I4155" t="s">
        <v>149</v>
      </c>
      <c r="J4155">
        <v>194030</v>
      </c>
      <c r="K4155">
        <v>4</v>
      </c>
      <c r="L4155" s="2">
        <v>42921</v>
      </c>
      <c r="M4155" s="2">
        <v>43646</v>
      </c>
      <c r="N4155" t="s">
        <v>1657</v>
      </c>
      <c r="O4155">
        <v>6</v>
      </c>
      <c r="P4155" t="s">
        <v>410</v>
      </c>
      <c r="Q4155" t="s">
        <v>411</v>
      </c>
      <c r="R4155" t="s">
        <v>412</v>
      </c>
      <c r="S4155" t="s">
        <v>67</v>
      </c>
      <c r="T4155" t="s">
        <v>68</v>
      </c>
      <c r="U4155">
        <v>2018</v>
      </c>
      <c r="V4155">
        <v>326701</v>
      </c>
      <c r="W4155" t="s">
        <v>69</v>
      </c>
      <c r="X4155" t="s">
        <v>199</v>
      </c>
      <c r="Y4155">
        <v>228750</v>
      </c>
      <c r="Z4155">
        <v>97951</v>
      </c>
      <c r="AA4155" t="s">
        <v>69</v>
      </c>
      <c r="AB4155" t="s">
        <v>14230</v>
      </c>
      <c r="AC4155">
        <v>326701</v>
      </c>
    </row>
    <row r="4156" spans="1:29">
      <c r="A4156">
        <f t="shared" ca="1" si="64"/>
        <v>0.42006765216839448</v>
      </c>
      <c r="B4156" t="s">
        <v>199</v>
      </c>
      <c r="C4156">
        <v>9525894</v>
      </c>
      <c r="D4156" s="2">
        <v>43250</v>
      </c>
      <c r="E4156" t="s">
        <v>56</v>
      </c>
      <c r="F4156" t="s">
        <v>14231</v>
      </c>
      <c r="G4156">
        <v>5</v>
      </c>
      <c r="H4156" t="s">
        <v>58</v>
      </c>
      <c r="I4156" t="s">
        <v>149</v>
      </c>
      <c r="J4156">
        <v>93678</v>
      </c>
      <c r="K4156">
        <v>15</v>
      </c>
      <c r="L4156" s="2">
        <v>37621</v>
      </c>
      <c r="M4156" s="2">
        <v>43982</v>
      </c>
      <c r="N4156" t="s">
        <v>9150</v>
      </c>
      <c r="O4156">
        <v>12</v>
      </c>
      <c r="P4156" t="s">
        <v>147</v>
      </c>
      <c r="Q4156" t="s">
        <v>148</v>
      </c>
      <c r="R4156" t="s">
        <v>149</v>
      </c>
      <c r="S4156" t="s">
        <v>85</v>
      </c>
      <c r="T4156" t="s">
        <v>68</v>
      </c>
      <c r="U4156">
        <v>2018</v>
      </c>
      <c r="V4156">
        <v>273572</v>
      </c>
      <c r="W4156" t="s">
        <v>69</v>
      </c>
      <c r="X4156" t="s">
        <v>199</v>
      </c>
      <c r="Y4156">
        <v>180000</v>
      </c>
      <c r="Z4156">
        <v>93572</v>
      </c>
      <c r="AA4156" t="s">
        <v>69</v>
      </c>
      <c r="AB4156" t="s">
        <v>14232</v>
      </c>
      <c r="AC4156">
        <v>273572</v>
      </c>
    </row>
    <row r="4157" spans="1:29">
      <c r="A4157">
        <f t="shared" ca="1" si="64"/>
        <v>0.4140755127580783</v>
      </c>
      <c r="B4157" t="s">
        <v>303</v>
      </c>
      <c r="C4157">
        <v>9403252</v>
      </c>
      <c r="D4157" s="2">
        <v>43087</v>
      </c>
      <c r="E4157" t="s">
        <v>76</v>
      </c>
      <c r="F4157" t="s">
        <v>14233</v>
      </c>
      <c r="G4157">
        <v>5</v>
      </c>
      <c r="H4157" t="s">
        <v>58</v>
      </c>
      <c r="I4157" t="s">
        <v>305</v>
      </c>
      <c r="J4157">
        <v>98203</v>
      </c>
      <c r="K4157">
        <v>5</v>
      </c>
      <c r="L4157" s="2">
        <v>41649</v>
      </c>
      <c r="M4157" s="2">
        <v>44196</v>
      </c>
      <c r="N4157" t="s">
        <v>1153</v>
      </c>
      <c r="O4157">
        <v>5</v>
      </c>
      <c r="P4157" t="s">
        <v>1958</v>
      </c>
      <c r="Q4157" t="s">
        <v>1959</v>
      </c>
      <c r="R4157" t="s">
        <v>347</v>
      </c>
      <c r="S4157" t="s">
        <v>67</v>
      </c>
      <c r="T4157" t="s">
        <v>68</v>
      </c>
      <c r="U4157">
        <v>2018</v>
      </c>
      <c r="V4157">
        <v>531745</v>
      </c>
      <c r="W4157" t="s">
        <v>69</v>
      </c>
      <c r="X4157" t="s">
        <v>303</v>
      </c>
      <c r="Y4157">
        <v>394469</v>
      </c>
      <c r="Z4157">
        <v>137276</v>
      </c>
      <c r="AA4157" t="s">
        <v>69</v>
      </c>
      <c r="AB4157" t="s">
        <v>14234</v>
      </c>
      <c r="AC4157">
        <v>531745</v>
      </c>
    </row>
    <row r="4158" spans="1:29">
      <c r="A4158">
        <f t="shared" ca="1" si="64"/>
        <v>0.63647614226795868</v>
      </c>
      <c r="B4158" t="s">
        <v>405</v>
      </c>
      <c r="C4158">
        <v>9275962</v>
      </c>
      <c r="D4158" s="2">
        <v>42886</v>
      </c>
      <c r="E4158" t="s">
        <v>6889</v>
      </c>
      <c r="F4158" t="s">
        <v>14235</v>
      </c>
      <c r="G4158">
        <v>5</v>
      </c>
      <c r="H4158" t="s">
        <v>58</v>
      </c>
      <c r="I4158" t="s">
        <v>407</v>
      </c>
      <c r="J4158">
        <v>36877</v>
      </c>
      <c r="K4158">
        <v>5</v>
      </c>
      <c r="L4158" s="2">
        <v>41547</v>
      </c>
      <c r="M4158" s="2">
        <v>43616</v>
      </c>
      <c r="N4158" t="s">
        <v>6891</v>
      </c>
      <c r="O4158">
        <v>4</v>
      </c>
      <c r="P4158" t="s">
        <v>1512</v>
      </c>
      <c r="Q4158" t="s">
        <v>1513</v>
      </c>
      <c r="R4158" t="s">
        <v>640</v>
      </c>
      <c r="S4158" t="s">
        <v>67</v>
      </c>
      <c r="T4158" t="s">
        <v>68</v>
      </c>
      <c r="U4158">
        <v>2017</v>
      </c>
      <c r="V4158">
        <v>395548</v>
      </c>
      <c r="W4158" t="s">
        <v>69</v>
      </c>
      <c r="X4158" t="s">
        <v>1683</v>
      </c>
      <c r="Y4158">
        <v>261368</v>
      </c>
      <c r="Z4158">
        <v>134180</v>
      </c>
      <c r="AA4158" t="s">
        <v>69</v>
      </c>
      <c r="AB4158" t="s">
        <v>14236</v>
      </c>
      <c r="AC4158">
        <v>395548</v>
      </c>
    </row>
    <row r="4159" spans="1:29">
      <c r="A4159">
        <f t="shared" ca="1" si="64"/>
        <v>0.26269056643958055</v>
      </c>
      <c r="B4159" t="s">
        <v>405</v>
      </c>
      <c r="C4159">
        <v>9342787</v>
      </c>
      <c r="D4159" s="2">
        <v>42962</v>
      </c>
      <c r="E4159" t="s">
        <v>14237</v>
      </c>
      <c r="F4159" t="s">
        <v>14238</v>
      </c>
      <c r="G4159">
        <v>5</v>
      </c>
      <c r="H4159" t="s">
        <v>58</v>
      </c>
      <c r="I4159" t="s">
        <v>407</v>
      </c>
      <c r="J4159">
        <v>40736</v>
      </c>
      <c r="K4159">
        <v>2</v>
      </c>
      <c r="L4159" s="2">
        <v>42614</v>
      </c>
      <c r="M4159" s="2">
        <v>43524</v>
      </c>
      <c r="N4159" t="s">
        <v>4927</v>
      </c>
      <c r="O4159">
        <v>8</v>
      </c>
      <c r="P4159" t="s">
        <v>14239</v>
      </c>
      <c r="Q4159" t="s">
        <v>10944</v>
      </c>
      <c r="R4159" t="s">
        <v>66</v>
      </c>
      <c r="S4159" t="s">
        <v>1977</v>
      </c>
      <c r="T4159" t="s">
        <v>68</v>
      </c>
      <c r="U4159">
        <v>2017</v>
      </c>
      <c r="V4159">
        <v>792601</v>
      </c>
      <c r="W4159" t="s">
        <v>69</v>
      </c>
      <c r="X4159" t="s">
        <v>1683</v>
      </c>
      <c r="Y4159">
        <v>454463</v>
      </c>
      <c r="Z4159">
        <v>381077</v>
      </c>
      <c r="AA4159" t="s">
        <v>69</v>
      </c>
      <c r="AB4159" t="s">
        <v>14240</v>
      </c>
      <c r="AC4159">
        <v>792601</v>
      </c>
    </row>
    <row r="4160" spans="1:29">
      <c r="A4160">
        <f t="shared" ca="1" si="64"/>
        <v>0.63925965047741462</v>
      </c>
      <c r="B4160" t="s">
        <v>303</v>
      </c>
      <c r="C4160">
        <v>9273507</v>
      </c>
      <c r="D4160" s="2">
        <v>42901</v>
      </c>
      <c r="E4160" t="s">
        <v>2411</v>
      </c>
      <c r="F4160" t="s">
        <v>14241</v>
      </c>
      <c r="G4160">
        <v>5</v>
      </c>
      <c r="H4160" t="s">
        <v>58</v>
      </c>
      <c r="I4160" t="s">
        <v>305</v>
      </c>
      <c r="J4160">
        <v>72041</v>
      </c>
      <c r="K4160">
        <v>13</v>
      </c>
      <c r="L4160" s="2">
        <v>38610</v>
      </c>
      <c r="M4160" s="2">
        <v>43616</v>
      </c>
      <c r="N4160" t="s">
        <v>14242</v>
      </c>
      <c r="O4160">
        <v>8</v>
      </c>
      <c r="P4160" t="s">
        <v>2448</v>
      </c>
      <c r="Q4160" t="s">
        <v>472</v>
      </c>
      <c r="R4160" t="s">
        <v>311</v>
      </c>
      <c r="S4160" t="s">
        <v>473</v>
      </c>
      <c r="T4160" t="s">
        <v>68</v>
      </c>
      <c r="U4160">
        <v>2017</v>
      </c>
      <c r="V4160">
        <v>586765</v>
      </c>
      <c r="W4160" t="s">
        <v>69</v>
      </c>
      <c r="X4160" t="s">
        <v>303</v>
      </c>
      <c r="Y4160">
        <v>474995</v>
      </c>
      <c r="Z4160">
        <v>111770</v>
      </c>
      <c r="AA4160" t="s">
        <v>69</v>
      </c>
      <c r="AB4160" t="s">
        <v>14243</v>
      </c>
      <c r="AC4160">
        <v>586765</v>
      </c>
    </row>
    <row r="4161" spans="1:29">
      <c r="A4161">
        <f t="shared" ca="1" si="64"/>
        <v>0.50465815724705931</v>
      </c>
      <c r="B4161" t="s">
        <v>109</v>
      </c>
      <c r="C4161">
        <v>9533561</v>
      </c>
      <c r="D4161" s="2">
        <v>43294</v>
      </c>
      <c r="E4161" t="s">
        <v>56</v>
      </c>
      <c r="F4161" t="s">
        <v>14244</v>
      </c>
      <c r="G4161">
        <v>5</v>
      </c>
      <c r="H4161" t="s">
        <v>58</v>
      </c>
      <c r="I4161" t="s">
        <v>112</v>
      </c>
      <c r="J4161">
        <v>16813</v>
      </c>
      <c r="K4161">
        <v>12</v>
      </c>
      <c r="L4161" s="2">
        <v>38565</v>
      </c>
      <c r="M4161" s="2">
        <v>44043</v>
      </c>
      <c r="N4161" t="s">
        <v>4052</v>
      </c>
      <c r="O4161">
        <v>11</v>
      </c>
      <c r="P4161" t="s">
        <v>1292</v>
      </c>
      <c r="Q4161" t="s">
        <v>1293</v>
      </c>
      <c r="R4161" t="s">
        <v>555</v>
      </c>
      <c r="S4161" t="s">
        <v>85</v>
      </c>
      <c r="T4161" t="s">
        <v>68</v>
      </c>
      <c r="U4161">
        <v>2018</v>
      </c>
      <c r="V4161">
        <v>382617</v>
      </c>
      <c r="W4161" t="s">
        <v>69</v>
      </c>
      <c r="X4161" t="s">
        <v>109</v>
      </c>
      <c r="Y4161">
        <v>250000</v>
      </c>
      <c r="Z4161">
        <v>132617</v>
      </c>
      <c r="AA4161" t="s">
        <v>69</v>
      </c>
      <c r="AB4161" t="s">
        <v>14245</v>
      </c>
      <c r="AC4161">
        <v>382617</v>
      </c>
    </row>
    <row r="4162" spans="1:29">
      <c r="A4162">
        <f t="shared" ref="A4162:A4225" ca="1" si="65">RAND()</f>
        <v>0.13583394761923906</v>
      </c>
      <c r="B4162" t="s">
        <v>254</v>
      </c>
      <c r="C4162">
        <v>9213384</v>
      </c>
      <c r="D4162" s="2">
        <v>42780</v>
      </c>
      <c r="E4162" t="s">
        <v>76</v>
      </c>
      <c r="F4162" t="s">
        <v>14246</v>
      </c>
      <c r="G4162">
        <v>5</v>
      </c>
      <c r="H4162" t="s">
        <v>58</v>
      </c>
      <c r="I4162" t="s">
        <v>256</v>
      </c>
      <c r="J4162">
        <v>110041</v>
      </c>
      <c r="K4162">
        <v>4</v>
      </c>
      <c r="L4162" s="2">
        <v>41760</v>
      </c>
      <c r="M4162" s="2">
        <v>43159</v>
      </c>
      <c r="N4162" t="s">
        <v>1214</v>
      </c>
      <c r="O4162">
        <v>7</v>
      </c>
      <c r="P4162" t="s">
        <v>2236</v>
      </c>
      <c r="Q4162" t="s">
        <v>472</v>
      </c>
      <c r="R4162" t="s">
        <v>311</v>
      </c>
      <c r="S4162" t="s">
        <v>67</v>
      </c>
      <c r="T4162" t="s">
        <v>68</v>
      </c>
      <c r="U4162">
        <v>2017</v>
      </c>
      <c r="V4162">
        <v>339036</v>
      </c>
      <c r="W4162" t="s">
        <v>69</v>
      </c>
      <c r="X4162" t="s">
        <v>254</v>
      </c>
      <c r="Y4162">
        <v>205600</v>
      </c>
      <c r="Z4162">
        <v>133436</v>
      </c>
      <c r="AA4162" t="s">
        <v>69</v>
      </c>
      <c r="AB4162" t="s">
        <v>14247</v>
      </c>
      <c r="AC4162">
        <v>339036</v>
      </c>
    </row>
    <row r="4163" spans="1:29">
      <c r="A4163">
        <f t="shared" ca="1" si="65"/>
        <v>8.7275857008321189E-2</v>
      </c>
      <c r="B4163" t="s">
        <v>327</v>
      </c>
      <c r="C4163">
        <v>9497487</v>
      </c>
      <c r="D4163" s="2">
        <v>43312</v>
      </c>
      <c r="E4163" t="s">
        <v>2421</v>
      </c>
      <c r="F4163" t="s">
        <v>14248</v>
      </c>
      <c r="G4163">
        <v>5</v>
      </c>
      <c r="H4163" t="s">
        <v>58</v>
      </c>
      <c r="I4163" t="s">
        <v>330</v>
      </c>
      <c r="J4163">
        <v>21703</v>
      </c>
      <c r="K4163">
        <v>4</v>
      </c>
      <c r="L4163" s="2">
        <v>42262</v>
      </c>
      <c r="M4163" s="2">
        <v>43982</v>
      </c>
      <c r="N4163" t="s">
        <v>2423</v>
      </c>
      <c r="O4163">
        <v>15</v>
      </c>
      <c r="P4163" t="s">
        <v>1237</v>
      </c>
      <c r="Q4163" t="s">
        <v>1238</v>
      </c>
      <c r="R4163" t="s">
        <v>205</v>
      </c>
      <c r="S4163" t="s">
        <v>336</v>
      </c>
      <c r="T4163" t="s">
        <v>68</v>
      </c>
      <c r="U4163">
        <v>2018</v>
      </c>
      <c r="V4163">
        <v>111330</v>
      </c>
      <c r="W4163" t="s">
        <v>69</v>
      </c>
      <c r="X4163" t="s">
        <v>327</v>
      </c>
      <c r="Y4163">
        <v>77227</v>
      </c>
      <c r="Z4163">
        <v>34103</v>
      </c>
      <c r="AA4163" t="s">
        <v>69</v>
      </c>
      <c r="AB4163" t="s">
        <v>14249</v>
      </c>
      <c r="AC4163">
        <v>111330</v>
      </c>
    </row>
    <row r="4164" spans="1:29">
      <c r="A4164">
        <f t="shared" ca="1" si="65"/>
        <v>0.66678159603610476</v>
      </c>
      <c r="B4164" t="s">
        <v>199</v>
      </c>
      <c r="C4164">
        <v>9477471</v>
      </c>
      <c r="D4164" s="2">
        <v>43206</v>
      </c>
      <c r="E4164" t="s">
        <v>76</v>
      </c>
      <c r="F4164" t="s">
        <v>14250</v>
      </c>
      <c r="G4164">
        <v>5</v>
      </c>
      <c r="H4164" t="s">
        <v>58</v>
      </c>
      <c r="I4164" t="s">
        <v>149</v>
      </c>
      <c r="J4164">
        <v>175382</v>
      </c>
      <c r="K4164">
        <v>5</v>
      </c>
      <c r="L4164" s="2">
        <v>41821</v>
      </c>
      <c r="M4164" s="2">
        <v>43951</v>
      </c>
      <c r="N4164" t="s">
        <v>663</v>
      </c>
      <c r="O4164">
        <v>7</v>
      </c>
      <c r="P4164" t="s">
        <v>471</v>
      </c>
      <c r="Q4164" t="s">
        <v>472</v>
      </c>
      <c r="R4164" t="s">
        <v>311</v>
      </c>
      <c r="S4164" t="s">
        <v>473</v>
      </c>
      <c r="T4164" t="s">
        <v>68</v>
      </c>
      <c r="U4164">
        <v>2018</v>
      </c>
      <c r="V4164">
        <v>361050</v>
      </c>
      <c r="W4164" t="s">
        <v>69</v>
      </c>
      <c r="X4164" t="s">
        <v>199</v>
      </c>
      <c r="Y4164">
        <v>207500</v>
      </c>
      <c r="Z4164">
        <v>153550</v>
      </c>
      <c r="AA4164" t="s">
        <v>69</v>
      </c>
      <c r="AB4164" t="s">
        <v>14251</v>
      </c>
      <c r="AC4164">
        <v>361050</v>
      </c>
    </row>
    <row r="4165" spans="1:29">
      <c r="A4165">
        <f t="shared" ca="1" si="65"/>
        <v>0.48842504631636874</v>
      </c>
      <c r="B4165" t="s">
        <v>1143</v>
      </c>
      <c r="C4165">
        <v>9529515</v>
      </c>
      <c r="D4165" s="2">
        <v>43320</v>
      </c>
      <c r="E4165" t="s">
        <v>56</v>
      </c>
      <c r="F4165" t="s">
        <v>14252</v>
      </c>
      <c r="G4165">
        <v>5</v>
      </c>
      <c r="H4165" t="s">
        <v>58</v>
      </c>
      <c r="I4165" t="s">
        <v>1145</v>
      </c>
      <c r="J4165">
        <v>66765</v>
      </c>
      <c r="K4165">
        <v>5</v>
      </c>
      <c r="L4165" s="2">
        <v>41905</v>
      </c>
      <c r="M4165" s="2">
        <v>44074</v>
      </c>
      <c r="N4165" t="s">
        <v>1146</v>
      </c>
      <c r="O4165">
        <v>4</v>
      </c>
      <c r="P4165" t="s">
        <v>638</v>
      </c>
      <c r="Q4165" t="s">
        <v>639</v>
      </c>
      <c r="R4165" t="s">
        <v>640</v>
      </c>
      <c r="S4165" t="s">
        <v>67</v>
      </c>
      <c r="T4165" t="s">
        <v>68</v>
      </c>
      <c r="U4165">
        <v>2018</v>
      </c>
      <c r="V4165">
        <v>344857</v>
      </c>
      <c r="W4165" t="s">
        <v>69</v>
      </c>
      <c r="X4165" t="s">
        <v>1143</v>
      </c>
      <c r="Y4165">
        <v>258195</v>
      </c>
      <c r="Z4165">
        <v>147392</v>
      </c>
      <c r="AA4165" t="s">
        <v>69</v>
      </c>
      <c r="AB4165" t="s">
        <v>14253</v>
      </c>
      <c r="AC4165">
        <v>344857</v>
      </c>
    </row>
    <row r="4166" spans="1:29">
      <c r="A4166">
        <f t="shared" ca="1" si="65"/>
        <v>0.65952203559102485</v>
      </c>
      <c r="B4166" t="s">
        <v>199</v>
      </c>
      <c r="C4166">
        <v>9440991</v>
      </c>
      <c r="D4166" s="2">
        <v>43154</v>
      </c>
      <c r="E4166" t="s">
        <v>76</v>
      </c>
      <c r="F4166" t="s">
        <v>14254</v>
      </c>
      <c r="G4166">
        <v>5</v>
      </c>
      <c r="H4166" t="s">
        <v>58</v>
      </c>
      <c r="I4166" t="s">
        <v>149</v>
      </c>
      <c r="J4166">
        <v>176086</v>
      </c>
      <c r="K4166">
        <v>5</v>
      </c>
      <c r="L4166" s="2">
        <v>41723</v>
      </c>
      <c r="M4166" s="2">
        <v>44561</v>
      </c>
      <c r="N4166" t="s">
        <v>6636</v>
      </c>
      <c r="O4166">
        <v>2</v>
      </c>
      <c r="P4166" t="s">
        <v>778</v>
      </c>
      <c r="Q4166" t="s">
        <v>779</v>
      </c>
      <c r="R4166" t="s">
        <v>780</v>
      </c>
      <c r="S4166" t="s">
        <v>336</v>
      </c>
      <c r="T4166" t="s">
        <v>68</v>
      </c>
      <c r="U4166">
        <v>2018</v>
      </c>
      <c r="V4166">
        <v>394425</v>
      </c>
      <c r="W4166" t="s">
        <v>69</v>
      </c>
      <c r="X4166" t="s">
        <v>199</v>
      </c>
      <c r="Y4166">
        <v>251814</v>
      </c>
      <c r="Z4166">
        <v>142611</v>
      </c>
      <c r="AA4166" t="s">
        <v>69</v>
      </c>
      <c r="AB4166" t="s">
        <v>14255</v>
      </c>
      <c r="AC4166">
        <v>394425</v>
      </c>
    </row>
    <row r="4167" spans="1:29">
      <c r="A4167">
        <f t="shared" ca="1" si="65"/>
        <v>0.70622392174220316</v>
      </c>
      <c r="B4167" t="s">
        <v>75</v>
      </c>
      <c r="C4167">
        <v>9478017</v>
      </c>
      <c r="D4167" s="2">
        <v>43223</v>
      </c>
      <c r="E4167" t="s">
        <v>56</v>
      </c>
      <c r="F4167" t="s">
        <v>14256</v>
      </c>
      <c r="G4167">
        <v>5</v>
      </c>
      <c r="H4167" t="s">
        <v>58</v>
      </c>
      <c r="I4167" t="s">
        <v>78</v>
      </c>
      <c r="J4167">
        <v>16642</v>
      </c>
      <c r="K4167">
        <v>20</v>
      </c>
      <c r="L4167" s="2">
        <v>36281</v>
      </c>
      <c r="M4167" s="2">
        <v>43708</v>
      </c>
      <c r="N4167" t="s">
        <v>1057</v>
      </c>
      <c r="O4167">
        <v>12</v>
      </c>
      <c r="P4167" t="s">
        <v>2215</v>
      </c>
      <c r="Q4167" t="s">
        <v>217</v>
      </c>
      <c r="R4167" t="s">
        <v>120</v>
      </c>
      <c r="S4167" t="s">
        <v>948</v>
      </c>
      <c r="T4167" t="s">
        <v>68</v>
      </c>
      <c r="U4167">
        <v>2018</v>
      </c>
      <c r="V4167">
        <v>587892</v>
      </c>
      <c r="W4167" t="s">
        <v>69</v>
      </c>
      <c r="X4167" t="s">
        <v>75</v>
      </c>
      <c r="Y4167">
        <v>346839</v>
      </c>
      <c r="Z4167">
        <v>241053</v>
      </c>
      <c r="AA4167" t="s">
        <v>69</v>
      </c>
      <c r="AB4167" t="s">
        <v>14257</v>
      </c>
      <c r="AC4167">
        <v>587892</v>
      </c>
    </row>
    <row r="4168" spans="1:29">
      <c r="A4168">
        <f t="shared" ca="1" si="65"/>
        <v>0.84847696310379539</v>
      </c>
      <c r="B4168" t="s">
        <v>254</v>
      </c>
      <c r="C4168">
        <v>9458754</v>
      </c>
      <c r="D4168" s="2">
        <v>43168</v>
      </c>
      <c r="E4168" t="s">
        <v>56</v>
      </c>
      <c r="F4168" t="s">
        <v>14258</v>
      </c>
      <c r="G4168">
        <v>5</v>
      </c>
      <c r="H4168" t="s">
        <v>58</v>
      </c>
      <c r="I4168" t="s">
        <v>256</v>
      </c>
      <c r="J4168">
        <v>72462</v>
      </c>
      <c r="K4168">
        <v>13</v>
      </c>
      <c r="L4168" s="2">
        <v>38200</v>
      </c>
      <c r="M4168" s="2">
        <v>43921</v>
      </c>
      <c r="N4168" t="s">
        <v>11514</v>
      </c>
      <c r="O4168">
        <v>7</v>
      </c>
      <c r="P4168" t="s">
        <v>728</v>
      </c>
      <c r="Q4168" t="s">
        <v>472</v>
      </c>
      <c r="R4168" t="s">
        <v>311</v>
      </c>
      <c r="S4168" t="s">
        <v>85</v>
      </c>
      <c r="T4168" t="s">
        <v>68</v>
      </c>
      <c r="U4168">
        <v>2018</v>
      </c>
      <c r="V4168">
        <v>379067</v>
      </c>
      <c r="W4168" t="s">
        <v>69</v>
      </c>
      <c r="X4168" t="s">
        <v>254</v>
      </c>
      <c r="Y4168">
        <v>267873</v>
      </c>
      <c r="Z4168">
        <v>111194</v>
      </c>
      <c r="AA4168" t="s">
        <v>69</v>
      </c>
      <c r="AB4168" t="s">
        <v>14259</v>
      </c>
      <c r="AC4168">
        <v>379067</v>
      </c>
    </row>
    <row r="4169" spans="1:29">
      <c r="A4169">
        <f t="shared" ca="1" si="65"/>
        <v>0.40309113677171249</v>
      </c>
      <c r="B4169" t="s">
        <v>254</v>
      </c>
      <c r="C4169">
        <v>9189631</v>
      </c>
      <c r="D4169" s="2">
        <v>42726</v>
      </c>
      <c r="E4169" t="s">
        <v>56</v>
      </c>
      <c r="F4169" t="s">
        <v>14260</v>
      </c>
      <c r="G4169">
        <v>5</v>
      </c>
      <c r="H4169" t="s">
        <v>58</v>
      </c>
      <c r="I4169" t="s">
        <v>256</v>
      </c>
      <c r="J4169">
        <v>109955</v>
      </c>
      <c r="K4169">
        <v>3</v>
      </c>
      <c r="L4169" s="2">
        <v>42005</v>
      </c>
      <c r="M4169" s="2">
        <v>43100</v>
      </c>
      <c r="N4169" t="s">
        <v>1214</v>
      </c>
      <c r="O4169">
        <v>5</v>
      </c>
      <c r="P4169" t="s">
        <v>1114</v>
      </c>
      <c r="Q4169" t="s">
        <v>1115</v>
      </c>
      <c r="R4169" t="s">
        <v>816</v>
      </c>
      <c r="S4169" t="s">
        <v>67</v>
      </c>
      <c r="T4169" t="s">
        <v>68</v>
      </c>
      <c r="U4169">
        <v>2017</v>
      </c>
      <c r="V4169">
        <v>371685</v>
      </c>
      <c r="W4169" t="s">
        <v>69</v>
      </c>
      <c r="X4169" t="s">
        <v>254</v>
      </c>
      <c r="Y4169">
        <v>236742</v>
      </c>
      <c r="Z4169">
        <v>134943</v>
      </c>
      <c r="AA4169" t="s">
        <v>69</v>
      </c>
      <c r="AB4169" t="s">
        <v>14261</v>
      </c>
      <c r="AC4169">
        <v>371685</v>
      </c>
    </row>
    <row r="4170" spans="1:29">
      <c r="A4170">
        <f t="shared" ca="1" si="65"/>
        <v>0.90723052939583415</v>
      </c>
      <c r="B4170" t="s">
        <v>286</v>
      </c>
      <c r="C4170">
        <v>9291419</v>
      </c>
      <c r="D4170" s="2">
        <v>42901</v>
      </c>
      <c r="E4170" t="s">
        <v>926</v>
      </c>
      <c r="F4170" t="s">
        <v>14262</v>
      </c>
      <c r="G4170">
        <v>5</v>
      </c>
      <c r="H4170" t="s">
        <v>58</v>
      </c>
      <c r="I4170" t="s">
        <v>289</v>
      </c>
      <c r="J4170">
        <v>100953</v>
      </c>
      <c r="K4170">
        <v>6</v>
      </c>
      <c r="L4170" s="2">
        <v>41456</v>
      </c>
      <c r="M4170" s="2">
        <v>43646</v>
      </c>
      <c r="N4170" t="s">
        <v>5895</v>
      </c>
      <c r="O4170">
        <v>37</v>
      </c>
      <c r="P4170" t="s">
        <v>1741</v>
      </c>
      <c r="Q4170" t="s">
        <v>1742</v>
      </c>
      <c r="R4170" t="s">
        <v>149</v>
      </c>
      <c r="S4170" t="s">
        <v>67</v>
      </c>
      <c r="T4170" t="s">
        <v>68</v>
      </c>
      <c r="U4170">
        <v>2017</v>
      </c>
      <c r="V4170">
        <v>412500</v>
      </c>
      <c r="W4170" t="s">
        <v>69</v>
      </c>
      <c r="X4170" t="s">
        <v>286</v>
      </c>
      <c r="Y4170">
        <v>250000</v>
      </c>
      <c r="Z4170">
        <v>162500</v>
      </c>
      <c r="AA4170" t="s">
        <v>69</v>
      </c>
      <c r="AB4170" t="s">
        <v>14263</v>
      </c>
      <c r="AC4170">
        <v>412500</v>
      </c>
    </row>
    <row r="4171" spans="1:29">
      <c r="A4171">
        <f t="shared" ca="1" si="65"/>
        <v>0.90665696671806673</v>
      </c>
      <c r="B4171" t="s">
        <v>889</v>
      </c>
      <c r="C4171">
        <v>9236188</v>
      </c>
      <c r="D4171" s="2">
        <v>42821</v>
      </c>
      <c r="E4171" t="s">
        <v>76</v>
      </c>
      <c r="F4171" t="s">
        <v>14264</v>
      </c>
      <c r="G4171">
        <v>5</v>
      </c>
      <c r="H4171" t="s">
        <v>58</v>
      </c>
      <c r="I4171" t="s">
        <v>891</v>
      </c>
      <c r="J4171">
        <v>23068</v>
      </c>
      <c r="K4171">
        <v>5</v>
      </c>
      <c r="L4171" s="2">
        <v>41487</v>
      </c>
      <c r="M4171" s="2">
        <v>43190</v>
      </c>
      <c r="N4171" t="s">
        <v>892</v>
      </c>
      <c r="O4171">
        <v>25</v>
      </c>
      <c r="P4171" t="s">
        <v>666</v>
      </c>
      <c r="Q4171" t="s">
        <v>119</v>
      </c>
      <c r="R4171" t="s">
        <v>120</v>
      </c>
      <c r="S4171" t="s">
        <v>667</v>
      </c>
      <c r="T4171" t="s">
        <v>68</v>
      </c>
      <c r="U4171">
        <v>2017</v>
      </c>
      <c r="V4171">
        <v>345375</v>
      </c>
      <c r="W4171" t="s">
        <v>69</v>
      </c>
      <c r="X4171" t="s">
        <v>889</v>
      </c>
      <c r="Y4171">
        <v>225000</v>
      </c>
      <c r="Z4171">
        <v>120375</v>
      </c>
      <c r="AA4171" t="s">
        <v>69</v>
      </c>
      <c r="AB4171" t="s">
        <v>14265</v>
      </c>
      <c r="AC4171">
        <v>345375</v>
      </c>
    </row>
    <row r="4172" spans="1:29">
      <c r="A4172">
        <f t="shared" ca="1" si="65"/>
        <v>0.59678633027253858</v>
      </c>
      <c r="B4172" t="s">
        <v>127</v>
      </c>
      <c r="C4172">
        <v>9313711</v>
      </c>
      <c r="D4172" s="2">
        <v>42928</v>
      </c>
      <c r="E4172" t="s">
        <v>76</v>
      </c>
      <c r="F4172" t="s">
        <v>14266</v>
      </c>
      <c r="G4172">
        <v>5</v>
      </c>
      <c r="H4172" t="s">
        <v>58</v>
      </c>
      <c r="I4172" t="s">
        <v>130</v>
      </c>
      <c r="J4172">
        <v>84021</v>
      </c>
      <c r="K4172">
        <v>10</v>
      </c>
      <c r="L4172" s="2">
        <v>39699</v>
      </c>
      <c r="M4172" s="2">
        <v>44043</v>
      </c>
      <c r="N4172" t="s">
        <v>4492</v>
      </c>
      <c r="O4172">
        <v>7</v>
      </c>
      <c r="P4172" t="s">
        <v>64</v>
      </c>
      <c r="Q4172" t="s">
        <v>65</v>
      </c>
      <c r="R4172" t="s">
        <v>66</v>
      </c>
      <c r="S4172" t="s">
        <v>67</v>
      </c>
      <c r="T4172" t="s">
        <v>68</v>
      </c>
      <c r="U4172">
        <v>2017</v>
      </c>
      <c r="V4172">
        <v>463468</v>
      </c>
      <c r="W4172" t="s">
        <v>69</v>
      </c>
      <c r="X4172" t="s">
        <v>127</v>
      </c>
      <c r="Y4172">
        <v>344145</v>
      </c>
      <c r="Z4172">
        <v>119323</v>
      </c>
      <c r="AA4172" t="s">
        <v>69</v>
      </c>
      <c r="AB4172" t="s">
        <v>14267</v>
      </c>
      <c r="AC4172">
        <v>463468</v>
      </c>
    </row>
    <row r="4173" spans="1:29">
      <c r="A4173">
        <f t="shared" ca="1" si="65"/>
        <v>0.8500970063381168</v>
      </c>
      <c r="B4173" t="s">
        <v>199</v>
      </c>
      <c r="C4173">
        <v>9542265</v>
      </c>
      <c r="D4173" s="2">
        <v>43307</v>
      </c>
      <c r="E4173" t="s">
        <v>56</v>
      </c>
      <c r="F4173" t="s">
        <v>14268</v>
      </c>
      <c r="G4173">
        <v>5</v>
      </c>
      <c r="H4173" t="s">
        <v>58</v>
      </c>
      <c r="I4173" t="s">
        <v>149</v>
      </c>
      <c r="J4173">
        <v>188452</v>
      </c>
      <c r="K4173">
        <v>5</v>
      </c>
      <c r="L4173" s="2">
        <v>41885</v>
      </c>
      <c r="M4173" s="2">
        <v>43708</v>
      </c>
      <c r="N4173" t="s">
        <v>1510</v>
      </c>
      <c r="O4173">
        <v>7</v>
      </c>
      <c r="P4173" t="s">
        <v>259</v>
      </c>
      <c r="Q4173" t="s">
        <v>190</v>
      </c>
      <c r="R4173" t="s">
        <v>191</v>
      </c>
      <c r="S4173" t="s">
        <v>260</v>
      </c>
      <c r="T4173" t="s">
        <v>68</v>
      </c>
      <c r="U4173">
        <v>2018</v>
      </c>
      <c r="V4173">
        <v>350164</v>
      </c>
      <c r="W4173" t="s">
        <v>69</v>
      </c>
      <c r="X4173" t="s">
        <v>199</v>
      </c>
      <c r="Y4173">
        <v>201275</v>
      </c>
      <c r="Z4173">
        <v>148889</v>
      </c>
      <c r="AA4173" t="s">
        <v>69</v>
      </c>
      <c r="AB4173" t="s">
        <v>14269</v>
      </c>
      <c r="AC4173">
        <v>350164</v>
      </c>
    </row>
    <row r="4174" spans="1:29">
      <c r="A4174">
        <f t="shared" ca="1" si="65"/>
        <v>0.18243071264977684</v>
      </c>
      <c r="B4174" t="s">
        <v>55</v>
      </c>
      <c r="C4174">
        <v>9253462</v>
      </c>
      <c r="D4174" s="2">
        <v>42817</v>
      </c>
      <c r="E4174" t="s">
        <v>76</v>
      </c>
      <c r="F4174" t="s">
        <v>14270</v>
      </c>
      <c r="G4174">
        <v>5</v>
      </c>
      <c r="H4174" t="s">
        <v>58</v>
      </c>
      <c r="I4174" t="s">
        <v>59</v>
      </c>
      <c r="J4174">
        <v>81203</v>
      </c>
      <c r="K4174">
        <v>5</v>
      </c>
      <c r="L4174" s="2">
        <v>41456</v>
      </c>
      <c r="M4174" s="2">
        <v>43951</v>
      </c>
      <c r="N4174" t="s">
        <v>3202</v>
      </c>
      <c r="O4174">
        <v>17</v>
      </c>
      <c r="P4174" t="s">
        <v>14271</v>
      </c>
      <c r="Q4174" t="s">
        <v>14272</v>
      </c>
      <c r="R4174" t="s">
        <v>120</v>
      </c>
      <c r="S4174" t="s">
        <v>260</v>
      </c>
      <c r="T4174" t="s">
        <v>68</v>
      </c>
      <c r="U4174">
        <v>2017</v>
      </c>
      <c r="V4174">
        <v>360880</v>
      </c>
      <c r="W4174" t="s">
        <v>69</v>
      </c>
      <c r="X4174" t="s">
        <v>55</v>
      </c>
      <c r="Y4174">
        <v>238084</v>
      </c>
      <c r="Z4174">
        <v>122796</v>
      </c>
      <c r="AA4174" t="s">
        <v>69</v>
      </c>
      <c r="AB4174" t="s">
        <v>14273</v>
      </c>
      <c r="AC4174">
        <v>360880</v>
      </c>
    </row>
    <row r="4175" spans="1:29">
      <c r="A4175">
        <f t="shared" ca="1" si="65"/>
        <v>0.40294724195709386</v>
      </c>
      <c r="B4175" t="s">
        <v>254</v>
      </c>
      <c r="C4175">
        <v>9193098</v>
      </c>
      <c r="D4175" s="2">
        <v>42706</v>
      </c>
      <c r="E4175" t="s">
        <v>76</v>
      </c>
      <c r="F4175" t="s">
        <v>14274</v>
      </c>
      <c r="G4175">
        <v>5</v>
      </c>
      <c r="H4175" t="s">
        <v>58</v>
      </c>
      <c r="I4175" t="s">
        <v>256</v>
      </c>
      <c r="J4175">
        <v>108487</v>
      </c>
      <c r="K4175">
        <v>4</v>
      </c>
      <c r="L4175" s="2">
        <v>41640</v>
      </c>
      <c r="M4175" s="2">
        <v>43465</v>
      </c>
      <c r="N4175" t="s">
        <v>10266</v>
      </c>
      <c r="O4175">
        <v>6</v>
      </c>
      <c r="P4175" t="s">
        <v>9014</v>
      </c>
      <c r="Q4175" t="s">
        <v>7535</v>
      </c>
      <c r="R4175" t="s">
        <v>401</v>
      </c>
      <c r="S4175" t="s">
        <v>67</v>
      </c>
      <c r="T4175" t="s">
        <v>68</v>
      </c>
      <c r="U4175">
        <v>2017</v>
      </c>
      <c r="V4175">
        <v>295661</v>
      </c>
      <c r="W4175" t="s">
        <v>69</v>
      </c>
      <c r="X4175" t="s">
        <v>254</v>
      </c>
      <c r="Y4175">
        <v>190000</v>
      </c>
      <c r="Z4175">
        <v>105661</v>
      </c>
      <c r="AA4175" t="s">
        <v>69</v>
      </c>
      <c r="AB4175" t="s">
        <v>14275</v>
      </c>
      <c r="AC4175">
        <v>295661</v>
      </c>
    </row>
    <row r="4176" spans="1:29">
      <c r="A4176">
        <f t="shared" ca="1" si="65"/>
        <v>0.44037538842517909</v>
      </c>
      <c r="B4176" t="s">
        <v>75</v>
      </c>
      <c r="C4176">
        <v>9457292</v>
      </c>
      <c r="D4176" s="2">
        <v>43220</v>
      </c>
      <c r="E4176" t="s">
        <v>76</v>
      </c>
      <c r="F4176" t="s">
        <v>14276</v>
      </c>
      <c r="G4176">
        <v>5</v>
      </c>
      <c r="H4176" t="s">
        <v>58</v>
      </c>
      <c r="I4176" t="s">
        <v>78</v>
      </c>
      <c r="J4176">
        <v>47776</v>
      </c>
      <c r="K4176">
        <v>5</v>
      </c>
      <c r="L4176" s="2">
        <v>41866</v>
      </c>
      <c r="M4176" s="2">
        <v>43951</v>
      </c>
      <c r="N4176" t="s">
        <v>3837</v>
      </c>
      <c r="O4176">
        <v>5</v>
      </c>
      <c r="P4176" t="s">
        <v>82</v>
      </c>
      <c r="Q4176" t="s">
        <v>83</v>
      </c>
      <c r="R4176" t="s">
        <v>84</v>
      </c>
      <c r="S4176" t="s">
        <v>296</v>
      </c>
      <c r="T4176" t="s">
        <v>68</v>
      </c>
      <c r="U4176">
        <v>2018</v>
      </c>
      <c r="V4176">
        <v>313650</v>
      </c>
      <c r="W4176" t="s">
        <v>69</v>
      </c>
      <c r="X4176" t="s">
        <v>75</v>
      </c>
      <c r="Y4176">
        <v>205000</v>
      </c>
      <c r="Z4176">
        <v>108650</v>
      </c>
      <c r="AA4176" t="s">
        <v>69</v>
      </c>
      <c r="AB4176" t="s">
        <v>14277</v>
      </c>
      <c r="AC4176">
        <v>313650</v>
      </c>
    </row>
    <row r="4177" spans="1:29">
      <c r="A4177">
        <f t="shared" ca="1" si="65"/>
        <v>0.67626089129112554</v>
      </c>
      <c r="B4177" t="s">
        <v>1143</v>
      </c>
      <c r="C4177">
        <v>9548564</v>
      </c>
      <c r="D4177" s="2">
        <v>43336</v>
      </c>
      <c r="E4177" t="s">
        <v>56</v>
      </c>
      <c r="F4177" t="s">
        <v>14278</v>
      </c>
      <c r="G4177">
        <v>5</v>
      </c>
      <c r="H4177" t="s">
        <v>58</v>
      </c>
      <c r="I4177" t="s">
        <v>1145</v>
      </c>
      <c r="J4177">
        <v>56360</v>
      </c>
      <c r="K4177">
        <v>9</v>
      </c>
      <c r="L4177" s="2">
        <v>39630</v>
      </c>
      <c r="M4177" s="2">
        <v>44074</v>
      </c>
      <c r="N4177" t="s">
        <v>2474</v>
      </c>
      <c r="O4177">
        <v>5</v>
      </c>
      <c r="P4177" t="s">
        <v>7234</v>
      </c>
      <c r="Q4177" t="s">
        <v>7235</v>
      </c>
      <c r="R4177" t="s">
        <v>3825</v>
      </c>
      <c r="S4177" t="s">
        <v>260</v>
      </c>
      <c r="T4177" t="s">
        <v>68</v>
      </c>
      <c r="U4177">
        <v>2018</v>
      </c>
      <c r="V4177">
        <v>653597</v>
      </c>
      <c r="W4177" t="s">
        <v>69</v>
      </c>
      <c r="X4177" t="s">
        <v>1143</v>
      </c>
      <c r="Y4177">
        <v>381106</v>
      </c>
      <c r="Z4177">
        <v>272491</v>
      </c>
      <c r="AA4177" t="s">
        <v>69</v>
      </c>
      <c r="AB4177" t="s">
        <v>14279</v>
      </c>
      <c r="AC4177">
        <v>653597</v>
      </c>
    </row>
    <row r="4178" spans="1:29">
      <c r="A4178">
        <f t="shared" ca="1" si="65"/>
        <v>0.50431851409769257</v>
      </c>
      <c r="B4178" t="s">
        <v>109</v>
      </c>
      <c r="C4178">
        <v>9460506</v>
      </c>
      <c r="D4178" s="2">
        <v>43201</v>
      </c>
      <c r="E4178" t="s">
        <v>56</v>
      </c>
      <c r="F4178" t="s">
        <v>14280</v>
      </c>
      <c r="G4178">
        <v>5</v>
      </c>
      <c r="H4178" t="s">
        <v>58</v>
      </c>
      <c r="I4178" t="s">
        <v>112</v>
      </c>
      <c r="J4178">
        <v>25275</v>
      </c>
      <c r="K4178">
        <v>4</v>
      </c>
      <c r="L4178" s="2">
        <v>42095</v>
      </c>
      <c r="M4178" s="2">
        <v>43921</v>
      </c>
      <c r="N4178" t="s">
        <v>5199</v>
      </c>
      <c r="O4178">
        <v>5</v>
      </c>
      <c r="P4178" t="s">
        <v>1114</v>
      </c>
      <c r="Q4178" t="s">
        <v>1115</v>
      </c>
      <c r="R4178" t="s">
        <v>816</v>
      </c>
      <c r="S4178" t="s">
        <v>85</v>
      </c>
      <c r="T4178" t="s">
        <v>68</v>
      </c>
      <c r="U4178">
        <v>2018</v>
      </c>
      <c r="V4178">
        <v>353090</v>
      </c>
      <c r="W4178" t="s">
        <v>69</v>
      </c>
      <c r="X4178" t="s">
        <v>109</v>
      </c>
      <c r="Y4178">
        <v>225000</v>
      </c>
      <c r="Z4178">
        <v>128090</v>
      </c>
      <c r="AA4178" t="s">
        <v>69</v>
      </c>
      <c r="AB4178" t="s">
        <v>14281</v>
      </c>
      <c r="AC4178">
        <v>353090</v>
      </c>
    </row>
    <row r="4179" spans="1:29">
      <c r="A4179">
        <f t="shared" ca="1" si="65"/>
        <v>0.73916027675508778</v>
      </c>
      <c r="B4179" t="s">
        <v>109</v>
      </c>
      <c r="C4179">
        <v>9533566</v>
      </c>
      <c r="D4179" s="2">
        <v>43332</v>
      </c>
      <c r="E4179" t="s">
        <v>56</v>
      </c>
      <c r="F4179" t="s">
        <v>14282</v>
      </c>
      <c r="G4179">
        <v>5</v>
      </c>
      <c r="H4179" t="s">
        <v>58</v>
      </c>
      <c r="I4179" t="s">
        <v>112</v>
      </c>
      <c r="J4179">
        <v>24060</v>
      </c>
      <c r="K4179">
        <v>5</v>
      </c>
      <c r="L4179" s="2">
        <v>41852</v>
      </c>
      <c r="M4179" s="2">
        <v>44043</v>
      </c>
      <c r="N4179" t="s">
        <v>822</v>
      </c>
      <c r="O4179">
        <v>12</v>
      </c>
      <c r="P4179" t="s">
        <v>147</v>
      </c>
      <c r="Q4179" t="s">
        <v>148</v>
      </c>
      <c r="R4179" t="s">
        <v>149</v>
      </c>
      <c r="S4179" t="s">
        <v>771</v>
      </c>
      <c r="T4179" t="s">
        <v>68</v>
      </c>
      <c r="U4179">
        <v>2018</v>
      </c>
      <c r="V4179">
        <v>392500</v>
      </c>
      <c r="W4179" t="s">
        <v>69</v>
      </c>
      <c r="X4179" t="s">
        <v>109</v>
      </c>
      <c r="Y4179">
        <v>250000</v>
      </c>
      <c r="Z4179">
        <v>142500</v>
      </c>
      <c r="AA4179" t="s">
        <v>69</v>
      </c>
      <c r="AB4179" t="s">
        <v>14283</v>
      </c>
      <c r="AC4179">
        <v>392500</v>
      </c>
    </row>
    <row r="4180" spans="1:29">
      <c r="A4180">
        <f t="shared" ca="1" si="65"/>
        <v>0.33769446839458084</v>
      </c>
      <c r="B4180" t="s">
        <v>241</v>
      </c>
      <c r="C4180">
        <v>9391008</v>
      </c>
      <c r="D4180" s="2">
        <v>43100</v>
      </c>
      <c r="E4180" t="s">
        <v>76</v>
      </c>
      <c r="F4180" t="s">
        <v>14284</v>
      </c>
      <c r="G4180">
        <v>5</v>
      </c>
      <c r="H4180" t="s">
        <v>58</v>
      </c>
      <c r="I4180" t="s">
        <v>243</v>
      </c>
      <c r="J4180">
        <v>116514</v>
      </c>
      <c r="K4180">
        <v>5</v>
      </c>
      <c r="L4180" s="2">
        <v>41640</v>
      </c>
      <c r="M4180" s="2">
        <v>43465</v>
      </c>
      <c r="N4180" t="s">
        <v>2028</v>
      </c>
      <c r="O4180">
        <v>7</v>
      </c>
      <c r="P4180" t="s">
        <v>189</v>
      </c>
      <c r="Q4180" t="s">
        <v>190</v>
      </c>
      <c r="R4180" t="s">
        <v>191</v>
      </c>
      <c r="S4180" t="s">
        <v>67</v>
      </c>
      <c r="T4180" t="s">
        <v>68</v>
      </c>
      <c r="U4180">
        <v>2018</v>
      </c>
      <c r="V4180">
        <v>435000</v>
      </c>
      <c r="W4180" t="s">
        <v>69</v>
      </c>
      <c r="X4180" t="s">
        <v>241</v>
      </c>
      <c r="Y4180">
        <v>250000</v>
      </c>
      <c r="Z4180">
        <v>185000</v>
      </c>
      <c r="AA4180" t="s">
        <v>69</v>
      </c>
      <c r="AB4180" t="s">
        <v>14285</v>
      </c>
      <c r="AC4180">
        <v>435000</v>
      </c>
    </row>
    <row r="4181" spans="1:29">
      <c r="A4181">
        <f t="shared" ca="1" si="65"/>
        <v>0.33148470555813803</v>
      </c>
      <c r="B4181" t="s">
        <v>199</v>
      </c>
      <c r="C4181">
        <v>9487967</v>
      </c>
      <c r="D4181" s="2">
        <v>43213</v>
      </c>
      <c r="E4181" t="s">
        <v>76</v>
      </c>
      <c r="F4181" t="s">
        <v>14286</v>
      </c>
      <c r="G4181">
        <v>5</v>
      </c>
      <c r="H4181" t="s">
        <v>58</v>
      </c>
      <c r="I4181" t="s">
        <v>149</v>
      </c>
      <c r="J4181">
        <v>179914</v>
      </c>
      <c r="K4181">
        <v>5</v>
      </c>
      <c r="L4181" s="2">
        <v>41791</v>
      </c>
      <c r="M4181" s="2">
        <v>43616</v>
      </c>
      <c r="N4181" t="s">
        <v>726</v>
      </c>
      <c r="O4181">
        <v>7</v>
      </c>
      <c r="P4181" t="s">
        <v>259</v>
      </c>
      <c r="Q4181" t="s">
        <v>190</v>
      </c>
      <c r="R4181" t="s">
        <v>191</v>
      </c>
      <c r="S4181" t="s">
        <v>260</v>
      </c>
      <c r="T4181" t="s">
        <v>68</v>
      </c>
      <c r="U4181">
        <v>2018</v>
      </c>
      <c r="V4181">
        <v>436778</v>
      </c>
      <c r="W4181" t="s">
        <v>69</v>
      </c>
      <c r="X4181" t="s">
        <v>199</v>
      </c>
      <c r="Y4181">
        <v>250000</v>
      </c>
      <c r="Z4181">
        <v>186778</v>
      </c>
      <c r="AA4181" t="s">
        <v>69</v>
      </c>
      <c r="AB4181" t="s">
        <v>14287</v>
      </c>
      <c r="AC4181">
        <v>436778</v>
      </c>
    </row>
    <row r="4182" spans="1:29">
      <c r="A4182">
        <f t="shared" ca="1" si="65"/>
        <v>0.62641200543835163</v>
      </c>
      <c r="B4182" t="s">
        <v>241</v>
      </c>
      <c r="C4182">
        <v>9178080</v>
      </c>
      <c r="D4182" s="2">
        <v>42703</v>
      </c>
      <c r="E4182" t="s">
        <v>724</v>
      </c>
      <c r="F4182" t="s">
        <v>14288</v>
      </c>
      <c r="G4182">
        <v>5</v>
      </c>
      <c r="H4182" t="s">
        <v>58</v>
      </c>
      <c r="I4182" t="s">
        <v>243</v>
      </c>
      <c r="J4182">
        <v>111293</v>
      </c>
      <c r="K4182">
        <v>5</v>
      </c>
      <c r="L4182" s="2">
        <v>40947</v>
      </c>
      <c r="M4182" s="2">
        <v>43069</v>
      </c>
      <c r="N4182" t="s">
        <v>1494</v>
      </c>
      <c r="O4182">
        <v>3</v>
      </c>
      <c r="P4182" t="s">
        <v>542</v>
      </c>
      <c r="Q4182" t="s">
        <v>543</v>
      </c>
      <c r="R4182" t="s">
        <v>205</v>
      </c>
      <c r="S4182" t="s">
        <v>67</v>
      </c>
      <c r="T4182" t="s">
        <v>68</v>
      </c>
      <c r="U4182">
        <v>2017</v>
      </c>
      <c r="V4182">
        <v>763099</v>
      </c>
      <c r="W4182" t="s">
        <v>69</v>
      </c>
      <c r="X4182" t="s">
        <v>241</v>
      </c>
      <c r="Y4182">
        <v>476937</v>
      </c>
      <c r="Z4182">
        <v>286162</v>
      </c>
      <c r="AA4182" t="s">
        <v>69</v>
      </c>
      <c r="AB4182" t="s">
        <v>14289</v>
      </c>
      <c r="AC4182">
        <v>763099</v>
      </c>
    </row>
    <row r="4183" spans="1:29">
      <c r="A4183">
        <f t="shared" ca="1" si="65"/>
        <v>4.3993024867922448E-2</v>
      </c>
      <c r="B4183" t="s">
        <v>1619</v>
      </c>
      <c r="C4183">
        <v>9521361</v>
      </c>
      <c r="D4183" s="2">
        <v>43279</v>
      </c>
      <c r="E4183" t="s">
        <v>76</v>
      </c>
      <c r="F4183" t="s">
        <v>14290</v>
      </c>
      <c r="G4183">
        <v>5</v>
      </c>
      <c r="H4183" t="s">
        <v>58</v>
      </c>
      <c r="I4183" t="s">
        <v>1621</v>
      </c>
      <c r="J4183">
        <v>20610</v>
      </c>
      <c r="K4183">
        <v>5</v>
      </c>
      <c r="L4183" s="2">
        <v>41830</v>
      </c>
      <c r="M4183" s="2">
        <v>43646</v>
      </c>
      <c r="N4183" t="s">
        <v>1622</v>
      </c>
      <c r="O4183">
        <v>98</v>
      </c>
      <c r="P4183" t="s">
        <v>14291</v>
      </c>
      <c r="Q4183" t="s">
        <v>14292</v>
      </c>
      <c r="R4183" t="s">
        <v>14293</v>
      </c>
      <c r="S4183" t="s">
        <v>67</v>
      </c>
      <c r="T4183" t="s">
        <v>68</v>
      </c>
      <c r="U4183">
        <v>2018</v>
      </c>
      <c r="V4183">
        <v>337500</v>
      </c>
      <c r="W4183" t="s">
        <v>69</v>
      </c>
      <c r="X4183" t="s">
        <v>1619</v>
      </c>
      <c r="Y4183">
        <v>225000</v>
      </c>
      <c r="Z4183">
        <v>112500</v>
      </c>
      <c r="AA4183" t="s">
        <v>69</v>
      </c>
      <c r="AB4183" t="s">
        <v>14294</v>
      </c>
      <c r="AC4183">
        <v>337500</v>
      </c>
    </row>
    <row r="4184" spans="1:29">
      <c r="A4184">
        <f t="shared" ca="1" si="65"/>
        <v>0.11357438147328724</v>
      </c>
      <c r="B4184" t="s">
        <v>199</v>
      </c>
      <c r="C4184">
        <v>9437708</v>
      </c>
      <c r="D4184" s="2">
        <v>43132</v>
      </c>
      <c r="E4184" t="s">
        <v>76</v>
      </c>
      <c r="F4184" t="s">
        <v>14295</v>
      </c>
      <c r="G4184">
        <v>5</v>
      </c>
      <c r="H4184" t="s">
        <v>58</v>
      </c>
      <c r="I4184" t="s">
        <v>149</v>
      </c>
      <c r="J4184">
        <v>168912</v>
      </c>
      <c r="K4184">
        <v>5</v>
      </c>
      <c r="L4184" s="2">
        <v>41730</v>
      </c>
      <c r="M4184" s="2">
        <v>43890</v>
      </c>
      <c r="N4184" t="s">
        <v>811</v>
      </c>
      <c r="O4184">
        <v>12</v>
      </c>
      <c r="P4184" t="s">
        <v>500</v>
      </c>
      <c r="Q4184" t="s">
        <v>501</v>
      </c>
      <c r="R4184" t="s">
        <v>84</v>
      </c>
      <c r="S4184" t="s">
        <v>67</v>
      </c>
      <c r="T4184" t="s">
        <v>68</v>
      </c>
      <c r="U4184">
        <v>2018</v>
      </c>
      <c r="V4184">
        <v>320588</v>
      </c>
      <c r="W4184" t="s">
        <v>69</v>
      </c>
      <c r="X4184" t="s">
        <v>199</v>
      </c>
      <c r="Y4184">
        <v>223478</v>
      </c>
      <c r="Z4184">
        <v>97110</v>
      </c>
      <c r="AA4184" t="s">
        <v>69</v>
      </c>
      <c r="AB4184" t="s">
        <v>14296</v>
      </c>
      <c r="AC4184">
        <v>320588</v>
      </c>
    </row>
    <row r="4185" spans="1:29">
      <c r="A4185">
        <f t="shared" ca="1" si="65"/>
        <v>0.88126128166376905</v>
      </c>
      <c r="B4185" t="s">
        <v>1143</v>
      </c>
      <c r="C4185">
        <v>9542711</v>
      </c>
      <c r="D4185" s="2">
        <v>43314</v>
      </c>
      <c r="E4185" t="s">
        <v>56</v>
      </c>
      <c r="F4185" t="s">
        <v>14297</v>
      </c>
      <c r="G4185">
        <v>5</v>
      </c>
      <c r="H4185" t="s">
        <v>58</v>
      </c>
      <c r="I4185" t="s">
        <v>1145</v>
      </c>
      <c r="J4185">
        <v>66022</v>
      </c>
      <c r="K4185">
        <v>5</v>
      </c>
      <c r="L4185" s="2">
        <v>41912</v>
      </c>
      <c r="M4185" s="2">
        <v>44074</v>
      </c>
      <c r="N4185" t="s">
        <v>1185</v>
      </c>
      <c r="O4185">
        <v>12</v>
      </c>
      <c r="P4185" t="s">
        <v>1357</v>
      </c>
      <c r="Q4185" t="s">
        <v>217</v>
      </c>
      <c r="R4185" t="s">
        <v>120</v>
      </c>
      <c r="S4185" t="s">
        <v>67</v>
      </c>
      <c r="T4185" t="s">
        <v>68</v>
      </c>
      <c r="U4185">
        <v>2018</v>
      </c>
      <c r="V4185">
        <v>372900</v>
      </c>
      <c r="W4185" t="s">
        <v>69</v>
      </c>
      <c r="X4185" t="s">
        <v>1143</v>
      </c>
      <c r="Y4185">
        <v>220000</v>
      </c>
      <c r="Z4185">
        <v>152900</v>
      </c>
      <c r="AA4185" t="s">
        <v>69</v>
      </c>
      <c r="AB4185" t="s">
        <v>14298</v>
      </c>
      <c r="AC4185">
        <v>372900</v>
      </c>
    </row>
    <row r="4186" spans="1:29">
      <c r="A4186">
        <f t="shared" ca="1" si="65"/>
        <v>0.49974091546857591</v>
      </c>
      <c r="B4186" t="s">
        <v>109</v>
      </c>
      <c r="C4186">
        <v>9547435</v>
      </c>
      <c r="D4186" s="2">
        <v>43325</v>
      </c>
      <c r="E4186" t="s">
        <v>9820</v>
      </c>
      <c r="F4186" t="s">
        <v>14299</v>
      </c>
      <c r="G4186">
        <v>5</v>
      </c>
      <c r="H4186" t="s">
        <v>58</v>
      </c>
      <c r="I4186" t="s">
        <v>112</v>
      </c>
      <c r="J4186">
        <v>20582</v>
      </c>
      <c r="K4186">
        <v>9</v>
      </c>
      <c r="L4186" s="2">
        <v>40299</v>
      </c>
      <c r="M4186" s="2">
        <v>43799</v>
      </c>
      <c r="N4186" t="s">
        <v>822</v>
      </c>
      <c r="O4186">
        <v>6</v>
      </c>
      <c r="P4186" t="s">
        <v>333</v>
      </c>
      <c r="Q4186" t="s">
        <v>334</v>
      </c>
      <c r="R4186" t="s">
        <v>335</v>
      </c>
      <c r="S4186" t="s">
        <v>67</v>
      </c>
      <c r="T4186" t="s">
        <v>68</v>
      </c>
      <c r="U4186">
        <v>2018</v>
      </c>
      <c r="V4186">
        <v>557618</v>
      </c>
      <c r="W4186" t="s">
        <v>69</v>
      </c>
      <c r="X4186" t="s">
        <v>109</v>
      </c>
      <c r="Y4186">
        <v>380760</v>
      </c>
      <c r="Z4186">
        <v>176858</v>
      </c>
      <c r="AA4186" t="s">
        <v>69</v>
      </c>
      <c r="AB4186" t="s">
        <v>14300</v>
      </c>
      <c r="AC4186">
        <v>557618</v>
      </c>
    </row>
    <row r="4187" spans="1:29">
      <c r="A4187">
        <f t="shared" ca="1" si="65"/>
        <v>0.43132545017058865</v>
      </c>
      <c r="B4187" t="s">
        <v>127</v>
      </c>
      <c r="C4187">
        <v>9229569</v>
      </c>
      <c r="D4187" s="2">
        <v>42790</v>
      </c>
      <c r="E4187" t="s">
        <v>6272</v>
      </c>
      <c r="F4187" t="s">
        <v>14301</v>
      </c>
      <c r="G4187">
        <v>5</v>
      </c>
      <c r="H4187" t="s">
        <v>58</v>
      </c>
      <c r="I4187" t="s">
        <v>130</v>
      </c>
      <c r="J4187">
        <v>102202</v>
      </c>
      <c r="K4187">
        <v>4</v>
      </c>
      <c r="L4187" s="2">
        <v>41736</v>
      </c>
      <c r="M4187" s="2">
        <v>43524</v>
      </c>
      <c r="N4187" t="s">
        <v>6274</v>
      </c>
      <c r="O4187">
        <v>1</v>
      </c>
      <c r="P4187" t="s">
        <v>1207</v>
      </c>
      <c r="Q4187" t="s">
        <v>1208</v>
      </c>
      <c r="R4187" t="s">
        <v>1209</v>
      </c>
      <c r="S4187" t="s">
        <v>102</v>
      </c>
      <c r="T4187" t="s">
        <v>68</v>
      </c>
      <c r="U4187">
        <v>2017</v>
      </c>
      <c r="V4187">
        <v>583219</v>
      </c>
      <c r="W4187" t="s">
        <v>69</v>
      </c>
      <c r="X4187" t="s">
        <v>127</v>
      </c>
      <c r="Y4187">
        <v>397355</v>
      </c>
      <c r="Z4187">
        <v>185864</v>
      </c>
      <c r="AA4187" t="s">
        <v>69</v>
      </c>
      <c r="AB4187" t="s">
        <v>14302</v>
      </c>
      <c r="AC4187">
        <v>583219</v>
      </c>
    </row>
    <row r="4188" spans="1:29">
      <c r="A4188">
        <f t="shared" ca="1" si="65"/>
        <v>0.1479778758119904</v>
      </c>
      <c r="B4188" t="s">
        <v>241</v>
      </c>
      <c r="C4188">
        <v>9265923</v>
      </c>
      <c r="D4188" s="2">
        <v>42826</v>
      </c>
      <c r="E4188" t="s">
        <v>76</v>
      </c>
      <c r="F4188" t="s">
        <v>14303</v>
      </c>
      <c r="G4188">
        <v>5</v>
      </c>
      <c r="H4188" t="s">
        <v>58</v>
      </c>
      <c r="I4188" t="s">
        <v>243</v>
      </c>
      <c r="J4188">
        <v>118255</v>
      </c>
      <c r="K4188">
        <v>4</v>
      </c>
      <c r="L4188" s="2">
        <v>41760</v>
      </c>
      <c r="M4188" s="2">
        <v>43951</v>
      </c>
      <c r="N4188" t="s">
        <v>6526</v>
      </c>
      <c r="O4188">
        <v>4</v>
      </c>
      <c r="P4188" t="s">
        <v>1512</v>
      </c>
      <c r="Q4188" t="s">
        <v>1513</v>
      </c>
      <c r="R4188" t="s">
        <v>640</v>
      </c>
      <c r="S4188" t="s">
        <v>102</v>
      </c>
      <c r="T4188" t="s">
        <v>68</v>
      </c>
      <c r="U4188">
        <v>2017</v>
      </c>
      <c r="V4188">
        <v>359174</v>
      </c>
      <c r="W4188" t="s">
        <v>69</v>
      </c>
      <c r="X4188" t="s">
        <v>241</v>
      </c>
      <c r="Y4188">
        <v>236299</v>
      </c>
      <c r="Z4188">
        <v>122875</v>
      </c>
      <c r="AA4188" t="s">
        <v>69</v>
      </c>
      <c r="AB4188" t="s">
        <v>14304</v>
      </c>
      <c r="AC4188">
        <v>359174</v>
      </c>
    </row>
    <row r="4189" spans="1:29">
      <c r="A4189">
        <f t="shared" ca="1" si="65"/>
        <v>0.61797426449343718</v>
      </c>
      <c r="B4189" t="s">
        <v>254</v>
      </c>
      <c r="C4189">
        <v>9411754</v>
      </c>
      <c r="D4189" s="2">
        <v>43110</v>
      </c>
      <c r="E4189" t="s">
        <v>56</v>
      </c>
      <c r="F4189" t="s">
        <v>14305</v>
      </c>
      <c r="G4189">
        <v>5</v>
      </c>
      <c r="H4189" t="s">
        <v>58</v>
      </c>
      <c r="I4189" t="s">
        <v>256</v>
      </c>
      <c r="J4189">
        <v>115189</v>
      </c>
      <c r="K4189">
        <v>4</v>
      </c>
      <c r="L4189" s="2">
        <v>42095</v>
      </c>
      <c r="M4189" s="2">
        <v>43496</v>
      </c>
      <c r="N4189" t="s">
        <v>10550</v>
      </c>
      <c r="O4189">
        <v>47</v>
      </c>
      <c r="P4189" t="s">
        <v>717</v>
      </c>
      <c r="Q4189" t="s">
        <v>718</v>
      </c>
      <c r="R4189" t="s">
        <v>149</v>
      </c>
      <c r="S4189" t="s">
        <v>67</v>
      </c>
      <c r="T4189" t="s">
        <v>68</v>
      </c>
      <c r="U4189">
        <v>2018</v>
      </c>
      <c r="V4189">
        <v>282101</v>
      </c>
      <c r="W4189" t="s">
        <v>69</v>
      </c>
      <c r="X4189" t="s">
        <v>254</v>
      </c>
      <c r="Y4189">
        <v>192500</v>
      </c>
      <c r="Z4189">
        <v>89601</v>
      </c>
      <c r="AA4189" t="s">
        <v>69</v>
      </c>
      <c r="AB4189" t="s">
        <v>14306</v>
      </c>
      <c r="AC4189">
        <v>282101</v>
      </c>
    </row>
    <row r="4190" spans="1:29">
      <c r="A4190">
        <f t="shared" ca="1" si="65"/>
        <v>0.65494614632176318</v>
      </c>
      <c r="B4190" t="s">
        <v>286</v>
      </c>
      <c r="C4190">
        <v>9273385</v>
      </c>
      <c r="D4190" s="2">
        <v>42884</v>
      </c>
      <c r="E4190" t="s">
        <v>76</v>
      </c>
      <c r="F4190" t="s">
        <v>14307</v>
      </c>
      <c r="G4190">
        <v>5</v>
      </c>
      <c r="H4190" t="s">
        <v>58</v>
      </c>
      <c r="I4190" t="s">
        <v>289</v>
      </c>
      <c r="J4190">
        <v>107803</v>
      </c>
      <c r="K4190">
        <v>5</v>
      </c>
      <c r="L4190" s="2">
        <v>41440</v>
      </c>
      <c r="M4190" s="2">
        <v>43616</v>
      </c>
      <c r="N4190" t="s">
        <v>9189</v>
      </c>
      <c r="O4190">
        <v>47</v>
      </c>
      <c r="P4190" t="s">
        <v>717</v>
      </c>
      <c r="Q4190" t="s">
        <v>718</v>
      </c>
      <c r="R4190" t="s">
        <v>149</v>
      </c>
      <c r="S4190" t="s">
        <v>67</v>
      </c>
      <c r="T4190" t="s">
        <v>68</v>
      </c>
      <c r="U4190">
        <v>2017</v>
      </c>
      <c r="V4190">
        <v>322070</v>
      </c>
      <c r="W4190" t="s">
        <v>69</v>
      </c>
      <c r="X4190" t="s">
        <v>286</v>
      </c>
      <c r="Y4190">
        <v>259259</v>
      </c>
      <c r="Z4190">
        <v>62811</v>
      </c>
      <c r="AA4190" t="s">
        <v>69</v>
      </c>
      <c r="AB4190" t="s">
        <v>14308</v>
      </c>
      <c r="AC4190">
        <v>322070</v>
      </c>
    </row>
    <row r="4191" spans="1:29">
      <c r="A4191">
        <f t="shared" ca="1" si="65"/>
        <v>0.20469370638812612</v>
      </c>
      <c r="B4191" t="s">
        <v>241</v>
      </c>
      <c r="C4191">
        <v>9392925</v>
      </c>
      <c r="D4191" s="2">
        <v>43073</v>
      </c>
      <c r="E4191" t="s">
        <v>56</v>
      </c>
      <c r="F4191" t="s">
        <v>14309</v>
      </c>
      <c r="G4191">
        <v>5</v>
      </c>
      <c r="H4191" t="s">
        <v>58</v>
      </c>
      <c r="I4191" t="s">
        <v>243</v>
      </c>
      <c r="J4191">
        <v>126514</v>
      </c>
      <c r="K4191">
        <v>4</v>
      </c>
      <c r="L4191" s="2">
        <v>41974</v>
      </c>
      <c r="M4191" s="2">
        <v>43799</v>
      </c>
      <c r="N4191" t="s">
        <v>3903</v>
      </c>
      <c r="O4191">
        <v>7</v>
      </c>
      <c r="P4191" t="s">
        <v>64</v>
      </c>
      <c r="Q4191" t="s">
        <v>65</v>
      </c>
      <c r="R4191" t="s">
        <v>66</v>
      </c>
      <c r="S4191" t="s">
        <v>67</v>
      </c>
      <c r="T4191" t="s">
        <v>68</v>
      </c>
      <c r="U4191">
        <v>2018</v>
      </c>
      <c r="V4191">
        <v>405000</v>
      </c>
      <c r="W4191" t="s">
        <v>69</v>
      </c>
      <c r="X4191" t="s">
        <v>241</v>
      </c>
      <c r="Y4191">
        <v>250000</v>
      </c>
      <c r="Z4191">
        <v>155000</v>
      </c>
      <c r="AA4191" t="s">
        <v>69</v>
      </c>
      <c r="AB4191" t="s">
        <v>14310</v>
      </c>
      <c r="AC4191">
        <v>405000</v>
      </c>
    </row>
    <row r="4192" spans="1:29">
      <c r="A4192">
        <f t="shared" ca="1" si="65"/>
        <v>0.5691118230501554</v>
      </c>
      <c r="B4192" t="s">
        <v>199</v>
      </c>
      <c r="C4192">
        <v>9438486</v>
      </c>
      <c r="D4192" s="2">
        <v>43150</v>
      </c>
      <c r="E4192" t="s">
        <v>76</v>
      </c>
      <c r="F4192" t="s">
        <v>14311</v>
      </c>
      <c r="G4192">
        <v>5</v>
      </c>
      <c r="H4192" t="s">
        <v>58</v>
      </c>
      <c r="I4192" t="s">
        <v>149</v>
      </c>
      <c r="J4192">
        <v>167065</v>
      </c>
      <c r="K4192">
        <v>5</v>
      </c>
      <c r="L4192" s="2">
        <v>41733</v>
      </c>
      <c r="M4192" s="2">
        <v>44255</v>
      </c>
      <c r="N4192" t="s">
        <v>5895</v>
      </c>
      <c r="O4192">
        <v>2</v>
      </c>
      <c r="P4192" t="s">
        <v>9731</v>
      </c>
      <c r="Q4192" t="s">
        <v>9732</v>
      </c>
      <c r="R4192" t="s">
        <v>1145</v>
      </c>
      <c r="S4192" t="s">
        <v>67</v>
      </c>
      <c r="T4192" t="s">
        <v>68</v>
      </c>
      <c r="U4192">
        <v>2018</v>
      </c>
      <c r="V4192">
        <v>359998</v>
      </c>
      <c r="W4192" t="s">
        <v>69</v>
      </c>
      <c r="X4192" t="s">
        <v>199</v>
      </c>
      <c r="Y4192">
        <v>245431</v>
      </c>
      <c r="Z4192">
        <v>114567</v>
      </c>
      <c r="AA4192" t="s">
        <v>69</v>
      </c>
      <c r="AB4192" t="s">
        <v>14312</v>
      </c>
      <c r="AC4192">
        <v>359998</v>
      </c>
    </row>
    <row r="4193" spans="1:29">
      <c r="A4193">
        <f t="shared" ca="1" si="65"/>
        <v>0.52604456559520485</v>
      </c>
      <c r="B4193" t="s">
        <v>286</v>
      </c>
      <c r="C4193">
        <v>9443566</v>
      </c>
      <c r="D4193" s="2">
        <v>43146</v>
      </c>
      <c r="E4193" t="s">
        <v>56</v>
      </c>
      <c r="F4193" t="s">
        <v>14313</v>
      </c>
      <c r="G4193">
        <v>5</v>
      </c>
      <c r="H4193" t="s">
        <v>58</v>
      </c>
      <c r="I4193" t="s">
        <v>289</v>
      </c>
      <c r="J4193">
        <v>112579</v>
      </c>
      <c r="K4193">
        <v>4</v>
      </c>
      <c r="L4193" s="2">
        <v>42078</v>
      </c>
      <c r="M4193" s="2">
        <v>43890</v>
      </c>
      <c r="N4193" t="s">
        <v>2005</v>
      </c>
      <c r="O4193">
        <v>1</v>
      </c>
      <c r="P4193" t="s">
        <v>247</v>
      </c>
      <c r="Q4193" t="s">
        <v>248</v>
      </c>
      <c r="R4193" t="s">
        <v>249</v>
      </c>
      <c r="S4193" t="s">
        <v>67</v>
      </c>
      <c r="T4193" t="s">
        <v>68</v>
      </c>
      <c r="U4193">
        <v>2018</v>
      </c>
      <c r="V4193">
        <v>381250</v>
      </c>
      <c r="W4193" t="s">
        <v>69</v>
      </c>
      <c r="X4193" t="s">
        <v>286</v>
      </c>
      <c r="Y4193">
        <v>250000</v>
      </c>
      <c r="Z4193">
        <v>131250</v>
      </c>
      <c r="AA4193" t="s">
        <v>69</v>
      </c>
      <c r="AB4193" t="s">
        <v>14314</v>
      </c>
      <c r="AC4193">
        <v>381250</v>
      </c>
    </row>
    <row r="4194" spans="1:29">
      <c r="A4194">
        <f t="shared" ca="1" si="65"/>
        <v>0.69084607750840865</v>
      </c>
      <c r="B4194" t="s">
        <v>327</v>
      </c>
      <c r="C4194">
        <v>9474607</v>
      </c>
      <c r="D4194" s="2">
        <v>43243</v>
      </c>
      <c r="E4194" t="s">
        <v>3098</v>
      </c>
      <c r="F4194" t="s">
        <v>8379</v>
      </c>
      <c r="G4194">
        <v>5</v>
      </c>
      <c r="H4194" t="s">
        <v>58</v>
      </c>
      <c r="I4194" t="s">
        <v>330</v>
      </c>
      <c r="J4194">
        <v>20539</v>
      </c>
      <c r="K4194">
        <v>5</v>
      </c>
      <c r="L4194" s="2">
        <v>41907</v>
      </c>
      <c r="M4194" s="2">
        <v>43982</v>
      </c>
      <c r="N4194" t="s">
        <v>1467</v>
      </c>
      <c r="O4194">
        <v>7</v>
      </c>
      <c r="P4194" t="s">
        <v>64</v>
      </c>
      <c r="Q4194" t="s">
        <v>65</v>
      </c>
      <c r="R4194" t="s">
        <v>66</v>
      </c>
      <c r="S4194" t="s">
        <v>67</v>
      </c>
      <c r="T4194" t="s">
        <v>68</v>
      </c>
      <c r="U4194">
        <v>2018</v>
      </c>
      <c r="V4194">
        <v>698542</v>
      </c>
      <c r="W4194" t="s">
        <v>69</v>
      </c>
      <c r="X4194" t="s">
        <v>327</v>
      </c>
      <c r="Y4194">
        <v>288903</v>
      </c>
      <c r="Z4194">
        <v>179120</v>
      </c>
      <c r="AA4194" t="s">
        <v>69</v>
      </c>
      <c r="AB4194" t="s">
        <v>8380</v>
      </c>
      <c r="AC4194">
        <v>468023</v>
      </c>
    </row>
    <row r="4195" spans="1:29">
      <c r="A4195">
        <f t="shared" ca="1" si="65"/>
        <v>0.96113092884050388</v>
      </c>
      <c r="B4195" t="s">
        <v>254</v>
      </c>
      <c r="C4195">
        <v>9187031</v>
      </c>
      <c r="D4195" s="2">
        <v>42682</v>
      </c>
      <c r="E4195" t="s">
        <v>76</v>
      </c>
      <c r="F4195" t="s">
        <v>14315</v>
      </c>
      <c r="G4195">
        <v>5</v>
      </c>
      <c r="H4195" t="s">
        <v>58</v>
      </c>
      <c r="I4195" t="s">
        <v>256</v>
      </c>
      <c r="J4195">
        <v>41239</v>
      </c>
      <c r="K4195">
        <v>21</v>
      </c>
      <c r="L4195" s="2">
        <v>32690</v>
      </c>
      <c r="M4195" s="2">
        <v>43434</v>
      </c>
      <c r="N4195" t="s">
        <v>1711</v>
      </c>
      <c r="O4195">
        <v>37</v>
      </c>
      <c r="P4195" t="s">
        <v>1776</v>
      </c>
      <c r="Q4195" t="s">
        <v>1777</v>
      </c>
      <c r="R4195" t="s">
        <v>176</v>
      </c>
      <c r="S4195" t="s">
        <v>729</v>
      </c>
      <c r="T4195" t="s">
        <v>68</v>
      </c>
      <c r="U4195">
        <v>2017</v>
      </c>
      <c r="V4195">
        <v>280130</v>
      </c>
      <c r="W4195" t="s">
        <v>69</v>
      </c>
      <c r="X4195" t="s">
        <v>254</v>
      </c>
      <c r="Y4195">
        <v>190000</v>
      </c>
      <c r="Z4195">
        <v>90130</v>
      </c>
      <c r="AA4195" t="s">
        <v>69</v>
      </c>
      <c r="AB4195" t="s">
        <v>14316</v>
      </c>
      <c r="AC4195">
        <v>280130</v>
      </c>
    </row>
    <row r="4196" spans="1:29">
      <c r="A4196">
        <f t="shared" ca="1" si="65"/>
        <v>0.23950371800021375</v>
      </c>
      <c r="B4196" t="s">
        <v>254</v>
      </c>
      <c r="C4196">
        <v>9483314</v>
      </c>
      <c r="D4196" s="2">
        <v>43237</v>
      </c>
      <c r="E4196" t="s">
        <v>76</v>
      </c>
      <c r="F4196" t="s">
        <v>14317</v>
      </c>
      <c r="G4196">
        <v>5</v>
      </c>
      <c r="H4196" t="s">
        <v>58</v>
      </c>
      <c r="I4196" t="s">
        <v>256</v>
      </c>
      <c r="J4196">
        <v>110535</v>
      </c>
      <c r="K4196">
        <v>5</v>
      </c>
      <c r="L4196" s="2">
        <v>41897</v>
      </c>
      <c r="M4196" s="2">
        <v>43616</v>
      </c>
      <c r="N4196" t="s">
        <v>10501</v>
      </c>
      <c r="O4196">
        <v>7</v>
      </c>
      <c r="P4196" t="s">
        <v>930</v>
      </c>
      <c r="Q4196" t="s">
        <v>595</v>
      </c>
      <c r="R4196" t="s">
        <v>311</v>
      </c>
      <c r="S4196" t="s">
        <v>85</v>
      </c>
      <c r="T4196" t="s">
        <v>68</v>
      </c>
      <c r="U4196">
        <v>2018</v>
      </c>
      <c r="V4196">
        <v>261193</v>
      </c>
      <c r="W4196" t="s">
        <v>69</v>
      </c>
      <c r="X4196" t="s">
        <v>254</v>
      </c>
      <c r="Y4196">
        <v>190000</v>
      </c>
      <c r="Z4196">
        <v>71193</v>
      </c>
      <c r="AA4196" t="s">
        <v>69</v>
      </c>
      <c r="AB4196" t="s">
        <v>14318</v>
      </c>
      <c r="AC4196">
        <v>261193</v>
      </c>
    </row>
    <row r="4197" spans="1:29">
      <c r="A4197">
        <f t="shared" ca="1" si="65"/>
        <v>0.55868681708619528</v>
      </c>
      <c r="B4197" t="s">
        <v>92</v>
      </c>
      <c r="C4197">
        <v>9260701</v>
      </c>
      <c r="D4197" s="2">
        <v>42853</v>
      </c>
      <c r="E4197" t="s">
        <v>76</v>
      </c>
      <c r="F4197" t="s">
        <v>14319</v>
      </c>
      <c r="G4197">
        <v>5</v>
      </c>
      <c r="H4197" t="s">
        <v>58</v>
      </c>
      <c r="I4197" t="s">
        <v>95</v>
      </c>
      <c r="J4197">
        <v>76018</v>
      </c>
      <c r="K4197">
        <v>5</v>
      </c>
      <c r="L4197" s="2">
        <v>41456</v>
      </c>
      <c r="M4197" s="2">
        <v>43585</v>
      </c>
      <c r="N4197" t="s">
        <v>1834</v>
      </c>
      <c r="O4197">
        <v>7</v>
      </c>
      <c r="P4197" t="s">
        <v>1170</v>
      </c>
      <c r="Q4197" t="s">
        <v>1171</v>
      </c>
      <c r="R4197" t="s">
        <v>585</v>
      </c>
      <c r="S4197" t="s">
        <v>413</v>
      </c>
      <c r="T4197" t="s">
        <v>68</v>
      </c>
      <c r="U4197">
        <v>2017</v>
      </c>
      <c r="V4197">
        <v>346565</v>
      </c>
      <c r="W4197" t="s">
        <v>69</v>
      </c>
      <c r="X4197" t="s">
        <v>92</v>
      </c>
      <c r="Y4197">
        <v>318809</v>
      </c>
      <c r="Z4197">
        <v>27756</v>
      </c>
      <c r="AA4197" t="s">
        <v>69</v>
      </c>
      <c r="AB4197" t="s">
        <v>14320</v>
      </c>
      <c r="AC4197">
        <v>346565</v>
      </c>
    </row>
    <row r="4198" spans="1:29">
      <c r="A4198">
        <f t="shared" ca="1" si="65"/>
        <v>0.69054611063530758</v>
      </c>
      <c r="B4198" t="s">
        <v>109</v>
      </c>
      <c r="C4198">
        <v>9460026</v>
      </c>
      <c r="D4198" s="2">
        <v>42975</v>
      </c>
      <c r="E4198" t="s">
        <v>4772</v>
      </c>
      <c r="F4198" t="s">
        <v>14321</v>
      </c>
      <c r="G4198">
        <v>7</v>
      </c>
      <c r="H4198" t="s">
        <v>58</v>
      </c>
      <c r="I4198" t="s">
        <v>112</v>
      </c>
      <c r="J4198">
        <v>22931</v>
      </c>
      <c r="K4198">
        <v>5</v>
      </c>
      <c r="L4198" s="2">
        <v>41334</v>
      </c>
      <c r="M4198" s="2">
        <v>43524</v>
      </c>
      <c r="N4198" t="s">
        <v>14322</v>
      </c>
      <c r="O4198">
        <v>6</v>
      </c>
      <c r="P4198" t="s">
        <v>333</v>
      </c>
      <c r="Q4198" t="s">
        <v>334</v>
      </c>
      <c r="R4198" t="s">
        <v>335</v>
      </c>
      <c r="S4198" t="s">
        <v>336</v>
      </c>
      <c r="T4198" t="s">
        <v>68</v>
      </c>
      <c r="U4198">
        <v>2017</v>
      </c>
      <c r="V4198">
        <v>990890</v>
      </c>
      <c r="W4198" t="s">
        <v>69</v>
      </c>
      <c r="X4198" t="s">
        <v>109</v>
      </c>
      <c r="Y4198">
        <v>641901</v>
      </c>
      <c r="Z4198">
        <v>348989</v>
      </c>
      <c r="AA4198" t="s">
        <v>69</v>
      </c>
      <c r="AB4198" t="s">
        <v>14323</v>
      </c>
      <c r="AC4198">
        <v>990890</v>
      </c>
    </row>
    <row r="4199" spans="1:29">
      <c r="A4199">
        <f t="shared" ca="1" si="65"/>
        <v>0.72650029270410399</v>
      </c>
      <c r="B4199" t="s">
        <v>55</v>
      </c>
      <c r="C4199">
        <v>9528676</v>
      </c>
      <c r="D4199" s="2">
        <v>43306</v>
      </c>
      <c r="E4199" t="s">
        <v>56</v>
      </c>
      <c r="F4199" t="s">
        <v>14324</v>
      </c>
      <c r="G4199">
        <v>5</v>
      </c>
      <c r="H4199" t="s">
        <v>58</v>
      </c>
      <c r="I4199" t="s">
        <v>59</v>
      </c>
      <c r="J4199">
        <v>84921</v>
      </c>
      <c r="K4199">
        <v>5</v>
      </c>
      <c r="L4199" s="2">
        <v>41852</v>
      </c>
      <c r="M4199" s="2">
        <v>43677</v>
      </c>
      <c r="N4199" t="s">
        <v>1011</v>
      </c>
      <c r="O4199">
        <v>23</v>
      </c>
      <c r="P4199" t="s">
        <v>7435</v>
      </c>
      <c r="Q4199" t="s">
        <v>7436</v>
      </c>
      <c r="R4199" t="s">
        <v>149</v>
      </c>
      <c r="S4199" t="s">
        <v>67</v>
      </c>
      <c r="T4199" t="s">
        <v>68</v>
      </c>
      <c r="U4199">
        <v>2018</v>
      </c>
      <c r="V4199">
        <v>345625</v>
      </c>
      <c r="W4199" t="s">
        <v>69</v>
      </c>
      <c r="X4199" t="s">
        <v>55</v>
      </c>
      <c r="Y4199">
        <v>218750</v>
      </c>
      <c r="Z4199">
        <v>126875</v>
      </c>
      <c r="AA4199" t="s">
        <v>69</v>
      </c>
      <c r="AB4199" t="s">
        <v>14325</v>
      </c>
      <c r="AC4199">
        <v>345625</v>
      </c>
    </row>
    <row r="4200" spans="1:29">
      <c r="A4200">
        <f t="shared" ca="1" si="65"/>
        <v>0.3152804872041638</v>
      </c>
      <c r="B4200" t="s">
        <v>303</v>
      </c>
      <c r="C4200">
        <v>9512947</v>
      </c>
      <c r="D4200" s="2">
        <v>43307</v>
      </c>
      <c r="E4200" t="s">
        <v>56</v>
      </c>
      <c r="F4200" t="s">
        <v>14326</v>
      </c>
      <c r="G4200">
        <v>5</v>
      </c>
      <c r="H4200" t="s">
        <v>58</v>
      </c>
      <c r="I4200" t="s">
        <v>305</v>
      </c>
      <c r="J4200">
        <v>100429</v>
      </c>
      <c r="K4200">
        <v>5</v>
      </c>
      <c r="L4200" s="2">
        <v>41876</v>
      </c>
      <c r="M4200" s="2">
        <v>44377</v>
      </c>
      <c r="N4200" t="s">
        <v>1153</v>
      </c>
      <c r="O4200">
        <v>1</v>
      </c>
      <c r="P4200" t="s">
        <v>2641</v>
      </c>
      <c r="Q4200" t="s">
        <v>2642</v>
      </c>
      <c r="R4200" t="s">
        <v>555</v>
      </c>
      <c r="S4200" t="s">
        <v>473</v>
      </c>
      <c r="T4200" t="s">
        <v>68</v>
      </c>
      <c r="U4200">
        <v>2018</v>
      </c>
      <c r="V4200">
        <v>556845</v>
      </c>
      <c r="W4200" t="s">
        <v>69</v>
      </c>
      <c r="X4200" t="s">
        <v>303</v>
      </c>
      <c r="Y4200">
        <v>385615</v>
      </c>
      <c r="Z4200">
        <v>171230</v>
      </c>
      <c r="AA4200" t="s">
        <v>69</v>
      </c>
      <c r="AB4200" t="s">
        <v>14327</v>
      </c>
      <c r="AC4200">
        <v>556845</v>
      </c>
    </row>
    <row r="4201" spans="1:29">
      <c r="A4201">
        <f t="shared" ca="1" si="65"/>
        <v>0.79736007991616598</v>
      </c>
      <c r="B4201" t="s">
        <v>241</v>
      </c>
      <c r="C4201">
        <v>9196376</v>
      </c>
      <c r="D4201" s="2">
        <v>42731</v>
      </c>
      <c r="E4201" t="s">
        <v>76</v>
      </c>
      <c r="F4201" t="s">
        <v>14328</v>
      </c>
      <c r="G4201">
        <v>5</v>
      </c>
      <c r="H4201" t="s">
        <v>58</v>
      </c>
      <c r="I4201" t="s">
        <v>243</v>
      </c>
      <c r="J4201">
        <v>64018</v>
      </c>
      <c r="K4201">
        <v>18</v>
      </c>
      <c r="L4201" s="2">
        <v>36557</v>
      </c>
      <c r="M4201" s="2">
        <v>43159</v>
      </c>
      <c r="N4201" t="s">
        <v>2186</v>
      </c>
      <c r="O4201">
        <v>1</v>
      </c>
      <c r="P4201" t="s">
        <v>3151</v>
      </c>
      <c r="Q4201" t="s">
        <v>2642</v>
      </c>
      <c r="R4201" t="s">
        <v>555</v>
      </c>
      <c r="S4201" t="s">
        <v>67</v>
      </c>
      <c r="T4201" t="s">
        <v>68</v>
      </c>
      <c r="U4201">
        <v>2017</v>
      </c>
      <c r="V4201">
        <v>395000</v>
      </c>
      <c r="W4201" t="s">
        <v>69</v>
      </c>
      <c r="X4201" t="s">
        <v>241</v>
      </c>
      <c r="Y4201">
        <v>250000</v>
      </c>
      <c r="Z4201">
        <v>145000</v>
      </c>
      <c r="AA4201" t="s">
        <v>69</v>
      </c>
      <c r="AB4201" t="s">
        <v>14329</v>
      </c>
      <c r="AC4201">
        <v>395000</v>
      </c>
    </row>
    <row r="4202" spans="1:29">
      <c r="A4202">
        <f t="shared" ca="1" si="65"/>
        <v>0.37333064481158862</v>
      </c>
      <c r="B4202" t="s">
        <v>109</v>
      </c>
      <c r="C4202">
        <v>9539577</v>
      </c>
      <c r="D4202" s="2">
        <v>43335</v>
      </c>
      <c r="E4202" t="s">
        <v>7446</v>
      </c>
      <c r="F4202" t="s">
        <v>14330</v>
      </c>
      <c r="G4202">
        <v>5</v>
      </c>
      <c r="H4202" t="s">
        <v>58</v>
      </c>
      <c r="I4202" t="s">
        <v>112</v>
      </c>
      <c r="J4202">
        <v>27544</v>
      </c>
      <c r="K4202">
        <v>3</v>
      </c>
      <c r="L4202" s="2">
        <v>42614</v>
      </c>
      <c r="M4202" s="2">
        <v>44074</v>
      </c>
      <c r="N4202" t="s">
        <v>2423</v>
      </c>
      <c r="O4202">
        <v>7</v>
      </c>
      <c r="P4202" t="s">
        <v>64</v>
      </c>
      <c r="Q4202" t="s">
        <v>65</v>
      </c>
      <c r="R4202" t="s">
        <v>66</v>
      </c>
      <c r="S4202" t="s">
        <v>67</v>
      </c>
      <c r="T4202" t="s">
        <v>68</v>
      </c>
      <c r="U4202">
        <v>2018</v>
      </c>
      <c r="V4202">
        <v>364191</v>
      </c>
      <c r="W4202" t="s">
        <v>69</v>
      </c>
      <c r="X4202" t="s">
        <v>109</v>
      </c>
      <c r="Y4202">
        <v>233785</v>
      </c>
      <c r="Z4202">
        <v>130406</v>
      </c>
      <c r="AA4202" t="s">
        <v>69</v>
      </c>
      <c r="AB4202" t="s">
        <v>14331</v>
      </c>
      <c r="AC4202">
        <v>364191</v>
      </c>
    </row>
    <row r="4203" spans="1:29">
      <c r="A4203">
        <f t="shared" ca="1" si="65"/>
        <v>0.64417974120453525</v>
      </c>
      <c r="B4203" t="s">
        <v>199</v>
      </c>
      <c r="C4203">
        <v>9392144</v>
      </c>
      <c r="D4203" s="2">
        <v>43076</v>
      </c>
      <c r="E4203" t="s">
        <v>76</v>
      </c>
      <c r="F4203" t="s">
        <v>14332</v>
      </c>
      <c r="G4203">
        <v>5</v>
      </c>
      <c r="H4203" t="s">
        <v>58</v>
      </c>
      <c r="I4203" t="s">
        <v>149</v>
      </c>
      <c r="J4203">
        <v>175380</v>
      </c>
      <c r="K4203">
        <v>5</v>
      </c>
      <c r="L4203" s="2">
        <v>41640</v>
      </c>
      <c r="M4203" s="2">
        <v>43830</v>
      </c>
      <c r="N4203" t="s">
        <v>2164</v>
      </c>
      <c r="O4203">
        <v>7</v>
      </c>
      <c r="P4203" t="s">
        <v>1170</v>
      </c>
      <c r="Q4203" t="s">
        <v>1171</v>
      </c>
      <c r="R4203" t="s">
        <v>585</v>
      </c>
      <c r="S4203" t="s">
        <v>67</v>
      </c>
      <c r="T4203" t="s">
        <v>68</v>
      </c>
      <c r="U4203">
        <v>2018</v>
      </c>
      <c r="V4203">
        <v>405146</v>
      </c>
      <c r="W4203" t="s">
        <v>69</v>
      </c>
      <c r="X4203" t="s">
        <v>199</v>
      </c>
      <c r="Y4203">
        <v>259069</v>
      </c>
      <c r="Z4203">
        <v>146077</v>
      </c>
      <c r="AA4203" t="s">
        <v>69</v>
      </c>
      <c r="AB4203" t="s">
        <v>14333</v>
      </c>
      <c r="AC4203">
        <v>405146</v>
      </c>
    </row>
    <row r="4204" spans="1:29">
      <c r="A4204">
        <f t="shared" ca="1" si="65"/>
        <v>0.97472771627906263</v>
      </c>
      <c r="B4204" t="s">
        <v>92</v>
      </c>
      <c r="C4204">
        <v>9244829</v>
      </c>
      <c r="D4204" s="2">
        <v>42796</v>
      </c>
      <c r="E4204" t="s">
        <v>2930</v>
      </c>
      <c r="F4204" t="s">
        <v>14334</v>
      </c>
      <c r="G4204">
        <v>5</v>
      </c>
      <c r="H4204" t="s">
        <v>58</v>
      </c>
      <c r="I4204" t="s">
        <v>95</v>
      </c>
      <c r="J4204">
        <v>78470</v>
      </c>
      <c r="K4204">
        <v>4</v>
      </c>
      <c r="L4204" s="2">
        <v>41789</v>
      </c>
      <c r="M4204" s="2">
        <v>43555</v>
      </c>
      <c r="N4204" t="s">
        <v>79</v>
      </c>
      <c r="O4204">
        <v>5</v>
      </c>
      <c r="P4204" t="s">
        <v>1958</v>
      </c>
      <c r="Q4204" t="s">
        <v>1959</v>
      </c>
      <c r="R4204" t="s">
        <v>347</v>
      </c>
      <c r="S4204" t="s">
        <v>67</v>
      </c>
      <c r="T4204" t="s">
        <v>68</v>
      </c>
      <c r="U4204">
        <v>2017</v>
      </c>
      <c r="V4204">
        <v>419851</v>
      </c>
      <c r="W4204" t="s">
        <v>69</v>
      </c>
      <c r="X4204" t="s">
        <v>92</v>
      </c>
      <c r="Y4204">
        <v>340440</v>
      </c>
      <c r="Z4204">
        <v>79411</v>
      </c>
      <c r="AA4204" t="s">
        <v>69</v>
      </c>
      <c r="AB4204" t="s">
        <v>14335</v>
      </c>
      <c r="AC4204">
        <v>419851</v>
      </c>
    </row>
    <row r="4205" spans="1:29">
      <c r="A4205">
        <f t="shared" ca="1" si="65"/>
        <v>0.62594465043626579</v>
      </c>
      <c r="B4205" t="s">
        <v>75</v>
      </c>
      <c r="C4205">
        <v>9934322</v>
      </c>
      <c r="D4205" s="2">
        <v>43927</v>
      </c>
      <c r="E4205" t="s">
        <v>110</v>
      </c>
      <c r="F4205" t="s">
        <v>14336</v>
      </c>
      <c r="G4205">
        <v>7</v>
      </c>
      <c r="H4205" t="s">
        <v>58</v>
      </c>
      <c r="I4205" t="s">
        <v>78</v>
      </c>
      <c r="J4205">
        <v>44793</v>
      </c>
      <c r="K4205">
        <v>6</v>
      </c>
      <c r="L4205" s="2">
        <v>41866</v>
      </c>
      <c r="M4205" s="2">
        <v>44347</v>
      </c>
      <c r="N4205" t="s">
        <v>6191</v>
      </c>
      <c r="O4205">
        <v>13</v>
      </c>
      <c r="P4205" t="s">
        <v>390</v>
      </c>
      <c r="Q4205" t="s">
        <v>217</v>
      </c>
      <c r="R4205" t="s">
        <v>120</v>
      </c>
      <c r="S4205" t="s">
        <v>67</v>
      </c>
      <c r="T4205" t="s">
        <v>68</v>
      </c>
      <c r="U4205">
        <v>2018</v>
      </c>
      <c r="V4205">
        <v>316426</v>
      </c>
      <c r="W4205" t="s">
        <v>69</v>
      </c>
      <c r="X4205" t="s">
        <v>75</v>
      </c>
      <c r="Y4205">
        <v>210951</v>
      </c>
      <c r="Z4205">
        <v>105475</v>
      </c>
      <c r="AA4205" t="s">
        <v>69</v>
      </c>
      <c r="AB4205" t="s">
        <v>14337</v>
      </c>
      <c r="AC4205">
        <v>316426</v>
      </c>
    </row>
    <row r="4206" spans="1:29">
      <c r="A4206">
        <f t="shared" ca="1" si="65"/>
        <v>0.65178985732763828</v>
      </c>
      <c r="B4206" t="s">
        <v>254</v>
      </c>
      <c r="C4206">
        <v>9316657</v>
      </c>
      <c r="D4206" s="2">
        <v>42944</v>
      </c>
      <c r="E4206" t="s">
        <v>56</v>
      </c>
      <c r="F4206" t="s">
        <v>14338</v>
      </c>
      <c r="G4206">
        <v>5</v>
      </c>
      <c r="H4206" t="s">
        <v>58</v>
      </c>
      <c r="I4206" t="s">
        <v>256</v>
      </c>
      <c r="J4206">
        <v>107329</v>
      </c>
      <c r="K4206">
        <v>4</v>
      </c>
      <c r="L4206" s="2">
        <v>41883</v>
      </c>
      <c r="M4206" s="2">
        <v>43312</v>
      </c>
      <c r="N4206" t="s">
        <v>397</v>
      </c>
      <c r="O4206">
        <v>12</v>
      </c>
      <c r="P4206" t="s">
        <v>1357</v>
      </c>
      <c r="Q4206" t="s">
        <v>217</v>
      </c>
      <c r="R4206" t="s">
        <v>120</v>
      </c>
      <c r="S4206" t="s">
        <v>67</v>
      </c>
      <c r="T4206" t="s">
        <v>68</v>
      </c>
      <c r="U4206">
        <v>2017</v>
      </c>
      <c r="V4206">
        <v>415278</v>
      </c>
      <c r="W4206" t="s">
        <v>69</v>
      </c>
      <c r="X4206" t="s">
        <v>254</v>
      </c>
      <c r="Y4206">
        <v>245002</v>
      </c>
      <c r="Z4206">
        <v>170276</v>
      </c>
      <c r="AA4206" t="s">
        <v>69</v>
      </c>
      <c r="AB4206" t="s">
        <v>14339</v>
      </c>
      <c r="AC4206">
        <v>415278</v>
      </c>
    </row>
    <row r="4207" spans="1:29">
      <c r="A4207">
        <f t="shared" ca="1" si="65"/>
        <v>0.2427686782540609</v>
      </c>
      <c r="B4207" t="s">
        <v>303</v>
      </c>
      <c r="C4207">
        <v>9530637</v>
      </c>
      <c r="D4207" s="2">
        <v>43297</v>
      </c>
      <c r="E4207" t="s">
        <v>56</v>
      </c>
      <c r="F4207" t="s">
        <v>14340</v>
      </c>
      <c r="G4207">
        <v>5</v>
      </c>
      <c r="H4207" t="s">
        <v>58</v>
      </c>
      <c r="I4207" t="s">
        <v>305</v>
      </c>
      <c r="J4207">
        <v>104374</v>
      </c>
      <c r="K4207">
        <v>4</v>
      </c>
      <c r="L4207" s="2">
        <v>42186</v>
      </c>
      <c r="M4207" s="2">
        <v>44012</v>
      </c>
      <c r="N4207" t="s">
        <v>14341</v>
      </c>
      <c r="O4207">
        <v>12</v>
      </c>
      <c r="P4207" t="s">
        <v>656</v>
      </c>
      <c r="Q4207" t="s">
        <v>204</v>
      </c>
      <c r="R4207" t="s">
        <v>205</v>
      </c>
      <c r="S4207" t="s">
        <v>67</v>
      </c>
      <c r="T4207" t="s">
        <v>68</v>
      </c>
      <c r="U4207">
        <v>2018</v>
      </c>
      <c r="V4207">
        <v>346500</v>
      </c>
      <c r="W4207" t="s">
        <v>69</v>
      </c>
      <c r="X4207" t="s">
        <v>303</v>
      </c>
      <c r="Y4207">
        <v>225000</v>
      </c>
      <c r="Z4207">
        <v>121500</v>
      </c>
      <c r="AA4207" t="s">
        <v>69</v>
      </c>
      <c r="AB4207" t="s">
        <v>14342</v>
      </c>
      <c r="AC4207">
        <v>346500</v>
      </c>
    </row>
    <row r="4208" spans="1:29">
      <c r="A4208">
        <f t="shared" ca="1" si="65"/>
        <v>0.67327204394945495</v>
      </c>
      <c r="B4208" t="s">
        <v>241</v>
      </c>
      <c r="C4208">
        <v>9222038</v>
      </c>
      <c r="D4208" s="2">
        <v>42727</v>
      </c>
      <c r="E4208" t="s">
        <v>76</v>
      </c>
      <c r="F4208" t="s">
        <v>14343</v>
      </c>
      <c r="G4208">
        <v>5</v>
      </c>
      <c r="H4208" t="s">
        <v>58</v>
      </c>
      <c r="I4208" t="s">
        <v>243</v>
      </c>
      <c r="J4208">
        <v>112836</v>
      </c>
      <c r="K4208">
        <v>5</v>
      </c>
      <c r="L4208" s="2">
        <v>41306</v>
      </c>
      <c r="M4208" s="2">
        <v>43496</v>
      </c>
      <c r="N4208" t="s">
        <v>3301</v>
      </c>
      <c r="O4208">
        <v>3</v>
      </c>
      <c r="P4208" t="s">
        <v>2754</v>
      </c>
      <c r="Q4208" t="s">
        <v>543</v>
      </c>
      <c r="R4208" t="s">
        <v>205</v>
      </c>
      <c r="S4208" t="s">
        <v>473</v>
      </c>
      <c r="T4208" t="s">
        <v>68</v>
      </c>
      <c r="U4208">
        <v>2017</v>
      </c>
      <c r="V4208">
        <v>415967</v>
      </c>
      <c r="W4208" t="s">
        <v>69</v>
      </c>
      <c r="X4208" t="s">
        <v>241</v>
      </c>
      <c r="Y4208">
        <v>252583</v>
      </c>
      <c r="Z4208">
        <v>163384</v>
      </c>
      <c r="AA4208" t="s">
        <v>69</v>
      </c>
      <c r="AB4208" t="s">
        <v>14344</v>
      </c>
      <c r="AC4208">
        <v>415967</v>
      </c>
    </row>
    <row r="4209" spans="1:29">
      <c r="A4209">
        <f t="shared" ca="1" si="65"/>
        <v>0.60122195239124243</v>
      </c>
      <c r="B4209" t="s">
        <v>286</v>
      </c>
      <c r="C4209">
        <v>9406229</v>
      </c>
      <c r="D4209" s="2">
        <v>43088</v>
      </c>
      <c r="E4209" t="s">
        <v>56</v>
      </c>
      <c r="F4209" t="s">
        <v>14345</v>
      </c>
      <c r="G4209">
        <v>5</v>
      </c>
      <c r="H4209" t="s">
        <v>58</v>
      </c>
      <c r="I4209" t="s">
        <v>289</v>
      </c>
      <c r="J4209">
        <v>114435</v>
      </c>
      <c r="K4209">
        <v>4</v>
      </c>
      <c r="L4209" s="2">
        <v>42005</v>
      </c>
      <c r="M4209" s="2">
        <v>44561</v>
      </c>
      <c r="N4209" t="s">
        <v>131</v>
      </c>
      <c r="O4209">
        <v>7</v>
      </c>
      <c r="P4209" t="s">
        <v>3435</v>
      </c>
      <c r="Q4209" t="s">
        <v>3436</v>
      </c>
      <c r="R4209" t="s">
        <v>1943</v>
      </c>
      <c r="S4209" t="s">
        <v>67</v>
      </c>
      <c r="T4209" t="s">
        <v>68</v>
      </c>
      <c r="U4209">
        <v>2018</v>
      </c>
      <c r="V4209">
        <v>464646</v>
      </c>
      <c r="W4209" t="s">
        <v>69</v>
      </c>
      <c r="X4209" t="s">
        <v>286</v>
      </c>
      <c r="Y4209">
        <v>309892</v>
      </c>
      <c r="Z4209">
        <v>154754</v>
      </c>
      <c r="AA4209" t="s">
        <v>69</v>
      </c>
      <c r="AB4209" t="s">
        <v>14346</v>
      </c>
      <c r="AC4209">
        <v>464646</v>
      </c>
    </row>
    <row r="4210" spans="1:29">
      <c r="A4210">
        <f t="shared" ca="1" si="65"/>
        <v>0.18702508269610973</v>
      </c>
      <c r="B4210" t="s">
        <v>254</v>
      </c>
      <c r="C4210">
        <v>9241406</v>
      </c>
      <c r="D4210" s="2">
        <v>42761</v>
      </c>
      <c r="E4210" t="s">
        <v>743</v>
      </c>
      <c r="F4210" t="s">
        <v>14347</v>
      </c>
      <c r="G4210">
        <v>5</v>
      </c>
      <c r="H4210" t="s">
        <v>58</v>
      </c>
      <c r="I4210" t="s">
        <v>256</v>
      </c>
      <c r="J4210">
        <v>108600</v>
      </c>
      <c r="K4210">
        <v>4</v>
      </c>
      <c r="L4210" s="2">
        <v>41760</v>
      </c>
      <c r="M4210" s="2">
        <v>43861</v>
      </c>
      <c r="N4210" t="s">
        <v>14348</v>
      </c>
      <c r="O4210">
        <v>3</v>
      </c>
      <c r="P4210" t="s">
        <v>542</v>
      </c>
      <c r="Q4210" t="s">
        <v>543</v>
      </c>
      <c r="R4210" t="s">
        <v>205</v>
      </c>
      <c r="S4210" t="s">
        <v>67</v>
      </c>
      <c r="T4210" t="s">
        <v>68</v>
      </c>
      <c r="U4210">
        <v>2017</v>
      </c>
      <c r="V4210">
        <v>295414</v>
      </c>
      <c r="W4210" t="s">
        <v>69</v>
      </c>
      <c r="X4210" t="s">
        <v>254</v>
      </c>
      <c r="Y4210">
        <v>190000</v>
      </c>
      <c r="Z4210">
        <v>105414</v>
      </c>
      <c r="AA4210" t="s">
        <v>69</v>
      </c>
      <c r="AB4210" t="s">
        <v>14349</v>
      </c>
      <c r="AC4210">
        <v>295414</v>
      </c>
    </row>
    <row r="4211" spans="1:29">
      <c r="A4211">
        <f t="shared" ca="1" si="65"/>
        <v>0.8479853534255114</v>
      </c>
      <c r="B4211" t="s">
        <v>75</v>
      </c>
      <c r="C4211">
        <v>9272300</v>
      </c>
      <c r="D4211" s="2">
        <v>42915</v>
      </c>
      <c r="E4211" t="s">
        <v>8611</v>
      </c>
      <c r="F4211" t="s">
        <v>14350</v>
      </c>
      <c r="G4211">
        <v>5</v>
      </c>
      <c r="H4211" t="s">
        <v>58</v>
      </c>
      <c r="I4211" t="s">
        <v>78</v>
      </c>
      <c r="J4211">
        <v>45830</v>
      </c>
      <c r="K4211">
        <v>5</v>
      </c>
      <c r="L4211" s="2">
        <v>41487</v>
      </c>
      <c r="M4211" s="2">
        <v>43616</v>
      </c>
      <c r="N4211" t="s">
        <v>8613</v>
      </c>
      <c r="O4211">
        <v>4</v>
      </c>
      <c r="P4211" t="s">
        <v>12677</v>
      </c>
      <c r="Q4211" t="s">
        <v>12678</v>
      </c>
      <c r="R4211" t="s">
        <v>370</v>
      </c>
      <c r="S4211" t="s">
        <v>85</v>
      </c>
      <c r="T4211" t="s">
        <v>68</v>
      </c>
      <c r="U4211">
        <v>2017</v>
      </c>
      <c r="V4211">
        <v>252931</v>
      </c>
      <c r="W4211" t="s">
        <v>69</v>
      </c>
      <c r="X4211" t="s">
        <v>75</v>
      </c>
      <c r="Y4211">
        <v>207734</v>
      </c>
      <c r="Z4211">
        <v>45197</v>
      </c>
      <c r="AA4211" t="s">
        <v>69</v>
      </c>
      <c r="AB4211" t="s">
        <v>14351</v>
      </c>
      <c r="AC4211">
        <v>252931</v>
      </c>
    </row>
    <row r="4212" spans="1:29">
      <c r="A4212">
        <f t="shared" ca="1" si="65"/>
        <v>9.451869560804238E-3</v>
      </c>
      <c r="B4212" t="s">
        <v>199</v>
      </c>
      <c r="C4212">
        <v>9262065</v>
      </c>
      <c r="D4212" s="2">
        <v>42852</v>
      </c>
      <c r="E4212" t="s">
        <v>7851</v>
      </c>
      <c r="F4212" t="s">
        <v>14352</v>
      </c>
      <c r="G4212">
        <v>5</v>
      </c>
      <c r="H4212" t="s">
        <v>58</v>
      </c>
      <c r="I4212" t="s">
        <v>149</v>
      </c>
      <c r="J4212">
        <v>185363</v>
      </c>
      <c r="K4212">
        <v>4</v>
      </c>
      <c r="L4212" s="2">
        <v>41760</v>
      </c>
      <c r="M4212" s="2">
        <v>43585</v>
      </c>
      <c r="N4212" t="s">
        <v>7853</v>
      </c>
      <c r="O4212">
        <v>12</v>
      </c>
      <c r="P4212" t="s">
        <v>656</v>
      </c>
      <c r="Q4212" t="s">
        <v>204</v>
      </c>
      <c r="R4212" t="s">
        <v>205</v>
      </c>
      <c r="S4212" t="s">
        <v>67</v>
      </c>
      <c r="T4212" t="s">
        <v>68</v>
      </c>
      <c r="U4212">
        <v>2017</v>
      </c>
      <c r="V4212">
        <v>318250</v>
      </c>
      <c r="W4212" t="s">
        <v>69</v>
      </c>
      <c r="X4212" t="s">
        <v>199</v>
      </c>
      <c r="Y4212">
        <v>207500</v>
      </c>
      <c r="Z4212">
        <v>110750</v>
      </c>
      <c r="AA4212" t="s">
        <v>69</v>
      </c>
      <c r="AB4212" t="s">
        <v>14353</v>
      </c>
      <c r="AC4212">
        <v>318250</v>
      </c>
    </row>
    <row r="4213" spans="1:29">
      <c r="A4213">
        <f t="shared" ca="1" si="65"/>
        <v>0.21142552789491242</v>
      </c>
      <c r="B4213" t="s">
        <v>199</v>
      </c>
      <c r="C4213">
        <v>9553659</v>
      </c>
      <c r="D4213" s="2">
        <v>43326</v>
      </c>
      <c r="E4213" t="s">
        <v>56</v>
      </c>
      <c r="F4213" t="s">
        <v>14354</v>
      </c>
      <c r="G4213">
        <v>5</v>
      </c>
      <c r="H4213" t="s">
        <v>58</v>
      </c>
      <c r="I4213" t="s">
        <v>149</v>
      </c>
      <c r="J4213">
        <v>188659</v>
      </c>
      <c r="K4213">
        <v>5</v>
      </c>
      <c r="L4213" s="2">
        <v>41900</v>
      </c>
      <c r="M4213" s="2">
        <v>43921</v>
      </c>
      <c r="N4213" t="s">
        <v>726</v>
      </c>
      <c r="O4213">
        <v>7</v>
      </c>
      <c r="P4213" t="s">
        <v>2152</v>
      </c>
      <c r="Q4213" t="s">
        <v>472</v>
      </c>
      <c r="R4213" t="s">
        <v>311</v>
      </c>
      <c r="S4213" t="s">
        <v>473</v>
      </c>
      <c r="T4213" t="s">
        <v>68</v>
      </c>
      <c r="U4213">
        <v>2018</v>
      </c>
      <c r="V4213">
        <v>332291</v>
      </c>
      <c r="W4213" t="s">
        <v>69</v>
      </c>
      <c r="X4213" t="s">
        <v>199</v>
      </c>
      <c r="Y4213">
        <v>207500</v>
      </c>
      <c r="Z4213">
        <v>124791</v>
      </c>
      <c r="AA4213" t="s">
        <v>69</v>
      </c>
      <c r="AB4213" t="s">
        <v>14355</v>
      </c>
      <c r="AC4213">
        <v>332291</v>
      </c>
    </row>
    <row r="4214" spans="1:29">
      <c r="A4214">
        <f t="shared" ca="1" si="65"/>
        <v>0.6894805158258821</v>
      </c>
      <c r="B4214" t="s">
        <v>241</v>
      </c>
      <c r="C4214">
        <v>9753648</v>
      </c>
      <c r="D4214" s="2">
        <v>43528</v>
      </c>
      <c r="E4214" t="s">
        <v>110</v>
      </c>
      <c r="F4214" t="s">
        <v>14356</v>
      </c>
      <c r="G4214">
        <v>7</v>
      </c>
      <c r="H4214" t="s">
        <v>58</v>
      </c>
      <c r="I4214" t="s">
        <v>243</v>
      </c>
      <c r="J4214">
        <v>128584</v>
      </c>
      <c r="K4214">
        <v>5</v>
      </c>
      <c r="L4214" s="2">
        <v>42186</v>
      </c>
      <c r="M4214" s="2">
        <v>44255</v>
      </c>
      <c r="N4214" t="s">
        <v>14357</v>
      </c>
      <c r="O4214">
        <v>15</v>
      </c>
      <c r="P4214" t="s">
        <v>4701</v>
      </c>
      <c r="Q4214" t="s">
        <v>1698</v>
      </c>
      <c r="R4214" t="s">
        <v>630</v>
      </c>
      <c r="S4214" t="s">
        <v>121</v>
      </c>
      <c r="T4214" t="s">
        <v>68</v>
      </c>
      <c r="U4214">
        <v>2018</v>
      </c>
      <c r="V4214">
        <v>332542</v>
      </c>
      <c r="W4214" t="s">
        <v>69</v>
      </c>
      <c r="X4214" t="s">
        <v>241</v>
      </c>
      <c r="Y4214">
        <v>242485</v>
      </c>
      <c r="Z4214">
        <v>90057</v>
      </c>
      <c r="AA4214" t="s">
        <v>69</v>
      </c>
      <c r="AB4214" t="s">
        <v>14358</v>
      </c>
      <c r="AC4214">
        <v>332542</v>
      </c>
    </row>
    <row r="4215" spans="1:29">
      <c r="A4215">
        <f t="shared" ca="1" si="65"/>
        <v>0.37223099896431722</v>
      </c>
      <c r="B4215" t="s">
        <v>254</v>
      </c>
      <c r="C4215">
        <v>9249076</v>
      </c>
      <c r="D4215" s="2">
        <v>42804</v>
      </c>
      <c r="E4215" t="s">
        <v>3994</v>
      </c>
      <c r="F4215" t="s">
        <v>14359</v>
      </c>
      <c r="G4215">
        <v>5</v>
      </c>
      <c r="H4215" t="s">
        <v>58</v>
      </c>
      <c r="I4215" t="s">
        <v>256</v>
      </c>
      <c r="J4215">
        <v>107675</v>
      </c>
      <c r="K4215">
        <v>3</v>
      </c>
      <c r="L4215" s="2">
        <v>42095</v>
      </c>
      <c r="M4215" s="2">
        <v>43555</v>
      </c>
      <c r="N4215" t="s">
        <v>3538</v>
      </c>
      <c r="O4215">
        <v>7</v>
      </c>
      <c r="P4215" t="s">
        <v>4303</v>
      </c>
      <c r="Q4215" t="s">
        <v>472</v>
      </c>
      <c r="R4215" t="s">
        <v>311</v>
      </c>
      <c r="S4215" t="s">
        <v>67</v>
      </c>
      <c r="T4215" t="s">
        <v>68</v>
      </c>
      <c r="U4215">
        <v>2017</v>
      </c>
      <c r="V4215">
        <v>311030</v>
      </c>
      <c r="W4215" t="s">
        <v>69</v>
      </c>
      <c r="X4215" t="s">
        <v>254</v>
      </c>
      <c r="Y4215">
        <v>190000</v>
      </c>
      <c r="Z4215">
        <v>121030</v>
      </c>
      <c r="AA4215" t="s">
        <v>69</v>
      </c>
      <c r="AB4215" t="s">
        <v>14360</v>
      </c>
      <c r="AC4215">
        <v>311030</v>
      </c>
    </row>
    <row r="4216" spans="1:29">
      <c r="A4216">
        <f t="shared" ca="1" si="65"/>
        <v>0.67624327778237103</v>
      </c>
      <c r="B4216" t="s">
        <v>109</v>
      </c>
      <c r="C4216">
        <v>9460516</v>
      </c>
      <c r="D4216" s="2">
        <v>43180</v>
      </c>
      <c r="E4216" t="s">
        <v>76</v>
      </c>
      <c r="F4216" t="s">
        <v>14361</v>
      </c>
      <c r="G4216">
        <v>5</v>
      </c>
      <c r="H4216" t="s">
        <v>58</v>
      </c>
      <c r="I4216" t="s">
        <v>112</v>
      </c>
      <c r="J4216">
        <v>24259</v>
      </c>
      <c r="K4216">
        <v>5</v>
      </c>
      <c r="L4216" s="2">
        <v>41730</v>
      </c>
      <c r="M4216" s="2">
        <v>43555</v>
      </c>
      <c r="N4216" t="s">
        <v>822</v>
      </c>
      <c r="O4216">
        <v>1</v>
      </c>
      <c r="P4216" t="s">
        <v>247</v>
      </c>
      <c r="Q4216" t="s">
        <v>248</v>
      </c>
      <c r="R4216" t="s">
        <v>249</v>
      </c>
      <c r="S4216" t="s">
        <v>67</v>
      </c>
      <c r="T4216" t="s">
        <v>68</v>
      </c>
      <c r="U4216">
        <v>2018</v>
      </c>
      <c r="V4216">
        <v>508361</v>
      </c>
      <c r="W4216" t="s">
        <v>69</v>
      </c>
      <c r="X4216" t="s">
        <v>109</v>
      </c>
      <c r="Y4216">
        <v>390936</v>
      </c>
      <c r="Z4216">
        <v>117425</v>
      </c>
      <c r="AA4216" t="s">
        <v>69</v>
      </c>
      <c r="AB4216" t="s">
        <v>14362</v>
      </c>
      <c r="AC4216">
        <v>508361</v>
      </c>
    </row>
    <row r="4217" spans="1:29">
      <c r="A4217">
        <f t="shared" ca="1" si="65"/>
        <v>0.86007499607185556</v>
      </c>
      <c r="B4217" t="s">
        <v>286</v>
      </c>
      <c r="C4217">
        <v>9194375</v>
      </c>
      <c r="D4217" s="2">
        <v>42695</v>
      </c>
      <c r="E4217" t="s">
        <v>76</v>
      </c>
      <c r="F4217" t="s">
        <v>14363</v>
      </c>
      <c r="G4217">
        <v>5</v>
      </c>
      <c r="H4217" t="s">
        <v>58</v>
      </c>
      <c r="I4217" t="s">
        <v>289</v>
      </c>
      <c r="J4217">
        <v>103268</v>
      </c>
      <c r="K4217">
        <v>5</v>
      </c>
      <c r="L4217" s="2">
        <v>41244</v>
      </c>
      <c r="M4217" s="2">
        <v>43251</v>
      </c>
      <c r="N4217" t="s">
        <v>3718</v>
      </c>
      <c r="O4217">
        <v>12</v>
      </c>
      <c r="P4217" t="s">
        <v>1357</v>
      </c>
      <c r="Q4217" t="s">
        <v>217</v>
      </c>
      <c r="R4217" t="s">
        <v>120</v>
      </c>
      <c r="S4217" t="s">
        <v>67</v>
      </c>
      <c r="T4217" t="s">
        <v>68</v>
      </c>
      <c r="U4217">
        <v>2017</v>
      </c>
      <c r="V4217">
        <v>423750</v>
      </c>
      <c r="W4217" t="s">
        <v>69</v>
      </c>
      <c r="X4217" t="s">
        <v>286</v>
      </c>
      <c r="Y4217">
        <v>250000</v>
      </c>
      <c r="Z4217">
        <v>173750</v>
      </c>
      <c r="AA4217" t="s">
        <v>69</v>
      </c>
      <c r="AB4217" t="s">
        <v>14364</v>
      </c>
      <c r="AC4217">
        <v>423750</v>
      </c>
    </row>
    <row r="4218" spans="1:29">
      <c r="A4218">
        <f t="shared" ca="1" si="65"/>
        <v>0.55896409827790605</v>
      </c>
      <c r="B4218" t="s">
        <v>55</v>
      </c>
      <c r="C4218">
        <v>9431256</v>
      </c>
      <c r="D4218" s="2">
        <v>43143</v>
      </c>
      <c r="E4218" t="s">
        <v>56</v>
      </c>
      <c r="F4218" t="s">
        <v>14365</v>
      </c>
      <c r="G4218">
        <v>5</v>
      </c>
      <c r="H4218" t="s">
        <v>58</v>
      </c>
      <c r="I4218" t="s">
        <v>59</v>
      </c>
      <c r="J4218">
        <v>94678</v>
      </c>
      <c r="K4218">
        <v>3</v>
      </c>
      <c r="L4218" s="2">
        <v>42444</v>
      </c>
      <c r="M4218" s="2">
        <v>43343</v>
      </c>
      <c r="N4218" t="s">
        <v>5485</v>
      </c>
      <c r="O4218">
        <v>6</v>
      </c>
      <c r="P4218" t="s">
        <v>333</v>
      </c>
      <c r="Q4218" t="s">
        <v>334</v>
      </c>
      <c r="R4218" t="s">
        <v>335</v>
      </c>
      <c r="S4218" t="s">
        <v>67</v>
      </c>
      <c r="T4218" t="s">
        <v>68</v>
      </c>
      <c r="U4218">
        <v>2018</v>
      </c>
      <c r="V4218">
        <v>331122</v>
      </c>
      <c r="W4218" t="s">
        <v>69</v>
      </c>
      <c r="X4218" t="s">
        <v>55</v>
      </c>
      <c r="Y4218">
        <v>218750</v>
      </c>
      <c r="Z4218">
        <v>112372</v>
      </c>
      <c r="AA4218" t="s">
        <v>69</v>
      </c>
      <c r="AB4218" t="s">
        <v>14366</v>
      </c>
      <c r="AC4218">
        <v>331122</v>
      </c>
    </row>
    <row r="4219" spans="1:29">
      <c r="A4219">
        <f t="shared" ca="1" si="65"/>
        <v>0.8082171006955241</v>
      </c>
      <c r="B4219" t="s">
        <v>327</v>
      </c>
      <c r="C4219">
        <v>9275842</v>
      </c>
      <c r="D4219" s="2">
        <v>42892</v>
      </c>
      <c r="E4219" t="s">
        <v>7530</v>
      </c>
      <c r="F4219" t="s">
        <v>14367</v>
      </c>
      <c r="G4219">
        <v>5</v>
      </c>
      <c r="H4219" t="s">
        <v>58</v>
      </c>
      <c r="I4219" t="s">
        <v>330</v>
      </c>
      <c r="J4219">
        <v>13663</v>
      </c>
      <c r="K4219">
        <v>4</v>
      </c>
      <c r="L4219" s="2">
        <v>41760</v>
      </c>
      <c r="M4219" s="2">
        <v>43585</v>
      </c>
      <c r="N4219" t="s">
        <v>911</v>
      </c>
      <c r="O4219">
        <v>13</v>
      </c>
      <c r="P4219" t="s">
        <v>1064</v>
      </c>
      <c r="Q4219" t="s">
        <v>1065</v>
      </c>
      <c r="R4219" t="s">
        <v>335</v>
      </c>
      <c r="S4219" t="s">
        <v>85</v>
      </c>
      <c r="T4219" t="s">
        <v>68</v>
      </c>
      <c r="U4219">
        <v>2017</v>
      </c>
      <c r="V4219">
        <v>321104</v>
      </c>
      <c r="W4219" t="s">
        <v>69</v>
      </c>
      <c r="X4219" t="s">
        <v>327</v>
      </c>
      <c r="Y4219">
        <v>225000</v>
      </c>
      <c r="Z4219">
        <v>96104</v>
      </c>
      <c r="AA4219" t="s">
        <v>69</v>
      </c>
      <c r="AB4219" t="s">
        <v>14368</v>
      </c>
      <c r="AC4219">
        <v>321104</v>
      </c>
    </row>
    <row r="4220" spans="1:29">
      <c r="A4220">
        <f t="shared" ca="1" si="65"/>
        <v>0.69572671813011999</v>
      </c>
      <c r="B4220" t="s">
        <v>241</v>
      </c>
      <c r="C4220">
        <v>9412192</v>
      </c>
      <c r="D4220" s="2">
        <v>43112</v>
      </c>
      <c r="E4220" t="s">
        <v>14369</v>
      </c>
      <c r="F4220" t="s">
        <v>14370</v>
      </c>
      <c r="G4220">
        <v>5</v>
      </c>
      <c r="H4220" t="s">
        <v>58</v>
      </c>
      <c r="I4220" t="s">
        <v>243</v>
      </c>
      <c r="J4220">
        <v>117939</v>
      </c>
      <c r="K4220">
        <v>5</v>
      </c>
      <c r="L4220" s="2">
        <v>41654</v>
      </c>
      <c r="M4220" s="2">
        <v>44196</v>
      </c>
      <c r="N4220" t="s">
        <v>7880</v>
      </c>
      <c r="O4220">
        <v>12</v>
      </c>
      <c r="P4220" t="s">
        <v>6032</v>
      </c>
      <c r="Q4220" t="s">
        <v>6033</v>
      </c>
      <c r="R4220" t="s">
        <v>149</v>
      </c>
      <c r="S4220" t="s">
        <v>260</v>
      </c>
      <c r="T4220" t="s">
        <v>68</v>
      </c>
      <c r="U4220">
        <v>2018</v>
      </c>
      <c r="V4220">
        <v>668818</v>
      </c>
      <c r="W4220" t="s">
        <v>69</v>
      </c>
      <c r="X4220" t="s">
        <v>241</v>
      </c>
      <c r="Y4220">
        <v>430595</v>
      </c>
      <c r="Z4220">
        <v>238223</v>
      </c>
      <c r="AA4220" t="s">
        <v>69</v>
      </c>
      <c r="AB4220" t="s">
        <v>14371</v>
      </c>
      <c r="AC4220">
        <v>668818</v>
      </c>
    </row>
    <row r="4221" spans="1:29">
      <c r="A4221">
        <f t="shared" ca="1" si="65"/>
        <v>0.80494152275152109</v>
      </c>
      <c r="B4221" t="s">
        <v>109</v>
      </c>
      <c r="C4221">
        <v>9302431</v>
      </c>
      <c r="D4221" s="2">
        <v>42907</v>
      </c>
      <c r="E4221" t="s">
        <v>76</v>
      </c>
      <c r="F4221" t="s">
        <v>14372</v>
      </c>
      <c r="G4221">
        <v>5</v>
      </c>
      <c r="H4221" t="s">
        <v>58</v>
      </c>
      <c r="I4221" t="s">
        <v>112</v>
      </c>
      <c r="J4221">
        <v>8120</v>
      </c>
      <c r="K4221">
        <v>25</v>
      </c>
      <c r="L4221" s="2">
        <v>32599</v>
      </c>
      <c r="M4221" s="2">
        <v>43646</v>
      </c>
      <c r="N4221" t="s">
        <v>636</v>
      </c>
      <c r="O4221">
        <v>4</v>
      </c>
      <c r="P4221" t="s">
        <v>444</v>
      </c>
      <c r="Q4221" t="s">
        <v>445</v>
      </c>
      <c r="R4221" t="s">
        <v>149</v>
      </c>
      <c r="S4221" t="s">
        <v>67</v>
      </c>
      <c r="T4221" t="s">
        <v>68</v>
      </c>
      <c r="U4221">
        <v>2017</v>
      </c>
      <c r="V4221">
        <v>561801</v>
      </c>
      <c r="W4221" t="s">
        <v>69</v>
      </c>
      <c r="X4221" t="s">
        <v>109</v>
      </c>
      <c r="Y4221">
        <v>364806</v>
      </c>
      <c r="Z4221">
        <v>196995</v>
      </c>
      <c r="AA4221" t="s">
        <v>69</v>
      </c>
      <c r="AB4221" t="s">
        <v>14373</v>
      </c>
      <c r="AC4221">
        <v>561801</v>
      </c>
    </row>
    <row r="4222" spans="1:29">
      <c r="A4222">
        <f t="shared" ca="1" si="65"/>
        <v>0.83686749806395411</v>
      </c>
      <c r="B4222" t="s">
        <v>199</v>
      </c>
      <c r="C4222">
        <v>9234490</v>
      </c>
      <c r="D4222" s="2">
        <v>42790</v>
      </c>
      <c r="E4222" t="s">
        <v>76</v>
      </c>
      <c r="F4222" t="s">
        <v>14374</v>
      </c>
      <c r="G4222">
        <v>5</v>
      </c>
      <c r="H4222" t="s">
        <v>58</v>
      </c>
      <c r="I4222" t="s">
        <v>149</v>
      </c>
      <c r="J4222">
        <v>174966</v>
      </c>
      <c r="K4222">
        <v>5</v>
      </c>
      <c r="L4222" s="2">
        <v>41365</v>
      </c>
      <c r="M4222" s="2">
        <v>43555</v>
      </c>
      <c r="N4222" t="s">
        <v>2129</v>
      </c>
      <c r="O4222">
        <v>1</v>
      </c>
      <c r="P4222" t="s">
        <v>161</v>
      </c>
      <c r="Q4222" t="s">
        <v>162</v>
      </c>
      <c r="R4222" t="s">
        <v>163</v>
      </c>
      <c r="S4222" t="s">
        <v>67</v>
      </c>
      <c r="T4222" t="s">
        <v>68</v>
      </c>
      <c r="U4222">
        <v>2017</v>
      </c>
      <c r="V4222">
        <v>455281</v>
      </c>
      <c r="W4222" t="s">
        <v>69</v>
      </c>
      <c r="X4222" t="s">
        <v>199</v>
      </c>
      <c r="Y4222">
        <v>299527</v>
      </c>
      <c r="Z4222">
        <v>155754</v>
      </c>
      <c r="AA4222" t="s">
        <v>69</v>
      </c>
      <c r="AB4222" t="s">
        <v>14375</v>
      </c>
      <c r="AC4222">
        <v>455281</v>
      </c>
    </row>
    <row r="4223" spans="1:29">
      <c r="A4223">
        <f t="shared" ca="1" si="65"/>
        <v>0.88028250576802602</v>
      </c>
      <c r="B4223" t="s">
        <v>127</v>
      </c>
      <c r="C4223">
        <v>9418096</v>
      </c>
      <c r="D4223" s="2">
        <v>43118</v>
      </c>
      <c r="E4223" t="s">
        <v>76</v>
      </c>
      <c r="F4223" t="s">
        <v>14376</v>
      </c>
      <c r="G4223">
        <v>5</v>
      </c>
      <c r="H4223" t="s">
        <v>58</v>
      </c>
      <c r="I4223" t="s">
        <v>130</v>
      </c>
      <c r="J4223">
        <v>101180</v>
      </c>
      <c r="K4223">
        <v>5</v>
      </c>
      <c r="L4223" s="2">
        <v>41730</v>
      </c>
      <c r="M4223" s="2">
        <v>43861</v>
      </c>
      <c r="N4223" t="s">
        <v>1320</v>
      </c>
      <c r="O4223">
        <v>12</v>
      </c>
      <c r="P4223" t="s">
        <v>656</v>
      </c>
      <c r="Q4223" t="s">
        <v>204</v>
      </c>
      <c r="R4223" t="s">
        <v>205</v>
      </c>
      <c r="S4223" t="s">
        <v>85</v>
      </c>
      <c r="T4223" t="s">
        <v>68</v>
      </c>
      <c r="U4223">
        <v>2018</v>
      </c>
      <c r="V4223">
        <v>377250</v>
      </c>
      <c r="W4223" t="s">
        <v>69</v>
      </c>
      <c r="X4223" t="s">
        <v>127</v>
      </c>
      <c r="Y4223">
        <v>250000</v>
      </c>
      <c r="Z4223">
        <v>127250</v>
      </c>
      <c r="AA4223" t="s">
        <v>69</v>
      </c>
      <c r="AB4223" t="s">
        <v>14377</v>
      </c>
      <c r="AC4223">
        <v>377250</v>
      </c>
    </row>
    <row r="4224" spans="1:29">
      <c r="A4224">
        <f t="shared" ca="1" si="65"/>
        <v>0.96940058375263116</v>
      </c>
      <c r="B4224" t="s">
        <v>109</v>
      </c>
      <c r="C4224">
        <v>9235287</v>
      </c>
      <c r="D4224" s="2">
        <v>42786</v>
      </c>
      <c r="E4224" t="s">
        <v>76</v>
      </c>
      <c r="F4224" t="s">
        <v>14378</v>
      </c>
      <c r="G4224">
        <v>5</v>
      </c>
      <c r="H4224" t="s">
        <v>58</v>
      </c>
      <c r="I4224" t="s">
        <v>112</v>
      </c>
      <c r="J4224">
        <v>23240</v>
      </c>
      <c r="K4224">
        <v>5</v>
      </c>
      <c r="L4224" s="2">
        <v>41699</v>
      </c>
      <c r="M4224" s="2">
        <v>43889</v>
      </c>
      <c r="N4224" t="s">
        <v>822</v>
      </c>
      <c r="O4224">
        <v>7</v>
      </c>
      <c r="P4224" t="s">
        <v>814</v>
      </c>
      <c r="Q4224" t="s">
        <v>815</v>
      </c>
      <c r="R4224" t="s">
        <v>816</v>
      </c>
      <c r="S4224" t="s">
        <v>473</v>
      </c>
      <c r="T4224" t="s">
        <v>68</v>
      </c>
      <c r="U4224">
        <v>2017</v>
      </c>
      <c r="V4224">
        <v>264167</v>
      </c>
      <c r="W4224" t="s">
        <v>69</v>
      </c>
      <c r="X4224" t="s">
        <v>109</v>
      </c>
      <c r="Y4224">
        <v>167730</v>
      </c>
      <c r="Z4224">
        <v>96437</v>
      </c>
      <c r="AA4224" t="s">
        <v>69</v>
      </c>
      <c r="AB4224" t="s">
        <v>14379</v>
      </c>
      <c r="AC4224">
        <v>264167</v>
      </c>
    </row>
    <row r="4225" spans="1:29">
      <c r="A4225">
        <f t="shared" ca="1" si="65"/>
        <v>0.98924140316473308</v>
      </c>
      <c r="B4225" t="s">
        <v>303</v>
      </c>
      <c r="C4225">
        <v>9390786</v>
      </c>
      <c r="D4225" s="2">
        <v>43081</v>
      </c>
      <c r="E4225" t="s">
        <v>56</v>
      </c>
      <c r="F4225" t="s">
        <v>14380</v>
      </c>
      <c r="G4225">
        <v>5</v>
      </c>
      <c r="H4225" t="s">
        <v>58</v>
      </c>
      <c r="I4225" t="s">
        <v>305</v>
      </c>
      <c r="J4225">
        <v>88826</v>
      </c>
      <c r="K4225">
        <v>8</v>
      </c>
      <c r="L4225" s="2">
        <v>40374</v>
      </c>
      <c r="M4225" s="2">
        <v>43434</v>
      </c>
      <c r="N4225" t="s">
        <v>3589</v>
      </c>
      <c r="O4225">
        <v>7</v>
      </c>
      <c r="P4225" t="s">
        <v>875</v>
      </c>
      <c r="Q4225" t="s">
        <v>472</v>
      </c>
      <c r="R4225" t="s">
        <v>311</v>
      </c>
      <c r="S4225" t="s">
        <v>473</v>
      </c>
      <c r="T4225" t="s">
        <v>68</v>
      </c>
      <c r="U4225">
        <v>2018</v>
      </c>
      <c r="V4225">
        <v>436530</v>
      </c>
      <c r="W4225" t="s">
        <v>69</v>
      </c>
      <c r="X4225" t="s">
        <v>303</v>
      </c>
      <c r="Y4225">
        <v>313426</v>
      </c>
      <c r="Z4225">
        <v>123104</v>
      </c>
      <c r="AA4225" t="s">
        <v>69</v>
      </c>
      <c r="AB4225" t="s">
        <v>14381</v>
      </c>
      <c r="AC4225">
        <v>436530</v>
      </c>
    </row>
    <row r="4226" spans="1:29">
      <c r="A4226">
        <f t="shared" ref="A4226:A4289" ca="1" si="66">RAND()</f>
        <v>0.55698625096535748</v>
      </c>
      <c r="B4226" t="s">
        <v>254</v>
      </c>
      <c r="C4226">
        <v>9536051</v>
      </c>
      <c r="D4226" s="2">
        <v>43277</v>
      </c>
      <c r="E4226" t="s">
        <v>1856</v>
      </c>
      <c r="F4226" t="s">
        <v>14382</v>
      </c>
      <c r="G4226">
        <v>5</v>
      </c>
      <c r="H4226" t="s">
        <v>58</v>
      </c>
      <c r="I4226" t="s">
        <v>256</v>
      </c>
      <c r="J4226">
        <v>124170</v>
      </c>
      <c r="K4226">
        <v>2</v>
      </c>
      <c r="L4226" s="2">
        <v>42948</v>
      </c>
      <c r="M4226" s="2">
        <v>43646</v>
      </c>
      <c r="N4226" t="s">
        <v>1096</v>
      </c>
      <c r="O4226">
        <v>3</v>
      </c>
      <c r="P4226" t="s">
        <v>8879</v>
      </c>
      <c r="Q4226" t="s">
        <v>8880</v>
      </c>
      <c r="R4226" t="s">
        <v>335</v>
      </c>
      <c r="S4226" t="s">
        <v>260</v>
      </c>
      <c r="T4226" t="s">
        <v>68</v>
      </c>
      <c r="U4226">
        <v>2018</v>
      </c>
      <c r="V4226">
        <v>372875</v>
      </c>
      <c r="W4226" t="s">
        <v>69</v>
      </c>
      <c r="X4226" t="s">
        <v>254</v>
      </c>
      <c r="Y4226">
        <v>196250</v>
      </c>
      <c r="Z4226">
        <v>176625</v>
      </c>
      <c r="AA4226" t="s">
        <v>69</v>
      </c>
      <c r="AB4226" t="s">
        <v>14383</v>
      </c>
      <c r="AC4226">
        <v>372875</v>
      </c>
    </row>
    <row r="4227" spans="1:29">
      <c r="A4227">
        <f t="shared" ca="1" si="66"/>
        <v>0.63697031819575656</v>
      </c>
      <c r="B4227" t="s">
        <v>92</v>
      </c>
      <c r="C4227">
        <v>9479634</v>
      </c>
      <c r="D4227" s="2">
        <v>43217</v>
      </c>
      <c r="E4227" t="s">
        <v>13589</v>
      </c>
      <c r="F4227" t="s">
        <v>14384</v>
      </c>
      <c r="G4227">
        <v>5</v>
      </c>
      <c r="H4227" t="s">
        <v>58</v>
      </c>
      <c r="I4227" t="s">
        <v>95</v>
      </c>
      <c r="J4227">
        <v>76702</v>
      </c>
      <c r="K4227">
        <v>5</v>
      </c>
      <c r="L4227" s="2">
        <v>41834</v>
      </c>
      <c r="M4227" s="2">
        <v>44500</v>
      </c>
      <c r="N4227" t="s">
        <v>7249</v>
      </c>
      <c r="O4227">
        <v>2</v>
      </c>
      <c r="P4227" t="s">
        <v>14385</v>
      </c>
      <c r="Q4227" t="s">
        <v>9732</v>
      </c>
      <c r="R4227" t="s">
        <v>1145</v>
      </c>
      <c r="S4227" t="s">
        <v>260</v>
      </c>
      <c r="T4227" t="s">
        <v>68</v>
      </c>
      <c r="U4227">
        <v>2018</v>
      </c>
      <c r="V4227">
        <v>428233</v>
      </c>
      <c r="W4227" t="s">
        <v>69</v>
      </c>
      <c r="X4227" t="s">
        <v>92</v>
      </c>
      <c r="Y4227">
        <v>287405</v>
      </c>
      <c r="Z4227">
        <v>140828</v>
      </c>
      <c r="AA4227" t="s">
        <v>69</v>
      </c>
      <c r="AB4227" t="s">
        <v>14386</v>
      </c>
      <c r="AC4227">
        <v>428233</v>
      </c>
    </row>
    <row r="4228" spans="1:29">
      <c r="A4228">
        <f t="shared" ca="1" si="66"/>
        <v>0.97106557458538367</v>
      </c>
      <c r="B4228" t="s">
        <v>254</v>
      </c>
      <c r="C4228">
        <v>9484295</v>
      </c>
      <c r="D4228" s="2">
        <v>43251</v>
      </c>
      <c r="E4228" t="s">
        <v>76</v>
      </c>
      <c r="F4228" t="s">
        <v>14387</v>
      </c>
      <c r="G4228">
        <v>5</v>
      </c>
      <c r="H4228" t="s">
        <v>58</v>
      </c>
      <c r="I4228" t="s">
        <v>256</v>
      </c>
      <c r="J4228">
        <v>108904</v>
      </c>
      <c r="K4228">
        <v>5</v>
      </c>
      <c r="L4228" s="2">
        <v>41791</v>
      </c>
      <c r="M4228" s="2">
        <v>43982</v>
      </c>
      <c r="N4228" t="s">
        <v>2257</v>
      </c>
      <c r="O4228">
        <v>1</v>
      </c>
      <c r="P4228" t="s">
        <v>4788</v>
      </c>
      <c r="Q4228" t="s">
        <v>4789</v>
      </c>
      <c r="R4228" t="s">
        <v>120</v>
      </c>
      <c r="S4228" t="s">
        <v>85</v>
      </c>
      <c r="T4228" t="s">
        <v>68</v>
      </c>
      <c r="U4228">
        <v>2018</v>
      </c>
      <c r="V4228">
        <v>185317</v>
      </c>
      <c r="W4228" t="s">
        <v>69</v>
      </c>
      <c r="X4228" t="s">
        <v>254</v>
      </c>
      <c r="Y4228">
        <v>118750</v>
      </c>
      <c r="Z4228">
        <v>66567</v>
      </c>
      <c r="AA4228" t="s">
        <v>69</v>
      </c>
      <c r="AB4228" t="s">
        <v>14388</v>
      </c>
      <c r="AC4228">
        <v>185317</v>
      </c>
    </row>
    <row r="4229" spans="1:29">
      <c r="A4229">
        <f t="shared" ca="1" si="66"/>
        <v>0.80870538842627948</v>
      </c>
      <c r="B4229" t="s">
        <v>127</v>
      </c>
      <c r="C4229">
        <v>9392198</v>
      </c>
      <c r="D4229" s="2">
        <v>43067</v>
      </c>
      <c r="E4229" t="s">
        <v>56</v>
      </c>
      <c r="F4229" t="s">
        <v>14389</v>
      </c>
      <c r="G4229">
        <v>5</v>
      </c>
      <c r="H4229" t="s">
        <v>58</v>
      </c>
      <c r="I4229" t="s">
        <v>130</v>
      </c>
      <c r="J4229">
        <v>102854</v>
      </c>
      <c r="K4229">
        <v>4</v>
      </c>
      <c r="L4229" s="2">
        <v>41988</v>
      </c>
      <c r="M4229" s="2">
        <v>44165</v>
      </c>
      <c r="N4229" t="s">
        <v>11019</v>
      </c>
      <c r="O4229">
        <v>1</v>
      </c>
      <c r="P4229" t="s">
        <v>14390</v>
      </c>
      <c r="Q4229" t="s">
        <v>14391</v>
      </c>
      <c r="R4229" t="s">
        <v>884</v>
      </c>
      <c r="S4229" t="s">
        <v>473</v>
      </c>
      <c r="T4229" t="s">
        <v>68</v>
      </c>
      <c r="U4229">
        <v>2018</v>
      </c>
      <c r="V4229">
        <v>775598</v>
      </c>
      <c r="W4229" t="s">
        <v>69</v>
      </c>
      <c r="X4229" t="s">
        <v>127</v>
      </c>
      <c r="Y4229">
        <v>514660</v>
      </c>
      <c r="Z4229">
        <v>260938</v>
      </c>
      <c r="AA4229" t="s">
        <v>69</v>
      </c>
      <c r="AB4229" t="s">
        <v>14392</v>
      </c>
      <c r="AC4229">
        <v>775598</v>
      </c>
    </row>
    <row r="4230" spans="1:29">
      <c r="A4230">
        <f t="shared" ca="1" si="66"/>
        <v>0.41373866529827552</v>
      </c>
      <c r="B4230" t="s">
        <v>254</v>
      </c>
      <c r="C4230">
        <v>9292365</v>
      </c>
      <c r="D4230" s="2">
        <v>42914</v>
      </c>
      <c r="E4230" t="s">
        <v>56</v>
      </c>
      <c r="F4230" t="s">
        <v>14393</v>
      </c>
      <c r="G4230">
        <v>5</v>
      </c>
      <c r="H4230" t="s">
        <v>58</v>
      </c>
      <c r="I4230" t="s">
        <v>256</v>
      </c>
      <c r="J4230">
        <v>106317</v>
      </c>
      <c r="K4230">
        <v>4</v>
      </c>
      <c r="L4230" s="2">
        <v>41852</v>
      </c>
      <c r="M4230" s="2">
        <v>43465</v>
      </c>
      <c r="N4230" t="s">
        <v>2917</v>
      </c>
      <c r="O4230">
        <v>2</v>
      </c>
      <c r="P4230" t="s">
        <v>3408</v>
      </c>
      <c r="Q4230" t="s">
        <v>3409</v>
      </c>
      <c r="R4230" t="s">
        <v>434</v>
      </c>
      <c r="S4230" t="s">
        <v>85</v>
      </c>
      <c r="T4230" t="s">
        <v>68</v>
      </c>
      <c r="U4230">
        <v>2017</v>
      </c>
      <c r="V4230">
        <v>282930</v>
      </c>
      <c r="W4230" t="s">
        <v>69</v>
      </c>
      <c r="X4230" t="s">
        <v>254</v>
      </c>
      <c r="Y4230">
        <v>189000</v>
      </c>
      <c r="Z4230">
        <v>93930</v>
      </c>
      <c r="AA4230" t="s">
        <v>69</v>
      </c>
      <c r="AB4230" t="s">
        <v>14394</v>
      </c>
      <c r="AC4230">
        <v>282930</v>
      </c>
    </row>
    <row r="4231" spans="1:29">
      <c r="A4231">
        <f t="shared" ca="1" si="66"/>
        <v>0.43809388590263976</v>
      </c>
      <c r="B4231" t="s">
        <v>624</v>
      </c>
      <c r="C4231">
        <v>9298419</v>
      </c>
      <c r="D4231" s="2">
        <v>42914</v>
      </c>
      <c r="E4231" t="s">
        <v>76</v>
      </c>
      <c r="F4231" t="s">
        <v>14395</v>
      </c>
      <c r="G4231">
        <v>5</v>
      </c>
      <c r="H4231" t="s">
        <v>58</v>
      </c>
      <c r="I4231" t="s">
        <v>626</v>
      </c>
      <c r="J4231">
        <v>14856</v>
      </c>
      <c r="K4231">
        <v>4</v>
      </c>
      <c r="L4231" s="2">
        <v>41899</v>
      </c>
      <c r="M4231" s="2">
        <v>43646</v>
      </c>
      <c r="N4231" t="s">
        <v>1579</v>
      </c>
      <c r="O4231">
        <v>11</v>
      </c>
      <c r="P4231" t="s">
        <v>1292</v>
      </c>
      <c r="Q4231" t="s">
        <v>1293</v>
      </c>
      <c r="R4231" t="s">
        <v>555</v>
      </c>
      <c r="S4231" t="s">
        <v>413</v>
      </c>
      <c r="T4231" t="s">
        <v>68</v>
      </c>
      <c r="U4231">
        <v>2017</v>
      </c>
      <c r="V4231">
        <v>490473</v>
      </c>
      <c r="W4231" t="s">
        <v>69</v>
      </c>
      <c r="X4231" t="s">
        <v>624</v>
      </c>
      <c r="Y4231">
        <v>318615</v>
      </c>
      <c r="Z4231">
        <v>171858</v>
      </c>
      <c r="AA4231" t="s">
        <v>69</v>
      </c>
      <c r="AB4231" t="s">
        <v>14396</v>
      </c>
      <c r="AC4231">
        <v>490473</v>
      </c>
    </row>
    <row r="4232" spans="1:29">
      <c r="A4232">
        <f t="shared" ca="1" si="66"/>
        <v>0.4871729521377387</v>
      </c>
      <c r="B4232" t="s">
        <v>109</v>
      </c>
      <c r="C4232">
        <v>9529657</v>
      </c>
      <c r="D4232" s="2">
        <v>43280</v>
      </c>
      <c r="E4232" t="s">
        <v>5476</v>
      </c>
      <c r="F4232" t="s">
        <v>14397</v>
      </c>
      <c r="G4232">
        <v>5</v>
      </c>
      <c r="H4232" t="s">
        <v>58</v>
      </c>
      <c r="I4232" t="s">
        <v>112</v>
      </c>
      <c r="J4232">
        <v>24844</v>
      </c>
      <c r="K4232">
        <v>5</v>
      </c>
      <c r="L4232" s="2">
        <v>41852</v>
      </c>
      <c r="M4232" s="2">
        <v>44012</v>
      </c>
      <c r="N4232" t="s">
        <v>186</v>
      </c>
      <c r="O4232">
        <v>9</v>
      </c>
      <c r="P4232" t="s">
        <v>4396</v>
      </c>
      <c r="Q4232" t="s">
        <v>4397</v>
      </c>
      <c r="R4232" t="s">
        <v>236</v>
      </c>
      <c r="S4232" t="s">
        <v>296</v>
      </c>
      <c r="T4232" t="s">
        <v>68</v>
      </c>
      <c r="U4232">
        <v>2018</v>
      </c>
      <c r="V4232">
        <v>402500</v>
      </c>
      <c r="W4232" t="s">
        <v>69</v>
      </c>
      <c r="X4232" t="s">
        <v>109</v>
      </c>
      <c r="Y4232">
        <v>250000</v>
      </c>
      <c r="Z4232">
        <v>152500</v>
      </c>
      <c r="AA4232" t="s">
        <v>69</v>
      </c>
      <c r="AB4232" t="s">
        <v>14398</v>
      </c>
      <c r="AC4232">
        <v>402500</v>
      </c>
    </row>
    <row r="4233" spans="1:29">
      <c r="A4233">
        <f t="shared" ca="1" si="66"/>
        <v>0.1485166492708011</v>
      </c>
      <c r="B4233" t="s">
        <v>199</v>
      </c>
      <c r="C4233">
        <v>9537518</v>
      </c>
      <c r="D4233" s="2">
        <v>43354</v>
      </c>
      <c r="E4233" t="s">
        <v>790</v>
      </c>
      <c r="F4233" t="s">
        <v>14399</v>
      </c>
      <c r="G4233">
        <v>5</v>
      </c>
      <c r="H4233" t="s">
        <v>58</v>
      </c>
      <c r="I4233" t="s">
        <v>149</v>
      </c>
      <c r="J4233">
        <v>180896</v>
      </c>
      <c r="K4233">
        <v>6</v>
      </c>
      <c r="L4233" s="2">
        <v>41883</v>
      </c>
      <c r="M4233" s="2">
        <v>44439</v>
      </c>
      <c r="N4233" t="s">
        <v>158</v>
      </c>
      <c r="O4233">
        <v>9</v>
      </c>
      <c r="P4233" t="s">
        <v>837</v>
      </c>
      <c r="Q4233" t="s">
        <v>175</v>
      </c>
      <c r="R4233" t="s">
        <v>176</v>
      </c>
      <c r="S4233" t="s">
        <v>6745</v>
      </c>
      <c r="T4233" t="s">
        <v>68</v>
      </c>
      <c r="U4233">
        <v>2018</v>
      </c>
      <c r="V4233">
        <v>351122</v>
      </c>
      <c r="W4233" t="s">
        <v>69</v>
      </c>
      <c r="X4233" t="s">
        <v>199</v>
      </c>
      <c r="Y4233">
        <v>219451</v>
      </c>
      <c r="Z4233">
        <v>131671</v>
      </c>
      <c r="AA4233" t="s">
        <v>69</v>
      </c>
      <c r="AB4233" t="s">
        <v>14400</v>
      </c>
      <c r="AC4233">
        <v>351122</v>
      </c>
    </row>
    <row r="4234" spans="1:29">
      <c r="A4234">
        <f t="shared" ca="1" si="66"/>
        <v>0.28974149589128706</v>
      </c>
      <c r="B4234" t="s">
        <v>303</v>
      </c>
      <c r="C4234">
        <v>9261520</v>
      </c>
      <c r="D4234" s="2">
        <v>42836</v>
      </c>
      <c r="E4234" t="s">
        <v>76</v>
      </c>
      <c r="F4234" t="s">
        <v>14401</v>
      </c>
      <c r="G4234">
        <v>5</v>
      </c>
      <c r="H4234" t="s">
        <v>58</v>
      </c>
      <c r="I4234" t="s">
        <v>305</v>
      </c>
      <c r="J4234">
        <v>99995</v>
      </c>
      <c r="K4234">
        <v>4</v>
      </c>
      <c r="L4234" s="2">
        <v>41859</v>
      </c>
      <c r="M4234" s="2">
        <v>43585</v>
      </c>
      <c r="N4234" t="s">
        <v>11563</v>
      </c>
      <c r="O4234">
        <v>1</v>
      </c>
      <c r="P4234" t="s">
        <v>2641</v>
      </c>
      <c r="Q4234" t="s">
        <v>2642</v>
      </c>
      <c r="R4234" t="s">
        <v>555</v>
      </c>
      <c r="S4234" t="s">
        <v>473</v>
      </c>
      <c r="T4234" t="s">
        <v>68</v>
      </c>
      <c r="U4234">
        <v>2017</v>
      </c>
      <c r="V4234">
        <v>339300</v>
      </c>
      <c r="W4234" t="s">
        <v>69</v>
      </c>
      <c r="X4234" t="s">
        <v>303</v>
      </c>
      <c r="Y4234">
        <v>217500</v>
      </c>
      <c r="Z4234">
        <v>121800</v>
      </c>
      <c r="AA4234" t="s">
        <v>69</v>
      </c>
      <c r="AB4234" t="s">
        <v>14402</v>
      </c>
      <c r="AC4234">
        <v>339300</v>
      </c>
    </row>
    <row r="4235" spans="1:29">
      <c r="A4235">
        <f t="shared" ca="1" si="66"/>
        <v>0.91758519581681097</v>
      </c>
      <c r="B4235" t="s">
        <v>241</v>
      </c>
      <c r="C4235">
        <v>9283610</v>
      </c>
      <c r="D4235" s="2">
        <v>42880</v>
      </c>
      <c r="E4235" t="s">
        <v>76</v>
      </c>
      <c r="F4235" t="s">
        <v>14403</v>
      </c>
      <c r="G4235">
        <v>5</v>
      </c>
      <c r="H4235" t="s">
        <v>58</v>
      </c>
      <c r="I4235" t="s">
        <v>243</v>
      </c>
      <c r="J4235">
        <v>88243</v>
      </c>
      <c r="K4235">
        <v>10</v>
      </c>
      <c r="L4235" s="2">
        <v>39264</v>
      </c>
      <c r="M4235" s="2">
        <v>43616</v>
      </c>
      <c r="N4235" t="s">
        <v>2186</v>
      </c>
      <c r="O4235">
        <v>2</v>
      </c>
      <c r="P4235" t="s">
        <v>2882</v>
      </c>
      <c r="Q4235" t="s">
        <v>543</v>
      </c>
      <c r="R4235" t="s">
        <v>205</v>
      </c>
      <c r="S4235" t="s">
        <v>67</v>
      </c>
      <c r="T4235" t="s">
        <v>68</v>
      </c>
      <c r="U4235">
        <v>2017</v>
      </c>
      <c r="V4235">
        <v>390000</v>
      </c>
      <c r="W4235" t="s">
        <v>69</v>
      </c>
      <c r="X4235" t="s">
        <v>241</v>
      </c>
      <c r="Y4235">
        <v>250000</v>
      </c>
      <c r="Z4235">
        <v>140000</v>
      </c>
      <c r="AA4235" t="s">
        <v>69</v>
      </c>
      <c r="AB4235" t="s">
        <v>14404</v>
      </c>
      <c r="AC4235">
        <v>390000</v>
      </c>
    </row>
    <row r="4236" spans="1:29">
      <c r="A4236">
        <f t="shared" ca="1" si="66"/>
        <v>0.97012950514971341</v>
      </c>
      <c r="B4236" t="s">
        <v>254</v>
      </c>
      <c r="C4236">
        <v>9277477</v>
      </c>
      <c r="D4236" s="2">
        <v>42892</v>
      </c>
      <c r="E4236" t="s">
        <v>56</v>
      </c>
      <c r="F4236" t="s">
        <v>14405</v>
      </c>
      <c r="G4236">
        <v>5</v>
      </c>
      <c r="H4236" t="s">
        <v>58</v>
      </c>
      <c r="I4236" t="s">
        <v>256</v>
      </c>
      <c r="J4236">
        <v>59363</v>
      </c>
      <c r="K4236">
        <v>19</v>
      </c>
      <c r="L4236" s="2">
        <v>36281</v>
      </c>
      <c r="M4236" s="2">
        <v>43616</v>
      </c>
      <c r="N4236" t="s">
        <v>592</v>
      </c>
      <c r="O4236">
        <v>20</v>
      </c>
      <c r="P4236" t="s">
        <v>5833</v>
      </c>
      <c r="Q4236" t="s">
        <v>5834</v>
      </c>
      <c r="R4236" t="s">
        <v>120</v>
      </c>
      <c r="S4236" t="s">
        <v>260</v>
      </c>
      <c r="T4236" t="s">
        <v>68</v>
      </c>
      <c r="U4236">
        <v>2017</v>
      </c>
      <c r="V4236">
        <v>415114</v>
      </c>
      <c r="W4236" t="s">
        <v>69</v>
      </c>
      <c r="X4236" t="s">
        <v>254</v>
      </c>
      <c r="Y4236">
        <v>282000</v>
      </c>
      <c r="Z4236">
        <v>133114</v>
      </c>
      <c r="AA4236" t="s">
        <v>69</v>
      </c>
      <c r="AB4236" t="s">
        <v>14406</v>
      </c>
      <c r="AC4236">
        <v>415114</v>
      </c>
    </row>
    <row r="4237" spans="1:29">
      <c r="A4237">
        <f t="shared" ca="1" si="66"/>
        <v>0.26321629300204907</v>
      </c>
      <c r="B4237" t="s">
        <v>286</v>
      </c>
      <c r="C4237">
        <v>9215631</v>
      </c>
      <c r="D4237" s="2">
        <v>42790</v>
      </c>
      <c r="E4237" t="s">
        <v>76</v>
      </c>
      <c r="F4237" t="s">
        <v>14407</v>
      </c>
      <c r="G4237">
        <v>5</v>
      </c>
      <c r="H4237" t="s">
        <v>58</v>
      </c>
      <c r="I4237" t="s">
        <v>289</v>
      </c>
      <c r="J4237">
        <v>100911</v>
      </c>
      <c r="K4237">
        <v>5</v>
      </c>
      <c r="L4237" s="2">
        <v>41348</v>
      </c>
      <c r="M4237" s="2">
        <v>43830</v>
      </c>
      <c r="N4237" t="s">
        <v>3589</v>
      </c>
      <c r="O4237">
        <v>1</v>
      </c>
      <c r="P4237" t="s">
        <v>346</v>
      </c>
      <c r="Q4237" t="s">
        <v>119</v>
      </c>
      <c r="R4237" t="s">
        <v>347</v>
      </c>
      <c r="S4237" t="s">
        <v>348</v>
      </c>
      <c r="T4237" t="s">
        <v>68</v>
      </c>
      <c r="U4237">
        <v>2017</v>
      </c>
      <c r="V4237">
        <v>473874</v>
      </c>
      <c r="W4237" t="s">
        <v>69</v>
      </c>
      <c r="X4237" t="s">
        <v>286</v>
      </c>
      <c r="Y4237">
        <v>298034</v>
      </c>
      <c r="Z4237">
        <v>175840</v>
      </c>
      <c r="AA4237" t="s">
        <v>69</v>
      </c>
      <c r="AB4237" t="s">
        <v>14408</v>
      </c>
      <c r="AC4237">
        <v>473874</v>
      </c>
    </row>
    <row r="4238" spans="1:29">
      <c r="A4238">
        <f t="shared" ca="1" si="66"/>
        <v>0.28271823700968135</v>
      </c>
      <c r="B4238" t="s">
        <v>303</v>
      </c>
      <c r="C4238">
        <v>9404453</v>
      </c>
      <c r="D4238" s="2">
        <v>43089</v>
      </c>
      <c r="E4238" t="s">
        <v>76</v>
      </c>
      <c r="F4238" t="s">
        <v>14409</v>
      </c>
      <c r="G4238">
        <v>5</v>
      </c>
      <c r="H4238" t="s">
        <v>58</v>
      </c>
      <c r="I4238" t="s">
        <v>305</v>
      </c>
      <c r="J4238">
        <v>100315</v>
      </c>
      <c r="K4238">
        <v>5</v>
      </c>
      <c r="L4238" s="2">
        <v>41640</v>
      </c>
      <c r="M4238" s="2">
        <v>43465</v>
      </c>
      <c r="N4238" t="s">
        <v>9936</v>
      </c>
      <c r="O4238">
        <v>1</v>
      </c>
      <c r="P4238" t="s">
        <v>2641</v>
      </c>
      <c r="Q4238" t="s">
        <v>2642</v>
      </c>
      <c r="R4238" t="s">
        <v>555</v>
      </c>
      <c r="S4238" t="s">
        <v>473</v>
      </c>
      <c r="T4238" t="s">
        <v>68</v>
      </c>
      <c r="U4238">
        <v>2018</v>
      </c>
      <c r="V4238">
        <v>339300</v>
      </c>
      <c r="W4238" t="s">
        <v>69</v>
      </c>
      <c r="X4238" t="s">
        <v>303</v>
      </c>
      <c r="Y4238">
        <v>217500</v>
      </c>
      <c r="Z4238">
        <v>121800</v>
      </c>
      <c r="AA4238" t="s">
        <v>69</v>
      </c>
      <c r="AB4238" t="s">
        <v>14410</v>
      </c>
      <c r="AC4238">
        <v>339300</v>
      </c>
    </row>
    <row r="4239" spans="1:29">
      <c r="A4239">
        <f t="shared" ca="1" si="66"/>
        <v>0.69005819221833986</v>
      </c>
      <c r="B4239" t="s">
        <v>303</v>
      </c>
      <c r="C4239">
        <v>9274287</v>
      </c>
      <c r="D4239" s="2">
        <v>42907</v>
      </c>
      <c r="E4239" t="s">
        <v>76</v>
      </c>
      <c r="F4239" t="s">
        <v>14411</v>
      </c>
      <c r="G4239">
        <v>5</v>
      </c>
      <c r="H4239" t="s">
        <v>58</v>
      </c>
      <c r="I4239" t="s">
        <v>305</v>
      </c>
      <c r="J4239">
        <v>63158</v>
      </c>
      <c r="K4239">
        <v>15</v>
      </c>
      <c r="L4239" s="2">
        <v>37884</v>
      </c>
      <c r="M4239" s="2">
        <v>43312</v>
      </c>
      <c r="N4239" t="s">
        <v>14412</v>
      </c>
      <c r="O4239">
        <v>16</v>
      </c>
      <c r="P4239" t="s">
        <v>1363</v>
      </c>
      <c r="Q4239" t="s">
        <v>1364</v>
      </c>
      <c r="R4239" t="s">
        <v>149</v>
      </c>
      <c r="S4239" t="s">
        <v>85</v>
      </c>
      <c r="T4239" t="s">
        <v>68</v>
      </c>
      <c r="U4239">
        <v>2017</v>
      </c>
      <c r="V4239">
        <v>341731</v>
      </c>
      <c r="W4239" t="s">
        <v>69</v>
      </c>
      <c r="X4239" t="s">
        <v>303</v>
      </c>
      <c r="Y4239">
        <v>217500</v>
      </c>
      <c r="Z4239">
        <v>124231</v>
      </c>
      <c r="AA4239" t="s">
        <v>69</v>
      </c>
      <c r="AB4239" t="s">
        <v>14413</v>
      </c>
      <c r="AC4239">
        <v>341731</v>
      </c>
    </row>
    <row r="4240" spans="1:29">
      <c r="A4240">
        <f t="shared" ca="1" si="66"/>
        <v>0.15375528600716315</v>
      </c>
      <c r="B4240" t="s">
        <v>286</v>
      </c>
      <c r="C4240">
        <v>9313769</v>
      </c>
      <c r="D4240" s="2">
        <v>42929</v>
      </c>
      <c r="E4240" t="s">
        <v>76</v>
      </c>
      <c r="F4240" t="s">
        <v>14414</v>
      </c>
      <c r="G4240">
        <v>5</v>
      </c>
      <c r="H4240" t="s">
        <v>58</v>
      </c>
      <c r="I4240" t="s">
        <v>289</v>
      </c>
      <c r="J4240">
        <v>112335</v>
      </c>
      <c r="K4240">
        <v>15</v>
      </c>
      <c r="L4240" s="2">
        <v>37803</v>
      </c>
      <c r="M4240" s="2">
        <v>43677</v>
      </c>
      <c r="N4240" t="s">
        <v>2005</v>
      </c>
      <c r="O4240">
        <v>14</v>
      </c>
      <c r="P4240" t="s">
        <v>2801</v>
      </c>
      <c r="Q4240" t="s">
        <v>1039</v>
      </c>
      <c r="R4240" t="s">
        <v>120</v>
      </c>
      <c r="S4240" t="s">
        <v>348</v>
      </c>
      <c r="T4240" t="s">
        <v>68</v>
      </c>
      <c r="U4240">
        <v>2017</v>
      </c>
      <c r="V4240">
        <v>375750</v>
      </c>
      <c r="W4240" t="s">
        <v>69</v>
      </c>
      <c r="X4240" t="s">
        <v>286</v>
      </c>
      <c r="Y4240">
        <v>225000</v>
      </c>
      <c r="Z4240">
        <v>150750</v>
      </c>
      <c r="AA4240" t="s">
        <v>69</v>
      </c>
      <c r="AB4240" t="s">
        <v>14415</v>
      </c>
      <c r="AC4240">
        <v>375750</v>
      </c>
    </row>
    <row r="4241" spans="1:29">
      <c r="A4241">
        <f t="shared" ca="1" si="66"/>
        <v>0.69185659661994303</v>
      </c>
      <c r="B4241" t="s">
        <v>241</v>
      </c>
      <c r="C4241">
        <v>9634493</v>
      </c>
      <c r="D4241" s="2">
        <v>43252</v>
      </c>
      <c r="E4241" t="s">
        <v>287</v>
      </c>
      <c r="F4241" t="s">
        <v>14416</v>
      </c>
      <c r="G4241">
        <v>7</v>
      </c>
      <c r="H4241" t="s">
        <v>58</v>
      </c>
      <c r="I4241" t="s">
        <v>243</v>
      </c>
      <c r="J4241">
        <v>117759</v>
      </c>
      <c r="K4241">
        <v>6</v>
      </c>
      <c r="L4241" s="2">
        <v>43191</v>
      </c>
      <c r="M4241" s="2">
        <v>43990</v>
      </c>
      <c r="N4241" t="s">
        <v>1630</v>
      </c>
      <c r="O4241">
        <v>5</v>
      </c>
      <c r="P4241" t="s">
        <v>524</v>
      </c>
      <c r="Q4241" t="s">
        <v>83</v>
      </c>
      <c r="R4241" t="s">
        <v>84</v>
      </c>
      <c r="S4241" t="s">
        <v>67</v>
      </c>
      <c r="T4241" t="s">
        <v>68</v>
      </c>
      <c r="U4241">
        <v>2017</v>
      </c>
      <c r="V4241">
        <v>376746</v>
      </c>
      <c r="W4241" t="s">
        <v>69</v>
      </c>
      <c r="X4241" t="s">
        <v>241</v>
      </c>
      <c r="Y4241">
        <v>237671</v>
      </c>
      <c r="Z4241">
        <v>139075</v>
      </c>
      <c r="AA4241" t="s">
        <v>69</v>
      </c>
      <c r="AB4241" t="s">
        <v>14417</v>
      </c>
      <c r="AC4241">
        <v>376746</v>
      </c>
    </row>
    <row r="4242" spans="1:29">
      <c r="A4242">
        <f t="shared" ca="1" si="66"/>
        <v>0.60432303009842814</v>
      </c>
      <c r="B4242" t="s">
        <v>55</v>
      </c>
      <c r="C4242">
        <v>9562140</v>
      </c>
      <c r="D4242" s="2">
        <v>43293</v>
      </c>
      <c r="E4242" t="s">
        <v>56</v>
      </c>
      <c r="F4242" t="s">
        <v>14418</v>
      </c>
      <c r="G4242">
        <v>5</v>
      </c>
      <c r="H4242" t="s">
        <v>58</v>
      </c>
      <c r="I4242" t="s">
        <v>59</v>
      </c>
      <c r="J4242">
        <v>89674</v>
      </c>
      <c r="K4242">
        <v>4</v>
      </c>
      <c r="L4242" s="2">
        <v>42248</v>
      </c>
      <c r="M4242" s="2">
        <v>44012</v>
      </c>
      <c r="N4242" t="s">
        <v>60</v>
      </c>
      <c r="O4242">
        <v>13</v>
      </c>
      <c r="P4242" t="s">
        <v>390</v>
      </c>
      <c r="Q4242" t="s">
        <v>217</v>
      </c>
      <c r="R4242" t="s">
        <v>120</v>
      </c>
      <c r="S4242" t="s">
        <v>67</v>
      </c>
      <c r="T4242" t="s">
        <v>68</v>
      </c>
      <c r="U4242">
        <v>2018</v>
      </c>
      <c r="V4242">
        <v>348423</v>
      </c>
      <c r="W4242" t="s">
        <v>69</v>
      </c>
      <c r="X4242" t="s">
        <v>55</v>
      </c>
      <c r="Y4242">
        <v>217765</v>
      </c>
      <c r="Z4242">
        <v>130658</v>
      </c>
      <c r="AA4242" t="s">
        <v>69</v>
      </c>
      <c r="AB4242" t="s">
        <v>14419</v>
      </c>
      <c r="AC4242">
        <v>348423</v>
      </c>
    </row>
    <row r="4243" spans="1:29">
      <c r="A4243">
        <f t="shared" ca="1" si="66"/>
        <v>0.15477297789760747</v>
      </c>
      <c r="B4243" t="s">
        <v>55</v>
      </c>
      <c r="C4243">
        <v>9534769</v>
      </c>
      <c r="D4243" s="2">
        <v>43313</v>
      </c>
      <c r="E4243" t="s">
        <v>56</v>
      </c>
      <c r="F4243" t="s">
        <v>14420</v>
      </c>
      <c r="G4243">
        <v>5</v>
      </c>
      <c r="H4243" t="s">
        <v>58</v>
      </c>
      <c r="I4243" t="s">
        <v>59</v>
      </c>
      <c r="J4243">
        <v>87226</v>
      </c>
      <c r="K4243">
        <v>5</v>
      </c>
      <c r="L4243" s="2">
        <v>41912</v>
      </c>
      <c r="M4243" s="2">
        <v>43677</v>
      </c>
      <c r="N4243" t="s">
        <v>2243</v>
      </c>
      <c r="O4243">
        <v>7</v>
      </c>
      <c r="P4243" t="s">
        <v>2152</v>
      </c>
      <c r="Q4243" t="s">
        <v>472</v>
      </c>
      <c r="R4243" t="s">
        <v>311</v>
      </c>
      <c r="S4243" t="s">
        <v>473</v>
      </c>
      <c r="T4243" t="s">
        <v>68</v>
      </c>
      <c r="U4243">
        <v>2018</v>
      </c>
      <c r="V4243">
        <v>388281</v>
      </c>
      <c r="W4243" t="s">
        <v>69</v>
      </c>
      <c r="X4243" t="s">
        <v>55</v>
      </c>
      <c r="Y4243">
        <v>218750</v>
      </c>
      <c r="Z4243">
        <v>169531</v>
      </c>
      <c r="AA4243" t="s">
        <v>69</v>
      </c>
      <c r="AB4243" t="s">
        <v>14421</v>
      </c>
      <c r="AC4243">
        <v>388281</v>
      </c>
    </row>
    <row r="4244" spans="1:29">
      <c r="A4244">
        <f t="shared" ca="1" si="66"/>
        <v>0.62050332545470721</v>
      </c>
      <c r="B4244" t="s">
        <v>55</v>
      </c>
      <c r="C4244">
        <v>9292388</v>
      </c>
      <c r="D4244" s="2">
        <v>42937</v>
      </c>
      <c r="E4244" t="s">
        <v>76</v>
      </c>
      <c r="F4244" t="s">
        <v>14422</v>
      </c>
      <c r="G4244">
        <v>5</v>
      </c>
      <c r="H4244" t="s">
        <v>58</v>
      </c>
      <c r="I4244" t="s">
        <v>59</v>
      </c>
      <c r="J4244">
        <v>79345</v>
      </c>
      <c r="K4244">
        <v>5</v>
      </c>
      <c r="L4244" s="2">
        <v>41456</v>
      </c>
      <c r="M4244" s="2">
        <v>43646</v>
      </c>
      <c r="N4244" t="s">
        <v>1011</v>
      </c>
      <c r="O4244">
        <v>12</v>
      </c>
      <c r="P4244" t="s">
        <v>656</v>
      </c>
      <c r="Q4244" t="s">
        <v>204</v>
      </c>
      <c r="R4244" t="s">
        <v>205</v>
      </c>
      <c r="S4244" t="s">
        <v>67</v>
      </c>
      <c r="T4244" t="s">
        <v>68</v>
      </c>
      <c r="U4244">
        <v>2017</v>
      </c>
      <c r="V4244">
        <v>336875</v>
      </c>
      <c r="W4244" t="s">
        <v>69</v>
      </c>
      <c r="X4244" t="s">
        <v>55</v>
      </c>
      <c r="Y4244">
        <v>218750</v>
      </c>
      <c r="Z4244">
        <v>118125</v>
      </c>
      <c r="AA4244" t="s">
        <v>69</v>
      </c>
      <c r="AB4244" t="s">
        <v>14423</v>
      </c>
      <c r="AC4244">
        <v>336875</v>
      </c>
    </row>
    <row r="4245" spans="1:29">
      <c r="A4245">
        <f t="shared" ca="1" si="66"/>
        <v>0.21448579070468943</v>
      </c>
      <c r="B4245" t="s">
        <v>303</v>
      </c>
      <c r="C4245">
        <v>9247193</v>
      </c>
      <c r="D4245" s="2">
        <v>42807</v>
      </c>
      <c r="E4245" t="s">
        <v>76</v>
      </c>
      <c r="F4245" t="s">
        <v>14424</v>
      </c>
      <c r="G4245">
        <v>5</v>
      </c>
      <c r="H4245" t="s">
        <v>58</v>
      </c>
      <c r="I4245" t="s">
        <v>305</v>
      </c>
      <c r="J4245">
        <v>98747</v>
      </c>
      <c r="K4245">
        <v>5</v>
      </c>
      <c r="L4245" s="2">
        <v>41389</v>
      </c>
      <c r="M4245" s="2">
        <v>43555</v>
      </c>
      <c r="N4245" t="s">
        <v>60</v>
      </c>
      <c r="O4245">
        <v>12</v>
      </c>
      <c r="P4245" t="s">
        <v>147</v>
      </c>
      <c r="Q4245" t="s">
        <v>148</v>
      </c>
      <c r="R4245" t="s">
        <v>149</v>
      </c>
      <c r="S4245" t="s">
        <v>85</v>
      </c>
      <c r="T4245" t="s">
        <v>68</v>
      </c>
      <c r="U4245">
        <v>2017</v>
      </c>
      <c r="V4245">
        <v>319433</v>
      </c>
      <c r="W4245" t="s">
        <v>69</v>
      </c>
      <c r="X4245" t="s">
        <v>303</v>
      </c>
      <c r="Y4245">
        <v>217500</v>
      </c>
      <c r="Z4245">
        <v>101933</v>
      </c>
      <c r="AA4245" t="s">
        <v>69</v>
      </c>
      <c r="AB4245" t="s">
        <v>14425</v>
      </c>
      <c r="AC4245">
        <v>319433</v>
      </c>
    </row>
    <row r="4246" spans="1:29">
      <c r="A4246">
        <f t="shared" ca="1" si="66"/>
        <v>0.76958177347539169</v>
      </c>
      <c r="B4246" t="s">
        <v>254</v>
      </c>
      <c r="C4246">
        <v>9207767</v>
      </c>
      <c r="D4246" s="2">
        <v>42752</v>
      </c>
      <c r="E4246" t="s">
        <v>76</v>
      </c>
      <c r="F4246" t="s">
        <v>14426</v>
      </c>
      <c r="G4246">
        <v>5</v>
      </c>
      <c r="H4246" t="s">
        <v>58</v>
      </c>
      <c r="I4246" t="s">
        <v>256</v>
      </c>
      <c r="J4246">
        <v>105090</v>
      </c>
      <c r="K4246">
        <v>4</v>
      </c>
      <c r="L4246" s="2">
        <v>41744</v>
      </c>
      <c r="M4246" s="2">
        <v>43496</v>
      </c>
      <c r="N4246" t="s">
        <v>1565</v>
      </c>
      <c r="O4246">
        <v>9</v>
      </c>
      <c r="P4246" t="s">
        <v>6771</v>
      </c>
      <c r="Q4246" t="s">
        <v>175</v>
      </c>
      <c r="R4246" t="s">
        <v>176</v>
      </c>
      <c r="S4246" t="s">
        <v>348</v>
      </c>
      <c r="T4246" t="s">
        <v>68</v>
      </c>
      <c r="U4246">
        <v>2017</v>
      </c>
      <c r="V4246">
        <v>303050</v>
      </c>
      <c r="W4246" t="s">
        <v>69</v>
      </c>
      <c r="X4246" t="s">
        <v>254</v>
      </c>
      <c r="Y4246">
        <v>190000</v>
      </c>
      <c r="Z4246">
        <v>113050</v>
      </c>
      <c r="AA4246" t="s">
        <v>69</v>
      </c>
      <c r="AB4246" t="s">
        <v>14427</v>
      </c>
      <c r="AC4246">
        <v>303050</v>
      </c>
    </row>
    <row r="4247" spans="1:29">
      <c r="A4247">
        <f t="shared" ca="1" si="66"/>
        <v>9.4786635198855773E-3</v>
      </c>
      <c r="B4247" t="s">
        <v>55</v>
      </c>
      <c r="C4247">
        <v>9196388</v>
      </c>
      <c r="D4247" s="2">
        <v>42748</v>
      </c>
      <c r="E4247" t="s">
        <v>76</v>
      </c>
      <c r="F4247" t="s">
        <v>14428</v>
      </c>
      <c r="G4247">
        <v>5</v>
      </c>
      <c r="H4247" t="s">
        <v>58</v>
      </c>
      <c r="I4247" t="s">
        <v>59</v>
      </c>
      <c r="J4247">
        <v>79698</v>
      </c>
      <c r="K4247">
        <v>5</v>
      </c>
      <c r="L4247" s="2">
        <v>41306</v>
      </c>
      <c r="M4247" s="2">
        <v>43465</v>
      </c>
      <c r="N4247" t="s">
        <v>225</v>
      </c>
      <c r="O4247">
        <v>12</v>
      </c>
      <c r="P4247" t="s">
        <v>147</v>
      </c>
      <c r="Q4247" t="s">
        <v>148</v>
      </c>
      <c r="R4247" t="s">
        <v>149</v>
      </c>
      <c r="S4247" t="s">
        <v>296</v>
      </c>
      <c r="T4247" t="s">
        <v>68</v>
      </c>
      <c r="U4247">
        <v>2017</v>
      </c>
      <c r="V4247">
        <v>331994</v>
      </c>
      <c r="W4247" t="s">
        <v>69</v>
      </c>
      <c r="X4247" t="s">
        <v>55</v>
      </c>
      <c r="Y4247">
        <v>218750</v>
      </c>
      <c r="Z4247">
        <v>113244</v>
      </c>
      <c r="AA4247" t="s">
        <v>69</v>
      </c>
      <c r="AB4247" t="s">
        <v>14429</v>
      </c>
      <c r="AC4247">
        <v>331994</v>
      </c>
    </row>
    <row r="4248" spans="1:29">
      <c r="A4248">
        <f t="shared" ca="1" si="66"/>
        <v>0.65377272026252875</v>
      </c>
      <c r="B4248" t="s">
        <v>286</v>
      </c>
      <c r="C4248">
        <v>9441685</v>
      </c>
      <c r="D4248" s="2">
        <v>43133</v>
      </c>
      <c r="E4248" t="s">
        <v>76</v>
      </c>
      <c r="F4248" t="s">
        <v>14430</v>
      </c>
      <c r="G4248">
        <v>5</v>
      </c>
      <c r="H4248" t="s">
        <v>58</v>
      </c>
      <c r="I4248" t="s">
        <v>289</v>
      </c>
      <c r="J4248">
        <v>81759</v>
      </c>
      <c r="K4248">
        <v>9</v>
      </c>
      <c r="L4248" s="2">
        <v>39995</v>
      </c>
      <c r="M4248" s="2">
        <v>43524</v>
      </c>
      <c r="N4248" t="s">
        <v>9189</v>
      </c>
      <c r="O4248">
        <v>12</v>
      </c>
      <c r="P4248" t="s">
        <v>656</v>
      </c>
      <c r="Q4248" t="s">
        <v>204</v>
      </c>
      <c r="R4248" t="s">
        <v>205</v>
      </c>
      <c r="S4248" t="s">
        <v>67</v>
      </c>
      <c r="T4248" t="s">
        <v>68</v>
      </c>
      <c r="U4248">
        <v>2018</v>
      </c>
      <c r="V4248">
        <v>376830</v>
      </c>
      <c r="W4248" t="s">
        <v>69</v>
      </c>
      <c r="X4248" t="s">
        <v>286</v>
      </c>
      <c r="Y4248">
        <v>257966</v>
      </c>
      <c r="Z4248">
        <v>118864</v>
      </c>
      <c r="AA4248" t="s">
        <v>69</v>
      </c>
      <c r="AB4248" t="s">
        <v>14431</v>
      </c>
      <c r="AC4248">
        <v>376830</v>
      </c>
    </row>
    <row r="4249" spans="1:29">
      <c r="A4249">
        <f t="shared" ca="1" si="66"/>
        <v>1.6573943849851114E-2</v>
      </c>
      <c r="B4249" t="s">
        <v>127</v>
      </c>
      <c r="C4249">
        <v>9489308</v>
      </c>
      <c r="D4249" s="2">
        <v>43222</v>
      </c>
      <c r="E4249" t="s">
        <v>9528</v>
      </c>
      <c r="F4249" t="s">
        <v>14432</v>
      </c>
      <c r="G4249">
        <v>5</v>
      </c>
      <c r="H4249" t="s">
        <v>58</v>
      </c>
      <c r="I4249" t="s">
        <v>130</v>
      </c>
      <c r="J4249">
        <v>107422</v>
      </c>
      <c r="K4249">
        <v>4</v>
      </c>
      <c r="L4249" s="2">
        <v>42233</v>
      </c>
      <c r="M4249" s="2">
        <v>44316</v>
      </c>
      <c r="N4249" t="s">
        <v>6750</v>
      </c>
      <c r="O4249">
        <v>36</v>
      </c>
      <c r="P4249" t="s">
        <v>1090</v>
      </c>
      <c r="Q4249" t="s">
        <v>1091</v>
      </c>
      <c r="R4249" t="s">
        <v>149</v>
      </c>
      <c r="S4249" t="s">
        <v>67</v>
      </c>
      <c r="T4249" t="s">
        <v>68</v>
      </c>
      <c r="U4249">
        <v>2018</v>
      </c>
      <c r="V4249">
        <v>469785</v>
      </c>
      <c r="W4249" t="s">
        <v>69</v>
      </c>
      <c r="X4249" t="s">
        <v>127</v>
      </c>
      <c r="Y4249">
        <v>343606</v>
      </c>
      <c r="Z4249">
        <v>126179</v>
      </c>
      <c r="AA4249" t="s">
        <v>69</v>
      </c>
      <c r="AB4249" t="s">
        <v>14433</v>
      </c>
      <c r="AC4249">
        <v>469785</v>
      </c>
    </row>
    <row r="4250" spans="1:29">
      <c r="A4250">
        <f t="shared" ca="1" si="66"/>
        <v>0.50266160321201725</v>
      </c>
      <c r="B4250" t="s">
        <v>199</v>
      </c>
      <c r="C4250">
        <v>9222729</v>
      </c>
      <c r="D4250" s="2">
        <v>42789</v>
      </c>
      <c r="E4250" t="s">
        <v>76</v>
      </c>
      <c r="F4250" t="s">
        <v>14434</v>
      </c>
      <c r="G4250">
        <v>5</v>
      </c>
      <c r="H4250" t="s">
        <v>58</v>
      </c>
      <c r="I4250" t="s">
        <v>149</v>
      </c>
      <c r="J4250">
        <v>174462</v>
      </c>
      <c r="K4250">
        <v>5</v>
      </c>
      <c r="L4250" s="2">
        <v>41365</v>
      </c>
      <c r="M4250" s="2">
        <v>43555</v>
      </c>
      <c r="N4250" t="s">
        <v>6830</v>
      </c>
      <c r="O4250">
        <v>2</v>
      </c>
      <c r="P4250" t="s">
        <v>320</v>
      </c>
      <c r="Q4250" t="s">
        <v>321</v>
      </c>
      <c r="R4250" t="s">
        <v>137</v>
      </c>
      <c r="S4250" t="s">
        <v>67</v>
      </c>
      <c r="T4250" t="s">
        <v>68</v>
      </c>
      <c r="U4250">
        <v>2017</v>
      </c>
      <c r="V4250">
        <v>416873</v>
      </c>
      <c r="W4250" t="s">
        <v>69</v>
      </c>
      <c r="X4250" t="s">
        <v>199</v>
      </c>
      <c r="Y4250">
        <v>280334</v>
      </c>
      <c r="Z4250">
        <v>136539</v>
      </c>
      <c r="AA4250" t="s">
        <v>69</v>
      </c>
      <c r="AB4250" t="s">
        <v>14435</v>
      </c>
      <c r="AC4250">
        <v>416873</v>
      </c>
    </row>
    <row r="4251" spans="1:29">
      <c r="A4251">
        <f t="shared" ca="1" si="66"/>
        <v>2.01623727890754E-2</v>
      </c>
      <c r="B4251" t="s">
        <v>241</v>
      </c>
      <c r="C4251">
        <v>9492811</v>
      </c>
      <c r="D4251" s="2">
        <v>43270</v>
      </c>
      <c r="E4251" t="s">
        <v>56</v>
      </c>
      <c r="F4251" t="s">
        <v>14436</v>
      </c>
      <c r="G4251">
        <v>5</v>
      </c>
      <c r="H4251" t="s">
        <v>58</v>
      </c>
      <c r="I4251" t="s">
        <v>243</v>
      </c>
      <c r="J4251">
        <v>126795</v>
      </c>
      <c r="K4251">
        <v>4</v>
      </c>
      <c r="L4251" s="2">
        <v>42230</v>
      </c>
      <c r="M4251" s="2">
        <v>44377</v>
      </c>
      <c r="N4251" t="s">
        <v>1630</v>
      </c>
      <c r="O4251">
        <v>30</v>
      </c>
      <c r="P4251" t="s">
        <v>747</v>
      </c>
      <c r="Q4251" t="s">
        <v>748</v>
      </c>
      <c r="R4251" t="s">
        <v>176</v>
      </c>
      <c r="S4251" t="s">
        <v>67</v>
      </c>
      <c r="T4251" t="s">
        <v>68</v>
      </c>
      <c r="U4251">
        <v>2018</v>
      </c>
      <c r="V4251">
        <v>405000</v>
      </c>
      <c r="W4251" t="s">
        <v>69</v>
      </c>
      <c r="X4251" t="s">
        <v>241</v>
      </c>
      <c r="Y4251">
        <v>250000</v>
      </c>
      <c r="Z4251">
        <v>155000</v>
      </c>
      <c r="AA4251" t="s">
        <v>69</v>
      </c>
      <c r="AB4251" t="s">
        <v>14437</v>
      </c>
      <c r="AC4251">
        <v>405000</v>
      </c>
    </row>
    <row r="4252" spans="1:29">
      <c r="A4252">
        <f t="shared" ca="1" si="66"/>
        <v>0.77781153470892761</v>
      </c>
      <c r="B4252" t="s">
        <v>624</v>
      </c>
      <c r="C4252">
        <v>9245570</v>
      </c>
      <c r="D4252" s="2">
        <v>42815</v>
      </c>
      <c r="E4252" t="s">
        <v>76</v>
      </c>
      <c r="F4252" t="s">
        <v>14438</v>
      </c>
      <c r="G4252">
        <v>5</v>
      </c>
      <c r="H4252" t="s">
        <v>58</v>
      </c>
      <c r="I4252" t="s">
        <v>626</v>
      </c>
      <c r="J4252">
        <v>13700</v>
      </c>
      <c r="K4252">
        <v>5</v>
      </c>
      <c r="L4252" s="2">
        <v>41426</v>
      </c>
      <c r="M4252" s="2">
        <v>43555</v>
      </c>
      <c r="N4252" t="s">
        <v>1579</v>
      </c>
      <c r="O4252">
        <v>5</v>
      </c>
      <c r="P4252" t="s">
        <v>524</v>
      </c>
      <c r="Q4252" t="s">
        <v>83</v>
      </c>
      <c r="R4252" t="s">
        <v>84</v>
      </c>
      <c r="S4252" t="s">
        <v>67</v>
      </c>
      <c r="T4252" t="s">
        <v>68</v>
      </c>
      <c r="U4252">
        <v>2017</v>
      </c>
      <c r="V4252">
        <v>472176</v>
      </c>
      <c r="W4252" t="s">
        <v>69</v>
      </c>
      <c r="X4252" t="s">
        <v>624</v>
      </c>
      <c r="Y4252">
        <v>400628</v>
      </c>
      <c r="Z4252">
        <v>71548</v>
      </c>
      <c r="AA4252" t="s">
        <v>69</v>
      </c>
      <c r="AB4252" t="s">
        <v>14439</v>
      </c>
      <c r="AC4252">
        <v>472176</v>
      </c>
    </row>
    <row r="4253" spans="1:29">
      <c r="A4253">
        <f t="shared" ca="1" si="66"/>
        <v>0.8827582753347184</v>
      </c>
      <c r="B4253" t="s">
        <v>199</v>
      </c>
      <c r="C4253">
        <v>9241977</v>
      </c>
      <c r="D4253" s="2">
        <v>42804</v>
      </c>
      <c r="E4253" t="s">
        <v>76</v>
      </c>
      <c r="F4253" t="s">
        <v>14440</v>
      </c>
      <c r="G4253">
        <v>5</v>
      </c>
      <c r="H4253" t="s">
        <v>58</v>
      </c>
      <c r="I4253" t="s">
        <v>149</v>
      </c>
      <c r="J4253">
        <v>168733</v>
      </c>
      <c r="K4253">
        <v>5</v>
      </c>
      <c r="L4253" s="2">
        <v>41365</v>
      </c>
      <c r="M4253" s="2">
        <v>43190</v>
      </c>
      <c r="N4253" t="s">
        <v>2129</v>
      </c>
      <c r="O4253">
        <v>3</v>
      </c>
      <c r="P4253" t="s">
        <v>882</v>
      </c>
      <c r="Q4253" t="s">
        <v>883</v>
      </c>
      <c r="R4253" t="s">
        <v>884</v>
      </c>
      <c r="S4253" t="s">
        <v>67</v>
      </c>
      <c r="T4253" t="s">
        <v>68</v>
      </c>
      <c r="U4253">
        <v>2017</v>
      </c>
      <c r="V4253">
        <v>345488</v>
      </c>
      <c r="W4253" t="s">
        <v>69</v>
      </c>
      <c r="X4253" t="s">
        <v>199</v>
      </c>
      <c r="Y4253">
        <v>207500</v>
      </c>
      <c r="Z4253">
        <v>137988</v>
      </c>
      <c r="AA4253" t="s">
        <v>69</v>
      </c>
      <c r="AB4253" t="s">
        <v>14441</v>
      </c>
      <c r="AC4253">
        <v>345488</v>
      </c>
    </row>
    <row r="4254" spans="1:29">
      <c r="A4254">
        <f t="shared" ca="1" si="66"/>
        <v>0.47505732684945945</v>
      </c>
      <c r="B4254" t="s">
        <v>127</v>
      </c>
      <c r="C4254">
        <v>9493545</v>
      </c>
      <c r="D4254" s="2">
        <v>43244</v>
      </c>
      <c r="E4254" t="s">
        <v>76</v>
      </c>
      <c r="F4254" t="s">
        <v>14442</v>
      </c>
      <c r="G4254">
        <v>5</v>
      </c>
      <c r="H4254" t="s">
        <v>58</v>
      </c>
      <c r="I4254" t="s">
        <v>130</v>
      </c>
      <c r="J4254">
        <v>102196</v>
      </c>
      <c r="K4254">
        <v>5</v>
      </c>
      <c r="L4254" s="2">
        <v>41866</v>
      </c>
      <c r="M4254" s="2">
        <v>44347</v>
      </c>
      <c r="N4254" t="s">
        <v>2321</v>
      </c>
      <c r="O4254">
        <v>1</v>
      </c>
      <c r="P4254" t="s">
        <v>8976</v>
      </c>
      <c r="Q4254" t="s">
        <v>8977</v>
      </c>
      <c r="R4254" t="s">
        <v>8978</v>
      </c>
      <c r="S4254" t="s">
        <v>67</v>
      </c>
      <c r="T4254" t="s">
        <v>68</v>
      </c>
      <c r="U4254">
        <v>2018</v>
      </c>
      <c r="V4254">
        <v>628325</v>
      </c>
      <c r="W4254" t="s">
        <v>69</v>
      </c>
      <c r="X4254" t="s">
        <v>127</v>
      </c>
      <c r="Y4254">
        <v>439819</v>
      </c>
      <c r="Z4254">
        <v>188506</v>
      </c>
      <c r="AA4254" t="s">
        <v>69</v>
      </c>
      <c r="AB4254" t="s">
        <v>14443</v>
      </c>
      <c r="AC4254">
        <v>628325</v>
      </c>
    </row>
    <row r="4255" spans="1:29">
      <c r="A4255">
        <f t="shared" ca="1" si="66"/>
        <v>0.79754862838475982</v>
      </c>
      <c r="B4255" t="s">
        <v>254</v>
      </c>
      <c r="C4255">
        <v>9324256</v>
      </c>
      <c r="D4255" s="2">
        <v>42937</v>
      </c>
      <c r="E4255" t="s">
        <v>56</v>
      </c>
      <c r="F4255" t="s">
        <v>14444</v>
      </c>
      <c r="G4255">
        <v>5</v>
      </c>
      <c r="H4255" t="s">
        <v>58</v>
      </c>
      <c r="I4255" t="s">
        <v>256</v>
      </c>
      <c r="J4255">
        <v>88236</v>
      </c>
      <c r="K4255">
        <v>8</v>
      </c>
      <c r="L4255" s="2">
        <v>40026</v>
      </c>
      <c r="M4255" s="2">
        <v>43677</v>
      </c>
      <c r="N4255" t="s">
        <v>1096</v>
      </c>
      <c r="O4255">
        <v>15</v>
      </c>
      <c r="P4255" t="s">
        <v>1237</v>
      </c>
      <c r="Q4255" t="s">
        <v>1238</v>
      </c>
      <c r="R4255" t="s">
        <v>205</v>
      </c>
      <c r="S4255" t="s">
        <v>85</v>
      </c>
      <c r="T4255" t="s">
        <v>68</v>
      </c>
      <c r="U4255">
        <v>2017</v>
      </c>
      <c r="V4255">
        <v>324303</v>
      </c>
      <c r="W4255" t="s">
        <v>69</v>
      </c>
      <c r="X4255" t="s">
        <v>254</v>
      </c>
      <c r="Y4255">
        <v>222287</v>
      </c>
      <c r="Z4255">
        <v>102016</v>
      </c>
      <c r="AA4255" t="s">
        <v>69</v>
      </c>
      <c r="AB4255" t="s">
        <v>14445</v>
      </c>
      <c r="AC4255">
        <v>324303</v>
      </c>
    </row>
    <row r="4256" spans="1:29">
      <c r="A4256">
        <f t="shared" ca="1" si="66"/>
        <v>0.76537600642663572</v>
      </c>
      <c r="B4256" t="s">
        <v>127</v>
      </c>
      <c r="C4256">
        <v>9452106</v>
      </c>
      <c r="D4256" s="2">
        <v>43179</v>
      </c>
      <c r="E4256" t="s">
        <v>56</v>
      </c>
      <c r="F4256" t="s">
        <v>14446</v>
      </c>
      <c r="G4256">
        <v>5</v>
      </c>
      <c r="H4256" t="s">
        <v>58</v>
      </c>
      <c r="I4256" t="s">
        <v>130</v>
      </c>
      <c r="J4256">
        <v>97887</v>
      </c>
      <c r="K4256">
        <v>5</v>
      </c>
      <c r="L4256" s="2">
        <v>41908</v>
      </c>
      <c r="M4256" s="2">
        <v>43921</v>
      </c>
      <c r="N4256" t="s">
        <v>318</v>
      </c>
      <c r="O4256">
        <v>4</v>
      </c>
      <c r="P4256" t="s">
        <v>444</v>
      </c>
      <c r="Q4256" t="s">
        <v>445</v>
      </c>
      <c r="R4256" t="s">
        <v>149</v>
      </c>
      <c r="S4256" t="s">
        <v>67</v>
      </c>
      <c r="T4256" t="s">
        <v>68</v>
      </c>
      <c r="U4256">
        <v>2018</v>
      </c>
      <c r="V4256">
        <v>494368</v>
      </c>
      <c r="W4256" t="s">
        <v>69</v>
      </c>
      <c r="X4256" t="s">
        <v>127</v>
      </c>
      <c r="Y4256">
        <v>314884</v>
      </c>
      <c r="Z4256">
        <v>179484</v>
      </c>
      <c r="AA4256" t="s">
        <v>69</v>
      </c>
      <c r="AB4256" t="s">
        <v>14447</v>
      </c>
      <c r="AC4256">
        <v>494368</v>
      </c>
    </row>
    <row r="4257" spans="1:29">
      <c r="A4257">
        <f t="shared" ca="1" si="66"/>
        <v>0.78666819984159753</v>
      </c>
      <c r="B4257" t="s">
        <v>199</v>
      </c>
      <c r="C4257">
        <v>9247760</v>
      </c>
      <c r="D4257" s="2">
        <v>42793</v>
      </c>
      <c r="E4257" t="s">
        <v>5908</v>
      </c>
      <c r="F4257" t="s">
        <v>14448</v>
      </c>
      <c r="G4257">
        <v>5</v>
      </c>
      <c r="H4257" t="s">
        <v>58</v>
      </c>
      <c r="I4257" t="s">
        <v>149</v>
      </c>
      <c r="J4257">
        <v>157372</v>
      </c>
      <c r="K4257">
        <v>6</v>
      </c>
      <c r="L4257" s="2">
        <v>41018</v>
      </c>
      <c r="M4257" s="2">
        <v>43555</v>
      </c>
      <c r="N4257" t="s">
        <v>9961</v>
      </c>
      <c r="O4257">
        <v>2</v>
      </c>
      <c r="P4257" t="s">
        <v>2348</v>
      </c>
      <c r="Q4257" t="s">
        <v>543</v>
      </c>
      <c r="R4257" t="s">
        <v>205</v>
      </c>
      <c r="S4257" t="s">
        <v>67</v>
      </c>
      <c r="T4257" t="s">
        <v>68</v>
      </c>
      <c r="U4257">
        <v>2017</v>
      </c>
      <c r="V4257">
        <v>380300</v>
      </c>
      <c r="W4257" t="s">
        <v>69</v>
      </c>
      <c r="X4257" t="s">
        <v>199</v>
      </c>
      <c r="Y4257">
        <v>252452</v>
      </c>
      <c r="Z4257">
        <v>127848</v>
      </c>
      <c r="AA4257" t="s">
        <v>69</v>
      </c>
      <c r="AB4257" t="s">
        <v>14449</v>
      </c>
      <c r="AC4257">
        <v>380300</v>
      </c>
    </row>
    <row r="4258" spans="1:29">
      <c r="A4258">
        <f t="shared" ca="1" si="66"/>
        <v>0.29828126510684017</v>
      </c>
      <c r="B4258" t="s">
        <v>127</v>
      </c>
      <c r="C4258">
        <v>9217671</v>
      </c>
      <c r="D4258" s="2">
        <v>42774</v>
      </c>
      <c r="E4258" t="s">
        <v>76</v>
      </c>
      <c r="F4258" t="s">
        <v>14450</v>
      </c>
      <c r="G4258">
        <v>5</v>
      </c>
      <c r="H4258" t="s">
        <v>58</v>
      </c>
      <c r="I4258" t="s">
        <v>130</v>
      </c>
      <c r="J4258">
        <v>99231</v>
      </c>
      <c r="K4258">
        <v>5</v>
      </c>
      <c r="L4258" s="2">
        <v>41456</v>
      </c>
      <c r="M4258" s="2">
        <v>43524</v>
      </c>
      <c r="N4258" t="s">
        <v>2465</v>
      </c>
      <c r="O4258">
        <v>2</v>
      </c>
      <c r="P4258" t="s">
        <v>320</v>
      </c>
      <c r="Q4258" t="s">
        <v>321</v>
      </c>
      <c r="R4258" t="s">
        <v>137</v>
      </c>
      <c r="S4258" t="s">
        <v>67</v>
      </c>
      <c r="T4258" t="s">
        <v>68</v>
      </c>
      <c r="U4258">
        <v>2017</v>
      </c>
      <c r="V4258">
        <v>618442</v>
      </c>
      <c r="W4258" t="s">
        <v>69</v>
      </c>
      <c r="X4258" t="s">
        <v>127</v>
      </c>
      <c r="Y4258">
        <v>415002</v>
      </c>
      <c r="Z4258">
        <v>203440</v>
      </c>
      <c r="AA4258" t="s">
        <v>69</v>
      </c>
      <c r="AB4258" t="s">
        <v>14451</v>
      </c>
      <c r="AC4258">
        <v>618442</v>
      </c>
    </row>
    <row r="4259" spans="1:29">
      <c r="A4259">
        <f t="shared" ca="1" si="66"/>
        <v>3.6974271854197216E-2</v>
      </c>
      <c r="B4259" t="s">
        <v>624</v>
      </c>
      <c r="C4259">
        <v>9197214</v>
      </c>
      <c r="D4259" s="2">
        <v>42725</v>
      </c>
      <c r="E4259" t="s">
        <v>724</v>
      </c>
      <c r="F4259" t="s">
        <v>14452</v>
      </c>
      <c r="G4259">
        <v>5</v>
      </c>
      <c r="H4259" t="s">
        <v>58</v>
      </c>
      <c r="I4259" t="s">
        <v>626</v>
      </c>
      <c r="J4259">
        <v>12973</v>
      </c>
      <c r="K4259">
        <v>5</v>
      </c>
      <c r="L4259" s="2">
        <v>40954</v>
      </c>
      <c r="M4259" s="2">
        <v>43465</v>
      </c>
      <c r="N4259" t="s">
        <v>1579</v>
      </c>
      <c r="O4259">
        <v>14</v>
      </c>
      <c r="P4259" t="s">
        <v>270</v>
      </c>
      <c r="Q4259" t="s">
        <v>271</v>
      </c>
      <c r="R4259" t="s">
        <v>176</v>
      </c>
      <c r="S4259" t="s">
        <v>1239</v>
      </c>
      <c r="T4259" t="s">
        <v>68</v>
      </c>
      <c r="U4259">
        <v>2017</v>
      </c>
      <c r="V4259">
        <v>536638</v>
      </c>
      <c r="W4259" t="s">
        <v>69</v>
      </c>
      <c r="X4259" t="s">
        <v>624</v>
      </c>
      <c r="Y4259">
        <v>374143</v>
      </c>
      <c r="Z4259">
        <v>162495</v>
      </c>
      <c r="AA4259" t="s">
        <v>69</v>
      </c>
      <c r="AB4259" t="s">
        <v>14453</v>
      </c>
      <c r="AC4259">
        <v>536638</v>
      </c>
    </row>
    <row r="4260" spans="1:29">
      <c r="A4260">
        <f t="shared" ca="1" si="66"/>
        <v>0.99360330044236056</v>
      </c>
      <c r="B4260" t="s">
        <v>286</v>
      </c>
      <c r="C4260">
        <v>9303233</v>
      </c>
      <c r="D4260" s="2">
        <v>42902</v>
      </c>
      <c r="E4260" t="s">
        <v>56</v>
      </c>
      <c r="F4260" t="s">
        <v>14454</v>
      </c>
      <c r="G4260">
        <v>5</v>
      </c>
      <c r="H4260" t="s">
        <v>58</v>
      </c>
      <c r="I4260" t="s">
        <v>289</v>
      </c>
      <c r="J4260">
        <v>63382</v>
      </c>
      <c r="K4260">
        <v>9</v>
      </c>
      <c r="L4260" s="2">
        <v>38777</v>
      </c>
      <c r="M4260" s="2">
        <v>43646</v>
      </c>
      <c r="N4260" t="s">
        <v>5512</v>
      </c>
      <c r="O4260">
        <v>44</v>
      </c>
      <c r="P4260" t="s">
        <v>9055</v>
      </c>
      <c r="Q4260" t="s">
        <v>9056</v>
      </c>
      <c r="R4260" t="s">
        <v>149</v>
      </c>
      <c r="S4260" t="s">
        <v>260</v>
      </c>
      <c r="T4260" t="s">
        <v>68</v>
      </c>
      <c r="U4260">
        <v>2017</v>
      </c>
      <c r="V4260">
        <v>328442</v>
      </c>
      <c r="W4260" t="s">
        <v>69</v>
      </c>
      <c r="X4260" t="s">
        <v>286</v>
      </c>
      <c r="Y4260">
        <v>250000</v>
      </c>
      <c r="Z4260">
        <v>78442</v>
      </c>
      <c r="AA4260" t="s">
        <v>69</v>
      </c>
      <c r="AB4260" t="s">
        <v>14455</v>
      </c>
      <c r="AC4260">
        <v>328442</v>
      </c>
    </row>
    <row r="4261" spans="1:29">
      <c r="A4261">
        <f t="shared" ca="1" si="66"/>
        <v>0.31132532159080184</v>
      </c>
      <c r="B4261" t="s">
        <v>1143</v>
      </c>
      <c r="C4261">
        <v>9502911</v>
      </c>
      <c r="D4261" s="2">
        <v>43270</v>
      </c>
      <c r="E4261" t="s">
        <v>10648</v>
      </c>
      <c r="F4261" t="s">
        <v>14456</v>
      </c>
      <c r="G4261">
        <v>5</v>
      </c>
      <c r="H4261" t="s">
        <v>58</v>
      </c>
      <c r="I4261" t="s">
        <v>1145</v>
      </c>
      <c r="J4261">
        <v>66105</v>
      </c>
      <c r="K4261">
        <v>5</v>
      </c>
      <c r="L4261" s="2">
        <v>41791</v>
      </c>
      <c r="M4261" s="2">
        <v>43982</v>
      </c>
      <c r="N4261" t="s">
        <v>3743</v>
      </c>
      <c r="O4261">
        <v>5</v>
      </c>
      <c r="P4261" t="s">
        <v>997</v>
      </c>
      <c r="Q4261" t="s">
        <v>998</v>
      </c>
      <c r="R4261" t="s">
        <v>640</v>
      </c>
      <c r="S4261" t="s">
        <v>67</v>
      </c>
      <c r="T4261" t="s">
        <v>68</v>
      </c>
      <c r="U4261">
        <v>2018</v>
      </c>
      <c r="V4261">
        <v>306900</v>
      </c>
      <c r="W4261" t="s">
        <v>69</v>
      </c>
      <c r="X4261" t="s">
        <v>1143</v>
      </c>
      <c r="Y4261">
        <v>198000</v>
      </c>
      <c r="Z4261">
        <v>108900</v>
      </c>
      <c r="AA4261" t="s">
        <v>69</v>
      </c>
      <c r="AB4261" t="s">
        <v>14457</v>
      </c>
      <c r="AC4261">
        <v>306900</v>
      </c>
    </row>
    <row r="4262" spans="1:29">
      <c r="A4262">
        <f t="shared" ca="1" si="66"/>
        <v>0.35093174307194486</v>
      </c>
      <c r="B4262" t="s">
        <v>254</v>
      </c>
      <c r="C4262">
        <v>9438548</v>
      </c>
      <c r="D4262" s="2">
        <v>43157</v>
      </c>
      <c r="E4262" t="s">
        <v>614</v>
      </c>
      <c r="F4262" t="s">
        <v>14458</v>
      </c>
      <c r="G4262">
        <v>5</v>
      </c>
      <c r="H4262" t="s">
        <v>58</v>
      </c>
      <c r="I4262" t="s">
        <v>256</v>
      </c>
      <c r="J4262">
        <v>114368</v>
      </c>
      <c r="K4262">
        <v>4</v>
      </c>
      <c r="L4262" s="2">
        <v>42064</v>
      </c>
      <c r="M4262" s="2">
        <v>43524</v>
      </c>
      <c r="N4262" t="s">
        <v>616</v>
      </c>
      <c r="O4262">
        <v>50</v>
      </c>
      <c r="P4262" t="s">
        <v>1058</v>
      </c>
      <c r="Q4262" t="s">
        <v>358</v>
      </c>
      <c r="R4262" t="s">
        <v>149</v>
      </c>
      <c r="S4262" t="s">
        <v>348</v>
      </c>
      <c r="T4262" t="s">
        <v>68</v>
      </c>
      <c r="U4262">
        <v>2018</v>
      </c>
      <c r="V4262">
        <v>370563</v>
      </c>
      <c r="W4262" t="s">
        <v>69</v>
      </c>
      <c r="X4262" t="s">
        <v>254</v>
      </c>
      <c r="Y4262">
        <v>192500</v>
      </c>
      <c r="Z4262">
        <v>178063</v>
      </c>
      <c r="AA4262" t="s">
        <v>69</v>
      </c>
      <c r="AB4262" t="s">
        <v>14459</v>
      </c>
      <c r="AC4262">
        <v>370563</v>
      </c>
    </row>
    <row r="4263" spans="1:29">
      <c r="A4263">
        <f t="shared" ca="1" si="66"/>
        <v>0.28154873216215115</v>
      </c>
      <c r="B4263" t="s">
        <v>254</v>
      </c>
      <c r="C4263">
        <v>9432510</v>
      </c>
      <c r="D4263" s="2">
        <v>43144</v>
      </c>
      <c r="E4263" t="s">
        <v>56</v>
      </c>
      <c r="F4263" t="s">
        <v>14460</v>
      </c>
      <c r="G4263">
        <v>5</v>
      </c>
      <c r="H4263" t="s">
        <v>58</v>
      </c>
      <c r="I4263" t="s">
        <v>256</v>
      </c>
      <c r="J4263">
        <v>32843</v>
      </c>
      <c r="K4263">
        <v>32</v>
      </c>
      <c r="L4263" s="2">
        <v>30651</v>
      </c>
      <c r="M4263" s="2">
        <v>43890</v>
      </c>
      <c r="N4263" t="s">
        <v>592</v>
      </c>
      <c r="O4263">
        <v>1</v>
      </c>
      <c r="P4263" t="s">
        <v>161</v>
      </c>
      <c r="Q4263" t="s">
        <v>162</v>
      </c>
      <c r="R4263" t="s">
        <v>163</v>
      </c>
      <c r="S4263" t="s">
        <v>67</v>
      </c>
      <c r="T4263" t="s">
        <v>68</v>
      </c>
      <c r="U4263">
        <v>2018</v>
      </c>
      <c r="V4263">
        <v>361840</v>
      </c>
      <c r="W4263" t="s">
        <v>69</v>
      </c>
      <c r="X4263" t="s">
        <v>254</v>
      </c>
      <c r="Y4263">
        <v>237272</v>
      </c>
      <c r="Z4263">
        <v>124568</v>
      </c>
      <c r="AA4263" t="s">
        <v>69</v>
      </c>
      <c r="AB4263" t="s">
        <v>14461</v>
      </c>
      <c r="AC4263">
        <v>361840</v>
      </c>
    </row>
    <row r="4264" spans="1:29">
      <c r="A4264">
        <f t="shared" ca="1" si="66"/>
        <v>0.13499819423648185</v>
      </c>
      <c r="B4264" t="s">
        <v>92</v>
      </c>
      <c r="C4264">
        <v>9292366</v>
      </c>
      <c r="D4264" s="2">
        <v>42916</v>
      </c>
      <c r="E4264" t="s">
        <v>14462</v>
      </c>
      <c r="F4264" t="s">
        <v>14463</v>
      </c>
      <c r="G4264">
        <v>5</v>
      </c>
      <c r="H4264" t="s">
        <v>58</v>
      </c>
      <c r="I4264" t="s">
        <v>95</v>
      </c>
      <c r="J4264">
        <v>81296</v>
      </c>
      <c r="K4264">
        <v>4</v>
      </c>
      <c r="L4264" s="2">
        <v>41905</v>
      </c>
      <c r="M4264" s="2">
        <v>43281</v>
      </c>
      <c r="N4264" t="s">
        <v>7721</v>
      </c>
      <c r="O4264">
        <v>50</v>
      </c>
      <c r="P4264" t="s">
        <v>357</v>
      </c>
      <c r="Q4264" t="s">
        <v>358</v>
      </c>
      <c r="R4264" t="s">
        <v>149</v>
      </c>
      <c r="S4264" t="s">
        <v>67</v>
      </c>
      <c r="T4264" t="s">
        <v>68</v>
      </c>
      <c r="U4264">
        <v>2017</v>
      </c>
      <c r="V4264">
        <v>300795</v>
      </c>
      <c r="W4264" t="s">
        <v>69</v>
      </c>
      <c r="X4264" t="s">
        <v>92</v>
      </c>
      <c r="Y4264">
        <v>208455</v>
      </c>
      <c r="Z4264">
        <v>92340</v>
      </c>
      <c r="AA4264" t="s">
        <v>69</v>
      </c>
      <c r="AB4264" t="s">
        <v>14464</v>
      </c>
      <c r="AC4264">
        <v>300795</v>
      </c>
    </row>
    <row r="4265" spans="1:29">
      <c r="A4265">
        <f t="shared" ca="1" si="66"/>
        <v>0.14045815420684338</v>
      </c>
      <c r="B4265" t="s">
        <v>889</v>
      </c>
      <c r="C4265">
        <v>9180625</v>
      </c>
      <c r="D4265" s="2">
        <v>42674</v>
      </c>
      <c r="E4265" t="s">
        <v>4751</v>
      </c>
      <c r="F4265" t="s">
        <v>14465</v>
      </c>
      <c r="G4265">
        <v>5</v>
      </c>
      <c r="H4265" t="s">
        <v>58</v>
      </c>
      <c r="I4265" t="s">
        <v>891</v>
      </c>
      <c r="J4265">
        <v>22163</v>
      </c>
      <c r="K4265">
        <v>5</v>
      </c>
      <c r="L4265" s="2">
        <v>41337</v>
      </c>
      <c r="M4265" s="2">
        <v>43769</v>
      </c>
      <c r="N4265" t="s">
        <v>14466</v>
      </c>
      <c r="O4265">
        <v>1</v>
      </c>
      <c r="P4265" t="s">
        <v>247</v>
      </c>
      <c r="Q4265" t="s">
        <v>248</v>
      </c>
      <c r="R4265" t="s">
        <v>249</v>
      </c>
      <c r="S4265" t="s">
        <v>102</v>
      </c>
      <c r="T4265" t="s">
        <v>68</v>
      </c>
      <c r="U4265">
        <v>2017</v>
      </c>
      <c r="V4265">
        <v>486958</v>
      </c>
      <c r="W4265" t="s">
        <v>69</v>
      </c>
      <c r="X4265" t="s">
        <v>889</v>
      </c>
      <c r="Y4265">
        <v>424719</v>
      </c>
      <c r="Z4265">
        <v>52239</v>
      </c>
      <c r="AA4265" t="s">
        <v>69</v>
      </c>
      <c r="AB4265" t="s">
        <v>14467</v>
      </c>
      <c r="AC4265">
        <v>476958</v>
      </c>
    </row>
    <row r="4266" spans="1:29">
      <c r="A4266">
        <f t="shared" ca="1" si="66"/>
        <v>0.99619881744432492</v>
      </c>
      <c r="B4266" t="s">
        <v>55</v>
      </c>
      <c r="C4266">
        <v>9525414</v>
      </c>
      <c r="D4266" s="2">
        <v>43276</v>
      </c>
      <c r="E4266" t="s">
        <v>76</v>
      </c>
      <c r="F4266" t="s">
        <v>14468</v>
      </c>
      <c r="G4266">
        <v>5</v>
      </c>
      <c r="H4266" t="s">
        <v>58</v>
      </c>
      <c r="I4266" t="s">
        <v>59</v>
      </c>
      <c r="J4266">
        <v>86934</v>
      </c>
      <c r="K4266">
        <v>4</v>
      </c>
      <c r="L4266" s="2">
        <v>42186</v>
      </c>
      <c r="M4266" s="2">
        <v>44377</v>
      </c>
      <c r="N4266" t="s">
        <v>4569</v>
      </c>
      <c r="O4266">
        <v>2</v>
      </c>
      <c r="P4266" t="s">
        <v>320</v>
      </c>
      <c r="Q4266" t="s">
        <v>321</v>
      </c>
      <c r="R4266" t="s">
        <v>137</v>
      </c>
      <c r="S4266" t="s">
        <v>85</v>
      </c>
      <c r="T4266" t="s">
        <v>68</v>
      </c>
      <c r="U4266">
        <v>2018</v>
      </c>
      <c r="V4266">
        <v>327268</v>
      </c>
      <c r="W4266" t="s">
        <v>69</v>
      </c>
      <c r="X4266" t="s">
        <v>55</v>
      </c>
      <c r="Y4266">
        <v>218750</v>
      </c>
      <c r="Z4266">
        <v>108518</v>
      </c>
      <c r="AA4266" t="s">
        <v>69</v>
      </c>
      <c r="AB4266" t="s">
        <v>14469</v>
      </c>
      <c r="AC4266">
        <v>327268</v>
      </c>
    </row>
    <row r="4267" spans="1:29">
      <c r="A4267">
        <f t="shared" ca="1" si="66"/>
        <v>0.6581837933139506</v>
      </c>
      <c r="B4267" t="s">
        <v>55</v>
      </c>
      <c r="C4267">
        <v>9538278</v>
      </c>
      <c r="D4267" s="2">
        <v>43301</v>
      </c>
      <c r="E4267" t="s">
        <v>56</v>
      </c>
      <c r="F4267" t="s">
        <v>14470</v>
      </c>
      <c r="G4267">
        <v>5</v>
      </c>
      <c r="H4267" t="s">
        <v>58</v>
      </c>
      <c r="I4267" t="s">
        <v>59</v>
      </c>
      <c r="J4267">
        <v>85097</v>
      </c>
      <c r="K4267">
        <v>5</v>
      </c>
      <c r="L4267" s="2">
        <v>41883</v>
      </c>
      <c r="M4267" s="2">
        <v>44043</v>
      </c>
      <c r="N4267" t="s">
        <v>2799</v>
      </c>
      <c r="O4267">
        <v>36</v>
      </c>
      <c r="P4267" t="s">
        <v>1090</v>
      </c>
      <c r="Q4267" t="s">
        <v>1091</v>
      </c>
      <c r="R4267" t="s">
        <v>149</v>
      </c>
      <c r="S4267" t="s">
        <v>67</v>
      </c>
      <c r="T4267" t="s">
        <v>68</v>
      </c>
      <c r="U4267">
        <v>2018</v>
      </c>
      <c r="V4267">
        <v>328865</v>
      </c>
      <c r="W4267" t="s">
        <v>69</v>
      </c>
      <c r="X4267" t="s">
        <v>55</v>
      </c>
      <c r="Y4267">
        <v>218750</v>
      </c>
      <c r="Z4267">
        <v>110115</v>
      </c>
      <c r="AA4267" t="s">
        <v>69</v>
      </c>
      <c r="AB4267" t="s">
        <v>14471</v>
      </c>
      <c r="AC4267">
        <v>328865</v>
      </c>
    </row>
    <row r="4268" spans="1:29">
      <c r="A4268">
        <f t="shared" ca="1" si="66"/>
        <v>0.80463390915394828</v>
      </c>
      <c r="B4268" t="s">
        <v>241</v>
      </c>
      <c r="C4268">
        <v>9463448</v>
      </c>
      <c r="D4268" s="2">
        <v>43209</v>
      </c>
      <c r="E4268" t="s">
        <v>56</v>
      </c>
      <c r="F4268" t="s">
        <v>14472</v>
      </c>
      <c r="G4268">
        <v>5</v>
      </c>
      <c r="H4268" t="s">
        <v>58</v>
      </c>
      <c r="I4268" t="s">
        <v>243</v>
      </c>
      <c r="J4268">
        <v>70562</v>
      </c>
      <c r="K4268">
        <v>12</v>
      </c>
      <c r="L4268" s="2">
        <v>37159</v>
      </c>
      <c r="M4268" s="2">
        <v>44286</v>
      </c>
      <c r="N4268" t="s">
        <v>364</v>
      </c>
      <c r="O4268">
        <v>47</v>
      </c>
      <c r="P4268" t="s">
        <v>717</v>
      </c>
      <c r="Q4268" t="s">
        <v>718</v>
      </c>
      <c r="R4268" t="s">
        <v>149</v>
      </c>
      <c r="S4268" t="s">
        <v>67</v>
      </c>
      <c r="T4268" t="s">
        <v>68</v>
      </c>
      <c r="U4268">
        <v>2018</v>
      </c>
      <c r="V4268">
        <v>469972</v>
      </c>
      <c r="W4268" t="s">
        <v>69</v>
      </c>
      <c r="X4268" t="s">
        <v>241</v>
      </c>
      <c r="Y4268">
        <v>304189</v>
      </c>
      <c r="Z4268">
        <v>165783</v>
      </c>
      <c r="AA4268" t="s">
        <v>69</v>
      </c>
      <c r="AB4268" t="s">
        <v>14473</v>
      </c>
      <c r="AC4268">
        <v>469972</v>
      </c>
    </row>
    <row r="4269" spans="1:29">
      <c r="A4269">
        <f t="shared" ca="1" si="66"/>
        <v>0.82052446869499973</v>
      </c>
      <c r="B4269" t="s">
        <v>1619</v>
      </c>
      <c r="C4269">
        <v>9217539</v>
      </c>
      <c r="D4269" s="2">
        <v>42744</v>
      </c>
      <c r="E4269" t="s">
        <v>4525</v>
      </c>
      <c r="F4269" t="s">
        <v>14474</v>
      </c>
      <c r="G4269">
        <v>5</v>
      </c>
      <c r="H4269" t="s">
        <v>58</v>
      </c>
      <c r="I4269" t="s">
        <v>1621</v>
      </c>
      <c r="J4269">
        <v>23733</v>
      </c>
      <c r="K4269">
        <v>3</v>
      </c>
      <c r="L4269" s="2">
        <v>42050</v>
      </c>
      <c r="M4269" s="2">
        <v>43861</v>
      </c>
      <c r="N4269" t="s">
        <v>4527</v>
      </c>
      <c r="O4269">
        <v>3</v>
      </c>
      <c r="P4269" t="s">
        <v>882</v>
      </c>
      <c r="Q4269" t="s">
        <v>883</v>
      </c>
      <c r="R4269" t="s">
        <v>884</v>
      </c>
      <c r="S4269" t="s">
        <v>67</v>
      </c>
      <c r="T4269" t="s">
        <v>68</v>
      </c>
      <c r="U4269">
        <v>2017</v>
      </c>
      <c r="V4269">
        <v>412684</v>
      </c>
      <c r="W4269" t="s">
        <v>69</v>
      </c>
      <c r="X4269" t="s">
        <v>1619</v>
      </c>
      <c r="Y4269">
        <v>247858</v>
      </c>
      <c r="Z4269">
        <v>164826</v>
      </c>
      <c r="AA4269" t="s">
        <v>69</v>
      </c>
      <c r="AB4269" t="s">
        <v>14475</v>
      </c>
      <c r="AC4269">
        <v>412684</v>
      </c>
    </row>
    <row r="4270" spans="1:29">
      <c r="A4270">
        <f t="shared" ca="1" si="66"/>
        <v>0.78083973252872374</v>
      </c>
      <c r="B4270" t="s">
        <v>55</v>
      </c>
      <c r="C4270">
        <v>9295065</v>
      </c>
      <c r="D4270" s="2">
        <v>42888</v>
      </c>
      <c r="E4270" t="s">
        <v>76</v>
      </c>
      <c r="F4270" t="s">
        <v>14476</v>
      </c>
      <c r="G4270">
        <v>5</v>
      </c>
      <c r="H4270" t="s">
        <v>58</v>
      </c>
      <c r="I4270" t="s">
        <v>59</v>
      </c>
      <c r="J4270">
        <v>47715</v>
      </c>
      <c r="K4270">
        <v>13</v>
      </c>
      <c r="L4270" s="2">
        <v>38169</v>
      </c>
      <c r="M4270" s="2">
        <v>43616</v>
      </c>
      <c r="N4270" t="s">
        <v>636</v>
      </c>
      <c r="O4270">
        <v>16</v>
      </c>
      <c r="P4270" t="s">
        <v>1363</v>
      </c>
      <c r="Q4270" t="s">
        <v>1364</v>
      </c>
      <c r="R4270" t="s">
        <v>149</v>
      </c>
      <c r="S4270" t="s">
        <v>67</v>
      </c>
      <c r="T4270" t="s">
        <v>68</v>
      </c>
      <c r="U4270">
        <v>2017</v>
      </c>
      <c r="V4270">
        <v>312735</v>
      </c>
      <c r="W4270" t="s">
        <v>69</v>
      </c>
      <c r="X4270" t="s">
        <v>55</v>
      </c>
      <c r="Y4270">
        <v>198967</v>
      </c>
      <c r="Z4270">
        <v>113768</v>
      </c>
      <c r="AA4270" t="s">
        <v>69</v>
      </c>
      <c r="AB4270" t="s">
        <v>14477</v>
      </c>
      <c r="AC4270">
        <v>312735</v>
      </c>
    </row>
    <row r="4271" spans="1:29">
      <c r="A4271">
        <f t="shared" ca="1" si="66"/>
        <v>5.3916947627730138E-2</v>
      </c>
      <c r="B4271" t="s">
        <v>199</v>
      </c>
      <c r="C4271">
        <v>9244736</v>
      </c>
      <c r="D4271" s="2">
        <v>42807</v>
      </c>
      <c r="E4271" t="s">
        <v>76</v>
      </c>
      <c r="F4271" t="s">
        <v>14478</v>
      </c>
      <c r="G4271">
        <v>5</v>
      </c>
      <c r="H4271" t="s">
        <v>58</v>
      </c>
      <c r="I4271" t="s">
        <v>149</v>
      </c>
      <c r="J4271">
        <v>123484</v>
      </c>
      <c r="K4271">
        <v>10</v>
      </c>
      <c r="L4271" s="2">
        <v>39295</v>
      </c>
      <c r="M4271" s="2">
        <v>43555</v>
      </c>
      <c r="N4271" t="s">
        <v>1998</v>
      </c>
      <c r="O4271">
        <v>5</v>
      </c>
      <c r="P4271" t="s">
        <v>1197</v>
      </c>
      <c r="Q4271" t="s">
        <v>584</v>
      </c>
      <c r="R4271" t="s">
        <v>585</v>
      </c>
      <c r="S4271" t="s">
        <v>67</v>
      </c>
      <c r="T4271" t="s">
        <v>68</v>
      </c>
      <c r="U4271">
        <v>2017</v>
      </c>
      <c r="V4271">
        <v>284744</v>
      </c>
      <c r="W4271" t="s">
        <v>69</v>
      </c>
      <c r="X4271" t="s">
        <v>199</v>
      </c>
      <c r="Y4271">
        <v>184300</v>
      </c>
      <c r="Z4271">
        <v>100444</v>
      </c>
      <c r="AA4271" t="s">
        <v>69</v>
      </c>
      <c r="AB4271" t="s">
        <v>14479</v>
      </c>
      <c r="AC4271">
        <v>284744</v>
      </c>
    </row>
    <row r="4272" spans="1:29">
      <c r="A4272">
        <f t="shared" ca="1" si="66"/>
        <v>0.19630641585071584</v>
      </c>
      <c r="B4272" t="s">
        <v>687</v>
      </c>
      <c r="C4272">
        <v>9277203</v>
      </c>
      <c r="D4272" s="2">
        <v>42907</v>
      </c>
      <c r="E4272" t="s">
        <v>56</v>
      </c>
      <c r="F4272" t="s">
        <v>14480</v>
      </c>
      <c r="G4272">
        <v>5</v>
      </c>
      <c r="H4272" t="s">
        <v>58</v>
      </c>
      <c r="I4272" t="s">
        <v>689</v>
      </c>
      <c r="J4272">
        <v>4301</v>
      </c>
      <c r="K4272">
        <v>18</v>
      </c>
      <c r="L4272" s="2">
        <v>36526</v>
      </c>
      <c r="M4272" s="2">
        <v>43646</v>
      </c>
      <c r="N4272" t="s">
        <v>854</v>
      </c>
      <c r="O4272">
        <v>2</v>
      </c>
      <c r="P4272" t="s">
        <v>381</v>
      </c>
      <c r="Q4272" t="s">
        <v>382</v>
      </c>
      <c r="R4272" t="s">
        <v>383</v>
      </c>
      <c r="S4272" t="s">
        <v>260</v>
      </c>
      <c r="T4272" t="s">
        <v>68</v>
      </c>
      <c r="U4272">
        <v>2017</v>
      </c>
      <c r="V4272">
        <v>629896</v>
      </c>
      <c r="W4272" t="s">
        <v>69</v>
      </c>
      <c r="X4272" t="s">
        <v>687</v>
      </c>
      <c r="Y4272">
        <v>386402</v>
      </c>
      <c r="Z4272">
        <v>243494</v>
      </c>
      <c r="AA4272" t="s">
        <v>69</v>
      </c>
      <c r="AB4272" t="s">
        <v>14481</v>
      </c>
      <c r="AC4272">
        <v>629896</v>
      </c>
    </row>
    <row r="4273" spans="1:29">
      <c r="A4273">
        <f t="shared" ca="1" si="66"/>
        <v>0.8135672405551847</v>
      </c>
      <c r="B4273" t="s">
        <v>254</v>
      </c>
      <c r="C4273">
        <v>9464538</v>
      </c>
      <c r="D4273" s="2">
        <v>43075</v>
      </c>
      <c r="E4273" t="s">
        <v>56</v>
      </c>
      <c r="F4273" t="s">
        <v>14482</v>
      </c>
      <c r="G4273">
        <v>5</v>
      </c>
      <c r="H4273" t="s">
        <v>58</v>
      </c>
      <c r="I4273" t="s">
        <v>256</v>
      </c>
      <c r="J4273">
        <v>53536</v>
      </c>
      <c r="K4273">
        <v>20</v>
      </c>
      <c r="L4273" s="2">
        <v>35338</v>
      </c>
      <c r="M4273" s="2">
        <v>43465</v>
      </c>
      <c r="N4273" t="s">
        <v>6095</v>
      </c>
      <c r="O4273">
        <v>6</v>
      </c>
      <c r="P4273" t="s">
        <v>333</v>
      </c>
      <c r="Q4273" t="s">
        <v>334</v>
      </c>
      <c r="R4273" t="s">
        <v>335</v>
      </c>
      <c r="S4273" t="s">
        <v>67</v>
      </c>
      <c r="T4273" t="s">
        <v>68</v>
      </c>
      <c r="U4273">
        <v>2018</v>
      </c>
      <c r="V4273">
        <v>355044</v>
      </c>
      <c r="W4273" t="s">
        <v>69</v>
      </c>
      <c r="X4273" t="s">
        <v>254</v>
      </c>
      <c r="Y4273">
        <v>228324</v>
      </c>
      <c r="Z4273">
        <v>126720</v>
      </c>
      <c r="AA4273" t="s">
        <v>69</v>
      </c>
      <c r="AB4273" t="s">
        <v>14483</v>
      </c>
      <c r="AC4273">
        <v>355044</v>
      </c>
    </row>
    <row r="4274" spans="1:29">
      <c r="A4274">
        <f t="shared" ca="1" si="66"/>
        <v>6.3660303574513133E-2</v>
      </c>
      <c r="B4274" t="s">
        <v>303</v>
      </c>
      <c r="C4274">
        <v>9247923</v>
      </c>
      <c r="D4274" s="2">
        <v>42810</v>
      </c>
      <c r="E4274" t="s">
        <v>56</v>
      </c>
      <c r="F4274" t="s">
        <v>14484</v>
      </c>
      <c r="G4274">
        <v>5</v>
      </c>
      <c r="H4274" t="s">
        <v>58</v>
      </c>
      <c r="I4274" t="s">
        <v>305</v>
      </c>
      <c r="J4274">
        <v>41707</v>
      </c>
      <c r="K4274">
        <v>22</v>
      </c>
      <c r="L4274" s="2">
        <v>32721</v>
      </c>
      <c r="M4274" s="2">
        <v>43921</v>
      </c>
      <c r="N4274" t="s">
        <v>1553</v>
      </c>
      <c r="O4274">
        <v>5</v>
      </c>
      <c r="P4274" t="s">
        <v>524</v>
      </c>
      <c r="Q4274" t="s">
        <v>83</v>
      </c>
      <c r="R4274" t="s">
        <v>84</v>
      </c>
      <c r="S4274" t="s">
        <v>67</v>
      </c>
      <c r="T4274" t="s">
        <v>68</v>
      </c>
      <c r="U4274">
        <v>2017</v>
      </c>
      <c r="V4274">
        <v>339300</v>
      </c>
      <c r="W4274" t="s">
        <v>69</v>
      </c>
      <c r="X4274" t="s">
        <v>303</v>
      </c>
      <c r="Y4274">
        <v>217500</v>
      </c>
      <c r="Z4274">
        <v>121800</v>
      </c>
      <c r="AA4274" t="s">
        <v>69</v>
      </c>
      <c r="AB4274" t="s">
        <v>14485</v>
      </c>
      <c r="AC4274">
        <v>339300</v>
      </c>
    </row>
    <row r="4275" spans="1:29">
      <c r="A4275">
        <f t="shared" ca="1" si="66"/>
        <v>0.42663740708164843</v>
      </c>
      <c r="B4275" t="s">
        <v>55</v>
      </c>
      <c r="C4275">
        <v>9199236</v>
      </c>
      <c r="D4275" s="2">
        <v>42705</v>
      </c>
      <c r="E4275" t="s">
        <v>76</v>
      </c>
      <c r="F4275" t="s">
        <v>14486</v>
      </c>
      <c r="G4275">
        <v>5</v>
      </c>
      <c r="H4275" t="s">
        <v>58</v>
      </c>
      <c r="I4275" t="s">
        <v>59</v>
      </c>
      <c r="J4275">
        <v>77730</v>
      </c>
      <c r="K4275">
        <v>5</v>
      </c>
      <c r="L4275" s="2">
        <v>41306</v>
      </c>
      <c r="M4275" s="2">
        <v>43281</v>
      </c>
      <c r="N4275" t="s">
        <v>3202</v>
      </c>
      <c r="O4275">
        <v>6</v>
      </c>
      <c r="P4275" t="s">
        <v>333</v>
      </c>
      <c r="Q4275" t="s">
        <v>334</v>
      </c>
      <c r="R4275" t="s">
        <v>335</v>
      </c>
      <c r="S4275" t="s">
        <v>67</v>
      </c>
      <c r="T4275" t="s">
        <v>68</v>
      </c>
      <c r="U4275">
        <v>2017</v>
      </c>
      <c r="V4275">
        <v>386676</v>
      </c>
      <c r="W4275" t="s">
        <v>69</v>
      </c>
      <c r="X4275" t="s">
        <v>55</v>
      </c>
      <c r="Y4275">
        <v>248666</v>
      </c>
      <c r="Z4275">
        <v>138010</v>
      </c>
      <c r="AA4275" t="s">
        <v>69</v>
      </c>
      <c r="AB4275" t="s">
        <v>14487</v>
      </c>
      <c r="AC4275">
        <v>386676</v>
      </c>
    </row>
    <row r="4276" spans="1:29">
      <c r="A4276">
        <f t="shared" ca="1" si="66"/>
        <v>0.71161426033333786</v>
      </c>
      <c r="B4276" t="s">
        <v>254</v>
      </c>
      <c r="C4276">
        <v>9412493</v>
      </c>
      <c r="D4276" s="2">
        <v>43122</v>
      </c>
      <c r="E4276" t="s">
        <v>56</v>
      </c>
      <c r="F4276" t="s">
        <v>14488</v>
      </c>
      <c r="G4276">
        <v>5</v>
      </c>
      <c r="H4276" t="s">
        <v>58</v>
      </c>
      <c r="I4276" t="s">
        <v>256</v>
      </c>
      <c r="J4276">
        <v>113602</v>
      </c>
      <c r="K4276">
        <v>4</v>
      </c>
      <c r="L4276" s="2">
        <v>42036</v>
      </c>
      <c r="M4276" s="2">
        <v>43496</v>
      </c>
      <c r="N4276" t="s">
        <v>8362</v>
      </c>
      <c r="O4276">
        <v>11</v>
      </c>
      <c r="P4276" t="s">
        <v>532</v>
      </c>
      <c r="Q4276" t="s">
        <v>533</v>
      </c>
      <c r="R4276" t="s">
        <v>149</v>
      </c>
      <c r="S4276" t="s">
        <v>67</v>
      </c>
      <c r="T4276" t="s">
        <v>68</v>
      </c>
      <c r="U4276">
        <v>2018</v>
      </c>
      <c r="V4276">
        <v>396917</v>
      </c>
      <c r="W4276" t="s">
        <v>69</v>
      </c>
      <c r="X4276" t="s">
        <v>254</v>
      </c>
      <c r="Y4276">
        <v>250421</v>
      </c>
      <c r="Z4276">
        <v>146496</v>
      </c>
      <c r="AA4276" t="s">
        <v>69</v>
      </c>
      <c r="AB4276" t="s">
        <v>14489</v>
      </c>
      <c r="AC4276">
        <v>396917</v>
      </c>
    </row>
    <row r="4277" spans="1:29">
      <c r="A4277">
        <f t="shared" ca="1" si="66"/>
        <v>0.99276590714313051</v>
      </c>
      <c r="B4277" t="s">
        <v>254</v>
      </c>
      <c r="C4277">
        <v>9545808</v>
      </c>
      <c r="D4277" s="2">
        <v>43342</v>
      </c>
      <c r="E4277" t="s">
        <v>56</v>
      </c>
      <c r="F4277" t="s">
        <v>14490</v>
      </c>
      <c r="G4277">
        <v>5</v>
      </c>
      <c r="H4277" t="s">
        <v>58</v>
      </c>
      <c r="I4277" t="s">
        <v>256</v>
      </c>
      <c r="J4277">
        <v>110588</v>
      </c>
      <c r="K4277">
        <v>5</v>
      </c>
      <c r="L4277" s="2">
        <v>42248</v>
      </c>
      <c r="M4277" s="2">
        <v>44074</v>
      </c>
      <c r="N4277" t="s">
        <v>1862</v>
      </c>
      <c r="O4277">
        <v>51</v>
      </c>
      <c r="P4277" t="s">
        <v>4357</v>
      </c>
      <c r="Q4277" t="s">
        <v>4358</v>
      </c>
      <c r="R4277" t="s">
        <v>149</v>
      </c>
      <c r="S4277" t="s">
        <v>85</v>
      </c>
      <c r="T4277" t="s">
        <v>68</v>
      </c>
      <c r="U4277">
        <v>2018</v>
      </c>
      <c r="V4277">
        <v>428032</v>
      </c>
      <c r="W4277" t="s">
        <v>69</v>
      </c>
      <c r="X4277" t="s">
        <v>254</v>
      </c>
      <c r="Y4277">
        <v>403057</v>
      </c>
      <c r="Z4277">
        <v>24975</v>
      </c>
      <c r="AA4277" t="s">
        <v>69</v>
      </c>
      <c r="AB4277" t="s">
        <v>14491</v>
      </c>
      <c r="AC4277">
        <v>428032</v>
      </c>
    </row>
    <row r="4278" spans="1:29">
      <c r="A4278">
        <f t="shared" ca="1" si="66"/>
        <v>0.48867723609572222</v>
      </c>
      <c r="B4278" t="s">
        <v>241</v>
      </c>
      <c r="C4278">
        <v>9328141</v>
      </c>
      <c r="D4278" s="2">
        <v>42954</v>
      </c>
      <c r="E4278" t="s">
        <v>341</v>
      </c>
      <c r="F4278" t="s">
        <v>14492</v>
      </c>
      <c r="G4278">
        <v>5</v>
      </c>
      <c r="H4278" t="s">
        <v>58</v>
      </c>
      <c r="I4278" t="s">
        <v>243</v>
      </c>
      <c r="J4278">
        <v>125183</v>
      </c>
      <c r="K4278">
        <v>3</v>
      </c>
      <c r="L4278" s="2">
        <v>42248</v>
      </c>
      <c r="M4278" s="2">
        <v>44439</v>
      </c>
      <c r="N4278" t="s">
        <v>343</v>
      </c>
      <c r="O4278">
        <v>7</v>
      </c>
      <c r="P4278" t="s">
        <v>259</v>
      </c>
      <c r="Q4278" t="s">
        <v>190</v>
      </c>
      <c r="R4278" t="s">
        <v>191</v>
      </c>
      <c r="S4278" t="s">
        <v>260</v>
      </c>
      <c r="T4278" t="s">
        <v>68</v>
      </c>
      <c r="U4278">
        <v>2017</v>
      </c>
      <c r="V4278">
        <v>814260</v>
      </c>
      <c r="W4278" t="s">
        <v>69</v>
      </c>
      <c r="X4278" t="s">
        <v>241</v>
      </c>
      <c r="Y4278">
        <v>462648</v>
      </c>
      <c r="Z4278">
        <v>351612</v>
      </c>
      <c r="AA4278" t="s">
        <v>69</v>
      </c>
      <c r="AB4278" t="s">
        <v>14493</v>
      </c>
      <c r="AC4278">
        <v>814260</v>
      </c>
    </row>
    <row r="4279" spans="1:29">
      <c r="A4279">
        <f t="shared" ca="1" si="66"/>
        <v>0.93493493016362728</v>
      </c>
      <c r="B4279" t="s">
        <v>241</v>
      </c>
      <c r="C4279">
        <v>9462894</v>
      </c>
      <c r="D4279" s="2">
        <v>43189</v>
      </c>
      <c r="E4279" t="s">
        <v>56</v>
      </c>
      <c r="F4279" t="s">
        <v>14494</v>
      </c>
      <c r="G4279">
        <v>5</v>
      </c>
      <c r="H4279" t="s">
        <v>58</v>
      </c>
      <c r="I4279" t="s">
        <v>243</v>
      </c>
      <c r="J4279">
        <v>64750</v>
      </c>
      <c r="K4279">
        <v>12</v>
      </c>
      <c r="L4279" s="2">
        <v>36982</v>
      </c>
      <c r="M4279" s="2">
        <v>43921</v>
      </c>
      <c r="N4279" t="s">
        <v>2186</v>
      </c>
      <c r="O4279">
        <v>7</v>
      </c>
      <c r="P4279" t="s">
        <v>471</v>
      </c>
      <c r="Q4279" t="s">
        <v>472</v>
      </c>
      <c r="R4279" t="s">
        <v>311</v>
      </c>
      <c r="S4279" t="s">
        <v>473</v>
      </c>
      <c r="T4279" t="s">
        <v>68</v>
      </c>
      <c r="U4279">
        <v>2018</v>
      </c>
      <c r="V4279">
        <v>432848</v>
      </c>
      <c r="W4279" t="s">
        <v>69</v>
      </c>
      <c r="X4279" t="s">
        <v>241</v>
      </c>
      <c r="Y4279">
        <v>248763</v>
      </c>
      <c r="Z4279">
        <v>184085</v>
      </c>
      <c r="AA4279" t="s">
        <v>69</v>
      </c>
      <c r="AB4279" t="s">
        <v>14495</v>
      </c>
      <c r="AC4279">
        <v>432848</v>
      </c>
    </row>
    <row r="4280" spans="1:29">
      <c r="A4280">
        <f t="shared" ca="1" si="66"/>
        <v>0.83624105169385587</v>
      </c>
      <c r="B4280" t="s">
        <v>286</v>
      </c>
      <c r="C4280">
        <v>9208083</v>
      </c>
      <c r="D4280" s="2">
        <v>42747</v>
      </c>
      <c r="E4280" t="s">
        <v>4322</v>
      </c>
      <c r="F4280" t="s">
        <v>14496</v>
      </c>
      <c r="G4280">
        <v>5</v>
      </c>
      <c r="H4280" t="s">
        <v>58</v>
      </c>
      <c r="I4280" t="s">
        <v>289</v>
      </c>
      <c r="J4280">
        <v>105422</v>
      </c>
      <c r="K4280">
        <v>5</v>
      </c>
      <c r="L4280" s="2">
        <v>41306</v>
      </c>
      <c r="M4280" s="2">
        <v>43496</v>
      </c>
      <c r="N4280" t="s">
        <v>4324</v>
      </c>
      <c r="O4280">
        <v>12</v>
      </c>
      <c r="P4280" t="s">
        <v>656</v>
      </c>
      <c r="Q4280" t="s">
        <v>204</v>
      </c>
      <c r="R4280" t="s">
        <v>205</v>
      </c>
      <c r="S4280" t="s">
        <v>67</v>
      </c>
      <c r="T4280" t="s">
        <v>68</v>
      </c>
      <c r="U4280">
        <v>2017</v>
      </c>
      <c r="V4280">
        <v>1133663</v>
      </c>
      <c r="W4280" t="s">
        <v>69</v>
      </c>
      <c r="X4280" t="s">
        <v>286</v>
      </c>
      <c r="Y4280">
        <v>745885</v>
      </c>
      <c r="Z4280">
        <v>387778</v>
      </c>
      <c r="AA4280" t="s">
        <v>69</v>
      </c>
      <c r="AB4280" t="s">
        <v>14497</v>
      </c>
      <c r="AC4280">
        <v>1133663</v>
      </c>
    </row>
    <row r="4281" spans="1:29">
      <c r="A4281">
        <f t="shared" ca="1" si="66"/>
        <v>6.0081032518513044E-3</v>
      </c>
      <c r="B4281" t="s">
        <v>254</v>
      </c>
      <c r="C4281">
        <v>9483303</v>
      </c>
      <c r="D4281" s="2">
        <v>43230</v>
      </c>
      <c r="E4281" t="s">
        <v>56</v>
      </c>
      <c r="F4281" t="s">
        <v>14498</v>
      </c>
      <c r="G4281">
        <v>5</v>
      </c>
      <c r="H4281" t="s">
        <v>58</v>
      </c>
      <c r="I4281" t="s">
        <v>256</v>
      </c>
      <c r="J4281">
        <v>77413</v>
      </c>
      <c r="K4281">
        <v>9</v>
      </c>
      <c r="L4281" s="2">
        <v>39173</v>
      </c>
      <c r="M4281" s="2">
        <v>44347</v>
      </c>
      <c r="N4281" t="s">
        <v>1862</v>
      </c>
      <c r="O4281">
        <v>2</v>
      </c>
      <c r="P4281" t="s">
        <v>5193</v>
      </c>
      <c r="Q4281" t="s">
        <v>5194</v>
      </c>
      <c r="R4281" t="s">
        <v>311</v>
      </c>
      <c r="S4281" t="s">
        <v>85</v>
      </c>
      <c r="T4281" t="s">
        <v>68</v>
      </c>
      <c r="U4281">
        <v>2018</v>
      </c>
      <c r="V4281">
        <v>291859</v>
      </c>
      <c r="W4281" t="s">
        <v>69</v>
      </c>
      <c r="X4281" t="s">
        <v>254</v>
      </c>
      <c r="Y4281">
        <v>190000</v>
      </c>
      <c r="Z4281">
        <v>101859</v>
      </c>
      <c r="AA4281" t="s">
        <v>69</v>
      </c>
      <c r="AB4281" t="s">
        <v>14499</v>
      </c>
      <c r="AC4281">
        <v>291859</v>
      </c>
    </row>
    <row r="4282" spans="1:29">
      <c r="A4282">
        <f t="shared" ca="1" si="66"/>
        <v>0.59336051368893805</v>
      </c>
      <c r="B4282" t="s">
        <v>199</v>
      </c>
      <c r="C4282">
        <v>9487942</v>
      </c>
      <c r="D4282" s="2">
        <v>43234</v>
      </c>
      <c r="E4282" t="s">
        <v>76</v>
      </c>
      <c r="F4282" t="s">
        <v>14500</v>
      </c>
      <c r="G4282">
        <v>5</v>
      </c>
      <c r="H4282" t="s">
        <v>58</v>
      </c>
      <c r="I4282" t="s">
        <v>149</v>
      </c>
      <c r="J4282">
        <v>181357</v>
      </c>
      <c r="K4282">
        <v>5</v>
      </c>
      <c r="L4282" s="2">
        <v>41802</v>
      </c>
      <c r="M4282" s="2">
        <v>44347</v>
      </c>
      <c r="N4282" t="s">
        <v>792</v>
      </c>
      <c r="O4282">
        <v>7</v>
      </c>
      <c r="P4282" t="s">
        <v>875</v>
      </c>
      <c r="Q4282" t="s">
        <v>472</v>
      </c>
      <c r="R4282" t="s">
        <v>311</v>
      </c>
      <c r="S4282" t="s">
        <v>473</v>
      </c>
      <c r="T4282" t="s">
        <v>68</v>
      </c>
      <c r="U4282">
        <v>2018</v>
      </c>
      <c r="V4282">
        <v>414552</v>
      </c>
      <c r="W4282" t="s">
        <v>69</v>
      </c>
      <c r="X4282" t="s">
        <v>199</v>
      </c>
      <c r="Y4282">
        <v>256046</v>
      </c>
      <c r="Z4282">
        <v>158506</v>
      </c>
      <c r="AA4282" t="s">
        <v>69</v>
      </c>
      <c r="AB4282" t="s">
        <v>14501</v>
      </c>
      <c r="AC4282">
        <v>414552</v>
      </c>
    </row>
    <row r="4283" spans="1:29">
      <c r="A4283">
        <f t="shared" ca="1" si="66"/>
        <v>0.99201024205539523</v>
      </c>
      <c r="B4283" t="s">
        <v>92</v>
      </c>
      <c r="C4283">
        <v>9268056</v>
      </c>
      <c r="D4283" s="2">
        <v>42851</v>
      </c>
      <c r="E4283" t="s">
        <v>76</v>
      </c>
      <c r="F4283" t="s">
        <v>14502</v>
      </c>
      <c r="G4283">
        <v>5</v>
      </c>
      <c r="H4283" t="s">
        <v>58</v>
      </c>
      <c r="I4283" t="s">
        <v>95</v>
      </c>
      <c r="J4283">
        <v>73077</v>
      </c>
      <c r="K4283">
        <v>5</v>
      </c>
      <c r="L4283" s="2">
        <v>41470</v>
      </c>
      <c r="M4283" s="2">
        <v>43585</v>
      </c>
      <c r="N4283" t="s">
        <v>1793</v>
      </c>
      <c r="O4283">
        <v>2</v>
      </c>
      <c r="P4283" t="s">
        <v>381</v>
      </c>
      <c r="Q4283" t="s">
        <v>382</v>
      </c>
      <c r="R4283" t="s">
        <v>383</v>
      </c>
      <c r="S4283" t="s">
        <v>260</v>
      </c>
      <c r="T4283" t="s">
        <v>68</v>
      </c>
      <c r="U4283">
        <v>2017</v>
      </c>
      <c r="V4283">
        <v>306250</v>
      </c>
      <c r="W4283" t="s">
        <v>69</v>
      </c>
      <c r="X4283" t="s">
        <v>92</v>
      </c>
      <c r="Y4283">
        <v>175000</v>
      </c>
      <c r="Z4283">
        <v>131250</v>
      </c>
      <c r="AA4283" t="s">
        <v>69</v>
      </c>
      <c r="AB4283" t="s">
        <v>14503</v>
      </c>
      <c r="AC4283">
        <v>306250</v>
      </c>
    </row>
    <row r="4284" spans="1:29">
      <c r="A4284">
        <f t="shared" ca="1" si="66"/>
        <v>0.76180863275712996</v>
      </c>
      <c r="B4284" t="s">
        <v>254</v>
      </c>
      <c r="C4284">
        <v>9318559</v>
      </c>
      <c r="D4284" s="2">
        <v>42935</v>
      </c>
      <c r="E4284" t="s">
        <v>76</v>
      </c>
      <c r="F4284" t="s">
        <v>14504</v>
      </c>
      <c r="G4284">
        <v>5</v>
      </c>
      <c r="H4284" t="s">
        <v>58</v>
      </c>
      <c r="I4284" t="s">
        <v>256</v>
      </c>
      <c r="J4284">
        <v>57479</v>
      </c>
      <c r="K4284">
        <v>18</v>
      </c>
      <c r="L4284" s="2">
        <v>36526</v>
      </c>
      <c r="M4284" s="2">
        <v>43677</v>
      </c>
      <c r="N4284" t="s">
        <v>1565</v>
      </c>
      <c r="O4284">
        <v>1</v>
      </c>
      <c r="P4284" t="s">
        <v>5935</v>
      </c>
      <c r="Q4284" t="s">
        <v>5936</v>
      </c>
      <c r="R4284" t="s">
        <v>5937</v>
      </c>
      <c r="S4284" t="s">
        <v>67</v>
      </c>
      <c r="T4284" t="s">
        <v>68</v>
      </c>
      <c r="U4284">
        <v>2017</v>
      </c>
      <c r="V4284">
        <v>267866</v>
      </c>
      <c r="W4284" t="s">
        <v>69</v>
      </c>
      <c r="X4284" t="s">
        <v>254</v>
      </c>
      <c r="Y4284">
        <v>204466</v>
      </c>
      <c r="Z4284">
        <v>63400</v>
      </c>
      <c r="AA4284" t="s">
        <v>69</v>
      </c>
      <c r="AB4284" t="s">
        <v>14505</v>
      </c>
      <c r="AC4284">
        <v>267866</v>
      </c>
    </row>
    <row r="4285" spans="1:29">
      <c r="A4285">
        <f t="shared" ca="1" si="66"/>
        <v>0.18565698880563264</v>
      </c>
      <c r="B4285" t="s">
        <v>254</v>
      </c>
      <c r="C4285">
        <v>9518962</v>
      </c>
      <c r="D4285" s="2">
        <v>43286</v>
      </c>
      <c r="E4285" t="s">
        <v>56</v>
      </c>
      <c r="F4285" t="s">
        <v>14506</v>
      </c>
      <c r="G4285">
        <v>5</v>
      </c>
      <c r="H4285" t="s">
        <v>58</v>
      </c>
      <c r="I4285" t="s">
        <v>256</v>
      </c>
      <c r="J4285">
        <v>78844</v>
      </c>
      <c r="K4285">
        <v>13</v>
      </c>
      <c r="L4285" s="2">
        <v>38899</v>
      </c>
      <c r="M4285" s="2">
        <v>44012</v>
      </c>
      <c r="N4285" t="s">
        <v>5096</v>
      </c>
      <c r="O4285">
        <v>36</v>
      </c>
      <c r="P4285" t="s">
        <v>1090</v>
      </c>
      <c r="Q4285" t="s">
        <v>1091</v>
      </c>
      <c r="R4285" t="s">
        <v>149</v>
      </c>
      <c r="S4285" t="s">
        <v>67</v>
      </c>
      <c r="T4285" t="s">
        <v>68</v>
      </c>
      <c r="U4285">
        <v>2018</v>
      </c>
      <c r="V4285">
        <v>403119</v>
      </c>
      <c r="W4285" t="s">
        <v>69</v>
      </c>
      <c r="X4285" t="s">
        <v>254</v>
      </c>
      <c r="Y4285">
        <v>265332</v>
      </c>
      <c r="Z4285">
        <v>137787</v>
      </c>
      <c r="AA4285" t="s">
        <v>69</v>
      </c>
      <c r="AB4285" t="s">
        <v>14507</v>
      </c>
      <c r="AC4285">
        <v>403119</v>
      </c>
    </row>
    <row r="4286" spans="1:29">
      <c r="A4286">
        <f t="shared" ca="1" si="66"/>
        <v>0.82351017592302889</v>
      </c>
      <c r="B4286" t="s">
        <v>199</v>
      </c>
      <c r="C4286">
        <v>9193626</v>
      </c>
      <c r="D4286" s="2">
        <v>42712</v>
      </c>
      <c r="E4286" t="s">
        <v>76</v>
      </c>
      <c r="F4286" t="s">
        <v>14508</v>
      </c>
      <c r="G4286">
        <v>5</v>
      </c>
      <c r="H4286" t="s">
        <v>58</v>
      </c>
      <c r="I4286" t="s">
        <v>149</v>
      </c>
      <c r="J4286">
        <v>52040</v>
      </c>
      <c r="K4286">
        <v>23</v>
      </c>
      <c r="L4286" s="2">
        <v>33239</v>
      </c>
      <c r="M4286" s="2">
        <v>43646</v>
      </c>
      <c r="N4286" t="s">
        <v>2129</v>
      </c>
      <c r="O4286" t="s">
        <v>913</v>
      </c>
      <c r="P4286" t="s">
        <v>3904</v>
      </c>
      <c r="Q4286" t="s">
        <v>3905</v>
      </c>
      <c r="R4286" t="s">
        <v>3906</v>
      </c>
      <c r="S4286" t="s">
        <v>67</v>
      </c>
      <c r="T4286" t="s">
        <v>68</v>
      </c>
      <c r="U4286">
        <v>2017</v>
      </c>
      <c r="V4286">
        <v>331422</v>
      </c>
      <c r="W4286" t="s">
        <v>69</v>
      </c>
      <c r="X4286" t="s">
        <v>199</v>
      </c>
      <c r="Y4286">
        <v>217326</v>
      </c>
      <c r="Z4286">
        <v>114096</v>
      </c>
      <c r="AA4286" t="s">
        <v>69</v>
      </c>
      <c r="AB4286" t="s">
        <v>14509</v>
      </c>
      <c r="AC4286">
        <v>331422</v>
      </c>
    </row>
    <row r="4287" spans="1:29">
      <c r="A4287">
        <f t="shared" ca="1" si="66"/>
        <v>0.75482719953986233</v>
      </c>
      <c r="B4287" t="s">
        <v>92</v>
      </c>
      <c r="C4287">
        <v>9525348</v>
      </c>
      <c r="D4287" s="2">
        <v>43278</v>
      </c>
      <c r="E4287" t="s">
        <v>76</v>
      </c>
      <c r="F4287" t="s">
        <v>14510</v>
      </c>
      <c r="G4287">
        <v>5</v>
      </c>
      <c r="H4287" t="s">
        <v>58</v>
      </c>
      <c r="I4287" t="s">
        <v>95</v>
      </c>
      <c r="J4287">
        <v>76412</v>
      </c>
      <c r="K4287">
        <v>5</v>
      </c>
      <c r="L4287" s="2">
        <v>41791</v>
      </c>
      <c r="M4287" s="2">
        <v>43616</v>
      </c>
      <c r="N4287" t="s">
        <v>14511</v>
      </c>
      <c r="O4287">
        <v>12</v>
      </c>
      <c r="P4287" t="s">
        <v>7412</v>
      </c>
      <c r="Q4287" t="s">
        <v>7413</v>
      </c>
      <c r="R4287" t="s">
        <v>205</v>
      </c>
      <c r="S4287" t="s">
        <v>348</v>
      </c>
      <c r="T4287" t="s">
        <v>68</v>
      </c>
      <c r="U4287">
        <v>2018</v>
      </c>
      <c r="V4287">
        <v>623036</v>
      </c>
      <c r="W4287" t="s">
        <v>69</v>
      </c>
      <c r="X4287" t="s">
        <v>92</v>
      </c>
      <c r="Y4287">
        <v>484432</v>
      </c>
      <c r="Z4287">
        <v>138604</v>
      </c>
      <c r="AA4287" t="s">
        <v>69</v>
      </c>
      <c r="AB4287" t="s">
        <v>14512</v>
      </c>
      <c r="AC4287">
        <v>623036</v>
      </c>
    </row>
    <row r="4288" spans="1:29">
      <c r="A4288">
        <f t="shared" ca="1" si="66"/>
        <v>0.19040502689440875</v>
      </c>
      <c r="B4288" t="s">
        <v>55</v>
      </c>
      <c r="C4288">
        <v>9306207</v>
      </c>
      <c r="D4288" s="2">
        <v>42915</v>
      </c>
      <c r="E4288" t="s">
        <v>76</v>
      </c>
      <c r="F4288" t="s">
        <v>14513</v>
      </c>
      <c r="G4288">
        <v>5</v>
      </c>
      <c r="H4288" t="s">
        <v>58</v>
      </c>
      <c r="I4288" t="s">
        <v>59</v>
      </c>
      <c r="J4288">
        <v>27544</v>
      </c>
      <c r="K4288">
        <v>18</v>
      </c>
      <c r="L4288" s="2">
        <v>32964</v>
      </c>
      <c r="M4288" s="2">
        <v>43646</v>
      </c>
      <c r="N4288" t="s">
        <v>1088</v>
      </c>
      <c r="O4288">
        <v>36</v>
      </c>
      <c r="P4288" t="s">
        <v>1090</v>
      </c>
      <c r="Q4288" t="s">
        <v>1091</v>
      </c>
      <c r="R4288" t="s">
        <v>149</v>
      </c>
      <c r="S4288" t="s">
        <v>67</v>
      </c>
      <c r="T4288" t="s">
        <v>68</v>
      </c>
      <c r="U4288">
        <v>2017</v>
      </c>
      <c r="V4288">
        <v>330054</v>
      </c>
      <c r="W4288" t="s">
        <v>69</v>
      </c>
      <c r="X4288" t="s">
        <v>55</v>
      </c>
      <c r="Y4288">
        <v>218750</v>
      </c>
      <c r="Z4288">
        <v>111304</v>
      </c>
      <c r="AA4288" t="s">
        <v>69</v>
      </c>
      <c r="AB4288" t="s">
        <v>14514</v>
      </c>
      <c r="AC4288">
        <v>330054</v>
      </c>
    </row>
    <row r="4289" spans="1:29">
      <c r="A4289">
        <f t="shared" ca="1" si="66"/>
        <v>0.61650613809405408</v>
      </c>
      <c r="B4289" t="s">
        <v>303</v>
      </c>
      <c r="C4289">
        <v>9521906</v>
      </c>
      <c r="D4289" s="2">
        <v>43257</v>
      </c>
      <c r="E4289" t="s">
        <v>9863</v>
      </c>
      <c r="F4289" t="s">
        <v>14515</v>
      </c>
      <c r="G4289">
        <v>5</v>
      </c>
      <c r="H4289" t="s">
        <v>58</v>
      </c>
      <c r="I4289" t="s">
        <v>305</v>
      </c>
      <c r="J4289">
        <v>106109</v>
      </c>
      <c r="K4289">
        <v>3</v>
      </c>
      <c r="L4289" s="2">
        <v>42552</v>
      </c>
      <c r="M4289" s="2">
        <v>43982</v>
      </c>
      <c r="N4289" t="s">
        <v>980</v>
      </c>
      <c r="O4289">
        <v>7</v>
      </c>
      <c r="P4289" t="s">
        <v>64</v>
      </c>
      <c r="Q4289" t="s">
        <v>65</v>
      </c>
      <c r="R4289" t="s">
        <v>66</v>
      </c>
      <c r="S4289" t="s">
        <v>67</v>
      </c>
      <c r="T4289" t="s">
        <v>68</v>
      </c>
      <c r="U4289">
        <v>2018</v>
      </c>
      <c r="V4289">
        <v>291600</v>
      </c>
      <c r="W4289" t="s">
        <v>69</v>
      </c>
      <c r="X4289" t="s">
        <v>303</v>
      </c>
      <c r="Y4289">
        <v>180000</v>
      </c>
      <c r="Z4289">
        <v>111600</v>
      </c>
      <c r="AA4289" t="s">
        <v>69</v>
      </c>
      <c r="AB4289" t="s">
        <v>14516</v>
      </c>
      <c r="AC4289">
        <v>291600</v>
      </c>
    </row>
    <row r="4290" spans="1:29">
      <c r="A4290">
        <f t="shared" ref="A4290:A4353" ca="1" si="67">RAND()</f>
        <v>0.44309489785813527</v>
      </c>
      <c r="B4290" t="s">
        <v>1619</v>
      </c>
      <c r="C4290">
        <v>9320916</v>
      </c>
      <c r="D4290" s="2">
        <v>42950</v>
      </c>
      <c r="E4290" t="s">
        <v>926</v>
      </c>
      <c r="F4290" t="s">
        <v>14517</v>
      </c>
      <c r="G4290">
        <v>5</v>
      </c>
      <c r="H4290" t="s">
        <v>58</v>
      </c>
      <c r="I4290" t="s">
        <v>1621</v>
      </c>
      <c r="J4290">
        <v>16624</v>
      </c>
      <c r="K4290">
        <v>11</v>
      </c>
      <c r="L4290" s="2">
        <v>41883</v>
      </c>
      <c r="M4290" s="2">
        <v>43708</v>
      </c>
      <c r="N4290" t="s">
        <v>674</v>
      </c>
      <c r="O4290">
        <v>51</v>
      </c>
      <c r="P4290" t="s">
        <v>4357</v>
      </c>
      <c r="Q4290" t="s">
        <v>4358</v>
      </c>
      <c r="R4290" t="s">
        <v>149</v>
      </c>
      <c r="S4290" t="s">
        <v>85</v>
      </c>
      <c r="T4290" t="s">
        <v>68</v>
      </c>
      <c r="U4290">
        <v>2017</v>
      </c>
      <c r="V4290">
        <v>371138</v>
      </c>
      <c r="W4290" t="s">
        <v>69</v>
      </c>
      <c r="X4290" t="s">
        <v>1619</v>
      </c>
      <c r="Y4290">
        <v>250943</v>
      </c>
      <c r="Z4290">
        <v>120195</v>
      </c>
      <c r="AA4290" t="s">
        <v>69</v>
      </c>
      <c r="AB4290" t="s">
        <v>14518</v>
      </c>
      <c r="AC4290">
        <v>371138</v>
      </c>
    </row>
    <row r="4291" spans="1:29">
      <c r="A4291">
        <f t="shared" ca="1" si="67"/>
        <v>0.73768814500356572</v>
      </c>
      <c r="B4291" t="s">
        <v>303</v>
      </c>
      <c r="C4291">
        <v>9418043</v>
      </c>
      <c r="D4291" s="2">
        <v>43115</v>
      </c>
      <c r="E4291" t="s">
        <v>76</v>
      </c>
      <c r="F4291" t="s">
        <v>14519</v>
      </c>
      <c r="G4291">
        <v>5</v>
      </c>
      <c r="H4291" t="s">
        <v>58</v>
      </c>
      <c r="I4291" t="s">
        <v>305</v>
      </c>
      <c r="J4291">
        <v>98204</v>
      </c>
      <c r="K4291">
        <v>5</v>
      </c>
      <c r="L4291" s="2">
        <v>41680</v>
      </c>
      <c r="M4291" s="2">
        <v>43861</v>
      </c>
      <c r="N4291" t="s">
        <v>1553</v>
      </c>
      <c r="O4291">
        <v>12</v>
      </c>
      <c r="P4291" t="s">
        <v>656</v>
      </c>
      <c r="Q4291" t="s">
        <v>204</v>
      </c>
      <c r="R4291" t="s">
        <v>205</v>
      </c>
      <c r="S4291" t="s">
        <v>67</v>
      </c>
      <c r="T4291" t="s">
        <v>68</v>
      </c>
      <c r="U4291">
        <v>2018</v>
      </c>
      <c r="V4291">
        <v>334950</v>
      </c>
      <c r="W4291" t="s">
        <v>69</v>
      </c>
      <c r="X4291" t="s">
        <v>303</v>
      </c>
      <c r="Y4291">
        <v>217500</v>
      </c>
      <c r="Z4291">
        <v>117450</v>
      </c>
      <c r="AA4291" t="s">
        <v>69</v>
      </c>
      <c r="AB4291" t="s">
        <v>14520</v>
      </c>
      <c r="AC4291">
        <v>334950</v>
      </c>
    </row>
    <row r="4292" spans="1:29">
      <c r="A4292">
        <f t="shared" ca="1" si="67"/>
        <v>0.17203846085776597</v>
      </c>
      <c r="B4292" t="s">
        <v>75</v>
      </c>
      <c r="C4292">
        <v>9295910</v>
      </c>
      <c r="D4292" s="2">
        <v>42905</v>
      </c>
      <c r="E4292" t="s">
        <v>1202</v>
      </c>
      <c r="F4292" t="s">
        <v>14521</v>
      </c>
      <c r="G4292">
        <v>5</v>
      </c>
      <c r="H4292" t="s">
        <v>58</v>
      </c>
      <c r="I4292" t="s">
        <v>78</v>
      </c>
      <c r="J4292">
        <v>48912</v>
      </c>
      <c r="K4292">
        <v>4</v>
      </c>
      <c r="L4292" s="2">
        <v>41912</v>
      </c>
      <c r="M4292" s="2">
        <v>43251</v>
      </c>
      <c r="N4292" t="s">
        <v>10462</v>
      </c>
      <c r="O4292">
        <v>7</v>
      </c>
      <c r="P4292" t="s">
        <v>64</v>
      </c>
      <c r="Q4292" t="s">
        <v>65</v>
      </c>
      <c r="R4292" t="s">
        <v>66</v>
      </c>
      <c r="S4292" t="s">
        <v>67</v>
      </c>
      <c r="T4292" t="s">
        <v>68</v>
      </c>
      <c r="U4292">
        <v>2017</v>
      </c>
      <c r="V4292">
        <v>324000</v>
      </c>
      <c r="W4292" t="s">
        <v>69</v>
      </c>
      <c r="X4292" t="s">
        <v>75</v>
      </c>
      <c r="Y4292">
        <v>200000</v>
      </c>
      <c r="Z4292">
        <v>124000</v>
      </c>
      <c r="AA4292" t="s">
        <v>69</v>
      </c>
      <c r="AB4292" t="s">
        <v>14522</v>
      </c>
      <c r="AC4292">
        <v>324000</v>
      </c>
    </row>
    <row r="4293" spans="1:29">
      <c r="A4293">
        <f t="shared" ca="1" si="67"/>
        <v>0.83216962490484414</v>
      </c>
      <c r="B4293" t="s">
        <v>199</v>
      </c>
      <c r="C4293">
        <v>9477508</v>
      </c>
      <c r="D4293" s="2">
        <v>43181</v>
      </c>
      <c r="E4293" t="s">
        <v>2138</v>
      </c>
      <c r="F4293" t="s">
        <v>14523</v>
      </c>
      <c r="G4293">
        <v>5</v>
      </c>
      <c r="H4293" t="s">
        <v>58</v>
      </c>
      <c r="I4293" t="s">
        <v>149</v>
      </c>
      <c r="J4293">
        <v>194596</v>
      </c>
      <c r="K4293">
        <v>4</v>
      </c>
      <c r="L4293" s="2">
        <v>42142</v>
      </c>
      <c r="M4293" s="2">
        <v>44316</v>
      </c>
      <c r="N4293" t="s">
        <v>14524</v>
      </c>
      <c r="O4293">
        <v>8</v>
      </c>
      <c r="P4293" t="s">
        <v>2448</v>
      </c>
      <c r="Q4293" t="s">
        <v>472</v>
      </c>
      <c r="R4293" t="s">
        <v>311</v>
      </c>
      <c r="S4293" t="s">
        <v>473</v>
      </c>
      <c r="T4293" t="s">
        <v>68</v>
      </c>
      <c r="U4293">
        <v>2018</v>
      </c>
      <c r="V4293">
        <v>525066</v>
      </c>
      <c r="W4293" t="s">
        <v>69</v>
      </c>
      <c r="X4293" t="s">
        <v>199</v>
      </c>
      <c r="Y4293">
        <v>345477</v>
      </c>
      <c r="Z4293">
        <v>179589</v>
      </c>
      <c r="AA4293" t="s">
        <v>69</v>
      </c>
      <c r="AB4293" t="s">
        <v>14525</v>
      </c>
      <c r="AC4293">
        <v>525066</v>
      </c>
    </row>
    <row r="4294" spans="1:29">
      <c r="A4294">
        <f t="shared" ca="1" si="67"/>
        <v>8.5485341892373667E-2</v>
      </c>
      <c r="B4294" t="s">
        <v>254</v>
      </c>
      <c r="C4294">
        <v>9185990</v>
      </c>
      <c r="D4294" s="2">
        <v>42690</v>
      </c>
      <c r="E4294" t="s">
        <v>8086</v>
      </c>
      <c r="F4294" t="s">
        <v>14526</v>
      </c>
      <c r="G4294">
        <v>5</v>
      </c>
      <c r="H4294" t="s">
        <v>58</v>
      </c>
      <c r="I4294" t="s">
        <v>256</v>
      </c>
      <c r="J4294">
        <v>103600</v>
      </c>
      <c r="K4294">
        <v>4</v>
      </c>
      <c r="L4294" s="2">
        <v>41676</v>
      </c>
      <c r="M4294" s="2">
        <v>43434</v>
      </c>
      <c r="N4294" t="s">
        <v>8088</v>
      </c>
      <c r="O4294">
        <v>3</v>
      </c>
      <c r="P4294" t="s">
        <v>10126</v>
      </c>
      <c r="Q4294" t="s">
        <v>10127</v>
      </c>
      <c r="R4294" t="s">
        <v>816</v>
      </c>
      <c r="S4294" t="s">
        <v>260</v>
      </c>
      <c r="T4294" t="s">
        <v>68</v>
      </c>
      <c r="U4294">
        <v>2017</v>
      </c>
      <c r="V4294">
        <v>366607</v>
      </c>
      <c r="W4294" t="s">
        <v>69</v>
      </c>
      <c r="X4294" t="s">
        <v>254</v>
      </c>
      <c r="Y4294">
        <v>299925</v>
      </c>
      <c r="Z4294">
        <v>66682</v>
      </c>
      <c r="AA4294" t="s">
        <v>69</v>
      </c>
      <c r="AB4294" t="s">
        <v>14527</v>
      </c>
      <c r="AC4294">
        <v>366607</v>
      </c>
    </row>
    <row r="4295" spans="1:29">
      <c r="A4295">
        <f t="shared" ca="1" si="67"/>
        <v>0.81626554495542802</v>
      </c>
      <c r="B4295" t="s">
        <v>241</v>
      </c>
      <c r="C4295">
        <v>9206515</v>
      </c>
      <c r="D4295" s="2">
        <v>42752</v>
      </c>
      <c r="E4295" t="s">
        <v>76</v>
      </c>
      <c r="F4295" t="s">
        <v>14528</v>
      </c>
      <c r="G4295">
        <v>5</v>
      </c>
      <c r="H4295" t="s">
        <v>58</v>
      </c>
      <c r="I4295" t="s">
        <v>243</v>
      </c>
      <c r="J4295">
        <v>112610</v>
      </c>
      <c r="K4295">
        <v>4</v>
      </c>
      <c r="L4295" s="2">
        <v>41671</v>
      </c>
      <c r="M4295" s="2">
        <v>43496</v>
      </c>
      <c r="N4295" t="s">
        <v>2261</v>
      </c>
      <c r="O4295">
        <v>6</v>
      </c>
      <c r="P4295" t="s">
        <v>333</v>
      </c>
      <c r="Q4295" t="s">
        <v>334</v>
      </c>
      <c r="R4295" t="s">
        <v>335</v>
      </c>
      <c r="S4295" t="s">
        <v>67</v>
      </c>
      <c r="T4295" t="s">
        <v>68</v>
      </c>
      <c r="U4295">
        <v>2017</v>
      </c>
      <c r="V4295">
        <v>387500</v>
      </c>
      <c r="W4295" t="s">
        <v>69</v>
      </c>
      <c r="X4295" t="s">
        <v>241</v>
      </c>
      <c r="Y4295">
        <v>250000</v>
      </c>
      <c r="Z4295">
        <v>137500</v>
      </c>
      <c r="AA4295" t="s">
        <v>69</v>
      </c>
      <c r="AB4295" t="s">
        <v>14529</v>
      </c>
      <c r="AC4295">
        <v>387500</v>
      </c>
    </row>
    <row r="4296" spans="1:29">
      <c r="A4296">
        <f t="shared" ca="1" si="67"/>
        <v>0.45499292594441854</v>
      </c>
      <c r="B4296" t="s">
        <v>199</v>
      </c>
      <c r="C4296">
        <v>9275442</v>
      </c>
      <c r="D4296" s="2">
        <v>42852</v>
      </c>
      <c r="E4296" t="s">
        <v>56</v>
      </c>
      <c r="F4296" t="s">
        <v>14530</v>
      </c>
      <c r="G4296">
        <v>5</v>
      </c>
      <c r="H4296" t="s">
        <v>58</v>
      </c>
      <c r="I4296" t="s">
        <v>149</v>
      </c>
      <c r="J4296">
        <v>157996</v>
      </c>
      <c r="K4296">
        <v>7</v>
      </c>
      <c r="L4296" s="2">
        <v>40725</v>
      </c>
      <c r="M4296" s="2">
        <v>42978</v>
      </c>
      <c r="N4296" t="s">
        <v>1998</v>
      </c>
      <c r="O4296">
        <v>30</v>
      </c>
      <c r="P4296" t="s">
        <v>747</v>
      </c>
      <c r="Q4296" t="s">
        <v>748</v>
      </c>
      <c r="R4296" t="s">
        <v>176</v>
      </c>
      <c r="S4296" t="s">
        <v>67</v>
      </c>
      <c r="T4296" t="s">
        <v>68</v>
      </c>
      <c r="U4296">
        <v>2017</v>
      </c>
      <c r="V4296">
        <v>158634</v>
      </c>
      <c r="W4296" t="s">
        <v>69</v>
      </c>
      <c r="X4296" t="s">
        <v>199</v>
      </c>
      <c r="Y4296">
        <v>97922</v>
      </c>
      <c r="Z4296">
        <v>60712</v>
      </c>
      <c r="AA4296" t="s">
        <v>69</v>
      </c>
      <c r="AB4296" t="s">
        <v>14531</v>
      </c>
      <c r="AC4296">
        <v>158634</v>
      </c>
    </row>
    <row r="4297" spans="1:29">
      <c r="A4297">
        <f t="shared" ca="1" si="67"/>
        <v>0.23546505461258449</v>
      </c>
      <c r="B4297" t="s">
        <v>92</v>
      </c>
      <c r="C4297">
        <v>9262265</v>
      </c>
      <c r="D4297" s="2">
        <v>42885</v>
      </c>
      <c r="E4297" t="s">
        <v>76</v>
      </c>
      <c r="F4297" t="s">
        <v>14532</v>
      </c>
      <c r="G4297">
        <v>5</v>
      </c>
      <c r="H4297" t="s">
        <v>58</v>
      </c>
      <c r="I4297" t="s">
        <v>95</v>
      </c>
      <c r="J4297">
        <v>84364</v>
      </c>
      <c r="K4297">
        <v>3</v>
      </c>
      <c r="L4297" s="2">
        <v>42125</v>
      </c>
      <c r="M4297" s="2">
        <v>43585</v>
      </c>
      <c r="N4297" t="s">
        <v>1869</v>
      </c>
      <c r="O4297">
        <v>2</v>
      </c>
      <c r="P4297" t="s">
        <v>4040</v>
      </c>
      <c r="Q4297" t="s">
        <v>4041</v>
      </c>
      <c r="R4297" t="s">
        <v>884</v>
      </c>
      <c r="S4297" t="s">
        <v>85</v>
      </c>
      <c r="T4297" t="s">
        <v>68</v>
      </c>
      <c r="U4297">
        <v>2017</v>
      </c>
      <c r="V4297">
        <v>125377</v>
      </c>
      <c r="W4297" t="s">
        <v>69</v>
      </c>
      <c r="X4297" t="s">
        <v>92</v>
      </c>
      <c r="Y4297">
        <v>107914</v>
      </c>
      <c r="Z4297">
        <v>17463</v>
      </c>
      <c r="AA4297" t="s">
        <v>69</v>
      </c>
      <c r="AB4297" t="s">
        <v>14533</v>
      </c>
      <c r="AC4297">
        <v>125377</v>
      </c>
    </row>
    <row r="4298" spans="1:29">
      <c r="A4298">
        <f t="shared" ca="1" si="67"/>
        <v>0.25991664810676918</v>
      </c>
      <c r="B4298" t="s">
        <v>241</v>
      </c>
      <c r="C4298">
        <v>9197574</v>
      </c>
      <c r="D4298" s="2">
        <v>42726</v>
      </c>
      <c r="E4298" t="s">
        <v>76</v>
      </c>
      <c r="F4298" t="s">
        <v>14534</v>
      </c>
      <c r="G4298">
        <v>5</v>
      </c>
      <c r="H4298" t="s">
        <v>58</v>
      </c>
      <c r="I4298" t="s">
        <v>243</v>
      </c>
      <c r="J4298">
        <v>121023</v>
      </c>
      <c r="K4298">
        <v>4</v>
      </c>
      <c r="L4298" s="2">
        <v>41654</v>
      </c>
      <c r="M4298" s="2">
        <v>43465</v>
      </c>
      <c r="N4298" t="s">
        <v>1912</v>
      </c>
      <c r="O4298">
        <v>3</v>
      </c>
      <c r="P4298" t="s">
        <v>2568</v>
      </c>
      <c r="Q4298" t="s">
        <v>2569</v>
      </c>
      <c r="R4298" t="s">
        <v>630</v>
      </c>
      <c r="S4298" t="s">
        <v>67</v>
      </c>
      <c r="T4298" t="s">
        <v>68</v>
      </c>
      <c r="U4298">
        <v>2017</v>
      </c>
      <c r="V4298">
        <v>255837</v>
      </c>
      <c r="W4298" t="s">
        <v>69</v>
      </c>
      <c r="X4298" t="s">
        <v>241</v>
      </c>
      <c r="Y4298">
        <v>222902</v>
      </c>
      <c r="Z4298">
        <v>32935</v>
      </c>
      <c r="AA4298" t="s">
        <v>69</v>
      </c>
      <c r="AB4298" t="s">
        <v>14535</v>
      </c>
      <c r="AC4298">
        <v>255837</v>
      </c>
    </row>
    <row r="4299" spans="1:29">
      <c r="A4299">
        <f t="shared" ca="1" si="67"/>
        <v>0.79977207889314383</v>
      </c>
      <c r="B4299" t="s">
        <v>199</v>
      </c>
      <c r="C4299">
        <v>9279070</v>
      </c>
      <c r="D4299" s="2">
        <v>42878</v>
      </c>
      <c r="E4299" t="s">
        <v>76</v>
      </c>
      <c r="F4299" t="s">
        <v>14536</v>
      </c>
      <c r="G4299">
        <v>5</v>
      </c>
      <c r="H4299" t="s">
        <v>58</v>
      </c>
      <c r="I4299" t="s">
        <v>149</v>
      </c>
      <c r="J4299">
        <v>178974</v>
      </c>
      <c r="K4299">
        <v>5</v>
      </c>
      <c r="L4299" s="2">
        <v>41487</v>
      </c>
      <c r="M4299" s="2">
        <v>43921</v>
      </c>
      <c r="N4299" t="s">
        <v>1675</v>
      </c>
      <c r="O4299">
        <v>1</v>
      </c>
      <c r="P4299" t="s">
        <v>3151</v>
      </c>
      <c r="Q4299" t="s">
        <v>2642</v>
      </c>
      <c r="R4299" t="s">
        <v>555</v>
      </c>
      <c r="S4299" t="s">
        <v>67</v>
      </c>
      <c r="T4299" t="s">
        <v>68</v>
      </c>
      <c r="U4299">
        <v>2017</v>
      </c>
      <c r="V4299">
        <v>321023</v>
      </c>
      <c r="W4299" t="s">
        <v>69</v>
      </c>
      <c r="X4299" t="s">
        <v>199</v>
      </c>
      <c r="Y4299">
        <v>207500</v>
      </c>
      <c r="Z4299">
        <v>113523</v>
      </c>
      <c r="AA4299" t="s">
        <v>69</v>
      </c>
      <c r="AB4299" t="s">
        <v>14537</v>
      </c>
      <c r="AC4299">
        <v>321023</v>
      </c>
    </row>
    <row r="4300" spans="1:29">
      <c r="A4300">
        <f t="shared" ca="1" si="67"/>
        <v>0.41673841465267281</v>
      </c>
      <c r="B4300" t="s">
        <v>327</v>
      </c>
      <c r="C4300">
        <v>9304209</v>
      </c>
      <c r="D4300" s="2">
        <v>42929</v>
      </c>
      <c r="E4300" t="s">
        <v>4772</v>
      </c>
      <c r="F4300" t="s">
        <v>14538</v>
      </c>
      <c r="G4300">
        <v>5</v>
      </c>
      <c r="H4300" t="s">
        <v>58</v>
      </c>
      <c r="I4300" t="s">
        <v>330</v>
      </c>
      <c r="J4300">
        <v>17449</v>
      </c>
      <c r="K4300">
        <v>5</v>
      </c>
      <c r="L4300" s="2">
        <v>41501</v>
      </c>
      <c r="M4300" s="2">
        <v>43677</v>
      </c>
      <c r="N4300" t="s">
        <v>4774</v>
      </c>
      <c r="O4300">
        <v>11</v>
      </c>
      <c r="P4300" t="s">
        <v>532</v>
      </c>
      <c r="Q4300" t="s">
        <v>533</v>
      </c>
      <c r="R4300" t="s">
        <v>149</v>
      </c>
      <c r="S4300" t="s">
        <v>67</v>
      </c>
      <c r="T4300" t="s">
        <v>68</v>
      </c>
      <c r="U4300">
        <v>2017</v>
      </c>
      <c r="V4300">
        <v>1185440</v>
      </c>
      <c r="W4300" t="s">
        <v>69</v>
      </c>
      <c r="X4300" t="s">
        <v>327</v>
      </c>
      <c r="Y4300">
        <v>783586</v>
      </c>
      <c r="Z4300">
        <v>401854</v>
      </c>
      <c r="AA4300" t="s">
        <v>69</v>
      </c>
      <c r="AB4300" t="s">
        <v>14539</v>
      </c>
      <c r="AC4300">
        <v>1185440</v>
      </c>
    </row>
    <row r="4301" spans="1:29">
      <c r="A4301">
        <f t="shared" ca="1" si="67"/>
        <v>0.55603039312030744</v>
      </c>
      <c r="B4301" t="s">
        <v>303</v>
      </c>
      <c r="C4301">
        <v>9291463</v>
      </c>
      <c r="D4301" s="2">
        <v>42929</v>
      </c>
      <c r="E4301" t="s">
        <v>56</v>
      </c>
      <c r="F4301" t="s">
        <v>14540</v>
      </c>
      <c r="G4301">
        <v>5</v>
      </c>
      <c r="H4301" t="s">
        <v>58</v>
      </c>
      <c r="I4301" t="s">
        <v>305</v>
      </c>
      <c r="J4301">
        <v>103576</v>
      </c>
      <c r="K4301">
        <v>4</v>
      </c>
      <c r="L4301" s="2">
        <v>41897</v>
      </c>
      <c r="M4301" s="2">
        <v>43646</v>
      </c>
      <c r="N4301" t="s">
        <v>864</v>
      </c>
      <c r="O4301">
        <v>12</v>
      </c>
      <c r="P4301" t="s">
        <v>500</v>
      </c>
      <c r="Q4301" t="s">
        <v>501</v>
      </c>
      <c r="R4301" t="s">
        <v>84</v>
      </c>
      <c r="S4301" t="s">
        <v>67</v>
      </c>
      <c r="T4301" t="s">
        <v>68</v>
      </c>
      <c r="U4301">
        <v>2017</v>
      </c>
      <c r="V4301">
        <v>330600</v>
      </c>
      <c r="W4301" t="s">
        <v>69</v>
      </c>
      <c r="X4301" t="s">
        <v>303</v>
      </c>
      <c r="Y4301">
        <v>217500</v>
      </c>
      <c r="Z4301">
        <v>113100</v>
      </c>
      <c r="AA4301" t="s">
        <v>69</v>
      </c>
      <c r="AB4301" t="s">
        <v>14541</v>
      </c>
      <c r="AC4301">
        <v>330600</v>
      </c>
    </row>
    <row r="4302" spans="1:29">
      <c r="A4302">
        <f t="shared" ca="1" si="67"/>
        <v>0.94039791875111955</v>
      </c>
      <c r="B4302" t="s">
        <v>241</v>
      </c>
      <c r="C4302">
        <v>9205260</v>
      </c>
      <c r="D4302" s="2">
        <v>42755</v>
      </c>
      <c r="E4302" t="s">
        <v>76</v>
      </c>
      <c r="F4302" t="s">
        <v>14542</v>
      </c>
      <c r="G4302">
        <v>5</v>
      </c>
      <c r="H4302" t="s">
        <v>58</v>
      </c>
      <c r="I4302" t="s">
        <v>243</v>
      </c>
      <c r="J4302">
        <v>70865</v>
      </c>
      <c r="K4302">
        <v>12</v>
      </c>
      <c r="L4302" s="2">
        <v>37803</v>
      </c>
      <c r="M4302" s="2">
        <v>43496</v>
      </c>
      <c r="N4302" t="s">
        <v>278</v>
      </c>
      <c r="O4302">
        <v>1</v>
      </c>
      <c r="P4302" t="s">
        <v>14543</v>
      </c>
      <c r="Q4302" t="s">
        <v>369</v>
      </c>
      <c r="R4302" t="s">
        <v>383</v>
      </c>
      <c r="S4302" t="s">
        <v>473</v>
      </c>
      <c r="T4302" t="s">
        <v>68</v>
      </c>
      <c r="U4302">
        <v>2017</v>
      </c>
      <c r="V4302">
        <v>383750</v>
      </c>
      <c r="W4302" t="s">
        <v>69</v>
      </c>
      <c r="X4302" t="s">
        <v>241</v>
      </c>
      <c r="Y4302">
        <v>250000</v>
      </c>
      <c r="Z4302">
        <v>133750</v>
      </c>
      <c r="AA4302" t="s">
        <v>69</v>
      </c>
      <c r="AB4302" t="s">
        <v>14544</v>
      </c>
      <c r="AC4302">
        <v>383750</v>
      </c>
    </row>
    <row r="4303" spans="1:29">
      <c r="A4303">
        <f t="shared" ca="1" si="67"/>
        <v>0.99421405215434533</v>
      </c>
      <c r="B4303" t="s">
        <v>241</v>
      </c>
      <c r="C4303">
        <v>9245732</v>
      </c>
      <c r="D4303" s="2">
        <v>42793</v>
      </c>
      <c r="E4303" t="s">
        <v>2335</v>
      </c>
      <c r="F4303" t="s">
        <v>14545</v>
      </c>
      <c r="G4303">
        <v>5</v>
      </c>
      <c r="H4303" t="s">
        <v>58</v>
      </c>
      <c r="I4303" t="s">
        <v>243</v>
      </c>
      <c r="J4303">
        <v>120702</v>
      </c>
      <c r="K4303">
        <v>4</v>
      </c>
      <c r="L4303" s="2">
        <v>41718</v>
      </c>
      <c r="M4303" s="2">
        <v>43524</v>
      </c>
      <c r="N4303" t="s">
        <v>2337</v>
      </c>
      <c r="O4303">
        <v>19</v>
      </c>
      <c r="P4303" t="s">
        <v>481</v>
      </c>
      <c r="Q4303" t="s">
        <v>482</v>
      </c>
      <c r="R4303" t="s">
        <v>120</v>
      </c>
      <c r="S4303" t="s">
        <v>7765</v>
      </c>
      <c r="T4303" t="s">
        <v>68</v>
      </c>
      <c r="U4303">
        <v>2017</v>
      </c>
      <c r="V4303">
        <v>199981</v>
      </c>
      <c r="W4303" t="s">
        <v>69</v>
      </c>
      <c r="X4303" t="s">
        <v>241</v>
      </c>
      <c r="Y4303">
        <v>143463</v>
      </c>
      <c r="Z4303">
        <v>56518</v>
      </c>
      <c r="AA4303" t="s">
        <v>69</v>
      </c>
      <c r="AB4303" t="s">
        <v>14546</v>
      </c>
      <c r="AC4303">
        <v>199981</v>
      </c>
    </row>
    <row r="4304" spans="1:29">
      <c r="A4304">
        <f t="shared" ca="1" si="67"/>
        <v>0.24471764250001482</v>
      </c>
      <c r="B4304" t="s">
        <v>254</v>
      </c>
      <c r="C4304">
        <v>9264405</v>
      </c>
      <c r="D4304" s="2">
        <v>42843</v>
      </c>
      <c r="E4304" t="s">
        <v>76</v>
      </c>
      <c r="F4304" t="s">
        <v>14547</v>
      </c>
      <c r="G4304">
        <v>5</v>
      </c>
      <c r="H4304" t="s">
        <v>58</v>
      </c>
      <c r="I4304" t="s">
        <v>256</v>
      </c>
      <c r="J4304">
        <v>84251</v>
      </c>
      <c r="K4304">
        <v>8</v>
      </c>
      <c r="L4304" s="2">
        <v>39814</v>
      </c>
      <c r="M4304" s="2">
        <v>43951</v>
      </c>
      <c r="N4304" t="s">
        <v>1307</v>
      </c>
      <c r="O4304">
        <v>1</v>
      </c>
      <c r="P4304" t="s">
        <v>4788</v>
      </c>
      <c r="Q4304" t="s">
        <v>4789</v>
      </c>
      <c r="R4304" t="s">
        <v>120</v>
      </c>
      <c r="S4304" t="s">
        <v>67</v>
      </c>
      <c r="T4304" t="s">
        <v>68</v>
      </c>
      <c r="U4304">
        <v>2017</v>
      </c>
      <c r="V4304">
        <v>316000</v>
      </c>
      <c r="W4304" t="s">
        <v>69</v>
      </c>
      <c r="X4304" t="s">
        <v>254</v>
      </c>
      <c r="Y4304">
        <v>200000</v>
      </c>
      <c r="Z4304">
        <v>116000</v>
      </c>
      <c r="AA4304" t="s">
        <v>69</v>
      </c>
      <c r="AB4304" t="s">
        <v>14548</v>
      </c>
      <c r="AC4304">
        <v>316000</v>
      </c>
    </row>
    <row r="4305" spans="1:29">
      <c r="A4305">
        <f t="shared" ca="1" si="67"/>
        <v>0.2791451629714512</v>
      </c>
      <c r="B4305" t="s">
        <v>241</v>
      </c>
      <c r="C4305">
        <v>9441051</v>
      </c>
      <c r="D4305" s="2">
        <v>43147</v>
      </c>
      <c r="E4305" t="s">
        <v>56</v>
      </c>
      <c r="F4305" t="s">
        <v>14549</v>
      </c>
      <c r="G4305">
        <v>5</v>
      </c>
      <c r="H4305" t="s">
        <v>58</v>
      </c>
      <c r="I4305" t="s">
        <v>243</v>
      </c>
      <c r="J4305">
        <v>132412</v>
      </c>
      <c r="K4305">
        <v>3</v>
      </c>
      <c r="L4305" s="2">
        <v>42444</v>
      </c>
      <c r="M4305" s="2">
        <v>43530</v>
      </c>
      <c r="N4305" t="s">
        <v>10160</v>
      </c>
      <c r="O4305">
        <v>13</v>
      </c>
      <c r="P4305" t="s">
        <v>390</v>
      </c>
      <c r="Q4305" t="s">
        <v>217</v>
      </c>
      <c r="R4305" t="s">
        <v>120</v>
      </c>
      <c r="S4305" t="s">
        <v>67</v>
      </c>
      <c r="T4305" t="s">
        <v>68</v>
      </c>
      <c r="U4305">
        <v>2018</v>
      </c>
      <c r="V4305">
        <v>493137</v>
      </c>
      <c r="W4305" t="s">
        <v>69</v>
      </c>
      <c r="X4305" t="s">
        <v>241</v>
      </c>
      <c r="Y4305">
        <v>335332</v>
      </c>
      <c r="Z4305">
        <v>157805</v>
      </c>
      <c r="AA4305" t="s">
        <v>69</v>
      </c>
      <c r="AB4305" t="s">
        <v>14550</v>
      </c>
      <c r="AC4305">
        <v>493137</v>
      </c>
    </row>
    <row r="4306" spans="1:29">
      <c r="A4306">
        <f t="shared" ca="1" si="67"/>
        <v>0.33574011343919408</v>
      </c>
      <c r="B4306" t="s">
        <v>241</v>
      </c>
      <c r="C4306">
        <v>9262960</v>
      </c>
      <c r="D4306" s="2">
        <v>42844</v>
      </c>
      <c r="E4306" t="s">
        <v>56</v>
      </c>
      <c r="F4306" t="s">
        <v>14551</v>
      </c>
      <c r="G4306">
        <v>5</v>
      </c>
      <c r="H4306" t="s">
        <v>58</v>
      </c>
      <c r="I4306" t="s">
        <v>243</v>
      </c>
      <c r="J4306">
        <v>116381</v>
      </c>
      <c r="K4306">
        <v>4</v>
      </c>
      <c r="L4306" s="2">
        <v>41866</v>
      </c>
      <c r="M4306" s="2">
        <v>43585</v>
      </c>
      <c r="N4306" t="s">
        <v>4927</v>
      </c>
      <c r="O4306" t="s">
        <v>677</v>
      </c>
      <c r="P4306" t="s">
        <v>14552</v>
      </c>
      <c r="Q4306" t="s">
        <v>14553</v>
      </c>
      <c r="R4306" t="s">
        <v>69</v>
      </c>
      <c r="S4306" t="s">
        <v>681</v>
      </c>
      <c r="T4306" t="s">
        <v>68</v>
      </c>
      <c r="U4306">
        <v>2017</v>
      </c>
      <c r="V4306">
        <v>462707</v>
      </c>
      <c r="W4306" t="s">
        <v>69</v>
      </c>
      <c r="X4306" t="s">
        <v>241</v>
      </c>
      <c r="Y4306">
        <v>435896</v>
      </c>
      <c r="Z4306">
        <v>26811</v>
      </c>
      <c r="AA4306" t="s">
        <v>69</v>
      </c>
      <c r="AB4306" t="s">
        <v>14554</v>
      </c>
      <c r="AC4306">
        <v>462707</v>
      </c>
    </row>
    <row r="4307" spans="1:29">
      <c r="A4307">
        <f t="shared" ca="1" si="67"/>
        <v>0.95690547168636286</v>
      </c>
      <c r="B4307" t="s">
        <v>303</v>
      </c>
      <c r="C4307">
        <v>9607382</v>
      </c>
      <c r="D4307" s="2">
        <v>43143</v>
      </c>
      <c r="E4307" t="s">
        <v>287</v>
      </c>
      <c r="F4307" t="s">
        <v>14555</v>
      </c>
      <c r="G4307">
        <v>7</v>
      </c>
      <c r="H4307" t="s">
        <v>58</v>
      </c>
      <c r="I4307" t="s">
        <v>305</v>
      </c>
      <c r="J4307">
        <v>98563</v>
      </c>
      <c r="K4307">
        <v>5</v>
      </c>
      <c r="L4307" s="2">
        <v>43101</v>
      </c>
      <c r="M4307" s="2">
        <v>43951</v>
      </c>
      <c r="N4307" t="s">
        <v>1553</v>
      </c>
      <c r="O4307">
        <v>1</v>
      </c>
      <c r="P4307" t="s">
        <v>161</v>
      </c>
      <c r="Q4307" t="s">
        <v>162</v>
      </c>
      <c r="R4307" t="s">
        <v>163</v>
      </c>
      <c r="S4307" t="s">
        <v>67</v>
      </c>
      <c r="T4307" t="s">
        <v>68</v>
      </c>
      <c r="U4307">
        <v>2017</v>
      </c>
      <c r="V4307">
        <v>201173</v>
      </c>
      <c r="W4307" t="s">
        <v>69</v>
      </c>
      <c r="X4307" t="s">
        <v>303</v>
      </c>
      <c r="Y4307">
        <v>131917</v>
      </c>
      <c r="Z4307">
        <v>69256</v>
      </c>
      <c r="AA4307" t="s">
        <v>69</v>
      </c>
      <c r="AB4307" t="s">
        <v>14556</v>
      </c>
      <c r="AC4307">
        <v>201173</v>
      </c>
    </row>
    <row r="4308" spans="1:29">
      <c r="A4308">
        <f t="shared" ca="1" si="67"/>
        <v>0.33291485447178459</v>
      </c>
      <c r="B4308" t="s">
        <v>127</v>
      </c>
      <c r="C4308">
        <v>9304346</v>
      </c>
      <c r="D4308" s="2">
        <v>42899</v>
      </c>
      <c r="E4308" t="s">
        <v>76</v>
      </c>
      <c r="F4308" t="s">
        <v>14557</v>
      </c>
      <c r="G4308">
        <v>5</v>
      </c>
      <c r="H4308" t="s">
        <v>58</v>
      </c>
      <c r="I4308" t="s">
        <v>130</v>
      </c>
      <c r="J4308">
        <v>59839</v>
      </c>
      <c r="K4308">
        <v>20</v>
      </c>
      <c r="L4308" s="2">
        <v>36251</v>
      </c>
      <c r="M4308" s="2">
        <v>43646</v>
      </c>
      <c r="N4308" t="s">
        <v>2465</v>
      </c>
      <c r="O4308">
        <v>9</v>
      </c>
      <c r="P4308" t="s">
        <v>3745</v>
      </c>
      <c r="Q4308" t="s">
        <v>2578</v>
      </c>
      <c r="R4308" t="s">
        <v>816</v>
      </c>
      <c r="S4308" t="s">
        <v>67</v>
      </c>
      <c r="T4308" t="s">
        <v>68</v>
      </c>
      <c r="U4308">
        <v>2017</v>
      </c>
      <c r="V4308">
        <v>346250</v>
      </c>
      <c r="W4308" t="s">
        <v>69</v>
      </c>
      <c r="X4308" t="s">
        <v>127</v>
      </c>
      <c r="Y4308">
        <v>250000</v>
      </c>
      <c r="Z4308">
        <v>96250</v>
      </c>
      <c r="AA4308" t="s">
        <v>69</v>
      </c>
      <c r="AB4308" t="s">
        <v>14558</v>
      </c>
      <c r="AC4308">
        <v>346250</v>
      </c>
    </row>
    <row r="4309" spans="1:29">
      <c r="A4309">
        <f t="shared" ca="1" si="67"/>
        <v>0.73502810700890453</v>
      </c>
      <c r="B4309" t="s">
        <v>127</v>
      </c>
      <c r="C4309">
        <v>9418619</v>
      </c>
      <c r="D4309" s="2">
        <v>43130</v>
      </c>
      <c r="E4309" t="s">
        <v>76</v>
      </c>
      <c r="F4309" t="s">
        <v>14559</v>
      </c>
      <c r="G4309">
        <v>5</v>
      </c>
      <c r="H4309" t="s">
        <v>58</v>
      </c>
      <c r="I4309" t="s">
        <v>130</v>
      </c>
      <c r="J4309">
        <v>101138</v>
      </c>
      <c r="K4309">
        <v>5</v>
      </c>
      <c r="L4309" s="2">
        <v>41671</v>
      </c>
      <c r="M4309" s="2">
        <v>44227</v>
      </c>
      <c r="N4309" t="s">
        <v>6510</v>
      </c>
      <c r="O4309">
        <v>1</v>
      </c>
      <c r="P4309" t="s">
        <v>14560</v>
      </c>
      <c r="Q4309" t="s">
        <v>14561</v>
      </c>
      <c r="R4309" t="s">
        <v>1209</v>
      </c>
      <c r="S4309" t="s">
        <v>473</v>
      </c>
      <c r="T4309" t="s">
        <v>68</v>
      </c>
      <c r="U4309">
        <v>2018</v>
      </c>
      <c r="V4309">
        <v>338775</v>
      </c>
      <c r="W4309" t="s">
        <v>69</v>
      </c>
      <c r="X4309" t="s">
        <v>127</v>
      </c>
      <c r="Y4309">
        <v>284216</v>
      </c>
      <c r="Z4309">
        <v>54559</v>
      </c>
      <c r="AA4309" t="s">
        <v>69</v>
      </c>
      <c r="AB4309" t="s">
        <v>14562</v>
      </c>
      <c r="AC4309">
        <v>338775</v>
      </c>
    </row>
    <row r="4310" spans="1:29">
      <c r="A4310">
        <f t="shared" ca="1" si="67"/>
        <v>0.67246423920546416</v>
      </c>
      <c r="B4310" t="s">
        <v>303</v>
      </c>
      <c r="C4310">
        <v>9545751</v>
      </c>
      <c r="D4310" s="2">
        <v>43328</v>
      </c>
      <c r="E4310" t="s">
        <v>56</v>
      </c>
      <c r="F4310" t="s">
        <v>14563</v>
      </c>
      <c r="G4310">
        <v>5</v>
      </c>
      <c r="H4310" t="s">
        <v>58</v>
      </c>
      <c r="I4310" t="s">
        <v>305</v>
      </c>
      <c r="J4310">
        <v>103184</v>
      </c>
      <c r="K4310">
        <v>5</v>
      </c>
      <c r="L4310" s="2">
        <v>41894</v>
      </c>
      <c r="M4310" s="2">
        <v>44012</v>
      </c>
      <c r="N4310" t="s">
        <v>11220</v>
      </c>
      <c r="O4310">
        <v>13</v>
      </c>
      <c r="P4310" t="s">
        <v>390</v>
      </c>
      <c r="Q4310" t="s">
        <v>217</v>
      </c>
      <c r="R4310" t="s">
        <v>120</v>
      </c>
      <c r="S4310" t="s">
        <v>67</v>
      </c>
      <c r="T4310" t="s">
        <v>68</v>
      </c>
      <c r="U4310">
        <v>2018</v>
      </c>
      <c r="V4310">
        <v>415518</v>
      </c>
      <c r="W4310" t="s">
        <v>69</v>
      </c>
      <c r="X4310" t="s">
        <v>303</v>
      </c>
      <c r="Y4310">
        <v>261330</v>
      </c>
      <c r="Z4310">
        <v>154188</v>
      </c>
      <c r="AA4310" t="s">
        <v>69</v>
      </c>
      <c r="AB4310" t="s">
        <v>14564</v>
      </c>
      <c r="AC4310">
        <v>415518</v>
      </c>
    </row>
    <row r="4311" spans="1:29">
      <c r="A4311">
        <f t="shared" ca="1" si="67"/>
        <v>0.98029955799751378</v>
      </c>
      <c r="B4311" t="s">
        <v>286</v>
      </c>
      <c r="C4311">
        <v>9306748</v>
      </c>
      <c r="D4311" s="2">
        <v>42907</v>
      </c>
      <c r="E4311" t="s">
        <v>76</v>
      </c>
      <c r="F4311" t="s">
        <v>14565</v>
      </c>
      <c r="G4311">
        <v>5</v>
      </c>
      <c r="H4311" t="s">
        <v>58</v>
      </c>
      <c r="I4311" t="s">
        <v>289</v>
      </c>
      <c r="J4311">
        <v>107936</v>
      </c>
      <c r="K4311">
        <v>4</v>
      </c>
      <c r="L4311" s="2">
        <v>41821</v>
      </c>
      <c r="M4311" s="2">
        <v>43646</v>
      </c>
      <c r="N4311" t="s">
        <v>201</v>
      </c>
      <c r="O4311">
        <v>24</v>
      </c>
      <c r="P4311" t="s">
        <v>3878</v>
      </c>
      <c r="Q4311" t="s">
        <v>3879</v>
      </c>
      <c r="R4311" t="s">
        <v>149</v>
      </c>
      <c r="S4311" t="s">
        <v>85</v>
      </c>
      <c r="T4311" t="s">
        <v>68</v>
      </c>
      <c r="U4311">
        <v>2017</v>
      </c>
      <c r="V4311">
        <v>358022</v>
      </c>
      <c r="W4311" t="s">
        <v>69</v>
      </c>
      <c r="X4311" t="s">
        <v>286</v>
      </c>
      <c r="Y4311">
        <v>250000</v>
      </c>
      <c r="Z4311">
        <v>108022</v>
      </c>
      <c r="AA4311" t="s">
        <v>69</v>
      </c>
      <c r="AB4311" t="s">
        <v>14566</v>
      </c>
      <c r="AC4311">
        <v>358022</v>
      </c>
    </row>
    <row r="4312" spans="1:29">
      <c r="A4312">
        <f t="shared" ca="1" si="67"/>
        <v>0.50156169737756973</v>
      </c>
      <c r="B4312" t="s">
        <v>303</v>
      </c>
      <c r="C4312">
        <v>9538692</v>
      </c>
      <c r="D4312" s="2">
        <v>43307</v>
      </c>
      <c r="E4312" t="s">
        <v>2411</v>
      </c>
      <c r="F4312" t="s">
        <v>14567</v>
      </c>
      <c r="G4312">
        <v>5</v>
      </c>
      <c r="H4312" t="s">
        <v>58</v>
      </c>
      <c r="I4312" t="s">
        <v>305</v>
      </c>
      <c r="J4312">
        <v>104828</v>
      </c>
      <c r="K4312">
        <v>3</v>
      </c>
      <c r="L4312" s="2">
        <v>42614</v>
      </c>
      <c r="M4312" s="2">
        <v>44043</v>
      </c>
      <c r="N4312" t="s">
        <v>14568</v>
      </c>
      <c r="O4312">
        <v>4</v>
      </c>
      <c r="P4312" t="s">
        <v>1512</v>
      </c>
      <c r="Q4312" t="s">
        <v>1513</v>
      </c>
      <c r="R4312" t="s">
        <v>640</v>
      </c>
      <c r="S4312" t="s">
        <v>67</v>
      </c>
      <c r="T4312" t="s">
        <v>68</v>
      </c>
      <c r="U4312">
        <v>2018</v>
      </c>
      <c r="V4312">
        <v>303192</v>
      </c>
      <c r="W4312" t="s">
        <v>69</v>
      </c>
      <c r="X4312" t="s">
        <v>303</v>
      </c>
      <c r="Y4312">
        <v>203257</v>
      </c>
      <c r="Z4312">
        <v>99935</v>
      </c>
      <c r="AA4312" t="s">
        <v>69</v>
      </c>
      <c r="AB4312" t="s">
        <v>14569</v>
      </c>
      <c r="AC4312">
        <v>303192</v>
      </c>
    </row>
    <row r="4313" spans="1:29">
      <c r="A4313">
        <f t="shared" ca="1" si="67"/>
        <v>0.39264392562838935</v>
      </c>
      <c r="B4313" t="s">
        <v>1143</v>
      </c>
      <c r="C4313">
        <v>9336241</v>
      </c>
      <c r="D4313" s="2">
        <v>42964</v>
      </c>
      <c r="E4313" t="s">
        <v>76</v>
      </c>
      <c r="F4313" t="s">
        <v>14570</v>
      </c>
      <c r="G4313">
        <v>5</v>
      </c>
      <c r="H4313" t="s">
        <v>58</v>
      </c>
      <c r="I4313" t="s">
        <v>1145</v>
      </c>
      <c r="J4313">
        <v>56259</v>
      </c>
      <c r="K4313">
        <v>9</v>
      </c>
      <c r="L4313" s="2">
        <v>39948</v>
      </c>
      <c r="M4313" s="2">
        <v>43343</v>
      </c>
      <c r="N4313" t="s">
        <v>7466</v>
      </c>
      <c r="O4313">
        <v>1</v>
      </c>
      <c r="P4313" t="s">
        <v>346</v>
      </c>
      <c r="Q4313" t="s">
        <v>119</v>
      </c>
      <c r="R4313" t="s">
        <v>347</v>
      </c>
      <c r="S4313" t="s">
        <v>348</v>
      </c>
      <c r="T4313" t="s">
        <v>68</v>
      </c>
      <c r="U4313">
        <v>2017</v>
      </c>
      <c r="V4313">
        <v>548873</v>
      </c>
      <c r="W4313" t="s">
        <v>69</v>
      </c>
      <c r="X4313" t="s">
        <v>1143</v>
      </c>
      <c r="Y4313">
        <v>459482</v>
      </c>
      <c r="Z4313">
        <v>89391</v>
      </c>
      <c r="AA4313" t="s">
        <v>69</v>
      </c>
      <c r="AB4313" t="s">
        <v>14571</v>
      </c>
      <c r="AC4313">
        <v>548873</v>
      </c>
    </row>
    <row r="4314" spans="1:29">
      <c r="A4314">
        <f t="shared" ca="1" si="67"/>
        <v>0.71010281069225389</v>
      </c>
      <c r="B4314" t="s">
        <v>75</v>
      </c>
      <c r="C4314">
        <v>9273354</v>
      </c>
      <c r="D4314" s="2">
        <v>42900</v>
      </c>
      <c r="E4314" t="s">
        <v>76</v>
      </c>
      <c r="F4314" t="s">
        <v>14572</v>
      </c>
      <c r="G4314">
        <v>5</v>
      </c>
      <c r="H4314" t="s">
        <v>58</v>
      </c>
      <c r="I4314" t="s">
        <v>78</v>
      </c>
      <c r="J4314">
        <v>43930</v>
      </c>
      <c r="K4314">
        <v>5</v>
      </c>
      <c r="L4314" s="2">
        <v>41501</v>
      </c>
      <c r="M4314" s="2">
        <v>43616</v>
      </c>
      <c r="N4314" t="s">
        <v>2047</v>
      </c>
      <c r="O4314">
        <v>9</v>
      </c>
      <c r="P4314" t="s">
        <v>3745</v>
      </c>
      <c r="Q4314" t="s">
        <v>2578</v>
      </c>
      <c r="R4314" t="s">
        <v>816</v>
      </c>
      <c r="S4314" t="s">
        <v>67</v>
      </c>
      <c r="T4314" t="s">
        <v>68</v>
      </c>
      <c r="U4314">
        <v>2017</v>
      </c>
      <c r="V4314">
        <v>499912</v>
      </c>
      <c r="W4314" t="s">
        <v>69</v>
      </c>
      <c r="X4314" t="s">
        <v>75</v>
      </c>
      <c r="Y4314">
        <v>393495</v>
      </c>
      <c r="Z4314">
        <v>106417</v>
      </c>
      <c r="AA4314" t="s">
        <v>69</v>
      </c>
      <c r="AB4314" t="s">
        <v>14573</v>
      </c>
      <c r="AC4314">
        <v>499912</v>
      </c>
    </row>
    <row r="4315" spans="1:29">
      <c r="A4315">
        <f t="shared" ca="1" si="67"/>
        <v>0.8181876485911308</v>
      </c>
      <c r="B4315" t="s">
        <v>405</v>
      </c>
      <c r="C4315">
        <v>9248344</v>
      </c>
      <c r="D4315" s="2">
        <v>42810</v>
      </c>
      <c r="E4315" t="s">
        <v>993</v>
      </c>
      <c r="F4315" t="s">
        <v>14574</v>
      </c>
      <c r="G4315">
        <v>5</v>
      </c>
      <c r="H4315" t="s">
        <v>58</v>
      </c>
      <c r="I4315" t="s">
        <v>407</v>
      </c>
      <c r="J4315">
        <v>38128</v>
      </c>
      <c r="K4315">
        <v>3</v>
      </c>
      <c r="L4315" s="2">
        <v>42109</v>
      </c>
      <c r="M4315" s="2">
        <v>43190</v>
      </c>
      <c r="N4315" t="s">
        <v>5352</v>
      </c>
      <c r="O4315">
        <v>11</v>
      </c>
      <c r="P4315" t="s">
        <v>3471</v>
      </c>
      <c r="Q4315" t="s">
        <v>3472</v>
      </c>
      <c r="R4315" t="s">
        <v>236</v>
      </c>
      <c r="S4315" t="s">
        <v>85</v>
      </c>
      <c r="T4315" t="s">
        <v>68</v>
      </c>
      <c r="U4315">
        <v>2017</v>
      </c>
      <c r="V4315">
        <v>193800</v>
      </c>
      <c r="W4315" t="s">
        <v>69</v>
      </c>
      <c r="X4315" t="s">
        <v>405</v>
      </c>
      <c r="Y4315">
        <v>127500</v>
      </c>
      <c r="Z4315">
        <v>66300</v>
      </c>
      <c r="AA4315" t="s">
        <v>69</v>
      </c>
      <c r="AB4315" t="s">
        <v>14575</v>
      </c>
      <c r="AC4315">
        <v>193800</v>
      </c>
    </row>
    <row r="4316" spans="1:29">
      <c r="A4316">
        <f t="shared" ca="1" si="67"/>
        <v>0.47592308325351818</v>
      </c>
      <c r="B4316" t="s">
        <v>109</v>
      </c>
      <c r="C4316">
        <v>9544231</v>
      </c>
      <c r="D4316" s="2">
        <v>43119</v>
      </c>
      <c r="E4316" t="s">
        <v>76</v>
      </c>
      <c r="F4316" t="s">
        <v>14576</v>
      </c>
      <c r="G4316">
        <v>5</v>
      </c>
      <c r="H4316" t="s">
        <v>58</v>
      </c>
      <c r="I4316" t="s">
        <v>112</v>
      </c>
      <c r="J4316">
        <v>21179</v>
      </c>
      <c r="K4316">
        <v>5</v>
      </c>
      <c r="L4316" s="2">
        <v>42803</v>
      </c>
      <c r="M4316" s="2">
        <v>44196</v>
      </c>
      <c r="N4316" t="s">
        <v>4492</v>
      </c>
      <c r="O4316">
        <v>1</v>
      </c>
      <c r="P4316" t="s">
        <v>4788</v>
      </c>
      <c r="Q4316" t="s">
        <v>4789</v>
      </c>
      <c r="R4316" t="s">
        <v>120</v>
      </c>
      <c r="S4316" t="s">
        <v>67</v>
      </c>
      <c r="T4316" t="s">
        <v>68</v>
      </c>
      <c r="U4316">
        <v>2018</v>
      </c>
      <c r="V4316">
        <v>395516</v>
      </c>
      <c r="W4316" t="s">
        <v>69</v>
      </c>
      <c r="X4316" t="s">
        <v>109</v>
      </c>
      <c r="Y4316">
        <v>250000</v>
      </c>
      <c r="Z4316">
        <v>145516</v>
      </c>
      <c r="AA4316" t="s">
        <v>69</v>
      </c>
      <c r="AB4316" t="s">
        <v>14577</v>
      </c>
      <c r="AC4316">
        <v>395516</v>
      </c>
    </row>
    <row r="4317" spans="1:29">
      <c r="A4317">
        <f t="shared" ca="1" si="67"/>
        <v>0.82665463519222671</v>
      </c>
      <c r="B4317" t="s">
        <v>1525</v>
      </c>
      <c r="C4317">
        <v>9524843</v>
      </c>
      <c r="D4317" s="2">
        <v>43321</v>
      </c>
      <c r="E4317" t="s">
        <v>614</v>
      </c>
      <c r="F4317" t="s">
        <v>14578</v>
      </c>
      <c r="G4317">
        <v>5</v>
      </c>
      <c r="H4317" t="s">
        <v>58</v>
      </c>
      <c r="I4317" t="s">
        <v>1528</v>
      </c>
      <c r="J4317">
        <v>8976</v>
      </c>
      <c r="K4317">
        <v>3</v>
      </c>
      <c r="L4317" s="2">
        <v>42640</v>
      </c>
      <c r="M4317" s="2">
        <v>44012</v>
      </c>
      <c r="N4317" t="s">
        <v>616</v>
      </c>
      <c r="O4317">
        <v>7</v>
      </c>
      <c r="P4317" t="s">
        <v>1761</v>
      </c>
      <c r="Q4317" t="s">
        <v>472</v>
      </c>
      <c r="R4317" t="s">
        <v>311</v>
      </c>
      <c r="S4317" t="s">
        <v>102</v>
      </c>
      <c r="T4317" t="s">
        <v>68</v>
      </c>
      <c r="U4317">
        <v>2018</v>
      </c>
      <c r="V4317">
        <v>351164</v>
      </c>
      <c r="W4317" t="s">
        <v>69</v>
      </c>
      <c r="X4317" t="s">
        <v>1525</v>
      </c>
      <c r="Y4317">
        <v>242921</v>
      </c>
      <c r="Z4317">
        <v>108243</v>
      </c>
      <c r="AA4317" t="s">
        <v>69</v>
      </c>
      <c r="AB4317" t="s">
        <v>14579</v>
      </c>
      <c r="AC4317">
        <v>351164</v>
      </c>
    </row>
    <row r="4318" spans="1:29">
      <c r="A4318">
        <f t="shared" ca="1" si="67"/>
        <v>0.44474492155058554</v>
      </c>
      <c r="B4318" t="s">
        <v>199</v>
      </c>
      <c r="C4318">
        <v>9262170</v>
      </c>
      <c r="D4318" s="2">
        <v>42853</v>
      </c>
      <c r="E4318" t="s">
        <v>1328</v>
      </c>
      <c r="F4318" t="s">
        <v>14580</v>
      </c>
      <c r="G4318">
        <v>5</v>
      </c>
      <c r="H4318" t="s">
        <v>58</v>
      </c>
      <c r="I4318" t="s">
        <v>149</v>
      </c>
      <c r="J4318">
        <v>185214</v>
      </c>
      <c r="K4318">
        <v>4</v>
      </c>
      <c r="L4318" s="2">
        <v>41766</v>
      </c>
      <c r="M4318" s="2">
        <v>43585</v>
      </c>
      <c r="N4318" t="s">
        <v>1330</v>
      </c>
      <c r="O4318">
        <v>5</v>
      </c>
      <c r="P4318" t="s">
        <v>1197</v>
      </c>
      <c r="Q4318" t="s">
        <v>584</v>
      </c>
      <c r="R4318" t="s">
        <v>585</v>
      </c>
      <c r="S4318" t="s">
        <v>67</v>
      </c>
      <c r="T4318" t="s">
        <v>68</v>
      </c>
      <c r="U4318">
        <v>2017</v>
      </c>
      <c r="V4318">
        <v>496930</v>
      </c>
      <c r="W4318" t="s">
        <v>69</v>
      </c>
      <c r="X4318" t="s">
        <v>199</v>
      </c>
      <c r="Y4318">
        <v>323509</v>
      </c>
      <c r="Z4318">
        <v>173421</v>
      </c>
      <c r="AA4318" t="s">
        <v>69</v>
      </c>
      <c r="AB4318" t="s">
        <v>14581</v>
      </c>
      <c r="AC4318">
        <v>496930</v>
      </c>
    </row>
    <row r="4319" spans="1:29">
      <c r="A4319">
        <f t="shared" ca="1" si="67"/>
        <v>6.0340571432158208E-2</v>
      </c>
      <c r="B4319" t="s">
        <v>303</v>
      </c>
      <c r="C4319">
        <v>9310241</v>
      </c>
      <c r="D4319" s="2">
        <v>42906</v>
      </c>
      <c r="E4319" t="s">
        <v>76</v>
      </c>
      <c r="F4319" t="s">
        <v>14582</v>
      </c>
      <c r="G4319">
        <v>5</v>
      </c>
      <c r="H4319" t="s">
        <v>58</v>
      </c>
      <c r="I4319" t="s">
        <v>305</v>
      </c>
      <c r="J4319">
        <v>79005</v>
      </c>
      <c r="K4319">
        <v>10</v>
      </c>
      <c r="L4319" s="2">
        <v>39539</v>
      </c>
      <c r="M4319" s="2">
        <v>43465</v>
      </c>
      <c r="N4319" t="s">
        <v>2509</v>
      </c>
      <c r="O4319">
        <v>3</v>
      </c>
      <c r="P4319" t="s">
        <v>882</v>
      </c>
      <c r="Q4319" t="s">
        <v>883</v>
      </c>
      <c r="R4319" t="s">
        <v>884</v>
      </c>
      <c r="S4319" t="s">
        <v>67</v>
      </c>
      <c r="T4319" t="s">
        <v>68</v>
      </c>
      <c r="U4319">
        <v>2017</v>
      </c>
      <c r="V4319">
        <v>362138</v>
      </c>
      <c r="W4319" t="s">
        <v>69</v>
      </c>
      <c r="X4319" t="s">
        <v>303</v>
      </c>
      <c r="Y4319">
        <v>217500</v>
      </c>
      <c r="Z4319">
        <v>144638</v>
      </c>
      <c r="AA4319" t="s">
        <v>69</v>
      </c>
      <c r="AB4319" t="s">
        <v>14583</v>
      </c>
      <c r="AC4319">
        <v>362138</v>
      </c>
    </row>
    <row r="4320" spans="1:29">
      <c r="A4320">
        <f t="shared" ca="1" si="67"/>
        <v>0.93251866232017322</v>
      </c>
      <c r="B4320" t="s">
        <v>92</v>
      </c>
      <c r="C4320">
        <v>9284500</v>
      </c>
      <c r="D4320" s="2">
        <v>42909</v>
      </c>
      <c r="E4320" t="s">
        <v>76</v>
      </c>
      <c r="F4320" t="s">
        <v>14584</v>
      </c>
      <c r="G4320">
        <v>5</v>
      </c>
      <c r="H4320" t="s">
        <v>58</v>
      </c>
      <c r="I4320" t="s">
        <v>95</v>
      </c>
      <c r="J4320">
        <v>78187</v>
      </c>
      <c r="K4320">
        <v>5</v>
      </c>
      <c r="L4320" s="2">
        <v>41546</v>
      </c>
      <c r="M4320" s="2">
        <v>44012</v>
      </c>
      <c r="N4320" t="s">
        <v>131</v>
      </c>
      <c r="O4320">
        <v>27</v>
      </c>
      <c r="P4320" t="s">
        <v>4190</v>
      </c>
      <c r="Q4320" t="s">
        <v>629</v>
      </c>
      <c r="R4320" t="s">
        <v>630</v>
      </c>
      <c r="S4320" t="s">
        <v>67</v>
      </c>
      <c r="T4320" t="s">
        <v>68</v>
      </c>
      <c r="U4320">
        <v>2017</v>
      </c>
      <c r="V4320">
        <v>507251</v>
      </c>
      <c r="W4320" t="s">
        <v>69</v>
      </c>
      <c r="X4320" t="s">
        <v>92</v>
      </c>
      <c r="Y4320">
        <v>432061</v>
      </c>
      <c r="Z4320">
        <v>75190</v>
      </c>
      <c r="AA4320" t="s">
        <v>69</v>
      </c>
      <c r="AB4320" t="s">
        <v>14585</v>
      </c>
      <c r="AC4320">
        <v>507251</v>
      </c>
    </row>
    <row r="4321" spans="1:29">
      <c r="A4321">
        <f t="shared" ca="1" si="67"/>
        <v>0.68510036024929877</v>
      </c>
      <c r="B4321" t="s">
        <v>254</v>
      </c>
      <c r="C4321">
        <v>9275511</v>
      </c>
      <c r="D4321" s="2">
        <v>42889</v>
      </c>
      <c r="E4321" t="s">
        <v>76</v>
      </c>
      <c r="F4321" t="s">
        <v>14586</v>
      </c>
      <c r="G4321">
        <v>5</v>
      </c>
      <c r="H4321" t="s">
        <v>58</v>
      </c>
      <c r="I4321" t="s">
        <v>256</v>
      </c>
      <c r="J4321">
        <v>24364</v>
      </c>
      <c r="K4321">
        <v>39</v>
      </c>
      <c r="L4321" s="2">
        <v>28734</v>
      </c>
      <c r="M4321" s="2">
        <v>43982</v>
      </c>
      <c r="N4321" t="s">
        <v>592</v>
      </c>
      <c r="O4321">
        <v>4</v>
      </c>
      <c r="P4321" t="s">
        <v>1512</v>
      </c>
      <c r="Q4321" t="s">
        <v>1513</v>
      </c>
      <c r="R4321" t="s">
        <v>640</v>
      </c>
      <c r="S4321" t="s">
        <v>85</v>
      </c>
      <c r="T4321" t="s">
        <v>68</v>
      </c>
      <c r="U4321">
        <v>2017</v>
      </c>
      <c r="V4321">
        <v>334902</v>
      </c>
      <c r="W4321" t="s">
        <v>69</v>
      </c>
      <c r="X4321" t="s">
        <v>254</v>
      </c>
      <c r="Y4321">
        <v>220330</v>
      </c>
      <c r="Z4321">
        <v>114572</v>
      </c>
      <c r="AA4321" t="s">
        <v>69</v>
      </c>
      <c r="AB4321" t="s">
        <v>14587</v>
      </c>
      <c r="AC4321">
        <v>334902</v>
      </c>
    </row>
    <row r="4322" spans="1:29">
      <c r="A4322">
        <f t="shared" ca="1" si="67"/>
        <v>0.78328637448317184</v>
      </c>
      <c r="B4322" t="s">
        <v>199</v>
      </c>
      <c r="C4322">
        <v>9188525</v>
      </c>
      <c r="D4322" s="2">
        <v>42696</v>
      </c>
      <c r="E4322" t="s">
        <v>76</v>
      </c>
      <c r="F4322" t="s">
        <v>14588</v>
      </c>
      <c r="G4322">
        <v>5</v>
      </c>
      <c r="H4322" t="s">
        <v>58</v>
      </c>
      <c r="I4322" t="s">
        <v>149</v>
      </c>
      <c r="J4322">
        <v>72669</v>
      </c>
      <c r="K4322">
        <v>20</v>
      </c>
      <c r="L4322" s="2">
        <v>35521</v>
      </c>
      <c r="M4322" s="2">
        <v>43251</v>
      </c>
      <c r="N4322" t="s">
        <v>811</v>
      </c>
      <c r="O4322">
        <v>5</v>
      </c>
      <c r="P4322" t="s">
        <v>1958</v>
      </c>
      <c r="Q4322" t="s">
        <v>1959</v>
      </c>
      <c r="R4322" t="s">
        <v>347</v>
      </c>
      <c r="S4322" t="s">
        <v>67</v>
      </c>
      <c r="T4322" t="s">
        <v>68</v>
      </c>
      <c r="U4322">
        <v>2017</v>
      </c>
      <c r="V4322">
        <v>294076</v>
      </c>
      <c r="W4322" t="s">
        <v>69</v>
      </c>
      <c r="X4322" t="s">
        <v>199</v>
      </c>
      <c r="Y4322">
        <v>193471</v>
      </c>
      <c r="Z4322">
        <v>100605</v>
      </c>
      <c r="AA4322" t="s">
        <v>69</v>
      </c>
      <c r="AB4322" t="s">
        <v>14589</v>
      </c>
      <c r="AC4322">
        <v>294076</v>
      </c>
    </row>
    <row r="4323" spans="1:29">
      <c r="A4323">
        <f t="shared" ca="1" si="67"/>
        <v>0.21289343709778985</v>
      </c>
      <c r="B4323" t="s">
        <v>241</v>
      </c>
      <c r="C4323">
        <v>9536880</v>
      </c>
      <c r="D4323" s="2">
        <v>43301</v>
      </c>
      <c r="E4323" t="s">
        <v>14590</v>
      </c>
      <c r="F4323" t="s">
        <v>14591</v>
      </c>
      <c r="G4323">
        <v>5</v>
      </c>
      <c r="H4323" t="s">
        <v>58</v>
      </c>
      <c r="I4323" t="s">
        <v>243</v>
      </c>
      <c r="J4323">
        <v>125114</v>
      </c>
      <c r="K4323">
        <v>5</v>
      </c>
      <c r="L4323" s="2">
        <v>41901</v>
      </c>
      <c r="M4323" s="2">
        <v>44043</v>
      </c>
      <c r="N4323" t="s">
        <v>14592</v>
      </c>
      <c r="O4323">
        <v>8</v>
      </c>
      <c r="P4323" t="s">
        <v>14239</v>
      </c>
      <c r="Q4323" t="s">
        <v>10944</v>
      </c>
      <c r="R4323" t="s">
        <v>66</v>
      </c>
      <c r="S4323" t="s">
        <v>1977</v>
      </c>
      <c r="T4323" t="s">
        <v>68</v>
      </c>
      <c r="U4323">
        <v>2018</v>
      </c>
      <c r="V4323">
        <v>303286</v>
      </c>
      <c r="W4323" t="s">
        <v>69</v>
      </c>
      <c r="X4323" t="s">
        <v>241</v>
      </c>
      <c r="Y4323">
        <v>169641</v>
      </c>
      <c r="Z4323">
        <v>133645</v>
      </c>
      <c r="AA4323" t="s">
        <v>69</v>
      </c>
      <c r="AB4323" t="s">
        <v>14593</v>
      </c>
      <c r="AC4323">
        <v>303286</v>
      </c>
    </row>
    <row r="4324" spans="1:29">
      <c r="A4324">
        <f t="shared" ca="1" si="67"/>
        <v>0.97335081975980298</v>
      </c>
      <c r="B4324" t="s">
        <v>405</v>
      </c>
      <c r="C4324">
        <v>9220770</v>
      </c>
      <c r="D4324" s="2">
        <v>42767</v>
      </c>
      <c r="E4324" t="s">
        <v>76</v>
      </c>
      <c r="F4324" t="s">
        <v>14594</v>
      </c>
      <c r="G4324">
        <v>5</v>
      </c>
      <c r="H4324" t="s">
        <v>58</v>
      </c>
      <c r="I4324" t="s">
        <v>407</v>
      </c>
      <c r="J4324">
        <v>35280</v>
      </c>
      <c r="K4324">
        <v>5</v>
      </c>
      <c r="L4324" s="2">
        <v>41306</v>
      </c>
      <c r="M4324" s="2">
        <v>44227</v>
      </c>
      <c r="N4324" t="s">
        <v>14595</v>
      </c>
      <c r="O4324">
        <v>13</v>
      </c>
      <c r="P4324" t="s">
        <v>390</v>
      </c>
      <c r="Q4324" t="s">
        <v>217</v>
      </c>
      <c r="R4324" t="s">
        <v>120</v>
      </c>
      <c r="S4324" t="s">
        <v>102</v>
      </c>
      <c r="T4324" t="s">
        <v>68</v>
      </c>
      <c r="U4324">
        <v>2017</v>
      </c>
      <c r="V4324">
        <v>979218</v>
      </c>
      <c r="W4324" t="s">
        <v>69</v>
      </c>
      <c r="X4324" t="s">
        <v>405</v>
      </c>
      <c r="Y4324">
        <v>386902</v>
      </c>
      <c r="Z4324">
        <v>92316</v>
      </c>
      <c r="AA4324" t="s">
        <v>69</v>
      </c>
      <c r="AB4324" t="s">
        <v>14596</v>
      </c>
      <c r="AC4324">
        <v>479218</v>
      </c>
    </row>
    <row r="4325" spans="1:29">
      <c r="A4325">
        <f t="shared" ca="1" si="67"/>
        <v>0.82640826697119996</v>
      </c>
      <c r="B4325" t="s">
        <v>1619</v>
      </c>
      <c r="C4325">
        <v>9521341</v>
      </c>
      <c r="D4325" s="2">
        <v>43277</v>
      </c>
      <c r="E4325" t="s">
        <v>56</v>
      </c>
      <c r="F4325" t="s">
        <v>14597</v>
      </c>
      <c r="G4325">
        <v>5</v>
      </c>
      <c r="H4325" t="s">
        <v>58</v>
      </c>
      <c r="I4325" t="s">
        <v>1621</v>
      </c>
      <c r="J4325">
        <v>21191</v>
      </c>
      <c r="K4325">
        <v>5</v>
      </c>
      <c r="L4325" s="2">
        <v>41897</v>
      </c>
      <c r="M4325" s="2">
        <v>44377</v>
      </c>
      <c r="N4325" t="s">
        <v>2509</v>
      </c>
      <c r="O4325">
        <v>6</v>
      </c>
      <c r="P4325" t="s">
        <v>2222</v>
      </c>
      <c r="Q4325" t="s">
        <v>2223</v>
      </c>
      <c r="R4325" t="s">
        <v>101</v>
      </c>
      <c r="S4325" t="s">
        <v>729</v>
      </c>
      <c r="T4325" t="s">
        <v>68</v>
      </c>
      <c r="U4325">
        <v>2018</v>
      </c>
      <c r="V4325">
        <v>336375</v>
      </c>
      <c r="W4325" t="s">
        <v>69</v>
      </c>
      <c r="X4325" t="s">
        <v>1619</v>
      </c>
      <c r="Y4325">
        <v>225000</v>
      </c>
      <c r="Z4325">
        <v>111375</v>
      </c>
      <c r="AA4325" t="s">
        <v>69</v>
      </c>
      <c r="AB4325" t="s">
        <v>14598</v>
      </c>
      <c r="AC4325">
        <v>336375</v>
      </c>
    </row>
    <row r="4326" spans="1:29">
      <c r="A4326">
        <f t="shared" ca="1" si="67"/>
        <v>0.16348967358477684</v>
      </c>
      <c r="B4326" t="s">
        <v>199</v>
      </c>
      <c r="C4326">
        <v>9527769</v>
      </c>
      <c r="D4326" s="2">
        <v>43293</v>
      </c>
      <c r="E4326" t="s">
        <v>56</v>
      </c>
      <c r="F4326" t="s">
        <v>14599</v>
      </c>
      <c r="G4326">
        <v>5</v>
      </c>
      <c r="H4326" t="s">
        <v>58</v>
      </c>
      <c r="I4326" t="s">
        <v>149</v>
      </c>
      <c r="J4326">
        <v>187209</v>
      </c>
      <c r="K4326">
        <v>5</v>
      </c>
      <c r="L4326" s="2">
        <v>41852</v>
      </c>
      <c r="M4326" s="2">
        <v>43677</v>
      </c>
      <c r="N4326" t="s">
        <v>1565</v>
      </c>
      <c r="O4326">
        <v>31</v>
      </c>
      <c r="P4326" t="s">
        <v>6365</v>
      </c>
      <c r="Q4326" t="s">
        <v>6366</v>
      </c>
      <c r="R4326" t="s">
        <v>149</v>
      </c>
      <c r="S4326" t="s">
        <v>260</v>
      </c>
      <c r="T4326" t="s">
        <v>68</v>
      </c>
      <c r="U4326">
        <v>2018</v>
      </c>
      <c r="V4326">
        <v>352750</v>
      </c>
      <c r="W4326" t="s">
        <v>69</v>
      </c>
      <c r="X4326" t="s">
        <v>199</v>
      </c>
      <c r="Y4326">
        <v>207500</v>
      </c>
      <c r="Z4326">
        <v>145250</v>
      </c>
      <c r="AA4326" t="s">
        <v>69</v>
      </c>
      <c r="AB4326" t="s">
        <v>14600</v>
      </c>
      <c r="AC4326">
        <v>352750</v>
      </c>
    </row>
    <row r="4327" spans="1:29">
      <c r="A4327">
        <f t="shared" ca="1" si="67"/>
        <v>0.45040882340806254</v>
      </c>
      <c r="B4327" t="s">
        <v>241</v>
      </c>
      <c r="C4327">
        <v>9515649</v>
      </c>
      <c r="D4327" s="2">
        <v>43267</v>
      </c>
      <c r="E4327" t="s">
        <v>56</v>
      </c>
      <c r="F4327" t="s">
        <v>14601</v>
      </c>
      <c r="G4327">
        <v>5</v>
      </c>
      <c r="H4327" t="s">
        <v>58</v>
      </c>
      <c r="I4327" t="s">
        <v>243</v>
      </c>
      <c r="J4327">
        <v>123647</v>
      </c>
      <c r="K4327">
        <v>5</v>
      </c>
      <c r="L4327" s="2">
        <v>42186</v>
      </c>
      <c r="M4327" s="2">
        <v>44012</v>
      </c>
      <c r="N4327" t="s">
        <v>2186</v>
      </c>
      <c r="O4327">
        <v>9</v>
      </c>
      <c r="P4327" t="s">
        <v>4396</v>
      </c>
      <c r="Q4327" t="s">
        <v>4397</v>
      </c>
      <c r="R4327" t="s">
        <v>236</v>
      </c>
      <c r="S4327" t="s">
        <v>322</v>
      </c>
      <c r="T4327" t="s">
        <v>68</v>
      </c>
      <c r="U4327">
        <v>2018</v>
      </c>
      <c r="V4327">
        <v>344338</v>
      </c>
      <c r="W4327" t="s">
        <v>69</v>
      </c>
      <c r="X4327" t="s">
        <v>241</v>
      </c>
      <c r="Y4327">
        <v>258155</v>
      </c>
      <c r="Z4327">
        <v>86183</v>
      </c>
      <c r="AA4327" t="s">
        <v>69</v>
      </c>
      <c r="AB4327" t="s">
        <v>14602</v>
      </c>
      <c r="AC4327">
        <v>344338</v>
      </c>
    </row>
    <row r="4328" spans="1:29">
      <c r="A4328">
        <f t="shared" ca="1" si="67"/>
        <v>0.13035165004399052</v>
      </c>
      <c r="B4328" t="s">
        <v>55</v>
      </c>
      <c r="C4328">
        <v>9465519</v>
      </c>
      <c r="D4328" s="2">
        <v>43185</v>
      </c>
      <c r="E4328" t="s">
        <v>76</v>
      </c>
      <c r="F4328" t="s">
        <v>14603</v>
      </c>
      <c r="G4328">
        <v>5</v>
      </c>
      <c r="H4328" t="s">
        <v>58</v>
      </c>
      <c r="I4328" t="s">
        <v>59</v>
      </c>
      <c r="J4328">
        <v>78127</v>
      </c>
      <c r="K4328">
        <v>5</v>
      </c>
      <c r="L4328" s="2">
        <v>41730</v>
      </c>
      <c r="M4328" s="2">
        <v>43921</v>
      </c>
      <c r="N4328" t="s">
        <v>3293</v>
      </c>
      <c r="O4328">
        <v>7</v>
      </c>
      <c r="P4328" t="s">
        <v>930</v>
      </c>
      <c r="Q4328" t="s">
        <v>595</v>
      </c>
      <c r="R4328" t="s">
        <v>311</v>
      </c>
      <c r="S4328" t="s">
        <v>85</v>
      </c>
      <c r="T4328" t="s">
        <v>68</v>
      </c>
      <c r="U4328">
        <v>2018</v>
      </c>
      <c r="V4328">
        <v>341250</v>
      </c>
      <c r="W4328" t="s">
        <v>69</v>
      </c>
      <c r="X4328" t="s">
        <v>55</v>
      </c>
      <c r="Y4328">
        <v>218750</v>
      </c>
      <c r="Z4328">
        <v>122500</v>
      </c>
      <c r="AA4328" t="s">
        <v>69</v>
      </c>
      <c r="AB4328" t="s">
        <v>14604</v>
      </c>
      <c r="AC4328">
        <v>341250</v>
      </c>
    </row>
    <row r="4329" spans="1:29">
      <c r="A4329">
        <f t="shared" ca="1" si="67"/>
        <v>0.94011664131772654</v>
      </c>
      <c r="B4329" t="s">
        <v>127</v>
      </c>
      <c r="C4329">
        <v>9233207</v>
      </c>
      <c r="D4329" s="2">
        <v>42789</v>
      </c>
      <c r="E4329" t="s">
        <v>76</v>
      </c>
      <c r="F4329" t="s">
        <v>14605</v>
      </c>
      <c r="G4329">
        <v>5</v>
      </c>
      <c r="H4329" t="s">
        <v>58</v>
      </c>
      <c r="I4329" t="s">
        <v>130</v>
      </c>
      <c r="J4329">
        <v>102161</v>
      </c>
      <c r="K4329">
        <v>4</v>
      </c>
      <c r="L4329" s="2">
        <v>41730</v>
      </c>
      <c r="M4329" s="2">
        <v>43708</v>
      </c>
      <c r="N4329" t="s">
        <v>131</v>
      </c>
      <c r="O4329">
        <v>13</v>
      </c>
      <c r="P4329" t="s">
        <v>5293</v>
      </c>
      <c r="Q4329" t="s">
        <v>217</v>
      </c>
      <c r="R4329" t="s">
        <v>120</v>
      </c>
      <c r="S4329" t="s">
        <v>473</v>
      </c>
      <c r="T4329" t="s">
        <v>68</v>
      </c>
      <c r="U4329">
        <v>2017</v>
      </c>
      <c r="V4329">
        <v>398032</v>
      </c>
      <c r="W4329" t="s">
        <v>69</v>
      </c>
      <c r="X4329" t="s">
        <v>127</v>
      </c>
      <c r="Y4329">
        <v>261558</v>
      </c>
      <c r="Z4329">
        <v>136474</v>
      </c>
      <c r="AA4329" t="s">
        <v>69</v>
      </c>
      <c r="AB4329" t="s">
        <v>14606</v>
      </c>
      <c r="AC4329">
        <v>398032</v>
      </c>
    </row>
    <row r="4330" spans="1:29">
      <c r="A4330">
        <f t="shared" ca="1" si="67"/>
        <v>0.15190621134821958</v>
      </c>
      <c r="B4330" t="s">
        <v>241</v>
      </c>
      <c r="C4330">
        <v>9525705</v>
      </c>
      <c r="D4330" s="2">
        <v>43287</v>
      </c>
      <c r="E4330" t="s">
        <v>4869</v>
      </c>
      <c r="F4330" t="s">
        <v>14607</v>
      </c>
      <c r="G4330">
        <v>5</v>
      </c>
      <c r="H4330" t="s">
        <v>58</v>
      </c>
      <c r="I4330" t="s">
        <v>243</v>
      </c>
      <c r="J4330">
        <v>126920</v>
      </c>
      <c r="K4330">
        <v>4</v>
      </c>
      <c r="L4330" s="2">
        <v>42248</v>
      </c>
      <c r="M4330" s="2">
        <v>44012</v>
      </c>
      <c r="N4330" t="s">
        <v>4871</v>
      </c>
      <c r="O4330">
        <v>5</v>
      </c>
      <c r="P4330" t="s">
        <v>1197</v>
      </c>
      <c r="Q4330" t="s">
        <v>584</v>
      </c>
      <c r="R4330" t="s">
        <v>585</v>
      </c>
      <c r="S4330" t="s">
        <v>67</v>
      </c>
      <c r="T4330" t="s">
        <v>68</v>
      </c>
      <c r="U4330">
        <v>2018</v>
      </c>
      <c r="V4330">
        <v>386250</v>
      </c>
      <c r="W4330" t="s">
        <v>69</v>
      </c>
      <c r="X4330" t="s">
        <v>241</v>
      </c>
      <c r="Y4330">
        <v>250000</v>
      </c>
      <c r="Z4330">
        <v>136250</v>
      </c>
      <c r="AA4330" t="s">
        <v>69</v>
      </c>
      <c r="AB4330" t="s">
        <v>14608</v>
      </c>
      <c r="AC4330">
        <v>386250</v>
      </c>
    </row>
    <row r="4331" spans="1:29">
      <c r="A4331">
        <f t="shared" ca="1" si="67"/>
        <v>0.50745853761140769</v>
      </c>
      <c r="B4331" t="s">
        <v>241</v>
      </c>
      <c r="C4331">
        <v>9511886</v>
      </c>
      <c r="D4331" s="2">
        <v>43269</v>
      </c>
      <c r="E4331" t="s">
        <v>2435</v>
      </c>
      <c r="F4331" t="s">
        <v>14609</v>
      </c>
      <c r="G4331">
        <v>5</v>
      </c>
      <c r="H4331" t="s">
        <v>58</v>
      </c>
      <c r="I4331" t="s">
        <v>243</v>
      </c>
      <c r="J4331">
        <v>126585</v>
      </c>
      <c r="K4331">
        <v>4</v>
      </c>
      <c r="L4331" s="2">
        <v>42263</v>
      </c>
      <c r="M4331" s="2">
        <v>44012</v>
      </c>
      <c r="N4331" t="s">
        <v>3137</v>
      </c>
      <c r="O4331">
        <v>3</v>
      </c>
      <c r="P4331" t="s">
        <v>368</v>
      </c>
      <c r="Q4331" t="s">
        <v>369</v>
      </c>
      <c r="R4331" t="s">
        <v>370</v>
      </c>
      <c r="S4331" t="s">
        <v>7344</v>
      </c>
      <c r="T4331" t="s">
        <v>68</v>
      </c>
      <c r="U4331">
        <v>2018</v>
      </c>
      <c r="V4331">
        <v>370269</v>
      </c>
      <c r="W4331" t="s">
        <v>69</v>
      </c>
      <c r="X4331" t="s">
        <v>241</v>
      </c>
      <c r="Y4331">
        <v>268387</v>
      </c>
      <c r="Z4331">
        <v>101882</v>
      </c>
      <c r="AA4331" t="s">
        <v>69</v>
      </c>
      <c r="AB4331" t="s">
        <v>14610</v>
      </c>
      <c r="AC4331">
        <v>370269</v>
      </c>
    </row>
    <row r="4332" spans="1:29">
      <c r="A4332">
        <f t="shared" ca="1" si="67"/>
        <v>0.17695456472306248</v>
      </c>
      <c r="B4332" t="s">
        <v>405</v>
      </c>
      <c r="C4332">
        <v>9451263</v>
      </c>
      <c r="D4332" s="2">
        <v>43175</v>
      </c>
      <c r="E4332" t="s">
        <v>76</v>
      </c>
      <c r="F4332" t="s">
        <v>14611</v>
      </c>
      <c r="G4332">
        <v>5</v>
      </c>
      <c r="H4332" t="s">
        <v>58</v>
      </c>
      <c r="I4332" t="s">
        <v>407</v>
      </c>
      <c r="J4332">
        <v>35846</v>
      </c>
      <c r="K4332">
        <v>5</v>
      </c>
      <c r="L4332" s="2">
        <v>41774</v>
      </c>
      <c r="M4332" s="2">
        <v>44104</v>
      </c>
      <c r="N4332" t="s">
        <v>1451</v>
      </c>
      <c r="O4332">
        <v>13</v>
      </c>
      <c r="P4332" t="s">
        <v>5293</v>
      </c>
      <c r="Q4332" t="s">
        <v>217</v>
      </c>
      <c r="R4332" t="s">
        <v>120</v>
      </c>
      <c r="S4332" t="s">
        <v>473</v>
      </c>
      <c r="T4332" t="s">
        <v>68</v>
      </c>
      <c r="U4332">
        <v>2018</v>
      </c>
      <c r="V4332">
        <v>625447</v>
      </c>
      <c r="W4332" t="s">
        <v>69</v>
      </c>
      <c r="X4332" t="s">
        <v>405</v>
      </c>
      <c r="Y4332">
        <v>511564</v>
      </c>
      <c r="Z4332">
        <v>113883</v>
      </c>
      <c r="AA4332" t="s">
        <v>69</v>
      </c>
      <c r="AB4332" t="s">
        <v>14612</v>
      </c>
      <c r="AC4332">
        <v>625447</v>
      </c>
    </row>
    <row r="4333" spans="1:29">
      <c r="A4333">
        <f t="shared" ca="1" si="67"/>
        <v>0.69836616688144182</v>
      </c>
      <c r="B4333" t="s">
        <v>127</v>
      </c>
      <c r="C4333">
        <v>9294852</v>
      </c>
      <c r="D4333" s="2">
        <v>42886</v>
      </c>
      <c r="E4333" t="s">
        <v>76</v>
      </c>
      <c r="F4333" t="s">
        <v>14613</v>
      </c>
      <c r="G4333">
        <v>5</v>
      </c>
      <c r="H4333" t="s">
        <v>58</v>
      </c>
      <c r="I4333" t="s">
        <v>130</v>
      </c>
      <c r="J4333">
        <v>43985</v>
      </c>
      <c r="K4333">
        <v>28</v>
      </c>
      <c r="L4333" s="2">
        <v>32234</v>
      </c>
      <c r="M4333" s="2">
        <v>43616</v>
      </c>
      <c r="N4333" t="s">
        <v>9880</v>
      </c>
      <c r="O4333">
        <v>13</v>
      </c>
      <c r="P4333" t="s">
        <v>1064</v>
      </c>
      <c r="Q4333" t="s">
        <v>1065</v>
      </c>
      <c r="R4333" t="s">
        <v>335</v>
      </c>
      <c r="S4333" t="s">
        <v>67</v>
      </c>
      <c r="T4333" t="s">
        <v>68</v>
      </c>
      <c r="U4333">
        <v>2017</v>
      </c>
      <c r="V4333">
        <v>342000</v>
      </c>
      <c r="W4333" t="s">
        <v>69</v>
      </c>
      <c r="X4333" t="s">
        <v>127</v>
      </c>
      <c r="Y4333">
        <v>225000</v>
      </c>
      <c r="Z4333">
        <v>117000</v>
      </c>
      <c r="AA4333" t="s">
        <v>69</v>
      </c>
      <c r="AB4333" t="s">
        <v>14614</v>
      </c>
      <c r="AC4333">
        <v>342000</v>
      </c>
    </row>
    <row r="4334" spans="1:29">
      <c r="A4334">
        <f t="shared" ca="1" si="67"/>
        <v>0.9065846626503431</v>
      </c>
      <c r="B4334" t="s">
        <v>303</v>
      </c>
      <c r="C4334">
        <v>9534068</v>
      </c>
      <c r="D4334" s="2">
        <v>43315</v>
      </c>
      <c r="E4334" t="s">
        <v>56</v>
      </c>
      <c r="F4334" t="s">
        <v>14615</v>
      </c>
      <c r="G4334">
        <v>5</v>
      </c>
      <c r="H4334" t="s">
        <v>58</v>
      </c>
      <c r="I4334" t="s">
        <v>305</v>
      </c>
      <c r="J4334">
        <v>102811</v>
      </c>
      <c r="K4334">
        <v>4</v>
      </c>
      <c r="L4334" s="2">
        <v>42271</v>
      </c>
      <c r="M4334" s="2">
        <v>44439</v>
      </c>
      <c r="N4334" t="s">
        <v>388</v>
      </c>
      <c r="O4334">
        <v>14</v>
      </c>
      <c r="P4334" t="s">
        <v>270</v>
      </c>
      <c r="Q4334" t="s">
        <v>271</v>
      </c>
      <c r="R4334" t="s">
        <v>176</v>
      </c>
      <c r="S4334" t="s">
        <v>67</v>
      </c>
      <c r="T4334" t="s">
        <v>68</v>
      </c>
      <c r="U4334">
        <v>2018</v>
      </c>
      <c r="V4334">
        <v>348750</v>
      </c>
      <c r="W4334" t="s">
        <v>69</v>
      </c>
      <c r="X4334" t="s">
        <v>303</v>
      </c>
      <c r="Y4334">
        <v>225000</v>
      </c>
      <c r="Z4334">
        <v>123750</v>
      </c>
      <c r="AA4334" t="s">
        <v>69</v>
      </c>
      <c r="AB4334" t="s">
        <v>14616</v>
      </c>
      <c r="AC4334">
        <v>348750</v>
      </c>
    </row>
    <row r="4335" spans="1:29">
      <c r="A4335">
        <f t="shared" ca="1" si="67"/>
        <v>0.54185444449277353</v>
      </c>
      <c r="B4335" t="s">
        <v>303</v>
      </c>
      <c r="C4335">
        <v>9294054</v>
      </c>
      <c r="D4335" s="2">
        <v>42900</v>
      </c>
      <c r="E4335" t="s">
        <v>76</v>
      </c>
      <c r="F4335" t="s">
        <v>14617</v>
      </c>
      <c r="G4335">
        <v>5</v>
      </c>
      <c r="H4335" t="s">
        <v>58</v>
      </c>
      <c r="I4335" t="s">
        <v>305</v>
      </c>
      <c r="J4335">
        <v>97340</v>
      </c>
      <c r="K4335">
        <v>5</v>
      </c>
      <c r="L4335" s="2">
        <v>41456</v>
      </c>
      <c r="M4335" s="2">
        <v>43616</v>
      </c>
      <c r="N4335" t="s">
        <v>9936</v>
      </c>
      <c r="O4335">
        <v>30</v>
      </c>
      <c r="P4335" t="s">
        <v>747</v>
      </c>
      <c r="Q4335" t="s">
        <v>748</v>
      </c>
      <c r="R4335" t="s">
        <v>176</v>
      </c>
      <c r="S4335" t="s">
        <v>67</v>
      </c>
      <c r="T4335" t="s">
        <v>68</v>
      </c>
      <c r="U4335">
        <v>2017</v>
      </c>
      <c r="V4335">
        <v>280825</v>
      </c>
      <c r="W4335" t="s">
        <v>69</v>
      </c>
      <c r="X4335" t="s">
        <v>303</v>
      </c>
      <c r="Y4335">
        <v>232663</v>
      </c>
      <c r="Z4335">
        <v>48162</v>
      </c>
      <c r="AA4335" t="s">
        <v>69</v>
      </c>
      <c r="AB4335" t="s">
        <v>14618</v>
      </c>
      <c r="AC4335">
        <v>280825</v>
      </c>
    </row>
    <row r="4336" spans="1:29">
      <c r="A4336">
        <f t="shared" ca="1" si="67"/>
        <v>0.50067359643687803</v>
      </c>
      <c r="B4336" t="s">
        <v>55</v>
      </c>
      <c r="C4336">
        <v>9324368</v>
      </c>
      <c r="D4336" s="2">
        <v>42943</v>
      </c>
      <c r="E4336" t="s">
        <v>76</v>
      </c>
      <c r="F4336" t="s">
        <v>14619</v>
      </c>
      <c r="G4336">
        <v>5</v>
      </c>
      <c r="H4336" t="s">
        <v>58</v>
      </c>
      <c r="I4336" t="s">
        <v>59</v>
      </c>
      <c r="J4336">
        <v>62822</v>
      </c>
      <c r="K4336">
        <v>9</v>
      </c>
      <c r="L4336" s="2">
        <v>39904</v>
      </c>
      <c r="M4336" s="2">
        <v>43312</v>
      </c>
      <c r="N4336" t="s">
        <v>2799</v>
      </c>
      <c r="O4336">
        <v>12</v>
      </c>
      <c r="P4336" t="s">
        <v>1357</v>
      </c>
      <c r="Q4336" t="s">
        <v>217</v>
      </c>
      <c r="R4336" t="s">
        <v>120</v>
      </c>
      <c r="S4336" t="s">
        <v>67</v>
      </c>
      <c r="T4336" t="s">
        <v>68</v>
      </c>
      <c r="U4336">
        <v>2017</v>
      </c>
      <c r="V4336">
        <v>370781</v>
      </c>
      <c r="W4336" t="s">
        <v>69</v>
      </c>
      <c r="X4336" t="s">
        <v>55</v>
      </c>
      <c r="Y4336">
        <v>218750</v>
      </c>
      <c r="Z4336">
        <v>152031</v>
      </c>
      <c r="AA4336" t="s">
        <v>69</v>
      </c>
      <c r="AB4336" t="s">
        <v>14620</v>
      </c>
      <c r="AC4336">
        <v>370781</v>
      </c>
    </row>
    <row r="4337" spans="1:29">
      <c r="A4337">
        <f t="shared" ca="1" si="67"/>
        <v>0.40262312807103096</v>
      </c>
      <c r="B4337" t="s">
        <v>241</v>
      </c>
      <c r="C4337">
        <v>9555021</v>
      </c>
      <c r="D4337" s="2">
        <v>43176</v>
      </c>
      <c r="E4337" t="s">
        <v>56</v>
      </c>
      <c r="F4337" t="s">
        <v>14621</v>
      </c>
      <c r="G4337">
        <v>5</v>
      </c>
      <c r="H4337" t="s">
        <v>58</v>
      </c>
      <c r="I4337" t="s">
        <v>243</v>
      </c>
      <c r="J4337">
        <v>121450</v>
      </c>
      <c r="K4337">
        <v>4</v>
      </c>
      <c r="L4337" s="2">
        <v>42064</v>
      </c>
      <c r="M4337" s="2">
        <v>43890</v>
      </c>
      <c r="N4337" t="s">
        <v>4403</v>
      </c>
      <c r="O4337">
        <v>36</v>
      </c>
      <c r="P4337" t="s">
        <v>1090</v>
      </c>
      <c r="Q4337" t="s">
        <v>1091</v>
      </c>
      <c r="R4337" t="s">
        <v>149</v>
      </c>
      <c r="S4337" t="s">
        <v>336</v>
      </c>
      <c r="T4337" t="s">
        <v>68</v>
      </c>
      <c r="U4337">
        <v>2018</v>
      </c>
      <c r="V4337">
        <v>553144</v>
      </c>
      <c r="W4337" t="s">
        <v>69</v>
      </c>
      <c r="X4337" t="s">
        <v>241</v>
      </c>
      <c r="Y4337">
        <v>386019</v>
      </c>
      <c r="Z4337">
        <v>167125</v>
      </c>
      <c r="AA4337" t="s">
        <v>69</v>
      </c>
      <c r="AB4337" t="s">
        <v>14622</v>
      </c>
      <c r="AC4337">
        <v>553144</v>
      </c>
    </row>
    <row r="4338" spans="1:29">
      <c r="A4338">
        <f t="shared" ca="1" si="67"/>
        <v>0.96693918967342485</v>
      </c>
      <c r="B4338" t="s">
        <v>254</v>
      </c>
      <c r="C4338">
        <v>9322513</v>
      </c>
      <c r="D4338" s="2">
        <v>42951</v>
      </c>
      <c r="E4338" t="s">
        <v>56</v>
      </c>
      <c r="F4338" t="s">
        <v>14623</v>
      </c>
      <c r="G4338">
        <v>5</v>
      </c>
      <c r="H4338" t="s">
        <v>58</v>
      </c>
      <c r="I4338" t="s">
        <v>256</v>
      </c>
      <c r="J4338">
        <v>107590</v>
      </c>
      <c r="K4338">
        <v>4</v>
      </c>
      <c r="L4338" s="2">
        <v>41852</v>
      </c>
      <c r="M4338" s="2">
        <v>43677</v>
      </c>
      <c r="N4338" t="s">
        <v>1096</v>
      </c>
      <c r="O4338">
        <v>14</v>
      </c>
      <c r="P4338" t="s">
        <v>270</v>
      </c>
      <c r="Q4338" t="s">
        <v>271</v>
      </c>
      <c r="R4338" t="s">
        <v>176</v>
      </c>
      <c r="S4338" t="s">
        <v>67</v>
      </c>
      <c r="T4338" t="s">
        <v>68</v>
      </c>
      <c r="U4338">
        <v>2017</v>
      </c>
      <c r="V4338">
        <v>263706</v>
      </c>
      <c r="W4338" t="s">
        <v>69</v>
      </c>
      <c r="X4338" t="s">
        <v>254</v>
      </c>
      <c r="Y4338">
        <v>171000</v>
      </c>
      <c r="Z4338">
        <v>92706</v>
      </c>
      <c r="AA4338" t="s">
        <v>69</v>
      </c>
      <c r="AB4338" t="s">
        <v>14624</v>
      </c>
      <c r="AC4338">
        <v>263706</v>
      </c>
    </row>
    <row r="4339" spans="1:29">
      <c r="A4339">
        <f t="shared" ca="1" si="67"/>
        <v>0.78461133984648668</v>
      </c>
      <c r="B4339" t="s">
        <v>109</v>
      </c>
      <c r="C4339">
        <v>9310290</v>
      </c>
      <c r="D4339" s="2">
        <v>42940</v>
      </c>
      <c r="E4339" t="s">
        <v>76</v>
      </c>
      <c r="F4339" t="s">
        <v>14625</v>
      </c>
      <c r="G4339">
        <v>5</v>
      </c>
      <c r="H4339" t="s">
        <v>58</v>
      </c>
      <c r="I4339" t="s">
        <v>112</v>
      </c>
      <c r="J4339">
        <v>22959</v>
      </c>
      <c r="K4339">
        <v>5</v>
      </c>
      <c r="L4339" s="2">
        <v>41487</v>
      </c>
      <c r="M4339" s="2">
        <v>43312</v>
      </c>
      <c r="N4339" t="s">
        <v>1783</v>
      </c>
      <c r="O4339">
        <v>4</v>
      </c>
      <c r="P4339" t="s">
        <v>638</v>
      </c>
      <c r="Q4339" t="s">
        <v>639</v>
      </c>
      <c r="R4339" t="s">
        <v>640</v>
      </c>
      <c r="S4339" t="s">
        <v>67</v>
      </c>
      <c r="T4339" t="s">
        <v>68</v>
      </c>
      <c r="U4339">
        <v>2017</v>
      </c>
      <c r="V4339">
        <v>452967</v>
      </c>
      <c r="W4339" t="s">
        <v>69</v>
      </c>
      <c r="X4339" t="s">
        <v>109</v>
      </c>
      <c r="Y4339">
        <v>288514</v>
      </c>
      <c r="Z4339">
        <v>164453</v>
      </c>
      <c r="AA4339" t="s">
        <v>69</v>
      </c>
      <c r="AB4339" t="s">
        <v>14626</v>
      </c>
      <c r="AC4339">
        <v>452967</v>
      </c>
    </row>
    <row r="4340" spans="1:29">
      <c r="A4340">
        <f t="shared" ca="1" si="67"/>
        <v>0.78006500676751434</v>
      </c>
      <c r="B4340" t="s">
        <v>241</v>
      </c>
      <c r="C4340">
        <v>9407794</v>
      </c>
      <c r="D4340" s="2">
        <v>43116</v>
      </c>
      <c r="E4340" t="s">
        <v>7530</v>
      </c>
      <c r="F4340" t="s">
        <v>14627</v>
      </c>
      <c r="G4340">
        <v>5</v>
      </c>
      <c r="H4340" t="s">
        <v>58</v>
      </c>
      <c r="I4340" t="s">
        <v>243</v>
      </c>
      <c r="J4340">
        <v>121212</v>
      </c>
      <c r="K4340">
        <v>5</v>
      </c>
      <c r="L4340" s="2">
        <v>41678</v>
      </c>
      <c r="M4340" s="2">
        <v>43861</v>
      </c>
      <c r="N4340" t="s">
        <v>4403</v>
      </c>
      <c r="O4340">
        <v>11</v>
      </c>
      <c r="P4340" t="s">
        <v>1292</v>
      </c>
      <c r="Q4340" t="s">
        <v>1293</v>
      </c>
      <c r="R4340" t="s">
        <v>555</v>
      </c>
      <c r="S4340" t="s">
        <v>336</v>
      </c>
      <c r="T4340" t="s">
        <v>68</v>
      </c>
      <c r="U4340">
        <v>2018</v>
      </c>
      <c r="V4340">
        <v>385612</v>
      </c>
      <c r="W4340" t="s">
        <v>69</v>
      </c>
      <c r="X4340" t="s">
        <v>241</v>
      </c>
      <c r="Y4340">
        <v>250000</v>
      </c>
      <c r="Z4340">
        <v>135612</v>
      </c>
      <c r="AA4340" t="s">
        <v>69</v>
      </c>
      <c r="AB4340" t="s">
        <v>14628</v>
      </c>
      <c r="AC4340">
        <v>385612</v>
      </c>
    </row>
    <row r="4341" spans="1:29">
      <c r="A4341">
        <f t="shared" ca="1" si="67"/>
        <v>7.2665291052348313E-2</v>
      </c>
      <c r="B4341" t="s">
        <v>1143</v>
      </c>
      <c r="C4341">
        <v>9458103</v>
      </c>
      <c r="D4341" s="2">
        <v>43204</v>
      </c>
      <c r="E4341" t="s">
        <v>76</v>
      </c>
      <c r="F4341" t="s">
        <v>14629</v>
      </c>
      <c r="G4341">
        <v>5</v>
      </c>
      <c r="H4341" t="s">
        <v>58</v>
      </c>
      <c r="I4341" t="s">
        <v>1145</v>
      </c>
      <c r="J4341">
        <v>64733</v>
      </c>
      <c r="K4341">
        <v>5</v>
      </c>
      <c r="L4341" s="2">
        <v>41730</v>
      </c>
      <c r="M4341" s="2">
        <v>43921</v>
      </c>
      <c r="N4341" t="s">
        <v>3743</v>
      </c>
      <c r="O4341">
        <v>2</v>
      </c>
      <c r="P4341" t="s">
        <v>2348</v>
      </c>
      <c r="Q4341" t="s">
        <v>543</v>
      </c>
      <c r="R4341" t="s">
        <v>205</v>
      </c>
      <c r="S4341" t="s">
        <v>67</v>
      </c>
      <c r="T4341" t="s">
        <v>68</v>
      </c>
      <c r="U4341">
        <v>2018</v>
      </c>
      <c r="V4341">
        <v>531638</v>
      </c>
      <c r="W4341" t="s">
        <v>69</v>
      </c>
      <c r="X4341" t="s">
        <v>1143</v>
      </c>
      <c r="Y4341">
        <v>390042</v>
      </c>
      <c r="Z4341">
        <v>141596</v>
      </c>
      <c r="AA4341" t="s">
        <v>69</v>
      </c>
      <c r="AB4341" t="s">
        <v>14630</v>
      </c>
      <c r="AC4341">
        <v>531638</v>
      </c>
    </row>
    <row r="4342" spans="1:29">
      <c r="A4342">
        <f t="shared" ca="1" si="67"/>
        <v>0.1502147526379547</v>
      </c>
      <c r="B4342" t="s">
        <v>327</v>
      </c>
      <c r="C4342">
        <v>9899033</v>
      </c>
      <c r="D4342" s="2">
        <v>43563</v>
      </c>
      <c r="E4342" t="s">
        <v>110</v>
      </c>
      <c r="F4342" t="s">
        <v>14631</v>
      </c>
      <c r="G4342">
        <v>7</v>
      </c>
      <c r="H4342" t="s">
        <v>58</v>
      </c>
      <c r="I4342" t="s">
        <v>330</v>
      </c>
      <c r="J4342">
        <v>22911</v>
      </c>
      <c r="K4342">
        <v>4</v>
      </c>
      <c r="L4342" s="2">
        <v>42643</v>
      </c>
      <c r="M4342" s="2">
        <v>44377</v>
      </c>
      <c r="N4342" t="s">
        <v>522</v>
      </c>
      <c r="O4342">
        <v>18</v>
      </c>
      <c r="P4342" t="s">
        <v>174</v>
      </c>
      <c r="Q4342" t="s">
        <v>175</v>
      </c>
      <c r="R4342" t="s">
        <v>176</v>
      </c>
      <c r="S4342" t="s">
        <v>102</v>
      </c>
      <c r="T4342" t="s">
        <v>68</v>
      </c>
      <c r="U4342">
        <v>2018</v>
      </c>
      <c r="V4342">
        <v>388275</v>
      </c>
      <c r="W4342" t="s">
        <v>69</v>
      </c>
      <c r="X4342" t="s">
        <v>327</v>
      </c>
      <c r="Y4342">
        <v>263983</v>
      </c>
      <c r="Z4342">
        <v>124292</v>
      </c>
      <c r="AA4342" t="s">
        <v>69</v>
      </c>
      <c r="AB4342" t="s">
        <v>14632</v>
      </c>
      <c r="AC4342">
        <v>388275</v>
      </c>
    </row>
    <row r="4343" spans="1:29">
      <c r="A4343">
        <f t="shared" ca="1" si="67"/>
        <v>7.6092673937190658E-2</v>
      </c>
      <c r="B4343" t="s">
        <v>127</v>
      </c>
      <c r="C4343">
        <v>9417089</v>
      </c>
      <c r="D4343" s="2">
        <v>43117</v>
      </c>
      <c r="E4343" t="s">
        <v>7314</v>
      </c>
      <c r="F4343" t="s">
        <v>14633</v>
      </c>
      <c r="G4343">
        <v>5</v>
      </c>
      <c r="H4343" t="s">
        <v>58</v>
      </c>
      <c r="I4343" t="s">
        <v>130</v>
      </c>
      <c r="J4343">
        <v>101209</v>
      </c>
      <c r="K4343">
        <v>5</v>
      </c>
      <c r="L4343" s="2">
        <v>41733</v>
      </c>
      <c r="M4343" s="2">
        <v>43861</v>
      </c>
      <c r="N4343" t="s">
        <v>674</v>
      </c>
      <c r="O4343">
        <v>7</v>
      </c>
      <c r="P4343" t="s">
        <v>7080</v>
      </c>
      <c r="Q4343" t="s">
        <v>472</v>
      </c>
      <c r="R4343" t="s">
        <v>311</v>
      </c>
      <c r="S4343" t="s">
        <v>1239</v>
      </c>
      <c r="T4343" t="s">
        <v>68</v>
      </c>
      <c r="U4343">
        <v>2018</v>
      </c>
      <c r="V4343">
        <v>409250</v>
      </c>
      <c r="W4343" t="s">
        <v>69</v>
      </c>
      <c r="X4343" t="s">
        <v>127</v>
      </c>
      <c r="Y4343">
        <v>250000</v>
      </c>
      <c r="Z4343">
        <v>159250</v>
      </c>
      <c r="AA4343" t="s">
        <v>69</v>
      </c>
      <c r="AB4343" t="s">
        <v>14634</v>
      </c>
      <c r="AC4343">
        <v>409250</v>
      </c>
    </row>
    <row r="4344" spans="1:29">
      <c r="A4344">
        <f t="shared" ca="1" si="67"/>
        <v>0.40109762149640271</v>
      </c>
      <c r="B4344" t="s">
        <v>303</v>
      </c>
      <c r="C4344">
        <v>9303365</v>
      </c>
      <c r="D4344" s="2">
        <v>42916</v>
      </c>
      <c r="E4344" t="s">
        <v>56</v>
      </c>
      <c r="F4344" t="s">
        <v>14635</v>
      </c>
      <c r="G4344">
        <v>5</v>
      </c>
      <c r="H4344" t="s">
        <v>58</v>
      </c>
      <c r="I4344" t="s">
        <v>305</v>
      </c>
      <c r="J4344">
        <v>101736</v>
      </c>
      <c r="K4344">
        <v>3</v>
      </c>
      <c r="L4344" s="2">
        <v>42217</v>
      </c>
      <c r="M4344" s="2">
        <v>43281</v>
      </c>
      <c r="N4344" t="s">
        <v>7849</v>
      </c>
      <c r="O4344">
        <v>16</v>
      </c>
      <c r="P4344" t="s">
        <v>1363</v>
      </c>
      <c r="Q4344" t="s">
        <v>1364</v>
      </c>
      <c r="R4344" t="s">
        <v>149</v>
      </c>
      <c r="S4344" t="s">
        <v>67</v>
      </c>
      <c r="T4344" t="s">
        <v>68</v>
      </c>
      <c r="U4344">
        <v>2017</v>
      </c>
      <c r="V4344">
        <v>237424</v>
      </c>
      <c r="W4344" t="s">
        <v>69</v>
      </c>
      <c r="X4344" t="s">
        <v>303</v>
      </c>
      <c r="Y4344">
        <v>150000</v>
      </c>
      <c r="Z4344">
        <v>87424</v>
      </c>
      <c r="AA4344" t="s">
        <v>69</v>
      </c>
      <c r="AB4344" t="s">
        <v>14636</v>
      </c>
      <c r="AC4344">
        <v>237424</v>
      </c>
    </row>
    <row r="4345" spans="1:29">
      <c r="A4345">
        <f t="shared" ca="1" si="67"/>
        <v>0.29518536355729985</v>
      </c>
      <c r="B4345" t="s">
        <v>254</v>
      </c>
      <c r="C4345">
        <v>9522037</v>
      </c>
      <c r="D4345" s="2">
        <v>43361</v>
      </c>
      <c r="E4345" t="s">
        <v>56</v>
      </c>
      <c r="F4345" t="s">
        <v>14637</v>
      </c>
      <c r="G4345">
        <v>5</v>
      </c>
      <c r="H4345" t="s">
        <v>58</v>
      </c>
      <c r="I4345" t="s">
        <v>256</v>
      </c>
      <c r="J4345">
        <v>97618</v>
      </c>
      <c r="K4345">
        <v>7</v>
      </c>
      <c r="L4345" s="2">
        <v>40704</v>
      </c>
      <c r="M4345" s="2">
        <v>44012</v>
      </c>
      <c r="N4345" t="s">
        <v>616</v>
      </c>
      <c r="O4345">
        <v>2</v>
      </c>
      <c r="P4345" t="s">
        <v>320</v>
      </c>
      <c r="Q4345" t="s">
        <v>321</v>
      </c>
      <c r="R4345" t="s">
        <v>137</v>
      </c>
      <c r="S4345" t="s">
        <v>67</v>
      </c>
      <c r="T4345" t="s">
        <v>68</v>
      </c>
      <c r="U4345">
        <v>2018</v>
      </c>
      <c r="V4345">
        <v>536041</v>
      </c>
      <c r="W4345" t="s">
        <v>69</v>
      </c>
      <c r="X4345" t="s">
        <v>254</v>
      </c>
      <c r="Y4345">
        <v>498718</v>
      </c>
      <c r="Z4345">
        <v>37323</v>
      </c>
      <c r="AA4345" t="s">
        <v>69</v>
      </c>
      <c r="AB4345" t="s">
        <v>14638</v>
      </c>
      <c r="AC4345">
        <v>536041</v>
      </c>
    </row>
    <row r="4346" spans="1:29">
      <c r="A4346">
        <f t="shared" ca="1" si="67"/>
        <v>0.83121695460388278</v>
      </c>
      <c r="B4346" t="s">
        <v>405</v>
      </c>
      <c r="C4346">
        <v>9442723</v>
      </c>
      <c r="D4346" s="2">
        <v>43145</v>
      </c>
      <c r="E4346" t="s">
        <v>2930</v>
      </c>
      <c r="F4346" t="s">
        <v>14639</v>
      </c>
      <c r="G4346">
        <v>5</v>
      </c>
      <c r="H4346" t="s">
        <v>58</v>
      </c>
      <c r="I4346" t="s">
        <v>407</v>
      </c>
      <c r="J4346">
        <v>25537</v>
      </c>
      <c r="K4346">
        <v>11</v>
      </c>
      <c r="L4346" s="2">
        <v>39948</v>
      </c>
      <c r="M4346" s="2">
        <v>44286</v>
      </c>
      <c r="N4346" t="s">
        <v>11707</v>
      </c>
      <c r="O4346">
        <v>6</v>
      </c>
      <c r="P4346" t="s">
        <v>10868</v>
      </c>
      <c r="Q4346" t="s">
        <v>7535</v>
      </c>
      <c r="R4346" t="s">
        <v>401</v>
      </c>
      <c r="S4346" t="s">
        <v>102</v>
      </c>
      <c r="T4346" t="s">
        <v>68</v>
      </c>
      <c r="U4346">
        <v>2018</v>
      </c>
      <c r="V4346">
        <v>350395</v>
      </c>
      <c r="W4346" t="s">
        <v>69</v>
      </c>
      <c r="X4346" t="s">
        <v>405</v>
      </c>
      <c r="Y4346">
        <v>336386</v>
      </c>
      <c r="Z4346">
        <v>14009</v>
      </c>
      <c r="AA4346" t="s">
        <v>69</v>
      </c>
      <c r="AB4346" t="s">
        <v>14640</v>
      </c>
      <c r="AC4346">
        <v>350395</v>
      </c>
    </row>
    <row r="4347" spans="1:29">
      <c r="A4347">
        <f t="shared" ca="1" si="67"/>
        <v>2.2135946359923553E-2</v>
      </c>
      <c r="B4347" t="s">
        <v>199</v>
      </c>
      <c r="C4347">
        <v>9204814</v>
      </c>
      <c r="D4347" s="2">
        <v>42761</v>
      </c>
      <c r="E4347" t="s">
        <v>76</v>
      </c>
      <c r="F4347" t="s">
        <v>14641</v>
      </c>
      <c r="G4347">
        <v>5</v>
      </c>
      <c r="H4347" t="s">
        <v>58</v>
      </c>
      <c r="I4347" t="s">
        <v>149</v>
      </c>
      <c r="J4347">
        <v>172398</v>
      </c>
      <c r="K4347">
        <v>5</v>
      </c>
      <c r="L4347" s="2">
        <v>41306</v>
      </c>
      <c r="M4347" s="2">
        <v>43131</v>
      </c>
      <c r="N4347" t="s">
        <v>663</v>
      </c>
      <c r="O4347">
        <v>13</v>
      </c>
      <c r="P4347" t="s">
        <v>390</v>
      </c>
      <c r="Q4347" t="s">
        <v>217</v>
      </c>
      <c r="R4347" t="s">
        <v>120</v>
      </c>
      <c r="S4347" t="s">
        <v>67</v>
      </c>
      <c r="T4347" t="s">
        <v>68</v>
      </c>
      <c r="U4347">
        <v>2017</v>
      </c>
      <c r="V4347">
        <v>332000</v>
      </c>
      <c r="W4347" t="s">
        <v>69</v>
      </c>
      <c r="X4347" t="s">
        <v>199</v>
      </c>
      <c r="Y4347">
        <v>207500</v>
      </c>
      <c r="Z4347">
        <v>124500</v>
      </c>
      <c r="AA4347" t="s">
        <v>69</v>
      </c>
      <c r="AB4347" t="s">
        <v>14642</v>
      </c>
      <c r="AC4347">
        <v>332000</v>
      </c>
    </row>
    <row r="4348" spans="1:29">
      <c r="A4348">
        <f t="shared" ca="1" si="67"/>
        <v>0.88756488351476492</v>
      </c>
      <c r="B4348" t="s">
        <v>286</v>
      </c>
      <c r="C4348">
        <v>9493396</v>
      </c>
      <c r="D4348" s="2">
        <v>43229</v>
      </c>
      <c r="E4348" t="s">
        <v>56</v>
      </c>
      <c r="F4348" t="s">
        <v>14643</v>
      </c>
      <c r="G4348">
        <v>5</v>
      </c>
      <c r="H4348" t="s">
        <v>58</v>
      </c>
      <c r="I4348" t="s">
        <v>289</v>
      </c>
      <c r="J4348">
        <v>118500</v>
      </c>
      <c r="K4348">
        <v>4</v>
      </c>
      <c r="L4348" s="2">
        <v>42170</v>
      </c>
      <c r="M4348" s="2">
        <v>44286</v>
      </c>
      <c r="N4348" t="s">
        <v>2730</v>
      </c>
      <c r="O4348">
        <v>7</v>
      </c>
      <c r="P4348" t="s">
        <v>3721</v>
      </c>
      <c r="Q4348" t="s">
        <v>190</v>
      </c>
      <c r="R4348" t="s">
        <v>191</v>
      </c>
      <c r="S4348" t="s">
        <v>473</v>
      </c>
      <c r="T4348" t="s">
        <v>68</v>
      </c>
      <c r="U4348">
        <v>2018</v>
      </c>
      <c r="V4348">
        <v>465552</v>
      </c>
      <c r="W4348" t="s">
        <v>69</v>
      </c>
      <c r="X4348" t="s">
        <v>286</v>
      </c>
      <c r="Y4348">
        <v>273180</v>
      </c>
      <c r="Z4348">
        <v>192372</v>
      </c>
      <c r="AA4348" t="s">
        <v>69</v>
      </c>
      <c r="AB4348" t="s">
        <v>14644</v>
      </c>
      <c r="AC4348">
        <v>465552</v>
      </c>
    </row>
    <row r="4349" spans="1:29">
      <c r="A4349">
        <f t="shared" ca="1" si="67"/>
        <v>0.33411014888264423</v>
      </c>
      <c r="B4349" t="s">
        <v>1143</v>
      </c>
      <c r="C4349">
        <v>9416815</v>
      </c>
      <c r="D4349" s="2">
        <v>43119</v>
      </c>
      <c r="E4349" t="s">
        <v>7530</v>
      </c>
      <c r="F4349" t="s">
        <v>14645</v>
      </c>
      <c r="G4349">
        <v>5</v>
      </c>
      <c r="H4349" t="s">
        <v>58</v>
      </c>
      <c r="I4349" t="s">
        <v>1145</v>
      </c>
      <c r="J4349">
        <v>63698</v>
      </c>
      <c r="K4349">
        <v>5</v>
      </c>
      <c r="L4349" s="2">
        <v>41456</v>
      </c>
      <c r="M4349" s="2">
        <v>44592</v>
      </c>
      <c r="N4349" t="s">
        <v>5657</v>
      </c>
      <c r="O4349">
        <v>5</v>
      </c>
      <c r="P4349" t="s">
        <v>4737</v>
      </c>
      <c r="Q4349" t="s">
        <v>4738</v>
      </c>
      <c r="R4349" t="s">
        <v>884</v>
      </c>
      <c r="S4349" t="s">
        <v>67</v>
      </c>
      <c r="T4349" t="s">
        <v>68</v>
      </c>
      <c r="U4349">
        <v>2018</v>
      </c>
      <c r="V4349">
        <v>340547</v>
      </c>
      <c r="W4349" t="s">
        <v>69</v>
      </c>
      <c r="X4349" t="s">
        <v>1143</v>
      </c>
      <c r="Y4349">
        <v>252422</v>
      </c>
      <c r="Z4349">
        <v>88125</v>
      </c>
      <c r="AA4349" t="s">
        <v>69</v>
      </c>
      <c r="AB4349" t="s">
        <v>14646</v>
      </c>
      <c r="AC4349">
        <v>340547</v>
      </c>
    </row>
    <row r="4350" spans="1:29">
      <c r="A4350">
        <f t="shared" ca="1" si="67"/>
        <v>0.84875499803814425</v>
      </c>
      <c r="B4350" t="s">
        <v>199</v>
      </c>
      <c r="C4350">
        <v>9378091</v>
      </c>
      <c r="D4350" s="2">
        <v>43055</v>
      </c>
      <c r="E4350" t="s">
        <v>76</v>
      </c>
      <c r="F4350" t="s">
        <v>14647</v>
      </c>
      <c r="G4350">
        <v>5</v>
      </c>
      <c r="H4350" t="s">
        <v>58</v>
      </c>
      <c r="I4350" t="s">
        <v>149</v>
      </c>
      <c r="J4350">
        <v>112176</v>
      </c>
      <c r="K4350">
        <v>10</v>
      </c>
      <c r="L4350" s="2">
        <v>38344</v>
      </c>
      <c r="M4350" s="2">
        <v>43799</v>
      </c>
      <c r="N4350" t="s">
        <v>489</v>
      </c>
      <c r="O4350">
        <v>98</v>
      </c>
      <c r="P4350" t="s">
        <v>5724</v>
      </c>
      <c r="Q4350" t="s">
        <v>3918</v>
      </c>
      <c r="R4350" t="s">
        <v>689</v>
      </c>
      <c r="S4350" t="s">
        <v>67</v>
      </c>
      <c r="T4350" t="s">
        <v>68</v>
      </c>
      <c r="U4350">
        <v>2018</v>
      </c>
      <c r="V4350">
        <v>311000</v>
      </c>
      <c r="W4350" t="s">
        <v>69</v>
      </c>
      <c r="X4350" t="s">
        <v>199</v>
      </c>
      <c r="Y4350">
        <v>200000</v>
      </c>
      <c r="Z4350">
        <v>111000</v>
      </c>
      <c r="AA4350" t="s">
        <v>69</v>
      </c>
      <c r="AB4350" t="s">
        <v>14648</v>
      </c>
      <c r="AC4350">
        <v>311000</v>
      </c>
    </row>
    <row r="4351" spans="1:29">
      <c r="A4351">
        <f t="shared" ca="1" si="67"/>
        <v>0.43950791482651907</v>
      </c>
      <c r="B4351" t="s">
        <v>405</v>
      </c>
      <c r="C4351">
        <v>9247770</v>
      </c>
      <c r="D4351" s="2">
        <v>42795</v>
      </c>
      <c r="E4351" t="s">
        <v>12048</v>
      </c>
      <c r="F4351" t="s">
        <v>14649</v>
      </c>
      <c r="G4351">
        <v>5</v>
      </c>
      <c r="H4351" t="s">
        <v>58</v>
      </c>
      <c r="I4351" t="s">
        <v>407</v>
      </c>
      <c r="J4351">
        <v>36157</v>
      </c>
      <c r="K4351">
        <v>5</v>
      </c>
      <c r="L4351" s="2">
        <v>41456</v>
      </c>
      <c r="M4351" s="2">
        <v>43555</v>
      </c>
      <c r="N4351" t="s">
        <v>6473</v>
      </c>
      <c r="O4351">
        <v>2</v>
      </c>
      <c r="P4351" t="s">
        <v>2397</v>
      </c>
      <c r="Q4351" t="s">
        <v>2398</v>
      </c>
      <c r="R4351" t="s">
        <v>2051</v>
      </c>
      <c r="S4351" t="s">
        <v>67</v>
      </c>
      <c r="T4351" t="s">
        <v>68</v>
      </c>
      <c r="U4351">
        <v>2017</v>
      </c>
      <c r="V4351">
        <v>376250</v>
      </c>
      <c r="W4351" t="s">
        <v>69</v>
      </c>
      <c r="X4351" t="s">
        <v>405</v>
      </c>
      <c r="Y4351">
        <v>250000</v>
      </c>
      <c r="Z4351">
        <v>126250</v>
      </c>
      <c r="AA4351" t="s">
        <v>69</v>
      </c>
      <c r="AB4351" t="s">
        <v>14650</v>
      </c>
      <c r="AC4351">
        <v>376250</v>
      </c>
    </row>
    <row r="4352" spans="1:29">
      <c r="A4352">
        <f t="shared" ca="1" si="67"/>
        <v>0.63396791576108358</v>
      </c>
      <c r="B4352" t="s">
        <v>241</v>
      </c>
      <c r="C4352">
        <v>9431233</v>
      </c>
      <c r="D4352" s="2">
        <v>43125</v>
      </c>
      <c r="E4352" t="s">
        <v>76</v>
      </c>
      <c r="F4352" t="s">
        <v>14651</v>
      </c>
      <c r="G4352">
        <v>5</v>
      </c>
      <c r="H4352" t="s">
        <v>58</v>
      </c>
      <c r="I4352" t="s">
        <v>243</v>
      </c>
      <c r="J4352">
        <v>121570</v>
      </c>
      <c r="K4352">
        <v>6</v>
      </c>
      <c r="L4352" s="2">
        <v>41640</v>
      </c>
      <c r="M4352" s="2">
        <v>43524</v>
      </c>
      <c r="N4352" t="s">
        <v>257</v>
      </c>
      <c r="O4352">
        <v>13</v>
      </c>
      <c r="P4352" t="s">
        <v>1222</v>
      </c>
      <c r="Q4352" t="s">
        <v>217</v>
      </c>
      <c r="R4352" t="s">
        <v>120</v>
      </c>
      <c r="S4352" t="s">
        <v>67</v>
      </c>
      <c r="T4352" t="s">
        <v>68</v>
      </c>
      <c r="U4352">
        <v>2018</v>
      </c>
      <c r="V4352">
        <v>423750</v>
      </c>
      <c r="W4352" t="s">
        <v>69</v>
      </c>
      <c r="X4352" t="s">
        <v>241</v>
      </c>
      <c r="Y4352">
        <v>250000</v>
      </c>
      <c r="Z4352">
        <v>173750</v>
      </c>
      <c r="AA4352" t="s">
        <v>69</v>
      </c>
      <c r="AB4352" t="s">
        <v>14652</v>
      </c>
      <c r="AC4352">
        <v>423750</v>
      </c>
    </row>
    <row r="4353" spans="1:29">
      <c r="A4353">
        <f t="shared" ca="1" si="67"/>
        <v>0.44966739934992972</v>
      </c>
      <c r="B4353" t="s">
        <v>624</v>
      </c>
      <c r="C4353">
        <v>9460573</v>
      </c>
      <c r="D4353" s="2">
        <v>43196</v>
      </c>
      <c r="E4353" t="s">
        <v>14369</v>
      </c>
      <c r="F4353" t="s">
        <v>14653</v>
      </c>
      <c r="G4353">
        <v>5</v>
      </c>
      <c r="H4353" t="s">
        <v>58</v>
      </c>
      <c r="I4353" t="s">
        <v>626</v>
      </c>
      <c r="J4353">
        <v>14866</v>
      </c>
      <c r="K4353">
        <v>5</v>
      </c>
      <c r="L4353" s="2">
        <v>41791</v>
      </c>
      <c r="M4353" s="2">
        <v>44012</v>
      </c>
      <c r="N4353" t="s">
        <v>158</v>
      </c>
      <c r="O4353">
        <v>51</v>
      </c>
      <c r="P4353" t="s">
        <v>4357</v>
      </c>
      <c r="Q4353" t="s">
        <v>4358</v>
      </c>
      <c r="R4353" t="s">
        <v>149</v>
      </c>
      <c r="S4353" t="s">
        <v>948</v>
      </c>
      <c r="T4353" t="s">
        <v>68</v>
      </c>
      <c r="U4353">
        <v>2018</v>
      </c>
      <c r="V4353">
        <v>540959</v>
      </c>
      <c r="W4353" t="s">
        <v>69</v>
      </c>
      <c r="X4353" t="s">
        <v>624</v>
      </c>
      <c r="Y4353">
        <v>398494</v>
      </c>
      <c r="Z4353">
        <v>142465</v>
      </c>
      <c r="AA4353" t="s">
        <v>69</v>
      </c>
      <c r="AB4353" t="s">
        <v>14654</v>
      </c>
      <c r="AC4353">
        <v>540959</v>
      </c>
    </row>
    <row r="4354" spans="1:29">
      <c r="A4354">
        <f t="shared" ref="A4354:A4417" ca="1" si="68">RAND()</f>
        <v>0.11103671825274786</v>
      </c>
      <c r="B4354" t="s">
        <v>405</v>
      </c>
      <c r="C4354">
        <v>9518787</v>
      </c>
      <c r="D4354" s="2">
        <v>43276</v>
      </c>
      <c r="E4354" t="s">
        <v>56</v>
      </c>
      <c r="F4354" t="s">
        <v>14655</v>
      </c>
      <c r="G4354">
        <v>5</v>
      </c>
      <c r="H4354" t="s">
        <v>58</v>
      </c>
      <c r="I4354" t="s">
        <v>407</v>
      </c>
      <c r="J4354">
        <v>37216</v>
      </c>
      <c r="K4354">
        <v>5</v>
      </c>
      <c r="L4354" s="2">
        <v>41912</v>
      </c>
      <c r="M4354" s="2">
        <v>43830</v>
      </c>
      <c r="N4354" t="s">
        <v>5611</v>
      </c>
      <c r="O4354">
        <v>1</v>
      </c>
      <c r="P4354" t="s">
        <v>247</v>
      </c>
      <c r="Q4354" t="s">
        <v>248</v>
      </c>
      <c r="R4354" t="s">
        <v>249</v>
      </c>
      <c r="S4354" t="s">
        <v>67</v>
      </c>
      <c r="T4354" t="s">
        <v>68</v>
      </c>
      <c r="U4354">
        <v>2018</v>
      </c>
      <c r="V4354">
        <v>362188</v>
      </c>
      <c r="W4354" t="s">
        <v>69</v>
      </c>
      <c r="X4354" t="s">
        <v>405</v>
      </c>
      <c r="Y4354">
        <v>237500</v>
      </c>
      <c r="Z4354">
        <v>124688</v>
      </c>
      <c r="AA4354" t="s">
        <v>69</v>
      </c>
      <c r="AB4354" t="s">
        <v>14656</v>
      </c>
      <c r="AC4354">
        <v>362188</v>
      </c>
    </row>
    <row r="4355" spans="1:29">
      <c r="A4355">
        <f t="shared" ca="1" si="68"/>
        <v>0.28148589766211995</v>
      </c>
      <c r="B4355" t="s">
        <v>303</v>
      </c>
      <c r="C4355">
        <v>9435113</v>
      </c>
      <c r="D4355" s="2">
        <v>43146</v>
      </c>
      <c r="E4355" t="s">
        <v>76</v>
      </c>
      <c r="F4355" t="s">
        <v>14657</v>
      </c>
      <c r="G4355">
        <v>5</v>
      </c>
      <c r="H4355" t="s">
        <v>58</v>
      </c>
      <c r="I4355" t="s">
        <v>305</v>
      </c>
      <c r="J4355">
        <v>98492</v>
      </c>
      <c r="K4355">
        <v>5</v>
      </c>
      <c r="L4355" s="2">
        <v>41713</v>
      </c>
      <c r="M4355" s="2">
        <v>44255</v>
      </c>
      <c r="N4355" t="s">
        <v>2377</v>
      </c>
      <c r="O4355">
        <v>3</v>
      </c>
      <c r="P4355" t="s">
        <v>882</v>
      </c>
      <c r="Q4355" t="s">
        <v>883</v>
      </c>
      <c r="R4355" t="s">
        <v>884</v>
      </c>
      <c r="S4355" t="s">
        <v>67</v>
      </c>
      <c r="T4355" t="s">
        <v>68</v>
      </c>
      <c r="U4355">
        <v>2018</v>
      </c>
      <c r="V4355">
        <v>405664</v>
      </c>
      <c r="W4355" t="s">
        <v>69</v>
      </c>
      <c r="X4355" t="s">
        <v>303</v>
      </c>
      <c r="Y4355">
        <v>243642</v>
      </c>
      <c r="Z4355">
        <v>162022</v>
      </c>
      <c r="AA4355" t="s">
        <v>69</v>
      </c>
      <c r="AB4355" t="s">
        <v>14658</v>
      </c>
      <c r="AC4355">
        <v>405664</v>
      </c>
    </row>
    <row r="4356" spans="1:29">
      <c r="A4356">
        <f t="shared" ca="1" si="68"/>
        <v>0.32950522326172871</v>
      </c>
      <c r="B4356" t="s">
        <v>241</v>
      </c>
      <c r="C4356">
        <v>9197326</v>
      </c>
      <c r="D4356" s="2">
        <v>42711</v>
      </c>
      <c r="E4356" t="s">
        <v>14659</v>
      </c>
      <c r="F4356" t="s">
        <v>14660</v>
      </c>
      <c r="G4356">
        <v>5</v>
      </c>
      <c r="H4356" t="s">
        <v>58</v>
      </c>
      <c r="I4356" t="s">
        <v>243</v>
      </c>
      <c r="J4356">
        <v>118612</v>
      </c>
      <c r="K4356">
        <v>4</v>
      </c>
      <c r="L4356" s="2">
        <v>41654</v>
      </c>
      <c r="M4356" s="2">
        <v>43100</v>
      </c>
      <c r="N4356" t="s">
        <v>2028</v>
      </c>
      <c r="O4356">
        <v>16</v>
      </c>
      <c r="P4356" t="s">
        <v>1363</v>
      </c>
      <c r="Q4356" t="s">
        <v>1364</v>
      </c>
      <c r="R4356" t="s">
        <v>149</v>
      </c>
      <c r="S4356" t="s">
        <v>67</v>
      </c>
      <c r="T4356" t="s">
        <v>68</v>
      </c>
      <c r="U4356">
        <v>2017</v>
      </c>
      <c r="V4356">
        <v>529389</v>
      </c>
      <c r="W4356" t="s">
        <v>69</v>
      </c>
      <c r="X4356" t="s">
        <v>241</v>
      </c>
      <c r="Y4356">
        <v>453526</v>
      </c>
      <c r="Z4356">
        <v>75863</v>
      </c>
      <c r="AA4356" t="s">
        <v>69</v>
      </c>
      <c r="AB4356" t="s">
        <v>14661</v>
      </c>
      <c r="AC4356">
        <v>529389</v>
      </c>
    </row>
    <row r="4357" spans="1:29">
      <c r="A4357">
        <f t="shared" ca="1" si="68"/>
        <v>0.90169740359388795</v>
      </c>
      <c r="B4357" t="s">
        <v>254</v>
      </c>
      <c r="C4357">
        <v>9413349</v>
      </c>
      <c r="D4357" s="2">
        <v>43129</v>
      </c>
      <c r="E4357" t="s">
        <v>56</v>
      </c>
      <c r="F4357" t="s">
        <v>14662</v>
      </c>
      <c r="G4357">
        <v>5</v>
      </c>
      <c r="H4357" t="s">
        <v>58</v>
      </c>
      <c r="I4357" t="s">
        <v>256</v>
      </c>
      <c r="J4357">
        <v>113657</v>
      </c>
      <c r="K4357">
        <v>4</v>
      </c>
      <c r="L4357" s="2">
        <v>42050</v>
      </c>
      <c r="M4357" s="2">
        <v>43861</v>
      </c>
      <c r="N4357" t="s">
        <v>10547</v>
      </c>
      <c r="O4357">
        <v>3</v>
      </c>
      <c r="P4357" t="s">
        <v>542</v>
      </c>
      <c r="Q4357" t="s">
        <v>543</v>
      </c>
      <c r="R4357" t="s">
        <v>205</v>
      </c>
      <c r="S4357" t="s">
        <v>67</v>
      </c>
      <c r="T4357" t="s">
        <v>68</v>
      </c>
      <c r="U4357">
        <v>2018</v>
      </c>
      <c r="V4357">
        <v>584877</v>
      </c>
      <c r="W4357" t="s">
        <v>69</v>
      </c>
      <c r="X4357" t="s">
        <v>254</v>
      </c>
      <c r="Y4357">
        <v>368153</v>
      </c>
      <c r="Z4357">
        <v>216724</v>
      </c>
      <c r="AA4357" t="s">
        <v>69</v>
      </c>
      <c r="AB4357" t="s">
        <v>14663</v>
      </c>
      <c r="AC4357">
        <v>584877</v>
      </c>
    </row>
    <row r="4358" spans="1:29">
      <c r="A4358">
        <f t="shared" ca="1" si="68"/>
        <v>0.3239956547181112</v>
      </c>
      <c r="B4358" t="s">
        <v>1525</v>
      </c>
      <c r="C4358">
        <v>9294140</v>
      </c>
      <c r="D4358" s="2">
        <v>42922</v>
      </c>
      <c r="E4358" t="s">
        <v>1850</v>
      </c>
      <c r="F4358" t="s">
        <v>14664</v>
      </c>
      <c r="G4358">
        <v>5</v>
      </c>
      <c r="H4358" t="s">
        <v>58</v>
      </c>
      <c r="I4358" t="s">
        <v>1528</v>
      </c>
      <c r="J4358">
        <v>8135</v>
      </c>
      <c r="K4358">
        <v>3</v>
      </c>
      <c r="L4358" s="2">
        <v>42240</v>
      </c>
      <c r="M4358" s="2">
        <v>43646</v>
      </c>
      <c r="N4358" t="s">
        <v>5625</v>
      </c>
      <c r="O4358">
        <v>50</v>
      </c>
      <c r="P4358" t="s">
        <v>14665</v>
      </c>
      <c r="Q4358" t="s">
        <v>358</v>
      </c>
      <c r="R4358" t="s">
        <v>149</v>
      </c>
      <c r="S4358" t="s">
        <v>260</v>
      </c>
      <c r="T4358" t="s">
        <v>68</v>
      </c>
      <c r="U4358">
        <v>2017</v>
      </c>
      <c r="V4358">
        <v>749531</v>
      </c>
      <c r="W4358" t="s">
        <v>69</v>
      </c>
      <c r="X4358" t="s">
        <v>1525</v>
      </c>
      <c r="Y4358">
        <v>647257</v>
      </c>
      <c r="Z4358">
        <v>102274</v>
      </c>
      <c r="AA4358" t="s">
        <v>69</v>
      </c>
      <c r="AB4358" t="s">
        <v>14666</v>
      </c>
      <c r="AC4358">
        <v>749531</v>
      </c>
    </row>
    <row r="4359" spans="1:29">
      <c r="A4359">
        <f t="shared" ca="1" si="68"/>
        <v>0.67754452123749953</v>
      </c>
      <c r="B4359" t="s">
        <v>199</v>
      </c>
      <c r="C4359">
        <v>9535962</v>
      </c>
      <c r="D4359" s="2">
        <v>43293</v>
      </c>
      <c r="E4359" t="s">
        <v>56</v>
      </c>
      <c r="F4359" t="s">
        <v>14667</v>
      </c>
      <c r="G4359">
        <v>5</v>
      </c>
      <c r="H4359" t="s">
        <v>58</v>
      </c>
      <c r="I4359" t="s">
        <v>149</v>
      </c>
      <c r="J4359">
        <v>131945</v>
      </c>
      <c r="K4359">
        <v>10</v>
      </c>
      <c r="L4359" s="2">
        <v>39417</v>
      </c>
      <c r="M4359" s="2">
        <v>43585</v>
      </c>
      <c r="N4359" t="s">
        <v>1998</v>
      </c>
      <c r="O4359">
        <v>7</v>
      </c>
      <c r="P4359" t="s">
        <v>1021</v>
      </c>
      <c r="Q4359" t="s">
        <v>472</v>
      </c>
      <c r="R4359" t="s">
        <v>311</v>
      </c>
      <c r="S4359" t="s">
        <v>473</v>
      </c>
      <c r="T4359" t="s">
        <v>68</v>
      </c>
      <c r="U4359">
        <v>2018</v>
      </c>
      <c r="V4359">
        <v>384420</v>
      </c>
      <c r="W4359" t="s">
        <v>69</v>
      </c>
      <c r="X4359" t="s">
        <v>199</v>
      </c>
      <c r="Y4359">
        <v>259650</v>
      </c>
      <c r="Z4359">
        <v>124770</v>
      </c>
      <c r="AA4359" t="s">
        <v>69</v>
      </c>
      <c r="AB4359" t="s">
        <v>14668</v>
      </c>
      <c r="AC4359">
        <v>384420</v>
      </c>
    </row>
    <row r="4360" spans="1:29">
      <c r="A4360">
        <f t="shared" ca="1" si="68"/>
        <v>0.64246715297333534</v>
      </c>
      <c r="B4360" t="s">
        <v>254</v>
      </c>
      <c r="C4360">
        <v>9205235</v>
      </c>
      <c r="D4360" s="2">
        <v>42746</v>
      </c>
      <c r="E4360" t="s">
        <v>76</v>
      </c>
      <c r="F4360" t="s">
        <v>14669</v>
      </c>
      <c r="G4360">
        <v>5</v>
      </c>
      <c r="H4360" t="s">
        <v>58</v>
      </c>
      <c r="I4360" t="s">
        <v>256</v>
      </c>
      <c r="J4360">
        <v>105754</v>
      </c>
      <c r="K4360">
        <v>5</v>
      </c>
      <c r="L4360" s="2">
        <v>41671</v>
      </c>
      <c r="M4360" s="2">
        <v>43496</v>
      </c>
      <c r="N4360" t="s">
        <v>920</v>
      </c>
      <c r="O4360">
        <v>27</v>
      </c>
      <c r="P4360" t="s">
        <v>4190</v>
      </c>
      <c r="Q4360" t="s">
        <v>629</v>
      </c>
      <c r="R4360" t="s">
        <v>630</v>
      </c>
      <c r="S4360" t="s">
        <v>67</v>
      </c>
      <c r="T4360" t="s">
        <v>68</v>
      </c>
      <c r="U4360">
        <v>2017</v>
      </c>
      <c r="V4360">
        <v>413190</v>
      </c>
      <c r="W4360" t="s">
        <v>69</v>
      </c>
      <c r="X4360" t="s">
        <v>254</v>
      </c>
      <c r="Y4360">
        <v>269179</v>
      </c>
      <c r="Z4360">
        <v>144011</v>
      </c>
      <c r="AA4360" t="s">
        <v>69</v>
      </c>
      <c r="AB4360" t="s">
        <v>14670</v>
      </c>
      <c r="AC4360">
        <v>413190</v>
      </c>
    </row>
    <row r="4361" spans="1:29">
      <c r="A4361">
        <f t="shared" ca="1" si="68"/>
        <v>0.55026180482769671</v>
      </c>
      <c r="B4361" t="s">
        <v>127</v>
      </c>
      <c r="C4361">
        <v>9467613</v>
      </c>
      <c r="D4361" s="2">
        <v>43243</v>
      </c>
      <c r="E4361" t="s">
        <v>709</v>
      </c>
      <c r="F4361" t="s">
        <v>14671</v>
      </c>
      <c r="G4361">
        <v>5</v>
      </c>
      <c r="H4361" t="s">
        <v>58</v>
      </c>
      <c r="I4361" t="s">
        <v>130</v>
      </c>
      <c r="J4361">
        <v>102313</v>
      </c>
      <c r="K4361">
        <v>5</v>
      </c>
      <c r="L4361" s="2">
        <v>41835</v>
      </c>
      <c r="M4361" s="2">
        <v>43921</v>
      </c>
      <c r="N4361" t="s">
        <v>711</v>
      </c>
      <c r="O4361">
        <v>3</v>
      </c>
      <c r="P4361" t="s">
        <v>4442</v>
      </c>
      <c r="Q4361" t="s">
        <v>4443</v>
      </c>
      <c r="R4361" t="s">
        <v>120</v>
      </c>
      <c r="S4361" t="s">
        <v>260</v>
      </c>
      <c r="T4361" t="s">
        <v>68</v>
      </c>
      <c r="U4361">
        <v>2018</v>
      </c>
      <c r="V4361">
        <v>337000</v>
      </c>
      <c r="W4361" t="s">
        <v>69</v>
      </c>
      <c r="X4361" t="s">
        <v>127</v>
      </c>
      <c r="Y4361">
        <v>200000</v>
      </c>
      <c r="Z4361">
        <v>137000</v>
      </c>
      <c r="AA4361" t="s">
        <v>69</v>
      </c>
      <c r="AB4361" t="s">
        <v>14672</v>
      </c>
      <c r="AC4361">
        <v>337000</v>
      </c>
    </row>
    <row r="4362" spans="1:29">
      <c r="A4362">
        <f t="shared" ca="1" si="68"/>
        <v>6.7361847336979142E-2</v>
      </c>
      <c r="B4362" t="s">
        <v>182</v>
      </c>
      <c r="C4362">
        <v>9269550</v>
      </c>
      <c r="D4362" s="2">
        <v>42885</v>
      </c>
      <c r="E4362" t="s">
        <v>76</v>
      </c>
      <c r="F4362" t="s">
        <v>14673</v>
      </c>
      <c r="G4362">
        <v>5</v>
      </c>
      <c r="H4362" t="s">
        <v>58</v>
      </c>
      <c r="I4362" t="s">
        <v>185</v>
      </c>
      <c r="J4362">
        <v>23078</v>
      </c>
      <c r="K4362">
        <v>5</v>
      </c>
      <c r="L4362" s="2">
        <v>41460</v>
      </c>
      <c r="M4362" s="2">
        <v>43616</v>
      </c>
      <c r="N4362" t="s">
        <v>549</v>
      </c>
      <c r="O4362">
        <v>4</v>
      </c>
      <c r="P4362" t="s">
        <v>234</v>
      </c>
      <c r="Q4362" t="s">
        <v>235</v>
      </c>
      <c r="R4362" t="s">
        <v>236</v>
      </c>
      <c r="S4362" t="s">
        <v>218</v>
      </c>
      <c r="T4362" t="s">
        <v>68</v>
      </c>
      <c r="U4362">
        <v>2017</v>
      </c>
      <c r="V4362">
        <v>381250</v>
      </c>
      <c r="W4362" t="s">
        <v>69</v>
      </c>
      <c r="X4362" t="s">
        <v>182</v>
      </c>
      <c r="Y4362">
        <v>250000</v>
      </c>
      <c r="Z4362">
        <v>131250</v>
      </c>
      <c r="AA4362" t="s">
        <v>69</v>
      </c>
      <c r="AB4362" t="s">
        <v>14674</v>
      </c>
      <c r="AC4362">
        <v>381250</v>
      </c>
    </row>
    <row r="4363" spans="1:29">
      <c r="A4363">
        <f t="shared" ca="1" si="68"/>
        <v>0.64051398770190793</v>
      </c>
      <c r="B4363" t="s">
        <v>254</v>
      </c>
      <c r="C4363">
        <v>9471403</v>
      </c>
      <c r="D4363" s="2">
        <v>43188</v>
      </c>
      <c r="E4363" t="s">
        <v>76</v>
      </c>
      <c r="F4363" t="s">
        <v>14675</v>
      </c>
      <c r="G4363">
        <v>5</v>
      </c>
      <c r="H4363" t="s">
        <v>58</v>
      </c>
      <c r="I4363" t="s">
        <v>256</v>
      </c>
      <c r="J4363">
        <v>107441</v>
      </c>
      <c r="K4363">
        <v>5</v>
      </c>
      <c r="L4363" s="2">
        <v>41760</v>
      </c>
      <c r="M4363" s="2">
        <v>43951</v>
      </c>
      <c r="N4363" t="s">
        <v>592</v>
      </c>
      <c r="O4363">
        <v>2</v>
      </c>
      <c r="P4363" t="s">
        <v>4040</v>
      </c>
      <c r="Q4363" t="s">
        <v>4041</v>
      </c>
      <c r="R4363" t="s">
        <v>884</v>
      </c>
      <c r="S4363" t="s">
        <v>85</v>
      </c>
      <c r="T4363" t="s">
        <v>68</v>
      </c>
      <c r="U4363">
        <v>2018</v>
      </c>
      <c r="V4363">
        <v>285002</v>
      </c>
      <c r="W4363" t="s">
        <v>69</v>
      </c>
      <c r="X4363" t="s">
        <v>254</v>
      </c>
      <c r="Y4363">
        <v>192113</v>
      </c>
      <c r="Z4363">
        <v>92889</v>
      </c>
      <c r="AA4363" t="s">
        <v>69</v>
      </c>
      <c r="AB4363" t="s">
        <v>14676</v>
      </c>
      <c r="AC4363">
        <v>285002</v>
      </c>
    </row>
    <row r="4364" spans="1:29">
      <c r="A4364">
        <f t="shared" ca="1" si="68"/>
        <v>0.34411983906082289</v>
      </c>
      <c r="B4364" t="s">
        <v>405</v>
      </c>
      <c r="C4364">
        <v>9530611</v>
      </c>
      <c r="D4364" s="2">
        <v>43305</v>
      </c>
      <c r="E4364" t="s">
        <v>13800</v>
      </c>
      <c r="F4364" t="s">
        <v>14677</v>
      </c>
      <c r="G4364">
        <v>5</v>
      </c>
      <c r="H4364" t="s">
        <v>58</v>
      </c>
      <c r="I4364" t="s">
        <v>407</v>
      </c>
      <c r="J4364">
        <v>38971</v>
      </c>
      <c r="K4364">
        <v>5</v>
      </c>
      <c r="L4364" s="2">
        <v>41866</v>
      </c>
      <c r="M4364" s="2">
        <v>44043</v>
      </c>
      <c r="N4364" t="s">
        <v>13802</v>
      </c>
      <c r="O4364">
        <v>6</v>
      </c>
      <c r="P4364" t="s">
        <v>2222</v>
      </c>
      <c r="Q4364" t="s">
        <v>2223</v>
      </c>
      <c r="R4364" t="s">
        <v>101</v>
      </c>
      <c r="S4364" t="s">
        <v>67</v>
      </c>
      <c r="T4364" t="s">
        <v>68</v>
      </c>
      <c r="U4364">
        <v>2018</v>
      </c>
      <c r="V4364">
        <v>516836</v>
      </c>
      <c r="W4364" t="s">
        <v>69</v>
      </c>
      <c r="X4364" t="s">
        <v>405</v>
      </c>
      <c r="Y4364">
        <v>403478</v>
      </c>
      <c r="Z4364">
        <v>113358</v>
      </c>
      <c r="AA4364" t="s">
        <v>69</v>
      </c>
      <c r="AB4364" t="s">
        <v>14678</v>
      </c>
      <c r="AC4364">
        <v>516836</v>
      </c>
    </row>
    <row r="4365" spans="1:29">
      <c r="A4365">
        <f t="shared" ca="1" si="68"/>
        <v>0.26598280998531698</v>
      </c>
      <c r="B4365" t="s">
        <v>687</v>
      </c>
      <c r="C4365">
        <v>9518806</v>
      </c>
      <c r="D4365" s="2">
        <v>43270</v>
      </c>
      <c r="E4365" t="s">
        <v>56</v>
      </c>
      <c r="F4365" t="s">
        <v>14679</v>
      </c>
      <c r="G4365">
        <v>5</v>
      </c>
      <c r="H4365" t="s">
        <v>58</v>
      </c>
      <c r="I4365" t="s">
        <v>689</v>
      </c>
      <c r="J4365">
        <v>13979</v>
      </c>
      <c r="K4365">
        <v>5</v>
      </c>
      <c r="L4365" s="2">
        <v>41821</v>
      </c>
      <c r="M4365" s="2">
        <v>44012</v>
      </c>
      <c r="N4365" t="s">
        <v>14680</v>
      </c>
      <c r="O4365">
        <v>11</v>
      </c>
      <c r="P4365" t="s">
        <v>532</v>
      </c>
      <c r="Q4365" t="s">
        <v>533</v>
      </c>
      <c r="R4365" t="s">
        <v>149</v>
      </c>
      <c r="S4365" t="s">
        <v>67</v>
      </c>
      <c r="T4365" t="s">
        <v>68</v>
      </c>
      <c r="U4365">
        <v>2018</v>
      </c>
      <c r="V4365">
        <v>336813</v>
      </c>
      <c r="W4365" t="s">
        <v>69</v>
      </c>
      <c r="X4365" t="s">
        <v>687</v>
      </c>
      <c r="Y4365">
        <v>212500</v>
      </c>
      <c r="Z4365">
        <v>124313</v>
      </c>
      <c r="AA4365" t="s">
        <v>69</v>
      </c>
      <c r="AB4365" t="s">
        <v>14681</v>
      </c>
      <c r="AC4365">
        <v>336813</v>
      </c>
    </row>
    <row r="4366" spans="1:29">
      <c r="A4366">
        <f t="shared" ca="1" si="68"/>
        <v>0.50381527232984669</v>
      </c>
      <c r="B4366" t="s">
        <v>92</v>
      </c>
      <c r="C4366">
        <v>9428963</v>
      </c>
      <c r="D4366" s="2">
        <v>42912</v>
      </c>
      <c r="E4366" t="s">
        <v>76</v>
      </c>
      <c r="F4366" t="s">
        <v>14682</v>
      </c>
      <c r="G4366">
        <v>5</v>
      </c>
      <c r="H4366" t="s">
        <v>58</v>
      </c>
      <c r="I4366" t="s">
        <v>95</v>
      </c>
      <c r="J4366">
        <v>77227</v>
      </c>
      <c r="K4366">
        <v>4</v>
      </c>
      <c r="L4366" s="2">
        <v>41845</v>
      </c>
      <c r="M4366" s="2">
        <v>43646</v>
      </c>
      <c r="N4366" t="s">
        <v>4927</v>
      </c>
      <c r="O4366">
        <v>5</v>
      </c>
      <c r="P4366" t="s">
        <v>8486</v>
      </c>
      <c r="Q4366" t="s">
        <v>595</v>
      </c>
      <c r="R4366" t="s">
        <v>311</v>
      </c>
      <c r="S4366" t="s">
        <v>260</v>
      </c>
      <c r="T4366" t="s">
        <v>68</v>
      </c>
      <c r="U4366">
        <v>2017</v>
      </c>
      <c r="V4366">
        <v>208476</v>
      </c>
      <c r="W4366" t="s">
        <v>69</v>
      </c>
      <c r="X4366" t="s">
        <v>92</v>
      </c>
      <c r="Y4366">
        <v>161387</v>
      </c>
      <c r="Z4366">
        <v>47089</v>
      </c>
      <c r="AA4366" t="s">
        <v>69</v>
      </c>
      <c r="AB4366" t="s">
        <v>14683</v>
      </c>
      <c r="AC4366">
        <v>208476</v>
      </c>
    </row>
    <row r="4367" spans="1:29">
      <c r="A4367">
        <f t="shared" ca="1" si="68"/>
        <v>0.40461757965267786</v>
      </c>
      <c r="B4367" t="s">
        <v>182</v>
      </c>
      <c r="C4367">
        <v>9678831</v>
      </c>
      <c r="D4367" s="2">
        <v>43203</v>
      </c>
      <c r="E4367" t="s">
        <v>76</v>
      </c>
      <c r="F4367" t="s">
        <v>14684</v>
      </c>
      <c r="G4367">
        <v>7</v>
      </c>
      <c r="H4367" t="s">
        <v>58</v>
      </c>
      <c r="I4367" t="s">
        <v>185</v>
      </c>
      <c r="J4367">
        <v>23091</v>
      </c>
      <c r="K4367">
        <v>6</v>
      </c>
      <c r="L4367" s="2">
        <v>41244</v>
      </c>
      <c r="M4367" s="2">
        <v>43434</v>
      </c>
      <c r="N4367" t="s">
        <v>1146</v>
      </c>
      <c r="O4367">
        <v>12</v>
      </c>
      <c r="P4367" t="s">
        <v>656</v>
      </c>
      <c r="Q4367" t="s">
        <v>204</v>
      </c>
      <c r="R4367" t="s">
        <v>205</v>
      </c>
      <c r="S4367" t="s">
        <v>218</v>
      </c>
      <c r="T4367" t="s">
        <v>68</v>
      </c>
      <c r="U4367">
        <v>2017</v>
      </c>
      <c r="V4367">
        <v>37056</v>
      </c>
      <c r="W4367" t="s">
        <v>69</v>
      </c>
      <c r="X4367" t="s">
        <v>182</v>
      </c>
      <c r="Y4367">
        <v>27325</v>
      </c>
      <c r="Z4367">
        <v>9731</v>
      </c>
      <c r="AA4367" t="s">
        <v>69</v>
      </c>
      <c r="AB4367" t="s">
        <v>14685</v>
      </c>
      <c r="AC4367">
        <v>37056</v>
      </c>
    </row>
    <row r="4368" spans="1:29">
      <c r="A4368">
        <f t="shared" ca="1" si="68"/>
        <v>0.36199232299305539</v>
      </c>
      <c r="B4368" t="s">
        <v>327</v>
      </c>
      <c r="C4368">
        <v>9454465</v>
      </c>
      <c r="D4368" s="2">
        <v>43174</v>
      </c>
      <c r="E4368" t="s">
        <v>4772</v>
      </c>
      <c r="F4368" t="s">
        <v>14686</v>
      </c>
      <c r="G4368">
        <v>5</v>
      </c>
      <c r="H4368" t="s">
        <v>58</v>
      </c>
      <c r="I4368" t="s">
        <v>330</v>
      </c>
      <c r="J4368">
        <v>17337</v>
      </c>
      <c r="K4368">
        <v>5</v>
      </c>
      <c r="L4368" s="2">
        <v>41730</v>
      </c>
      <c r="M4368" s="2">
        <v>44286</v>
      </c>
      <c r="N4368" t="s">
        <v>4774</v>
      </c>
      <c r="O4368">
        <v>7</v>
      </c>
      <c r="P4368" t="s">
        <v>787</v>
      </c>
      <c r="Q4368" t="s">
        <v>472</v>
      </c>
      <c r="R4368" t="s">
        <v>311</v>
      </c>
      <c r="S4368" t="s">
        <v>473</v>
      </c>
      <c r="T4368" t="s">
        <v>68</v>
      </c>
      <c r="U4368">
        <v>2018</v>
      </c>
      <c r="V4368">
        <v>1246641</v>
      </c>
      <c r="W4368" t="s">
        <v>69</v>
      </c>
      <c r="X4368" t="s">
        <v>327</v>
      </c>
      <c r="Y4368">
        <v>924662</v>
      </c>
      <c r="Z4368">
        <v>321979</v>
      </c>
      <c r="AA4368" t="s">
        <v>69</v>
      </c>
      <c r="AB4368" t="s">
        <v>14687</v>
      </c>
      <c r="AC4368">
        <v>1246641</v>
      </c>
    </row>
    <row r="4369" spans="1:29">
      <c r="A4369">
        <f t="shared" ca="1" si="68"/>
        <v>0.19473203758088897</v>
      </c>
      <c r="B4369" t="s">
        <v>254</v>
      </c>
      <c r="C4369">
        <v>9505903</v>
      </c>
      <c r="D4369" s="2">
        <v>43276</v>
      </c>
      <c r="E4369" t="s">
        <v>1856</v>
      </c>
      <c r="F4369" t="s">
        <v>14688</v>
      </c>
      <c r="G4369">
        <v>5</v>
      </c>
      <c r="H4369" t="s">
        <v>58</v>
      </c>
      <c r="I4369" t="s">
        <v>256</v>
      </c>
      <c r="J4369">
        <v>51501</v>
      </c>
      <c r="K4369">
        <v>19</v>
      </c>
      <c r="L4369" s="2">
        <v>35309</v>
      </c>
      <c r="M4369" s="2">
        <v>43646</v>
      </c>
      <c r="N4369" t="s">
        <v>2364</v>
      </c>
      <c r="O4369">
        <v>7</v>
      </c>
      <c r="P4369" t="s">
        <v>1729</v>
      </c>
      <c r="Q4369" t="s">
        <v>65</v>
      </c>
      <c r="R4369" t="s">
        <v>66</v>
      </c>
      <c r="S4369" t="s">
        <v>729</v>
      </c>
      <c r="T4369" t="s">
        <v>68</v>
      </c>
      <c r="U4369">
        <v>2018</v>
      </c>
      <c r="V4369">
        <v>282427</v>
      </c>
      <c r="W4369" t="s">
        <v>69</v>
      </c>
      <c r="X4369" t="s">
        <v>254</v>
      </c>
      <c r="Y4369">
        <v>197516</v>
      </c>
      <c r="Z4369">
        <v>84911</v>
      </c>
      <c r="AA4369" t="s">
        <v>69</v>
      </c>
      <c r="AB4369" t="s">
        <v>14689</v>
      </c>
      <c r="AC4369">
        <v>282427</v>
      </c>
    </row>
    <row r="4370" spans="1:29">
      <c r="A4370">
        <f t="shared" ca="1" si="68"/>
        <v>0.58583217478137373</v>
      </c>
      <c r="B4370" t="s">
        <v>405</v>
      </c>
      <c r="C4370">
        <v>9475774</v>
      </c>
      <c r="D4370" s="2">
        <v>43207</v>
      </c>
      <c r="E4370" t="s">
        <v>993</v>
      </c>
      <c r="F4370" t="s">
        <v>14690</v>
      </c>
      <c r="G4370">
        <v>5</v>
      </c>
      <c r="H4370" t="s">
        <v>58</v>
      </c>
      <c r="I4370" t="s">
        <v>407</v>
      </c>
      <c r="J4370">
        <v>40471</v>
      </c>
      <c r="K4370">
        <v>3</v>
      </c>
      <c r="L4370" s="2">
        <v>42583</v>
      </c>
      <c r="M4370" s="2">
        <v>44681</v>
      </c>
      <c r="N4370" t="s">
        <v>7955</v>
      </c>
      <c r="O4370">
        <v>3</v>
      </c>
      <c r="P4370" t="s">
        <v>882</v>
      </c>
      <c r="Q4370" t="s">
        <v>883</v>
      </c>
      <c r="R4370" t="s">
        <v>884</v>
      </c>
      <c r="S4370" t="s">
        <v>67</v>
      </c>
      <c r="T4370" t="s">
        <v>68</v>
      </c>
      <c r="U4370">
        <v>2018</v>
      </c>
      <c r="V4370">
        <v>238688</v>
      </c>
      <c r="W4370" t="s">
        <v>69</v>
      </c>
      <c r="X4370" t="s">
        <v>405</v>
      </c>
      <c r="Y4370">
        <v>142500</v>
      </c>
      <c r="Z4370">
        <v>96188</v>
      </c>
      <c r="AA4370" t="s">
        <v>69</v>
      </c>
      <c r="AB4370" t="s">
        <v>14691</v>
      </c>
      <c r="AC4370">
        <v>238688</v>
      </c>
    </row>
    <row r="4371" spans="1:29">
      <c r="A4371">
        <f t="shared" ca="1" si="68"/>
        <v>0.2703984168203416</v>
      </c>
      <c r="B4371" t="s">
        <v>889</v>
      </c>
      <c r="C4371">
        <v>9274299</v>
      </c>
      <c r="D4371" s="2">
        <v>42879</v>
      </c>
      <c r="E4371" t="s">
        <v>76</v>
      </c>
      <c r="F4371" t="s">
        <v>14692</v>
      </c>
      <c r="G4371">
        <v>5</v>
      </c>
      <c r="H4371" t="s">
        <v>58</v>
      </c>
      <c r="I4371" t="s">
        <v>891</v>
      </c>
      <c r="J4371">
        <v>12259</v>
      </c>
      <c r="K4371">
        <v>28</v>
      </c>
      <c r="L4371" s="2">
        <v>32690</v>
      </c>
      <c r="M4371" s="2">
        <v>43251</v>
      </c>
      <c r="N4371" t="s">
        <v>1057</v>
      </c>
      <c r="O4371">
        <v>37</v>
      </c>
      <c r="P4371" t="s">
        <v>1741</v>
      </c>
      <c r="Q4371" t="s">
        <v>1742</v>
      </c>
      <c r="R4371" t="s">
        <v>149</v>
      </c>
      <c r="S4371" t="s">
        <v>85</v>
      </c>
      <c r="T4371" t="s">
        <v>68</v>
      </c>
      <c r="U4371">
        <v>2017</v>
      </c>
      <c r="V4371">
        <v>350625</v>
      </c>
      <c r="W4371" t="s">
        <v>69</v>
      </c>
      <c r="X4371" t="s">
        <v>889</v>
      </c>
      <c r="Y4371">
        <v>212500</v>
      </c>
      <c r="Z4371">
        <v>138125</v>
      </c>
      <c r="AA4371" t="s">
        <v>69</v>
      </c>
      <c r="AB4371" t="s">
        <v>14693</v>
      </c>
      <c r="AC4371">
        <v>350625</v>
      </c>
    </row>
    <row r="4372" spans="1:29">
      <c r="A4372">
        <f t="shared" ca="1" si="68"/>
        <v>0.63227817585315527</v>
      </c>
      <c r="B4372" t="s">
        <v>1143</v>
      </c>
      <c r="C4372">
        <v>9458112</v>
      </c>
      <c r="D4372" s="2">
        <v>43204</v>
      </c>
      <c r="E4372" t="s">
        <v>76</v>
      </c>
      <c r="F4372" t="s">
        <v>14694</v>
      </c>
      <c r="G4372">
        <v>5</v>
      </c>
      <c r="H4372" t="s">
        <v>58</v>
      </c>
      <c r="I4372" t="s">
        <v>1145</v>
      </c>
      <c r="J4372">
        <v>55398</v>
      </c>
      <c r="K4372">
        <v>20</v>
      </c>
      <c r="L4372" s="2">
        <v>35292</v>
      </c>
      <c r="M4372" s="2">
        <v>44165</v>
      </c>
      <c r="N4372" t="s">
        <v>785</v>
      </c>
      <c r="O4372">
        <v>2</v>
      </c>
      <c r="P4372" t="s">
        <v>2348</v>
      </c>
      <c r="Q4372" t="s">
        <v>543</v>
      </c>
      <c r="R4372" t="s">
        <v>205</v>
      </c>
      <c r="S4372" t="s">
        <v>67</v>
      </c>
      <c r="T4372" t="s">
        <v>68</v>
      </c>
      <c r="U4372">
        <v>2018</v>
      </c>
      <c r="V4372">
        <v>515420</v>
      </c>
      <c r="W4372" t="s">
        <v>69</v>
      </c>
      <c r="X4372" t="s">
        <v>1143</v>
      </c>
      <c r="Y4372">
        <v>332529</v>
      </c>
      <c r="Z4372">
        <v>182891</v>
      </c>
      <c r="AA4372" t="s">
        <v>69</v>
      </c>
      <c r="AB4372" t="s">
        <v>14695</v>
      </c>
      <c r="AC4372">
        <v>515420</v>
      </c>
    </row>
    <row r="4373" spans="1:29">
      <c r="A4373">
        <f t="shared" ca="1" si="68"/>
        <v>0.27587502073053305</v>
      </c>
      <c r="B4373" t="s">
        <v>254</v>
      </c>
      <c r="C4373">
        <v>9278178</v>
      </c>
      <c r="D4373" s="2">
        <v>42870</v>
      </c>
      <c r="E4373" t="s">
        <v>76</v>
      </c>
      <c r="F4373" t="s">
        <v>14696</v>
      </c>
      <c r="G4373">
        <v>5</v>
      </c>
      <c r="H4373" t="s">
        <v>58</v>
      </c>
      <c r="I4373" t="s">
        <v>256</v>
      </c>
      <c r="J4373">
        <v>88224</v>
      </c>
      <c r="K4373">
        <v>7</v>
      </c>
      <c r="L4373" s="2">
        <v>40057</v>
      </c>
      <c r="M4373" s="2">
        <v>43799</v>
      </c>
      <c r="N4373" t="s">
        <v>3822</v>
      </c>
      <c r="O4373">
        <v>12</v>
      </c>
      <c r="P4373" t="s">
        <v>656</v>
      </c>
      <c r="Q4373" t="s">
        <v>204</v>
      </c>
      <c r="R4373" t="s">
        <v>205</v>
      </c>
      <c r="S4373" t="s">
        <v>85</v>
      </c>
      <c r="T4373" t="s">
        <v>68</v>
      </c>
      <c r="U4373">
        <v>2017</v>
      </c>
      <c r="V4373">
        <v>543819</v>
      </c>
      <c r="W4373" t="s">
        <v>69</v>
      </c>
      <c r="X4373" t="s">
        <v>254</v>
      </c>
      <c r="Y4373">
        <v>353129</v>
      </c>
      <c r="Z4373">
        <v>190690</v>
      </c>
      <c r="AA4373" t="s">
        <v>69</v>
      </c>
      <c r="AB4373" t="s">
        <v>14697</v>
      </c>
      <c r="AC4373">
        <v>543819</v>
      </c>
    </row>
    <row r="4374" spans="1:29">
      <c r="A4374">
        <f t="shared" ca="1" si="68"/>
        <v>0.61584170568578522</v>
      </c>
      <c r="B4374" t="s">
        <v>127</v>
      </c>
      <c r="C4374">
        <v>9539406</v>
      </c>
      <c r="D4374" s="2">
        <v>43284</v>
      </c>
      <c r="E4374" t="s">
        <v>9438</v>
      </c>
      <c r="F4374" t="s">
        <v>14698</v>
      </c>
      <c r="G4374">
        <v>5</v>
      </c>
      <c r="H4374" t="s">
        <v>58</v>
      </c>
      <c r="I4374" t="s">
        <v>130</v>
      </c>
      <c r="J4374">
        <v>111529</v>
      </c>
      <c r="K4374">
        <v>3</v>
      </c>
      <c r="L4374" s="2">
        <v>42948</v>
      </c>
      <c r="M4374" s="2">
        <v>43677</v>
      </c>
      <c r="N4374" t="s">
        <v>4729</v>
      </c>
      <c r="O4374">
        <v>7</v>
      </c>
      <c r="P4374" t="s">
        <v>8389</v>
      </c>
      <c r="Q4374" t="s">
        <v>595</v>
      </c>
      <c r="R4374" t="s">
        <v>311</v>
      </c>
      <c r="S4374" t="s">
        <v>260</v>
      </c>
      <c r="T4374" t="s">
        <v>68</v>
      </c>
      <c r="U4374">
        <v>2018</v>
      </c>
      <c r="V4374">
        <v>1159242</v>
      </c>
      <c r="W4374" t="s">
        <v>69</v>
      </c>
      <c r="X4374" t="s">
        <v>127</v>
      </c>
      <c r="Y4374">
        <v>714314</v>
      </c>
      <c r="Z4374">
        <v>444928</v>
      </c>
      <c r="AA4374" t="s">
        <v>69</v>
      </c>
      <c r="AB4374" t="s">
        <v>14699</v>
      </c>
      <c r="AC4374">
        <v>1159242</v>
      </c>
    </row>
    <row r="4375" spans="1:29">
      <c r="A4375">
        <f t="shared" ca="1" si="68"/>
        <v>0.32568065301563887</v>
      </c>
      <c r="B4375" t="s">
        <v>55</v>
      </c>
      <c r="C4375">
        <v>9203638</v>
      </c>
      <c r="D4375" s="2">
        <v>42748</v>
      </c>
      <c r="E4375" t="s">
        <v>971</v>
      </c>
      <c r="F4375" t="s">
        <v>14700</v>
      </c>
      <c r="G4375">
        <v>5</v>
      </c>
      <c r="H4375" t="s">
        <v>58</v>
      </c>
      <c r="I4375" t="s">
        <v>59</v>
      </c>
      <c r="J4375">
        <v>55860</v>
      </c>
      <c r="K4375">
        <v>10</v>
      </c>
      <c r="L4375" s="2">
        <v>39431</v>
      </c>
      <c r="M4375" s="2">
        <v>43496</v>
      </c>
      <c r="N4375" t="s">
        <v>2208</v>
      </c>
      <c r="O4375">
        <v>1</v>
      </c>
      <c r="P4375" t="s">
        <v>3151</v>
      </c>
      <c r="Q4375" t="s">
        <v>2642</v>
      </c>
      <c r="R4375" t="s">
        <v>555</v>
      </c>
      <c r="S4375" t="s">
        <v>67</v>
      </c>
      <c r="T4375" t="s">
        <v>68</v>
      </c>
      <c r="U4375">
        <v>2017</v>
      </c>
      <c r="V4375">
        <v>393872</v>
      </c>
      <c r="W4375" t="s">
        <v>69</v>
      </c>
      <c r="X4375" t="s">
        <v>55</v>
      </c>
      <c r="Y4375">
        <v>278192</v>
      </c>
      <c r="Z4375">
        <v>115680</v>
      </c>
      <c r="AA4375" t="s">
        <v>69</v>
      </c>
      <c r="AB4375" t="s">
        <v>14701</v>
      </c>
      <c r="AC4375">
        <v>393872</v>
      </c>
    </row>
    <row r="4376" spans="1:29">
      <c r="A4376">
        <f t="shared" ca="1" si="68"/>
        <v>0.54349563891767383</v>
      </c>
      <c r="B4376" t="s">
        <v>254</v>
      </c>
      <c r="C4376">
        <v>9390828</v>
      </c>
      <c r="D4376" s="2">
        <v>43046</v>
      </c>
      <c r="E4376" t="s">
        <v>56</v>
      </c>
      <c r="F4376" t="s">
        <v>14702</v>
      </c>
      <c r="G4376">
        <v>5</v>
      </c>
      <c r="H4376" t="s">
        <v>58</v>
      </c>
      <c r="I4376" t="s">
        <v>256</v>
      </c>
      <c r="J4376">
        <v>112720</v>
      </c>
      <c r="K4376">
        <v>4</v>
      </c>
      <c r="L4376" s="2">
        <v>42020</v>
      </c>
      <c r="M4376" s="2">
        <v>43799</v>
      </c>
      <c r="N4376" t="s">
        <v>1057</v>
      </c>
      <c r="O4376">
        <v>16</v>
      </c>
      <c r="P4376" t="s">
        <v>1363</v>
      </c>
      <c r="Q4376" t="s">
        <v>1364</v>
      </c>
      <c r="R4376" t="s">
        <v>149</v>
      </c>
      <c r="S4376" t="s">
        <v>67</v>
      </c>
      <c r="T4376" t="s">
        <v>68</v>
      </c>
      <c r="U4376">
        <v>2018</v>
      </c>
      <c r="V4376">
        <v>277626</v>
      </c>
      <c r="W4376" t="s">
        <v>69</v>
      </c>
      <c r="X4376" t="s">
        <v>254</v>
      </c>
      <c r="Y4376">
        <v>190316</v>
      </c>
      <c r="Z4376">
        <v>87310</v>
      </c>
      <c r="AA4376" t="s">
        <v>69</v>
      </c>
      <c r="AB4376" t="s">
        <v>14703</v>
      </c>
      <c r="AC4376">
        <v>277626</v>
      </c>
    </row>
    <row r="4377" spans="1:29">
      <c r="A4377">
        <f t="shared" ca="1" si="68"/>
        <v>0.68098360857363527</v>
      </c>
      <c r="B4377" t="s">
        <v>1619</v>
      </c>
      <c r="C4377">
        <v>9293184</v>
      </c>
      <c r="D4377" s="2">
        <v>42905</v>
      </c>
      <c r="E4377" t="s">
        <v>76</v>
      </c>
      <c r="F4377" t="s">
        <v>14704</v>
      </c>
      <c r="G4377">
        <v>5</v>
      </c>
      <c r="H4377" t="s">
        <v>58</v>
      </c>
      <c r="I4377" t="s">
        <v>1621</v>
      </c>
      <c r="J4377">
        <v>21148</v>
      </c>
      <c r="K4377">
        <v>5</v>
      </c>
      <c r="L4377" s="2">
        <v>41470</v>
      </c>
      <c r="M4377" s="2">
        <v>43646</v>
      </c>
      <c r="N4377" t="s">
        <v>1451</v>
      </c>
      <c r="O4377">
        <v>4</v>
      </c>
      <c r="P4377" t="s">
        <v>293</v>
      </c>
      <c r="Q4377" t="s">
        <v>294</v>
      </c>
      <c r="R4377" t="s">
        <v>295</v>
      </c>
      <c r="S4377" t="s">
        <v>85</v>
      </c>
      <c r="T4377" t="s">
        <v>68</v>
      </c>
      <c r="U4377">
        <v>2017</v>
      </c>
      <c r="V4377">
        <v>290900</v>
      </c>
      <c r="W4377" t="s">
        <v>69</v>
      </c>
      <c r="X4377" t="s">
        <v>1619</v>
      </c>
      <c r="Y4377">
        <v>211986</v>
      </c>
      <c r="Z4377">
        <v>78914</v>
      </c>
      <c r="AA4377" t="s">
        <v>69</v>
      </c>
      <c r="AB4377" t="s">
        <v>14705</v>
      </c>
      <c r="AC4377">
        <v>290900</v>
      </c>
    </row>
    <row r="4378" spans="1:29">
      <c r="A4378">
        <f t="shared" ca="1" si="68"/>
        <v>0.17486106071391383</v>
      </c>
      <c r="B4378" t="s">
        <v>254</v>
      </c>
      <c r="C4378">
        <v>9340232</v>
      </c>
      <c r="D4378" s="2">
        <v>42935</v>
      </c>
      <c r="E4378" t="s">
        <v>56</v>
      </c>
      <c r="F4378" t="s">
        <v>14706</v>
      </c>
      <c r="G4378">
        <v>5</v>
      </c>
      <c r="H4378" t="s">
        <v>58</v>
      </c>
      <c r="I4378" t="s">
        <v>256</v>
      </c>
      <c r="J4378">
        <v>112524</v>
      </c>
      <c r="K4378">
        <v>5</v>
      </c>
      <c r="L4378" s="2">
        <v>41887</v>
      </c>
      <c r="M4378" s="2">
        <v>43312</v>
      </c>
      <c r="N4378" t="s">
        <v>1214</v>
      </c>
      <c r="O4378">
        <v>14</v>
      </c>
      <c r="P4378" t="s">
        <v>2801</v>
      </c>
      <c r="Q4378" t="s">
        <v>1039</v>
      </c>
      <c r="R4378" t="s">
        <v>120</v>
      </c>
      <c r="S4378" t="s">
        <v>348</v>
      </c>
      <c r="T4378" t="s">
        <v>68</v>
      </c>
      <c r="U4378">
        <v>2017</v>
      </c>
      <c r="V4378">
        <v>404897</v>
      </c>
      <c r="W4378" t="s">
        <v>69</v>
      </c>
      <c r="X4378" t="s">
        <v>254</v>
      </c>
      <c r="Y4378">
        <v>242453</v>
      </c>
      <c r="Z4378">
        <v>162444</v>
      </c>
      <c r="AA4378" t="s">
        <v>69</v>
      </c>
      <c r="AB4378" t="s">
        <v>14707</v>
      </c>
      <c r="AC4378">
        <v>404897</v>
      </c>
    </row>
    <row r="4379" spans="1:29">
      <c r="A4379">
        <f t="shared" ca="1" si="68"/>
        <v>0.61748751141423208</v>
      </c>
      <c r="B4379" t="s">
        <v>92</v>
      </c>
      <c r="C4379">
        <v>9406449</v>
      </c>
      <c r="D4379" s="2">
        <v>43091</v>
      </c>
      <c r="E4379" t="s">
        <v>76</v>
      </c>
      <c r="F4379" t="s">
        <v>14708</v>
      </c>
      <c r="G4379">
        <v>5</v>
      </c>
      <c r="H4379" t="s">
        <v>58</v>
      </c>
      <c r="I4379" t="s">
        <v>95</v>
      </c>
      <c r="J4379">
        <v>78703</v>
      </c>
      <c r="K4379">
        <v>5</v>
      </c>
      <c r="L4379" s="2">
        <v>41640</v>
      </c>
      <c r="M4379" s="2">
        <v>43465</v>
      </c>
      <c r="N4379" t="s">
        <v>507</v>
      </c>
      <c r="O4379">
        <v>12</v>
      </c>
      <c r="P4379" t="s">
        <v>2215</v>
      </c>
      <c r="Q4379" t="s">
        <v>217</v>
      </c>
      <c r="R4379" t="s">
        <v>120</v>
      </c>
      <c r="S4379" t="s">
        <v>948</v>
      </c>
      <c r="T4379" t="s">
        <v>68</v>
      </c>
      <c r="U4379">
        <v>2018</v>
      </c>
      <c r="V4379">
        <v>351713</v>
      </c>
      <c r="W4379" t="s">
        <v>69</v>
      </c>
      <c r="X4379" t="s">
        <v>92</v>
      </c>
      <c r="Y4379">
        <v>207500</v>
      </c>
      <c r="Z4379">
        <v>144213</v>
      </c>
      <c r="AA4379" t="s">
        <v>69</v>
      </c>
      <c r="AB4379" t="s">
        <v>14709</v>
      </c>
      <c r="AC4379">
        <v>351713</v>
      </c>
    </row>
    <row r="4380" spans="1:29">
      <c r="A4380">
        <f t="shared" ca="1" si="68"/>
        <v>0.89276593237994273</v>
      </c>
      <c r="B4380" t="s">
        <v>254</v>
      </c>
      <c r="C4380">
        <v>9441807</v>
      </c>
      <c r="D4380" s="2">
        <v>43125</v>
      </c>
      <c r="E4380" t="s">
        <v>56</v>
      </c>
      <c r="F4380" t="s">
        <v>14710</v>
      </c>
      <c r="G4380">
        <v>5</v>
      </c>
      <c r="H4380" t="s">
        <v>58</v>
      </c>
      <c r="I4380" t="s">
        <v>256</v>
      </c>
      <c r="J4380">
        <v>34557</v>
      </c>
      <c r="K4380">
        <v>35</v>
      </c>
      <c r="L4380" s="2">
        <v>30864</v>
      </c>
      <c r="M4380" s="2">
        <v>43524</v>
      </c>
      <c r="N4380" t="s">
        <v>920</v>
      </c>
      <c r="O4380">
        <v>12</v>
      </c>
      <c r="P4380" t="s">
        <v>509</v>
      </c>
      <c r="Q4380" t="s">
        <v>217</v>
      </c>
      <c r="R4380" t="s">
        <v>120</v>
      </c>
      <c r="S4380" t="s">
        <v>260</v>
      </c>
      <c r="T4380" t="s">
        <v>68</v>
      </c>
      <c r="U4380">
        <v>2018</v>
      </c>
      <c r="V4380">
        <v>673006</v>
      </c>
      <c r="W4380" t="s">
        <v>69</v>
      </c>
      <c r="X4380" t="s">
        <v>254</v>
      </c>
      <c r="Y4380">
        <v>382607</v>
      </c>
      <c r="Z4380">
        <v>290399</v>
      </c>
      <c r="AA4380" t="s">
        <v>69</v>
      </c>
      <c r="AB4380" t="s">
        <v>14711</v>
      </c>
      <c r="AC4380">
        <v>673006</v>
      </c>
    </row>
    <row r="4381" spans="1:29">
      <c r="A4381">
        <f t="shared" ca="1" si="68"/>
        <v>0.52582566123996843</v>
      </c>
      <c r="B4381" t="s">
        <v>254</v>
      </c>
      <c r="C4381">
        <v>9475828</v>
      </c>
      <c r="D4381" s="2">
        <v>43220</v>
      </c>
      <c r="E4381" t="s">
        <v>56</v>
      </c>
      <c r="F4381" t="s">
        <v>14712</v>
      </c>
      <c r="G4381">
        <v>5</v>
      </c>
      <c r="H4381" t="s">
        <v>58</v>
      </c>
      <c r="I4381" t="s">
        <v>256</v>
      </c>
      <c r="J4381">
        <v>111873</v>
      </c>
      <c r="K4381">
        <v>4</v>
      </c>
      <c r="L4381" s="2">
        <v>42125</v>
      </c>
      <c r="M4381" s="2">
        <v>43951</v>
      </c>
      <c r="N4381" t="s">
        <v>2791</v>
      </c>
      <c r="O4381">
        <v>16</v>
      </c>
      <c r="P4381" t="s">
        <v>1363</v>
      </c>
      <c r="Q4381" t="s">
        <v>1364</v>
      </c>
      <c r="R4381" t="s">
        <v>149</v>
      </c>
      <c r="S4381" t="s">
        <v>67</v>
      </c>
      <c r="T4381" t="s">
        <v>68</v>
      </c>
      <c r="U4381">
        <v>2018</v>
      </c>
      <c r="V4381">
        <v>326872</v>
      </c>
      <c r="W4381" t="s">
        <v>69</v>
      </c>
      <c r="X4381" t="s">
        <v>254</v>
      </c>
      <c r="Y4381">
        <v>229682</v>
      </c>
      <c r="Z4381">
        <v>97190</v>
      </c>
      <c r="AA4381" t="s">
        <v>69</v>
      </c>
      <c r="AB4381" t="s">
        <v>14713</v>
      </c>
      <c r="AC4381">
        <v>326872</v>
      </c>
    </row>
    <row r="4382" spans="1:29">
      <c r="A4382">
        <f t="shared" ca="1" si="68"/>
        <v>0.24775380143017001</v>
      </c>
      <c r="B4382" t="s">
        <v>241</v>
      </c>
      <c r="C4382">
        <v>9323498</v>
      </c>
      <c r="D4382" s="2">
        <v>42943</v>
      </c>
      <c r="E4382" t="s">
        <v>76</v>
      </c>
      <c r="F4382" t="s">
        <v>14714</v>
      </c>
      <c r="G4382">
        <v>5</v>
      </c>
      <c r="H4382" t="s">
        <v>58</v>
      </c>
      <c r="I4382" t="s">
        <v>243</v>
      </c>
      <c r="J4382">
        <v>119828</v>
      </c>
      <c r="K4382">
        <v>5</v>
      </c>
      <c r="L4382" s="2">
        <v>41507</v>
      </c>
      <c r="M4382" s="2">
        <v>43677</v>
      </c>
      <c r="N4382" t="s">
        <v>278</v>
      </c>
      <c r="O4382">
        <v>50</v>
      </c>
      <c r="P4382" t="s">
        <v>357</v>
      </c>
      <c r="Q4382" t="s">
        <v>358</v>
      </c>
      <c r="R4382" t="s">
        <v>149</v>
      </c>
      <c r="S4382" t="s">
        <v>67</v>
      </c>
      <c r="T4382" t="s">
        <v>68</v>
      </c>
      <c r="U4382">
        <v>2017</v>
      </c>
      <c r="V4382">
        <v>402965</v>
      </c>
      <c r="W4382" t="s">
        <v>69</v>
      </c>
      <c r="X4382" t="s">
        <v>241</v>
      </c>
      <c r="Y4382">
        <v>289689</v>
      </c>
      <c r="Z4382">
        <v>113276</v>
      </c>
      <c r="AA4382" t="s">
        <v>69</v>
      </c>
      <c r="AB4382" t="s">
        <v>14715</v>
      </c>
      <c r="AC4382">
        <v>402965</v>
      </c>
    </row>
    <row r="4383" spans="1:29">
      <c r="A4383">
        <f t="shared" ca="1" si="68"/>
        <v>0.60239467545821879</v>
      </c>
      <c r="B4383" t="s">
        <v>199</v>
      </c>
      <c r="C4383">
        <v>9477467</v>
      </c>
      <c r="D4383" s="2">
        <v>43192</v>
      </c>
      <c r="E4383" t="s">
        <v>76</v>
      </c>
      <c r="F4383" t="s">
        <v>14716</v>
      </c>
      <c r="G4383">
        <v>5</v>
      </c>
      <c r="H4383" t="s">
        <v>58</v>
      </c>
      <c r="I4383" t="s">
        <v>149</v>
      </c>
      <c r="J4383">
        <v>174735</v>
      </c>
      <c r="K4383">
        <v>5</v>
      </c>
      <c r="L4383" s="2">
        <v>41760</v>
      </c>
      <c r="M4383" s="2">
        <v>43951</v>
      </c>
      <c r="N4383" t="s">
        <v>2164</v>
      </c>
      <c r="O4383">
        <v>3</v>
      </c>
      <c r="P4383" t="s">
        <v>1836</v>
      </c>
      <c r="Q4383" t="s">
        <v>1584</v>
      </c>
      <c r="R4383" t="s">
        <v>1837</v>
      </c>
      <c r="S4383" t="s">
        <v>67</v>
      </c>
      <c r="T4383" t="s">
        <v>68</v>
      </c>
      <c r="U4383">
        <v>2018</v>
      </c>
      <c r="V4383">
        <v>313325</v>
      </c>
      <c r="W4383" t="s">
        <v>69</v>
      </c>
      <c r="X4383" t="s">
        <v>199</v>
      </c>
      <c r="Y4383">
        <v>207500</v>
      </c>
      <c r="Z4383">
        <v>105825</v>
      </c>
      <c r="AA4383" t="s">
        <v>69</v>
      </c>
      <c r="AB4383" t="s">
        <v>14717</v>
      </c>
      <c r="AC4383">
        <v>313325</v>
      </c>
    </row>
    <row r="4384" spans="1:29">
      <c r="A4384">
        <f t="shared" ca="1" si="68"/>
        <v>0.35905127956985472</v>
      </c>
      <c r="B4384" t="s">
        <v>92</v>
      </c>
      <c r="C4384">
        <v>9269081</v>
      </c>
      <c r="D4384" s="2">
        <v>42857</v>
      </c>
      <c r="E4384" t="s">
        <v>56</v>
      </c>
      <c r="F4384" t="s">
        <v>14718</v>
      </c>
      <c r="G4384">
        <v>5</v>
      </c>
      <c r="H4384" t="s">
        <v>58</v>
      </c>
      <c r="I4384" t="s">
        <v>95</v>
      </c>
      <c r="J4384">
        <v>78501</v>
      </c>
      <c r="K4384">
        <v>4</v>
      </c>
      <c r="L4384" s="2">
        <v>41873</v>
      </c>
      <c r="M4384" s="2">
        <v>43585</v>
      </c>
      <c r="N4384" t="s">
        <v>7946</v>
      </c>
      <c r="O4384">
        <v>7</v>
      </c>
      <c r="P4384" t="s">
        <v>189</v>
      </c>
      <c r="Q4384" t="s">
        <v>190</v>
      </c>
      <c r="R4384" t="s">
        <v>191</v>
      </c>
      <c r="S4384" t="s">
        <v>85</v>
      </c>
      <c r="T4384" t="s">
        <v>68</v>
      </c>
      <c r="U4384">
        <v>2017</v>
      </c>
      <c r="V4384">
        <v>256470</v>
      </c>
      <c r="W4384" t="s">
        <v>69</v>
      </c>
      <c r="X4384" t="s">
        <v>92</v>
      </c>
      <c r="Y4384">
        <v>166000</v>
      </c>
      <c r="Z4384">
        <v>90470</v>
      </c>
      <c r="AA4384" t="s">
        <v>69</v>
      </c>
      <c r="AB4384" t="s">
        <v>14719</v>
      </c>
      <c r="AC4384">
        <v>256470</v>
      </c>
    </row>
    <row r="4385" spans="1:29">
      <c r="A4385">
        <f t="shared" ca="1" si="68"/>
        <v>0.15116499288431262</v>
      </c>
      <c r="B4385" t="s">
        <v>3362</v>
      </c>
      <c r="C4385">
        <v>9534186</v>
      </c>
      <c r="D4385" s="2">
        <v>43300</v>
      </c>
      <c r="E4385" t="s">
        <v>9969</v>
      </c>
      <c r="F4385" t="s">
        <v>14720</v>
      </c>
      <c r="G4385">
        <v>5</v>
      </c>
      <c r="H4385" t="s">
        <v>58</v>
      </c>
      <c r="I4385" t="s">
        <v>3364</v>
      </c>
      <c r="J4385">
        <v>12487</v>
      </c>
      <c r="K4385">
        <v>3</v>
      </c>
      <c r="L4385" s="2">
        <v>42614</v>
      </c>
      <c r="M4385" s="2">
        <v>44043</v>
      </c>
      <c r="N4385" t="s">
        <v>5048</v>
      </c>
      <c r="O4385">
        <v>2</v>
      </c>
      <c r="P4385" t="s">
        <v>2882</v>
      </c>
      <c r="Q4385" t="s">
        <v>543</v>
      </c>
      <c r="R4385" t="s">
        <v>205</v>
      </c>
      <c r="S4385" t="s">
        <v>85</v>
      </c>
      <c r="T4385" t="s">
        <v>68</v>
      </c>
      <c r="U4385">
        <v>2018</v>
      </c>
      <c r="V4385">
        <v>342341</v>
      </c>
      <c r="W4385" t="s">
        <v>69</v>
      </c>
      <c r="X4385" t="s">
        <v>3362</v>
      </c>
      <c r="Y4385">
        <v>235353</v>
      </c>
      <c r="Z4385">
        <v>106988</v>
      </c>
      <c r="AA4385" t="s">
        <v>69</v>
      </c>
      <c r="AB4385" t="s">
        <v>14721</v>
      </c>
      <c r="AC4385">
        <v>342341</v>
      </c>
    </row>
    <row r="4386" spans="1:29">
      <c r="A4386">
        <f t="shared" ca="1" si="68"/>
        <v>0.66246479610223141</v>
      </c>
      <c r="B4386" t="s">
        <v>327</v>
      </c>
      <c r="C4386">
        <v>9546690</v>
      </c>
      <c r="D4386" s="2">
        <v>43334</v>
      </c>
      <c r="E4386" t="s">
        <v>520</v>
      </c>
      <c r="F4386" t="s">
        <v>14722</v>
      </c>
      <c r="G4386">
        <v>5</v>
      </c>
      <c r="H4386" t="s">
        <v>58</v>
      </c>
      <c r="I4386" t="s">
        <v>330</v>
      </c>
      <c r="J4386">
        <v>22915</v>
      </c>
      <c r="K4386">
        <v>3</v>
      </c>
      <c r="L4386" s="2">
        <v>42640</v>
      </c>
      <c r="M4386" s="2">
        <v>44377</v>
      </c>
      <c r="N4386" t="s">
        <v>522</v>
      </c>
      <c r="O4386">
        <v>36</v>
      </c>
      <c r="P4386" t="s">
        <v>1090</v>
      </c>
      <c r="Q4386" t="s">
        <v>1091</v>
      </c>
      <c r="R4386" t="s">
        <v>149</v>
      </c>
      <c r="S4386" t="s">
        <v>67</v>
      </c>
      <c r="T4386" t="s">
        <v>68</v>
      </c>
      <c r="U4386">
        <v>2018</v>
      </c>
      <c r="V4386">
        <v>381956</v>
      </c>
      <c r="W4386" t="s">
        <v>69</v>
      </c>
      <c r="X4386" t="s">
        <v>55</v>
      </c>
      <c r="Y4386">
        <v>327589</v>
      </c>
      <c r="Z4386">
        <v>54367</v>
      </c>
      <c r="AA4386" t="s">
        <v>69</v>
      </c>
      <c r="AB4386" t="s">
        <v>14723</v>
      </c>
      <c r="AC4386">
        <v>381956</v>
      </c>
    </row>
    <row r="4387" spans="1:29">
      <c r="A4387">
        <f t="shared" ca="1" si="68"/>
        <v>0.98892422705361571</v>
      </c>
      <c r="B4387" t="s">
        <v>405</v>
      </c>
      <c r="C4387">
        <v>9270536</v>
      </c>
      <c r="D4387" s="2">
        <v>42879</v>
      </c>
      <c r="E4387" t="s">
        <v>76</v>
      </c>
      <c r="F4387" t="s">
        <v>14724</v>
      </c>
      <c r="G4387">
        <v>5</v>
      </c>
      <c r="H4387" t="s">
        <v>58</v>
      </c>
      <c r="I4387" t="s">
        <v>407</v>
      </c>
      <c r="J4387">
        <v>34776</v>
      </c>
      <c r="K4387">
        <v>5</v>
      </c>
      <c r="L4387" s="2">
        <v>41532</v>
      </c>
      <c r="M4387" s="2">
        <v>43982</v>
      </c>
      <c r="N4387" t="s">
        <v>1320</v>
      </c>
      <c r="O4387">
        <v>9</v>
      </c>
      <c r="P4387" t="s">
        <v>3745</v>
      </c>
      <c r="Q4387" t="s">
        <v>2578</v>
      </c>
      <c r="R4387" t="s">
        <v>816</v>
      </c>
      <c r="S4387" t="s">
        <v>67</v>
      </c>
      <c r="T4387" t="s">
        <v>68</v>
      </c>
      <c r="U4387">
        <v>2017</v>
      </c>
      <c r="V4387">
        <v>285000</v>
      </c>
      <c r="W4387" t="s">
        <v>69</v>
      </c>
      <c r="X4387" t="s">
        <v>405</v>
      </c>
      <c r="Y4387">
        <v>190000</v>
      </c>
      <c r="Z4387">
        <v>95000</v>
      </c>
      <c r="AA4387" t="s">
        <v>69</v>
      </c>
      <c r="AB4387" t="s">
        <v>14725</v>
      </c>
      <c r="AC4387">
        <v>285000</v>
      </c>
    </row>
    <row r="4388" spans="1:29">
      <c r="A4388">
        <f t="shared" ca="1" si="68"/>
        <v>0.46179789932603243</v>
      </c>
      <c r="B4388" t="s">
        <v>286</v>
      </c>
      <c r="C4388">
        <v>9512644</v>
      </c>
      <c r="D4388" s="2">
        <v>43266</v>
      </c>
      <c r="E4388" t="s">
        <v>56</v>
      </c>
      <c r="F4388" t="s">
        <v>14726</v>
      </c>
      <c r="G4388">
        <v>5</v>
      </c>
      <c r="H4388" t="s">
        <v>58</v>
      </c>
      <c r="I4388" t="s">
        <v>289</v>
      </c>
      <c r="J4388">
        <v>113103</v>
      </c>
      <c r="K4388">
        <v>6</v>
      </c>
      <c r="L4388" s="2">
        <v>42217</v>
      </c>
      <c r="M4388" s="2">
        <v>44377</v>
      </c>
      <c r="N4388" t="s">
        <v>5512</v>
      </c>
      <c r="O4388">
        <v>3</v>
      </c>
      <c r="P4388" t="s">
        <v>882</v>
      </c>
      <c r="Q4388" t="s">
        <v>883</v>
      </c>
      <c r="R4388" t="s">
        <v>884</v>
      </c>
      <c r="S4388" t="s">
        <v>67</v>
      </c>
      <c r="T4388" t="s">
        <v>68</v>
      </c>
      <c r="U4388">
        <v>2018</v>
      </c>
      <c r="V4388">
        <v>341486</v>
      </c>
      <c r="W4388" t="s">
        <v>69</v>
      </c>
      <c r="X4388" t="s">
        <v>286</v>
      </c>
      <c r="Y4388">
        <v>246989</v>
      </c>
      <c r="Z4388">
        <v>94497</v>
      </c>
      <c r="AA4388" t="s">
        <v>69</v>
      </c>
      <c r="AB4388" t="s">
        <v>14727</v>
      </c>
      <c r="AC4388">
        <v>341486</v>
      </c>
    </row>
    <row r="4389" spans="1:29">
      <c r="A4389">
        <f t="shared" ca="1" si="68"/>
        <v>8.7577252717769394E-2</v>
      </c>
      <c r="B4389" t="s">
        <v>254</v>
      </c>
      <c r="C4389">
        <v>9318565</v>
      </c>
      <c r="D4389" s="2">
        <v>42941</v>
      </c>
      <c r="E4389" t="s">
        <v>56</v>
      </c>
      <c r="F4389" t="s">
        <v>14728</v>
      </c>
      <c r="G4389">
        <v>5</v>
      </c>
      <c r="H4389" t="s">
        <v>58</v>
      </c>
      <c r="I4389" t="s">
        <v>256</v>
      </c>
      <c r="J4389">
        <v>108807</v>
      </c>
      <c r="K4389">
        <v>4</v>
      </c>
      <c r="L4389" s="2">
        <v>41897</v>
      </c>
      <c r="M4389" s="2">
        <v>43677</v>
      </c>
      <c r="N4389" t="s">
        <v>1307</v>
      </c>
      <c r="O4389">
        <v>3</v>
      </c>
      <c r="P4389" t="s">
        <v>2754</v>
      </c>
      <c r="Q4389" t="s">
        <v>543</v>
      </c>
      <c r="R4389" t="s">
        <v>205</v>
      </c>
      <c r="S4389" t="s">
        <v>473</v>
      </c>
      <c r="T4389" t="s">
        <v>68</v>
      </c>
      <c r="U4389">
        <v>2017</v>
      </c>
      <c r="V4389">
        <v>373897</v>
      </c>
      <c r="W4389" t="s">
        <v>69</v>
      </c>
      <c r="X4389" t="s">
        <v>254</v>
      </c>
      <c r="Y4389">
        <v>315855</v>
      </c>
      <c r="Z4389">
        <v>58042</v>
      </c>
      <c r="AA4389" t="s">
        <v>69</v>
      </c>
      <c r="AB4389" t="s">
        <v>14729</v>
      </c>
      <c r="AC4389">
        <v>373897</v>
      </c>
    </row>
    <row r="4390" spans="1:29">
      <c r="A4390">
        <f t="shared" ca="1" si="68"/>
        <v>8.77634344336925E-2</v>
      </c>
      <c r="B4390" t="s">
        <v>889</v>
      </c>
      <c r="C4390">
        <v>9476981</v>
      </c>
      <c r="D4390" s="2">
        <v>43220</v>
      </c>
      <c r="E4390" t="s">
        <v>4751</v>
      </c>
      <c r="F4390" t="s">
        <v>7248</v>
      </c>
      <c r="G4390">
        <v>5</v>
      </c>
      <c r="H4390" t="s">
        <v>58</v>
      </c>
      <c r="I4390" t="s">
        <v>891</v>
      </c>
      <c r="J4390">
        <v>23423</v>
      </c>
      <c r="K4390">
        <v>5</v>
      </c>
      <c r="L4390" s="2">
        <v>41852</v>
      </c>
      <c r="M4390" s="2">
        <v>44316</v>
      </c>
      <c r="N4390" t="s">
        <v>7249</v>
      </c>
      <c r="O4390">
        <v>26</v>
      </c>
      <c r="P4390" t="s">
        <v>804</v>
      </c>
      <c r="Q4390" t="s">
        <v>805</v>
      </c>
      <c r="R4390" t="s">
        <v>120</v>
      </c>
      <c r="S4390" t="s">
        <v>1239</v>
      </c>
      <c r="T4390" t="s">
        <v>68</v>
      </c>
      <c r="U4390">
        <v>2018</v>
      </c>
      <c r="V4390">
        <v>261462</v>
      </c>
      <c r="W4390" t="s">
        <v>69</v>
      </c>
      <c r="X4390" t="s">
        <v>889</v>
      </c>
      <c r="Y4390">
        <v>206941</v>
      </c>
      <c r="Z4390">
        <v>34521</v>
      </c>
      <c r="AA4390" t="s">
        <v>69</v>
      </c>
      <c r="AB4390" t="s">
        <v>7250</v>
      </c>
      <c r="AC4390">
        <v>241462</v>
      </c>
    </row>
    <row r="4391" spans="1:29">
      <c r="A4391">
        <f t="shared" ca="1" si="68"/>
        <v>0.81637189290746504</v>
      </c>
      <c r="B4391" t="s">
        <v>199</v>
      </c>
      <c r="C4391">
        <v>9578029</v>
      </c>
      <c r="D4391" s="2">
        <v>43293</v>
      </c>
      <c r="E4391" t="s">
        <v>287</v>
      </c>
      <c r="F4391" t="s">
        <v>14730</v>
      </c>
      <c r="G4391">
        <v>7</v>
      </c>
      <c r="H4391" t="s">
        <v>58</v>
      </c>
      <c r="I4391" t="s">
        <v>149</v>
      </c>
      <c r="J4391">
        <v>125612</v>
      </c>
      <c r="K4391">
        <v>10</v>
      </c>
      <c r="L4391" s="2">
        <v>43023</v>
      </c>
      <c r="M4391" s="2">
        <v>43616</v>
      </c>
      <c r="N4391" t="s">
        <v>726</v>
      </c>
      <c r="O4391" t="s">
        <v>677</v>
      </c>
      <c r="P4391" t="s">
        <v>14731</v>
      </c>
      <c r="Q4391" t="s">
        <v>14732</v>
      </c>
      <c r="R4391" t="s">
        <v>69</v>
      </c>
      <c r="S4391" t="s">
        <v>681</v>
      </c>
      <c r="T4391" t="s">
        <v>68</v>
      </c>
      <c r="U4391">
        <v>2017</v>
      </c>
      <c r="V4391">
        <v>317614</v>
      </c>
      <c r="W4391" t="s">
        <v>69</v>
      </c>
      <c r="X4391" t="s">
        <v>199</v>
      </c>
      <c r="Y4391">
        <v>306006</v>
      </c>
      <c r="Z4391">
        <v>11608</v>
      </c>
      <c r="AA4391" t="s">
        <v>69</v>
      </c>
      <c r="AB4391" t="s">
        <v>14733</v>
      </c>
      <c r="AC4391">
        <v>317614</v>
      </c>
    </row>
    <row r="4392" spans="1:29">
      <c r="A4392">
        <f t="shared" ca="1" si="68"/>
        <v>0.42250514031956765</v>
      </c>
      <c r="B4392" t="s">
        <v>889</v>
      </c>
      <c r="C4392">
        <v>9480065</v>
      </c>
      <c r="D4392" s="2">
        <v>43215</v>
      </c>
      <c r="E4392" t="s">
        <v>56</v>
      </c>
      <c r="F4392" t="s">
        <v>14734</v>
      </c>
      <c r="G4392">
        <v>5</v>
      </c>
      <c r="H4392" t="s">
        <v>58</v>
      </c>
      <c r="I4392" t="s">
        <v>891</v>
      </c>
      <c r="J4392">
        <v>23438</v>
      </c>
      <c r="K4392">
        <v>5</v>
      </c>
      <c r="L4392" s="2">
        <v>41852</v>
      </c>
      <c r="M4392" s="2">
        <v>43677</v>
      </c>
      <c r="N4392" t="s">
        <v>8095</v>
      </c>
      <c r="O4392">
        <v>12</v>
      </c>
      <c r="P4392" t="s">
        <v>656</v>
      </c>
      <c r="Q4392" t="s">
        <v>204</v>
      </c>
      <c r="R4392" t="s">
        <v>205</v>
      </c>
      <c r="S4392" t="s">
        <v>729</v>
      </c>
      <c r="T4392" t="s">
        <v>68</v>
      </c>
      <c r="U4392">
        <v>2018</v>
      </c>
      <c r="V4392">
        <v>346500</v>
      </c>
      <c r="W4392" t="s">
        <v>69</v>
      </c>
      <c r="X4392" t="s">
        <v>889</v>
      </c>
      <c r="Y4392">
        <v>225000</v>
      </c>
      <c r="Z4392">
        <v>121500</v>
      </c>
      <c r="AA4392" t="s">
        <v>69</v>
      </c>
      <c r="AB4392" t="s">
        <v>14735</v>
      </c>
      <c r="AC4392">
        <v>346500</v>
      </c>
    </row>
    <row r="4393" spans="1:29">
      <c r="A4393">
        <f t="shared" ca="1" si="68"/>
        <v>0.93833582958928086</v>
      </c>
      <c r="B4393" t="s">
        <v>241</v>
      </c>
      <c r="C4393">
        <v>9228387</v>
      </c>
      <c r="D4393" s="2">
        <v>42793</v>
      </c>
      <c r="E4393" t="s">
        <v>76</v>
      </c>
      <c r="F4393" t="s">
        <v>14736</v>
      </c>
      <c r="G4393">
        <v>5</v>
      </c>
      <c r="H4393" t="s">
        <v>58</v>
      </c>
      <c r="I4393" t="s">
        <v>243</v>
      </c>
      <c r="J4393">
        <v>119190</v>
      </c>
      <c r="K4393">
        <v>5</v>
      </c>
      <c r="L4393" s="2">
        <v>41416</v>
      </c>
      <c r="M4393" s="2">
        <v>43524</v>
      </c>
      <c r="N4393" t="s">
        <v>14737</v>
      </c>
      <c r="O4393">
        <v>1</v>
      </c>
      <c r="P4393" t="s">
        <v>3151</v>
      </c>
      <c r="Q4393" t="s">
        <v>2642</v>
      </c>
      <c r="R4393" t="s">
        <v>555</v>
      </c>
      <c r="S4393" t="s">
        <v>67</v>
      </c>
      <c r="T4393" t="s">
        <v>68</v>
      </c>
      <c r="U4393">
        <v>2017</v>
      </c>
      <c r="V4393">
        <v>391150</v>
      </c>
      <c r="W4393" t="s">
        <v>69</v>
      </c>
      <c r="X4393" t="s">
        <v>241</v>
      </c>
      <c r="Y4393">
        <v>247563</v>
      </c>
      <c r="Z4393">
        <v>143587</v>
      </c>
      <c r="AA4393" t="s">
        <v>69</v>
      </c>
      <c r="AB4393" t="s">
        <v>14738</v>
      </c>
      <c r="AC4393">
        <v>391150</v>
      </c>
    </row>
    <row r="4394" spans="1:29">
      <c r="A4394">
        <f t="shared" ca="1" si="68"/>
        <v>0.45507728439141648</v>
      </c>
      <c r="B4394" t="s">
        <v>199</v>
      </c>
      <c r="C4394">
        <v>9438488</v>
      </c>
      <c r="D4394" s="2">
        <v>43139</v>
      </c>
      <c r="E4394" t="s">
        <v>76</v>
      </c>
      <c r="F4394" t="s">
        <v>14739</v>
      </c>
      <c r="G4394">
        <v>5</v>
      </c>
      <c r="H4394" t="s">
        <v>58</v>
      </c>
      <c r="I4394" t="s">
        <v>149</v>
      </c>
      <c r="J4394">
        <v>179363</v>
      </c>
      <c r="K4394">
        <v>5</v>
      </c>
      <c r="L4394" s="2">
        <v>41708</v>
      </c>
      <c r="M4394" s="2">
        <v>43890</v>
      </c>
      <c r="N4394" t="s">
        <v>3301</v>
      </c>
      <c r="O4394">
        <v>4</v>
      </c>
      <c r="P4394" t="s">
        <v>135</v>
      </c>
      <c r="Q4394" t="s">
        <v>136</v>
      </c>
      <c r="R4394" t="s">
        <v>137</v>
      </c>
      <c r="S4394" t="s">
        <v>67</v>
      </c>
      <c r="T4394" t="s">
        <v>68</v>
      </c>
      <c r="U4394">
        <v>2018</v>
      </c>
      <c r="V4394">
        <v>321301</v>
      </c>
      <c r="W4394" t="s">
        <v>69</v>
      </c>
      <c r="X4394" t="s">
        <v>199</v>
      </c>
      <c r="Y4394">
        <v>305305</v>
      </c>
      <c r="Z4394">
        <v>15996</v>
      </c>
      <c r="AA4394" t="s">
        <v>69</v>
      </c>
      <c r="AB4394" t="s">
        <v>14740</v>
      </c>
      <c r="AC4394">
        <v>321301</v>
      </c>
    </row>
    <row r="4395" spans="1:29">
      <c r="A4395">
        <f t="shared" ca="1" si="68"/>
        <v>0.65879445216877708</v>
      </c>
      <c r="B4395" t="s">
        <v>405</v>
      </c>
      <c r="C4395">
        <v>9473031</v>
      </c>
      <c r="D4395" s="2">
        <v>43293</v>
      </c>
      <c r="E4395" t="s">
        <v>14237</v>
      </c>
      <c r="F4395" t="s">
        <v>14741</v>
      </c>
      <c r="G4395">
        <v>5</v>
      </c>
      <c r="H4395" t="s">
        <v>58</v>
      </c>
      <c r="I4395" t="s">
        <v>407</v>
      </c>
      <c r="J4395">
        <v>40880</v>
      </c>
      <c r="K4395">
        <v>3</v>
      </c>
      <c r="L4395" s="2">
        <v>42597</v>
      </c>
      <c r="M4395" s="2">
        <v>44316</v>
      </c>
      <c r="N4395" t="s">
        <v>10942</v>
      </c>
      <c r="O4395">
        <v>1</v>
      </c>
      <c r="P4395" t="s">
        <v>1207</v>
      </c>
      <c r="Q4395" t="s">
        <v>1208</v>
      </c>
      <c r="R4395" t="s">
        <v>1209</v>
      </c>
      <c r="S4395" t="s">
        <v>102</v>
      </c>
      <c r="T4395" t="s">
        <v>68</v>
      </c>
      <c r="U4395">
        <v>2018</v>
      </c>
      <c r="V4395">
        <v>569209</v>
      </c>
      <c r="W4395" t="s">
        <v>69</v>
      </c>
      <c r="X4395" t="s">
        <v>405</v>
      </c>
      <c r="Y4395">
        <v>454915</v>
      </c>
      <c r="Z4395">
        <v>114294</v>
      </c>
      <c r="AA4395" t="s">
        <v>69</v>
      </c>
      <c r="AB4395" t="s">
        <v>14742</v>
      </c>
      <c r="AC4395">
        <v>569209</v>
      </c>
    </row>
    <row r="4396" spans="1:29">
      <c r="A4396">
        <f t="shared" ca="1" si="68"/>
        <v>0.8182885696219846</v>
      </c>
      <c r="B4396" t="s">
        <v>254</v>
      </c>
      <c r="C4396">
        <v>9249068</v>
      </c>
      <c r="D4396" s="2">
        <v>42802</v>
      </c>
      <c r="E4396" t="s">
        <v>76</v>
      </c>
      <c r="F4396" t="s">
        <v>14743</v>
      </c>
      <c r="G4396">
        <v>5</v>
      </c>
      <c r="H4396" t="s">
        <v>58</v>
      </c>
      <c r="I4396" t="s">
        <v>256</v>
      </c>
      <c r="J4396">
        <v>82893</v>
      </c>
      <c r="K4396">
        <v>9</v>
      </c>
      <c r="L4396" s="2">
        <v>39448</v>
      </c>
      <c r="M4396" s="2">
        <v>43555</v>
      </c>
      <c r="N4396" t="s">
        <v>1307</v>
      </c>
      <c r="O4396">
        <v>11</v>
      </c>
      <c r="P4396" t="s">
        <v>532</v>
      </c>
      <c r="Q4396" t="s">
        <v>533</v>
      </c>
      <c r="R4396" t="s">
        <v>149</v>
      </c>
      <c r="S4396" t="s">
        <v>67</v>
      </c>
      <c r="T4396" t="s">
        <v>68</v>
      </c>
      <c r="U4396">
        <v>2017</v>
      </c>
      <c r="V4396">
        <v>262748</v>
      </c>
      <c r="W4396" t="s">
        <v>69</v>
      </c>
      <c r="X4396" t="s">
        <v>254</v>
      </c>
      <c r="Y4396">
        <v>169999</v>
      </c>
      <c r="Z4396">
        <v>92749</v>
      </c>
      <c r="AA4396" t="s">
        <v>69</v>
      </c>
      <c r="AB4396" t="s">
        <v>14744</v>
      </c>
      <c r="AC4396">
        <v>262748</v>
      </c>
    </row>
    <row r="4397" spans="1:29">
      <c r="A4397">
        <f t="shared" ca="1" si="68"/>
        <v>0.43406184860707586</v>
      </c>
      <c r="B4397" t="s">
        <v>92</v>
      </c>
      <c r="C4397">
        <v>9242669</v>
      </c>
      <c r="D4397" s="2">
        <v>42818</v>
      </c>
      <c r="E4397" t="s">
        <v>76</v>
      </c>
      <c r="F4397" t="s">
        <v>14745</v>
      </c>
      <c r="G4397">
        <v>5</v>
      </c>
      <c r="H4397" t="s">
        <v>58</v>
      </c>
      <c r="I4397" t="s">
        <v>95</v>
      </c>
      <c r="J4397">
        <v>73220</v>
      </c>
      <c r="K4397">
        <v>5</v>
      </c>
      <c r="L4397" s="2">
        <v>41365</v>
      </c>
      <c r="M4397" s="2">
        <v>43555</v>
      </c>
      <c r="N4397" t="s">
        <v>834</v>
      </c>
      <c r="O4397">
        <v>4</v>
      </c>
      <c r="P4397" t="s">
        <v>1512</v>
      </c>
      <c r="Q4397" t="s">
        <v>1513</v>
      </c>
      <c r="R4397" t="s">
        <v>640</v>
      </c>
      <c r="S4397" t="s">
        <v>67</v>
      </c>
      <c r="T4397" t="s">
        <v>68</v>
      </c>
      <c r="U4397">
        <v>2017</v>
      </c>
      <c r="V4397">
        <v>589431</v>
      </c>
      <c r="W4397" t="s">
        <v>69</v>
      </c>
      <c r="X4397" t="s">
        <v>92</v>
      </c>
      <c r="Y4397">
        <v>391372</v>
      </c>
      <c r="Z4397">
        <v>198059</v>
      </c>
      <c r="AA4397" t="s">
        <v>69</v>
      </c>
      <c r="AB4397" t="s">
        <v>14746</v>
      </c>
      <c r="AC4397">
        <v>589431</v>
      </c>
    </row>
    <row r="4398" spans="1:29">
      <c r="A4398">
        <f t="shared" ca="1" si="68"/>
        <v>0.63647095483663718</v>
      </c>
      <c r="B4398" t="s">
        <v>55</v>
      </c>
      <c r="C4398">
        <v>9478365</v>
      </c>
      <c r="D4398" s="2">
        <v>43216</v>
      </c>
      <c r="E4398" t="s">
        <v>76</v>
      </c>
      <c r="F4398" t="s">
        <v>14747</v>
      </c>
      <c r="G4398">
        <v>5</v>
      </c>
      <c r="H4398" t="s">
        <v>58</v>
      </c>
      <c r="I4398" t="s">
        <v>59</v>
      </c>
      <c r="J4398">
        <v>26539</v>
      </c>
      <c r="K4398">
        <v>31</v>
      </c>
      <c r="L4398" s="2">
        <v>33055</v>
      </c>
      <c r="M4398" s="2">
        <v>43951</v>
      </c>
      <c r="N4398" t="s">
        <v>3293</v>
      </c>
      <c r="O4398">
        <v>19</v>
      </c>
      <c r="P4398" t="s">
        <v>481</v>
      </c>
      <c r="Q4398" t="s">
        <v>482</v>
      </c>
      <c r="R4398" t="s">
        <v>120</v>
      </c>
      <c r="S4398" t="s">
        <v>85</v>
      </c>
      <c r="T4398" t="s">
        <v>68</v>
      </c>
      <c r="U4398">
        <v>2018</v>
      </c>
      <c r="V4398">
        <v>515308</v>
      </c>
      <c r="W4398" t="s">
        <v>69</v>
      </c>
      <c r="X4398" t="s">
        <v>55</v>
      </c>
      <c r="Y4398">
        <v>324170</v>
      </c>
      <c r="Z4398">
        <v>191138</v>
      </c>
      <c r="AA4398" t="s">
        <v>69</v>
      </c>
      <c r="AB4398" t="s">
        <v>14748</v>
      </c>
      <c r="AC4398">
        <v>515308</v>
      </c>
    </row>
    <row r="4399" spans="1:29">
      <c r="A4399">
        <f t="shared" ca="1" si="68"/>
        <v>0.9191331182280118</v>
      </c>
      <c r="B4399" t="s">
        <v>254</v>
      </c>
      <c r="C4399">
        <v>9380965</v>
      </c>
      <c r="D4399" s="2">
        <v>43075</v>
      </c>
      <c r="E4399" t="s">
        <v>56</v>
      </c>
      <c r="F4399" t="s">
        <v>8228</v>
      </c>
      <c r="G4399">
        <v>5</v>
      </c>
      <c r="H4399" t="s">
        <v>58</v>
      </c>
      <c r="I4399" t="s">
        <v>256</v>
      </c>
      <c r="J4399">
        <v>112942</v>
      </c>
      <c r="K4399">
        <v>4</v>
      </c>
      <c r="L4399" s="2">
        <v>41974</v>
      </c>
      <c r="M4399" s="2">
        <v>43799</v>
      </c>
      <c r="N4399" t="s">
        <v>1185</v>
      </c>
      <c r="O4399">
        <v>36</v>
      </c>
      <c r="P4399" t="s">
        <v>1090</v>
      </c>
      <c r="Q4399" t="s">
        <v>1091</v>
      </c>
      <c r="R4399" t="s">
        <v>149</v>
      </c>
      <c r="S4399" t="s">
        <v>67</v>
      </c>
      <c r="T4399" t="s">
        <v>68</v>
      </c>
      <c r="U4399">
        <v>2018</v>
      </c>
      <c r="V4399">
        <v>385275</v>
      </c>
      <c r="W4399" t="s">
        <v>69</v>
      </c>
      <c r="X4399" t="s">
        <v>1683</v>
      </c>
      <c r="Y4399">
        <v>48751</v>
      </c>
      <c r="Z4399">
        <v>26921</v>
      </c>
      <c r="AA4399" t="s">
        <v>69</v>
      </c>
      <c r="AB4399" t="s">
        <v>8229</v>
      </c>
      <c r="AC4399">
        <v>75672</v>
      </c>
    </row>
    <row r="4400" spans="1:29">
      <c r="A4400">
        <f t="shared" ca="1" si="68"/>
        <v>0.24442551768551501</v>
      </c>
      <c r="B4400" t="s">
        <v>55</v>
      </c>
      <c r="C4400">
        <v>9293399</v>
      </c>
      <c r="D4400" s="2">
        <v>42893</v>
      </c>
      <c r="E4400" t="s">
        <v>56</v>
      </c>
      <c r="F4400" t="s">
        <v>14749</v>
      </c>
      <c r="G4400">
        <v>5</v>
      </c>
      <c r="H4400" t="s">
        <v>58</v>
      </c>
      <c r="I4400" t="s">
        <v>59</v>
      </c>
      <c r="J4400">
        <v>85103</v>
      </c>
      <c r="K4400">
        <v>4</v>
      </c>
      <c r="L4400" s="2">
        <v>41866</v>
      </c>
      <c r="M4400" s="2">
        <v>43220</v>
      </c>
      <c r="N4400" t="s">
        <v>1608</v>
      </c>
      <c r="O4400">
        <v>13</v>
      </c>
      <c r="P4400" t="s">
        <v>1222</v>
      </c>
      <c r="Q4400" t="s">
        <v>217</v>
      </c>
      <c r="R4400" t="s">
        <v>120</v>
      </c>
      <c r="S4400" t="s">
        <v>67</v>
      </c>
      <c r="T4400" t="s">
        <v>68</v>
      </c>
      <c r="U4400">
        <v>2017</v>
      </c>
      <c r="V4400">
        <v>370781</v>
      </c>
      <c r="W4400" t="s">
        <v>69</v>
      </c>
      <c r="X4400" t="s">
        <v>55</v>
      </c>
      <c r="Y4400">
        <v>218750</v>
      </c>
      <c r="Z4400">
        <v>152031</v>
      </c>
      <c r="AA4400" t="s">
        <v>69</v>
      </c>
      <c r="AB4400" t="s">
        <v>14750</v>
      </c>
      <c r="AC4400">
        <v>370781</v>
      </c>
    </row>
    <row r="4401" spans="1:29">
      <c r="A4401">
        <f t="shared" ca="1" si="68"/>
        <v>0.59183390827747717</v>
      </c>
      <c r="B4401" t="s">
        <v>55</v>
      </c>
      <c r="C4401">
        <v>9235324</v>
      </c>
      <c r="D4401" s="2">
        <v>42796</v>
      </c>
      <c r="E4401" t="s">
        <v>56</v>
      </c>
      <c r="F4401" t="s">
        <v>14751</v>
      </c>
      <c r="G4401">
        <v>5</v>
      </c>
      <c r="H4401" t="s">
        <v>58</v>
      </c>
      <c r="I4401" t="s">
        <v>59</v>
      </c>
      <c r="J4401">
        <v>92099</v>
      </c>
      <c r="K4401">
        <v>3</v>
      </c>
      <c r="L4401" s="2">
        <v>42064</v>
      </c>
      <c r="M4401" s="2">
        <v>43524</v>
      </c>
      <c r="N4401" t="s">
        <v>318</v>
      </c>
      <c r="O4401">
        <v>16</v>
      </c>
      <c r="P4401" t="s">
        <v>1363</v>
      </c>
      <c r="Q4401" t="s">
        <v>1364</v>
      </c>
      <c r="R4401" t="s">
        <v>149</v>
      </c>
      <c r="S4401" t="s">
        <v>67</v>
      </c>
      <c r="T4401" t="s">
        <v>68</v>
      </c>
      <c r="U4401">
        <v>2017</v>
      </c>
      <c r="V4401">
        <v>368516</v>
      </c>
      <c r="W4401" t="s">
        <v>69</v>
      </c>
      <c r="X4401" t="s">
        <v>55</v>
      </c>
      <c r="Y4401">
        <v>229605</v>
      </c>
      <c r="Z4401">
        <v>138911</v>
      </c>
      <c r="AA4401" t="s">
        <v>69</v>
      </c>
      <c r="AB4401" t="s">
        <v>14752</v>
      </c>
      <c r="AC4401">
        <v>368516</v>
      </c>
    </row>
    <row r="4402" spans="1:29">
      <c r="A4402">
        <f t="shared" ca="1" si="68"/>
        <v>0.77669677627904132</v>
      </c>
      <c r="B4402" t="s">
        <v>109</v>
      </c>
      <c r="C4402">
        <v>9857683</v>
      </c>
      <c r="D4402" s="2">
        <v>43523</v>
      </c>
      <c r="E4402" t="s">
        <v>76</v>
      </c>
      <c r="F4402" t="s">
        <v>14753</v>
      </c>
      <c r="G4402">
        <v>6</v>
      </c>
      <c r="H4402" t="s">
        <v>58</v>
      </c>
      <c r="I4402" t="s">
        <v>112</v>
      </c>
      <c r="J4402">
        <v>22645</v>
      </c>
      <c r="K4402">
        <v>7</v>
      </c>
      <c r="L4402" s="2">
        <v>41395</v>
      </c>
      <c r="M4402" s="2">
        <v>43585</v>
      </c>
      <c r="N4402" t="s">
        <v>1355</v>
      </c>
      <c r="O4402">
        <v>14</v>
      </c>
      <c r="P4402" t="s">
        <v>1038</v>
      </c>
      <c r="Q4402" t="s">
        <v>1039</v>
      </c>
      <c r="R4402" t="s">
        <v>120</v>
      </c>
      <c r="S4402" t="s">
        <v>121</v>
      </c>
      <c r="T4402" t="s">
        <v>68</v>
      </c>
      <c r="U4402">
        <v>2017</v>
      </c>
      <c r="V4402">
        <v>56746</v>
      </c>
      <c r="W4402" t="s">
        <v>69</v>
      </c>
      <c r="X4402" t="s">
        <v>109</v>
      </c>
      <c r="Y4402">
        <v>33980</v>
      </c>
      <c r="Z4402">
        <v>22766</v>
      </c>
      <c r="AA4402" t="s">
        <v>69</v>
      </c>
      <c r="AB4402" t="s">
        <v>14754</v>
      </c>
      <c r="AC4402">
        <v>56746</v>
      </c>
    </row>
    <row r="4403" spans="1:29">
      <c r="A4403">
        <f t="shared" ca="1" si="68"/>
        <v>5.8200820977401424E-2</v>
      </c>
      <c r="B4403" t="s">
        <v>303</v>
      </c>
      <c r="C4403">
        <v>9330834</v>
      </c>
      <c r="D4403" s="2">
        <v>42926</v>
      </c>
      <c r="E4403" t="s">
        <v>56</v>
      </c>
      <c r="F4403" t="s">
        <v>14755</v>
      </c>
      <c r="G4403">
        <v>5</v>
      </c>
      <c r="H4403" t="s">
        <v>58</v>
      </c>
      <c r="I4403" t="s">
        <v>305</v>
      </c>
      <c r="J4403">
        <v>28300</v>
      </c>
      <c r="K4403">
        <v>37</v>
      </c>
      <c r="L4403" s="2">
        <v>30773</v>
      </c>
      <c r="M4403" s="2">
        <v>44043</v>
      </c>
      <c r="N4403" t="s">
        <v>1485</v>
      </c>
      <c r="O4403">
        <v>4</v>
      </c>
      <c r="P4403" t="s">
        <v>234</v>
      </c>
      <c r="Q4403" t="s">
        <v>235</v>
      </c>
      <c r="R4403" t="s">
        <v>236</v>
      </c>
      <c r="S4403" t="s">
        <v>67</v>
      </c>
      <c r="T4403" t="s">
        <v>68</v>
      </c>
      <c r="U4403">
        <v>2017</v>
      </c>
      <c r="V4403">
        <v>331688</v>
      </c>
      <c r="W4403" t="s">
        <v>69</v>
      </c>
      <c r="X4403" t="s">
        <v>303</v>
      </c>
      <c r="Y4403">
        <v>217500</v>
      </c>
      <c r="Z4403">
        <v>114188</v>
      </c>
      <c r="AA4403" t="s">
        <v>69</v>
      </c>
      <c r="AB4403" t="s">
        <v>14756</v>
      </c>
      <c r="AC4403">
        <v>331688</v>
      </c>
    </row>
    <row r="4404" spans="1:29">
      <c r="A4404">
        <f t="shared" ca="1" si="68"/>
        <v>0.74605349414119471</v>
      </c>
      <c r="B4404" t="s">
        <v>127</v>
      </c>
      <c r="C4404">
        <v>9532950</v>
      </c>
      <c r="D4404" s="2">
        <v>43300</v>
      </c>
      <c r="E4404" t="s">
        <v>3994</v>
      </c>
      <c r="F4404" t="s">
        <v>14757</v>
      </c>
      <c r="G4404">
        <v>5</v>
      </c>
      <c r="H4404" t="s">
        <v>58</v>
      </c>
      <c r="I4404" t="s">
        <v>130</v>
      </c>
      <c r="J4404">
        <v>111107</v>
      </c>
      <c r="K4404">
        <v>3</v>
      </c>
      <c r="L4404" s="2">
        <v>42628</v>
      </c>
      <c r="M4404" s="2">
        <v>44043</v>
      </c>
      <c r="N4404" t="s">
        <v>902</v>
      </c>
      <c r="O4404">
        <v>14</v>
      </c>
      <c r="P4404" t="s">
        <v>270</v>
      </c>
      <c r="Q4404" t="s">
        <v>271</v>
      </c>
      <c r="R4404" t="s">
        <v>176</v>
      </c>
      <c r="S4404" t="s">
        <v>67</v>
      </c>
      <c r="T4404" t="s">
        <v>68</v>
      </c>
      <c r="U4404">
        <v>2018</v>
      </c>
      <c r="V4404">
        <v>562032</v>
      </c>
      <c r="W4404" t="s">
        <v>69</v>
      </c>
      <c r="X4404" t="s">
        <v>127</v>
      </c>
      <c r="Y4404">
        <v>362601</v>
      </c>
      <c r="Z4404">
        <v>199431</v>
      </c>
      <c r="AA4404" t="s">
        <v>69</v>
      </c>
      <c r="AB4404" t="s">
        <v>14758</v>
      </c>
      <c r="AC4404">
        <v>562032</v>
      </c>
    </row>
    <row r="4405" spans="1:29">
      <c r="A4405">
        <f t="shared" ca="1" si="68"/>
        <v>0.87989147914666643</v>
      </c>
      <c r="B4405" t="s">
        <v>109</v>
      </c>
      <c r="C4405">
        <v>9240128</v>
      </c>
      <c r="D4405" s="2">
        <v>42991</v>
      </c>
      <c r="E4405" t="s">
        <v>56</v>
      </c>
      <c r="F4405" t="s">
        <v>14759</v>
      </c>
      <c r="G4405">
        <v>2</v>
      </c>
      <c r="H4405" t="s">
        <v>58</v>
      </c>
      <c r="I4405" t="s">
        <v>112</v>
      </c>
      <c r="J4405">
        <v>21218</v>
      </c>
      <c r="K4405">
        <v>6</v>
      </c>
      <c r="L4405" s="2">
        <v>40451</v>
      </c>
      <c r="M4405" s="2">
        <v>43372</v>
      </c>
      <c r="N4405" t="s">
        <v>1355</v>
      </c>
      <c r="O4405">
        <v>2</v>
      </c>
      <c r="P4405" t="s">
        <v>320</v>
      </c>
      <c r="Q4405" t="s">
        <v>321</v>
      </c>
      <c r="R4405" t="s">
        <v>137</v>
      </c>
      <c r="S4405" t="s">
        <v>67</v>
      </c>
      <c r="T4405" t="s">
        <v>68</v>
      </c>
      <c r="U4405">
        <v>2017</v>
      </c>
      <c r="V4405">
        <v>382460</v>
      </c>
      <c r="W4405" t="s">
        <v>69</v>
      </c>
      <c r="X4405" t="s">
        <v>109</v>
      </c>
      <c r="Y4405">
        <v>249974</v>
      </c>
      <c r="Z4405">
        <v>132486</v>
      </c>
      <c r="AA4405" t="s">
        <v>69</v>
      </c>
      <c r="AB4405" t="s">
        <v>14760</v>
      </c>
      <c r="AC4405">
        <v>382460</v>
      </c>
    </row>
    <row r="4406" spans="1:29">
      <c r="A4406">
        <f t="shared" ca="1" si="68"/>
        <v>0.56729191093225184</v>
      </c>
      <c r="B4406" t="s">
        <v>199</v>
      </c>
      <c r="C4406">
        <v>9205218</v>
      </c>
      <c r="D4406" s="2">
        <v>42755</v>
      </c>
      <c r="E4406" t="s">
        <v>76</v>
      </c>
      <c r="F4406" t="s">
        <v>14761</v>
      </c>
      <c r="G4406">
        <v>5</v>
      </c>
      <c r="H4406" t="s">
        <v>58</v>
      </c>
      <c r="I4406" t="s">
        <v>149</v>
      </c>
      <c r="J4406">
        <v>165469</v>
      </c>
      <c r="K4406">
        <v>5</v>
      </c>
      <c r="L4406" s="2">
        <v>41312</v>
      </c>
      <c r="M4406" s="2">
        <v>43496</v>
      </c>
      <c r="N4406" t="s">
        <v>987</v>
      </c>
      <c r="O4406">
        <v>6</v>
      </c>
      <c r="P4406" t="s">
        <v>410</v>
      </c>
      <c r="Q4406" t="s">
        <v>411</v>
      </c>
      <c r="R4406" t="s">
        <v>412</v>
      </c>
      <c r="S4406" t="s">
        <v>67</v>
      </c>
      <c r="T4406" t="s">
        <v>68</v>
      </c>
      <c r="U4406">
        <v>2017</v>
      </c>
      <c r="V4406">
        <v>381420</v>
      </c>
      <c r="W4406" t="s">
        <v>69</v>
      </c>
      <c r="X4406" t="s">
        <v>199</v>
      </c>
      <c r="Y4406">
        <v>285914</v>
      </c>
      <c r="Z4406">
        <v>95506</v>
      </c>
      <c r="AA4406" t="s">
        <v>69</v>
      </c>
      <c r="AB4406" t="s">
        <v>14762</v>
      </c>
      <c r="AC4406">
        <v>381420</v>
      </c>
    </row>
    <row r="4407" spans="1:29">
      <c r="A4407">
        <f t="shared" ca="1" si="68"/>
        <v>0.23961853906945907</v>
      </c>
      <c r="B4407" t="s">
        <v>254</v>
      </c>
      <c r="C4407">
        <v>9455741</v>
      </c>
      <c r="D4407" s="2">
        <v>43173</v>
      </c>
      <c r="E4407" t="s">
        <v>56</v>
      </c>
      <c r="F4407" t="s">
        <v>14763</v>
      </c>
      <c r="G4407">
        <v>5</v>
      </c>
      <c r="H4407" t="s">
        <v>58</v>
      </c>
      <c r="I4407" t="s">
        <v>256</v>
      </c>
      <c r="J4407">
        <v>114188</v>
      </c>
      <c r="K4407">
        <v>4</v>
      </c>
      <c r="L4407" s="2">
        <v>42095</v>
      </c>
      <c r="M4407" s="2">
        <v>43555</v>
      </c>
      <c r="N4407" t="s">
        <v>6191</v>
      </c>
      <c r="O4407">
        <v>36</v>
      </c>
      <c r="P4407" t="s">
        <v>1090</v>
      </c>
      <c r="Q4407" t="s">
        <v>1091</v>
      </c>
      <c r="R4407" t="s">
        <v>149</v>
      </c>
      <c r="S4407" t="s">
        <v>67</v>
      </c>
      <c r="T4407" t="s">
        <v>68</v>
      </c>
      <c r="U4407">
        <v>2018</v>
      </c>
      <c r="V4407">
        <v>454465</v>
      </c>
      <c r="W4407" t="s">
        <v>69</v>
      </c>
      <c r="X4407" t="s">
        <v>254</v>
      </c>
      <c r="Y4407">
        <v>300104</v>
      </c>
      <c r="Z4407">
        <v>154361</v>
      </c>
      <c r="AA4407" t="s">
        <v>69</v>
      </c>
      <c r="AB4407" t="s">
        <v>14764</v>
      </c>
      <c r="AC4407">
        <v>454465</v>
      </c>
    </row>
    <row r="4408" spans="1:29">
      <c r="A4408">
        <f t="shared" ca="1" si="68"/>
        <v>0.29109608958797462</v>
      </c>
      <c r="B4408" t="s">
        <v>303</v>
      </c>
      <c r="C4408">
        <v>9514970</v>
      </c>
      <c r="D4408" s="2">
        <v>43264</v>
      </c>
      <c r="E4408" t="s">
        <v>56</v>
      </c>
      <c r="F4408" t="s">
        <v>14765</v>
      </c>
      <c r="G4408">
        <v>5</v>
      </c>
      <c r="H4408" t="s">
        <v>58</v>
      </c>
      <c r="I4408" t="s">
        <v>305</v>
      </c>
      <c r="J4408">
        <v>41526</v>
      </c>
      <c r="K4408">
        <v>26</v>
      </c>
      <c r="L4408" s="2">
        <v>32905</v>
      </c>
      <c r="M4408" s="2">
        <v>43951</v>
      </c>
      <c r="N4408" t="s">
        <v>3589</v>
      </c>
      <c r="O4408">
        <v>7</v>
      </c>
      <c r="P4408" t="s">
        <v>7664</v>
      </c>
      <c r="Q4408" t="s">
        <v>472</v>
      </c>
      <c r="R4408" t="s">
        <v>311</v>
      </c>
      <c r="S4408" t="s">
        <v>260</v>
      </c>
      <c r="T4408" t="s">
        <v>68</v>
      </c>
      <c r="U4408">
        <v>2018</v>
      </c>
      <c r="V4408">
        <v>248250</v>
      </c>
      <c r="W4408" t="s">
        <v>69</v>
      </c>
      <c r="X4408" t="s">
        <v>303</v>
      </c>
      <c r="Y4408">
        <v>150000</v>
      </c>
      <c r="Z4408">
        <v>98250</v>
      </c>
      <c r="AA4408" t="s">
        <v>69</v>
      </c>
      <c r="AB4408" t="s">
        <v>14766</v>
      </c>
      <c r="AC4408">
        <v>248250</v>
      </c>
    </row>
    <row r="4409" spans="1:29">
      <c r="A4409">
        <f t="shared" ca="1" si="68"/>
        <v>0.66970826144642426</v>
      </c>
      <c r="B4409" t="s">
        <v>182</v>
      </c>
      <c r="C4409">
        <v>9527628</v>
      </c>
      <c r="D4409" s="2">
        <v>43294</v>
      </c>
      <c r="E4409" t="s">
        <v>56</v>
      </c>
      <c r="F4409" t="s">
        <v>14767</v>
      </c>
      <c r="G4409">
        <v>5</v>
      </c>
      <c r="H4409" t="s">
        <v>58</v>
      </c>
      <c r="I4409" t="s">
        <v>185</v>
      </c>
      <c r="J4409">
        <v>24670</v>
      </c>
      <c r="K4409">
        <v>5</v>
      </c>
      <c r="L4409" s="2">
        <v>41852</v>
      </c>
      <c r="M4409" s="2">
        <v>44043</v>
      </c>
      <c r="N4409" t="s">
        <v>549</v>
      </c>
      <c r="O4409">
        <v>7</v>
      </c>
      <c r="P4409" t="s">
        <v>1538</v>
      </c>
      <c r="Q4409" t="s">
        <v>1539</v>
      </c>
      <c r="R4409" t="s">
        <v>1540</v>
      </c>
      <c r="S4409" t="s">
        <v>67</v>
      </c>
      <c r="T4409" t="s">
        <v>68</v>
      </c>
      <c r="U4409">
        <v>2018</v>
      </c>
      <c r="V4409">
        <v>367500</v>
      </c>
      <c r="W4409" t="s">
        <v>69</v>
      </c>
      <c r="X4409" t="s">
        <v>182</v>
      </c>
      <c r="Y4409">
        <v>250000</v>
      </c>
      <c r="Z4409">
        <v>117500</v>
      </c>
      <c r="AA4409" t="s">
        <v>69</v>
      </c>
      <c r="AB4409" t="s">
        <v>14768</v>
      </c>
      <c r="AC4409">
        <v>367500</v>
      </c>
    </row>
    <row r="4410" spans="1:29">
      <c r="A4410">
        <f t="shared" ca="1" si="68"/>
        <v>0.83885248704139548</v>
      </c>
      <c r="B4410" t="s">
        <v>75</v>
      </c>
      <c r="C4410">
        <v>9281622</v>
      </c>
      <c r="D4410" s="2">
        <v>42909</v>
      </c>
      <c r="E4410" t="s">
        <v>14769</v>
      </c>
      <c r="F4410" t="s">
        <v>14770</v>
      </c>
      <c r="G4410">
        <v>5</v>
      </c>
      <c r="H4410" t="s">
        <v>58</v>
      </c>
      <c r="I4410" t="s">
        <v>78</v>
      </c>
      <c r="J4410">
        <v>43430</v>
      </c>
      <c r="K4410">
        <v>5</v>
      </c>
      <c r="L4410" s="2">
        <v>41532</v>
      </c>
      <c r="M4410" s="2">
        <v>43616</v>
      </c>
      <c r="N4410" t="s">
        <v>9501</v>
      </c>
      <c r="O4410">
        <v>3</v>
      </c>
      <c r="P4410" t="s">
        <v>882</v>
      </c>
      <c r="Q4410" t="s">
        <v>883</v>
      </c>
      <c r="R4410" t="s">
        <v>884</v>
      </c>
      <c r="S4410" t="s">
        <v>67</v>
      </c>
      <c r="T4410" t="s">
        <v>68</v>
      </c>
      <c r="U4410">
        <v>2017</v>
      </c>
      <c r="V4410">
        <v>599167</v>
      </c>
      <c r="W4410" t="s">
        <v>69</v>
      </c>
      <c r="X4410" t="s">
        <v>75</v>
      </c>
      <c r="Y4410">
        <v>359860</v>
      </c>
      <c r="Z4410">
        <v>239307</v>
      </c>
      <c r="AA4410" t="s">
        <v>69</v>
      </c>
      <c r="AB4410" t="s">
        <v>14771</v>
      </c>
      <c r="AC4410">
        <v>599167</v>
      </c>
    </row>
    <row r="4411" spans="1:29">
      <c r="A4411">
        <f t="shared" ca="1" si="68"/>
        <v>0.6407428231794785</v>
      </c>
      <c r="B4411" t="s">
        <v>199</v>
      </c>
      <c r="C4411">
        <v>9333954</v>
      </c>
      <c r="D4411" s="2">
        <v>42948</v>
      </c>
      <c r="E4411" t="s">
        <v>2138</v>
      </c>
      <c r="F4411" t="s">
        <v>14772</v>
      </c>
      <c r="G4411">
        <v>5</v>
      </c>
      <c r="H4411" t="s">
        <v>58</v>
      </c>
      <c r="I4411" t="s">
        <v>149</v>
      </c>
      <c r="J4411">
        <v>190105</v>
      </c>
      <c r="K4411">
        <v>4</v>
      </c>
      <c r="L4411" s="2">
        <v>41901</v>
      </c>
      <c r="M4411" s="2">
        <v>43708</v>
      </c>
      <c r="N4411" t="s">
        <v>2140</v>
      </c>
      <c r="O4411">
        <v>15</v>
      </c>
      <c r="P4411" t="s">
        <v>1697</v>
      </c>
      <c r="Q4411" t="s">
        <v>1698</v>
      </c>
      <c r="R4411" t="s">
        <v>630</v>
      </c>
      <c r="S4411" t="s">
        <v>260</v>
      </c>
      <c r="T4411" t="s">
        <v>68</v>
      </c>
      <c r="U4411">
        <v>2017</v>
      </c>
      <c r="V4411">
        <v>681586</v>
      </c>
      <c r="W4411" t="s">
        <v>69</v>
      </c>
      <c r="X4411" t="s">
        <v>199</v>
      </c>
      <c r="Y4411">
        <v>541249</v>
      </c>
      <c r="Z4411">
        <v>140337</v>
      </c>
      <c r="AA4411" t="s">
        <v>69</v>
      </c>
      <c r="AB4411" t="s">
        <v>14773</v>
      </c>
      <c r="AC4411">
        <v>681586</v>
      </c>
    </row>
    <row r="4412" spans="1:29">
      <c r="A4412">
        <f t="shared" ca="1" si="68"/>
        <v>0.2187024270895005</v>
      </c>
      <c r="B4412" t="s">
        <v>303</v>
      </c>
      <c r="C4412">
        <v>9517874</v>
      </c>
      <c r="D4412" s="2">
        <v>43266</v>
      </c>
      <c r="E4412" t="s">
        <v>8126</v>
      </c>
      <c r="F4412" t="s">
        <v>14774</v>
      </c>
      <c r="G4412">
        <v>5</v>
      </c>
      <c r="H4412" t="s">
        <v>58</v>
      </c>
      <c r="I4412" t="s">
        <v>305</v>
      </c>
      <c r="J4412">
        <v>105963</v>
      </c>
      <c r="K4412">
        <v>4</v>
      </c>
      <c r="L4412" s="2">
        <v>42206</v>
      </c>
      <c r="M4412" s="2">
        <v>44377</v>
      </c>
      <c r="N4412" t="s">
        <v>8128</v>
      </c>
      <c r="O4412">
        <v>13</v>
      </c>
      <c r="P4412" t="s">
        <v>1064</v>
      </c>
      <c r="Q4412" t="s">
        <v>1065</v>
      </c>
      <c r="R4412" t="s">
        <v>335</v>
      </c>
      <c r="S4412" t="s">
        <v>67</v>
      </c>
      <c r="T4412" t="s">
        <v>68</v>
      </c>
      <c r="U4412">
        <v>2018</v>
      </c>
      <c r="V4412">
        <v>684749</v>
      </c>
      <c r="W4412" t="s">
        <v>69</v>
      </c>
      <c r="X4412" t="s">
        <v>303</v>
      </c>
      <c r="Y4412">
        <v>525990</v>
      </c>
      <c r="Z4412">
        <v>158759</v>
      </c>
      <c r="AA4412" t="s">
        <v>69</v>
      </c>
      <c r="AB4412" t="s">
        <v>14775</v>
      </c>
      <c r="AC4412">
        <v>684749</v>
      </c>
    </row>
    <row r="4413" spans="1:29">
      <c r="A4413">
        <f t="shared" ca="1" si="68"/>
        <v>0.29243594429537911</v>
      </c>
      <c r="B4413" t="s">
        <v>303</v>
      </c>
      <c r="C4413">
        <v>9526479</v>
      </c>
      <c r="D4413" s="2">
        <v>43294</v>
      </c>
      <c r="E4413" t="s">
        <v>978</v>
      </c>
      <c r="F4413" t="s">
        <v>14776</v>
      </c>
      <c r="G4413">
        <v>5</v>
      </c>
      <c r="H4413" t="s">
        <v>58</v>
      </c>
      <c r="I4413" t="s">
        <v>305</v>
      </c>
      <c r="J4413">
        <v>102890</v>
      </c>
      <c r="K4413">
        <v>4</v>
      </c>
      <c r="L4413" s="2">
        <v>42186</v>
      </c>
      <c r="M4413" s="2">
        <v>43646</v>
      </c>
      <c r="N4413" t="s">
        <v>3038</v>
      </c>
      <c r="O4413">
        <v>1</v>
      </c>
      <c r="P4413" t="s">
        <v>2641</v>
      </c>
      <c r="Q4413" t="s">
        <v>2642</v>
      </c>
      <c r="R4413" t="s">
        <v>555</v>
      </c>
      <c r="S4413" t="s">
        <v>473</v>
      </c>
      <c r="T4413" t="s">
        <v>68</v>
      </c>
      <c r="U4413">
        <v>2018</v>
      </c>
      <c r="V4413">
        <v>416320</v>
      </c>
      <c r="W4413" t="s">
        <v>69</v>
      </c>
      <c r="X4413" t="s">
        <v>303</v>
      </c>
      <c r="Y4413">
        <v>273264</v>
      </c>
      <c r="Z4413">
        <v>143056</v>
      </c>
      <c r="AA4413" t="s">
        <v>69</v>
      </c>
      <c r="AB4413" t="s">
        <v>14777</v>
      </c>
      <c r="AC4413">
        <v>416320</v>
      </c>
    </row>
    <row r="4414" spans="1:29">
      <c r="A4414">
        <f t="shared" ca="1" si="68"/>
        <v>0.72760921467638984</v>
      </c>
      <c r="B4414" t="s">
        <v>75</v>
      </c>
      <c r="C4414">
        <v>9293181</v>
      </c>
      <c r="D4414" s="2">
        <v>42909</v>
      </c>
      <c r="E4414" t="s">
        <v>76</v>
      </c>
      <c r="F4414" t="s">
        <v>14778</v>
      </c>
      <c r="G4414">
        <v>5</v>
      </c>
      <c r="H4414" t="s">
        <v>58</v>
      </c>
      <c r="I4414" t="s">
        <v>78</v>
      </c>
      <c r="J4414">
        <v>31189</v>
      </c>
      <c r="K4414">
        <v>10</v>
      </c>
      <c r="L4414" s="2">
        <v>39692</v>
      </c>
      <c r="M4414" s="2">
        <v>43982</v>
      </c>
      <c r="N4414" t="s">
        <v>529</v>
      </c>
      <c r="O4414">
        <v>11</v>
      </c>
      <c r="P4414" t="s">
        <v>532</v>
      </c>
      <c r="Q4414" t="s">
        <v>533</v>
      </c>
      <c r="R4414" t="s">
        <v>149</v>
      </c>
      <c r="S4414" t="s">
        <v>67</v>
      </c>
      <c r="T4414" t="s">
        <v>68</v>
      </c>
      <c r="U4414">
        <v>2017</v>
      </c>
      <c r="V4414">
        <v>586201</v>
      </c>
      <c r="W4414" t="s">
        <v>69</v>
      </c>
      <c r="X4414" t="s">
        <v>75</v>
      </c>
      <c r="Y4414">
        <v>377548</v>
      </c>
      <c r="Z4414">
        <v>208653</v>
      </c>
      <c r="AA4414" t="s">
        <v>69</v>
      </c>
      <c r="AB4414" t="s">
        <v>14779</v>
      </c>
      <c r="AC4414">
        <v>586201</v>
      </c>
    </row>
    <row r="4415" spans="1:29">
      <c r="A4415">
        <f t="shared" ca="1" si="68"/>
        <v>0.59414875662672251</v>
      </c>
      <c r="B4415" t="s">
        <v>127</v>
      </c>
      <c r="C4415">
        <v>9432557</v>
      </c>
      <c r="D4415" s="2">
        <v>43126</v>
      </c>
      <c r="E4415" t="s">
        <v>76</v>
      </c>
      <c r="F4415" t="s">
        <v>14780</v>
      </c>
      <c r="G4415">
        <v>5</v>
      </c>
      <c r="H4415" t="s">
        <v>58</v>
      </c>
      <c r="I4415" t="s">
        <v>130</v>
      </c>
      <c r="J4415">
        <v>101102</v>
      </c>
      <c r="K4415">
        <v>5</v>
      </c>
      <c r="L4415" s="2">
        <v>41774</v>
      </c>
      <c r="M4415" s="2">
        <v>43496</v>
      </c>
      <c r="N4415" t="s">
        <v>429</v>
      </c>
      <c r="O4415">
        <v>7</v>
      </c>
      <c r="P4415" t="s">
        <v>14781</v>
      </c>
      <c r="Q4415" t="s">
        <v>65</v>
      </c>
      <c r="R4415" t="s">
        <v>66</v>
      </c>
      <c r="S4415" t="s">
        <v>260</v>
      </c>
      <c r="T4415" t="s">
        <v>68</v>
      </c>
      <c r="U4415">
        <v>2018</v>
      </c>
      <c r="V4415">
        <v>305255</v>
      </c>
      <c r="W4415" t="s">
        <v>69</v>
      </c>
      <c r="X4415" t="s">
        <v>127</v>
      </c>
      <c r="Y4415">
        <v>166806</v>
      </c>
      <c r="Z4415">
        <v>138449</v>
      </c>
      <c r="AA4415" t="s">
        <v>69</v>
      </c>
      <c r="AB4415" t="s">
        <v>14782</v>
      </c>
      <c r="AC4415">
        <v>305255</v>
      </c>
    </row>
    <row r="4416" spans="1:29">
      <c r="A4416">
        <f t="shared" ca="1" si="68"/>
        <v>0.1546759575188601</v>
      </c>
      <c r="B4416" t="s">
        <v>303</v>
      </c>
      <c r="C4416">
        <v>9518858</v>
      </c>
      <c r="D4416" s="2">
        <v>43259</v>
      </c>
      <c r="E4416" t="s">
        <v>56</v>
      </c>
      <c r="F4416" t="s">
        <v>14783</v>
      </c>
      <c r="G4416">
        <v>5</v>
      </c>
      <c r="H4416" t="s">
        <v>58</v>
      </c>
      <c r="I4416" t="s">
        <v>305</v>
      </c>
      <c r="J4416">
        <v>106266</v>
      </c>
      <c r="K4416">
        <v>5</v>
      </c>
      <c r="L4416" s="2">
        <v>42195</v>
      </c>
      <c r="M4416" s="2">
        <v>43646</v>
      </c>
      <c r="N4416" t="s">
        <v>1485</v>
      </c>
      <c r="O4416">
        <v>5</v>
      </c>
      <c r="P4416" t="s">
        <v>1197</v>
      </c>
      <c r="Q4416" t="s">
        <v>584</v>
      </c>
      <c r="R4416" t="s">
        <v>585</v>
      </c>
      <c r="S4416" t="s">
        <v>67</v>
      </c>
      <c r="T4416" t="s">
        <v>68</v>
      </c>
      <c r="U4416">
        <v>2018</v>
      </c>
      <c r="V4416">
        <v>347625</v>
      </c>
      <c r="W4416" t="s">
        <v>69</v>
      </c>
      <c r="X4416" t="s">
        <v>303</v>
      </c>
      <c r="Y4416">
        <v>225000</v>
      </c>
      <c r="Z4416">
        <v>122625</v>
      </c>
      <c r="AA4416" t="s">
        <v>69</v>
      </c>
      <c r="AB4416" t="s">
        <v>14784</v>
      </c>
      <c r="AC4416">
        <v>347625</v>
      </c>
    </row>
    <row r="4417" spans="1:29">
      <c r="A4417">
        <f t="shared" ca="1" si="68"/>
        <v>0.35736121550753008</v>
      </c>
      <c r="B4417" t="s">
        <v>199</v>
      </c>
      <c r="C4417">
        <v>9320862</v>
      </c>
      <c r="D4417" s="2">
        <v>42957</v>
      </c>
      <c r="E4417" t="s">
        <v>56</v>
      </c>
      <c r="F4417" t="s">
        <v>14785</v>
      </c>
      <c r="G4417">
        <v>5</v>
      </c>
      <c r="H4417" t="s">
        <v>58</v>
      </c>
      <c r="I4417" t="s">
        <v>149</v>
      </c>
      <c r="J4417">
        <v>186885</v>
      </c>
      <c r="K4417">
        <v>4</v>
      </c>
      <c r="L4417" s="2">
        <v>41897</v>
      </c>
      <c r="M4417" s="2">
        <v>43708</v>
      </c>
      <c r="N4417" t="s">
        <v>987</v>
      </c>
      <c r="O4417">
        <v>5</v>
      </c>
      <c r="P4417" t="s">
        <v>1197</v>
      </c>
      <c r="Q4417" t="s">
        <v>584</v>
      </c>
      <c r="R4417" t="s">
        <v>585</v>
      </c>
      <c r="S4417" t="s">
        <v>67</v>
      </c>
      <c r="T4417" t="s">
        <v>68</v>
      </c>
      <c r="U4417">
        <v>2017</v>
      </c>
      <c r="V4417">
        <v>320588</v>
      </c>
      <c r="W4417" t="s">
        <v>69</v>
      </c>
      <c r="X4417" t="s">
        <v>199</v>
      </c>
      <c r="Y4417">
        <v>207500</v>
      </c>
      <c r="Z4417">
        <v>113088</v>
      </c>
      <c r="AA4417" t="s">
        <v>69</v>
      </c>
      <c r="AB4417" t="s">
        <v>14786</v>
      </c>
      <c r="AC4417">
        <v>320588</v>
      </c>
    </row>
    <row r="4418" spans="1:29">
      <c r="A4418">
        <f t="shared" ref="A4418:A4481" ca="1" si="69">RAND()</f>
        <v>0.65634583546164527</v>
      </c>
      <c r="B4418" t="s">
        <v>109</v>
      </c>
      <c r="C4418">
        <v>9694055</v>
      </c>
      <c r="D4418" s="2">
        <v>43294</v>
      </c>
      <c r="E4418" t="s">
        <v>110</v>
      </c>
      <c r="F4418" t="s">
        <v>14787</v>
      </c>
      <c r="G4418">
        <v>7</v>
      </c>
      <c r="H4418" t="s">
        <v>58</v>
      </c>
      <c r="I4418" t="s">
        <v>112</v>
      </c>
      <c r="J4418">
        <v>26104</v>
      </c>
      <c r="K4418">
        <v>3</v>
      </c>
      <c r="L4418" s="2">
        <v>43252</v>
      </c>
      <c r="M4418" s="2">
        <v>43982</v>
      </c>
      <c r="N4418" t="s">
        <v>690</v>
      </c>
      <c r="O4418">
        <v>12</v>
      </c>
      <c r="P4418" t="s">
        <v>1357</v>
      </c>
      <c r="Q4418" t="s">
        <v>217</v>
      </c>
      <c r="R4418" t="s">
        <v>120</v>
      </c>
      <c r="S4418" t="s">
        <v>67</v>
      </c>
      <c r="T4418" t="s">
        <v>68</v>
      </c>
      <c r="U4418">
        <v>2018</v>
      </c>
      <c r="V4418">
        <v>606483</v>
      </c>
      <c r="W4418" t="s">
        <v>69</v>
      </c>
      <c r="X4418" t="s">
        <v>109</v>
      </c>
      <c r="Y4418">
        <v>357807</v>
      </c>
      <c r="Z4418">
        <v>248676</v>
      </c>
      <c r="AA4418" t="s">
        <v>69</v>
      </c>
      <c r="AB4418" t="s">
        <v>14788</v>
      </c>
      <c r="AC4418">
        <v>606483</v>
      </c>
    </row>
    <row r="4419" spans="1:29">
      <c r="A4419">
        <f t="shared" ca="1" si="69"/>
        <v>0.38918195931833222</v>
      </c>
      <c r="B4419" t="s">
        <v>405</v>
      </c>
      <c r="C4419">
        <v>9489214</v>
      </c>
      <c r="D4419" s="2">
        <v>43243</v>
      </c>
      <c r="E4419" t="s">
        <v>56</v>
      </c>
      <c r="F4419" t="s">
        <v>14789</v>
      </c>
      <c r="G4419">
        <v>5</v>
      </c>
      <c r="H4419" t="s">
        <v>58</v>
      </c>
      <c r="I4419" t="s">
        <v>407</v>
      </c>
      <c r="J4419">
        <v>34748</v>
      </c>
      <c r="K4419">
        <v>5</v>
      </c>
      <c r="L4419" s="2">
        <v>41883</v>
      </c>
      <c r="M4419" s="2">
        <v>43616</v>
      </c>
      <c r="N4419" t="s">
        <v>2465</v>
      </c>
      <c r="O4419">
        <v>36</v>
      </c>
      <c r="P4419" t="s">
        <v>1090</v>
      </c>
      <c r="Q4419" t="s">
        <v>1091</v>
      </c>
      <c r="R4419" t="s">
        <v>149</v>
      </c>
      <c r="S4419" t="s">
        <v>67</v>
      </c>
      <c r="T4419" t="s">
        <v>68</v>
      </c>
      <c r="U4419">
        <v>2018</v>
      </c>
      <c r="V4419">
        <v>614863</v>
      </c>
      <c r="W4419" t="s">
        <v>69</v>
      </c>
      <c r="X4419" t="s">
        <v>405</v>
      </c>
      <c r="Y4419">
        <v>399262</v>
      </c>
      <c r="Z4419">
        <v>215601</v>
      </c>
      <c r="AA4419" t="s">
        <v>69</v>
      </c>
      <c r="AB4419" t="s">
        <v>14790</v>
      </c>
      <c r="AC4419">
        <v>614863</v>
      </c>
    </row>
    <row r="4420" spans="1:29">
      <c r="A4420">
        <f t="shared" ca="1" si="69"/>
        <v>0.11607705461534545</v>
      </c>
      <c r="B4420" t="s">
        <v>254</v>
      </c>
      <c r="C4420">
        <v>9251309</v>
      </c>
      <c r="D4420" s="2">
        <v>42807</v>
      </c>
      <c r="E4420" t="s">
        <v>56</v>
      </c>
      <c r="F4420" t="s">
        <v>14791</v>
      </c>
      <c r="G4420">
        <v>5</v>
      </c>
      <c r="H4420" t="s">
        <v>58</v>
      </c>
      <c r="I4420" t="s">
        <v>256</v>
      </c>
      <c r="J4420">
        <v>108940</v>
      </c>
      <c r="K4420">
        <v>4</v>
      </c>
      <c r="L4420" s="2">
        <v>41852</v>
      </c>
      <c r="M4420" s="2">
        <v>43555</v>
      </c>
      <c r="N4420" t="s">
        <v>1166</v>
      </c>
      <c r="O4420">
        <v>9</v>
      </c>
      <c r="P4420" t="s">
        <v>572</v>
      </c>
      <c r="Q4420" t="s">
        <v>175</v>
      </c>
      <c r="R4420" t="s">
        <v>176</v>
      </c>
      <c r="S4420" t="s">
        <v>67</v>
      </c>
      <c r="T4420" t="s">
        <v>68</v>
      </c>
      <c r="U4420">
        <v>2017</v>
      </c>
      <c r="V4420">
        <v>262200</v>
      </c>
      <c r="W4420" t="s">
        <v>69</v>
      </c>
      <c r="X4420" t="s">
        <v>254</v>
      </c>
      <c r="Y4420">
        <v>190000</v>
      </c>
      <c r="Z4420">
        <v>72200</v>
      </c>
      <c r="AA4420" t="s">
        <v>69</v>
      </c>
      <c r="AB4420" t="s">
        <v>14792</v>
      </c>
      <c r="AC4420">
        <v>262200</v>
      </c>
    </row>
    <row r="4421" spans="1:29">
      <c r="A4421">
        <f t="shared" ca="1" si="69"/>
        <v>0.70856628455079618</v>
      </c>
      <c r="B4421" t="s">
        <v>254</v>
      </c>
      <c r="C4421">
        <v>9318514</v>
      </c>
      <c r="D4421" s="2">
        <v>42936</v>
      </c>
      <c r="E4421" t="s">
        <v>56</v>
      </c>
      <c r="F4421" t="s">
        <v>14793</v>
      </c>
      <c r="G4421">
        <v>5</v>
      </c>
      <c r="H4421" t="s">
        <v>58</v>
      </c>
      <c r="I4421" t="s">
        <v>256</v>
      </c>
      <c r="J4421">
        <v>68406</v>
      </c>
      <c r="K4421">
        <v>13</v>
      </c>
      <c r="L4421" s="2">
        <v>37834</v>
      </c>
      <c r="M4421" s="2">
        <v>44043</v>
      </c>
      <c r="N4421" t="s">
        <v>2730</v>
      </c>
      <c r="O4421">
        <v>12</v>
      </c>
      <c r="P4421" t="s">
        <v>656</v>
      </c>
      <c r="Q4421" t="s">
        <v>204</v>
      </c>
      <c r="R4421" t="s">
        <v>205</v>
      </c>
      <c r="S4421" t="s">
        <v>67</v>
      </c>
      <c r="T4421" t="s">
        <v>68</v>
      </c>
      <c r="U4421">
        <v>2017</v>
      </c>
      <c r="V4421">
        <v>339369</v>
      </c>
      <c r="W4421" t="s">
        <v>69</v>
      </c>
      <c r="X4421" t="s">
        <v>254</v>
      </c>
      <c r="Y4421">
        <v>225000</v>
      </c>
      <c r="Z4421">
        <v>114369</v>
      </c>
      <c r="AA4421" t="s">
        <v>69</v>
      </c>
      <c r="AB4421" t="s">
        <v>14794</v>
      </c>
      <c r="AC4421">
        <v>339369</v>
      </c>
    </row>
    <row r="4422" spans="1:29">
      <c r="A4422">
        <f t="shared" ca="1" si="69"/>
        <v>0.9136911391397996</v>
      </c>
      <c r="B4422" t="s">
        <v>75</v>
      </c>
      <c r="C4422">
        <v>9523143</v>
      </c>
      <c r="D4422" s="2">
        <v>43259</v>
      </c>
      <c r="E4422" t="s">
        <v>56</v>
      </c>
      <c r="F4422" t="s">
        <v>14795</v>
      </c>
      <c r="G4422">
        <v>5</v>
      </c>
      <c r="H4422" t="s">
        <v>58</v>
      </c>
      <c r="I4422" t="s">
        <v>78</v>
      </c>
      <c r="J4422">
        <v>45380</v>
      </c>
      <c r="K4422">
        <v>5</v>
      </c>
      <c r="L4422" s="2">
        <v>41852</v>
      </c>
      <c r="M4422" s="2">
        <v>43982</v>
      </c>
      <c r="N4422" t="s">
        <v>965</v>
      </c>
      <c r="O4422">
        <v>36</v>
      </c>
      <c r="P4422" t="s">
        <v>1090</v>
      </c>
      <c r="Q4422" t="s">
        <v>1091</v>
      </c>
      <c r="R4422" t="s">
        <v>149</v>
      </c>
      <c r="S4422" t="s">
        <v>67</v>
      </c>
      <c r="T4422" t="s">
        <v>68</v>
      </c>
      <c r="U4422">
        <v>2018</v>
      </c>
      <c r="V4422">
        <v>391388</v>
      </c>
      <c r="W4422" t="s">
        <v>69</v>
      </c>
      <c r="X4422" t="s">
        <v>75</v>
      </c>
      <c r="Y4422">
        <v>258412</v>
      </c>
      <c r="Z4422">
        <v>132976</v>
      </c>
      <c r="AA4422" t="s">
        <v>69</v>
      </c>
      <c r="AB4422" t="s">
        <v>14796</v>
      </c>
      <c r="AC4422">
        <v>391388</v>
      </c>
    </row>
    <row r="4423" spans="1:29">
      <c r="A4423">
        <f t="shared" ca="1" si="69"/>
        <v>0.85560339540703678</v>
      </c>
      <c r="B4423" t="s">
        <v>241</v>
      </c>
      <c r="C4423">
        <v>9487286</v>
      </c>
      <c r="D4423" s="2">
        <v>43235</v>
      </c>
      <c r="E4423" t="s">
        <v>3354</v>
      </c>
      <c r="F4423" t="s">
        <v>14797</v>
      </c>
      <c r="G4423">
        <v>5</v>
      </c>
      <c r="H4423" t="s">
        <v>58</v>
      </c>
      <c r="I4423" t="s">
        <v>243</v>
      </c>
      <c r="J4423">
        <v>128170</v>
      </c>
      <c r="K4423">
        <v>4</v>
      </c>
      <c r="L4423" s="2">
        <v>42262</v>
      </c>
      <c r="M4423" s="2">
        <v>43616</v>
      </c>
      <c r="N4423" t="s">
        <v>3356</v>
      </c>
      <c r="O4423">
        <v>16</v>
      </c>
      <c r="P4423" t="s">
        <v>1363</v>
      </c>
      <c r="Q4423" t="s">
        <v>1364</v>
      </c>
      <c r="R4423" t="s">
        <v>149</v>
      </c>
      <c r="S4423" t="s">
        <v>67</v>
      </c>
      <c r="T4423" t="s">
        <v>68</v>
      </c>
      <c r="U4423">
        <v>2018</v>
      </c>
      <c r="V4423">
        <v>730325</v>
      </c>
      <c r="W4423" t="s">
        <v>69</v>
      </c>
      <c r="X4423" t="s">
        <v>241</v>
      </c>
      <c r="Y4423">
        <v>508558</v>
      </c>
      <c r="Z4423">
        <v>221767</v>
      </c>
      <c r="AA4423" t="s">
        <v>69</v>
      </c>
      <c r="AB4423" t="s">
        <v>14798</v>
      </c>
      <c r="AC4423">
        <v>730325</v>
      </c>
    </row>
    <row r="4424" spans="1:29">
      <c r="A4424">
        <f t="shared" ca="1" si="69"/>
        <v>0.12397832473240566</v>
      </c>
      <c r="B4424" t="s">
        <v>303</v>
      </c>
      <c r="C4424">
        <v>9462094</v>
      </c>
      <c r="D4424" s="2">
        <v>43223</v>
      </c>
      <c r="E4424" t="s">
        <v>56</v>
      </c>
      <c r="F4424" t="s">
        <v>14799</v>
      </c>
      <c r="G4424">
        <v>5</v>
      </c>
      <c r="H4424" t="s">
        <v>58</v>
      </c>
      <c r="I4424" t="s">
        <v>305</v>
      </c>
      <c r="J4424">
        <v>99548</v>
      </c>
      <c r="K4424">
        <v>5</v>
      </c>
      <c r="L4424" s="2">
        <v>41852</v>
      </c>
      <c r="M4424" s="2">
        <v>43920</v>
      </c>
      <c r="N4424" t="s">
        <v>3589</v>
      </c>
      <c r="O4424">
        <v>12</v>
      </c>
      <c r="P4424" t="s">
        <v>500</v>
      </c>
      <c r="Q4424" t="s">
        <v>501</v>
      </c>
      <c r="R4424" t="s">
        <v>84</v>
      </c>
      <c r="S4424" t="s">
        <v>67</v>
      </c>
      <c r="T4424" t="s">
        <v>68</v>
      </c>
      <c r="U4424">
        <v>2018</v>
      </c>
      <c r="V4424">
        <v>354000</v>
      </c>
      <c r="W4424" t="s">
        <v>69</v>
      </c>
      <c r="X4424" t="s">
        <v>303</v>
      </c>
      <c r="Y4424">
        <v>250000</v>
      </c>
      <c r="Z4424">
        <v>104000</v>
      </c>
      <c r="AA4424" t="s">
        <v>69</v>
      </c>
      <c r="AB4424" t="s">
        <v>14800</v>
      </c>
      <c r="AC4424">
        <v>354000</v>
      </c>
    </row>
    <row r="4425" spans="1:29">
      <c r="A4425">
        <f t="shared" ca="1" si="69"/>
        <v>0.42021262740351029</v>
      </c>
      <c r="B4425" t="s">
        <v>303</v>
      </c>
      <c r="C4425">
        <v>9302738</v>
      </c>
      <c r="D4425" s="2">
        <v>42913</v>
      </c>
      <c r="E4425" t="s">
        <v>978</v>
      </c>
      <c r="F4425" t="s">
        <v>14801</v>
      </c>
      <c r="G4425">
        <v>5</v>
      </c>
      <c r="H4425" t="s">
        <v>58</v>
      </c>
      <c r="I4425" t="s">
        <v>305</v>
      </c>
      <c r="J4425">
        <v>79924</v>
      </c>
      <c r="K4425">
        <v>8</v>
      </c>
      <c r="L4425" s="2">
        <v>39479</v>
      </c>
      <c r="M4425" s="2">
        <v>43465</v>
      </c>
      <c r="N4425" t="s">
        <v>1166</v>
      </c>
      <c r="O4425">
        <v>5</v>
      </c>
      <c r="P4425" t="s">
        <v>1261</v>
      </c>
      <c r="Q4425" t="s">
        <v>1262</v>
      </c>
      <c r="R4425" t="s">
        <v>236</v>
      </c>
      <c r="S4425" t="s">
        <v>67</v>
      </c>
      <c r="T4425" t="s">
        <v>68</v>
      </c>
      <c r="U4425">
        <v>2017</v>
      </c>
      <c r="V4425">
        <v>343650</v>
      </c>
      <c r="W4425" t="s">
        <v>69</v>
      </c>
      <c r="X4425" t="s">
        <v>303</v>
      </c>
      <c r="Y4425">
        <v>217500</v>
      </c>
      <c r="Z4425">
        <v>126150</v>
      </c>
      <c r="AA4425" t="s">
        <v>69</v>
      </c>
      <c r="AB4425" t="s">
        <v>14802</v>
      </c>
      <c r="AC4425">
        <v>343650</v>
      </c>
    </row>
    <row r="4426" spans="1:29">
      <c r="A4426">
        <f t="shared" ca="1" si="69"/>
        <v>0.47379416658715978</v>
      </c>
      <c r="B4426" t="s">
        <v>156</v>
      </c>
      <c r="C4426">
        <v>9274847</v>
      </c>
      <c r="D4426" s="2">
        <v>42874</v>
      </c>
      <c r="E4426" t="s">
        <v>3089</v>
      </c>
      <c r="F4426" t="s">
        <v>14803</v>
      </c>
      <c r="G4426">
        <v>5</v>
      </c>
      <c r="H4426" t="s">
        <v>58</v>
      </c>
      <c r="I4426" t="s">
        <v>66</v>
      </c>
      <c r="J4426">
        <v>7735</v>
      </c>
      <c r="K4426">
        <v>4</v>
      </c>
      <c r="L4426" s="2">
        <v>41907</v>
      </c>
      <c r="M4426" s="2">
        <v>43616</v>
      </c>
      <c r="N4426" t="s">
        <v>3091</v>
      </c>
      <c r="O4426">
        <v>7</v>
      </c>
      <c r="P4426" t="s">
        <v>8767</v>
      </c>
      <c r="Q4426" t="s">
        <v>472</v>
      </c>
      <c r="R4426" t="s">
        <v>311</v>
      </c>
      <c r="S4426" t="s">
        <v>473</v>
      </c>
      <c r="T4426" t="s">
        <v>68</v>
      </c>
      <c r="U4426">
        <v>2017</v>
      </c>
      <c r="V4426">
        <v>417351</v>
      </c>
      <c r="W4426" t="s">
        <v>69</v>
      </c>
      <c r="X4426" t="s">
        <v>156</v>
      </c>
      <c r="Y4426">
        <v>333675</v>
      </c>
      <c r="Z4426">
        <v>83676</v>
      </c>
      <c r="AA4426" t="s">
        <v>69</v>
      </c>
      <c r="AB4426" t="s">
        <v>14804</v>
      </c>
      <c r="AC4426">
        <v>417351</v>
      </c>
    </row>
    <row r="4427" spans="1:29">
      <c r="A4427">
        <f t="shared" ca="1" si="69"/>
        <v>0.40977764709288445</v>
      </c>
      <c r="B4427" t="s">
        <v>327</v>
      </c>
      <c r="C4427">
        <v>9250130</v>
      </c>
      <c r="D4427" s="2">
        <v>42873</v>
      </c>
      <c r="E4427" t="s">
        <v>76</v>
      </c>
      <c r="F4427" t="s">
        <v>14805</v>
      </c>
      <c r="G4427">
        <v>5</v>
      </c>
      <c r="H4427" t="s">
        <v>58</v>
      </c>
      <c r="I4427" t="s">
        <v>330</v>
      </c>
      <c r="J4427">
        <v>8722</v>
      </c>
      <c r="K4427">
        <v>8</v>
      </c>
      <c r="L4427" s="2">
        <v>39916</v>
      </c>
      <c r="M4427" s="2">
        <v>43555</v>
      </c>
      <c r="N4427" t="s">
        <v>5657</v>
      </c>
      <c r="O4427">
        <v>3</v>
      </c>
      <c r="P4427" t="s">
        <v>542</v>
      </c>
      <c r="Q4427" t="s">
        <v>543</v>
      </c>
      <c r="R4427" t="s">
        <v>205</v>
      </c>
      <c r="S4427" t="s">
        <v>336</v>
      </c>
      <c r="T4427" t="s">
        <v>68</v>
      </c>
      <c r="U4427">
        <v>2017</v>
      </c>
      <c r="V4427">
        <v>349097</v>
      </c>
      <c r="W4427" t="s">
        <v>69</v>
      </c>
      <c r="X4427" t="s">
        <v>327</v>
      </c>
      <c r="Y4427">
        <v>225000</v>
      </c>
      <c r="Z4427">
        <v>124097</v>
      </c>
      <c r="AA4427" t="s">
        <v>69</v>
      </c>
      <c r="AB4427" t="s">
        <v>14806</v>
      </c>
      <c r="AC4427">
        <v>349097</v>
      </c>
    </row>
    <row r="4428" spans="1:29">
      <c r="A4428">
        <f t="shared" ca="1" si="69"/>
        <v>0.40187129748534245</v>
      </c>
      <c r="B4428" t="s">
        <v>254</v>
      </c>
      <c r="C4428">
        <v>9435143</v>
      </c>
      <c r="D4428" s="2">
        <v>43144</v>
      </c>
      <c r="E4428" t="s">
        <v>56</v>
      </c>
      <c r="F4428" t="s">
        <v>14807</v>
      </c>
      <c r="G4428">
        <v>5</v>
      </c>
      <c r="H4428" t="s">
        <v>58</v>
      </c>
      <c r="I4428" t="s">
        <v>256</v>
      </c>
      <c r="J4428">
        <v>115170</v>
      </c>
      <c r="K4428">
        <v>4</v>
      </c>
      <c r="L4428" s="2">
        <v>42064</v>
      </c>
      <c r="M4428" s="2">
        <v>43524</v>
      </c>
      <c r="N4428" t="s">
        <v>6945</v>
      </c>
      <c r="O4428">
        <v>50</v>
      </c>
      <c r="P4428" t="s">
        <v>1058</v>
      </c>
      <c r="Q4428" t="s">
        <v>358</v>
      </c>
      <c r="R4428" t="s">
        <v>149</v>
      </c>
      <c r="S4428" t="s">
        <v>348</v>
      </c>
      <c r="T4428" t="s">
        <v>68</v>
      </c>
      <c r="U4428">
        <v>2018</v>
      </c>
      <c r="V4428">
        <v>372488</v>
      </c>
      <c r="W4428" t="s">
        <v>69</v>
      </c>
      <c r="X4428" t="s">
        <v>254</v>
      </c>
      <c r="Y4428">
        <v>265650</v>
      </c>
      <c r="Z4428">
        <v>106838</v>
      </c>
      <c r="AA4428" t="s">
        <v>69</v>
      </c>
      <c r="AB4428" t="s">
        <v>14808</v>
      </c>
      <c r="AC4428">
        <v>372488</v>
      </c>
    </row>
    <row r="4429" spans="1:29">
      <c r="A4429">
        <f t="shared" ca="1" si="69"/>
        <v>0.59659801132873458</v>
      </c>
      <c r="B4429" t="s">
        <v>55</v>
      </c>
      <c r="C4429">
        <v>9451339</v>
      </c>
      <c r="D4429" s="2">
        <v>43130</v>
      </c>
      <c r="E4429" t="s">
        <v>6999</v>
      </c>
      <c r="F4429" t="s">
        <v>14809</v>
      </c>
      <c r="G4429">
        <v>5</v>
      </c>
      <c r="H4429" t="s">
        <v>58</v>
      </c>
      <c r="I4429" t="s">
        <v>59</v>
      </c>
      <c r="J4429">
        <v>93842</v>
      </c>
      <c r="K4429">
        <v>3</v>
      </c>
      <c r="L4429" s="2">
        <v>42430</v>
      </c>
      <c r="M4429" s="2">
        <v>44255</v>
      </c>
      <c r="N4429" t="s">
        <v>616</v>
      </c>
      <c r="O4429">
        <v>4</v>
      </c>
      <c r="P4429" t="s">
        <v>1512</v>
      </c>
      <c r="Q4429" t="s">
        <v>1513</v>
      </c>
      <c r="R4429" t="s">
        <v>640</v>
      </c>
      <c r="S4429" t="s">
        <v>67</v>
      </c>
      <c r="T4429" t="s">
        <v>68</v>
      </c>
      <c r="U4429">
        <v>2018</v>
      </c>
      <c r="V4429">
        <v>359530</v>
      </c>
      <c r="W4429" t="s">
        <v>69</v>
      </c>
      <c r="X4429" t="s">
        <v>55</v>
      </c>
      <c r="Y4429">
        <v>236533</v>
      </c>
      <c r="Z4429">
        <v>122997</v>
      </c>
      <c r="AA4429" t="s">
        <v>69</v>
      </c>
      <c r="AB4429" t="s">
        <v>14810</v>
      </c>
      <c r="AC4429">
        <v>359530</v>
      </c>
    </row>
    <row r="4430" spans="1:29">
      <c r="A4430">
        <f t="shared" ca="1" si="69"/>
        <v>0.4616764348049498</v>
      </c>
      <c r="B4430" t="s">
        <v>254</v>
      </c>
      <c r="C4430">
        <v>9455757</v>
      </c>
      <c r="D4430" s="2">
        <v>43161</v>
      </c>
      <c r="E4430" t="s">
        <v>3994</v>
      </c>
      <c r="F4430" t="s">
        <v>14811</v>
      </c>
      <c r="G4430">
        <v>5</v>
      </c>
      <c r="H4430" t="s">
        <v>58</v>
      </c>
      <c r="I4430" t="s">
        <v>256</v>
      </c>
      <c r="J4430">
        <v>118329</v>
      </c>
      <c r="K4430">
        <v>3</v>
      </c>
      <c r="L4430" s="2">
        <v>42461</v>
      </c>
      <c r="M4430" s="2">
        <v>43555</v>
      </c>
      <c r="N4430" t="s">
        <v>4135</v>
      </c>
      <c r="O4430">
        <v>6</v>
      </c>
      <c r="P4430" t="s">
        <v>333</v>
      </c>
      <c r="Q4430" t="s">
        <v>334</v>
      </c>
      <c r="R4430" t="s">
        <v>335</v>
      </c>
      <c r="S4430" t="s">
        <v>729</v>
      </c>
      <c r="T4430" t="s">
        <v>68</v>
      </c>
      <c r="U4430">
        <v>2018</v>
      </c>
      <c r="V4430">
        <v>310000</v>
      </c>
      <c r="W4430" t="s">
        <v>69</v>
      </c>
      <c r="X4430" t="s">
        <v>254</v>
      </c>
      <c r="Y4430">
        <v>200000</v>
      </c>
      <c r="Z4430">
        <v>110000</v>
      </c>
      <c r="AA4430" t="s">
        <v>69</v>
      </c>
      <c r="AB4430" t="s">
        <v>14812</v>
      </c>
      <c r="AC4430">
        <v>310000</v>
      </c>
    </row>
    <row r="4431" spans="1:29">
      <c r="A4431">
        <f t="shared" ca="1" si="69"/>
        <v>7.3849952077710945E-2</v>
      </c>
      <c r="B4431" t="s">
        <v>55</v>
      </c>
      <c r="C4431">
        <v>9462807</v>
      </c>
      <c r="D4431" s="2">
        <v>43216</v>
      </c>
      <c r="E4431" t="s">
        <v>56</v>
      </c>
      <c r="F4431" t="s">
        <v>14813</v>
      </c>
      <c r="G4431">
        <v>5</v>
      </c>
      <c r="H4431" t="s">
        <v>58</v>
      </c>
      <c r="I4431" t="s">
        <v>59</v>
      </c>
      <c r="J4431">
        <v>84863</v>
      </c>
      <c r="K4431">
        <v>5</v>
      </c>
      <c r="L4431" s="2">
        <v>41805</v>
      </c>
      <c r="M4431" s="2">
        <v>43951</v>
      </c>
      <c r="N4431" t="s">
        <v>1088</v>
      </c>
      <c r="O4431">
        <v>8</v>
      </c>
      <c r="P4431" t="s">
        <v>2448</v>
      </c>
      <c r="Q4431" t="s">
        <v>472</v>
      </c>
      <c r="R4431" t="s">
        <v>311</v>
      </c>
      <c r="S4431" t="s">
        <v>473</v>
      </c>
      <c r="T4431" t="s">
        <v>68</v>
      </c>
      <c r="U4431">
        <v>2018</v>
      </c>
      <c r="V4431">
        <v>630699</v>
      </c>
      <c r="W4431" t="s">
        <v>69</v>
      </c>
      <c r="X4431" t="s">
        <v>55</v>
      </c>
      <c r="Y4431">
        <v>363719</v>
      </c>
      <c r="Z4431">
        <v>266980</v>
      </c>
      <c r="AA4431" t="s">
        <v>69</v>
      </c>
      <c r="AB4431" t="s">
        <v>14814</v>
      </c>
      <c r="AC4431">
        <v>630699</v>
      </c>
    </row>
    <row r="4432" spans="1:29">
      <c r="A4432">
        <f t="shared" ca="1" si="69"/>
        <v>0.81867319920593173</v>
      </c>
      <c r="B4432" t="s">
        <v>303</v>
      </c>
      <c r="C4432">
        <v>9524715</v>
      </c>
      <c r="D4432" s="2">
        <v>43287</v>
      </c>
      <c r="E4432" t="s">
        <v>76</v>
      </c>
      <c r="F4432" t="s">
        <v>14815</v>
      </c>
      <c r="G4432">
        <v>5</v>
      </c>
      <c r="H4432" t="s">
        <v>58</v>
      </c>
      <c r="I4432" t="s">
        <v>305</v>
      </c>
      <c r="J4432">
        <v>101442</v>
      </c>
      <c r="K4432">
        <v>5</v>
      </c>
      <c r="L4432" s="2">
        <v>41852</v>
      </c>
      <c r="M4432" s="2">
        <v>44043</v>
      </c>
      <c r="N4432" t="s">
        <v>1912</v>
      </c>
      <c r="O4432">
        <v>7</v>
      </c>
      <c r="P4432" t="s">
        <v>2152</v>
      </c>
      <c r="Q4432" t="s">
        <v>472</v>
      </c>
      <c r="R4432" t="s">
        <v>311</v>
      </c>
      <c r="S4432" t="s">
        <v>473</v>
      </c>
      <c r="T4432" t="s">
        <v>68</v>
      </c>
      <c r="U4432">
        <v>2018</v>
      </c>
      <c r="V4432">
        <v>689030</v>
      </c>
      <c r="W4432" t="s">
        <v>69</v>
      </c>
      <c r="X4432" t="s">
        <v>303</v>
      </c>
      <c r="Y4432">
        <v>388186</v>
      </c>
      <c r="Z4432">
        <v>300844</v>
      </c>
      <c r="AA4432" t="s">
        <v>69</v>
      </c>
      <c r="AB4432" t="s">
        <v>14816</v>
      </c>
      <c r="AC4432">
        <v>689030</v>
      </c>
    </row>
    <row r="4433" spans="1:29">
      <c r="A4433">
        <f t="shared" ca="1" si="69"/>
        <v>0.16516628075987194</v>
      </c>
      <c r="B4433" t="s">
        <v>405</v>
      </c>
      <c r="C4433">
        <v>9495682</v>
      </c>
      <c r="D4433" s="2">
        <v>43236</v>
      </c>
      <c r="E4433" t="s">
        <v>56</v>
      </c>
      <c r="F4433" t="s">
        <v>14817</v>
      </c>
      <c r="G4433">
        <v>5</v>
      </c>
      <c r="H4433" t="s">
        <v>58</v>
      </c>
      <c r="I4433" t="s">
        <v>407</v>
      </c>
      <c r="J4433">
        <v>8916</v>
      </c>
      <c r="K4433">
        <v>17</v>
      </c>
      <c r="L4433" s="2">
        <v>34972</v>
      </c>
      <c r="M4433" s="2">
        <v>44012</v>
      </c>
      <c r="N4433" t="s">
        <v>2308</v>
      </c>
      <c r="O4433">
        <v>12</v>
      </c>
      <c r="P4433" t="s">
        <v>656</v>
      </c>
      <c r="Q4433" t="s">
        <v>204</v>
      </c>
      <c r="R4433" t="s">
        <v>205</v>
      </c>
      <c r="S4433" t="s">
        <v>67</v>
      </c>
      <c r="T4433" t="s">
        <v>68</v>
      </c>
      <c r="U4433">
        <v>2018</v>
      </c>
      <c r="V4433">
        <v>397771</v>
      </c>
      <c r="W4433" t="s">
        <v>69</v>
      </c>
      <c r="X4433" t="s">
        <v>405</v>
      </c>
      <c r="Y4433">
        <v>254167</v>
      </c>
      <c r="Z4433">
        <v>143604</v>
      </c>
      <c r="AA4433" t="s">
        <v>69</v>
      </c>
      <c r="AB4433" t="s">
        <v>14818</v>
      </c>
      <c r="AC4433">
        <v>397771</v>
      </c>
    </row>
    <row r="4434" spans="1:29">
      <c r="A4434">
        <f t="shared" ca="1" si="69"/>
        <v>0.27500344390353992</v>
      </c>
      <c r="B4434" t="s">
        <v>303</v>
      </c>
      <c r="C4434">
        <v>9478160</v>
      </c>
      <c r="D4434" s="2">
        <v>43210</v>
      </c>
      <c r="E4434" t="s">
        <v>2411</v>
      </c>
      <c r="F4434" t="s">
        <v>14819</v>
      </c>
      <c r="G4434">
        <v>5</v>
      </c>
      <c r="H4434" t="s">
        <v>58</v>
      </c>
      <c r="I4434" t="s">
        <v>305</v>
      </c>
      <c r="J4434">
        <v>99165</v>
      </c>
      <c r="K4434">
        <v>5</v>
      </c>
      <c r="L4434" s="2">
        <v>41813</v>
      </c>
      <c r="M4434" s="2">
        <v>44316</v>
      </c>
      <c r="N4434" t="s">
        <v>14820</v>
      </c>
      <c r="O4434">
        <v>7</v>
      </c>
      <c r="P4434" t="s">
        <v>189</v>
      </c>
      <c r="Q4434" t="s">
        <v>190</v>
      </c>
      <c r="R4434" t="s">
        <v>191</v>
      </c>
      <c r="S4434" t="s">
        <v>67</v>
      </c>
      <c r="T4434" t="s">
        <v>68</v>
      </c>
      <c r="U4434">
        <v>2018</v>
      </c>
      <c r="V4434">
        <v>658073</v>
      </c>
      <c r="W4434" t="s">
        <v>69</v>
      </c>
      <c r="X4434" t="s">
        <v>303</v>
      </c>
      <c r="Y4434">
        <v>440269</v>
      </c>
      <c r="Z4434">
        <v>217804</v>
      </c>
      <c r="AA4434" t="s">
        <v>69</v>
      </c>
      <c r="AB4434" t="s">
        <v>14821</v>
      </c>
      <c r="AC4434">
        <v>658073</v>
      </c>
    </row>
    <row r="4435" spans="1:29">
      <c r="A4435">
        <f t="shared" ca="1" si="69"/>
        <v>0.80863427995560599</v>
      </c>
      <c r="B4435" t="s">
        <v>241</v>
      </c>
      <c r="C4435">
        <v>9572994</v>
      </c>
      <c r="D4435" s="2">
        <v>43227</v>
      </c>
      <c r="E4435" t="s">
        <v>10772</v>
      </c>
      <c r="F4435" t="s">
        <v>14822</v>
      </c>
      <c r="G4435">
        <v>5</v>
      </c>
      <c r="H4435" t="s">
        <v>58</v>
      </c>
      <c r="I4435" t="s">
        <v>243</v>
      </c>
      <c r="J4435">
        <v>130698</v>
      </c>
      <c r="K4435">
        <v>4</v>
      </c>
      <c r="L4435" s="2">
        <v>42257</v>
      </c>
      <c r="M4435" s="2">
        <v>43982</v>
      </c>
      <c r="N4435" t="s">
        <v>8061</v>
      </c>
      <c r="O4435">
        <v>3</v>
      </c>
      <c r="P4435" t="s">
        <v>2754</v>
      </c>
      <c r="Q4435" t="s">
        <v>543</v>
      </c>
      <c r="R4435" t="s">
        <v>205</v>
      </c>
      <c r="S4435" t="s">
        <v>473</v>
      </c>
      <c r="T4435" t="s">
        <v>68</v>
      </c>
      <c r="U4435">
        <v>2018</v>
      </c>
      <c r="V4435">
        <v>489000</v>
      </c>
      <c r="W4435" t="s">
        <v>69</v>
      </c>
      <c r="X4435" t="s">
        <v>241</v>
      </c>
      <c r="Y4435">
        <v>302000</v>
      </c>
      <c r="Z4435">
        <v>187000</v>
      </c>
      <c r="AA4435" t="s">
        <v>69</v>
      </c>
      <c r="AB4435" t="s">
        <v>14823</v>
      </c>
      <c r="AC4435">
        <v>489000</v>
      </c>
    </row>
    <row r="4436" spans="1:29">
      <c r="A4436">
        <f t="shared" ca="1" si="69"/>
        <v>0.7194248562784239</v>
      </c>
      <c r="B4436" t="s">
        <v>55</v>
      </c>
      <c r="C4436">
        <v>9208814</v>
      </c>
      <c r="D4436" s="2">
        <v>42748</v>
      </c>
      <c r="E4436" t="s">
        <v>76</v>
      </c>
      <c r="F4436" t="s">
        <v>14824</v>
      </c>
      <c r="G4436">
        <v>5</v>
      </c>
      <c r="H4436" t="s">
        <v>58</v>
      </c>
      <c r="I4436" t="s">
        <v>59</v>
      </c>
      <c r="J4436">
        <v>79331</v>
      </c>
      <c r="K4436">
        <v>5</v>
      </c>
      <c r="L4436" s="2">
        <v>41306</v>
      </c>
      <c r="M4436" s="2">
        <v>43496</v>
      </c>
      <c r="N4436" t="s">
        <v>1088</v>
      </c>
      <c r="O4436">
        <v>5</v>
      </c>
      <c r="P4436" t="s">
        <v>524</v>
      </c>
      <c r="Q4436" t="s">
        <v>83</v>
      </c>
      <c r="R4436" t="s">
        <v>84</v>
      </c>
      <c r="S4436" t="s">
        <v>67</v>
      </c>
      <c r="T4436" t="s">
        <v>68</v>
      </c>
      <c r="U4436">
        <v>2017</v>
      </c>
      <c r="V4436">
        <v>352220</v>
      </c>
      <c r="W4436" t="s">
        <v>69</v>
      </c>
      <c r="X4436" t="s">
        <v>55</v>
      </c>
      <c r="Y4436">
        <v>225782</v>
      </c>
      <c r="Z4436">
        <v>126438</v>
      </c>
      <c r="AA4436" t="s">
        <v>69</v>
      </c>
      <c r="AB4436" t="s">
        <v>14825</v>
      </c>
      <c r="AC4436">
        <v>352220</v>
      </c>
    </row>
    <row r="4437" spans="1:29">
      <c r="A4437">
        <f t="shared" ca="1" si="69"/>
        <v>0.21423702619980034</v>
      </c>
      <c r="B4437" t="s">
        <v>92</v>
      </c>
      <c r="C4437">
        <v>9534150</v>
      </c>
      <c r="D4437" s="2">
        <v>43291</v>
      </c>
      <c r="E4437" t="s">
        <v>2930</v>
      </c>
      <c r="F4437" t="s">
        <v>14826</v>
      </c>
      <c r="G4437">
        <v>5</v>
      </c>
      <c r="H4437" t="s">
        <v>58</v>
      </c>
      <c r="I4437" t="s">
        <v>95</v>
      </c>
      <c r="J4437">
        <v>79603</v>
      </c>
      <c r="K4437">
        <v>5</v>
      </c>
      <c r="L4437" s="2">
        <v>41907</v>
      </c>
      <c r="M4437" s="2">
        <v>44012</v>
      </c>
      <c r="N4437" t="s">
        <v>1869</v>
      </c>
      <c r="O4437">
        <v>13</v>
      </c>
      <c r="P4437" t="s">
        <v>5293</v>
      </c>
      <c r="Q4437" t="s">
        <v>217</v>
      </c>
      <c r="R4437" t="s">
        <v>120</v>
      </c>
      <c r="S4437" t="s">
        <v>473</v>
      </c>
      <c r="T4437" t="s">
        <v>68</v>
      </c>
      <c r="U4437">
        <v>2018</v>
      </c>
      <c r="V4437">
        <v>556709</v>
      </c>
      <c r="W4437" t="s">
        <v>69</v>
      </c>
      <c r="X4437" t="s">
        <v>92</v>
      </c>
      <c r="Y4437">
        <v>460814</v>
      </c>
      <c r="Z4437">
        <v>95895</v>
      </c>
      <c r="AA4437" t="s">
        <v>69</v>
      </c>
      <c r="AB4437" t="s">
        <v>14827</v>
      </c>
      <c r="AC4437">
        <v>556709</v>
      </c>
    </row>
    <row r="4438" spans="1:29">
      <c r="A4438">
        <f t="shared" ca="1" si="69"/>
        <v>1.9250533395052338E-2</v>
      </c>
      <c r="B4438" t="s">
        <v>303</v>
      </c>
      <c r="C4438">
        <v>9325506</v>
      </c>
      <c r="D4438" s="2">
        <v>42941</v>
      </c>
      <c r="E4438" t="s">
        <v>56</v>
      </c>
      <c r="F4438" t="s">
        <v>14828</v>
      </c>
      <c r="G4438">
        <v>5</v>
      </c>
      <c r="H4438" t="s">
        <v>58</v>
      </c>
      <c r="I4438" t="s">
        <v>305</v>
      </c>
      <c r="J4438">
        <v>100679</v>
      </c>
      <c r="K4438">
        <v>4</v>
      </c>
      <c r="L4438" s="2">
        <v>41907</v>
      </c>
      <c r="M4438" s="2">
        <v>43708</v>
      </c>
      <c r="N4438" t="s">
        <v>1111</v>
      </c>
      <c r="O4438">
        <v>1</v>
      </c>
      <c r="P4438" t="s">
        <v>161</v>
      </c>
      <c r="Q4438" t="s">
        <v>162</v>
      </c>
      <c r="R4438" t="s">
        <v>163</v>
      </c>
      <c r="S4438" t="s">
        <v>67</v>
      </c>
      <c r="T4438" t="s">
        <v>68</v>
      </c>
      <c r="U4438">
        <v>2017</v>
      </c>
      <c r="V4438">
        <v>343125</v>
      </c>
      <c r="W4438" t="s">
        <v>69</v>
      </c>
      <c r="X4438" t="s">
        <v>303</v>
      </c>
      <c r="Y4438">
        <v>225000</v>
      </c>
      <c r="Z4438">
        <v>118125</v>
      </c>
      <c r="AA4438" t="s">
        <v>69</v>
      </c>
      <c r="AB4438" t="s">
        <v>14829</v>
      </c>
      <c r="AC4438">
        <v>343125</v>
      </c>
    </row>
    <row r="4439" spans="1:29">
      <c r="A4439">
        <f t="shared" ca="1" si="69"/>
        <v>0.60315451505093931</v>
      </c>
      <c r="B4439" t="s">
        <v>254</v>
      </c>
      <c r="C4439">
        <v>9274995</v>
      </c>
      <c r="D4439" s="2">
        <v>42881</v>
      </c>
      <c r="E4439" t="s">
        <v>56</v>
      </c>
      <c r="F4439" t="s">
        <v>14830</v>
      </c>
      <c r="G4439">
        <v>5</v>
      </c>
      <c r="H4439" t="s">
        <v>58</v>
      </c>
      <c r="I4439" t="s">
        <v>256</v>
      </c>
      <c r="J4439">
        <v>107227</v>
      </c>
      <c r="K4439">
        <v>4</v>
      </c>
      <c r="L4439" s="2">
        <v>41883</v>
      </c>
      <c r="M4439" s="2">
        <v>43982</v>
      </c>
      <c r="N4439" t="s">
        <v>2791</v>
      </c>
      <c r="O4439">
        <v>3</v>
      </c>
      <c r="P4439" t="s">
        <v>2568</v>
      </c>
      <c r="Q4439" t="s">
        <v>2569</v>
      </c>
      <c r="R4439" t="s">
        <v>630</v>
      </c>
      <c r="S4439" t="s">
        <v>85</v>
      </c>
      <c r="T4439" t="s">
        <v>68</v>
      </c>
      <c r="U4439">
        <v>2017</v>
      </c>
      <c r="V4439">
        <v>277736</v>
      </c>
      <c r="W4439" t="s">
        <v>69</v>
      </c>
      <c r="X4439" t="s">
        <v>254</v>
      </c>
      <c r="Y4439">
        <v>225365</v>
      </c>
      <c r="Z4439">
        <v>52371</v>
      </c>
      <c r="AA4439" t="s">
        <v>69</v>
      </c>
      <c r="AB4439" t="s">
        <v>14831</v>
      </c>
      <c r="AC4439">
        <v>277736</v>
      </c>
    </row>
    <row r="4440" spans="1:29">
      <c r="A4440">
        <f t="shared" ca="1" si="69"/>
        <v>0.31717001737353012</v>
      </c>
      <c r="B4440" t="s">
        <v>127</v>
      </c>
      <c r="C4440">
        <v>9229577</v>
      </c>
      <c r="D4440" s="2">
        <v>42788</v>
      </c>
      <c r="E4440" t="s">
        <v>9086</v>
      </c>
      <c r="F4440" t="s">
        <v>14832</v>
      </c>
      <c r="G4440">
        <v>5</v>
      </c>
      <c r="H4440" t="s">
        <v>58</v>
      </c>
      <c r="I4440" t="s">
        <v>130</v>
      </c>
      <c r="J4440">
        <v>106531</v>
      </c>
      <c r="K4440">
        <v>3</v>
      </c>
      <c r="L4440" s="2">
        <v>42109</v>
      </c>
      <c r="M4440" s="2">
        <v>43496</v>
      </c>
      <c r="N4440" t="s">
        <v>9088</v>
      </c>
      <c r="O4440">
        <v>13</v>
      </c>
      <c r="P4440" t="s">
        <v>1222</v>
      </c>
      <c r="Q4440" t="s">
        <v>217</v>
      </c>
      <c r="R4440" t="s">
        <v>120</v>
      </c>
      <c r="S4440" t="s">
        <v>67</v>
      </c>
      <c r="T4440" t="s">
        <v>68</v>
      </c>
      <c r="U4440">
        <v>2017</v>
      </c>
      <c r="V4440">
        <v>373668</v>
      </c>
      <c r="W4440" t="s">
        <v>69</v>
      </c>
      <c r="X4440" t="s">
        <v>127</v>
      </c>
      <c r="Y4440">
        <v>273775</v>
      </c>
      <c r="Z4440">
        <v>99893</v>
      </c>
      <c r="AA4440" t="s">
        <v>69</v>
      </c>
      <c r="AB4440" t="s">
        <v>14833</v>
      </c>
      <c r="AC4440">
        <v>373668</v>
      </c>
    </row>
    <row r="4441" spans="1:29">
      <c r="A4441">
        <f t="shared" ca="1" si="69"/>
        <v>0.6472641051441822</v>
      </c>
      <c r="B4441" t="s">
        <v>182</v>
      </c>
      <c r="C4441">
        <v>9442765</v>
      </c>
      <c r="D4441" s="2">
        <v>43160</v>
      </c>
      <c r="E4441" t="s">
        <v>56</v>
      </c>
      <c r="F4441" t="s">
        <v>14834</v>
      </c>
      <c r="G4441">
        <v>5</v>
      </c>
      <c r="H4441" t="s">
        <v>58</v>
      </c>
      <c r="I4441" t="s">
        <v>185</v>
      </c>
      <c r="J4441">
        <v>24584</v>
      </c>
      <c r="K4441">
        <v>5</v>
      </c>
      <c r="L4441" s="2">
        <v>41821</v>
      </c>
      <c r="M4441" s="2">
        <v>44286</v>
      </c>
      <c r="N4441" t="s">
        <v>2799</v>
      </c>
      <c r="O4441">
        <v>37</v>
      </c>
      <c r="P4441" t="s">
        <v>1741</v>
      </c>
      <c r="Q4441" t="s">
        <v>1742</v>
      </c>
      <c r="R4441" t="s">
        <v>149</v>
      </c>
      <c r="S4441" t="s">
        <v>218</v>
      </c>
      <c r="T4441" t="s">
        <v>68</v>
      </c>
      <c r="U4441">
        <v>2018</v>
      </c>
      <c r="V4441">
        <v>412500</v>
      </c>
      <c r="W4441" t="s">
        <v>69</v>
      </c>
      <c r="X4441" t="s">
        <v>182</v>
      </c>
      <c r="Y4441">
        <v>250000</v>
      </c>
      <c r="Z4441">
        <v>162500</v>
      </c>
      <c r="AA4441" t="s">
        <v>69</v>
      </c>
      <c r="AB4441" t="s">
        <v>14835</v>
      </c>
      <c r="AC4441">
        <v>412500</v>
      </c>
    </row>
    <row r="4442" spans="1:29">
      <c r="A4442">
        <f t="shared" ca="1" si="69"/>
        <v>0.48797036051812537</v>
      </c>
      <c r="B4442" t="s">
        <v>254</v>
      </c>
      <c r="C4442">
        <v>9461071</v>
      </c>
      <c r="D4442" s="2">
        <v>43175</v>
      </c>
      <c r="E4442" t="s">
        <v>56</v>
      </c>
      <c r="F4442" t="s">
        <v>14836</v>
      </c>
      <c r="G4442">
        <v>5</v>
      </c>
      <c r="H4442" t="s">
        <v>58</v>
      </c>
      <c r="I4442" t="s">
        <v>256</v>
      </c>
      <c r="J4442">
        <v>55440</v>
      </c>
      <c r="K4442">
        <v>21</v>
      </c>
      <c r="L4442" s="2">
        <v>35431</v>
      </c>
      <c r="M4442" s="2">
        <v>43555</v>
      </c>
      <c r="N4442" t="s">
        <v>1096</v>
      </c>
      <c r="O4442">
        <v>13</v>
      </c>
      <c r="P4442" t="s">
        <v>390</v>
      </c>
      <c r="Q4442" t="s">
        <v>217</v>
      </c>
      <c r="R4442" t="s">
        <v>120</v>
      </c>
      <c r="S4442" t="s">
        <v>67</v>
      </c>
      <c r="T4442" t="s">
        <v>68</v>
      </c>
      <c r="U4442">
        <v>2018</v>
      </c>
      <c r="V4442">
        <v>303913</v>
      </c>
      <c r="W4442" t="s">
        <v>69</v>
      </c>
      <c r="X4442" t="s">
        <v>254</v>
      </c>
      <c r="Y4442">
        <v>191070</v>
      </c>
      <c r="Z4442">
        <v>112843</v>
      </c>
      <c r="AA4442" t="s">
        <v>69</v>
      </c>
      <c r="AB4442" t="s">
        <v>14837</v>
      </c>
      <c r="AC4442">
        <v>303913</v>
      </c>
    </row>
    <row r="4443" spans="1:29">
      <c r="A4443">
        <f t="shared" ca="1" si="69"/>
        <v>0.64152738112004193</v>
      </c>
      <c r="B4443" t="s">
        <v>199</v>
      </c>
      <c r="C4443">
        <v>9414983</v>
      </c>
      <c r="D4443" s="2">
        <v>43119</v>
      </c>
      <c r="E4443" t="s">
        <v>2766</v>
      </c>
      <c r="F4443" t="s">
        <v>14838</v>
      </c>
      <c r="G4443">
        <v>5</v>
      </c>
      <c r="H4443" t="s">
        <v>58</v>
      </c>
      <c r="I4443" t="s">
        <v>149</v>
      </c>
      <c r="J4443">
        <v>176579</v>
      </c>
      <c r="K4443">
        <v>5</v>
      </c>
      <c r="L4443" s="2">
        <v>41671</v>
      </c>
      <c r="M4443" s="2">
        <v>43861</v>
      </c>
      <c r="N4443" t="s">
        <v>14839</v>
      </c>
      <c r="O4443">
        <v>4</v>
      </c>
      <c r="P4443" t="s">
        <v>4372</v>
      </c>
      <c r="Q4443" t="s">
        <v>2631</v>
      </c>
      <c r="R4443" t="s">
        <v>370</v>
      </c>
      <c r="S4443" t="s">
        <v>296</v>
      </c>
      <c r="T4443" t="s">
        <v>68</v>
      </c>
      <c r="U4443">
        <v>2018</v>
      </c>
      <c r="V4443">
        <v>289944</v>
      </c>
      <c r="W4443" t="s">
        <v>69</v>
      </c>
      <c r="X4443" t="s">
        <v>199</v>
      </c>
      <c r="Y4443">
        <v>220449</v>
      </c>
      <c r="Z4443">
        <v>69495</v>
      </c>
      <c r="AA4443" t="s">
        <v>69</v>
      </c>
      <c r="AB4443" t="s">
        <v>14840</v>
      </c>
      <c r="AC4443">
        <v>289944</v>
      </c>
    </row>
    <row r="4444" spans="1:29">
      <c r="A4444">
        <f t="shared" ca="1" si="69"/>
        <v>0.26585844928615698</v>
      </c>
      <c r="B4444" t="s">
        <v>75</v>
      </c>
      <c r="C4444">
        <v>9514779</v>
      </c>
      <c r="D4444" s="2">
        <v>43333</v>
      </c>
      <c r="E4444" t="s">
        <v>12840</v>
      </c>
      <c r="F4444" t="s">
        <v>12841</v>
      </c>
      <c r="G4444">
        <v>5</v>
      </c>
      <c r="H4444" t="s">
        <v>58</v>
      </c>
      <c r="I4444" t="s">
        <v>78</v>
      </c>
      <c r="J4444">
        <v>49369</v>
      </c>
      <c r="K4444">
        <v>5</v>
      </c>
      <c r="L4444" s="2">
        <v>41912</v>
      </c>
      <c r="M4444" s="2">
        <v>44347</v>
      </c>
      <c r="N4444" t="s">
        <v>12842</v>
      </c>
      <c r="O4444">
        <v>1</v>
      </c>
      <c r="P4444" t="s">
        <v>161</v>
      </c>
      <c r="Q4444" t="s">
        <v>162</v>
      </c>
      <c r="R4444" t="s">
        <v>163</v>
      </c>
      <c r="S4444" t="s">
        <v>67</v>
      </c>
      <c r="T4444" t="s">
        <v>68</v>
      </c>
      <c r="U4444">
        <v>2018</v>
      </c>
      <c r="V4444">
        <v>3000000</v>
      </c>
      <c r="W4444" t="s">
        <v>69</v>
      </c>
      <c r="X4444" t="s">
        <v>1683</v>
      </c>
      <c r="Y4444">
        <v>200000</v>
      </c>
      <c r="Z4444">
        <v>0</v>
      </c>
      <c r="AA4444" t="s">
        <v>69</v>
      </c>
      <c r="AB4444" t="s">
        <v>12843</v>
      </c>
      <c r="AC4444">
        <v>200000</v>
      </c>
    </row>
    <row r="4445" spans="1:29">
      <c r="A4445">
        <f t="shared" ca="1" si="69"/>
        <v>0.41796257652061852</v>
      </c>
      <c r="B4445" t="s">
        <v>1525</v>
      </c>
      <c r="C4445">
        <v>9494646</v>
      </c>
      <c r="D4445" s="2">
        <v>43245</v>
      </c>
      <c r="E4445" t="s">
        <v>7748</v>
      </c>
      <c r="F4445" t="s">
        <v>14841</v>
      </c>
      <c r="G4445">
        <v>5</v>
      </c>
      <c r="H4445" t="s">
        <v>58</v>
      </c>
      <c r="I4445" t="s">
        <v>1528</v>
      </c>
      <c r="J4445">
        <v>8605</v>
      </c>
      <c r="K4445">
        <v>3</v>
      </c>
      <c r="L4445" s="2">
        <v>42527</v>
      </c>
      <c r="M4445" s="2">
        <v>44712</v>
      </c>
      <c r="N4445" t="s">
        <v>7750</v>
      </c>
      <c r="O4445">
        <v>5</v>
      </c>
      <c r="P4445" t="s">
        <v>1958</v>
      </c>
      <c r="Q4445" t="s">
        <v>1959</v>
      </c>
      <c r="R4445" t="s">
        <v>347</v>
      </c>
      <c r="S4445" t="s">
        <v>67</v>
      </c>
      <c r="T4445" t="s">
        <v>68</v>
      </c>
      <c r="U4445">
        <v>2018</v>
      </c>
      <c r="V4445">
        <v>726501</v>
      </c>
      <c r="W4445" t="s">
        <v>69</v>
      </c>
      <c r="X4445" t="s">
        <v>199</v>
      </c>
      <c r="Y4445">
        <v>72638</v>
      </c>
      <c r="Z4445">
        <v>27362</v>
      </c>
      <c r="AA4445" t="s">
        <v>69</v>
      </c>
      <c r="AB4445" t="s">
        <v>14842</v>
      </c>
      <c r="AC4445">
        <v>100000</v>
      </c>
    </row>
    <row r="4446" spans="1:29">
      <c r="A4446">
        <f t="shared" ca="1" si="69"/>
        <v>0.92728264446456854</v>
      </c>
      <c r="B4446" t="s">
        <v>303</v>
      </c>
      <c r="C4446">
        <v>9437802</v>
      </c>
      <c r="D4446" s="2">
        <v>43144</v>
      </c>
      <c r="E4446" t="s">
        <v>56</v>
      </c>
      <c r="F4446" t="s">
        <v>14843</v>
      </c>
      <c r="G4446">
        <v>5</v>
      </c>
      <c r="H4446" t="s">
        <v>58</v>
      </c>
      <c r="I4446" t="s">
        <v>305</v>
      </c>
      <c r="J4446">
        <v>101064</v>
      </c>
      <c r="K4446">
        <v>4</v>
      </c>
      <c r="L4446" s="2">
        <v>42064</v>
      </c>
      <c r="M4446" s="2">
        <v>43524</v>
      </c>
      <c r="N4446" t="s">
        <v>1111</v>
      </c>
      <c r="O4446">
        <v>11</v>
      </c>
      <c r="P4446" t="s">
        <v>532</v>
      </c>
      <c r="Q4446" t="s">
        <v>533</v>
      </c>
      <c r="R4446" t="s">
        <v>149</v>
      </c>
      <c r="S4446" t="s">
        <v>67</v>
      </c>
      <c r="T4446" t="s">
        <v>68</v>
      </c>
      <c r="U4446">
        <v>2018</v>
      </c>
      <c r="V4446">
        <v>356625</v>
      </c>
      <c r="W4446" t="s">
        <v>69</v>
      </c>
      <c r="X4446" t="s">
        <v>303</v>
      </c>
      <c r="Y4446">
        <v>225000</v>
      </c>
      <c r="Z4446">
        <v>131625</v>
      </c>
      <c r="AA4446" t="s">
        <v>69</v>
      </c>
      <c r="AB4446" t="s">
        <v>14844</v>
      </c>
      <c r="AC4446">
        <v>356625</v>
      </c>
    </row>
    <row r="4447" spans="1:29">
      <c r="A4447">
        <f t="shared" ca="1" si="69"/>
        <v>0.15794373841018972</v>
      </c>
      <c r="B4447" t="s">
        <v>92</v>
      </c>
      <c r="C4447">
        <v>9273930</v>
      </c>
      <c r="D4447" s="2">
        <v>42893</v>
      </c>
      <c r="E4447" t="s">
        <v>76</v>
      </c>
      <c r="F4447" t="s">
        <v>14845</v>
      </c>
      <c r="G4447">
        <v>5</v>
      </c>
      <c r="H4447" t="s">
        <v>58</v>
      </c>
      <c r="I4447" t="s">
        <v>95</v>
      </c>
      <c r="J4447">
        <v>71982</v>
      </c>
      <c r="K4447">
        <v>5</v>
      </c>
      <c r="L4447" s="2">
        <v>41456</v>
      </c>
      <c r="M4447" s="2">
        <v>43251</v>
      </c>
      <c r="N4447" t="s">
        <v>6510</v>
      </c>
      <c r="O4447">
        <v>5</v>
      </c>
      <c r="P4447" t="s">
        <v>524</v>
      </c>
      <c r="Q4447" t="s">
        <v>83</v>
      </c>
      <c r="R4447" t="s">
        <v>84</v>
      </c>
      <c r="S4447" t="s">
        <v>67</v>
      </c>
      <c r="T4447" t="s">
        <v>68</v>
      </c>
      <c r="U4447">
        <v>2017</v>
      </c>
      <c r="V4447">
        <v>380380</v>
      </c>
      <c r="W4447" t="s">
        <v>69</v>
      </c>
      <c r="X4447" t="s">
        <v>92</v>
      </c>
      <c r="Y4447">
        <v>253224</v>
      </c>
      <c r="Z4447">
        <v>127156</v>
      </c>
      <c r="AA4447" t="s">
        <v>69</v>
      </c>
      <c r="AB4447" t="s">
        <v>14846</v>
      </c>
      <c r="AC4447">
        <v>380380</v>
      </c>
    </row>
    <row r="4448" spans="1:29">
      <c r="A4448">
        <f t="shared" ca="1" si="69"/>
        <v>0.19220110426207526</v>
      </c>
      <c r="B4448" t="s">
        <v>182</v>
      </c>
      <c r="C4448">
        <v>9233988</v>
      </c>
      <c r="D4448" s="2">
        <v>42810</v>
      </c>
      <c r="E4448" t="s">
        <v>76</v>
      </c>
      <c r="F4448" t="s">
        <v>14847</v>
      </c>
      <c r="G4448">
        <v>5</v>
      </c>
      <c r="H4448" t="s">
        <v>58</v>
      </c>
      <c r="I4448" t="s">
        <v>185</v>
      </c>
      <c r="J4448">
        <v>21863</v>
      </c>
      <c r="K4448">
        <v>5</v>
      </c>
      <c r="L4448" s="2">
        <v>41395</v>
      </c>
      <c r="M4448" s="2">
        <v>43555</v>
      </c>
      <c r="N4448" t="s">
        <v>1819</v>
      </c>
      <c r="O4448">
        <v>9</v>
      </c>
      <c r="P4448" t="s">
        <v>6771</v>
      </c>
      <c r="Q4448" t="s">
        <v>175</v>
      </c>
      <c r="R4448" t="s">
        <v>176</v>
      </c>
      <c r="S4448" t="s">
        <v>348</v>
      </c>
      <c r="T4448" t="s">
        <v>68</v>
      </c>
      <c r="U4448">
        <v>2017</v>
      </c>
      <c r="V4448">
        <v>393538</v>
      </c>
      <c r="W4448" t="s">
        <v>69</v>
      </c>
      <c r="X4448" t="s">
        <v>182</v>
      </c>
      <c r="Y4448">
        <v>261994</v>
      </c>
      <c r="Z4448">
        <v>131544</v>
      </c>
      <c r="AA4448" t="s">
        <v>69</v>
      </c>
      <c r="AB4448" t="s">
        <v>14848</v>
      </c>
      <c r="AC4448">
        <v>393538</v>
      </c>
    </row>
    <row r="4449" spans="1:29">
      <c r="A4449">
        <f t="shared" ca="1" si="69"/>
        <v>0.30200677285102739</v>
      </c>
      <c r="B4449" t="s">
        <v>241</v>
      </c>
      <c r="C4449">
        <v>9491863</v>
      </c>
      <c r="D4449" s="2">
        <v>43243</v>
      </c>
      <c r="E4449" t="s">
        <v>56</v>
      </c>
      <c r="F4449" t="s">
        <v>14849</v>
      </c>
      <c r="G4449">
        <v>5</v>
      </c>
      <c r="H4449" t="s">
        <v>58</v>
      </c>
      <c r="I4449" t="s">
        <v>243</v>
      </c>
      <c r="J4449">
        <v>76801</v>
      </c>
      <c r="K4449">
        <v>13</v>
      </c>
      <c r="L4449" s="2">
        <v>38353</v>
      </c>
      <c r="M4449" s="2">
        <v>44347</v>
      </c>
      <c r="N4449" t="s">
        <v>549</v>
      </c>
      <c r="O4449">
        <v>17</v>
      </c>
      <c r="P4449" t="s">
        <v>455</v>
      </c>
      <c r="Q4449" t="s">
        <v>456</v>
      </c>
      <c r="R4449" t="s">
        <v>120</v>
      </c>
      <c r="S4449" t="s">
        <v>67</v>
      </c>
      <c r="T4449" t="s">
        <v>68</v>
      </c>
      <c r="U4449">
        <v>2018</v>
      </c>
      <c r="V4449">
        <v>528516</v>
      </c>
      <c r="W4449" t="s">
        <v>69</v>
      </c>
      <c r="X4449" t="s">
        <v>241</v>
      </c>
      <c r="Y4449">
        <v>322266</v>
      </c>
      <c r="Z4449">
        <v>206250</v>
      </c>
      <c r="AA4449" t="s">
        <v>69</v>
      </c>
      <c r="AB4449" t="s">
        <v>14850</v>
      </c>
      <c r="AC4449">
        <v>528516</v>
      </c>
    </row>
    <row r="4450" spans="1:29">
      <c r="A4450">
        <f t="shared" ca="1" si="69"/>
        <v>0.9878317829360137</v>
      </c>
      <c r="B4450" t="s">
        <v>199</v>
      </c>
      <c r="C4450">
        <v>9265423</v>
      </c>
      <c r="D4450" s="2">
        <v>42852</v>
      </c>
      <c r="E4450" t="s">
        <v>1328</v>
      </c>
      <c r="F4450" t="s">
        <v>14851</v>
      </c>
      <c r="G4450">
        <v>5</v>
      </c>
      <c r="H4450" t="s">
        <v>58</v>
      </c>
      <c r="I4450" t="s">
        <v>149</v>
      </c>
      <c r="J4450">
        <v>185402</v>
      </c>
      <c r="K4450">
        <v>4</v>
      </c>
      <c r="L4450" s="2">
        <v>41774</v>
      </c>
      <c r="M4450" s="2">
        <v>43220</v>
      </c>
      <c r="N4450" t="s">
        <v>1330</v>
      </c>
      <c r="O4450">
        <v>9</v>
      </c>
      <c r="P4450" t="s">
        <v>572</v>
      </c>
      <c r="Q4450" t="s">
        <v>175</v>
      </c>
      <c r="R4450" t="s">
        <v>176</v>
      </c>
      <c r="S4450" t="s">
        <v>67</v>
      </c>
      <c r="T4450" t="s">
        <v>68</v>
      </c>
      <c r="U4450">
        <v>2017</v>
      </c>
      <c r="V4450">
        <v>318923</v>
      </c>
      <c r="W4450" t="s">
        <v>69</v>
      </c>
      <c r="X4450" t="s">
        <v>199</v>
      </c>
      <c r="Y4450">
        <v>210874</v>
      </c>
      <c r="Z4450">
        <v>108049</v>
      </c>
      <c r="AA4450" t="s">
        <v>69</v>
      </c>
      <c r="AB4450" t="s">
        <v>14852</v>
      </c>
      <c r="AC4450">
        <v>318923</v>
      </c>
    </row>
    <row r="4451" spans="1:29">
      <c r="A4451">
        <f t="shared" ca="1" si="69"/>
        <v>0.5623925826907954</v>
      </c>
      <c r="B4451" t="s">
        <v>254</v>
      </c>
      <c r="C4451">
        <v>9511841</v>
      </c>
      <c r="D4451" s="2">
        <v>43277</v>
      </c>
      <c r="E4451" t="s">
        <v>56</v>
      </c>
      <c r="F4451" t="s">
        <v>14853</v>
      </c>
      <c r="G4451">
        <v>5</v>
      </c>
      <c r="H4451" t="s">
        <v>58</v>
      </c>
      <c r="I4451" t="s">
        <v>256</v>
      </c>
      <c r="J4451">
        <v>66223</v>
      </c>
      <c r="K4451">
        <v>15</v>
      </c>
      <c r="L4451" s="2">
        <v>37438</v>
      </c>
      <c r="M4451" s="2">
        <v>44012</v>
      </c>
      <c r="N4451" t="s">
        <v>1096</v>
      </c>
      <c r="O4451">
        <v>10</v>
      </c>
      <c r="P4451" t="s">
        <v>1555</v>
      </c>
      <c r="Q4451" t="s">
        <v>1556</v>
      </c>
      <c r="R4451" t="s">
        <v>585</v>
      </c>
      <c r="S4451" t="s">
        <v>67</v>
      </c>
      <c r="T4451" t="s">
        <v>68</v>
      </c>
      <c r="U4451">
        <v>2018</v>
      </c>
      <c r="V4451">
        <v>474553</v>
      </c>
      <c r="W4451" t="s">
        <v>69</v>
      </c>
      <c r="X4451" t="s">
        <v>254</v>
      </c>
      <c r="Y4451">
        <v>355000</v>
      </c>
      <c r="Z4451">
        <v>119553</v>
      </c>
      <c r="AA4451" t="s">
        <v>69</v>
      </c>
      <c r="AB4451" t="s">
        <v>14854</v>
      </c>
      <c r="AC4451">
        <v>474553</v>
      </c>
    </row>
    <row r="4452" spans="1:29">
      <c r="A4452">
        <f t="shared" ca="1" si="69"/>
        <v>0.86271095287437183</v>
      </c>
      <c r="B4452" t="s">
        <v>241</v>
      </c>
      <c r="C4452">
        <v>9481320</v>
      </c>
      <c r="D4452" s="2">
        <v>43248</v>
      </c>
      <c r="E4452" t="s">
        <v>4869</v>
      </c>
      <c r="F4452" t="s">
        <v>14855</v>
      </c>
      <c r="G4452">
        <v>5</v>
      </c>
      <c r="H4452" t="s">
        <v>58</v>
      </c>
      <c r="I4452" t="s">
        <v>243</v>
      </c>
      <c r="J4452">
        <v>120872</v>
      </c>
      <c r="K4452">
        <v>5</v>
      </c>
      <c r="L4452" s="2">
        <v>41883</v>
      </c>
      <c r="M4452" s="2">
        <v>43585</v>
      </c>
      <c r="N4452" t="s">
        <v>14856</v>
      </c>
      <c r="O4452">
        <v>3</v>
      </c>
      <c r="P4452" t="s">
        <v>542</v>
      </c>
      <c r="Q4452" t="s">
        <v>543</v>
      </c>
      <c r="R4452" t="s">
        <v>205</v>
      </c>
      <c r="S4452" t="s">
        <v>67</v>
      </c>
      <c r="T4452" t="s">
        <v>68</v>
      </c>
      <c r="U4452">
        <v>2018</v>
      </c>
      <c r="V4452">
        <v>400864</v>
      </c>
      <c r="W4452" t="s">
        <v>69</v>
      </c>
      <c r="X4452" t="s">
        <v>241</v>
      </c>
      <c r="Y4452">
        <v>276942</v>
      </c>
      <c r="Z4452">
        <v>123922</v>
      </c>
      <c r="AA4452" t="s">
        <v>69</v>
      </c>
      <c r="AB4452" t="s">
        <v>14857</v>
      </c>
      <c r="AC4452">
        <v>400864</v>
      </c>
    </row>
    <row r="4453" spans="1:29">
      <c r="A4453">
        <f t="shared" ca="1" si="69"/>
        <v>0.84609916926651385</v>
      </c>
      <c r="B4453" t="s">
        <v>75</v>
      </c>
      <c r="C4453">
        <v>9298533</v>
      </c>
      <c r="D4453" s="2">
        <v>42901</v>
      </c>
      <c r="E4453" t="s">
        <v>76</v>
      </c>
      <c r="F4453" t="s">
        <v>14858</v>
      </c>
      <c r="G4453">
        <v>5</v>
      </c>
      <c r="H4453" t="s">
        <v>58</v>
      </c>
      <c r="I4453" t="s">
        <v>78</v>
      </c>
      <c r="J4453">
        <v>32051</v>
      </c>
      <c r="K4453">
        <v>10</v>
      </c>
      <c r="L4453" s="2">
        <v>39508</v>
      </c>
      <c r="M4453" s="2">
        <v>43251</v>
      </c>
      <c r="N4453" t="s">
        <v>1441</v>
      </c>
      <c r="O4453">
        <v>9</v>
      </c>
      <c r="P4453" t="s">
        <v>572</v>
      </c>
      <c r="Q4453" t="s">
        <v>175</v>
      </c>
      <c r="R4453" t="s">
        <v>176</v>
      </c>
      <c r="S4453" t="s">
        <v>67</v>
      </c>
      <c r="T4453" t="s">
        <v>68</v>
      </c>
      <c r="U4453">
        <v>2017</v>
      </c>
      <c r="V4453">
        <v>396943</v>
      </c>
      <c r="W4453" t="s">
        <v>69</v>
      </c>
      <c r="X4453" t="s">
        <v>75</v>
      </c>
      <c r="Y4453">
        <v>253638</v>
      </c>
      <c r="Z4453">
        <v>143305</v>
      </c>
      <c r="AA4453" t="s">
        <v>69</v>
      </c>
      <c r="AB4453" t="s">
        <v>14859</v>
      </c>
      <c r="AC4453">
        <v>396943</v>
      </c>
    </row>
    <row r="4454" spans="1:29">
      <c r="A4454">
        <f t="shared" ca="1" si="69"/>
        <v>0.26030203010844644</v>
      </c>
      <c r="B4454" t="s">
        <v>241</v>
      </c>
      <c r="C4454">
        <v>9211365</v>
      </c>
      <c r="D4454" s="2">
        <v>42747</v>
      </c>
      <c r="E4454" t="s">
        <v>76</v>
      </c>
      <c r="F4454" t="s">
        <v>14860</v>
      </c>
      <c r="G4454">
        <v>5</v>
      </c>
      <c r="H4454" t="s">
        <v>58</v>
      </c>
      <c r="I4454" t="s">
        <v>243</v>
      </c>
      <c r="J4454">
        <v>111180</v>
      </c>
      <c r="K4454">
        <v>5</v>
      </c>
      <c r="L4454" s="2">
        <v>41306</v>
      </c>
      <c r="M4454" s="2">
        <v>43496</v>
      </c>
      <c r="N4454" t="s">
        <v>2186</v>
      </c>
      <c r="O4454">
        <v>47</v>
      </c>
      <c r="P4454" t="s">
        <v>717</v>
      </c>
      <c r="Q4454" t="s">
        <v>718</v>
      </c>
      <c r="R4454" t="s">
        <v>149</v>
      </c>
      <c r="S4454" t="s">
        <v>67</v>
      </c>
      <c r="T4454" t="s">
        <v>68</v>
      </c>
      <c r="U4454">
        <v>2017</v>
      </c>
      <c r="V4454">
        <v>386250</v>
      </c>
      <c r="W4454" t="s">
        <v>69</v>
      </c>
      <c r="X4454" t="s">
        <v>241</v>
      </c>
      <c r="Y4454">
        <v>250000</v>
      </c>
      <c r="Z4454">
        <v>136250</v>
      </c>
      <c r="AA4454" t="s">
        <v>69</v>
      </c>
      <c r="AB4454" t="s">
        <v>14861</v>
      </c>
      <c r="AC4454">
        <v>386250</v>
      </c>
    </row>
    <row r="4455" spans="1:29">
      <c r="A4455">
        <f t="shared" ca="1" si="69"/>
        <v>0.48533409982312503</v>
      </c>
      <c r="B4455" t="s">
        <v>254</v>
      </c>
      <c r="C4455">
        <v>9235293</v>
      </c>
      <c r="D4455" s="2">
        <v>42783</v>
      </c>
      <c r="E4455" t="s">
        <v>76</v>
      </c>
      <c r="F4455" t="s">
        <v>14862</v>
      </c>
      <c r="G4455">
        <v>5</v>
      </c>
      <c r="H4455" t="s">
        <v>58</v>
      </c>
      <c r="I4455" t="s">
        <v>256</v>
      </c>
      <c r="J4455">
        <v>106121</v>
      </c>
      <c r="K4455">
        <v>4</v>
      </c>
      <c r="L4455" s="2">
        <v>41791</v>
      </c>
      <c r="M4455" s="2">
        <v>43159</v>
      </c>
      <c r="N4455" t="s">
        <v>2364</v>
      </c>
      <c r="O4455">
        <v>3</v>
      </c>
      <c r="P4455" t="s">
        <v>882</v>
      </c>
      <c r="Q4455" t="s">
        <v>883</v>
      </c>
      <c r="R4455" t="s">
        <v>884</v>
      </c>
      <c r="S4455" t="s">
        <v>85</v>
      </c>
      <c r="T4455" t="s">
        <v>68</v>
      </c>
      <c r="U4455">
        <v>2017</v>
      </c>
      <c r="V4455">
        <v>284773</v>
      </c>
      <c r="W4455" t="s">
        <v>69</v>
      </c>
      <c r="X4455" t="s">
        <v>254</v>
      </c>
      <c r="Y4455">
        <v>190000</v>
      </c>
      <c r="Z4455">
        <v>94773</v>
      </c>
      <c r="AA4455" t="s">
        <v>69</v>
      </c>
      <c r="AB4455" t="s">
        <v>14863</v>
      </c>
      <c r="AC4455">
        <v>284773</v>
      </c>
    </row>
    <row r="4456" spans="1:29">
      <c r="A4456">
        <f t="shared" ca="1" si="69"/>
        <v>0.17243953517731925</v>
      </c>
      <c r="B4456" t="s">
        <v>75</v>
      </c>
      <c r="C4456">
        <v>9444500</v>
      </c>
      <c r="D4456" s="2">
        <v>43203</v>
      </c>
      <c r="E4456" t="s">
        <v>56</v>
      </c>
      <c r="F4456" t="s">
        <v>14864</v>
      </c>
      <c r="G4456">
        <v>5</v>
      </c>
      <c r="H4456" t="s">
        <v>58</v>
      </c>
      <c r="I4456" t="s">
        <v>78</v>
      </c>
      <c r="J4456">
        <v>49493</v>
      </c>
      <c r="K4456">
        <v>4</v>
      </c>
      <c r="L4456" s="2">
        <v>42583</v>
      </c>
      <c r="M4456" s="2">
        <v>43921</v>
      </c>
      <c r="N4456" t="s">
        <v>3589</v>
      </c>
      <c r="O4456">
        <v>98</v>
      </c>
      <c r="P4456" t="s">
        <v>5724</v>
      </c>
      <c r="Q4456" t="s">
        <v>3918</v>
      </c>
      <c r="R4456" t="s">
        <v>689</v>
      </c>
      <c r="S4456" t="s">
        <v>206</v>
      </c>
      <c r="T4456" t="s">
        <v>68</v>
      </c>
      <c r="U4456">
        <v>2018</v>
      </c>
      <c r="V4456">
        <v>272125</v>
      </c>
      <c r="W4456" t="s">
        <v>69</v>
      </c>
      <c r="X4456" t="s">
        <v>75</v>
      </c>
      <c r="Y4456">
        <v>175000</v>
      </c>
      <c r="Z4456">
        <v>97125</v>
      </c>
      <c r="AA4456" t="s">
        <v>69</v>
      </c>
      <c r="AB4456" t="s">
        <v>14865</v>
      </c>
      <c r="AC4456">
        <v>272125</v>
      </c>
    </row>
    <row r="4457" spans="1:29">
      <c r="A4457">
        <f t="shared" ca="1" si="69"/>
        <v>0.21575296286150292</v>
      </c>
      <c r="B4457" t="s">
        <v>55</v>
      </c>
      <c r="C4457">
        <v>9271246</v>
      </c>
      <c r="D4457" s="2">
        <v>42849</v>
      </c>
      <c r="E4457" t="s">
        <v>76</v>
      </c>
      <c r="F4457" t="s">
        <v>14866</v>
      </c>
      <c r="G4457">
        <v>5</v>
      </c>
      <c r="H4457" t="s">
        <v>58</v>
      </c>
      <c r="I4457" t="s">
        <v>59</v>
      </c>
      <c r="J4457">
        <v>83688</v>
      </c>
      <c r="K4457">
        <v>5</v>
      </c>
      <c r="L4457" s="2">
        <v>41426</v>
      </c>
      <c r="M4457" s="2">
        <v>43616</v>
      </c>
      <c r="N4457" t="s">
        <v>1608</v>
      </c>
      <c r="O4457">
        <v>2</v>
      </c>
      <c r="P4457" t="s">
        <v>320</v>
      </c>
      <c r="Q4457" t="s">
        <v>321</v>
      </c>
      <c r="R4457" t="s">
        <v>137</v>
      </c>
      <c r="S4457" t="s">
        <v>336</v>
      </c>
      <c r="T4457" t="s">
        <v>68</v>
      </c>
      <c r="U4457">
        <v>2017</v>
      </c>
      <c r="V4457">
        <v>385525</v>
      </c>
      <c r="W4457" t="s">
        <v>69</v>
      </c>
      <c r="X4457" t="s">
        <v>55</v>
      </c>
      <c r="Y4457">
        <v>275056</v>
      </c>
      <c r="Z4457">
        <v>110469</v>
      </c>
      <c r="AA4457" t="s">
        <v>69</v>
      </c>
      <c r="AB4457" t="s">
        <v>14867</v>
      </c>
      <c r="AC4457">
        <v>385525</v>
      </c>
    </row>
    <row r="4458" spans="1:29">
      <c r="A4458">
        <f t="shared" ca="1" si="69"/>
        <v>0.28085804048018526</v>
      </c>
      <c r="B4458" t="s">
        <v>327</v>
      </c>
      <c r="C4458">
        <v>9228368</v>
      </c>
      <c r="D4458" s="2">
        <v>42781</v>
      </c>
      <c r="E4458" t="s">
        <v>4772</v>
      </c>
      <c r="F4458" t="s">
        <v>14868</v>
      </c>
      <c r="G4458">
        <v>5</v>
      </c>
      <c r="H4458" t="s">
        <v>58</v>
      </c>
      <c r="I4458" t="s">
        <v>330</v>
      </c>
      <c r="J4458">
        <v>16101</v>
      </c>
      <c r="K4458">
        <v>5</v>
      </c>
      <c r="L4458" s="2">
        <v>41365</v>
      </c>
      <c r="M4458" s="2">
        <v>43524</v>
      </c>
      <c r="N4458" t="s">
        <v>4403</v>
      </c>
      <c r="O4458">
        <v>7</v>
      </c>
      <c r="P4458" t="s">
        <v>930</v>
      </c>
      <c r="Q4458" t="s">
        <v>595</v>
      </c>
      <c r="R4458" t="s">
        <v>311</v>
      </c>
      <c r="S4458" t="s">
        <v>296</v>
      </c>
      <c r="T4458" t="s">
        <v>68</v>
      </c>
      <c r="U4458">
        <v>2017</v>
      </c>
      <c r="V4458">
        <v>1107394</v>
      </c>
      <c r="W4458" t="s">
        <v>69</v>
      </c>
      <c r="X4458" t="s">
        <v>327</v>
      </c>
      <c r="Y4458">
        <v>717365</v>
      </c>
      <c r="Z4458">
        <v>390029</v>
      </c>
      <c r="AA4458" t="s">
        <v>69</v>
      </c>
      <c r="AB4458" t="s">
        <v>14869</v>
      </c>
      <c r="AC4458">
        <v>1107394</v>
      </c>
    </row>
    <row r="4459" spans="1:29">
      <c r="A4459">
        <f t="shared" ca="1" si="69"/>
        <v>1.078193741655642E-2</v>
      </c>
      <c r="B4459" t="s">
        <v>327</v>
      </c>
      <c r="C4459">
        <v>9525336</v>
      </c>
      <c r="D4459" s="2">
        <v>43306</v>
      </c>
      <c r="E4459" t="s">
        <v>56</v>
      </c>
      <c r="F4459" t="s">
        <v>14870</v>
      </c>
      <c r="G4459">
        <v>5</v>
      </c>
      <c r="H4459" t="s">
        <v>58</v>
      </c>
      <c r="I4459" t="s">
        <v>330</v>
      </c>
      <c r="J4459">
        <v>194</v>
      </c>
      <c r="K4459">
        <v>13</v>
      </c>
      <c r="L4459" s="2">
        <v>37438</v>
      </c>
      <c r="M4459" s="2">
        <v>44377</v>
      </c>
      <c r="N4459" t="s">
        <v>1289</v>
      </c>
      <c r="O4459">
        <v>4</v>
      </c>
      <c r="P4459" t="s">
        <v>444</v>
      </c>
      <c r="Q4459" t="s">
        <v>445</v>
      </c>
      <c r="R4459" t="s">
        <v>149</v>
      </c>
      <c r="S4459" t="s">
        <v>336</v>
      </c>
      <c r="T4459" t="s">
        <v>68</v>
      </c>
      <c r="U4459">
        <v>2018</v>
      </c>
      <c r="V4459">
        <v>343932</v>
      </c>
      <c r="W4459" t="s">
        <v>69</v>
      </c>
      <c r="X4459" t="s">
        <v>327</v>
      </c>
      <c r="Y4459">
        <v>225000</v>
      </c>
      <c r="Z4459">
        <v>118932</v>
      </c>
      <c r="AA4459" t="s">
        <v>69</v>
      </c>
      <c r="AB4459" t="s">
        <v>14871</v>
      </c>
      <c r="AC4459">
        <v>343932</v>
      </c>
    </row>
    <row r="4460" spans="1:29">
      <c r="A4460">
        <f t="shared" ca="1" si="69"/>
        <v>0.20348636035635037</v>
      </c>
      <c r="B4460" t="s">
        <v>199</v>
      </c>
      <c r="C4460">
        <v>9267938</v>
      </c>
      <c r="D4460" s="2">
        <v>42874</v>
      </c>
      <c r="E4460" t="s">
        <v>926</v>
      </c>
      <c r="F4460" t="s">
        <v>14872</v>
      </c>
      <c r="G4460">
        <v>5</v>
      </c>
      <c r="H4460" t="s">
        <v>58</v>
      </c>
      <c r="I4460" t="s">
        <v>149</v>
      </c>
      <c r="J4460">
        <v>163849</v>
      </c>
      <c r="K4460">
        <v>5</v>
      </c>
      <c r="L4460" s="2">
        <v>41848</v>
      </c>
      <c r="M4460" s="2">
        <v>43616</v>
      </c>
      <c r="N4460" t="s">
        <v>1268</v>
      </c>
      <c r="O4460" t="s">
        <v>677</v>
      </c>
      <c r="P4460" t="s">
        <v>14873</v>
      </c>
      <c r="Q4460" t="s">
        <v>679</v>
      </c>
      <c r="R4460" t="s">
        <v>680</v>
      </c>
      <c r="S4460" t="s">
        <v>681</v>
      </c>
      <c r="T4460" t="s">
        <v>68</v>
      </c>
      <c r="U4460">
        <v>2017</v>
      </c>
      <c r="V4460">
        <v>324656</v>
      </c>
      <c r="W4460" t="s">
        <v>69</v>
      </c>
      <c r="X4460" t="s">
        <v>199</v>
      </c>
      <c r="Y4460">
        <v>300607</v>
      </c>
      <c r="Z4460">
        <v>24049</v>
      </c>
      <c r="AA4460" t="s">
        <v>69</v>
      </c>
      <c r="AB4460" t="s">
        <v>14874</v>
      </c>
      <c r="AC4460">
        <v>324656</v>
      </c>
    </row>
    <row r="4461" spans="1:29">
      <c r="A4461">
        <f t="shared" ca="1" si="69"/>
        <v>0.34949955356357898</v>
      </c>
      <c r="B4461" t="s">
        <v>199</v>
      </c>
      <c r="C4461">
        <v>9437693</v>
      </c>
      <c r="D4461" s="2">
        <v>43139</v>
      </c>
      <c r="E4461" t="s">
        <v>76</v>
      </c>
      <c r="F4461" t="s">
        <v>14875</v>
      </c>
      <c r="G4461">
        <v>5</v>
      </c>
      <c r="H4461" t="s">
        <v>58</v>
      </c>
      <c r="I4461" t="s">
        <v>149</v>
      </c>
      <c r="J4461">
        <v>118790</v>
      </c>
      <c r="K4461">
        <v>10</v>
      </c>
      <c r="L4461" s="2">
        <v>39282</v>
      </c>
      <c r="M4461" s="2">
        <v>43524</v>
      </c>
      <c r="N4461" t="s">
        <v>5895</v>
      </c>
      <c r="O4461">
        <v>7</v>
      </c>
      <c r="P4461" t="s">
        <v>64</v>
      </c>
      <c r="Q4461" t="s">
        <v>65</v>
      </c>
      <c r="R4461" t="s">
        <v>66</v>
      </c>
      <c r="S4461" t="s">
        <v>67</v>
      </c>
      <c r="T4461" t="s">
        <v>68</v>
      </c>
      <c r="U4461">
        <v>2018</v>
      </c>
      <c r="V4461">
        <v>291600</v>
      </c>
      <c r="W4461" t="s">
        <v>69</v>
      </c>
      <c r="X4461" t="s">
        <v>199</v>
      </c>
      <c r="Y4461">
        <v>180000</v>
      </c>
      <c r="Z4461">
        <v>111600</v>
      </c>
      <c r="AA4461" t="s">
        <v>69</v>
      </c>
      <c r="AB4461" t="s">
        <v>14876</v>
      </c>
      <c r="AC4461">
        <v>291600</v>
      </c>
    </row>
    <row r="4462" spans="1:29">
      <c r="A4462">
        <f t="shared" ca="1" si="69"/>
        <v>0.87455374057252044</v>
      </c>
      <c r="B4462" t="s">
        <v>286</v>
      </c>
      <c r="C4462">
        <v>9222698</v>
      </c>
      <c r="D4462" s="2">
        <v>42765</v>
      </c>
      <c r="E4462" t="s">
        <v>76</v>
      </c>
      <c r="F4462" t="s">
        <v>14877</v>
      </c>
      <c r="G4462">
        <v>5</v>
      </c>
      <c r="H4462" t="s">
        <v>58</v>
      </c>
      <c r="I4462" t="s">
        <v>289</v>
      </c>
      <c r="J4462">
        <v>101205</v>
      </c>
      <c r="K4462">
        <v>5</v>
      </c>
      <c r="L4462" s="2">
        <v>41344</v>
      </c>
      <c r="M4462" s="2">
        <v>43524</v>
      </c>
      <c r="N4462" t="s">
        <v>2005</v>
      </c>
      <c r="O4462">
        <v>6</v>
      </c>
      <c r="P4462" t="s">
        <v>432</v>
      </c>
      <c r="Q4462" t="s">
        <v>433</v>
      </c>
      <c r="R4462" t="s">
        <v>434</v>
      </c>
      <c r="S4462" t="s">
        <v>67</v>
      </c>
      <c r="T4462" t="s">
        <v>68</v>
      </c>
      <c r="U4462">
        <v>2017</v>
      </c>
      <c r="V4462">
        <v>350161</v>
      </c>
      <c r="W4462" t="s">
        <v>69</v>
      </c>
      <c r="X4462" t="s">
        <v>286</v>
      </c>
      <c r="Y4462">
        <v>230579</v>
      </c>
      <c r="Z4462">
        <v>119582</v>
      </c>
      <c r="AA4462" t="s">
        <v>69</v>
      </c>
      <c r="AB4462" t="s">
        <v>14878</v>
      </c>
      <c r="AC4462">
        <v>350161</v>
      </c>
    </row>
    <row r="4463" spans="1:29">
      <c r="A4463">
        <f t="shared" ca="1" si="69"/>
        <v>0.35224243108300313</v>
      </c>
      <c r="B4463" t="s">
        <v>327</v>
      </c>
      <c r="C4463">
        <v>9294803</v>
      </c>
      <c r="D4463" s="2">
        <v>42900</v>
      </c>
      <c r="E4463" t="s">
        <v>56</v>
      </c>
      <c r="F4463" t="s">
        <v>14879</v>
      </c>
      <c r="G4463">
        <v>5</v>
      </c>
      <c r="H4463" t="s">
        <v>58</v>
      </c>
      <c r="I4463" t="s">
        <v>330</v>
      </c>
      <c r="J4463">
        <v>17739</v>
      </c>
      <c r="K4463">
        <v>4</v>
      </c>
      <c r="L4463" s="2">
        <v>41821</v>
      </c>
      <c r="M4463" s="2">
        <v>44012</v>
      </c>
      <c r="N4463" t="s">
        <v>4492</v>
      </c>
      <c r="O4463">
        <v>16</v>
      </c>
      <c r="P4463" t="s">
        <v>1363</v>
      </c>
      <c r="Q4463" t="s">
        <v>1364</v>
      </c>
      <c r="R4463" t="s">
        <v>149</v>
      </c>
      <c r="S4463" t="s">
        <v>67</v>
      </c>
      <c r="T4463" t="s">
        <v>68</v>
      </c>
      <c r="U4463">
        <v>2017</v>
      </c>
      <c r="V4463">
        <v>597254</v>
      </c>
      <c r="W4463" t="s">
        <v>69</v>
      </c>
      <c r="X4463" t="s">
        <v>327</v>
      </c>
      <c r="Y4463">
        <v>372121</v>
      </c>
      <c r="Z4463">
        <v>225133</v>
      </c>
      <c r="AA4463" t="s">
        <v>69</v>
      </c>
      <c r="AB4463" t="s">
        <v>14880</v>
      </c>
      <c r="AC4463">
        <v>597254</v>
      </c>
    </row>
    <row r="4464" spans="1:29">
      <c r="A4464">
        <f t="shared" ca="1" si="69"/>
        <v>0.24181830115770109</v>
      </c>
      <c r="B4464" t="s">
        <v>303</v>
      </c>
      <c r="C4464">
        <v>9471378</v>
      </c>
      <c r="D4464" s="2">
        <v>43215</v>
      </c>
      <c r="E4464" t="s">
        <v>9863</v>
      </c>
      <c r="F4464" t="s">
        <v>14881</v>
      </c>
      <c r="G4464">
        <v>5</v>
      </c>
      <c r="H4464" t="s">
        <v>58</v>
      </c>
      <c r="I4464" t="s">
        <v>305</v>
      </c>
      <c r="J4464">
        <v>108020</v>
      </c>
      <c r="K4464">
        <v>3</v>
      </c>
      <c r="L4464" s="2">
        <v>42552</v>
      </c>
      <c r="M4464" s="2">
        <v>44104</v>
      </c>
      <c r="N4464" t="s">
        <v>980</v>
      </c>
      <c r="O4464">
        <v>12</v>
      </c>
      <c r="P4464" t="s">
        <v>609</v>
      </c>
      <c r="Q4464" t="s">
        <v>148</v>
      </c>
      <c r="R4464" t="s">
        <v>149</v>
      </c>
      <c r="S4464" t="s">
        <v>348</v>
      </c>
      <c r="T4464" t="s">
        <v>68</v>
      </c>
      <c r="U4464">
        <v>2018</v>
      </c>
      <c r="V4464">
        <v>350721</v>
      </c>
      <c r="W4464" t="s">
        <v>69</v>
      </c>
      <c r="X4464" t="s">
        <v>303</v>
      </c>
      <c r="Y4464">
        <v>180000</v>
      </c>
      <c r="Z4464">
        <v>170721</v>
      </c>
      <c r="AA4464" t="s">
        <v>69</v>
      </c>
      <c r="AB4464" t="s">
        <v>14882</v>
      </c>
      <c r="AC4464">
        <v>350721</v>
      </c>
    </row>
    <row r="4465" spans="1:29">
      <c r="A4465">
        <f t="shared" ca="1" si="69"/>
        <v>0.61709763726898936</v>
      </c>
      <c r="B4465" t="s">
        <v>303</v>
      </c>
      <c r="C4465">
        <v>9399656</v>
      </c>
      <c r="D4465" s="2">
        <v>43094</v>
      </c>
      <c r="E4465" t="s">
        <v>56</v>
      </c>
      <c r="F4465" t="s">
        <v>14883</v>
      </c>
      <c r="G4465">
        <v>5</v>
      </c>
      <c r="H4465" t="s">
        <v>58</v>
      </c>
      <c r="I4465" t="s">
        <v>305</v>
      </c>
      <c r="J4465">
        <v>100358</v>
      </c>
      <c r="K4465">
        <v>4</v>
      </c>
      <c r="L4465" s="2">
        <v>42005</v>
      </c>
      <c r="M4465" s="2">
        <v>43465</v>
      </c>
      <c r="N4465" t="s">
        <v>1485</v>
      </c>
      <c r="O4465">
        <v>1</v>
      </c>
      <c r="P4465" t="s">
        <v>904</v>
      </c>
      <c r="Q4465" t="s">
        <v>905</v>
      </c>
      <c r="R4465" t="s">
        <v>295</v>
      </c>
      <c r="S4465" t="s">
        <v>348</v>
      </c>
      <c r="T4465" t="s">
        <v>68</v>
      </c>
      <c r="U4465">
        <v>2018</v>
      </c>
      <c r="V4465">
        <v>373500</v>
      </c>
      <c r="W4465" t="s">
        <v>69</v>
      </c>
      <c r="X4465" t="s">
        <v>303</v>
      </c>
      <c r="Y4465">
        <v>225000</v>
      </c>
      <c r="Z4465">
        <v>148500</v>
      </c>
      <c r="AA4465" t="s">
        <v>69</v>
      </c>
      <c r="AB4465" t="s">
        <v>14884</v>
      </c>
      <c r="AC4465">
        <v>373500</v>
      </c>
    </row>
    <row r="4466" spans="1:29">
      <c r="A4466">
        <f t="shared" ca="1" si="69"/>
        <v>0.82440808095579698</v>
      </c>
      <c r="B4466" t="s">
        <v>303</v>
      </c>
      <c r="C4466">
        <v>9205226</v>
      </c>
      <c r="D4466" s="2">
        <v>42730</v>
      </c>
      <c r="E4466" t="s">
        <v>76</v>
      </c>
      <c r="F4466" t="s">
        <v>14885</v>
      </c>
      <c r="G4466">
        <v>5</v>
      </c>
      <c r="H4466" t="s">
        <v>58</v>
      </c>
      <c r="I4466" t="s">
        <v>305</v>
      </c>
      <c r="J4466">
        <v>78158</v>
      </c>
      <c r="K4466">
        <v>8</v>
      </c>
      <c r="L4466" s="2">
        <v>39203</v>
      </c>
      <c r="M4466" s="2">
        <v>43861</v>
      </c>
      <c r="N4466" t="s">
        <v>1553</v>
      </c>
      <c r="O4466">
        <v>7</v>
      </c>
      <c r="P4466" t="s">
        <v>814</v>
      </c>
      <c r="Q4466" t="s">
        <v>815</v>
      </c>
      <c r="R4466" t="s">
        <v>816</v>
      </c>
      <c r="S4466" t="s">
        <v>473</v>
      </c>
      <c r="T4466" t="s">
        <v>68</v>
      </c>
      <c r="U4466">
        <v>2017</v>
      </c>
      <c r="V4466">
        <v>343650</v>
      </c>
      <c r="W4466" t="s">
        <v>69</v>
      </c>
      <c r="X4466" t="s">
        <v>303</v>
      </c>
      <c r="Y4466">
        <v>217500</v>
      </c>
      <c r="Z4466">
        <v>126150</v>
      </c>
      <c r="AA4466" t="s">
        <v>69</v>
      </c>
      <c r="AB4466" t="s">
        <v>14886</v>
      </c>
      <c r="AC4466">
        <v>343650</v>
      </c>
    </row>
    <row r="4467" spans="1:29">
      <c r="A4467">
        <f t="shared" ca="1" si="69"/>
        <v>9.9387202631428639E-2</v>
      </c>
      <c r="B4467" t="s">
        <v>241</v>
      </c>
      <c r="C4467">
        <v>9529372</v>
      </c>
      <c r="D4467" s="2">
        <v>43231</v>
      </c>
      <c r="E4467" t="s">
        <v>1723</v>
      </c>
      <c r="F4467" t="s">
        <v>14887</v>
      </c>
      <c r="G4467">
        <v>5</v>
      </c>
      <c r="H4467" t="s">
        <v>58</v>
      </c>
      <c r="I4467" t="s">
        <v>243</v>
      </c>
      <c r="J4467">
        <v>130630</v>
      </c>
      <c r="K4467">
        <v>4</v>
      </c>
      <c r="L4467" s="2">
        <v>42262</v>
      </c>
      <c r="M4467" s="2">
        <v>43982</v>
      </c>
      <c r="N4467" t="s">
        <v>1725</v>
      </c>
      <c r="O4467">
        <v>12</v>
      </c>
      <c r="P4467" t="s">
        <v>1357</v>
      </c>
      <c r="Q4467" t="s">
        <v>217</v>
      </c>
      <c r="R4467" t="s">
        <v>120</v>
      </c>
      <c r="S4467" t="s">
        <v>67</v>
      </c>
      <c r="T4467" t="s">
        <v>68</v>
      </c>
      <c r="U4467">
        <v>2018</v>
      </c>
      <c r="V4467">
        <v>546908</v>
      </c>
      <c r="W4467" t="s">
        <v>69</v>
      </c>
      <c r="X4467" t="s">
        <v>241</v>
      </c>
      <c r="Y4467">
        <v>331295</v>
      </c>
      <c r="Z4467">
        <v>215613</v>
      </c>
      <c r="AA4467" t="s">
        <v>69</v>
      </c>
      <c r="AB4467" t="s">
        <v>14888</v>
      </c>
      <c r="AC4467">
        <v>546908</v>
      </c>
    </row>
    <row r="4468" spans="1:29">
      <c r="A4468">
        <f t="shared" ca="1" si="69"/>
        <v>0.6270317331744244</v>
      </c>
      <c r="B4468" t="s">
        <v>199</v>
      </c>
      <c r="C4468">
        <v>9437577</v>
      </c>
      <c r="D4468" s="2">
        <v>43132</v>
      </c>
      <c r="E4468" t="s">
        <v>76</v>
      </c>
      <c r="F4468" t="s">
        <v>14889</v>
      </c>
      <c r="G4468">
        <v>5</v>
      </c>
      <c r="H4468" t="s">
        <v>58</v>
      </c>
      <c r="I4468" t="s">
        <v>149</v>
      </c>
      <c r="J4468">
        <v>172637</v>
      </c>
      <c r="K4468">
        <v>5</v>
      </c>
      <c r="L4468" s="2">
        <v>41736</v>
      </c>
      <c r="M4468" s="2">
        <v>43890</v>
      </c>
      <c r="N4468" t="s">
        <v>2950</v>
      </c>
      <c r="O4468">
        <v>13</v>
      </c>
      <c r="P4468" t="s">
        <v>1222</v>
      </c>
      <c r="Q4468" t="s">
        <v>217</v>
      </c>
      <c r="R4468" t="s">
        <v>120</v>
      </c>
      <c r="S4468" t="s">
        <v>67</v>
      </c>
      <c r="T4468" t="s">
        <v>68</v>
      </c>
      <c r="U4468">
        <v>2018</v>
      </c>
      <c r="V4468">
        <v>393323</v>
      </c>
      <c r="W4468" t="s">
        <v>69</v>
      </c>
      <c r="X4468" t="s">
        <v>199</v>
      </c>
      <c r="Y4468">
        <v>252995</v>
      </c>
      <c r="Z4468">
        <v>140328</v>
      </c>
      <c r="AA4468" t="s">
        <v>69</v>
      </c>
      <c r="AB4468" t="s">
        <v>14890</v>
      </c>
      <c r="AC4468">
        <v>393323</v>
      </c>
    </row>
    <row r="4469" spans="1:29">
      <c r="A4469">
        <f t="shared" ca="1" si="69"/>
        <v>6.4979178983401997E-2</v>
      </c>
      <c r="B4469" t="s">
        <v>127</v>
      </c>
      <c r="C4469">
        <v>9392580</v>
      </c>
      <c r="D4469" s="2">
        <v>43055</v>
      </c>
      <c r="E4469" t="s">
        <v>76</v>
      </c>
      <c r="F4469" t="s">
        <v>14891</v>
      </c>
      <c r="G4469">
        <v>5</v>
      </c>
      <c r="H4469" t="s">
        <v>58</v>
      </c>
      <c r="I4469" t="s">
        <v>130</v>
      </c>
      <c r="J4469">
        <v>99192</v>
      </c>
      <c r="K4469">
        <v>6</v>
      </c>
      <c r="L4469" s="2">
        <v>41244</v>
      </c>
      <c r="M4469" s="2">
        <v>43434</v>
      </c>
      <c r="N4469" t="s">
        <v>429</v>
      </c>
      <c r="O4469">
        <v>4</v>
      </c>
      <c r="P4469" t="s">
        <v>638</v>
      </c>
      <c r="Q4469" t="s">
        <v>639</v>
      </c>
      <c r="R4469" t="s">
        <v>640</v>
      </c>
      <c r="S4469" t="s">
        <v>67</v>
      </c>
      <c r="T4469" t="s">
        <v>68</v>
      </c>
      <c r="U4469">
        <v>2018</v>
      </c>
      <c r="V4469">
        <v>619070</v>
      </c>
      <c r="W4469" t="s">
        <v>69</v>
      </c>
      <c r="X4469" t="s">
        <v>127</v>
      </c>
      <c r="Y4469">
        <v>392497</v>
      </c>
      <c r="Z4469">
        <v>226573</v>
      </c>
      <c r="AA4469" t="s">
        <v>69</v>
      </c>
      <c r="AB4469" t="s">
        <v>14892</v>
      </c>
      <c r="AC4469">
        <v>619070</v>
      </c>
    </row>
    <row r="4470" spans="1:29">
      <c r="A4470">
        <f t="shared" ca="1" si="69"/>
        <v>0.86592247096301567</v>
      </c>
      <c r="B4470" t="s">
        <v>254</v>
      </c>
      <c r="C4470">
        <v>9190378</v>
      </c>
      <c r="D4470" s="2">
        <v>42711</v>
      </c>
      <c r="E4470" t="s">
        <v>76</v>
      </c>
      <c r="F4470" t="s">
        <v>14893</v>
      </c>
      <c r="G4470">
        <v>5</v>
      </c>
      <c r="H4470" t="s">
        <v>58</v>
      </c>
      <c r="I4470" t="s">
        <v>256</v>
      </c>
      <c r="J4470">
        <v>79265</v>
      </c>
      <c r="K4470">
        <v>9</v>
      </c>
      <c r="L4470" s="2">
        <v>39326</v>
      </c>
      <c r="M4470" s="2">
        <v>43465</v>
      </c>
      <c r="N4470" t="s">
        <v>592</v>
      </c>
      <c r="O4470">
        <v>1</v>
      </c>
      <c r="P4470" t="s">
        <v>583</v>
      </c>
      <c r="Q4470" t="s">
        <v>584</v>
      </c>
      <c r="R4470" t="s">
        <v>585</v>
      </c>
      <c r="S4470" t="s">
        <v>67</v>
      </c>
      <c r="T4470" t="s">
        <v>68</v>
      </c>
      <c r="U4470">
        <v>2017</v>
      </c>
      <c r="V4470">
        <v>386566</v>
      </c>
      <c r="W4470" t="s">
        <v>69</v>
      </c>
      <c r="X4470" t="s">
        <v>254</v>
      </c>
      <c r="Y4470">
        <v>250000</v>
      </c>
      <c r="Z4470">
        <v>136566</v>
      </c>
      <c r="AA4470" t="s">
        <v>69</v>
      </c>
      <c r="AB4470" t="s">
        <v>14894</v>
      </c>
      <c r="AC4470">
        <v>386566</v>
      </c>
    </row>
    <row r="4471" spans="1:29">
      <c r="A4471">
        <f t="shared" ca="1" si="69"/>
        <v>0.86950990586121502</v>
      </c>
      <c r="B4471" t="s">
        <v>55</v>
      </c>
      <c r="C4471">
        <v>9471448</v>
      </c>
      <c r="D4471" s="2">
        <v>43213</v>
      </c>
      <c r="E4471" t="s">
        <v>56</v>
      </c>
      <c r="F4471" t="s">
        <v>14895</v>
      </c>
      <c r="G4471">
        <v>5</v>
      </c>
      <c r="H4471" t="s">
        <v>58</v>
      </c>
      <c r="I4471" t="s">
        <v>59</v>
      </c>
      <c r="J4471">
        <v>94178</v>
      </c>
      <c r="K4471">
        <v>3</v>
      </c>
      <c r="L4471" s="2">
        <v>42491</v>
      </c>
      <c r="M4471" s="2">
        <v>43361</v>
      </c>
      <c r="N4471" t="s">
        <v>3293</v>
      </c>
      <c r="O4471">
        <v>7</v>
      </c>
      <c r="P4471" t="s">
        <v>930</v>
      </c>
      <c r="Q4471" t="s">
        <v>595</v>
      </c>
      <c r="R4471" t="s">
        <v>311</v>
      </c>
      <c r="S4471" t="s">
        <v>336</v>
      </c>
      <c r="T4471" t="s">
        <v>68</v>
      </c>
      <c r="U4471">
        <v>2018</v>
      </c>
      <c r="V4471">
        <v>341250</v>
      </c>
      <c r="W4471" t="s">
        <v>69</v>
      </c>
      <c r="X4471" t="s">
        <v>55</v>
      </c>
      <c r="Y4471">
        <v>218750</v>
      </c>
      <c r="Z4471">
        <v>122500</v>
      </c>
      <c r="AA4471" t="s">
        <v>69</v>
      </c>
      <c r="AB4471" t="s">
        <v>14896</v>
      </c>
      <c r="AC4471">
        <v>341250</v>
      </c>
    </row>
    <row r="4472" spans="1:29">
      <c r="A4472">
        <f t="shared" ca="1" si="69"/>
        <v>8.1088014093830485E-2</v>
      </c>
      <c r="B4472" t="s">
        <v>405</v>
      </c>
      <c r="C4472">
        <v>9389489</v>
      </c>
      <c r="D4472" s="2">
        <v>43056</v>
      </c>
      <c r="E4472" t="s">
        <v>328</v>
      </c>
      <c r="F4472" t="s">
        <v>14897</v>
      </c>
      <c r="G4472">
        <v>5</v>
      </c>
      <c r="H4472" t="s">
        <v>58</v>
      </c>
      <c r="I4472" t="s">
        <v>407</v>
      </c>
      <c r="J4472">
        <v>35828</v>
      </c>
      <c r="K4472">
        <v>4</v>
      </c>
      <c r="L4472" s="2">
        <v>42036</v>
      </c>
      <c r="M4472" s="2">
        <v>44165</v>
      </c>
      <c r="N4472" t="s">
        <v>5290</v>
      </c>
      <c r="O4472">
        <v>7</v>
      </c>
      <c r="P4472" t="s">
        <v>1967</v>
      </c>
      <c r="Q4472" t="s">
        <v>1968</v>
      </c>
      <c r="R4472" t="s">
        <v>1540</v>
      </c>
      <c r="S4472" t="s">
        <v>336</v>
      </c>
      <c r="T4472" t="s">
        <v>68</v>
      </c>
      <c r="U4472">
        <v>2018</v>
      </c>
      <c r="V4472">
        <v>348912</v>
      </c>
      <c r="W4472" t="s">
        <v>69</v>
      </c>
      <c r="X4472" t="s">
        <v>405</v>
      </c>
      <c r="Y4472">
        <v>282148</v>
      </c>
      <c r="Z4472">
        <v>66764</v>
      </c>
      <c r="AA4472" t="s">
        <v>69</v>
      </c>
      <c r="AB4472" t="s">
        <v>14898</v>
      </c>
      <c r="AC4472">
        <v>348912</v>
      </c>
    </row>
    <row r="4473" spans="1:29">
      <c r="A4473">
        <f t="shared" ca="1" si="69"/>
        <v>0.39110922299412265</v>
      </c>
      <c r="B4473" t="s">
        <v>286</v>
      </c>
      <c r="C4473">
        <v>9185267</v>
      </c>
      <c r="D4473" s="2">
        <v>42690</v>
      </c>
      <c r="E4473" t="s">
        <v>76</v>
      </c>
      <c r="F4473" t="s">
        <v>14899</v>
      </c>
      <c r="G4473">
        <v>5</v>
      </c>
      <c r="H4473" t="s">
        <v>58</v>
      </c>
      <c r="I4473" t="s">
        <v>289</v>
      </c>
      <c r="J4473">
        <v>102907</v>
      </c>
      <c r="K4473">
        <v>4</v>
      </c>
      <c r="L4473" s="2">
        <v>41623</v>
      </c>
      <c r="M4473" s="2">
        <v>43434</v>
      </c>
      <c r="N4473" t="s">
        <v>802</v>
      </c>
      <c r="O4473">
        <v>7</v>
      </c>
      <c r="P4473" t="s">
        <v>787</v>
      </c>
      <c r="Q4473" t="s">
        <v>472</v>
      </c>
      <c r="R4473" t="s">
        <v>311</v>
      </c>
      <c r="S4473" t="s">
        <v>473</v>
      </c>
      <c r="T4473" t="s">
        <v>68</v>
      </c>
      <c r="U4473">
        <v>2017</v>
      </c>
      <c r="V4473">
        <v>442500</v>
      </c>
      <c r="W4473" t="s">
        <v>69</v>
      </c>
      <c r="X4473" t="s">
        <v>286</v>
      </c>
      <c r="Y4473">
        <v>250000</v>
      </c>
      <c r="Z4473">
        <v>192500</v>
      </c>
      <c r="AA4473" t="s">
        <v>69</v>
      </c>
      <c r="AB4473" t="s">
        <v>14900</v>
      </c>
      <c r="AC4473">
        <v>442500</v>
      </c>
    </row>
    <row r="4474" spans="1:29">
      <c r="A4474">
        <f t="shared" ca="1" si="69"/>
        <v>0.9256098862731601</v>
      </c>
      <c r="B4474" t="s">
        <v>109</v>
      </c>
      <c r="C4474">
        <v>9238780</v>
      </c>
      <c r="D4474" s="2">
        <v>42789</v>
      </c>
      <c r="E4474" t="s">
        <v>76</v>
      </c>
      <c r="F4474" t="s">
        <v>14901</v>
      </c>
      <c r="G4474">
        <v>5</v>
      </c>
      <c r="H4474" t="s">
        <v>58</v>
      </c>
      <c r="I4474" t="s">
        <v>112</v>
      </c>
      <c r="J4474">
        <v>12141</v>
      </c>
      <c r="K4474">
        <v>20</v>
      </c>
      <c r="L4474" s="2">
        <v>36161</v>
      </c>
      <c r="M4474" s="2">
        <v>43159</v>
      </c>
      <c r="N4474" t="s">
        <v>636</v>
      </c>
      <c r="O4474">
        <v>5</v>
      </c>
      <c r="P4474" t="s">
        <v>1197</v>
      </c>
      <c r="Q4474" t="s">
        <v>584</v>
      </c>
      <c r="R4474" t="s">
        <v>585</v>
      </c>
      <c r="S4474" t="s">
        <v>67</v>
      </c>
      <c r="T4474" t="s">
        <v>68</v>
      </c>
      <c r="U4474">
        <v>2017</v>
      </c>
      <c r="V4474">
        <v>386250</v>
      </c>
      <c r="W4474" t="s">
        <v>69</v>
      </c>
      <c r="X4474" t="s">
        <v>109</v>
      </c>
      <c r="Y4474">
        <v>250000</v>
      </c>
      <c r="Z4474">
        <v>136250</v>
      </c>
      <c r="AA4474" t="s">
        <v>69</v>
      </c>
      <c r="AB4474" t="s">
        <v>14902</v>
      </c>
      <c r="AC4474">
        <v>386250</v>
      </c>
    </row>
    <row r="4475" spans="1:29">
      <c r="A4475">
        <f t="shared" ca="1" si="69"/>
        <v>0.96919253485252099</v>
      </c>
      <c r="B4475" t="s">
        <v>1143</v>
      </c>
      <c r="C4475">
        <v>9517530</v>
      </c>
      <c r="D4475" s="2">
        <v>43284</v>
      </c>
      <c r="E4475" t="s">
        <v>328</v>
      </c>
      <c r="F4475" t="s">
        <v>14903</v>
      </c>
      <c r="G4475">
        <v>5</v>
      </c>
      <c r="H4475" t="s">
        <v>58</v>
      </c>
      <c r="I4475" t="s">
        <v>1145</v>
      </c>
      <c r="J4475">
        <v>69060</v>
      </c>
      <c r="K4475">
        <v>3</v>
      </c>
      <c r="L4475" s="2">
        <v>42576</v>
      </c>
      <c r="M4475" s="2">
        <v>44377</v>
      </c>
      <c r="N4475" t="s">
        <v>5657</v>
      </c>
      <c r="O4475">
        <v>2</v>
      </c>
      <c r="P4475" t="s">
        <v>3408</v>
      </c>
      <c r="Q4475" t="s">
        <v>3409</v>
      </c>
      <c r="R4475" t="s">
        <v>434</v>
      </c>
      <c r="S4475" t="s">
        <v>336</v>
      </c>
      <c r="T4475" t="s">
        <v>68</v>
      </c>
      <c r="U4475">
        <v>2018</v>
      </c>
      <c r="V4475">
        <v>321459</v>
      </c>
      <c r="W4475" t="s">
        <v>69</v>
      </c>
      <c r="X4475" t="s">
        <v>1143</v>
      </c>
      <c r="Y4475">
        <v>219220</v>
      </c>
      <c r="Z4475">
        <v>102239</v>
      </c>
      <c r="AA4475" t="s">
        <v>69</v>
      </c>
      <c r="AB4475" t="s">
        <v>14904</v>
      </c>
      <c r="AC4475">
        <v>321459</v>
      </c>
    </row>
    <row r="4476" spans="1:29">
      <c r="A4476">
        <f t="shared" ca="1" si="69"/>
        <v>0.49112094119585648</v>
      </c>
      <c r="B4476" t="s">
        <v>254</v>
      </c>
      <c r="C4476">
        <v>9222025</v>
      </c>
      <c r="D4476" s="2">
        <v>42775</v>
      </c>
      <c r="E4476" t="s">
        <v>14905</v>
      </c>
      <c r="F4476" t="s">
        <v>14906</v>
      </c>
      <c r="G4476">
        <v>5</v>
      </c>
      <c r="H4476" t="s">
        <v>58</v>
      </c>
      <c r="I4476" t="s">
        <v>256</v>
      </c>
      <c r="J4476">
        <v>113980</v>
      </c>
      <c r="K4476">
        <v>3</v>
      </c>
      <c r="L4476" s="2">
        <v>42064</v>
      </c>
      <c r="M4476" s="2">
        <v>43159</v>
      </c>
      <c r="N4476" t="s">
        <v>14907</v>
      </c>
      <c r="O4476">
        <v>7</v>
      </c>
      <c r="P4476" t="s">
        <v>1538</v>
      </c>
      <c r="Q4476" t="s">
        <v>1539</v>
      </c>
      <c r="R4476" t="s">
        <v>1540</v>
      </c>
      <c r="S4476" t="s">
        <v>67</v>
      </c>
      <c r="T4476" t="s">
        <v>68</v>
      </c>
      <c r="U4476">
        <v>2017</v>
      </c>
      <c r="V4476">
        <v>279300</v>
      </c>
      <c r="W4476" t="s">
        <v>69</v>
      </c>
      <c r="X4476" t="s">
        <v>254</v>
      </c>
      <c r="Y4476">
        <v>190000</v>
      </c>
      <c r="Z4476">
        <v>89300</v>
      </c>
      <c r="AA4476" t="s">
        <v>69</v>
      </c>
      <c r="AB4476" t="s">
        <v>14908</v>
      </c>
      <c r="AC4476">
        <v>279300</v>
      </c>
    </row>
    <row r="4477" spans="1:29">
      <c r="A4477">
        <f t="shared" ca="1" si="69"/>
        <v>0.97401843613394534</v>
      </c>
      <c r="B4477" t="s">
        <v>127</v>
      </c>
      <c r="C4477">
        <v>9384763</v>
      </c>
      <c r="D4477" s="2">
        <v>43031</v>
      </c>
      <c r="E4477" t="s">
        <v>2175</v>
      </c>
      <c r="F4477" t="s">
        <v>14909</v>
      </c>
      <c r="G4477">
        <v>5</v>
      </c>
      <c r="H4477" t="s">
        <v>58</v>
      </c>
      <c r="I4477" t="s">
        <v>130</v>
      </c>
      <c r="J4477">
        <v>108498</v>
      </c>
      <c r="K4477">
        <v>3</v>
      </c>
      <c r="L4477" s="2">
        <v>42348</v>
      </c>
      <c r="M4477" s="2">
        <v>43799</v>
      </c>
      <c r="N4477" t="s">
        <v>1974</v>
      </c>
      <c r="O4477">
        <v>5</v>
      </c>
      <c r="P4477" t="s">
        <v>1114</v>
      </c>
      <c r="Q4477" t="s">
        <v>1115</v>
      </c>
      <c r="R4477" t="s">
        <v>816</v>
      </c>
      <c r="S4477" t="s">
        <v>67</v>
      </c>
      <c r="T4477" t="s">
        <v>68</v>
      </c>
      <c r="U4477">
        <v>2018</v>
      </c>
      <c r="V4477">
        <v>464524</v>
      </c>
      <c r="W4477" t="s">
        <v>69</v>
      </c>
      <c r="X4477" t="s">
        <v>127</v>
      </c>
      <c r="Y4477">
        <v>295875</v>
      </c>
      <c r="Z4477">
        <v>168649</v>
      </c>
      <c r="AA4477" t="s">
        <v>69</v>
      </c>
      <c r="AB4477" t="s">
        <v>14910</v>
      </c>
      <c r="AC4477">
        <v>464524</v>
      </c>
    </row>
    <row r="4478" spans="1:29">
      <c r="A4478">
        <f t="shared" ca="1" si="69"/>
        <v>0.51528044796044115</v>
      </c>
      <c r="B4478" t="s">
        <v>1143</v>
      </c>
      <c r="C4478">
        <v>9543807</v>
      </c>
      <c r="D4478" s="2">
        <v>43305</v>
      </c>
      <c r="E4478" t="s">
        <v>56</v>
      </c>
      <c r="F4478" t="s">
        <v>14911</v>
      </c>
      <c r="G4478">
        <v>5</v>
      </c>
      <c r="H4478" t="s">
        <v>58</v>
      </c>
      <c r="I4478" t="s">
        <v>1145</v>
      </c>
      <c r="J4478">
        <v>55927</v>
      </c>
      <c r="K4478">
        <v>8</v>
      </c>
      <c r="L4478" s="2">
        <v>39539</v>
      </c>
      <c r="M4478" s="2">
        <v>44408</v>
      </c>
      <c r="N4478" t="s">
        <v>735</v>
      </c>
      <c r="O4478">
        <v>3</v>
      </c>
      <c r="P4478" t="s">
        <v>1411</v>
      </c>
      <c r="Q4478" t="s">
        <v>100</v>
      </c>
      <c r="R4478" t="s">
        <v>163</v>
      </c>
      <c r="S4478" t="s">
        <v>67</v>
      </c>
      <c r="T4478" t="s">
        <v>68</v>
      </c>
      <c r="U4478">
        <v>2018</v>
      </c>
      <c r="V4478">
        <v>323963</v>
      </c>
      <c r="W4478" t="s">
        <v>69</v>
      </c>
      <c r="X4478" t="s">
        <v>1143</v>
      </c>
      <c r="Y4478">
        <v>211051</v>
      </c>
      <c r="Z4478">
        <v>112912</v>
      </c>
      <c r="AA4478" t="s">
        <v>69</v>
      </c>
      <c r="AB4478" t="s">
        <v>14912</v>
      </c>
      <c r="AC4478">
        <v>323963</v>
      </c>
    </row>
    <row r="4479" spans="1:29">
      <c r="A4479">
        <f t="shared" ca="1" si="69"/>
        <v>0.90366922294210494</v>
      </c>
      <c r="B4479" t="s">
        <v>254</v>
      </c>
      <c r="C4479">
        <v>9532227</v>
      </c>
      <c r="D4479" s="2">
        <v>43306</v>
      </c>
      <c r="E4479" t="s">
        <v>7748</v>
      </c>
      <c r="F4479" t="s">
        <v>14913</v>
      </c>
      <c r="G4479">
        <v>5</v>
      </c>
      <c r="H4479" t="s">
        <v>58</v>
      </c>
      <c r="I4479" t="s">
        <v>256</v>
      </c>
      <c r="J4479">
        <v>81416</v>
      </c>
      <c r="K4479">
        <v>10</v>
      </c>
      <c r="L4479" s="2">
        <v>39696</v>
      </c>
      <c r="M4479" s="2">
        <v>44043</v>
      </c>
      <c r="N4479" t="s">
        <v>7750</v>
      </c>
      <c r="O4479">
        <v>4</v>
      </c>
      <c r="P4479" t="s">
        <v>638</v>
      </c>
      <c r="Q4479" t="s">
        <v>639</v>
      </c>
      <c r="R4479" t="s">
        <v>640</v>
      </c>
      <c r="S4479" t="s">
        <v>67</v>
      </c>
      <c r="T4479" t="s">
        <v>68</v>
      </c>
      <c r="U4479">
        <v>2018</v>
      </c>
      <c r="V4479">
        <v>522172</v>
      </c>
      <c r="W4479" t="s">
        <v>69</v>
      </c>
      <c r="X4479" t="s">
        <v>254</v>
      </c>
      <c r="Y4479">
        <v>467902</v>
      </c>
      <c r="Z4479">
        <v>276062</v>
      </c>
      <c r="AA4479" t="s">
        <v>69</v>
      </c>
      <c r="AB4479" t="s">
        <v>14914</v>
      </c>
      <c r="AC4479">
        <v>522172</v>
      </c>
    </row>
    <row r="4480" spans="1:29">
      <c r="A4480">
        <f t="shared" ca="1" si="69"/>
        <v>0.40207151132580687</v>
      </c>
      <c r="B4480" t="s">
        <v>199</v>
      </c>
      <c r="C4480">
        <v>9242578</v>
      </c>
      <c r="D4480" s="2">
        <v>42801</v>
      </c>
      <c r="E4480" t="s">
        <v>76</v>
      </c>
      <c r="F4480" t="s">
        <v>14915</v>
      </c>
      <c r="G4480">
        <v>5</v>
      </c>
      <c r="H4480" t="s">
        <v>58</v>
      </c>
      <c r="I4480" t="s">
        <v>149</v>
      </c>
      <c r="J4480">
        <v>166825</v>
      </c>
      <c r="K4480">
        <v>5</v>
      </c>
      <c r="L4480" s="2">
        <v>41365</v>
      </c>
      <c r="M4480" s="2">
        <v>43555</v>
      </c>
      <c r="N4480" t="s">
        <v>1693</v>
      </c>
      <c r="O4480">
        <v>5</v>
      </c>
      <c r="P4480" t="s">
        <v>524</v>
      </c>
      <c r="Q4480" t="s">
        <v>83</v>
      </c>
      <c r="R4480" t="s">
        <v>84</v>
      </c>
      <c r="S4480" t="s">
        <v>102</v>
      </c>
      <c r="T4480" t="s">
        <v>68</v>
      </c>
      <c r="U4480">
        <v>2017</v>
      </c>
      <c r="V4480">
        <v>532870</v>
      </c>
      <c r="W4480" t="s">
        <v>69</v>
      </c>
      <c r="X4480" t="s">
        <v>199</v>
      </c>
      <c r="Y4480">
        <v>431842</v>
      </c>
      <c r="Z4480">
        <v>101028</v>
      </c>
      <c r="AA4480" t="s">
        <v>69</v>
      </c>
      <c r="AB4480" t="s">
        <v>14916</v>
      </c>
      <c r="AC4480">
        <v>532870</v>
      </c>
    </row>
    <row r="4481" spans="1:29">
      <c r="A4481">
        <f t="shared" ca="1" si="69"/>
        <v>0.53364353900897687</v>
      </c>
      <c r="B4481" t="s">
        <v>1525</v>
      </c>
      <c r="C4481">
        <v>9524700</v>
      </c>
      <c r="D4481" s="2">
        <v>43328</v>
      </c>
      <c r="E4481" t="s">
        <v>56</v>
      </c>
      <c r="F4481" t="s">
        <v>14917</v>
      </c>
      <c r="G4481">
        <v>5</v>
      </c>
      <c r="H4481" t="s">
        <v>58</v>
      </c>
      <c r="I4481" t="s">
        <v>1528</v>
      </c>
      <c r="J4481">
        <v>8045</v>
      </c>
      <c r="K4481">
        <v>5</v>
      </c>
      <c r="L4481" s="2">
        <v>41866</v>
      </c>
      <c r="M4481" s="2">
        <v>44561</v>
      </c>
      <c r="N4481" t="s">
        <v>7750</v>
      </c>
      <c r="O4481">
        <v>7</v>
      </c>
      <c r="P4481" t="s">
        <v>64</v>
      </c>
      <c r="Q4481" t="s">
        <v>65</v>
      </c>
      <c r="R4481" t="s">
        <v>66</v>
      </c>
      <c r="S4481" t="s">
        <v>67</v>
      </c>
      <c r="T4481" t="s">
        <v>68</v>
      </c>
      <c r="U4481">
        <v>2018</v>
      </c>
      <c r="V4481">
        <v>334165</v>
      </c>
      <c r="W4481" t="s">
        <v>69</v>
      </c>
      <c r="X4481" t="s">
        <v>1525</v>
      </c>
      <c r="Y4481">
        <v>205673</v>
      </c>
      <c r="Z4481">
        <v>128492</v>
      </c>
      <c r="AA4481" t="s">
        <v>69</v>
      </c>
      <c r="AB4481" t="s">
        <v>14918</v>
      </c>
      <c r="AC4481">
        <v>334165</v>
      </c>
    </row>
    <row r="4482" spans="1:29">
      <c r="A4482">
        <f t="shared" ref="A4482:A4545" ca="1" si="70">RAND()</f>
        <v>0.29806420142057843</v>
      </c>
      <c r="B4482" t="s">
        <v>182</v>
      </c>
      <c r="C4482">
        <v>9950760</v>
      </c>
      <c r="D4482" s="2">
        <v>43655</v>
      </c>
      <c r="E4482" t="s">
        <v>110</v>
      </c>
      <c r="F4482" t="s">
        <v>14919</v>
      </c>
      <c r="G4482">
        <v>7</v>
      </c>
      <c r="H4482" t="s">
        <v>58</v>
      </c>
      <c r="I4482" t="s">
        <v>185</v>
      </c>
      <c r="J4482">
        <v>24570</v>
      </c>
      <c r="K4482">
        <v>6</v>
      </c>
      <c r="L4482" s="2">
        <v>41852</v>
      </c>
      <c r="M4482" s="2">
        <v>44043</v>
      </c>
      <c r="N4482" t="s">
        <v>1146</v>
      </c>
      <c r="O4482">
        <v>13</v>
      </c>
      <c r="P4482" t="s">
        <v>1222</v>
      </c>
      <c r="Q4482" t="s">
        <v>217</v>
      </c>
      <c r="R4482" t="s">
        <v>120</v>
      </c>
      <c r="S4482" t="s">
        <v>121</v>
      </c>
      <c r="T4482" t="s">
        <v>68</v>
      </c>
      <c r="U4482">
        <v>2018</v>
      </c>
      <c r="V4482">
        <v>100000</v>
      </c>
      <c r="W4482" t="s">
        <v>69</v>
      </c>
      <c r="X4482" t="s">
        <v>182</v>
      </c>
      <c r="Y4482">
        <v>58997</v>
      </c>
      <c r="Z4482">
        <v>41003</v>
      </c>
      <c r="AA4482" t="s">
        <v>69</v>
      </c>
      <c r="AB4482" t="s">
        <v>14920</v>
      </c>
      <c r="AC4482">
        <v>100000</v>
      </c>
    </row>
    <row r="4483" spans="1:29">
      <c r="A4483">
        <f t="shared" ca="1" si="70"/>
        <v>0.48293458264346922</v>
      </c>
      <c r="B4483" t="s">
        <v>254</v>
      </c>
      <c r="C4483">
        <v>9247783</v>
      </c>
      <c r="D4483" s="2">
        <v>42804</v>
      </c>
      <c r="E4483" t="s">
        <v>76</v>
      </c>
      <c r="F4483" t="s">
        <v>14921</v>
      </c>
      <c r="G4483">
        <v>5</v>
      </c>
      <c r="H4483" t="s">
        <v>58</v>
      </c>
      <c r="I4483" t="s">
        <v>256</v>
      </c>
      <c r="J4483">
        <v>110352</v>
      </c>
      <c r="K4483">
        <v>4</v>
      </c>
      <c r="L4483" s="2">
        <v>41861</v>
      </c>
      <c r="M4483" s="2">
        <v>43555</v>
      </c>
      <c r="N4483" t="s">
        <v>1096</v>
      </c>
      <c r="O4483">
        <v>7</v>
      </c>
      <c r="P4483" t="s">
        <v>1021</v>
      </c>
      <c r="Q4483" t="s">
        <v>472</v>
      </c>
      <c r="R4483" t="s">
        <v>311</v>
      </c>
      <c r="S4483" t="s">
        <v>473</v>
      </c>
      <c r="T4483" t="s">
        <v>68</v>
      </c>
      <c r="U4483">
        <v>2017</v>
      </c>
      <c r="V4483">
        <v>415200</v>
      </c>
      <c r="W4483" t="s">
        <v>69</v>
      </c>
      <c r="X4483" t="s">
        <v>254</v>
      </c>
      <c r="Y4483">
        <v>240000</v>
      </c>
      <c r="Z4483">
        <v>175200</v>
      </c>
      <c r="AA4483" t="s">
        <v>69</v>
      </c>
      <c r="AB4483" t="s">
        <v>14922</v>
      </c>
      <c r="AC4483">
        <v>415200</v>
      </c>
    </row>
    <row r="4484" spans="1:29">
      <c r="A4484">
        <f t="shared" ca="1" si="70"/>
        <v>0.44294462267382695</v>
      </c>
      <c r="B4484" t="s">
        <v>254</v>
      </c>
      <c r="C4484">
        <v>9228381</v>
      </c>
      <c r="D4484" s="2">
        <v>42773</v>
      </c>
      <c r="E4484" t="s">
        <v>3971</v>
      </c>
      <c r="F4484" t="s">
        <v>14923</v>
      </c>
      <c r="G4484">
        <v>5</v>
      </c>
      <c r="H4484" t="s">
        <v>58</v>
      </c>
      <c r="I4484" t="s">
        <v>256</v>
      </c>
      <c r="J4484">
        <v>113972</v>
      </c>
      <c r="K4484">
        <v>3</v>
      </c>
      <c r="L4484" s="2">
        <v>42064</v>
      </c>
      <c r="M4484" s="2">
        <v>43159</v>
      </c>
      <c r="N4484" t="s">
        <v>3973</v>
      </c>
      <c r="O4484">
        <v>21</v>
      </c>
      <c r="P4484" t="s">
        <v>2180</v>
      </c>
      <c r="Q4484" t="s">
        <v>1254</v>
      </c>
      <c r="R4484" t="s">
        <v>630</v>
      </c>
      <c r="S4484" t="s">
        <v>260</v>
      </c>
      <c r="T4484" t="s">
        <v>68</v>
      </c>
      <c r="U4484">
        <v>2017</v>
      </c>
      <c r="V4484">
        <v>453082</v>
      </c>
      <c r="W4484" t="s">
        <v>69</v>
      </c>
      <c r="X4484" t="s">
        <v>254</v>
      </c>
      <c r="Y4484">
        <v>235980</v>
      </c>
      <c r="Z4484">
        <v>217102</v>
      </c>
      <c r="AA4484" t="s">
        <v>69</v>
      </c>
      <c r="AB4484" t="s">
        <v>14924</v>
      </c>
      <c r="AC4484">
        <v>453082</v>
      </c>
    </row>
    <row r="4485" spans="1:29">
      <c r="A4485">
        <f t="shared" ca="1" si="70"/>
        <v>0.99971153872422736</v>
      </c>
      <c r="B4485" t="s">
        <v>156</v>
      </c>
      <c r="C4485">
        <v>9501315</v>
      </c>
      <c r="D4485" s="2">
        <v>42921</v>
      </c>
      <c r="E4485" t="s">
        <v>287</v>
      </c>
      <c r="F4485" t="s">
        <v>14925</v>
      </c>
      <c r="G4485">
        <v>7</v>
      </c>
      <c r="H4485" t="s">
        <v>58</v>
      </c>
      <c r="I4485" t="s">
        <v>66</v>
      </c>
      <c r="J4485">
        <v>7880</v>
      </c>
      <c r="K4485">
        <v>5</v>
      </c>
      <c r="L4485" s="2">
        <v>41464</v>
      </c>
      <c r="M4485" s="2">
        <v>43524</v>
      </c>
      <c r="N4485" t="s">
        <v>8819</v>
      </c>
      <c r="O4485">
        <v>1</v>
      </c>
      <c r="P4485" t="s">
        <v>825</v>
      </c>
      <c r="Q4485" t="s">
        <v>826</v>
      </c>
      <c r="R4485" t="s">
        <v>827</v>
      </c>
      <c r="S4485" t="s">
        <v>67</v>
      </c>
      <c r="T4485" t="s">
        <v>68</v>
      </c>
      <c r="U4485">
        <v>2017</v>
      </c>
      <c r="V4485">
        <v>378750</v>
      </c>
      <c r="W4485" t="s">
        <v>69</v>
      </c>
      <c r="X4485" t="s">
        <v>156</v>
      </c>
      <c r="Y4485">
        <v>250000</v>
      </c>
      <c r="Z4485">
        <v>128750</v>
      </c>
      <c r="AA4485" t="s">
        <v>69</v>
      </c>
      <c r="AB4485" t="s">
        <v>14926</v>
      </c>
      <c r="AC4485">
        <v>378750</v>
      </c>
    </row>
    <row r="4486" spans="1:29">
      <c r="A4486">
        <f t="shared" ca="1" si="70"/>
        <v>0.84351914088088098</v>
      </c>
      <c r="B4486" t="s">
        <v>254</v>
      </c>
      <c r="C4486">
        <v>9278214</v>
      </c>
      <c r="D4486" s="2">
        <v>42884</v>
      </c>
      <c r="E4486" t="s">
        <v>76</v>
      </c>
      <c r="F4486" t="s">
        <v>14927</v>
      </c>
      <c r="G4486">
        <v>5</v>
      </c>
      <c r="H4486" t="s">
        <v>58</v>
      </c>
      <c r="I4486" t="s">
        <v>256</v>
      </c>
      <c r="J4486">
        <v>107079</v>
      </c>
      <c r="K4486">
        <v>4</v>
      </c>
      <c r="L4486" s="2">
        <v>41791</v>
      </c>
      <c r="M4486" s="2">
        <v>43616</v>
      </c>
      <c r="N4486" t="s">
        <v>1510</v>
      </c>
      <c r="O4486">
        <v>9</v>
      </c>
      <c r="P4486" t="s">
        <v>837</v>
      </c>
      <c r="Q4486" t="s">
        <v>175</v>
      </c>
      <c r="R4486" t="s">
        <v>176</v>
      </c>
      <c r="S4486" t="s">
        <v>838</v>
      </c>
      <c r="T4486" t="s">
        <v>68</v>
      </c>
      <c r="U4486">
        <v>2017</v>
      </c>
      <c r="V4486">
        <v>370394</v>
      </c>
      <c r="W4486" t="s">
        <v>69</v>
      </c>
      <c r="X4486" t="s">
        <v>254</v>
      </c>
      <c r="Y4486">
        <v>231496</v>
      </c>
      <c r="Z4486">
        <v>138898</v>
      </c>
      <c r="AA4486" t="s">
        <v>69</v>
      </c>
      <c r="AB4486" t="s">
        <v>14928</v>
      </c>
      <c r="AC4486">
        <v>370394</v>
      </c>
    </row>
    <row r="4487" spans="1:29">
      <c r="A4487">
        <f t="shared" ca="1" si="70"/>
        <v>0.95024357738272336</v>
      </c>
      <c r="B4487" t="s">
        <v>1143</v>
      </c>
      <c r="C4487">
        <v>9440959</v>
      </c>
      <c r="D4487" s="2">
        <v>43159</v>
      </c>
      <c r="E4487" t="s">
        <v>56</v>
      </c>
      <c r="F4487" t="s">
        <v>14929</v>
      </c>
      <c r="G4487">
        <v>5</v>
      </c>
      <c r="H4487" t="s">
        <v>58</v>
      </c>
      <c r="I4487" t="s">
        <v>1145</v>
      </c>
      <c r="J4487">
        <v>49718</v>
      </c>
      <c r="K4487">
        <v>14</v>
      </c>
      <c r="L4487" s="2">
        <v>37773</v>
      </c>
      <c r="M4487" s="2">
        <v>43524</v>
      </c>
      <c r="N4487" t="s">
        <v>14930</v>
      </c>
      <c r="O4487">
        <v>1</v>
      </c>
      <c r="P4487" t="s">
        <v>346</v>
      </c>
      <c r="Q4487" t="s">
        <v>119</v>
      </c>
      <c r="R4487" t="s">
        <v>347</v>
      </c>
      <c r="S4487" t="s">
        <v>348</v>
      </c>
      <c r="T4487" t="s">
        <v>68</v>
      </c>
      <c r="U4487">
        <v>2018</v>
      </c>
      <c r="V4487">
        <v>440828</v>
      </c>
      <c r="W4487" t="s">
        <v>69</v>
      </c>
      <c r="X4487" t="s">
        <v>1143</v>
      </c>
      <c r="Y4487">
        <v>277250</v>
      </c>
      <c r="Z4487">
        <v>163578</v>
      </c>
      <c r="AA4487" t="s">
        <v>69</v>
      </c>
      <c r="AB4487" t="s">
        <v>14931</v>
      </c>
      <c r="AC4487">
        <v>440828</v>
      </c>
    </row>
    <row r="4488" spans="1:29">
      <c r="A4488">
        <f t="shared" ca="1" si="70"/>
        <v>0.6651930909557966</v>
      </c>
      <c r="B4488" t="s">
        <v>405</v>
      </c>
      <c r="C4488">
        <v>9244758</v>
      </c>
      <c r="D4488" s="2">
        <v>42779</v>
      </c>
      <c r="E4488" t="s">
        <v>11300</v>
      </c>
      <c r="F4488" t="s">
        <v>14932</v>
      </c>
      <c r="G4488">
        <v>5</v>
      </c>
      <c r="H4488" t="s">
        <v>58</v>
      </c>
      <c r="I4488" t="s">
        <v>407</v>
      </c>
      <c r="J4488">
        <v>36522</v>
      </c>
      <c r="K4488">
        <v>4</v>
      </c>
      <c r="L4488" s="2">
        <v>41699</v>
      </c>
      <c r="M4488" s="2">
        <v>43524</v>
      </c>
      <c r="N4488" t="s">
        <v>792</v>
      </c>
      <c r="O4488">
        <v>3</v>
      </c>
      <c r="P4488" t="s">
        <v>368</v>
      </c>
      <c r="Q4488" t="s">
        <v>369</v>
      </c>
      <c r="R4488" t="s">
        <v>370</v>
      </c>
      <c r="S4488" t="s">
        <v>67</v>
      </c>
      <c r="T4488" t="s">
        <v>68</v>
      </c>
      <c r="U4488">
        <v>2017</v>
      </c>
      <c r="V4488">
        <v>347305</v>
      </c>
      <c r="W4488" t="s">
        <v>69</v>
      </c>
      <c r="X4488" t="s">
        <v>405</v>
      </c>
      <c r="Y4488">
        <v>225523</v>
      </c>
      <c r="Z4488">
        <v>121782</v>
      </c>
      <c r="AA4488" t="s">
        <v>69</v>
      </c>
      <c r="AB4488" t="s">
        <v>14933</v>
      </c>
      <c r="AC4488">
        <v>347305</v>
      </c>
    </row>
    <row r="4489" spans="1:29">
      <c r="A4489">
        <f t="shared" ca="1" si="70"/>
        <v>0.16298456454627264</v>
      </c>
      <c r="B4489" t="s">
        <v>889</v>
      </c>
      <c r="C4489">
        <v>9278171</v>
      </c>
      <c r="D4489" s="2">
        <v>42881</v>
      </c>
      <c r="E4489" t="s">
        <v>76</v>
      </c>
      <c r="F4489" t="s">
        <v>14934</v>
      </c>
      <c r="G4489">
        <v>5</v>
      </c>
      <c r="H4489" t="s">
        <v>58</v>
      </c>
      <c r="I4489" t="s">
        <v>891</v>
      </c>
      <c r="J4489">
        <v>20332</v>
      </c>
      <c r="K4489">
        <v>5</v>
      </c>
      <c r="L4489" s="2">
        <v>41526</v>
      </c>
      <c r="M4489" s="2">
        <v>43616</v>
      </c>
      <c r="N4489" t="s">
        <v>1622</v>
      </c>
      <c r="O4489">
        <v>25</v>
      </c>
      <c r="P4489" t="s">
        <v>666</v>
      </c>
      <c r="Q4489" t="s">
        <v>119</v>
      </c>
      <c r="R4489" t="s">
        <v>120</v>
      </c>
      <c r="S4489" t="s">
        <v>667</v>
      </c>
      <c r="T4489" t="s">
        <v>68</v>
      </c>
      <c r="U4489">
        <v>2017</v>
      </c>
      <c r="V4489">
        <v>342000</v>
      </c>
      <c r="W4489" t="s">
        <v>69</v>
      </c>
      <c r="X4489" t="s">
        <v>889</v>
      </c>
      <c r="Y4489">
        <v>222801</v>
      </c>
      <c r="Z4489">
        <v>119199</v>
      </c>
      <c r="AA4489" t="s">
        <v>69</v>
      </c>
      <c r="AB4489" t="s">
        <v>14935</v>
      </c>
      <c r="AC4489">
        <v>342000</v>
      </c>
    </row>
    <row r="4490" spans="1:29">
      <c r="A4490">
        <f t="shared" ca="1" si="70"/>
        <v>0.72611447599038748</v>
      </c>
      <c r="B4490" t="s">
        <v>55</v>
      </c>
      <c r="C4490">
        <v>9193652</v>
      </c>
      <c r="D4490" s="2">
        <v>42725</v>
      </c>
      <c r="E4490" t="s">
        <v>2832</v>
      </c>
      <c r="F4490" t="s">
        <v>14936</v>
      </c>
      <c r="G4490">
        <v>5</v>
      </c>
      <c r="H4490" t="s">
        <v>58</v>
      </c>
      <c r="I4490" t="s">
        <v>59</v>
      </c>
      <c r="J4490">
        <v>11613</v>
      </c>
      <c r="K4490">
        <v>41</v>
      </c>
      <c r="L4490" s="2">
        <v>28672</v>
      </c>
      <c r="M4490" s="2">
        <v>43100</v>
      </c>
      <c r="N4490" t="s">
        <v>616</v>
      </c>
      <c r="O4490">
        <v>3</v>
      </c>
      <c r="P4490" t="s">
        <v>882</v>
      </c>
      <c r="Q4490" t="s">
        <v>883</v>
      </c>
      <c r="R4490" t="s">
        <v>884</v>
      </c>
      <c r="S4490" t="s">
        <v>67</v>
      </c>
      <c r="T4490" t="s">
        <v>68</v>
      </c>
      <c r="U4490">
        <v>2017</v>
      </c>
      <c r="V4490">
        <v>291375</v>
      </c>
      <c r="W4490" t="s">
        <v>69</v>
      </c>
      <c r="X4490" t="s">
        <v>55</v>
      </c>
      <c r="Y4490">
        <v>175000</v>
      </c>
      <c r="Z4490">
        <v>116375</v>
      </c>
      <c r="AA4490" t="s">
        <v>69</v>
      </c>
      <c r="AB4490" t="s">
        <v>14937</v>
      </c>
      <c r="AC4490">
        <v>291375</v>
      </c>
    </row>
    <row r="4491" spans="1:29">
      <c r="A4491">
        <f t="shared" ca="1" si="70"/>
        <v>0.85555091091836388</v>
      </c>
      <c r="B4491" t="s">
        <v>254</v>
      </c>
      <c r="C4491">
        <v>9195741</v>
      </c>
      <c r="D4491" s="2">
        <v>42754</v>
      </c>
      <c r="E4491" t="s">
        <v>76</v>
      </c>
      <c r="F4491" t="s">
        <v>14938</v>
      </c>
      <c r="G4491">
        <v>5</v>
      </c>
      <c r="H4491" t="s">
        <v>58</v>
      </c>
      <c r="I4491" t="s">
        <v>256</v>
      </c>
      <c r="J4491">
        <v>106174</v>
      </c>
      <c r="K4491">
        <v>4</v>
      </c>
      <c r="L4491" s="2">
        <v>41671</v>
      </c>
      <c r="M4491" s="2">
        <v>43555</v>
      </c>
      <c r="N4491" t="s">
        <v>3301</v>
      </c>
      <c r="O4491">
        <v>3</v>
      </c>
      <c r="P4491" t="s">
        <v>2568</v>
      </c>
      <c r="Q4491" t="s">
        <v>2569</v>
      </c>
      <c r="R4491" t="s">
        <v>630</v>
      </c>
      <c r="S4491" t="s">
        <v>67</v>
      </c>
      <c r="T4491" t="s">
        <v>68</v>
      </c>
      <c r="U4491">
        <v>2017</v>
      </c>
      <c r="V4491">
        <v>285000</v>
      </c>
      <c r="W4491" t="s">
        <v>69</v>
      </c>
      <c r="X4491" t="s">
        <v>254</v>
      </c>
      <c r="Y4491">
        <v>190000</v>
      </c>
      <c r="Z4491">
        <v>95000</v>
      </c>
      <c r="AA4491" t="s">
        <v>69</v>
      </c>
      <c r="AB4491" t="s">
        <v>14939</v>
      </c>
      <c r="AC4491">
        <v>285000</v>
      </c>
    </row>
    <row r="4492" spans="1:29">
      <c r="A4492">
        <f t="shared" ca="1" si="70"/>
        <v>0.10577153429425479</v>
      </c>
      <c r="B4492" t="s">
        <v>241</v>
      </c>
      <c r="C4492">
        <v>9411005</v>
      </c>
      <c r="D4492" s="2">
        <v>43133</v>
      </c>
      <c r="E4492" t="s">
        <v>56</v>
      </c>
      <c r="F4492" t="s">
        <v>14940</v>
      </c>
      <c r="G4492">
        <v>5</v>
      </c>
      <c r="H4492" t="s">
        <v>58</v>
      </c>
      <c r="I4492" t="s">
        <v>243</v>
      </c>
      <c r="J4492">
        <v>123759</v>
      </c>
      <c r="K4492">
        <v>4</v>
      </c>
      <c r="L4492" s="2">
        <v>42005</v>
      </c>
      <c r="M4492" s="2">
        <v>43830</v>
      </c>
      <c r="N4492" t="s">
        <v>4492</v>
      </c>
      <c r="O4492">
        <v>11</v>
      </c>
      <c r="P4492" t="s">
        <v>532</v>
      </c>
      <c r="Q4492" t="s">
        <v>533</v>
      </c>
      <c r="R4492" t="s">
        <v>149</v>
      </c>
      <c r="S4492" t="s">
        <v>67</v>
      </c>
      <c r="T4492" t="s">
        <v>68</v>
      </c>
      <c r="U4492">
        <v>2018</v>
      </c>
      <c r="V4492">
        <v>391386</v>
      </c>
      <c r="W4492" t="s">
        <v>69</v>
      </c>
      <c r="X4492" t="s">
        <v>241</v>
      </c>
      <c r="Y4492">
        <v>250000</v>
      </c>
      <c r="Z4492">
        <v>141386</v>
      </c>
      <c r="AA4492" t="s">
        <v>69</v>
      </c>
      <c r="AB4492" t="s">
        <v>14941</v>
      </c>
      <c r="AC4492">
        <v>391386</v>
      </c>
    </row>
    <row r="4493" spans="1:29">
      <c r="A4493">
        <f t="shared" ca="1" si="70"/>
        <v>0.6838319857607662</v>
      </c>
      <c r="B4493" t="s">
        <v>75</v>
      </c>
      <c r="C4493">
        <v>10053493</v>
      </c>
      <c r="D4493" s="2">
        <v>43880</v>
      </c>
      <c r="E4493" t="s">
        <v>110</v>
      </c>
      <c r="F4493" t="s">
        <v>14942</v>
      </c>
      <c r="G4493">
        <v>7</v>
      </c>
      <c r="H4493" t="s">
        <v>58</v>
      </c>
      <c r="I4493" t="s">
        <v>78</v>
      </c>
      <c r="J4493">
        <v>45223</v>
      </c>
      <c r="K4493">
        <v>8</v>
      </c>
      <c r="L4493" s="2">
        <v>41760</v>
      </c>
      <c r="M4493" s="2">
        <v>43951</v>
      </c>
      <c r="N4493" t="s">
        <v>2005</v>
      </c>
      <c r="O4493">
        <v>12</v>
      </c>
      <c r="P4493" t="s">
        <v>3235</v>
      </c>
      <c r="Q4493" t="s">
        <v>217</v>
      </c>
      <c r="R4493" t="s">
        <v>120</v>
      </c>
      <c r="S4493" t="s">
        <v>67</v>
      </c>
      <c r="T4493" t="s">
        <v>68</v>
      </c>
      <c r="U4493">
        <v>2018</v>
      </c>
      <c r="V4493">
        <v>85387</v>
      </c>
      <c r="W4493" t="s">
        <v>69</v>
      </c>
      <c r="X4493" t="s">
        <v>75</v>
      </c>
      <c r="Y4493">
        <v>50376</v>
      </c>
      <c r="Z4493">
        <v>35011</v>
      </c>
      <c r="AA4493" t="s">
        <v>69</v>
      </c>
      <c r="AB4493" t="s">
        <v>14943</v>
      </c>
      <c r="AC4493">
        <v>85387</v>
      </c>
    </row>
    <row r="4494" spans="1:29">
      <c r="A4494">
        <f t="shared" ca="1" si="70"/>
        <v>0.20831700827820454</v>
      </c>
      <c r="B4494" t="s">
        <v>55</v>
      </c>
      <c r="C4494">
        <v>9513054</v>
      </c>
      <c r="D4494" s="2">
        <v>43259</v>
      </c>
      <c r="E4494" t="s">
        <v>56</v>
      </c>
      <c r="F4494" t="s">
        <v>14944</v>
      </c>
      <c r="G4494">
        <v>5</v>
      </c>
      <c r="H4494" t="s">
        <v>58</v>
      </c>
      <c r="I4494" t="s">
        <v>59</v>
      </c>
      <c r="J4494">
        <v>45500</v>
      </c>
      <c r="K4494">
        <v>31</v>
      </c>
      <c r="L4494" s="2">
        <v>31747</v>
      </c>
      <c r="M4494" s="2">
        <v>43646</v>
      </c>
      <c r="N4494" t="s">
        <v>4569</v>
      </c>
      <c r="O4494">
        <v>7</v>
      </c>
      <c r="P4494" t="s">
        <v>2236</v>
      </c>
      <c r="Q4494" t="s">
        <v>472</v>
      </c>
      <c r="R4494" t="s">
        <v>311</v>
      </c>
      <c r="S4494" t="s">
        <v>67</v>
      </c>
      <c r="T4494" t="s">
        <v>68</v>
      </c>
      <c r="U4494">
        <v>2018</v>
      </c>
      <c r="V4494">
        <v>623443</v>
      </c>
      <c r="W4494" t="s">
        <v>69</v>
      </c>
      <c r="X4494" t="s">
        <v>55</v>
      </c>
      <c r="Y4494">
        <v>374033</v>
      </c>
      <c r="Z4494">
        <v>249410</v>
      </c>
      <c r="AA4494" t="s">
        <v>69</v>
      </c>
      <c r="AB4494" t="s">
        <v>14945</v>
      </c>
      <c r="AC4494">
        <v>623443</v>
      </c>
    </row>
    <row r="4495" spans="1:29">
      <c r="A4495">
        <f t="shared" ca="1" si="70"/>
        <v>0.16996332203332998</v>
      </c>
      <c r="B4495" t="s">
        <v>405</v>
      </c>
      <c r="C4495">
        <v>9220796</v>
      </c>
      <c r="D4495" s="2">
        <v>42738</v>
      </c>
      <c r="E4495" t="s">
        <v>7622</v>
      </c>
      <c r="F4495" t="s">
        <v>14946</v>
      </c>
      <c r="G4495">
        <v>5</v>
      </c>
      <c r="H4495" t="s">
        <v>58</v>
      </c>
      <c r="I4495" t="s">
        <v>407</v>
      </c>
      <c r="J4495">
        <v>32246</v>
      </c>
      <c r="K4495">
        <v>5</v>
      </c>
      <c r="L4495" s="2">
        <v>41275</v>
      </c>
      <c r="M4495" s="2">
        <v>43465</v>
      </c>
      <c r="N4495" t="s">
        <v>14947</v>
      </c>
      <c r="O4495">
        <v>4</v>
      </c>
      <c r="P4495" t="s">
        <v>234</v>
      </c>
      <c r="Q4495" t="s">
        <v>235</v>
      </c>
      <c r="R4495" t="s">
        <v>236</v>
      </c>
      <c r="S4495" t="s">
        <v>67</v>
      </c>
      <c r="T4495" t="s">
        <v>68</v>
      </c>
      <c r="U4495">
        <v>2017</v>
      </c>
      <c r="V4495">
        <v>305000</v>
      </c>
      <c r="W4495" t="s">
        <v>69</v>
      </c>
      <c r="X4495" t="s">
        <v>405</v>
      </c>
      <c r="Y4495">
        <v>200000</v>
      </c>
      <c r="Z4495">
        <v>105000</v>
      </c>
      <c r="AA4495" t="s">
        <v>69</v>
      </c>
      <c r="AB4495" t="s">
        <v>14948</v>
      </c>
      <c r="AC4495">
        <v>305000</v>
      </c>
    </row>
    <row r="4496" spans="1:29">
      <c r="A4496">
        <f t="shared" ca="1" si="70"/>
        <v>0.93143005632618037</v>
      </c>
      <c r="B4496" t="s">
        <v>405</v>
      </c>
      <c r="C4496">
        <v>9300882</v>
      </c>
      <c r="D4496" s="2">
        <v>42906</v>
      </c>
      <c r="E4496" t="s">
        <v>76</v>
      </c>
      <c r="F4496" t="s">
        <v>14949</v>
      </c>
      <c r="G4496">
        <v>5</v>
      </c>
      <c r="H4496" t="s">
        <v>58</v>
      </c>
      <c r="I4496" t="s">
        <v>407</v>
      </c>
      <c r="J4496">
        <v>10355</v>
      </c>
      <c r="K4496">
        <v>22</v>
      </c>
      <c r="L4496" s="2">
        <v>35689</v>
      </c>
      <c r="M4496" s="2">
        <v>43616</v>
      </c>
      <c r="N4496" t="s">
        <v>5611</v>
      </c>
      <c r="O4496">
        <v>5</v>
      </c>
      <c r="P4496" t="s">
        <v>1583</v>
      </c>
      <c r="Q4496" t="s">
        <v>1584</v>
      </c>
      <c r="R4496" t="s">
        <v>163</v>
      </c>
      <c r="S4496" t="s">
        <v>67</v>
      </c>
      <c r="T4496" t="s">
        <v>68</v>
      </c>
      <c r="U4496">
        <v>2017</v>
      </c>
      <c r="V4496">
        <v>339750</v>
      </c>
      <c r="W4496" t="s">
        <v>69</v>
      </c>
      <c r="X4496" t="s">
        <v>405</v>
      </c>
      <c r="Y4496">
        <v>225000</v>
      </c>
      <c r="Z4496">
        <v>114750</v>
      </c>
      <c r="AA4496" t="s">
        <v>69</v>
      </c>
      <c r="AB4496" t="s">
        <v>14950</v>
      </c>
      <c r="AC4496">
        <v>339750</v>
      </c>
    </row>
    <row r="4497" spans="1:29">
      <c r="A4497">
        <f t="shared" ca="1" si="70"/>
        <v>0.50239284059269829</v>
      </c>
      <c r="B4497" t="s">
        <v>127</v>
      </c>
      <c r="C4497">
        <v>9321405</v>
      </c>
      <c r="D4497" s="2">
        <v>42951</v>
      </c>
      <c r="E4497" t="s">
        <v>76</v>
      </c>
      <c r="F4497" t="s">
        <v>14951</v>
      </c>
      <c r="G4497">
        <v>5</v>
      </c>
      <c r="H4497" t="s">
        <v>58</v>
      </c>
      <c r="I4497" t="s">
        <v>130</v>
      </c>
      <c r="J4497">
        <v>67880</v>
      </c>
      <c r="K4497">
        <v>15</v>
      </c>
      <c r="L4497" s="2">
        <v>37712</v>
      </c>
      <c r="M4497" s="2">
        <v>43677</v>
      </c>
      <c r="N4497" t="s">
        <v>2395</v>
      </c>
      <c r="O4497">
        <v>50</v>
      </c>
      <c r="P4497" t="s">
        <v>1058</v>
      </c>
      <c r="Q4497" t="s">
        <v>358</v>
      </c>
      <c r="R4497" t="s">
        <v>149</v>
      </c>
      <c r="S4497" t="s">
        <v>348</v>
      </c>
      <c r="T4497" t="s">
        <v>68</v>
      </c>
      <c r="U4497">
        <v>2017</v>
      </c>
      <c r="V4497">
        <v>569328</v>
      </c>
      <c r="W4497" t="s">
        <v>69</v>
      </c>
      <c r="X4497" t="s">
        <v>127</v>
      </c>
      <c r="Y4497">
        <v>295755</v>
      </c>
      <c r="Z4497">
        <v>273573</v>
      </c>
      <c r="AA4497" t="s">
        <v>69</v>
      </c>
      <c r="AB4497" t="s">
        <v>14952</v>
      </c>
      <c r="AC4497">
        <v>569328</v>
      </c>
    </row>
    <row r="4498" spans="1:29">
      <c r="A4498">
        <f t="shared" ca="1" si="70"/>
        <v>0.88332255422763906</v>
      </c>
      <c r="B4498" t="s">
        <v>199</v>
      </c>
      <c r="C4498">
        <v>9302692</v>
      </c>
      <c r="D4498" s="2">
        <v>42915</v>
      </c>
      <c r="E4498" t="s">
        <v>76</v>
      </c>
      <c r="F4498" t="s">
        <v>14953</v>
      </c>
      <c r="G4498">
        <v>5</v>
      </c>
      <c r="H4498" t="s">
        <v>58</v>
      </c>
      <c r="I4498" t="s">
        <v>149</v>
      </c>
      <c r="J4498">
        <v>178415</v>
      </c>
      <c r="K4498">
        <v>5</v>
      </c>
      <c r="L4498" s="2">
        <v>41540</v>
      </c>
      <c r="M4498" s="2">
        <v>43677</v>
      </c>
      <c r="N4498" t="s">
        <v>663</v>
      </c>
      <c r="O4498">
        <v>36</v>
      </c>
      <c r="P4498" t="s">
        <v>1090</v>
      </c>
      <c r="Q4498" t="s">
        <v>1091</v>
      </c>
      <c r="R4498" t="s">
        <v>149</v>
      </c>
      <c r="S4498" t="s">
        <v>67</v>
      </c>
      <c r="T4498" t="s">
        <v>68</v>
      </c>
      <c r="U4498">
        <v>2017</v>
      </c>
      <c r="V4498">
        <v>319550</v>
      </c>
      <c r="W4498" t="s">
        <v>69</v>
      </c>
      <c r="X4498" t="s">
        <v>199</v>
      </c>
      <c r="Y4498">
        <v>207500</v>
      </c>
      <c r="Z4498">
        <v>112050</v>
      </c>
      <c r="AA4498" t="s">
        <v>69</v>
      </c>
      <c r="AB4498" t="s">
        <v>14954</v>
      </c>
      <c r="AC4498">
        <v>319550</v>
      </c>
    </row>
    <row r="4499" spans="1:29">
      <c r="A4499">
        <f t="shared" ca="1" si="70"/>
        <v>0.3926531268399216</v>
      </c>
      <c r="B4499" t="s">
        <v>254</v>
      </c>
      <c r="C4499">
        <v>9309044</v>
      </c>
      <c r="D4499" s="2">
        <v>42915</v>
      </c>
      <c r="E4499" t="s">
        <v>76</v>
      </c>
      <c r="F4499" t="s">
        <v>14955</v>
      </c>
      <c r="G4499">
        <v>5</v>
      </c>
      <c r="H4499" t="s">
        <v>58</v>
      </c>
      <c r="I4499" t="s">
        <v>256</v>
      </c>
      <c r="J4499">
        <v>107671</v>
      </c>
      <c r="K4499">
        <v>4</v>
      </c>
      <c r="L4499" s="2">
        <v>41883</v>
      </c>
      <c r="M4499" s="2">
        <v>43646</v>
      </c>
      <c r="N4499" t="s">
        <v>2791</v>
      </c>
      <c r="O4499">
        <v>11</v>
      </c>
      <c r="P4499" t="s">
        <v>532</v>
      </c>
      <c r="Q4499" t="s">
        <v>533</v>
      </c>
      <c r="R4499" t="s">
        <v>149</v>
      </c>
      <c r="S4499" t="s">
        <v>67</v>
      </c>
      <c r="T4499" t="s">
        <v>68</v>
      </c>
      <c r="U4499">
        <v>2017</v>
      </c>
      <c r="V4499">
        <v>440208</v>
      </c>
      <c r="W4499" t="s">
        <v>69</v>
      </c>
      <c r="X4499" t="s">
        <v>254</v>
      </c>
      <c r="Y4499">
        <v>286432</v>
      </c>
      <c r="Z4499">
        <v>153776</v>
      </c>
      <c r="AA4499" t="s">
        <v>69</v>
      </c>
      <c r="AB4499" t="s">
        <v>14956</v>
      </c>
      <c r="AC4499">
        <v>440208</v>
      </c>
    </row>
    <row r="4500" spans="1:29">
      <c r="A4500">
        <f t="shared" ca="1" si="70"/>
        <v>0.54607645732173049</v>
      </c>
      <c r="B4500" t="s">
        <v>127</v>
      </c>
      <c r="C4500">
        <v>9406885</v>
      </c>
      <c r="D4500" s="2">
        <v>43091</v>
      </c>
      <c r="E4500" t="s">
        <v>709</v>
      </c>
      <c r="F4500" t="s">
        <v>14957</v>
      </c>
      <c r="G4500">
        <v>5</v>
      </c>
      <c r="H4500" t="s">
        <v>58</v>
      </c>
      <c r="I4500" t="s">
        <v>130</v>
      </c>
      <c r="J4500">
        <v>42191</v>
      </c>
      <c r="K4500">
        <v>27</v>
      </c>
      <c r="L4500" s="2">
        <v>31778</v>
      </c>
      <c r="M4500" s="2">
        <v>43830</v>
      </c>
      <c r="N4500" t="s">
        <v>13512</v>
      </c>
      <c r="O4500">
        <v>3</v>
      </c>
      <c r="P4500" t="s">
        <v>542</v>
      </c>
      <c r="Q4500" t="s">
        <v>543</v>
      </c>
      <c r="R4500" t="s">
        <v>205</v>
      </c>
      <c r="S4500" t="s">
        <v>67</v>
      </c>
      <c r="T4500" t="s">
        <v>68</v>
      </c>
      <c r="U4500">
        <v>2018</v>
      </c>
      <c r="V4500">
        <v>178966</v>
      </c>
      <c r="W4500" t="s">
        <v>69</v>
      </c>
      <c r="X4500" t="s">
        <v>127</v>
      </c>
      <c r="Y4500">
        <v>111854</v>
      </c>
      <c r="Z4500">
        <v>67112</v>
      </c>
      <c r="AA4500" t="s">
        <v>69</v>
      </c>
      <c r="AB4500" t="s">
        <v>14958</v>
      </c>
      <c r="AC4500">
        <v>178966</v>
      </c>
    </row>
    <row r="4501" spans="1:29">
      <c r="A4501">
        <f t="shared" ca="1" si="70"/>
        <v>0.9624247616388617</v>
      </c>
      <c r="B4501" t="s">
        <v>254</v>
      </c>
      <c r="C4501">
        <v>9506785</v>
      </c>
      <c r="D4501" s="2">
        <v>43276</v>
      </c>
      <c r="E4501" t="s">
        <v>56</v>
      </c>
      <c r="F4501" t="s">
        <v>14959</v>
      </c>
      <c r="G4501">
        <v>5</v>
      </c>
      <c r="H4501" t="s">
        <v>58</v>
      </c>
      <c r="I4501" t="s">
        <v>256</v>
      </c>
      <c r="J4501">
        <v>110131</v>
      </c>
      <c r="K4501">
        <v>4</v>
      </c>
      <c r="L4501" s="2">
        <v>42217</v>
      </c>
      <c r="M4501" s="2">
        <v>44012</v>
      </c>
      <c r="N4501" t="s">
        <v>4505</v>
      </c>
      <c r="O4501">
        <v>9</v>
      </c>
      <c r="P4501" t="s">
        <v>1942</v>
      </c>
      <c r="Q4501" t="s">
        <v>1455</v>
      </c>
      <c r="R4501" t="s">
        <v>1943</v>
      </c>
      <c r="S4501" t="s">
        <v>85</v>
      </c>
      <c r="T4501" t="s">
        <v>68</v>
      </c>
      <c r="U4501">
        <v>2018</v>
      </c>
      <c r="V4501">
        <v>289737</v>
      </c>
      <c r="W4501" t="s">
        <v>69</v>
      </c>
      <c r="X4501" t="s">
        <v>254</v>
      </c>
      <c r="Y4501">
        <v>197000</v>
      </c>
      <c r="Z4501">
        <v>92737</v>
      </c>
      <c r="AA4501" t="s">
        <v>69</v>
      </c>
      <c r="AB4501" t="s">
        <v>14960</v>
      </c>
      <c r="AC4501">
        <v>289737</v>
      </c>
    </row>
    <row r="4502" spans="1:29">
      <c r="A4502">
        <f t="shared" ca="1" si="70"/>
        <v>0.94709278517647688</v>
      </c>
      <c r="B4502" t="s">
        <v>75</v>
      </c>
      <c r="C4502">
        <v>9267403</v>
      </c>
      <c r="D4502" s="2">
        <v>42852</v>
      </c>
      <c r="E4502" t="s">
        <v>76</v>
      </c>
      <c r="F4502" t="s">
        <v>14961</v>
      </c>
      <c r="G4502">
        <v>5</v>
      </c>
      <c r="H4502" t="s">
        <v>58</v>
      </c>
      <c r="I4502" t="s">
        <v>78</v>
      </c>
      <c r="J4502">
        <v>44376</v>
      </c>
      <c r="K4502">
        <v>5</v>
      </c>
      <c r="L4502" s="2">
        <v>41456</v>
      </c>
      <c r="M4502" s="2">
        <v>43585</v>
      </c>
      <c r="N4502" t="s">
        <v>3743</v>
      </c>
      <c r="O4502">
        <v>12</v>
      </c>
      <c r="P4502" t="s">
        <v>656</v>
      </c>
      <c r="Q4502" t="s">
        <v>204</v>
      </c>
      <c r="R4502" t="s">
        <v>205</v>
      </c>
      <c r="S4502" t="s">
        <v>67</v>
      </c>
      <c r="T4502" t="s">
        <v>68</v>
      </c>
      <c r="U4502">
        <v>2017</v>
      </c>
      <c r="V4502">
        <v>313486</v>
      </c>
      <c r="W4502" t="s">
        <v>69</v>
      </c>
      <c r="X4502" t="s">
        <v>75</v>
      </c>
      <c r="Y4502">
        <v>205000</v>
      </c>
      <c r="Z4502">
        <v>108486</v>
      </c>
      <c r="AA4502" t="s">
        <v>69</v>
      </c>
      <c r="AB4502" t="s">
        <v>14962</v>
      </c>
      <c r="AC4502">
        <v>313486</v>
      </c>
    </row>
    <row r="4503" spans="1:29">
      <c r="A4503">
        <f t="shared" ca="1" si="70"/>
        <v>0.59686458487084404</v>
      </c>
      <c r="B4503" t="s">
        <v>241</v>
      </c>
      <c r="C4503">
        <v>9391699</v>
      </c>
      <c r="D4503" s="2">
        <v>43075</v>
      </c>
      <c r="E4503" t="s">
        <v>56</v>
      </c>
      <c r="F4503" t="s">
        <v>14963</v>
      </c>
      <c r="G4503">
        <v>5</v>
      </c>
      <c r="H4503" t="s">
        <v>58</v>
      </c>
      <c r="I4503" t="s">
        <v>243</v>
      </c>
      <c r="J4503">
        <v>120905</v>
      </c>
      <c r="K4503">
        <v>4</v>
      </c>
      <c r="L4503" s="2">
        <v>41981</v>
      </c>
      <c r="M4503" s="2">
        <v>44165</v>
      </c>
      <c r="N4503" t="s">
        <v>1494</v>
      </c>
      <c r="O4503">
        <v>7</v>
      </c>
      <c r="P4503" t="s">
        <v>64</v>
      </c>
      <c r="Q4503" t="s">
        <v>65</v>
      </c>
      <c r="R4503" t="s">
        <v>66</v>
      </c>
      <c r="S4503" t="s">
        <v>67</v>
      </c>
      <c r="T4503" t="s">
        <v>68</v>
      </c>
      <c r="U4503">
        <v>2018</v>
      </c>
      <c r="V4503">
        <v>609636</v>
      </c>
      <c r="W4503" t="s">
        <v>69</v>
      </c>
      <c r="X4503" t="s">
        <v>241</v>
      </c>
      <c r="Y4503">
        <v>483838</v>
      </c>
      <c r="Z4503">
        <v>125798</v>
      </c>
      <c r="AA4503" t="s">
        <v>69</v>
      </c>
      <c r="AB4503" t="s">
        <v>14964</v>
      </c>
      <c r="AC4503">
        <v>609636</v>
      </c>
    </row>
    <row r="4504" spans="1:29">
      <c r="A4504">
        <f t="shared" ca="1" si="70"/>
        <v>0.74646271744520443</v>
      </c>
      <c r="B4504" t="s">
        <v>199</v>
      </c>
      <c r="C4504">
        <v>9814254</v>
      </c>
      <c r="D4504" s="2">
        <v>43454</v>
      </c>
      <c r="E4504" t="s">
        <v>56</v>
      </c>
      <c r="F4504" t="s">
        <v>14965</v>
      </c>
      <c r="G4504">
        <v>7</v>
      </c>
      <c r="H4504" t="s">
        <v>58</v>
      </c>
      <c r="I4504" t="s">
        <v>149</v>
      </c>
      <c r="J4504">
        <v>125255</v>
      </c>
      <c r="K4504">
        <v>11</v>
      </c>
      <c r="L4504" s="2">
        <v>39639</v>
      </c>
      <c r="M4504" s="2">
        <v>44347</v>
      </c>
      <c r="N4504" t="s">
        <v>2164</v>
      </c>
      <c r="O4504">
        <v>7</v>
      </c>
      <c r="P4504" t="s">
        <v>64</v>
      </c>
      <c r="Q4504" t="s">
        <v>65</v>
      </c>
      <c r="R4504" t="s">
        <v>66</v>
      </c>
      <c r="S4504" t="s">
        <v>67</v>
      </c>
      <c r="T4504" t="s">
        <v>68</v>
      </c>
      <c r="U4504">
        <v>2018</v>
      </c>
      <c r="V4504">
        <v>508627</v>
      </c>
      <c r="W4504" t="s">
        <v>69</v>
      </c>
      <c r="X4504" t="s">
        <v>75</v>
      </c>
      <c r="Y4504">
        <v>250000</v>
      </c>
      <c r="Z4504">
        <v>159375</v>
      </c>
      <c r="AA4504" t="s">
        <v>69</v>
      </c>
      <c r="AB4504" t="s">
        <v>14966</v>
      </c>
      <c r="AC4504">
        <v>409375</v>
      </c>
    </row>
    <row r="4505" spans="1:29">
      <c r="A4505">
        <f t="shared" ca="1" si="70"/>
        <v>0.20056858960260115</v>
      </c>
      <c r="B4505" t="s">
        <v>303</v>
      </c>
      <c r="C4505">
        <v>9293296</v>
      </c>
      <c r="D4505" s="2">
        <v>42915</v>
      </c>
      <c r="E4505" t="s">
        <v>76</v>
      </c>
      <c r="F4505" t="s">
        <v>14967</v>
      </c>
      <c r="G4505">
        <v>5</v>
      </c>
      <c r="H4505" t="s">
        <v>58</v>
      </c>
      <c r="I4505" t="s">
        <v>305</v>
      </c>
      <c r="J4505">
        <v>99039</v>
      </c>
      <c r="K4505">
        <v>5</v>
      </c>
      <c r="L4505" s="2">
        <v>41470</v>
      </c>
      <c r="M4505" s="2">
        <v>43646</v>
      </c>
      <c r="N4505" t="s">
        <v>2377</v>
      </c>
      <c r="O4505">
        <v>3</v>
      </c>
      <c r="P4505" t="s">
        <v>882</v>
      </c>
      <c r="Q4505" t="s">
        <v>883</v>
      </c>
      <c r="R4505" t="s">
        <v>884</v>
      </c>
      <c r="S4505" t="s">
        <v>67</v>
      </c>
      <c r="T4505" t="s">
        <v>68</v>
      </c>
      <c r="U4505">
        <v>2017</v>
      </c>
      <c r="V4505">
        <v>552662</v>
      </c>
      <c r="W4505" t="s">
        <v>69</v>
      </c>
      <c r="X4505" t="s">
        <v>303</v>
      </c>
      <c r="Y4505">
        <v>331929</v>
      </c>
      <c r="Z4505">
        <v>220733</v>
      </c>
      <c r="AA4505" t="s">
        <v>69</v>
      </c>
      <c r="AB4505" t="s">
        <v>14968</v>
      </c>
      <c r="AC4505">
        <v>552662</v>
      </c>
    </row>
    <row r="4506" spans="1:29">
      <c r="A4506">
        <f t="shared" ca="1" si="70"/>
        <v>0.10108336679003815</v>
      </c>
      <c r="B4506" t="s">
        <v>405</v>
      </c>
      <c r="C4506">
        <v>9220807</v>
      </c>
      <c r="D4506" s="2">
        <v>42760</v>
      </c>
      <c r="E4506" t="s">
        <v>3453</v>
      </c>
      <c r="F4506" t="s">
        <v>14969</v>
      </c>
      <c r="G4506">
        <v>5</v>
      </c>
      <c r="H4506" t="s">
        <v>58</v>
      </c>
      <c r="I4506" t="s">
        <v>407</v>
      </c>
      <c r="J4506">
        <v>12568</v>
      </c>
      <c r="K4506">
        <v>19</v>
      </c>
      <c r="L4506" s="2">
        <v>36404</v>
      </c>
      <c r="M4506" s="2">
        <v>43524</v>
      </c>
      <c r="N4506" t="s">
        <v>4046</v>
      </c>
      <c r="O4506">
        <v>7</v>
      </c>
      <c r="P4506" t="s">
        <v>64</v>
      </c>
      <c r="Q4506" t="s">
        <v>65</v>
      </c>
      <c r="R4506" t="s">
        <v>66</v>
      </c>
      <c r="S4506" t="s">
        <v>102</v>
      </c>
      <c r="T4506" t="s">
        <v>68</v>
      </c>
      <c r="U4506">
        <v>2017</v>
      </c>
      <c r="V4506">
        <v>1213726</v>
      </c>
      <c r="W4506" t="s">
        <v>69</v>
      </c>
      <c r="X4506" t="s">
        <v>405</v>
      </c>
      <c r="Y4506">
        <v>786385</v>
      </c>
      <c r="Z4506">
        <v>427341</v>
      </c>
      <c r="AA4506" t="s">
        <v>69</v>
      </c>
      <c r="AB4506" t="s">
        <v>14970</v>
      </c>
      <c r="AC4506">
        <v>1213726</v>
      </c>
    </row>
    <row r="4507" spans="1:29">
      <c r="A4507">
        <f t="shared" ca="1" si="70"/>
        <v>0.54671355558038226</v>
      </c>
      <c r="B4507" t="s">
        <v>254</v>
      </c>
      <c r="C4507">
        <v>9432507</v>
      </c>
      <c r="D4507" s="2">
        <v>43152</v>
      </c>
      <c r="E4507" t="s">
        <v>56</v>
      </c>
      <c r="F4507" t="s">
        <v>14971</v>
      </c>
      <c r="G4507">
        <v>5</v>
      </c>
      <c r="H4507" t="s">
        <v>58</v>
      </c>
      <c r="I4507" t="s">
        <v>256</v>
      </c>
      <c r="J4507">
        <v>85318</v>
      </c>
      <c r="K4507">
        <v>8</v>
      </c>
      <c r="L4507" s="2">
        <v>40391</v>
      </c>
      <c r="M4507" s="2">
        <v>43890</v>
      </c>
      <c r="N4507" t="s">
        <v>2917</v>
      </c>
      <c r="O4507">
        <v>4</v>
      </c>
      <c r="P4507" t="s">
        <v>4372</v>
      </c>
      <c r="Q4507" t="s">
        <v>2631</v>
      </c>
      <c r="R4507" t="s">
        <v>370</v>
      </c>
      <c r="S4507" t="s">
        <v>296</v>
      </c>
      <c r="T4507" t="s">
        <v>68</v>
      </c>
      <c r="U4507">
        <v>2018</v>
      </c>
      <c r="V4507">
        <v>270773</v>
      </c>
      <c r="W4507" t="s">
        <v>69</v>
      </c>
      <c r="X4507" t="s">
        <v>254</v>
      </c>
      <c r="Y4507">
        <v>190300</v>
      </c>
      <c r="Z4507">
        <v>80473</v>
      </c>
      <c r="AA4507" t="s">
        <v>69</v>
      </c>
      <c r="AB4507" t="s">
        <v>14972</v>
      </c>
      <c r="AC4507">
        <v>270773</v>
      </c>
    </row>
    <row r="4508" spans="1:29">
      <c r="A4508">
        <f t="shared" ca="1" si="70"/>
        <v>0.32648635419123406</v>
      </c>
      <c r="B4508" t="s">
        <v>1619</v>
      </c>
      <c r="C4508">
        <v>9329356</v>
      </c>
      <c r="D4508" s="2">
        <v>42950</v>
      </c>
      <c r="E4508" t="s">
        <v>7886</v>
      </c>
      <c r="F4508" t="s">
        <v>14973</v>
      </c>
      <c r="G4508">
        <v>5</v>
      </c>
      <c r="H4508" t="s">
        <v>58</v>
      </c>
      <c r="I4508" t="s">
        <v>1621</v>
      </c>
      <c r="J4508">
        <v>20364</v>
      </c>
      <c r="K4508">
        <v>5</v>
      </c>
      <c r="L4508" s="2">
        <v>41527</v>
      </c>
      <c r="M4508" s="2">
        <v>43951</v>
      </c>
      <c r="N4508" t="s">
        <v>1451</v>
      </c>
      <c r="O4508">
        <v>2</v>
      </c>
      <c r="P4508" t="s">
        <v>14974</v>
      </c>
      <c r="Q4508" t="s">
        <v>14975</v>
      </c>
      <c r="R4508" t="s">
        <v>14976</v>
      </c>
      <c r="S4508" t="s">
        <v>85</v>
      </c>
      <c r="T4508" t="s">
        <v>68</v>
      </c>
      <c r="U4508">
        <v>2017</v>
      </c>
      <c r="V4508">
        <v>193934</v>
      </c>
      <c r="W4508" t="s">
        <v>69</v>
      </c>
      <c r="X4508" t="s">
        <v>1619</v>
      </c>
      <c r="Y4508">
        <v>176829</v>
      </c>
      <c r="Z4508">
        <v>17105</v>
      </c>
      <c r="AA4508" t="s">
        <v>69</v>
      </c>
      <c r="AB4508" t="s">
        <v>14977</v>
      </c>
      <c r="AC4508">
        <v>193934</v>
      </c>
    </row>
    <row r="4509" spans="1:29">
      <c r="A4509">
        <f t="shared" ca="1" si="70"/>
        <v>0.1406483559756353</v>
      </c>
      <c r="B4509" t="s">
        <v>889</v>
      </c>
      <c r="C4509">
        <v>9378783</v>
      </c>
      <c r="D4509" s="2">
        <v>43040</v>
      </c>
      <c r="E4509" t="s">
        <v>76</v>
      </c>
      <c r="F4509" t="s">
        <v>14978</v>
      </c>
      <c r="G4509">
        <v>5</v>
      </c>
      <c r="H4509" t="s">
        <v>58</v>
      </c>
      <c r="I4509" t="s">
        <v>891</v>
      </c>
      <c r="J4509">
        <v>23569</v>
      </c>
      <c r="K4509">
        <v>5</v>
      </c>
      <c r="L4509" s="2">
        <v>41617</v>
      </c>
      <c r="M4509" s="2">
        <v>44347</v>
      </c>
      <c r="N4509" t="s">
        <v>1565</v>
      </c>
      <c r="O4509">
        <v>26</v>
      </c>
      <c r="P4509" t="s">
        <v>3941</v>
      </c>
      <c r="Q4509" t="s">
        <v>3942</v>
      </c>
      <c r="R4509" t="s">
        <v>630</v>
      </c>
      <c r="S4509" t="s">
        <v>85</v>
      </c>
      <c r="T4509" t="s">
        <v>68</v>
      </c>
      <c r="U4509">
        <v>2018</v>
      </c>
      <c r="V4509">
        <v>320278</v>
      </c>
      <c r="W4509" t="s">
        <v>69</v>
      </c>
      <c r="X4509" t="s">
        <v>889</v>
      </c>
      <c r="Y4509">
        <v>225000</v>
      </c>
      <c r="Z4509">
        <v>95278</v>
      </c>
      <c r="AA4509" t="s">
        <v>69</v>
      </c>
      <c r="AB4509" t="s">
        <v>14979</v>
      </c>
      <c r="AC4509">
        <v>320278</v>
      </c>
    </row>
    <row r="4510" spans="1:29">
      <c r="A4510">
        <f t="shared" ca="1" si="70"/>
        <v>0.21562536169128832</v>
      </c>
      <c r="B4510" t="s">
        <v>92</v>
      </c>
      <c r="C4510">
        <v>9477061</v>
      </c>
      <c r="D4510" s="2">
        <v>43210</v>
      </c>
      <c r="E4510" t="s">
        <v>56</v>
      </c>
      <c r="F4510" t="s">
        <v>14980</v>
      </c>
      <c r="G4510">
        <v>5</v>
      </c>
      <c r="H4510" t="s">
        <v>58</v>
      </c>
      <c r="I4510" t="s">
        <v>95</v>
      </c>
      <c r="J4510">
        <v>81244</v>
      </c>
      <c r="K4510">
        <v>5</v>
      </c>
      <c r="L4510" s="2">
        <v>41821</v>
      </c>
      <c r="M4510" s="2">
        <v>44316</v>
      </c>
      <c r="N4510" t="s">
        <v>14981</v>
      </c>
      <c r="O4510">
        <v>9</v>
      </c>
      <c r="P4510" t="s">
        <v>837</v>
      </c>
      <c r="Q4510" t="s">
        <v>175</v>
      </c>
      <c r="R4510" t="s">
        <v>176</v>
      </c>
      <c r="S4510" t="s">
        <v>838</v>
      </c>
      <c r="T4510" t="s">
        <v>68</v>
      </c>
      <c r="U4510">
        <v>2018</v>
      </c>
      <c r="V4510">
        <v>332000</v>
      </c>
      <c r="W4510" t="s">
        <v>69</v>
      </c>
      <c r="X4510" t="s">
        <v>92</v>
      </c>
      <c r="Y4510">
        <v>207500</v>
      </c>
      <c r="Z4510">
        <v>124500</v>
      </c>
      <c r="AA4510" t="s">
        <v>69</v>
      </c>
      <c r="AB4510" t="s">
        <v>14982</v>
      </c>
      <c r="AC4510">
        <v>332000</v>
      </c>
    </row>
    <row r="4511" spans="1:29">
      <c r="A4511">
        <f t="shared" ca="1" si="70"/>
        <v>0.34326339788375504</v>
      </c>
      <c r="B4511" t="s">
        <v>199</v>
      </c>
      <c r="C4511">
        <v>9332110</v>
      </c>
      <c r="D4511" s="2">
        <v>42962</v>
      </c>
      <c r="E4511" t="s">
        <v>76</v>
      </c>
      <c r="F4511" t="s">
        <v>14983</v>
      </c>
      <c r="G4511">
        <v>5</v>
      </c>
      <c r="H4511" t="s">
        <v>58</v>
      </c>
      <c r="I4511" t="s">
        <v>149</v>
      </c>
      <c r="J4511">
        <v>184283</v>
      </c>
      <c r="K4511">
        <v>4</v>
      </c>
      <c r="L4511" s="2">
        <v>41886</v>
      </c>
      <c r="M4511" s="2">
        <v>44074</v>
      </c>
      <c r="N4511" t="s">
        <v>3728</v>
      </c>
      <c r="O4511">
        <v>9</v>
      </c>
      <c r="P4511" t="s">
        <v>14984</v>
      </c>
      <c r="Q4511" t="s">
        <v>190</v>
      </c>
      <c r="R4511" t="s">
        <v>191</v>
      </c>
      <c r="S4511" t="s">
        <v>473</v>
      </c>
      <c r="T4511" t="s">
        <v>68</v>
      </c>
      <c r="U4511">
        <v>2017</v>
      </c>
      <c r="V4511">
        <v>424977</v>
      </c>
      <c r="W4511" t="s">
        <v>69</v>
      </c>
      <c r="X4511" t="s">
        <v>199</v>
      </c>
      <c r="Y4511">
        <v>349216</v>
      </c>
      <c r="Z4511">
        <v>75761</v>
      </c>
      <c r="AA4511" t="s">
        <v>69</v>
      </c>
      <c r="AB4511" t="s">
        <v>14985</v>
      </c>
      <c r="AC4511">
        <v>424977</v>
      </c>
    </row>
    <row r="4512" spans="1:29">
      <c r="A4512">
        <f t="shared" ca="1" si="70"/>
        <v>0.59456593066426944</v>
      </c>
      <c r="B4512" t="s">
        <v>199</v>
      </c>
      <c r="C4512">
        <v>9477625</v>
      </c>
      <c r="D4512" s="2">
        <v>43299</v>
      </c>
      <c r="E4512" t="s">
        <v>76</v>
      </c>
      <c r="F4512" t="s">
        <v>14986</v>
      </c>
      <c r="G4512">
        <v>5</v>
      </c>
      <c r="H4512" t="s">
        <v>58</v>
      </c>
      <c r="I4512" t="s">
        <v>149</v>
      </c>
      <c r="J4512">
        <v>178200</v>
      </c>
      <c r="K4512">
        <v>6</v>
      </c>
      <c r="L4512" s="2">
        <v>41458</v>
      </c>
      <c r="M4512" s="2">
        <v>43585</v>
      </c>
      <c r="N4512" t="s">
        <v>6636</v>
      </c>
      <c r="O4512">
        <v>1</v>
      </c>
      <c r="P4512" t="s">
        <v>346</v>
      </c>
      <c r="Q4512" t="s">
        <v>119</v>
      </c>
      <c r="R4512" t="s">
        <v>347</v>
      </c>
      <c r="S4512" t="s">
        <v>348</v>
      </c>
      <c r="T4512" t="s">
        <v>68</v>
      </c>
      <c r="U4512">
        <v>2018</v>
      </c>
      <c r="V4512">
        <v>265368</v>
      </c>
      <c r="W4512" t="s">
        <v>69</v>
      </c>
      <c r="X4512" t="s">
        <v>199</v>
      </c>
      <c r="Y4512">
        <v>181465</v>
      </c>
      <c r="Z4512">
        <v>83903</v>
      </c>
      <c r="AA4512" t="s">
        <v>69</v>
      </c>
      <c r="AB4512" t="s">
        <v>14987</v>
      </c>
      <c r="AC4512">
        <v>265368</v>
      </c>
    </row>
    <row r="4513" spans="1:29">
      <c r="A4513">
        <f t="shared" ca="1" si="70"/>
        <v>0.78462683175246817</v>
      </c>
      <c r="B4513" t="s">
        <v>254</v>
      </c>
      <c r="C4513">
        <v>9511588</v>
      </c>
      <c r="D4513" s="2">
        <v>43278</v>
      </c>
      <c r="E4513" t="s">
        <v>56</v>
      </c>
      <c r="F4513" t="s">
        <v>14988</v>
      </c>
      <c r="G4513">
        <v>5</v>
      </c>
      <c r="H4513" t="s">
        <v>58</v>
      </c>
      <c r="I4513" t="s">
        <v>256</v>
      </c>
      <c r="J4513">
        <v>115174</v>
      </c>
      <c r="K4513">
        <v>4</v>
      </c>
      <c r="L4513" s="2">
        <v>42186</v>
      </c>
      <c r="M4513" s="2">
        <v>44012</v>
      </c>
      <c r="N4513" t="s">
        <v>1307</v>
      </c>
      <c r="O4513">
        <v>1</v>
      </c>
      <c r="P4513" t="s">
        <v>825</v>
      </c>
      <c r="Q4513" t="s">
        <v>826</v>
      </c>
      <c r="R4513" t="s">
        <v>827</v>
      </c>
      <c r="S4513" t="s">
        <v>67</v>
      </c>
      <c r="T4513" t="s">
        <v>68</v>
      </c>
      <c r="U4513">
        <v>2018</v>
      </c>
      <c r="V4513">
        <v>257192</v>
      </c>
      <c r="W4513" t="s">
        <v>69</v>
      </c>
      <c r="X4513" t="s">
        <v>254</v>
      </c>
      <c r="Y4513">
        <v>172612</v>
      </c>
      <c r="Z4513">
        <v>84580</v>
      </c>
      <c r="AA4513" t="s">
        <v>69</v>
      </c>
      <c r="AB4513" t="s">
        <v>14989</v>
      </c>
      <c r="AC4513">
        <v>257192</v>
      </c>
    </row>
    <row r="4514" spans="1:29">
      <c r="A4514">
        <f t="shared" ca="1" si="70"/>
        <v>0.6182803786858263</v>
      </c>
      <c r="B4514" t="s">
        <v>687</v>
      </c>
      <c r="C4514">
        <v>9245640</v>
      </c>
      <c r="D4514" s="2">
        <v>42748</v>
      </c>
      <c r="E4514" t="s">
        <v>76</v>
      </c>
      <c r="F4514" t="s">
        <v>14990</v>
      </c>
      <c r="G4514">
        <v>5</v>
      </c>
      <c r="H4514" t="s">
        <v>58</v>
      </c>
      <c r="I4514" t="s">
        <v>689</v>
      </c>
      <c r="J4514">
        <v>3544</v>
      </c>
      <c r="K4514">
        <v>19</v>
      </c>
      <c r="L4514" s="2">
        <v>36008</v>
      </c>
      <c r="M4514" s="2">
        <v>43555</v>
      </c>
      <c r="N4514" t="s">
        <v>690</v>
      </c>
      <c r="O4514">
        <v>1</v>
      </c>
      <c r="P4514" t="s">
        <v>247</v>
      </c>
      <c r="Q4514" t="s">
        <v>248</v>
      </c>
      <c r="R4514" t="s">
        <v>249</v>
      </c>
      <c r="S4514" t="s">
        <v>67</v>
      </c>
      <c r="T4514" t="s">
        <v>68</v>
      </c>
      <c r="U4514">
        <v>2017</v>
      </c>
      <c r="V4514">
        <v>498238</v>
      </c>
      <c r="W4514" t="s">
        <v>69</v>
      </c>
      <c r="X4514" t="s">
        <v>687</v>
      </c>
      <c r="Y4514">
        <v>380267</v>
      </c>
      <c r="Z4514">
        <v>117971</v>
      </c>
      <c r="AA4514" t="s">
        <v>69</v>
      </c>
      <c r="AB4514" t="s">
        <v>14991</v>
      </c>
      <c r="AC4514">
        <v>498238</v>
      </c>
    </row>
    <row r="4515" spans="1:29">
      <c r="A4515">
        <f t="shared" ca="1" si="70"/>
        <v>7.123994819418189E-2</v>
      </c>
      <c r="B4515" t="s">
        <v>405</v>
      </c>
      <c r="C4515">
        <v>9511777</v>
      </c>
      <c r="D4515" s="2">
        <v>43270</v>
      </c>
      <c r="E4515" t="s">
        <v>12461</v>
      </c>
      <c r="F4515" t="s">
        <v>14992</v>
      </c>
      <c r="G4515">
        <v>5</v>
      </c>
      <c r="H4515" t="s">
        <v>58</v>
      </c>
      <c r="I4515" t="s">
        <v>407</v>
      </c>
      <c r="J4515">
        <v>38122</v>
      </c>
      <c r="K4515">
        <v>5</v>
      </c>
      <c r="L4515" s="2">
        <v>41821</v>
      </c>
      <c r="M4515" s="2">
        <v>43708</v>
      </c>
      <c r="N4515" t="s">
        <v>12463</v>
      </c>
      <c r="O4515">
        <v>13</v>
      </c>
      <c r="P4515" t="s">
        <v>947</v>
      </c>
      <c r="Q4515" t="s">
        <v>217</v>
      </c>
      <c r="R4515" t="s">
        <v>120</v>
      </c>
      <c r="S4515" t="s">
        <v>2286</v>
      </c>
      <c r="T4515" t="s">
        <v>68</v>
      </c>
      <c r="U4515">
        <v>2018</v>
      </c>
      <c r="V4515">
        <v>694201</v>
      </c>
      <c r="W4515" t="s">
        <v>69</v>
      </c>
      <c r="X4515" t="s">
        <v>405</v>
      </c>
      <c r="Y4515">
        <v>434986</v>
      </c>
      <c r="Z4515">
        <v>259215</v>
      </c>
      <c r="AA4515" t="s">
        <v>69</v>
      </c>
      <c r="AB4515" t="s">
        <v>14993</v>
      </c>
      <c r="AC4515">
        <v>694201</v>
      </c>
    </row>
    <row r="4516" spans="1:29">
      <c r="A4516">
        <f t="shared" ca="1" si="70"/>
        <v>0.80268499478221234</v>
      </c>
      <c r="B4516" t="s">
        <v>1143</v>
      </c>
      <c r="C4516">
        <v>9535570</v>
      </c>
      <c r="D4516" s="2">
        <v>42993</v>
      </c>
      <c r="E4516" t="s">
        <v>287</v>
      </c>
      <c r="F4516" t="s">
        <v>14994</v>
      </c>
      <c r="G4516">
        <v>7</v>
      </c>
      <c r="H4516" t="s">
        <v>58</v>
      </c>
      <c r="I4516" t="s">
        <v>1145</v>
      </c>
      <c r="J4516">
        <v>44276</v>
      </c>
      <c r="K4516">
        <v>22</v>
      </c>
      <c r="L4516" s="2">
        <v>42917</v>
      </c>
      <c r="M4516" s="2">
        <v>43727</v>
      </c>
      <c r="N4516" t="s">
        <v>4505</v>
      </c>
      <c r="O4516">
        <v>7</v>
      </c>
      <c r="P4516" t="s">
        <v>930</v>
      </c>
      <c r="Q4516" t="s">
        <v>595</v>
      </c>
      <c r="R4516" t="s">
        <v>311</v>
      </c>
      <c r="S4516" t="s">
        <v>85</v>
      </c>
      <c r="T4516" t="s">
        <v>68</v>
      </c>
      <c r="U4516">
        <v>2017</v>
      </c>
      <c r="V4516">
        <v>380435</v>
      </c>
      <c r="W4516" t="s">
        <v>69</v>
      </c>
      <c r="X4516" t="s">
        <v>1143</v>
      </c>
      <c r="Y4516">
        <v>257108</v>
      </c>
      <c r="Z4516">
        <v>123327</v>
      </c>
      <c r="AA4516" t="s">
        <v>69</v>
      </c>
      <c r="AB4516" t="s">
        <v>14995</v>
      </c>
      <c r="AC4516">
        <v>380435</v>
      </c>
    </row>
    <row r="4517" spans="1:29">
      <c r="A4517">
        <f t="shared" ca="1" si="70"/>
        <v>0.59443729944999879</v>
      </c>
      <c r="B4517" t="s">
        <v>405</v>
      </c>
      <c r="C4517">
        <v>9324963</v>
      </c>
      <c r="D4517" s="2">
        <v>42955</v>
      </c>
      <c r="E4517" t="s">
        <v>3453</v>
      </c>
      <c r="F4517" t="s">
        <v>14996</v>
      </c>
      <c r="G4517">
        <v>5</v>
      </c>
      <c r="H4517" t="s">
        <v>58</v>
      </c>
      <c r="I4517" t="s">
        <v>407</v>
      </c>
      <c r="J4517">
        <v>36503</v>
      </c>
      <c r="K4517">
        <v>5</v>
      </c>
      <c r="L4517" s="2">
        <v>41518</v>
      </c>
      <c r="M4517" s="2">
        <v>43708</v>
      </c>
      <c r="N4517" t="s">
        <v>131</v>
      </c>
      <c r="O4517">
        <v>3</v>
      </c>
      <c r="P4517" t="s">
        <v>542</v>
      </c>
      <c r="Q4517" t="s">
        <v>543</v>
      </c>
      <c r="R4517" t="s">
        <v>205</v>
      </c>
      <c r="S4517" t="s">
        <v>67</v>
      </c>
      <c r="T4517" t="s">
        <v>68</v>
      </c>
      <c r="U4517">
        <v>2017</v>
      </c>
      <c r="V4517">
        <v>586606</v>
      </c>
      <c r="W4517" t="s">
        <v>69</v>
      </c>
      <c r="X4517" t="s">
        <v>405</v>
      </c>
      <c r="Y4517">
        <v>366629</v>
      </c>
      <c r="Z4517">
        <v>219977</v>
      </c>
      <c r="AA4517" t="s">
        <v>69</v>
      </c>
      <c r="AB4517" t="s">
        <v>14997</v>
      </c>
      <c r="AC4517">
        <v>586606</v>
      </c>
    </row>
    <row r="4518" spans="1:29">
      <c r="A4518">
        <f t="shared" ca="1" si="70"/>
        <v>0.89305204612645339</v>
      </c>
      <c r="B4518" t="s">
        <v>405</v>
      </c>
      <c r="C4518">
        <v>9527793</v>
      </c>
      <c r="D4518" s="2">
        <v>43312</v>
      </c>
      <c r="E4518" t="s">
        <v>76</v>
      </c>
      <c r="F4518" t="s">
        <v>14998</v>
      </c>
      <c r="G4518">
        <v>5</v>
      </c>
      <c r="H4518" t="s">
        <v>58</v>
      </c>
      <c r="I4518" t="s">
        <v>407</v>
      </c>
      <c r="J4518">
        <v>26430</v>
      </c>
      <c r="K4518">
        <v>10</v>
      </c>
      <c r="L4518" s="2">
        <v>39904</v>
      </c>
      <c r="M4518" s="2">
        <v>44043</v>
      </c>
      <c r="N4518" t="s">
        <v>5611</v>
      </c>
      <c r="O4518">
        <v>7</v>
      </c>
      <c r="P4518" t="s">
        <v>189</v>
      </c>
      <c r="Q4518" t="s">
        <v>190</v>
      </c>
      <c r="R4518" t="s">
        <v>191</v>
      </c>
      <c r="S4518" t="s">
        <v>67</v>
      </c>
      <c r="T4518" t="s">
        <v>68</v>
      </c>
      <c r="U4518">
        <v>2018</v>
      </c>
      <c r="V4518">
        <v>347625</v>
      </c>
      <c r="W4518" t="s">
        <v>69</v>
      </c>
      <c r="X4518" t="s">
        <v>405</v>
      </c>
      <c r="Y4518">
        <v>225000</v>
      </c>
      <c r="Z4518">
        <v>122625</v>
      </c>
      <c r="AA4518" t="s">
        <v>69</v>
      </c>
      <c r="AB4518" t="s">
        <v>14999</v>
      </c>
      <c r="AC4518">
        <v>347625</v>
      </c>
    </row>
    <row r="4519" spans="1:29">
      <c r="A4519">
        <f t="shared" ca="1" si="70"/>
        <v>0.65543417621144906</v>
      </c>
      <c r="B4519" t="s">
        <v>199</v>
      </c>
      <c r="C4519">
        <v>9203617</v>
      </c>
      <c r="D4519" s="2">
        <v>42725</v>
      </c>
      <c r="E4519" t="s">
        <v>7530</v>
      </c>
      <c r="F4519" t="s">
        <v>15000</v>
      </c>
      <c r="G4519">
        <v>5</v>
      </c>
      <c r="H4519" t="s">
        <v>58</v>
      </c>
      <c r="I4519" t="s">
        <v>149</v>
      </c>
      <c r="J4519">
        <v>171651</v>
      </c>
      <c r="K4519">
        <v>5</v>
      </c>
      <c r="L4519" s="2">
        <v>41290</v>
      </c>
      <c r="M4519" s="2">
        <v>43830</v>
      </c>
      <c r="N4519" t="s">
        <v>15001</v>
      </c>
      <c r="O4519">
        <v>1</v>
      </c>
      <c r="P4519" t="s">
        <v>161</v>
      </c>
      <c r="Q4519" t="s">
        <v>162</v>
      </c>
      <c r="R4519" t="s">
        <v>163</v>
      </c>
      <c r="S4519" t="s">
        <v>67</v>
      </c>
      <c r="T4519" t="s">
        <v>68</v>
      </c>
      <c r="U4519">
        <v>2017</v>
      </c>
      <c r="V4519">
        <v>439171</v>
      </c>
      <c r="W4519" t="s">
        <v>69</v>
      </c>
      <c r="X4519" t="s">
        <v>199</v>
      </c>
      <c r="Y4519">
        <v>288928</v>
      </c>
      <c r="Z4519">
        <v>150243</v>
      </c>
      <c r="AA4519" t="s">
        <v>69</v>
      </c>
      <c r="AB4519" t="s">
        <v>15002</v>
      </c>
      <c r="AC4519">
        <v>439171</v>
      </c>
    </row>
    <row r="4520" spans="1:29">
      <c r="A4520">
        <f t="shared" ca="1" si="70"/>
        <v>0.15439180038766698</v>
      </c>
      <c r="B4520" t="s">
        <v>199</v>
      </c>
      <c r="C4520">
        <v>9248914</v>
      </c>
      <c r="D4520" s="2">
        <v>42810</v>
      </c>
      <c r="E4520" t="s">
        <v>76</v>
      </c>
      <c r="F4520" t="s">
        <v>15003</v>
      </c>
      <c r="G4520">
        <v>5</v>
      </c>
      <c r="H4520" t="s">
        <v>58</v>
      </c>
      <c r="I4520" t="s">
        <v>149</v>
      </c>
      <c r="J4520">
        <v>177476</v>
      </c>
      <c r="K4520">
        <v>5</v>
      </c>
      <c r="L4520" s="2">
        <v>41369</v>
      </c>
      <c r="M4520" s="2">
        <v>43373</v>
      </c>
      <c r="N4520" t="s">
        <v>10877</v>
      </c>
      <c r="O4520">
        <v>4</v>
      </c>
      <c r="P4520" t="s">
        <v>638</v>
      </c>
      <c r="Q4520" t="s">
        <v>639</v>
      </c>
      <c r="R4520" t="s">
        <v>640</v>
      </c>
      <c r="S4520" t="s">
        <v>67</v>
      </c>
      <c r="T4520" t="s">
        <v>68</v>
      </c>
      <c r="U4520">
        <v>2017</v>
      </c>
      <c r="V4520">
        <v>447602</v>
      </c>
      <c r="W4520" t="s">
        <v>69</v>
      </c>
      <c r="X4520" t="s">
        <v>199</v>
      </c>
      <c r="Y4520">
        <v>290048</v>
      </c>
      <c r="Z4520">
        <v>157554</v>
      </c>
      <c r="AA4520" t="s">
        <v>69</v>
      </c>
      <c r="AB4520" t="s">
        <v>15004</v>
      </c>
      <c r="AC4520">
        <v>447602</v>
      </c>
    </row>
    <row r="4521" spans="1:29">
      <c r="A4521">
        <f t="shared" ca="1" si="70"/>
        <v>0.66589406078858993</v>
      </c>
      <c r="B4521" t="s">
        <v>55</v>
      </c>
      <c r="C4521">
        <v>9327079</v>
      </c>
      <c r="D4521" s="2">
        <v>42950</v>
      </c>
      <c r="E4521" t="s">
        <v>76</v>
      </c>
      <c r="F4521" t="s">
        <v>15005</v>
      </c>
      <c r="G4521">
        <v>5</v>
      </c>
      <c r="H4521" t="s">
        <v>58</v>
      </c>
      <c r="I4521" t="s">
        <v>59</v>
      </c>
      <c r="J4521">
        <v>85418</v>
      </c>
      <c r="K4521">
        <v>5</v>
      </c>
      <c r="L4521" s="2">
        <v>41532</v>
      </c>
      <c r="M4521" s="2">
        <v>43677</v>
      </c>
      <c r="N4521" t="s">
        <v>60</v>
      </c>
      <c r="O4521">
        <v>30</v>
      </c>
      <c r="P4521" t="s">
        <v>747</v>
      </c>
      <c r="Q4521" t="s">
        <v>748</v>
      </c>
      <c r="R4521" t="s">
        <v>176</v>
      </c>
      <c r="S4521" t="s">
        <v>67</v>
      </c>
      <c r="T4521" t="s">
        <v>68</v>
      </c>
      <c r="U4521">
        <v>2017</v>
      </c>
      <c r="V4521">
        <v>347813</v>
      </c>
      <c r="W4521" t="s">
        <v>69</v>
      </c>
      <c r="X4521" t="s">
        <v>55</v>
      </c>
      <c r="Y4521">
        <v>218750</v>
      </c>
      <c r="Z4521">
        <v>129063</v>
      </c>
      <c r="AA4521" t="s">
        <v>69</v>
      </c>
      <c r="AB4521" t="s">
        <v>15006</v>
      </c>
      <c r="AC4521">
        <v>347813</v>
      </c>
    </row>
    <row r="4522" spans="1:29">
      <c r="A4522">
        <f t="shared" ca="1" si="70"/>
        <v>0.3143068359050778</v>
      </c>
      <c r="B4522" t="s">
        <v>254</v>
      </c>
      <c r="C4522">
        <v>9306909</v>
      </c>
      <c r="D4522" s="2">
        <v>42919</v>
      </c>
      <c r="E4522" t="s">
        <v>1425</v>
      </c>
      <c r="F4522" t="s">
        <v>15007</v>
      </c>
      <c r="G4522">
        <v>5</v>
      </c>
      <c r="H4522" t="s">
        <v>58</v>
      </c>
      <c r="I4522" t="s">
        <v>256</v>
      </c>
      <c r="J4522">
        <v>107707</v>
      </c>
      <c r="K4522">
        <v>4</v>
      </c>
      <c r="L4522" s="2">
        <v>41897</v>
      </c>
      <c r="M4522" s="2">
        <v>43646</v>
      </c>
      <c r="N4522" t="s">
        <v>1427</v>
      </c>
      <c r="O4522">
        <v>2</v>
      </c>
      <c r="P4522" t="s">
        <v>4040</v>
      </c>
      <c r="Q4522" t="s">
        <v>4041</v>
      </c>
      <c r="R4522" t="s">
        <v>884</v>
      </c>
      <c r="S4522" t="s">
        <v>85</v>
      </c>
      <c r="T4522" t="s">
        <v>68</v>
      </c>
      <c r="U4522">
        <v>2017</v>
      </c>
      <c r="V4522">
        <v>363641</v>
      </c>
      <c r="W4522" t="s">
        <v>69</v>
      </c>
      <c r="X4522" t="s">
        <v>254</v>
      </c>
      <c r="Y4522">
        <v>251046</v>
      </c>
      <c r="Z4522">
        <v>112595</v>
      </c>
      <c r="AA4522" t="s">
        <v>69</v>
      </c>
      <c r="AB4522" t="s">
        <v>15008</v>
      </c>
      <c r="AC4522">
        <v>363641</v>
      </c>
    </row>
    <row r="4523" spans="1:29">
      <c r="A4523">
        <f t="shared" ca="1" si="70"/>
        <v>1.0580642831959919E-3</v>
      </c>
      <c r="B4523" t="s">
        <v>254</v>
      </c>
      <c r="C4523">
        <v>9313895</v>
      </c>
      <c r="D4523" s="2">
        <v>42948</v>
      </c>
      <c r="E4523" t="s">
        <v>76</v>
      </c>
      <c r="F4523" t="s">
        <v>15009</v>
      </c>
      <c r="G4523">
        <v>5</v>
      </c>
      <c r="H4523" t="s">
        <v>58</v>
      </c>
      <c r="I4523" t="s">
        <v>256</v>
      </c>
      <c r="J4523">
        <v>84174</v>
      </c>
      <c r="K4523">
        <v>8</v>
      </c>
      <c r="L4523" s="2">
        <v>40026</v>
      </c>
      <c r="M4523" s="2">
        <v>43616</v>
      </c>
      <c r="N4523" t="s">
        <v>2395</v>
      </c>
      <c r="O4523">
        <v>4</v>
      </c>
      <c r="P4523" t="s">
        <v>638</v>
      </c>
      <c r="Q4523" t="s">
        <v>639</v>
      </c>
      <c r="R4523" t="s">
        <v>640</v>
      </c>
      <c r="S4523" t="s">
        <v>85</v>
      </c>
      <c r="T4523" t="s">
        <v>68</v>
      </c>
      <c r="U4523">
        <v>2017</v>
      </c>
      <c r="V4523">
        <v>332502</v>
      </c>
      <c r="W4523" t="s">
        <v>69</v>
      </c>
      <c r="X4523" t="s">
        <v>254</v>
      </c>
      <c r="Y4523">
        <v>216805</v>
      </c>
      <c r="Z4523">
        <v>115697</v>
      </c>
      <c r="AA4523" t="s">
        <v>69</v>
      </c>
      <c r="AB4523" t="s">
        <v>15010</v>
      </c>
      <c r="AC4523">
        <v>332502</v>
      </c>
    </row>
    <row r="4524" spans="1:29">
      <c r="A4524">
        <f t="shared" ca="1" si="70"/>
        <v>0.70495250796968922</v>
      </c>
      <c r="B4524" t="s">
        <v>405</v>
      </c>
      <c r="C4524">
        <v>9084517</v>
      </c>
      <c r="D4524" s="2">
        <v>42905</v>
      </c>
      <c r="E4524" t="s">
        <v>56</v>
      </c>
      <c r="F4524" t="s">
        <v>15011</v>
      </c>
      <c r="G4524">
        <v>5</v>
      </c>
      <c r="H4524" t="s">
        <v>58</v>
      </c>
      <c r="I4524" t="s">
        <v>407</v>
      </c>
      <c r="J4524">
        <v>35774</v>
      </c>
      <c r="K4524">
        <v>3</v>
      </c>
      <c r="L4524" s="2">
        <v>41835</v>
      </c>
      <c r="M4524" s="2">
        <v>44012</v>
      </c>
      <c r="N4524" t="s">
        <v>965</v>
      </c>
      <c r="O4524">
        <v>12</v>
      </c>
      <c r="P4524" t="s">
        <v>656</v>
      </c>
      <c r="Q4524" t="s">
        <v>204</v>
      </c>
      <c r="R4524" t="s">
        <v>205</v>
      </c>
      <c r="S4524" t="s">
        <v>67</v>
      </c>
      <c r="T4524" t="s">
        <v>68</v>
      </c>
      <c r="U4524">
        <v>2017</v>
      </c>
      <c r="V4524">
        <v>231000</v>
      </c>
      <c r="W4524" t="s">
        <v>69</v>
      </c>
      <c r="X4524" t="s">
        <v>405</v>
      </c>
      <c r="Y4524">
        <v>150000</v>
      </c>
      <c r="Z4524">
        <v>81000</v>
      </c>
      <c r="AA4524" t="s">
        <v>69</v>
      </c>
      <c r="AB4524" t="s">
        <v>15012</v>
      </c>
      <c r="AC4524">
        <v>231000</v>
      </c>
    </row>
    <row r="4525" spans="1:29">
      <c r="A4525">
        <f t="shared" ca="1" si="70"/>
        <v>0.89890812611918069</v>
      </c>
      <c r="B4525" t="s">
        <v>254</v>
      </c>
      <c r="C4525">
        <v>10092411</v>
      </c>
      <c r="D4525" s="2">
        <v>43948</v>
      </c>
      <c r="E4525" t="s">
        <v>110</v>
      </c>
      <c r="F4525" t="s">
        <v>15013</v>
      </c>
      <c r="G4525">
        <v>7</v>
      </c>
      <c r="H4525" t="s">
        <v>58</v>
      </c>
      <c r="I4525" t="s">
        <v>256</v>
      </c>
      <c r="J4525">
        <v>105978</v>
      </c>
      <c r="K4525">
        <v>6</v>
      </c>
      <c r="L4525" s="2">
        <v>41730</v>
      </c>
      <c r="M4525" s="2">
        <v>44651</v>
      </c>
      <c r="N4525" t="s">
        <v>1711</v>
      </c>
      <c r="O4525">
        <v>3</v>
      </c>
      <c r="P4525" t="s">
        <v>15014</v>
      </c>
      <c r="Q4525" t="s">
        <v>15015</v>
      </c>
      <c r="R4525" t="s">
        <v>3825</v>
      </c>
      <c r="S4525" t="s">
        <v>483</v>
      </c>
      <c r="T4525" t="s">
        <v>68</v>
      </c>
      <c r="U4525">
        <v>2018</v>
      </c>
      <c r="V4525">
        <v>219737</v>
      </c>
      <c r="W4525" t="s">
        <v>69</v>
      </c>
      <c r="X4525" t="s">
        <v>254</v>
      </c>
      <c r="Y4525">
        <v>152876</v>
      </c>
      <c r="Z4525">
        <v>66861</v>
      </c>
      <c r="AA4525" t="s">
        <v>69</v>
      </c>
      <c r="AB4525" t="s">
        <v>15016</v>
      </c>
      <c r="AC4525">
        <v>219737</v>
      </c>
    </row>
    <row r="4526" spans="1:29">
      <c r="A4526">
        <f t="shared" ca="1" si="70"/>
        <v>0.83728051509291601</v>
      </c>
      <c r="B4526" t="s">
        <v>254</v>
      </c>
      <c r="C4526">
        <v>9379463</v>
      </c>
      <c r="D4526" s="2">
        <v>43049</v>
      </c>
      <c r="E4526" t="s">
        <v>56</v>
      </c>
      <c r="F4526" t="s">
        <v>15017</v>
      </c>
      <c r="G4526">
        <v>5</v>
      </c>
      <c r="H4526" t="s">
        <v>58</v>
      </c>
      <c r="I4526" t="s">
        <v>256</v>
      </c>
      <c r="J4526">
        <v>112739</v>
      </c>
      <c r="K4526">
        <v>4</v>
      </c>
      <c r="L4526" s="2">
        <v>41988</v>
      </c>
      <c r="M4526" s="2">
        <v>43799</v>
      </c>
      <c r="N4526" t="s">
        <v>4505</v>
      </c>
      <c r="O4526">
        <v>2</v>
      </c>
      <c r="P4526" t="s">
        <v>320</v>
      </c>
      <c r="Q4526" t="s">
        <v>321</v>
      </c>
      <c r="R4526" t="s">
        <v>137</v>
      </c>
      <c r="S4526" t="s">
        <v>67</v>
      </c>
      <c r="T4526" t="s">
        <v>68</v>
      </c>
      <c r="U4526">
        <v>2018</v>
      </c>
      <c r="V4526">
        <v>279388</v>
      </c>
      <c r="W4526" t="s">
        <v>69</v>
      </c>
      <c r="X4526" t="s">
        <v>254</v>
      </c>
      <c r="Y4526">
        <v>225000</v>
      </c>
      <c r="Z4526">
        <v>54388</v>
      </c>
      <c r="AA4526" t="s">
        <v>69</v>
      </c>
      <c r="AB4526" t="s">
        <v>15018</v>
      </c>
      <c r="AC4526">
        <v>279388</v>
      </c>
    </row>
    <row r="4527" spans="1:29">
      <c r="A4527">
        <f t="shared" ca="1" si="70"/>
        <v>0.93834886845438636</v>
      </c>
      <c r="B4527" t="s">
        <v>889</v>
      </c>
      <c r="C4527">
        <v>9379460</v>
      </c>
      <c r="D4527" s="2">
        <v>43046</v>
      </c>
      <c r="E4527" t="s">
        <v>9267</v>
      </c>
      <c r="F4527" t="s">
        <v>15019</v>
      </c>
      <c r="G4527">
        <v>5</v>
      </c>
      <c r="H4527" t="s">
        <v>58</v>
      </c>
      <c r="I4527" t="s">
        <v>891</v>
      </c>
      <c r="J4527">
        <v>24245</v>
      </c>
      <c r="K4527">
        <v>4</v>
      </c>
      <c r="L4527" s="2">
        <v>41953</v>
      </c>
      <c r="M4527" s="2">
        <v>44135</v>
      </c>
      <c r="N4527" t="s">
        <v>9269</v>
      </c>
      <c r="O4527">
        <v>1</v>
      </c>
      <c r="P4527" t="s">
        <v>2406</v>
      </c>
      <c r="Q4527" t="s">
        <v>2407</v>
      </c>
      <c r="R4527" t="s">
        <v>236</v>
      </c>
      <c r="S4527" t="s">
        <v>1977</v>
      </c>
      <c r="T4527" t="s">
        <v>68</v>
      </c>
      <c r="U4527">
        <v>2018</v>
      </c>
      <c r="V4527">
        <v>180000</v>
      </c>
      <c r="W4527" t="s">
        <v>69</v>
      </c>
      <c r="X4527" t="s">
        <v>889</v>
      </c>
      <c r="Y4527">
        <v>136561</v>
      </c>
      <c r="Z4527">
        <v>43439</v>
      </c>
      <c r="AA4527" t="s">
        <v>69</v>
      </c>
      <c r="AB4527" t="s">
        <v>15020</v>
      </c>
      <c r="AC4527">
        <v>180000</v>
      </c>
    </row>
    <row r="4528" spans="1:29">
      <c r="A4528">
        <f t="shared" ca="1" si="70"/>
        <v>0.86363039436841371</v>
      </c>
      <c r="B4528" t="s">
        <v>92</v>
      </c>
      <c r="C4528">
        <v>9294137</v>
      </c>
      <c r="D4528" s="2">
        <v>43256</v>
      </c>
      <c r="E4528" t="s">
        <v>76</v>
      </c>
      <c r="F4528" t="s">
        <v>15021</v>
      </c>
      <c r="G4528">
        <v>5</v>
      </c>
      <c r="H4528" t="s">
        <v>58</v>
      </c>
      <c r="I4528" t="s">
        <v>95</v>
      </c>
      <c r="J4528">
        <v>77482</v>
      </c>
      <c r="K4528">
        <v>5</v>
      </c>
      <c r="L4528" s="2">
        <v>41487</v>
      </c>
      <c r="M4528" s="2">
        <v>43616</v>
      </c>
      <c r="N4528" t="s">
        <v>15022</v>
      </c>
      <c r="O4528">
        <v>4</v>
      </c>
      <c r="P4528" t="s">
        <v>638</v>
      </c>
      <c r="Q4528" t="s">
        <v>639</v>
      </c>
      <c r="R4528" t="s">
        <v>640</v>
      </c>
      <c r="S4528" t="s">
        <v>85</v>
      </c>
      <c r="T4528" t="s">
        <v>68</v>
      </c>
      <c r="U4528">
        <v>2018</v>
      </c>
      <c r="V4528">
        <v>520310</v>
      </c>
      <c r="W4528" t="s">
        <v>69</v>
      </c>
      <c r="X4528" t="s">
        <v>92</v>
      </c>
      <c r="Y4528">
        <v>398094</v>
      </c>
      <c r="Z4528">
        <v>122216</v>
      </c>
      <c r="AA4528" t="s">
        <v>69</v>
      </c>
      <c r="AB4528" t="s">
        <v>15023</v>
      </c>
      <c r="AC4528">
        <v>520310</v>
      </c>
    </row>
    <row r="4529" spans="1:29">
      <c r="A4529">
        <f t="shared" ca="1" si="70"/>
        <v>0.18083132683764069</v>
      </c>
      <c r="B4529" t="s">
        <v>127</v>
      </c>
      <c r="C4529">
        <v>9263002</v>
      </c>
      <c r="D4529" s="2">
        <v>42824</v>
      </c>
      <c r="E4529" t="s">
        <v>76</v>
      </c>
      <c r="F4529" t="s">
        <v>15024</v>
      </c>
      <c r="G4529">
        <v>5</v>
      </c>
      <c r="H4529" t="s">
        <v>58</v>
      </c>
      <c r="I4529" t="s">
        <v>130</v>
      </c>
      <c r="J4529">
        <v>101163</v>
      </c>
      <c r="K4529">
        <v>5</v>
      </c>
      <c r="L4529" s="2">
        <v>41478</v>
      </c>
      <c r="M4529" s="2">
        <v>43555</v>
      </c>
      <c r="N4529" t="s">
        <v>606</v>
      </c>
      <c r="O4529">
        <v>1</v>
      </c>
      <c r="P4529" t="s">
        <v>14390</v>
      </c>
      <c r="Q4529" t="s">
        <v>14391</v>
      </c>
      <c r="R4529" t="s">
        <v>884</v>
      </c>
      <c r="S4529" t="s">
        <v>473</v>
      </c>
      <c r="T4529" t="s">
        <v>68</v>
      </c>
      <c r="U4529">
        <v>2017</v>
      </c>
      <c r="V4529">
        <v>570559</v>
      </c>
      <c r="W4529" t="s">
        <v>69</v>
      </c>
      <c r="X4529" t="s">
        <v>127</v>
      </c>
      <c r="Y4529">
        <v>329803</v>
      </c>
      <c r="Z4529">
        <v>240756</v>
      </c>
      <c r="AA4529" t="s">
        <v>69</v>
      </c>
      <c r="AB4529" t="s">
        <v>15025</v>
      </c>
      <c r="AC4529">
        <v>570559</v>
      </c>
    </row>
    <row r="4530" spans="1:29">
      <c r="A4530">
        <f t="shared" ca="1" si="70"/>
        <v>0.34160960478835045</v>
      </c>
      <c r="B4530" t="s">
        <v>199</v>
      </c>
      <c r="C4530">
        <v>9235256</v>
      </c>
      <c r="D4530" s="2">
        <v>42783</v>
      </c>
      <c r="E4530" t="s">
        <v>76</v>
      </c>
      <c r="F4530" t="s">
        <v>15026</v>
      </c>
      <c r="G4530">
        <v>5</v>
      </c>
      <c r="H4530" t="s">
        <v>58</v>
      </c>
      <c r="I4530" t="s">
        <v>149</v>
      </c>
      <c r="J4530">
        <v>166615</v>
      </c>
      <c r="K4530">
        <v>5</v>
      </c>
      <c r="L4530" s="2">
        <v>41334</v>
      </c>
      <c r="M4530" s="2">
        <v>43524</v>
      </c>
      <c r="N4530" t="s">
        <v>15027</v>
      </c>
      <c r="O4530">
        <v>5</v>
      </c>
      <c r="P4530" t="s">
        <v>1958</v>
      </c>
      <c r="Q4530" t="s">
        <v>1959</v>
      </c>
      <c r="R4530" t="s">
        <v>347</v>
      </c>
      <c r="S4530" t="s">
        <v>483</v>
      </c>
      <c r="T4530" t="s">
        <v>68</v>
      </c>
      <c r="U4530">
        <v>2017</v>
      </c>
      <c r="V4530">
        <v>315400</v>
      </c>
      <c r="W4530" t="s">
        <v>69</v>
      </c>
      <c r="X4530" t="s">
        <v>199</v>
      </c>
      <c r="Y4530">
        <v>207500</v>
      </c>
      <c r="Z4530">
        <v>107900</v>
      </c>
      <c r="AA4530" t="s">
        <v>69</v>
      </c>
      <c r="AB4530" t="s">
        <v>15028</v>
      </c>
      <c r="AC4530">
        <v>315400</v>
      </c>
    </row>
    <row r="4531" spans="1:29">
      <c r="A4531">
        <f t="shared" ca="1" si="70"/>
        <v>0.18268578520532919</v>
      </c>
      <c r="B4531" t="s">
        <v>241</v>
      </c>
      <c r="C4531">
        <v>9481319</v>
      </c>
      <c r="D4531" s="2">
        <v>43210</v>
      </c>
      <c r="E4531" t="s">
        <v>76</v>
      </c>
      <c r="F4531" t="s">
        <v>15029</v>
      </c>
      <c r="G4531">
        <v>5</v>
      </c>
      <c r="H4531" t="s">
        <v>58</v>
      </c>
      <c r="I4531" t="s">
        <v>243</v>
      </c>
      <c r="J4531">
        <v>119648</v>
      </c>
      <c r="K4531">
        <v>5</v>
      </c>
      <c r="L4531" s="2">
        <v>41799</v>
      </c>
      <c r="M4531" s="2">
        <v>44316</v>
      </c>
      <c r="N4531" t="s">
        <v>497</v>
      </c>
      <c r="O4531">
        <v>3</v>
      </c>
      <c r="P4531" t="s">
        <v>553</v>
      </c>
      <c r="Q4531" t="s">
        <v>554</v>
      </c>
      <c r="R4531" t="s">
        <v>555</v>
      </c>
      <c r="S4531" t="s">
        <v>322</v>
      </c>
      <c r="T4531" t="s">
        <v>68</v>
      </c>
      <c r="U4531">
        <v>2018</v>
      </c>
      <c r="V4531">
        <v>606845</v>
      </c>
      <c r="W4531" t="s">
        <v>69</v>
      </c>
      <c r="X4531" t="s">
        <v>241</v>
      </c>
      <c r="Y4531">
        <v>540886</v>
      </c>
      <c r="Z4531">
        <v>65959</v>
      </c>
      <c r="AA4531" t="s">
        <v>69</v>
      </c>
      <c r="AB4531" t="s">
        <v>15030</v>
      </c>
      <c r="AC4531">
        <v>606845</v>
      </c>
    </row>
    <row r="4532" spans="1:29">
      <c r="A4532">
        <f t="shared" ca="1" si="70"/>
        <v>0.16028280367862202</v>
      </c>
      <c r="B4532" t="s">
        <v>55</v>
      </c>
      <c r="C4532">
        <v>9350415</v>
      </c>
      <c r="D4532" s="2">
        <v>42983</v>
      </c>
      <c r="E4532" t="s">
        <v>76</v>
      </c>
      <c r="F4532" t="s">
        <v>15031</v>
      </c>
      <c r="G4532">
        <v>5</v>
      </c>
      <c r="H4532" t="s">
        <v>58</v>
      </c>
      <c r="I4532" t="s">
        <v>59</v>
      </c>
      <c r="J4532">
        <v>85188</v>
      </c>
      <c r="K4532">
        <v>5</v>
      </c>
      <c r="L4532" s="2">
        <v>41518</v>
      </c>
      <c r="M4532" s="2">
        <v>43708</v>
      </c>
      <c r="N4532" t="s">
        <v>4158</v>
      </c>
      <c r="O4532">
        <v>5</v>
      </c>
      <c r="P4532" t="s">
        <v>1958</v>
      </c>
      <c r="Q4532" t="s">
        <v>1959</v>
      </c>
      <c r="R4532" t="s">
        <v>347</v>
      </c>
      <c r="S4532" t="s">
        <v>67</v>
      </c>
      <c r="T4532" t="s">
        <v>68</v>
      </c>
      <c r="U4532">
        <v>2017</v>
      </c>
      <c r="V4532">
        <v>681985</v>
      </c>
      <c r="W4532" t="s">
        <v>69</v>
      </c>
      <c r="X4532" t="s">
        <v>55</v>
      </c>
      <c r="Y4532">
        <v>501868</v>
      </c>
      <c r="Z4532">
        <v>180117</v>
      </c>
      <c r="AA4532" t="s">
        <v>69</v>
      </c>
      <c r="AB4532" t="s">
        <v>15032</v>
      </c>
      <c r="AC4532">
        <v>681985</v>
      </c>
    </row>
    <row r="4533" spans="1:29">
      <c r="A4533">
        <f t="shared" ca="1" si="70"/>
        <v>0.21887355262132469</v>
      </c>
      <c r="B4533" t="s">
        <v>241</v>
      </c>
      <c r="C4533">
        <v>9411752</v>
      </c>
      <c r="D4533" s="2">
        <v>43229</v>
      </c>
      <c r="E4533" t="s">
        <v>13195</v>
      </c>
      <c r="F4533" t="s">
        <v>15033</v>
      </c>
      <c r="G4533">
        <v>5</v>
      </c>
      <c r="H4533" t="s">
        <v>58</v>
      </c>
      <c r="I4533" t="s">
        <v>243</v>
      </c>
      <c r="J4533">
        <v>120969</v>
      </c>
      <c r="K4533">
        <v>5</v>
      </c>
      <c r="L4533" s="2">
        <v>41640</v>
      </c>
      <c r="M4533" s="2">
        <v>43951</v>
      </c>
      <c r="N4533" t="s">
        <v>2377</v>
      </c>
      <c r="O4533">
        <v>4</v>
      </c>
      <c r="P4533" t="s">
        <v>1512</v>
      </c>
      <c r="Q4533" t="s">
        <v>1513</v>
      </c>
      <c r="R4533" t="s">
        <v>640</v>
      </c>
      <c r="S4533" t="s">
        <v>102</v>
      </c>
      <c r="T4533" t="s">
        <v>68</v>
      </c>
      <c r="U4533">
        <v>2018</v>
      </c>
      <c r="V4533">
        <v>545967</v>
      </c>
      <c r="W4533" t="s">
        <v>69</v>
      </c>
      <c r="X4533" t="s">
        <v>241</v>
      </c>
      <c r="Y4533">
        <v>382592</v>
      </c>
      <c r="Z4533">
        <v>163375</v>
      </c>
      <c r="AA4533" t="s">
        <v>69</v>
      </c>
      <c r="AB4533" t="s">
        <v>15034</v>
      </c>
      <c r="AC4533">
        <v>545967</v>
      </c>
    </row>
    <row r="4534" spans="1:29">
      <c r="A4534">
        <f t="shared" ca="1" si="70"/>
        <v>0.30335016879109666</v>
      </c>
      <c r="B4534" t="s">
        <v>241</v>
      </c>
      <c r="C4534">
        <v>9338285</v>
      </c>
      <c r="D4534" s="2">
        <v>42951</v>
      </c>
      <c r="E4534" t="s">
        <v>76</v>
      </c>
      <c r="F4534" t="s">
        <v>15035</v>
      </c>
      <c r="G4534">
        <v>5</v>
      </c>
      <c r="H4534" t="s">
        <v>58</v>
      </c>
      <c r="I4534" t="s">
        <v>243</v>
      </c>
      <c r="J4534">
        <v>115336</v>
      </c>
      <c r="K4534">
        <v>5</v>
      </c>
      <c r="L4534" s="2">
        <v>41518</v>
      </c>
      <c r="M4534" s="2">
        <v>43677</v>
      </c>
      <c r="N4534" t="s">
        <v>1289</v>
      </c>
      <c r="O4534">
        <v>13</v>
      </c>
      <c r="P4534" t="s">
        <v>390</v>
      </c>
      <c r="Q4534" t="s">
        <v>217</v>
      </c>
      <c r="R4534" t="s">
        <v>120</v>
      </c>
      <c r="S4534" t="s">
        <v>67</v>
      </c>
      <c r="T4534" t="s">
        <v>68</v>
      </c>
      <c r="U4534">
        <v>2017</v>
      </c>
      <c r="V4534">
        <v>557344</v>
      </c>
      <c r="W4534" t="s">
        <v>69</v>
      </c>
      <c r="X4534" t="s">
        <v>241</v>
      </c>
      <c r="Y4534">
        <v>382346</v>
      </c>
      <c r="Z4534">
        <v>174998</v>
      </c>
      <c r="AA4534" t="s">
        <v>69</v>
      </c>
      <c r="AB4534" t="s">
        <v>15036</v>
      </c>
      <c r="AC4534">
        <v>557344</v>
      </c>
    </row>
    <row r="4535" spans="1:29">
      <c r="A4535">
        <f t="shared" ca="1" si="70"/>
        <v>0.8731881274128992</v>
      </c>
      <c r="B4535" t="s">
        <v>156</v>
      </c>
      <c r="C4535">
        <v>9456532</v>
      </c>
      <c r="D4535" s="2">
        <v>43160</v>
      </c>
      <c r="E4535" t="s">
        <v>3089</v>
      </c>
      <c r="F4535" t="s">
        <v>15037</v>
      </c>
      <c r="G4535">
        <v>5</v>
      </c>
      <c r="H4535" t="s">
        <v>58</v>
      </c>
      <c r="I4535" t="s">
        <v>66</v>
      </c>
      <c r="J4535">
        <v>8966</v>
      </c>
      <c r="K4535">
        <v>5</v>
      </c>
      <c r="L4535" s="2">
        <v>41823</v>
      </c>
      <c r="M4535" s="2">
        <v>43921</v>
      </c>
      <c r="N4535" t="s">
        <v>3091</v>
      </c>
      <c r="O4535">
        <v>5</v>
      </c>
      <c r="P4535" t="s">
        <v>524</v>
      </c>
      <c r="Q4535" t="s">
        <v>83</v>
      </c>
      <c r="R4535" t="s">
        <v>84</v>
      </c>
      <c r="S4535" t="s">
        <v>67</v>
      </c>
      <c r="T4535" t="s">
        <v>68</v>
      </c>
      <c r="U4535">
        <v>2018</v>
      </c>
      <c r="V4535">
        <v>390000</v>
      </c>
      <c r="W4535" t="s">
        <v>69</v>
      </c>
      <c r="X4535" t="s">
        <v>156</v>
      </c>
      <c r="Y4535">
        <v>250000</v>
      </c>
      <c r="Z4535">
        <v>140000</v>
      </c>
      <c r="AA4535" t="s">
        <v>69</v>
      </c>
      <c r="AB4535" t="s">
        <v>15038</v>
      </c>
      <c r="AC4535">
        <v>390000</v>
      </c>
    </row>
    <row r="4536" spans="1:29">
      <c r="A4536">
        <f t="shared" ca="1" si="70"/>
        <v>8.3855910480102436E-2</v>
      </c>
      <c r="B4536" t="s">
        <v>327</v>
      </c>
      <c r="C4536">
        <v>9193074</v>
      </c>
      <c r="D4536" s="2">
        <v>42746</v>
      </c>
      <c r="E4536" t="s">
        <v>7530</v>
      </c>
      <c r="F4536" t="s">
        <v>15039</v>
      </c>
      <c r="G4536">
        <v>5</v>
      </c>
      <c r="H4536" t="s">
        <v>58</v>
      </c>
      <c r="I4536" t="s">
        <v>330</v>
      </c>
      <c r="J4536">
        <v>16707</v>
      </c>
      <c r="K4536">
        <v>4</v>
      </c>
      <c r="L4536" s="2">
        <v>41671</v>
      </c>
      <c r="M4536" s="2">
        <v>43861</v>
      </c>
      <c r="N4536" t="s">
        <v>2395</v>
      </c>
      <c r="O4536">
        <v>2</v>
      </c>
      <c r="P4536" t="s">
        <v>4040</v>
      </c>
      <c r="Q4536" t="s">
        <v>4041</v>
      </c>
      <c r="R4536" t="s">
        <v>884</v>
      </c>
      <c r="S4536" t="s">
        <v>85</v>
      </c>
      <c r="T4536" t="s">
        <v>68</v>
      </c>
      <c r="U4536">
        <v>2017</v>
      </c>
      <c r="V4536">
        <v>348141</v>
      </c>
      <c r="W4536" t="s">
        <v>69</v>
      </c>
      <c r="X4536" t="s">
        <v>327</v>
      </c>
      <c r="Y4536">
        <v>240583</v>
      </c>
      <c r="Z4536">
        <v>107558</v>
      </c>
      <c r="AA4536" t="s">
        <v>69</v>
      </c>
      <c r="AB4536" t="s">
        <v>15040</v>
      </c>
      <c r="AC4536">
        <v>348141</v>
      </c>
    </row>
    <row r="4537" spans="1:29">
      <c r="A4537">
        <f t="shared" ca="1" si="70"/>
        <v>0.57185282683227701</v>
      </c>
      <c r="B4537" t="s">
        <v>55</v>
      </c>
      <c r="C4537">
        <v>9325591</v>
      </c>
      <c r="D4537" s="2">
        <v>42930</v>
      </c>
      <c r="E4537" t="s">
        <v>7398</v>
      </c>
      <c r="F4537" t="s">
        <v>9620</v>
      </c>
      <c r="G4537">
        <v>5</v>
      </c>
      <c r="H4537" t="s">
        <v>58</v>
      </c>
      <c r="I4537" t="s">
        <v>59</v>
      </c>
      <c r="J4537">
        <v>87726</v>
      </c>
      <c r="K4537">
        <v>5</v>
      </c>
      <c r="L4537" s="2">
        <v>41547</v>
      </c>
      <c r="M4537" s="2">
        <v>43677</v>
      </c>
      <c r="N4537" t="s">
        <v>7400</v>
      </c>
      <c r="O4537">
        <v>3</v>
      </c>
      <c r="P4537" t="s">
        <v>368</v>
      </c>
      <c r="Q4537" t="s">
        <v>369</v>
      </c>
      <c r="R4537" t="s">
        <v>370</v>
      </c>
      <c r="S4537" t="s">
        <v>6745</v>
      </c>
      <c r="T4537" t="s">
        <v>68</v>
      </c>
      <c r="U4537">
        <v>2017</v>
      </c>
      <c r="V4537">
        <v>682024</v>
      </c>
      <c r="W4537" t="s">
        <v>69</v>
      </c>
      <c r="X4537" t="s">
        <v>55</v>
      </c>
      <c r="Y4537">
        <v>253094</v>
      </c>
      <c r="Z4537">
        <v>87918</v>
      </c>
      <c r="AA4537" t="s">
        <v>69</v>
      </c>
      <c r="AB4537" t="s">
        <v>9621</v>
      </c>
      <c r="AC4537">
        <v>341012</v>
      </c>
    </row>
    <row r="4538" spans="1:29">
      <c r="A4538">
        <f t="shared" ca="1" si="70"/>
        <v>0.42207238449643669</v>
      </c>
      <c r="B4538" t="s">
        <v>199</v>
      </c>
      <c r="C4538">
        <v>9242508</v>
      </c>
      <c r="D4538" s="2">
        <v>42852</v>
      </c>
      <c r="E4538" t="s">
        <v>76</v>
      </c>
      <c r="F4538" t="s">
        <v>15041</v>
      </c>
      <c r="G4538">
        <v>5</v>
      </c>
      <c r="H4538" t="s">
        <v>58</v>
      </c>
      <c r="I4538" t="s">
        <v>149</v>
      </c>
      <c r="J4538">
        <v>142859</v>
      </c>
      <c r="K4538">
        <v>7</v>
      </c>
      <c r="L4538" s="2">
        <v>40360</v>
      </c>
      <c r="M4538" s="2">
        <v>43585</v>
      </c>
      <c r="N4538" t="s">
        <v>1657</v>
      </c>
      <c r="O4538">
        <v>5</v>
      </c>
      <c r="P4538" t="s">
        <v>1261</v>
      </c>
      <c r="Q4538" t="s">
        <v>1262</v>
      </c>
      <c r="R4538" t="s">
        <v>236</v>
      </c>
      <c r="S4538" t="s">
        <v>67</v>
      </c>
      <c r="T4538" t="s">
        <v>68</v>
      </c>
      <c r="U4538">
        <v>2017</v>
      </c>
      <c r="V4538">
        <v>314178</v>
      </c>
      <c r="W4538" t="s">
        <v>69</v>
      </c>
      <c r="X4538" t="s">
        <v>199</v>
      </c>
      <c r="Y4538">
        <v>213739</v>
      </c>
      <c r="Z4538">
        <v>100439</v>
      </c>
      <c r="AA4538" t="s">
        <v>69</v>
      </c>
      <c r="AB4538" t="s">
        <v>15042</v>
      </c>
      <c r="AC4538">
        <v>314178</v>
      </c>
    </row>
    <row r="4539" spans="1:29">
      <c r="A4539">
        <f t="shared" ca="1" si="70"/>
        <v>0.73250040118162962</v>
      </c>
      <c r="B4539" t="s">
        <v>254</v>
      </c>
      <c r="C4539">
        <v>9279171</v>
      </c>
      <c r="D4539" s="2">
        <v>42881</v>
      </c>
      <c r="E4539" t="s">
        <v>76</v>
      </c>
      <c r="F4539" t="s">
        <v>15043</v>
      </c>
      <c r="G4539">
        <v>5</v>
      </c>
      <c r="H4539" t="s">
        <v>58</v>
      </c>
      <c r="I4539" t="s">
        <v>256</v>
      </c>
      <c r="J4539">
        <v>104375</v>
      </c>
      <c r="K4539">
        <v>5</v>
      </c>
      <c r="L4539" s="2">
        <v>41460</v>
      </c>
      <c r="M4539" s="2">
        <v>44681</v>
      </c>
      <c r="N4539" t="s">
        <v>397</v>
      </c>
      <c r="O4539">
        <v>2</v>
      </c>
      <c r="P4539" t="s">
        <v>15044</v>
      </c>
      <c r="Q4539" t="s">
        <v>15045</v>
      </c>
      <c r="R4539" t="s">
        <v>5937</v>
      </c>
      <c r="S4539" t="s">
        <v>85</v>
      </c>
      <c r="T4539" t="s">
        <v>68</v>
      </c>
      <c r="U4539">
        <v>2017</v>
      </c>
      <c r="V4539">
        <v>262800</v>
      </c>
      <c r="W4539" t="s">
        <v>69</v>
      </c>
      <c r="X4539" t="s">
        <v>254</v>
      </c>
      <c r="Y4539">
        <v>180000</v>
      </c>
      <c r="Z4539">
        <v>82800</v>
      </c>
      <c r="AA4539" t="s">
        <v>69</v>
      </c>
      <c r="AB4539" t="s">
        <v>15046</v>
      </c>
      <c r="AC4539">
        <v>262800</v>
      </c>
    </row>
    <row r="4540" spans="1:29">
      <c r="A4540">
        <f t="shared" ca="1" si="70"/>
        <v>0.61178249688035424</v>
      </c>
      <c r="B4540" t="s">
        <v>199</v>
      </c>
      <c r="C4540">
        <v>9420544</v>
      </c>
      <c r="D4540" s="2">
        <v>43131</v>
      </c>
      <c r="E4540" t="s">
        <v>76</v>
      </c>
      <c r="F4540" t="s">
        <v>15047</v>
      </c>
      <c r="G4540">
        <v>5</v>
      </c>
      <c r="H4540" t="s">
        <v>58</v>
      </c>
      <c r="I4540" t="s">
        <v>149</v>
      </c>
      <c r="J4540">
        <v>182551</v>
      </c>
      <c r="K4540">
        <v>5</v>
      </c>
      <c r="L4540" s="2">
        <v>41671</v>
      </c>
      <c r="M4540" s="2">
        <v>43861</v>
      </c>
      <c r="N4540" t="s">
        <v>15048</v>
      </c>
      <c r="O4540">
        <v>12</v>
      </c>
      <c r="P4540" t="s">
        <v>509</v>
      </c>
      <c r="Q4540" t="s">
        <v>217</v>
      </c>
      <c r="R4540" t="s">
        <v>120</v>
      </c>
      <c r="S4540" t="s">
        <v>260</v>
      </c>
      <c r="T4540" t="s">
        <v>68</v>
      </c>
      <c r="U4540">
        <v>2018</v>
      </c>
      <c r="V4540">
        <v>492496</v>
      </c>
      <c r="W4540" t="s">
        <v>69</v>
      </c>
      <c r="X4540" t="s">
        <v>199</v>
      </c>
      <c r="Y4540">
        <v>320701</v>
      </c>
      <c r="Z4540">
        <v>171795</v>
      </c>
      <c r="AA4540" t="s">
        <v>69</v>
      </c>
      <c r="AB4540" t="s">
        <v>15049</v>
      </c>
      <c r="AC4540">
        <v>492496</v>
      </c>
    </row>
    <row r="4541" spans="1:29">
      <c r="A4541">
        <f t="shared" ca="1" si="70"/>
        <v>0.31507323529164022</v>
      </c>
      <c r="B4541" t="s">
        <v>327</v>
      </c>
      <c r="C4541">
        <v>9514166</v>
      </c>
      <c r="D4541" s="2">
        <v>43315</v>
      </c>
      <c r="E4541" t="s">
        <v>13089</v>
      </c>
      <c r="F4541" t="s">
        <v>13090</v>
      </c>
      <c r="G4541">
        <v>5</v>
      </c>
      <c r="H4541" t="s">
        <v>58</v>
      </c>
      <c r="I4541" t="s">
        <v>330</v>
      </c>
      <c r="J4541">
        <v>24330</v>
      </c>
      <c r="K4541">
        <v>3</v>
      </c>
      <c r="L4541" s="2">
        <v>42643</v>
      </c>
      <c r="M4541" s="2">
        <v>44377</v>
      </c>
      <c r="N4541" t="s">
        <v>13091</v>
      </c>
      <c r="O4541">
        <v>4</v>
      </c>
      <c r="P4541" t="s">
        <v>12677</v>
      </c>
      <c r="Q4541" t="s">
        <v>12678</v>
      </c>
      <c r="R4541" t="s">
        <v>370</v>
      </c>
      <c r="S4541" t="s">
        <v>336</v>
      </c>
      <c r="T4541" t="s">
        <v>68</v>
      </c>
      <c r="U4541">
        <v>2018</v>
      </c>
      <c r="V4541">
        <v>194137</v>
      </c>
      <c r="W4541" t="s">
        <v>69</v>
      </c>
      <c r="X4541" t="s">
        <v>327</v>
      </c>
      <c r="Y4541">
        <v>104854</v>
      </c>
      <c r="Z4541">
        <v>39283</v>
      </c>
      <c r="AA4541" t="s">
        <v>69</v>
      </c>
      <c r="AB4541" t="s">
        <v>13092</v>
      </c>
      <c r="AC4541">
        <v>144137</v>
      </c>
    </row>
    <row r="4542" spans="1:29">
      <c r="A4542">
        <f t="shared" ca="1" si="70"/>
        <v>0.88169059579764264</v>
      </c>
      <c r="B4542" t="s">
        <v>687</v>
      </c>
      <c r="C4542">
        <v>9319225</v>
      </c>
      <c r="D4542" s="2">
        <v>42936</v>
      </c>
      <c r="E4542" t="s">
        <v>76</v>
      </c>
      <c r="F4542" t="s">
        <v>15050</v>
      </c>
      <c r="G4542">
        <v>5</v>
      </c>
      <c r="H4542" t="s">
        <v>58</v>
      </c>
      <c r="I4542" t="s">
        <v>689</v>
      </c>
      <c r="J4542">
        <v>8853</v>
      </c>
      <c r="K4542">
        <v>10</v>
      </c>
      <c r="L4542" s="2">
        <v>39264</v>
      </c>
      <c r="M4542" s="2">
        <v>43677</v>
      </c>
      <c r="N4542" t="s">
        <v>144</v>
      </c>
      <c r="O4542">
        <v>7</v>
      </c>
      <c r="P4542" t="s">
        <v>787</v>
      </c>
      <c r="Q4542" t="s">
        <v>472</v>
      </c>
      <c r="R4542" t="s">
        <v>311</v>
      </c>
      <c r="S4542" t="s">
        <v>473</v>
      </c>
      <c r="T4542" t="s">
        <v>68</v>
      </c>
      <c r="U4542">
        <v>2017</v>
      </c>
      <c r="V4542">
        <v>369750</v>
      </c>
      <c r="W4542" t="s">
        <v>69</v>
      </c>
      <c r="X4542" t="s">
        <v>687</v>
      </c>
      <c r="Y4542">
        <v>212500</v>
      </c>
      <c r="Z4542">
        <v>157250</v>
      </c>
      <c r="AA4542" t="s">
        <v>69</v>
      </c>
      <c r="AB4542" t="s">
        <v>15051</v>
      </c>
      <c r="AC4542">
        <v>369750</v>
      </c>
    </row>
    <row r="4543" spans="1:29">
      <c r="A4543">
        <f t="shared" ca="1" si="70"/>
        <v>0.63705373025823242</v>
      </c>
      <c r="B4543" t="s">
        <v>254</v>
      </c>
      <c r="C4543">
        <v>9554942</v>
      </c>
      <c r="D4543" s="2">
        <v>43342</v>
      </c>
      <c r="E4543" t="s">
        <v>1856</v>
      </c>
      <c r="F4543" t="s">
        <v>15052</v>
      </c>
      <c r="G4543">
        <v>5</v>
      </c>
      <c r="H4543" t="s">
        <v>58</v>
      </c>
      <c r="I4543" t="s">
        <v>256</v>
      </c>
      <c r="J4543">
        <v>122893</v>
      </c>
      <c r="K4543">
        <v>2</v>
      </c>
      <c r="L4543" s="2">
        <v>42979</v>
      </c>
      <c r="M4543" s="2">
        <v>43708</v>
      </c>
      <c r="N4543" t="s">
        <v>592</v>
      </c>
      <c r="O4543">
        <v>8</v>
      </c>
      <c r="P4543" t="s">
        <v>2448</v>
      </c>
      <c r="Q4543" t="s">
        <v>472</v>
      </c>
      <c r="R4543" t="s">
        <v>311</v>
      </c>
      <c r="S4543" t="s">
        <v>473</v>
      </c>
      <c r="T4543" t="s">
        <v>68</v>
      </c>
      <c r="U4543">
        <v>2018</v>
      </c>
      <c r="V4543">
        <v>342000</v>
      </c>
      <c r="W4543" t="s">
        <v>69</v>
      </c>
      <c r="X4543" t="s">
        <v>254</v>
      </c>
      <c r="Y4543">
        <v>200000</v>
      </c>
      <c r="Z4543">
        <v>142000</v>
      </c>
      <c r="AA4543" t="s">
        <v>69</v>
      </c>
      <c r="AB4543" t="s">
        <v>15053</v>
      </c>
      <c r="AC4543">
        <v>342000</v>
      </c>
    </row>
    <row r="4544" spans="1:29">
      <c r="A4544">
        <f t="shared" ca="1" si="70"/>
        <v>0.46662642934234921</v>
      </c>
      <c r="B4544" t="s">
        <v>55</v>
      </c>
      <c r="C4544">
        <v>9481865</v>
      </c>
      <c r="D4544" s="2">
        <v>43223</v>
      </c>
      <c r="E4544" t="s">
        <v>56</v>
      </c>
      <c r="F4544" t="s">
        <v>15054</v>
      </c>
      <c r="G4544">
        <v>5</v>
      </c>
      <c r="H4544" t="s">
        <v>58</v>
      </c>
      <c r="I4544" t="s">
        <v>59</v>
      </c>
      <c r="J4544">
        <v>77947</v>
      </c>
      <c r="K4544">
        <v>5</v>
      </c>
      <c r="L4544" s="2">
        <v>41821</v>
      </c>
      <c r="M4544" s="2">
        <v>43951</v>
      </c>
      <c r="N4544" t="s">
        <v>2799</v>
      </c>
      <c r="O4544">
        <v>22</v>
      </c>
      <c r="P4544" t="s">
        <v>8981</v>
      </c>
      <c r="Q4544" t="s">
        <v>1639</v>
      </c>
      <c r="R4544" t="s">
        <v>120</v>
      </c>
      <c r="S4544" t="s">
        <v>85</v>
      </c>
      <c r="T4544" t="s">
        <v>68</v>
      </c>
      <c r="U4544">
        <v>2018</v>
      </c>
      <c r="V4544">
        <v>323750</v>
      </c>
      <c r="W4544" t="s">
        <v>69</v>
      </c>
      <c r="X4544" t="s">
        <v>55</v>
      </c>
      <c r="Y4544">
        <v>218750</v>
      </c>
      <c r="Z4544">
        <v>105000</v>
      </c>
      <c r="AA4544" t="s">
        <v>69</v>
      </c>
      <c r="AB4544" t="s">
        <v>15055</v>
      </c>
      <c r="AC4544">
        <v>323750</v>
      </c>
    </row>
    <row r="4545" spans="1:29">
      <c r="A4545">
        <f t="shared" ca="1" si="70"/>
        <v>0.43775773935768258</v>
      </c>
      <c r="B4545" t="s">
        <v>127</v>
      </c>
      <c r="C4545">
        <v>9492746</v>
      </c>
      <c r="D4545" s="2">
        <v>43145</v>
      </c>
      <c r="E4545" t="s">
        <v>15056</v>
      </c>
      <c r="F4545" t="s">
        <v>15057</v>
      </c>
      <c r="G4545">
        <v>5</v>
      </c>
      <c r="H4545" t="s">
        <v>58</v>
      </c>
      <c r="I4545" t="s">
        <v>130</v>
      </c>
      <c r="J4545">
        <v>105857</v>
      </c>
      <c r="K4545">
        <v>5</v>
      </c>
      <c r="L4545" s="2">
        <v>41826</v>
      </c>
      <c r="M4545" s="2">
        <v>43890</v>
      </c>
      <c r="N4545" t="s">
        <v>15058</v>
      </c>
      <c r="O4545">
        <v>7</v>
      </c>
      <c r="P4545" t="s">
        <v>259</v>
      </c>
      <c r="Q4545" t="s">
        <v>190</v>
      </c>
      <c r="R4545" t="s">
        <v>191</v>
      </c>
      <c r="S4545" t="s">
        <v>260</v>
      </c>
      <c r="T4545" t="s">
        <v>68</v>
      </c>
      <c r="U4545">
        <v>2018</v>
      </c>
      <c r="V4545">
        <v>431579</v>
      </c>
      <c r="W4545" t="s">
        <v>69</v>
      </c>
      <c r="X4545" t="s">
        <v>286</v>
      </c>
      <c r="Y4545">
        <v>269835</v>
      </c>
      <c r="Z4545">
        <v>161744</v>
      </c>
      <c r="AA4545" t="s">
        <v>69</v>
      </c>
      <c r="AB4545" t="s">
        <v>15059</v>
      </c>
      <c r="AC4545">
        <v>431579</v>
      </c>
    </row>
    <row r="4546" spans="1:29">
      <c r="A4546">
        <f t="shared" ref="A4546:A4609" ca="1" si="71">RAND()</f>
        <v>0.33586657134518705</v>
      </c>
      <c r="B4546" t="s">
        <v>254</v>
      </c>
      <c r="C4546">
        <v>9285810</v>
      </c>
      <c r="D4546" s="2">
        <v>42850</v>
      </c>
      <c r="E4546" t="s">
        <v>76</v>
      </c>
      <c r="F4546" t="s">
        <v>15060</v>
      </c>
      <c r="G4546">
        <v>5</v>
      </c>
      <c r="H4546" t="s">
        <v>58</v>
      </c>
      <c r="I4546" t="s">
        <v>256</v>
      </c>
      <c r="J4546">
        <v>84003</v>
      </c>
      <c r="K4546">
        <v>9</v>
      </c>
      <c r="L4546" s="2">
        <v>39934</v>
      </c>
      <c r="M4546" s="2">
        <v>43220</v>
      </c>
      <c r="N4546" t="s">
        <v>10547</v>
      </c>
      <c r="O4546">
        <v>2</v>
      </c>
      <c r="P4546" t="s">
        <v>320</v>
      </c>
      <c r="Q4546" t="s">
        <v>321</v>
      </c>
      <c r="R4546" t="s">
        <v>137</v>
      </c>
      <c r="S4546" t="s">
        <v>322</v>
      </c>
      <c r="T4546" t="s">
        <v>68</v>
      </c>
      <c r="U4546">
        <v>2017</v>
      </c>
      <c r="V4546">
        <v>293475</v>
      </c>
      <c r="W4546" t="s">
        <v>69</v>
      </c>
      <c r="X4546" t="s">
        <v>254</v>
      </c>
      <c r="Y4546">
        <v>195000</v>
      </c>
      <c r="Z4546">
        <v>98475</v>
      </c>
      <c r="AA4546" t="s">
        <v>69</v>
      </c>
      <c r="AB4546" t="s">
        <v>15061</v>
      </c>
      <c r="AC4546">
        <v>293475</v>
      </c>
    </row>
    <row r="4547" spans="1:29">
      <c r="A4547">
        <f t="shared" ca="1" si="71"/>
        <v>0.16637429760954736</v>
      </c>
      <c r="B4547" t="s">
        <v>241</v>
      </c>
      <c r="C4547">
        <v>9282598</v>
      </c>
      <c r="D4547" s="2">
        <v>42863</v>
      </c>
      <c r="E4547" t="s">
        <v>56</v>
      </c>
      <c r="F4547" t="s">
        <v>15062</v>
      </c>
      <c r="G4547">
        <v>5</v>
      </c>
      <c r="H4547" t="s">
        <v>58</v>
      </c>
      <c r="I4547" t="s">
        <v>243</v>
      </c>
      <c r="J4547">
        <v>124945</v>
      </c>
      <c r="K4547">
        <v>4</v>
      </c>
      <c r="L4547" s="2">
        <v>41883</v>
      </c>
      <c r="M4547" s="2">
        <v>43616</v>
      </c>
      <c r="N4547" t="s">
        <v>3447</v>
      </c>
      <c r="O4547">
        <v>7</v>
      </c>
      <c r="P4547" t="s">
        <v>1170</v>
      </c>
      <c r="Q4547" t="s">
        <v>1171</v>
      </c>
      <c r="R4547" t="s">
        <v>585</v>
      </c>
      <c r="S4547" t="s">
        <v>413</v>
      </c>
      <c r="T4547" t="s">
        <v>68</v>
      </c>
      <c r="U4547">
        <v>2017</v>
      </c>
      <c r="V4547">
        <v>823373</v>
      </c>
      <c r="W4547" t="s">
        <v>69</v>
      </c>
      <c r="X4547" t="s">
        <v>241</v>
      </c>
      <c r="Y4547">
        <v>519167</v>
      </c>
      <c r="Z4547">
        <v>304206</v>
      </c>
      <c r="AA4547" t="s">
        <v>69</v>
      </c>
      <c r="AB4547" t="s">
        <v>15063</v>
      </c>
      <c r="AC4547">
        <v>823373</v>
      </c>
    </row>
    <row r="4548" spans="1:29">
      <c r="A4548">
        <f t="shared" ca="1" si="71"/>
        <v>0.20076373583833407</v>
      </c>
      <c r="B4548" t="s">
        <v>199</v>
      </c>
      <c r="C4548">
        <v>9333287</v>
      </c>
      <c r="D4548" s="2">
        <v>42949</v>
      </c>
      <c r="E4548" t="s">
        <v>377</v>
      </c>
      <c r="F4548" t="s">
        <v>15064</v>
      </c>
      <c r="G4548">
        <v>5</v>
      </c>
      <c r="H4548" t="s">
        <v>58</v>
      </c>
      <c r="I4548" t="s">
        <v>149</v>
      </c>
      <c r="J4548">
        <v>190101</v>
      </c>
      <c r="K4548">
        <v>4</v>
      </c>
      <c r="L4548" s="2">
        <v>41899</v>
      </c>
      <c r="M4548" s="2">
        <v>43343</v>
      </c>
      <c r="N4548" t="s">
        <v>15065</v>
      </c>
      <c r="O4548">
        <v>7</v>
      </c>
      <c r="P4548" t="s">
        <v>8389</v>
      </c>
      <c r="Q4548" t="s">
        <v>595</v>
      </c>
      <c r="R4548" t="s">
        <v>311</v>
      </c>
      <c r="S4548" t="s">
        <v>260</v>
      </c>
      <c r="T4548" t="s">
        <v>68</v>
      </c>
      <c r="U4548">
        <v>2017</v>
      </c>
      <c r="V4548">
        <v>585575</v>
      </c>
      <c r="W4548" t="s">
        <v>69</v>
      </c>
      <c r="X4548" t="s">
        <v>199</v>
      </c>
      <c r="Y4548">
        <v>369000</v>
      </c>
      <c r="Z4548">
        <v>216575</v>
      </c>
      <c r="AA4548" t="s">
        <v>69</v>
      </c>
      <c r="AB4548" t="s">
        <v>15066</v>
      </c>
      <c r="AC4548">
        <v>585575</v>
      </c>
    </row>
    <row r="4549" spans="1:29">
      <c r="A4549">
        <f t="shared" ca="1" si="71"/>
        <v>0.35805718079638815</v>
      </c>
      <c r="B4549" t="s">
        <v>55</v>
      </c>
      <c r="C4549">
        <v>9540942</v>
      </c>
      <c r="D4549" s="2">
        <v>43315</v>
      </c>
      <c r="E4549" t="s">
        <v>56</v>
      </c>
      <c r="F4549" t="s">
        <v>15067</v>
      </c>
      <c r="G4549">
        <v>5</v>
      </c>
      <c r="H4549" t="s">
        <v>58</v>
      </c>
      <c r="I4549" t="s">
        <v>59</v>
      </c>
      <c r="J4549">
        <v>88533</v>
      </c>
      <c r="K4549">
        <v>5</v>
      </c>
      <c r="L4549" s="2">
        <v>41852</v>
      </c>
      <c r="M4549" s="2">
        <v>44043</v>
      </c>
      <c r="N4549" t="s">
        <v>1717</v>
      </c>
      <c r="O4549">
        <v>7</v>
      </c>
      <c r="P4549" t="s">
        <v>1538</v>
      </c>
      <c r="Q4549" t="s">
        <v>1539</v>
      </c>
      <c r="R4549" t="s">
        <v>1540</v>
      </c>
      <c r="S4549" t="s">
        <v>67</v>
      </c>
      <c r="T4549" t="s">
        <v>68</v>
      </c>
      <c r="U4549">
        <v>2018</v>
      </c>
      <c r="V4549">
        <v>321563</v>
      </c>
      <c r="W4549" t="s">
        <v>69</v>
      </c>
      <c r="X4549" t="s">
        <v>55</v>
      </c>
      <c r="Y4549">
        <v>218750</v>
      </c>
      <c r="Z4549">
        <v>102813</v>
      </c>
      <c r="AA4549" t="s">
        <v>69</v>
      </c>
      <c r="AB4549" t="s">
        <v>15068</v>
      </c>
      <c r="AC4549">
        <v>321563</v>
      </c>
    </row>
    <row r="4550" spans="1:29">
      <c r="A4550">
        <f t="shared" ca="1" si="71"/>
        <v>0.37934642479891834</v>
      </c>
      <c r="B4550" t="s">
        <v>405</v>
      </c>
      <c r="C4550">
        <v>9459336</v>
      </c>
      <c r="D4550" s="2">
        <v>43182</v>
      </c>
      <c r="E4550" t="s">
        <v>3478</v>
      </c>
      <c r="F4550" t="s">
        <v>15069</v>
      </c>
      <c r="G4550">
        <v>5</v>
      </c>
      <c r="H4550" t="s">
        <v>58</v>
      </c>
      <c r="I4550" t="s">
        <v>407</v>
      </c>
      <c r="J4550">
        <v>37568</v>
      </c>
      <c r="K4550">
        <v>5</v>
      </c>
      <c r="L4550" s="2">
        <v>41791</v>
      </c>
      <c r="M4550" s="2">
        <v>43921</v>
      </c>
      <c r="N4550" t="s">
        <v>2548</v>
      </c>
      <c r="O4550">
        <v>5</v>
      </c>
      <c r="P4550" t="s">
        <v>524</v>
      </c>
      <c r="Q4550" t="s">
        <v>83</v>
      </c>
      <c r="R4550" t="s">
        <v>84</v>
      </c>
      <c r="S4550" t="s">
        <v>102</v>
      </c>
      <c r="T4550" t="s">
        <v>68</v>
      </c>
      <c r="U4550">
        <v>2018</v>
      </c>
      <c r="V4550">
        <v>687039</v>
      </c>
      <c r="W4550" t="s">
        <v>69</v>
      </c>
      <c r="X4550" t="s">
        <v>405</v>
      </c>
      <c r="Y4550">
        <v>617922</v>
      </c>
      <c r="Z4550">
        <v>69117</v>
      </c>
      <c r="AA4550" t="s">
        <v>69</v>
      </c>
      <c r="AB4550" t="s">
        <v>15070</v>
      </c>
      <c r="AC4550">
        <v>687039</v>
      </c>
    </row>
    <row r="4551" spans="1:29">
      <c r="A4551">
        <f t="shared" ca="1" si="71"/>
        <v>0.88394625211281674</v>
      </c>
      <c r="B4551" t="s">
        <v>241</v>
      </c>
      <c r="C4551">
        <v>9302511</v>
      </c>
      <c r="D4551" s="2">
        <v>42924</v>
      </c>
      <c r="E4551" t="s">
        <v>56</v>
      </c>
      <c r="F4551" t="s">
        <v>15071</v>
      </c>
      <c r="G4551">
        <v>5</v>
      </c>
      <c r="H4551" t="s">
        <v>58</v>
      </c>
      <c r="I4551" t="s">
        <v>243</v>
      </c>
      <c r="J4551">
        <v>119443</v>
      </c>
      <c r="K4551">
        <v>4</v>
      </c>
      <c r="L4551" s="2">
        <v>41883</v>
      </c>
      <c r="M4551" s="2">
        <v>44012</v>
      </c>
      <c r="N4551" t="s">
        <v>6526</v>
      </c>
      <c r="O4551">
        <v>6</v>
      </c>
      <c r="P4551" t="s">
        <v>333</v>
      </c>
      <c r="Q4551" t="s">
        <v>334</v>
      </c>
      <c r="R4551" t="s">
        <v>335</v>
      </c>
      <c r="S4551" t="s">
        <v>102</v>
      </c>
      <c r="T4551" t="s">
        <v>68</v>
      </c>
      <c r="U4551">
        <v>2017</v>
      </c>
      <c r="V4551">
        <v>313419</v>
      </c>
      <c r="W4551" t="s">
        <v>69</v>
      </c>
      <c r="X4551" t="s">
        <v>241</v>
      </c>
      <c r="Y4551">
        <v>202206</v>
      </c>
      <c r="Z4551">
        <v>111213</v>
      </c>
      <c r="AA4551" t="s">
        <v>69</v>
      </c>
      <c r="AB4551" t="s">
        <v>15072</v>
      </c>
      <c r="AC4551">
        <v>313419</v>
      </c>
    </row>
    <row r="4552" spans="1:29">
      <c r="A4552">
        <f t="shared" ca="1" si="71"/>
        <v>0.91305723596707233</v>
      </c>
      <c r="B4552" t="s">
        <v>199</v>
      </c>
      <c r="C4552">
        <v>9334064</v>
      </c>
      <c r="D4552" s="2">
        <v>42877</v>
      </c>
      <c r="E4552" t="s">
        <v>4543</v>
      </c>
      <c r="F4552" t="s">
        <v>15073</v>
      </c>
      <c r="G4552">
        <v>5</v>
      </c>
      <c r="H4552" t="s">
        <v>58</v>
      </c>
      <c r="I4552" t="s">
        <v>149</v>
      </c>
      <c r="J4552">
        <v>184820</v>
      </c>
      <c r="K4552">
        <v>4</v>
      </c>
      <c r="L4552" s="2">
        <v>41791</v>
      </c>
      <c r="M4552" s="2">
        <v>43251</v>
      </c>
      <c r="N4552" t="s">
        <v>4545</v>
      </c>
      <c r="O4552">
        <v>6</v>
      </c>
      <c r="P4552" t="s">
        <v>2222</v>
      </c>
      <c r="Q4552" t="s">
        <v>2223</v>
      </c>
      <c r="R4552" t="s">
        <v>101</v>
      </c>
      <c r="S4552" t="s">
        <v>67</v>
      </c>
      <c r="T4552" t="s">
        <v>68</v>
      </c>
      <c r="U4552">
        <v>2017</v>
      </c>
      <c r="V4552">
        <v>386650</v>
      </c>
      <c r="W4552" t="s">
        <v>69</v>
      </c>
      <c r="X4552" t="s">
        <v>199</v>
      </c>
      <c r="Y4552">
        <v>258629</v>
      </c>
      <c r="Z4552">
        <v>128021</v>
      </c>
      <c r="AA4552" t="s">
        <v>69</v>
      </c>
      <c r="AB4552" t="s">
        <v>15074</v>
      </c>
      <c r="AC4552">
        <v>386650</v>
      </c>
    </row>
    <row r="4553" spans="1:29">
      <c r="A4553">
        <f t="shared" ca="1" si="71"/>
        <v>0.10759725608514414</v>
      </c>
      <c r="B4553" t="s">
        <v>286</v>
      </c>
      <c r="C4553">
        <v>9330057</v>
      </c>
      <c r="D4553" s="2">
        <v>42968</v>
      </c>
      <c r="E4553" t="s">
        <v>7398</v>
      </c>
      <c r="F4553" t="s">
        <v>15075</v>
      </c>
      <c r="G4553">
        <v>5</v>
      </c>
      <c r="H4553" t="s">
        <v>58</v>
      </c>
      <c r="I4553" t="s">
        <v>289</v>
      </c>
      <c r="J4553">
        <v>112402</v>
      </c>
      <c r="K4553">
        <v>5</v>
      </c>
      <c r="L4553" s="2">
        <v>41542</v>
      </c>
      <c r="M4553" s="2">
        <v>43708</v>
      </c>
      <c r="N4553" t="s">
        <v>7400</v>
      </c>
      <c r="O4553">
        <v>2</v>
      </c>
      <c r="P4553" t="s">
        <v>2806</v>
      </c>
      <c r="Q4553" t="s">
        <v>2807</v>
      </c>
      <c r="R4553" t="s">
        <v>2808</v>
      </c>
      <c r="S4553" t="s">
        <v>67</v>
      </c>
      <c r="T4553" t="s">
        <v>68</v>
      </c>
      <c r="U4553">
        <v>2017</v>
      </c>
      <c r="V4553">
        <v>517128</v>
      </c>
      <c r="W4553" t="s">
        <v>69</v>
      </c>
      <c r="X4553" t="s">
        <v>286</v>
      </c>
      <c r="Y4553">
        <v>369050</v>
      </c>
      <c r="Z4553">
        <v>148078</v>
      </c>
      <c r="AA4553" t="s">
        <v>69</v>
      </c>
      <c r="AB4553" t="s">
        <v>15076</v>
      </c>
      <c r="AC4553">
        <v>517128</v>
      </c>
    </row>
    <row r="4554" spans="1:29">
      <c r="A4554">
        <f t="shared" ca="1" si="71"/>
        <v>0.49220217020433732</v>
      </c>
      <c r="B4554" t="s">
        <v>286</v>
      </c>
      <c r="C4554">
        <v>10162245</v>
      </c>
      <c r="D4554" s="2">
        <v>44071</v>
      </c>
      <c r="E4554" t="s">
        <v>110</v>
      </c>
      <c r="F4554" t="s">
        <v>15077</v>
      </c>
      <c r="G4554">
        <v>7</v>
      </c>
      <c r="H4554" t="s">
        <v>58</v>
      </c>
      <c r="I4554" t="s">
        <v>289</v>
      </c>
      <c r="J4554">
        <v>113257</v>
      </c>
      <c r="K4554">
        <v>5</v>
      </c>
      <c r="L4554" s="2">
        <v>43952</v>
      </c>
      <c r="M4554" s="2">
        <v>44196</v>
      </c>
      <c r="N4554" t="s">
        <v>201</v>
      </c>
      <c r="O4554">
        <v>7</v>
      </c>
      <c r="P4554" t="s">
        <v>3131</v>
      </c>
      <c r="Q4554" t="s">
        <v>175</v>
      </c>
      <c r="R4554" t="s">
        <v>176</v>
      </c>
      <c r="S4554" t="s">
        <v>336</v>
      </c>
      <c r="T4554" t="s">
        <v>68</v>
      </c>
      <c r="U4554">
        <v>2018</v>
      </c>
      <c r="V4554">
        <v>228582</v>
      </c>
      <c r="W4554" t="s">
        <v>69</v>
      </c>
      <c r="X4554" t="s">
        <v>286</v>
      </c>
      <c r="Y4554">
        <v>159294</v>
      </c>
      <c r="Z4554">
        <v>69288</v>
      </c>
      <c r="AA4554" t="s">
        <v>69</v>
      </c>
      <c r="AB4554" t="s">
        <v>15078</v>
      </c>
      <c r="AC4554">
        <v>228582</v>
      </c>
    </row>
    <row r="4555" spans="1:29">
      <c r="A4555">
        <f t="shared" ca="1" si="71"/>
        <v>0.74755878370659867</v>
      </c>
      <c r="B4555" t="s">
        <v>241</v>
      </c>
      <c r="C4555">
        <v>9207077</v>
      </c>
      <c r="D4555" s="2">
        <v>42752</v>
      </c>
      <c r="E4555" t="s">
        <v>76</v>
      </c>
      <c r="F4555" t="s">
        <v>15079</v>
      </c>
      <c r="G4555">
        <v>5</v>
      </c>
      <c r="H4555" t="s">
        <v>58</v>
      </c>
      <c r="I4555" t="s">
        <v>243</v>
      </c>
      <c r="J4555">
        <v>90905</v>
      </c>
      <c r="K4555">
        <v>10</v>
      </c>
      <c r="L4555" s="2">
        <v>39431</v>
      </c>
      <c r="M4555" s="2">
        <v>43861</v>
      </c>
      <c r="N4555" t="s">
        <v>3414</v>
      </c>
      <c r="O4555">
        <v>1</v>
      </c>
      <c r="P4555" t="s">
        <v>247</v>
      </c>
      <c r="Q4555" t="s">
        <v>248</v>
      </c>
      <c r="R4555" t="s">
        <v>249</v>
      </c>
      <c r="S4555" t="s">
        <v>67</v>
      </c>
      <c r="T4555" t="s">
        <v>68</v>
      </c>
      <c r="U4555">
        <v>2017</v>
      </c>
      <c r="V4555">
        <v>377500</v>
      </c>
      <c r="W4555" t="s">
        <v>69</v>
      </c>
      <c r="X4555" t="s">
        <v>241</v>
      </c>
      <c r="Y4555">
        <v>250000</v>
      </c>
      <c r="Z4555">
        <v>127500</v>
      </c>
      <c r="AA4555" t="s">
        <v>69</v>
      </c>
      <c r="AB4555" t="s">
        <v>15080</v>
      </c>
      <c r="AC4555">
        <v>377500</v>
      </c>
    </row>
    <row r="4556" spans="1:29">
      <c r="A4556">
        <f t="shared" ca="1" si="71"/>
        <v>8.8519631969268486E-2</v>
      </c>
      <c r="B4556" t="s">
        <v>327</v>
      </c>
      <c r="C4556">
        <v>9463354</v>
      </c>
      <c r="D4556" s="2">
        <v>43206</v>
      </c>
      <c r="E4556" t="s">
        <v>15081</v>
      </c>
      <c r="F4556" t="s">
        <v>15082</v>
      </c>
      <c r="G4556">
        <v>5</v>
      </c>
      <c r="H4556" t="s">
        <v>58</v>
      </c>
      <c r="I4556" t="s">
        <v>330</v>
      </c>
      <c r="J4556">
        <v>22013</v>
      </c>
      <c r="K4556">
        <v>3</v>
      </c>
      <c r="L4556" s="2">
        <v>42552</v>
      </c>
      <c r="M4556" s="2">
        <v>43921</v>
      </c>
      <c r="N4556" t="s">
        <v>15083</v>
      </c>
      <c r="O4556">
        <v>8</v>
      </c>
      <c r="P4556" t="s">
        <v>857</v>
      </c>
      <c r="Q4556" t="s">
        <v>472</v>
      </c>
      <c r="R4556" t="s">
        <v>311</v>
      </c>
      <c r="S4556" t="s">
        <v>473</v>
      </c>
      <c r="T4556" t="s">
        <v>68</v>
      </c>
      <c r="U4556">
        <v>2018</v>
      </c>
      <c r="V4556">
        <v>417196</v>
      </c>
      <c r="W4556" t="s">
        <v>69</v>
      </c>
      <c r="X4556" t="s">
        <v>327</v>
      </c>
      <c r="Y4556">
        <v>204669</v>
      </c>
      <c r="Z4556">
        <v>62527</v>
      </c>
      <c r="AA4556" t="s">
        <v>69</v>
      </c>
      <c r="AB4556" t="s">
        <v>15084</v>
      </c>
      <c r="AC4556">
        <v>267196</v>
      </c>
    </row>
    <row r="4557" spans="1:29">
      <c r="A4557">
        <f t="shared" ca="1" si="71"/>
        <v>0.49790827776831414</v>
      </c>
      <c r="B4557" t="s">
        <v>286</v>
      </c>
      <c r="C4557">
        <v>9431183</v>
      </c>
      <c r="D4557" s="2">
        <v>43129</v>
      </c>
      <c r="E4557" t="s">
        <v>56</v>
      </c>
      <c r="F4557" t="s">
        <v>15085</v>
      </c>
      <c r="G4557">
        <v>5</v>
      </c>
      <c r="H4557" t="s">
        <v>58</v>
      </c>
      <c r="I4557" t="s">
        <v>289</v>
      </c>
      <c r="J4557">
        <v>116901</v>
      </c>
      <c r="K4557">
        <v>4</v>
      </c>
      <c r="L4557" s="2">
        <v>42078</v>
      </c>
      <c r="M4557" s="2">
        <v>43524</v>
      </c>
      <c r="N4557" t="s">
        <v>2028</v>
      </c>
      <c r="O4557">
        <v>7</v>
      </c>
      <c r="P4557" t="s">
        <v>1761</v>
      </c>
      <c r="Q4557" t="s">
        <v>472</v>
      </c>
      <c r="R4557" t="s">
        <v>311</v>
      </c>
      <c r="S4557" t="s">
        <v>102</v>
      </c>
      <c r="T4557" t="s">
        <v>68</v>
      </c>
      <c r="U4557">
        <v>2018</v>
      </c>
      <c r="V4557">
        <v>403750</v>
      </c>
      <c r="W4557" t="s">
        <v>69</v>
      </c>
      <c r="X4557" t="s">
        <v>286</v>
      </c>
      <c r="Y4557">
        <v>250000</v>
      </c>
      <c r="Z4557">
        <v>153750</v>
      </c>
      <c r="AA4557" t="s">
        <v>69</v>
      </c>
      <c r="AB4557" t="s">
        <v>15086</v>
      </c>
      <c r="AC4557">
        <v>403750</v>
      </c>
    </row>
    <row r="4558" spans="1:29">
      <c r="A4558">
        <f t="shared" ca="1" si="71"/>
        <v>0.65784742318460609</v>
      </c>
      <c r="B4558" t="s">
        <v>75</v>
      </c>
      <c r="C4558">
        <v>9282394</v>
      </c>
      <c r="D4558" s="2">
        <v>42901</v>
      </c>
      <c r="E4558" t="s">
        <v>76</v>
      </c>
      <c r="F4558" t="s">
        <v>15087</v>
      </c>
      <c r="G4558">
        <v>5</v>
      </c>
      <c r="H4558" t="s">
        <v>58</v>
      </c>
      <c r="I4558" t="s">
        <v>78</v>
      </c>
      <c r="J4558">
        <v>43438</v>
      </c>
      <c r="K4558">
        <v>5</v>
      </c>
      <c r="L4558" s="2">
        <v>41487</v>
      </c>
      <c r="M4558" s="2">
        <v>43616</v>
      </c>
      <c r="N4558" t="s">
        <v>5199</v>
      </c>
      <c r="O4558">
        <v>4</v>
      </c>
      <c r="P4558" t="s">
        <v>638</v>
      </c>
      <c r="Q4558" t="s">
        <v>639</v>
      </c>
      <c r="R4558" t="s">
        <v>640</v>
      </c>
      <c r="S4558" t="s">
        <v>67</v>
      </c>
      <c r="T4558" t="s">
        <v>68</v>
      </c>
      <c r="U4558">
        <v>2017</v>
      </c>
      <c r="V4558">
        <v>305940</v>
      </c>
      <c r="W4558" t="s">
        <v>69</v>
      </c>
      <c r="X4558" t="s">
        <v>75</v>
      </c>
      <c r="Y4558">
        <v>194866</v>
      </c>
      <c r="Z4558">
        <v>111074</v>
      </c>
      <c r="AA4558" t="s">
        <v>69</v>
      </c>
      <c r="AB4558" t="s">
        <v>15088</v>
      </c>
      <c r="AC4558">
        <v>305940</v>
      </c>
    </row>
    <row r="4559" spans="1:29">
      <c r="A4559">
        <f t="shared" ca="1" si="71"/>
        <v>0.93665878323932328</v>
      </c>
      <c r="B4559" t="s">
        <v>109</v>
      </c>
      <c r="C4559">
        <v>9418055</v>
      </c>
      <c r="D4559" s="2">
        <v>43111</v>
      </c>
      <c r="E4559" t="s">
        <v>56</v>
      </c>
      <c r="F4559" t="s">
        <v>15089</v>
      </c>
      <c r="G4559">
        <v>5</v>
      </c>
      <c r="H4559" t="s">
        <v>58</v>
      </c>
      <c r="I4559" t="s">
        <v>112</v>
      </c>
      <c r="J4559">
        <v>12155</v>
      </c>
      <c r="K4559">
        <v>20</v>
      </c>
      <c r="L4559" s="2">
        <v>35855</v>
      </c>
      <c r="M4559" s="2">
        <v>44227</v>
      </c>
      <c r="N4559" t="s">
        <v>1355</v>
      </c>
      <c r="O4559">
        <v>37</v>
      </c>
      <c r="P4559" t="s">
        <v>1741</v>
      </c>
      <c r="Q4559" t="s">
        <v>1742</v>
      </c>
      <c r="R4559" t="s">
        <v>149</v>
      </c>
      <c r="S4559" t="s">
        <v>67</v>
      </c>
      <c r="T4559" t="s">
        <v>68</v>
      </c>
      <c r="U4559">
        <v>2018</v>
      </c>
      <c r="V4559">
        <v>625836</v>
      </c>
      <c r="W4559" t="s">
        <v>69</v>
      </c>
      <c r="X4559" t="s">
        <v>109</v>
      </c>
      <c r="Y4559">
        <v>401813</v>
      </c>
      <c r="Z4559">
        <v>224023</v>
      </c>
      <c r="AA4559" t="s">
        <v>69</v>
      </c>
      <c r="AB4559" t="s">
        <v>15090</v>
      </c>
      <c r="AC4559">
        <v>625836</v>
      </c>
    </row>
    <row r="4560" spans="1:29">
      <c r="A4560">
        <f t="shared" ca="1" si="71"/>
        <v>0.78652009295423575</v>
      </c>
      <c r="B4560" t="s">
        <v>199</v>
      </c>
      <c r="C4560">
        <v>9257188</v>
      </c>
      <c r="D4560" s="2">
        <v>42797</v>
      </c>
      <c r="E4560" t="s">
        <v>76</v>
      </c>
      <c r="F4560" t="s">
        <v>15091</v>
      </c>
      <c r="G4560">
        <v>5</v>
      </c>
      <c r="H4560" t="s">
        <v>58</v>
      </c>
      <c r="I4560" t="s">
        <v>149</v>
      </c>
      <c r="J4560">
        <v>154387</v>
      </c>
      <c r="K4560">
        <v>5</v>
      </c>
      <c r="L4560" s="2">
        <v>41365</v>
      </c>
      <c r="M4560" s="2">
        <v>43921</v>
      </c>
      <c r="N4560" t="s">
        <v>489</v>
      </c>
      <c r="O4560">
        <v>5</v>
      </c>
      <c r="P4560" t="s">
        <v>15092</v>
      </c>
      <c r="Q4560" t="s">
        <v>15093</v>
      </c>
      <c r="R4560" t="s">
        <v>630</v>
      </c>
      <c r="S4560" t="s">
        <v>348</v>
      </c>
      <c r="T4560" t="s">
        <v>68</v>
      </c>
      <c r="U4560">
        <v>2017</v>
      </c>
      <c r="V4560">
        <v>325287</v>
      </c>
      <c r="W4560" t="s">
        <v>69</v>
      </c>
      <c r="X4560" t="s">
        <v>199</v>
      </c>
      <c r="Y4560">
        <v>220481</v>
      </c>
      <c r="Z4560">
        <v>104806</v>
      </c>
      <c r="AA4560" t="s">
        <v>69</v>
      </c>
      <c r="AB4560" t="s">
        <v>15094</v>
      </c>
      <c r="AC4560">
        <v>325287</v>
      </c>
    </row>
    <row r="4561" spans="1:29">
      <c r="A4561">
        <f t="shared" ca="1" si="71"/>
        <v>0.29956789625696267</v>
      </c>
      <c r="B4561" t="s">
        <v>405</v>
      </c>
      <c r="C4561">
        <v>9300907</v>
      </c>
      <c r="D4561" s="2">
        <v>42899</v>
      </c>
      <c r="E4561" t="s">
        <v>76</v>
      </c>
      <c r="F4561" t="s">
        <v>15095</v>
      </c>
      <c r="G4561">
        <v>5</v>
      </c>
      <c r="H4561" t="s">
        <v>58</v>
      </c>
      <c r="I4561" t="s">
        <v>407</v>
      </c>
      <c r="J4561">
        <v>34064</v>
      </c>
      <c r="K4561">
        <v>5</v>
      </c>
      <c r="L4561" s="2">
        <v>41532</v>
      </c>
      <c r="M4561" s="2">
        <v>43646</v>
      </c>
      <c r="N4561" t="s">
        <v>1451</v>
      </c>
      <c r="O4561">
        <v>6</v>
      </c>
      <c r="P4561" t="s">
        <v>2222</v>
      </c>
      <c r="Q4561" t="s">
        <v>2223</v>
      </c>
      <c r="R4561" t="s">
        <v>101</v>
      </c>
      <c r="S4561" t="s">
        <v>67</v>
      </c>
      <c r="T4561" t="s">
        <v>68</v>
      </c>
      <c r="U4561">
        <v>2017</v>
      </c>
      <c r="V4561">
        <v>471384</v>
      </c>
      <c r="W4561" t="s">
        <v>69</v>
      </c>
      <c r="X4561" t="s">
        <v>405</v>
      </c>
      <c r="Y4561">
        <v>315307</v>
      </c>
      <c r="Z4561">
        <v>156077</v>
      </c>
      <c r="AA4561" t="s">
        <v>69</v>
      </c>
      <c r="AB4561" t="s">
        <v>15096</v>
      </c>
      <c r="AC4561">
        <v>471384</v>
      </c>
    </row>
    <row r="4562" spans="1:29">
      <c r="A4562">
        <f t="shared" ca="1" si="71"/>
        <v>0.54280746372567956</v>
      </c>
      <c r="B4562" t="s">
        <v>109</v>
      </c>
      <c r="C4562">
        <v>9547861</v>
      </c>
      <c r="D4562" s="2">
        <v>43332</v>
      </c>
      <c r="E4562" t="s">
        <v>56</v>
      </c>
      <c r="F4562" t="s">
        <v>15097</v>
      </c>
      <c r="G4562">
        <v>5</v>
      </c>
      <c r="H4562" t="s">
        <v>58</v>
      </c>
      <c r="I4562" t="s">
        <v>112</v>
      </c>
      <c r="J4562">
        <v>24702</v>
      </c>
      <c r="K4562">
        <v>5</v>
      </c>
      <c r="L4562" s="2">
        <v>41883</v>
      </c>
      <c r="M4562" s="2">
        <v>44074</v>
      </c>
      <c r="N4562" t="s">
        <v>822</v>
      </c>
      <c r="O4562">
        <v>7</v>
      </c>
      <c r="P4562" t="s">
        <v>7664</v>
      </c>
      <c r="Q4562" t="s">
        <v>472</v>
      </c>
      <c r="R4562" t="s">
        <v>311</v>
      </c>
      <c r="S4562" t="s">
        <v>260</v>
      </c>
      <c r="T4562" t="s">
        <v>68</v>
      </c>
      <c r="U4562">
        <v>2018</v>
      </c>
      <c r="V4562">
        <v>352614</v>
      </c>
      <c r="W4562" t="s">
        <v>69</v>
      </c>
      <c r="X4562" t="s">
        <v>109</v>
      </c>
      <c r="Y4562">
        <v>250000</v>
      </c>
      <c r="Z4562">
        <v>102614</v>
      </c>
      <c r="AA4562" t="s">
        <v>69</v>
      </c>
      <c r="AB4562" t="s">
        <v>15098</v>
      </c>
      <c r="AC4562">
        <v>352614</v>
      </c>
    </row>
    <row r="4563" spans="1:29">
      <c r="A4563">
        <f t="shared" ca="1" si="71"/>
        <v>0.26078235897895752</v>
      </c>
      <c r="B4563" t="s">
        <v>254</v>
      </c>
      <c r="C4563">
        <v>9188545</v>
      </c>
      <c r="D4563" s="2">
        <v>42719</v>
      </c>
      <c r="E4563" t="s">
        <v>76</v>
      </c>
      <c r="F4563" t="s">
        <v>15099</v>
      </c>
      <c r="G4563">
        <v>5</v>
      </c>
      <c r="H4563" t="s">
        <v>58</v>
      </c>
      <c r="I4563" t="s">
        <v>256</v>
      </c>
      <c r="J4563">
        <v>85267</v>
      </c>
      <c r="K4563">
        <v>8</v>
      </c>
      <c r="L4563" s="2">
        <v>40028</v>
      </c>
      <c r="M4563" s="2">
        <v>43465</v>
      </c>
      <c r="N4563" t="s">
        <v>911</v>
      </c>
      <c r="O4563">
        <v>5</v>
      </c>
      <c r="P4563" t="s">
        <v>82</v>
      </c>
      <c r="Q4563" t="s">
        <v>83</v>
      </c>
      <c r="R4563" t="s">
        <v>84</v>
      </c>
      <c r="S4563" t="s">
        <v>85</v>
      </c>
      <c r="T4563" t="s">
        <v>68</v>
      </c>
      <c r="U4563">
        <v>2017</v>
      </c>
      <c r="V4563">
        <v>296000</v>
      </c>
      <c r="W4563" t="s">
        <v>69</v>
      </c>
      <c r="X4563" t="s">
        <v>254</v>
      </c>
      <c r="Y4563">
        <v>200000</v>
      </c>
      <c r="Z4563">
        <v>96000</v>
      </c>
      <c r="AA4563" t="s">
        <v>69</v>
      </c>
      <c r="AB4563" t="s">
        <v>15100</v>
      </c>
      <c r="AC4563">
        <v>296000</v>
      </c>
    </row>
    <row r="4564" spans="1:29">
      <c r="A4564">
        <f t="shared" ca="1" si="71"/>
        <v>0.79558044582673881</v>
      </c>
      <c r="B4564" t="s">
        <v>1619</v>
      </c>
      <c r="C4564">
        <v>9523182</v>
      </c>
      <c r="D4564" s="2">
        <v>43283</v>
      </c>
      <c r="E4564" t="s">
        <v>69</v>
      </c>
      <c r="F4564" t="s">
        <v>15101</v>
      </c>
      <c r="G4564">
        <v>5</v>
      </c>
      <c r="H4564" t="s">
        <v>58</v>
      </c>
      <c r="I4564" t="s">
        <v>1621</v>
      </c>
      <c r="J4564">
        <v>23681</v>
      </c>
      <c r="K4564">
        <v>5</v>
      </c>
      <c r="L4564" s="2">
        <v>41825</v>
      </c>
      <c r="M4564" s="2">
        <v>44012</v>
      </c>
      <c r="N4564" t="s">
        <v>15102</v>
      </c>
      <c r="O4564">
        <v>3</v>
      </c>
      <c r="P4564" t="s">
        <v>1301</v>
      </c>
      <c r="Q4564" t="s">
        <v>1302</v>
      </c>
      <c r="R4564" t="s">
        <v>412</v>
      </c>
      <c r="S4564" t="s">
        <v>67</v>
      </c>
      <c r="T4564" t="s">
        <v>68</v>
      </c>
      <c r="U4564">
        <v>2018</v>
      </c>
      <c r="V4564">
        <v>307241</v>
      </c>
      <c r="W4564" t="s">
        <v>69</v>
      </c>
      <c r="X4564" t="s">
        <v>1619</v>
      </c>
      <c r="Y4564">
        <v>204827</v>
      </c>
      <c r="Z4564">
        <v>102414</v>
      </c>
      <c r="AA4564" t="s">
        <v>69</v>
      </c>
      <c r="AB4564" t="s">
        <v>15103</v>
      </c>
      <c r="AC4564">
        <v>307241</v>
      </c>
    </row>
    <row r="4565" spans="1:29">
      <c r="A4565">
        <f t="shared" ca="1" si="71"/>
        <v>0.28962204628913801</v>
      </c>
      <c r="B4565" t="s">
        <v>199</v>
      </c>
      <c r="C4565">
        <v>9326158</v>
      </c>
      <c r="D4565" s="2">
        <v>42950</v>
      </c>
      <c r="E4565" t="s">
        <v>7166</v>
      </c>
      <c r="F4565" t="s">
        <v>15104</v>
      </c>
      <c r="G4565">
        <v>5</v>
      </c>
      <c r="H4565" t="s">
        <v>58</v>
      </c>
      <c r="I4565" t="s">
        <v>149</v>
      </c>
      <c r="J4565">
        <v>175329</v>
      </c>
      <c r="K4565">
        <v>5</v>
      </c>
      <c r="L4565" s="2">
        <v>41547</v>
      </c>
      <c r="M4565" s="2">
        <v>43708</v>
      </c>
      <c r="N4565" t="s">
        <v>3653</v>
      </c>
      <c r="O4565">
        <v>12</v>
      </c>
      <c r="P4565" t="s">
        <v>1357</v>
      </c>
      <c r="Q4565" t="s">
        <v>217</v>
      </c>
      <c r="R4565" t="s">
        <v>120</v>
      </c>
      <c r="S4565" t="s">
        <v>67</v>
      </c>
      <c r="T4565" t="s">
        <v>68</v>
      </c>
      <c r="U4565">
        <v>2017</v>
      </c>
      <c r="V4565">
        <v>549664</v>
      </c>
      <c r="W4565" t="s">
        <v>69</v>
      </c>
      <c r="X4565" t="s">
        <v>199</v>
      </c>
      <c r="Y4565">
        <v>386530</v>
      </c>
      <c r="Z4565">
        <v>163134</v>
      </c>
      <c r="AA4565" t="s">
        <v>69</v>
      </c>
      <c r="AB4565" t="s">
        <v>15105</v>
      </c>
      <c r="AC4565">
        <v>549664</v>
      </c>
    </row>
    <row r="4566" spans="1:29">
      <c r="A4566">
        <f t="shared" ca="1" si="71"/>
        <v>0.84178880514707499</v>
      </c>
      <c r="B4566" t="s">
        <v>405</v>
      </c>
      <c r="C4566">
        <v>9933619</v>
      </c>
      <c r="D4566" s="2">
        <v>43823</v>
      </c>
      <c r="E4566" t="s">
        <v>110</v>
      </c>
      <c r="F4566" t="s">
        <v>15106</v>
      </c>
      <c r="G4566">
        <v>7</v>
      </c>
      <c r="H4566" t="s">
        <v>58</v>
      </c>
      <c r="I4566" t="s">
        <v>407</v>
      </c>
      <c r="J4566">
        <v>24705</v>
      </c>
      <c r="K4566">
        <v>11</v>
      </c>
      <c r="L4566" s="2">
        <v>43608</v>
      </c>
      <c r="M4566" s="2">
        <v>43982</v>
      </c>
      <c r="N4566" t="s">
        <v>965</v>
      </c>
      <c r="O4566">
        <v>50</v>
      </c>
      <c r="P4566" t="s">
        <v>357</v>
      </c>
      <c r="Q4566" t="s">
        <v>358</v>
      </c>
      <c r="R4566" t="s">
        <v>149</v>
      </c>
      <c r="S4566" t="s">
        <v>67</v>
      </c>
      <c r="T4566" t="s">
        <v>68</v>
      </c>
      <c r="U4566">
        <v>2018</v>
      </c>
      <c r="V4566">
        <v>158286</v>
      </c>
      <c r="W4566" t="s">
        <v>69</v>
      </c>
      <c r="X4566" t="s">
        <v>405</v>
      </c>
      <c r="Y4566">
        <v>100499</v>
      </c>
      <c r="Z4566">
        <v>57787</v>
      </c>
      <c r="AA4566" t="s">
        <v>69</v>
      </c>
      <c r="AB4566" t="s">
        <v>15107</v>
      </c>
      <c r="AC4566">
        <v>158286</v>
      </c>
    </row>
    <row r="4567" spans="1:29">
      <c r="A4567">
        <f t="shared" ca="1" si="71"/>
        <v>6.3100640332280911E-4</v>
      </c>
      <c r="B4567" t="s">
        <v>254</v>
      </c>
      <c r="C4567">
        <v>9392568</v>
      </c>
      <c r="D4567" s="2">
        <v>43047</v>
      </c>
      <c r="E4567" t="s">
        <v>56</v>
      </c>
      <c r="F4567" t="s">
        <v>15108</v>
      </c>
      <c r="G4567">
        <v>5</v>
      </c>
      <c r="H4567" t="s">
        <v>58</v>
      </c>
      <c r="I4567" t="s">
        <v>256</v>
      </c>
      <c r="J4567">
        <v>73943</v>
      </c>
      <c r="K4567">
        <v>13</v>
      </c>
      <c r="L4567" s="2">
        <v>38412</v>
      </c>
      <c r="M4567" s="2">
        <v>43799</v>
      </c>
      <c r="N4567" t="s">
        <v>15109</v>
      </c>
      <c r="O4567">
        <v>10</v>
      </c>
      <c r="P4567" t="s">
        <v>216</v>
      </c>
      <c r="Q4567" t="s">
        <v>217</v>
      </c>
      <c r="R4567" t="s">
        <v>120</v>
      </c>
      <c r="S4567" t="s">
        <v>85</v>
      </c>
      <c r="T4567" t="s">
        <v>68</v>
      </c>
      <c r="U4567">
        <v>2018</v>
      </c>
      <c r="V4567">
        <v>415188</v>
      </c>
      <c r="W4567" t="s">
        <v>69</v>
      </c>
      <c r="X4567" t="s">
        <v>254</v>
      </c>
      <c r="Y4567">
        <v>273941</v>
      </c>
      <c r="Z4567">
        <v>141247</v>
      </c>
      <c r="AA4567" t="s">
        <v>69</v>
      </c>
      <c r="AB4567" t="s">
        <v>15110</v>
      </c>
      <c r="AC4567">
        <v>415188</v>
      </c>
    </row>
    <row r="4568" spans="1:29">
      <c r="A4568">
        <f t="shared" ca="1" si="71"/>
        <v>0.31611012508706438</v>
      </c>
      <c r="B4568" t="s">
        <v>254</v>
      </c>
      <c r="C4568">
        <v>9387446</v>
      </c>
      <c r="D4568" s="2">
        <v>43055</v>
      </c>
      <c r="E4568" t="s">
        <v>56</v>
      </c>
      <c r="F4568" t="s">
        <v>15111</v>
      </c>
      <c r="G4568">
        <v>5</v>
      </c>
      <c r="H4568" t="s">
        <v>58</v>
      </c>
      <c r="I4568" t="s">
        <v>256</v>
      </c>
      <c r="J4568">
        <v>109078</v>
      </c>
      <c r="K4568">
        <v>4</v>
      </c>
      <c r="L4568" s="2">
        <v>41974</v>
      </c>
      <c r="M4568" s="2">
        <v>43434</v>
      </c>
      <c r="N4568" t="s">
        <v>911</v>
      </c>
      <c r="O4568">
        <v>36</v>
      </c>
      <c r="P4568" t="s">
        <v>1090</v>
      </c>
      <c r="Q4568" t="s">
        <v>1091</v>
      </c>
      <c r="R4568" t="s">
        <v>149</v>
      </c>
      <c r="S4568" t="s">
        <v>85</v>
      </c>
      <c r="T4568" t="s">
        <v>68</v>
      </c>
      <c r="U4568">
        <v>2018</v>
      </c>
      <c r="V4568">
        <v>279299</v>
      </c>
      <c r="W4568" t="s">
        <v>69</v>
      </c>
      <c r="X4568" t="s">
        <v>254</v>
      </c>
      <c r="Y4568">
        <v>190000</v>
      </c>
      <c r="Z4568">
        <v>89299</v>
      </c>
      <c r="AA4568" t="s">
        <v>69</v>
      </c>
      <c r="AB4568" t="s">
        <v>15112</v>
      </c>
      <c r="AC4568">
        <v>279299</v>
      </c>
    </row>
    <row r="4569" spans="1:29">
      <c r="A4569">
        <f t="shared" ca="1" si="71"/>
        <v>0.15488353972571023</v>
      </c>
      <c r="B4569" t="s">
        <v>889</v>
      </c>
      <c r="C4569">
        <v>9182897</v>
      </c>
      <c r="D4569" s="2">
        <v>42670</v>
      </c>
      <c r="E4569" t="s">
        <v>76</v>
      </c>
      <c r="F4569" t="s">
        <v>15113</v>
      </c>
      <c r="G4569">
        <v>5</v>
      </c>
      <c r="H4569" t="s">
        <v>58</v>
      </c>
      <c r="I4569" t="s">
        <v>891</v>
      </c>
      <c r="J4569">
        <v>15632</v>
      </c>
      <c r="K4569">
        <v>10</v>
      </c>
      <c r="L4569" s="2">
        <v>39188</v>
      </c>
      <c r="M4569" s="2">
        <v>43404</v>
      </c>
      <c r="N4569" t="s">
        <v>2129</v>
      </c>
      <c r="O4569">
        <v>3</v>
      </c>
      <c r="P4569" t="s">
        <v>882</v>
      </c>
      <c r="Q4569" t="s">
        <v>883</v>
      </c>
      <c r="R4569" t="s">
        <v>884</v>
      </c>
      <c r="S4569" t="s">
        <v>67</v>
      </c>
      <c r="T4569" t="s">
        <v>68</v>
      </c>
      <c r="U4569">
        <v>2017</v>
      </c>
      <c r="V4569">
        <v>417542</v>
      </c>
      <c r="W4569" t="s">
        <v>69</v>
      </c>
      <c r="X4569" t="s">
        <v>889</v>
      </c>
      <c r="Y4569">
        <v>250776</v>
      </c>
      <c r="Z4569">
        <v>166766</v>
      </c>
      <c r="AA4569" t="s">
        <v>69</v>
      </c>
      <c r="AB4569" t="s">
        <v>15114</v>
      </c>
      <c r="AC4569">
        <v>417542</v>
      </c>
    </row>
    <row r="4570" spans="1:29">
      <c r="A4570">
        <f t="shared" ca="1" si="71"/>
        <v>8.5351688131953596E-2</v>
      </c>
      <c r="B4570" t="s">
        <v>286</v>
      </c>
      <c r="C4570">
        <v>9484246</v>
      </c>
      <c r="D4570" s="2">
        <v>43234</v>
      </c>
      <c r="E4570" t="s">
        <v>76</v>
      </c>
      <c r="F4570" t="s">
        <v>15115</v>
      </c>
      <c r="G4570">
        <v>5</v>
      </c>
      <c r="H4570" t="s">
        <v>58</v>
      </c>
      <c r="I4570" t="s">
        <v>289</v>
      </c>
      <c r="J4570">
        <v>101441</v>
      </c>
      <c r="K4570">
        <v>6</v>
      </c>
      <c r="L4570" s="2">
        <v>41805</v>
      </c>
      <c r="M4570" s="2">
        <v>44347</v>
      </c>
      <c r="N4570" t="s">
        <v>7491</v>
      </c>
      <c r="O4570">
        <v>5</v>
      </c>
      <c r="P4570" t="s">
        <v>1261</v>
      </c>
      <c r="Q4570" t="s">
        <v>1262</v>
      </c>
      <c r="R4570" t="s">
        <v>236</v>
      </c>
      <c r="S4570" t="s">
        <v>67</v>
      </c>
      <c r="T4570" t="s">
        <v>68</v>
      </c>
      <c r="U4570">
        <v>2018</v>
      </c>
      <c r="V4570">
        <v>391873</v>
      </c>
      <c r="W4570" t="s">
        <v>69</v>
      </c>
      <c r="X4570" t="s">
        <v>286</v>
      </c>
      <c r="Y4570">
        <v>250000</v>
      </c>
      <c r="Z4570">
        <v>141873</v>
      </c>
      <c r="AA4570" t="s">
        <v>69</v>
      </c>
      <c r="AB4570" t="s">
        <v>15116</v>
      </c>
      <c r="AC4570">
        <v>391873</v>
      </c>
    </row>
    <row r="4571" spans="1:29">
      <c r="A4571">
        <f t="shared" ca="1" si="71"/>
        <v>0.54913744793338448</v>
      </c>
      <c r="B4571" t="s">
        <v>199</v>
      </c>
      <c r="C4571">
        <v>9331455</v>
      </c>
      <c r="D4571" s="2">
        <v>42948</v>
      </c>
      <c r="E4571" t="s">
        <v>76</v>
      </c>
      <c r="F4571" t="s">
        <v>15117</v>
      </c>
      <c r="G4571">
        <v>5</v>
      </c>
      <c r="H4571" t="s">
        <v>58</v>
      </c>
      <c r="I4571" t="s">
        <v>149</v>
      </c>
      <c r="J4571">
        <v>175397</v>
      </c>
      <c r="K4571">
        <v>5</v>
      </c>
      <c r="L4571" s="2">
        <v>41547</v>
      </c>
      <c r="M4571" s="2">
        <v>43708</v>
      </c>
      <c r="N4571" t="s">
        <v>2950</v>
      </c>
      <c r="O4571">
        <v>9</v>
      </c>
      <c r="P4571" t="s">
        <v>572</v>
      </c>
      <c r="Q4571" t="s">
        <v>175</v>
      </c>
      <c r="R4571" t="s">
        <v>176</v>
      </c>
      <c r="S4571" t="s">
        <v>67</v>
      </c>
      <c r="T4571" t="s">
        <v>68</v>
      </c>
      <c r="U4571">
        <v>2017</v>
      </c>
      <c r="V4571">
        <v>324738</v>
      </c>
      <c r="W4571" t="s">
        <v>69</v>
      </c>
      <c r="X4571" t="s">
        <v>199</v>
      </c>
      <c r="Y4571">
        <v>207500</v>
      </c>
      <c r="Z4571">
        <v>117238</v>
      </c>
      <c r="AA4571" t="s">
        <v>69</v>
      </c>
      <c r="AB4571" t="s">
        <v>15118</v>
      </c>
      <c r="AC4571">
        <v>324738</v>
      </c>
    </row>
    <row r="4572" spans="1:29">
      <c r="A4572">
        <f t="shared" ca="1" si="71"/>
        <v>0.41068357111899279</v>
      </c>
      <c r="B4572" t="s">
        <v>254</v>
      </c>
      <c r="C4572">
        <v>9269236</v>
      </c>
      <c r="D4572" s="2">
        <v>42851</v>
      </c>
      <c r="E4572" t="s">
        <v>76</v>
      </c>
      <c r="F4572" t="s">
        <v>15119</v>
      </c>
      <c r="G4572">
        <v>5</v>
      </c>
      <c r="H4572" t="s">
        <v>58</v>
      </c>
      <c r="I4572" t="s">
        <v>256</v>
      </c>
      <c r="J4572">
        <v>110000</v>
      </c>
      <c r="K4572">
        <v>4</v>
      </c>
      <c r="L4572" s="2">
        <v>41760</v>
      </c>
      <c r="M4572" s="2">
        <v>43585</v>
      </c>
      <c r="N4572" t="s">
        <v>397</v>
      </c>
      <c r="O4572">
        <v>5</v>
      </c>
      <c r="P4572" t="s">
        <v>524</v>
      </c>
      <c r="Q4572" t="s">
        <v>83</v>
      </c>
      <c r="R4572" t="s">
        <v>84</v>
      </c>
      <c r="S4572" t="s">
        <v>67</v>
      </c>
      <c r="T4572" t="s">
        <v>68</v>
      </c>
      <c r="U4572">
        <v>2017</v>
      </c>
      <c r="V4572">
        <v>296400</v>
      </c>
      <c r="W4572" t="s">
        <v>69</v>
      </c>
      <c r="X4572" t="s">
        <v>254</v>
      </c>
      <c r="Y4572">
        <v>190000</v>
      </c>
      <c r="Z4572">
        <v>106400</v>
      </c>
      <c r="AA4572" t="s">
        <v>69</v>
      </c>
      <c r="AB4572" t="s">
        <v>15120</v>
      </c>
      <c r="AC4572">
        <v>296400</v>
      </c>
    </row>
    <row r="4573" spans="1:29">
      <c r="A4573">
        <f t="shared" ca="1" si="71"/>
        <v>0.55651746752087294</v>
      </c>
      <c r="B4573" t="s">
        <v>199</v>
      </c>
      <c r="C4573">
        <v>9238670</v>
      </c>
      <c r="D4573" s="2">
        <v>42809</v>
      </c>
      <c r="E4573" t="s">
        <v>76</v>
      </c>
      <c r="F4573" t="s">
        <v>15121</v>
      </c>
      <c r="G4573">
        <v>5</v>
      </c>
      <c r="H4573" t="s">
        <v>58</v>
      </c>
      <c r="I4573" t="s">
        <v>149</v>
      </c>
      <c r="J4573">
        <v>103867</v>
      </c>
      <c r="K4573">
        <v>13</v>
      </c>
      <c r="L4573" s="2">
        <v>38200</v>
      </c>
      <c r="M4573" s="2">
        <v>43555</v>
      </c>
      <c r="N4573" t="s">
        <v>5895</v>
      </c>
      <c r="O4573">
        <v>30</v>
      </c>
      <c r="P4573" t="s">
        <v>747</v>
      </c>
      <c r="Q4573" t="s">
        <v>748</v>
      </c>
      <c r="R4573" t="s">
        <v>176</v>
      </c>
      <c r="S4573" t="s">
        <v>67</v>
      </c>
      <c r="T4573" t="s">
        <v>68</v>
      </c>
      <c r="U4573">
        <v>2017</v>
      </c>
      <c r="V4573">
        <v>395910</v>
      </c>
      <c r="W4573" t="s">
        <v>69</v>
      </c>
      <c r="X4573" t="s">
        <v>199</v>
      </c>
      <c r="Y4573">
        <v>249000</v>
      </c>
      <c r="Z4573">
        <v>146910</v>
      </c>
      <c r="AA4573" t="s">
        <v>69</v>
      </c>
      <c r="AB4573" t="s">
        <v>15122</v>
      </c>
      <c r="AC4573">
        <v>395910</v>
      </c>
    </row>
    <row r="4574" spans="1:29">
      <c r="A4574">
        <f t="shared" ca="1" si="71"/>
        <v>0.48464479319154474</v>
      </c>
      <c r="B4574" t="s">
        <v>127</v>
      </c>
      <c r="C4574">
        <v>9457494</v>
      </c>
      <c r="D4574" s="2">
        <v>43175</v>
      </c>
      <c r="E4574" t="s">
        <v>56</v>
      </c>
      <c r="F4574" t="s">
        <v>15123</v>
      </c>
      <c r="G4574">
        <v>5</v>
      </c>
      <c r="H4574" t="s">
        <v>58</v>
      </c>
      <c r="I4574" t="s">
        <v>130</v>
      </c>
      <c r="J4574">
        <v>104438</v>
      </c>
      <c r="K4574">
        <v>5</v>
      </c>
      <c r="L4574" s="2">
        <v>41830</v>
      </c>
      <c r="M4574" s="2">
        <v>44104</v>
      </c>
      <c r="N4574" t="s">
        <v>2308</v>
      </c>
      <c r="O4574">
        <v>4</v>
      </c>
      <c r="P4574" t="s">
        <v>444</v>
      </c>
      <c r="Q4574" t="s">
        <v>445</v>
      </c>
      <c r="R4574" t="s">
        <v>149</v>
      </c>
      <c r="S4574" t="s">
        <v>67</v>
      </c>
      <c r="T4574" t="s">
        <v>68</v>
      </c>
      <c r="U4574">
        <v>2018</v>
      </c>
      <c r="V4574">
        <v>575769</v>
      </c>
      <c r="W4574" t="s">
        <v>69</v>
      </c>
      <c r="X4574" t="s">
        <v>127</v>
      </c>
      <c r="Y4574">
        <v>377672</v>
      </c>
      <c r="Z4574">
        <v>198097</v>
      </c>
      <c r="AA4574" t="s">
        <v>69</v>
      </c>
      <c r="AB4574" t="s">
        <v>15124</v>
      </c>
      <c r="AC4574">
        <v>575769</v>
      </c>
    </row>
    <row r="4575" spans="1:29">
      <c r="A4575">
        <f t="shared" ca="1" si="71"/>
        <v>0.41313008465193712</v>
      </c>
      <c r="B4575" t="s">
        <v>55</v>
      </c>
      <c r="C4575">
        <v>9537701</v>
      </c>
      <c r="D4575" s="2">
        <v>43291</v>
      </c>
      <c r="E4575" t="s">
        <v>2556</v>
      </c>
      <c r="F4575" t="s">
        <v>15125</v>
      </c>
      <c r="G4575">
        <v>5</v>
      </c>
      <c r="H4575" t="s">
        <v>58</v>
      </c>
      <c r="I4575" t="s">
        <v>59</v>
      </c>
      <c r="J4575">
        <v>94597</v>
      </c>
      <c r="K4575">
        <v>4</v>
      </c>
      <c r="L4575" s="2">
        <v>42277</v>
      </c>
      <c r="M4575" s="2">
        <v>44773</v>
      </c>
      <c r="N4575" t="s">
        <v>5611</v>
      </c>
      <c r="O4575">
        <v>50</v>
      </c>
      <c r="P4575" t="s">
        <v>357</v>
      </c>
      <c r="Q4575" t="s">
        <v>358</v>
      </c>
      <c r="R4575" t="s">
        <v>149</v>
      </c>
      <c r="S4575" t="s">
        <v>729</v>
      </c>
      <c r="T4575" t="s">
        <v>68</v>
      </c>
      <c r="U4575">
        <v>2018</v>
      </c>
      <c r="V4575">
        <v>339063</v>
      </c>
      <c r="W4575" t="s">
        <v>69</v>
      </c>
      <c r="X4575" t="s">
        <v>55</v>
      </c>
      <c r="Y4575">
        <v>218750</v>
      </c>
      <c r="Z4575">
        <v>120313</v>
      </c>
      <c r="AA4575" t="s">
        <v>69</v>
      </c>
      <c r="AB4575" t="s">
        <v>15126</v>
      </c>
      <c r="AC4575">
        <v>339063</v>
      </c>
    </row>
    <row r="4576" spans="1:29">
      <c r="A4576">
        <f t="shared" ca="1" si="71"/>
        <v>0.42779469392630654</v>
      </c>
      <c r="B4576" t="s">
        <v>254</v>
      </c>
      <c r="C4576">
        <v>9318513</v>
      </c>
      <c r="D4576" s="2">
        <v>42935</v>
      </c>
      <c r="E4576" t="s">
        <v>76</v>
      </c>
      <c r="F4576" t="s">
        <v>15127</v>
      </c>
      <c r="G4576">
        <v>5</v>
      </c>
      <c r="H4576" t="s">
        <v>58</v>
      </c>
      <c r="I4576" t="s">
        <v>256</v>
      </c>
      <c r="J4576">
        <v>60651</v>
      </c>
      <c r="K4576">
        <v>12</v>
      </c>
      <c r="L4576" s="2">
        <v>36557</v>
      </c>
      <c r="M4576" s="2">
        <v>43677</v>
      </c>
      <c r="N4576" t="s">
        <v>388</v>
      </c>
      <c r="O4576">
        <v>5</v>
      </c>
      <c r="P4576" t="s">
        <v>7580</v>
      </c>
      <c r="Q4576" t="s">
        <v>7235</v>
      </c>
      <c r="R4576" t="s">
        <v>3825</v>
      </c>
      <c r="S4576" t="s">
        <v>67</v>
      </c>
      <c r="T4576" t="s">
        <v>68</v>
      </c>
      <c r="U4576">
        <v>2017</v>
      </c>
      <c r="V4576">
        <v>296000</v>
      </c>
      <c r="W4576" t="s">
        <v>69</v>
      </c>
      <c r="X4576" t="s">
        <v>254</v>
      </c>
      <c r="Y4576">
        <v>200000</v>
      </c>
      <c r="Z4576">
        <v>96000</v>
      </c>
      <c r="AA4576" t="s">
        <v>69</v>
      </c>
      <c r="AB4576" t="s">
        <v>15128</v>
      </c>
      <c r="AC4576">
        <v>296000</v>
      </c>
    </row>
    <row r="4577" spans="1:29">
      <c r="A4577">
        <f t="shared" ca="1" si="71"/>
        <v>0.91810859858694949</v>
      </c>
      <c r="B4577" t="s">
        <v>55</v>
      </c>
      <c r="C4577">
        <v>9317539</v>
      </c>
      <c r="D4577" s="2">
        <v>42943</v>
      </c>
      <c r="E4577" t="s">
        <v>76</v>
      </c>
      <c r="F4577" t="s">
        <v>15129</v>
      </c>
      <c r="G4577">
        <v>5</v>
      </c>
      <c r="H4577" t="s">
        <v>58</v>
      </c>
      <c r="I4577" t="s">
        <v>59</v>
      </c>
      <c r="J4577">
        <v>58529</v>
      </c>
      <c r="K4577">
        <v>9</v>
      </c>
      <c r="L4577" s="2">
        <v>40011</v>
      </c>
      <c r="M4577" s="2">
        <v>43312</v>
      </c>
      <c r="N4577" t="s">
        <v>690</v>
      </c>
      <c r="O4577">
        <v>9</v>
      </c>
      <c r="P4577" t="s">
        <v>572</v>
      </c>
      <c r="Q4577" t="s">
        <v>175</v>
      </c>
      <c r="R4577" t="s">
        <v>176</v>
      </c>
      <c r="S4577" t="s">
        <v>67</v>
      </c>
      <c r="T4577" t="s">
        <v>68</v>
      </c>
      <c r="U4577">
        <v>2017</v>
      </c>
      <c r="V4577">
        <v>554999</v>
      </c>
      <c r="W4577" t="s">
        <v>69</v>
      </c>
      <c r="X4577" t="s">
        <v>55</v>
      </c>
      <c r="Y4577">
        <v>354632</v>
      </c>
      <c r="Z4577">
        <v>200367</v>
      </c>
      <c r="AA4577" t="s">
        <v>69</v>
      </c>
      <c r="AB4577" t="s">
        <v>15130</v>
      </c>
      <c r="AC4577">
        <v>554999</v>
      </c>
    </row>
    <row r="4578" spans="1:29">
      <c r="A4578">
        <f t="shared" ca="1" si="71"/>
        <v>0.89289626407871381</v>
      </c>
      <c r="B4578" t="s">
        <v>405</v>
      </c>
      <c r="C4578">
        <v>9534038</v>
      </c>
      <c r="D4578" s="2">
        <v>43297</v>
      </c>
      <c r="E4578" t="s">
        <v>12517</v>
      </c>
      <c r="F4578" t="s">
        <v>15131</v>
      </c>
      <c r="G4578">
        <v>5</v>
      </c>
      <c r="H4578" t="s">
        <v>58</v>
      </c>
      <c r="I4578" t="s">
        <v>407</v>
      </c>
      <c r="J4578">
        <v>43238</v>
      </c>
      <c r="K4578">
        <v>3</v>
      </c>
      <c r="L4578" s="2">
        <v>42628</v>
      </c>
      <c r="M4578" s="2">
        <v>44043</v>
      </c>
      <c r="N4578" t="s">
        <v>12829</v>
      </c>
      <c r="O4578">
        <v>36</v>
      </c>
      <c r="P4578" t="s">
        <v>1090</v>
      </c>
      <c r="Q4578" t="s">
        <v>1091</v>
      </c>
      <c r="R4578" t="s">
        <v>149</v>
      </c>
      <c r="S4578" t="s">
        <v>67</v>
      </c>
      <c r="T4578" t="s">
        <v>68</v>
      </c>
      <c r="U4578">
        <v>2018</v>
      </c>
      <c r="V4578">
        <v>1235461</v>
      </c>
      <c r="W4578" t="s">
        <v>69</v>
      </c>
      <c r="X4578" t="s">
        <v>405</v>
      </c>
      <c r="Y4578">
        <v>845786</v>
      </c>
      <c r="Z4578">
        <v>389675</v>
      </c>
      <c r="AA4578" t="s">
        <v>69</v>
      </c>
      <c r="AB4578" t="s">
        <v>15132</v>
      </c>
      <c r="AC4578">
        <v>1235461</v>
      </c>
    </row>
    <row r="4579" spans="1:29">
      <c r="A4579">
        <f t="shared" ca="1" si="71"/>
        <v>0.79648632144405651</v>
      </c>
      <c r="B4579" t="s">
        <v>254</v>
      </c>
      <c r="C4579">
        <v>9452093</v>
      </c>
      <c r="D4579" s="2">
        <v>43145</v>
      </c>
      <c r="E4579" t="s">
        <v>76</v>
      </c>
      <c r="F4579" t="s">
        <v>15133</v>
      </c>
      <c r="G4579">
        <v>5</v>
      </c>
      <c r="H4579" t="s">
        <v>58</v>
      </c>
      <c r="I4579" t="s">
        <v>256</v>
      </c>
      <c r="J4579">
        <v>107520</v>
      </c>
      <c r="K4579">
        <v>5</v>
      </c>
      <c r="L4579" s="2">
        <v>41774</v>
      </c>
      <c r="M4579" s="2">
        <v>43524</v>
      </c>
      <c r="N4579" t="s">
        <v>9320</v>
      </c>
      <c r="O4579">
        <v>2</v>
      </c>
      <c r="P4579" t="s">
        <v>1269</v>
      </c>
      <c r="Q4579" t="s">
        <v>1270</v>
      </c>
      <c r="R4579" t="s">
        <v>434</v>
      </c>
      <c r="S4579" t="s">
        <v>85</v>
      </c>
      <c r="T4579" t="s">
        <v>68</v>
      </c>
      <c r="U4579">
        <v>2018</v>
      </c>
      <c r="V4579">
        <v>284354</v>
      </c>
      <c r="W4579" t="s">
        <v>69</v>
      </c>
      <c r="X4579" t="s">
        <v>254</v>
      </c>
      <c r="Y4579">
        <v>203744</v>
      </c>
      <c r="Z4579">
        <v>80610</v>
      </c>
      <c r="AA4579" t="s">
        <v>69</v>
      </c>
      <c r="AB4579" t="s">
        <v>15134</v>
      </c>
      <c r="AC4579">
        <v>284354</v>
      </c>
    </row>
    <row r="4580" spans="1:29">
      <c r="A4580">
        <f t="shared" ca="1" si="71"/>
        <v>0.19566651173759875</v>
      </c>
      <c r="B4580" t="s">
        <v>1143</v>
      </c>
      <c r="C4580">
        <v>9446772</v>
      </c>
      <c r="D4580" s="2">
        <v>43125</v>
      </c>
      <c r="E4580" t="s">
        <v>7515</v>
      </c>
      <c r="F4580" t="s">
        <v>15135</v>
      </c>
      <c r="G4580">
        <v>5</v>
      </c>
      <c r="H4580" t="s">
        <v>58</v>
      </c>
      <c r="I4580" t="s">
        <v>1145</v>
      </c>
      <c r="J4580">
        <v>65952</v>
      </c>
      <c r="K4580">
        <v>4</v>
      </c>
      <c r="L4580" s="2">
        <v>42064</v>
      </c>
      <c r="M4580" s="2">
        <v>43861</v>
      </c>
      <c r="N4580" t="s">
        <v>7517</v>
      </c>
      <c r="O4580">
        <v>7</v>
      </c>
      <c r="P4580" t="s">
        <v>189</v>
      </c>
      <c r="Q4580" t="s">
        <v>190</v>
      </c>
      <c r="R4580" t="s">
        <v>191</v>
      </c>
      <c r="S4580" t="s">
        <v>67</v>
      </c>
      <c r="T4580" t="s">
        <v>68</v>
      </c>
      <c r="U4580">
        <v>2018</v>
      </c>
      <c r="V4580">
        <v>419555</v>
      </c>
      <c r="W4580" t="s">
        <v>69</v>
      </c>
      <c r="X4580" t="s">
        <v>1143</v>
      </c>
      <c r="Y4580">
        <v>276457</v>
      </c>
      <c r="Z4580">
        <v>143098</v>
      </c>
      <c r="AA4580" t="s">
        <v>69</v>
      </c>
      <c r="AB4580" t="s">
        <v>15136</v>
      </c>
      <c r="AC4580">
        <v>419555</v>
      </c>
    </row>
    <row r="4581" spans="1:29">
      <c r="A4581">
        <f t="shared" ca="1" si="71"/>
        <v>0.63859998754010838</v>
      </c>
      <c r="B4581" t="s">
        <v>303</v>
      </c>
      <c r="C4581">
        <v>9329289</v>
      </c>
      <c r="D4581" s="2">
        <v>42942</v>
      </c>
      <c r="E4581" t="s">
        <v>76</v>
      </c>
      <c r="F4581" t="s">
        <v>15137</v>
      </c>
      <c r="G4581">
        <v>5</v>
      </c>
      <c r="H4581" t="s">
        <v>58</v>
      </c>
      <c r="I4581" t="s">
        <v>305</v>
      </c>
      <c r="J4581">
        <v>99257</v>
      </c>
      <c r="K4581">
        <v>4</v>
      </c>
      <c r="L4581" s="2">
        <v>41852</v>
      </c>
      <c r="M4581" s="2">
        <v>43312</v>
      </c>
      <c r="N4581" t="s">
        <v>3129</v>
      </c>
      <c r="O4581">
        <v>12</v>
      </c>
      <c r="P4581" t="s">
        <v>656</v>
      </c>
      <c r="Q4581" t="s">
        <v>204</v>
      </c>
      <c r="R4581" t="s">
        <v>205</v>
      </c>
      <c r="S4581" t="s">
        <v>67</v>
      </c>
      <c r="T4581" t="s">
        <v>68</v>
      </c>
      <c r="U4581">
        <v>2017</v>
      </c>
      <c r="V4581">
        <v>334950</v>
      </c>
      <c r="W4581" t="s">
        <v>69</v>
      </c>
      <c r="X4581" t="s">
        <v>303</v>
      </c>
      <c r="Y4581">
        <v>217500</v>
      </c>
      <c r="Z4581">
        <v>117450</v>
      </c>
      <c r="AA4581" t="s">
        <v>69</v>
      </c>
      <c r="AB4581" t="s">
        <v>15138</v>
      </c>
      <c r="AC4581">
        <v>334950</v>
      </c>
    </row>
    <row r="4582" spans="1:29">
      <c r="A4582">
        <f t="shared" ca="1" si="71"/>
        <v>9.7693885247498113E-2</v>
      </c>
      <c r="B4582" t="s">
        <v>3057</v>
      </c>
      <c r="C4582">
        <v>9548977</v>
      </c>
      <c r="D4582" s="2">
        <v>43323</v>
      </c>
      <c r="E4582" t="s">
        <v>56</v>
      </c>
      <c r="F4582" t="s">
        <v>15139</v>
      </c>
      <c r="G4582">
        <v>5</v>
      </c>
      <c r="H4582" t="s">
        <v>58</v>
      </c>
      <c r="I4582" t="s">
        <v>3060</v>
      </c>
      <c r="J4582">
        <v>9169</v>
      </c>
      <c r="K4582">
        <v>4</v>
      </c>
      <c r="L4582" s="2">
        <v>42277</v>
      </c>
      <c r="M4582" s="2">
        <v>44103</v>
      </c>
      <c r="N4582" t="s">
        <v>606</v>
      </c>
      <c r="O4582">
        <v>7</v>
      </c>
      <c r="P4582" t="s">
        <v>1170</v>
      </c>
      <c r="Q4582" t="s">
        <v>1171</v>
      </c>
      <c r="R4582" t="s">
        <v>585</v>
      </c>
      <c r="S4582" t="s">
        <v>67</v>
      </c>
      <c r="T4582" t="s">
        <v>68</v>
      </c>
      <c r="U4582">
        <v>2018</v>
      </c>
      <c r="V4582">
        <v>398822</v>
      </c>
      <c r="W4582" t="s">
        <v>69</v>
      </c>
      <c r="X4582" t="s">
        <v>3057</v>
      </c>
      <c r="Y4582">
        <v>263331</v>
      </c>
      <c r="Z4582">
        <v>135491</v>
      </c>
      <c r="AA4582" t="s">
        <v>69</v>
      </c>
      <c r="AB4582" t="s">
        <v>15140</v>
      </c>
      <c r="AC4582">
        <v>398822</v>
      </c>
    </row>
    <row r="4583" spans="1:29">
      <c r="A4583">
        <f t="shared" ca="1" si="71"/>
        <v>0.67339178515422826</v>
      </c>
      <c r="B4583" t="s">
        <v>254</v>
      </c>
      <c r="C4583">
        <v>9546781</v>
      </c>
      <c r="D4583" s="2">
        <v>43342</v>
      </c>
      <c r="E4583" t="s">
        <v>56</v>
      </c>
      <c r="F4583" t="s">
        <v>15141</v>
      </c>
      <c r="G4583">
        <v>5</v>
      </c>
      <c r="H4583" t="s">
        <v>58</v>
      </c>
      <c r="I4583" t="s">
        <v>256</v>
      </c>
      <c r="J4583">
        <v>117207</v>
      </c>
      <c r="K4583">
        <v>4</v>
      </c>
      <c r="L4583" s="2">
        <v>42269</v>
      </c>
      <c r="M4583" s="2">
        <v>43708</v>
      </c>
      <c r="N4583" t="s">
        <v>2395</v>
      </c>
      <c r="O4583">
        <v>9</v>
      </c>
      <c r="P4583" t="s">
        <v>1942</v>
      </c>
      <c r="Q4583" t="s">
        <v>1455</v>
      </c>
      <c r="R4583" t="s">
        <v>1943</v>
      </c>
      <c r="S4583" t="s">
        <v>85</v>
      </c>
      <c r="T4583" t="s">
        <v>68</v>
      </c>
      <c r="U4583">
        <v>2018</v>
      </c>
      <c r="V4583">
        <v>291878</v>
      </c>
      <c r="W4583" t="s">
        <v>69</v>
      </c>
      <c r="X4583" t="s">
        <v>254</v>
      </c>
      <c r="Y4583">
        <v>195000</v>
      </c>
      <c r="Z4583">
        <v>96878</v>
      </c>
      <c r="AA4583" t="s">
        <v>69</v>
      </c>
      <c r="AB4583" t="s">
        <v>15142</v>
      </c>
      <c r="AC4583">
        <v>291878</v>
      </c>
    </row>
    <row r="4584" spans="1:29">
      <c r="A4584">
        <f t="shared" ca="1" si="71"/>
        <v>0.23723835683116812</v>
      </c>
      <c r="B4584" t="s">
        <v>199</v>
      </c>
      <c r="C4584">
        <v>9242587</v>
      </c>
      <c r="D4584" s="2">
        <v>42807</v>
      </c>
      <c r="E4584" t="s">
        <v>76</v>
      </c>
      <c r="F4584" t="s">
        <v>15143</v>
      </c>
      <c r="G4584">
        <v>5</v>
      </c>
      <c r="H4584" t="s">
        <v>58</v>
      </c>
      <c r="I4584" t="s">
        <v>149</v>
      </c>
      <c r="J4584">
        <v>133404</v>
      </c>
      <c r="K4584">
        <v>10</v>
      </c>
      <c r="L4584" s="2">
        <v>39674</v>
      </c>
      <c r="M4584" s="2">
        <v>43555</v>
      </c>
      <c r="N4584" t="s">
        <v>663</v>
      </c>
      <c r="O4584">
        <v>7</v>
      </c>
      <c r="P4584" t="s">
        <v>930</v>
      </c>
      <c r="Q4584" t="s">
        <v>595</v>
      </c>
      <c r="R4584" t="s">
        <v>311</v>
      </c>
      <c r="S4584" t="s">
        <v>296</v>
      </c>
      <c r="T4584" t="s">
        <v>68</v>
      </c>
      <c r="U4584">
        <v>2017</v>
      </c>
      <c r="V4584">
        <v>479803</v>
      </c>
      <c r="W4584" t="s">
        <v>69</v>
      </c>
      <c r="X4584" t="s">
        <v>199</v>
      </c>
      <c r="Y4584">
        <v>309122</v>
      </c>
      <c r="Z4584">
        <v>170681</v>
      </c>
      <c r="AA4584" t="s">
        <v>69</v>
      </c>
      <c r="AB4584" t="s">
        <v>15144</v>
      </c>
      <c r="AC4584">
        <v>479803</v>
      </c>
    </row>
    <row r="4585" spans="1:29">
      <c r="A4585">
        <f t="shared" ca="1" si="71"/>
        <v>0.68241317976789173</v>
      </c>
      <c r="B4585" t="s">
        <v>1143</v>
      </c>
      <c r="C4585">
        <v>9528278</v>
      </c>
      <c r="D4585" s="2">
        <v>43329</v>
      </c>
      <c r="E4585" t="s">
        <v>56</v>
      </c>
      <c r="F4585" t="s">
        <v>15145</v>
      </c>
      <c r="G4585">
        <v>5</v>
      </c>
      <c r="H4585" t="s">
        <v>58</v>
      </c>
      <c r="I4585" t="s">
        <v>1145</v>
      </c>
      <c r="J4585">
        <v>57837</v>
      </c>
      <c r="K4585">
        <v>9</v>
      </c>
      <c r="L4585" s="2">
        <v>40148</v>
      </c>
      <c r="M4585" s="2">
        <v>44043</v>
      </c>
      <c r="N4585" t="s">
        <v>5657</v>
      </c>
      <c r="O4585">
        <v>16</v>
      </c>
      <c r="P4585" t="s">
        <v>1363</v>
      </c>
      <c r="Q4585" t="s">
        <v>1364</v>
      </c>
      <c r="R4585" t="s">
        <v>149</v>
      </c>
      <c r="S4585" t="s">
        <v>67</v>
      </c>
      <c r="T4585" t="s">
        <v>68</v>
      </c>
      <c r="U4585">
        <v>2018</v>
      </c>
      <c r="V4585">
        <v>573903</v>
      </c>
      <c r="W4585" t="s">
        <v>69</v>
      </c>
      <c r="X4585" t="s">
        <v>1143</v>
      </c>
      <c r="Y4585">
        <v>443949</v>
      </c>
      <c r="Z4585">
        <v>129954</v>
      </c>
      <c r="AA4585" t="s">
        <v>69</v>
      </c>
      <c r="AB4585" t="s">
        <v>15146</v>
      </c>
      <c r="AC4585">
        <v>573903</v>
      </c>
    </row>
    <row r="4586" spans="1:29">
      <c r="A4586">
        <f t="shared" ca="1" si="71"/>
        <v>0.3469810986927212</v>
      </c>
      <c r="B4586" t="s">
        <v>199</v>
      </c>
      <c r="C4586">
        <v>9532787</v>
      </c>
      <c r="D4586" s="2">
        <v>43326</v>
      </c>
      <c r="E4586" t="s">
        <v>56</v>
      </c>
      <c r="F4586" t="s">
        <v>15147</v>
      </c>
      <c r="G4586">
        <v>5</v>
      </c>
      <c r="H4586" t="s">
        <v>58</v>
      </c>
      <c r="I4586" t="s">
        <v>149</v>
      </c>
      <c r="J4586">
        <v>184211</v>
      </c>
      <c r="K4586">
        <v>5</v>
      </c>
      <c r="L4586" s="2">
        <v>41904</v>
      </c>
      <c r="M4586" s="2">
        <v>44074</v>
      </c>
      <c r="N4586" t="s">
        <v>5290</v>
      </c>
      <c r="O4586">
        <v>5</v>
      </c>
      <c r="P4586" t="s">
        <v>1197</v>
      </c>
      <c r="Q4586" t="s">
        <v>584</v>
      </c>
      <c r="R4586" t="s">
        <v>585</v>
      </c>
      <c r="S4586" t="s">
        <v>67</v>
      </c>
      <c r="T4586" t="s">
        <v>68</v>
      </c>
      <c r="U4586">
        <v>2018</v>
      </c>
      <c r="V4586">
        <v>595815</v>
      </c>
      <c r="W4586" t="s">
        <v>69</v>
      </c>
      <c r="X4586" t="s">
        <v>199</v>
      </c>
      <c r="Y4586">
        <v>507290</v>
      </c>
      <c r="Z4586">
        <v>88525</v>
      </c>
      <c r="AA4586" t="s">
        <v>69</v>
      </c>
      <c r="AB4586" t="s">
        <v>15148</v>
      </c>
      <c r="AC4586">
        <v>595815</v>
      </c>
    </row>
    <row r="4587" spans="1:29">
      <c r="A4587">
        <f t="shared" ca="1" si="71"/>
        <v>0.66365876124066947</v>
      </c>
      <c r="B4587" t="s">
        <v>254</v>
      </c>
      <c r="C4587">
        <v>9481288</v>
      </c>
      <c r="D4587" s="2">
        <v>43221</v>
      </c>
      <c r="E4587" t="s">
        <v>56</v>
      </c>
      <c r="F4587" t="s">
        <v>15149</v>
      </c>
      <c r="G4587">
        <v>5</v>
      </c>
      <c r="H4587" t="s">
        <v>58</v>
      </c>
      <c r="I4587" t="s">
        <v>256</v>
      </c>
      <c r="J4587">
        <v>108468</v>
      </c>
      <c r="K4587">
        <v>4</v>
      </c>
      <c r="L4587" s="2">
        <v>42186</v>
      </c>
      <c r="M4587" s="2">
        <v>43951</v>
      </c>
      <c r="N4587" t="s">
        <v>6945</v>
      </c>
      <c r="O4587">
        <v>6</v>
      </c>
      <c r="P4587" t="s">
        <v>333</v>
      </c>
      <c r="Q4587" t="s">
        <v>334</v>
      </c>
      <c r="R4587" t="s">
        <v>335</v>
      </c>
      <c r="S4587" t="s">
        <v>85</v>
      </c>
      <c r="T4587" t="s">
        <v>68</v>
      </c>
      <c r="U4587">
        <v>2018</v>
      </c>
      <c r="V4587">
        <v>298812</v>
      </c>
      <c r="W4587" t="s">
        <v>69</v>
      </c>
      <c r="X4587" t="s">
        <v>254</v>
      </c>
      <c r="Y4587">
        <v>200000</v>
      </c>
      <c r="Z4587">
        <v>98812</v>
      </c>
      <c r="AA4587" t="s">
        <v>69</v>
      </c>
      <c r="AB4587" t="s">
        <v>15150</v>
      </c>
      <c r="AC4587">
        <v>298812</v>
      </c>
    </row>
    <row r="4588" spans="1:29">
      <c r="A4588">
        <f t="shared" ca="1" si="71"/>
        <v>0.5506693940420051</v>
      </c>
      <c r="B4588" t="s">
        <v>55</v>
      </c>
      <c r="C4588">
        <v>9188083</v>
      </c>
      <c r="D4588" s="2">
        <v>42691</v>
      </c>
      <c r="E4588" t="s">
        <v>7530</v>
      </c>
      <c r="F4588" t="s">
        <v>15151</v>
      </c>
      <c r="G4588">
        <v>5</v>
      </c>
      <c r="H4588" t="s">
        <v>58</v>
      </c>
      <c r="I4588" t="s">
        <v>59</v>
      </c>
      <c r="J4588">
        <v>55951</v>
      </c>
      <c r="K4588">
        <v>9</v>
      </c>
      <c r="L4588" s="2">
        <v>39264</v>
      </c>
      <c r="M4588" s="2">
        <v>43343</v>
      </c>
      <c r="N4588" t="s">
        <v>4158</v>
      </c>
      <c r="O4588">
        <v>1</v>
      </c>
      <c r="P4588" t="s">
        <v>161</v>
      </c>
      <c r="Q4588" t="s">
        <v>162</v>
      </c>
      <c r="R4588" t="s">
        <v>163</v>
      </c>
      <c r="S4588" t="s">
        <v>336</v>
      </c>
      <c r="T4588" t="s">
        <v>68</v>
      </c>
      <c r="U4588">
        <v>2017</v>
      </c>
      <c r="V4588">
        <v>553478</v>
      </c>
      <c r="W4588" t="s">
        <v>69</v>
      </c>
      <c r="X4588" t="s">
        <v>55</v>
      </c>
      <c r="Y4588">
        <v>491343</v>
      </c>
      <c r="Z4588">
        <v>62135</v>
      </c>
      <c r="AA4588" t="s">
        <v>69</v>
      </c>
      <c r="AB4588" t="s">
        <v>15152</v>
      </c>
      <c r="AC4588">
        <v>553478</v>
      </c>
    </row>
    <row r="4589" spans="1:29">
      <c r="A4589">
        <f t="shared" ca="1" si="71"/>
        <v>0.97333516221191108</v>
      </c>
      <c r="B4589" t="s">
        <v>889</v>
      </c>
      <c r="C4589">
        <v>9771591</v>
      </c>
      <c r="D4589" s="2">
        <v>43353</v>
      </c>
      <c r="E4589" t="s">
        <v>110</v>
      </c>
      <c r="F4589" t="s">
        <v>15153</v>
      </c>
      <c r="G4589">
        <v>7</v>
      </c>
      <c r="H4589" t="s">
        <v>58</v>
      </c>
      <c r="I4589" t="s">
        <v>891</v>
      </c>
      <c r="J4589">
        <v>16931</v>
      </c>
      <c r="K4589">
        <v>12</v>
      </c>
      <c r="L4589" s="2">
        <v>43341</v>
      </c>
      <c r="M4589" s="2">
        <v>43890</v>
      </c>
      <c r="N4589" t="s">
        <v>2775</v>
      </c>
      <c r="O4589">
        <v>4</v>
      </c>
      <c r="P4589" t="s">
        <v>2904</v>
      </c>
      <c r="Q4589" t="s">
        <v>2905</v>
      </c>
      <c r="R4589" t="s">
        <v>1943</v>
      </c>
      <c r="S4589" t="s">
        <v>102</v>
      </c>
      <c r="T4589" t="s">
        <v>68</v>
      </c>
      <c r="U4589">
        <v>2018</v>
      </c>
      <c r="V4589">
        <v>164183</v>
      </c>
      <c r="W4589" t="s">
        <v>69</v>
      </c>
      <c r="X4589" t="s">
        <v>889</v>
      </c>
      <c r="Y4589">
        <v>113216</v>
      </c>
      <c r="Z4589">
        <v>50967</v>
      </c>
      <c r="AA4589" t="s">
        <v>69</v>
      </c>
      <c r="AB4589" t="s">
        <v>15154</v>
      </c>
      <c r="AC4589">
        <v>164183</v>
      </c>
    </row>
    <row r="4590" spans="1:29">
      <c r="A4590">
        <f t="shared" ca="1" si="71"/>
        <v>0.41263338323144672</v>
      </c>
      <c r="B4590" t="s">
        <v>254</v>
      </c>
      <c r="C4590">
        <v>9405563</v>
      </c>
      <c r="D4590" s="2">
        <v>43091</v>
      </c>
      <c r="E4590" t="s">
        <v>56</v>
      </c>
      <c r="F4590" t="s">
        <v>15155</v>
      </c>
      <c r="G4590">
        <v>5</v>
      </c>
      <c r="H4590" t="s">
        <v>58</v>
      </c>
      <c r="I4590" t="s">
        <v>256</v>
      </c>
      <c r="J4590">
        <v>96208</v>
      </c>
      <c r="K4590">
        <v>8</v>
      </c>
      <c r="L4590" s="2">
        <v>40544</v>
      </c>
      <c r="M4590" s="2">
        <v>43343</v>
      </c>
      <c r="N4590" t="s">
        <v>507</v>
      </c>
      <c r="O4590">
        <v>9</v>
      </c>
      <c r="P4590" t="s">
        <v>2577</v>
      </c>
      <c r="Q4590" t="s">
        <v>2578</v>
      </c>
      <c r="R4590" t="s">
        <v>816</v>
      </c>
      <c r="S4590" t="s">
        <v>473</v>
      </c>
      <c r="T4590" t="s">
        <v>68</v>
      </c>
      <c r="U4590">
        <v>2018</v>
      </c>
      <c r="V4590">
        <v>341050</v>
      </c>
      <c r="W4590" t="s">
        <v>69</v>
      </c>
      <c r="X4590" t="s">
        <v>254</v>
      </c>
      <c r="Y4590">
        <v>190000</v>
      </c>
      <c r="Z4590">
        <v>151050</v>
      </c>
      <c r="AA4590" t="s">
        <v>69</v>
      </c>
      <c r="AB4590" t="s">
        <v>15156</v>
      </c>
      <c r="AC4590">
        <v>341050</v>
      </c>
    </row>
    <row r="4591" spans="1:29">
      <c r="A4591">
        <f t="shared" ca="1" si="71"/>
        <v>0.39104863796340184</v>
      </c>
      <c r="B4591" t="s">
        <v>92</v>
      </c>
      <c r="C4591">
        <v>9303396</v>
      </c>
      <c r="D4591" s="2">
        <v>42829</v>
      </c>
      <c r="E4591" t="s">
        <v>76</v>
      </c>
      <c r="F4591" t="s">
        <v>15157</v>
      </c>
      <c r="G4591">
        <v>5</v>
      </c>
      <c r="H4591" t="s">
        <v>58</v>
      </c>
      <c r="I4591" t="s">
        <v>95</v>
      </c>
      <c r="J4591">
        <v>47709</v>
      </c>
      <c r="K4591">
        <v>9</v>
      </c>
      <c r="L4591" s="2">
        <v>38878</v>
      </c>
      <c r="M4591" s="2">
        <v>43921</v>
      </c>
      <c r="N4591" t="s">
        <v>355</v>
      </c>
      <c r="O4591">
        <v>1</v>
      </c>
      <c r="P4591" t="s">
        <v>161</v>
      </c>
      <c r="Q4591" t="s">
        <v>162</v>
      </c>
      <c r="R4591" t="s">
        <v>163</v>
      </c>
      <c r="S4591" t="s">
        <v>67</v>
      </c>
      <c r="T4591" t="s">
        <v>68</v>
      </c>
      <c r="U4591">
        <v>2017</v>
      </c>
      <c r="V4591">
        <v>462703</v>
      </c>
      <c r="W4591" t="s">
        <v>69</v>
      </c>
      <c r="X4591" t="s">
        <v>92</v>
      </c>
      <c r="Y4591">
        <v>304410</v>
      </c>
      <c r="Z4591">
        <v>158293</v>
      </c>
      <c r="AA4591" t="s">
        <v>69</v>
      </c>
      <c r="AB4591" t="s">
        <v>15158</v>
      </c>
      <c r="AC4591">
        <v>462703</v>
      </c>
    </row>
    <row r="4592" spans="1:29">
      <c r="A4592">
        <f t="shared" ca="1" si="71"/>
        <v>0.18414260075764632</v>
      </c>
      <c r="B4592" t="s">
        <v>254</v>
      </c>
      <c r="C4592">
        <v>9567998</v>
      </c>
      <c r="D4592" s="2">
        <v>43322</v>
      </c>
      <c r="E4592" t="s">
        <v>56</v>
      </c>
      <c r="F4592" t="s">
        <v>15159</v>
      </c>
      <c r="G4592">
        <v>5</v>
      </c>
      <c r="H4592" t="s">
        <v>58</v>
      </c>
      <c r="I4592" t="s">
        <v>256</v>
      </c>
      <c r="J4592">
        <v>56836</v>
      </c>
      <c r="K4592">
        <v>22</v>
      </c>
      <c r="L4592" s="2">
        <v>35827</v>
      </c>
      <c r="M4592" s="2">
        <v>44439</v>
      </c>
      <c r="N4592" t="s">
        <v>6095</v>
      </c>
      <c r="O4592">
        <v>11</v>
      </c>
      <c r="P4592" t="s">
        <v>532</v>
      </c>
      <c r="Q4592" t="s">
        <v>533</v>
      </c>
      <c r="R4592" t="s">
        <v>149</v>
      </c>
      <c r="S4592" t="s">
        <v>218</v>
      </c>
      <c r="T4592" t="s">
        <v>68</v>
      </c>
      <c r="U4592">
        <v>2018</v>
      </c>
      <c r="V4592">
        <v>475365</v>
      </c>
      <c r="W4592" t="s">
        <v>69</v>
      </c>
      <c r="X4592" t="s">
        <v>254</v>
      </c>
      <c r="Y4592">
        <v>299915</v>
      </c>
      <c r="Z4592">
        <v>175450</v>
      </c>
      <c r="AA4592" t="s">
        <v>69</v>
      </c>
      <c r="AB4592" t="s">
        <v>15160</v>
      </c>
      <c r="AC4592">
        <v>475365</v>
      </c>
    </row>
    <row r="4593" spans="1:29">
      <c r="A4593">
        <f t="shared" ca="1" si="71"/>
        <v>0.88118708736374318</v>
      </c>
      <c r="B4593" t="s">
        <v>405</v>
      </c>
      <c r="C4593">
        <v>9300886</v>
      </c>
      <c r="D4593" s="2">
        <v>42907</v>
      </c>
      <c r="E4593" t="s">
        <v>76</v>
      </c>
      <c r="F4593" t="s">
        <v>15161</v>
      </c>
      <c r="G4593">
        <v>5</v>
      </c>
      <c r="H4593" t="s">
        <v>58</v>
      </c>
      <c r="I4593" t="s">
        <v>407</v>
      </c>
      <c r="J4593">
        <v>15353</v>
      </c>
      <c r="K4593">
        <v>11</v>
      </c>
      <c r="L4593" s="2">
        <v>37894</v>
      </c>
      <c r="M4593" s="2">
        <v>44012</v>
      </c>
      <c r="N4593" t="s">
        <v>388</v>
      </c>
      <c r="O4593">
        <v>50</v>
      </c>
      <c r="P4593" t="s">
        <v>357</v>
      </c>
      <c r="Q4593" t="s">
        <v>358</v>
      </c>
      <c r="R4593" t="s">
        <v>149</v>
      </c>
      <c r="S4593" t="s">
        <v>67</v>
      </c>
      <c r="T4593" t="s">
        <v>68</v>
      </c>
      <c r="U4593">
        <v>2017</v>
      </c>
      <c r="V4593">
        <v>520798</v>
      </c>
      <c r="W4593" t="s">
        <v>69</v>
      </c>
      <c r="X4593" t="s">
        <v>405</v>
      </c>
      <c r="Y4593">
        <v>354930</v>
      </c>
      <c r="Z4593">
        <v>165868</v>
      </c>
      <c r="AA4593" t="s">
        <v>69</v>
      </c>
      <c r="AB4593" t="s">
        <v>15162</v>
      </c>
      <c r="AC4593">
        <v>520798</v>
      </c>
    </row>
    <row r="4594" spans="1:29">
      <c r="A4594">
        <f t="shared" ca="1" si="71"/>
        <v>0.74295197486016473</v>
      </c>
      <c r="B4594" t="s">
        <v>127</v>
      </c>
      <c r="C4594">
        <v>9473115</v>
      </c>
      <c r="D4594" s="2">
        <v>43251</v>
      </c>
      <c r="E4594" t="s">
        <v>7446</v>
      </c>
      <c r="F4594" t="s">
        <v>15163</v>
      </c>
      <c r="G4594">
        <v>5</v>
      </c>
      <c r="H4594" t="s">
        <v>58</v>
      </c>
      <c r="I4594" t="s">
        <v>130</v>
      </c>
      <c r="J4594">
        <v>112169</v>
      </c>
      <c r="K4594">
        <v>3</v>
      </c>
      <c r="L4594" s="2">
        <v>42566</v>
      </c>
      <c r="M4594" s="2">
        <v>43951</v>
      </c>
      <c r="N4594" t="s">
        <v>2423</v>
      </c>
      <c r="O4594">
        <v>7</v>
      </c>
      <c r="P4594" t="s">
        <v>7080</v>
      </c>
      <c r="Q4594" t="s">
        <v>472</v>
      </c>
      <c r="R4594" t="s">
        <v>311</v>
      </c>
      <c r="S4594" t="s">
        <v>85</v>
      </c>
      <c r="T4594" t="s">
        <v>68</v>
      </c>
      <c r="U4594">
        <v>2018</v>
      </c>
      <c r="V4594">
        <v>329143</v>
      </c>
      <c r="W4594" t="s">
        <v>69</v>
      </c>
      <c r="X4594" t="s">
        <v>127</v>
      </c>
      <c r="Y4594">
        <v>214319</v>
      </c>
      <c r="Z4594">
        <v>114824</v>
      </c>
      <c r="AA4594" t="s">
        <v>69</v>
      </c>
      <c r="AB4594" t="s">
        <v>15164</v>
      </c>
      <c r="AC4594">
        <v>329143</v>
      </c>
    </row>
    <row r="4595" spans="1:29">
      <c r="A4595">
        <f t="shared" ca="1" si="71"/>
        <v>0.79900752178425816</v>
      </c>
      <c r="B4595" t="s">
        <v>55</v>
      </c>
      <c r="C4595">
        <v>9288231</v>
      </c>
      <c r="D4595" s="2">
        <v>42886</v>
      </c>
      <c r="E4595" t="s">
        <v>76</v>
      </c>
      <c r="F4595" t="s">
        <v>15165</v>
      </c>
      <c r="G4595">
        <v>5</v>
      </c>
      <c r="H4595" t="s">
        <v>58</v>
      </c>
      <c r="I4595" t="s">
        <v>59</v>
      </c>
      <c r="J4595">
        <v>82312</v>
      </c>
      <c r="K4595">
        <v>5</v>
      </c>
      <c r="L4595" s="2">
        <v>41426</v>
      </c>
      <c r="M4595" s="2">
        <v>43616</v>
      </c>
      <c r="N4595" t="s">
        <v>2243</v>
      </c>
      <c r="O4595">
        <v>11</v>
      </c>
      <c r="P4595" t="s">
        <v>2093</v>
      </c>
      <c r="Q4595" t="s">
        <v>1293</v>
      </c>
      <c r="R4595" t="s">
        <v>555</v>
      </c>
      <c r="S4595" t="s">
        <v>67</v>
      </c>
      <c r="T4595" t="s">
        <v>68</v>
      </c>
      <c r="U4595">
        <v>2017</v>
      </c>
      <c r="V4595">
        <v>346719</v>
      </c>
      <c r="W4595" t="s">
        <v>69</v>
      </c>
      <c r="X4595" t="s">
        <v>55</v>
      </c>
      <c r="Y4595">
        <v>218750</v>
      </c>
      <c r="Z4595">
        <v>127969</v>
      </c>
      <c r="AA4595" t="s">
        <v>69</v>
      </c>
      <c r="AB4595" t="s">
        <v>15166</v>
      </c>
      <c r="AC4595">
        <v>346719</v>
      </c>
    </row>
    <row r="4596" spans="1:29">
      <c r="A4596">
        <f t="shared" ca="1" si="71"/>
        <v>0.53154552229017804</v>
      </c>
      <c r="B4596" t="s">
        <v>1143</v>
      </c>
      <c r="C4596">
        <v>9338120</v>
      </c>
      <c r="D4596" s="2">
        <v>43151</v>
      </c>
      <c r="E4596" t="s">
        <v>56</v>
      </c>
      <c r="F4596" t="s">
        <v>15167</v>
      </c>
      <c r="G4596">
        <v>5</v>
      </c>
      <c r="H4596" t="s">
        <v>58</v>
      </c>
      <c r="I4596" t="s">
        <v>1145</v>
      </c>
      <c r="J4596">
        <v>68280</v>
      </c>
      <c r="K4596">
        <v>2</v>
      </c>
      <c r="L4596" s="2">
        <v>42614</v>
      </c>
      <c r="M4596" s="2">
        <v>43861</v>
      </c>
      <c r="N4596" t="s">
        <v>1185</v>
      </c>
      <c r="O4596">
        <v>7</v>
      </c>
      <c r="P4596" t="s">
        <v>64</v>
      </c>
      <c r="Q4596" t="s">
        <v>65</v>
      </c>
      <c r="R4596" t="s">
        <v>66</v>
      </c>
      <c r="S4596" t="s">
        <v>67</v>
      </c>
      <c r="T4596" t="s">
        <v>68</v>
      </c>
      <c r="U4596">
        <v>2018</v>
      </c>
      <c r="V4596">
        <v>359700</v>
      </c>
      <c r="W4596" t="s">
        <v>69</v>
      </c>
      <c r="X4596" t="s">
        <v>1143</v>
      </c>
      <c r="Y4596">
        <v>220000</v>
      </c>
      <c r="Z4596">
        <v>139700</v>
      </c>
      <c r="AA4596" t="s">
        <v>69</v>
      </c>
      <c r="AB4596" t="s">
        <v>15168</v>
      </c>
      <c r="AC4596">
        <v>359700</v>
      </c>
    </row>
    <row r="4597" spans="1:29">
      <c r="A4597">
        <f t="shared" ca="1" si="71"/>
        <v>0.15662180462833253</v>
      </c>
      <c r="B4597" t="s">
        <v>241</v>
      </c>
      <c r="C4597">
        <v>9442817</v>
      </c>
      <c r="D4597" s="2">
        <v>43182</v>
      </c>
      <c r="E4597" t="s">
        <v>7166</v>
      </c>
      <c r="F4597" t="s">
        <v>15169</v>
      </c>
      <c r="G4597">
        <v>5</v>
      </c>
      <c r="H4597" t="s">
        <v>58</v>
      </c>
      <c r="I4597" t="s">
        <v>243</v>
      </c>
      <c r="J4597">
        <v>122330</v>
      </c>
      <c r="K4597">
        <v>5</v>
      </c>
      <c r="L4597" s="2">
        <v>41713</v>
      </c>
      <c r="M4597" s="2">
        <v>43890</v>
      </c>
      <c r="N4597" t="s">
        <v>3653</v>
      </c>
      <c r="O4597">
        <v>10</v>
      </c>
      <c r="P4597" t="s">
        <v>3274</v>
      </c>
      <c r="Q4597" t="s">
        <v>957</v>
      </c>
      <c r="R4597" t="s">
        <v>84</v>
      </c>
      <c r="S4597" t="s">
        <v>102</v>
      </c>
      <c r="T4597" t="s">
        <v>68</v>
      </c>
      <c r="U4597">
        <v>2018</v>
      </c>
      <c r="V4597">
        <v>552653</v>
      </c>
      <c r="W4597" t="s">
        <v>69</v>
      </c>
      <c r="X4597" t="s">
        <v>241</v>
      </c>
      <c r="Y4597">
        <v>826363</v>
      </c>
      <c r="Z4597">
        <v>342472</v>
      </c>
      <c r="AA4597" t="s">
        <v>69</v>
      </c>
      <c r="AB4597" t="s">
        <v>15170</v>
      </c>
      <c r="AC4597">
        <v>552653</v>
      </c>
    </row>
    <row r="4598" spans="1:29">
      <c r="A4598">
        <f t="shared" ca="1" si="71"/>
        <v>2.4750083968808623E-2</v>
      </c>
      <c r="B4598" t="s">
        <v>303</v>
      </c>
      <c r="C4598">
        <v>9518837</v>
      </c>
      <c r="D4598" s="2">
        <v>43238</v>
      </c>
      <c r="E4598" t="s">
        <v>56</v>
      </c>
      <c r="F4598" t="s">
        <v>15171</v>
      </c>
      <c r="G4598">
        <v>5</v>
      </c>
      <c r="H4598" t="s">
        <v>58</v>
      </c>
      <c r="I4598" t="s">
        <v>305</v>
      </c>
      <c r="J4598">
        <v>87956</v>
      </c>
      <c r="K4598">
        <v>10</v>
      </c>
      <c r="L4598" s="2">
        <v>42430</v>
      </c>
      <c r="M4598" s="2">
        <v>43982</v>
      </c>
      <c r="N4598" t="s">
        <v>3589</v>
      </c>
      <c r="O4598">
        <v>6</v>
      </c>
      <c r="P4598" t="s">
        <v>2222</v>
      </c>
      <c r="Q4598" t="s">
        <v>2223</v>
      </c>
      <c r="R4598" t="s">
        <v>101</v>
      </c>
      <c r="S4598" t="s">
        <v>67</v>
      </c>
      <c r="T4598" t="s">
        <v>68</v>
      </c>
      <c r="U4598">
        <v>2018</v>
      </c>
      <c r="V4598">
        <v>437489</v>
      </c>
      <c r="W4598" t="s">
        <v>69</v>
      </c>
      <c r="X4598" t="s">
        <v>303</v>
      </c>
      <c r="Y4598">
        <v>292635</v>
      </c>
      <c r="Z4598">
        <v>144854</v>
      </c>
      <c r="AA4598" t="s">
        <v>69</v>
      </c>
      <c r="AB4598" t="s">
        <v>15172</v>
      </c>
      <c r="AC4598">
        <v>437489</v>
      </c>
    </row>
    <row r="4599" spans="1:29">
      <c r="A4599">
        <f t="shared" ca="1" si="71"/>
        <v>0.70542197420471997</v>
      </c>
      <c r="B4599" t="s">
        <v>55</v>
      </c>
      <c r="C4599">
        <v>9562144</v>
      </c>
      <c r="D4599" s="2">
        <v>43350</v>
      </c>
      <c r="E4599" t="s">
        <v>56</v>
      </c>
      <c r="F4599" t="s">
        <v>15173</v>
      </c>
      <c r="G4599">
        <v>5</v>
      </c>
      <c r="H4599" t="s">
        <v>58</v>
      </c>
      <c r="I4599" t="s">
        <v>59</v>
      </c>
      <c r="J4599">
        <v>89544</v>
      </c>
      <c r="K4599">
        <v>5</v>
      </c>
      <c r="L4599" s="2">
        <v>41883</v>
      </c>
      <c r="M4599" s="2">
        <v>43708</v>
      </c>
      <c r="N4599" t="s">
        <v>13515</v>
      </c>
      <c r="O4599">
        <v>5</v>
      </c>
      <c r="P4599" t="s">
        <v>15092</v>
      </c>
      <c r="Q4599" t="s">
        <v>15093</v>
      </c>
      <c r="R4599" t="s">
        <v>630</v>
      </c>
      <c r="S4599" t="s">
        <v>348</v>
      </c>
      <c r="T4599" t="s">
        <v>68</v>
      </c>
      <c r="U4599">
        <v>2018</v>
      </c>
      <c r="V4599">
        <v>263422</v>
      </c>
      <c r="W4599" t="s">
        <v>69</v>
      </c>
      <c r="X4599" t="s">
        <v>55</v>
      </c>
      <c r="Y4599">
        <v>210983</v>
      </c>
      <c r="Z4599">
        <v>52439</v>
      </c>
      <c r="AA4599" t="s">
        <v>69</v>
      </c>
      <c r="AB4599" t="s">
        <v>15174</v>
      </c>
      <c r="AC4599">
        <v>263422</v>
      </c>
    </row>
    <row r="4600" spans="1:29">
      <c r="A4600">
        <f t="shared" ca="1" si="71"/>
        <v>0.2045493850061415</v>
      </c>
      <c r="B4600" t="s">
        <v>1143</v>
      </c>
      <c r="C4600">
        <v>9333062</v>
      </c>
      <c r="D4600" s="2">
        <v>42958</v>
      </c>
      <c r="E4600" t="s">
        <v>76</v>
      </c>
      <c r="F4600" t="s">
        <v>15175</v>
      </c>
      <c r="G4600">
        <v>5</v>
      </c>
      <c r="H4600" t="s">
        <v>58</v>
      </c>
      <c r="I4600" t="s">
        <v>1145</v>
      </c>
      <c r="J4600">
        <v>54780</v>
      </c>
      <c r="K4600">
        <v>10</v>
      </c>
      <c r="L4600" s="2">
        <v>39209</v>
      </c>
      <c r="M4600" s="2">
        <v>43343</v>
      </c>
      <c r="N4600" t="s">
        <v>15176</v>
      </c>
      <c r="O4600">
        <v>16</v>
      </c>
      <c r="P4600" t="s">
        <v>1363</v>
      </c>
      <c r="Q4600" t="s">
        <v>1364</v>
      </c>
      <c r="R4600" t="s">
        <v>149</v>
      </c>
      <c r="S4600" t="s">
        <v>67</v>
      </c>
      <c r="T4600" t="s">
        <v>68</v>
      </c>
      <c r="U4600">
        <v>2017</v>
      </c>
      <c r="V4600">
        <v>433013</v>
      </c>
      <c r="W4600" t="s">
        <v>69</v>
      </c>
      <c r="X4600" t="s">
        <v>1143</v>
      </c>
      <c r="Y4600">
        <v>268500</v>
      </c>
      <c r="Z4600">
        <v>164513</v>
      </c>
      <c r="AA4600" t="s">
        <v>69</v>
      </c>
      <c r="AB4600" t="s">
        <v>15177</v>
      </c>
      <c r="AC4600">
        <v>433013</v>
      </c>
    </row>
    <row r="4601" spans="1:29">
      <c r="A4601">
        <f t="shared" ca="1" si="71"/>
        <v>0.23945134137337443</v>
      </c>
      <c r="B4601" t="s">
        <v>127</v>
      </c>
      <c r="C4601">
        <v>9567617</v>
      </c>
      <c r="D4601" s="2">
        <v>43263</v>
      </c>
      <c r="E4601" t="s">
        <v>1856</v>
      </c>
      <c r="F4601" t="s">
        <v>15178</v>
      </c>
      <c r="G4601">
        <v>5</v>
      </c>
      <c r="H4601" t="s">
        <v>58</v>
      </c>
      <c r="I4601" t="s">
        <v>130</v>
      </c>
      <c r="J4601">
        <v>115470</v>
      </c>
      <c r="K4601">
        <v>2</v>
      </c>
      <c r="L4601" s="2">
        <v>42997</v>
      </c>
      <c r="M4601" s="2">
        <v>43890</v>
      </c>
      <c r="N4601" t="s">
        <v>15179</v>
      </c>
      <c r="O4601">
        <v>9</v>
      </c>
      <c r="P4601" t="s">
        <v>3745</v>
      </c>
      <c r="Q4601" t="s">
        <v>2578</v>
      </c>
      <c r="R4601" t="s">
        <v>816</v>
      </c>
      <c r="S4601" t="s">
        <v>67</v>
      </c>
      <c r="T4601" t="s">
        <v>68</v>
      </c>
      <c r="U4601">
        <v>2018</v>
      </c>
      <c r="V4601">
        <v>347568</v>
      </c>
      <c r="W4601" t="s">
        <v>69</v>
      </c>
      <c r="X4601" t="s">
        <v>127</v>
      </c>
      <c r="Y4601">
        <v>252126</v>
      </c>
      <c r="Z4601">
        <v>95442</v>
      </c>
      <c r="AA4601" t="s">
        <v>69</v>
      </c>
      <c r="AB4601" t="s">
        <v>15180</v>
      </c>
      <c r="AC4601">
        <v>347568</v>
      </c>
    </row>
    <row r="4602" spans="1:29">
      <c r="A4602">
        <f t="shared" ca="1" si="71"/>
        <v>0.87982050241335241</v>
      </c>
      <c r="B4602" t="s">
        <v>241</v>
      </c>
      <c r="C4602">
        <v>9505956</v>
      </c>
      <c r="D4602" s="2">
        <v>43245</v>
      </c>
      <c r="E4602" t="s">
        <v>8025</v>
      </c>
      <c r="F4602" t="s">
        <v>15181</v>
      </c>
      <c r="G4602">
        <v>5</v>
      </c>
      <c r="H4602" t="s">
        <v>58</v>
      </c>
      <c r="I4602" t="s">
        <v>243</v>
      </c>
      <c r="J4602">
        <v>122711</v>
      </c>
      <c r="K4602">
        <v>4</v>
      </c>
      <c r="L4602" s="2">
        <v>42231</v>
      </c>
      <c r="M4602" s="2">
        <v>43982</v>
      </c>
      <c r="N4602" t="s">
        <v>7517</v>
      </c>
      <c r="O4602">
        <v>4</v>
      </c>
      <c r="P4602" t="s">
        <v>1512</v>
      </c>
      <c r="Q4602" t="s">
        <v>1513</v>
      </c>
      <c r="R4602" t="s">
        <v>640</v>
      </c>
      <c r="S4602" t="s">
        <v>67</v>
      </c>
      <c r="T4602" t="s">
        <v>68</v>
      </c>
      <c r="U4602">
        <v>2018</v>
      </c>
      <c r="V4602">
        <v>383526</v>
      </c>
      <c r="W4602" t="s">
        <v>69</v>
      </c>
      <c r="X4602" t="s">
        <v>241</v>
      </c>
      <c r="Y4602">
        <v>259642</v>
      </c>
      <c r="Z4602">
        <v>123884</v>
      </c>
      <c r="AA4602" t="s">
        <v>69</v>
      </c>
      <c r="AB4602" t="s">
        <v>15182</v>
      </c>
      <c r="AC4602">
        <v>383526</v>
      </c>
    </row>
    <row r="4603" spans="1:29">
      <c r="A4603">
        <f t="shared" ca="1" si="71"/>
        <v>0.63668003511983806</v>
      </c>
      <c r="B4603" t="s">
        <v>327</v>
      </c>
      <c r="C4603">
        <v>9326987</v>
      </c>
      <c r="D4603" s="2">
        <v>42964</v>
      </c>
      <c r="E4603" t="s">
        <v>76</v>
      </c>
      <c r="F4603" t="s">
        <v>15183</v>
      </c>
      <c r="G4603">
        <v>5</v>
      </c>
      <c r="H4603" t="s">
        <v>58</v>
      </c>
      <c r="I4603" t="s">
        <v>330</v>
      </c>
      <c r="J4603">
        <v>13680</v>
      </c>
      <c r="K4603">
        <v>5</v>
      </c>
      <c r="L4603" s="2">
        <v>41518</v>
      </c>
      <c r="M4603" s="2">
        <v>43708</v>
      </c>
      <c r="N4603" t="s">
        <v>1289</v>
      </c>
      <c r="O4603">
        <v>12</v>
      </c>
      <c r="P4603" t="s">
        <v>656</v>
      </c>
      <c r="Q4603" t="s">
        <v>204</v>
      </c>
      <c r="R4603" t="s">
        <v>205</v>
      </c>
      <c r="S4603" t="s">
        <v>67</v>
      </c>
      <c r="T4603" t="s">
        <v>68</v>
      </c>
      <c r="U4603">
        <v>2017</v>
      </c>
      <c r="V4603">
        <v>346500</v>
      </c>
      <c r="W4603" t="s">
        <v>69</v>
      </c>
      <c r="X4603" t="s">
        <v>327</v>
      </c>
      <c r="Y4603">
        <v>225000</v>
      </c>
      <c r="Z4603">
        <v>121500</v>
      </c>
      <c r="AA4603" t="s">
        <v>69</v>
      </c>
      <c r="AB4603" t="s">
        <v>15184</v>
      </c>
      <c r="AC4603">
        <v>346500</v>
      </c>
    </row>
    <row r="4604" spans="1:29">
      <c r="A4604">
        <f t="shared" ca="1" si="71"/>
        <v>0.32781408249014821</v>
      </c>
      <c r="B4604" t="s">
        <v>199</v>
      </c>
      <c r="C4604">
        <v>9122358</v>
      </c>
      <c r="D4604" s="2">
        <v>42948</v>
      </c>
      <c r="E4604" t="s">
        <v>2063</v>
      </c>
      <c r="F4604" t="s">
        <v>15185</v>
      </c>
      <c r="G4604">
        <v>5</v>
      </c>
      <c r="H4604" t="s">
        <v>58</v>
      </c>
      <c r="I4604" t="s">
        <v>149</v>
      </c>
      <c r="J4604">
        <v>185137</v>
      </c>
      <c r="K4604">
        <v>4</v>
      </c>
      <c r="L4604" s="2">
        <v>41883</v>
      </c>
      <c r="M4604" s="2">
        <v>43343</v>
      </c>
      <c r="N4604" t="s">
        <v>2065</v>
      </c>
      <c r="O4604">
        <v>7</v>
      </c>
      <c r="P4604" t="s">
        <v>875</v>
      </c>
      <c r="Q4604" t="s">
        <v>472</v>
      </c>
      <c r="R4604" t="s">
        <v>311</v>
      </c>
      <c r="S4604" t="s">
        <v>473</v>
      </c>
      <c r="T4604" t="s">
        <v>68</v>
      </c>
      <c r="U4604">
        <v>2017</v>
      </c>
      <c r="V4604">
        <v>882372</v>
      </c>
      <c r="W4604" t="s">
        <v>69</v>
      </c>
      <c r="X4604" t="s">
        <v>199</v>
      </c>
      <c r="Y4604">
        <v>632243</v>
      </c>
      <c r="Z4604">
        <v>250129</v>
      </c>
      <c r="AA4604" t="s">
        <v>69</v>
      </c>
      <c r="AB4604" t="s">
        <v>15186</v>
      </c>
      <c r="AC4604">
        <v>882372</v>
      </c>
    </row>
    <row r="4605" spans="1:29">
      <c r="A4605">
        <f t="shared" ca="1" si="71"/>
        <v>0.44176798688282159</v>
      </c>
      <c r="B4605" t="s">
        <v>327</v>
      </c>
      <c r="C4605">
        <v>9269210</v>
      </c>
      <c r="D4605" s="2">
        <v>42858</v>
      </c>
      <c r="E4605" t="s">
        <v>76</v>
      </c>
      <c r="F4605" t="s">
        <v>15187</v>
      </c>
      <c r="G4605">
        <v>5</v>
      </c>
      <c r="H4605" t="s">
        <v>58</v>
      </c>
      <c r="I4605" t="s">
        <v>330</v>
      </c>
      <c r="J4605">
        <v>16741</v>
      </c>
      <c r="K4605">
        <v>4</v>
      </c>
      <c r="L4605" s="2">
        <v>41899</v>
      </c>
      <c r="M4605" s="2">
        <v>43616</v>
      </c>
      <c r="N4605" t="s">
        <v>1289</v>
      </c>
      <c r="O4605">
        <v>11</v>
      </c>
      <c r="P4605" t="s">
        <v>532</v>
      </c>
      <c r="Q4605" t="s">
        <v>533</v>
      </c>
      <c r="R4605" t="s">
        <v>149</v>
      </c>
      <c r="S4605" t="s">
        <v>67</v>
      </c>
      <c r="T4605" t="s">
        <v>68</v>
      </c>
      <c r="U4605">
        <v>2017</v>
      </c>
      <c r="V4605">
        <v>500000</v>
      </c>
      <c r="W4605" t="s">
        <v>69</v>
      </c>
      <c r="X4605" t="s">
        <v>327</v>
      </c>
      <c r="Y4605">
        <v>315458</v>
      </c>
      <c r="Z4605">
        <v>184542</v>
      </c>
      <c r="AA4605" t="s">
        <v>69</v>
      </c>
      <c r="AB4605" t="s">
        <v>15188</v>
      </c>
      <c r="AC4605">
        <v>500000</v>
      </c>
    </row>
    <row r="4606" spans="1:29">
      <c r="A4606">
        <f t="shared" ca="1" si="71"/>
        <v>0.73023797880132391</v>
      </c>
      <c r="B4606" t="s">
        <v>75</v>
      </c>
      <c r="C4606">
        <v>9316430</v>
      </c>
      <c r="D4606" s="2">
        <v>42900</v>
      </c>
      <c r="E4606" t="s">
        <v>7398</v>
      </c>
      <c r="F4606" t="s">
        <v>7399</v>
      </c>
      <c r="G4606">
        <v>5</v>
      </c>
      <c r="H4606" t="s">
        <v>58</v>
      </c>
      <c r="I4606" t="s">
        <v>78</v>
      </c>
      <c r="J4606">
        <v>47820</v>
      </c>
      <c r="K4606">
        <v>5</v>
      </c>
      <c r="L4606" s="2">
        <v>41547</v>
      </c>
      <c r="M4606" s="2">
        <v>43616</v>
      </c>
      <c r="N4606" t="s">
        <v>7400</v>
      </c>
      <c r="O4606">
        <v>16</v>
      </c>
      <c r="P4606" t="s">
        <v>7135</v>
      </c>
      <c r="Q4606" t="s">
        <v>7136</v>
      </c>
      <c r="R4606" t="s">
        <v>149</v>
      </c>
      <c r="S4606" t="s">
        <v>260</v>
      </c>
      <c r="T4606" t="s">
        <v>68</v>
      </c>
      <c r="U4606">
        <v>2017</v>
      </c>
      <c r="V4606">
        <v>693713</v>
      </c>
      <c r="W4606" t="s">
        <v>69</v>
      </c>
      <c r="X4606" t="s">
        <v>1143</v>
      </c>
      <c r="Y4606">
        <v>250000</v>
      </c>
      <c r="Z4606">
        <v>0</v>
      </c>
      <c r="AA4606" t="s">
        <v>69</v>
      </c>
      <c r="AB4606" t="s">
        <v>7401</v>
      </c>
      <c r="AC4606">
        <v>250000</v>
      </c>
    </row>
    <row r="4607" spans="1:29">
      <c r="A4607">
        <f t="shared" ca="1" si="71"/>
        <v>0.59820315179562367</v>
      </c>
      <c r="B4607" t="s">
        <v>55</v>
      </c>
      <c r="C4607">
        <v>9303448</v>
      </c>
      <c r="D4607" s="2">
        <v>42926</v>
      </c>
      <c r="E4607" t="s">
        <v>76</v>
      </c>
      <c r="F4607" t="s">
        <v>15189</v>
      </c>
      <c r="G4607">
        <v>5</v>
      </c>
      <c r="H4607" t="s">
        <v>58</v>
      </c>
      <c r="I4607" t="s">
        <v>59</v>
      </c>
      <c r="J4607">
        <v>29728</v>
      </c>
      <c r="K4607">
        <v>22</v>
      </c>
      <c r="L4607" s="2">
        <v>33511</v>
      </c>
      <c r="M4607" s="2">
        <v>43646</v>
      </c>
      <c r="N4607" t="s">
        <v>1320</v>
      </c>
      <c r="O4607">
        <v>37</v>
      </c>
      <c r="P4607" t="s">
        <v>1741</v>
      </c>
      <c r="Q4607" t="s">
        <v>1742</v>
      </c>
      <c r="R4607" t="s">
        <v>149</v>
      </c>
      <c r="S4607" t="s">
        <v>85</v>
      </c>
      <c r="T4607" t="s">
        <v>68</v>
      </c>
      <c r="U4607">
        <v>2017</v>
      </c>
      <c r="V4607">
        <v>360938</v>
      </c>
      <c r="W4607" t="s">
        <v>69</v>
      </c>
      <c r="X4607" t="s">
        <v>55</v>
      </c>
      <c r="Y4607">
        <v>218750</v>
      </c>
      <c r="Z4607">
        <v>142188</v>
      </c>
      <c r="AA4607" t="s">
        <v>69</v>
      </c>
      <c r="AB4607" t="s">
        <v>15190</v>
      </c>
      <c r="AC4607">
        <v>360938</v>
      </c>
    </row>
    <row r="4608" spans="1:29">
      <c r="A4608">
        <f t="shared" ca="1" si="71"/>
        <v>0.66705776429940999</v>
      </c>
      <c r="B4608" t="s">
        <v>55</v>
      </c>
      <c r="C4608">
        <v>9417099</v>
      </c>
      <c r="D4608" s="2">
        <v>43118</v>
      </c>
      <c r="E4608" t="s">
        <v>56</v>
      </c>
      <c r="F4608" t="s">
        <v>15191</v>
      </c>
      <c r="G4608">
        <v>5</v>
      </c>
      <c r="H4608" t="s">
        <v>58</v>
      </c>
      <c r="I4608" t="s">
        <v>59</v>
      </c>
      <c r="J4608">
        <v>62792</v>
      </c>
      <c r="K4608">
        <v>10</v>
      </c>
      <c r="L4608" s="2">
        <v>39828</v>
      </c>
      <c r="M4608" s="2">
        <v>43891</v>
      </c>
      <c r="N4608" t="s">
        <v>636</v>
      </c>
      <c r="O4608">
        <v>6</v>
      </c>
      <c r="P4608" t="s">
        <v>333</v>
      </c>
      <c r="Q4608" t="s">
        <v>334</v>
      </c>
      <c r="R4608" t="s">
        <v>335</v>
      </c>
      <c r="S4608" t="s">
        <v>85</v>
      </c>
      <c r="T4608" t="s">
        <v>68</v>
      </c>
      <c r="U4608">
        <v>2018</v>
      </c>
      <c r="V4608">
        <v>333291</v>
      </c>
      <c r="W4608" t="s">
        <v>69</v>
      </c>
      <c r="X4608" t="s">
        <v>55</v>
      </c>
      <c r="Y4608">
        <v>218750</v>
      </c>
      <c r="Z4608">
        <v>114541</v>
      </c>
      <c r="AA4608" t="s">
        <v>69</v>
      </c>
      <c r="AB4608" t="s">
        <v>15192</v>
      </c>
      <c r="AC4608">
        <v>333291</v>
      </c>
    </row>
    <row r="4609" spans="1:29">
      <c r="A4609">
        <f t="shared" ca="1" si="71"/>
        <v>0.70279353894626739</v>
      </c>
      <c r="B4609" t="s">
        <v>286</v>
      </c>
      <c r="C4609">
        <v>9404289</v>
      </c>
      <c r="D4609" s="2">
        <v>43096</v>
      </c>
      <c r="E4609" t="s">
        <v>76</v>
      </c>
      <c r="F4609" t="s">
        <v>15193</v>
      </c>
      <c r="G4609">
        <v>5</v>
      </c>
      <c r="H4609" t="s">
        <v>58</v>
      </c>
      <c r="I4609" t="s">
        <v>289</v>
      </c>
      <c r="J4609">
        <v>41239</v>
      </c>
      <c r="K4609">
        <v>20</v>
      </c>
      <c r="L4609" s="2">
        <v>35521</v>
      </c>
      <c r="M4609" s="2">
        <v>43465</v>
      </c>
      <c r="N4609" t="s">
        <v>785</v>
      </c>
      <c r="O4609">
        <v>28</v>
      </c>
      <c r="P4609" t="s">
        <v>1392</v>
      </c>
      <c r="Q4609" t="s">
        <v>1393</v>
      </c>
      <c r="R4609" t="s">
        <v>149</v>
      </c>
      <c r="S4609" t="s">
        <v>85</v>
      </c>
      <c r="T4609" t="s">
        <v>68</v>
      </c>
      <c r="U4609">
        <v>2018</v>
      </c>
      <c r="V4609">
        <v>416250</v>
      </c>
      <c r="W4609" t="s">
        <v>69</v>
      </c>
      <c r="X4609" t="s">
        <v>286</v>
      </c>
      <c r="Y4609">
        <v>250000</v>
      </c>
      <c r="Z4609">
        <v>166250</v>
      </c>
      <c r="AA4609" t="s">
        <v>69</v>
      </c>
      <c r="AB4609" t="s">
        <v>15194</v>
      </c>
      <c r="AC4609">
        <v>416250</v>
      </c>
    </row>
    <row r="4610" spans="1:29">
      <c r="A4610">
        <f t="shared" ref="A4610:A4673" ca="1" si="72">RAND()</f>
        <v>0.97986701743735172</v>
      </c>
      <c r="B4610" t="s">
        <v>254</v>
      </c>
      <c r="C4610">
        <v>9546747</v>
      </c>
      <c r="D4610" s="2">
        <v>43343</v>
      </c>
      <c r="E4610" t="s">
        <v>56</v>
      </c>
      <c r="F4610" t="s">
        <v>15195</v>
      </c>
      <c r="G4610">
        <v>5</v>
      </c>
      <c r="H4610" t="s">
        <v>58</v>
      </c>
      <c r="I4610" t="s">
        <v>256</v>
      </c>
      <c r="J4610">
        <v>81747</v>
      </c>
      <c r="K4610">
        <v>11</v>
      </c>
      <c r="L4610" s="2">
        <v>39349</v>
      </c>
      <c r="M4610" s="2">
        <v>44074</v>
      </c>
      <c r="N4610" t="s">
        <v>397</v>
      </c>
      <c r="O4610">
        <v>17</v>
      </c>
      <c r="P4610" t="s">
        <v>9753</v>
      </c>
      <c r="Q4610" t="s">
        <v>9754</v>
      </c>
      <c r="R4610" t="s">
        <v>120</v>
      </c>
      <c r="S4610" t="s">
        <v>1977</v>
      </c>
      <c r="T4610" t="s">
        <v>68</v>
      </c>
      <c r="U4610">
        <v>2018</v>
      </c>
      <c r="V4610">
        <v>265240</v>
      </c>
      <c r="W4610" t="s">
        <v>69</v>
      </c>
      <c r="X4610" t="s">
        <v>254</v>
      </c>
      <c r="Y4610">
        <v>175000</v>
      </c>
      <c r="Z4610">
        <v>90240</v>
      </c>
      <c r="AA4610" t="s">
        <v>69</v>
      </c>
      <c r="AB4610" t="s">
        <v>15196</v>
      </c>
      <c r="AC4610">
        <v>265240</v>
      </c>
    </row>
    <row r="4611" spans="1:29">
      <c r="A4611">
        <f t="shared" ca="1" si="72"/>
        <v>0.57788248714998369</v>
      </c>
      <c r="B4611" t="s">
        <v>55</v>
      </c>
      <c r="C4611">
        <v>9291507</v>
      </c>
      <c r="D4611" s="2">
        <v>42880</v>
      </c>
      <c r="E4611" t="s">
        <v>76</v>
      </c>
      <c r="F4611" t="s">
        <v>15197</v>
      </c>
      <c r="G4611">
        <v>5</v>
      </c>
      <c r="H4611" t="s">
        <v>58</v>
      </c>
      <c r="I4611" t="s">
        <v>59</v>
      </c>
      <c r="J4611">
        <v>82607</v>
      </c>
      <c r="K4611">
        <v>5</v>
      </c>
      <c r="L4611" s="2">
        <v>41518</v>
      </c>
      <c r="M4611" s="2">
        <v>43646</v>
      </c>
      <c r="N4611" t="s">
        <v>3218</v>
      </c>
      <c r="O4611">
        <v>7</v>
      </c>
      <c r="P4611" t="s">
        <v>1729</v>
      </c>
      <c r="Q4611" t="s">
        <v>65</v>
      </c>
      <c r="R4611" t="s">
        <v>66</v>
      </c>
      <c r="S4611" t="s">
        <v>67</v>
      </c>
      <c r="T4611" t="s">
        <v>68</v>
      </c>
      <c r="U4611">
        <v>2017</v>
      </c>
      <c r="V4611">
        <v>335781</v>
      </c>
      <c r="W4611" t="s">
        <v>69</v>
      </c>
      <c r="X4611" t="s">
        <v>55</v>
      </c>
      <c r="Y4611">
        <v>218750</v>
      </c>
      <c r="Z4611">
        <v>117031</v>
      </c>
      <c r="AA4611" t="s">
        <v>69</v>
      </c>
      <c r="AB4611" t="s">
        <v>15198</v>
      </c>
      <c r="AC4611">
        <v>335781</v>
      </c>
    </row>
    <row r="4612" spans="1:29">
      <c r="A4612">
        <f t="shared" ca="1" si="72"/>
        <v>0.99440210253620132</v>
      </c>
      <c r="B4612" t="s">
        <v>199</v>
      </c>
      <c r="C4612">
        <v>9292292</v>
      </c>
      <c r="D4612" s="2">
        <v>42874</v>
      </c>
      <c r="E4612" t="s">
        <v>15199</v>
      </c>
      <c r="F4612" t="s">
        <v>15200</v>
      </c>
      <c r="G4612">
        <v>5</v>
      </c>
      <c r="H4612" t="s">
        <v>58</v>
      </c>
      <c r="I4612" t="s">
        <v>149</v>
      </c>
      <c r="J4612">
        <v>180778</v>
      </c>
      <c r="K4612">
        <v>5</v>
      </c>
      <c r="L4612" s="2">
        <v>41426</v>
      </c>
      <c r="M4612" s="2">
        <v>43616</v>
      </c>
      <c r="N4612" t="s">
        <v>15201</v>
      </c>
      <c r="O4612">
        <v>19</v>
      </c>
      <c r="P4612" t="s">
        <v>1282</v>
      </c>
      <c r="Q4612" t="s">
        <v>1283</v>
      </c>
      <c r="R4612" t="s">
        <v>149</v>
      </c>
      <c r="S4612" t="s">
        <v>336</v>
      </c>
      <c r="T4612" t="s">
        <v>68</v>
      </c>
      <c r="U4612">
        <v>2017</v>
      </c>
      <c r="V4612">
        <v>643668</v>
      </c>
      <c r="W4612" t="s">
        <v>69</v>
      </c>
      <c r="X4612" t="s">
        <v>199</v>
      </c>
      <c r="Y4612">
        <v>444265</v>
      </c>
      <c r="Z4612">
        <v>199403</v>
      </c>
      <c r="AA4612" t="s">
        <v>69</v>
      </c>
      <c r="AB4612" t="s">
        <v>15202</v>
      </c>
      <c r="AC4612">
        <v>643668</v>
      </c>
    </row>
    <row r="4613" spans="1:29">
      <c r="A4613">
        <f t="shared" ca="1" si="72"/>
        <v>0.79329353915867928</v>
      </c>
      <c r="B4613" t="s">
        <v>199</v>
      </c>
      <c r="C4613">
        <v>9487167</v>
      </c>
      <c r="D4613" s="2">
        <v>43230</v>
      </c>
      <c r="E4613" t="s">
        <v>56</v>
      </c>
      <c r="F4613" t="s">
        <v>15203</v>
      </c>
      <c r="G4613">
        <v>5</v>
      </c>
      <c r="H4613" t="s">
        <v>58</v>
      </c>
      <c r="I4613" t="s">
        <v>149</v>
      </c>
      <c r="J4613">
        <v>64140</v>
      </c>
      <c r="K4613">
        <v>25</v>
      </c>
      <c r="L4613" s="2">
        <v>34516</v>
      </c>
      <c r="M4613" s="2">
        <v>43769</v>
      </c>
      <c r="N4613" t="s">
        <v>1268</v>
      </c>
      <c r="O4613">
        <v>5</v>
      </c>
      <c r="P4613" t="s">
        <v>1114</v>
      </c>
      <c r="Q4613" t="s">
        <v>1115</v>
      </c>
      <c r="R4613" t="s">
        <v>816</v>
      </c>
      <c r="S4613" t="s">
        <v>67</v>
      </c>
      <c r="T4613" t="s">
        <v>68</v>
      </c>
      <c r="U4613">
        <v>2018</v>
      </c>
      <c r="V4613">
        <v>353250</v>
      </c>
      <c r="W4613" t="s">
        <v>69</v>
      </c>
      <c r="X4613" t="s">
        <v>199</v>
      </c>
      <c r="Y4613">
        <v>225000</v>
      </c>
      <c r="Z4613">
        <v>128250</v>
      </c>
      <c r="AA4613" t="s">
        <v>69</v>
      </c>
      <c r="AB4613" t="s">
        <v>15204</v>
      </c>
      <c r="AC4613">
        <v>353250</v>
      </c>
    </row>
    <row r="4614" spans="1:29">
      <c r="A4614">
        <f t="shared" ca="1" si="72"/>
        <v>0.30818640113309992</v>
      </c>
      <c r="B4614" t="s">
        <v>1143</v>
      </c>
      <c r="C4614">
        <v>9548459</v>
      </c>
      <c r="D4614" s="2">
        <v>43364</v>
      </c>
      <c r="E4614" t="s">
        <v>76</v>
      </c>
      <c r="F4614" t="s">
        <v>5314</v>
      </c>
      <c r="G4614">
        <v>5</v>
      </c>
      <c r="H4614" t="s">
        <v>58</v>
      </c>
      <c r="I4614" t="s">
        <v>1145</v>
      </c>
      <c r="J4614">
        <v>64700</v>
      </c>
      <c r="K4614">
        <v>5</v>
      </c>
      <c r="L4614" s="2">
        <v>41837</v>
      </c>
      <c r="M4614" s="2">
        <v>44012</v>
      </c>
      <c r="N4614" t="s">
        <v>3447</v>
      </c>
      <c r="O4614">
        <v>4</v>
      </c>
      <c r="P4614" t="s">
        <v>1512</v>
      </c>
      <c r="Q4614" t="s">
        <v>1513</v>
      </c>
      <c r="R4614" t="s">
        <v>640</v>
      </c>
      <c r="S4614" t="s">
        <v>67</v>
      </c>
      <c r="T4614" t="s">
        <v>68</v>
      </c>
      <c r="U4614">
        <v>2018</v>
      </c>
      <c r="V4614">
        <v>786456</v>
      </c>
      <c r="W4614" t="s">
        <v>69</v>
      </c>
      <c r="X4614" t="s">
        <v>1683</v>
      </c>
      <c r="Y4614">
        <v>115131</v>
      </c>
      <c r="Z4614">
        <v>59869</v>
      </c>
      <c r="AA4614" t="s">
        <v>69</v>
      </c>
      <c r="AB4614" t="s">
        <v>5316</v>
      </c>
      <c r="AC4614">
        <v>175000</v>
      </c>
    </row>
    <row r="4615" spans="1:29">
      <c r="A4615">
        <f t="shared" ca="1" si="72"/>
        <v>0.56549456502222806</v>
      </c>
      <c r="B4615" t="s">
        <v>303</v>
      </c>
      <c r="C4615">
        <v>9273514</v>
      </c>
      <c r="D4615" s="2">
        <v>42907</v>
      </c>
      <c r="E4615" t="s">
        <v>56</v>
      </c>
      <c r="F4615" t="s">
        <v>15205</v>
      </c>
      <c r="G4615">
        <v>5</v>
      </c>
      <c r="H4615" t="s">
        <v>58</v>
      </c>
      <c r="I4615" t="s">
        <v>305</v>
      </c>
      <c r="J4615">
        <v>98176</v>
      </c>
      <c r="K4615">
        <v>4</v>
      </c>
      <c r="L4615" s="2">
        <v>41871</v>
      </c>
      <c r="M4615" s="2">
        <v>44347</v>
      </c>
      <c r="N4615" t="s">
        <v>1111</v>
      </c>
      <c r="O4615">
        <v>6</v>
      </c>
      <c r="P4615" t="s">
        <v>410</v>
      </c>
      <c r="Q4615" t="s">
        <v>411</v>
      </c>
      <c r="R4615" t="s">
        <v>412</v>
      </c>
      <c r="S4615" t="s">
        <v>67</v>
      </c>
      <c r="T4615" t="s">
        <v>68</v>
      </c>
      <c r="U4615">
        <v>2017</v>
      </c>
      <c r="V4615">
        <v>288843</v>
      </c>
      <c r="W4615" t="s">
        <v>69</v>
      </c>
      <c r="X4615" t="s">
        <v>303</v>
      </c>
      <c r="Y4615">
        <v>192944</v>
      </c>
      <c r="Z4615">
        <v>95899</v>
      </c>
      <c r="AA4615" t="s">
        <v>69</v>
      </c>
      <c r="AB4615" t="s">
        <v>15206</v>
      </c>
      <c r="AC4615">
        <v>288843</v>
      </c>
    </row>
    <row r="4616" spans="1:29">
      <c r="A4616">
        <f t="shared" ca="1" si="72"/>
        <v>0.5100399534305925</v>
      </c>
      <c r="B4616" t="s">
        <v>127</v>
      </c>
      <c r="C4616">
        <v>9867888</v>
      </c>
      <c r="D4616" s="2">
        <v>43796</v>
      </c>
      <c r="E4616" t="s">
        <v>4579</v>
      </c>
      <c r="F4616" t="s">
        <v>15207</v>
      </c>
      <c r="G4616">
        <v>7</v>
      </c>
      <c r="H4616" t="s">
        <v>58</v>
      </c>
      <c r="I4616" t="s">
        <v>130</v>
      </c>
      <c r="J4616">
        <v>104555</v>
      </c>
      <c r="K4616">
        <v>6</v>
      </c>
      <c r="L4616" s="2">
        <v>41883</v>
      </c>
      <c r="M4616" s="2">
        <v>44408</v>
      </c>
      <c r="N4616" t="s">
        <v>4581</v>
      </c>
      <c r="O4616">
        <v>8</v>
      </c>
      <c r="P4616" t="s">
        <v>2448</v>
      </c>
      <c r="Q4616" t="s">
        <v>472</v>
      </c>
      <c r="R4616" t="s">
        <v>311</v>
      </c>
      <c r="S4616" t="s">
        <v>473</v>
      </c>
      <c r="T4616" t="s">
        <v>68</v>
      </c>
      <c r="U4616">
        <v>2018</v>
      </c>
      <c r="V4616">
        <v>406106</v>
      </c>
      <c r="W4616" t="s">
        <v>69</v>
      </c>
      <c r="X4616" t="s">
        <v>127</v>
      </c>
      <c r="Y4616">
        <v>353409</v>
      </c>
      <c r="Z4616">
        <v>52697</v>
      </c>
      <c r="AA4616" t="s">
        <v>69</v>
      </c>
      <c r="AB4616" t="s">
        <v>15208</v>
      </c>
      <c r="AC4616">
        <v>406106</v>
      </c>
    </row>
    <row r="4617" spans="1:29">
      <c r="A4617">
        <f t="shared" ca="1" si="72"/>
        <v>0.61253640304437185</v>
      </c>
      <c r="B4617" t="s">
        <v>1619</v>
      </c>
      <c r="C4617">
        <v>9547743</v>
      </c>
      <c r="D4617" s="2">
        <v>43333</v>
      </c>
      <c r="E4617" t="s">
        <v>15209</v>
      </c>
      <c r="F4617" t="s">
        <v>15210</v>
      </c>
      <c r="G4617">
        <v>5</v>
      </c>
      <c r="H4617" t="s">
        <v>58</v>
      </c>
      <c r="I4617" t="s">
        <v>1621</v>
      </c>
      <c r="J4617">
        <v>21724</v>
      </c>
      <c r="K4617">
        <v>5</v>
      </c>
      <c r="L4617" s="2">
        <v>41907</v>
      </c>
      <c r="M4617" s="2">
        <v>44439</v>
      </c>
      <c r="N4617" t="s">
        <v>15211</v>
      </c>
      <c r="O4617">
        <v>3</v>
      </c>
      <c r="P4617" t="s">
        <v>882</v>
      </c>
      <c r="Q4617" t="s">
        <v>883</v>
      </c>
      <c r="R4617" t="s">
        <v>884</v>
      </c>
      <c r="S4617" t="s">
        <v>67</v>
      </c>
      <c r="T4617" t="s">
        <v>68</v>
      </c>
      <c r="U4617">
        <v>2018</v>
      </c>
      <c r="V4617">
        <v>397392</v>
      </c>
      <c r="W4617" t="s">
        <v>69</v>
      </c>
      <c r="X4617" t="s">
        <v>1619</v>
      </c>
      <c r="Y4617">
        <v>260567</v>
      </c>
      <c r="Z4617">
        <v>136825</v>
      </c>
      <c r="AA4617" t="s">
        <v>69</v>
      </c>
      <c r="AB4617" t="s">
        <v>15212</v>
      </c>
      <c r="AC4617">
        <v>397392</v>
      </c>
    </row>
    <row r="4618" spans="1:29">
      <c r="A4618">
        <f t="shared" ca="1" si="72"/>
        <v>0.3355312798078296</v>
      </c>
      <c r="B4618" t="s">
        <v>127</v>
      </c>
      <c r="C4618">
        <v>9494682</v>
      </c>
      <c r="D4618" s="2">
        <v>43216</v>
      </c>
      <c r="E4618" t="s">
        <v>56</v>
      </c>
      <c r="F4618" t="s">
        <v>15213</v>
      </c>
      <c r="G4618">
        <v>5</v>
      </c>
      <c r="H4618" t="s">
        <v>58</v>
      </c>
      <c r="I4618" t="s">
        <v>130</v>
      </c>
      <c r="J4618">
        <v>59803</v>
      </c>
      <c r="K4618">
        <v>18</v>
      </c>
      <c r="L4618" s="2">
        <v>36281</v>
      </c>
      <c r="M4618" s="2">
        <v>43951</v>
      </c>
      <c r="N4618" t="s">
        <v>429</v>
      </c>
      <c r="O4618">
        <v>50</v>
      </c>
      <c r="P4618" t="s">
        <v>357</v>
      </c>
      <c r="Q4618" t="s">
        <v>358</v>
      </c>
      <c r="R4618" t="s">
        <v>149</v>
      </c>
      <c r="S4618" t="s">
        <v>67</v>
      </c>
      <c r="T4618" t="s">
        <v>68</v>
      </c>
      <c r="U4618">
        <v>2018</v>
      </c>
      <c r="V4618">
        <v>387500</v>
      </c>
      <c r="W4618" t="s">
        <v>69</v>
      </c>
      <c r="X4618" t="s">
        <v>127</v>
      </c>
      <c r="Y4618">
        <v>250000</v>
      </c>
      <c r="Z4618">
        <v>137500</v>
      </c>
      <c r="AA4618" t="s">
        <v>69</v>
      </c>
      <c r="AB4618" t="s">
        <v>15214</v>
      </c>
      <c r="AC4618">
        <v>387500</v>
      </c>
    </row>
    <row r="4619" spans="1:29">
      <c r="A4619">
        <f t="shared" ca="1" si="72"/>
        <v>0.31319187296203066</v>
      </c>
      <c r="B4619" t="s">
        <v>254</v>
      </c>
      <c r="C4619">
        <v>9304234</v>
      </c>
      <c r="D4619" s="2">
        <v>42915</v>
      </c>
      <c r="E4619" t="s">
        <v>56</v>
      </c>
      <c r="F4619" t="s">
        <v>15215</v>
      </c>
      <c r="G4619">
        <v>5</v>
      </c>
      <c r="H4619" t="s">
        <v>58</v>
      </c>
      <c r="I4619" t="s">
        <v>256</v>
      </c>
      <c r="J4619">
        <v>43432</v>
      </c>
      <c r="K4619">
        <v>25</v>
      </c>
      <c r="L4619" s="2">
        <v>32843</v>
      </c>
      <c r="M4619" s="2">
        <v>43281</v>
      </c>
      <c r="N4619" t="s">
        <v>1057</v>
      </c>
      <c r="O4619">
        <v>12</v>
      </c>
      <c r="P4619" t="s">
        <v>4159</v>
      </c>
      <c r="Q4619" t="s">
        <v>4160</v>
      </c>
      <c r="R4619" t="s">
        <v>401</v>
      </c>
      <c r="S4619" t="s">
        <v>85</v>
      </c>
      <c r="T4619" t="s">
        <v>68</v>
      </c>
      <c r="U4619">
        <v>2017</v>
      </c>
      <c r="V4619">
        <v>393723</v>
      </c>
      <c r="W4619" t="s">
        <v>69</v>
      </c>
      <c r="X4619" t="s">
        <v>254</v>
      </c>
      <c r="Y4619">
        <v>250000</v>
      </c>
      <c r="Z4619">
        <v>143723</v>
      </c>
      <c r="AA4619" t="s">
        <v>69</v>
      </c>
      <c r="AB4619" t="s">
        <v>15216</v>
      </c>
      <c r="AC4619">
        <v>393723</v>
      </c>
    </row>
    <row r="4620" spans="1:29">
      <c r="A4620">
        <f t="shared" ca="1" si="72"/>
        <v>0.8399684944893413</v>
      </c>
      <c r="B4620" t="s">
        <v>75</v>
      </c>
      <c r="C4620">
        <v>9514755</v>
      </c>
      <c r="D4620" s="2">
        <v>43318</v>
      </c>
      <c r="E4620" t="s">
        <v>56</v>
      </c>
      <c r="F4620" t="s">
        <v>15217</v>
      </c>
      <c r="G4620">
        <v>5</v>
      </c>
      <c r="H4620" t="s">
        <v>58</v>
      </c>
      <c r="I4620" t="s">
        <v>78</v>
      </c>
      <c r="J4620">
        <v>46619</v>
      </c>
      <c r="K4620">
        <v>5</v>
      </c>
      <c r="L4620" s="2">
        <v>41883</v>
      </c>
      <c r="M4620" s="2">
        <v>44316</v>
      </c>
      <c r="N4620" t="s">
        <v>1088</v>
      </c>
      <c r="O4620">
        <v>9</v>
      </c>
      <c r="P4620" t="s">
        <v>10962</v>
      </c>
      <c r="Q4620" t="s">
        <v>190</v>
      </c>
      <c r="R4620" t="s">
        <v>191</v>
      </c>
      <c r="S4620" t="s">
        <v>260</v>
      </c>
      <c r="T4620" t="s">
        <v>68</v>
      </c>
      <c r="U4620">
        <v>2018</v>
      </c>
      <c r="V4620">
        <v>426326</v>
      </c>
      <c r="W4620" t="s">
        <v>69</v>
      </c>
      <c r="X4620" t="s">
        <v>75</v>
      </c>
      <c r="Y4620">
        <v>334493</v>
      </c>
      <c r="Z4620">
        <v>91833</v>
      </c>
      <c r="AA4620" t="s">
        <v>69</v>
      </c>
      <c r="AB4620" t="s">
        <v>15218</v>
      </c>
      <c r="AC4620">
        <v>426326</v>
      </c>
    </row>
    <row r="4621" spans="1:29">
      <c r="A4621">
        <f t="shared" ca="1" si="72"/>
        <v>0.34867026233323462</v>
      </c>
      <c r="B4621" t="s">
        <v>254</v>
      </c>
      <c r="C4621">
        <v>9331692</v>
      </c>
      <c r="D4621" s="2">
        <v>42943</v>
      </c>
      <c r="E4621" t="s">
        <v>76</v>
      </c>
      <c r="F4621" t="s">
        <v>15219</v>
      </c>
      <c r="G4621">
        <v>5</v>
      </c>
      <c r="H4621" t="s">
        <v>58</v>
      </c>
      <c r="I4621" t="s">
        <v>256</v>
      </c>
      <c r="J4621">
        <v>101197</v>
      </c>
      <c r="K4621">
        <v>5</v>
      </c>
      <c r="L4621" s="2">
        <v>41540</v>
      </c>
      <c r="M4621" s="2">
        <v>44043</v>
      </c>
      <c r="N4621" t="s">
        <v>15220</v>
      </c>
      <c r="O4621">
        <v>12</v>
      </c>
      <c r="P4621" t="s">
        <v>656</v>
      </c>
      <c r="Q4621" t="s">
        <v>204</v>
      </c>
      <c r="R4621" t="s">
        <v>205</v>
      </c>
      <c r="S4621" t="s">
        <v>67</v>
      </c>
      <c r="T4621" t="s">
        <v>68</v>
      </c>
      <c r="U4621">
        <v>2017</v>
      </c>
      <c r="V4621">
        <v>963715</v>
      </c>
      <c r="W4621" t="s">
        <v>69</v>
      </c>
      <c r="X4621" t="s">
        <v>254</v>
      </c>
      <c r="Y4621">
        <v>763660</v>
      </c>
      <c r="Z4621">
        <v>200055</v>
      </c>
      <c r="AA4621" t="s">
        <v>69</v>
      </c>
      <c r="AB4621" t="s">
        <v>15221</v>
      </c>
      <c r="AC4621">
        <v>963715</v>
      </c>
    </row>
    <row r="4622" spans="1:29">
      <c r="A4622">
        <f t="shared" ca="1" si="72"/>
        <v>0.2243853025700443</v>
      </c>
      <c r="B4622" t="s">
        <v>109</v>
      </c>
      <c r="C4622">
        <v>9310266</v>
      </c>
      <c r="D4622" s="2">
        <v>42937</v>
      </c>
      <c r="E4622" t="s">
        <v>56</v>
      </c>
      <c r="F4622" t="s">
        <v>15222</v>
      </c>
      <c r="G4622">
        <v>5</v>
      </c>
      <c r="H4622" t="s">
        <v>58</v>
      </c>
      <c r="I4622" t="s">
        <v>112</v>
      </c>
      <c r="J4622">
        <v>18005</v>
      </c>
      <c r="K4622">
        <v>9</v>
      </c>
      <c r="L4622" s="2">
        <v>39706</v>
      </c>
      <c r="M4622" s="2">
        <v>43677</v>
      </c>
      <c r="N4622" t="s">
        <v>1355</v>
      </c>
      <c r="O4622">
        <v>12</v>
      </c>
      <c r="P4622" t="s">
        <v>656</v>
      </c>
      <c r="Q4622" t="s">
        <v>204</v>
      </c>
      <c r="R4622" t="s">
        <v>205</v>
      </c>
      <c r="S4622" t="s">
        <v>67</v>
      </c>
      <c r="T4622" t="s">
        <v>68</v>
      </c>
      <c r="U4622">
        <v>2017</v>
      </c>
      <c r="V4622">
        <v>385000</v>
      </c>
      <c r="W4622" t="s">
        <v>69</v>
      </c>
      <c r="X4622" t="s">
        <v>109</v>
      </c>
      <c r="Y4622">
        <v>250000</v>
      </c>
      <c r="Z4622">
        <v>135000</v>
      </c>
      <c r="AA4622" t="s">
        <v>69</v>
      </c>
      <c r="AB4622" t="s">
        <v>15223</v>
      </c>
      <c r="AC4622">
        <v>385000</v>
      </c>
    </row>
    <row r="4623" spans="1:29">
      <c r="A4623">
        <f t="shared" ca="1" si="72"/>
        <v>0.87175107748810698</v>
      </c>
      <c r="B4623" t="s">
        <v>199</v>
      </c>
      <c r="C4623">
        <v>9513452</v>
      </c>
      <c r="D4623" s="2">
        <v>43250</v>
      </c>
      <c r="E4623" t="s">
        <v>76</v>
      </c>
      <c r="F4623" t="s">
        <v>15224</v>
      </c>
      <c r="G4623">
        <v>5</v>
      </c>
      <c r="H4623" t="s">
        <v>58</v>
      </c>
      <c r="I4623" t="s">
        <v>149</v>
      </c>
      <c r="J4623">
        <v>172444</v>
      </c>
      <c r="K4623">
        <v>6</v>
      </c>
      <c r="L4623" s="2">
        <v>41528</v>
      </c>
      <c r="M4623" s="2">
        <v>44012</v>
      </c>
      <c r="N4623" t="s">
        <v>703</v>
      </c>
      <c r="O4623">
        <v>7</v>
      </c>
      <c r="P4623" t="s">
        <v>491</v>
      </c>
      <c r="Q4623" t="s">
        <v>492</v>
      </c>
      <c r="R4623" t="s">
        <v>295</v>
      </c>
      <c r="S4623" t="s">
        <v>67</v>
      </c>
      <c r="T4623" t="s">
        <v>68</v>
      </c>
      <c r="U4623">
        <v>2018</v>
      </c>
      <c r="V4623">
        <v>330861</v>
      </c>
      <c r="W4623" t="s">
        <v>69</v>
      </c>
      <c r="X4623" t="s">
        <v>199</v>
      </c>
      <c r="Y4623">
        <v>218390</v>
      </c>
      <c r="Z4623">
        <v>112471</v>
      </c>
      <c r="AA4623" t="s">
        <v>69</v>
      </c>
      <c r="AB4623" t="s">
        <v>15225</v>
      </c>
      <c r="AC4623">
        <v>330861</v>
      </c>
    </row>
    <row r="4624" spans="1:29">
      <c r="A4624">
        <f t="shared" ca="1" si="72"/>
        <v>0.36627364877386348</v>
      </c>
      <c r="B4624" t="s">
        <v>75</v>
      </c>
      <c r="C4624">
        <v>9472985</v>
      </c>
      <c r="D4624" s="2">
        <v>43228</v>
      </c>
      <c r="E4624" t="s">
        <v>15226</v>
      </c>
      <c r="F4624" t="s">
        <v>15227</v>
      </c>
      <c r="G4624">
        <v>5</v>
      </c>
      <c r="H4624" t="s">
        <v>58</v>
      </c>
      <c r="I4624" t="s">
        <v>78</v>
      </c>
      <c r="J4624">
        <v>45036</v>
      </c>
      <c r="K4624">
        <v>5</v>
      </c>
      <c r="L4624" s="2">
        <v>41760</v>
      </c>
      <c r="M4624" s="2">
        <v>43585</v>
      </c>
      <c r="N4624" t="s">
        <v>15228</v>
      </c>
      <c r="O4624">
        <v>21</v>
      </c>
      <c r="P4624" t="s">
        <v>2180</v>
      </c>
      <c r="Q4624" t="s">
        <v>1254</v>
      </c>
      <c r="R4624" t="s">
        <v>630</v>
      </c>
      <c r="S4624" t="s">
        <v>260</v>
      </c>
      <c r="T4624" t="s">
        <v>68</v>
      </c>
      <c r="U4624">
        <v>2018</v>
      </c>
      <c r="V4624">
        <v>409824</v>
      </c>
      <c r="W4624" t="s">
        <v>69</v>
      </c>
      <c r="X4624" t="s">
        <v>75</v>
      </c>
      <c r="Y4624">
        <v>213450</v>
      </c>
      <c r="Z4624">
        <v>196374</v>
      </c>
      <c r="AA4624" t="s">
        <v>69</v>
      </c>
      <c r="AB4624" t="s">
        <v>15229</v>
      </c>
      <c r="AC4624">
        <v>409824</v>
      </c>
    </row>
    <row r="4625" spans="1:29">
      <c r="A4625">
        <f t="shared" ca="1" si="72"/>
        <v>0.13480228832077545</v>
      </c>
      <c r="B4625" t="s">
        <v>92</v>
      </c>
      <c r="C4625">
        <v>9247834</v>
      </c>
      <c r="D4625" s="2">
        <v>42815</v>
      </c>
      <c r="E4625" t="s">
        <v>76</v>
      </c>
      <c r="F4625" t="s">
        <v>15230</v>
      </c>
      <c r="G4625">
        <v>5</v>
      </c>
      <c r="H4625" t="s">
        <v>58</v>
      </c>
      <c r="I4625" t="s">
        <v>95</v>
      </c>
      <c r="J4625">
        <v>75655</v>
      </c>
      <c r="K4625">
        <v>5</v>
      </c>
      <c r="L4625" s="2">
        <v>41374</v>
      </c>
      <c r="M4625" s="2">
        <v>43465</v>
      </c>
      <c r="N4625" t="s">
        <v>2548</v>
      </c>
      <c r="O4625">
        <v>6</v>
      </c>
      <c r="P4625" t="s">
        <v>333</v>
      </c>
      <c r="Q4625" t="s">
        <v>334</v>
      </c>
      <c r="R4625" t="s">
        <v>335</v>
      </c>
      <c r="S4625" t="s">
        <v>413</v>
      </c>
      <c r="T4625" t="s">
        <v>68</v>
      </c>
      <c r="U4625">
        <v>2017</v>
      </c>
      <c r="V4625">
        <v>477404</v>
      </c>
      <c r="W4625" t="s">
        <v>69</v>
      </c>
      <c r="X4625" t="s">
        <v>92</v>
      </c>
      <c r="Y4625">
        <v>464500</v>
      </c>
      <c r="Z4625">
        <v>12904</v>
      </c>
      <c r="AA4625" t="s">
        <v>69</v>
      </c>
      <c r="AB4625" t="s">
        <v>15231</v>
      </c>
      <c r="AC4625">
        <v>477404</v>
      </c>
    </row>
    <row r="4626" spans="1:29">
      <c r="A4626">
        <f t="shared" ca="1" si="72"/>
        <v>0.96326912217155347</v>
      </c>
      <c r="B4626" t="s">
        <v>254</v>
      </c>
      <c r="C4626">
        <v>9593909</v>
      </c>
      <c r="D4626" s="2">
        <v>43347</v>
      </c>
      <c r="E4626" t="s">
        <v>1856</v>
      </c>
      <c r="F4626" t="s">
        <v>15232</v>
      </c>
      <c r="G4626">
        <v>1</v>
      </c>
      <c r="H4626" t="s">
        <v>58</v>
      </c>
      <c r="I4626" t="s">
        <v>256</v>
      </c>
      <c r="J4626">
        <v>125791</v>
      </c>
      <c r="K4626">
        <v>1</v>
      </c>
      <c r="L4626" s="2">
        <v>43348</v>
      </c>
      <c r="M4626" s="2">
        <v>44074</v>
      </c>
      <c r="N4626" t="s">
        <v>911</v>
      </c>
      <c r="O4626">
        <v>7</v>
      </c>
      <c r="P4626" t="s">
        <v>189</v>
      </c>
      <c r="Q4626" t="s">
        <v>190</v>
      </c>
      <c r="R4626" t="s">
        <v>191</v>
      </c>
      <c r="S4626" t="s">
        <v>85</v>
      </c>
      <c r="T4626" t="s">
        <v>68</v>
      </c>
      <c r="U4626">
        <v>2018</v>
      </c>
      <c r="V4626">
        <v>304357</v>
      </c>
      <c r="W4626" t="s">
        <v>69</v>
      </c>
      <c r="X4626" t="s">
        <v>254</v>
      </c>
      <c r="Y4626">
        <v>200000</v>
      </c>
      <c r="Z4626">
        <v>104357</v>
      </c>
      <c r="AA4626" t="s">
        <v>69</v>
      </c>
      <c r="AB4626" t="s">
        <v>15233</v>
      </c>
      <c r="AC4626">
        <v>304357</v>
      </c>
    </row>
    <row r="4627" spans="1:29">
      <c r="A4627">
        <f t="shared" ca="1" si="72"/>
        <v>0.59802643516691867</v>
      </c>
      <c r="B4627" t="s">
        <v>303</v>
      </c>
      <c r="C4627">
        <v>9451288</v>
      </c>
      <c r="D4627" s="2">
        <v>43175</v>
      </c>
      <c r="E4627" t="s">
        <v>76</v>
      </c>
      <c r="F4627" t="s">
        <v>15234</v>
      </c>
      <c r="G4627">
        <v>5</v>
      </c>
      <c r="H4627" t="s">
        <v>58</v>
      </c>
      <c r="I4627" t="s">
        <v>305</v>
      </c>
      <c r="J4627">
        <v>100256</v>
      </c>
      <c r="K4627">
        <v>5</v>
      </c>
      <c r="L4627" s="2">
        <v>41730</v>
      </c>
      <c r="M4627" s="2">
        <v>43738</v>
      </c>
      <c r="N4627" t="s">
        <v>6709</v>
      </c>
      <c r="O4627">
        <v>4</v>
      </c>
      <c r="P4627" t="s">
        <v>1512</v>
      </c>
      <c r="Q4627" t="s">
        <v>1513</v>
      </c>
      <c r="R4627" t="s">
        <v>640</v>
      </c>
      <c r="S4627" t="s">
        <v>67</v>
      </c>
      <c r="T4627" t="s">
        <v>68</v>
      </c>
      <c r="U4627">
        <v>2018</v>
      </c>
      <c r="V4627">
        <v>332531</v>
      </c>
      <c r="W4627" t="s">
        <v>69</v>
      </c>
      <c r="X4627" t="s">
        <v>303</v>
      </c>
      <c r="Y4627">
        <v>222500</v>
      </c>
      <c r="Z4627">
        <v>110031</v>
      </c>
      <c r="AA4627" t="s">
        <v>69</v>
      </c>
      <c r="AB4627" t="s">
        <v>15235</v>
      </c>
      <c r="AC4627">
        <v>332531</v>
      </c>
    </row>
    <row r="4628" spans="1:29">
      <c r="A4628">
        <f t="shared" ca="1" si="72"/>
        <v>0.3018432780427629</v>
      </c>
      <c r="B4628" t="s">
        <v>199</v>
      </c>
      <c r="C4628">
        <v>9380320</v>
      </c>
      <c r="D4628" s="2">
        <v>43061</v>
      </c>
      <c r="E4628" t="s">
        <v>56</v>
      </c>
      <c r="F4628" t="s">
        <v>15236</v>
      </c>
      <c r="G4628">
        <v>5</v>
      </c>
      <c r="H4628" t="s">
        <v>58</v>
      </c>
      <c r="I4628" t="s">
        <v>149</v>
      </c>
      <c r="J4628">
        <v>184173</v>
      </c>
      <c r="K4628">
        <v>4</v>
      </c>
      <c r="L4628" s="2">
        <v>41985</v>
      </c>
      <c r="M4628" s="2">
        <v>44165</v>
      </c>
      <c r="N4628" t="s">
        <v>2129</v>
      </c>
      <c r="O4628">
        <v>4</v>
      </c>
      <c r="P4628" t="s">
        <v>638</v>
      </c>
      <c r="Q4628" t="s">
        <v>639</v>
      </c>
      <c r="R4628" t="s">
        <v>640</v>
      </c>
      <c r="S4628" t="s">
        <v>67</v>
      </c>
      <c r="T4628" t="s">
        <v>68</v>
      </c>
      <c r="U4628">
        <v>2018</v>
      </c>
      <c r="V4628">
        <v>363342</v>
      </c>
      <c r="W4628" t="s">
        <v>69</v>
      </c>
      <c r="X4628" t="s">
        <v>199</v>
      </c>
      <c r="Y4628">
        <v>239305</v>
      </c>
      <c r="Z4628">
        <v>124037</v>
      </c>
      <c r="AA4628" t="s">
        <v>69</v>
      </c>
      <c r="AB4628" t="s">
        <v>15237</v>
      </c>
      <c r="AC4628">
        <v>363342</v>
      </c>
    </row>
    <row r="4629" spans="1:29">
      <c r="A4629">
        <f t="shared" ca="1" si="72"/>
        <v>0.25591671057008658</v>
      </c>
      <c r="B4629" t="s">
        <v>182</v>
      </c>
      <c r="C4629">
        <v>9553363</v>
      </c>
      <c r="D4629" s="2">
        <v>43321</v>
      </c>
      <c r="E4629" t="s">
        <v>76</v>
      </c>
      <c r="F4629" t="s">
        <v>15238</v>
      </c>
      <c r="G4629">
        <v>5</v>
      </c>
      <c r="H4629" t="s">
        <v>58</v>
      </c>
      <c r="I4629" t="s">
        <v>185</v>
      </c>
      <c r="J4629">
        <v>16148</v>
      </c>
      <c r="K4629">
        <v>13</v>
      </c>
      <c r="L4629" s="2">
        <v>38169</v>
      </c>
      <c r="M4629" s="2">
        <v>44439</v>
      </c>
      <c r="N4629" t="s">
        <v>1146</v>
      </c>
      <c r="O4629">
        <v>12</v>
      </c>
      <c r="P4629" t="s">
        <v>656</v>
      </c>
      <c r="Q4629" t="s">
        <v>204</v>
      </c>
      <c r="R4629" t="s">
        <v>205</v>
      </c>
      <c r="S4629" t="s">
        <v>218</v>
      </c>
      <c r="T4629" t="s">
        <v>68</v>
      </c>
      <c r="U4629">
        <v>2018</v>
      </c>
      <c r="V4629">
        <v>2415868</v>
      </c>
      <c r="W4629" t="s">
        <v>69</v>
      </c>
      <c r="X4629" t="s">
        <v>182</v>
      </c>
      <c r="Y4629">
        <v>1772434</v>
      </c>
      <c r="Z4629">
        <v>643434</v>
      </c>
      <c r="AA4629" t="s">
        <v>69</v>
      </c>
      <c r="AB4629" t="s">
        <v>15239</v>
      </c>
      <c r="AC4629">
        <v>2415868</v>
      </c>
    </row>
    <row r="4630" spans="1:29">
      <c r="A4630">
        <f t="shared" ca="1" si="72"/>
        <v>3.6974958570747063E-2</v>
      </c>
      <c r="B4630" t="s">
        <v>286</v>
      </c>
      <c r="C4630">
        <v>9404968</v>
      </c>
      <c r="D4630" s="2">
        <v>43095</v>
      </c>
      <c r="E4630" t="s">
        <v>4265</v>
      </c>
      <c r="F4630" t="s">
        <v>15240</v>
      </c>
      <c r="G4630">
        <v>5</v>
      </c>
      <c r="H4630" t="s">
        <v>58</v>
      </c>
      <c r="I4630" t="s">
        <v>289</v>
      </c>
      <c r="J4630">
        <v>108972</v>
      </c>
      <c r="K4630">
        <v>5</v>
      </c>
      <c r="L4630" s="2">
        <v>41640</v>
      </c>
      <c r="M4630" s="2">
        <v>43830</v>
      </c>
      <c r="N4630" t="s">
        <v>4267</v>
      </c>
      <c r="O4630">
        <v>11</v>
      </c>
      <c r="P4630" t="s">
        <v>1292</v>
      </c>
      <c r="Q4630" t="s">
        <v>1293</v>
      </c>
      <c r="R4630" t="s">
        <v>555</v>
      </c>
      <c r="S4630" t="s">
        <v>67</v>
      </c>
      <c r="T4630" t="s">
        <v>68</v>
      </c>
      <c r="U4630">
        <v>2018</v>
      </c>
      <c r="V4630">
        <v>444759</v>
      </c>
      <c r="W4630" t="s">
        <v>69</v>
      </c>
      <c r="X4630" t="s">
        <v>286</v>
      </c>
      <c r="Y4630">
        <v>367149</v>
      </c>
      <c r="Z4630">
        <v>77610</v>
      </c>
      <c r="AA4630" t="s">
        <v>69</v>
      </c>
      <c r="AB4630" t="s">
        <v>15241</v>
      </c>
      <c r="AC4630">
        <v>444759</v>
      </c>
    </row>
    <row r="4631" spans="1:29">
      <c r="A4631">
        <f t="shared" ca="1" si="72"/>
        <v>0.54787798723364867</v>
      </c>
      <c r="B4631" t="s">
        <v>687</v>
      </c>
      <c r="C4631">
        <v>9549030</v>
      </c>
      <c r="D4631" s="2">
        <v>43315</v>
      </c>
      <c r="E4631" t="s">
        <v>56</v>
      </c>
      <c r="F4631" t="s">
        <v>15242</v>
      </c>
      <c r="G4631">
        <v>5</v>
      </c>
      <c r="H4631" t="s">
        <v>58</v>
      </c>
      <c r="I4631" t="s">
        <v>689</v>
      </c>
      <c r="J4631">
        <v>15031</v>
      </c>
      <c r="K4631">
        <v>4</v>
      </c>
      <c r="L4631" s="2">
        <v>42248</v>
      </c>
      <c r="M4631" s="2">
        <v>44439</v>
      </c>
      <c r="N4631" t="s">
        <v>769</v>
      </c>
      <c r="O4631" t="s">
        <v>677</v>
      </c>
      <c r="P4631" t="s">
        <v>15243</v>
      </c>
      <c r="Q4631" t="s">
        <v>10094</v>
      </c>
      <c r="R4631" t="s">
        <v>69</v>
      </c>
      <c r="S4631" t="s">
        <v>681</v>
      </c>
      <c r="T4631" t="s">
        <v>68</v>
      </c>
      <c r="U4631">
        <v>2018</v>
      </c>
      <c r="V4631">
        <v>315325</v>
      </c>
      <c r="W4631" t="s">
        <v>69</v>
      </c>
      <c r="X4631" t="s">
        <v>687</v>
      </c>
      <c r="Y4631">
        <v>291968</v>
      </c>
      <c r="Z4631">
        <v>23357</v>
      </c>
      <c r="AA4631" t="s">
        <v>69</v>
      </c>
      <c r="AB4631" t="s">
        <v>15244</v>
      </c>
      <c r="AC4631">
        <v>315325</v>
      </c>
    </row>
    <row r="4632" spans="1:29">
      <c r="A4632">
        <f t="shared" ca="1" si="72"/>
        <v>0.19860857113889308</v>
      </c>
      <c r="B4632" t="s">
        <v>241</v>
      </c>
      <c r="C4632">
        <v>9418083</v>
      </c>
      <c r="D4632" s="2">
        <v>43084</v>
      </c>
      <c r="E4632" t="s">
        <v>56</v>
      </c>
      <c r="F4632" t="s">
        <v>15245</v>
      </c>
      <c r="G4632">
        <v>5</v>
      </c>
      <c r="H4632" t="s">
        <v>58</v>
      </c>
      <c r="I4632" t="s">
        <v>243</v>
      </c>
      <c r="J4632">
        <v>122967</v>
      </c>
      <c r="K4632">
        <v>4</v>
      </c>
      <c r="L4632" s="2">
        <v>41958</v>
      </c>
      <c r="M4632" s="2">
        <v>43769</v>
      </c>
      <c r="N4632" t="s">
        <v>636</v>
      </c>
      <c r="O4632">
        <v>12</v>
      </c>
      <c r="P4632" t="s">
        <v>3235</v>
      </c>
      <c r="Q4632" t="s">
        <v>217</v>
      </c>
      <c r="R4632" t="s">
        <v>120</v>
      </c>
      <c r="S4632" t="s">
        <v>67</v>
      </c>
      <c r="T4632" t="s">
        <v>68</v>
      </c>
      <c r="U4632">
        <v>2018</v>
      </c>
      <c r="V4632">
        <v>541014</v>
      </c>
      <c r="W4632" t="s">
        <v>69</v>
      </c>
      <c r="X4632" t="s">
        <v>241</v>
      </c>
      <c r="Y4632">
        <v>426671</v>
      </c>
      <c r="Z4632">
        <v>114343</v>
      </c>
      <c r="AA4632" t="s">
        <v>69</v>
      </c>
      <c r="AB4632" t="s">
        <v>15246</v>
      </c>
      <c r="AC4632">
        <v>541014</v>
      </c>
    </row>
    <row r="4633" spans="1:29">
      <c r="A4633">
        <f t="shared" ca="1" si="72"/>
        <v>0.94856767541521436</v>
      </c>
      <c r="B4633" t="s">
        <v>92</v>
      </c>
      <c r="C4633">
        <v>9282658</v>
      </c>
      <c r="D4633" s="2">
        <v>42928</v>
      </c>
      <c r="E4633" t="s">
        <v>12318</v>
      </c>
      <c r="F4633" t="s">
        <v>15247</v>
      </c>
      <c r="G4633">
        <v>5</v>
      </c>
      <c r="H4633" t="s">
        <v>58</v>
      </c>
      <c r="I4633" t="s">
        <v>95</v>
      </c>
      <c r="J4633">
        <v>78163</v>
      </c>
      <c r="K4633">
        <v>4</v>
      </c>
      <c r="L4633" s="2">
        <v>41905</v>
      </c>
      <c r="M4633" s="2">
        <v>43616</v>
      </c>
      <c r="N4633" t="s">
        <v>2548</v>
      </c>
      <c r="O4633">
        <v>7</v>
      </c>
      <c r="P4633" t="s">
        <v>189</v>
      </c>
      <c r="Q4633" t="s">
        <v>190</v>
      </c>
      <c r="R4633" t="s">
        <v>191</v>
      </c>
      <c r="S4633" t="s">
        <v>296</v>
      </c>
      <c r="T4633" t="s">
        <v>68</v>
      </c>
      <c r="U4633">
        <v>2017</v>
      </c>
      <c r="V4633">
        <v>135765</v>
      </c>
      <c r="W4633" t="s">
        <v>69</v>
      </c>
      <c r="X4633" t="s">
        <v>92</v>
      </c>
      <c r="Y4633">
        <v>109074</v>
      </c>
      <c r="Z4633">
        <v>26691</v>
      </c>
      <c r="AA4633" t="s">
        <v>69</v>
      </c>
      <c r="AB4633" t="s">
        <v>15248</v>
      </c>
      <c r="AC4633">
        <v>135765</v>
      </c>
    </row>
    <row r="4634" spans="1:29">
      <c r="A4634">
        <f t="shared" ca="1" si="72"/>
        <v>0.3761591169740548</v>
      </c>
      <c r="B4634" t="s">
        <v>405</v>
      </c>
      <c r="C4634">
        <v>9316614</v>
      </c>
      <c r="D4634" s="2">
        <v>42913</v>
      </c>
      <c r="E4634" t="s">
        <v>993</v>
      </c>
      <c r="F4634" t="s">
        <v>15249</v>
      </c>
      <c r="G4634">
        <v>5</v>
      </c>
      <c r="H4634" t="s">
        <v>58</v>
      </c>
      <c r="I4634" t="s">
        <v>407</v>
      </c>
      <c r="J4634">
        <v>38608</v>
      </c>
      <c r="K4634">
        <v>3</v>
      </c>
      <c r="L4634" s="2">
        <v>42262</v>
      </c>
      <c r="M4634" s="2">
        <v>43312</v>
      </c>
      <c r="N4634" t="s">
        <v>8386</v>
      </c>
      <c r="O4634">
        <v>37</v>
      </c>
      <c r="P4634" t="s">
        <v>1741</v>
      </c>
      <c r="Q4634" t="s">
        <v>1742</v>
      </c>
      <c r="R4634" t="s">
        <v>149</v>
      </c>
      <c r="S4634" t="s">
        <v>2286</v>
      </c>
      <c r="T4634" t="s">
        <v>68</v>
      </c>
      <c r="U4634">
        <v>2017</v>
      </c>
      <c r="V4634">
        <v>248255</v>
      </c>
      <c r="W4634" t="s">
        <v>69</v>
      </c>
      <c r="X4634" t="s">
        <v>405</v>
      </c>
      <c r="Y4634">
        <v>168579</v>
      </c>
      <c r="Z4634">
        <v>79676</v>
      </c>
      <c r="AA4634" t="s">
        <v>69</v>
      </c>
      <c r="AB4634" t="s">
        <v>15250</v>
      </c>
      <c r="AC4634">
        <v>248255</v>
      </c>
    </row>
    <row r="4635" spans="1:29">
      <c r="A4635">
        <f t="shared" ca="1" si="72"/>
        <v>0.33570496994570798</v>
      </c>
      <c r="B4635" t="s">
        <v>405</v>
      </c>
      <c r="C4635">
        <v>9412440</v>
      </c>
      <c r="D4635" s="2">
        <v>43117</v>
      </c>
      <c r="E4635" t="s">
        <v>76</v>
      </c>
      <c r="F4635" t="s">
        <v>15251</v>
      </c>
      <c r="G4635">
        <v>5</v>
      </c>
      <c r="H4635" t="s">
        <v>58</v>
      </c>
      <c r="I4635" t="s">
        <v>407</v>
      </c>
      <c r="J4635">
        <v>35813</v>
      </c>
      <c r="K4635">
        <v>5</v>
      </c>
      <c r="L4635" s="2">
        <v>41713</v>
      </c>
      <c r="M4635" s="2">
        <v>43861</v>
      </c>
      <c r="N4635" t="s">
        <v>674</v>
      </c>
      <c r="O4635">
        <v>7</v>
      </c>
      <c r="P4635" t="s">
        <v>1729</v>
      </c>
      <c r="Q4635" t="s">
        <v>65</v>
      </c>
      <c r="R4635" t="s">
        <v>66</v>
      </c>
      <c r="S4635" t="s">
        <v>67</v>
      </c>
      <c r="T4635" t="s">
        <v>68</v>
      </c>
      <c r="U4635">
        <v>2018</v>
      </c>
      <c r="V4635">
        <v>465719</v>
      </c>
      <c r="W4635" t="s">
        <v>69</v>
      </c>
      <c r="X4635" t="s">
        <v>405</v>
      </c>
      <c r="Y4635">
        <v>303400</v>
      </c>
      <c r="Z4635">
        <v>162319</v>
      </c>
      <c r="AA4635" t="s">
        <v>69</v>
      </c>
      <c r="AB4635" t="s">
        <v>15252</v>
      </c>
      <c r="AC4635">
        <v>465719</v>
      </c>
    </row>
    <row r="4636" spans="1:29">
      <c r="A4636">
        <f t="shared" ca="1" si="72"/>
        <v>0.70380578416707873</v>
      </c>
      <c r="B4636" t="s">
        <v>254</v>
      </c>
      <c r="C4636">
        <v>9208133</v>
      </c>
      <c r="D4636" s="2">
        <v>42746</v>
      </c>
      <c r="E4636" t="s">
        <v>56</v>
      </c>
      <c r="F4636" t="s">
        <v>15253</v>
      </c>
      <c r="G4636">
        <v>5</v>
      </c>
      <c r="H4636" t="s">
        <v>58</v>
      </c>
      <c r="I4636" t="s">
        <v>256</v>
      </c>
      <c r="J4636">
        <v>53234</v>
      </c>
      <c r="K4636">
        <v>18</v>
      </c>
      <c r="L4636" s="2">
        <v>35338</v>
      </c>
      <c r="M4636" s="2">
        <v>43131</v>
      </c>
      <c r="N4636" t="s">
        <v>1057</v>
      </c>
      <c r="O4636">
        <v>2</v>
      </c>
      <c r="P4636" t="s">
        <v>309</v>
      </c>
      <c r="Q4636" t="s">
        <v>310</v>
      </c>
      <c r="R4636" t="s">
        <v>311</v>
      </c>
      <c r="S4636" t="s">
        <v>67</v>
      </c>
      <c r="T4636" t="s">
        <v>68</v>
      </c>
      <c r="U4636">
        <v>2017</v>
      </c>
      <c r="V4636">
        <v>358884</v>
      </c>
      <c r="W4636" t="s">
        <v>69</v>
      </c>
      <c r="X4636" t="s">
        <v>254</v>
      </c>
      <c r="Y4636">
        <v>216000</v>
      </c>
      <c r="Z4636">
        <v>142884</v>
      </c>
      <c r="AA4636" t="s">
        <v>69</v>
      </c>
      <c r="AB4636" t="s">
        <v>15254</v>
      </c>
      <c r="AC4636">
        <v>358884</v>
      </c>
    </row>
    <row r="4637" spans="1:29">
      <c r="A4637">
        <f t="shared" ca="1" si="72"/>
        <v>0.80832409415025719</v>
      </c>
      <c r="B4637" t="s">
        <v>241</v>
      </c>
      <c r="C4637">
        <v>9303427</v>
      </c>
      <c r="D4637" s="2">
        <v>42885</v>
      </c>
      <c r="E4637" t="s">
        <v>76</v>
      </c>
      <c r="F4637" t="s">
        <v>15255</v>
      </c>
      <c r="G4637">
        <v>5</v>
      </c>
      <c r="H4637" t="s">
        <v>58</v>
      </c>
      <c r="I4637" t="s">
        <v>243</v>
      </c>
      <c r="J4637">
        <v>61228</v>
      </c>
      <c r="K4637">
        <v>20</v>
      </c>
      <c r="L4637" s="2">
        <v>36342</v>
      </c>
      <c r="M4637" s="2">
        <v>43281</v>
      </c>
      <c r="N4637" t="s">
        <v>1096</v>
      </c>
      <c r="O4637">
        <v>13</v>
      </c>
      <c r="P4637" t="s">
        <v>947</v>
      </c>
      <c r="Q4637" t="s">
        <v>217</v>
      </c>
      <c r="R4637" t="s">
        <v>120</v>
      </c>
      <c r="S4637" t="s">
        <v>948</v>
      </c>
      <c r="T4637" t="s">
        <v>68</v>
      </c>
      <c r="U4637">
        <v>2017</v>
      </c>
      <c r="V4637">
        <v>458851</v>
      </c>
      <c r="W4637" t="s">
        <v>69</v>
      </c>
      <c r="X4637" t="s">
        <v>241</v>
      </c>
      <c r="Y4637">
        <v>286782</v>
      </c>
      <c r="Z4637">
        <v>172069</v>
      </c>
      <c r="AA4637" t="s">
        <v>69</v>
      </c>
      <c r="AB4637" t="s">
        <v>15256</v>
      </c>
      <c r="AC4637">
        <v>458851</v>
      </c>
    </row>
    <row r="4638" spans="1:29">
      <c r="A4638">
        <f t="shared" ca="1" si="72"/>
        <v>8.5014196536439268E-3</v>
      </c>
      <c r="B4638" t="s">
        <v>75</v>
      </c>
      <c r="C4638">
        <v>9283300</v>
      </c>
      <c r="D4638" s="2">
        <v>42909</v>
      </c>
      <c r="E4638" t="s">
        <v>76</v>
      </c>
      <c r="F4638" t="s">
        <v>15257</v>
      </c>
      <c r="G4638">
        <v>5</v>
      </c>
      <c r="H4638" t="s">
        <v>58</v>
      </c>
      <c r="I4638" t="s">
        <v>78</v>
      </c>
      <c r="J4638">
        <v>45183</v>
      </c>
      <c r="K4638">
        <v>5</v>
      </c>
      <c r="L4638" s="2">
        <v>41501</v>
      </c>
      <c r="M4638" s="2">
        <v>43616</v>
      </c>
      <c r="N4638" t="s">
        <v>2047</v>
      </c>
      <c r="O4638">
        <v>9</v>
      </c>
      <c r="P4638" t="s">
        <v>572</v>
      </c>
      <c r="Q4638" t="s">
        <v>175</v>
      </c>
      <c r="R4638" t="s">
        <v>176</v>
      </c>
      <c r="S4638" t="s">
        <v>67</v>
      </c>
      <c r="T4638" t="s">
        <v>68</v>
      </c>
      <c r="U4638">
        <v>2017</v>
      </c>
      <c r="V4638">
        <v>320825</v>
      </c>
      <c r="W4638" t="s">
        <v>69</v>
      </c>
      <c r="X4638" t="s">
        <v>75</v>
      </c>
      <c r="Y4638">
        <v>205000</v>
      </c>
      <c r="Z4638">
        <v>115825</v>
      </c>
      <c r="AA4638" t="s">
        <v>69</v>
      </c>
      <c r="AB4638" t="s">
        <v>15258</v>
      </c>
      <c r="AC4638">
        <v>320825</v>
      </c>
    </row>
    <row r="4639" spans="1:29">
      <c r="A4639">
        <f t="shared" ca="1" si="72"/>
        <v>0.7150976428623419</v>
      </c>
      <c r="B4639" t="s">
        <v>241</v>
      </c>
      <c r="C4639">
        <v>9479250</v>
      </c>
      <c r="D4639" s="2">
        <v>43244</v>
      </c>
      <c r="E4639" t="s">
        <v>10788</v>
      </c>
      <c r="F4639" t="s">
        <v>15259</v>
      </c>
      <c r="G4639">
        <v>5</v>
      </c>
      <c r="H4639" t="s">
        <v>58</v>
      </c>
      <c r="I4639" t="s">
        <v>243</v>
      </c>
      <c r="J4639">
        <v>91528</v>
      </c>
      <c r="K4639">
        <v>10</v>
      </c>
      <c r="L4639" s="2">
        <v>39417</v>
      </c>
      <c r="M4639" s="2">
        <v>43951</v>
      </c>
      <c r="N4639" t="s">
        <v>10790</v>
      </c>
      <c r="O4639">
        <v>7</v>
      </c>
      <c r="P4639" t="s">
        <v>2152</v>
      </c>
      <c r="Q4639" t="s">
        <v>472</v>
      </c>
      <c r="R4639" t="s">
        <v>311</v>
      </c>
      <c r="S4639" t="s">
        <v>473</v>
      </c>
      <c r="T4639" t="s">
        <v>68</v>
      </c>
      <c r="U4639">
        <v>2018</v>
      </c>
      <c r="V4639">
        <v>1175714</v>
      </c>
      <c r="W4639" t="s">
        <v>69</v>
      </c>
      <c r="X4639" t="s">
        <v>241</v>
      </c>
      <c r="Y4639">
        <v>960158</v>
      </c>
      <c r="Z4639">
        <v>215556</v>
      </c>
      <c r="AA4639" t="s">
        <v>69</v>
      </c>
      <c r="AB4639" t="s">
        <v>15260</v>
      </c>
      <c r="AC4639">
        <v>1175714</v>
      </c>
    </row>
    <row r="4640" spans="1:29">
      <c r="A4640">
        <f t="shared" ca="1" si="72"/>
        <v>0.99552266750110507</v>
      </c>
      <c r="B4640" t="s">
        <v>303</v>
      </c>
      <c r="C4640">
        <v>9443633</v>
      </c>
      <c r="D4640" s="2">
        <v>43160</v>
      </c>
      <c r="E4640" t="s">
        <v>76</v>
      </c>
      <c r="F4640" t="s">
        <v>15261</v>
      </c>
      <c r="G4640">
        <v>5</v>
      </c>
      <c r="H4640" t="s">
        <v>58</v>
      </c>
      <c r="I4640" t="s">
        <v>305</v>
      </c>
      <c r="J4640">
        <v>99199</v>
      </c>
      <c r="K4640">
        <v>5</v>
      </c>
      <c r="L4640" s="2">
        <v>41744</v>
      </c>
      <c r="M4640" s="2">
        <v>44255</v>
      </c>
      <c r="N4640" t="s">
        <v>1912</v>
      </c>
      <c r="O4640">
        <v>7</v>
      </c>
      <c r="P4640" t="s">
        <v>189</v>
      </c>
      <c r="Q4640" t="s">
        <v>190</v>
      </c>
      <c r="R4640" t="s">
        <v>191</v>
      </c>
      <c r="S4640" t="s">
        <v>67</v>
      </c>
      <c r="T4640" t="s">
        <v>68</v>
      </c>
      <c r="U4640">
        <v>2018</v>
      </c>
      <c r="V4640">
        <v>528513</v>
      </c>
      <c r="W4640" t="s">
        <v>69</v>
      </c>
      <c r="X4640" t="s">
        <v>303</v>
      </c>
      <c r="Y4640">
        <v>352761</v>
      </c>
      <c r="Z4640">
        <v>175752</v>
      </c>
      <c r="AA4640" t="s">
        <v>69</v>
      </c>
      <c r="AB4640" t="s">
        <v>15262</v>
      </c>
      <c r="AC4640">
        <v>528513</v>
      </c>
    </row>
    <row r="4641" spans="1:29">
      <c r="A4641">
        <f t="shared" ca="1" si="72"/>
        <v>0.81879405069971523</v>
      </c>
      <c r="B4641" t="s">
        <v>254</v>
      </c>
      <c r="C4641">
        <v>9546770</v>
      </c>
      <c r="D4641" s="2">
        <v>43349</v>
      </c>
      <c r="E4641" t="s">
        <v>56</v>
      </c>
      <c r="F4641" t="s">
        <v>15263</v>
      </c>
      <c r="G4641">
        <v>5</v>
      </c>
      <c r="H4641" t="s">
        <v>58</v>
      </c>
      <c r="I4641" t="s">
        <v>256</v>
      </c>
      <c r="J4641">
        <v>111990</v>
      </c>
      <c r="K4641">
        <v>5</v>
      </c>
      <c r="L4641" s="2">
        <v>41897</v>
      </c>
      <c r="M4641" s="2">
        <v>43708</v>
      </c>
      <c r="N4641" t="s">
        <v>201</v>
      </c>
      <c r="O4641">
        <v>16</v>
      </c>
      <c r="P4641" t="s">
        <v>1363</v>
      </c>
      <c r="Q4641" t="s">
        <v>1364</v>
      </c>
      <c r="R4641" t="s">
        <v>149</v>
      </c>
      <c r="S4641" t="s">
        <v>67</v>
      </c>
      <c r="T4641" t="s">
        <v>68</v>
      </c>
      <c r="U4641">
        <v>2018</v>
      </c>
      <c r="V4641">
        <v>303071</v>
      </c>
      <c r="W4641" t="s">
        <v>69</v>
      </c>
      <c r="X4641" t="s">
        <v>254</v>
      </c>
      <c r="Y4641">
        <v>190000</v>
      </c>
      <c r="Z4641">
        <v>113071</v>
      </c>
      <c r="AA4641" t="s">
        <v>69</v>
      </c>
      <c r="AB4641" t="s">
        <v>15264</v>
      </c>
      <c r="AC4641">
        <v>303071</v>
      </c>
    </row>
    <row r="4642" spans="1:29">
      <c r="A4642">
        <f t="shared" ca="1" si="72"/>
        <v>0.62820886139071652</v>
      </c>
      <c r="B4642" t="s">
        <v>199</v>
      </c>
      <c r="C4642">
        <v>9193625</v>
      </c>
      <c r="D4642" s="2">
        <v>42720</v>
      </c>
      <c r="E4642" t="s">
        <v>76</v>
      </c>
      <c r="F4642" t="s">
        <v>15265</v>
      </c>
      <c r="G4642">
        <v>5</v>
      </c>
      <c r="H4642" t="s">
        <v>58</v>
      </c>
      <c r="I4642" t="s">
        <v>149</v>
      </c>
      <c r="J4642">
        <v>172463</v>
      </c>
      <c r="K4642">
        <v>4</v>
      </c>
      <c r="L4642" s="2">
        <v>41640</v>
      </c>
      <c r="M4642" s="2">
        <v>43830</v>
      </c>
      <c r="N4642" t="s">
        <v>1693</v>
      </c>
      <c r="O4642">
        <v>7</v>
      </c>
      <c r="P4642" t="s">
        <v>4303</v>
      </c>
      <c r="Q4642" t="s">
        <v>472</v>
      </c>
      <c r="R4642" t="s">
        <v>311</v>
      </c>
      <c r="S4642" t="s">
        <v>102</v>
      </c>
      <c r="T4642" t="s">
        <v>68</v>
      </c>
      <c r="U4642">
        <v>2017</v>
      </c>
      <c r="V4642">
        <v>244717</v>
      </c>
      <c r="W4642" t="s">
        <v>69</v>
      </c>
      <c r="X4642" t="s">
        <v>199</v>
      </c>
      <c r="Y4642">
        <v>161588</v>
      </c>
      <c r="Z4642">
        <v>83129</v>
      </c>
      <c r="AA4642" t="s">
        <v>69</v>
      </c>
      <c r="AB4642" t="s">
        <v>15266</v>
      </c>
      <c r="AC4642">
        <v>244717</v>
      </c>
    </row>
    <row r="4643" spans="1:29">
      <c r="A4643">
        <f t="shared" ca="1" si="72"/>
        <v>0.68408166373929891</v>
      </c>
      <c r="B4643" t="s">
        <v>889</v>
      </c>
      <c r="C4643">
        <v>9182898</v>
      </c>
      <c r="D4643" s="2">
        <v>42670</v>
      </c>
      <c r="E4643" t="s">
        <v>76</v>
      </c>
      <c r="F4643" t="s">
        <v>15267</v>
      </c>
      <c r="G4643">
        <v>5</v>
      </c>
      <c r="H4643" t="s">
        <v>58</v>
      </c>
      <c r="I4643" t="s">
        <v>891</v>
      </c>
      <c r="J4643">
        <v>22230</v>
      </c>
      <c r="K4643">
        <v>5</v>
      </c>
      <c r="L4643" s="2">
        <v>41306</v>
      </c>
      <c r="M4643" s="2">
        <v>43220</v>
      </c>
      <c r="N4643" t="s">
        <v>8095</v>
      </c>
      <c r="O4643">
        <v>7</v>
      </c>
      <c r="P4643" t="s">
        <v>1761</v>
      </c>
      <c r="Q4643" t="s">
        <v>472</v>
      </c>
      <c r="R4643" t="s">
        <v>311</v>
      </c>
      <c r="S4643" t="s">
        <v>102</v>
      </c>
      <c r="T4643" t="s">
        <v>68</v>
      </c>
      <c r="U4643">
        <v>2017</v>
      </c>
      <c r="V4643">
        <v>363375</v>
      </c>
      <c r="W4643" t="s">
        <v>69</v>
      </c>
      <c r="X4643" t="s">
        <v>889</v>
      </c>
      <c r="Y4643">
        <v>225000</v>
      </c>
      <c r="Z4643">
        <v>138375</v>
      </c>
      <c r="AA4643" t="s">
        <v>69</v>
      </c>
      <c r="AB4643" t="s">
        <v>15268</v>
      </c>
      <c r="AC4643">
        <v>363375</v>
      </c>
    </row>
    <row r="4644" spans="1:29">
      <c r="A4644">
        <f t="shared" ca="1" si="72"/>
        <v>0.35847924756418792</v>
      </c>
      <c r="B4644" t="s">
        <v>254</v>
      </c>
      <c r="C4644">
        <v>9315901</v>
      </c>
      <c r="D4644" s="2">
        <v>42941</v>
      </c>
      <c r="E4644" t="s">
        <v>56</v>
      </c>
      <c r="F4644" t="s">
        <v>15269</v>
      </c>
      <c r="G4644">
        <v>5</v>
      </c>
      <c r="H4644" t="s">
        <v>58</v>
      </c>
      <c r="I4644" t="s">
        <v>256</v>
      </c>
      <c r="J4644">
        <v>108578</v>
      </c>
      <c r="K4644">
        <v>4</v>
      </c>
      <c r="L4644" s="2">
        <v>41852</v>
      </c>
      <c r="M4644" s="2">
        <v>43312</v>
      </c>
      <c r="N4644" t="s">
        <v>5096</v>
      </c>
      <c r="O4644">
        <v>13</v>
      </c>
      <c r="P4644" t="s">
        <v>2191</v>
      </c>
      <c r="Q4644" t="s">
        <v>2192</v>
      </c>
      <c r="R4644" t="s">
        <v>585</v>
      </c>
      <c r="S4644" t="s">
        <v>336</v>
      </c>
      <c r="T4644" t="s">
        <v>68</v>
      </c>
      <c r="U4644">
        <v>2017</v>
      </c>
      <c r="V4644">
        <v>294289</v>
      </c>
      <c r="W4644" t="s">
        <v>69</v>
      </c>
      <c r="X4644" t="s">
        <v>254</v>
      </c>
      <c r="Y4644">
        <v>190000</v>
      </c>
      <c r="Z4644">
        <v>104289</v>
      </c>
      <c r="AA4644" t="s">
        <v>69</v>
      </c>
      <c r="AB4644" t="s">
        <v>15270</v>
      </c>
      <c r="AC4644">
        <v>294289</v>
      </c>
    </row>
    <row r="4645" spans="1:29">
      <c r="A4645">
        <f t="shared" ca="1" si="72"/>
        <v>0.57049420743913226</v>
      </c>
      <c r="B4645" t="s">
        <v>199</v>
      </c>
      <c r="C4645">
        <v>9262171</v>
      </c>
      <c r="D4645" s="2">
        <v>42825</v>
      </c>
      <c r="E4645" t="s">
        <v>76</v>
      </c>
      <c r="F4645" t="s">
        <v>15271</v>
      </c>
      <c r="G4645">
        <v>5</v>
      </c>
      <c r="H4645" t="s">
        <v>58</v>
      </c>
      <c r="I4645" t="s">
        <v>149</v>
      </c>
      <c r="J4645">
        <v>169281</v>
      </c>
      <c r="K4645">
        <v>5</v>
      </c>
      <c r="L4645" s="2">
        <v>41383</v>
      </c>
      <c r="M4645" s="2">
        <v>43555</v>
      </c>
      <c r="N4645" t="s">
        <v>987</v>
      </c>
      <c r="O4645">
        <v>3</v>
      </c>
      <c r="P4645" t="s">
        <v>15272</v>
      </c>
      <c r="Q4645" t="s">
        <v>4513</v>
      </c>
      <c r="R4645" t="s">
        <v>295</v>
      </c>
      <c r="S4645" t="s">
        <v>348</v>
      </c>
      <c r="T4645" t="s">
        <v>68</v>
      </c>
      <c r="U4645">
        <v>2017</v>
      </c>
      <c r="V4645">
        <v>386727</v>
      </c>
      <c r="W4645" t="s">
        <v>69</v>
      </c>
      <c r="X4645" t="s">
        <v>199</v>
      </c>
      <c r="Y4645">
        <v>224980</v>
      </c>
      <c r="Z4645">
        <v>161747</v>
      </c>
      <c r="AA4645" t="s">
        <v>69</v>
      </c>
      <c r="AB4645" t="s">
        <v>15273</v>
      </c>
      <c r="AC4645">
        <v>386727</v>
      </c>
    </row>
    <row r="4646" spans="1:29">
      <c r="A4646">
        <f t="shared" ca="1" si="72"/>
        <v>0.45759127967200153</v>
      </c>
      <c r="B4646" t="s">
        <v>127</v>
      </c>
      <c r="C4646">
        <v>9469570</v>
      </c>
      <c r="D4646" s="2">
        <v>43175</v>
      </c>
      <c r="E4646" t="s">
        <v>7314</v>
      </c>
      <c r="F4646" t="s">
        <v>15274</v>
      </c>
      <c r="G4646">
        <v>5</v>
      </c>
      <c r="H4646" t="s">
        <v>58</v>
      </c>
      <c r="I4646" t="s">
        <v>130</v>
      </c>
      <c r="J4646">
        <v>106175</v>
      </c>
      <c r="K4646">
        <v>4</v>
      </c>
      <c r="L4646" s="2">
        <v>42095</v>
      </c>
      <c r="M4646" s="2">
        <v>43921</v>
      </c>
      <c r="N4646" t="s">
        <v>1072</v>
      </c>
      <c r="O4646">
        <v>3</v>
      </c>
      <c r="P4646" t="s">
        <v>542</v>
      </c>
      <c r="Q4646" t="s">
        <v>543</v>
      </c>
      <c r="R4646" t="s">
        <v>205</v>
      </c>
      <c r="S4646" t="s">
        <v>67</v>
      </c>
      <c r="T4646" t="s">
        <v>68</v>
      </c>
      <c r="U4646">
        <v>2018</v>
      </c>
      <c r="V4646">
        <v>571714</v>
      </c>
      <c r="W4646" t="s">
        <v>69</v>
      </c>
      <c r="X4646" t="s">
        <v>127</v>
      </c>
      <c r="Y4646">
        <v>357321</v>
      </c>
      <c r="Z4646">
        <v>214393</v>
      </c>
      <c r="AA4646" t="s">
        <v>69</v>
      </c>
      <c r="AB4646" t="s">
        <v>15275</v>
      </c>
      <c r="AC4646">
        <v>571714</v>
      </c>
    </row>
    <row r="4647" spans="1:29">
      <c r="A4647">
        <f t="shared" ca="1" si="72"/>
        <v>0.12931768740849103</v>
      </c>
      <c r="B4647" t="s">
        <v>55</v>
      </c>
      <c r="C4647">
        <v>9212195</v>
      </c>
      <c r="D4647" s="2">
        <v>42759</v>
      </c>
      <c r="E4647" t="s">
        <v>76</v>
      </c>
      <c r="F4647" t="s">
        <v>15276</v>
      </c>
      <c r="G4647">
        <v>5</v>
      </c>
      <c r="H4647" t="s">
        <v>58</v>
      </c>
      <c r="I4647" t="s">
        <v>59</v>
      </c>
      <c r="J4647">
        <v>50434</v>
      </c>
      <c r="K4647">
        <v>9</v>
      </c>
      <c r="L4647" s="2">
        <v>38367</v>
      </c>
      <c r="M4647" s="2">
        <v>43496</v>
      </c>
      <c r="N4647" t="s">
        <v>3293</v>
      </c>
      <c r="O4647">
        <v>1</v>
      </c>
      <c r="P4647" t="s">
        <v>1207</v>
      </c>
      <c r="Q4647" t="s">
        <v>1208</v>
      </c>
      <c r="R4647" t="s">
        <v>1209</v>
      </c>
      <c r="S4647" t="s">
        <v>67</v>
      </c>
      <c r="T4647" t="s">
        <v>68</v>
      </c>
      <c r="U4647">
        <v>2017</v>
      </c>
      <c r="V4647">
        <v>427911</v>
      </c>
      <c r="W4647" t="s">
        <v>69</v>
      </c>
      <c r="X4647" t="s">
        <v>55</v>
      </c>
      <c r="Y4647">
        <v>268223</v>
      </c>
      <c r="Z4647">
        <v>159688</v>
      </c>
      <c r="AA4647" t="s">
        <v>69</v>
      </c>
      <c r="AB4647" t="s">
        <v>15277</v>
      </c>
      <c r="AC4647">
        <v>427911</v>
      </c>
    </row>
    <row r="4648" spans="1:29">
      <c r="A4648">
        <f t="shared" ca="1" si="72"/>
        <v>0.64401656888244085</v>
      </c>
      <c r="B4648" t="s">
        <v>286</v>
      </c>
      <c r="C4648">
        <v>9211279</v>
      </c>
      <c r="D4648" s="2">
        <v>42754</v>
      </c>
      <c r="E4648" t="s">
        <v>8908</v>
      </c>
      <c r="F4648" t="s">
        <v>15278</v>
      </c>
      <c r="G4648">
        <v>5</v>
      </c>
      <c r="H4648" t="s">
        <v>58</v>
      </c>
      <c r="I4648" t="s">
        <v>289</v>
      </c>
      <c r="J4648">
        <v>104820</v>
      </c>
      <c r="K4648">
        <v>5</v>
      </c>
      <c r="L4648" s="2">
        <v>41316</v>
      </c>
      <c r="M4648" s="2">
        <v>43312</v>
      </c>
      <c r="N4648" t="s">
        <v>9655</v>
      </c>
      <c r="O4648" t="s">
        <v>677</v>
      </c>
      <c r="P4648" t="s">
        <v>15279</v>
      </c>
      <c r="Q4648" t="s">
        <v>15280</v>
      </c>
      <c r="R4648" t="s">
        <v>69</v>
      </c>
      <c r="S4648" t="s">
        <v>681</v>
      </c>
      <c r="T4648" t="s">
        <v>68</v>
      </c>
      <c r="U4648">
        <v>2017</v>
      </c>
      <c r="V4648">
        <v>131837</v>
      </c>
      <c r="W4648" t="s">
        <v>69</v>
      </c>
      <c r="X4648" t="s">
        <v>286</v>
      </c>
      <c r="Y4648">
        <v>122071</v>
      </c>
      <c r="Z4648">
        <v>9766</v>
      </c>
      <c r="AA4648" t="s">
        <v>69</v>
      </c>
      <c r="AB4648" t="s">
        <v>15281</v>
      </c>
      <c r="AC4648">
        <v>131837</v>
      </c>
    </row>
    <row r="4649" spans="1:29">
      <c r="A4649">
        <f t="shared" ca="1" si="72"/>
        <v>0.17479242001394546</v>
      </c>
      <c r="B4649" t="s">
        <v>241</v>
      </c>
      <c r="C4649">
        <v>9511875</v>
      </c>
      <c r="D4649" s="2">
        <v>43271</v>
      </c>
      <c r="E4649" t="s">
        <v>56</v>
      </c>
      <c r="F4649" t="s">
        <v>15282</v>
      </c>
      <c r="G4649">
        <v>5</v>
      </c>
      <c r="H4649" t="s">
        <v>58</v>
      </c>
      <c r="I4649" t="s">
        <v>243</v>
      </c>
      <c r="J4649">
        <v>45967</v>
      </c>
      <c r="K4649">
        <v>25</v>
      </c>
      <c r="L4649" s="2">
        <v>33146</v>
      </c>
      <c r="M4649" s="2">
        <v>44377</v>
      </c>
      <c r="N4649" t="s">
        <v>2028</v>
      </c>
      <c r="O4649">
        <v>15</v>
      </c>
      <c r="P4649" t="s">
        <v>4701</v>
      </c>
      <c r="Q4649" t="s">
        <v>1698</v>
      </c>
      <c r="R4649" t="s">
        <v>630</v>
      </c>
      <c r="S4649" t="s">
        <v>67</v>
      </c>
      <c r="T4649" t="s">
        <v>68</v>
      </c>
      <c r="U4649">
        <v>2018</v>
      </c>
      <c r="V4649">
        <v>373750</v>
      </c>
      <c r="W4649" t="s">
        <v>69</v>
      </c>
      <c r="X4649" t="s">
        <v>241</v>
      </c>
      <c r="Y4649">
        <v>250000</v>
      </c>
      <c r="Z4649">
        <v>123750</v>
      </c>
      <c r="AA4649" t="s">
        <v>69</v>
      </c>
      <c r="AB4649" t="s">
        <v>15283</v>
      </c>
      <c r="AC4649">
        <v>373750</v>
      </c>
    </row>
    <row r="4650" spans="1:29">
      <c r="A4650">
        <f t="shared" ca="1" si="72"/>
        <v>9.0289214813062402E-2</v>
      </c>
      <c r="B4650" t="s">
        <v>303</v>
      </c>
      <c r="C4650">
        <v>9535287</v>
      </c>
      <c r="D4650" s="2">
        <v>43318</v>
      </c>
      <c r="E4650" t="s">
        <v>56</v>
      </c>
      <c r="F4650" t="s">
        <v>15284</v>
      </c>
      <c r="G4650">
        <v>5</v>
      </c>
      <c r="H4650" t="s">
        <v>58</v>
      </c>
      <c r="I4650" t="s">
        <v>305</v>
      </c>
      <c r="J4650">
        <v>84391</v>
      </c>
      <c r="K4650">
        <v>9</v>
      </c>
      <c r="L4650" s="2">
        <v>40057</v>
      </c>
      <c r="M4650" s="2">
        <v>44043</v>
      </c>
      <c r="N4650" t="s">
        <v>1434</v>
      </c>
      <c r="O4650">
        <v>12</v>
      </c>
      <c r="P4650" t="s">
        <v>509</v>
      </c>
      <c r="Q4650" t="s">
        <v>217</v>
      </c>
      <c r="R4650" t="s">
        <v>120</v>
      </c>
      <c r="S4650" t="s">
        <v>260</v>
      </c>
      <c r="T4650" t="s">
        <v>68</v>
      </c>
      <c r="U4650">
        <v>2018</v>
      </c>
      <c r="V4650">
        <v>478700</v>
      </c>
      <c r="W4650" t="s">
        <v>69</v>
      </c>
      <c r="X4650" t="s">
        <v>303</v>
      </c>
      <c r="Y4650">
        <v>272143</v>
      </c>
      <c r="Z4650">
        <v>206557</v>
      </c>
      <c r="AA4650" t="s">
        <v>69</v>
      </c>
      <c r="AB4650" t="s">
        <v>15285</v>
      </c>
      <c r="AC4650">
        <v>478700</v>
      </c>
    </row>
    <row r="4651" spans="1:29">
      <c r="A4651">
        <f t="shared" ca="1" si="72"/>
        <v>0.30398818904888547</v>
      </c>
      <c r="B4651" t="s">
        <v>199</v>
      </c>
      <c r="C4651">
        <v>9437730</v>
      </c>
      <c r="D4651" s="2">
        <v>43147</v>
      </c>
      <c r="E4651" t="s">
        <v>76</v>
      </c>
      <c r="F4651" t="s">
        <v>15286</v>
      </c>
      <c r="G4651">
        <v>5</v>
      </c>
      <c r="H4651" t="s">
        <v>58</v>
      </c>
      <c r="I4651" t="s">
        <v>149</v>
      </c>
      <c r="J4651">
        <v>137488</v>
      </c>
      <c r="K4651">
        <v>23</v>
      </c>
      <c r="L4651" s="2">
        <v>34926</v>
      </c>
      <c r="M4651" s="2">
        <v>43890</v>
      </c>
      <c r="N4651" t="s">
        <v>15287</v>
      </c>
      <c r="O4651">
        <v>3</v>
      </c>
      <c r="P4651" t="s">
        <v>368</v>
      </c>
      <c r="Q4651" t="s">
        <v>369</v>
      </c>
      <c r="R4651" t="s">
        <v>370</v>
      </c>
      <c r="S4651" t="s">
        <v>67</v>
      </c>
      <c r="T4651" t="s">
        <v>68</v>
      </c>
      <c r="U4651">
        <v>2018</v>
      </c>
      <c r="V4651">
        <v>447921</v>
      </c>
      <c r="W4651" t="s">
        <v>69</v>
      </c>
      <c r="X4651" t="s">
        <v>199</v>
      </c>
      <c r="Y4651">
        <v>294185</v>
      </c>
      <c r="Z4651">
        <v>153736</v>
      </c>
      <c r="AA4651" t="s">
        <v>69</v>
      </c>
      <c r="AB4651" t="s">
        <v>15288</v>
      </c>
      <c r="AC4651">
        <v>447921</v>
      </c>
    </row>
    <row r="4652" spans="1:29">
      <c r="A4652">
        <f t="shared" ca="1" si="72"/>
        <v>0.57164804361610821</v>
      </c>
      <c r="B4652" t="s">
        <v>199</v>
      </c>
      <c r="C4652">
        <v>9548985</v>
      </c>
      <c r="D4652" s="2">
        <v>43336</v>
      </c>
      <c r="E4652" t="s">
        <v>9061</v>
      </c>
      <c r="F4652" t="s">
        <v>15289</v>
      </c>
      <c r="G4652">
        <v>5</v>
      </c>
      <c r="H4652" t="s">
        <v>58</v>
      </c>
      <c r="I4652" t="s">
        <v>149</v>
      </c>
      <c r="J4652">
        <v>186132</v>
      </c>
      <c r="K4652">
        <v>5</v>
      </c>
      <c r="L4652" s="2">
        <v>41883</v>
      </c>
      <c r="M4652" s="2">
        <v>44074</v>
      </c>
      <c r="N4652" t="s">
        <v>9063</v>
      </c>
      <c r="O4652">
        <v>7</v>
      </c>
      <c r="P4652" t="s">
        <v>3131</v>
      </c>
      <c r="Q4652" t="s">
        <v>175</v>
      </c>
      <c r="R4652" t="s">
        <v>176</v>
      </c>
      <c r="S4652" t="s">
        <v>336</v>
      </c>
      <c r="T4652" t="s">
        <v>68</v>
      </c>
      <c r="U4652">
        <v>2018</v>
      </c>
      <c r="V4652">
        <v>572536</v>
      </c>
      <c r="W4652" t="s">
        <v>69</v>
      </c>
      <c r="X4652" t="s">
        <v>199</v>
      </c>
      <c r="Y4652">
        <v>458951</v>
      </c>
      <c r="Z4652">
        <v>113585</v>
      </c>
      <c r="AA4652" t="s">
        <v>69</v>
      </c>
      <c r="AB4652" t="s">
        <v>15290</v>
      </c>
      <c r="AC4652">
        <v>572536</v>
      </c>
    </row>
    <row r="4653" spans="1:29">
      <c r="A4653">
        <f t="shared" ca="1" si="72"/>
        <v>0.10736141705360924</v>
      </c>
      <c r="B4653" t="s">
        <v>303</v>
      </c>
      <c r="C4653">
        <v>9601951</v>
      </c>
      <c r="D4653" s="2">
        <v>43265</v>
      </c>
      <c r="E4653" t="s">
        <v>1856</v>
      </c>
      <c r="F4653" t="s">
        <v>15291</v>
      </c>
      <c r="G4653">
        <v>5</v>
      </c>
      <c r="H4653" t="s">
        <v>58</v>
      </c>
      <c r="I4653" t="s">
        <v>305</v>
      </c>
      <c r="J4653">
        <v>87800</v>
      </c>
      <c r="K4653">
        <v>7</v>
      </c>
      <c r="L4653" s="2">
        <v>40269</v>
      </c>
      <c r="M4653" s="2">
        <v>44377</v>
      </c>
      <c r="N4653" t="s">
        <v>388</v>
      </c>
      <c r="O4653">
        <v>2</v>
      </c>
      <c r="P4653" t="s">
        <v>2806</v>
      </c>
      <c r="Q4653" t="s">
        <v>2807</v>
      </c>
      <c r="R4653" t="s">
        <v>2808</v>
      </c>
      <c r="S4653" t="s">
        <v>67</v>
      </c>
      <c r="T4653" t="s">
        <v>68</v>
      </c>
      <c r="U4653">
        <v>2018</v>
      </c>
      <c r="V4653">
        <v>204740</v>
      </c>
      <c r="W4653" t="s">
        <v>69</v>
      </c>
      <c r="X4653" t="s">
        <v>303</v>
      </c>
      <c r="Y4653">
        <v>150000</v>
      </c>
      <c r="Z4653">
        <v>54740</v>
      </c>
      <c r="AA4653" t="s">
        <v>69</v>
      </c>
      <c r="AB4653" t="s">
        <v>15292</v>
      </c>
      <c r="AC4653">
        <v>204740</v>
      </c>
    </row>
    <row r="4654" spans="1:29">
      <c r="A4654">
        <f t="shared" ca="1" si="72"/>
        <v>0.41151567713802617</v>
      </c>
      <c r="B4654" t="s">
        <v>241</v>
      </c>
      <c r="C4654">
        <v>9385749</v>
      </c>
      <c r="D4654" s="2">
        <v>43075</v>
      </c>
      <c r="E4654" t="s">
        <v>56</v>
      </c>
      <c r="F4654" t="s">
        <v>15293</v>
      </c>
      <c r="G4654">
        <v>5</v>
      </c>
      <c r="H4654" t="s">
        <v>58</v>
      </c>
      <c r="I4654" t="s">
        <v>243</v>
      </c>
      <c r="J4654">
        <v>124018</v>
      </c>
      <c r="K4654">
        <v>4</v>
      </c>
      <c r="L4654" s="2">
        <v>41974</v>
      </c>
      <c r="M4654" s="2">
        <v>43799</v>
      </c>
      <c r="N4654" t="s">
        <v>5715</v>
      </c>
      <c r="O4654">
        <v>25</v>
      </c>
      <c r="P4654" t="s">
        <v>666</v>
      </c>
      <c r="Q4654" t="s">
        <v>119</v>
      </c>
      <c r="R4654" t="s">
        <v>120</v>
      </c>
      <c r="S4654" t="s">
        <v>667</v>
      </c>
      <c r="T4654" t="s">
        <v>68</v>
      </c>
      <c r="U4654">
        <v>2018</v>
      </c>
      <c r="V4654">
        <v>383750</v>
      </c>
      <c r="W4654" t="s">
        <v>69</v>
      </c>
      <c r="X4654" t="s">
        <v>241</v>
      </c>
      <c r="Y4654">
        <v>250000</v>
      </c>
      <c r="Z4654">
        <v>133750</v>
      </c>
      <c r="AA4654" t="s">
        <v>69</v>
      </c>
      <c r="AB4654" t="s">
        <v>15294</v>
      </c>
      <c r="AC4654">
        <v>383750</v>
      </c>
    </row>
    <row r="4655" spans="1:29">
      <c r="A4655">
        <f t="shared" ca="1" si="72"/>
        <v>0.55304051044668712</v>
      </c>
      <c r="B4655" t="s">
        <v>199</v>
      </c>
      <c r="C4655">
        <v>9271936</v>
      </c>
      <c r="D4655" s="2">
        <v>42877</v>
      </c>
      <c r="E4655" t="s">
        <v>4543</v>
      </c>
      <c r="F4655" t="s">
        <v>15295</v>
      </c>
      <c r="G4655">
        <v>5</v>
      </c>
      <c r="H4655" t="s">
        <v>58</v>
      </c>
      <c r="I4655" t="s">
        <v>149</v>
      </c>
      <c r="J4655">
        <v>185293</v>
      </c>
      <c r="K4655">
        <v>4</v>
      </c>
      <c r="L4655" s="2">
        <v>41791</v>
      </c>
      <c r="M4655" s="2">
        <v>43616</v>
      </c>
      <c r="N4655" t="s">
        <v>4545</v>
      </c>
      <c r="O4655">
        <v>19</v>
      </c>
      <c r="P4655" t="s">
        <v>481</v>
      </c>
      <c r="Q4655" t="s">
        <v>482</v>
      </c>
      <c r="R4655" t="s">
        <v>120</v>
      </c>
      <c r="S4655" t="s">
        <v>336</v>
      </c>
      <c r="T4655" t="s">
        <v>68</v>
      </c>
      <c r="U4655">
        <v>2017</v>
      </c>
      <c r="V4655">
        <v>329104</v>
      </c>
      <c r="W4655" t="s">
        <v>69</v>
      </c>
      <c r="X4655" t="s">
        <v>199</v>
      </c>
      <c r="Y4655">
        <v>221590</v>
      </c>
      <c r="Z4655">
        <v>107514</v>
      </c>
      <c r="AA4655" t="s">
        <v>69</v>
      </c>
      <c r="AB4655" t="s">
        <v>15296</v>
      </c>
      <c r="AC4655">
        <v>329104</v>
      </c>
    </row>
    <row r="4656" spans="1:29">
      <c r="A4656">
        <f t="shared" ca="1" si="72"/>
        <v>0.60330842799520834</v>
      </c>
      <c r="B4656" t="s">
        <v>254</v>
      </c>
      <c r="C4656">
        <v>9514182</v>
      </c>
      <c r="D4656" s="2">
        <v>43273</v>
      </c>
      <c r="E4656" t="s">
        <v>56</v>
      </c>
      <c r="F4656" t="s">
        <v>15297</v>
      </c>
      <c r="G4656">
        <v>5</v>
      </c>
      <c r="H4656" t="s">
        <v>58</v>
      </c>
      <c r="I4656" t="s">
        <v>256</v>
      </c>
      <c r="J4656">
        <v>63732</v>
      </c>
      <c r="K4656">
        <v>13</v>
      </c>
      <c r="L4656" s="2">
        <v>37681</v>
      </c>
      <c r="M4656" s="2">
        <v>44012</v>
      </c>
      <c r="N4656" t="s">
        <v>6976</v>
      </c>
      <c r="O4656">
        <v>3</v>
      </c>
      <c r="P4656" t="s">
        <v>1411</v>
      </c>
      <c r="Q4656" t="s">
        <v>100</v>
      </c>
      <c r="R4656" t="s">
        <v>163</v>
      </c>
      <c r="S4656" t="s">
        <v>85</v>
      </c>
      <c r="T4656" t="s">
        <v>68</v>
      </c>
      <c r="U4656">
        <v>2018</v>
      </c>
      <c r="V4656">
        <v>268406</v>
      </c>
      <c r="W4656" t="s">
        <v>69</v>
      </c>
      <c r="X4656" t="s">
        <v>254</v>
      </c>
      <c r="Y4656">
        <v>180000</v>
      </c>
      <c r="Z4656">
        <v>88406</v>
      </c>
      <c r="AA4656" t="s">
        <v>69</v>
      </c>
      <c r="AB4656" t="s">
        <v>15298</v>
      </c>
      <c r="AC4656">
        <v>268406</v>
      </c>
    </row>
    <row r="4657" spans="1:29">
      <c r="A4657">
        <f t="shared" ca="1" si="72"/>
        <v>0.84118281348506896</v>
      </c>
      <c r="B4657" t="s">
        <v>3362</v>
      </c>
      <c r="C4657">
        <v>10027782</v>
      </c>
      <c r="D4657" s="2">
        <v>43805</v>
      </c>
      <c r="E4657" t="s">
        <v>56</v>
      </c>
      <c r="F4657" t="s">
        <v>15299</v>
      </c>
      <c r="G4657">
        <v>7</v>
      </c>
      <c r="H4657" t="s">
        <v>58</v>
      </c>
      <c r="I4657" t="s">
        <v>3364</v>
      </c>
      <c r="J4657">
        <v>11966</v>
      </c>
      <c r="K4657">
        <v>5</v>
      </c>
      <c r="L4657" s="2">
        <v>41910</v>
      </c>
      <c r="M4657" s="2">
        <v>44101</v>
      </c>
      <c r="N4657" t="s">
        <v>5048</v>
      </c>
      <c r="O4657">
        <v>7</v>
      </c>
      <c r="P4657" t="s">
        <v>814</v>
      </c>
      <c r="Q4657" t="s">
        <v>815</v>
      </c>
      <c r="R4657" t="s">
        <v>816</v>
      </c>
      <c r="S4657" t="s">
        <v>473</v>
      </c>
      <c r="T4657" t="s">
        <v>68</v>
      </c>
      <c r="U4657">
        <v>2017</v>
      </c>
      <c r="V4657">
        <v>266560</v>
      </c>
      <c r="W4657" t="s">
        <v>69</v>
      </c>
      <c r="X4657" t="s">
        <v>3362</v>
      </c>
      <c r="Y4657">
        <v>156800</v>
      </c>
      <c r="Z4657">
        <v>109760</v>
      </c>
      <c r="AA4657" t="s">
        <v>69</v>
      </c>
      <c r="AB4657" t="s">
        <v>15300</v>
      </c>
      <c r="AC4657">
        <v>266560</v>
      </c>
    </row>
    <row r="4658" spans="1:29">
      <c r="A4658">
        <f t="shared" ca="1" si="72"/>
        <v>1.8464701691814467E-2</v>
      </c>
      <c r="B4658" t="s">
        <v>254</v>
      </c>
      <c r="C4658">
        <v>9502993</v>
      </c>
      <c r="D4658" s="2">
        <v>43271</v>
      </c>
      <c r="E4658" t="s">
        <v>56</v>
      </c>
      <c r="F4658" t="s">
        <v>15301</v>
      </c>
      <c r="G4658">
        <v>5</v>
      </c>
      <c r="H4658" t="s">
        <v>58</v>
      </c>
      <c r="I4658" t="s">
        <v>256</v>
      </c>
      <c r="J4658">
        <v>109080</v>
      </c>
      <c r="K4658">
        <v>5</v>
      </c>
      <c r="L4658" s="2">
        <v>41825</v>
      </c>
      <c r="M4658" s="2">
        <v>44012</v>
      </c>
      <c r="N4658" t="s">
        <v>2917</v>
      </c>
      <c r="O4658">
        <v>6</v>
      </c>
      <c r="P4658" t="s">
        <v>7534</v>
      </c>
      <c r="Q4658" t="s">
        <v>7535</v>
      </c>
      <c r="R4658" t="s">
        <v>401</v>
      </c>
      <c r="S4658" t="s">
        <v>296</v>
      </c>
      <c r="T4658" t="s">
        <v>68</v>
      </c>
      <c r="U4658">
        <v>2018</v>
      </c>
      <c r="V4658">
        <v>294500</v>
      </c>
      <c r="W4658" t="s">
        <v>69</v>
      </c>
      <c r="X4658" t="s">
        <v>254</v>
      </c>
      <c r="Y4658">
        <v>190000</v>
      </c>
      <c r="Z4658">
        <v>104500</v>
      </c>
      <c r="AA4658" t="s">
        <v>69</v>
      </c>
      <c r="AB4658" t="s">
        <v>15302</v>
      </c>
      <c r="AC4658">
        <v>294500</v>
      </c>
    </row>
    <row r="4659" spans="1:29">
      <c r="A4659">
        <f t="shared" ca="1" si="72"/>
        <v>0.30100391767182044</v>
      </c>
      <c r="B4659" t="s">
        <v>199</v>
      </c>
      <c r="C4659">
        <v>9225966</v>
      </c>
      <c r="D4659" s="2">
        <v>42803</v>
      </c>
      <c r="E4659" t="s">
        <v>76</v>
      </c>
      <c r="F4659" t="s">
        <v>15303</v>
      </c>
      <c r="G4659">
        <v>5</v>
      </c>
      <c r="H4659" t="s">
        <v>58</v>
      </c>
      <c r="I4659" t="s">
        <v>149</v>
      </c>
      <c r="J4659">
        <v>176611</v>
      </c>
      <c r="K4659">
        <v>5</v>
      </c>
      <c r="L4659" s="2">
        <v>41365</v>
      </c>
      <c r="M4659" s="2">
        <v>43555</v>
      </c>
      <c r="N4659" t="s">
        <v>15304</v>
      </c>
      <c r="O4659">
        <v>31</v>
      </c>
      <c r="P4659" t="s">
        <v>6365</v>
      </c>
      <c r="Q4659" t="s">
        <v>6366</v>
      </c>
      <c r="R4659" t="s">
        <v>149</v>
      </c>
      <c r="S4659" t="s">
        <v>260</v>
      </c>
      <c r="T4659" t="s">
        <v>68</v>
      </c>
      <c r="U4659">
        <v>2017</v>
      </c>
      <c r="V4659">
        <v>393639</v>
      </c>
      <c r="W4659" t="s">
        <v>69</v>
      </c>
      <c r="X4659" t="s">
        <v>199</v>
      </c>
      <c r="Y4659">
        <v>234309</v>
      </c>
      <c r="Z4659">
        <v>159330</v>
      </c>
      <c r="AA4659" t="s">
        <v>69</v>
      </c>
      <c r="AB4659" t="s">
        <v>15305</v>
      </c>
      <c r="AC4659">
        <v>393639</v>
      </c>
    </row>
    <row r="4660" spans="1:29">
      <c r="A4660">
        <f t="shared" ca="1" si="72"/>
        <v>0.27509226258090769</v>
      </c>
      <c r="B4660" t="s">
        <v>327</v>
      </c>
      <c r="C4660">
        <v>9505897</v>
      </c>
      <c r="D4660" s="2">
        <v>43293</v>
      </c>
      <c r="E4660" t="s">
        <v>56</v>
      </c>
      <c r="F4660" t="s">
        <v>15306</v>
      </c>
      <c r="G4660">
        <v>5</v>
      </c>
      <c r="H4660" t="s">
        <v>58</v>
      </c>
      <c r="I4660" t="s">
        <v>330</v>
      </c>
      <c r="J4660">
        <v>19468</v>
      </c>
      <c r="K4660">
        <v>4</v>
      </c>
      <c r="L4660" s="2">
        <v>42264</v>
      </c>
      <c r="M4660" s="2">
        <v>44012</v>
      </c>
      <c r="N4660" t="s">
        <v>3129</v>
      </c>
      <c r="O4660">
        <v>12</v>
      </c>
      <c r="P4660" t="s">
        <v>2995</v>
      </c>
      <c r="Q4660" t="s">
        <v>204</v>
      </c>
      <c r="R4660" t="s">
        <v>205</v>
      </c>
      <c r="S4660" t="s">
        <v>336</v>
      </c>
      <c r="T4660" t="s">
        <v>68</v>
      </c>
      <c r="U4660">
        <v>2018</v>
      </c>
      <c r="V4660">
        <v>291952</v>
      </c>
      <c r="W4660" t="s">
        <v>69</v>
      </c>
      <c r="X4660" t="s">
        <v>327</v>
      </c>
      <c r="Y4660">
        <v>222416</v>
      </c>
      <c r="Z4660">
        <v>69536</v>
      </c>
      <c r="AA4660" t="s">
        <v>69</v>
      </c>
      <c r="AB4660" t="s">
        <v>15307</v>
      </c>
      <c r="AC4660">
        <v>291952</v>
      </c>
    </row>
    <row r="4661" spans="1:29">
      <c r="A4661">
        <f t="shared" ca="1" si="72"/>
        <v>0.49900517937466882</v>
      </c>
      <c r="B4661" t="s">
        <v>254</v>
      </c>
      <c r="C4661">
        <v>9858751</v>
      </c>
      <c r="D4661" s="2">
        <v>43504</v>
      </c>
      <c r="E4661" t="s">
        <v>56</v>
      </c>
      <c r="F4661" t="s">
        <v>15308</v>
      </c>
      <c r="G4661">
        <v>6</v>
      </c>
      <c r="H4661" t="s">
        <v>58</v>
      </c>
      <c r="I4661" t="s">
        <v>256</v>
      </c>
      <c r="J4661">
        <v>121849</v>
      </c>
      <c r="K4661">
        <v>3</v>
      </c>
      <c r="L4661" s="2">
        <v>42736</v>
      </c>
      <c r="M4661" s="2">
        <v>43830</v>
      </c>
      <c r="N4661" t="s">
        <v>8095</v>
      </c>
      <c r="O4661">
        <v>14</v>
      </c>
      <c r="P4661" t="s">
        <v>1038</v>
      </c>
      <c r="Q4661" t="s">
        <v>1039</v>
      </c>
      <c r="R4661" t="s">
        <v>120</v>
      </c>
      <c r="S4661" t="s">
        <v>121</v>
      </c>
      <c r="T4661" t="s">
        <v>68</v>
      </c>
      <c r="U4661">
        <v>2018</v>
      </c>
      <c r="V4661">
        <v>122502</v>
      </c>
      <c r="W4661" t="s">
        <v>69</v>
      </c>
      <c r="X4661" t="s">
        <v>254</v>
      </c>
      <c r="Y4661">
        <v>104574</v>
      </c>
      <c r="Z4661">
        <v>17928</v>
      </c>
      <c r="AA4661" t="s">
        <v>69</v>
      </c>
      <c r="AB4661" t="s">
        <v>15309</v>
      </c>
      <c r="AC4661">
        <v>122502</v>
      </c>
    </row>
    <row r="4662" spans="1:29">
      <c r="A4662">
        <f t="shared" ca="1" si="72"/>
        <v>0.66168220873695949</v>
      </c>
      <c r="B4662" t="s">
        <v>199</v>
      </c>
      <c r="C4662">
        <v>9221991</v>
      </c>
      <c r="D4662" s="2">
        <v>43328</v>
      </c>
      <c r="E4662" t="s">
        <v>76</v>
      </c>
      <c r="F4662" t="s">
        <v>15310</v>
      </c>
      <c r="G4662">
        <v>5</v>
      </c>
      <c r="H4662" t="s">
        <v>58</v>
      </c>
      <c r="I4662" t="s">
        <v>149</v>
      </c>
      <c r="J4662">
        <v>132115</v>
      </c>
      <c r="K4662">
        <v>9</v>
      </c>
      <c r="L4662" s="2">
        <v>39417</v>
      </c>
      <c r="M4662" s="2">
        <v>44012</v>
      </c>
      <c r="N4662" t="s">
        <v>1998</v>
      </c>
      <c r="O4662">
        <v>1</v>
      </c>
      <c r="P4662" t="s">
        <v>6954</v>
      </c>
      <c r="Q4662" t="s">
        <v>6955</v>
      </c>
      <c r="R4662" t="s">
        <v>205</v>
      </c>
      <c r="S4662" t="s">
        <v>260</v>
      </c>
      <c r="T4662" t="s">
        <v>68</v>
      </c>
      <c r="U4662">
        <v>2018</v>
      </c>
      <c r="V4662">
        <v>428056</v>
      </c>
      <c r="W4662" t="s">
        <v>69</v>
      </c>
      <c r="X4662" t="s">
        <v>199</v>
      </c>
      <c r="Y4662">
        <v>287556</v>
      </c>
      <c r="Z4662">
        <v>140500</v>
      </c>
      <c r="AA4662" t="s">
        <v>69</v>
      </c>
      <c r="AB4662" t="s">
        <v>15311</v>
      </c>
      <c r="AC4662">
        <v>428056</v>
      </c>
    </row>
    <row r="4663" spans="1:29">
      <c r="A4663">
        <f t="shared" ca="1" si="72"/>
        <v>0.5272931914445248</v>
      </c>
      <c r="B4663" t="s">
        <v>254</v>
      </c>
      <c r="C4663">
        <v>9266445</v>
      </c>
      <c r="D4663" s="2">
        <v>42843</v>
      </c>
      <c r="E4663" t="s">
        <v>76</v>
      </c>
      <c r="F4663" t="s">
        <v>15312</v>
      </c>
      <c r="G4663">
        <v>5</v>
      </c>
      <c r="H4663" t="s">
        <v>58</v>
      </c>
      <c r="I4663" t="s">
        <v>256</v>
      </c>
      <c r="J4663">
        <v>107442</v>
      </c>
      <c r="K4663">
        <v>4</v>
      </c>
      <c r="L4663" s="2">
        <v>41835</v>
      </c>
      <c r="M4663" s="2">
        <v>43220</v>
      </c>
      <c r="N4663" t="s">
        <v>507</v>
      </c>
      <c r="O4663">
        <v>12</v>
      </c>
      <c r="P4663" t="s">
        <v>3235</v>
      </c>
      <c r="Q4663" t="s">
        <v>217</v>
      </c>
      <c r="R4663" t="s">
        <v>120</v>
      </c>
      <c r="S4663" t="s">
        <v>67</v>
      </c>
      <c r="T4663" t="s">
        <v>68</v>
      </c>
      <c r="U4663">
        <v>2017</v>
      </c>
      <c r="V4663">
        <v>377985</v>
      </c>
      <c r="W4663" t="s">
        <v>69</v>
      </c>
      <c r="X4663" t="s">
        <v>254</v>
      </c>
      <c r="Y4663">
        <v>223000</v>
      </c>
      <c r="Z4663">
        <v>154985</v>
      </c>
      <c r="AA4663" t="s">
        <v>69</v>
      </c>
      <c r="AB4663" t="s">
        <v>15313</v>
      </c>
      <c r="AC4663">
        <v>377985</v>
      </c>
    </row>
    <row r="4664" spans="1:29">
      <c r="A4664">
        <f t="shared" ca="1" si="72"/>
        <v>0.84214755134211994</v>
      </c>
      <c r="B4664" t="s">
        <v>241</v>
      </c>
      <c r="C4664">
        <v>9477758</v>
      </c>
      <c r="D4664" s="2">
        <v>43227</v>
      </c>
      <c r="E4664" t="s">
        <v>56</v>
      </c>
      <c r="F4664" t="s">
        <v>15314</v>
      </c>
      <c r="G4664">
        <v>5</v>
      </c>
      <c r="H4664" t="s">
        <v>58</v>
      </c>
      <c r="I4664" t="s">
        <v>243</v>
      </c>
      <c r="J4664">
        <v>123478</v>
      </c>
      <c r="K4664">
        <v>4</v>
      </c>
      <c r="L4664" s="2">
        <v>42248</v>
      </c>
      <c r="M4664" s="2">
        <v>44347</v>
      </c>
      <c r="N4664" t="s">
        <v>1494</v>
      </c>
      <c r="O4664">
        <v>6</v>
      </c>
      <c r="P4664" t="s">
        <v>2222</v>
      </c>
      <c r="Q4664" t="s">
        <v>2223</v>
      </c>
      <c r="R4664" t="s">
        <v>101</v>
      </c>
      <c r="S4664" t="s">
        <v>67</v>
      </c>
      <c r="T4664" t="s">
        <v>68</v>
      </c>
      <c r="U4664">
        <v>2018</v>
      </c>
      <c r="V4664">
        <v>375150</v>
      </c>
      <c r="W4664" t="s">
        <v>69</v>
      </c>
      <c r="X4664" t="s">
        <v>241</v>
      </c>
      <c r="Y4664">
        <v>268717</v>
      </c>
      <c r="Z4664">
        <v>106433</v>
      </c>
      <c r="AA4664" t="s">
        <v>69</v>
      </c>
      <c r="AB4664" t="s">
        <v>15315</v>
      </c>
      <c r="AC4664">
        <v>375150</v>
      </c>
    </row>
    <row r="4665" spans="1:29">
      <c r="A4665">
        <f t="shared" ca="1" si="72"/>
        <v>0.93282840027299618</v>
      </c>
      <c r="B4665" t="s">
        <v>254</v>
      </c>
      <c r="C4665">
        <v>9392916</v>
      </c>
      <c r="D4665" s="2">
        <v>43042</v>
      </c>
      <c r="E4665" t="s">
        <v>56</v>
      </c>
      <c r="F4665" t="s">
        <v>15316</v>
      </c>
      <c r="G4665">
        <v>5</v>
      </c>
      <c r="H4665" t="s">
        <v>58</v>
      </c>
      <c r="I4665" t="s">
        <v>256</v>
      </c>
      <c r="J4665">
        <v>107146</v>
      </c>
      <c r="K4665">
        <v>4</v>
      </c>
      <c r="L4665" s="2">
        <v>41988</v>
      </c>
      <c r="M4665" s="2">
        <v>43434</v>
      </c>
      <c r="N4665" t="s">
        <v>8095</v>
      </c>
      <c r="O4665">
        <v>6</v>
      </c>
      <c r="P4665" t="s">
        <v>333</v>
      </c>
      <c r="Q4665" t="s">
        <v>334</v>
      </c>
      <c r="R4665" t="s">
        <v>335</v>
      </c>
      <c r="S4665" t="s">
        <v>729</v>
      </c>
      <c r="T4665" t="s">
        <v>68</v>
      </c>
      <c r="U4665">
        <v>2018</v>
      </c>
      <c r="V4665">
        <v>294500</v>
      </c>
      <c r="W4665" t="s">
        <v>69</v>
      </c>
      <c r="X4665" t="s">
        <v>254</v>
      </c>
      <c r="Y4665">
        <v>190000</v>
      </c>
      <c r="Z4665">
        <v>104500</v>
      </c>
      <c r="AA4665" t="s">
        <v>69</v>
      </c>
      <c r="AB4665" t="s">
        <v>15317</v>
      </c>
      <c r="AC4665">
        <v>294500</v>
      </c>
    </row>
    <row r="4666" spans="1:29">
      <c r="A4666">
        <f t="shared" ca="1" si="72"/>
        <v>3.0563892915610236E-2</v>
      </c>
      <c r="B4666" t="s">
        <v>92</v>
      </c>
      <c r="C4666">
        <v>9478568</v>
      </c>
      <c r="D4666" s="2">
        <v>43216</v>
      </c>
      <c r="E4666" t="s">
        <v>5206</v>
      </c>
      <c r="F4666" t="s">
        <v>15318</v>
      </c>
      <c r="G4666">
        <v>5</v>
      </c>
      <c r="H4666" t="s">
        <v>58</v>
      </c>
      <c r="I4666" t="s">
        <v>95</v>
      </c>
      <c r="J4666">
        <v>80460</v>
      </c>
      <c r="K4666">
        <v>5</v>
      </c>
      <c r="L4666" s="2">
        <v>41760</v>
      </c>
      <c r="M4666" s="2">
        <v>44316</v>
      </c>
      <c r="N4666" t="s">
        <v>5208</v>
      </c>
      <c r="O4666">
        <v>7</v>
      </c>
      <c r="P4666" t="s">
        <v>189</v>
      </c>
      <c r="Q4666" t="s">
        <v>190</v>
      </c>
      <c r="R4666" t="s">
        <v>191</v>
      </c>
      <c r="S4666" t="s">
        <v>67</v>
      </c>
      <c r="T4666" t="s">
        <v>68</v>
      </c>
      <c r="U4666">
        <v>2018</v>
      </c>
      <c r="V4666">
        <v>751855</v>
      </c>
      <c r="W4666" t="s">
        <v>69</v>
      </c>
      <c r="X4666" t="s">
        <v>92</v>
      </c>
      <c r="Y4666">
        <v>554285</v>
      </c>
      <c r="Z4666">
        <v>197570</v>
      </c>
      <c r="AA4666" t="s">
        <v>69</v>
      </c>
      <c r="AB4666" t="s">
        <v>15319</v>
      </c>
      <c r="AC4666">
        <v>751855</v>
      </c>
    </row>
    <row r="4667" spans="1:29">
      <c r="A4667">
        <f t="shared" ca="1" si="72"/>
        <v>0.52688143548187139</v>
      </c>
      <c r="B4667" t="s">
        <v>92</v>
      </c>
      <c r="C4667">
        <v>9524726</v>
      </c>
      <c r="D4667" s="2">
        <v>43270</v>
      </c>
      <c r="E4667" t="s">
        <v>1867</v>
      </c>
      <c r="F4667" t="s">
        <v>15320</v>
      </c>
      <c r="G4667">
        <v>5</v>
      </c>
      <c r="H4667" t="s">
        <v>58</v>
      </c>
      <c r="I4667" t="s">
        <v>95</v>
      </c>
      <c r="J4667">
        <v>82094</v>
      </c>
      <c r="K4667">
        <v>4</v>
      </c>
      <c r="L4667" s="2">
        <v>42248</v>
      </c>
      <c r="M4667" s="2">
        <v>44012</v>
      </c>
      <c r="N4667" t="s">
        <v>6510</v>
      </c>
      <c r="O4667">
        <v>4</v>
      </c>
      <c r="P4667" t="s">
        <v>293</v>
      </c>
      <c r="Q4667" t="s">
        <v>294</v>
      </c>
      <c r="R4667" t="s">
        <v>295</v>
      </c>
      <c r="S4667" t="s">
        <v>102</v>
      </c>
      <c r="T4667" t="s">
        <v>68</v>
      </c>
      <c r="U4667">
        <v>2018</v>
      </c>
      <c r="V4667">
        <v>594928</v>
      </c>
      <c r="W4667" t="s">
        <v>69</v>
      </c>
      <c r="X4667" t="s">
        <v>92</v>
      </c>
      <c r="Y4667">
        <v>398244</v>
      </c>
      <c r="Z4667">
        <v>196684</v>
      </c>
      <c r="AA4667" t="s">
        <v>69</v>
      </c>
      <c r="AB4667" t="s">
        <v>15321</v>
      </c>
      <c r="AC4667">
        <v>594928</v>
      </c>
    </row>
    <row r="4668" spans="1:29">
      <c r="A4668">
        <f t="shared" ca="1" si="72"/>
        <v>0.45803221904955005</v>
      </c>
      <c r="B4668" t="s">
        <v>127</v>
      </c>
      <c r="C4668">
        <v>9488534</v>
      </c>
      <c r="D4668" s="2">
        <v>43251</v>
      </c>
      <c r="E4668" t="s">
        <v>3467</v>
      </c>
      <c r="F4668" t="s">
        <v>15322</v>
      </c>
      <c r="G4668">
        <v>5</v>
      </c>
      <c r="H4668" t="s">
        <v>58</v>
      </c>
      <c r="I4668" t="s">
        <v>130</v>
      </c>
      <c r="J4668">
        <v>106174</v>
      </c>
      <c r="K4668">
        <v>5</v>
      </c>
      <c r="L4668" s="2">
        <v>41897</v>
      </c>
      <c r="M4668" s="2">
        <v>43982</v>
      </c>
      <c r="N4668" t="s">
        <v>2423</v>
      </c>
      <c r="O4668">
        <v>1</v>
      </c>
      <c r="P4668" t="s">
        <v>1207</v>
      </c>
      <c r="Q4668" t="s">
        <v>1208</v>
      </c>
      <c r="R4668" t="s">
        <v>1209</v>
      </c>
      <c r="S4668" t="s">
        <v>67</v>
      </c>
      <c r="T4668" t="s">
        <v>68</v>
      </c>
      <c r="U4668">
        <v>2018</v>
      </c>
      <c r="V4668">
        <v>291756</v>
      </c>
      <c r="W4668" t="s">
        <v>69</v>
      </c>
      <c r="X4668" t="s">
        <v>127</v>
      </c>
      <c r="Y4668">
        <v>222493</v>
      </c>
      <c r="Z4668">
        <v>69263</v>
      </c>
      <c r="AA4668" t="s">
        <v>69</v>
      </c>
      <c r="AB4668" t="s">
        <v>15323</v>
      </c>
      <c r="AC4668">
        <v>291756</v>
      </c>
    </row>
    <row r="4669" spans="1:29">
      <c r="A4669">
        <f t="shared" ca="1" si="72"/>
        <v>0.88164897052041691</v>
      </c>
      <c r="B4669" t="s">
        <v>889</v>
      </c>
      <c r="C4669">
        <v>9514168</v>
      </c>
      <c r="D4669" s="2">
        <v>43278</v>
      </c>
      <c r="E4669" t="s">
        <v>56</v>
      </c>
      <c r="F4669" t="s">
        <v>15324</v>
      </c>
      <c r="G4669">
        <v>5</v>
      </c>
      <c r="H4669" t="s">
        <v>58</v>
      </c>
      <c r="I4669" t="s">
        <v>891</v>
      </c>
      <c r="J4669">
        <v>24434</v>
      </c>
      <c r="K4669">
        <v>4</v>
      </c>
      <c r="L4669" s="2">
        <v>42186</v>
      </c>
      <c r="M4669" s="2">
        <v>44012</v>
      </c>
      <c r="N4669" t="s">
        <v>15325</v>
      </c>
      <c r="O4669">
        <v>36</v>
      </c>
      <c r="P4669" t="s">
        <v>1090</v>
      </c>
      <c r="Q4669" t="s">
        <v>1091</v>
      </c>
      <c r="R4669" t="s">
        <v>149</v>
      </c>
      <c r="S4669" t="s">
        <v>67</v>
      </c>
      <c r="T4669" t="s">
        <v>68</v>
      </c>
      <c r="U4669">
        <v>2018</v>
      </c>
      <c r="V4669">
        <v>324526</v>
      </c>
      <c r="W4669" t="s">
        <v>69</v>
      </c>
      <c r="X4669" t="s">
        <v>889</v>
      </c>
      <c r="Y4669">
        <v>227035</v>
      </c>
      <c r="Z4669">
        <v>97491</v>
      </c>
      <c r="AA4669" t="s">
        <v>69</v>
      </c>
      <c r="AB4669" t="s">
        <v>15326</v>
      </c>
      <c r="AC4669">
        <v>324526</v>
      </c>
    </row>
    <row r="4670" spans="1:29">
      <c r="A4670">
        <f t="shared" ca="1" si="72"/>
        <v>0.73762991285394719</v>
      </c>
      <c r="B4670" t="s">
        <v>75</v>
      </c>
      <c r="C4670">
        <v>9295911</v>
      </c>
      <c r="D4670" s="2">
        <v>42905</v>
      </c>
      <c r="E4670" t="s">
        <v>1202</v>
      </c>
      <c r="F4670" t="s">
        <v>15327</v>
      </c>
      <c r="G4670">
        <v>5</v>
      </c>
      <c r="H4670" t="s">
        <v>58</v>
      </c>
      <c r="I4670" t="s">
        <v>78</v>
      </c>
      <c r="J4670">
        <v>48814</v>
      </c>
      <c r="K4670">
        <v>4</v>
      </c>
      <c r="L4670" s="2">
        <v>41912</v>
      </c>
      <c r="M4670" s="2">
        <v>43251</v>
      </c>
      <c r="N4670" t="s">
        <v>10462</v>
      </c>
      <c r="O4670">
        <v>16</v>
      </c>
      <c r="P4670" t="s">
        <v>1363</v>
      </c>
      <c r="Q4670" t="s">
        <v>1364</v>
      </c>
      <c r="R4670" t="s">
        <v>149</v>
      </c>
      <c r="S4670" t="s">
        <v>67</v>
      </c>
      <c r="T4670" t="s">
        <v>68</v>
      </c>
      <c r="U4670">
        <v>2017</v>
      </c>
      <c r="V4670">
        <v>324748</v>
      </c>
      <c r="W4670" t="s">
        <v>69</v>
      </c>
      <c r="X4670" t="s">
        <v>75</v>
      </c>
      <c r="Y4670">
        <v>200000</v>
      </c>
      <c r="Z4670">
        <v>124748</v>
      </c>
      <c r="AA4670" t="s">
        <v>69</v>
      </c>
      <c r="AB4670" t="s">
        <v>15328</v>
      </c>
      <c r="AC4670">
        <v>324748</v>
      </c>
    </row>
    <row r="4671" spans="1:29">
      <c r="A4671">
        <f t="shared" ca="1" si="72"/>
        <v>0.63055807206381953</v>
      </c>
      <c r="B4671" t="s">
        <v>127</v>
      </c>
      <c r="C4671">
        <v>9316734</v>
      </c>
      <c r="D4671" s="2">
        <v>42950</v>
      </c>
      <c r="E4671" t="s">
        <v>76</v>
      </c>
      <c r="F4671" t="s">
        <v>15329</v>
      </c>
      <c r="G4671">
        <v>5</v>
      </c>
      <c r="H4671" t="s">
        <v>58</v>
      </c>
      <c r="I4671" t="s">
        <v>130</v>
      </c>
      <c r="J4671">
        <v>100568</v>
      </c>
      <c r="K4671">
        <v>5</v>
      </c>
      <c r="L4671" s="2">
        <v>41518</v>
      </c>
      <c r="M4671" s="2">
        <v>43312</v>
      </c>
      <c r="N4671" t="s">
        <v>9335</v>
      </c>
      <c r="O4671">
        <v>7</v>
      </c>
      <c r="P4671" t="s">
        <v>2236</v>
      </c>
      <c r="Q4671" t="s">
        <v>472</v>
      </c>
      <c r="R4671" t="s">
        <v>311</v>
      </c>
      <c r="S4671" t="s">
        <v>67</v>
      </c>
      <c r="T4671" t="s">
        <v>68</v>
      </c>
      <c r="U4671">
        <v>2017</v>
      </c>
      <c r="V4671">
        <v>417380</v>
      </c>
      <c r="W4671" t="s">
        <v>69</v>
      </c>
      <c r="X4671" t="s">
        <v>127</v>
      </c>
      <c r="Y4671">
        <v>250000</v>
      </c>
      <c r="Z4671">
        <v>167380</v>
      </c>
      <c r="AA4671" t="s">
        <v>69</v>
      </c>
      <c r="AB4671" t="s">
        <v>15330</v>
      </c>
      <c r="AC4671">
        <v>417380</v>
      </c>
    </row>
    <row r="4672" spans="1:29">
      <c r="A4672">
        <f t="shared" ca="1" si="72"/>
        <v>0.43311692043595784</v>
      </c>
      <c r="B4672" t="s">
        <v>199</v>
      </c>
      <c r="C4672">
        <v>9512767</v>
      </c>
      <c r="D4672" s="2">
        <v>43269</v>
      </c>
      <c r="E4672" t="s">
        <v>76</v>
      </c>
      <c r="F4672" t="s">
        <v>15331</v>
      </c>
      <c r="G4672">
        <v>5</v>
      </c>
      <c r="H4672" t="s">
        <v>58</v>
      </c>
      <c r="I4672" t="s">
        <v>149</v>
      </c>
      <c r="J4672">
        <v>184199</v>
      </c>
      <c r="K4672">
        <v>5</v>
      </c>
      <c r="L4672" s="2">
        <v>41831</v>
      </c>
      <c r="M4672" s="2">
        <v>43646</v>
      </c>
      <c r="N4672" t="s">
        <v>811</v>
      </c>
      <c r="O4672">
        <v>7</v>
      </c>
      <c r="P4672" t="s">
        <v>64</v>
      </c>
      <c r="Q4672" t="s">
        <v>65</v>
      </c>
      <c r="R4672" t="s">
        <v>66</v>
      </c>
      <c r="S4672" t="s">
        <v>67</v>
      </c>
      <c r="T4672" t="s">
        <v>68</v>
      </c>
      <c r="U4672">
        <v>2018</v>
      </c>
      <c r="V4672">
        <v>336150</v>
      </c>
      <c r="W4672" t="s">
        <v>69</v>
      </c>
      <c r="X4672" t="s">
        <v>199</v>
      </c>
      <c r="Y4672">
        <v>207500</v>
      </c>
      <c r="Z4672">
        <v>128650</v>
      </c>
      <c r="AA4672" t="s">
        <v>69</v>
      </c>
      <c r="AB4672" t="s">
        <v>15332</v>
      </c>
      <c r="AC4672">
        <v>336150</v>
      </c>
    </row>
    <row r="4673" spans="1:29">
      <c r="A4673">
        <f t="shared" ca="1" si="72"/>
        <v>0.8345913970108465</v>
      </c>
      <c r="B4673" t="s">
        <v>303</v>
      </c>
      <c r="C4673">
        <v>9514981</v>
      </c>
      <c r="D4673" s="2">
        <v>43300</v>
      </c>
      <c r="E4673" t="s">
        <v>56</v>
      </c>
      <c r="F4673" t="s">
        <v>15333</v>
      </c>
      <c r="G4673">
        <v>5</v>
      </c>
      <c r="H4673" t="s">
        <v>58</v>
      </c>
      <c r="I4673" t="s">
        <v>305</v>
      </c>
      <c r="J4673">
        <v>101509</v>
      </c>
      <c r="K4673">
        <v>4</v>
      </c>
      <c r="L4673" s="2">
        <v>42175</v>
      </c>
      <c r="M4673" s="2">
        <v>44439</v>
      </c>
      <c r="N4673" t="s">
        <v>1912</v>
      </c>
      <c r="O4673">
        <v>7</v>
      </c>
      <c r="P4673" t="s">
        <v>189</v>
      </c>
      <c r="Q4673" t="s">
        <v>190</v>
      </c>
      <c r="R4673" t="s">
        <v>191</v>
      </c>
      <c r="S4673" t="s">
        <v>67</v>
      </c>
      <c r="T4673" t="s">
        <v>68</v>
      </c>
      <c r="U4673">
        <v>2018</v>
      </c>
      <c r="V4673">
        <v>631370</v>
      </c>
      <c r="W4673" t="s">
        <v>69</v>
      </c>
      <c r="X4673" t="s">
        <v>303</v>
      </c>
      <c r="Y4673">
        <v>408654</v>
      </c>
      <c r="Z4673">
        <v>222716</v>
      </c>
      <c r="AA4673" t="s">
        <v>69</v>
      </c>
      <c r="AB4673" t="s">
        <v>15334</v>
      </c>
      <c r="AC4673">
        <v>631370</v>
      </c>
    </row>
    <row r="4674" spans="1:29">
      <c r="A4674">
        <f t="shared" ref="A4674:A4737" ca="1" si="73">RAND()</f>
        <v>0.24312211023158892</v>
      </c>
      <c r="B4674" t="s">
        <v>127</v>
      </c>
      <c r="C4674">
        <v>9566295</v>
      </c>
      <c r="D4674" s="2">
        <v>43179</v>
      </c>
      <c r="E4674" t="s">
        <v>56</v>
      </c>
      <c r="F4674" t="s">
        <v>15335</v>
      </c>
      <c r="G4674">
        <v>5</v>
      </c>
      <c r="H4674" t="s">
        <v>58</v>
      </c>
      <c r="I4674" t="s">
        <v>130</v>
      </c>
      <c r="J4674">
        <v>107499</v>
      </c>
      <c r="K4674">
        <v>3</v>
      </c>
      <c r="L4674" s="2">
        <v>42552</v>
      </c>
      <c r="M4674" s="2">
        <v>43921</v>
      </c>
      <c r="N4674" t="s">
        <v>965</v>
      </c>
      <c r="O4674">
        <v>20</v>
      </c>
      <c r="P4674" t="s">
        <v>3397</v>
      </c>
      <c r="Q4674" t="s">
        <v>3398</v>
      </c>
      <c r="R4674" t="s">
        <v>176</v>
      </c>
      <c r="S4674" t="s">
        <v>67</v>
      </c>
      <c r="T4674" t="s">
        <v>68</v>
      </c>
      <c r="U4674">
        <v>2018</v>
      </c>
      <c r="V4674">
        <v>542032</v>
      </c>
      <c r="W4674" t="s">
        <v>69</v>
      </c>
      <c r="X4674" t="s">
        <v>127</v>
      </c>
      <c r="Y4674">
        <v>470269</v>
      </c>
      <c r="Z4674">
        <v>71763</v>
      </c>
      <c r="AA4674" t="s">
        <v>69</v>
      </c>
      <c r="AB4674" t="s">
        <v>15336</v>
      </c>
      <c r="AC4674">
        <v>542032</v>
      </c>
    </row>
    <row r="4675" spans="1:29">
      <c r="A4675">
        <f t="shared" ca="1" si="73"/>
        <v>0.50658076482946857</v>
      </c>
      <c r="B4675" t="s">
        <v>254</v>
      </c>
      <c r="C4675">
        <v>9278180</v>
      </c>
      <c r="D4675" s="2">
        <v>42866</v>
      </c>
      <c r="E4675" t="s">
        <v>56</v>
      </c>
      <c r="F4675" t="s">
        <v>15337</v>
      </c>
      <c r="G4675">
        <v>5</v>
      </c>
      <c r="H4675" t="s">
        <v>58</v>
      </c>
      <c r="I4675" t="s">
        <v>256</v>
      </c>
      <c r="J4675">
        <v>87476</v>
      </c>
      <c r="K4675">
        <v>8</v>
      </c>
      <c r="L4675" s="2">
        <v>40086</v>
      </c>
      <c r="M4675" s="2">
        <v>43251</v>
      </c>
      <c r="N4675" t="s">
        <v>15338</v>
      </c>
      <c r="O4675">
        <v>50</v>
      </c>
      <c r="P4675" t="s">
        <v>4246</v>
      </c>
      <c r="Q4675" t="s">
        <v>4247</v>
      </c>
      <c r="R4675" t="s">
        <v>149</v>
      </c>
      <c r="S4675" t="s">
        <v>260</v>
      </c>
      <c r="T4675" t="s">
        <v>68</v>
      </c>
      <c r="U4675">
        <v>2017</v>
      </c>
      <c r="V4675">
        <v>409437</v>
      </c>
      <c r="W4675" t="s">
        <v>69</v>
      </c>
      <c r="X4675" t="s">
        <v>254</v>
      </c>
      <c r="Y4675">
        <v>211050</v>
      </c>
      <c r="Z4675">
        <v>198387</v>
      </c>
      <c r="AA4675" t="s">
        <v>69</v>
      </c>
      <c r="AB4675" t="s">
        <v>15339</v>
      </c>
      <c r="AC4675">
        <v>409437</v>
      </c>
    </row>
    <row r="4676" spans="1:29">
      <c r="A4676">
        <f t="shared" ca="1" si="73"/>
        <v>0.12844348942205652</v>
      </c>
      <c r="B4676" t="s">
        <v>254</v>
      </c>
      <c r="C4676">
        <v>9242031</v>
      </c>
      <c r="D4676" s="2">
        <v>42802</v>
      </c>
      <c r="E4676" t="s">
        <v>76</v>
      </c>
      <c r="F4676" t="s">
        <v>15340</v>
      </c>
      <c r="G4676">
        <v>5</v>
      </c>
      <c r="H4676" t="s">
        <v>58</v>
      </c>
      <c r="I4676" t="s">
        <v>256</v>
      </c>
      <c r="J4676">
        <v>106085</v>
      </c>
      <c r="K4676">
        <v>6</v>
      </c>
      <c r="L4676" s="2">
        <v>41456</v>
      </c>
      <c r="M4676" s="2">
        <v>43921</v>
      </c>
      <c r="N4676" t="s">
        <v>7491</v>
      </c>
      <c r="O4676">
        <v>35</v>
      </c>
      <c r="P4676" t="s">
        <v>15341</v>
      </c>
      <c r="Q4676" t="s">
        <v>15342</v>
      </c>
      <c r="R4676" t="s">
        <v>149</v>
      </c>
      <c r="S4676" t="s">
        <v>948</v>
      </c>
      <c r="T4676" t="s">
        <v>68</v>
      </c>
      <c r="U4676">
        <v>2017</v>
      </c>
      <c r="V4676">
        <v>271700</v>
      </c>
      <c r="W4676" t="s">
        <v>69</v>
      </c>
      <c r="X4676" t="s">
        <v>254</v>
      </c>
      <c r="Y4676">
        <v>190000</v>
      </c>
      <c r="Z4676">
        <v>81700</v>
      </c>
      <c r="AA4676" t="s">
        <v>69</v>
      </c>
      <c r="AB4676" t="s">
        <v>15343</v>
      </c>
      <c r="AC4676">
        <v>271700</v>
      </c>
    </row>
    <row r="4677" spans="1:29">
      <c r="A4677">
        <f t="shared" ca="1" si="73"/>
        <v>0.87810571937397108</v>
      </c>
      <c r="B4677" t="s">
        <v>127</v>
      </c>
      <c r="C4677">
        <v>9222051</v>
      </c>
      <c r="D4677" s="2">
        <v>42788</v>
      </c>
      <c r="E4677" t="s">
        <v>56</v>
      </c>
      <c r="F4677" t="s">
        <v>15344</v>
      </c>
      <c r="G4677">
        <v>5</v>
      </c>
      <c r="H4677" t="s">
        <v>58</v>
      </c>
      <c r="I4677" t="s">
        <v>130</v>
      </c>
      <c r="J4677">
        <v>105554</v>
      </c>
      <c r="K4677">
        <v>3</v>
      </c>
      <c r="L4677" s="2">
        <v>42156</v>
      </c>
      <c r="M4677" s="2">
        <v>43524</v>
      </c>
      <c r="N4677" t="s">
        <v>690</v>
      </c>
      <c r="O4677">
        <v>13</v>
      </c>
      <c r="P4677" t="s">
        <v>1222</v>
      </c>
      <c r="Q4677" t="s">
        <v>217</v>
      </c>
      <c r="R4677" t="s">
        <v>120</v>
      </c>
      <c r="S4677" t="s">
        <v>67</v>
      </c>
      <c r="T4677" t="s">
        <v>68</v>
      </c>
      <c r="U4677">
        <v>2017</v>
      </c>
      <c r="V4677">
        <v>421254</v>
      </c>
      <c r="W4677" t="s">
        <v>69</v>
      </c>
      <c r="X4677" t="s">
        <v>127</v>
      </c>
      <c r="Y4677">
        <v>250000</v>
      </c>
      <c r="Z4677">
        <v>171254</v>
      </c>
      <c r="AA4677" t="s">
        <v>69</v>
      </c>
      <c r="AB4677" t="s">
        <v>15345</v>
      </c>
      <c r="AC4677">
        <v>421254</v>
      </c>
    </row>
    <row r="4678" spans="1:29">
      <c r="A4678">
        <f t="shared" ca="1" si="73"/>
        <v>3.5962033047463482E-2</v>
      </c>
      <c r="B4678" t="s">
        <v>241</v>
      </c>
      <c r="C4678">
        <v>9490428</v>
      </c>
      <c r="D4678" s="2">
        <v>43249</v>
      </c>
      <c r="E4678" t="s">
        <v>10772</v>
      </c>
      <c r="F4678" t="s">
        <v>15346</v>
      </c>
      <c r="G4678">
        <v>5</v>
      </c>
      <c r="H4678" t="s">
        <v>58</v>
      </c>
      <c r="I4678" t="s">
        <v>243</v>
      </c>
      <c r="J4678">
        <v>130760</v>
      </c>
      <c r="K4678">
        <v>4</v>
      </c>
      <c r="L4678" s="2">
        <v>42257</v>
      </c>
      <c r="M4678" s="2">
        <v>43982</v>
      </c>
      <c r="N4678" t="s">
        <v>8061</v>
      </c>
      <c r="O4678">
        <v>7</v>
      </c>
      <c r="P4678" t="s">
        <v>1170</v>
      </c>
      <c r="Q4678" t="s">
        <v>1171</v>
      </c>
      <c r="R4678" t="s">
        <v>585</v>
      </c>
      <c r="S4678" t="s">
        <v>67</v>
      </c>
      <c r="T4678" t="s">
        <v>68</v>
      </c>
      <c r="U4678">
        <v>2018</v>
      </c>
      <c r="V4678">
        <v>412863</v>
      </c>
      <c r="W4678" t="s">
        <v>69</v>
      </c>
      <c r="X4678" t="s">
        <v>241</v>
      </c>
      <c r="Y4678">
        <v>305711</v>
      </c>
      <c r="Z4678">
        <v>107152</v>
      </c>
      <c r="AA4678" t="s">
        <v>69</v>
      </c>
      <c r="AB4678" t="s">
        <v>15347</v>
      </c>
      <c r="AC4678">
        <v>412863</v>
      </c>
    </row>
    <row r="4679" spans="1:29">
      <c r="A4679">
        <f t="shared" ca="1" si="73"/>
        <v>0.54075108952855833</v>
      </c>
      <c r="B4679" t="s">
        <v>1143</v>
      </c>
      <c r="C4679">
        <v>9532782</v>
      </c>
      <c r="D4679" s="2">
        <v>43314</v>
      </c>
      <c r="E4679" t="s">
        <v>56</v>
      </c>
      <c r="F4679" t="s">
        <v>15348</v>
      </c>
      <c r="G4679">
        <v>5</v>
      </c>
      <c r="H4679" t="s">
        <v>58</v>
      </c>
      <c r="I4679" t="s">
        <v>1145</v>
      </c>
      <c r="J4679">
        <v>64723</v>
      </c>
      <c r="K4679">
        <v>5</v>
      </c>
      <c r="L4679" s="2">
        <v>41852</v>
      </c>
      <c r="M4679" s="2">
        <v>44408</v>
      </c>
      <c r="N4679" t="s">
        <v>1185</v>
      </c>
      <c r="O4679">
        <v>9</v>
      </c>
      <c r="P4679" t="s">
        <v>3745</v>
      </c>
      <c r="Q4679" t="s">
        <v>2578</v>
      </c>
      <c r="R4679" t="s">
        <v>816</v>
      </c>
      <c r="S4679" t="s">
        <v>67</v>
      </c>
      <c r="T4679" t="s">
        <v>68</v>
      </c>
      <c r="U4679">
        <v>2018</v>
      </c>
      <c r="V4679">
        <v>330000</v>
      </c>
      <c r="W4679" t="s">
        <v>69</v>
      </c>
      <c r="X4679" t="s">
        <v>1143</v>
      </c>
      <c r="Y4679">
        <v>220000</v>
      </c>
      <c r="Z4679">
        <v>110000</v>
      </c>
      <c r="AA4679" t="s">
        <v>69</v>
      </c>
      <c r="AB4679" t="s">
        <v>15349</v>
      </c>
      <c r="AC4679">
        <v>330000</v>
      </c>
    </row>
    <row r="4680" spans="1:29">
      <c r="A4680">
        <f t="shared" ca="1" si="73"/>
        <v>0.64862133977258074</v>
      </c>
      <c r="B4680" t="s">
        <v>199</v>
      </c>
      <c r="C4680">
        <v>9392145</v>
      </c>
      <c r="D4680" s="2">
        <v>43066</v>
      </c>
      <c r="E4680" t="s">
        <v>56</v>
      </c>
      <c r="F4680" t="s">
        <v>15350</v>
      </c>
      <c r="G4680">
        <v>5</v>
      </c>
      <c r="H4680" t="s">
        <v>58</v>
      </c>
      <c r="I4680" t="s">
        <v>149</v>
      </c>
      <c r="J4680">
        <v>157490</v>
      </c>
      <c r="K4680">
        <v>8</v>
      </c>
      <c r="L4680" s="2">
        <v>40725</v>
      </c>
      <c r="M4680" s="2">
        <v>43434</v>
      </c>
      <c r="N4680" t="s">
        <v>2129</v>
      </c>
      <c r="O4680">
        <v>12</v>
      </c>
      <c r="P4680" t="s">
        <v>1357</v>
      </c>
      <c r="Q4680" t="s">
        <v>217</v>
      </c>
      <c r="R4680" t="s">
        <v>120</v>
      </c>
      <c r="S4680" t="s">
        <v>67</v>
      </c>
      <c r="T4680" t="s">
        <v>68</v>
      </c>
      <c r="U4680">
        <v>2018</v>
      </c>
      <c r="V4680">
        <v>402563</v>
      </c>
      <c r="W4680" t="s">
        <v>69</v>
      </c>
      <c r="X4680" t="s">
        <v>199</v>
      </c>
      <c r="Y4680">
        <v>237500</v>
      </c>
      <c r="Z4680">
        <v>165063</v>
      </c>
      <c r="AA4680" t="s">
        <v>69</v>
      </c>
      <c r="AB4680" t="s">
        <v>15351</v>
      </c>
      <c r="AC4680">
        <v>402563</v>
      </c>
    </row>
    <row r="4681" spans="1:29">
      <c r="A4681">
        <f t="shared" ca="1" si="73"/>
        <v>0.97605413672674302</v>
      </c>
      <c r="B4681" t="s">
        <v>55</v>
      </c>
      <c r="C4681">
        <v>9501805</v>
      </c>
      <c r="D4681" s="2">
        <v>43273</v>
      </c>
      <c r="E4681" t="s">
        <v>56</v>
      </c>
      <c r="F4681" t="s">
        <v>15352</v>
      </c>
      <c r="G4681">
        <v>5</v>
      </c>
      <c r="H4681" t="s">
        <v>58</v>
      </c>
      <c r="I4681" t="s">
        <v>59</v>
      </c>
      <c r="J4681">
        <v>94595</v>
      </c>
      <c r="K4681">
        <v>3</v>
      </c>
      <c r="L4681" s="2">
        <v>42552</v>
      </c>
      <c r="M4681" s="2">
        <v>43616</v>
      </c>
      <c r="N4681" t="s">
        <v>965</v>
      </c>
      <c r="O4681">
        <v>9</v>
      </c>
      <c r="P4681" t="s">
        <v>3745</v>
      </c>
      <c r="Q4681" t="s">
        <v>2578</v>
      </c>
      <c r="R4681" t="s">
        <v>816</v>
      </c>
      <c r="S4681" t="s">
        <v>67</v>
      </c>
      <c r="T4681" t="s">
        <v>68</v>
      </c>
      <c r="U4681">
        <v>2018</v>
      </c>
      <c r="V4681">
        <v>380606</v>
      </c>
      <c r="W4681" t="s">
        <v>69</v>
      </c>
      <c r="X4681" t="s">
        <v>75</v>
      </c>
      <c r="Y4681">
        <v>31300</v>
      </c>
      <c r="Z4681">
        <v>16274</v>
      </c>
      <c r="AA4681" t="s">
        <v>69</v>
      </c>
      <c r="AB4681" t="s">
        <v>15353</v>
      </c>
      <c r="AC4681">
        <v>47574</v>
      </c>
    </row>
    <row r="4682" spans="1:29">
      <c r="A4682">
        <f t="shared" ca="1" si="73"/>
        <v>0.3553475863950043</v>
      </c>
      <c r="B4682" t="s">
        <v>241</v>
      </c>
      <c r="C4682">
        <v>9463793</v>
      </c>
      <c r="D4682" s="2">
        <v>43189</v>
      </c>
      <c r="E4682" t="s">
        <v>56</v>
      </c>
      <c r="F4682" t="s">
        <v>15354</v>
      </c>
      <c r="G4682">
        <v>5</v>
      </c>
      <c r="H4682" t="s">
        <v>58</v>
      </c>
      <c r="I4682" t="s">
        <v>243</v>
      </c>
      <c r="J4682">
        <v>126703</v>
      </c>
      <c r="K4682">
        <v>4</v>
      </c>
      <c r="L4682" s="2">
        <v>42139</v>
      </c>
      <c r="M4682" s="2">
        <v>43921</v>
      </c>
      <c r="N4682" t="s">
        <v>4033</v>
      </c>
      <c r="O4682">
        <v>50</v>
      </c>
      <c r="P4682" t="s">
        <v>357</v>
      </c>
      <c r="Q4682" t="s">
        <v>358</v>
      </c>
      <c r="R4682" t="s">
        <v>149</v>
      </c>
      <c r="S4682" t="s">
        <v>67</v>
      </c>
      <c r="T4682" t="s">
        <v>68</v>
      </c>
      <c r="U4682">
        <v>2018</v>
      </c>
      <c r="V4682">
        <v>387500</v>
      </c>
      <c r="W4682" t="s">
        <v>69</v>
      </c>
      <c r="X4682" t="s">
        <v>241</v>
      </c>
      <c r="Y4682">
        <v>250000</v>
      </c>
      <c r="Z4682">
        <v>137500</v>
      </c>
      <c r="AA4682" t="s">
        <v>69</v>
      </c>
      <c r="AB4682" t="s">
        <v>15355</v>
      </c>
      <c r="AC4682">
        <v>387500</v>
      </c>
    </row>
    <row r="4683" spans="1:29">
      <c r="A4683">
        <f t="shared" ca="1" si="73"/>
        <v>0.10637708286083158</v>
      </c>
      <c r="B4683" t="s">
        <v>55</v>
      </c>
      <c r="C4683">
        <v>9526030</v>
      </c>
      <c r="D4683" s="2">
        <v>43278</v>
      </c>
      <c r="E4683" t="s">
        <v>56</v>
      </c>
      <c r="F4683" t="s">
        <v>15356</v>
      </c>
      <c r="G4683">
        <v>5</v>
      </c>
      <c r="H4683" t="s">
        <v>58</v>
      </c>
      <c r="I4683" t="s">
        <v>59</v>
      </c>
      <c r="J4683">
        <v>88378</v>
      </c>
      <c r="K4683">
        <v>5</v>
      </c>
      <c r="L4683" s="2">
        <v>41852</v>
      </c>
      <c r="M4683" s="2">
        <v>43646</v>
      </c>
      <c r="N4683" t="s">
        <v>2799</v>
      </c>
      <c r="O4683">
        <v>1</v>
      </c>
      <c r="P4683" t="s">
        <v>161</v>
      </c>
      <c r="Q4683" t="s">
        <v>162</v>
      </c>
      <c r="R4683" t="s">
        <v>163</v>
      </c>
      <c r="S4683" t="s">
        <v>67</v>
      </c>
      <c r="T4683" t="s">
        <v>68</v>
      </c>
      <c r="U4683">
        <v>2018</v>
      </c>
      <c r="V4683">
        <v>333594</v>
      </c>
      <c r="W4683" t="s">
        <v>69</v>
      </c>
      <c r="X4683" t="s">
        <v>55</v>
      </c>
      <c r="Y4683">
        <v>218750</v>
      </c>
      <c r="Z4683">
        <v>114844</v>
      </c>
      <c r="AA4683" t="s">
        <v>69</v>
      </c>
      <c r="AB4683" t="s">
        <v>15357</v>
      </c>
      <c r="AC4683">
        <v>333594</v>
      </c>
    </row>
    <row r="4684" spans="1:29">
      <c r="A4684">
        <f t="shared" ca="1" si="73"/>
        <v>0.54000061086080942</v>
      </c>
      <c r="B4684" t="s">
        <v>1619</v>
      </c>
      <c r="C4684">
        <v>9269494</v>
      </c>
      <c r="D4684" s="2">
        <v>42886</v>
      </c>
      <c r="E4684" t="s">
        <v>76</v>
      </c>
      <c r="F4684" t="s">
        <v>15358</v>
      </c>
      <c r="G4684">
        <v>5</v>
      </c>
      <c r="H4684" t="s">
        <v>58</v>
      </c>
      <c r="I4684" t="s">
        <v>1621</v>
      </c>
      <c r="J4684">
        <v>15521</v>
      </c>
      <c r="K4684">
        <v>10</v>
      </c>
      <c r="L4684" s="2">
        <v>39234</v>
      </c>
      <c r="M4684" s="2">
        <v>43616</v>
      </c>
      <c r="N4684" t="s">
        <v>1622</v>
      </c>
      <c r="O4684">
        <v>37</v>
      </c>
      <c r="P4684" t="s">
        <v>1776</v>
      </c>
      <c r="Q4684" t="s">
        <v>1777</v>
      </c>
      <c r="R4684" t="s">
        <v>176</v>
      </c>
      <c r="S4684" t="s">
        <v>85</v>
      </c>
      <c r="T4684" t="s">
        <v>68</v>
      </c>
      <c r="U4684">
        <v>2017</v>
      </c>
      <c r="V4684">
        <v>245020</v>
      </c>
      <c r="W4684" t="s">
        <v>69</v>
      </c>
      <c r="X4684" t="s">
        <v>1619</v>
      </c>
      <c r="Y4684">
        <v>160000</v>
      </c>
      <c r="Z4684">
        <v>85020</v>
      </c>
      <c r="AA4684" t="s">
        <v>69</v>
      </c>
      <c r="AB4684" t="s">
        <v>15359</v>
      </c>
      <c r="AC4684">
        <v>245020</v>
      </c>
    </row>
    <row r="4685" spans="1:29">
      <c r="A4685">
        <f t="shared" ca="1" si="73"/>
        <v>0.49462293895456499</v>
      </c>
      <c r="B4685" t="s">
        <v>241</v>
      </c>
      <c r="C4685">
        <v>9497821</v>
      </c>
      <c r="D4685" s="2">
        <v>43238</v>
      </c>
      <c r="E4685" t="s">
        <v>76</v>
      </c>
      <c r="F4685" t="s">
        <v>15360</v>
      </c>
      <c r="G4685">
        <v>5</v>
      </c>
      <c r="H4685" t="s">
        <v>58</v>
      </c>
      <c r="I4685" t="s">
        <v>243</v>
      </c>
      <c r="J4685">
        <v>122987</v>
      </c>
      <c r="K4685">
        <v>5</v>
      </c>
      <c r="L4685" s="2">
        <v>41876</v>
      </c>
      <c r="M4685" s="2">
        <v>43616</v>
      </c>
      <c r="N4685" t="s">
        <v>2261</v>
      </c>
      <c r="O4685">
        <v>8</v>
      </c>
      <c r="P4685" t="s">
        <v>2448</v>
      </c>
      <c r="Q4685" t="s">
        <v>472</v>
      </c>
      <c r="R4685" t="s">
        <v>311</v>
      </c>
      <c r="S4685" t="s">
        <v>838</v>
      </c>
      <c r="T4685" t="s">
        <v>68</v>
      </c>
      <c r="U4685">
        <v>2018</v>
      </c>
      <c r="V4685">
        <v>426250</v>
      </c>
      <c r="W4685" t="s">
        <v>69</v>
      </c>
      <c r="X4685" t="s">
        <v>241</v>
      </c>
      <c r="Y4685">
        <v>319750</v>
      </c>
      <c r="Z4685">
        <v>106500</v>
      </c>
      <c r="AA4685" t="s">
        <v>69</v>
      </c>
      <c r="AB4685" t="s">
        <v>15361</v>
      </c>
      <c r="AC4685">
        <v>426250</v>
      </c>
    </row>
    <row r="4686" spans="1:29">
      <c r="A4686">
        <f t="shared" ca="1" si="73"/>
        <v>0.84932380287162212</v>
      </c>
      <c r="B4686" t="s">
        <v>75</v>
      </c>
      <c r="C4686">
        <v>9318393</v>
      </c>
      <c r="D4686" s="2">
        <v>42913</v>
      </c>
      <c r="E4686" t="s">
        <v>76</v>
      </c>
      <c r="F4686" t="s">
        <v>15362</v>
      </c>
      <c r="G4686">
        <v>5</v>
      </c>
      <c r="H4686" t="s">
        <v>58</v>
      </c>
      <c r="I4686" t="s">
        <v>78</v>
      </c>
      <c r="J4686">
        <v>22102</v>
      </c>
      <c r="K4686">
        <v>15</v>
      </c>
      <c r="L4686" s="2">
        <v>37742</v>
      </c>
      <c r="M4686" s="2">
        <v>43616</v>
      </c>
      <c r="N4686" t="s">
        <v>1441</v>
      </c>
      <c r="O4686">
        <v>3</v>
      </c>
      <c r="P4686" t="s">
        <v>4442</v>
      </c>
      <c r="Q4686" t="s">
        <v>4443</v>
      </c>
      <c r="R4686" t="s">
        <v>120</v>
      </c>
      <c r="S4686" t="s">
        <v>260</v>
      </c>
      <c r="T4686" t="s">
        <v>68</v>
      </c>
      <c r="U4686">
        <v>2017</v>
      </c>
      <c r="V4686">
        <v>345425</v>
      </c>
      <c r="W4686" t="s">
        <v>69</v>
      </c>
      <c r="X4686" t="s">
        <v>75</v>
      </c>
      <c r="Y4686">
        <v>205000</v>
      </c>
      <c r="Z4686">
        <v>140425</v>
      </c>
      <c r="AA4686" t="s">
        <v>69</v>
      </c>
      <c r="AB4686" t="s">
        <v>15363</v>
      </c>
      <c r="AC4686">
        <v>345425</v>
      </c>
    </row>
    <row r="4687" spans="1:29">
      <c r="A4687">
        <f t="shared" ca="1" si="73"/>
        <v>0.61403590774675321</v>
      </c>
      <c r="B4687" t="s">
        <v>405</v>
      </c>
      <c r="C4687">
        <v>9534048</v>
      </c>
      <c r="D4687" s="2">
        <v>43315</v>
      </c>
      <c r="E4687" t="s">
        <v>56</v>
      </c>
      <c r="F4687" t="s">
        <v>15364</v>
      </c>
      <c r="G4687">
        <v>5</v>
      </c>
      <c r="H4687" t="s">
        <v>58</v>
      </c>
      <c r="I4687" t="s">
        <v>407</v>
      </c>
      <c r="J4687">
        <v>39881</v>
      </c>
      <c r="K4687">
        <v>4</v>
      </c>
      <c r="L4687" s="2">
        <v>42277</v>
      </c>
      <c r="M4687" s="2">
        <v>44804</v>
      </c>
      <c r="N4687" t="s">
        <v>2308</v>
      </c>
      <c r="O4687">
        <v>12</v>
      </c>
      <c r="P4687" t="s">
        <v>656</v>
      </c>
      <c r="Q4687" t="s">
        <v>204</v>
      </c>
      <c r="R4687" t="s">
        <v>205</v>
      </c>
      <c r="S4687" t="s">
        <v>67</v>
      </c>
      <c r="T4687" t="s">
        <v>68</v>
      </c>
      <c r="U4687">
        <v>2018</v>
      </c>
      <c r="V4687">
        <v>261849</v>
      </c>
      <c r="W4687" t="s">
        <v>69</v>
      </c>
      <c r="X4687" t="s">
        <v>405</v>
      </c>
      <c r="Y4687">
        <v>202264</v>
      </c>
      <c r="Z4687">
        <v>59585</v>
      </c>
      <c r="AA4687" t="s">
        <v>69</v>
      </c>
      <c r="AB4687" t="s">
        <v>15365</v>
      </c>
      <c r="AC4687">
        <v>261849</v>
      </c>
    </row>
    <row r="4688" spans="1:29">
      <c r="A4688">
        <f t="shared" ca="1" si="73"/>
        <v>0.71693195510602625</v>
      </c>
      <c r="B4688" t="s">
        <v>327</v>
      </c>
      <c r="C4688">
        <v>9554921</v>
      </c>
      <c r="D4688" s="2">
        <v>43294</v>
      </c>
      <c r="E4688" t="s">
        <v>56</v>
      </c>
      <c r="F4688" t="s">
        <v>15366</v>
      </c>
      <c r="G4688">
        <v>5</v>
      </c>
      <c r="H4688" t="s">
        <v>58</v>
      </c>
      <c r="I4688" t="s">
        <v>330</v>
      </c>
      <c r="J4688">
        <v>21018</v>
      </c>
      <c r="K4688">
        <v>4</v>
      </c>
      <c r="L4688" s="2">
        <v>42979</v>
      </c>
      <c r="M4688" s="2">
        <v>44012</v>
      </c>
      <c r="N4688" t="s">
        <v>331</v>
      </c>
      <c r="O4688">
        <v>7</v>
      </c>
      <c r="P4688" t="s">
        <v>7080</v>
      </c>
      <c r="Q4688" t="s">
        <v>472</v>
      </c>
      <c r="R4688" t="s">
        <v>311</v>
      </c>
      <c r="S4688" t="s">
        <v>336</v>
      </c>
      <c r="T4688" t="s">
        <v>68</v>
      </c>
      <c r="U4688">
        <v>2018</v>
      </c>
      <c r="V4688">
        <v>641940</v>
      </c>
      <c r="W4688" t="s">
        <v>69</v>
      </c>
      <c r="X4688" t="s">
        <v>327</v>
      </c>
      <c r="Y4688">
        <v>423091</v>
      </c>
      <c r="Z4688">
        <v>218849</v>
      </c>
      <c r="AA4688" t="s">
        <v>69</v>
      </c>
      <c r="AB4688" t="s">
        <v>15367</v>
      </c>
      <c r="AC4688">
        <v>641940</v>
      </c>
    </row>
    <row r="4689" spans="1:29">
      <c r="A4689">
        <f t="shared" ca="1" si="73"/>
        <v>0.97974184715361479</v>
      </c>
      <c r="B4689" t="s">
        <v>109</v>
      </c>
      <c r="C4689">
        <v>9264531</v>
      </c>
      <c r="D4689" s="2">
        <v>42831</v>
      </c>
      <c r="E4689" t="s">
        <v>76</v>
      </c>
      <c r="F4689" t="s">
        <v>15368</v>
      </c>
      <c r="G4689">
        <v>5</v>
      </c>
      <c r="H4689" t="s">
        <v>58</v>
      </c>
      <c r="I4689" t="s">
        <v>112</v>
      </c>
      <c r="J4689">
        <v>23279</v>
      </c>
      <c r="K4689">
        <v>5</v>
      </c>
      <c r="L4689" s="2">
        <v>41395</v>
      </c>
      <c r="M4689" s="2">
        <v>43585</v>
      </c>
      <c r="N4689" t="s">
        <v>4158</v>
      </c>
      <c r="O4689">
        <v>1</v>
      </c>
      <c r="P4689" t="s">
        <v>247</v>
      </c>
      <c r="Q4689" t="s">
        <v>248</v>
      </c>
      <c r="R4689" t="s">
        <v>249</v>
      </c>
      <c r="S4689" t="s">
        <v>336</v>
      </c>
      <c r="T4689" t="s">
        <v>68</v>
      </c>
      <c r="U4689">
        <v>2017</v>
      </c>
      <c r="V4689">
        <v>339750</v>
      </c>
      <c r="W4689" t="s">
        <v>69</v>
      </c>
      <c r="X4689" t="s">
        <v>109</v>
      </c>
      <c r="Y4689">
        <v>225000</v>
      </c>
      <c r="Z4689">
        <v>114750</v>
      </c>
      <c r="AA4689" t="s">
        <v>69</v>
      </c>
      <c r="AB4689" t="s">
        <v>15369</v>
      </c>
      <c r="AC4689">
        <v>339750</v>
      </c>
    </row>
    <row r="4690" spans="1:29">
      <c r="A4690">
        <f t="shared" ca="1" si="73"/>
        <v>0.65545373523865536</v>
      </c>
      <c r="B4690" t="s">
        <v>241</v>
      </c>
      <c r="C4690">
        <v>8998970</v>
      </c>
      <c r="D4690" s="2">
        <v>42705</v>
      </c>
      <c r="E4690" t="s">
        <v>926</v>
      </c>
      <c r="F4690" t="s">
        <v>15370</v>
      </c>
      <c r="G4690">
        <v>5</v>
      </c>
      <c r="H4690" t="s">
        <v>58</v>
      </c>
      <c r="I4690" t="s">
        <v>243</v>
      </c>
      <c r="J4690">
        <v>95077</v>
      </c>
      <c r="K4690">
        <v>8</v>
      </c>
      <c r="L4690" s="2">
        <v>39980</v>
      </c>
      <c r="M4690" s="2">
        <v>43799</v>
      </c>
      <c r="N4690" t="s">
        <v>2186</v>
      </c>
      <c r="O4690">
        <v>7</v>
      </c>
      <c r="P4690" t="s">
        <v>1538</v>
      </c>
      <c r="Q4690" t="s">
        <v>1539</v>
      </c>
      <c r="R4690" t="s">
        <v>1540</v>
      </c>
      <c r="S4690" t="s">
        <v>67</v>
      </c>
      <c r="T4690" t="s">
        <v>68</v>
      </c>
      <c r="U4690">
        <v>2017</v>
      </c>
      <c r="V4690">
        <v>471526</v>
      </c>
      <c r="W4690" t="s">
        <v>69</v>
      </c>
      <c r="X4690" t="s">
        <v>241</v>
      </c>
      <c r="Y4690">
        <v>397128</v>
      </c>
      <c r="Z4690">
        <v>187498</v>
      </c>
      <c r="AA4690" t="s">
        <v>69</v>
      </c>
      <c r="AB4690" t="s">
        <v>15371</v>
      </c>
      <c r="AC4690">
        <v>471526</v>
      </c>
    </row>
    <row r="4691" spans="1:29">
      <c r="A4691">
        <f t="shared" ca="1" si="73"/>
        <v>0.38453274825187034</v>
      </c>
      <c r="B4691" t="s">
        <v>199</v>
      </c>
      <c r="C4691">
        <v>9269060</v>
      </c>
      <c r="D4691" s="2">
        <v>42878</v>
      </c>
      <c r="E4691" t="s">
        <v>76</v>
      </c>
      <c r="F4691" t="s">
        <v>15372</v>
      </c>
      <c r="G4691">
        <v>5</v>
      </c>
      <c r="H4691" t="s">
        <v>58</v>
      </c>
      <c r="I4691" t="s">
        <v>149</v>
      </c>
      <c r="J4691">
        <v>169134</v>
      </c>
      <c r="K4691">
        <v>5</v>
      </c>
      <c r="L4691" s="2">
        <v>41426</v>
      </c>
      <c r="M4691" s="2">
        <v>43616</v>
      </c>
      <c r="N4691" t="s">
        <v>2620</v>
      </c>
      <c r="O4691">
        <v>3</v>
      </c>
      <c r="P4691" t="s">
        <v>542</v>
      </c>
      <c r="Q4691" t="s">
        <v>543</v>
      </c>
      <c r="R4691" t="s">
        <v>205</v>
      </c>
      <c r="S4691" t="s">
        <v>67</v>
      </c>
      <c r="T4691" t="s">
        <v>68</v>
      </c>
      <c r="U4691">
        <v>2017</v>
      </c>
      <c r="V4691">
        <v>312942</v>
      </c>
      <c r="W4691" t="s">
        <v>69</v>
      </c>
      <c r="X4691" t="s">
        <v>199</v>
      </c>
      <c r="Y4691">
        <v>195589</v>
      </c>
      <c r="Z4691">
        <v>117353</v>
      </c>
      <c r="AA4691" t="s">
        <v>69</v>
      </c>
      <c r="AB4691" t="s">
        <v>15373</v>
      </c>
      <c r="AC4691">
        <v>312942</v>
      </c>
    </row>
    <row r="4692" spans="1:29">
      <c r="A4692">
        <f t="shared" ca="1" si="73"/>
        <v>0.99767708687609669</v>
      </c>
      <c r="B4692" t="s">
        <v>199</v>
      </c>
      <c r="C4692">
        <v>9468353</v>
      </c>
      <c r="D4692" s="2">
        <v>43178</v>
      </c>
      <c r="E4692" t="s">
        <v>76</v>
      </c>
      <c r="F4692" t="s">
        <v>15374</v>
      </c>
      <c r="G4692">
        <v>5</v>
      </c>
      <c r="H4692" t="s">
        <v>58</v>
      </c>
      <c r="I4692" t="s">
        <v>149</v>
      </c>
      <c r="J4692">
        <v>168575</v>
      </c>
      <c r="K4692">
        <v>6</v>
      </c>
      <c r="L4692" s="2">
        <v>41365</v>
      </c>
      <c r="M4692" s="2">
        <v>44651</v>
      </c>
      <c r="N4692" t="s">
        <v>6636</v>
      </c>
      <c r="O4692">
        <v>1</v>
      </c>
      <c r="P4692" t="s">
        <v>346</v>
      </c>
      <c r="Q4692" t="s">
        <v>119</v>
      </c>
      <c r="R4692" t="s">
        <v>347</v>
      </c>
      <c r="S4692" t="s">
        <v>348</v>
      </c>
      <c r="T4692" t="s">
        <v>68</v>
      </c>
      <c r="U4692">
        <v>2018</v>
      </c>
      <c r="V4692">
        <v>355475</v>
      </c>
      <c r="W4692" t="s">
        <v>69</v>
      </c>
      <c r="X4692" t="s">
        <v>199</v>
      </c>
      <c r="Y4692">
        <v>223569</v>
      </c>
      <c r="Z4692">
        <v>131906</v>
      </c>
      <c r="AA4692" t="s">
        <v>69</v>
      </c>
      <c r="AB4692" t="s">
        <v>15375</v>
      </c>
      <c r="AC4692">
        <v>355475</v>
      </c>
    </row>
    <row r="4693" spans="1:29">
      <c r="A4693">
        <f t="shared" ca="1" si="73"/>
        <v>0.7114735368034707</v>
      </c>
      <c r="B4693" t="s">
        <v>327</v>
      </c>
      <c r="C4693">
        <v>9553768</v>
      </c>
      <c r="D4693" s="2">
        <v>43343</v>
      </c>
      <c r="E4693" t="s">
        <v>520</v>
      </c>
      <c r="F4693" t="s">
        <v>15376</v>
      </c>
      <c r="G4693">
        <v>5</v>
      </c>
      <c r="H4693" t="s">
        <v>58</v>
      </c>
      <c r="I4693" t="s">
        <v>330</v>
      </c>
      <c r="J4693">
        <v>22864</v>
      </c>
      <c r="K4693">
        <v>3</v>
      </c>
      <c r="L4693" s="2">
        <v>42640</v>
      </c>
      <c r="M4693" s="2">
        <v>43708</v>
      </c>
      <c r="N4693" t="s">
        <v>522</v>
      </c>
      <c r="O4693">
        <v>7</v>
      </c>
      <c r="P4693" t="s">
        <v>7080</v>
      </c>
      <c r="Q4693" t="s">
        <v>472</v>
      </c>
      <c r="R4693" t="s">
        <v>311</v>
      </c>
      <c r="S4693" t="s">
        <v>85</v>
      </c>
      <c r="T4693" t="s">
        <v>68</v>
      </c>
      <c r="U4693">
        <v>2018</v>
      </c>
      <c r="V4693">
        <v>330000</v>
      </c>
      <c r="W4693" t="s">
        <v>69</v>
      </c>
      <c r="X4693" t="s">
        <v>55</v>
      </c>
      <c r="Y4693">
        <v>200000</v>
      </c>
      <c r="Z4693">
        <v>130000</v>
      </c>
      <c r="AA4693" t="s">
        <v>69</v>
      </c>
      <c r="AB4693" t="s">
        <v>15377</v>
      </c>
      <c r="AC4693">
        <v>330000</v>
      </c>
    </row>
    <row r="4694" spans="1:29">
      <c r="A4694">
        <f t="shared" ca="1" si="73"/>
        <v>0.76765065084418604</v>
      </c>
      <c r="B4694" t="s">
        <v>286</v>
      </c>
      <c r="C4694">
        <v>9188792</v>
      </c>
      <c r="D4694" s="2">
        <v>42685</v>
      </c>
      <c r="E4694" t="s">
        <v>76</v>
      </c>
      <c r="F4694" t="s">
        <v>15378</v>
      </c>
      <c r="G4694">
        <v>5</v>
      </c>
      <c r="H4694" t="s">
        <v>58</v>
      </c>
      <c r="I4694" t="s">
        <v>289</v>
      </c>
      <c r="J4694">
        <v>95305</v>
      </c>
      <c r="K4694">
        <v>5</v>
      </c>
      <c r="L4694" s="2">
        <v>41244</v>
      </c>
      <c r="M4694" s="2">
        <v>43434</v>
      </c>
      <c r="N4694" t="s">
        <v>802</v>
      </c>
      <c r="O4694">
        <v>7</v>
      </c>
      <c r="P4694" t="s">
        <v>787</v>
      </c>
      <c r="Q4694" t="s">
        <v>472</v>
      </c>
      <c r="R4694" t="s">
        <v>311</v>
      </c>
      <c r="S4694" t="s">
        <v>473</v>
      </c>
      <c r="T4694" t="s">
        <v>68</v>
      </c>
      <c r="U4694">
        <v>2017</v>
      </c>
      <c r="V4694">
        <v>442500</v>
      </c>
      <c r="W4694" t="s">
        <v>69</v>
      </c>
      <c r="X4694" t="s">
        <v>286</v>
      </c>
      <c r="Y4694">
        <v>250000</v>
      </c>
      <c r="Z4694">
        <v>192500</v>
      </c>
      <c r="AA4694" t="s">
        <v>69</v>
      </c>
      <c r="AB4694" t="s">
        <v>15379</v>
      </c>
      <c r="AC4694">
        <v>442500</v>
      </c>
    </row>
    <row r="4695" spans="1:29">
      <c r="A4695">
        <f t="shared" ca="1" si="73"/>
        <v>7.2280733992455937E-2</v>
      </c>
      <c r="B4695" t="s">
        <v>405</v>
      </c>
      <c r="C4695">
        <v>9477476</v>
      </c>
      <c r="D4695" s="2">
        <v>43217</v>
      </c>
      <c r="E4695" t="s">
        <v>56</v>
      </c>
      <c r="F4695" t="s">
        <v>15380</v>
      </c>
      <c r="G4695">
        <v>5</v>
      </c>
      <c r="H4695" t="s">
        <v>58</v>
      </c>
      <c r="I4695" t="s">
        <v>407</v>
      </c>
      <c r="J4695">
        <v>39961</v>
      </c>
      <c r="K4695">
        <v>4</v>
      </c>
      <c r="L4695" s="2">
        <v>42186</v>
      </c>
      <c r="M4695" s="2">
        <v>43951</v>
      </c>
      <c r="N4695" t="s">
        <v>945</v>
      </c>
      <c r="O4695">
        <v>2</v>
      </c>
      <c r="P4695" t="s">
        <v>309</v>
      </c>
      <c r="Q4695" t="s">
        <v>310</v>
      </c>
      <c r="R4695" t="s">
        <v>311</v>
      </c>
      <c r="S4695" t="s">
        <v>67</v>
      </c>
      <c r="T4695" t="s">
        <v>68</v>
      </c>
      <c r="U4695">
        <v>2018</v>
      </c>
      <c r="V4695">
        <v>467897</v>
      </c>
      <c r="W4695" t="s">
        <v>69</v>
      </c>
      <c r="X4695" t="s">
        <v>405</v>
      </c>
      <c r="Y4695">
        <v>282665</v>
      </c>
      <c r="Z4695">
        <v>185232</v>
      </c>
      <c r="AA4695" t="s">
        <v>69</v>
      </c>
      <c r="AB4695" t="s">
        <v>15381</v>
      </c>
      <c r="AC4695">
        <v>467897</v>
      </c>
    </row>
    <row r="4696" spans="1:29">
      <c r="A4696">
        <f t="shared" ca="1" si="73"/>
        <v>0.63177542498250194</v>
      </c>
      <c r="B4696" t="s">
        <v>199</v>
      </c>
      <c r="C4696">
        <v>9491754</v>
      </c>
      <c r="D4696" s="2">
        <v>43242</v>
      </c>
      <c r="E4696" t="s">
        <v>76</v>
      </c>
      <c r="F4696" t="s">
        <v>15382</v>
      </c>
      <c r="G4696">
        <v>5</v>
      </c>
      <c r="H4696" t="s">
        <v>58</v>
      </c>
      <c r="I4696" t="s">
        <v>149</v>
      </c>
      <c r="J4696">
        <v>169202</v>
      </c>
      <c r="K4696">
        <v>5</v>
      </c>
      <c r="L4696" s="2">
        <v>41791</v>
      </c>
      <c r="M4696" s="2">
        <v>43982</v>
      </c>
      <c r="N4696" t="s">
        <v>489</v>
      </c>
      <c r="O4696">
        <v>7</v>
      </c>
      <c r="P4696" t="s">
        <v>1538</v>
      </c>
      <c r="Q4696" t="s">
        <v>1539</v>
      </c>
      <c r="R4696" t="s">
        <v>1540</v>
      </c>
      <c r="S4696" t="s">
        <v>67</v>
      </c>
      <c r="T4696" t="s">
        <v>68</v>
      </c>
      <c r="U4696">
        <v>2018</v>
      </c>
      <c r="V4696">
        <v>305025</v>
      </c>
      <c r="W4696" t="s">
        <v>69</v>
      </c>
      <c r="X4696" t="s">
        <v>199</v>
      </c>
      <c r="Y4696">
        <v>207500</v>
      </c>
      <c r="Z4696">
        <v>97525</v>
      </c>
      <c r="AA4696" t="s">
        <v>69</v>
      </c>
      <c r="AB4696" t="s">
        <v>15383</v>
      </c>
      <c r="AC4696">
        <v>305025</v>
      </c>
    </row>
    <row r="4697" spans="1:29">
      <c r="A4697">
        <f t="shared" ca="1" si="73"/>
        <v>0.36270119376891241</v>
      </c>
      <c r="B4697" t="s">
        <v>241</v>
      </c>
      <c r="C4697">
        <v>9302509</v>
      </c>
      <c r="D4697" s="2">
        <v>42908</v>
      </c>
      <c r="E4697" t="s">
        <v>6555</v>
      </c>
      <c r="F4697" t="s">
        <v>15384</v>
      </c>
      <c r="G4697">
        <v>5</v>
      </c>
      <c r="H4697" t="s">
        <v>58</v>
      </c>
      <c r="I4697" t="s">
        <v>243</v>
      </c>
      <c r="J4697">
        <v>129938</v>
      </c>
      <c r="K4697">
        <v>3</v>
      </c>
      <c r="L4697" s="2">
        <v>42263</v>
      </c>
      <c r="M4697" s="2">
        <v>44012</v>
      </c>
      <c r="N4697" t="s">
        <v>6557</v>
      </c>
      <c r="O4697">
        <v>1</v>
      </c>
      <c r="P4697" t="s">
        <v>3138</v>
      </c>
      <c r="Q4697" t="s">
        <v>3139</v>
      </c>
      <c r="R4697" t="s">
        <v>434</v>
      </c>
      <c r="S4697" t="s">
        <v>473</v>
      </c>
      <c r="T4697" t="s">
        <v>68</v>
      </c>
      <c r="U4697">
        <v>2017</v>
      </c>
      <c r="V4697">
        <v>394731</v>
      </c>
      <c r="W4697" t="s">
        <v>69</v>
      </c>
      <c r="X4697" t="s">
        <v>241</v>
      </c>
      <c r="Y4697">
        <v>278094</v>
      </c>
      <c r="Z4697">
        <v>116637</v>
      </c>
      <c r="AA4697" t="s">
        <v>69</v>
      </c>
      <c r="AB4697" t="s">
        <v>15385</v>
      </c>
      <c r="AC4697">
        <v>394731</v>
      </c>
    </row>
    <row r="4698" spans="1:29">
      <c r="A4698">
        <f t="shared" ca="1" si="73"/>
        <v>0.2443454772604744</v>
      </c>
      <c r="B4698" t="s">
        <v>241</v>
      </c>
      <c r="C4698">
        <v>9484327</v>
      </c>
      <c r="D4698" s="2">
        <v>43252</v>
      </c>
      <c r="E4698" t="s">
        <v>56</v>
      </c>
      <c r="F4698" t="s">
        <v>15386</v>
      </c>
      <c r="G4698">
        <v>5</v>
      </c>
      <c r="H4698" t="s">
        <v>58</v>
      </c>
      <c r="I4698" t="s">
        <v>243</v>
      </c>
      <c r="J4698">
        <v>128602</v>
      </c>
      <c r="K4698">
        <v>4</v>
      </c>
      <c r="L4698" s="2">
        <v>42201</v>
      </c>
      <c r="M4698" s="2">
        <v>43982</v>
      </c>
      <c r="N4698" t="s">
        <v>1807</v>
      </c>
      <c r="O4698">
        <v>3</v>
      </c>
      <c r="P4698" t="s">
        <v>882</v>
      </c>
      <c r="Q4698" t="s">
        <v>883</v>
      </c>
      <c r="R4698" t="s">
        <v>884</v>
      </c>
      <c r="S4698" t="s">
        <v>336</v>
      </c>
      <c r="T4698" t="s">
        <v>68</v>
      </c>
      <c r="U4698">
        <v>2018</v>
      </c>
      <c r="V4698">
        <v>497884</v>
      </c>
      <c r="W4698" t="s">
        <v>69</v>
      </c>
      <c r="X4698" t="s">
        <v>241</v>
      </c>
      <c r="Y4698">
        <v>428277</v>
      </c>
      <c r="Z4698">
        <v>69607</v>
      </c>
      <c r="AA4698" t="s">
        <v>69</v>
      </c>
      <c r="AB4698" t="s">
        <v>15387</v>
      </c>
      <c r="AC4698">
        <v>497884</v>
      </c>
    </row>
    <row r="4699" spans="1:29">
      <c r="A4699">
        <f t="shared" ca="1" si="73"/>
        <v>1.07744892106032E-2</v>
      </c>
      <c r="B4699" t="s">
        <v>75</v>
      </c>
      <c r="C4699">
        <v>9512626</v>
      </c>
      <c r="D4699" s="2">
        <v>43230</v>
      </c>
      <c r="E4699" t="s">
        <v>5823</v>
      </c>
      <c r="F4699" t="s">
        <v>15388</v>
      </c>
      <c r="G4699">
        <v>5</v>
      </c>
      <c r="H4699" t="s">
        <v>58</v>
      </c>
      <c r="I4699" t="s">
        <v>78</v>
      </c>
      <c r="J4699">
        <v>43679</v>
      </c>
      <c r="K4699">
        <v>5</v>
      </c>
      <c r="L4699" s="2">
        <v>41883</v>
      </c>
      <c r="M4699" s="2">
        <v>43982</v>
      </c>
      <c r="N4699" t="s">
        <v>5825</v>
      </c>
      <c r="O4699">
        <v>16</v>
      </c>
      <c r="P4699" t="s">
        <v>15389</v>
      </c>
      <c r="Q4699" t="s">
        <v>15390</v>
      </c>
      <c r="R4699" t="s">
        <v>120</v>
      </c>
      <c r="S4699" t="s">
        <v>260</v>
      </c>
      <c r="T4699" t="s">
        <v>68</v>
      </c>
      <c r="U4699">
        <v>2018</v>
      </c>
      <c r="V4699">
        <v>328785</v>
      </c>
      <c r="W4699" t="s">
        <v>69</v>
      </c>
      <c r="X4699" t="s">
        <v>75</v>
      </c>
      <c r="Y4699">
        <v>213966</v>
      </c>
      <c r="Z4699">
        <v>114819</v>
      </c>
      <c r="AA4699" t="s">
        <v>69</v>
      </c>
      <c r="AB4699" t="s">
        <v>15391</v>
      </c>
      <c r="AC4699">
        <v>328785</v>
      </c>
    </row>
    <row r="4700" spans="1:29">
      <c r="A4700">
        <f t="shared" ca="1" si="73"/>
        <v>0.6105729282767004</v>
      </c>
      <c r="B4700" t="s">
        <v>303</v>
      </c>
      <c r="C4700">
        <v>9233092</v>
      </c>
      <c r="D4700" s="2">
        <v>42776</v>
      </c>
      <c r="E4700" t="s">
        <v>76</v>
      </c>
      <c r="F4700" t="s">
        <v>15392</v>
      </c>
      <c r="G4700">
        <v>5</v>
      </c>
      <c r="H4700" t="s">
        <v>58</v>
      </c>
      <c r="I4700" t="s">
        <v>305</v>
      </c>
      <c r="J4700">
        <v>99625</v>
      </c>
      <c r="K4700">
        <v>4</v>
      </c>
      <c r="L4700" s="2">
        <v>41730</v>
      </c>
      <c r="M4700" s="2">
        <v>43890</v>
      </c>
      <c r="N4700" t="s">
        <v>1019</v>
      </c>
      <c r="O4700">
        <v>6</v>
      </c>
      <c r="P4700" t="s">
        <v>10157</v>
      </c>
      <c r="Q4700" t="s">
        <v>8551</v>
      </c>
      <c r="R4700" t="s">
        <v>2808</v>
      </c>
      <c r="S4700" t="s">
        <v>296</v>
      </c>
      <c r="T4700" t="s">
        <v>68</v>
      </c>
      <c r="U4700">
        <v>2017</v>
      </c>
      <c r="V4700">
        <v>296000</v>
      </c>
      <c r="W4700" t="s">
        <v>69</v>
      </c>
      <c r="X4700" t="s">
        <v>303</v>
      </c>
      <c r="Y4700">
        <v>200000</v>
      </c>
      <c r="Z4700">
        <v>96000</v>
      </c>
      <c r="AA4700" t="s">
        <v>69</v>
      </c>
      <c r="AB4700" t="s">
        <v>15393</v>
      </c>
      <c r="AC4700">
        <v>296000</v>
      </c>
    </row>
    <row r="4701" spans="1:29">
      <c r="A4701">
        <f t="shared" ca="1" si="73"/>
        <v>0.35319302212482362</v>
      </c>
      <c r="B4701" t="s">
        <v>687</v>
      </c>
      <c r="C4701">
        <v>9487239</v>
      </c>
      <c r="D4701" s="2">
        <v>43235</v>
      </c>
      <c r="E4701" t="s">
        <v>15394</v>
      </c>
      <c r="F4701" t="s">
        <v>15395</v>
      </c>
      <c r="G4701">
        <v>5</v>
      </c>
      <c r="H4701" t="s">
        <v>58</v>
      </c>
      <c r="I4701" t="s">
        <v>689</v>
      </c>
      <c r="J4701">
        <v>13912</v>
      </c>
      <c r="K4701">
        <v>6</v>
      </c>
      <c r="L4701" s="2">
        <v>41791</v>
      </c>
      <c r="M4701" s="2">
        <v>43982</v>
      </c>
      <c r="N4701" t="s">
        <v>15396</v>
      </c>
      <c r="O4701">
        <v>6</v>
      </c>
      <c r="P4701" t="s">
        <v>432</v>
      </c>
      <c r="Q4701" t="s">
        <v>433</v>
      </c>
      <c r="R4701" t="s">
        <v>434</v>
      </c>
      <c r="S4701" t="s">
        <v>67</v>
      </c>
      <c r="T4701" t="s">
        <v>68</v>
      </c>
      <c r="U4701">
        <v>2018</v>
      </c>
      <c r="V4701">
        <v>388750</v>
      </c>
      <c r="W4701" t="s">
        <v>69</v>
      </c>
      <c r="X4701" t="s">
        <v>687</v>
      </c>
      <c r="Y4701">
        <v>250000</v>
      </c>
      <c r="Z4701">
        <v>138750</v>
      </c>
      <c r="AA4701" t="s">
        <v>69</v>
      </c>
      <c r="AB4701" t="s">
        <v>15397</v>
      </c>
      <c r="AC4701">
        <v>388750</v>
      </c>
    </row>
    <row r="4702" spans="1:29">
      <c r="A4702">
        <f t="shared" ca="1" si="73"/>
        <v>0.37545538131892264</v>
      </c>
      <c r="B4702" t="s">
        <v>199</v>
      </c>
      <c r="C4702">
        <v>9564849</v>
      </c>
      <c r="D4702" s="2">
        <v>43332</v>
      </c>
      <c r="E4702" t="s">
        <v>10303</v>
      </c>
      <c r="F4702" t="s">
        <v>15398</v>
      </c>
      <c r="G4702">
        <v>5</v>
      </c>
      <c r="H4702" t="s">
        <v>58</v>
      </c>
      <c r="I4702" t="s">
        <v>149</v>
      </c>
      <c r="J4702">
        <v>190871</v>
      </c>
      <c r="K4702">
        <v>5</v>
      </c>
      <c r="L4702" s="2">
        <v>41891</v>
      </c>
      <c r="M4702" s="2">
        <v>44074</v>
      </c>
      <c r="N4702" t="s">
        <v>7750</v>
      </c>
      <c r="O4702">
        <v>3</v>
      </c>
      <c r="P4702" t="s">
        <v>542</v>
      </c>
      <c r="Q4702" t="s">
        <v>543</v>
      </c>
      <c r="R4702" t="s">
        <v>205</v>
      </c>
      <c r="S4702" t="s">
        <v>67</v>
      </c>
      <c r="T4702" t="s">
        <v>68</v>
      </c>
      <c r="U4702">
        <v>2018</v>
      </c>
      <c r="V4702">
        <v>481589</v>
      </c>
      <c r="W4702" t="s">
        <v>69</v>
      </c>
      <c r="X4702" t="s">
        <v>199</v>
      </c>
      <c r="Y4702">
        <v>388673</v>
      </c>
      <c r="Z4702">
        <v>92916</v>
      </c>
      <c r="AA4702" t="s">
        <v>69</v>
      </c>
      <c r="AB4702" t="s">
        <v>15399</v>
      </c>
      <c r="AC4702">
        <v>481589</v>
      </c>
    </row>
    <row r="4703" spans="1:29">
      <c r="A4703">
        <f t="shared" ca="1" si="73"/>
        <v>0.54703853562122551</v>
      </c>
      <c r="B4703" t="s">
        <v>286</v>
      </c>
      <c r="C4703">
        <v>9221949</v>
      </c>
      <c r="D4703" s="2">
        <v>42779</v>
      </c>
      <c r="E4703" t="s">
        <v>76</v>
      </c>
      <c r="F4703" t="s">
        <v>15400</v>
      </c>
      <c r="G4703">
        <v>5</v>
      </c>
      <c r="H4703" t="s">
        <v>58</v>
      </c>
      <c r="I4703" t="s">
        <v>289</v>
      </c>
      <c r="J4703">
        <v>100968</v>
      </c>
      <c r="K4703">
        <v>5</v>
      </c>
      <c r="L4703" s="2">
        <v>41334</v>
      </c>
      <c r="M4703" s="2">
        <v>43524</v>
      </c>
      <c r="N4703" t="s">
        <v>10266</v>
      </c>
      <c r="O4703">
        <v>27</v>
      </c>
      <c r="P4703" t="s">
        <v>4190</v>
      </c>
      <c r="Q4703" t="s">
        <v>629</v>
      </c>
      <c r="R4703" t="s">
        <v>630</v>
      </c>
      <c r="S4703" t="s">
        <v>67</v>
      </c>
      <c r="T4703" t="s">
        <v>68</v>
      </c>
      <c r="U4703">
        <v>2017</v>
      </c>
      <c r="V4703">
        <v>581797</v>
      </c>
      <c r="W4703" t="s">
        <v>69</v>
      </c>
      <c r="X4703" t="s">
        <v>286</v>
      </c>
      <c r="Y4703">
        <v>492874</v>
      </c>
      <c r="Z4703">
        <v>88923</v>
      </c>
      <c r="AA4703" t="s">
        <v>69</v>
      </c>
      <c r="AB4703" t="s">
        <v>15401</v>
      </c>
      <c r="AC4703">
        <v>581797</v>
      </c>
    </row>
    <row r="4704" spans="1:29">
      <c r="A4704">
        <f t="shared" ca="1" si="73"/>
        <v>0.3466257663281872</v>
      </c>
      <c r="B4704" t="s">
        <v>303</v>
      </c>
      <c r="C4704">
        <v>9843425</v>
      </c>
      <c r="D4704" s="2">
        <v>43514</v>
      </c>
      <c r="E4704" t="s">
        <v>110</v>
      </c>
      <c r="F4704" t="s">
        <v>15402</v>
      </c>
      <c r="G4704">
        <v>7</v>
      </c>
      <c r="H4704" t="s">
        <v>58</v>
      </c>
      <c r="I4704" t="s">
        <v>305</v>
      </c>
      <c r="J4704">
        <v>61470</v>
      </c>
      <c r="K4704">
        <v>16</v>
      </c>
      <c r="L4704" s="2">
        <v>43465</v>
      </c>
      <c r="M4704" s="2">
        <v>44651</v>
      </c>
      <c r="N4704" t="s">
        <v>3129</v>
      </c>
      <c r="O4704">
        <v>30</v>
      </c>
      <c r="P4704" t="s">
        <v>747</v>
      </c>
      <c r="Q4704" t="s">
        <v>748</v>
      </c>
      <c r="R4704" t="s">
        <v>176</v>
      </c>
      <c r="S4704" t="s">
        <v>67</v>
      </c>
      <c r="T4704" t="s">
        <v>68</v>
      </c>
      <c r="U4704">
        <v>2018</v>
      </c>
      <c r="V4704">
        <v>211136</v>
      </c>
      <c r="W4704" t="s">
        <v>69</v>
      </c>
      <c r="X4704" t="s">
        <v>303</v>
      </c>
      <c r="Y4704">
        <v>130331</v>
      </c>
      <c r="Z4704">
        <v>80805</v>
      </c>
      <c r="AA4704" t="s">
        <v>69</v>
      </c>
      <c r="AB4704" t="s">
        <v>15403</v>
      </c>
      <c r="AC4704">
        <v>211136</v>
      </c>
    </row>
    <row r="4705" spans="1:29">
      <c r="A4705">
        <f t="shared" ca="1" si="73"/>
        <v>0.75707410327892222</v>
      </c>
      <c r="B4705" t="s">
        <v>75</v>
      </c>
      <c r="C4705">
        <v>9273315</v>
      </c>
      <c r="D4705" s="2">
        <v>42926</v>
      </c>
      <c r="E4705" t="s">
        <v>76</v>
      </c>
      <c r="F4705" t="s">
        <v>15404</v>
      </c>
      <c r="G4705">
        <v>5</v>
      </c>
      <c r="H4705" t="s">
        <v>58</v>
      </c>
      <c r="I4705" t="s">
        <v>78</v>
      </c>
      <c r="J4705">
        <v>45176</v>
      </c>
      <c r="K4705">
        <v>5</v>
      </c>
      <c r="L4705" s="2">
        <v>41518</v>
      </c>
      <c r="M4705" s="2">
        <v>43982</v>
      </c>
      <c r="N4705" t="s">
        <v>15405</v>
      </c>
      <c r="O4705">
        <v>12</v>
      </c>
      <c r="P4705" t="s">
        <v>656</v>
      </c>
      <c r="Q4705" t="s">
        <v>204</v>
      </c>
      <c r="R4705" t="s">
        <v>205</v>
      </c>
      <c r="S4705" t="s">
        <v>67</v>
      </c>
      <c r="T4705" t="s">
        <v>68</v>
      </c>
      <c r="U4705">
        <v>2017</v>
      </c>
      <c r="V4705">
        <v>564077</v>
      </c>
      <c r="W4705" t="s">
        <v>69</v>
      </c>
      <c r="X4705" t="s">
        <v>75</v>
      </c>
      <c r="Y4705">
        <v>373952</v>
      </c>
      <c r="Z4705">
        <v>190125</v>
      </c>
      <c r="AA4705" t="s">
        <v>69</v>
      </c>
      <c r="AB4705" t="s">
        <v>15406</v>
      </c>
      <c r="AC4705">
        <v>564077</v>
      </c>
    </row>
    <row r="4706" spans="1:29">
      <c r="A4706">
        <f t="shared" ca="1" si="73"/>
        <v>0.87308044074350522</v>
      </c>
      <c r="B4706" t="s">
        <v>127</v>
      </c>
      <c r="C4706">
        <v>9415057</v>
      </c>
      <c r="D4706" s="2">
        <v>43119</v>
      </c>
      <c r="E4706" t="s">
        <v>76</v>
      </c>
      <c r="F4706" t="s">
        <v>15407</v>
      </c>
      <c r="G4706">
        <v>5</v>
      </c>
      <c r="H4706" t="s">
        <v>58</v>
      </c>
      <c r="I4706" t="s">
        <v>130</v>
      </c>
      <c r="J4706">
        <v>80838</v>
      </c>
      <c r="K4706">
        <v>10</v>
      </c>
      <c r="L4706" s="2">
        <v>39630</v>
      </c>
      <c r="M4706" s="2">
        <v>43861</v>
      </c>
      <c r="N4706" t="s">
        <v>5199</v>
      </c>
      <c r="O4706">
        <v>23</v>
      </c>
      <c r="P4706" t="s">
        <v>11404</v>
      </c>
      <c r="Q4706" t="s">
        <v>11405</v>
      </c>
      <c r="R4706" t="s">
        <v>630</v>
      </c>
      <c r="S4706" t="s">
        <v>85</v>
      </c>
      <c r="T4706" t="s">
        <v>68</v>
      </c>
      <c r="U4706">
        <v>2018</v>
      </c>
      <c r="V4706">
        <v>385008</v>
      </c>
      <c r="W4706" t="s">
        <v>69</v>
      </c>
      <c r="X4706" t="s">
        <v>127</v>
      </c>
      <c r="Y4706">
        <v>259327</v>
      </c>
      <c r="Z4706">
        <v>125681</v>
      </c>
      <c r="AA4706" t="s">
        <v>69</v>
      </c>
      <c r="AB4706" t="s">
        <v>15408</v>
      </c>
      <c r="AC4706">
        <v>385008</v>
      </c>
    </row>
    <row r="4707" spans="1:29">
      <c r="A4707">
        <f t="shared" ca="1" si="73"/>
        <v>0.16285568020126939</v>
      </c>
      <c r="B4707" t="s">
        <v>405</v>
      </c>
      <c r="C4707">
        <v>9494561</v>
      </c>
      <c r="D4707" s="2">
        <v>43264</v>
      </c>
      <c r="E4707" t="s">
        <v>8592</v>
      </c>
      <c r="F4707" t="s">
        <v>15409</v>
      </c>
      <c r="G4707">
        <v>5</v>
      </c>
      <c r="H4707" t="s">
        <v>58</v>
      </c>
      <c r="I4707" t="s">
        <v>407</v>
      </c>
      <c r="J4707">
        <v>42530</v>
      </c>
      <c r="K4707">
        <v>3</v>
      </c>
      <c r="L4707" s="2">
        <v>42566</v>
      </c>
      <c r="M4707" s="2">
        <v>44227</v>
      </c>
      <c r="N4707" t="s">
        <v>8594</v>
      </c>
      <c r="O4707">
        <v>3</v>
      </c>
      <c r="P4707" t="s">
        <v>2568</v>
      </c>
      <c r="Q4707" t="s">
        <v>2569</v>
      </c>
      <c r="R4707" t="s">
        <v>630</v>
      </c>
      <c r="S4707" t="s">
        <v>67</v>
      </c>
      <c r="T4707" t="s">
        <v>68</v>
      </c>
      <c r="U4707">
        <v>2018</v>
      </c>
      <c r="V4707">
        <v>325317</v>
      </c>
      <c r="W4707" t="s">
        <v>69</v>
      </c>
      <c r="X4707" t="s">
        <v>1683</v>
      </c>
      <c r="Y4707">
        <v>359708</v>
      </c>
      <c r="Z4707">
        <v>179854</v>
      </c>
      <c r="AA4707" t="s">
        <v>69</v>
      </c>
      <c r="AB4707" t="s">
        <v>15410</v>
      </c>
      <c r="AC4707">
        <v>325317</v>
      </c>
    </row>
    <row r="4708" spans="1:29">
      <c r="A4708">
        <f t="shared" ca="1" si="73"/>
        <v>0.41730836366069979</v>
      </c>
      <c r="B4708" t="s">
        <v>199</v>
      </c>
      <c r="C4708">
        <v>9254482</v>
      </c>
      <c r="D4708" s="2">
        <v>42811</v>
      </c>
      <c r="E4708" t="s">
        <v>724</v>
      </c>
      <c r="F4708" t="s">
        <v>15411</v>
      </c>
      <c r="G4708">
        <v>5</v>
      </c>
      <c r="H4708" t="s">
        <v>58</v>
      </c>
      <c r="I4708" t="s">
        <v>149</v>
      </c>
      <c r="J4708">
        <v>160965</v>
      </c>
      <c r="K4708">
        <v>6</v>
      </c>
      <c r="L4708" s="2">
        <v>41000</v>
      </c>
      <c r="M4708" s="2">
        <v>43555</v>
      </c>
      <c r="N4708" t="s">
        <v>1268</v>
      </c>
      <c r="O4708">
        <v>3</v>
      </c>
      <c r="P4708" t="s">
        <v>8879</v>
      </c>
      <c r="Q4708" t="s">
        <v>8880</v>
      </c>
      <c r="R4708" t="s">
        <v>335</v>
      </c>
      <c r="S4708" t="s">
        <v>260</v>
      </c>
      <c r="T4708" t="s">
        <v>68</v>
      </c>
      <c r="U4708">
        <v>2017</v>
      </c>
      <c r="V4708">
        <v>394250</v>
      </c>
      <c r="W4708" t="s">
        <v>69</v>
      </c>
      <c r="X4708" t="s">
        <v>199</v>
      </c>
      <c r="Y4708">
        <v>207500</v>
      </c>
      <c r="Z4708">
        <v>186750</v>
      </c>
      <c r="AA4708" t="s">
        <v>69</v>
      </c>
      <c r="AB4708" t="s">
        <v>15412</v>
      </c>
      <c r="AC4708">
        <v>394250</v>
      </c>
    </row>
    <row r="4709" spans="1:29">
      <c r="A4709">
        <f t="shared" ca="1" si="73"/>
        <v>0.67516019073472477</v>
      </c>
      <c r="B4709" t="s">
        <v>254</v>
      </c>
      <c r="C4709">
        <v>9745148</v>
      </c>
      <c r="D4709" s="2">
        <v>43416</v>
      </c>
      <c r="E4709" t="s">
        <v>110</v>
      </c>
      <c r="F4709" t="s">
        <v>15413</v>
      </c>
      <c r="G4709">
        <v>7</v>
      </c>
      <c r="H4709" t="s">
        <v>58</v>
      </c>
      <c r="I4709" t="s">
        <v>256</v>
      </c>
      <c r="J4709">
        <v>104540</v>
      </c>
      <c r="K4709">
        <v>6</v>
      </c>
      <c r="L4709" s="2">
        <v>41275</v>
      </c>
      <c r="M4709" s="2">
        <v>44196</v>
      </c>
      <c r="N4709" t="s">
        <v>2395</v>
      </c>
      <c r="O4709">
        <v>2</v>
      </c>
      <c r="P4709" t="s">
        <v>320</v>
      </c>
      <c r="Q4709" t="s">
        <v>321</v>
      </c>
      <c r="R4709" t="s">
        <v>137</v>
      </c>
      <c r="S4709" t="s">
        <v>322</v>
      </c>
      <c r="T4709" t="s">
        <v>68</v>
      </c>
      <c r="U4709">
        <v>2017</v>
      </c>
      <c r="V4709">
        <v>85704</v>
      </c>
      <c r="W4709" t="s">
        <v>69</v>
      </c>
      <c r="X4709" t="s">
        <v>254</v>
      </c>
      <c r="Y4709">
        <v>56016</v>
      </c>
      <c r="Z4709">
        <v>29688</v>
      </c>
      <c r="AA4709" t="s">
        <v>69</v>
      </c>
      <c r="AB4709" t="s">
        <v>15414</v>
      </c>
      <c r="AC4709">
        <v>85704</v>
      </c>
    </row>
    <row r="4710" spans="1:29">
      <c r="A4710">
        <f t="shared" ca="1" si="73"/>
        <v>0.35273997108063004</v>
      </c>
      <c r="B4710" t="s">
        <v>303</v>
      </c>
      <c r="C4710">
        <v>9514983</v>
      </c>
      <c r="D4710" s="2">
        <v>43252</v>
      </c>
      <c r="E4710" t="s">
        <v>2411</v>
      </c>
      <c r="F4710" t="s">
        <v>15415</v>
      </c>
      <c r="G4710">
        <v>5</v>
      </c>
      <c r="H4710" t="s">
        <v>58</v>
      </c>
      <c r="I4710" t="s">
        <v>305</v>
      </c>
      <c r="J4710">
        <v>104842</v>
      </c>
      <c r="K4710">
        <v>3</v>
      </c>
      <c r="L4710" s="2">
        <v>42607</v>
      </c>
      <c r="M4710" s="2">
        <v>44255</v>
      </c>
      <c r="N4710" t="s">
        <v>10077</v>
      </c>
      <c r="O4710">
        <v>7</v>
      </c>
      <c r="P4710" t="s">
        <v>4519</v>
      </c>
      <c r="Q4710" t="s">
        <v>4520</v>
      </c>
      <c r="R4710" t="s">
        <v>585</v>
      </c>
      <c r="S4710" t="s">
        <v>67</v>
      </c>
      <c r="T4710" t="s">
        <v>68</v>
      </c>
      <c r="U4710">
        <v>2018</v>
      </c>
      <c r="V4710">
        <v>339094</v>
      </c>
      <c r="W4710" t="s">
        <v>69</v>
      </c>
      <c r="X4710" t="s">
        <v>303</v>
      </c>
      <c r="Y4710">
        <v>243838</v>
      </c>
      <c r="Z4710">
        <v>95256</v>
      </c>
      <c r="AA4710" t="s">
        <v>69</v>
      </c>
      <c r="AB4710" t="s">
        <v>15416</v>
      </c>
      <c r="AC4710">
        <v>339094</v>
      </c>
    </row>
    <row r="4711" spans="1:29">
      <c r="A4711">
        <f t="shared" ca="1" si="73"/>
        <v>0.24359181521628537</v>
      </c>
      <c r="B4711" t="s">
        <v>109</v>
      </c>
      <c r="C4711">
        <v>9336923</v>
      </c>
      <c r="D4711" s="2">
        <v>42968</v>
      </c>
      <c r="E4711" t="s">
        <v>56</v>
      </c>
      <c r="F4711" t="s">
        <v>15417</v>
      </c>
      <c r="G4711">
        <v>5</v>
      </c>
      <c r="H4711" t="s">
        <v>58</v>
      </c>
      <c r="I4711" t="s">
        <v>112</v>
      </c>
      <c r="J4711">
        <v>23980</v>
      </c>
      <c r="K4711">
        <v>5</v>
      </c>
      <c r="L4711" s="2">
        <v>41912</v>
      </c>
      <c r="M4711" s="2">
        <v>43555</v>
      </c>
      <c r="N4711" t="s">
        <v>1355</v>
      </c>
      <c r="O4711">
        <v>7</v>
      </c>
      <c r="P4711" t="s">
        <v>4303</v>
      </c>
      <c r="Q4711" t="s">
        <v>472</v>
      </c>
      <c r="R4711" t="s">
        <v>311</v>
      </c>
      <c r="S4711" t="s">
        <v>67</v>
      </c>
      <c r="T4711" t="s">
        <v>68</v>
      </c>
      <c r="U4711">
        <v>2017</v>
      </c>
      <c r="V4711">
        <v>394147</v>
      </c>
      <c r="W4711" t="s">
        <v>69</v>
      </c>
      <c r="X4711" t="s">
        <v>109</v>
      </c>
      <c r="Y4711">
        <v>278289</v>
      </c>
      <c r="Z4711">
        <v>115858</v>
      </c>
      <c r="AA4711" t="s">
        <v>69</v>
      </c>
      <c r="AB4711" t="s">
        <v>15418</v>
      </c>
      <c r="AC4711">
        <v>394147</v>
      </c>
    </row>
    <row r="4712" spans="1:29">
      <c r="A4712">
        <f t="shared" ca="1" si="73"/>
        <v>0.79360942469565177</v>
      </c>
      <c r="B4712" t="s">
        <v>199</v>
      </c>
      <c r="C4712">
        <v>9477436</v>
      </c>
      <c r="D4712" s="2">
        <v>43217</v>
      </c>
      <c r="E4712" t="s">
        <v>76</v>
      </c>
      <c r="F4712" t="s">
        <v>15419</v>
      </c>
      <c r="G4712">
        <v>5</v>
      </c>
      <c r="H4712" t="s">
        <v>58</v>
      </c>
      <c r="I4712" t="s">
        <v>149</v>
      </c>
      <c r="J4712">
        <v>184012</v>
      </c>
      <c r="K4712">
        <v>5</v>
      </c>
      <c r="L4712" s="2">
        <v>41774</v>
      </c>
      <c r="M4712" s="2">
        <v>43951</v>
      </c>
      <c r="N4712" t="s">
        <v>2620</v>
      </c>
      <c r="O4712">
        <v>7</v>
      </c>
      <c r="P4712" t="s">
        <v>64</v>
      </c>
      <c r="Q4712" t="s">
        <v>65</v>
      </c>
      <c r="R4712" t="s">
        <v>66</v>
      </c>
      <c r="S4712" t="s">
        <v>67</v>
      </c>
      <c r="T4712" t="s">
        <v>68</v>
      </c>
      <c r="U4712">
        <v>2018</v>
      </c>
      <c r="V4712">
        <v>261450</v>
      </c>
      <c r="W4712" t="s">
        <v>69</v>
      </c>
      <c r="X4712" t="s">
        <v>199</v>
      </c>
      <c r="Y4712">
        <v>207500</v>
      </c>
      <c r="Z4712">
        <v>53950</v>
      </c>
      <c r="AA4712" t="s">
        <v>69</v>
      </c>
      <c r="AB4712" t="s">
        <v>15420</v>
      </c>
      <c r="AC4712">
        <v>261450</v>
      </c>
    </row>
    <row r="4713" spans="1:29">
      <c r="A4713">
        <f t="shared" ca="1" si="73"/>
        <v>0.92357253198108646</v>
      </c>
      <c r="B4713" t="s">
        <v>92</v>
      </c>
      <c r="C4713">
        <v>9348402</v>
      </c>
      <c r="D4713" s="2">
        <v>42956</v>
      </c>
      <c r="E4713" t="s">
        <v>7627</v>
      </c>
      <c r="F4713" t="s">
        <v>15421</v>
      </c>
      <c r="G4713">
        <v>5</v>
      </c>
      <c r="H4713" t="s">
        <v>58</v>
      </c>
      <c r="I4713" t="s">
        <v>95</v>
      </c>
      <c r="J4713">
        <v>87133</v>
      </c>
      <c r="K4713">
        <v>3</v>
      </c>
      <c r="L4713" s="2">
        <v>42265</v>
      </c>
      <c r="M4713" s="2">
        <v>44074</v>
      </c>
      <c r="N4713" t="s">
        <v>15422</v>
      </c>
      <c r="O4713" t="s">
        <v>913</v>
      </c>
      <c r="P4713" t="s">
        <v>914</v>
      </c>
      <c r="Q4713" t="s">
        <v>400</v>
      </c>
      <c r="R4713" t="s">
        <v>185</v>
      </c>
      <c r="S4713" t="s">
        <v>336</v>
      </c>
      <c r="T4713" t="s">
        <v>68</v>
      </c>
      <c r="U4713">
        <v>2017</v>
      </c>
      <c r="V4713">
        <v>477276</v>
      </c>
      <c r="W4713" t="s">
        <v>69</v>
      </c>
      <c r="X4713" t="s">
        <v>92</v>
      </c>
      <c r="Y4713">
        <v>357988</v>
      </c>
      <c r="Z4713">
        <v>119288</v>
      </c>
      <c r="AA4713" t="s">
        <v>69</v>
      </c>
      <c r="AB4713" t="s">
        <v>15423</v>
      </c>
      <c r="AC4713">
        <v>477276</v>
      </c>
    </row>
    <row r="4714" spans="1:29">
      <c r="A4714">
        <f t="shared" ca="1" si="73"/>
        <v>0.49331128355086928</v>
      </c>
      <c r="B4714" t="s">
        <v>254</v>
      </c>
      <c r="C4714">
        <v>9471407</v>
      </c>
      <c r="D4714" s="2">
        <v>43213</v>
      </c>
      <c r="E4714" t="s">
        <v>56</v>
      </c>
      <c r="F4714" t="s">
        <v>15424</v>
      </c>
      <c r="G4714">
        <v>5</v>
      </c>
      <c r="H4714" t="s">
        <v>58</v>
      </c>
      <c r="I4714" t="s">
        <v>256</v>
      </c>
      <c r="J4714">
        <v>56324</v>
      </c>
      <c r="K4714">
        <v>21</v>
      </c>
      <c r="L4714" s="2">
        <v>35916</v>
      </c>
      <c r="M4714" s="2">
        <v>43769</v>
      </c>
      <c r="N4714" t="s">
        <v>1307</v>
      </c>
      <c r="O4714">
        <v>2</v>
      </c>
      <c r="P4714" t="s">
        <v>309</v>
      </c>
      <c r="Q4714" t="s">
        <v>310</v>
      </c>
      <c r="R4714" t="s">
        <v>311</v>
      </c>
      <c r="S4714" t="s">
        <v>67</v>
      </c>
      <c r="T4714" t="s">
        <v>68</v>
      </c>
      <c r="U4714">
        <v>2018</v>
      </c>
      <c r="V4714">
        <v>368500</v>
      </c>
      <c r="W4714" t="s">
        <v>69</v>
      </c>
      <c r="X4714" t="s">
        <v>254</v>
      </c>
      <c r="Y4714">
        <v>220000</v>
      </c>
      <c r="Z4714">
        <v>148500</v>
      </c>
      <c r="AA4714" t="s">
        <v>69</v>
      </c>
      <c r="AB4714" t="s">
        <v>15425</v>
      </c>
      <c r="AC4714">
        <v>368500</v>
      </c>
    </row>
    <row r="4715" spans="1:29">
      <c r="A4715">
        <f t="shared" ca="1" si="73"/>
        <v>0.70920400804974637</v>
      </c>
      <c r="B4715" t="s">
        <v>199</v>
      </c>
      <c r="C4715">
        <v>9573510</v>
      </c>
      <c r="D4715" s="2">
        <v>43258</v>
      </c>
      <c r="E4715" t="s">
        <v>1856</v>
      </c>
      <c r="F4715" t="s">
        <v>15426</v>
      </c>
      <c r="G4715">
        <v>1</v>
      </c>
      <c r="H4715" t="s">
        <v>58</v>
      </c>
      <c r="I4715" t="s">
        <v>149</v>
      </c>
      <c r="J4715">
        <v>229235</v>
      </c>
      <c r="K4715">
        <v>1</v>
      </c>
      <c r="L4715" s="2">
        <v>43258</v>
      </c>
      <c r="M4715" s="2">
        <v>43616</v>
      </c>
      <c r="N4715" t="s">
        <v>592</v>
      </c>
      <c r="O4715">
        <v>12</v>
      </c>
      <c r="P4715" t="s">
        <v>1357</v>
      </c>
      <c r="Q4715" t="s">
        <v>217</v>
      </c>
      <c r="R4715" t="s">
        <v>120</v>
      </c>
      <c r="S4715" t="s">
        <v>67</v>
      </c>
      <c r="T4715" t="s">
        <v>68</v>
      </c>
      <c r="U4715">
        <v>2018</v>
      </c>
      <c r="V4715">
        <v>481945</v>
      </c>
      <c r="W4715" t="s">
        <v>69</v>
      </c>
      <c r="X4715" t="s">
        <v>199</v>
      </c>
      <c r="Y4715">
        <v>288365</v>
      </c>
      <c r="Z4715">
        <v>193580</v>
      </c>
      <c r="AA4715" t="s">
        <v>69</v>
      </c>
      <c r="AB4715" t="s">
        <v>15427</v>
      </c>
      <c r="AC4715">
        <v>481945</v>
      </c>
    </row>
    <row r="4716" spans="1:29">
      <c r="A4716">
        <f t="shared" ca="1" si="73"/>
        <v>0.59206141781369925</v>
      </c>
      <c r="B4716" t="s">
        <v>241</v>
      </c>
      <c r="C4716">
        <v>9276763</v>
      </c>
      <c r="D4716" s="2">
        <v>42908</v>
      </c>
      <c r="E4716" t="s">
        <v>56</v>
      </c>
      <c r="F4716" t="s">
        <v>15428</v>
      </c>
      <c r="G4716">
        <v>5</v>
      </c>
      <c r="H4716" t="s">
        <v>58</v>
      </c>
      <c r="I4716" t="s">
        <v>243</v>
      </c>
      <c r="J4716">
        <v>124120</v>
      </c>
      <c r="K4716">
        <v>4</v>
      </c>
      <c r="L4716" s="2">
        <v>41852</v>
      </c>
      <c r="M4716" s="2">
        <v>43616</v>
      </c>
      <c r="N4716" t="s">
        <v>1630</v>
      </c>
      <c r="O4716">
        <v>5</v>
      </c>
      <c r="P4716" t="s">
        <v>1197</v>
      </c>
      <c r="Q4716" t="s">
        <v>584</v>
      </c>
      <c r="R4716" t="s">
        <v>585</v>
      </c>
      <c r="S4716" t="s">
        <v>67</v>
      </c>
      <c r="T4716" t="s">
        <v>68</v>
      </c>
      <c r="U4716">
        <v>2017</v>
      </c>
      <c r="V4716">
        <v>386250</v>
      </c>
      <c r="W4716" t="s">
        <v>69</v>
      </c>
      <c r="X4716" t="s">
        <v>241</v>
      </c>
      <c r="Y4716">
        <v>250000</v>
      </c>
      <c r="Z4716">
        <v>136250</v>
      </c>
      <c r="AA4716" t="s">
        <v>69</v>
      </c>
      <c r="AB4716" t="s">
        <v>15429</v>
      </c>
      <c r="AC4716">
        <v>386250</v>
      </c>
    </row>
    <row r="4717" spans="1:29">
      <c r="A4717">
        <f t="shared" ca="1" si="73"/>
        <v>0.990256241927439</v>
      </c>
      <c r="B4717" t="s">
        <v>55</v>
      </c>
      <c r="C4717">
        <v>9297394</v>
      </c>
      <c r="D4717" s="2">
        <v>42900</v>
      </c>
      <c r="E4717" t="s">
        <v>76</v>
      </c>
      <c r="F4717" t="s">
        <v>15430</v>
      </c>
      <c r="G4717">
        <v>5</v>
      </c>
      <c r="H4717" t="s">
        <v>58</v>
      </c>
      <c r="I4717" t="s">
        <v>59</v>
      </c>
      <c r="J4717">
        <v>76715</v>
      </c>
      <c r="K4717">
        <v>5</v>
      </c>
      <c r="L4717" s="2">
        <v>41456</v>
      </c>
      <c r="M4717" s="2">
        <v>43281</v>
      </c>
      <c r="N4717" t="s">
        <v>1088</v>
      </c>
      <c r="O4717">
        <v>13</v>
      </c>
      <c r="P4717" t="s">
        <v>1064</v>
      </c>
      <c r="Q4717" t="s">
        <v>1065</v>
      </c>
      <c r="R4717" t="s">
        <v>335</v>
      </c>
      <c r="S4717" t="s">
        <v>67</v>
      </c>
      <c r="T4717" t="s">
        <v>68</v>
      </c>
      <c r="U4717">
        <v>2017</v>
      </c>
      <c r="V4717">
        <v>332500</v>
      </c>
      <c r="W4717" t="s">
        <v>69</v>
      </c>
      <c r="X4717" t="s">
        <v>55</v>
      </c>
      <c r="Y4717">
        <v>218750</v>
      </c>
      <c r="Z4717">
        <v>113750</v>
      </c>
      <c r="AA4717" t="s">
        <v>69</v>
      </c>
      <c r="AB4717" t="s">
        <v>15431</v>
      </c>
      <c r="AC4717">
        <v>332500</v>
      </c>
    </row>
    <row r="4718" spans="1:29">
      <c r="A4718">
        <f t="shared" ca="1" si="73"/>
        <v>0.64831280752171494</v>
      </c>
      <c r="B4718" t="s">
        <v>405</v>
      </c>
      <c r="C4718">
        <v>9228997</v>
      </c>
      <c r="D4718" s="2">
        <v>42794</v>
      </c>
      <c r="E4718" t="s">
        <v>993</v>
      </c>
      <c r="F4718" t="s">
        <v>15432</v>
      </c>
      <c r="G4718">
        <v>5</v>
      </c>
      <c r="H4718" t="s">
        <v>58</v>
      </c>
      <c r="I4718" t="s">
        <v>407</v>
      </c>
      <c r="J4718">
        <v>38065</v>
      </c>
      <c r="K4718">
        <v>3</v>
      </c>
      <c r="L4718" s="2">
        <v>42109</v>
      </c>
      <c r="M4718" s="2">
        <v>43524</v>
      </c>
      <c r="N4718" t="s">
        <v>5352</v>
      </c>
      <c r="O4718">
        <v>5</v>
      </c>
      <c r="P4718" t="s">
        <v>1958</v>
      </c>
      <c r="Q4718" t="s">
        <v>1959</v>
      </c>
      <c r="R4718" t="s">
        <v>347</v>
      </c>
      <c r="S4718" t="s">
        <v>85</v>
      </c>
      <c r="T4718" t="s">
        <v>68</v>
      </c>
      <c r="U4718">
        <v>2017</v>
      </c>
      <c r="V4718">
        <v>228000</v>
      </c>
      <c r="W4718" t="s">
        <v>69</v>
      </c>
      <c r="X4718" t="s">
        <v>405</v>
      </c>
      <c r="Y4718">
        <v>150000</v>
      </c>
      <c r="Z4718">
        <v>78000</v>
      </c>
      <c r="AA4718" t="s">
        <v>69</v>
      </c>
      <c r="AB4718" t="s">
        <v>15433</v>
      </c>
      <c r="AC4718">
        <v>228000</v>
      </c>
    </row>
    <row r="4719" spans="1:29">
      <c r="A4719">
        <f t="shared" ca="1" si="73"/>
        <v>0.49516258435291005</v>
      </c>
      <c r="B4719" t="s">
        <v>241</v>
      </c>
      <c r="C4719">
        <v>9208146</v>
      </c>
      <c r="D4719" s="2">
        <v>42744</v>
      </c>
      <c r="E4719" t="s">
        <v>76</v>
      </c>
      <c r="F4719" t="s">
        <v>15434</v>
      </c>
      <c r="G4719">
        <v>5</v>
      </c>
      <c r="H4719" t="s">
        <v>58</v>
      </c>
      <c r="I4719" t="s">
        <v>243</v>
      </c>
      <c r="J4719">
        <v>116472</v>
      </c>
      <c r="K4719">
        <v>5</v>
      </c>
      <c r="L4719" s="2">
        <v>41306</v>
      </c>
      <c r="M4719" s="2">
        <v>43131</v>
      </c>
      <c r="N4719" t="s">
        <v>4033</v>
      </c>
      <c r="O4719">
        <v>12</v>
      </c>
      <c r="P4719" t="s">
        <v>656</v>
      </c>
      <c r="Q4719" t="s">
        <v>204</v>
      </c>
      <c r="R4719" t="s">
        <v>205</v>
      </c>
      <c r="S4719" t="s">
        <v>67</v>
      </c>
      <c r="T4719" t="s">
        <v>68</v>
      </c>
      <c r="U4719">
        <v>2017</v>
      </c>
      <c r="V4719">
        <v>385000</v>
      </c>
      <c r="W4719" t="s">
        <v>69</v>
      </c>
      <c r="X4719" t="s">
        <v>241</v>
      </c>
      <c r="Y4719">
        <v>250000</v>
      </c>
      <c r="Z4719">
        <v>135000</v>
      </c>
      <c r="AA4719" t="s">
        <v>69</v>
      </c>
      <c r="AB4719" t="s">
        <v>15435</v>
      </c>
      <c r="AC4719">
        <v>385000</v>
      </c>
    </row>
    <row r="4720" spans="1:29">
      <c r="A4720">
        <f t="shared" ca="1" si="73"/>
        <v>0.10673832332620714</v>
      </c>
      <c r="B4720" t="s">
        <v>55</v>
      </c>
      <c r="C4720">
        <v>9314640</v>
      </c>
      <c r="D4720" s="2">
        <v>42923</v>
      </c>
      <c r="E4720" t="s">
        <v>76</v>
      </c>
      <c r="F4720" t="s">
        <v>15436</v>
      </c>
      <c r="G4720">
        <v>5</v>
      </c>
      <c r="H4720" t="s">
        <v>58</v>
      </c>
      <c r="I4720" t="s">
        <v>59</v>
      </c>
      <c r="J4720">
        <v>78164</v>
      </c>
      <c r="K4720">
        <v>5</v>
      </c>
      <c r="L4720" s="2">
        <v>41456</v>
      </c>
      <c r="M4720" s="2">
        <v>43281</v>
      </c>
      <c r="N4720" t="s">
        <v>2799</v>
      </c>
      <c r="O4720">
        <v>5</v>
      </c>
      <c r="P4720" t="s">
        <v>1229</v>
      </c>
      <c r="Q4720" t="s">
        <v>595</v>
      </c>
      <c r="R4720" t="s">
        <v>311</v>
      </c>
      <c r="S4720" t="s">
        <v>85</v>
      </c>
      <c r="T4720" t="s">
        <v>68</v>
      </c>
      <c r="U4720">
        <v>2017</v>
      </c>
      <c r="V4720">
        <v>369688</v>
      </c>
      <c r="W4720" t="s">
        <v>69</v>
      </c>
      <c r="X4720" t="s">
        <v>55</v>
      </c>
      <c r="Y4720">
        <v>218750</v>
      </c>
      <c r="Z4720">
        <v>150938</v>
      </c>
      <c r="AA4720" t="s">
        <v>69</v>
      </c>
      <c r="AB4720" t="s">
        <v>15437</v>
      </c>
      <c r="AC4720">
        <v>369688</v>
      </c>
    </row>
    <row r="4721" spans="1:29">
      <c r="A4721">
        <f t="shared" ca="1" si="73"/>
        <v>0.26375817417291603</v>
      </c>
      <c r="B4721" t="s">
        <v>327</v>
      </c>
      <c r="C4721">
        <v>9313641</v>
      </c>
      <c r="D4721" s="2">
        <v>42872</v>
      </c>
      <c r="E4721" t="s">
        <v>7627</v>
      </c>
      <c r="F4721" t="s">
        <v>15438</v>
      </c>
      <c r="G4721">
        <v>5</v>
      </c>
      <c r="H4721" t="s">
        <v>58</v>
      </c>
      <c r="I4721" t="s">
        <v>330</v>
      </c>
      <c r="J4721">
        <v>19337</v>
      </c>
      <c r="K4721">
        <v>4</v>
      </c>
      <c r="L4721" s="2">
        <v>41904</v>
      </c>
      <c r="M4721" s="2">
        <v>43616</v>
      </c>
      <c r="N4721" t="s">
        <v>15439</v>
      </c>
      <c r="O4721">
        <v>5</v>
      </c>
      <c r="P4721" t="s">
        <v>1197</v>
      </c>
      <c r="Q4721" t="s">
        <v>584</v>
      </c>
      <c r="R4721" t="s">
        <v>585</v>
      </c>
      <c r="S4721" t="s">
        <v>67</v>
      </c>
      <c r="T4721" t="s">
        <v>68</v>
      </c>
      <c r="U4721">
        <v>2017</v>
      </c>
      <c r="V4721">
        <v>347904</v>
      </c>
      <c r="W4721" t="s">
        <v>69</v>
      </c>
      <c r="X4721" t="s">
        <v>92</v>
      </c>
      <c r="Y4721">
        <v>194713</v>
      </c>
      <c r="Z4721">
        <v>0</v>
      </c>
      <c r="AA4721" t="s">
        <v>69</v>
      </c>
      <c r="AB4721" t="s">
        <v>15440</v>
      </c>
      <c r="AC4721">
        <v>194713</v>
      </c>
    </row>
    <row r="4722" spans="1:29">
      <c r="A4722">
        <f t="shared" ca="1" si="73"/>
        <v>0.93229657138839339</v>
      </c>
      <c r="B4722" t="s">
        <v>303</v>
      </c>
      <c r="C4722">
        <v>9509441</v>
      </c>
      <c r="D4722" s="2">
        <v>43273</v>
      </c>
      <c r="E4722" t="s">
        <v>56</v>
      </c>
      <c r="F4722" t="s">
        <v>15441</v>
      </c>
      <c r="G4722">
        <v>5</v>
      </c>
      <c r="H4722" t="s">
        <v>58</v>
      </c>
      <c r="I4722" t="s">
        <v>305</v>
      </c>
      <c r="J4722">
        <v>101473</v>
      </c>
      <c r="K4722">
        <v>4</v>
      </c>
      <c r="L4722" s="2">
        <v>42156</v>
      </c>
      <c r="M4722" s="2">
        <v>43982</v>
      </c>
      <c r="N4722" t="s">
        <v>2395</v>
      </c>
      <c r="O4722">
        <v>6</v>
      </c>
      <c r="P4722" t="s">
        <v>333</v>
      </c>
      <c r="Q4722" t="s">
        <v>334</v>
      </c>
      <c r="R4722" t="s">
        <v>335</v>
      </c>
      <c r="S4722" t="s">
        <v>85</v>
      </c>
      <c r="T4722" t="s">
        <v>68</v>
      </c>
      <c r="U4722">
        <v>2018</v>
      </c>
      <c r="V4722">
        <v>235153</v>
      </c>
      <c r="W4722" t="s">
        <v>69</v>
      </c>
      <c r="X4722" t="s">
        <v>303</v>
      </c>
      <c r="Y4722">
        <v>186761</v>
      </c>
      <c r="Z4722">
        <v>48392</v>
      </c>
      <c r="AA4722" t="s">
        <v>69</v>
      </c>
      <c r="AB4722" t="s">
        <v>15442</v>
      </c>
      <c r="AC4722">
        <v>235153</v>
      </c>
    </row>
    <row r="4723" spans="1:29">
      <c r="A4723">
        <f t="shared" ca="1" si="73"/>
        <v>0.75643205807893321</v>
      </c>
      <c r="B4723" t="s">
        <v>55</v>
      </c>
      <c r="C4723">
        <v>9418650</v>
      </c>
      <c r="D4723" s="2">
        <v>43129</v>
      </c>
      <c r="E4723" t="s">
        <v>900</v>
      </c>
      <c r="F4723" t="s">
        <v>15443</v>
      </c>
      <c r="G4723">
        <v>5</v>
      </c>
      <c r="H4723" t="s">
        <v>58</v>
      </c>
      <c r="I4723" t="s">
        <v>59</v>
      </c>
      <c r="J4723">
        <v>95647</v>
      </c>
      <c r="K4723">
        <v>3</v>
      </c>
      <c r="L4723" s="2">
        <v>42461</v>
      </c>
      <c r="M4723" s="2">
        <v>43616</v>
      </c>
      <c r="N4723" t="s">
        <v>4135</v>
      </c>
      <c r="O4723">
        <v>8</v>
      </c>
      <c r="P4723" t="s">
        <v>2448</v>
      </c>
      <c r="Q4723" t="s">
        <v>472</v>
      </c>
      <c r="R4723" t="s">
        <v>311</v>
      </c>
      <c r="S4723" t="s">
        <v>473</v>
      </c>
      <c r="T4723" t="s">
        <v>68</v>
      </c>
      <c r="U4723">
        <v>2018</v>
      </c>
      <c r="V4723">
        <v>374063</v>
      </c>
      <c r="W4723" t="s">
        <v>69</v>
      </c>
      <c r="X4723" t="s">
        <v>55</v>
      </c>
      <c r="Y4723">
        <v>218750</v>
      </c>
      <c r="Z4723">
        <v>155313</v>
      </c>
      <c r="AA4723" t="s">
        <v>69</v>
      </c>
      <c r="AB4723" t="s">
        <v>15444</v>
      </c>
      <c r="AC4723">
        <v>374063</v>
      </c>
    </row>
    <row r="4724" spans="1:29">
      <c r="A4724">
        <f t="shared" ca="1" si="73"/>
        <v>3.3404763083501043E-2</v>
      </c>
      <c r="B4724" t="s">
        <v>286</v>
      </c>
      <c r="C4724">
        <v>9195684</v>
      </c>
      <c r="D4724" s="2">
        <v>42718</v>
      </c>
      <c r="E4724" t="s">
        <v>76</v>
      </c>
      <c r="F4724" t="s">
        <v>15445</v>
      </c>
      <c r="G4724">
        <v>5</v>
      </c>
      <c r="H4724" t="s">
        <v>58</v>
      </c>
      <c r="I4724" t="s">
        <v>289</v>
      </c>
      <c r="J4724">
        <v>79056</v>
      </c>
      <c r="K4724">
        <v>9</v>
      </c>
      <c r="L4724" s="2">
        <v>39716</v>
      </c>
      <c r="M4724" s="2">
        <v>43373</v>
      </c>
      <c r="N4724" t="s">
        <v>9150</v>
      </c>
      <c r="O4724">
        <v>5</v>
      </c>
      <c r="P4724" t="s">
        <v>1197</v>
      </c>
      <c r="Q4724" t="s">
        <v>584</v>
      </c>
      <c r="R4724" t="s">
        <v>585</v>
      </c>
      <c r="S4724" t="s">
        <v>67</v>
      </c>
      <c r="T4724" t="s">
        <v>68</v>
      </c>
      <c r="U4724">
        <v>2017</v>
      </c>
      <c r="V4724">
        <v>386250</v>
      </c>
      <c r="W4724" t="s">
        <v>69</v>
      </c>
      <c r="X4724" t="s">
        <v>286</v>
      </c>
      <c r="Y4724">
        <v>250000</v>
      </c>
      <c r="Z4724">
        <v>136250</v>
      </c>
      <c r="AA4724" t="s">
        <v>69</v>
      </c>
      <c r="AB4724" t="s">
        <v>15446</v>
      </c>
      <c r="AC4724">
        <v>386250</v>
      </c>
    </row>
    <row r="4725" spans="1:29">
      <c r="A4725">
        <f t="shared" ca="1" si="73"/>
        <v>0.26843787869014157</v>
      </c>
      <c r="B4725" t="s">
        <v>286</v>
      </c>
      <c r="C4725">
        <v>9204368</v>
      </c>
      <c r="D4725" s="2">
        <v>42762</v>
      </c>
      <c r="E4725" t="s">
        <v>7419</v>
      </c>
      <c r="F4725" t="s">
        <v>15447</v>
      </c>
      <c r="G4725">
        <v>5</v>
      </c>
      <c r="H4725" t="s">
        <v>58</v>
      </c>
      <c r="I4725" t="s">
        <v>289</v>
      </c>
      <c r="J4725">
        <v>104579</v>
      </c>
      <c r="K4725">
        <v>5</v>
      </c>
      <c r="L4725" s="2">
        <v>41306</v>
      </c>
      <c r="M4725" s="2">
        <v>43496</v>
      </c>
      <c r="N4725" t="s">
        <v>7421</v>
      </c>
      <c r="O4725">
        <v>11</v>
      </c>
      <c r="P4725" t="s">
        <v>532</v>
      </c>
      <c r="Q4725" t="s">
        <v>533</v>
      </c>
      <c r="R4725" t="s">
        <v>149</v>
      </c>
      <c r="S4725" t="s">
        <v>67</v>
      </c>
      <c r="T4725" t="s">
        <v>68</v>
      </c>
      <c r="U4725">
        <v>2017</v>
      </c>
      <c r="V4725">
        <v>951435</v>
      </c>
      <c r="W4725" t="s">
        <v>69</v>
      </c>
      <c r="X4725" t="s">
        <v>286</v>
      </c>
      <c r="Y4725">
        <v>927174</v>
      </c>
      <c r="Z4725">
        <v>24261</v>
      </c>
      <c r="AA4725" t="s">
        <v>69</v>
      </c>
      <c r="AB4725" t="s">
        <v>15448</v>
      </c>
      <c r="AC4725">
        <v>951435</v>
      </c>
    </row>
    <row r="4726" spans="1:29">
      <c r="A4726">
        <f t="shared" ca="1" si="73"/>
        <v>0.49368800720988582</v>
      </c>
      <c r="B4726" t="s">
        <v>241</v>
      </c>
      <c r="C4726">
        <v>9207486</v>
      </c>
      <c r="D4726" s="2">
        <v>42752</v>
      </c>
      <c r="E4726" t="s">
        <v>76</v>
      </c>
      <c r="F4726" t="s">
        <v>15449</v>
      </c>
      <c r="G4726">
        <v>5</v>
      </c>
      <c r="H4726" t="s">
        <v>58</v>
      </c>
      <c r="I4726" t="s">
        <v>243</v>
      </c>
      <c r="J4726">
        <v>116581</v>
      </c>
      <c r="K4726">
        <v>6</v>
      </c>
      <c r="L4726" s="2">
        <v>42186</v>
      </c>
      <c r="M4726" s="2">
        <v>43496</v>
      </c>
      <c r="N4726" t="s">
        <v>2261</v>
      </c>
      <c r="O4726">
        <v>5</v>
      </c>
      <c r="P4726" t="s">
        <v>1261</v>
      </c>
      <c r="Q4726" t="s">
        <v>1262</v>
      </c>
      <c r="R4726" t="s">
        <v>236</v>
      </c>
      <c r="S4726" t="s">
        <v>67</v>
      </c>
      <c r="T4726" t="s">
        <v>68</v>
      </c>
      <c r="U4726">
        <v>2017</v>
      </c>
      <c r="V4726">
        <v>395000</v>
      </c>
      <c r="W4726" t="s">
        <v>69</v>
      </c>
      <c r="X4726" t="s">
        <v>241</v>
      </c>
      <c r="Y4726">
        <v>250000</v>
      </c>
      <c r="Z4726">
        <v>145000</v>
      </c>
      <c r="AA4726" t="s">
        <v>69</v>
      </c>
      <c r="AB4726" t="s">
        <v>15450</v>
      </c>
      <c r="AC4726">
        <v>395000</v>
      </c>
    </row>
    <row r="4727" spans="1:29">
      <c r="A4727">
        <f t="shared" ca="1" si="73"/>
        <v>9.1969980711007926E-2</v>
      </c>
      <c r="B4727" t="s">
        <v>199</v>
      </c>
      <c r="C4727">
        <v>9278122</v>
      </c>
      <c r="D4727" s="2">
        <v>42814</v>
      </c>
      <c r="E4727" t="s">
        <v>971</v>
      </c>
      <c r="F4727" t="s">
        <v>15451</v>
      </c>
      <c r="G4727">
        <v>5</v>
      </c>
      <c r="H4727" t="s">
        <v>58</v>
      </c>
      <c r="I4727" t="s">
        <v>149</v>
      </c>
      <c r="J4727">
        <v>169519</v>
      </c>
      <c r="K4727">
        <v>5</v>
      </c>
      <c r="L4727" s="2">
        <v>41365</v>
      </c>
      <c r="M4727" s="2">
        <v>43555</v>
      </c>
      <c r="N4727" t="s">
        <v>973</v>
      </c>
      <c r="O4727">
        <v>1</v>
      </c>
      <c r="P4727" t="s">
        <v>2101</v>
      </c>
      <c r="Q4727" t="s">
        <v>162</v>
      </c>
      <c r="R4727" t="s">
        <v>163</v>
      </c>
      <c r="S4727" t="s">
        <v>67</v>
      </c>
      <c r="T4727" t="s">
        <v>68</v>
      </c>
      <c r="U4727">
        <v>2017</v>
      </c>
      <c r="V4727">
        <v>311250</v>
      </c>
      <c r="W4727" t="s">
        <v>69</v>
      </c>
      <c r="X4727" t="s">
        <v>199</v>
      </c>
      <c r="Y4727">
        <v>207500</v>
      </c>
      <c r="Z4727">
        <v>103750</v>
      </c>
      <c r="AA4727" t="s">
        <v>69</v>
      </c>
      <c r="AB4727" t="s">
        <v>15452</v>
      </c>
      <c r="AC4727">
        <v>311250</v>
      </c>
    </row>
    <row r="4728" spans="1:29">
      <c r="A4728">
        <f t="shared" ca="1" si="73"/>
        <v>0.16556062713098652</v>
      </c>
      <c r="B4728" t="s">
        <v>241</v>
      </c>
      <c r="C4728">
        <v>9532529</v>
      </c>
      <c r="D4728" s="2">
        <v>42970</v>
      </c>
      <c r="E4728" t="s">
        <v>287</v>
      </c>
      <c r="F4728" t="s">
        <v>15453</v>
      </c>
      <c r="G4728">
        <v>7</v>
      </c>
      <c r="H4728" t="s">
        <v>58</v>
      </c>
      <c r="I4728" t="s">
        <v>243</v>
      </c>
      <c r="J4728">
        <v>62052</v>
      </c>
      <c r="K4728">
        <v>21</v>
      </c>
      <c r="L4728" s="2">
        <v>36144</v>
      </c>
      <c r="M4728" s="2">
        <v>43100</v>
      </c>
      <c r="N4728" t="s">
        <v>15454</v>
      </c>
      <c r="O4728">
        <v>1</v>
      </c>
      <c r="P4728" t="s">
        <v>4590</v>
      </c>
      <c r="Q4728" t="s">
        <v>2807</v>
      </c>
      <c r="R4728" t="s">
        <v>2808</v>
      </c>
      <c r="S4728" t="s">
        <v>67</v>
      </c>
      <c r="T4728" t="s">
        <v>68</v>
      </c>
      <c r="U4728">
        <v>2017</v>
      </c>
      <c r="V4728">
        <v>261762</v>
      </c>
      <c r="W4728" t="s">
        <v>69</v>
      </c>
      <c r="X4728" t="s">
        <v>241</v>
      </c>
      <c r="Y4728">
        <v>173928</v>
      </c>
      <c r="Z4728">
        <v>87834</v>
      </c>
      <c r="AA4728" t="s">
        <v>69</v>
      </c>
      <c r="AB4728" t="s">
        <v>15455</v>
      </c>
      <c r="AC4728">
        <v>261762</v>
      </c>
    </row>
    <row r="4729" spans="1:29">
      <c r="A4729">
        <f t="shared" ca="1" si="73"/>
        <v>0.81543560035704921</v>
      </c>
      <c r="B4729" t="s">
        <v>55</v>
      </c>
      <c r="C4729">
        <v>9547149</v>
      </c>
      <c r="D4729" s="2">
        <v>43320</v>
      </c>
      <c r="E4729" t="s">
        <v>56</v>
      </c>
      <c r="F4729" t="s">
        <v>15456</v>
      </c>
      <c r="G4729">
        <v>5</v>
      </c>
      <c r="H4729" t="s">
        <v>58</v>
      </c>
      <c r="I4729" t="s">
        <v>59</v>
      </c>
      <c r="J4729">
        <v>92497</v>
      </c>
      <c r="K4729">
        <v>9</v>
      </c>
      <c r="L4729" s="2">
        <v>42248</v>
      </c>
      <c r="M4729" s="2">
        <v>44074</v>
      </c>
      <c r="N4729" t="s">
        <v>1441</v>
      </c>
      <c r="O4729">
        <v>7</v>
      </c>
      <c r="P4729" t="s">
        <v>8326</v>
      </c>
      <c r="Q4729" t="s">
        <v>472</v>
      </c>
      <c r="R4729" t="s">
        <v>311</v>
      </c>
      <c r="S4729" t="s">
        <v>67</v>
      </c>
      <c r="T4729" t="s">
        <v>68</v>
      </c>
      <c r="U4729">
        <v>2018</v>
      </c>
      <c r="V4729">
        <v>360938</v>
      </c>
      <c r="W4729" t="s">
        <v>69</v>
      </c>
      <c r="X4729" t="s">
        <v>55</v>
      </c>
      <c r="Y4729">
        <v>218750</v>
      </c>
      <c r="Z4729">
        <v>142188</v>
      </c>
      <c r="AA4729" t="s">
        <v>69</v>
      </c>
      <c r="AB4729" t="s">
        <v>15457</v>
      </c>
      <c r="AC4729">
        <v>360938</v>
      </c>
    </row>
    <row r="4730" spans="1:29">
      <c r="A4730">
        <f t="shared" ca="1" si="73"/>
        <v>0.29640702426785182</v>
      </c>
      <c r="B4730" t="s">
        <v>199</v>
      </c>
      <c r="C4730">
        <v>9460462</v>
      </c>
      <c r="D4730" s="2">
        <v>43251</v>
      </c>
      <c r="E4730" t="s">
        <v>76</v>
      </c>
      <c r="F4730" t="s">
        <v>15458</v>
      </c>
      <c r="G4730">
        <v>5</v>
      </c>
      <c r="H4730" t="s">
        <v>58</v>
      </c>
      <c r="I4730" t="s">
        <v>149</v>
      </c>
      <c r="J4730">
        <v>184274</v>
      </c>
      <c r="K4730">
        <v>5</v>
      </c>
      <c r="L4730" s="2">
        <v>41730</v>
      </c>
      <c r="M4730" s="2">
        <v>44286</v>
      </c>
      <c r="N4730" t="s">
        <v>1485</v>
      </c>
      <c r="O4730">
        <v>27</v>
      </c>
      <c r="P4730" t="s">
        <v>4190</v>
      </c>
      <c r="Q4730" t="s">
        <v>629</v>
      </c>
      <c r="R4730" t="s">
        <v>630</v>
      </c>
      <c r="S4730" t="s">
        <v>67</v>
      </c>
      <c r="T4730" t="s">
        <v>68</v>
      </c>
      <c r="U4730">
        <v>2018</v>
      </c>
      <c r="V4730">
        <v>318513</v>
      </c>
      <c r="W4730" t="s">
        <v>69</v>
      </c>
      <c r="X4730" t="s">
        <v>199</v>
      </c>
      <c r="Y4730">
        <v>207500</v>
      </c>
      <c r="Z4730">
        <v>111013</v>
      </c>
      <c r="AA4730" t="s">
        <v>69</v>
      </c>
      <c r="AB4730" t="s">
        <v>15459</v>
      </c>
      <c r="AC4730">
        <v>318513</v>
      </c>
    </row>
    <row r="4731" spans="1:29">
      <c r="A4731">
        <f t="shared" ca="1" si="73"/>
        <v>0.52577966019951194</v>
      </c>
      <c r="B4731" t="s">
        <v>55</v>
      </c>
      <c r="C4731">
        <v>9481868</v>
      </c>
      <c r="D4731" s="2">
        <v>43224</v>
      </c>
      <c r="E4731" t="s">
        <v>56</v>
      </c>
      <c r="F4731" t="s">
        <v>15460</v>
      </c>
      <c r="G4731">
        <v>5</v>
      </c>
      <c r="H4731" t="s">
        <v>58</v>
      </c>
      <c r="I4731" t="s">
        <v>59</v>
      </c>
      <c r="J4731">
        <v>88649</v>
      </c>
      <c r="K4731">
        <v>5</v>
      </c>
      <c r="L4731" s="2">
        <v>41821</v>
      </c>
      <c r="M4731" s="2">
        <v>43951</v>
      </c>
      <c r="N4731" t="s">
        <v>4935</v>
      </c>
      <c r="O4731">
        <v>3</v>
      </c>
      <c r="P4731" t="s">
        <v>3700</v>
      </c>
      <c r="Q4731" t="s">
        <v>3701</v>
      </c>
      <c r="R4731" t="s">
        <v>120</v>
      </c>
      <c r="S4731" t="s">
        <v>260</v>
      </c>
      <c r="T4731" t="s">
        <v>68</v>
      </c>
      <c r="U4731">
        <v>2018</v>
      </c>
      <c r="V4731">
        <v>420000</v>
      </c>
      <c r="W4731" t="s">
        <v>69</v>
      </c>
      <c r="X4731" t="s">
        <v>55</v>
      </c>
      <c r="Y4731">
        <v>218750</v>
      </c>
      <c r="Z4731">
        <v>201250</v>
      </c>
      <c r="AA4731" t="s">
        <v>69</v>
      </c>
      <c r="AB4731" t="s">
        <v>15461</v>
      </c>
      <c r="AC4731">
        <v>420000</v>
      </c>
    </row>
    <row r="4732" spans="1:29">
      <c r="A4732">
        <f t="shared" ca="1" si="73"/>
        <v>0.69426410663200611</v>
      </c>
      <c r="B4732" t="s">
        <v>199</v>
      </c>
      <c r="C4732">
        <v>10063333</v>
      </c>
      <c r="D4732" s="2">
        <v>44027</v>
      </c>
      <c r="E4732" t="s">
        <v>110</v>
      </c>
      <c r="F4732" t="s">
        <v>15462</v>
      </c>
      <c r="G4732">
        <v>7</v>
      </c>
      <c r="H4732" t="s">
        <v>58</v>
      </c>
      <c r="I4732" t="s">
        <v>149</v>
      </c>
      <c r="J4732">
        <v>177993</v>
      </c>
      <c r="K4732">
        <v>6</v>
      </c>
      <c r="L4732" s="2">
        <v>41866</v>
      </c>
      <c r="M4732" s="2">
        <v>44196</v>
      </c>
      <c r="N4732" t="s">
        <v>2395</v>
      </c>
      <c r="O4732">
        <v>7</v>
      </c>
      <c r="P4732" t="s">
        <v>189</v>
      </c>
      <c r="Q4732" t="s">
        <v>190</v>
      </c>
      <c r="R4732" t="s">
        <v>191</v>
      </c>
      <c r="S4732" t="s">
        <v>67</v>
      </c>
      <c r="T4732" t="s">
        <v>68</v>
      </c>
      <c r="U4732">
        <v>2018</v>
      </c>
      <c r="V4732">
        <v>89535</v>
      </c>
      <c r="W4732" t="s">
        <v>69</v>
      </c>
      <c r="X4732" t="s">
        <v>199</v>
      </c>
      <c r="Y4732">
        <v>71274</v>
      </c>
      <c r="Z4732">
        <v>18261</v>
      </c>
      <c r="AA4732" t="s">
        <v>69</v>
      </c>
      <c r="AB4732" t="s">
        <v>15463</v>
      </c>
      <c r="AC4732">
        <v>89535</v>
      </c>
    </row>
    <row r="4733" spans="1:29">
      <c r="A4733">
        <f t="shared" ca="1" si="73"/>
        <v>0.19234437477023292</v>
      </c>
      <c r="B4733" t="s">
        <v>1143</v>
      </c>
      <c r="C4733">
        <v>9539966</v>
      </c>
      <c r="D4733" s="2">
        <v>43315</v>
      </c>
      <c r="E4733" t="s">
        <v>56</v>
      </c>
      <c r="F4733" t="s">
        <v>15464</v>
      </c>
      <c r="G4733">
        <v>5</v>
      </c>
      <c r="H4733" t="s">
        <v>58</v>
      </c>
      <c r="I4733" t="s">
        <v>1145</v>
      </c>
      <c r="J4733">
        <v>67273</v>
      </c>
      <c r="K4733">
        <v>5</v>
      </c>
      <c r="L4733" s="2">
        <v>41900</v>
      </c>
      <c r="M4733" s="2">
        <v>44074</v>
      </c>
      <c r="N4733" t="s">
        <v>1185</v>
      </c>
      <c r="O4733">
        <v>47</v>
      </c>
      <c r="P4733" t="s">
        <v>717</v>
      </c>
      <c r="Q4733" t="s">
        <v>718</v>
      </c>
      <c r="R4733" t="s">
        <v>149</v>
      </c>
      <c r="S4733" t="s">
        <v>85</v>
      </c>
      <c r="T4733" t="s">
        <v>68</v>
      </c>
      <c r="U4733">
        <v>2018</v>
      </c>
      <c r="V4733">
        <v>339900</v>
      </c>
      <c r="W4733" t="s">
        <v>69</v>
      </c>
      <c r="X4733" t="s">
        <v>1143</v>
      </c>
      <c r="Y4733">
        <v>220000</v>
      </c>
      <c r="Z4733">
        <v>119900</v>
      </c>
      <c r="AA4733" t="s">
        <v>69</v>
      </c>
      <c r="AB4733" t="s">
        <v>15465</v>
      </c>
      <c r="AC4733">
        <v>339900</v>
      </c>
    </row>
    <row r="4734" spans="1:29">
      <c r="A4734">
        <f t="shared" ca="1" si="73"/>
        <v>0.25773576666363962</v>
      </c>
      <c r="B4734" t="s">
        <v>199</v>
      </c>
      <c r="C4734">
        <v>9512563</v>
      </c>
      <c r="D4734" s="2">
        <v>43258</v>
      </c>
      <c r="E4734" t="s">
        <v>56</v>
      </c>
      <c r="F4734" t="s">
        <v>15466</v>
      </c>
      <c r="G4734">
        <v>5</v>
      </c>
      <c r="H4734" t="s">
        <v>58</v>
      </c>
      <c r="I4734" t="s">
        <v>149</v>
      </c>
      <c r="J4734">
        <v>182093</v>
      </c>
      <c r="K4734">
        <v>5</v>
      </c>
      <c r="L4734" s="2">
        <v>41852</v>
      </c>
      <c r="M4734" s="2">
        <v>44377</v>
      </c>
      <c r="N4734" t="s">
        <v>1268</v>
      </c>
      <c r="O4734">
        <v>10</v>
      </c>
      <c r="P4734" t="s">
        <v>3274</v>
      </c>
      <c r="Q4734" t="s">
        <v>957</v>
      </c>
      <c r="R4734" t="s">
        <v>84</v>
      </c>
      <c r="S4734" t="s">
        <v>85</v>
      </c>
      <c r="T4734" t="s">
        <v>68</v>
      </c>
      <c r="U4734">
        <v>2018</v>
      </c>
      <c r="V4734">
        <v>311250</v>
      </c>
      <c r="W4734" t="s">
        <v>69</v>
      </c>
      <c r="X4734" t="s">
        <v>199</v>
      </c>
      <c r="Y4734">
        <v>207500</v>
      </c>
      <c r="Z4734">
        <v>103750</v>
      </c>
      <c r="AA4734" t="s">
        <v>69</v>
      </c>
      <c r="AB4734" t="s">
        <v>15467</v>
      </c>
      <c r="AC4734">
        <v>311250</v>
      </c>
    </row>
    <row r="4735" spans="1:29">
      <c r="A4735">
        <f t="shared" ca="1" si="73"/>
        <v>3.3247447570732391E-2</v>
      </c>
      <c r="B4735" t="s">
        <v>303</v>
      </c>
      <c r="C4735">
        <v>9547401</v>
      </c>
      <c r="D4735" s="2">
        <v>43333</v>
      </c>
      <c r="E4735" t="s">
        <v>2411</v>
      </c>
      <c r="F4735" t="s">
        <v>15468</v>
      </c>
      <c r="G4735">
        <v>5</v>
      </c>
      <c r="H4735" t="s">
        <v>58</v>
      </c>
      <c r="I4735" t="s">
        <v>305</v>
      </c>
      <c r="J4735">
        <v>103612</v>
      </c>
      <c r="K4735">
        <v>4</v>
      </c>
      <c r="L4735" s="2">
        <v>42241</v>
      </c>
      <c r="M4735" s="2">
        <v>44408</v>
      </c>
      <c r="N4735" t="s">
        <v>15469</v>
      </c>
      <c r="O4735">
        <v>7</v>
      </c>
      <c r="P4735" t="s">
        <v>189</v>
      </c>
      <c r="Q4735" t="s">
        <v>190</v>
      </c>
      <c r="R4735" t="s">
        <v>191</v>
      </c>
      <c r="S4735" t="s">
        <v>67</v>
      </c>
      <c r="T4735" t="s">
        <v>68</v>
      </c>
      <c r="U4735">
        <v>2018</v>
      </c>
      <c r="V4735">
        <v>272785</v>
      </c>
      <c r="W4735" t="s">
        <v>69</v>
      </c>
      <c r="X4735" t="s">
        <v>303</v>
      </c>
      <c r="Y4735">
        <v>192847</v>
      </c>
      <c r="Z4735">
        <v>79938</v>
      </c>
      <c r="AA4735" t="s">
        <v>69</v>
      </c>
      <c r="AB4735" t="s">
        <v>15470</v>
      </c>
      <c r="AC4735">
        <v>272785</v>
      </c>
    </row>
    <row r="4736" spans="1:29">
      <c r="A4736">
        <f t="shared" ca="1" si="73"/>
        <v>0.8304565257690949</v>
      </c>
      <c r="B4736" t="s">
        <v>254</v>
      </c>
      <c r="C4736">
        <v>9246802</v>
      </c>
      <c r="D4736" s="2">
        <v>42983</v>
      </c>
      <c r="E4736" t="s">
        <v>56</v>
      </c>
      <c r="F4736" t="s">
        <v>15471</v>
      </c>
      <c r="G4736">
        <v>1</v>
      </c>
      <c r="H4736" t="s">
        <v>58</v>
      </c>
      <c r="I4736" t="s">
        <v>256</v>
      </c>
      <c r="J4736">
        <v>117519</v>
      </c>
      <c r="K4736">
        <v>1</v>
      </c>
      <c r="L4736" s="2">
        <v>42983</v>
      </c>
      <c r="M4736" s="2">
        <v>43343</v>
      </c>
      <c r="N4736" t="s">
        <v>388</v>
      </c>
      <c r="O4736">
        <v>7</v>
      </c>
      <c r="P4736" t="s">
        <v>4303</v>
      </c>
      <c r="Q4736" t="s">
        <v>472</v>
      </c>
      <c r="R4736" t="s">
        <v>311</v>
      </c>
      <c r="S4736" t="s">
        <v>67</v>
      </c>
      <c r="T4736" t="s">
        <v>68</v>
      </c>
      <c r="U4736">
        <v>2017</v>
      </c>
      <c r="V4736">
        <v>246875</v>
      </c>
      <c r="W4736" t="s">
        <v>69</v>
      </c>
      <c r="X4736" t="s">
        <v>254</v>
      </c>
      <c r="Y4736">
        <v>150000</v>
      </c>
      <c r="Z4736">
        <v>96875</v>
      </c>
      <c r="AA4736" t="s">
        <v>69</v>
      </c>
      <c r="AB4736" t="s">
        <v>15472</v>
      </c>
      <c r="AC4736">
        <v>246875</v>
      </c>
    </row>
    <row r="4737" spans="1:29">
      <c r="A4737">
        <f t="shared" ca="1" si="73"/>
        <v>0.46424575988498651</v>
      </c>
      <c r="B4737" t="s">
        <v>303</v>
      </c>
      <c r="C4737">
        <v>9517006</v>
      </c>
      <c r="D4737" s="2">
        <v>43293</v>
      </c>
      <c r="E4737" t="s">
        <v>56</v>
      </c>
      <c r="F4737" t="s">
        <v>15473</v>
      </c>
      <c r="G4737">
        <v>5</v>
      </c>
      <c r="H4737" t="s">
        <v>58</v>
      </c>
      <c r="I4737" t="s">
        <v>305</v>
      </c>
      <c r="J4737">
        <v>100699</v>
      </c>
      <c r="K4737">
        <v>5</v>
      </c>
      <c r="L4737" s="2">
        <v>41897</v>
      </c>
      <c r="M4737" s="2">
        <v>44043</v>
      </c>
      <c r="N4737" t="s">
        <v>1111</v>
      </c>
      <c r="O4737">
        <v>30</v>
      </c>
      <c r="P4737" t="s">
        <v>747</v>
      </c>
      <c r="Q4737" t="s">
        <v>748</v>
      </c>
      <c r="R4737" t="s">
        <v>176</v>
      </c>
      <c r="S4737" t="s">
        <v>67</v>
      </c>
      <c r="T4737" t="s">
        <v>68</v>
      </c>
      <c r="U4737">
        <v>2018</v>
      </c>
      <c r="V4737">
        <v>357750</v>
      </c>
      <c r="W4737" t="s">
        <v>69</v>
      </c>
      <c r="X4737" t="s">
        <v>303</v>
      </c>
      <c r="Y4737">
        <v>225000</v>
      </c>
      <c r="Z4737">
        <v>132750</v>
      </c>
      <c r="AA4737" t="s">
        <v>69</v>
      </c>
      <c r="AB4737" t="s">
        <v>15474</v>
      </c>
      <c r="AC4737">
        <v>357750</v>
      </c>
    </row>
    <row r="4738" spans="1:29">
      <c r="A4738">
        <f t="shared" ref="A4738:A4801" ca="1" si="74">RAND()</f>
        <v>0.37530744779173919</v>
      </c>
      <c r="B4738" t="s">
        <v>199</v>
      </c>
      <c r="C4738">
        <v>9416966</v>
      </c>
      <c r="D4738" s="2">
        <v>43111</v>
      </c>
      <c r="E4738" t="s">
        <v>56</v>
      </c>
      <c r="F4738" t="s">
        <v>15475</v>
      </c>
      <c r="G4738">
        <v>5</v>
      </c>
      <c r="H4738" t="s">
        <v>58</v>
      </c>
      <c r="I4738" t="s">
        <v>149</v>
      </c>
      <c r="J4738">
        <v>190776</v>
      </c>
      <c r="K4738">
        <v>4</v>
      </c>
      <c r="L4738" s="2">
        <v>42047</v>
      </c>
      <c r="M4738" s="2">
        <v>43861</v>
      </c>
      <c r="N4738" t="s">
        <v>1136</v>
      </c>
      <c r="O4738">
        <v>9</v>
      </c>
      <c r="P4738" t="s">
        <v>572</v>
      </c>
      <c r="Q4738" t="s">
        <v>175</v>
      </c>
      <c r="R4738" t="s">
        <v>176</v>
      </c>
      <c r="S4738" t="s">
        <v>67</v>
      </c>
      <c r="T4738" t="s">
        <v>68</v>
      </c>
      <c r="U4738">
        <v>2018</v>
      </c>
      <c r="V4738">
        <v>546636</v>
      </c>
      <c r="W4738" t="s">
        <v>69</v>
      </c>
      <c r="X4738" t="s">
        <v>199</v>
      </c>
      <c r="Y4738">
        <v>344881</v>
      </c>
      <c r="Z4738">
        <v>201755</v>
      </c>
      <c r="AA4738" t="s">
        <v>69</v>
      </c>
      <c r="AB4738" t="s">
        <v>15476</v>
      </c>
      <c r="AC4738">
        <v>546636</v>
      </c>
    </row>
    <row r="4739" spans="1:29">
      <c r="A4739">
        <f t="shared" ca="1" si="74"/>
        <v>0.47589738162843487</v>
      </c>
      <c r="B4739" t="s">
        <v>254</v>
      </c>
      <c r="C4739">
        <v>9413351</v>
      </c>
      <c r="D4739" s="2">
        <v>43122</v>
      </c>
      <c r="E4739" t="s">
        <v>56</v>
      </c>
      <c r="F4739" t="s">
        <v>15477</v>
      </c>
      <c r="G4739">
        <v>5</v>
      </c>
      <c r="H4739" t="s">
        <v>58</v>
      </c>
      <c r="I4739" t="s">
        <v>256</v>
      </c>
      <c r="J4739">
        <v>113681</v>
      </c>
      <c r="K4739">
        <v>4</v>
      </c>
      <c r="L4739" s="2">
        <v>42036</v>
      </c>
      <c r="M4739" s="2">
        <v>43496</v>
      </c>
      <c r="N4739" t="s">
        <v>10547</v>
      </c>
      <c r="O4739">
        <v>10</v>
      </c>
      <c r="P4739" t="s">
        <v>3274</v>
      </c>
      <c r="Q4739" t="s">
        <v>957</v>
      </c>
      <c r="R4739" t="s">
        <v>84</v>
      </c>
      <c r="S4739" t="s">
        <v>483</v>
      </c>
      <c r="T4739" t="s">
        <v>68</v>
      </c>
      <c r="U4739">
        <v>2018</v>
      </c>
      <c r="V4739">
        <v>353433</v>
      </c>
      <c r="W4739" t="s">
        <v>69</v>
      </c>
      <c r="X4739" t="s">
        <v>254</v>
      </c>
      <c r="Y4739">
        <v>235622</v>
      </c>
      <c r="Z4739">
        <v>117811</v>
      </c>
      <c r="AA4739" t="s">
        <v>69</v>
      </c>
      <c r="AB4739" t="s">
        <v>15478</v>
      </c>
      <c r="AC4739">
        <v>353433</v>
      </c>
    </row>
    <row r="4740" spans="1:29">
      <c r="A4740">
        <f t="shared" ca="1" si="74"/>
        <v>0.76870060961674891</v>
      </c>
      <c r="B4740" t="s">
        <v>92</v>
      </c>
      <c r="C4740">
        <v>9198567</v>
      </c>
      <c r="D4740" s="2">
        <v>42734</v>
      </c>
      <c r="E4740" t="s">
        <v>76</v>
      </c>
      <c r="F4740" t="s">
        <v>15479</v>
      </c>
      <c r="G4740">
        <v>5</v>
      </c>
      <c r="H4740" t="s">
        <v>58</v>
      </c>
      <c r="I4740" t="s">
        <v>95</v>
      </c>
      <c r="J4740">
        <v>74565</v>
      </c>
      <c r="K4740">
        <v>5</v>
      </c>
      <c r="L4740" s="2">
        <v>41275</v>
      </c>
      <c r="M4740" s="2">
        <v>43830</v>
      </c>
      <c r="N4740" t="s">
        <v>735</v>
      </c>
      <c r="O4740">
        <v>7</v>
      </c>
      <c r="P4740" t="s">
        <v>491</v>
      </c>
      <c r="Q4740" t="s">
        <v>492</v>
      </c>
      <c r="R4740" t="s">
        <v>295</v>
      </c>
      <c r="S4740" t="s">
        <v>322</v>
      </c>
      <c r="T4740" t="s">
        <v>68</v>
      </c>
      <c r="U4740">
        <v>2017</v>
      </c>
      <c r="V4740">
        <v>486399</v>
      </c>
      <c r="W4740" t="s">
        <v>69</v>
      </c>
      <c r="X4740" t="s">
        <v>92</v>
      </c>
      <c r="Y4740">
        <v>323851</v>
      </c>
      <c r="Z4740">
        <v>162548</v>
      </c>
      <c r="AA4740" t="s">
        <v>69</v>
      </c>
      <c r="AB4740" t="s">
        <v>15480</v>
      </c>
      <c r="AC4740">
        <v>486399</v>
      </c>
    </row>
    <row r="4741" spans="1:29">
      <c r="A4741">
        <f t="shared" ca="1" si="74"/>
        <v>0.7020585815568593</v>
      </c>
      <c r="B4741" t="s">
        <v>254</v>
      </c>
      <c r="C4741">
        <v>9545799</v>
      </c>
      <c r="D4741" s="2">
        <v>43342</v>
      </c>
      <c r="E4741" t="s">
        <v>56</v>
      </c>
      <c r="F4741" t="s">
        <v>15481</v>
      </c>
      <c r="G4741">
        <v>5</v>
      </c>
      <c r="H4741" t="s">
        <v>58</v>
      </c>
      <c r="I4741" t="s">
        <v>256</v>
      </c>
      <c r="J4741">
        <v>47909</v>
      </c>
      <c r="K4741">
        <v>23</v>
      </c>
      <c r="L4741" s="2">
        <v>34578</v>
      </c>
      <c r="M4741" s="2">
        <v>44439</v>
      </c>
      <c r="N4741" t="s">
        <v>397</v>
      </c>
      <c r="O4741">
        <v>1</v>
      </c>
      <c r="P4741" t="s">
        <v>161</v>
      </c>
      <c r="Q4741" t="s">
        <v>162</v>
      </c>
      <c r="R4741" t="s">
        <v>163</v>
      </c>
      <c r="S4741" t="s">
        <v>85</v>
      </c>
      <c r="T4741" t="s">
        <v>68</v>
      </c>
      <c r="U4741">
        <v>2018</v>
      </c>
      <c r="V4741">
        <v>350750</v>
      </c>
      <c r="W4741" t="s">
        <v>69</v>
      </c>
      <c r="X4741" t="s">
        <v>254</v>
      </c>
      <c r="Y4741">
        <v>230000</v>
      </c>
      <c r="Z4741">
        <v>120750</v>
      </c>
      <c r="AA4741" t="s">
        <v>69</v>
      </c>
      <c r="AB4741" t="s">
        <v>15482</v>
      </c>
      <c r="AC4741">
        <v>350750</v>
      </c>
    </row>
    <row r="4742" spans="1:29">
      <c r="A4742">
        <f t="shared" ca="1" si="74"/>
        <v>0.449807360621575</v>
      </c>
      <c r="B4742" t="s">
        <v>1619</v>
      </c>
      <c r="C4742">
        <v>9416045</v>
      </c>
      <c r="D4742" s="2">
        <v>43132</v>
      </c>
      <c r="E4742" t="s">
        <v>76</v>
      </c>
      <c r="F4742" t="s">
        <v>15483</v>
      </c>
      <c r="G4742">
        <v>5</v>
      </c>
      <c r="H4742" t="s">
        <v>58</v>
      </c>
      <c r="I4742" t="s">
        <v>1621</v>
      </c>
      <c r="J4742">
        <v>22455</v>
      </c>
      <c r="K4742">
        <v>5</v>
      </c>
      <c r="L4742" s="2">
        <v>41675</v>
      </c>
      <c r="M4742" s="2">
        <v>43861</v>
      </c>
      <c r="N4742" t="s">
        <v>15484</v>
      </c>
      <c r="O4742">
        <v>7</v>
      </c>
      <c r="P4742" t="s">
        <v>1729</v>
      </c>
      <c r="Q4742" t="s">
        <v>65</v>
      </c>
      <c r="R4742" t="s">
        <v>66</v>
      </c>
      <c r="S4742" t="s">
        <v>67</v>
      </c>
      <c r="T4742" t="s">
        <v>68</v>
      </c>
      <c r="U4742">
        <v>2018</v>
      </c>
      <c r="V4742">
        <v>326188</v>
      </c>
      <c r="W4742" t="s">
        <v>69</v>
      </c>
      <c r="X4742" t="s">
        <v>1619</v>
      </c>
      <c r="Y4742">
        <v>212500</v>
      </c>
      <c r="Z4742">
        <v>113688</v>
      </c>
      <c r="AA4742" t="s">
        <v>69</v>
      </c>
      <c r="AB4742" t="s">
        <v>15485</v>
      </c>
      <c r="AC4742">
        <v>326188</v>
      </c>
    </row>
    <row r="4743" spans="1:29">
      <c r="A4743">
        <f t="shared" ca="1" si="74"/>
        <v>0.73105855154505084</v>
      </c>
      <c r="B4743" t="s">
        <v>1143</v>
      </c>
      <c r="C4743">
        <v>9278961</v>
      </c>
      <c r="D4743" s="2">
        <v>42895</v>
      </c>
      <c r="E4743" t="s">
        <v>76</v>
      </c>
      <c r="F4743" t="s">
        <v>15486</v>
      </c>
      <c r="G4743">
        <v>5</v>
      </c>
      <c r="H4743" t="s">
        <v>58</v>
      </c>
      <c r="I4743" t="s">
        <v>1145</v>
      </c>
      <c r="J4743">
        <v>63661</v>
      </c>
      <c r="K4743">
        <v>5</v>
      </c>
      <c r="L4743" s="2">
        <v>41456</v>
      </c>
      <c r="M4743" s="2">
        <v>43646</v>
      </c>
      <c r="N4743" t="s">
        <v>3743</v>
      </c>
      <c r="O4743">
        <v>5</v>
      </c>
      <c r="P4743" t="s">
        <v>4737</v>
      </c>
      <c r="Q4743" t="s">
        <v>4738</v>
      </c>
      <c r="R4743" t="s">
        <v>884</v>
      </c>
      <c r="S4743" t="s">
        <v>67</v>
      </c>
      <c r="T4743" t="s">
        <v>68</v>
      </c>
      <c r="U4743">
        <v>2017</v>
      </c>
      <c r="V4743">
        <v>338938</v>
      </c>
      <c r="W4743" t="s">
        <v>69</v>
      </c>
      <c r="X4743" t="s">
        <v>1143</v>
      </c>
      <c r="Y4743">
        <v>212500</v>
      </c>
      <c r="Z4743">
        <v>126438</v>
      </c>
      <c r="AA4743" t="s">
        <v>69</v>
      </c>
      <c r="AB4743" t="s">
        <v>15487</v>
      </c>
      <c r="AC4743">
        <v>338938</v>
      </c>
    </row>
    <row r="4744" spans="1:29">
      <c r="A4744">
        <f t="shared" ca="1" si="74"/>
        <v>0.28139634914199296</v>
      </c>
      <c r="B4744" t="s">
        <v>303</v>
      </c>
      <c r="C4744">
        <v>9394003</v>
      </c>
      <c r="D4744" s="2">
        <v>43069</v>
      </c>
      <c r="E4744" t="s">
        <v>56</v>
      </c>
      <c r="F4744" t="s">
        <v>15488</v>
      </c>
      <c r="G4744">
        <v>5</v>
      </c>
      <c r="H4744" t="s">
        <v>58</v>
      </c>
      <c r="I4744" t="s">
        <v>305</v>
      </c>
      <c r="J4744">
        <v>101484</v>
      </c>
      <c r="K4744">
        <v>4</v>
      </c>
      <c r="L4744" s="2">
        <v>41974</v>
      </c>
      <c r="M4744" s="2">
        <v>43434</v>
      </c>
      <c r="N4744" t="s">
        <v>1553</v>
      </c>
      <c r="O4744">
        <v>12</v>
      </c>
      <c r="P4744" t="s">
        <v>656</v>
      </c>
      <c r="Q4744" t="s">
        <v>204</v>
      </c>
      <c r="R4744" t="s">
        <v>205</v>
      </c>
      <c r="S4744" t="s">
        <v>67</v>
      </c>
      <c r="T4744" t="s">
        <v>68</v>
      </c>
      <c r="U4744">
        <v>2018</v>
      </c>
      <c r="V4744">
        <v>340049</v>
      </c>
      <c r="W4744" t="s">
        <v>69</v>
      </c>
      <c r="X4744" t="s">
        <v>303</v>
      </c>
      <c r="Y4744">
        <v>228128</v>
      </c>
      <c r="Z4744">
        <v>111921</v>
      </c>
      <c r="AA4744" t="s">
        <v>69</v>
      </c>
      <c r="AB4744" t="s">
        <v>15489</v>
      </c>
      <c r="AC4744">
        <v>340049</v>
      </c>
    </row>
    <row r="4745" spans="1:29">
      <c r="A4745">
        <f t="shared" ca="1" si="74"/>
        <v>9.6102329019495558E-2</v>
      </c>
      <c r="B4745" t="s">
        <v>327</v>
      </c>
      <c r="C4745">
        <v>9341305</v>
      </c>
      <c r="D4745" s="2">
        <v>42971</v>
      </c>
      <c r="E4745" t="s">
        <v>8079</v>
      </c>
      <c r="F4745" t="s">
        <v>8080</v>
      </c>
      <c r="G4745">
        <v>5</v>
      </c>
      <c r="H4745" t="s">
        <v>58</v>
      </c>
      <c r="I4745" t="s">
        <v>330</v>
      </c>
      <c r="J4745">
        <v>19406</v>
      </c>
      <c r="K4745">
        <v>4</v>
      </c>
      <c r="L4745" s="2">
        <v>41883</v>
      </c>
      <c r="M4745" s="2">
        <v>43708</v>
      </c>
      <c r="N4745" t="s">
        <v>8081</v>
      </c>
      <c r="O4745">
        <v>7</v>
      </c>
      <c r="P4745" t="s">
        <v>8082</v>
      </c>
      <c r="Q4745" t="s">
        <v>584</v>
      </c>
      <c r="R4745" t="s">
        <v>585</v>
      </c>
      <c r="S4745" t="s">
        <v>260</v>
      </c>
      <c r="T4745" t="s">
        <v>68</v>
      </c>
      <c r="U4745">
        <v>2017</v>
      </c>
      <c r="V4745">
        <v>333587</v>
      </c>
      <c r="W4745" t="s">
        <v>69</v>
      </c>
      <c r="X4745" t="s">
        <v>92</v>
      </c>
      <c r="Y4745">
        <v>109015</v>
      </c>
      <c r="Z4745">
        <v>57778</v>
      </c>
      <c r="AA4745" t="s">
        <v>69</v>
      </c>
      <c r="AB4745" t="s">
        <v>8083</v>
      </c>
      <c r="AC4745">
        <v>166793</v>
      </c>
    </row>
    <row r="4746" spans="1:29">
      <c r="A4746">
        <f t="shared" ca="1" si="74"/>
        <v>0.55382501200301226</v>
      </c>
      <c r="B4746" t="s">
        <v>241</v>
      </c>
      <c r="C4746">
        <v>9485983</v>
      </c>
      <c r="D4746" s="2">
        <v>43216</v>
      </c>
      <c r="E4746" t="s">
        <v>56</v>
      </c>
      <c r="F4746" t="s">
        <v>15490</v>
      </c>
      <c r="G4746">
        <v>5</v>
      </c>
      <c r="H4746" t="s">
        <v>58</v>
      </c>
      <c r="I4746" t="s">
        <v>243</v>
      </c>
      <c r="J4746">
        <v>124021</v>
      </c>
      <c r="K4746">
        <v>6</v>
      </c>
      <c r="L4746" s="2">
        <v>41883</v>
      </c>
      <c r="M4746" s="2">
        <v>43616</v>
      </c>
      <c r="N4746" t="s">
        <v>1126</v>
      </c>
      <c r="O4746">
        <v>12</v>
      </c>
      <c r="P4746" t="s">
        <v>656</v>
      </c>
      <c r="Q4746" t="s">
        <v>204</v>
      </c>
      <c r="R4746" t="s">
        <v>205</v>
      </c>
      <c r="S4746" t="s">
        <v>67</v>
      </c>
      <c r="T4746" t="s">
        <v>68</v>
      </c>
      <c r="U4746">
        <v>2018</v>
      </c>
      <c r="V4746">
        <v>357307</v>
      </c>
      <c r="W4746" t="s">
        <v>69</v>
      </c>
      <c r="X4746" t="s">
        <v>241</v>
      </c>
      <c r="Y4746">
        <v>252000</v>
      </c>
      <c r="Z4746">
        <v>105307</v>
      </c>
      <c r="AA4746" t="s">
        <v>69</v>
      </c>
      <c r="AB4746" t="s">
        <v>15491</v>
      </c>
      <c r="AC4746">
        <v>357307</v>
      </c>
    </row>
    <row r="4747" spans="1:29">
      <c r="A4747">
        <f t="shared" ca="1" si="74"/>
        <v>9.9126569832602596E-2</v>
      </c>
      <c r="B4747" t="s">
        <v>241</v>
      </c>
      <c r="C4747">
        <v>9198035</v>
      </c>
      <c r="D4747" s="2">
        <v>42717</v>
      </c>
      <c r="E4747" t="s">
        <v>76</v>
      </c>
      <c r="F4747" t="s">
        <v>15492</v>
      </c>
      <c r="G4747">
        <v>5</v>
      </c>
      <c r="H4747" t="s">
        <v>58</v>
      </c>
      <c r="I4747" t="s">
        <v>243</v>
      </c>
      <c r="J4747">
        <v>119046</v>
      </c>
      <c r="K4747">
        <v>4</v>
      </c>
      <c r="L4747" s="2">
        <v>41641</v>
      </c>
      <c r="M4747" s="2">
        <v>43100</v>
      </c>
      <c r="N4747" t="s">
        <v>6924</v>
      </c>
      <c r="O4747">
        <v>13</v>
      </c>
      <c r="P4747" t="s">
        <v>1222</v>
      </c>
      <c r="Q4747" t="s">
        <v>217</v>
      </c>
      <c r="R4747" t="s">
        <v>120</v>
      </c>
      <c r="S4747" t="s">
        <v>67</v>
      </c>
      <c r="T4747" t="s">
        <v>68</v>
      </c>
      <c r="U4747">
        <v>2017</v>
      </c>
      <c r="V4747">
        <v>733804</v>
      </c>
      <c r="W4747" t="s">
        <v>69</v>
      </c>
      <c r="X4747" t="s">
        <v>241</v>
      </c>
      <c r="Y4747">
        <v>432923</v>
      </c>
      <c r="Z4747">
        <v>300881</v>
      </c>
      <c r="AA4747" t="s">
        <v>69</v>
      </c>
      <c r="AB4747" t="s">
        <v>15493</v>
      </c>
      <c r="AC4747">
        <v>733804</v>
      </c>
    </row>
    <row r="4748" spans="1:29">
      <c r="A4748">
        <f t="shared" ca="1" si="74"/>
        <v>0.91384098060788432</v>
      </c>
      <c r="B4748" t="s">
        <v>241</v>
      </c>
      <c r="C4748">
        <v>9462804</v>
      </c>
      <c r="D4748" s="2">
        <v>43186</v>
      </c>
      <c r="E4748" t="s">
        <v>56</v>
      </c>
      <c r="F4748" t="s">
        <v>15494</v>
      </c>
      <c r="G4748">
        <v>5</v>
      </c>
      <c r="H4748" t="s">
        <v>58</v>
      </c>
      <c r="I4748" t="s">
        <v>243</v>
      </c>
      <c r="J4748">
        <v>126705</v>
      </c>
      <c r="K4748">
        <v>4</v>
      </c>
      <c r="L4748" s="2">
        <v>42095</v>
      </c>
      <c r="M4748" s="2">
        <v>43921</v>
      </c>
      <c r="N4748" t="s">
        <v>278</v>
      </c>
      <c r="O4748">
        <v>6</v>
      </c>
      <c r="P4748" t="s">
        <v>99</v>
      </c>
      <c r="Q4748" t="s">
        <v>100</v>
      </c>
      <c r="R4748" t="s">
        <v>101</v>
      </c>
      <c r="S4748" t="s">
        <v>67</v>
      </c>
      <c r="T4748" t="s">
        <v>68</v>
      </c>
      <c r="U4748">
        <v>2018</v>
      </c>
      <c r="V4748">
        <v>333750</v>
      </c>
      <c r="W4748" t="s">
        <v>69</v>
      </c>
      <c r="X4748" t="s">
        <v>241</v>
      </c>
      <c r="Y4748">
        <v>250000</v>
      </c>
      <c r="Z4748">
        <v>83750</v>
      </c>
      <c r="AA4748" t="s">
        <v>69</v>
      </c>
      <c r="AB4748" t="s">
        <v>15495</v>
      </c>
      <c r="AC4748">
        <v>333750</v>
      </c>
    </row>
    <row r="4749" spans="1:29">
      <c r="A4749">
        <f t="shared" ca="1" si="74"/>
        <v>0.70439649250398728</v>
      </c>
      <c r="B4749" t="s">
        <v>127</v>
      </c>
      <c r="C4749">
        <v>9511598</v>
      </c>
      <c r="D4749" s="2">
        <v>43271</v>
      </c>
      <c r="E4749" t="s">
        <v>9872</v>
      </c>
      <c r="F4749" t="s">
        <v>15496</v>
      </c>
      <c r="G4749">
        <v>5</v>
      </c>
      <c r="H4749" t="s">
        <v>58</v>
      </c>
      <c r="I4749" t="s">
        <v>130</v>
      </c>
      <c r="J4749">
        <v>104302</v>
      </c>
      <c r="K4749">
        <v>5</v>
      </c>
      <c r="L4749" s="2">
        <v>41876</v>
      </c>
      <c r="M4749" s="2">
        <v>44012</v>
      </c>
      <c r="N4749" t="s">
        <v>9874</v>
      </c>
      <c r="O4749">
        <v>7</v>
      </c>
      <c r="P4749" t="s">
        <v>189</v>
      </c>
      <c r="Q4749" t="s">
        <v>190</v>
      </c>
      <c r="R4749" t="s">
        <v>191</v>
      </c>
      <c r="S4749" t="s">
        <v>85</v>
      </c>
      <c r="T4749" t="s">
        <v>68</v>
      </c>
      <c r="U4749">
        <v>2018</v>
      </c>
      <c r="V4749">
        <v>805581</v>
      </c>
      <c r="W4749" t="s">
        <v>69</v>
      </c>
      <c r="X4749" t="s">
        <v>127</v>
      </c>
      <c r="Y4749">
        <v>557638</v>
      </c>
      <c r="Z4749">
        <v>247943</v>
      </c>
      <c r="AA4749" t="s">
        <v>69</v>
      </c>
      <c r="AB4749" t="s">
        <v>15497</v>
      </c>
      <c r="AC4749">
        <v>805581</v>
      </c>
    </row>
    <row r="4750" spans="1:29">
      <c r="A4750">
        <f t="shared" ca="1" si="74"/>
        <v>0.68084973362350032</v>
      </c>
      <c r="B4750" t="s">
        <v>199</v>
      </c>
      <c r="C4750">
        <v>9489073</v>
      </c>
      <c r="D4750" s="2">
        <v>43244</v>
      </c>
      <c r="E4750" t="s">
        <v>56</v>
      </c>
      <c r="F4750" t="s">
        <v>15498</v>
      </c>
      <c r="G4750">
        <v>5</v>
      </c>
      <c r="H4750" t="s">
        <v>58</v>
      </c>
      <c r="I4750" t="s">
        <v>149</v>
      </c>
      <c r="J4750">
        <v>181633</v>
      </c>
      <c r="K4750">
        <v>5</v>
      </c>
      <c r="L4750" s="2">
        <v>41829</v>
      </c>
      <c r="M4750" s="2">
        <v>43982</v>
      </c>
      <c r="N4750" t="s">
        <v>2164</v>
      </c>
      <c r="O4750">
        <v>3</v>
      </c>
      <c r="P4750" t="s">
        <v>542</v>
      </c>
      <c r="Q4750" t="s">
        <v>543</v>
      </c>
      <c r="R4750" t="s">
        <v>205</v>
      </c>
      <c r="S4750" t="s">
        <v>67</v>
      </c>
      <c r="T4750" t="s">
        <v>68</v>
      </c>
      <c r="U4750">
        <v>2018</v>
      </c>
      <c r="V4750">
        <v>332000</v>
      </c>
      <c r="W4750" t="s">
        <v>69</v>
      </c>
      <c r="X4750" t="s">
        <v>199</v>
      </c>
      <c r="Y4750">
        <v>207500</v>
      </c>
      <c r="Z4750">
        <v>124500</v>
      </c>
      <c r="AA4750" t="s">
        <v>69</v>
      </c>
      <c r="AB4750" t="s">
        <v>15499</v>
      </c>
      <c r="AC4750">
        <v>332000</v>
      </c>
    </row>
    <row r="4751" spans="1:29">
      <c r="A4751">
        <f t="shared" ca="1" si="74"/>
        <v>0.56316936966185649</v>
      </c>
      <c r="B4751" t="s">
        <v>241</v>
      </c>
      <c r="C4751">
        <v>9475863</v>
      </c>
      <c r="D4751" s="2">
        <v>43210</v>
      </c>
      <c r="E4751" t="s">
        <v>56</v>
      </c>
      <c r="F4751" t="s">
        <v>15500</v>
      </c>
      <c r="G4751">
        <v>5</v>
      </c>
      <c r="H4751" t="s">
        <v>58</v>
      </c>
      <c r="I4751" t="s">
        <v>243</v>
      </c>
      <c r="J4751">
        <v>125555</v>
      </c>
      <c r="K4751">
        <v>4</v>
      </c>
      <c r="L4751" s="2">
        <v>42186</v>
      </c>
      <c r="M4751" s="2">
        <v>43548</v>
      </c>
      <c r="N4751" t="s">
        <v>2028</v>
      </c>
      <c r="O4751">
        <v>6</v>
      </c>
      <c r="P4751" t="s">
        <v>333</v>
      </c>
      <c r="Q4751" t="s">
        <v>334</v>
      </c>
      <c r="R4751" t="s">
        <v>335</v>
      </c>
      <c r="S4751" t="s">
        <v>67</v>
      </c>
      <c r="T4751" t="s">
        <v>68</v>
      </c>
      <c r="U4751">
        <v>2018</v>
      </c>
      <c r="V4751">
        <v>574738</v>
      </c>
      <c r="W4751" t="s">
        <v>69</v>
      </c>
      <c r="X4751" t="s">
        <v>241</v>
      </c>
      <c r="Y4751">
        <v>372648</v>
      </c>
      <c r="Z4751">
        <v>202090</v>
      </c>
      <c r="AA4751" t="s">
        <v>69</v>
      </c>
      <c r="AB4751" t="s">
        <v>15501</v>
      </c>
      <c r="AC4751">
        <v>574738</v>
      </c>
    </row>
    <row r="4752" spans="1:29">
      <c r="A4752">
        <f t="shared" ca="1" si="74"/>
        <v>0.59902717261679117</v>
      </c>
      <c r="B4752" t="s">
        <v>109</v>
      </c>
      <c r="C4752">
        <v>9243253</v>
      </c>
      <c r="D4752" s="2">
        <v>42776</v>
      </c>
      <c r="E4752" t="s">
        <v>76</v>
      </c>
      <c r="F4752" t="s">
        <v>15502</v>
      </c>
      <c r="G4752">
        <v>5</v>
      </c>
      <c r="H4752" t="s">
        <v>58</v>
      </c>
      <c r="I4752" t="s">
        <v>112</v>
      </c>
      <c r="J4752">
        <v>22087</v>
      </c>
      <c r="K4752">
        <v>5</v>
      </c>
      <c r="L4752" s="2">
        <v>41334</v>
      </c>
      <c r="M4752" s="2">
        <v>43524</v>
      </c>
      <c r="N4752" t="s">
        <v>225</v>
      </c>
      <c r="O4752">
        <v>4</v>
      </c>
      <c r="P4752" t="s">
        <v>444</v>
      </c>
      <c r="Q4752" t="s">
        <v>445</v>
      </c>
      <c r="R4752" t="s">
        <v>149</v>
      </c>
      <c r="S4752" t="s">
        <v>67</v>
      </c>
      <c r="T4752" t="s">
        <v>68</v>
      </c>
      <c r="U4752">
        <v>2017</v>
      </c>
      <c r="V4752">
        <v>371719</v>
      </c>
      <c r="W4752" t="s">
        <v>69</v>
      </c>
      <c r="X4752" t="s">
        <v>109</v>
      </c>
      <c r="Y4752">
        <v>250000</v>
      </c>
      <c r="Z4752">
        <v>121719</v>
      </c>
      <c r="AA4752" t="s">
        <v>69</v>
      </c>
      <c r="AB4752" t="s">
        <v>15503</v>
      </c>
      <c r="AC4752">
        <v>371719</v>
      </c>
    </row>
    <row r="4753" spans="1:29">
      <c r="A4753">
        <f t="shared" ca="1" si="74"/>
        <v>0.89981631616826574</v>
      </c>
      <c r="B4753" t="s">
        <v>1143</v>
      </c>
      <c r="C4753">
        <v>9458093</v>
      </c>
      <c r="D4753" s="2">
        <v>43216</v>
      </c>
      <c r="E4753" t="s">
        <v>76</v>
      </c>
      <c r="F4753" t="s">
        <v>15504</v>
      </c>
      <c r="G4753">
        <v>5</v>
      </c>
      <c r="H4753" t="s">
        <v>58</v>
      </c>
      <c r="I4753" t="s">
        <v>1145</v>
      </c>
      <c r="J4753">
        <v>64772</v>
      </c>
      <c r="K4753">
        <v>5</v>
      </c>
      <c r="L4753" s="2">
        <v>41730</v>
      </c>
      <c r="M4753" s="2">
        <v>44286</v>
      </c>
      <c r="N4753" t="s">
        <v>5657</v>
      </c>
      <c r="O4753">
        <v>5</v>
      </c>
      <c r="P4753" t="s">
        <v>1114</v>
      </c>
      <c r="Q4753" t="s">
        <v>1115</v>
      </c>
      <c r="R4753" t="s">
        <v>816</v>
      </c>
      <c r="S4753" t="s">
        <v>336</v>
      </c>
      <c r="T4753" t="s">
        <v>68</v>
      </c>
      <c r="U4753">
        <v>2018</v>
      </c>
      <c r="V4753">
        <v>346537</v>
      </c>
      <c r="W4753" t="s">
        <v>69</v>
      </c>
      <c r="X4753" t="s">
        <v>1143</v>
      </c>
      <c r="Y4753">
        <v>275568</v>
      </c>
      <c r="Z4753">
        <v>70969</v>
      </c>
      <c r="AA4753" t="s">
        <v>69</v>
      </c>
      <c r="AB4753" t="s">
        <v>15505</v>
      </c>
      <c r="AC4753">
        <v>346537</v>
      </c>
    </row>
    <row r="4754" spans="1:29">
      <c r="A4754">
        <f t="shared" ca="1" si="74"/>
        <v>1.3978716576246608E-2</v>
      </c>
      <c r="B4754" t="s">
        <v>1619</v>
      </c>
      <c r="C4754">
        <v>9249439</v>
      </c>
      <c r="D4754" s="2">
        <v>42817</v>
      </c>
      <c r="E4754" t="s">
        <v>7886</v>
      </c>
      <c r="F4754" t="s">
        <v>15506</v>
      </c>
      <c r="G4754">
        <v>5</v>
      </c>
      <c r="H4754" t="s">
        <v>58</v>
      </c>
      <c r="I4754" t="s">
        <v>1621</v>
      </c>
      <c r="J4754">
        <v>22791</v>
      </c>
      <c r="K4754">
        <v>4</v>
      </c>
      <c r="L4754" s="2">
        <v>41739</v>
      </c>
      <c r="M4754" s="2">
        <v>43555</v>
      </c>
      <c r="N4754" t="s">
        <v>79</v>
      </c>
      <c r="O4754">
        <v>12</v>
      </c>
      <c r="P4754" t="s">
        <v>6359</v>
      </c>
      <c r="Q4754" t="s">
        <v>6033</v>
      </c>
      <c r="R4754" t="s">
        <v>149</v>
      </c>
      <c r="S4754" t="s">
        <v>260</v>
      </c>
      <c r="T4754" t="s">
        <v>68</v>
      </c>
      <c r="U4754">
        <v>2017</v>
      </c>
      <c r="V4754">
        <v>481972</v>
      </c>
      <c r="W4754" t="s">
        <v>69</v>
      </c>
      <c r="X4754" t="s">
        <v>1619</v>
      </c>
      <c r="Y4754">
        <v>311956</v>
      </c>
      <c r="Z4754">
        <v>170016</v>
      </c>
      <c r="AA4754" t="s">
        <v>69</v>
      </c>
      <c r="AB4754" t="s">
        <v>15507</v>
      </c>
      <c r="AC4754">
        <v>481972</v>
      </c>
    </row>
    <row r="4755" spans="1:29">
      <c r="A4755">
        <f t="shared" ca="1" si="74"/>
        <v>0.59513149709819946</v>
      </c>
      <c r="B4755" t="s">
        <v>1619</v>
      </c>
      <c r="C4755">
        <v>9324799</v>
      </c>
      <c r="D4755" s="2">
        <v>42950</v>
      </c>
      <c r="E4755" t="s">
        <v>5597</v>
      </c>
      <c r="F4755" t="s">
        <v>15508</v>
      </c>
      <c r="G4755">
        <v>5</v>
      </c>
      <c r="H4755" t="s">
        <v>58</v>
      </c>
      <c r="I4755" t="s">
        <v>1621</v>
      </c>
      <c r="J4755">
        <v>22070</v>
      </c>
      <c r="K4755">
        <v>5</v>
      </c>
      <c r="L4755" s="2">
        <v>41518</v>
      </c>
      <c r="M4755" s="2">
        <v>44074</v>
      </c>
      <c r="N4755" t="s">
        <v>158</v>
      </c>
      <c r="O4755">
        <v>5</v>
      </c>
      <c r="P4755" t="s">
        <v>3956</v>
      </c>
      <c r="Q4755" t="s">
        <v>3957</v>
      </c>
      <c r="R4755" t="s">
        <v>191</v>
      </c>
      <c r="S4755" t="s">
        <v>121</v>
      </c>
      <c r="T4755" t="s">
        <v>68</v>
      </c>
      <c r="U4755">
        <v>2017</v>
      </c>
      <c r="V4755">
        <v>776656</v>
      </c>
      <c r="W4755" t="s">
        <v>69</v>
      </c>
      <c r="X4755" t="s">
        <v>1619</v>
      </c>
      <c r="Y4755">
        <v>0</v>
      </c>
      <c r="Z4755">
        <v>103690</v>
      </c>
      <c r="AA4755" t="s">
        <v>69</v>
      </c>
      <c r="AB4755" t="s">
        <v>15509</v>
      </c>
      <c r="AC4755">
        <v>103690</v>
      </c>
    </row>
    <row r="4756" spans="1:29">
      <c r="A4756">
        <f t="shared" ca="1" si="74"/>
        <v>0.50784484201658264</v>
      </c>
      <c r="B4756" t="s">
        <v>55</v>
      </c>
      <c r="C4756">
        <v>9276820</v>
      </c>
      <c r="D4756" s="2">
        <v>42892</v>
      </c>
      <c r="E4756" t="s">
        <v>1202</v>
      </c>
      <c r="F4756" t="s">
        <v>15510</v>
      </c>
      <c r="G4756">
        <v>5</v>
      </c>
      <c r="H4756" t="s">
        <v>58</v>
      </c>
      <c r="I4756" t="s">
        <v>59</v>
      </c>
      <c r="J4756">
        <v>89533</v>
      </c>
      <c r="K4756">
        <v>4</v>
      </c>
      <c r="L4756" s="2">
        <v>41912</v>
      </c>
      <c r="M4756" s="2">
        <v>43251</v>
      </c>
      <c r="N4756" t="s">
        <v>5235</v>
      </c>
      <c r="O4756">
        <v>16</v>
      </c>
      <c r="P4756" t="s">
        <v>1363</v>
      </c>
      <c r="Q4756" t="s">
        <v>1364</v>
      </c>
      <c r="R4756" t="s">
        <v>149</v>
      </c>
      <c r="S4756" t="s">
        <v>67</v>
      </c>
      <c r="T4756" t="s">
        <v>68</v>
      </c>
      <c r="U4756">
        <v>2017</v>
      </c>
      <c r="V4756">
        <v>323715</v>
      </c>
      <c r="W4756" t="s">
        <v>69</v>
      </c>
      <c r="X4756" t="s">
        <v>55</v>
      </c>
      <c r="Y4756">
        <v>200000</v>
      </c>
      <c r="Z4756">
        <v>123715</v>
      </c>
      <c r="AA4756" t="s">
        <v>69</v>
      </c>
      <c r="AB4756" t="s">
        <v>15511</v>
      </c>
      <c r="AC4756">
        <v>323715</v>
      </c>
    </row>
    <row r="4757" spans="1:29">
      <c r="A4757">
        <f t="shared" ca="1" si="74"/>
        <v>0.91345935681251977</v>
      </c>
      <c r="B4757" t="s">
        <v>199</v>
      </c>
      <c r="C4757">
        <v>9269526</v>
      </c>
      <c r="D4757" s="2">
        <v>42851</v>
      </c>
      <c r="E4757" t="s">
        <v>76</v>
      </c>
      <c r="F4757" t="s">
        <v>15512</v>
      </c>
      <c r="G4757">
        <v>5</v>
      </c>
      <c r="H4757" t="s">
        <v>58</v>
      </c>
      <c r="I4757" t="s">
        <v>149</v>
      </c>
      <c r="J4757">
        <v>172627</v>
      </c>
      <c r="K4757">
        <v>5</v>
      </c>
      <c r="L4757" s="2">
        <v>41456</v>
      </c>
      <c r="M4757" s="2">
        <v>43585</v>
      </c>
      <c r="N4757" t="s">
        <v>703</v>
      </c>
      <c r="O4757">
        <v>12</v>
      </c>
      <c r="P4757" t="s">
        <v>500</v>
      </c>
      <c r="Q4757" t="s">
        <v>501</v>
      </c>
      <c r="R4757" t="s">
        <v>84</v>
      </c>
      <c r="S4757" t="s">
        <v>67</v>
      </c>
      <c r="T4757" t="s">
        <v>68</v>
      </c>
      <c r="U4757">
        <v>2017</v>
      </c>
      <c r="V4757">
        <v>311250</v>
      </c>
      <c r="W4757" t="s">
        <v>69</v>
      </c>
      <c r="X4757" t="s">
        <v>199</v>
      </c>
      <c r="Y4757">
        <v>207500</v>
      </c>
      <c r="Z4757">
        <v>103750</v>
      </c>
      <c r="AA4757" t="s">
        <v>69</v>
      </c>
      <c r="AB4757" t="s">
        <v>15513</v>
      </c>
      <c r="AC4757">
        <v>311250</v>
      </c>
    </row>
    <row r="4758" spans="1:29">
      <c r="A4758">
        <f t="shared" ca="1" si="74"/>
        <v>0.80117782292632744</v>
      </c>
      <c r="B4758" t="s">
        <v>55</v>
      </c>
      <c r="C4758">
        <v>9181456</v>
      </c>
      <c r="D4758" s="2">
        <v>42678</v>
      </c>
      <c r="E4758" t="s">
        <v>76</v>
      </c>
      <c r="F4758" t="s">
        <v>15514</v>
      </c>
      <c r="G4758">
        <v>5</v>
      </c>
      <c r="H4758" t="s">
        <v>58</v>
      </c>
      <c r="I4758" t="s">
        <v>59</v>
      </c>
      <c r="J4758">
        <v>79321</v>
      </c>
      <c r="K4758">
        <v>5</v>
      </c>
      <c r="L4758" s="2">
        <v>41306</v>
      </c>
      <c r="M4758" s="2">
        <v>43434</v>
      </c>
      <c r="N4758" t="s">
        <v>1011</v>
      </c>
      <c r="O4758">
        <v>1</v>
      </c>
      <c r="P4758" t="s">
        <v>161</v>
      </c>
      <c r="Q4758" t="s">
        <v>162</v>
      </c>
      <c r="R4758" t="s">
        <v>163</v>
      </c>
      <c r="S4758" t="s">
        <v>67</v>
      </c>
      <c r="T4758" t="s">
        <v>68</v>
      </c>
      <c r="U4758">
        <v>2017</v>
      </c>
      <c r="V4758">
        <v>332500</v>
      </c>
      <c r="W4758" t="s">
        <v>69</v>
      </c>
      <c r="X4758" t="s">
        <v>55</v>
      </c>
      <c r="Y4758">
        <v>218750</v>
      </c>
      <c r="Z4758">
        <v>113750</v>
      </c>
      <c r="AA4758" t="s">
        <v>69</v>
      </c>
      <c r="AB4758" t="s">
        <v>15515</v>
      </c>
      <c r="AC4758">
        <v>332500</v>
      </c>
    </row>
    <row r="4759" spans="1:29">
      <c r="A4759">
        <f t="shared" ca="1" si="74"/>
        <v>1.264017704879028E-2</v>
      </c>
      <c r="B4759" t="s">
        <v>199</v>
      </c>
      <c r="C4759">
        <v>9320716</v>
      </c>
      <c r="D4759" s="2">
        <v>42884</v>
      </c>
      <c r="E4759" t="s">
        <v>4543</v>
      </c>
      <c r="F4759" t="s">
        <v>15516</v>
      </c>
      <c r="G4759">
        <v>5</v>
      </c>
      <c r="H4759" t="s">
        <v>58</v>
      </c>
      <c r="I4759" t="s">
        <v>149</v>
      </c>
      <c r="J4759">
        <v>184953</v>
      </c>
      <c r="K4759">
        <v>4</v>
      </c>
      <c r="L4759" s="2">
        <v>41791</v>
      </c>
      <c r="M4759" s="2">
        <v>43982</v>
      </c>
      <c r="N4759" t="s">
        <v>4545</v>
      </c>
      <c r="O4759">
        <v>12</v>
      </c>
      <c r="P4759" t="s">
        <v>6032</v>
      </c>
      <c r="Q4759" t="s">
        <v>6033</v>
      </c>
      <c r="R4759" t="s">
        <v>149</v>
      </c>
      <c r="S4759" t="s">
        <v>260</v>
      </c>
      <c r="T4759" t="s">
        <v>68</v>
      </c>
      <c r="U4759">
        <v>2017</v>
      </c>
      <c r="V4759">
        <v>607944</v>
      </c>
      <c r="W4759" t="s">
        <v>69</v>
      </c>
      <c r="X4759" t="s">
        <v>199</v>
      </c>
      <c r="Y4759">
        <v>422937</v>
      </c>
      <c r="Z4759">
        <v>185007</v>
      </c>
      <c r="AA4759" t="s">
        <v>69</v>
      </c>
      <c r="AB4759" t="s">
        <v>15517</v>
      </c>
      <c r="AC4759">
        <v>607944</v>
      </c>
    </row>
    <row r="4760" spans="1:29">
      <c r="A4760">
        <f t="shared" ca="1" si="74"/>
        <v>0.42503788355409466</v>
      </c>
      <c r="B4760" t="s">
        <v>55</v>
      </c>
      <c r="C4760">
        <v>9525429</v>
      </c>
      <c r="D4760" s="2">
        <v>43299</v>
      </c>
      <c r="E4760" t="s">
        <v>56</v>
      </c>
      <c r="F4760" t="s">
        <v>15518</v>
      </c>
      <c r="G4760">
        <v>5</v>
      </c>
      <c r="H4760" t="s">
        <v>58</v>
      </c>
      <c r="I4760" t="s">
        <v>59</v>
      </c>
      <c r="J4760">
        <v>65808</v>
      </c>
      <c r="K4760">
        <v>9</v>
      </c>
      <c r="L4760" s="2">
        <v>40057</v>
      </c>
      <c r="M4760" s="2">
        <v>44043</v>
      </c>
      <c r="N4760" t="s">
        <v>845</v>
      </c>
      <c r="O4760">
        <v>7</v>
      </c>
      <c r="P4760" t="s">
        <v>1170</v>
      </c>
      <c r="Q4760" t="s">
        <v>1171</v>
      </c>
      <c r="R4760" t="s">
        <v>585</v>
      </c>
      <c r="S4760" t="s">
        <v>67</v>
      </c>
      <c r="T4760" t="s">
        <v>68</v>
      </c>
      <c r="U4760">
        <v>2018</v>
      </c>
      <c r="V4760">
        <v>349781</v>
      </c>
      <c r="W4760" t="s">
        <v>69</v>
      </c>
      <c r="X4760" t="s">
        <v>55</v>
      </c>
      <c r="Y4760">
        <v>218750</v>
      </c>
      <c r="Z4760">
        <v>131031</v>
      </c>
      <c r="AA4760" t="s">
        <v>69</v>
      </c>
      <c r="AB4760" t="s">
        <v>15519</v>
      </c>
      <c r="AC4760">
        <v>349781</v>
      </c>
    </row>
    <row r="4761" spans="1:29">
      <c r="A4761">
        <f t="shared" ca="1" si="74"/>
        <v>0.98563995848149988</v>
      </c>
      <c r="B4761" t="s">
        <v>241</v>
      </c>
      <c r="C4761">
        <v>9264602</v>
      </c>
      <c r="D4761" s="2">
        <v>42839</v>
      </c>
      <c r="E4761" t="s">
        <v>4289</v>
      </c>
      <c r="F4761" t="s">
        <v>15520</v>
      </c>
      <c r="G4761">
        <v>5</v>
      </c>
      <c r="H4761" t="s">
        <v>58</v>
      </c>
      <c r="I4761" t="s">
        <v>243</v>
      </c>
      <c r="J4761">
        <v>121415</v>
      </c>
      <c r="K4761">
        <v>4</v>
      </c>
      <c r="L4761" s="2">
        <v>41852</v>
      </c>
      <c r="M4761" s="2">
        <v>43585</v>
      </c>
      <c r="N4761" t="s">
        <v>13306</v>
      </c>
      <c r="O4761">
        <v>12</v>
      </c>
      <c r="P4761" t="s">
        <v>8169</v>
      </c>
      <c r="Q4761" t="s">
        <v>217</v>
      </c>
      <c r="R4761" t="s">
        <v>120</v>
      </c>
      <c r="S4761" t="s">
        <v>260</v>
      </c>
      <c r="T4761" t="s">
        <v>68</v>
      </c>
      <c r="U4761">
        <v>2017</v>
      </c>
      <c r="V4761">
        <v>617404</v>
      </c>
      <c r="W4761" t="s">
        <v>69</v>
      </c>
      <c r="X4761" t="s">
        <v>241</v>
      </c>
      <c r="Y4761">
        <v>421683</v>
      </c>
      <c r="Z4761">
        <v>195721</v>
      </c>
      <c r="AA4761" t="s">
        <v>69</v>
      </c>
      <c r="AB4761" t="s">
        <v>15521</v>
      </c>
      <c r="AC4761">
        <v>617404</v>
      </c>
    </row>
    <row r="4762" spans="1:29">
      <c r="A4762">
        <f t="shared" ca="1" si="74"/>
        <v>0.54567840975277593</v>
      </c>
      <c r="B4762" t="s">
        <v>254</v>
      </c>
      <c r="C4762">
        <v>9330175</v>
      </c>
      <c r="D4762" s="2">
        <v>42962</v>
      </c>
      <c r="E4762" t="s">
        <v>56</v>
      </c>
      <c r="F4762" t="s">
        <v>15522</v>
      </c>
      <c r="G4762">
        <v>5</v>
      </c>
      <c r="H4762" t="s">
        <v>58</v>
      </c>
      <c r="I4762" t="s">
        <v>256</v>
      </c>
      <c r="J4762">
        <v>111557</v>
      </c>
      <c r="K4762">
        <v>4</v>
      </c>
      <c r="L4762" s="2">
        <v>41912</v>
      </c>
      <c r="M4762" s="2">
        <v>43708</v>
      </c>
      <c r="N4762" t="s">
        <v>592</v>
      </c>
      <c r="O4762">
        <v>4</v>
      </c>
      <c r="P4762" t="s">
        <v>1512</v>
      </c>
      <c r="Q4762" t="s">
        <v>1513</v>
      </c>
      <c r="R4762" t="s">
        <v>640</v>
      </c>
      <c r="S4762" t="s">
        <v>67</v>
      </c>
      <c r="T4762" t="s">
        <v>68</v>
      </c>
      <c r="U4762">
        <v>2017</v>
      </c>
      <c r="V4762">
        <v>370544</v>
      </c>
      <c r="W4762" t="s">
        <v>69</v>
      </c>
      <c r="X4762" t="s">
        <v>254</v>
      </c>
      <c r="Y4762">
        <v>246479</v>
      </c>
      <c r="Z4762">
        <v>124065</v>
      </c>
      <c r="AA4762" t="s">
        <v>69</v>
      </c>
      <c r="AB4762" t="s">
        <v>15523</v>
      </c>
      <c r="AC4762">
        <v>370544</v>
      </c>
    </row>
    <row r="4763" spans="1:29">
      <c r="A4763">
        <f t="shared" ca="1" si="74"/>
        <v>0.73667105952699352</v>
      </c>
      <c r="B4763" t="s">
        <v>241</v>
      </c>
      <c r="C4763">
        <v>9222035</v>
      </c>
      <c r="D4763" s="2">
        <v>42760</v>
      </c>
      <c r="E4763" t="s">
        <v>76</v>
      </c>
      <c r="F4763" t="s">
        <v>15524</v>
      </c>
      <c r="G4763">
        <v>5</v>
      </c>
      <c r="H4763" t="s">
        <v>58</v>
      </c>
      <c r="I4763" t="s">
        <v>243</v>
      </c>
      <c r="J4763">
        <v>111033</v>
      </c>
      <c r="K4763">
        <v>5</v>
      </c>
      <c r="L4763" s="2">
        <v>41306</v>
      </c>
      <c r="M4763" s="2">
        <v>43496</v>
      </c>
      <c r="N4763" t="s">
        <v>792</v>
      </c>
      <c r="O4763">
        <v>3</v>
      </c>
      <c r="P4763" t="s">
        <v>368</v>
      </c>
      <c r="Q4763" t="s">
        <v>369</v>
      </c>
      <c r="R4763" t="s">
        <v>370</v>
      </c>
      <c r="S4763" t="s">
        <v>67</v>
      </c>
      <c r="T4763" t="s">
        <v>68</v>
      </c>
      <c r="U4763">
        <v>2017</v>
      </c>
      <c r="V4763">
        <v>724744</v>
      </c>
      <c r="W4763" t="s">
        <v>69</v>
      </c>
      <c r="X4763" t="s">
        <v>241</v>
      </c>
      <c r="Y4763">
        <v>588383</v>
      </c>
      <c r="Z4763">
        <v>136361</v>
      </c>
      <c r="AA4763" t="s">
        <v>69</v>
      </c>
      <c r="AB4763" t="s">
        <v>15525</v>
      </c>
      <c r="AC4763">
        <v>724744</v>
      </c>
    </row>
    <row r="4764" spans="1:29">
      <c r="A4764">
        <f t="shared" ca="1" si="74"/>
        <v>0.63434734776295776</v>
      </c>
      <c r="B4764" t="s">
        <v>254</v>
      </c>
      <c r="C4764">
        <v>9265865</v>
      </c>
      <c r="D4764" s="2">
        <v>42842</v>
      </c>
      <c r="E4764" t="s">
        <v>76</v>
      </c>
      <c r="F4764" t="s">
        <v>15526</v>
      </c>
      <c r="G4764">
        <v>5</v>
      </c>
      <c r="H4764" t="s">
        <v>58</v>
      </c>
      <c r="I4764" t="s">
        <v>256</v>
      </c>
      <c r="J4764">
        <v>54899</v>
      </c>
      <c r="K4764">
        <v>20</v>
      </c>
      <c r="L4764" s="2">
        <v>35551</v>
      </c>
      <c r="M4764" s="2">
        <v>43585</v>
      </c>
      <c r="N4764" t="s">
        <v>920</v>
      </c>
      <c r="O4764" t="s">
        <v>913</v>
      </c>
      <c r="P4764" t="s">
        <v>3904</v>
      </c>
      <c r="Q4764" t="s">
        <v>3905</v>
      </c>
      <c r="R4764" t="s">
        <v>3906</v>
      </c>
      <c r="S4764" t="s">
        <v>67</v>
      </c>
      <c r="T4764" t="s">
        <v>68</v>
      </c>
      <c r="U4764">
        <v>2017</v>
      </c>
      <c r="V4764">
        <v>350096</v>
      </c>
      <c r="W4764" t="s">
        <v>69</v>
      </c>
      <c r="X4764" t="s">
        <v>254</v>
      </c>
      <c r="Y4764">
        <v>229571</v>
      </c>
      <c r="Z4764">
        <v>120525</v>
      </c>
      <c r="AA4764" t="s">
        <v>69</v>
      </c>
      <c r="AB4764" t="s">
        <v>15527</v>
      </c>
      <c r="AC4764">
        <v>350096</v>
      </c>
    </row>
    <row r="4765" spans="1:29">
      <c r="A4765">
        <f t="shared" ca="1" si="74"/>
        <v>0.21438543992545411</v>
      </c>
      <c r="B4765" t="s">
        <v>254</v>
      </c>
      <c r="C4765">
        <v>9546737</v>
      </c>
      <c r="D4765" s="2">
        <v>43343</v>
      </c>
      <c r="E4765" t="s">
        <v>56</v>
      </c>
      <c r="F4765" t="s">
        <v>15528</v>
      </c>
      <c r="G4765">
        <v>5</v>
      </c>
      <c r="H4765" t="s">
        <v>58</v>
      </c>
      <c r="I4765" t="s">
        <v>256</v>
      </c>
      <c r="J4765">
        <v>80646</v>
      </c>
      <c r="K4765">
        <v>13</v>
      </c>
      <c r="L4765" s="2">
        <v>39203</v>
      </c>
      <c r="M4765" s="2">
        <v>44074</v>
      </c>
      <c r="N4765" t="s">
        <v>616</v>
      </c>
      <c r="O4765" t="s">
        <v>913</v>
      </c>
      <c r="P4765" t="s">
        <v>914</v>
      </c>
      <c r="Q4765" t="s">
        <v>400</v>
      </c>
      <c r="R4765" t="s">
        <v>185</v>
      </c>
      <c r="S4765" t="s">
        <v>336</v>
      </c>
      <c r="T4765" t="s">
        <v>68</v>
      </c>
      <c r="U4765">
        <v>2018</v>
      </c>
      <c r="V4765">
        <v>688354</v>
      </c>
      <c r="W4765" t="s">
        <v>69</v>
      </c>
      <c r="X4765" t="s">
        <v>254</v>
      </c>
      <c r="Y4765">
        <v>591096</v>
      </c>
      <c r="Z4765">
        <v>97258</v>
      </c>
      <c r="AA4765" t="s">
        <v>69</v>
      </c>
      <c r="AB4765" t="s">
        <v>15529</v>
      </c>
      <c r="AC4765">
        <v>688354</v>
      </c>
    </row>
    <row r="4766" spans="1:29">
      <c r="A4766">
        <f t="shared" ca="1" si="74"/>
        <v>0.4258774614381523</v>
      </c>
      <c r="B4766" t="s">
        <v>55</v>
      </c>
      <c r="C4766">
        <v>9505767</v>
      </c>
      <c r="D4766" s="2">
        <v>43266</v>
      </c>
      <c r="E4766" t="s">
        <v>56</v>
      </c>
      <c r="F4766" t="s">
        <v>15530</v>
      </c>
      <c r="G4766">
        <v>5</v>
      </c>
      <c r="H4766" t="s">
        <v>58</v>
      </c>
      <c r="I4766" t="s">
        <v>59</v>
      </c>
      <c r="J4766">
        <v>83942</v>
      </c>
      <c r="K4766">
        <v>5</v>
      </c>
      <c r="L4766" s="2">
        <v>41912</v>
      </c>
      <c r="M4766" s="2">
        <v>44012</v>
      </c>
      <c r="N4766" t="s">
        <v>1011</v>
      </c>
      <c r="O4766">
        <v>3</v>
      </c>
      <c r="P4766" t="s">
        <v>553</v>
      </c>
      <c r="Q4766" t="s">
        <v>554</v>
      </c>
      <c r="R4766" t="s">
        <v>555</v>
      </c>
      <c r="S4766" t="s">
        <v>67</v>
      </c>
      <c r="T4766" t="s">
        <v>68</v>
      </c>
      <c r="U4766">
        <v>2018</v>
      </c>
      <c r="V4766">
        <v>423203</v>
      </c>
      <c r="W4766" t="s">
        <v>69</v>
      </c>
      <c r="X4766" t="s">
        <v>55</v>
      </c>
      <c r="Y4766">
        <v>289728</v>
      </c>
      <c r="Z4766">
        <v>133475</v>
      </c>
      <c r="AA4766" t="s">
        <v>69</v>
      </c>
      <c r="AB4766" t="s">
        <v>15531</v>
      </c>
      <c r="AC4766">
        <v>423203</v>
      </c>
    </row>
    <row r="4767" spans="1:29">
      <c r="A4767">
        <f t="shared" ca="1" si="74"/>
        <v>0.63091763542901858</v>
      </c>
      <c r="B4767" t="s">
        <v>127</v>
      </c>
      <c r="C4767">
        <v>9530708</v>
      </c>
      <c r="D4767" s="2">
        <v>43306</v>
      </c>
      <c r="E4767" t="s">
        <v>9438</v>
      </c>
      <c r="F4767" t="s">
        <v>15532</v>
      </c>
      <c r="G4767">
        <v>5</v>
      </c>
      <c r="H4767" t="s">
        <v>58</v>
      </c>
      <c r="I4767" t="s">
        <v>130</v>
      </c>
      <c r="J4767">
        <v>111534</v>
      </c>
      <c r="K4767">
        <v>3</v>
      </c>
      <c r="L4767" s="2">
        <v>42633</v>
      </c>
      <c r="M4767" s="2">
        <v>43677</v>
      </c>
      <c r="N4767" t="s">
        <v>4729</v>
      </c>
      <c r="O4767">
        <v>50</v>
      </c>
      <c r="P4767" t="s">
        <v>4246</v>
      </c>
      <c r="Q4767" t="s">
        <v>4247</v>
      </c>
      <c r="R4767" t="s">
        <v>149</v>
      </c>
      <c r="S4767" t="s">
        <v>260</v>
      </c>
      <c r="T4767" t="s">
        <v>68</v>
      </c>
      <c r="U4767">
        <v>2018</v>
      </c>
      <c r="V4767">
        <v>899007</v>
      </c>
      <c r="W4767" t="s">
        <v>69</v>
      </c>
      <c r="X4767" t="s">
        <v>127</v>
      </c>
      <c r="Y4767">
        <v>596493</v>
      </c>
      <c r="Z4767">
        <v>302514</v>
      </c>
      <c r="AA4767" t="s">
        <v>69</v>
      </c>
      <c r="AB4767" t="s">
        <v>15533</v>
      </c>
      <c r="AC4767">
        <v>899007</v>
      </c>
    </row>
    <row r="4768" spans="1:29">
      <c r="A4768">
        <f t="shared" ca="1" si="74"/>
        <v>2.6541086629211286E-2</v>
      </c>
      <c r="B4768" t="s">
        <v>286</v>
      </c>
      <c r="C4768">
        <v>9182866</v>
      </c>
      <c r="D4768" s="2">
        <v>42683</v>
      </c>
      <c r="E4768" t="s">
        <v>76</v>
      </c>
      <c r="F4768" t="s">
        <v>15534</v>
      </c>
      <c r="G4768">
        <v>5</v>
      </c>
      <c r="H4768" t="s">
        <v>58</v>
      </c>
      <c r="I4768" t="s">
        <v>289</v>
      </c>
      <c r="J4768">
        <v>99489</v>
      </c>
      <c r="K4768">
        <v>6</v>
      </c>
      <c r="L4768" s="2">
        <v>41247</v>
      </c>
      <c r="M4768" s="2">
        <v>43434</v>
      </c>
      <c r="N4768" t="s">
        <v>497</v>
      </c>
      <c r="O4768">
        <v>1</v>
      </c>
      <c r="P4768" t="s">
        <v>9135</v>
      </c>
      <c r="Q4768" t="s">
        <v>4179</v>
      </c>
      <c r="R4768" t="s">
        <v>1837</v>
      </c>
      <c r="S4768" t="s">
        <v>729</v>
      </c>
      <c r="T4768" t="s">
        <v>68</v>
      </c>
      <c r="U4768">
        <v>2017</v>
      </c>
      <c r="V4768">
        <v>431860</v>
      </c>
      <c r="W4768" t="s">
        <v>69</v>
      </c>
      <c r="X4768" t="s">
        <v>286</v>
      </c>
      <c r="Y4768">
        <v>375077</v>
      </c>
      <c r="Z4768">
        <v>56783</v>
      </c>
      <c r="AA4768" t="s">
        <v>69</v>
      </c>
      <c r="AB4768" t="s">
        <v>15535</v>
      </c>
      <c r="AC4768">
        <v>431860</v>
      </c>
    </row>
    <row r="4769" spans="1:29">
      <c r="A4769">
        <f t="shared" ca="1" si="74"/>
        <v>0.83563696864502079</v>
      </c>
      <c r="B4769" t="s">
        <v>286</v>
      </c>
      <c r="C4769">
        <v>9241338</v>
      </c>
      <c r="D4769" s="2">
        <v>42811</v>
      </c>
      <c r="E4769" t="s">
        <v>3994</v>
      </c>
      <c r="F4769" t="s">
        <v>15536</v>
      </c>
      <c r="G4769">
        <v>5</v>
      </c>
      <c r="H4769" t="s">
        <v>58</v>
      </c>
      <c r="I4769" t="s">
        <v>289</v>
      </c>
      <c r="J4769">
        <v>119122</v>
      </c>
      <c r="K4769">
        <v>3</v>
      </c>
      <c r="L4769" s="2">
        <v>42109</v>
      </c>
      <c r="M4769" s="2">
        <v>43190</v>
      </c>
      <c r="N4769" t="s">
        <v>3973</v>
      </c>
      <c r="O4769">
        <v>19</v>
      </c>
      <c r="P4769" t="s">
        <v>481</v>
      </c>
      <c r="Q4769" t="s">
        <v>482</v>
      </c>
      <c r="R4769" t="s">
        <v>120</v>
      </c>
      <c r="S4769" t="s">
        <v>483</v>
      </c>
      <c r="T4769" t="s">
        <v>68</v>
      </c>
      <c r="U4769">
        <v>2017</v>
      </c>
      <c r="V4769">
        <v>387500</v>
      </c>
      <c r="W4769" t="s">
        <v>69</v>
      </c>
      <c r="X4769" t="s">
        <v>286</v>
      </c>
      <c r="Y4769">
        <v>250000</v>
      </c>
      <c r="Z4769">
        <v>137500</v>
      </c>
      <c r="AA4769" t="s">
        <v>69</v>
      </c>
      <c r="AB4769" t="s">
        <v>15537</v>
      </c>
      <c r="AC4769">
        <v>387500</v>
      </c>
    </row>
    <row r="4770" spans="1:29">
      <c r="A4770">
        <f t="shared" ca="1" si="74"/>
        <v>0.90310786977959823</v>
      </c>
      <c r="B4770" t="s">
        <v>286</v>
      </c>
      <c r="C4770">
        <v>9242555</v>
      </c>
      <c r="D4770" s="2">
        <v>42811</v>
      </c>
      <c r="E4770" t="s">
        <v>76</v>
      </c>
      <c r="F4770" t="s">
        <v>15538</v>
      </c>
      <c r="G4770">
        <v>5</v>
      </c>
      <c r="H4770" t="s">
        <v>58</v>
      </c>
      <c r="I4770" t="s">
        <v>289</v>
      </c>
      <c r="J4770">
        <v>52453</v>
      </c>
      <c r="K4770">
        <v>15</v>
      </c>
      <c r="L4770" s="2">
        <v>37514</v>
      </c>
      <c r="M4770" s="2">
        <v>43190</v>
      </c>
      <c r="N4770" t="s">
        <v>7491</v>
      </c>
      <c r="O4770">
        <v>50</v>
      </c>
      <c r="P4770" t="s">
        <v>357</v>
      </c>
      <c r="Q4770" t="s">
        <v>358</v>
      </c>
      <c r="R4770" t="s">
        <v>149</v>
      </c>
      <c r="S4770" t="s">
        <v>67</v>
      </c>
      <c r="T4770" t="s">
        <v>68</v>
      </c>
      <c r="U4770">
        <v>2017</v>
      </c>
      <c r="V4770">
        <v>387500</v>
      </c>
      <c r="W4770" t="s">
        <v>69</v>
      </c>
      <c r="X4770" t="s">
        <v>286</v>
      </c>
      <c r="Y4770">
        <v>250000</v>
      </c>
      <c r="Z4770">
        <v>137500</v>
      </c>
      <c r="AA4770" t="s">
        <v>69</v>
      </c>
      <c r="AB4770" t="s">
        <v>15539</v>
      </c>
      <c r="AC4770">
        <v>387500</v>
      </c>
    </row>
    <row r="4771" spans="1:29">
      <c r="A4771">
        <f t="shared" ca="1" si="74"/>
        <v>0.49577576572735926</v>
      </c>
      <c r="B4771" t="s">
        <v>254</v>
      </c>
      <c r="C4771">
        <v>9406486</v>
      </c>
      <c r="D4771" s="2">
        <v>43124</v>
      </c>
      <c r="E4771" t="s">
        <v>56</v>
      </c>
      <c r="F4771" t="s">
        <v>15540</v>
      </c>
      <c r="G4771">
        <v>5</v>
      </c>
      <c r="H4771" t="s">
        <v>58</v>
      </c>
      <c r="I4771" t="s">
        <v>256</v>
      </c>
      <c r="J4771">
        <v>112690</v>
      </c>
      <c r="K4771">
        <v>4</v>
      </c>
      <c r="L4771" s="2">
        <v>42036</v>
      </c>
      <c r="M4771" s="2">
        <v>43861</v>
      </c>
      <c r="N4771" t="s">
        <v>507</v>
      </c>
      <c r="O4771">
        <v>11</v>
      </c>
      <c r="P4771" t="s">
        <v>532</v>
      </c>
      <c r="Q4771" t="s">
        <v>533</v>
      </c>
      <c r="R4771" t="s">
        <v>149</v>
      </c>
      <c r="S4771" t="s">
        <v>729</v>
      </c>
      <c r="T4771" t="s">
        <v>68</v>
      </c>
      <c r="U4771">
        <v>2018</v>
      </c>
      <c r="V4771">
        <v>313038</v>
      </c>
      <c r="W4771" t="s">
        <v>69</v>
      </c>
      <c r="X4771" t="s">
        <v>254</v>
      </c>
      <c r="Y4771">
        <v>197500</v>
      </c>
      <c r="Z4771">
        <v>115538</v>
      </c>
      <c r="AA4771" t="s">
        <v>69</v>
      </c>
      <c r="AB4771" t="s">
        <v>15541</v>
      </c>
      <c r="AC4771">
        <v>313038</v>
      </c>
    </row>
    <row r="4772" spans="1:29">
      <c r="A4772">
        <f t="shared" ca="1" si="74"/>
        <v>0.42580040152446941</v>
      </c>
      <c r="B4772" t="s">
        <v>286</v>
      </c>
      <c r="C4772">
        <v>9264490</v>
      </c>
      <c r="D4772" s="2">
        <v>42828</v>
      </c>
      <c r="E4772" t="s">
        <v>76</v>
      </c>
      <c r="F4772" t="s">
        <v>15542</v>
      </c>
      <c r="G4772">
        <v>5</v>
      </c>
      <c r="H4772" t="s">
        <v>58</v>
      </c>
      <c r="I4772" t="s">
        <v>289</v>
      </c>
      <c r="J4772">
        <v>104848</v>
      </c>
      <c r="K4772">
        <v>5</v>
      </c>
      <c r="L4772" s="2">
        <v>41418</v>
      </c>
      <c r="M4772" s="2">
        <v>43220</v>
      </c>
      <c r="N4772" t="s">
        <v>3301</v>
      </c>
      <c r="O4772">
        <v>13</v>
      </c>
      <c r="P4772" t="s">
        <v>1222</v>
      </c>
      <c r="Q4772" t="s">
        <v>217</v>
      </c>
      <c r="R4772" t="s">
        <v>120</v>
      </c>
      <c r="S4772" t="s">
        <v>67</v>
      </c>
      <c r="T4772" t="s">
        <v>68</v>
      </c>
      <c r="U4772">
        <v>2017</v>
      </c>
      <c r="V4772">
        <v>423750</v>
      </c>
      <c r="W4772" t="s">
        <v>69</v>
      </c>
      <c r="X4772" t="s">
        <v>286</v>
      </c>
      <c r="Y4772">
        <v>250000</v>
      </c>
      <c r="Z4772">
        <v>173750</v>
      </c>
      <c r="AA4772" t="s">
        <v>69</v>
      </c>
      <c r="AB4772" t="s">
        <v>15543</v>
      </c>
      <c r="AC4772">
        <v>423750</v>
      </c>
    </row>
    <row r="4773" spans="1:29">
      <c r="A4773">
        <f t="shared" ca="1" si="74"/>
        <v>0.90139331586749638</v>
      </c>
      <c r="B4773" t="s">
        <v>405</v>
      </c>
      <c r="C4773">
        <v>9220823</v>
      </c>
      <c r="D4773" s="2">
        <v>42741</v>
      </c>
      <c r="E4773" t="s">
        <v>3453</v>
      </c>
      <c r="F4773" t="s">
        <v>15544</v>
      </c>
      <c r="G4773">
        <v>5</v>
      </c>
      <c r="H4773" t="s">
        <v>58</v>
      </c>
      <c r="I4773" t="s">
        <v>407</v>
      </c>
      <c r="J4773">
        <v>36345</v>
      </c>
      <c r="K4773">
        <v>4</v>
      </c>
      <c r="L4773" s="2">
        <v>41699</v>
      </c>
      <c r="M4773" s="2">
        <v>43496</v>
      </c>
      <c r="N4773" t="s">
        <v>2548</v>
      </c>
      <c r="O4773">
        <v>37</v>
      </c>
      <c r="P4773" t="s">
        <v>1741</v>
      </c>
      <c r="Q4773" t="s">
        <v>1742</v>
      </c>
      <c r="R4773" t="s">
        <v>149</v>
      </c>
      <c r="S4773" t="s">
        <v>2286</v>
      </c>
      <c r="T4773" t="s">
        <v>68</v>
      </c>
      <c r="U4773">
        <v>2017</v>
      </c>
      <c r="V4773">
        <v>569011</v>
      </c>
      <c r="W4773" t="s">
        <v>69</v>
      </c>
      <c r="X4773" t="s">
        <v>405</v>
      </c>
      <c r="Y4773">
        <v>344855</v>
      </c>
      <c r="Z4773">
        <v>224156</v>
      </c>
      <c r="AA4773" t="s">
        <v>69</v>
      </c>
      <c r="AB4773" t="s">
        <v>15545</v>
      </c>
      <c r="AC4773">
        <v>569011</v>
      </c>
    </row>
    <row r="4774" spans="1:29">
      <c r="A4774">
        <f t="shared" ca="1" si="74"/>
        <v>0.48247135898496285</v>
      </c>
      <c r="B4774" t="s">
        <v>286</v>
      </c>
      <c r="C4774">
        <v>9415980</v>
      </c>
      <c r="D4774" s="2">
        <v>43103</v>
      </c>
      <c r="E4774" t="s">
        <v>76</v>
      </c>
      <c r="F4774" t="s">
        <v>15546</v>
      </c>
      <c r="G4774">
        <v>5</v>
      </c>
      <c r="H4774" t="s">
        <v>58</v>
      </c>
      <c r="I4774" t="s">
        <v>289</v>
      </c>
      <c r="J4774">
        <v>29329</v>
      </c>
      <c r="K4774">
        <v>28</v>
      </c>
      <c r="L4774" s="2">
        <v>35249</v>
      </c>
      <c r="M4774" s="2">
        <v>43861</v>
      </c>
      <c r="N4774" t="s">
        <v>2730</v>
      </c>
      <c r="O4774">
        <v>31</v>
      </c>
      <c r="P4774" t="s">
        <v>6365</v>
      </c>
      <c r="Q4774" t="s">
        <v>6366</v>
      </c>
      <c r="R4774" t="s">
        <v>149</v>
      </c>
      <c r="S4774" t="s">
        <v>260</v>
      </c>
      <c r="T4774" t="s">
        <v>68</v>
      </c>
      <c r="U4774">
        <v>2018</v>
      </c>
      <c r="V4774">
        <v>654174</v>
      </c>
      <c r="W4774" t="s">
        <v>69</v>
      </c>
      <c r="X4774" t="s">
        <v>286</v>
      </c>
      <c r="Y4774">
        <v>389389</v>
      </c>
      <c r="Z4774">
        <v>264785</v>
      </c>
      <c r="AA4774" t="s">
        <v>69</v>
      </c>
      <c r="AB4774" t="s">
        <v>15547</v>
      </c>
      <c r="AC4774">
        <v>654174</v>
      </c>
    </row>
    <row r="4775" spans="1:29">
      <c r="A4775">
        <f t="shared" ca="1" si="74"/>
        <v>0.70232363849781054</v>
      </c>
      <c r="B4775" t="s">
        <v>303</v>
      </c>
      <c r="C4775">
        <v>9518879</v>
      </c>
      <c r="D4775" s="2">
        <v>43306</v>
      </c>
      <c r="E4775" t="s">
        <v>56</v>
      </c>
      <c r="F4775" t="s">
        <v>15548</v>
      </c>
      <c r="G4775">
        <v>5</v>
      </c>
      <c r="H4775" t="s">
        <v>58</v>
      </c>
      <c r="I4775" t="s">
        <v>305</v>
      </c>
      <c r="J4775">
        <v>103014</v>
      </c>
      <c r="K4775">
        <v>5</v>
      </c>
      <c r="L4775" s="2">
        <v>41904</v>
      </c>
      <c r="M4775" s="2">
        <v>44227</v>
      </c>
      <c r="N4775" t="s">
        <v>1153</v>
      </c>
      <c r="O4775">
        <v>1</v>
      </c>
      <c r="P4775" t="s">
        <v>583</v>
      </c>
      <c r="Q4775" t="s">
        <v>584</v>
      </c>
      <c r="R4775" t="s">
        <v>585</v>
      </c>
      <c r="S4775" t="s">
        <v>67</v>
      </c>
      <c r="T4775" t="s">
        <v>68</v>
      </c>
      <c r="U4775">
        <v>2018</v>
      </c>
      <c r="V4775">
        <v>437803</v>
      </c>
      <c r="W4775" t="s">
        <v>69</v>
      </c>
      <c r="X4775" t="s">
        <v>303</v>
      </c>
      <c r="Y4775">
        <v>293400</v>
      </c>
      <c r="Z4775">
        <v>144403</v>
      </c>
      <c r="AA4775" t="s">
        <v>69</v>
      </c>
      <c r="AB4775" t="s">
        <v>15549</v>
      </c>
      <c r="AC4775">
        <v>437803</v>
      </c>
    </row>
    <row r="4776" spans="1:29">
      <c r="A4776">
        <f t="shared" ca="1" si="74"/>
        <v>0.96020960239434139</v>
      </c>
      <c r="B4776" t="s">
        <v>156</v>
      </c>
      <c r="C4776">
        <v>9232009</v>
      </c>
      <c r="D4776" s="2">
        <v>42789</v>
      </c>
      <c r="E4776" t="s">
        <v>2740</v>
      </c>
      <c r="F4776" t="s">
        <v>15550</v>
      </c>
      <c r="G4776">
        <v>5</v>
      </c>
      <c r="H4776" t="s">
        <v>58</v>
      </c>
      <c r="I4776" t="s">
        <v>66</v>
      </c>
      <c r="J4776">
        <v>7723</v>
      </c>
      <c r="K4776">
        <v>5</v>
      </c>
      <c r="L4776" s="2">
        <v>41488</v>
      </c>
      <c r="M4776" s="2">
        <v>44255</v>
      </c>
      <c r="N4776" t="s">
        <v>2742</v>
      </c>
      <c r="O4776">
        <v>8</v>
      </c>
      <c r="P4776" t="s">
        <v>9875</v>
      </c>
      <c r="Q4776" t="s">
        <v>472</v>
      </c>
      <c r="R4776" t="s">
        <v>311</v>
      </c>
      <c r="S4776" t="s">
        <v>85</v>
      </c>
      <c r="T4776" t="s">
        <v>68</v>
      </c>
      <c r="U4776">
        <v>2017</v>
      </c>
      <c r="V4776">
        <v>381158</v>
      </c>
      <c r="W4776" t="s">
        <v>69</v>
      </c>
      <c r="X4776" t="s">
        <v>156</v>
      </c>
      <c r="Y4776">
        <v>283818</v>
      </c>
      <c r="Z4776">
        <v>97340</v>
      </c>
      <c r="AA4776" t="s">
        <v>69</v>
      </c>
      <c r="AB4776" t="s">
        <v>15551</v>
      </c>
      <c r="AC4776">
        <v>381158</v>
      </c>
    </row>
    <row r="4777" spans="1:29">
      <c r="A4777">
        <f t="shared" ca="1" si="74"/>
        <v>0.64481820049333272</v>
      </c>
      <c r="B4777" t="s">
        <v>127</v>
      </c>
      <c r="C4777">
        <v>9443676</v>
      </c>
      <c r="D4777" s="2">
        <v>43208</v>
      </c>
      <c r="E4777" t="s">
        <v>9846</v>
      </c>
      <c r="F4777" t="s">
        <v>15552</v>
      </c>
      <c r="G4777">
        <v>5</v>
      </c>
      <c r="H4777" t="s">
        <v>58</v>
      </c>
      <c r="I4777" t="s">
        <v>130</v>
      </c>
      <c r="J4777">
        <v>103419</v>
      </c>
      <c r="K4777">
        <v>5</v>
      </c>
      <c r="L4777" s="2">
        <v>41733</v>
      </c>
      <c r="M4777" s="2">
        <v>43921</v>
      </c>
      <c r="N4777" t="s">
        <v>9848</v>
      </c>
      <c r="O4777">
        <v>3</v>
      </c>
      <c r="P4777" t="s">
        <v>6322</v>
      </c>
      <c r="Q4777" t="s">
        <v>543</v>
      </c>
      <c r="R4777" t="s">
        <v>205</v>
      </c>
      <c r="S4777" t="s">
        <v>85</v>
      </c>
      <c r="T4777" t="s">
        <v>68</v>
      </c>
      <c r="U4777">
        <v>2018</v>
      </c>
      <c r="V4777">
        <v>387694</v>
      </c>
      <c r="W4777" t="s">
        <v>69</v>
      </c>
      <c r="X4777" t="s">
        <v>127</v>
      </c>
      <c r="Y4777">
        <v>351169</v>
      </c>
      <c r="Z4777">
        <v>36525</v>
      </c>
      <c r="AA4777" t="s">
        <v>69</v>
      </c>
      <c r="AB4777" t="s">
        <v>15553</v>
      </c>
      <c r="AC4777">
        <v>387694</v>
      </c>
    </row>
    <row r="4778" spans="1:29">
      <c r="A4778">
        <f t="shared" ca="1" si="74"/>
        <v>0.21677754007926187</v>
      </c>
      <c r="B4778" t="s">
        <v>254</v>
      </c>
      <c r="C4778">
        <v>9754472</v>
      </c>
      <c r="D4778" s="2">
        <v>43354</v>
      </c>
      <c r="E4778" t="s">
        <v>110</v>
      </c>
      <c r="F4778" t="s">
        <v>15554</v>
      </c>
      <c r="G4778">
        <v>7</v>
      </c>
      <c r="H4778" t="s">
        <v>58</v>
      </c>
      <c r="I4778" t="s">
        <v>256</v>
      </c>
      <c r="J4778">
        <v>115386</v>
      </c>
      <c r="K4778">
        <v>4</v>
      </c>
      <c r="L4778" s="2">
        <v>42217</v>
      </c>
      <c r="M4778" s="2">
        <v>44408</v>
      </c>
      <c r="N4778" t="s">
        <v>1862</v>
      </c>
      <c r="O4778">
        <v>26</v>
      </c>
      <c r="P4778" t="s">
        <v>804</v>
      </c>
      <c r="Q4778" t="s">
        <v>805</v>
      </c>
      <c r="R4778" t="s">
        <v>120</v>
      </c>
      <c r="S4778" t="s">
        <v>67</v>
      </c>
      <c r="T4778" t="s">
        <v>68</v>
      </c>
      <c r="U4778">
        <v>2018</v>
      </c>
      <c r="V4778">
        <v>315013</v>
      </c>
      <c r="W4778" t="s">
        <v>69</v>
      </c>
      <c r="X4778" t="s">
        <v>254</v>
      </c>
      <c r="Y4778">
        <v>197500</v>
      </c>
      <c r="Z4778">
        <v>117513</v>
      </c>
      <c r="AA4778" t="s">
        <v>69</v>
      </c>
      <c r="AB4778" t="s">
        <v>15555</v>
      </c>
      <c r="AC4778">
        <v>315013</v>
      </c>
    </row>
    <row r="4779" spans="1:29">
      <c r="A4779">
        <f t="shared" ca="1" si="74"/>
        <v>0.30239432621776297</v>
      </c>
      <c r="B4779" t="s">
        <v>241</v>
      </c>
      <c r="C4779">
        <v>9392933</v>
      </c>
      <c r="D4779" s="2">
        <v>43077</v>
      </c>
      <c r="E4779" t="s">
        <v>56</v>
      </c>
      <c r="F4779" t="s">
        <v>15556</v>
      </c>
      <c r="G4779">
        <v>5</v>
      </c>
      <c r="H4779" t="s">
        <v>58</v>
      </c>
      <c r="I4779" t="s">
        <v>243</v>
      </c>
      <c r="J4779">
        <v>117722</v>
      </c>
      <c r="K4779">
        <v>4</v>
      </c>
      <c r="L4779" s="2">
        <v>41974</v>
      </c>
      <c r="M4779" s="2">
        <v>43434</v>
      </c>
      <c r="N4779" t="s">
        <v>10160</v>
      </c>
      <c r="O4779">
        <v>50</v>
      </c>
      <c r="P4779" t="s">
        <v>1058</v>
      </c>
      <c r="Q4779" t="s">
        <v>358</v>
      </c>
      <c r="R4779" t="s">
        <v>149</v>
      </c>
      <c r="S4779" t="s">
        <v>348</v>
      </c>
      <c r="T4779" t="s">
        <v>68</v>
      </c>
      <c r="U4779">
        <v>2018</v>
      </c>
      <c r="V4779">
        <v>590401</v>
      </c>
      <c r="W4779" t="s">
        <v>69</v>
      </c>
      <c r="X4779" t="s">
        <v>241</v>
      </c>
      <c r="Y4779">
        <v>305117</v>
      </c>
      <c r="Z4779">
        <v>285284</v>
      </c>
      <c r="AA4779" t="s">
        <v>69</v>
      </c>
      <c r="AB4779" t="s">
        <v>15557</v>
      </c>
      <c r="AC4779">
        <v>590401</v>
      </c>
    </row>
    <row r="4780" spans="1:29">
      <c r="A4780">
        <f t="shared" ca="1" si="74"/>
        <v>6.3120657456928297E-2</v>
      </c>
      <c r="B4780" t="s">
        <v>286</v>
      </c>
      <c r="C4780">
        <v>9507759</v>
      </c>
      <c r="D4780" s="2">
        <v>43270</v>
      </c>
      <c r="E4780" t="s">
        <v>3786</v>
      </c>
      <c r="F4780" t="s">
        <v>15558</v>
      </c>
      <c r="G4780">
        <v>5</v>
      </c>
      <c r="H4780" t="s">
        <v>58</v>
      </c>
      <c r="I4780" t="s">
        <v>289</v>
      </c>
      <c r="J4780">
        <v>111139</v>
      </c>
      <c r="K4780">
        <v>5</v>
      </c>
      <c r="L4780" s="2">
        <v>41842</v>
      </c>
      <c r="M4780" s="2">
        <v>43646</v>
      </c>
      <c r="N4780" t="s">
        <v>3788</v>
      </c>
      <c r="O4780">
        <v>31</v>
      </c>
      <c r="P4780" t="s">
        <v>6365</v>
      </c>
      <c r="Q4780" t="s">
        <v>6366</v>
      </c>
      <c r="R4780" t="s">
        <v>149</v>
      </c>
      <c r="S4780" t="s">
        <v>260</v>
      </c>
      <c r="T4780" t="s">
        <v>68</v>
      </c>
      <c r="U4780">
        <v>2018</v>
      </c>
      <c r="V4780">
        <v>499010</v>
      </c>
      <c r="W4780" t="s">
        <v>69</v>
      </c>
      <c r="X4780" t="s">
        <v>286</v>
      </c>
      <c r="Y4780">
        <v>293535</v>
      </c>
      <c r="Z4780">
        <v>205475</v>
      </c>
      <c r="AA4780" t="s">
        <v>69</v>
      </c>
      <c r="AB4780" t="s">
        <v>15559</v>
      </c>
      <c r="AC4780">
        <v>499010</v>
      </c>
    </row>
    <row r="4781" spans="1:29">
      <c r="A4781">
        <f t="shared" ca="1" si="74"/>
        <v>0.16187458174880953</v>
      </c>
      <c r="B4781" t="s">
        <v>127</v>
      </c>
      <c r="C4781">
        <v>9493540</v>
      </c>
      <c r="D4781" s="2">
        <v>43171</v>
      </c>
      <c r="E4781" t="s">
        <v>1702</v>
      </c>
      <c r="F4781" t="s">
        <v>15560</v>
      </c>
      <c r="G4781">
        <v>5</v>
      </c>
      <c r="H4781" t="s">
        <v>58</v>
      </c>
      <c r="I4781" t="s">
        <v>130</v>
      </c>
      <c r="J4781">
        <v>104141</v>
      </c>
      <c r="K4781">
        <v>5</v>
      </c>
      <c r="L4781" s="2">
        <v>41791</v>
      </c>
      <c r="M4781" s="2">
        <v>43921</v>
      </c>
      <c r="N4781" t="s">
        <v>1704</v>
      </c>
      <c r="O4781">
        <v>1</v>
      </c>
      <c r="P4781" t="s">
        <v>8976</v>
      </c>
      <c r="Q4781" t="s">
        <v>8977</v>
      </c>
      <c r="R4781" t="s">
        <v>8978</v>
      </c>
      <c r="S4781" t="s">
        <v>67</v>
      </c>
      <c r="T4781" t="s">
        <v>68</v>
      </c>
      <c r="U4781">
        <v>2018</v>
      </c>
      <c r="V4781">
        <v>594366</v>
      </c>
      <c r="W4781" t="s">
        <v>69</v>
      </c>
      <c r="X4781" t="s">
        <v>286</v>
      </c>
      <c r="Y4781">
        <v>432405</v>
      </c>
      <c r="Z4781">
        <v>161961</v>
      </c>
      <c r="AA4781" t="s">
        <v>69</v>
      </c>
      <c r="AB4781" t="s">
        <v>15561</v>
      </c>
      <c r="AC4781">
        <v>594366</v>
      </c>
    </row>
    <row r="4782" spans="1:29">
      <c r="A4782">
        <f t="shared" ca="1" si="74"/>
        <v>0.55791420463245678</v>
      </c>
      <c r="B4782" t="s">
        <v>109</v>
      </c>
      <c r="C4782">
        <v>9321135</v>
      </c>
      <c r="D4782" s="2">
        <v>42940</v>
      </c>
      <c r="E4782" t="s">
        <v>56</v>
      </c>
      <c r="F4782" t="s">
        <v>15562</v>
      </c>
      <c r="G4782">
        <v>5</v>
      </c>
      <c r="H4782" t="s">
        <v>58</v>
      </c>
      <c r="I4782" t="s">
        <v>112</v>
      </c>
      <c r="J4782">
        <v>5661</v>
      </c>
      <c r="K4782">
        <v>32</v>
      </c>
      <c r="L4782" s="2">
        <v>31107</v>
      </c>
      <c r="M4782" s="2">
        <v>43708</v>
      </c>
      <c r="N4782" t="s">
        <v>1355</v>
      </c>
      <c r="O4782">
        <v>47</v>
      </c>
      <c r="P4782" t="s">
        <v>717</v>
      </c>
      <c r="Q4782" t="s">
        <v>718</v>
      </c>
      <c r="R4782" t="s">
        <v>149</v>
      </c>
      <c r="S4782" t="s">
        <v>67</v>
      </c>
      <c r="T4782" t="s">
        <v>68</v>
      </c>
      <c r="U4782">
        <v>2017</v>
      </c>
      <c r="V4782">
        <v>472543</v>
      </c>
      <c r="W4782" t="s">
        <v>69</v>
      </c>
      <c r="X4782" t="s">
        <v>109</v>
      </c>
      <c r="Y4782">
        <v>305853</v>
      </c>
      <c r="Z4782">
        <v>166690</v>
      </c>
      <c r="AA4782" t="s">
        <v>69</v>
      </c>
      <c r="AB4782" t="s">
        <v>15563</v>
      </c>
      <c r="AC4782">
        <v>472543</v>
      </c>
    </row>
    <row r="4783" spans="1:29">
      <c r="A4783">
        <f t="shared" ca="1" si="74"/>
        <v>0.38621376589453349</v>
      </c>
      <c r="B4783" t="s">
        <v>241</v>
      </c>
      <c r="C4783">
        <v>9293906</v>
      </c>
      <c r="D4783" s="2">
        <v>42935</v>
      </c>
      <c r="E4783" t="s">
        <v>10788</v>
      </c>
      <c r="F4783" t="s">
        <v>15564</v>
      </c>
      <c r="G4783">
        <v>5</v>
      </c>
      <c r="H4783" t="s">
        <v>58</v>
      </c>
      <c r="I4783" t="s">
        <v>243</v>
      </c>
      <c r="J4783">
        <v>96453</v>
      </c>
      <c r="K4783">
        <v>8</v>
      </c>
      <c r="L4783" s="2">
        <v>40014</v>
      </c>
      <c r="M4783" s="2">
        <v>43646</v>
      </c>
      <c r="N4783" t="s">
        <v>9263</v>
      </c>
      <c r="O4783">
        <v>5</v>
      </c>
      <c r="P4783" t="s">
        <v>1958</v>
      </c>
      <c r="Q4783" t="s">
        <v>1959</v>
      </c>
      <c r="R4783" t="s">
        <v>347</v>
      </c>
      <c r="S4783" t="s">
        <v>67</v>
      </c>
      <c r="T4783" t="s">
        <v>68</v>
      </c>
      <c r="U4783">
        <v>2017</v>
      </c>
      <c r="V4783">
        <v>282918</v>
      </c>
      <c r="W4783" t="s">
        <v>69</v>
      </c>
      <c r="X4783" t="s">
        <v>241</v>
      </c>
      <c r="Y4783">
        <v>196136</v>
      </c>
      <c r="Z4783">
        <v>86782</v>
      </c>
      <c r="AA4783" t="s">
        <v>69</v>
      </c>
      <c r="AB4783" t="s">
        <v>15565</v>
      </c>
      <c r="AC4783">
        <v>282918</v>
      </c>
    </row>
    <row r="4784" spans="1:29">
      <c r="A4784">
        <f t="shared" ca="1" si="74"/>
        <v>0.866371403539833</v>
      </c>
      <c r="B4784" t="s">
        <v>199</v>
      </c>
      <c r="C4784">
        <v>9477641</v>
      </c>
      <c r="D4784" s="2">
        <v>43186</v>
      </c>
      <c r="E4784" t="s">
        <v>76</v>
      </c>
      <c r="F4784" t="s">
        <v>15566</v>
      </c>
      <c r="G4784">
        <v>5</v>
      </c>
      <c r="H4784" t="s">
        <v>58</v>
      </c>
      <c r="I4784" t="s">
        <v>149</v>
      </c>
      <c r="J4784">
        <v>178443</v>
      </c>
      <c r="K4784">
        <v>6</v>
      </c>
      <c r="L4784" s="2">
        <v>41760</v>
      </c>
      <c r="M4784" s="2">
        <v>43585</v>
      </c>
      <c r="N4784" t="s">
        <v>570</v>
      </c>
      <c r="O4784">
        <v>7</v>
      </c>
      <c r="P4784" t="s">
        <v>491</v>
      </c>
      <c r="Q4784" t="s">
        <v>492</v>
      </c>
      <c r="R4784" t="s">
        <v>295</v>
      </c>
      <c r="S4784" t="s">
        <v>67</v>
      </c>
      <c r="T4784" t="s">
        <v>68</v>
      </c>
      <c r="U4784">
        <v>2018</v>
      </c>
      <c r="V4784">
        <v>301513</v>
      </c>
      <c r="W4784" t="s">
        <v>69</v>
      </c>
      <c r="X4784" t="s">
        <v>199</v>
      </c>
      <c r="Y4784">
        <v>207500</v>
      </c>
      <c r="Z4784">
        <v>111013</v>
      </c>
      <c r="AA4784" t="s">
        <v>69</v>
      </c>
      <c r="AB4784" t="s">
        <v>15567</v>
      </c>
      <c r="AC4784">
        <v>301513</v>
      </c>
    </row>
    <row r="4785" spans="1:29">
      <c r="A4785">
        <f t="shared" ca="1" si="74"/>
        <v>0.32949597265631703</v>
      </c>
      <c r="B4785" t="s">
        <v>55</v>
      </c>
      <c r="C4785">
        <v>9271268</v>
      </c>
      <c r="D4785" s="2">
        <v>42899</v>
      </c>
      <c r="E4785" t="s">
        <v>76</v>
      </c>
      <c r="F4785" t="s">
        <v>15568</v>
      </c>
      <c r="G4785">
        <v>5</v>
      </c>
      <c r="H4785" t="s">
        <v>58</v>
      </c>
      <c r="I4785" t="s">
        <v>59</v>
      </c>
      <c r="J4785">
        <v>80152</v>
      </c>
      <c r="K4785">
        <v>5</v>
      </c>
      <c r="L4785" s="2">
        <v>41501</v>
      </c>
      <c r="M4785" s="2">
        <v>43616</v>
      </c>
      <c r="N4785" t="s">
        <v>15569</v>
      </c>
      <c r="O4785">
        <v>30</v>
      </c>
      <c r="P4785" t="s">
        <v>747</v>
      </c>
      <c r="Q4785" t="s">
        <v>748</v>
      </c>
      <c r="R4785" t="s">
        <v>176</v>
      </c>
      <c r="S4785" t="s">
        <v>67</v>
      </c>
      <c r="T4785" t="s">
        <v>68</v>
      </c>
      <c r="U4785">
        <v>2017</v>
      </c>
      <c r="V4785">
        <v>459113</v>
      </c>
      <c r="W4785" t="s">
        <v>69</v>
      </c>
      <c r="X4785" t="s">
        <v>55</v>
      </c>
      <c r="Y4785">
        <v>288750</v>
      </c>
      <c r="Z4785">
        <v>170363</v>
      </c>
      <c r="AA4785" t="s">
        <v>69</v>
      </c>
      <c r="AB4785" t="s">
        <v>15570</v>
      </c>
      <c r="AC4785">
        <v>459113</v>
      </c>
    </row>
    <row r="4786" spans="1:29">
      <c r="A4786">
        <f t="shared" ca="1" si="74"/>
        <v>0.9358396351683157</v>
      </c>
      <c r="B4786" t="s">
        <v>687</v>
      </c>
      <c r="C4786">
        <v>9402597</v>
      </c>
      <c r="D4786" s="2">
        <v>43097</v>
      </c>
      <c r="E4786" t="s">
        <v>76</v>
      </c>
      <c r="F4786" t="s">
        <v>15571</v>
      </c>
      <c r="G4786">
        <v>5</v>
      </c>
      <c r="H4786" t="s">
        <v>58</v>
      </c>
      <c r="I4786" t="s">
        <v>689</v>
      </c>
      <c r="J4786">
        <v>13102</v>
      </c>
      <c r="K4786">
        <v>5</v>
      </c>
      <c r="L4786" s="2">
        <v>41653</v>
      </c>
      <c r="M4786" s="2">
        <v>43830</v>
      </c>
      <c r="N4786" t="s">
        <v>854</v>
      </c>
      <c r="O4786">
        <v>5</v>
      </c>
      <c r="P4786" t="s">
        <v>3956</v>
      </c>
      <c r="Q4786" t="s">
        <v>3957</v>
      </c>
      <c r="R4786" t="s">
        <v>191</v>
      </c>
      <c r="S4786" t="s">
        <v>85</v>
      </c>
      <c r="T4786" t="s">
        <v>68</v>
      </c>
      <c r="U4786">
        <v>2018</v>
      </c>
      <c r="V4786">
        <v>323404</v>
      </c>
      <c r="W4786" t="s">
        <v>69</v>
      </c>
      <c r="X4786" t="s">
        <v>687</v>
      </c>
      <c r="Y4786">
        <v>251872</v>
      </c>
      <c r="Z4786">
        <v>71532</v>
      </c>
      <c r="AA4786" t="s">
        <v>69</v>
      </c>
      <c r="AB4786" t="s">
        <v>15572</v>
      </c>
      <c r="AC4786">
        <v>323404</v>
      </c>
    </row>
    <row r="4787" spans="1:29">
      <c r="A4787">
        <f t="shared" ca="1" si="74"/>
        <v>0.61551479037303003</v>
      </c>
      <c r="B4787" t="s">
        <v>303</v>
      </c>
      <c r="C4787">
        <v>9509228</v>
      </c>
      <c r="D4787" s="2">
        <v>43238</v>
      </c>
      <c r="E4787" t="s">
        <v>56</v>
      </c>
      <c r="F4787" t="s">
        <v>15573</v>
      </c>
      <c r="G4787">
        <v>5</v>
      </c>
      <c r="H4787" t="s">
        <v>58</v>
      </c>
      <c r="I4787" t="s">
        <v>305</v>
      </c>
      <c r="J4787">
        <v>44128</v>
      </c>
      <c r="K4787">
        <v>25</v>
      </c>
      <c r="L4787" s="2">
        <v>33618</v>
      </c>
      <c r="M4787" s="2">
        <v>44347</v>
      </c>
      <c r="N4787" t="s">
        <v>754</v>
      </c>
      <c r="O4787">
        <v>7</v>
      </c>
      <c r="P4787" t="s">
        <v>2152</v>
      </c>
      <c r="Q4787" t="s">
        <v>472</v>
      </c>
      <c r="R4787" t="s">
        <v>311</v>
      </c>
      <c r="S4787" t="s">
        <v>473</v>
      </c>
      <c r="T4787" t="s">
        <v>68</v>
      </c>
      <c r="U4787">
        <v>2018</v>
      </c>
      <c r="V4787">
        <v>516585</v>
      </c>
      <c r="W4787" t="s">
        <v>69</v>
      </c>
      <c r="X4787" t="s">
        <v>303</v>
      </c>
      <c r="Y4787">
        <v>300000</v>
      </c>
      <c r="Z4787">
        <v>216585</v>
      </c>
      <c r="AA4787" t="s">
        <v>69</v>
      </c>
      <c r="AB4787" t="s">
        <v>15574</v>
      </c>
      <c r="AC4787">
        <v>516585</v>
      </c>
    </row>
    <row r="4788" spans="1:29">
      <c r="A4788">
        <f t="shared" ca="1" si="74"/>
        <v>0.11449748214833344</v>
      </c>
      <c r="B4788" t="s">
        <v>127</v>
      </c>
      <c r="C4788">
        <v>9450551</v>
      </c>
      <c r="D4788" s="2">
        <v>43210</v>
      </c>
      <c r="E4788" t="s">
        <v>9846</v>
      </c>
      <c r="F4788" t="s">
        <v>15575</v>
      </c>
      <c r="G4788">
        <v>5</v>
      </c>
      <c r="H4788" t="s">
        <v>58</v>
      </c>
      <c r="I4788" t="s">
        <v>130</v>
      </c>
      <c r="J4788">
        <v>103402</v>
      </c>
      <c r="K4788">
        <v>5</v>
      </c>
      <c r="L4788" s="2">
        <v>41730</v>
      </c>
      <c r="M4788" s="2">
        <v>43921</v>
      </c>
      <c r="N4788" t="s">
        <v>9848</v>
      </c>
      <c r="O4788">
        <v>8</v>
      </c>
      <c r="P4788" t="s">
        <v>2448</v>
      </c>
      <c r="Q4788" t="s">
        <v>472</v>
      </c>
      <c r="R4788" t="s">
        <v>311</v>
      </c>
      <c r="S4788" t="s">
        <v>473</v>
      </c>
      <c r="T4788" t="s">
        <v>68</v>
      </c>
      <c r="U4788">
        <v>2018</v>
      </c>
      <c r="V4788">
        <v>757288</v>
      </c>
      <c r="W4788" t="s">
        <v>69</v>
      </c>
      <c r="X4788" t="s">
        <v>127</v>
      </c>
      <c r="Y4788">
        <v>437696</v>
      </c>
      <c r="Z4788">
        <v>319592</v>
      </c>
      <c r="AA4788" t="s">
        <v>69</v>
      </c>
      <c r="AB4788" t="s">
        <v>15576</v>
      </c>
      <c r="AC4788">
        <v>757288</v>
      </c>
    </row>
    <row r="4789" spans="1:29">
      <c r="A4789">
        <f t="shared" ca="1" si="74"/>
        <v>0.84178182584942018</v>
      </c>
      <c r="B4789" t="s">
        <v>254</v>
      </c>
      <c r="C4789">
        <v>9477042</v>
      </c>
      <c r="D4789" s="2">
        <v>43216</v>
      </c>
      <c r="E4789" t="s">
        <v>56</v>
      </c>
      <c r="F4789" t="s">
        <v>15577</v>
      </c>
      <c r="G4789">
        <v>5</v>
      </c>
      <c r="H4789" t="s">
        <v>58</v>
      </c>
      <c r="I4789" t="s">
        <v>256</v>
      </c>
      <c r="J4789">
        <v>115422</v>
      </c>
      <c r="K4789">
        <v>3</v>
      </c>
      <c r="L4789" s="2">
        <v>42491</v>
      </c>
      <c r="M4789" s="2">
        <v>43585</v>
      </c>
      <c r="N4789" t="s">
        <v>592</v>
      </c>
      <c r="O4789">
        <v>50</v>
      </c>
      <c r="P4789" t="s">
        <v>357</v>
      </c>
      <c r="Q4789" t="s">
        <v>358</v>
      </c>
      <c r="R4789" t="s">
        <v>149</v>
      </c>
      <c r="S4789" t="s">
        <v>67</v>
      </c>
      <c r="T4789" t="s">
        <v>68</v>
      </c>
      <c r="U4789">
        <v>2018</v>
      </c>
      <c r="V4789">
        <v>364517</v>
      </c>
      <c r="W4789" t="s">
        <v>69</v>
      </c>
      <c r="X4789" t="s">
        <v>254</v>
      </c>
      <c r="Y4789">
        <v>235172</v>
      </c>
      <c r="Z4789">
        <v>129345</v>
      </c>
      <c r="AA4789" t="s">
        <v>69</v>
      </c>
      <c r="AB4789" t="s">
        <v>15578</v>
      </c>
      <c r="AC4789">
        <v>364517</v>
      </c>
    </row>
    <row r="4790" spans="1:29">
      <c r="A4790">
        <f t="shared" ca="1" si="74"/>
        <v>0.7996914835745883</v>
      </c>
      <c r="B4790" t="s">
        <v>303</v>
      </c>
      <c r="C4790">
        <v>9427987</v>
      </c>
      <c r="D4790" s="2">
        <v>43154</v>
      </c>
      <c r="E4790" t="s">
        <v>56</v>
      </c>
      <c r="F4790" t="s">
        <v>15579</v>
      </c>
      <c r="G4790">
        <v>5</v>
      </c>
      <c r="H4790" t="s">
        <v>58</v>
      </c>
      <c r="I4790" t="s">
        <v>305</v>
      </c>
      <c r="J4790">
        <v>103039</v>
      </c>
      <c r="K4790">
        <v>4</v>
      </c>
      <c r="L4790" s="2">
        <v>42064</v>
      </c>
      <c r="M4790" s="2">
        <v>43890</v>
      </c>
      <c r="N4790" t="s">
        <v>864</v>
      </c>
      <c r="O4790">
        <v>1</v>
      </c>
      <c r="P4790" t="s">
        <v>161</v>
      </c>
      <c r="Q4790" t="s">
        <v>162</v>
      </c>
      <c r="R4790" t="s">
        <v>163</v>
      </c>
      <c r="S4790" t="s">
        <v>67</v>
      </c>
      <c r="T4790" t="s">
        <v>68</v>
      </c>
      <c r="U4790">
        <v>2018</v>
      </c>
      <c r="V4790">
        <v>343125</v>
      </c>
      <c r="W4790" t="s">
        <v>69</v>
      </c>
      <c r="X4790" t="s">
        <v>303</v>
      </c>
      <c r="Y4790">
        <v>225000</v>
      </c>
      <c r="Z4790">
        <v>118125</v>
      </c>
      <c r="AA4790" t="s">
        <v>69</v>
      </c>
      <c r="AB4790" t="s">
        <v>15580</v>
      </c>
      <c r="AC4790">
        <v>343125</v>
      </c>
    </row>
    <row r="4791" spans="1:29">
      <c r="A4791">
        <f t="shared" ca="1" si="74"/>
        <v>1.730016306806248E-2</v>
      </c>
      <c r="B4791" t="s">
        <v>55</v>
      </c>
      <c r="C4791">
        <v>9473817</v>
      </c>
      <c r="D4791" s="2">
        <v>43207</v>
      </c>
      <c r="E4791" t="s">
        <v>56</v>
      </c>
      <c r="F4791" t="s">
        <v>15581</v>
      </c>
      <c r="G4791">
        <v>5</v>
      </c>
      <c r="H4791" t="s">
        <v>58</v>
      </c>
      <c r="I4791" t="s">
        <v>59</v>
      </c>
      <c r="J4791">
        <v>56072</v>
      </c>
      <c r="K4791">
        <v>10</v>
      </c>
      <c r="L4791" s="2">
        <v>39142</v>
      </c>
      <c r="M4791" s="2">
        <v>43951</v>
      </c>
      <c r="N4791" t="s">
        <v>5485</v>
      </c>
      <c r="O4791">
        <v>27</v>
      </c>
      <c r="P4791" t="s">
        <v>4190</v>
      </c>
      <c r="Q4791" t="s">
        <v>629</v>
      </c>
      <c r="R4791" t="s">
        <v>630</v>
      </c>
      <c r="S4791" t="s">
        <v>67</v>
      </c>
      <c r="T4791" t="s">
        <v>68</v>
      </c>
      <c r="U4791">
        <v>2018</v>
      </c>
      <c r="V4791">
        <v>383563</v>
      </c>
      <c r="W4791" t="s">
        <v>69</v>
      </c>
      <c r="X4791" t="s">
        <v>55</v>
      </c>
      <c r="Y4791">
        <v>253414</v>
      </c>
      <c r="Z4791">
        <v>130149</v>
      </c>
      <c r="AA4791" t="s">
        <v>69</v>
      </c>
      <c r="AB4791" t="s">
        <v>15582</v>
      </c>
      <c r="AC4791">
        <v>383563</v>
      </c>
    </row>
    <row r="4792" spans="1:29">
      <c r="A4792">
        <f t="shared" ca="1" si="74"/>
        <v>0.28112602218473959</v>
      </c>
      <c r="B4792" t="s">
        <v>182</v>
      </c>
      <c r="C4792">
        <v>9414011</v>
      </c>
      <c r="D4792" s="2">
        <v>43110</v>
      </c>
      <c r="E4792" t="s">
        <v>76</v>
      </c>
      <c r="F4792" t="s">
        <v>15583</v>
      </c>
      <c r="G4792">
        <v>5</v>
      </c>
      <c r="H4792" t="s">
        <v>58</v>
      </c>
      <c r="I4792" t="s">
        <v>185</v>
      </c>
      <c r="J4792">
        <v>23838</v>
      </c>
      <c r="K4792">
        <v>5</v>
      </c>
      <c r="L4792" s="2">
        <v>41739</v>
      </c>
      <c r="M4792" s="2">
        <v>43861</v>
      </c>
      <c r="N4792" t="s">
        <v>549</v>
      </c>
      <c r="O4792">
        <v>7</v>
      </c>
      <c r="P4792" t="s">
        <v>15584</v>
      </c>
      <c r="Q4792" t="s">
        <v>595</v>
      </c>
      <c r="R4792" t="s">
        <v>311</v>
      </c>
      <c r="S4792" t="s">
        <v>260</v>
      </c>
      <c r="T4792" t="s">
        <v>68</v>
      </c>
      <c r="U4792">
        <v>2018</v>
      </c>
      <c r="V4792">
        <v>479096</v>
      </c>
      <c r="W4792" t="s">
        <v>69</v>
      </c>
      <c r="X4792" t="s">
        <v>182</v>
      </c>
      <c r="Y4792">
        <v>262946</v>
      </c>
      <c r="Z4792">
        <v>216150</v>
      </c>
      <c r="AA4792" t="s">
        <v>69</v>
      </c>
      <c r="AB4792" t="s">
        <v>15585</v>
      </c>
      <c r="AC4792">
        <v>479096</v>
      </c>
    </row>
    <row r="4793" spans="1:29">
      <c r="A4793">
        <f t="shared" ca="1" si="74"/>
        <v>0.5921226983206187</v>
      </c>
      <c r="B4793" t="s">
        <v>327</v>
      </c>
      <c r="C4793">
        <v>9486926</v>
      </c>
      <c r="D4793" s="2">
        <v>43285</v>
      </c>
      <c r="E4793" t="s">
        <v>328</v>
      </c>
      <c r="F4793" t="s">
        <v>15586</v>
      </c>
      <c r="G4793">
        <v>5</v>
      </c>
      <c r="H4793" t="s">
        <v>58</v>
      </c>
      <c r="I4793" t="s">
        <v>330</v>
      </c>
      <c r="J4793">
        <v>20050</v>
      </c>
      <c r="K4793">
        <v>4</v>
      </c>
      <c r="L4793" s="2">
        <v>42156</v>
      </c>
      <c r="M4793" s="2">
        <v>44165</v>
      </c>
      <c r="N4793" t="s">
        <v>1377</v>
      </c>
      <c r="O4793">
        <v>5</v>
      </c>
      <c r="P4793" t="s">
        <v>1853</v>
      </c>
      <c r="Q4793" t="s">
        <v>83</v>
      </c>
      <c r="R4793" t="s">
        <v>84</v>
      </c>
      <c r="S4793" t="s">
        <v>336</v>
      </c>
      <c r="T4793" t="s">
        <v>68</v>
      </c>
      <c r="U4793">
        <v>2018</v>
      </c>
      <c r="V4793">
        <v>463296</v>
      </c>
      <c r="W4793" t="s">
        <v>69</v>
      </c>
      <c r="X4793" t="s">
        <v>327</v>
      </c>
      <c r="Y4793">
        <v>412427</v>
      </c>
      <c r="Z4793">
        <v>50869</v>
      </c>
      <c r="AA4793" t="s">
        <v>69</v>
      </c>
      <c r="AB4793" t="s">
        <v>15587</v>
      </c>
      <c r="AC4793">
        <v>463296</v>
      </c>
    </row>
    <row r="4794" spans="1:29">
      <c r="A4794">
        <f t="shared" ca="1" si="74"/>
        <v>0.61801856805242705</v>
      </c>
      <c r="B4794" t="s">
        <v>303</v>
      </c>
      <c r="C4794">
        <v>9518863</v>
      </c>
      <c r="D4794" s="2">
        <v>43257</v>
      </c>
      <c r="E4794" t="s">
        <v>56</v>
      </c>
      <c r="F4794" t="s">
        <v>15588</v>
      </c>
      <c r="G4794">
        <v>5</v>
      </c>
      <c r="H4794" t="s">
        <v>58</v>
      </c>
      <c r="I4794" t="s">
        <v>305</v>
      </c>
      <c r="J4794">
        <v>103884</v>
      </c>
      <c r="K4794">
        <v>4</v>
      </c>
      <c r="L4794" s="2">
        <v>42200</v>
      </c>
      <c r="M4794" s="2">
        <v>43646</v>
      </c>
      <c r="N4794" t="s">
        <v>754</v>
      </c>
      <c r="O4794">
        <v>30</v>
      </c>
      <c r="P4794" t="s">
        <v>747</v>
      </c>
      <c r="Q4794" t="s">
        <v>748</v>
      </c>
      <c r="R4794" t="s">
        <v>176</v>
      </c>
      <c r="S4794" t="s">
        <v>67</v>
      </c>
      <c r="T4794" t="s">
        <v>68</v>
      </c>
      <c r="U4794">
        <v>2018</v>
      </c>
      <c r="V4794">
        <v>455220</v>
      </c>
      <c r="W4794" t="s">
        <v>69</v>
      </c>
      <c r="X4794" t="s">
        <v>303</v>
      </c>
      <c r="Y4794">
        <v>281000</v>
      </c>
      <c r="Z4794">
        <v>174220</v>
      </c>
      <c r="AA4794" t="s">
        <v>69</v>
      </c>
      <c r="AB4794" t="s">
        <v>15589</v>
      </c>
      <c r="AC4794">
        <v>455220</v>
      </c>
    </row>
    <row r="4795" spans="1:29">
      <c r="A4795">
        <f t="shared" ca="1" si="74"/>
        <v>0.14841401562944223</v>
      </c>
      <c r="B4795" t="s">
        <v>241</v>
      </c>
      <c r="C4795">
        <v>9460527</v>
      </c>
      <c r="D4795" s="2">
        <v>43249</v>
      </c>
      <c r="E4795" t="s">
        <v>56</v>
      </c>
      <c r="F4795" t="s">
        <v>15590</v>
      </c>
      <c r="G4795">
        <v>5</v>
      </c>
      <c r="H4795" t="s">
        <v>58</v>
      </c>
      <c r="I4795" t="s">
        <v>243</v>
      </c>
      <c r="J4795">
        <v>88400</v>
      </c>
      <c r="K4795">
        <v>8</v>
      </c>
      <c r="L4795" s="2">
        <v>39462</v>
      </c>
      <c r="M4795" s="2">
        <v>43921</v>
      </c>
      <c r="N4795" t="s">
        <v>2261</v>
      </c>
      <c r="O4795">
        <v>25</v>
      </c>
      <c r="P4795" t="s">
        <v>666</v>
      </c>
      <c r="Q4795" t="s">
        <v>119</v>
      </c>
      <c r="R4795" t="s">
        <v>120</v>
      </c>
      <c r="S4795" t="s">
        <v>667</v>
      </c>
      <c r="T4795" t="s">
        <v>68</v>
      </c>
      <c r="U4795">
        <v>2018</v>
      </c>
      <c r="V4795">
        <v>383750</v>
      </c>
      <c r="W4795" t="s">
        <v>69</v>
      </c>
      <c r="X4795" t="s">
        <v>241</v>
      </c>
      <c r="Y4795">
        <v>250000</v>
      </c>
      <c r="Z4795">
        <v>133750</v>
      </c>
      <c r="AA4795" t="s">
        <v>69</v>
      </c>
      <c r="AB4795" t="s">
        <v>15591</v>
      </c>
      <c r="AC4795">
        <v>383750</v>
      </c>
    </row>
    <row r="4796" spans="1:29">
      <c r="A4796">
        <f t="shared" ca="1" si="74"/>
        <v>0.8484782178126391</v>
      </c>
      <c r="B4796" t="s">
        <v>241</v>
      </c>
      <c r="C4796">
        <v>9462213</v>
      </c>
      <c r="D4796" s="2">
        <v>43173</v>
      </c>
      <c r="E4796" t="s">
        <v>328</v>
      </c>
      <c r="F4796" t="s">
        <v>15592</v>
      </c>
      <c r="G4796">
        <v>5</v>
      </c>
      <c r="H4796" t="s">
        <v>58</v>
      </c>
      <c r="I4796" t="s">
        <v>243</v>
      </c>
      <c r="J4796">
        <v>122154</v>
      </c>
      <c r="K4796">
        <v>4</v>
      </c>
      <c r="L4796" s="2">
        <v>42095</v>
      </c>
      <c r="M4796" s="2">
        <v>43921</v>
      </c>
      <c r="N4796" t="s">
        <v>2564</v>
      </c>
      <c r="O4796">
        <v>4</v>
      </c>
      <c r="P4796" t="s">
        <v>1512</v>
      </c>
      <c r="Q4796" t="s">
        <v>1513</v>
      </c>
      <c r="R4796" t="s">
        <v>640</v>
      </c>
      <c r="S4796" t="s">
        <v>67</v>
      </c>
      <c r="T4796" t="s">
        <v>68</v>
      </c>
      <c r="U4796">
        <v>2018</v>
      </c>
      <c r="V4796">
        <v>377494</v>
      </c>
      <c r="W4796" t="s">
        <v>69</v>
      </c>
      <c r="X4796" t="s">
        <v>241</v>
      </c>
      <c r="Y4796">
        <v>267225</v>
      </c>
      <c r="Z4796">
        <v>110269</v>
      </c>
      <c r="AA4796" t="s">
        <v>69</v>
      </c>
      <c r="AB4796" t="s">
        <v>15593</v>
      </c>
      <c r="AC4796">
        <v>377494</v>
      </c>
    </row>
    <row r="4797" spans="1:29">
      <c r="A4797">
        <f t="shared" ca="1" si="74"/>
        <v>0.93765926535166066</v>
      </c>
      <c r="B4797" t="s">
        <v>199</v>
      </c>
      <c r="C4797">
        <v>9535240</v>
      </c>
      <c r="D4797" s="2">
        <v>43305</v>
      </c>
      <c r="E4797" t="s">
        <v>56</v>
      </c>
      <c r="F4797" t="s">
        <v>15594</v>
      </c>
      <c r="G4797">
        <v>5</v>
      </c>
      <c r="H4797" t="s">
        <v>58</v>
      </c>
      <c r="I4797" t="s">
        <v>149</v>
      </c>
      <c r="J4797">
        <v>190291</v>
      </c>
      <c r="K4797">
        <v>5</v>
      </c>
      <c r="L4797" s="2">
        <v>41852</v>
      </c>
      <c r="M4797" s="2">
        <v>43677</v>
      </c>
      <c r="N4797" t="s">
        <v>15595</v>
      </c>
      <c r="O4797">
        <v>3</v>
      </c>
      <c r="P4797" t="s">
        <v>1836</v>
      </c>
      <c r="Q4797" t="s">
        <v>1584</v>
      </c>
      <c r="R4797" t="s">
        <v>1837</v>
      </c>
      <c r="S4797" t="s">
        <v>67</v>
      </c>
      <c r="T4797" t="s">
        <v>68</v>
      </c>
      <c r="U4797">
        <v>2018</v>
      </c>
      <c r="V4797">
        <v>544710</v>
      </c>
      <c r="W4797" t="s">
        <v>69</v>
      </c>
      <c r="X4797" t="s">
        <v>199</v>
      </c>
      <c r="Y4797">
        <v>360735</v>
      </c>
      <c r="Z4797">
        <v>183975</v>
      </c>
      <c r="AA4797" t="s">
        <v>69</v>
      </c>
      <c r="AB4797" t="s">
        <v>15596</v>
      </c>
      <c r="AC4797">
        <v>544710</v>
      </c>
    </row>
    <row r="4798" spans="1:29">
      <c r="A4798">
        <f t="shared" ca="1" si="74"/>
        <v>0.9034424530027767</v>
      </c>
      <c r="B4798" t="s">
        <v>92</v>
      </c>
      <c r="C4798">
        <v>9242511</v>
      </c>
      <c r="D4798" s="2">
        <v>42825</v>
      </c>
      <c r="E4798" t="s">
        <v>76</v>
      </c>
      <c r="F4798" t="s">
        <v>15597</v>
      </c>
      <c r="G4798">
        <v>5</v>
      </c>
      <c r="H4798" t="s">
        <v>58</v>
      </c>
      <c r="I4798" t="s">
        <v>95</v>
      </c>
      <c r="J4798">
        <v>6656</v>
      </c>
      <c r="K4798">
        <v>41</v>
      </c>
      <c r="L4798" s="2">
        <v>29128</v>
      </c>
      <c r="M4798" s="2">
        <v>43281</v>
      </c>
      <c r="N4798" t="s">
        <v>1834</v>
      </c>
      <c r="O4798">
        <v>6</v>
      </c>
      <c r="P4798" t="s">
        <v>333</v>
      </c>
      <c r="Q4798" t="s">
        <v>334</v>
      </c>
      <c r="R4798" t="s">
        <v>335</v>
      </c>
      <c r="S4798" t="s">
        <v>67</v>
      </c>
      <c r="T4798" t="s">
        <v>68</v>
      </c>
      <c r="U4798">
        <v>2017</v>
      </c>
      <c r="V4798">
        <v>322663</v>
      </c>
      <c r="W4798" t="s">
        <v>69</v>
      </c>
      <c r="X4798" t="s">
        <v>92</v>
      </c>
      <c r="Y4798">
        <v>207500</v>
      </c>
      <c r="Z4798">
        <v>115163</v>
      </c>
      <c r="AA4798" t="s">
        <v>69</v>
      </c>
      <c r="AB4798" t="s">
        <v>15598</v>
      </c>
      <c r="AC4798">
        <v>322663</v>
      </c>
    </row>
    <row r="4799" spans="1:29">
      <c r="A4799">
        <f t="shared" ca="1" si="74"/>
        <v>0.90776258761657824</v>
      </c>
      <c r="B4799" t="s">
        <v>75</v>
      </c>
      <c r="C4799">
        <v>9544789</v>
      </c>
      <c r="D4799" s="2">
        <v>43279</v>
      </c>
      <c r="E4799" t="s">
        <v>76</v>
      </c>
      <c r="F4799" t="s">
        <v>15599</v>
      </c>
      <c r="G4799">
        <v>5</v>
      </c>
      <c r="H4799" t="s">
        <v>58</v>
      </c>
      <c r="I4799" t="s">
        <v>78</v>
      </c>
      <c r="J4799">
        <v>44364</v>
      </c>
      <c r="K4799">
        <v>5</v>
      </c>
      <c r="L4799" s="2">
        <v>41547</v>
      </c>
      <c r="M4799" s="2">
        <v>44286</v>
      </c>
      <c r="N4799" t="s">
        <v>355</v>
      </c>
      <c r="O4799">
        <v>7</v>
      </c>
      <c r="P4799" t="s">
        <v>1170</v>
      </c>
      <c r="Q4799" t="s">
        <v>1171</v>
      </c>
      <c r="R4799" t="s">
        <v>585</v>
      </c>
      <c r="S4799" t="s">
        <v>1239</v>
      </c>
      <c r="T4799" t="s">
        <v>68</v>
      </c>
      <c r="U4799">
        <v>2018</v>
      </c>
      <c r="V4799">
        <v>269399</v>
      </c>
      <c r="W4799" t="s">
        <v>69</v>
      </c>
      <c r="X4799" t="s">
        <v>75</v>
      </c>
      <c r="Y4799">
        <v>168902</v>
      </c>
      <c r="Z4799">
        <v>100497</v>
      </c>
      <c r="AA4799" t="s">
        <v>69</v>
      </c>
      <c r="AB4799" t="s">
        <v>15600</v>
      </c>
      <c r="AC4799">
        <v>269399</v>
      </c>
    </row>
    <row r="4800" spans="1:29">
      <c r="A4800">
        <f t="shared" ca="1" si="74"/>
        <v>0.81027280899350229</v>
      </c>
      <c r="B4800" t="s">
        <v>55</v>
      </c>
      <c r="C4800">
        <v>9568814</v>
      </c>
      <c r="D4800" s="2">
        <v>43299</v>
      </c>
      <c r="E4800" t="s">
        <v>1856</v>
      </c>
      <c r="F4800" t="s">
        <v>15601</v>
      </c>
      <c r="G4800">
        <v>5</v>
      </c>
      <c r="H4800" t="s">
        <v>58</v>
      </c>
      <c r="I4800" t="s">
        <v>59</v>
      </c>
      <c r="J4800">
        <v>56306</v>
      </c>
      <c r="K4800">
        <v>12</v>
      </c>
      <c r="L4800" s="2">
        <v>39234</v>
      </c>
      <c r="M4800" s="2">
        <v>43677</v>
      </c>
      <c r="N4800" t="s">
        <v>15602</v>
      </c>
      <c r="O4800">
        <v>12</v>
      </c>
      <c r="P4800" t="s">
        <v>3235</v>
      </c>
      <c r="Q4800" t="s">
        <v>217</v>
      </c>
      <c r="R4800" t="s">
        <v>120</v>
      </c>
      <c r="S4800" t="s">
        <v>67</v>
      </c>
      <c r="T4800" t="s">
        <v>68</v>
      </c>
      <c r="U4800">
        <v>2018</v>
      </c>
      <c r="V4800">
        <v>537537</v>
      </c>
      <c r="W4800" t="s">
        <v>69</v>
      </c>
      <c r="X4800" t="s">
        <v>55</v>
      </c>
      <c r="Y4800">
        <v>317131</v>
      </c>
      <c r="Z4800">
        <v>220406</v>
      </c>
      <c r="AA4800" t="s">
        <v>69</v>
      </c>
      <c r="AB4800" t="s">
        <v>15603</v>
      </c>
      <c r="AC4800">
        <v>537537</v>
      </c>
    </row>
    <row r="4801" spans="1:29">
      <c r="A4801">
        <f t="shared" ca="1" si="74"/>
        <v>6.7642553180892961E-2</v>
      </c>
      <c r="B4801" t="s">
        <v>254</v>
      </c>
      <c r="C4801">
        <v>9545804</v>
      </c>
      <c r="D4801" s="2">
        <v>43360</v>
      </c>
      <c r="E4801" t="s">
        <v>614</v>
      </c>
      <c r="F4801" t="s">
        <v>15604</v>
      </c>
      <c r="G4801">
        <v>5</v>
      </c>
      <c r="H4801" t="s">
        <v>58</v>
      </c>
      <c r="I4801" t="s">
        <v>256</v>
      </c>
      <c r="J4801">
        <v>114051</v>
      </c>
      <c r="K4801">
        <v>3</v>
      </c>
      <c r="L4801" s="2">
        <v>42628</v>
      </c>
      <c r="M4801" s="2">
        <v>44074</v>
      </c>
      <c r="N4801" t="s">
        <v>616</v>
      </c>
      <c r="O4801">
        <v>3</v>
      </c>
      <c r="P4801" t="s">
        <v>882</v>
      </c>
      <c r="Q4801" t="s">
        <v>883</v>
      </c>
      <c r="R4801" t="s">
        <v>884</v>
      </c>
      <c r="S4801" t="s">
        <v>67</v>
      </c>
      <c r="T4801" t="s">
        <v>68</v>
      </c>
      <c r="U4801">
        <v>2018</v>
      </c>
      <c r="V4801">
        <v>330447</v>
      </c>
      <c r="W4801" t="s">
        <v>69</v>
      </c>
      <c r="X4801" t="s">
        <v>254</v>
      </c>
      <c r="Y4801">
        <v>201400</v>
      </c>
      <c r="Z4801">
        <v>129047</v>
      </c>
      <c r="AA4801" t="s">
        <v>69</v>
      </c>
      <c r="AB4801" t="s">
        <v>15605</v>
      </c>
      <c r="AC4801">
        <v>330447</v>
      </c>
    </row>
    <row r="4802" spans="1:29">
      <c r="A4802">
        <f t="shared" ref="A4802:A4865" ca="1" si="75">RAND()</f>
        <v>7.8346383182045787E-2</v>
      </c>
      <c r="B4802" t="s">
        <v>254</v>
      </c>
      <c r="C4802">
        <v>9293319</v>
      </c>
      <c r="D4802" s="2">
        <v>42893</v>
      </c>
      <c r="E4802" t="s">
        <v>76</v>
      </c>
      <c r="F4802" t="s">
        <v>15606</v>
      </c>
      <c r="G4802">
        <v>5</v>
      </c>
      <c r="H4802" t="s">
        <v>58</v>
      </c>
      <c r="I4802" t="s">
        <v>256</v>
      </c>
      <c r="J4802">
        <v>102203</v>
      </c>
      <c r="K4802">
        <v>5</v>
      </c>
      <c r="L4802" s="2">
        <v>41507</v>
      </c>
      <c r="M4802" s="2">
        <v>43373</v>
      </c>
      <c r="N4802" t="s">
        <v>2395</v>
      </c>
      <c r="O4802" t="s">
        <v>913</v>
      </c>
      <c r="P4802" t="s">
        <v>3050</v>
      </c>
      <c r="Q4802" t="s">
        <v>3051</v>
      </c>
      <c r="R4802" t="s">
        <v>3052</v>
      </c>
      <c r="S4802" t="s">
        <v>260</v>
      </c>
      <c r="T4802" t="s">
        <v>68</v>
      </c>
      <c r="U4802">
        <v>2017</v>
      </c>
      <c r="V4802">
        <v>304000</v>
      </c>
      <c r="W4802" t="s">
        <v>69</v>
      </c>
      <c r="X4802" t="s">
        <v>254</v>
      </c>
      <c r="Y4802">
        <v>190000</v>
      </c>
      <c r="Z4802">
        <v>114000</v>
      </c>
      <c r="AA4802" t="s">
        <v>69</v>
      </c>
      <c r="AB4802" t="s">
        <v>15607</v>
      </c>
      <c r="AC4802">
        <v>304000</v>
      </c>
    </row>
    <row r="4803" spans="1:29">
      <c r="A4803">
        <f t="shared" ca="1" si="75"/>
        <v>0.13541717300495215</v>
      </c>
      <c r="B4803" t="s">
        <v>624</v>
      </c>
      <c r="C4803">
        <v>9429128</v>
      </c>
      <c r="D4803" s="2">
        <v>43133</v>
      </c>
      <c r="E4803" t="s">
        <v>76</v>
      </c>
      <c r="F4803" t="s">
        <v>15608</v>
      </c>
      <c r="G4803">
        <v>5</v>
      </c>
      <c r="H4803" t="s">
        <v>58</v>
      </c>
      <c r="I4803" t="s">
        <v>626</v>
      </c>
      <c r="J4803">
        <v>14886</v>
      </c>
      <c r="K4803">
        <v>5</v>
      </c>
      <c r="L4803" s="2">
        <v>41747</v>
      </c>
      <c r="M4803" s="2">
        <v>43890</v>
      </c>
      <c r="N4803" t="s">
        <v>834</v>
      </c>
      <c r="O4803">
        <v>4</v>
      </c>
      <c r="P4803" t="s">
        <v>234</v>
      </c>
      <c r="Q4803" t="s">
        <v>235</v>
      </c>
      <c r="R4803" t="s">
        <v>236</v>
      </c>
      <c r="S4803" t="s">
        <v>67</v>
      </c>
      <c r="T4803" t="s">
        <v>68</v>
      </c>
      <c r="U4803">
        <v>2018</v>
      </c>
      <c r="V4803">
        <v>381250</v>
      </c>
      <c r="W4803" t="s">
        <v>69</v>
      </c>
      <c r="X4803" t="s">
        <v>624</v>
      </c>
      <c r="Y4803">
        <v>250000</v>
      </c>
      <c r="Z4803">
        <v>131250</v>
      </c>
      <c r="AA4803" t="s">
        <v>69</v>
      </c>
      <c r="AB4803" t="s">
        <v>15609</v>
      </c>
      <c r="AC4803">
        <v>381250</v>
      </c>
    </row>
    <row r="4804" spans="1:29">
      <c r="A4804">
        <f t="shared" ca="1" si="75"/>
        <v>0.44175320143986374</v>
      </c>
      <c r="B4804" t="s">
        <v>241</v>
      </c>
      <c r="C4804">
        <v>9306176</v>
      </c>
      <c r="D4804" s="2">
        <v>42919</v>
      </c>
      <c r="E4804" t="s">
        <v>328</v>
      </c>
      <c r="F4804" t="s">
        <v>15610</v>
      </c>
      <c r="G4804">
        <v>5</v>
      </c>
      <c r="H4804" t="s">
        <v>58</v>
      </c>
      <c r="I4804" t="s">
        <v>243</v>
      </c>
      <c r="J4804">
        <v>124020</v>
      </c>
      <c r="K4804">
        <v>4</v>
      </c>
      <c r="L4804" s="2">
        <v>41842</v>
      </c>
      <c r="M4804" s="2">
        <v>43281</v>
      </c>
      <c r="N4804" t="s">
        <v>1819</v>
      </c>
      <c r="O4804">
        <v>7</v>
      </c>
      <c r="P4804" t="s">
        <v>787</v>
      </c>
      <c r="Q4804" t="s">
        <v>472</v>
      </c>
      <c r="R4804" t="s">
        <v>311</v>
      </c>
      <c r="S4804" t="s">
        <v>473</v>
      </c>
      <c r="T4804" t="s">
        <v>68</v>
      </c>
      <c r="U4804">
        <v>2017</v>
      </c>
      <c r="V4804">
        <v>680092</v>
      </c>
      <c r="W4804" t="s">
        <v>69</v>
      </c>
      <c r="X4804" t="s">
        <v>241</v>
      </c>
      <c r="Y4804">
        <v>392823</v>
      </c>
      <c r="Z4804">
        <v>287269</v>
      </c>
      <c r="AA4804" t="s">
        <v>69</v>
      </c>
      <c r="AB4804" t="s">
        <v>15611</v>
      </c>
      <c r="AC4804">
        <v>680092</v>
      </c>
    </row>
    <row r="4805" spans="1:29">
      <c r="A4805">
        <f t="shared" ca="1" si="75"/>
        <v>0.13090513307841645</v>
      </c>
      <c r="B4805" t="s">
        <v>55</v>
      </c>
      <c r="C4805">
        <v>9271254</v>
      </c>
      <c r="D4805" s="2">
        <v>42844</v>
      </c>
      <c r="E4805" t="s">
        <v>724</v>
      </c>
      <c r="F4805" t="s">
        <v>15612</v>
      </c>
      <c r="G4805">
        <v>5</v>
      </c>
      <c r="H4805" t="s">
        <v>58</v>
      </c>
      <c r="I4805" t="s">
        <v>59</v>
      </c>
      <c r="J4805">
        <v>71008</v>
      </c>
      <c r="K4805">
        <v>7</v>
      </c>
      <c r="L4805" s="2">
        <v>40787</v>
      </c>
      <c r="M4805" s="2">
        <v>43312</v>
      </c>
      <c r="N4805" t="s">
        <v>1608</v>
      </c>
      <c r="O4805">
        <v>7</v>
      </c>
      <c r="P4805" t="s">
        <v>787</v>
      </c>
      <c r="Q4805" t="s">
        <v>472</v>
      </c>
      <c r="R4805" t="s">
        <v>311</v>
      </c>
      <c r="S4805" t="s">
        <v>473</v>
      </c>
      <c r="T4805" t="s">
        <v>68</v>
      </c>
      <c r="U4805">
        <v>2017</v>
      </c>
      <c r="V4805">
        <v>95157</v>
      </c>
      <c r="W4805" t="s">
        <v>69</v>
      </c>
      <c r="X4805" t="s">
        <v>55</v>
      </c>
      <c r="Y4805">
        <v>54688</v>
      </c>
      <c r="Z4805">
        <v>40469</v>
      </c>
      <c r="AA4805" t="s">
        <v>69</v>
      </c>
      <c r="AB4805" t="s">
        <v>15613</v>
      </c>
      <c r="AC4805">
        <v>95157</v>
      </c>
    </row>
    <row r="4806" spans="1:29">
      <c r="A4806">
        <f t="shared" ca="1" si="75"/>
        <v>0.7500542988698643</v>
      </c>
      <c r="B4806" t="s">
        <v>286</v>
      </c>
      <c r="C4806">
        <v>9293967</v>
      </c>
      <c r="D4806" s="2">
        <v>42900</v>
      </c>
      <c r="E4806" t="s">
        <v>76</v>
      </c>
      <c r="F4806" t="s">
        <v>15614</v>
      </c>
      <c r="G4806">
        <v>5</v>
      </c>
      <c r="H4806" t="s">
        <v>58</v>
      </c>
      <c r="I4806" t="s">
        <v>289</v>
      </c>
      <c r="J4806">
        <v>102943</v>
      </c>
      <c r="K4806">
        <v>4</v>
      </c>
      <c r="L4806" s="2">
        <v>41835</v>
      </c>
      <c r="M4806" s="2">
        <v>43281</v>
      </c>
      <c r="N4806" t="s">
        <v>2474</v>
      </c>
      <c r="O4806">
        <v>1</v>
      </c>
      <c r="P4806" t="s">
        <v>3138</v>
      </c>
      <c r="Q4806" t="s">
        <v>3139</v>
      </c>
      <c r="R4806" t="s">
        <v>434</v>
      </c>
      <c r="S4806" t="s">
        <v>473</v>
      </c>
      <c r="T4806" t="s">
        <v>68</v>
      </c>
      <c r="U4806">
        <v>2017</v>
      </c>
      <c r="V4806">
        <v>396250</v>
      </c>
      <c r="W4806" t="s">
        <v>69</v>
      </c>
      <c r="X4806" t="s">
        <v>286</v>
      </c>
      <c r="Y4806">
        <v>250000</v>
      </c>
      <c r="Z4806">
        <v>146250</v>
      </c>
      <c r="AA4806" t="s">
        <v>69</v>
      </c>
      <c r="AB4806" t="s">
        <v>15615</v>
      </c>
      <c r="AC4806">
        <v>396250</v>
      </c>
    </row>
    <row r="4807" spans="1:29">
      <c r="A4807">
        <f t="shared" ca="1" si="75"/>
        <v>0.45028786061957271</v>
      </c>
      <c r="B4807" t="s">
        <v>127</v>
      </c>
      <c r="C4807">
        <v>9459414</v>
      </c>
      <c r="D4807" s="2">
        <v>43211</v>
      </c>
      <c r="E4807" t="s">
        <v>56</v>
      </c>
      <c r="F4807" t="s">
        <v>15616</v>
      </c>
      <c r="G4807">
        <v>5</v>
      </c>
      <c r="H4807" t="s">
        <v>58</v>
      </c>
      <c r="I4807" t="s">
        <v>130</v>
      </c>
      <c r="J4807">
        <v>105910</v>
      </c>
      <c r="K4807">
        <v>5</v>
      </c>
      <c r="L4807" s="2">
        <v>41907</v>
      </c>
      <c r="M4807" s="2">
        <v>43921</v>
      </c>
      <c r="N4807" t="s">
        <v>5611</v>
      </c>
      <c r="O4807">
        <v>3</v>
      </c>
      <c r="P4807" t="s">
        <v>882</v>
      </c>
      <c r="Q4807" t="s">
        <v>883</v>
      </c>
      <c r="R4807" t="s">
        <v>884</v>
      </c>
      <c r="S4807" t="s">
        <v>67</v>
      </c>
      <c r="T4807" t="s">
        <v>68</v>
      </c>
      <c r="U4807">
        <v>2018</v>
      </c>
      <c r="V4807">
        <v>431989</v>
      </c>
      <c r="W4807" t="s">
        <v>69</v>
      </c>
      <c r="X4807" t="s">
        <v>127</v>
      </c>
      <c r="Y4807">
        <v>304432</v>
      </c>
      <c r="Z4807">
        <v>127557</v>
      </c>
      <c r="AA4807" t="s">
        <v>69</v>
      </c>
      <c r="AB4807" t="s">
        <v>15617</v>
      </c>
      <c r="AC4807">
        <v>431989</v>
      </c>
    </row>
    <row r="4808" spans="1:29">
      <c r="A4808">
        <f t="shared" ca="1" si="75"/>
        <v>1.3114591161444311E-2</v>
      </c>
      <c r="B4808" t="s">
        <v>624</v>
      </c>
      <c r="C4808">
        <v>9507913</v>
      </c>
      <c r="D4808" s="2">
        <v>43279</v>
      </c>
      <c r="E4808" t="s">
        <v>56</v>
      </c>
      <c r="F4808" t="s">
        <v>15618</v>
      </c>
      <c r="G4808">
        <v>5</v>
      </c>
      <c r="H4808" t="s">
        <v>58</v>
      </c>
      <c r="I4808" t="s">
        <v>626</v>
      </c>
      <c r="J4808">
        <v>14657</v>
      </c>
      <c r="K4808">
        <v>5</v>
      </c>
      <c r="L4808" s="2">
        <v>41885</v>
      </c>
      <c r="M4808" s="2">
        <v>44012</v>
      </c>
      <c r="N4808" t="s">
        <v>1579</v>
      </c>
      <c r="O4808">
        <v>9</v>
      </c>
      <c r="P4808" t="s">
        <v>572</v>
      </c>
      <c r="Q4808" t="s">
        <v>175</v>
      </c>
      <c r="R4808" t="s">
        <v>176</v>
      </c>
      <c r="S4808" t="s">
        <v>67</v>
      </c>
      <c r="T4808" t="s">
        <v>68</v>
      </c>
      <c r="U4808">
        <v>2018</v>
      </c>
      <c r="V4808">
        <v>511518</v>
      </c>
      <c r="W4808" t="s">
        <v>69</v>
      </c>
      <c r="X4808" t="s">
        <v>624</v>
      </c>
      <c r="Y4808">
        <v>340964</v>
      </c>
      <c r="Z4808">
        <v>170554</v>
      </c>
      <c r="AA4808" t="s">
        <v>69</v>
      </c>
      <c r="AB4808" t="s">
        <v>15619</v>
      </c>
      <c r="AC4808">
        <v>511518</v>
      </c>
    </row>
    <row r="4809" spans="1:29">
      <c r="A4809">
        <f t="shared" ca="1" si="75"/>
        <v>0.68507746082456289</v>
      </c>
      <c r="B4809" t="s">
        <v>182</v>
      </c>
      <c r="C4809">
        <v>9432430</v>
      </c>
      <c r="D4809" s="2">
        <v>43154</v>
      </c>
      <c r="E4809" t="s">
        <v>76</v>
      </c>
      <c r="F4809" t="s">
        <v>15620</v>
      </c>
      <c r="G4809">
        <v>5</v>
      </c>
      <c r="H4809" t="s">
        <v>58</v>
      </c>
      <c r="I4809" t="s">
        <v>185</v>
      </c>
      <c r="J4809">
        <v>22816</v>
      </c>
      <c r="K4809">
        <v>5</v>
      </c>
      <c r="L4809" s="2">
        <v>41712</v>
      </c>
      <c r="M4809" s="2">
        <v>43857</v>
      </c>
      <c r="N4809" t="s">
        <v>5657</v>
      </c>
      <c r="O4809">
        <v>4</v>
      </c>
      <c r="P4809" t="s">
        <v>1512</v>
      </c>
      <c r="Q4809" t="s">
        <v>1513</v>
      </c>
      <c r="R4809" t="s">
        <v>640</v>
      </c>
      <c r="S4809" t="s">
        <v>218</v>
      </c>
      <c r="T4809" t="s">
        <v>68</v>
      </c>
      <c r="U4809">
        <v>2018</v>
      </c>
      <c r="V4809">
        <v>314313</v>
      </c>
      <c r="W4809" t="s">
        <v>69</v>
      </c>
      <c r="X4809" t="s">
        <v>182</v>
      </c>
      <c r="Y4809">
        <v>212102</v>
      </c>
      <c r="Z4809">
        <v>102211</v>
      </c>
      <c r="AA4809" t="s">
        <v>69</v>
      </c>
      <c r="AB4809" t="s">
        <v>15621</v>
      </c>
      <c r="AC4809">
        <v>314313</v>
      </c>
    </row>
    <row r="4810" spans="1:29">
      <c r="A4810">
        <f t="shared" ca="1" si="75"/>
        <v>0.37919432154647992</v>
      </c>
      <c r="B4810" t="s">
        <v>254</v>
      </c>
      <c r="C4810">
        <v>9411119</v>
      </c>
      <c r="D4810" s="2">
        <v>43074</v>
      </c>
      <c r="E4810" t="s">
        <v>56</v>
      </c>
      <c r="F4810" t="s">
        <v>15622</v>
      </c>
      <c r="G4810">
        <v>5</v>
      </c>
      <c r="H4810" t="s">
        <v>58</v>
      </c>
      <c r="I4810" t="s">
        <v>256</v>
      </c>
      <c r="J4810">
        <v>76430</v>
      </c>
      <c r="K4810">
        <v>13</v>
      </c>
      <c r="L4810" s="2">
        <v>38615</v>
      </c>
      <c r="M4810" s="2">
        <v>43799</v>
      </c>
      <c r="N4810" t="s">
        <v>2465</v>
      </c>
      <c r="O4810">
        <v>7</v>
      </c>
      <c r="P4810" t="s">
        <v>64</v>
      </c>
      <c r="Q4810" t="s">
        <v>65</v>
      </c>
      <c r="R4810" t="s">
        <v>66</v>
      </c>
      <c r="S4810" t="s">
        <v>85</v>
      </c>
      <c r="T4810" t="s">
        <v>68</v>
      </c>
      <c r="U4810">
        <v>2018</v>
      </c>
      <c r="V4810">
        <v>384312</v>
      </c>
      <c r="W4810" t="s">
        <v>69</v>
      </c>
      <c r="X4810" t="s">
        <v>254</v>
      </c>
      <c r="Y4810">
        <v>245403</v>
      </c>
      <c r="Z4810">
        <v>138909</v>
      </c>
      <c r="AA4810" t="s">
        <v>69</v>
      </c>
      <c r="AB4810" t="s">
        <v>15623</v>
      </c>
      <c r="AC4810">
        <v>384312</v>
      </c>
    </row>
    <row r="4811" spans="1:29">
      <c r="A4811">
        <f t="shared" ca="1" si="75"/>
        <v>0.61446107181492104</v>
      </c>
      <c r="B4811" t="s">
        <v>75</v>
      </c>
      <c r="C4811">
        <v>9693535</v>
      </c>
      <c r="D4811" s="2">
        <v>43328</v>
      </c>
      <c r="E4811" t="s">
        <v>110</v>
      </c>
      <c r="F4811" t="s">
        <v>15624</v>
      </c>
      <c r="G4811">
        <v>7</v>
      </c>
      <c r="H4811" t="s">
        <v>58</v>
      </c>
      <c r="I4811" t="s">
        <v>78</v>
      </c>
      <c r="J4811">
        <v>48015</v>
      </c>
      <c r="K4811">
        <v>5</v>
      </c>
      <c r="L4811" s="2">
        <v>41912</v>
      </c>
      <c r="M4811" s="2">
        <v>43951</v>
      </c>
      <c r="N4811" t="s">
        <v>690</v>
      </c>
      <c r="O4811">
        <v>13</v>
      </c>
      <c r="P4811" t="s">
        <v>390</v>
      </c>
      <c r="Q4811" t="s">
        <v>217</v>
      </c>
      <c r="R4811" t="s">
        <v>120</v>
      </c>
      <c r="S4811" t="s">
        <v>67</v>
      </c>
      <c r="T4811" t="s">
        <v>68</v>
      </c>
      <c r="U4811">
        <v>2018</v>
      </c>
      <c r="V4811">
        <v>394988</v>
      </c>
      <c r="W4811" t="s">
        <v>69</v>
      </c>
      <c r="X4811" t="s">
        <v>75</v>
      </c>
      <c r="Y4811">
        <v>243820</v>
      </c>
      <c r="Z4811">
        <v>151168</v>
      </c>
      <c r="AA4811" t="s">
        <v>69</v>
      </c>
      <c r="AB4811" t="s">
        <v>15625</v>
      </c>
      <c r="AC4811">
        <v>394988</v>
      </c>
    </row>
    <row r="4812" spans="1:29">
      <c r="A4812">
        <f t="shared" ca="1" si="75"/>
        <v>0.7659325980249706</v>
      </c>
      <c r="B4812" t="s">
        <v>254</v>
      </c>
      <c r="C4812">
        <v>9404460</v>
      </c>
      <c r="D4812" s="2">
        <v>43070</v>
      </c>
      <c r="E4812" t="s">
        <v>56</v>
      </c>
      <c r="F4812" t="s">
        <v>15626</v>
      </c>
      <c r="G4812">
        <v>5</v>
      </c>
      <c r="H4812" t="s">
        <v>58</v>
      </c>
      <c r="I4812" t="s">
        <v>256</v>
      </c>
      <c r="J4812">
        <v>114513</v>
      </c>
      <c r="K4812">
        <v>4</v>
      </c>
      <c r="L4812" s="2">
        <v>42095</v>
      </c>
      <c r="M4812" s="2">
        <v>43465</v>
      </c>
      <c r="N4812" t="s">
        <v>397</v>
      </c>
      <c r="O4812">
        <v>3</v>
      </c>
      <c r="P4812" t="s">
        <v>882</v>
      </c>
      <c r="Q4812" t="s">
        <v>883</v>
      </c>
      <c r="R4812" t="s">
        <v>884</v>
      </c>
      <c r="S4812" t="s">
        <v>67</v>
      </c>
      <c r="T4812" t="s">
        <v>68</v>
      </c>
      <c r="U4812">
        <v>2018</v>
      </c>
      <c r="V4812">
        <v>320513</v>
      </c>
      <c r="W4812" t="s">
        <v>69</v>
      </c>
      <c r="X4812" t="s">
        <v>254</v>
      </c>
      <c r="Y4812">
        <v>192500</v>
      </c>
      <c r="Z4812">
        <v>128013</v>
      </c>
      <c r="AA4812" t="s">
        <v>69</v>
      </c>
      <c r="AB4812" t="s">
        <v>15627</v>
      </c>
      <c r="AC4812">
        <v>320513</v>
      </c>
    </row>
    <row r="4813" spans="1:29">
      <c r="A4813">
        <f t="shared" ca="1" si="75"/>
        <v>0.94049421156516466</v>
      </c>
      <c r="B4813" t="s">
        <v>254</v>
      </c>
      <c r="C4813">
        <v>9341016</v>
      </c>
      <c r="D4813" s="2">
        <v>42976</v>
      </c>
      <c r="E4813" t="s">
        <v>9290</v>
      </c>
      <c r="F4813" t="s">
        <v>15628</v>
      </c>
      <c r="G4813">
        <v>5</v>
      </c>
      <c r="H4813" t="s">
        <v>58</v>
      </c>
      <c r="I4813" t="s">
        <v>256</v>
      </c>
      <c r="J4813">
        <v>104412</v>
      </c>
      <c r="K4813">
        <v>4</v>
      </c>
      <c r="L4813" s="2">
        <v>41883</v>
      </c>
      <c r="M4813" s="2">
        <v>43343</v>
      </c>
      <c r="N4813" t="s">
        <v>9292</v>
      </c>
      <c r="O4813">
        <v>12</v>
      </c>
      <c r="P4813" t="s">
        <v>656</v>
      </c>
      <c r="Q4813" t="s">
        <v>204</v>
      </c>
      <c r="R4813" t="s">
        <v>205</v>
      </c>
      <c r="S4813" t="s">
        <v>67</v>
      </c>
      <c r="T4813" t="s">
        <v>68</v>
      </c>
      <c r="U4813">
        <v>2017</v>
      </c>
      <c r="V4813">
        <v>546200</v>
      </c>
      <c r="W4813" t="s">
        <v>69</v>
      </c>
      <c r="X4813" t="s">
        <v>254</v>
      </c>
      <c r="Y4813">
        <v>358211</v>
      </c>
      <c r="Z4813">
        <v>187989</v>
      </c>
      <c r="AA4813" t="s">
        <v>69</v>
      </c>
      <c r="AB4813" t="s">
        <v>15629</v>
      </c>
      <c r="AC4813">
        <v>546200</v>
      </c>
    </row>
    <row r="4814" spans="1:29">
      <c r="A4814">
        <f t="shared" ca="1" si="75"/>
        <v>0.46711567266506782</v>
      </c>
      <c r="B4814" t="s">
        <v>92</v>
      </c>
      <c r="C4814">
        <v>9350174</v>
      </c>
      <c r="D4814" s="2">
        <v>42914</v>
      </c>
      <c r="E4814" t="s">
        <v>76</v>
      </c>
      <c r="F4814" t="s">
        <v>15630</v>
      </c>
      <c r="G4814">
        <v>5</v>
      </c>
      <c r="H4814" t="s">
        <v>58</v>
      </c>
      <c r="I4814" t="s">
        <v>95</v>
      </c>
      <c r="J4814">
        <v>75542</v>
      </c>
      <c r="K4814">
        <v>5</v>
      </c>
      <c r="L4814" s="2">
        <v>41523</v>
      </c>
      <c r="M4814" s="2">
        <v>43616</v>
      </c>
      <c r="N4814" t="s">
        <v>4394</v>
      </c>
      <c r="O4814">
        <v>11</v>
      </c>
      <c r="P4814" t="s">
        <v>1292</v>
      </c>
      <c r="Q4814" t="s">
        <v>1293</v>
      </c>
      <c r="R4814" t="s">
        <v>555</v>
      </c>
      <c r="S4814" t="s">
        <v>67</v>
      </c>
      <c r="T4814" t="s">
        <v>68</v>
      </c>
      <c r="U4814">
        <v>2017</v>
      </c>
      <c r="V4814">
        <v>422951</v>
      </c>
      <c r="W4814" t="s">
        <v>69</v>
      </c>
      <c r="X4814" t="s">
        <v>92</v>
      </c>
      <c r="Y4814">
        <v>296930</v>
      </c>
      <c r="Z4814">
        <v>126021</v>
      </c>
      <c r="AA4814" t="s">
        <v>69</v>
      </c>
      <c r="AB4814" t="s">
        <v>15631</v>
      </c>
      <c r="AC4814">
        <v>422951</v>
      </c>
    </row>
    <row r="4815" spans="1:29">
      <c r="A4815">
        <f t="shared" ca="1" si="75"/>
        <v>0.40127014161383801</v>
      </c>
      <c r="B4815" t="s">
        <v>199</v>
      </c>
      <c r="C4815">
        <v>9274161</v>
      </c>
      <c r="D4815" s="2">
        <v>42759</v>
      </c>
      <c r="E4815" t="s">
        <v>76</v>
      </c>
      <c r="F4815" t="s">
        <v>15632</v>
      </c>
      <c r="G4815">
        <v>5</v>
      </c>
      <c r="H4815" t="s">
        <v>58</v>
      </c>
      <c r="I4815" t="s">
        <v>149</v>
      </c>
      <c r="J4815">
        <v>129536</v>
      </c>
      <c r="K4815">
        <v>11</v>
      </c>
      <c r="L4815" s="2">
        <v>39552</v>
      </c>
      <c r="M4815" s="2">
        <v>43131</v>
      </c>
      <c r="N4815" t="s">
        <v>489</v>
      </c>
      <c r="O4815">
        <v>6</v>
      </c>
      <c r="P4815" t="s">
        <v>7534</v>
      </c>
      <c r="Q4815" t="s">
        <v>7535</v>
      </c>
      <c r="R4815" t="s">
        <v>401</v>
      </c>
      <c r="S4815" t="s">
        <v>729</v>
      </c>
      <c r="T4815" t="s">
        <v>68</v>
      </c>
      <c r="U4815">
        <v>2017</v>
      </c>
      <c r="V4815">
        <v>311976</v>
      </c>
      <c r="W4815" t="s">
        <v>69</v>
      </c>
      <c r="X4815" t="s">
        <v>199</v>
      </c>
      <c r="Y4815">
        <v>201275</v>
      </c>
      <c r="Z4815">
        <v>110701</v>
      </c>
      <c r="AA4815" t="s">
        <v>69</v>
      </c>
      <c r="AB4815" t="s">
        <v>15633</v>
      </c>
      <c r="AC4815">
        <v>311976</v>
      </c>
    </row>
    <row r="4816" spans="1:29">
      <c r="A4816">
        <f t="shared" ca="1" si="75"/>
        <v>9.7917853852911296E-2</v>
      </c>
      <c r="B4816" t="s">
        <v>254</v>
      </c>
      <c r="C4816">
        <v>9511855</v>
      </c>
      <c r="D4816" s="2">
        <v>43277</v>
      </c>
      <c r="E4816" t="s">
        <v>56</v>
      </c>
      <c r="F4816" t="s">
        <v>15634</v>
      </c>
      <c r="G4816">
        <v>5</v>
      </c>
      <c r="H4816" t="s">
        <v>58</v>
      </c>
      <c r="I4816" t="s">
        <v>256</v>
      </c>
      <c r="J4816">
        <v>107710</v>
      </c>
      <c r="K4816">
        <v>4</v>
      </c>
      <c r="L4816" s="2">
        <v>42255</v>
      </c>
      <c r="M4816" s="2">
        <v>43646</v>
      </c>
      <c r="N4816" t="s">
        <v>636</v>
      </c>
      <c r="O4816">
        <v>11</v>
      </c>
      <c r="P4816" t="s">
        <v>532</v>
      </c>
      <c r="Q4816" t="s">
        <v>533</v>
      </c>
      <c r="R4816" t="s">
        <v>149</v>
      </c>
      <c r="S4816" t="s">
        <v>67</v>
      </c>
      <c r="T4816" t="s">
        <v>68</v>
      </c>
      <c r="U4816">
        <v>2018</v>
      </c>
      <c r="V4816">
        <v>396250</v>
      </c>
      <c r="W4816" t="s">
        <v>69</v>
      </c>
      <c r="X4816" t="s">
        <v>254</v>
      </c>
      <c r="Y4816">
        <v>250000</v>
      </c>
      <c r="Z4816">
        <v>146250</v>
      </c>
      <c r="AA4816" t="s">
        <v>69</v>
      </c>
      <c r="AB4816" t="s">
        <v>15635</v>
      </c>
      <c r="AC4816">
        <v>396250</v>
      </c>
    </row>
    <row r="4817" spans="1:29">
      <c r="A4817">
        <f t="shared" ca="1" si="75"/>
        <v>0.3085277854276739</v>
      </c>
      <c r="B4817" t="s">
        <v>303</v>
      </c>
      <c r="C4817">
        <v>9271954</v>
      </c>
      <c r="D4817" s="2">
        <v>42907</v>
      </c>
      <c r="E4817" t="s">
        <v>8126</v>
      </c>
      <c r="F4817" t="s">
        <v>15636</v>
      </c>
      <c r="G4817">
        <v>5</v>
      </c>
      <c r="H4817" t="s">
        <v>58</v>
      </c>
      <c r="I4817" t="s">
        <v>305</v>
      </c>
      <c r="J4817">
        <v>101541</v>
      </c>
      <c r="K4817">
        <v>4</v>
      </c>
      <c r="L4817" s="2">
        <v>41821</v>
      </c>
      <c r="M4817" s="2">
        <v>44316</v>
      </c>
      <c r="N4817" t="s">
        <v>8459</v>
      </c>
      <c r="O4817">
        <v>2</v>
      </c>
      <c r="P4817" t="s">
        <v>778</v>
      </c>
      <c r="Q4817" t="s">
        <v>779</v>
      </c>
      <c r="R4817" t="s">
        <v>780</v>
      </c>
      <c r="S4817" t="s">
        <v>67</v>
      </c>
      <c r="T4817" t="s">
        <v>68</v>
      </c>
      <c r="U4817">
        <v>2017</v>
      </c>
      <c r="V4817">
        <v>499542</v>
      </c>
      <c r="W4817" t="s">
        <v>69</v>
      </c>
      <c r="X4817" t="s">
        <v>303</v>
      </c>
      <c r="Y4817">
        <v>358875</v>
      </c>
      <c r="Z4817">
        <v>140667</v>
      </c>
      <c r="AA4817" t="s">
        <v>69</v>
      </c>
      <c r="AB4817" t="s">
        <v>15637</v>
      </c>
      <c r="AC4817">
        <v>499542</v>
      </c>
    </row>
    <row r="4818" spans="1:29">
      <c r="A4818">
        <f t="shared" ca="1" si="75"/>
        <v>0.62707419866071068</v>
      </c>
      <c r="B4818" t="s">
        <v>303</v>
      </c>
      <c r="C4818">
        <v>9251269</v>
      </c>
      <c r="D4818" s="2">
        <v>42788</v>
      </c>
      <c r="E4818" t="s">
        <v>76</v>
      </c>
      <c r="F4818" t="s">
        <v>15638</v>
      </c>
      <c r="G4818">
        <v>5</v>
      </c>
      <c r="H4818" t="s">
        <v>58</v>
      </c>
      <c r="I4818" t="s">
        <v>305</v>
      </c>
      <c r="J4818">
        <v>33301</v>
      </c>
      <c r="K4818">
        <v>31</v>
      </c>
      <c r="L4818" s="2">
        <v>30651</v>
      </c>
      <c r="M4818" s="2">
        <v>43646</v>
      </c>
      <c r="N4818" t="s">
        <v>1485</v>
      </c>
      <c r="O4818">
        <v>1</v>
      </c>
      <c r="P4818" t="s">
        <v>161</v>
      </c>
      <c r="Q4818" t="s">
        <v>162</v>
      </c>
      <c r="R4818" t="s">
        <v>163</v>
      </c>
      <c r="S4818" t="s">
        <v>67</v>
      </c>
      <c r="T4818" t="s">
        <v>68</v>
      </c>
      <c r="U4818">
        <v>2017</v>
      </c>
      <c r="V4818">
        <v>339313</v>
      </c>
      <c r="W4818" t="s">
        <v>69</v>
      </c>
      <c r="X4818" t="s">
        <v>303</v>
      </c>
      <c r="Y4818">
        <v>222500</v>
      </c>
      <c r="Z4818">
        <v>116813</v>
      </c>
      <c r="AA4818" t="s">
        <v>69</v>
      </c>
      <c r="AB4818" t="s">
        <v>15639</v>
      </c>
      <c r="AC4818">
        <v>339313</v>
      </c>
    </row>
    <row r="4819" spans="1:29">
      <c r="A4819">
        <f t="shared" ca="1" si="75"/>
        <v>0.73008347534719686</v>
      </c>
      <c r="B4819" t="s">
        <v>254</v>
      </c>
      <c r="C4819">
        <v>9453701</v>
      </c>
      <c r="D4819" s="2">
        <v>43171</v>
      </c>
      <c r="E4819" t="s">
        <v>56</v>
      </c>
      <c r="F4819" t="s">
        <v>15640</v>
      </c>
      <c r="G4819">
        <v>5</v>
      </c>
      <c r="H4819" t="s">
        <v>58</v>
      </c>
      <c r="I4819" t="s">
        <v>256</v>
      </c>
      <c r="J4819">
        <v>114609</v>
      </c>
      <c r="K4819">
        <v>4</v>
      </c>
      <c r="L4819" s="2">
        <v>42156</v>
      </c>
      <c r="M4819" s="2">
        <v>43921</v>
      </c>
      <c r="N4819" t="s">
        <v>4505</v>
      </c>
      <c r="O4819">
        <v>7</v>
      </c>
      <c r="P4819" t="s">
        <v>3131</v>
      </c>
      <c r="Q4819" t="s">
        <v>175</v>
      </c>
      <c r="R4819" t="s">
        <v>176</v>
      </c>
      <c r="S4819" t="s">
        <v>336</v>
      </c>
      <c r="T4819" t="s">
        <v>68</v>
      </c>
      <c r="U4819">
        <v>2018</v>
      </c>
      <c r="V4819">
        <v>320699</v>
      </c>
      <c r="W4819" t="s">
        <v>69</v>
      </c>
      <c r="X4819" t="s">
        <v>254</v>
      </c>
      <c r="Y4819">
        <v>215686</v>
      </c>
      <c r="Z4819">
        <v>105013</v>
      </c>
      <c r="AA4819" t="s">
        <v>69</v>
      </c>
      <c r="AB4819" t="s">
        <v>15641</v>
      </c>
      <c r="AC4819">
        <v>320699</v>
      </c>
    </row>
    <row r="4820" spans="1:29">
      <c r="A4820">
        <f t="shared" ca="1" si="75"/>
        <v>7.3348370063669122E-2</v>
      </c>
      <c r="B4820" t="s">
        <v>199</v>
      </c>
      <c r="C4820">
        <v>9198533</v>
      </c>
      <c r="D4820" s="2">
        <v>42759</v>
      </c>
      <c r="E4820" t="s">
        <v>76</v>
      </c>
      <c r="F4820" t="s">
        <v>15642</v>
      </c>
      <c r="G4820">
        <v>5</v>
      </c>
      <c r="H4820" t="s">
        <v>58</v>
      </c>
      <c r="I4820" t="s">
        <v>149</v>
      </c>
      <c r="J4820">
        <v>172660</v>
      </c>
      <c r="K4820">
        <v>5</v>
      </c>
      <c r="L4820" s="2">
        <v>41306</v>
      </c>
      <c r="M4820" s="2">
        <v>43496</v>
      </c>
      <c r="N4820" t="s">
        <v>663</v>
      </c>
      <c r="O4820">
        <v>4</v>
      </c>
      <c r="P4820" t="s">
        <v>234</v>
      </c>
      <c r="Q4820" t="s">
        <v>235</v>
      </c>
      <c r="R4820" t="s">
        <v>236</v>
      </c>
      <c r="S4820" t="s">
        <v>67</v>
      </c>
      <c r="T4820" t="s">
        <v>68</v>
      </c>
      <c r="U4820">
        <v>2017</v>
      </c>
      <c r="V4820">
        <v>316438</v>
      </c>
      <c r="W4820" t="s">
        <v>69</v>
      </c>
      <c r="X4820" t="s">
        <v>199</v>
      </c>
      <c r="Y4820">
        <v>207500</v>
      </c>
      <c r="Z4820">
        <v>108938</v>
      </c>
      <c r="AA4820" t="s">
        <v>69</v>
      </c>
      <c r="AB4820" t="s">
        <v>15643</v>
      </c>
      <c r="AC4820">
        <v>316438</v>
      </c>
    </row>
    <row r="4821" spans="1:29">
      <c r="A4821">
        <f t="shared" ca="1" si="75"/>
        <v>0.82661715261347335</v>
      </c>
      <c r="B4821" t="s">
        <v>92</v>
      </c>
      <c r="C4821">
        <v>9271814</v>
      </c>
      <c r="D4821" s="2">
        <v>42892</v>
      </c>
      <c r="E4821" t="s">
        <v>76</v>
      </c>
      <c r="F4821" t="s">
        <v>15644</v>
      </c>
      <c r="G4821">
        <v>5</v>
      </c>
      <c r="H4821" t="s">
        <v>58</v>
      </c>
      <c r="I4821" t="s">
        <v>95</v>
      </c>
      <c r="J4821">
        <v>78912</v>
      </c>
      <c r="K4821">
        <v>4</v>
      </c>
      <c r="L4821" s="2">
        <v>41867</v>
      </c>
      <c r="M4821" s="2">
        <v>43616</v>
      </c>
      <c r="N4821" t="s">
        <v>171</v>
      </c>
      <c r="O4821">
        <v>12</v>
      </c>
      <c r="P4821" t="s">
        <v>147</v>
      </c>
      <c r="Q4821" t="s">
        <v>148</v>
      </c>
      <c r="R4821" t="s">
        <v>149</v>
      </c>
      <c r="S4821" t="s">
        <v>102</v>
      </c>
      <c r="T4821" t="s">
        <v>68</v>
      </c>
      <c r="U4821">
        <v>2017</v>
      </c>
      <c r="V4821">
        <v>492718</v>
      </c>
      <c r="W4821" t="s">
        <v>69</v>
      </c>
      <c r="X4821" t="s">
        <v>92</v>
      </c>
      <c r="Y4821">
        <v>379169</v>
      </c>
      <c r="Z4821">
        <v>113549</v>
      </c>
      <c r="AA4821" t="s">
        <v>69</v>
      </c>
      <c r="AB4821" t="s">
        <v>15645</v>
      </c>
      <c r="AC4821">
        <v>492718</v>
      </c>
    </row>
    <row r="4822" spans="1:29">
      <c r="A4822">
        <f t="shared" ca="1" si="75"/>
        <v>0.8225049825077082</v>
      </c>
      <c r="B4822" t="s">
        <v>127</v>
      </c>
      <c r="C4822">
        <v>9487314</v>
      </c>
      <c r="D4822" s="2">
        <v>43235</v>
      </c>
      <c r="E4822" t="s">
        <v>76</v>
      </c>
      <c r="F4822" t="s">
        <v>15646</v>
      </c>
      <c r="G4822">
        <v>5</v>
      </c>
      <c r="H4822" t="s">
        <v>58</v>
      </c>
      <c r="I4822" t="s">
        <v>130</v>
      </c>
      <c r="J4822">
        <v>100096</v>
      </c>
      <c r="K4822">
        <v>7</v>
      </c>
      <c r="L4822" s="2">
        <v>41456</v>
      </c>
      <c r="M4822" s="2">
        <v>43616</v>
      </c>
      <c r="N4822" t="s">
        <v>5611</v>
      </c>
      <c r="O4822">
        <v>7</v>
      </c>
      <c r="P4822" t="s">
        <v>814</v>
      </c>
      <c r="Q4822" t="s">
        <v>815</v>
      </c>
      <c r="R4822" t="s">
        <v>816</v>
      </c>
      <c r="S4822" t="s">
        <v>473</v>
      </c>
      <c r="T4822" t="s">
        <v>68</v>
      </c>
      <c r="U4822">
        <v>2018</v>
      </c>
      <c r="V4822">
        <v>395000</v>
      </c>
      <c r="W4822" t="s">
        <v>69</v>
      </c>
      <c r="X4822" t="s">
        <v>127</v>
      </c>
      <c r="Y4822">
        <v>250000</v>
      </c>
      <c r="Z4822">
        <v>145000</v>
      </c>
      <c r="AA4822" t="s">
        <v>69</v>
      </c>
      <c r="AB4822" t="s">
        <v>15647</v>
      </c>
      <c r="AC4822">
        <v>395000</v>
      </c>
    </row>
    <row r="4823" spans="1:29">
      <c r="A4823">
        <f t="shared" ca="1" si="75"/>
        <v>0.90170248939261632</v>
      </c>
      <c r="B4823" t="s">
        <v>254</v>
      </c>
      <c r="C4823">
        <v>9475808</v>
      </c>
      <c r="D4823" s="2">
        <v>43217</v>
      </c>
      <c r="E4823" t="s">
        <v>56</v>
      </c>
      <c r="F4823" t="s">
        <v>15648</v>
      </c>
      <c r="G4823">
        <v>5</v>
      </c>
      <c r="H4823" t="s">
        <v>58</v>
      </c>
      <c r="I4823" t="s">
        <v>256</v>
      </c>
      <c r="J4823">
        <v>111797</v>
      </c>
      <c r="K4823">
        <v>5</v>
      </c>
      <c r="L4823" s="2">
        <v>41852</v>
      </c>
      <c r="M4823" s="2">
        <v>43951</v>
      </c>
      <c r="N4823" t="s">
        <v>2257</v>
      </c>
      <c r="O4823">
        <v>2</v>
      </c>
      <c r="P4823" t="s">
        <v>320</v>
      </c>
      <c r="Q4823" t="s">
        <v>321</v>
      </c>
      <c r="R4823" t="s">
        <v>137</v>
      </c>
      <c r="S4823" t="s">
        <v>322</v>
      </c>
      <c r="T4823" t="s">
        <v>68</v>
      </c>
      <c r="U4823">
        <v>2018</v>
      </c>
      <c r="V4823">
        <v>258408</v>
      </c>
      <c r="W4823" t="s">
        <v>69</v>
      </c>
      <c r="X4823" t="s">
        <v>254</v>
      </c>
      <c r="Y4823">
        <v>171000</v>
      </c>
      <c r="Z4823">
        <v>87408</v>
      </c>
      <c r="AA4823" t="s">
        <v>69</v>
      </c>
      <c r="AB4823" t="s">
        <v>15649</v>
      </c>
      <c r="AC4823">
        <v>258408</v>
      </c>
    </row>
    <row r="4824" spans="1:29">
      <c r="A4824">
        <f t="shared" ca="1" si="75"/>
        <v>0.65770853417277142</v>
      </c>
      <c r="B4824" t="s">
        <v>127</v>
      </c>
      <c r="C4824">
        <v>9514244</v>
      </c>
      <c r="D4824" s="2">
        <v>43271</v>
      </c>
      <c r="E4824" t="s">
        <v>9438</v>
      </c>
      <c r="F4824" t="s">
        <v>15650</v>
      </c>
      <c r="G4824">
        <v>5</v>
      </c>
      <c r="H4824" t="s">
        <v>58</v>
      </c>
      <c r="I4824" t="s">
        <v>130</v>
      </c>
      <c r="J4824">
        <v>111499</v>
      </c>
      <c r="K4824">
        <v>3</v>
      </c>
      <c r="L4824" s="2">
        <v>42622</v>
      </c>
      <c r="M4824" s="2">
        <v>44012</v>
      </c>
      <c r="N4824" t="s">
        <v>4729</v>
      </c>
      <c r="O4824">
        <v>13</v>
      </c>
      <c r="P4824" t="s">
        <v>1222</v>
      </c>
      <c r="Q4824" t="s">
        <v>217</v>
      </c>
      <c r="R4824" t="s">
        <v>120</v>
      </c>
      <c r="S4824" t="s">
        <v>67</v>
      </c>
      <c r="T4824" t="s">
        <v>68</v>
      </c>
      <c r="U4824">
        <v>2018</v>
      </c>
      <c r="V4824">
        <v>891384</v>
      </c>
      <c r="W4824" t="s">
        <v>69</v>
      </c>
      <c r="X4824" t="s">
        <v>127</v>
      </c>
      <c r="Y4824">
        <v>677263</v>
      </c>
      <c r="Z4824">
        <v>214121</v>
      </c>
      <c r="AA4824" t="s">
        <v>69</v>
      </c>
      <c r="AB4824" t="s">
        <v>15651</v>
      </c>
      <c r="AC4824">
        <v>891384</v>
      </c>
    </row>
    <row r="4825" spans="1:29">
      <c r="A4825">
        <f t="shared" ca="1" si="75"/>
        <v>0.40191615038667428</v>
      </c>
      <c r="B4825" t="s">
        <v>241</v>
      </c>
      <c r="C4825">
        <v>9196371</v>
      </c>
      <c r="D4825" s="2">
        <v>42702</v>
      </c>
      <c r="E4825" t="s">
        <v>76</v>
      </c>
      <c r="F4825" t="s">
        <v>15652</v>
      </c>
      <c r="G4825">
        <v>5</v>
      </c>
      <c r="H4825" t="s">
        <v>58</v>
      </c>
      <c r="I4825" t="s">
        <v>243</v>
      </c>
      <c r="J4825">
        <v>113508</v>
      </c>
      <c r="K4825">
        <v>5</v>
      </c>
      <c r="L4825" s="2">
        <v>41292</v>
      </c>
      <c r="M4825" s="2">
        <v>43373</v>
      </c>
      <c r="N4825" t="s">
        <v>4033</v>
      </c>
      <c r="O4825">
        <v>13</v>
      </c>
      <c r="P4825" t="s">
        <v>1064</v>
      </c>
      <c r="Q4825" t="s">
        <v>1065</v>
      </c>
      <c r="R4825" t="s">
        <v>335</v>
      </c>
      <c r="S4825" t="s">
        <v>67</v>
      </c>
      <c r="T4825" t="s">
        <v>68</v>
      </c>
      <c r="U4825">
        <v>2017</v>
      </c>
      <c r="V4825">
        <v>379879</v>
      </c>
      <c r="W4825" t="s">
        <v>69</v>
      </c>
      <c r="X4825" t="s">
        <v>241</v>
      </c>
      <c r="Y4825">
        <v>256858</v>
      </c>
      <c r="Z4825">
        <v>123021</v>
      </c>
      <c r="AA4825" t="s">
        <v>69</v>
      </c>
      <c r="AB4825" t="s">
        <v>15653</v>
      </c>
      <c r="AC4825">
        <v>379879</v>
      </c>
    </row>
    <row r="4826" spans="1:29">
      <c r="A4826">
        <f t="shared" ca="1" si="75"/>
        <v>0.55994312477795194</v>
      </c>
      <c r="B4826" t="s">
        <v>241</v>
      </c>
      <c r="C4826">
        <v>9462190</v>
      </c>
      <c r="D4826" s="2">
        <v>43189</v>
      </c>
      <c r="E4826" t="s">
        <v>56</v>
      </c>
      <c r="F4826" t="s">
        <v>15654</v>
      </c>
      <c r="G4826">
        <v>5</v>
      </c>
      <c r="H4826" t="s">
        <v>58</v>
      </c>
      <c r="I4826" t="s">
        <v>243</v>
      </c>
      <c r="J4826">
        <v>106812</v>
      </c>
      <c r="K4826">
        <v>9</v>
      </c>
      <c r="L4826" s="2">
        <v>40558</v>
      </c>
      <c r="M4826" s="2">
        <v>43921</v>
      </c>
      <c r="N4826" t="s">
        <v>785</v>
      </c>
      <c r="O4826">
        <v>7</v>
      </c>
      <c r="P4826" t="s">
        <v>814</v>
      </c>
      <c r="Q4826" t="s">
        <v>815</v>
      </c>
      <c r="R4826" t="s">
        <v>816</v>
      </c>
      <c r="S4826" t="s">
        <v>473</v>
      </c>
      <c r="T4826" t="s">
        <v>68</v>
      </c>
      <c r="U4826">
        <v>2018</v>
      </c>
      <c r="V4826">
        <v>394965</v>
      </c>
      <c r="W4826" t="s">
        <v>69</v>
      </c>
      <c r="X4826" t="s">
        <v>241</v>
      </c>
      <c r="Y4826">
        <v>250000</v>
      </c>
      <c r="Z4826">
        <v>144965</v>
      </c>
      <c r="AA4826" t="s">
        <v>69</v>
      </c>
      <c r="AB4826" t="s">
        <v>15655</v>
      </c>
      <c r="AC4826">
        <v>394965</v>
      </c>
    </row>
    <row r="4827" spans="1:29">
      <c r="A4827">
        <f t="shared" ca="1" si="75"/>
        <v>0.16616830331357224</v>
      </c>
      <c r="B4827" t="s">
        <v>241</v>
      </c>
      <c r="C4827">
        <v>9476341</v>
      </c>
      <c r="D4827" s="2">
        <v>43204</v>
      </c>
      <c r="E4827" t="s">
        <v>76</v>
      </c>
      <c r="F4827" t="s">
        <v>15656</v>
      </c>
      <c r="G4827">
        <v>5</v>
      </c>
      <c r="H4827" t="s">
        <v>58</v>
      </c>
      <c r="I4827" t="s">
        <v>243</v>
      </c>
      <c r="J4827">
        <v>122484</v>
      </c>
      <c r="K4827">
        <v>5</v>
      </c>
      <c r="L4827" s="2">
        <v>41760</v>
      </c>
      <c r="M4827" s="2">
        <v>43951</v>
      </c>
      <c r="N4827" t="s">
        <v>1289</v>
      </c>
      <c r="O4827">
        <v>1</v>
      </c>
      <c r="P4827" t="s">
        <v>9556</v>
      </c>
      <c r="Q4827" t="s">
        <v>584</v>
      </c>
      <c r="R4827" t="s">
        <v>585</v>
      </c>
      <c r="S4827" t="s">
        <v>336</v>
      </c>
      <c r="T4827" t="s">
        <v>68</v>
      </c>
      <c r="U4827">
        <v>2018</v>
      </c>
      <c r="V4827">
        <v>770494</v>
      </c>
      <c r="W4827" t="s">
        <v>69</v>
      </c>
      <c r="X4827" t="s">
        <v>241</v>
      </c>
      <c r="Y4827">
        <v>668500</v>
      </c>
      <c r="Z4827">
        <v>113424</v>
      </c>
      <c r="AA4827" t="s">
        <v>69</v>
      </c>
      <c r="AB4827" t="s">
        <v>15657</v>
      </c>
      <c r="AC4827">
        <v>770494</v>
      </c>
    </row>
    <row r="4828" spans="1:29">
      <c r="A4828">
        <f t="shared" ca="1" si="75"/>
        <v>0.92881490663936794</v>
      </c>
      <c r="B4828" t="s">
        <v>405</v>
      </c>
      <c r="C4828">
        <v>9229018</v>
      </c>
      <c r="D4828" s="2">
        <v>42768</v>
      </c>
      <c r="E4828" t="s">
        <v>76</v>
      </c>
      <c r="F4828" t="s">
        <v>15658</v>
      </c>
      <c r="G4828">
        <v>5</v>
      </c>
      <c r="H4828" t="s">
        <v>58</v>
      </c>
      <c r="I4828" t="s">
        <v>407</v>
      </c>
      <c r="J4828">
        <v>36241</v>
      </c>
      <c r="K4828">
        <v>4</v>
      </c>
      <c r="L4828" s="2">
        <v>41699</v>
      </c>
      <c r="M4828" s="2">
        <v>43524</v>
      </c>
      <c r="N4828" t="s">
        <v>429</v>
      </c>
      <c r="O4828">
        <v>50</v>
      </c>
      <c r="P4828" t="s">
        <v>1058</v>
      </c>
      <c r="Q4828" t="s">
        <v>358</v>
      </c>
      <c r="R4828" t="s">
        <v>149</v>
      </c>
      <c r="S4828" t="s">
        <v>348</v>
      </c>
      <c r="T4828" t="s">
        <v>68</v>
      </c>
      <c r="U4828">
        <v>2017</v>
      </c>
      <c r="V4828">
        <v>433125</v>
      </c>
      <c r="W4828" t="s">
        <v>69</v>
      </c>
      <c r="X4828" t="s">
        <v>405</v>
      </c>
      <c r="Y4828">
        <v>225000</v>
      </c>
      <c r="Z4828">
        <v>208125</v>
      </c>
      <c r="AA4828" t="s">
        <v>69</v>
      </c>
      <c r="AB4828" t="s">
        <v>15659</v>
      </c>
      <c r="AC4828">
        <v>433125</v>
      </c>
    </row>
    <row r="4829" spans="1:29">
      <c r="A4829">
        <f t="shared" ca="1" si="75"/>
        <v>0.84820221040787269</v>
      </c>
      <c r="B4829" t="s">
        <v>254</v>
      </c>
      <c r="C4829">
        <v>9412492</v>
      </c>
      <c r="D4829" s="2">
        <v>43133</v>
      </c>
      <c r="E4829" t="s">
        <v>56</v>
      </c>
      <c r="F4829" t="s">
        <v>15660</v>
      </c>
      <c r="G4829">
        <v>5</v>
      </c>
      <c r="H4829" t="s">
        <v>58</v>
      </c>
      <c r="I4829" t="s">
        <v>256</v>
      </c>
      <c r="J4829">
        <v>114223</v>
      </c>
      <c r="K4829">
        <v>4</v>
      </c>
      <c r="L4829" s="2">
        <v>42095</v>
      </c>
      <c r="M4829" s="2">
        <v>44227</v>
      </c>
      <c r="N4829" t="s">
        <v>1862</v>
      </c>
      <c r="O4829">
        <v>37</v>
      </c>
      <c r="P4829" t="s">
        <v>1776</v>
      </c>
      <c r="Q4829" t="s">
        <v>1777</v>
      </c>
      <c r="R4829" t="s">
        <v>176</v>
      </c>
      <c r="S4829" t="s">
        <v>85</v>
      </c>
      <c r="T4829" t="s">
        <v>68</v>
      </c>
      <c r="U4829">
        <v>2018</v>
      </c>
      <c r="V4829">
        <v>359368</v>
      </c>
      <c r="W4829" t="s">
        <v>69</v>
      </c>
      <c r="X4829" t="s">
        <v>254</v>
      </c>
      <c r="Y4829">
        <v>231871</v>
      </c>
      <c r="Z4829">
        <v>127497</v>
      </c>
      <c r="AA4829" t="s">
        <v>69</v>
      </c>
      <c r="AB4829" t="s">
        <v>15661</v>
      </c>
      <c r="AC4829">
        <v>359368</v>
      </c>
    </row>
    <row r="4830" spans="1:29">
      <c r="A4830">
        <f t="shared" ca="1" si="75"/>
        <v>0.76356092342632942</v>
      </c>
      <c r="B4830" t="s">
        <v>624</v>
      </c>
      <c r="C4830">
        <v>9269906</v>
      </c>
      <c r="D4830" s="2">
        <v>42879</v>
      </c>
      <c r="E4830" t="s">
        <v>76</v>
      </c>
      <c r="F4830" t="s">
        <v>15662</v>
      </c>
      <c r="G4830">
        <v>5</v>
      </c>
      <c r="H4830" t="s">
        <v>58</v>
      </c>
      <c r="I4830" t="s">
        <v>626</v>
      </c>
      <c r="J4830">
        <v>11182</v>
      </c>
      <c r="K4830">
        <v>6</v>
      </c>
      <c r="L4830" s="2">
        <v>40052</v>
      </c>
      <c r="M4830" s="2">
        <v>43616</v>
      </c>
      <c r="N4830" t="s">
        <v>15663</v>
      </c>
      <c r="O4830">
        <v>7</v>
      </c>
      <c r="P4830" t="s">
        <v>1030</v>
      </c>
      <c r="Q4830" t="s">
        <v>584</v>
      </c>
      <c r="R4830" t="s">
        <v>585</v>
      </c>
      <c r="S4830" t="s">
        <v>413</v>
      </c>
      <c r="T4830" t="s">
        <v>68</v>
      </c>
      <c r="U4830">
        <v>2017</v>
      </c>
      <c r="V4830">
        <v>381781</v>
      </c>
      <c r="W4830" t="s">
        <v>69</v>
      </c>
      <c r="X4830" t="s">
        <v>624</v>
      </c>
      <c r="Y4830">
        <v>258208</v>
      </c>
      <c r="Z4830">
        <v>123573</v>
      </c>
      <c r="AA4830" t="s">
        <v>69</v>
      </c>
      <c r="AB4830" t="s">
        <v>15664</v>
      </c>
      <c r="AC4830">
        <v>381781</v>
      </c>
    </row>
    <row r="4831" spans="1:29">
      <c r="A4831">
        <f t="shared" ca="1" si="75"/>
        <v>0.71926775674292009</v>
      </c>
      <c r="B4831" t="s">
        <v>92</v>
      </c>
      <c r="C4831">
        <v>9483340</v>
      </c>
      <c r="D4831" s="2">
        <v>43222</v>
      </c>
      <c r="E4831" t="s">
        <v>56</v>
      </c>
      <c r="F4831" t="s">
        <v>15665</v>
      </c>
      <c r="G4831">
        <v>5</v>
      </c>
      <c r="H4831" t="s">
        <v>58</v>
      </c>
      <c r="I4831" t="s">
        <v>95</v>
      </c>
      <c r="J4831">
        <v>79475</v>
      </c>
      <c r="K4831">
        <v>4</v>
      </c>
      <c r="L4831" s="2">
        <v>42125</v>
      </c>
      <c r="M4831" s="2">
        <v>43951</v>
      </c>
      <c r="N4831" t="s">
        <v>7946</v>
      </c>
      <c r="O4831">
        <v>3</v>
      </c>
      <c r="P4831" t="s">
        <v>542</v>
      </c>
      <c r="Q4831" t="s">
        <v>543</v>
      </c>
      <c r="R4831" t="s">
        <v>205</v>
      </c>
      <c r="S4831" t="s">
        <v>85</v>
      </c>
      <c r="T4831" t="s">
        <v>68</v>
      </c>
      <c r="U4831">
        <v>2018</v>
      </c>
      <c r="V4831">
        <v>309452</v>
      </c>
      <c r="W4831" t="s">
        <v>69</v>
      </c>
      <c r="X4831" t="s">
        <v>92</v>
      </c>
      <c r="Y4831">
        <v>217425</v>
      </c>
      <c r="Z4831">
        <v>92027</v>
      </c>
      <c r="AA4831" t="s">
        <v>69</v>
      </c>
      <c r="AB4831" t="s">
        <v>15666</v>
      </c>
      <c r="AC4831">
        <v>309452</v>
      </c>
    </row>
    <row r="4832" spans="1:29">
      <c r="A4832">
        <f t="shared" ca="1" si="75"/>
        <v>0.14290022698738103</v>
      </c>
      <c r="B4832" t="s">
        <v>889</v>
      </c>
      <c r="C4832">
        <v>9265461</v>
      </c>
      <c r="D4832" s="2">
        <v>42844</v>
      </c>
      <c r="E4832" t="s">
        <v>8833</v>
      </c>
      <c r="F4832" t="s">
        <v>15667</v>
      </c>
      <c r="G4832">
        <v>5</v>
      </c>
      <c r="H4832" t="s">
        <v>58</v>
      </c>
      <c r="I4832" t="s">
        <v>891</v>
      </c>
      <c r="J4832">
        <v>22981</v>
      </c>
      <c r="K4832">
        <v>4</v>
      </c>
      <c r="L4832" s="2">
        <v>41821</v>
      </c>
      <c r="M4832" s="2">
        <v>43585</v>
      </c>
      <c r="N4832" t="s">
        <v>1912</v>
      </c>
      <c r="O4832">
        <v>7</v>
      </c>
      <c r="P4832" t="s">
        <v>1761</v>
      </c>
      <c r="Q4832" t="s">
        <v>472</v>
      </c>
      <c r="R4832" t="s">
        <v>311</v>
      </c>
      <c r="S4832" t="s">
        <v>102</v>
      </c>
      <c r="T4832" t="s">
        <v>68</v>
      </c>
      <c r="U4832">
        <v>2017</v>
      </c>
      <c r="V4832">
        <v>304122</v>
      </c>
      <c r="W4832" t="s">
        <v>69</v>
      </c>
      <c r="X4832" t="s">
        <v>889</v>
      </c>
      <c r="Y4832">
        <v>188311</v>
      </c>
      <c r="Z4832">
        <v>115811</v>
      </c>
      <c r="AA4832" t="s">
        <v>69</v>
      </c>
      <c r="AB4832" t="s">
        <v>15668</v>
      </c>
      <c r="AC4832">
        <v>304122</v>
      </c>
    </row>
    <row r="4833" spans="1:29">
      <c r="A4833">
        <f t="shared" ca="1" si="75"/>
        <v>0.27732026585629166</v>
      </c>
      <c r="B4833" t="s">
        <v>127</v>
      </c>
      <c r="C4833">
        <v>9501768</v>
      </c>
      <c r="D4833" s="2">
        <v>43265</v>
      </c>
      <c r="E4833" t="s">
        <v>56</v>
      </c>
      <c r="F4833" t="s">
        <v>15669</v>
      </c>
      <c r="G4833">
        <v>5</v>
      </c>
      <c r="H4833" t="s">
        <v>58</v>
      </c>
      <c r="I4833" t="s">
        <v>130</v>
      </c>
      <c r="J4833">
        <v>49698</v>
      </c>
      <c r="K4833">
        <v>25</v>
      </c>
      <c r="L4833" s="2">
        <v>33862</v>
      </c>
      <c r="M4833" s="2">
        <v>44012</v>
      </c>
      <c r="N4833" t="s">
        <v>2465</v>
      </c>
      <c r="O4833">
        <v>1</v>
      </c>
      <c r="P4833" t="s">
        <v>3151</v>
      </c>
      <c r="Q4833" t="s">
        <v>2642</v>
      </c>
      <c r="R4833" t="s">
        <v>555</v>
      </c>
      <c r="S4833" t="s">
        <v>67</v>
      </c>
      <c r="T4833" t="s">
        <v>68</v>
      </c>
      <c r="U4833">
        <v>2018</v>
      </c>
      <c r="V4833">
        <v>447249</v>
      </c>
      <c r="W4833" t="s">
        <v>69</v>
      </c>
      <c r="X4833" t="s">
        <v>127</v>
      </c>
      <c r="Y4833">
        <v>283069</v>
      </c>
      <c r="Z4833">
        <v>164180</v>
      </c>
      <c r="AA4833" t="s">
        <v>69</v>
      </c>
      <c r="AB4833" t="s">
        <v>15670</v>
      </c>
      <c r="AC4833">
        <v>447249</v>
      </c>
    </row>
    <row r="4834" spans="1:29">
      <c r="A4834">
        <f t="shared" ca="1" si="75"/>
        <v>0.5214009597439927</v>
      </c>
      <c r="B4834" t="s">
        <v>286</v>
      </c>
      <c r="C4834">
        <v>9188797</v>
      </c>
      <c r="D4834" s="2">
        <v>42724</v>
      </c>
      <c r="E4834" t="s">
        <v>76</v>
      </c>
      <c r="F4834" t="s">
        <v>15671</v>
      </c>
      <c r="G4834">
        <v>5</v>
      </c>
      <c r="H4834" t="s">
        <v>58</v>
      </c>
      <c r="I4834" t="s">
        <v>289</v>
      </c>
      <c r="J4834">
        <v>99002</v>
      </c>
      <c r="K4834">
        <v>5</v>
      </c>
      <c r="L4834" s="2">
        <v>41285</v>
      </c>
      <c r="M4834" s="2">
        <v>43465</v>
      </c>
      <c r="N4834" t="s">
        <v>7491</v>
      </c>
      <c r="O4834">
        <v>1</v>
      </c>
      <c r="P4834" t="s">
        <v>2366</v>
      </c>
      <c r="Q4834" t="s">
        <v>2367</v>
      </c>
      <c r="R4834" t="s">
        <v>1837</v>
      </c>
      <c r="S4834" t="s">
        <v>483</v>
      </c>
      <c r="T4834" t="s">
        <v>68</v>
      </c>
      <c r="U4834">
        <v>2017</v>
      </c>
      <c r="V4834">
        <v>375000</v>
      </c>
      <c r="W4834" t="s">
        <v>69</v>
      </c>
      <c r="X4834" t="s">
        <v>286</v>
      </c>
      <c r="Y4834">
        <v>250000</v>
      </c>
      <c r="Z4834">
        <v>125000</v>
      </c>
      <c r="AA4834" t="s">
        <v>69</v>
      </c>
      <c r="AB4834" t="s">
        <v>15672</v>
      </c>
      <c r="AC4834">
        <v>375000</v>
      </c>
    </row>
    <row r="4835" spans="1:29">
      <c r="A4835">
        <f t="shared" ca="1" si="75"/>
        <v>0.28096502187630934</v>
      </c>
      <c r="B4835" t="s">
        <v>55</v>
      </c>
      <c r="C4835">
        <v>9473100</v>
      </c>
      <c r="D4835" s="2">
        <v>43259</v>
      </c>
      <c r="E4835" t="s">
        <v>76</v>
      </c>
      <c r="F4835" t="s">
        <v>15673</v>
      </c>
      <c r="G4835">
        <v>5</v>
      </c>
      <c r="H4835" t="s">
        <v>58</v>
      </c>
      <c r="I4835" t="s">
        <v>59</v>
      </c>
      <c r="J4835">
        <v>87611</v>
      </c>
      <c r="K4835">
        <v>5</v>
      </c>
      <c r="L4835" s="2">
        <v>41760</v>
      </c>
      <c r="M4835" s="2">
        <v>43951</v>
      </c>
      <c r="N4835" t="s">
        <v>6191</v>
      </c>
      <c r="O4835">
        <v>50</v>
      </c>
      <c r="P4835" t="s">
        <v>357</v>
      </c>
      <c r="Q4835" t="s">
        <v>358</v>
      </c>
      <c r="R4835" t="s">
        <v>149</v>
      </c>
      <c r="S4835" t="s">
        <v>67</v>
      </c>
      <c r="T4835" t="s">
        <v>68</v>
      </c>
      <c r="U4835">
        <v>2018</v>
      </c>
      <c r="V4835">
        <v>584104</v>
      </c>
      <c r="W4835" t="s">
        <v>69</v>
      </c>
      <c r="X4835" t="s">
        <v>55</v>
      </c>
      <c r="Y4835">
        <v>276841</v>
      </c>
      <c r="Z4835">
        <v>207263</v>
      </c>
      <c r="AA4835" t="s">
        <v>69</v>
      </c>
      <c r="AB4835" t="s">
        <v>15674</v>
      </c>
      <c r="AC4835">
        <v>484104</v>
      </c>
    </row>
    <row r="4836" spans="1:29">
      <c r="A4836">
        <f t="shared" ca="1" si="75"/>
        <v>5.1793426370908668E-2</v>
      </c>
      <c r="B4836" t="s">
        <v>92</v>
      </c>
      <c r="C4836">
        <v>9310077</v>
      </c>
      <c r="D4836" s="2">
        <v>42920</v>
      </c>
      <c r="E4836" t="s">
        <v>4861</v>
      </c>
      <c r="F4836" t="s">
        <v>15675</v>
      </c>
      <c r="G4836">
        <v>5</v>
      </c>
      <c r="H4836" t="s">
        <v>58</v>
      </c>
      <c r="I4836" t="s">
        <v>95</v>
      </c>
      <c r="J4836">
        <v>76676</v>
      </c>
      <c r="K4836">
        <v>4</v>
      </c>
      <c r="L4836" s="2">
        <v>41852</v>
      </c>
      <c r="M4836" s="2">
        <v>44012</v>
      </c>
      <c r="N4836" t="s">
        <v>7721</v>
      </c>
      <c r="O4836">
        <v>4</v>
      </c>
      <c r="P4836" t="s">
        <v>638</v>
      </c>
      <c r="Q4836" t="s">
        <v>639</v>
      </c>
      <c r="R4836" t="s">
        <v>640</v>
      </c>
      <c r="S4836" t="s">
        <v>67</v>
      </c>
      <c r="T4836" t="s">
        <v>68</v>
      </c>
      <c r="U4836">
        <v>2017</v>
      </c>
      <c r="V4836">
        <v>566544</v>
      </c>
      <c r="W4836" t="s">
        <v>69</v>
      </c>
      <c r="X4836" t="s">
        <v>92</v>
      </c>
      <c r="Y4836">
        <v>420916</v>
      </c>
      <c r="Z4836">
        <v>145628</v>
      </c>
      <c r="AA4836" t="s">
        <v>69</v>
      </c>
      <c r="AB4836" t="s">
        <v>15676</v>
      </c>
      <c r="AC4836">
        <v>566544</v>
      </c>
    </row>
    <row r="4837" spans="1:29">
      <c r="A4837">
        <f t="shared" ca="1" si="75"/>
        <v>0.87441145183360891</v>
      </c>
      <c r="B4837" t="s">
        <v>55</v>
      </c>
      <c r="C4837">
        <v>9784426</v>
      </c>
      <c r="D4837" s="2">
        <v>43523</v>
      </c>
      <c r="E4837" t="s">
        <v>110</v>
      </c>
      <c r="F4837" t="s">
        <v>15677</v>
      </c>
      <c r="G4837">
        <v>7</v>
      </c>
      <c r="H4837" t="s">
        <v>58</v>
      </c>
      <c r="I4837" t="s">
        <v>59</v>
      </c>
      <c r="J4837">
        <v>87033</v>
      </c>
      <c r="K4837">
        <v>6</v>
      </c>
      <c r="L4837" s="2">
        <v>41912</v>
      </c>
      <c r="M4837" s="2">
        <v>44043</v>
      </c>
      <c r="N4837" t="s">
        <v>973</v>
      </c>
      <c r="O4837">
        <v>10</v>
      </c>
      <c r="P4837" t="s">
        <v>399</v>
      </c>
      <c r="Q4837" t="s">
        <v>400</v>
      </c>
      <c r="R4837" t="s">
        <v>401</v>
      </c>
      <c r="S4837" t="s">
        <v>121</v>
      </c>
      <c r="T4837" t="s">
        <v>68</v>
      </c>
      <c r="U4837">
        <v>2018</v>
      </c>
      <c r="V4837">
        <v>342344</v>
      </c>
      <c r="W4837" t="s">
        <v>69</v>
      </c>
      <c r="X4837" t="s">
        <v>55</v>
      </c>
      <c r="Y4837">
        <v>218888</v>
      </c>
      <c r="Z4837">
        <v>123456</v>
      </c>
      <c r="AA4837" t="s">
        <v>69</v>
      </c>
      <c r="AB4837" t="s">
        <v>15678</v>
      </c>
      <c r="AC4837">
        <v>342344</v>
      </c>
    </row>
    <row r="4838" spans="1:29">
      <c r="A4838">
        <f t="shared" ca="1" si="75"/>
        <v>0.91598802371915566</v>
      </c>
      <c r="B4838" t="s">
        <v>199</v>
      </c>
      <c r="C4838">
        <v>9602242</v>
      </c>
      <c r="D4838" s="2">
        <v>43089</v>
      </c>
      <c r="E4838" t="s">
        <v>287</v>
      </c>
      <c r="F4838" t="s">
        <v>15679</v>
      </c>
      <c r="G4838">
        <v>7</v>
      </c>
      <c r="H4838" t="s">
        <v>58</v>
      </c>
      <c r="I4838" t="s">
        <v>149</v>
      </c>
      <c r="J4838">
        <v>90321</v>
      </c>
      <c r="K4838">
        <v>16</v>
      </c>
      <c r="L4838" s="2">
        <v>36982</v>
      </c>
      <c r="M4838" s="2">
        <v>43616</v>
      </c>
      <c r="N4838" t="s">
        <v>489</v>
      </c>
      <c r="O4838">
        <v>31</v>
      </c>
      <c r="P4838" t="s">
        <v>6365</v>
      </c>
      <c r="Q4838" t="s">
        <v>6366</v>
      </c>
      <c r="R4838" t="s">
        <v>149</v>
      </c>
      <c r="S4838" t="s">
        <v>260</v>
      </c>
      <c r="T4838" t="s">
        <v>68</v>
      </c>
      <c r="U4838">
        <v>2017</v>
      </c>
      <c r="V4838">
        <v>284135</v>
      </c>
      <c r="W4838" t="s">
        <v>69</v>
      </c>
      <c r="X4838" t="s">
        <v>199</v>
      </c>
      <c r="Y4838">
        <v>164240</v>
      </c>
      <c r="Z4838">
        <v>119895</v>
      </c>
      <c r="AA4838" t="s">
        <v>69</v>
      </c>
      <c r="AB4838" t="s">
        <v>15680</v>
      </c>
      <c r="AC4838">
        <v>284135</v>
      </c>
    </row>
    <row r="4839" spans="1:29">
      <c r="A4839">
        <f t="shared" ca="1" si="75"/>
        <v>0.89813492389713778</v>
      </c>
      <c r="B4839" t="s">
        <v>241</v>
      </c>
      <c r="C4839">
        <v>9493513</v>
      </c>
      <c r="D4839" s="2">
        <v>43236</v>
      </c>
      <c r="E4839" t="s">
        <v>56</v>
      </c>
      <c r="F4839" t="s">
        <v>15681</v>
      </c>
      <c r="G4839">
        <v>5</v>
      </c>
      <c r="H4839" t="s">
        <v>58</v>
      </c>
      <c r="I4839" t="s">
        <v>243</v>
      </c>
      <c r="J4839">
        <v>102482</v>
      </c>
      <c r="K4839">
        <v>8</v>
      </c>
      <c r="L4839" s="2">
        <v>40294</v>
      </c>
      <c r="M4839" s="2">
        <v>43982</v>
      </c>
      <c r="N4839" t="s">
        <v>5715</v>
      </c>
      <c r="O4839">
        <v>1</v>
      </c>
      <c r="P4839" t="s">
        <v>825</v>
      </c>
      <c r="Q4839" t="s">
        <v>826</v>
      </c>
      <c r="R4839" t="s">
        <v>827</v>
      </c>
      <c r="S4839" t="s">
        <v>67</v>
      </c>
      <c r="T4839" t="s">
        <v>68</v>
      </c>
      <c r="U4839">
        <v>2018</v>
      </c>
      <c r="V4839">
        <v>378367</v>
      </c>
      <c r="W4839" t="s">
        <v>69</v>
      </c>
      <c r="X4839" t="s">
        <v>241</v>
      </c>
      <c r="Y4839">
        <v>299261</v>
      </c>
      <c r="Z4839">
        <v>79106</v>
      </c>
      <c r="AA4839" t="s">
        <v>69</v>
      </c>
      <c r="AB4839" t="s">
        <v>15682</v>
      </c>
      <c r="AC4839">
        <v>378367</v>
      </c>
    </row>
    <row r="4840" spans="1:29">
      <c r="A4840">
        <f t="shared" ca="1" si="75"/>
        <v>0.40685066626725164</v>
      </c>
      <c r="B4840" t="s">
        <v>254</v>
      </c>
      <c r="C4840">
        <v>9235823</v>
      </c>
      <c r="D4840" s="2">
        <v>42731</v>
      </c>
      <c r="E4840" t="s">
        <v>56</v>
      </c>
      <c r="F4840" t="s">
        <v>15683</v>
      </c>
      <c r="G4840">
        <v>2</v>
      </c>
      <c r="H4840" t="s">
        <v>58</v>
      </c>
      <c r="I4840" t="s">
        <v>256</v>
      </c>
      <c r="J4840">
        <v>51350</v>
      </c>
      <c r="K4840">
        <v>21</v>
      </c>
      <c r="L4840" s="2">
        <v>34547</v>
      </c>
      <c r="M4840" s="2">
        <v>43434</v>
      </c>
      <c r="N4840" t="s">
        <v>1675</v>
      </c>
      <c r="O4840">
        <v>5</v>
      </c>
      <c r="P4840" t="s">
        <v>2388</v>
      </c>
      <c r="Q4840" t="s">
        <v>1171</v>
      </c>
      <c r="R4840" t="s">
        <v>585</v>
      </c>
      <c r="S4840" t="s">
        <v>85</v>
      </c>
      <c r="T4840" t="s">
        <v>68</v>
      </c>
      <c r="U4840">
        <v>2017</v>
      </c>
      <c r="V4840">
        <v>320908</v>
      </c>
      <c r="W4840" t="s">
        <v>69</v>
      </c>
      <c r="X4840" t="s">
        <v>254</v>
      </c>
      <c r="Y4840">
        <v>213750</v>
      </c>
      <c r="Z4840">
        <v>107158</v>
      </c>
      <c r="AA4840" t="s">
        <v>69</v>
      </c>
      <c r="AB4840" t="s">
        <v>15684</v>
      </c>
      <c r="AC4840">
        <v>320908</v>
      </c>
    </row>
    <row r="4841" spans="1:29">
      <c r="A4841">
        <f t="shared" ca="1" si="75"/>
        <v>0.18584033800255284</v>
      </c>
      <c r="B4841" t="s">
        <v>254</v>
      </c>
      <c r="C4841">
        <v>9300948</v>
      </c>
      <c r="D4841" s="2">
        <v>42907</v>
      </c>
      <c r="E4841" t="s">
        <v>76</v>
      </c>
      <c r="F4841" t="s">
        <v>15685</v>
      </c>
      <c r="G4841">
        <v>5</v>
      </c>
      <c r="H4841" t="s">
        <v>58</v>
      </c>
      <c r="I4841" t="s">
        <v>256</v>
      </c>
      <c r="J4841">
        <v>109993</v>
      </c>
      <c r="K4841">
        <v>4</v>
      </c>
      <c r="L4841" s="2">
        <v>41821</v>
      </c>
      <c r="M4841" s="2">
        <v>43465</v>
      </c>
      <c r="N4841" t="s">
        <v>1862</v>
      </c>
      <c r="O4841">
        <v>19</v>
      </c>
      <c r="P4841" t="s">
        <v>481</v>
      </c>
      <c r="Q4841" t="s">
        <v>482</v>
      </c>
      <c r="R4841" t="s">
        <v>120</v>
      </c>
      <c r="S4841" t="s">
        <v>85</v>
      </c>
      <c r="T4841" t="s">
        <v>68</v>
      </c>
      <c r="U4841">
        <v>2017</v>
      </c>
      <c r="V4841">
        <v>297240</v>
      </c>
      <c r="W4841" t="s">
        <v>69</v>
      </c>
      <c r="X4841" t="s">
        <v>254</v>
      </c>
      <c r="Y4841">
        <v>190000</v>
      </c>
      <c r="Z4841">
        <v>107240</v>
      </c>
      <c r="AA4841" t="s">
        <v>69</v>
      </c>
      <c r="AB4841" t="s">
        <v>15686</v>
      </c>
      <c r="AC4841">
        <v>297240</v>
      </c>
    </row>
    <row r="4842" spans="1:29">
      <c r="A4842">
        <f t="shared" ca="1" si="75"/>
        <v>0.91185273753570406</v>
      </c>
      <c r="B4842" t="s">
        <v>182</v>
      </c>
      <c r="C4842">
        <v>9262754</v>
      </c>
      <c r="D4842" s="2">
        <v>42809</v>
      </c>
      <c r="E4842" t="s">
        <v>76</v>
      </c>
      <c r="F4842" t="s">
        <v>15687</v>
      </c>
      <c r="G4842">
        <v>5</v>
      </c>
      <c r="H4842" t="s">
        <v>58</v>
      </c>
      <c r="I4842" t="s">
        <v>185</v>
      </c>
      <c r="J4842">
        <v>12354</v>
      </c>
      <c r="K4842">
        <v>19</v>
      </c>
      <c r="L4842" s="2">
        <v>35916</v>
      </c>
      <c r="M4842" s="2">
        <v>43190</v>
      </c>
      <c r="N4842" t="s">
        <v>549</v>
      </c>
      <c r="O4842">
        <v>7</v>
      </c>
      <c r="P4842" t="s">
        <v>64</v>
      </c>
      <c r="Q4842" t="s">
        <v>65</v>
      </c>
      <c r="R4842" t="s">
        <v>66</v>
      </c>
      <c r="S4842" t="s">
        <v>67</v>
      </c>
      <c r="T4842" t="s">
        <v>68</v>
      </c>
      <c r="U4842">
        <v>2017</v>
      </c>
      <c r="V4842">
        <v>563321</v>
      </c>
      <c r="W4842" t="s">
        <v>69</v>
      </c>
      <c r="X4842" t="s">
        <v>182</v>
      </c>
      <c r="Y4842">
        <v>347729</v>
      </c>
      <c r="Z4842">
        <v>215592</v>
      </c>
      <c r="AA4842" t="s">
        <v>69</v>
      </c>
      <c r="AB4842" t="s">
        <v>15688</v>
      </c>
      <c r="AC4842">
        <v>563321</v>
      </c>
    </row>
    <row r="4843" spans="1:29">
      <c r="A4843">
        <f t="shared" ca="1" si="75"/>
        <v>0.42218135299322257</v>
      </c>
      <c r="B4843" t="s">
        <v>109</v>
      </c>
      <c r="C4843">
        <v>9554915</v>
      </c>
      <c r="D4843" s="2">
        <v>43356</v>
      </c>
      <c r="E4843" t="s">
        <v>56</v>
      </c>
      <c r="F4843" t="s">
        <v>9417</v>
      </c>
      <c r="G4843">
        <v>5</v>
      </c>
      <c r="H4843" t="s">
        <v>58</v>
      </c>
      <c r="I4843" t="s">
        <v>112</v>
      </c>
      <c r="J4843">
        <v>20958</v>
      </c>
      <c r="K4843">
        <v>9</v>
      </c>
      <c r="L4843" s="2">
        <v>40391</v>
      </c>
      <c r="M4843" s="2">
        <v>44408</v>
      </c>
      <c r="N4843" t="s">
        <v>5199</v>
      </c>
      <c r="O4843">
        <v>10</v>
      </c>
      <c r="P4843" t="s">
        <v>216</v>
      </c>
      <c r="Q4843" t="s">
        <v>217</v>
      </c>
      <c r="R4843" t="s">
        <v>120</v>
      </c>
      <c r="S4843" t="s">
        <v>85</v>
      </c>
      <c r="T4843" t="s">
        <v>68</v>
      </c>
      <c r="U4843">
        <v>2018</v>
      </c>
      <c r="V4843">
        <v>337795</v>
      </c>
      <c r="W4843" t="s">
        <v>69</v>
      </c>
      <c r="X4843" t="s">
        <v>1683</v>
      </c>
      <c r="Y4843">
        <v>67739</v>
      </c>
      <c r="Z4843">
        <v>32261</v>
      </c>
      <c r="AA4843" t="s">
        <v>69</v>
      </c>
      <c r="AB4843" t="s">
        <v>9418</v>
      </c>
      <c r="AC4843">
        <v>100000</v>
      </c>
    </row>
    <row r="4844" spans="1:29">
      <c r="A4844">
        <f t="shared" ca="1" si="75"/>
        <v>0.20233380980288918</v>
      </c>
      <c r="B4844" t="s">
        <v>241</v>
      </c>
      <c r="C4844">
        <v>9501751</v>
      </c>
      <c r="D4844" s="2">
        <v>43217</v>
      </c>
      <c r="E4844" t="s">
        <v>56</v>
      </c>
      <c r="F4844" t="s">
        <v>15689</v>
      </c>
      <c r="G4844">
        <v>5</v>
      </c>
      <c r="H4844" t="s">
        <v>58</v>
      </c>
      <c r="I4844" t="s">
        <v>243</v>
      </c>
      <c r="J4844">
        <v>119322</v>
      </c>
      <c r="K4844">
        <v>4</v>
      </c>
      <c r="L4844" s="2">
        <v>42186</v>
      </c>
      <c r="M4844" s="2">
        <v>44316</v>
      </c>
      <c r="N4844" t="s">
        <v>1630</v>
      </c>
      <c r="O4844">
        <v>7</v>
      </c>
      <c r="P4844" t="s">
        <v>875</v>
      </c>
      <c r="Q4844" t="s">
        <v>472</v>
      </c>
      <c r="R4844" t="s">
        <v>311</v>
      </c>
      <c r="S4844" t="s">
        <v>473</v>
      </c>
      <c r="T4844" t="s">
        <v>68</v>
      </c>
      <c r="U4844">
        <v>2018</v>
      </c>
      <c r="V4844">
        <v>435000</v>
      </c>
      <c r="W4844" t="s">
        <v>69</v>
      </c>
      <c r="X4844" t="s">
        <v>241</v>
      </c>
      <c r="Y4844">
        <v>250000</v>
      </c>
      <c r="Z4844">
        <v>185000</v>
      </c>
      <c r="AA4844" t="s">
        <v>69</v>
      </c>
      <c r="AB4844" t="s">
        <v>15690</v>
      </c>
      <c r="AC4844">
        <v>435000</v>
      </c>
    </row>
    <row r="4845" spans="1:29">
      <c r="A4845">
        <f t="shared" ca="1" si="75"/>
        <v>0.17320357075908044</v>
      </c>
      <c r="B4845" t="s">
        <v>889</v>
      </c>
      <c r="C4845">
        <v>9277467</v>
      </c>
      <c r="D4845" s="2">
        <v>42886</v>
      </c>
      <c r="E4845" t="s">
        <v>9267</v>
      </c>
      <c r="F4845" t="s">
        <v>15691</v>
      </c>
      <c r="G4845">
        <v>5</v>
      </c>
      <c r="H4845" t="s">
        <v>58</v>
      </c>
      <c r="I4845" t="s">
        <v>891</v>
      </c>
      <c r="J4845">
        <v>24344</v>
      </c>
      <c r="K4845">
        <v>4</v>
      </c>
      <c r="L4845" s="2">
        <v>41862</v>
      </c>
      <c r="M4845" s="2">
        <v>44347</v>
      </c>
      <c r="N4845" t="s">
        <v>9269</v>
      </c>
      <c r="O4845">
        <v>4</v>
      </c>
      <c r="P4845" t="s">
        <v>638</v>
      </c>
      <c r="Q4845" t="s">
        <v>639</v>
      </c>
      <c r="R4845" t="s">
        <v>640</v>
      </c>
      <c r="S4845" t="s">
        <v>336</v>
      </c>
      <c r="T4845" t="s">
        <v>68</v>
      </c>
      <c r="U4845">
        <v>2017</v>
      </c>
      <c r="V4845">
        <v>194147</v>
      </c>
      <c r="W4845" t="s">
        <v>69</v>
      </c>
      <c r="X4845" t="s">
        <v>889</v>
      </c>
      <c r="Y4845">
        <v>146700</v>
      </c>
      <c r="Z4845">
        <v>47447</v>
      </c>
      <c r="AA4845" t="s">
        <v>69</v>
      </c>
      <c r="AB4845" t="s">
        <v>15692</v>
      </c>
      <c r="AC4845">
        <v>194147</v>
      </c>
    </row>
    <row r="4846" spans="1:29">
      <c r="A4846">
        <f t="shared" ca="1" si="75"/>
        <v>0.30351357950369351</v>
      </c>
      <c r="B4846" t="s">
        <v>241</v>
      </c>
      <c r="C4846">
        <v>9335975</v>
      </c>
      <c r="D4846" s="2">
        <v>42963</v>
      </c>
      <c r="E4846" t="s">
        <v>56</v>
      </c>
      <c r="F4846" t="s">
        <v>15693</v>
      </c>
      <c r="G4846">
        <v>5</v>
      </c>
      <c r="H4846" t="s">
        <v>58</v>
      </c>
      <c r="I4846" t="s">
        <v>243</v>
      </c>
      <c r="J4846">
        <v>124444</v>
      </c>
      <c r="K4846">
        <v>3</v>
      </c>
      <c r="L4846" s="2">
        <v>42248</v>
      </c>
      <c r="M4846" s="2">
        <v>43404</v>
      </c>
      <c r="N4846" t="s">
        <v>1630</v>
      </c>
      <c r="O4846">
        <v>4</v>
      </c>
      <c r="P4846" t="s">
        <v>638</v>
      </c>
      <c r="Q4846" t="s">
        <v>639</v>
      </c>
      <c r="R4846" t="s">
        <v>640</v>
      </c>
      <c r="S4846" t="s">
        <v>67</v>
      </c>
      <c r="T4846" t="s">
        <v>68</v>
      </c>
      <c r="U4846">
        <v>2017</v>
      </c>
      <c r="V4846">
        <v>450034</v>
      </c>
      <c r="W4846" t="s">
        <v>69</v>
      </c>
      <c r="X4846" t="s">
        <v>241</v>
      </c>
      <c r="Y4846">
        <v>296060</v>
      </c>
      <c r="Z4846">
        <v>153974</v>
      </c>
      <c r="AA4846" t="s">
        <v>69</v>
      </c>
      <c r="AB4846" t="s">
        <v>15694</v>
      </c>
      <c r="AC4846">
        <v>450034</v>
      </c>
    </row>
    <row r="4847" spans="1:29">
      <c r="A4847">
        <f t="shared" ca="1" si="75"/>
        <v>0.62300428241232264</v>
      </c>
      <c r="B4847" t="s">
        <v>92</v>
      </c>
      <c r="C4847">
        <v>9525140</v>
      </c>
      <c r="D4847" s="2">
        <v>43287</v>
      </c>
      <c r="E4847" t="s">
        <v>76</v>
      </c>
      <c r="F4847" t="s">
        <v>15695</v>
      </c>
      <c r="G4847">
        <v>5</v>
      </c>
      <c r="H4847" t="s">
        <v>58</v>
      </c>
      <c r="I4847" t="s">
        <v>95</v>
      </c>
      <c r="J4847">
        <v>79461</v>
      </c>
      <c r="K4847">
        <v>5</v>
      </c>
      <c r="L4847" s="2">
        <v>41821</v>
      </c>
      <c r="M4847" s="2">
        <v>44377</v>
      </c>
      <c r="N4847" t="s">
        <v>6510</v>
      </c>
      <c r="O4847">
        <v>5</v>
      </c>
      <c r="P4847" t="s">
        <v>1114</v>
      </c>
      <c r="Q4847" t="s">
        <v>1115</v>
      </c>
      <c r="R4847" t="s">
        <v>816</v>
      </c>
      <c r="S4847" t="s">
        <v>2935</v>
      </c>
      <c r="T4847" t="s">
        <v>68</v>
      </c>
      <c r="U4847">
        <v>2018</v>
      </c>
      <c r="V4847">
        <v>648102</v>
      </c>
      <c r="W4847" t="s">
        <v>69</v>
      </c>
      <c r="X4847" t="s">
        <v>92</v>
      </c>
      <c r="Y4847">
        <v>414411</v>
      </c>
      <c r="Z4847">
        <v>233691</v>
      </c>
      <c r="AA4847" t="s">
        <v>69</v>
      </c>
      <c r="AB4847" t="s">
        <v>15696</v>
      </c>
      <c r="AC4847">
        <v>648102</v>
      </c>
    </row>
    <row r="4848" spans="1:29">
      <c r="A4848">
        <f t="shared" ca="1" si="75"/>
        <v>0.10364263156139863</v>
      </c>
      <c r="B4848" t="s">
        <v>303</v>
      </c>
      <c r="C4848">
        <v>9518838</v>
      </c>
      <c r="D4848" s="2">
        <v>43250</v>
      </c>
      <c r="E4848" t="s">
        <v>56</v>
      </c>
      <c r="F4848" t="s">
        <v>15697</v>
      </c>
      <c r="G4848">
        <v>5</v>
      </c>
      <c r="H4848" t="s">
        <v>58</v>
      </c>
      <c r="I4848" t="s">
        <v>305</v>
      </c>
      <c r="J4848">
        <v>88383</v>
      </c>
      <c r="K4848">
        <v>9</v>
      </c>
      <c r="L4848" s="2">
        <v>40318</v>
      </c>
      <c r="M4848" s="2">
        <v>43982</v>
      </c>
      <c r="N4848" t="s">
        <v>1019</v>
      </c>
      <c r="O4848">
        <v>3</v>
      </c>
      <c r="P4848" t="s">
        <v>542</v>
      </c>
      <c r="Q4848" t="s">
        <v>543</v>
      </c>
      <c r="R4848" t="s">
        <v>205</v>
      </c>
      <c r="S4848" t="s">
        <v>67</v>
      </c>
      <c r="T4848" t="s">
        <v>68</v>
      </c>
      <c r="U4848">
        <v>2018</v>
      </c>
      <c r="V4848">
        <v>489291</v>
      </c>
      <c r="W4848" t="s">
        <v>69</v>
      </c>
      <c r="X4848" t="s">
        <v>303</v>
      </c>
      <c r="Y4848">
        <v>311409</v>
      </c>
      <c r="Z4848">
        <v>177882</v>
      </c>
      <c r="AA4848" t="s">
        <v>69</v>
      </c>
      <c r="AB4848" t="s">
        <v>15698</v>
      </c>
      <c r="AC4848">
        <v>489291</v>
      </c>
    </row>
    <row r="4849" spans="1:29">
      <c r="A4849">
        <f t="shared" ca="1" si="75"/>
        <v>0.66669192423427526</v>
      </c>
      <c r="B4849" t="s">
        <v>1143</v>
      </c>
      <c r="C4849">
        <v>9334102</v>
      </c>
      <c r="D4849" s="2">
        <v>42957</v>
      </c>
      <c r="E4849" t="s">
        <v>76</v>
      </c>
      <c r="F4849" t="s">
        <v>15699</v>
      </c>
      <c r="G4849">
        <v>5</v>
      </c>
      <c r="H4849" t="s">
        <v>58</v>
      </c>
      <c r="I4849" t="s">
        <v>1145</v>
      </c>
      <c r="J4849">
        <v>55225</v>
      </c>
      <c r="K4849">
        <v>10</v>
      </c>
      <c r="L4849" s="2">
        <v>39641</v>
      </c>
      <c r="M4849" s="2">
        <v>43465</v>
      </c>
      <c r="N4849" t="s">
        <v>1185</v>
      </c>
      <c r="O4849">
        <v>2</v>
      </c>
      <c r="P4849" t="s">
        <v>2348</v>
      </c>
      <c r="Q4849" t="s">
        <v>543</v>
      </c>
      <c r="R4849" t="s">
        <v>205</v>
      </c>
      <c r="S4849" t="s">
        <v>67</v>
      </c>
      <c r="T4849" t="s">
        <v>68</v>
      </c>
      <c r="U4849">
        <v>2017</v>
      </c>
      <c r="V4849">
        <v>318495</v>
      </c>
      <c r="W4849" t="s">
        <v>69</v>
      </c>
      <c r="X4849" t="s">
        <v>1143</v>
      </c>
      <c r="Y4849">
        <v>234345</v>
      </c>
      <c r="Z4849">
        <v>84150</v>
      </c>
      <c r="AA4849" t="s">
        <v>69</v>
      </c>
      <c r="AB4849" t="s">
        <v>15700</v>
      </c>
      <c r="AC4849">
        <v>318495</v>
      </c>
    </row>
    <row r="4850" spans="1:29">
      <c r="A4850">
        <f t="shared" ca="1" si="75"/>
        <v>0.57727336153543951</v>
      </c>
      <c r="B4850" t="s">
        <v>254</v>
      </c>
      <c r="C4850">
        <v>9220836</v>
      </c>
      <c r="D4850" s="2">
        <v>42781</v>
      </c>
      <c r="E4850" t="s">
        <v>76</v>
      </c>
      <c r="F4850" t="s">
        <v>15701</v>
      </c>
      <c r="G4850">
        <v>5</v>
      </c>
      <c r="H4850" t="s">
        <v>58</v>
      </c>
      <c r="I4850" t="s">
        <v>256</v>
      </c>
      <c r="J4850">
        <v>108823</v>
      </c>
      <c r="K4850">
        <v>4</v>
      </c>
      <c r="L4850" s="2">
        <v>41699</v>
      </c>
      <c r="M4850" s="2">
        <v>43524</v>
      </c>
      <c r="N4850" t="s">
        <v>920</v>
      </c>
      <c r="O4850">
        <v>37</v>
      </c>
      <c r="P4850" t="s">
        <v>1776</v>
      </c>
      <c r="Q4850" t="s">
        <v>1777</v>
      </c>
      <c r="R4850" t="s">
        <v>176</v>
      </c>
      <c r="S4850" t="s">
        <v>85</v>
      </c>
      <c r="T4850" t="s">
        <v>68</v>
      </c>
      <c r="U4850">
        <v>2017</v>
      </c>
      <c r="V4850">
        <v>289609</v>
      </c>
      <c r="W4850" t="s">
        <v>69</v>
      </c>
      <c r="X4850" t="s">
        <v>254</v>
      </c>
      <c r="Y4850">
        <v>218091</v>
      </c>
      <c r="Z4850">
        <v>71518</v>
      </c>
      <c r="AA4850" t="s">
        <v>69</v>
      </c>
      <c r="AB4850" t="s">
        <v>15702</v>
      </c>
      <c r="AC4850">
        <v>289609</v>
      </c>
    </row>
    <row r="4851" spans="1:29">
      <c r="A4851">
        <f t="shared" ca="1" si="75"/>
        <v>0.73692461822242983</v>
      </c>
      <c r="B4851" t="s">
        <v>199</v>
      </c>
      <c r="C4851">
        <v>9440356</v>
      </c>
      <c r="D4851" s="2">
        <v>43146</v>
      </c>
      <c r="E4851" t="s">
        <v>76</v>
      </c>
      <c r="F4851" t="s">
        <v>15703</v>
      </c>
      <c r="G4851">
        <v>5</v>
      </c>
      <c r="H4851" t="s">
        <v>58</v>
      </c>
      <c r="I4851" t="s">
        <v>149</v>
      </c>
      <c r="J4851">
        <v>188523</v>
      </c>
      <c r="K4851">
        <v>5</v>
      </c>
      <c r="L4851" s="2">
        <v>41740</v>
      </c>
      <c r="M4851" s="2">
        <v>43890</v>
      </c>
      <c r="N4851" t="s">
        <v>9150</v>
      </c>
      <c r="O4851">
        <v>5</v>
      </c>
      <c r="P4851" t="s">
        <v>524</v>
      </c>
      <c r="Q4851" t="s">
        <v>83</v>
      </c>
      <c r="R4851" t="s">
        <v>84</v>
      </c>
      <c r="S4851" t="s">
        <v>67</v>
      </c>
      <c r="T4851" t="s">
        <v>68</v>
      </c>
      <c r="U4851">
        <v>2018</v>
      </c>
      <c r="V4851">
        <v>323700</v>
      </c>
      <c r="W4851" t="s">
        <v>69</v>
      </c>
      <c r="X4851" t="s">
        <v>199</v>
      </c>
      <c r="Y4851">
        <v>207500</v>
      </c>
      <c r="Z4851">
        <v>116200</v>
      </c>
      <c r="AA4851" t="s">
        <v>69</v>
      </c>
      <c r="AB4851" t="s">
        <v>15704</v>
      </c>
      <c r="AC4851">
        <v>323700</v>
      </c>
    </row>
    <row r="4852" spans="1:29">
      <c r="A4852">
        <f t="shared" ca="1" si="75"/>
        <v>0.33770098572779972</v>
      </c>
      <c r="B4852" t="s">
        <v>241</v>
      </c>
      <c r="C4852">
        <v>9463484</v>
      </c>
      <c r="D4852" s="2">
        <v>43168</v>
      </c>
      <c r="E4852" t="s">
        <v>56</v>
      </c>
      <c r="F4852" t="s">
        <v>15705</v>
      </c>
      <c r="G4852">
        <v>5</v>
      </c>
      <c r="H4852" t="s">
        <v>58</v>
      </c>
      <c r="I4852" t="s">
        <v>243</v>
      </c>
      <c r="J4852">
        <v>128209</v>
      </c>
      <c r="K4852">
        <v>4</v>
      </c>
      <c r="L4852" s="2">
        <v>42186</v>
      </c>
      <c r="M4852" s="2">
        <v>44286</v>
      </c>
      <c r="N4852" t="s">
        <v>15706</v>
      </c>
      <c r="O4852">
        <v>23</v>
      </c>
      <c r="P4852" t="s">
        <v>7435</v>
      </c>
      <c r="Q4852" t="s">
        <v>7436</v>
      </c>
      <c r="R4852" t="s">
        <v>149</v>
      </c>
      <c r="S4852" t="s">
        <v>67</v>
      </c>
      <c r="T4852" t="s">
        <v>68</v>
      </c>
      <c r="U4852">
        <v>2018</v>
      </c>
      <c r="V4852">
        <v>395000</v>
      </c>
      <c r="W4852" t="s">
        <v>69</v>
      </c>
      <c r="X4852" t="s">
        <v>241</v>
      </c>
      <c r="Y4852">
        <v>250000</v>
      </c>
      <c r="Z4852">
        <v>145000</v>
      </c>
      <c r="AA4852" t="s">
        <v>69</v>
      </c>
      <c r="AB4852" t="s">
        <v>15707</v>
      </c>
      <c r="AC4852">
        <v>395000</v>
      </c>
    </row>
    <row r="4853" spans="1:29">
      <c r="A4853">
        <f t="shared" ca="1" si="75"/>
        <v>0.32563752727600437</v>
      </c>
      <c r="B4853" t="s">
        <v>254</v>
      </c>
      <c r="C4853">
        <v>9312840</v>
      </c>
      <c r="D4853" s="2">
        <v>42906</v>
      </c>
      <c r="E4853" t="s">
        <v>76</v>
      </c>
      <c r="F4853" t="s">
        <v>15708</v>
      </c>
      <c r="G4853">
        <v>5</v>
      </c>
      <c r="H4853" t="s">
        <v>58</v>
      </c>
      <c r="I4853" t="s">
        <v>256</v>
      </c>
      <c r="J4853">
        <v>105991</v>
      </c>
      <c r="K4853">
        <v>5</v>
      </c>
      <c r="L4853" s="2">
        <v>41456</v>
      </c>
      <c r="M4853" s="2">
        <v>43646</v>
      </c>
      <c r="N4853" t="s">
        <v>1307</v>
      </c>
      <c r="O4853">
        <v>2</v>
      </c>
      <c r="P4853" t="s">
        <v>1269</v>
      </c>
      <c r="Q4853" t="s">
        <v>1270</v>
      </c>
      <c r="R4853" t="s">
        <v>434</v>
      </c>
      <c r="S4853" t="s">
        <v>85</v>
      </c>
      <c r="T4853" t="s">
        <v>68</v>
      </c>
      <c r="U4853">
        <v>2017</v>
      </c>
      <c r="V4853">
        <v>290525</v>
      </c>
      <c r="W4853" t="s">
        <v>69</v>
      </c>
      <c r="X4853" t="s">
        <v>254</v>
      </c>
      <c r="Y4853">
        <v>212800</v>
      </c>
      <c r="Z4853">
        <v>77725</v>
      </c>
      <c r="AA4853" t="s">
        <v>69</v>
      </c>
      <c r="AB4853" t="s">
        <v>15709</v>
      </c>
      <c r="AC4853">
        <v>290525</v>
      </c>
    </row>
    <row r="4854" spans="1:29">
      <c r="A4854">
        <f t="shared" ca="1" si="75"/>
        <v>0.62490328676324047</v>
      </c>
      <c r="B4854" t="s">
        <v>254</v>
      </c>
      <c r="C4854">
        <v>9267481</v>
      </c>
      <c r="D4854" s="2">
        <v>42851</v>
      </c>
      <c r="E4854" t="s">
        <v>76</v>
      </c>
      <c r="F4854" t="s">
        <v>15710</v>
      </c>
      <c r="G4854">
        <v>5</v>
      </c>
      <c r="H4854" t="s">
        <v>58</v>
      </c>
      <c r="I4854" t="s">
        <v>256</v>
      </c>
      <c r="J4854">
        <v>49711</v>
      </c>
      <c r="K4854">
        <v>20</v>
      </c>
      <c r="L4854" s="2">
        <v>34191</v>
      </c>
      <c r="M4854" s="2">
        <v>43951</v>
      </c>
      <c r="N4854" t="s">
        <v>2903</v>
      </c>
      <c r="O4854">
        <v>50</v>
      </c>
      <c r="P4854" t="s">
        <v>357</v>
      </c>
      <c r="Q4854" t="s">
        <v>358</v>
      </c>
      <c r="R4854" t="s">
        <v>149</v>
      </c>
      <c r="S4854" t="s">
        <v>85</v>
      </c>
      <c r="T4854" t="s">
        <v>68</v>
      </c>
      <c r="U4854">
        <v>2017</v>
      </c>
      <c r="V4854">
        <v>306692</v>
      </c>
      <c r="W4854" t="s">
        <v>69</v>
      </c>
      <c r="X4854" t="s">
        <v>254</v>
      </c>
      <c r="Y4854">
        <v>201234</v>
      </c>
      <c r="Z4854">
        <v>105458</v>
      </c>
      <c r="AA4854" t="s">
        <v>69</v>
      </c>
      <c r="AB4854" t="s">
        <v>15711</v>
      </c>
      <c r="AC4854">
        <v>306692</v>
      </c>
    </row>
    <row r="4855" spans="1:29">
      <c r="A4855">
        <f t="shared" ca="1" si="75"/>
        <v>0.20049384725196473</v>
      </c>
      <c r="B4855" t="s">
        <v>127</v>
      </c>
      <c r="C4855">
        <v>9171382</v>
      </c>
      <c r="D4855" s="2">
        <v>42677</v>
      </c>
      <c r="E4855" t="s">
        <v>5393</v>
      </c>
      <c r="F4855" t="s">
        <v>15712</v>
      </c>
      <c r="G4855">
        <v>5</v>
      </c>
      <c r="H4855" t="s">
        <v>58</v>
      </c>
      <c r="I4855" t="s">
        <v>130</v>
      </c>
      <c r="J4855">
        <v>99559</v>
      </c>
      <c r="K4855">
        <v>5</v>
      </c>
      <c r="L4855" s="2">
        <v>41289</v>
      </c>
      <c r="M4855" s="2">
        <v>43769</v>
      </c>
      <c r="N4855" t="s">
        <v>5395</v>
      </c>
      <c r="O4855">
        <v>36</v>
      </c>
      <c r="P4855" t="s">
        <v>1090</v>
      </c>
      <c r="Q4855" t="s">
        <v>1091</v>
      </c>
      <c r="R4855" t="s">
        <v>149</v>
      </c>
      <c r="S4855" t="s">
        <v>67</v>
      </c>
      <c r="T4855" t="s">
        <v>68</v>
      </c>
      <c r="U4855">
        <v>2017</v>
      </c>
      <c r="V4855">
        <v>385000</v>
      </c>
      <c r="W4855" t="s">
        <v>69</v>
      </c>
      <c r="X4855" t="s">
        <v>127</v>
      </c>
      <c r="Y4855">
        <v>250000</v>
      </c>
      <c r="Z4855">
        <v>135000</v>
      </c>
      <c r="AA4855" t="s">
        <v>69</v>
      </c>
      <c r="AB4855" t="s">
        <v>15713</v>
      </c>
      <c r="AC4855">
        <v>385000</v>
      </c>
    </row>
    <row r="4856" spans="1:29">
      <c r="A4856">
        <f t="shared" ca="1" si="75"/>
        <v>0.81441516478211495</v>
      </c>
      <c r="B4856" t="s">
        <v>303</v>
      </c>
      <c r="C4856">
        <v>9542096</v>
      </c>
      <c r="D4856" s="2">
        <v>43311</v>
      </c>
      <c r="E4856" t="s">
        <v>978</v>
      </c>
      <c r="F4856" t="s">
        <v>15714</v>
      </c>
      <c r="G4856">
        <v>5</v>
      </c>
      <c r="H4856" t="s">
        <v>58</v>
      </c>
      <c r="I4856" t="s">
        <v>305</v>
      </c>
      <c r="J4856">
        <v>99528</v>
      </c>
      <c r="K4856">
        <v>5</v>
      </c>
      <c r="L4856" s="2">
        <v>41852</v>
      </c>
      <c r="M4856" s="2">
        <v>44408</v>
      </c>
      <c r="N4856" t="s">
        <v>3129</v>
      </c>
      <c r="O4856">
        <v>13</v>
      </c>
      <c r="P4856" t="s">
        <v>2191</v>
      </c>
      <c r="Q4856" t="s">
        <v>2192</v>
      </c>
      <c r="R4856" t="s">
        <v>585</v>
      </c>
      <c r="S4856" t="s">
        <v>85</v>
      </c>
      <c r="T4856" t="s">
        <v>68</v>
      </c>
      <c r="U4856">
        <v>2018</v>
      </c>
      <c r="V4856">
        <v>334718</v>
      </c>
      <c r="W4856" t="s">
        <v>69</v>
      </c>
      <c r="X4856" t="s">
        <v>303</v>
      </c>
      <c r="Y4856">
        <v>217500</v>
      </c>
      <c r="Z4856">
        <v>117218</v>
      </c>
      <c r="AA4856" t="s">
        <v>69</v>
      </c>
      <c r="AB4856" t="s">
        <v>15715</v>
      </c>
      <c r="AC4856">
        <v>334718</v>
      </c>
    </row>
    <row r="4857" spans="1:29">
      <c r="A4857">
        <f t="shared" ca="1" si="75"/>
        <v>0.37113630282768173</v>
      </c>
      <c r="B4857" t="s">
        <v>199</v>
      </c>
      <c r="C4857">
        <v>9235261</v>
      </c>
      <c r="D4857" s="2">
        <v>42793</v>
      </c>
      <c r="E4857" t="s">
        <v>76</v>
      </c>
      <c r="F4857" t="s">
        <v>15716</v>
      </c>
      <c r="G4857">
        <v>5</v>
      </c>
      <c r="H4857" t="s">
        <v>58</v>
      </c>
      <c r="I4857" t="s">
        <v>149</v>
      </c>
      <c r="J4857">
        <v>166264</v>
      </c>
      <c r="K4857">
        <v>5</v>
      </c>
      <c r="L4857" s="2">
        <v>41365</v>
      </c>
      <c r="M4857" s="2">
        <v>43555</v>
      </c>
      <c r="N4857" t="s">
        <v>489</v>
      </c>
      <c r="O4857">
        <v>4</v>
      </c>
      <c r="P4857" t="s">
        <v>234</v>
      </c>
      <c r="Q4857" t="s">
        <v>235</v>
      </c>
      <c r="R4857" t="s">
        <v>236</v>
      </c>
      <c r="S4857" t="s">
        <v>67</v>
      </c>
      <c r="T4857" t="s">
        <v>68</v>
      </c>
      <c r="U4857">
        <v>2017</v>
      </c>
      <c r="V4857">
        <v>307700</v>
      </c>
      <c r="W4857" t="s">
        <v>69</v>
      </c>
      <c r="X4857" t="s">
        <v>199</v>
      </c>
      <c r="Y4857">
        <v>207500</v>
      </c>
      <c r="Z4857">
        <v>100200</v>
      </c>
      <c r="AA4857" t="s">
        <v>69</v>
      </c>
      <c r="AB4857" t="s">
        <v>15717</v>
      </c>
      <c r="AC4857">
        <v>307700</v>
      </c>
    </row>
    <row r="4858" spans="1:29">
      <c r="A4858">
        <f t="shared" ca="1" si="75"/>
        <v>0.28142230364366561</v>
      </c>
      <c r="B4858" t="s">
        <v>55</v>
      </c>
      <c r="C4858">
        <v>9527873</v>
      </c>
      <c r="D4858" s="2">
        <v>43273</v>
      </c>
      <c r="E4858" t="s">
        <v>56</v>
      </c>
      <c r="F4858" t="s">
        <v>15718</v>
      </c>
      <c r="G4858">
        <v>5</v>
      </c>
      <c r="H4858" t="s">
        <v>58</v>
      </c>
      <c r="I4858" t="s">
        <v>59</v>
      </c>
      <c r="J4858">
        <v>77926</v>
      </c>
      <c r="K4858">
        <v>5</v>
      </c>
      <c r="L4858" s="2">
        <v>41904</v>
      </c>
      <c r="M4858" s="2">
        <v>44377</v>
      </c>
      <c r="N4858" t="s">
        <v>9903</v>
      </c>
      <c r="O4858">
        <v>5</v>
      </c>
      <c r="P4858" t="s">
        <v>1261</v>
      </c>
      <c r="Q4858" t="s">
        <v>1262</v>
      </c>
      <c r="R4858" t="s">
        <v>236</v>
      </c>
      <c r="S4858" t="s">
        <v>67</v>
      </c>
      <c r="T4858" t="s">
        <v>68</v>
      </c>
      <c r="U4858">
        <v>2018</v>
      </c>
      <c r="V4858">
        <v>345625</v>
      </c>
      <c r="W4858" t="s">
        <v>69</v>
      </c>
      <c r="X4858" t="s">
        <v>55</v>
      </c>
      <c r="Y4858">
        <v>218750</v>
      </c>
      <c r="Z4858">
        <v>126875</v>
      </c>
      <c r="AA4858" t="s">
        <v>69</v>
      </c>
      <c r="AB4858" t="s">
        <v>15719</v>
      </c>
      <c r="AC4858">
        <v>345625</v>
      </c>
    </row>
    <row r="4859" spans="1:29">
      <c r="A4859">
        <f t="shared" ca="1" si="75"/>
        <v>0.74691276259882389</v>
      </c>
      <c r="B4859" t="s">
        <v>303</v>
      </c>
      <c r="C4859">
        <v>9302740</v>
      </c>
      <c r="D4859" s="2">
        <v>42906</v>
      </c>
      <c r="E4859" t="s">
        <v>56</v>
      </c>
      <c r="F4859" t="s">
        <v>15720</v>
      </c>
      <c r="G4859">
        <v>5</v>
      </c>
      <c r="H4859" t="s">
        <v>58</v>
      </c>
      <c r="I4859" t="s">
        <v>305</v>
      </c>
      <c r="J4859">
        <v>102663</v>
      </c>
      <c r="K4859">
        <v>4</v>
      </c>
      <c r="L4859" s="2">
        <v>41862</v>
      </c>
      <c r="M4859" s="2">
        <v>43646</v>
      </c>
      <c r="N4859" t="s">
        <v>3129</v>
      </c>
      <c r="O4859">
        <v>6</v>
      </c>
      <c r="P4859" t="s">
        <v>333</v>
      </c>
      <c r="Q4859" t="s">
        <v>334</v>
      </c>
      <c r="R4859" t="s">
        <v>335</v>
      </c>
      <c r="S4859" t="s">
        <v>336</v>
      </c>
      <c r="T4859" t="s">
        <v>68</v>
      </c>
      <c r="U4859">
        <v>2017</v>
      </c>
      <c r="V4859">
        <v>337125</v>
      </c>
      <c r="W4859" t="s">
        <v>69</v>
      </c>
      <c r="X4859" t="s">
        <v>303</v>
      </c>
      <c r="Y4859">
        <v>217500</v>
      </c>
      <c r="Z4859">
        <v>119625</v>
      </c>
      <c r="AA4859" t="s">
        <v>69</v>
      </c>
      <c r="AB4859" t="s">
        <v>15721</v>
      </c>
      <c r="AC4859">
        <v>337125</v>
      </c>
    </row>
    <row r="4860" spans="1:29">
      <c r="A4860">
        <f t="shared" ca="1" si="75"/>
        <v>0.3863069940085172</v>
      </c>
      <c r="B4860" t="s">
        <v>199</v>
      </c>
      <c r="C4860">
        <v>9626330</v>
      </c>
      <c r="D4860" s="2">
        <v>43187</v>
      </c>
      <c r="E4860" t="s">
        <v>287</v>
      </c>
      <c r="F4860" t="s">
        <v>15722</v>
      </c>
      <c r="G4860">
        <v>7</v>
      </c>
      <c r="H4860" t="s">
        <v>58</v>
      </c>
      <c r="I4860" t="s">
        <v>149</v>
      </c>
      <c r="J4860">
        <v>166945</v>
      </c>
      <c r="K4860">
        <v>6</v>
      </c>
      <c r="L4860" s="2">
        <v>41339</v>
      </c>
      <c r="M4860" s="2">
        <v>43524</v>
      </c>
      <c r="N4860" t="s">
        <v>1693</v>
      </c>
      <c r="O4860">
        <v>1</v>
      </c>
      <c r="P4860" t="s">
        <v>8976</v>
      </c>
      <c r="Q4860" t="s">
        <v>8977</v>
      </c>
      <c r="R4860" t="s">
        <v>8978</v>
      </c>
      <c r="S4860" t="s">
        <v>948</v>
      </c>
      <c r="T4860" t="s">
        <v>68</v>
      </c>
      <c r="U4860">
        <v>2017</v>
      </c>
      <c r="V4860">
        <v>53796</v>
      </c>
      <c r="W4860" t="s">
        <v>69</v>
      </c>
      <c r="X4860" t="s">
        <v>199</v>
      </c>
      <c r="Y4860">
        <v>33941</v>
      </c>
      <c r="Z4860">
        <v>19855</v>
      </c>
      <c r="AA4860" t="s">
        <v>69</v>
      </c>
      <c r="AB4860" t="s">
        <v>15723</v>
      </c>
      <c r="AC4860">
        <v>53796</v>
      </c>
    </row>
    <row r="4861" spans="1:29">
      <c r="A4861">
        <f t="shared" ca="1" si="75"/>
        <v>0.18582179814246869</v>
      </c>
      <c r="B4861" t="s">
        <v>127</v>
      </c>
      <c r="C4861">
        <v>9287935</v>
      </c>
      <c r="D4861" s="2">
        <v>42888</v>
      </c>
      <c r="E4861" t="s">
        <v>56</v>
      </c>
      <c r="F4861" t="s">
        <v>15724</v>
      </c>
      <c r="G4861">
        <v>5</v>
      </c>
      <c r="H4861" t="s">
        <v>58</v>
      </c>
      <c r="I4861" t="s">
        <v>130</v>
      </c>
      <c r="J4861">
        <v>104386</v>
      </c>
      <c r="K4861">
        <v>4</v>
      </c>
      <c r="L4861" s="2">
        <v>41866</v>
      </c>
      <c r="M4861" s="2">
        <v>43616</v>
      </c>
      <c r="N4861" t="s">
        <v>10709</v>
      </c>
      <c r="O4861">
        <v>12</v>
      </c>
      <c r="P4861" t="s">
        <v>656</v>
      </c>
      <c r="Q4861" t="s">
        <v>204</v>
      </c>
      <c r="R4861" t="s">
        <v>205</v>
      </c>
      <c r="S4861" t="s">
        <v>85</v>
      </c>
      <c r="T4861" t="s">
        <v>68</v>
      </c>
      <c r="U4861">
        <v>2017</v>
      </c>
      <c r="V4861">
        <v>321097</v>
      </c>
      <c r="W4861" t="s">
        <v>69</v>
      </c>
      <c r="X4861" t="s">
        <v>127</v>
      </c>
      <c r="Y4861">
        <v>225000</v>
      </c>
      <c r="Z4861">
        <v>96097</v>
      </c>
      <c r="AA4861" t="s">
        <v>69</v>
      </c>
      <c r="AB4861" t="s">
        <v>15725</v>
      </c>
      <c r="AC4861">
        <v>321097</v>
      </c>
    </row>
    <row r="4862" spans="1:29">
      <c r="A4862">
        <f t="shared" ca="1" si="75"/>
        <v>0.13167820495499161</v>
      </c>
      <c r="B4862" t="s">
        <v>303</v>
      </c>
      <c r="C4862">
        <v>9520029</v>
      </c>
      <c r="D4862" s="2">
        <v>43304</v>
      </c>
      <c r="E4862" t="s">
        <v>56</v>
      </c>
      <c r="F4862" t="s">
        <v>15726</v>
      </c>
      <c r="G4862">
        <v>5</v>
      </c>
      <c r="H4862" t="s">
        <v>58</v>
      </c>
      <c r="I4862" t="s">
        <v>305</v>
      </c>
      <c r="J4862">
        <v>108666</v>
      </c>
      <c r="K4862">
        <v>4</v>
      </c>
      <c r="L4862" s="2">
        <v>42277</v>
      </c>
      <c r="M4862" s="2">
        <v>43677</v>
      </c>
      <c r="N4862" t="s">
        <v>15727</v>
      </c>
      <c r="O4862">
        <v>11</v>
      </c>
      <c r="P4862" t="s">
        <v>532</v>
      </c>
      <c r="Q4862" t="s">
        <v>533</v>
      </c>
      <c r="R4862" t="s">
        <v>149</v>
      </c>
      <c r="S4862" t="s">
        <v>67</v>
      </c>
      <c r="T4862" t="s">
        <v>68</v>
      </c>
      <c r="U4862">
        <v>2018</v>
      </c>
      <c r="V4862">
        <v>589622</v>
      </c>
      <c r="W4862" t="s">
        <v>69</v>
      </c>
      <c r="X4862" t="s">
        <v>303</v>
      </c>
      <c r="Y4862">
        <v>372001</v>
      </c>
      <c r="Z4862">
        <v>217621</v>
      </c>
      <c r="AA4862" t="s">
        <v>69</v>
      </c>
      <c r="AB4862" t="s">
        <v>15728</v>
      </c>
      <c r="AC4862">
        <v>589622</v>
      </c>
    </row>
    <row r="4863" spans="1:29">
      <c r="A4863">
        <f t="shared" ca="1" si="75"/>
        <v>0.3451997296478001</v>
      </c>
      <c r="B4863" t="s">
        <v>254</v>
      </c>
      <c r="C4863">
        <v>9385037</v>
      </c>
      <c r="D4863" s="2">
        <v>42989</v>
      </c>
      <c r="E4863" t="s">
        <v>1856</v>
      </c>
      <c r="F4863" t="s">
        <v>15729</v>
      </c>
      <c r="G4863">
        <v>2</v>
      </c>
      <c r="H4863" t="s">
        <v>58</v>
      </c>
      <c r="I4863" t="s">
        <v>256</v>
      </c>
      <c r="J4863">
        <v>83241</v>
      </c>
      <c r="K4863">
        <v>9</v>
      </c>
      <c r="L4863" s="2">
        <v>39573</v>
      </c>
      <c r="M4863" s="2">
        <v>43312</v>
      </c>
      <c r="N4863" t="s">
        <v>15730</v>
      </c>
      <c r="O4863">
        <v>6</v>
      </c>
      <c r="P4863" t="s">
        <v>333</v>
      </c>
      <c r="Q4863" t="s">
        <v>334</v>
      </c>
      <c r="R4863" t="s">
        <v>335</v>
      </c>
      <c r="S4863" t="s">
        <v>67</v>
      </c>
      <c r="T4863" t="s">
        <v>68</v>
      </c>
      <c r="U4863">
        <v>2017</v>
      </c>
      <c r="V4863">
        <v>387727</v>
      </c>
      <c r="W4863" t="s">
        <v>69</v>
      </c>
      <c r="X4863" t="s">
        <v>254</v>
      </c>
      <c r="Y4863">
        <v>250000</v>
      </c>
      <c r="Z4863">
        <v>137727</v>
      </c>
      <c r="AA4863" t="s">
        <v>69</v>
      </c>
      <c r="AB4863" t="s">
        <v>15731</v>
      </c>
      <c r="AC4863">
        <v>387727</v>
      </c>
    </row>
    <row r="4864" spans="1:29">
      <c r="A4864">
        <f t="shared" ca="1" si="75"/>
        <v>0.82466260361776655</v>
      </c>
      <c r="B4864" t="s">
        <v>241</v>
      </c>
      <c r="C4864">
        <v>9322493</v>
      </c>
      <c r="D4864" s="2">
        <v>42936</v>
      </c>
      <c r="E4864" t="s">
        <v>76</v>
      </c>
      <c r="F4864" t="s">
        <v>15732</v>
      </c>
      <c r="G4864">
        <v>5</v>
      </c>
      <c r="H4864" t="s">
        <v>58</v>
      </c>
      <c r="I4864" t="s">
        <v>243</v>
      </c>
      <c r="J4864">
        <v>116573</v>
      </c>
      <c r="K4864">
        <v>4</v>
      </c>
      <c r="L4864" s="2">
        <v>41883</v>
      </c>
      <c r="M4864" s="2">
        <v>43677</v>
      </c>
      <c r="N4864" t="s">
        <v>1126</v>
      </c>
      <c r="O4864">
        <v>7</v>
      </c>
      <c r="P4864" t="s">
        <v>2152</v>
      </c>
      <c r="Q4864" t="s">
        <v>472</v>
      </c>
      <c r="R4864" t="s">
        <v>311</v>
      </c>
      <c r="S4864" t="s">
        <v>473</v>
      </c>
      <c r="T4864" t="s">
        <v>68</v>
      </c>
      <c r="U4864">
        <v>2017</v>
      </c>
      <c r="V4864">
        <v>433881</v>
      </c>
      <c r="W4864" t="s">
        <v>69</v>
      </c>
      <c r="X4864" t="s">
        <v>241</v>
      </c>
      <c r="Y4864">
        <v>250000</v>
      </c>
      <c r="Z4864">
        <v>183881</v>
      </c>
      <c r="AA4864" t="s">
        <v>69</v>
      </c>
      <c r="AB4864" t="s">
        <v>15733</v>
      </c>
      <c r="AC4864">
        <v>433881</v>
      </c>
    </row>
    <row r="4865" spans="1:29">
      <c r="A4865">
        <f t="shared" ca="1" si="75"/>
        <v>0.28056511750527735</v>
      </c>
      <c r="B4865" t="s">
        <v>687</v>
      </c>
      <c r="C4865">
        <v>9279121</v>
      </c>
      <c r="D4865" s="2">
        <v>42899</v>
      </c>
      <c r="E4865" t="s">
        <v>76</v>
      </c>
      <c r="F4865" t="s">
        <v>15734</v>
      </c>
      <c r="G4865">
        <v>5</v>
      </c>
      <c r="H4865" t="s">
        <v>58</v>
      </c>
      <c r="I4865" t="s">
        <v>689</v>
      </c>
      <c r="J4865">
        <v>5676</v>
      </c>
      <c r="K4865">
        <v>19</v>
      </c>
      <c r="L4865" s="2">
        <v>35612</v>
      </c>
      <c r="M4865" s="2">
        <v>43646</v>
      </c>
      <c r="N4865" t="s">
        <v>973</v>
      </c>
      <c r="O4865">
        <v>7</v>
      </c>
      <c r="P4865" t="s">
        <v>1729</v>
      </c>
      <c r="Q4865" t="s">
        <v>65</v>
      </c>
      <c r="R4865" t="s">
        <v>66</v>
      </c>
      <c r="S4865" t="s">
        <v>67</v>
      </c>
      <c r="T4865" t="s">
        <v>68</v>
      </c>
      <c r="U4865">
        <v>2017</v>
      </c>
      <c r="V4865">
        <v>326188</v>
      </c>
      <c r="W4865" t="s">
        <v>69</v>
      </c>
      <c r="X4865" t="s">
        <v>687</v>
      </c>
      <c r="Y4865">
        <v>212500</v>
      </c>
      <c r="Z4865">
        <v>113688</v>
      </c>
      <c r="AA4865" t="s">
        <v>69</v>
      </c>
      <c r="AB4865" t="s">
        <v>15735</v>
      </c>
      <c r="AC4865">
        <v>326188</v>
      </c>
    </row>
    <row r="4866" spans="1:29">
      <c r="A4866">
        <f t="shared" ref="A4866:A4929" ca="1" si="76">RAND()</f>
        <v>0.48307674830592739</v>
      </c>
      <c r="B4866" t="s">
        <v>199</v>
      </c>
      <c r="C4866">
        <v>9263684</v>
      </c>
      <c r="D4866" s="2">
        <v>42853</v>
      </c>
      <c r="E4866" t="s">
        <v>76</v>
      </c>
      <c r="F4866" t="s">
        <v>15736</v>
      </c>
      <c r="G4866">
        <v>5</v>
      </c>
      <c r="H4866" t="s">
        <v>58</v>
      </c>
      <c r="I4866" t="s">
        <v>149</v>
      </c>
      <c r="J4866">
        <v>129037</v>
      </c>
      <c r="K4866">
        <v>10</v>
      </c>
      <c r="L4866" s="2">
        <v>39302</v>
      </c>
      <c r="M4866" s="2">
        <v>43585</v>
      </c>
      <c r="N4866" t="s">
        <v>663</v>
      </c>
      <c r="O4866">
        <v>3</v>
      </c>
      <c r="P4866" t="s">
        <v>882</v>
      </c>
      <c r="Q4866" t="s">
        <v>883</v>
      </c>
      <c r="R4866" t="s">
        <v>884</v>
      </c>
      <c r="S4866" t="s">
        <v>67</v>
      </c>
      <c r="T4866" t="s">
        <v>68</v>
      </c>
      <c r="U4866">
        <v>2017</v>
      </c>
      <c r="V4866">
        <v>306860</v>
      </c>
      <c r="W4866" t="s">
        <v>69</v>
      </c>
      <c r="X4866" t="s">
        <v>199</v>
      </c>
      <c r="Y4866">
        <v>184300</v>
      </c>
      <c r="Z4866">
        <v>122560</v>
      </c>
      <c r="AA4866" t="s">
        <v>69</v>
      </c>
      <c r="AB4866" t="s">
        <v>15737</v>
      </c>
      <c r="AC4866">
        <v>306860</v>
      </c>
    </row>
    <row r="4867" spans="1:29">
      <c r="A4867">
        <f t="shared" ca="1" si="76"/>
        <v>0.57378225258583659</v>
      </c>
      <c r="B4867" t="s">
        <v>75</v>
      </c>
      <c r="C4867">
        <v>9519814</v>
      </c>
      <c r="D4867" s="2">
        <v>43251</v>
      </c>
      <c r="E4867" t="s">
        <v>56</v>
      </c>
      <c r="F4867" t="s">
        <v>15738</v>
      </c>
      <c r="G4867">
        <v>5</v>
      </c>
      <c r="H4867" t="s">
        <v>58</v>
      </c>
      <c r="I4867" t="s">
        <v>78</v>
      </c>
      <c r="J4867">
        <v>48731</v>
      </c>
      <c r="K4867">
        <v>5</v>
      </c>
      <c r="L4867" s="2">
        <v>41883</v>
      </c>
      <c r="M4867" s="2">
        <v>44074</v>
      </c>
      <c r="N4867" t="s">
        <v>1869</v>
      </c>
      <c r="O4867">
        <v>7</v>
      </c>
      <c r="P4867" t="s">
        <v>728</v>
      </c>
      <c r="Q4867" t="s">
        <v>472</v>
      </c>
      <c r="R4867" t="s">
        <v>311</v>
      </c>
      <c r="S4867" t="s">
        <v>85</v>
      </c>
      <c r="T4867" t="s">
        <v>68</v>
      </c>
      <c r="U4867">
        <v>2018</v>
      </c>
      <c r="V4867">
        <v>251146</v>
      </c>
      <c r="W4867" t="s">
        <v>69</v>
      </c>
      <c r="X4867" t="s">
        <v>75</v>
      </c>
      <c r="Y4867">
        <v>164000</v>
      </c>
      <c r="Z4867">
        <v>87146</v>
      </c>
      <c r="AA4867" t="s">
        <v>69</v>
      </c>
      <c r="AB4867" t="s">
        <v>15739</v>
      </c>
      <c r="AC4867">
        <v>251146</v>
      </c>
    </row>
    <row r="4868" spans="1:29">
      <c r="A4868">
        <f t="shared" ca="1" si="76"/>
        <v>0.20274264188183633</v>
      </c>
      <c r="B4868" t="s">
        <v>241</v>
      </c>
      <c r="C4868">
        <v>9304274</v>
      </c>
      <c r="D4868" s="2">
        <v>42916</v>
      </c>
      <c r="E4868" t="s">
        <v>7398</v>
      </c>
      <c r="F4868" t="s">
        <v>15740</v>
      </c>
      <c r="G4868">
        <v>5</v>
      </c>
      <c r="H4868" t="s">
        <v>58</v>
      </c>
      <c r="I4868" t="s">
        <v>243</v>
      </c>
      <c r="J4868">
        <v>123227</v>
      </c>
      <c r="K4868">
        <v>5</v>
      </c>
      <c r="L4868" s="2">
        <v>41537</v>
      </c>
      <c r="M4868" s="2">
        <v>43646</v>
      </c>
      <c r="N4868" t="s">
        <v>7400</v>
      </c>
      <c r="O4868">
        <v>5</v>
      </c>
      <c r="P4868" t="s">
        <v>1958</v>
      </c>
      <c r="Q4868" t="s">
        <v>1959</v>
      </c>
      <c r="R4868" t="s">
        <v>347</v>
      </c>
      <c r="S4868" t="s">
        <v>67</v>
      </c>
      <c r="T4868" t="s">
        <v>68</v>
      </c>
      <c r="U4868">
        <v>2017</v>
      </c>
      <c r="V4868">
        <v>1012268</v>
      </c>
      <c r="W4868" t="s">
        <v>69</v>
      </c>
      <c r="X4868" t="s">
        <v>241</v>
      </c>
      <c r="Y4868">
        <v>802168</v>
      </c>
      <c r="Z4868">
        <v>210100</v>
      </c>
      <c r="AA4868" t="s">
        <v>69</v>
      </c>
      <c r="AB4868" t="s">
        <v>15741</v>
      </c>
      <c r="AC4868">
        <v>1012268</v>
      </c>
    </row>
    <row r="4869" spans="1:29">
      <c r="A4869">
        <f t="shared" ca="1" si="76"/>
        <v>0.23700733273739594</v>
      </c>
      <c r="B4869" t="s">
        <v>55</v>
      </c>
      <c r="C4869">
        <v>9520446</v>
      </c>
      <c r="D4869" s="2">
        <v>43270</v>
      </c>
      <c r="E4869" t="s">
        <v>76</v>
      </c>
      <c r="F4869" t="s">
        <v>15742</v>
      </c>
      <c r="G4869">
        <v>5</v>
      </c>
      <c r="H4869" t="s">
        <v>58</v>
      </c>
      <c r="I4869" t="s">
        <v>59</v>
      </c>
      <c r="J4869">
        <v>82453</v>
      </c>
      <c r="K4869">
        <v>5</v>
      </c>
      <c r="L4869" s="2">
        <v>41821</v>
      </c>
      <c r="M4869" s="2">
        <v>44377</v>
      </c>
      <c r="N4869" t="s">
        <v>6673</v>
      </c>
      <c r="O4869">
        <v>5</v>
      </c>
      <c r="P4869" t="s">
        <v>997</v>
      </c>
      <c r="Q4869" t="s">
        <v>998</v>
      </c>
      <c r="R4869" t="s">
        <v>640</v>
      </c>
      <c r="S4869" t="s">
        <v>67</v>
      </c>
      <c r="T4869" t="s">
        <v>68</v>
      </c>
      <c r="U4869">
        <v>2018</v>
      </c>
      <c r="V4869">
        <v>644398</v>
      </c>
      <c r="W4869" t="s">
        <v>69</v>
      </c>
      <c r="X4869" t="s">
        <v>55</v>
      </c>
      <c r="Y4869">
        <v>430454</v>
      </c>
      <c r="Z4869">
        <v>213944</v>
      </c>
      <c r="AA4869" t="s">
        <v>69</v>
      </c>
      <c r="AB4869" t="s">
        <v>15743</v>
      </c>
      <c r="AC4869">
        <v>644398</v>
      </c>
    </row>
    <row r="4870" spans="1:29">
      <c r="A4870">
        <f t="shared" ca="1" si="76"/>
        <v>0.88306467493901331</v>
      </c>
      <c r="B4870" t="s">
        <v>286</v>
      </c>
      <c r="C4870">
        <v>9274134</v>
      </c>
      <c r="D4870" s="2">
        <v>42872</v>
      </c>
      <c r="E4870" t="s">
        <v>76</v>
      </c>
      <c r="F4870" t="s">
        <v>15744</v>
      </c>
      <c r="G4870">
        <v>5</v>
      </c>
      <c r="H4870" t="s">
        <v>58</v>
      </c>
      <c r="I4870" t="s">
        <v>289</v>
      </c>
      <c r="J4870">
        <v>103022</v>
      </c>
      <c r="K4870">
        <v>5</v>
      </c>
      <c r="L4870" s="2">
        <v>41431</v>
      </c>
      <c r="M4870" s="2">
        <v>43616</v>
      </c>
      <c r="N4870" t="s">
        <v>1214</v>
      </c>
      <c r="O4870">
        <v>12</v>
      </c>
      <c r="P4870" t="s">
        <v>656</v>
      </c>
      <c r="Q4870" t="s">
        <v>204</v>
      </c>
      <c r="R4870" t="s">
        <v>205</v>
      </c>
      <c r="S4870" t="s">
        <v>67</v>
      </c>
      <c r="T4870" t="s">
        <v>68</v>
      </c>
      <c r="U4870">
        <v>2017</v>
      </c>
      <c r="V4870">
        <v>554318</v>
      </c>
      <c r="W4870" t="s">
        <v>69</v>
      </c>
      <c r="X4870" t="s">
        <v>286</v>
      </c>
      <c r="Y4870">
        <v>455073</v>
      </c>
      <c r="Z4870">
        <v>99245</v>
      </c>
      <c r="AA4870" t="s">
        <v>69</v>
      </c>
      <c r="AB4870" t="s">
        <v>15745</v>
      </c>
      <c r="AC4870">
        <v>554318</v>
      </c>
    </row>
    <row r="4871" spans="1:29">
      <c r="A4871">
        <f t="shared" ca="1" si="76"/>
        <v>0.28435327296037127</v>
      </c>
      <c r="B4871" t="s">
        <v>55</v>
      </c>
      <c r="C4871">
        <v>9285873</v>
      </c>
      <c r="D4871" s="2">
        <v>42881</v>
      </c>
      <c r="E4871" t="s">
        <v>76</v>
      </c>
      <c r="F4871" t="s">
        <v>15746</v>
      </c>
      <c r="G4871">
        <v>5</v>
      </c>
      <c r="H4871" t="s">
        <v>58</v>
      </c>
      <c r="I4871" t="s">
        <v>59</v>
      </c>
      <c r="J4871">
        <v>85412</v>
      </c>
      <c r="K4871">
        <v>5</v>
      </c>
      <c r="L4871" s="2">
        <v>41547</v>
      </c>
      <c r="M4871" s="2">
        <v>43616</v>
      </c>
      <c r="N4871" t="s">
        <v>2243</v>
      </c>
      <c r="O4871">
        <v>4</v>
      </c>
      <c r="P4871" t="s">
        <v>638</v>
      </c>
      <c r="Q4871" t="s">
        <v>639</v>
      </c>
      <c r="R4871" t="s">
        <v>640</v>
      </c>
      <c r="S4871" t="s">
        <v>67</v>
      </c>
      <c r="T4871" t="s">
        <v>68</v>
      </c>
      <c r="U4871">
        <v>2017</v>
      </c>
      <c r="V4871">
        <v>397908</v>
      </c>
      <c r="W4871" t="s">
        <v>69</v>
      </c>
      <c r="X4871" t="s">
        <v>55</v>
      </c>
      <c r="Y4871">
        <v>284436</v>
      </c>
      <c r="Z4871">
        <v>113472</v>
      </c>
      <c r="AA4871" t="s">
        <v>69</v>
      </c>
      <c r="AB4871" t="s">
        <v>15747</v>
      </c>
      <c r="AC4871">
        <v>397908</v>
      </c>
    </row>
    <row r="4872" spans="1:29">
      <c r="A4872">
        <f t="shared" ca="1" si="76"/>
        <v>0.95871377423495385</v>
      </c>
      <c r="B4872" t="s">
        <v>254</v>
      </c>
      <c r="C4872">
        <v>9502289</v>
      </c>
      <c r="D4872" s="2">
        <v>43277</v>
      </c>
      <c r="E4872" t="s">
        <v>56</v>
      </c>
      <c r="F4872" t="s">
        <v>15748</v>
      </c>
      <c r="G4872">
        <v>5</v>
      </c>
      <c r="H4872" t="s">
        <v>58</v>
      </c>
      <c r="I4872" t="s">
        <v>256</v>
      </c>
      <c r="J4872">
        <v>24211</v>
      </c>
      <c r="K4872">
        <v>42</v>
      </c>
      <c r="L4872" s="2">
        <v>28307</v>
      </c>
      <c r="M4872" s="2">
        <v>43830</v>
      </c>
      <c r="N4872" t="s">
        <v>1807</v>
      </c>
      <c r="O4872">
        <v>26</v>
      </c>
      <c r="P4872" t="s">
        <v>804</v>
      </c>
      <c r="Q4872" t="s">
        <v>805</v>
      </c>
      <c r="R4872" t="s">
        <v>120</v>
      </c>
      <c r="S4872" t="s">
        <v>729</v>
      </c>
      <c r="T4872" t="s">
        <v>68</v>
      </c>
      <c r="U4872">
        <v>2018</v>
      </c>
      <c r="V4872">
        <v>677382</v>
      </c>
      <c r="W4872" t="s">
        <v>69</v>
      </c>
      <c r="X4872" t="s">
        <v>254</v>
      </c>
      <c r="Y4872">
        <v>459812</v>
      </c>
      <c r="Z4872">
        <v>217570</v>
      </c>
      <c r="AA4872" t="s">
        <v>69</v>
      </c>
      <c r="AB4872" t="s">
        <v>15749</v>
      </c>
      <c r="AC4872">
        <v>677382</v>
      </c>
    </row>
    <row r="4873" spans="1:29">
      <c r="A4873">
        <f t="shared" ca="1" si="76"/>
        <v>0.25216910079129207</v>
      </c>
      <c r="B4873" t="s">
        <v>241</v>
      </c>
      <c r="C4873">
        <v>9319312</v>
      </c>
      <c r="D4873" s="2">
        <v>42958</v>
      </c>
      <c r="E4873" t="s">
        <v>76</v>
      </c>
      <c r="F4873" t="s">
        <v>15750</v>
      </c>
      <c r="G4873">
        <v>5</v>
      </c>
      <c r="H4873" t="s">
        <v>58</v>
      </c>
      <c r="I4873" t="s">
        <v>243</v>
      </c>
      <c r="J4873">
        <v>117832</v>
      </c>
      <c r="K4873">
        <v>5</v>
      </c>
      <c r="L4873" s="2">
        <v>41494</v>
      </c>
      <c r="M4873" s="2">
        <v>43677</v>
      </c>
      <c r="N4873" t="s">
        <v>1869</v>
      </c>
      <c r="O4873">
        <v>13</v>
      </c>
      <c r="P4873" t="s">
        <v>390</v>
      </c>
      <c r="Q4873" t="s">
        <v>217</v>
      </c>
      <c r="R4873" t="s">
        <v>120</v>
      </c>
      <c r="S4873" t="s">
        <v>67</v>
      </c>
      <c r="T4873" t="s">
        <v>68</v>
      </c>
      <c r="U4873">
        <v>2017</v>
      </c>
      <c r="V4873">
        <v>579819</v>
      </c>
      <c r="W4873" t="s">
        <v>69</v>
      </c>
      <c r="X4873" t="s">
        <v>241</v>
      </c>
      <c r="Y4873">
        <v>382727</v>
      </c>
      <c r="Z4873">
        <v>197092</v>
      </c>
      <c r="AA4873" t="s">
        <v>69</v>
      </c>
      <c r="AB4873" t="s">
        <v>15751</v>
      </c>
      <c r="AC4873">
        <v>579819</v>
      </c>
    </row>
    <row r="4874" spans="1:29">
      <c r="A4874">
        <f t="shared" ca="1" si="76"/>
        <v>0.69267088477636773</v>
      </c>
      <c r="B4874" t="s">
        <v>405</v>
      </c>
      <c r="C4874">
        <v>9705722</v>
      </c>
      <c r="D4874" s="2">
        <v>43311</v>
      </c>
      <c r="E4874" t="s">
        <v>110</v>
      </c>
      <c r="F4874" t="s">
        <v>15752</v>
      </c>
      <c r="G4874">
        <v>7</v>
      </c>
      <c r="H4874" t="s">
        <v>58</v>
      </c>
      <c r="I4874" t="s">
        <v>407</v>
      </c>
      <c r="J4874">
        <v>40882</v>
      </c>
      <c r="K4874">
        <v>3</v>
      </c>
      <c r="L4874" s="2">
        <v>43246</v>
      </c>
      <c r="M4874" s="2">
        <v>43951</v>
      </c>
      <c r="N4874" t="s">
        <v>1974</v>
      </c>
      <c r="O4874">
        <v>23</v>
      </c>
      <c r="P4874" t="s">
        <v>11404</v>
      </c>
      <c r="Q4874" t="s">
        <v>11405</v>
      </c>
      <c r="R4874" t="s">
        <v>630</v>
      </c>
      <c r="S4874" t="s">
        <v>296</v>
      </c>
      <c r="T4874" t="s">
        <v>68</v>
      </c>
      <c r="U4874">
        <v>2018</v>
      </c>
      <c r="V4874">
        <v>606803</v>
      </c>
      <c r="W4874" t="s">
        <v>69</v>
      </c>
      <c r="X4874" t="s">
        <v>405</v>
      </c>
      <c r="Y4874">
        <v>405888</v>
      </c>
      <c r="Z4874">
        <v>200915</v>
      </c>
      <c r="AA4874" t="s">
        <v>69</v>
      </c>
      <c r="AB4874" t="s">
        <v>15753</v>
      </c>
      <c r="AC4874">
        <v>606803</v>
      </c>
    </row>
    <row r="4875" spans="1:29">
      <c r="A4875">
        <f t="shared" ca="1" si="76"/>
        <v>0.46649426233999292</v>
      </c>
      <c r="B4875" t="s">
        <v>55</v>
      </c>
      <c r="C4875">
        <v>9452126</v>
      </c>
      <c r="D4875" s="2">
        <v>43167</v>
      </c>
      <c r="E4875" t="s">
        <v>76</v>
      </c>
      <c r="F4875" t="s">
        <v>15754</v>
      </c>
      <c r="G4875">
        <v>5</v>
      </c>
      <c r="H4875" t="s">
        <v>58</v>
      </c>
      <c r="I4875" t="s">
        <v>59</v>
      </c>
      <c r="J4875">
        <v>82561</v>
      </c>
      <c r="K4875">
        <v>6</v>
      </c>
      <c r="L4875" s="2">
        <v>41730</v>
      </c>
      <c r="M4875" s="2">
        <v>44469</v>
      </c>
      <c r="N4875" t="s">
        <v>4492</v>
      </c>
      <c r="O4875">
        <v>1</v>
      </c>
      <c r="P4875" t="s">
        <v>161</v>
      </c>
      <c r="Q4875" t="s">
        <v>162</v>
      </c>
      <c r="R4875" t="s">
        <v>163</v>
      </c>
      <c r="S4875" t="s">
        <v>67</v>
      </c>
      <c r="T4875" t="s">
        <v>68</v>
      </c>
      <c r="U4875">
        <v>2018</v>
      </c>
      <c r="V4875">
        <v>509050</v>
      </c>
      <c r="W4875" t="s">
        <v>69</v>
      </c>
      <c r="X4875" t="s">
        <v>55</v>
      </c>
      <c r="Y4875">
        <v>350656</v>
      </c>
      <c r="Z4875">
        <v>158394</v>
      </c>
      <c r="AA4875" t="s">
        <v>69</v>
      </c>
      <c r="AB4875" t="s">
        <v>15755</v>
      </c>
      <c r="AC4875">
        <v>509050</v>
      </c>
    </row>
    <row r="4876" spans="1:29">
      <c r="A4876">
        <f t="shared" ca="1" si="76"/>
        <v>0.22958119105316754</v>
      </c>
      <c r="B4876" t="s">
        <v>254</v>
      </c>
      <c r="C4876">
        <v>9473785</v>
      </c>
      <c r="D4876" s="2">
        <v>43215</v>
      </c>
      <c r="E4876" t="s">
        <v>6211</v>
      </c>
      <c r="F4876" t="s">
        <v>15756</v>
      </c>
      <c r="G4876">
        <v>5</v>
      </c>
      <c r="H4876" t="s">
        <v>58</v>
      </c>
      <c r="I4876" t="s">
        <v>256</v>
      </c>
      <c r="J4876">
        <v>113692</v>
      </c>
      <c r="K4876">
        <v>3</v>
      </c>
      <c r="L4876" s="2">
        <v>42500</v>
      </c>
      <c r="M4876" s="2">
        <v>43585</v>
      </c>
      <c r="N4876" t="s">
        <v>6213</v>
      </c>
      <c r="O4876">
        <v>19</v>
      </c>
      <c r="P4876" t="s">
        <v>15757</v>
      </c>
      <c r="Q4876" t="s">
        <v>482</v>
      </c>
      <c r="R4876" t="s">
        <v>120</v>
      </c>
      <c r="S4876" t="s">
        <v>260</v>
      </c>
      <c r="T4876" t="s">
        <v>68</v>
      </c>
      <c r="U4876">
        <v>2018</v>
      </c>
      <c r="V4876">
        <v>352220</v>
      </c>
      <c r="W4876" t="s">
        <v>69</v>
      </c>
      <c r="X4876" t="s">
        <v>254</v>
      </c>
      <c r="Y4876">
        <v>278393</v>
      </c>
      <c r="Z4876">
        <v>73827</v>
      </c>
      <c r="AA4876" t="s">
        <v>69</v>
      </c>
      <c r="AB4876" t="s">
        <v>15758</v>
      </c>
      <c r="AC4876">
        <v>352220</v>
      </c>
    </row>
    <row r="4877" spans="1:29">
      <c r="A4877">
        <f t="shared" ca="1" si="76"/>
        <v>0.42250063601219101</v>
      </c>
      <c r="B4877" t="s">
        <v>55</v>
      </c>
      <c r="C4877">
        <v>9492638</v>
      </c>
      <c r="D4877" s="2">
        <v>43238</v>
      </c>
      <c r="E4877" t="s">
        <v>3467</v>
      </c>
      <c r="F4877" t="s">
        <v>15759</v>
      </c>
      <c r="G4877">
        <v>5</v>
      </c>
      <c r="H4877" t="s">
        <v>58</v>
      </c>
      <c r="I4877" t="s">
        <v>59</v>
      </c>
      <c r="J4877">
        <v>90644</v>
      </c>
      <c r="K4877">
        <v>5</v>
      </c>
      <c r="L4877" s="2">
        <v>41852</v>
      </c>
      <c r="M4877" s="2">
        <v>43982</v>
      </c>
      <c r="N4877" t="s">
        <v>2423</v>
      </c>
      <c r="O4877">
        <v>12</v>
      </c>
      <c r="P4877" t="s">
        <v>656</v>
      </c>
      <c r="Q4877" t="s">
        <v>204</v>
      </c>
      <c r="R4877" t="s">
        <v>205</v>
      </c>
      <c r="S4877" t="s">
        <v>85</v>
      </c>
      <c r="T4877" t="s">
        <v>68</v>
      </c>
      <c r="U4877">
        <v>2018</v>
      </c>
      <c r="V4877">
        <v>406785</v>
      </c>
      <c r="W4877" t="s">
        <v>69</v>
      </c>
      <c r="X4877" t="s">
        <v>55</v>
      </c>
      <c r="Y4877">
        <v>334084</v>
      </c>
      <c r="Z4877">
        <v>72701</v>
      </c>
      <c r="AA4877" t="s">
        <v>69</v>
      </c>
      <c r="AB4877" t="s">
        <v>15760</v>
      </c>
      <c r="AC4877">
        <v>406785</v>
      </c>
    </row>
    <row r="4878" spans="1:29">
      <c r="A4878">
        <f t="shared" ca="1" si="76"/>
        <v>0.7860980224171904</v>
      </c>
      <c r="B4878" t="s">
        <v>254</v>
      </c>
      <c r="C4878">
        <v>9474144</v>
      </c>
      <c r="D4878" s="2">
        <v>43222</v>
      </c>
      <c r="E4878" t="s">
        <v>56</v>
      </c>
      <c r="F4878" t="s">
        <v>15761</v>
      </c>
      <c r="G4878">
        <v>5</v>
      </c>
      <c r="H4878" t="s">
        <v>58</v>
      </c>
      <c r="I4878" t="s">
        <v>256</v>
      </c>
      <c r="J4878">
        <v>115563</v>
      </c>
      <c r="K4878">
        <v>4</v>
      </c>
      <c r="L4878" s="2">
        <v>42217</v>
      </c>
      <c r="M4878" s="2">
        <v>43585</v>
      </c>
      <c r="N4878" t="s">
        <v>1096</v>
      </c>
      <c r="O4878">
        <v>4</v>
      </c>
      <c r="P4878" t="s">
        <v>638</v>
      </c>
      <c r="Q4878" t="s">
        <v>639</v>
      </c>
      <c r="R4878" t="s">
        <v>640</v>
      </c>
      <c r="S4878" t="s">
        <v>67</v>
      </c>
      <c r="T4878" t="s">
        <v>68</v>
      </c>
      <c r="U4878">
        <v>2018</v>
      </c>
      <c r="V4878">
        <v>309121</v>
      </c>
      <c r="W4878" t="s">
        <v>69</v>
      </c>
      <c r="X4878" t="s">
        <v>254</v>
      </c>
      <c r="Y4878">
        <v>197500</v>
      </c>
      <c r="Z4878">
        <v>111621</v>
      </c>
      <c r="AA4878" t="s">
        <v>69</v>
      </c>
      <c r="AB4878" t="s">
        <v>15762</v>
      </c>
      <c r="AC4878">
        <v>309121</v>
      </c>
    </row>
    <row r="4879" spans="1:29">
      <c r="A4879">
        <f t="shared" ca="1" si="76"/>
        <v>0.99970399999006332</v>
      </c>
      <c r="B4879" t="s">
        <v>327</v>
      </c>
      <c r="C4879">
        <v>9517892</v>
      </c>
      <c r="D4879" s="2">
        <v>43258</v>
      </c>
      <c r="E4879" t="s">
        <v>328</v>
      </c>
      <c r="F4879" t="s">
        <v>15763</v>
      </c>
      <c r="G4879">
        <v>5</v>
      </c>
      <c r="H4879" t="s">
        <v>58</v>
      </c>
      <c r="I4879" t="s">
        <v>330</v>
      </c>
      <c r="J4879">
        <v>19409</v>
      </c>
      <c r="K4879">
        <v>5</v>
      </c>
      <c r="L4879" s="2">
        <v>41907</v>
      </c>
      <c r="M4879" s="2">
        <v>44742</v>
      </c>
      <c r="N4879" t="s">
        <v>2564</v>
      </c>
      <c r="O4879">
        <v>5</v>
      </c>
      <c r="P4879" t="s">
        <v>1114</v>
      </c>
      <c r="Q4879" t="s">
        <v>1115</v>
      </c>
      <c r="R4879" t="s">
        <v>816</v>
      </c>
      <c r="S4879" t="s">
        <v>336</v>
      </c>
      <c r="T4879" t="s">
        <v>68</v>
      </c>
      <c r="U4879">
        <v>2018</v>
      </c>
      <c r="V4879">
        <v>343669</v>
      </c>
      <c r="W4879" t="s">
        <v>69</v>
      </c>
      <c r="X4879" t="s">
        <v>327</v>
      </c>
      <c r="Y4879">
        <v>225000</v>
      </c>
      <c r="Z4879">
        <v>118669</v>
      </c>
      <c r="AA4879" t="s">
        <v>69</v>
      </c>
      <c r="AB4879" t="s">
        <v>15764</v>
      </c>
      <c r="AC4879">
        <v>343669</v>
      </c>
    </row>
    <row r="4880" spans="1:29">
      <c r="A4880">
        <f t="shared" ca="1" si="76"/>
        <v>0.6337139381527942</v>
      </c>
      <c r="B4880" t="s">
        <v>303</v>
      </c>
      <c r="C4880">
        <v>9459878</v>
      </c>
      <c r="D4880" s="2">
        <v>43222</v>
      </c>
      <c r="E4880" t="s">
        <v>56</v>
      </c>
      <c r="F4880" t="s">
        <v>15765</v>
      </c>
      <c r="G4880">
        <v>5</v>
      </c>
      <c r="H4880" t="s">
        <v>58</v>
      </c>
      <c r="I4880" t="s">
        <v>305</v>
      </c>
      <c r="J4880">
        <v>46266</v>
      </c>
      <c r="K4880">
        <v>24</v>
      </c>
      <c r="L4880" s="2">
        <v>34121</v>
      </c>
      <c r="M4880" s="2">
        <v>43951</v>
      </c>
      <c r="N4880" t="s">
        <v>2474</v>
      </c>
      <c r="O4880">
        <v>2</v>
      </c>
      <c r="P4880" t="s">
        <v>381</v>
      </c>
      <c r="Q4880" t="s">
        <v>382</v>
      </c>
      <c r="R4880" t="s">
        <v>383</v>
      </c>
      <c r="S4880" t="s">
        <v>260</v>
      </c>
      <c r="T4880" t="s">
        <v>68</v>
      </c>
      <c r="U4880">
        <v>2018</v>
      </c>
      <c r="V4880">
        <v>558600</v>
      </c>
      <c r="W4880" t="s">
        <v>69</v>
      </c>
      <c r="X4880" t="s">
        <v>303</v>
      </c>
      <c r="Y4880">
        <v>319200</v>
      </c>
      <c r="Z4880">
        <v>239400</v>
      </c>
      <c r="AA4880" t="s">
        <v>69</v>
      </c>
      <c r="AB4880" t="s">
        <v>15766</v>
      </c>
      <c r="AC4880">
        <v>558600</v>
      </c>
    </row>
    <row r="4881" spans="1:29">
      <c r="A4881">
        <f t="shared" ca="1" si="76"/>
        <v>0.72346537664768085</v>
      </c>
      <c r="B4881" t="s">
        <v>182</v>
      </c>
      <c r="C4881">
        <v>9540699</v>
      </c>
      <c r="D4881" s="2">
        <v>43298</v>
      </c>
      <c r="E4881" t="s">
        <v>56</v>
      </c>
      <c r="F4881" t="s">
        <v>15767</v>
      </c>
      <c r="G4881">
        <v>5</v>
      </c>
      <c r="H4881" t="s">
        <v>58</v>
      </c>
      <c r="I4881" t="s">
        <v>185</v>
      </c>
      <c r="J4881">
        <v>24554</v>
      </c>
      <c r="K4881">
        <v>5</v>
      </c>
      <c r="L4881" s="2">
        <v>41852</v>
      </c>
      <c r="M4881" s="2">
        <v>44408</v>
      </c>
      <c r="N4881" t="s">
        <v>549</v>
      </c>
      <c r="O4881" t="s">
        <v>913</v>
      </c>
      <c r="P4881" t="s">
        <v>3904</v>
      </c>
      <c r="Q4881" t="s">
        <v>3905</v>
      </c>
      <c r="R4881" t="s">
        <v>3906</v>
      </c>
      <c r="S4881" t="s">
        <v>67</v>
      </c>
      <c r="T4881" t="s">
        <v>68</v>
      </c>
      <c r="U4881">
        <v>2018</v>
      </c>
      <c r="V4881">
        <v>707929</v>
      </c>
      <c r="W4881" t="s">
        <v>69</v>
      </c>
      <c r="X4881" t="s">
        <v>182</v>
      </c>
      <c r="Y4881">
        <v>464216</v>
      </c>
      <c r="Z4881">
        <v>243713</v>
      </c>
      <c r="AA4881" t="s">
        <v>69</v>
      </c>
      <c r="AB4881" t="s">
        <v>15768</v>
      </c>
      <c r="AC4881">
        <v>707929</v>
      </c>
    </row>
    <row r="4882" spans="1:29">
      <c r="A4882">
        <f t="shared" ca="1" si="76"/>
        <v>0.81412336994390866</v>
      </c>
      <c r="B4882" t="s">
        <v>254</v>
      </c>
      <c r="C4882">
        <v>9536036</v>
      </c>
      <c r="D4882" s="2">
        <v>43312</v>
      </c>
      <c r="E4882" t="s">
        <v>56</v>
      </c>
      <c r="F4882" t="s">
        <v>15769</v>
      </c>
      <c r="G4882">
        <v>5</v>
      </c>
      <c r="H4882" t="s">
        <v>58</v>
      </c>
      <c r="I4882" t="s">
        <v>256</v>
      </c>
      <c r="J4882">
        <v>81563</v>
      </c>
      <c r="K4882">
        <v>9</v>
      </c>
      <c r="L4882" s="2">
        <v>39264</v>
      </c>
      <c r="M4882" s="2">
        <v>44012</v>
      </c>
      <c r="N4882" t="s">
        <v>1807</v>
      </c>
      <c r="O4882">
        <v>7</v>
      </c>
      <c r="P4882" t="s">
        <v>2236</v>
      </c>
      <c r="Q4882" t="s">
        <v>472</v>
      </c>
      <c r="R4882" t="s">
        <v>311</v>
      </c>
      <c r="S4882" t="s">
        <v>67</v>
      </c>
      <c r="T4882" t="s">
        <v>68</v>
      </c>
      <c r="U4882">
        <v>2018</v>
      </c>
      <c r="V4882">
        <v>352474</v>
      </c>
      <c r="W4882" t="s">
        <v>69</v>
      </c>
      <c r="X4882" t="s">
        <v>254</v>
      </c>
      <c r="Y4882">
        <v>212500</v>
      </c>
      <c r="Z4882">
        <v>139974</v>
      </c>
      <c r="AA4882" t="s">
        <v>69</v>
      </c>
      <c r="AB4882" t="s">
        <v>15770</v>
      </c>
      <c r="AC4882">
        <v>352474</v>
      </c>
    </row>
    <row r="4883" spans="1:29">
      <c r="A4883">
        <f t="shared" ca="1" si="76"/>
        <v>0.76209914711592908</v>
      </c>
      <c r="B4883" t="s">
        <v>55</v>
      </c>
      <c r="C4883">
        <v>9231497</v>
      </c>
      <c r="D4883" s="2">
        <v>42788</v>
      </c>
      <c r="E4883" t="s">
        <v>76</v>
      </c>
      <c r="F4883" t="s">
        <v>15771</v>
      </c>
      <c r="G4883">
        <v>5</v>
      </c>
      <c r="H4883" t="s">
        <v>58</v>
      </c>
      <c r="I4883" t="s">
        <v>59</v>
      </c>
      <c r="J4883">
        <v>18309</v>
      </c>
      <c r="K4883">
        <v>36</v>
      </c>
      <c r="L4883" s="2">
        <v>33784</v>
      </c>
      <c r="M4883" s="2">
        <v>43555</v>
      </c>
      <c r="N4883" t="s">
        <v>3202</v>
      </c>
      <c r="O4883">
        <v>9</v>
      </c>
      <c r="P4883" t="s">
        <v>572</v>
      </c>
      <c r="Q4883" t="s">
        <v>175</v>
      </c>
      <c r="R4883" t="s">
        <v>176</v>
      </c>
      <c r="S4883" t="s">
        <v>67</v>
      </c>
      <c r="T4883" t="s">
        <v>68</v>
      </c>
      <c r="U4883">
        <v>2017</v>
      </c>
      <c r="V4883">
        <v>344094</v>
      </c>
      <c r="W4883" t="s">
        <v>69</v>
      </c>
      <c r="X4883" t="s">
        <v>55</v>
      </c>
      <c r="Y4883">
        <v>218750</v>
      </c>
      <c r="Z4883">
        <v>125344</v>
      </c>
      <c r="AA4883" t="s">
        <v>69</v>
      </c>
      <c r="AB4883" t="s">
        <v>15772</v>
      </c>
      <c r="AC4883">
        <v>344094</v>
      </c>
    </row>
    <row r="4884" spans="1:29">
      <c r="A4884">
        <f t="shared" ca="1" si="76"/>
        <v>0.51714573067097669</v>
      </c>
      <c r="B4884" t="s">
        <v>241</v>
      </c>
      <c r="C4884">
        <v>9433678</v>
      </c>
      <c r="D4884" s="2">
        <v>43150</v>
      </c>
      <c r="E4884" t="s">
        <v>56</v>
      </c>
      <c r="F4884" t="s">
        <v>15773</v>
      </c>
      <c r="G4884">
        <v>5</v>
      </c>
      <c r="H4884" t="s">
        <v>58</v>
      </c>
      <c r="I4884" t="s">
        <v>243</v>
      </c>
      <c r="J4884">
        <v>119705</v>
      </c>
      <c r="K4884">
        <v>4</v>
      </c>
      <c r="L4884" s="2">
        <v>42231</v>
      </c>
      <c r="M4884" s="2">
        <v>44255</v>
      </c>
      <c r="N4884" t="s">
        <v>2186</v>
      </c>
      <c r="O4884">
        <v>14</v>
      </c>
      <c r="P4884" t="s">
        <v>3815</v>
      </c>
      <c r="Q4884" t="s">
        <v>3816</v>
      </c>
      <c r="R4884" t="s">
        <v>555</v>
      </c>
      <c r="S4884" t="s">
        <v>67</v>
      </c>
      <c r="T4884" t="s">
        <v>68</v>
      </c>
      <c r="U4884">
        <v>2018</v>
      </c>
      <c r="V4884">
        <v>379000</v>
      </c>
      <c r="W4884" t="s">
        <v>69</v>
      </c>
      <c r="X4884" t="s">
        <v>241</v>
      </c>
      <c r="Y4884">
        <v>250000</v>
      </c>
      <c r="Z4884">
        <v>129000</v>
      </c>
      <c r="AA4884" t="s">
        <v>69</v>
      </c>
      <c r="AB4884" t="s">
        <v>15774</v>
      </c>
      <c r="AC4884">
        <v>379000</v>
      </c>
    </row>
    <row r="4885" spans="1:29">
      <c r="A4885">
        <f t="shared" ca="1" si="76"/>
        <v>0.57411812553308572</v>
      </c>
      <c r="B4885" t="s">
        <v>1143</v>
      </c>
      <c r="C4885">
        <v>9296085</v>
      </c>
      <c r="D4885" s="2">
        <v>42895</v>
      </c>
      <c r="E4885" t="s">
        <v>76</v>
      </c>
      <c r="F4885" t="s">
        <v>15775</v>
      </c>
      <c r="G4885">
        <v>5</v>
      </c>
      <c r="H4885" t="s">
        <v>58</v>
      </c>
      <c r="I4885" t="s">
        <v>1145</v>
      </c>
      <c r="J4885">
        <v>63910</v>
      </c>
      <c r="K4885">
        <v>5</v>
      </c>
      <c r="L4885" s="2">
        <v>41518</v>
      </c>
      <c r="M4885" s="2">
        <v>43616</v>
      </c>
      <c r="N4885" t="s">
        <v>1146</v>
      </c>
      <c r="O4885">
        <v>36</v>
      </c>
      <c r="P4885" t="s">
        <v>1090</v>
      </c>
      <c r="Q4885" t="s">
        <v>1091</v>
      </c>
      <c r="R4885" t="s">
        <v>149</v>
      </c>
      <c r="S4885" t="s">
        <v>67</v>
      </c>
      <c r="T4885" t="s">
        <v>68</v>
      </c>
      <c r="U4885">
        <v>2017</v>
      </c>
      <c r="V4885">
        <v>314981</v>
      </c>
      <c r="W4885" t="s">
        <v>69</v>
      </c>
      <c r="X4885" t="s">
        <v>1143</v>
      </c>
      <c r="Y4885">
        <v>212016</v>
      </c>
      <c r="Z4885">
        <v>102965</v>
      </c>
      <c r="AA4885" t="s">
        <v>69</v>
      </c>
      <c r="AB4885" t="s">
        <v>15776</v>
      </c>
      <c r="AC4885">
        <v>314981</v>
      </c>
    </row>
    <row r="4886" spans="1:29">
      <c r="A4886">
        <f t="shared" ca="1" si="76"/>
        <v>0.2020815851363188</v>
      </c>
      <c r="B4886" t="s">
        <v>55</v>
      </c>
      <c r="C4886">
        <v>10103975</v>
      </c>
      <c r="D4886" s="2">
        <v>43955</v>
      </c>
      <c r="E4886" t="s">
        <v>110</v>
      </c>
      <c r="F4886" t="s">
        <v>15777</v>
      </c>
      <c r="G4886">
        <v>7</v>
      </c>
      <c r="H4886" t="s">
        <v>58</v>
      </c>
      <c r="I4886" t="s">
        <v>59</v>
      </c>
      <c r="J4886">
        <v>47029</v>
      </c>
      <c r="K4886">
        <v>16</v>
      </c>
      <c r="L4886" s="2">
        <v>42807</v>
      </c>
      <c r="M4886" s="2">
        <v>44439</v>
      </c>
      <c r="N4886" t="s">
        <v>2321</v>
      </c>
      <c r="O4886">
        <v>5</v>
      </c>
      <c r="P4886" t="s">
        <v>1197</v>
      </c>
      <c r="Q4886" t="s">
        <v>584</v>
      </c>
      <c r="R4886" t="s">
        <v>585</v>
      </c>
      <c r="S4886" t="s">
        <v>67</v>
      </c>
      <c r="T4886" t="s">
        <v>68</v>
      </c>
      <c r="U4886">
        <v>2018</v>
      </c>
      <c r="V4886">
        <v>365537</v>
      </c>
      <c r="W4886" t="s">
        <v>69</v>
      </c>
      <c r="X4886" t="s">
        <v>55</v>
      </c>
      <c r="Y4886">
        <v>231353</v>
      </c>
      <c r="Z4886">
        <v>134184</v>
      </c>
      <c r="AA4886" t="s">
        <v>69</v>
      </c>
      <c r="AB4886" t="s">
        <v>15778</v>
      </c>
      <c r="AC4886">
        <v>365537</v>
      </c>
    </row>
    <row r="4887" spans="1:29">
      <c r="A4887">
        <f t="shared" ca="1" si="76"/>
        <v>2.0499246419082628E-2</v>
      </c>
      <c r="B4887" t="s">
        <v>405</v>
      </c>
      <c r="C4887">
        <v>9187000</v>
      </c>
      <c r="D4887" s="2">
        <v>42688</v>
      </c>
      <c r="E4887" t="s">
        <v>6582</v>
      </c>
      <c r="F4887" t="s">
        <v>15779</v>
      </c>
      <c r="G4887">
        <v>5</v>
      </c>
      <c r="H4887" t="s">
        <v>58</v>
      </c>
      <c r="I4887" t="s">
        <v>407</v>
      </c>
      <c r="J4887">
        <v>33390</v>
      </c>
      <c r="K4887">
        <v>5</v>
      </c>
      <c r="L4887" s="2">
        <v>41320</v>
      </c>
      <c r="M4887" s="2">
        <v>43434</v>
      </c>
      <c r="N4887" t="s">
        <v>973</v>
      </c>
      <c r="O4887">
        <v>10</v>
      </c>
      <c r="P4887" t="s">
        <v>399</v>
      </c>
      <c r="Q4887" t="s">
        <v>400</v>
      </c>
      <c r="R4887" t="s">
        <v>401</v>
      </c>
      <c r="S4887" t="s">
        <v>67</v>
      </c>
      <c r="T4887" t="s">
        <v>68</v>
      </c>
      <c r="U4887">
        <v>2017</v>
      </c>
      <c r="V4887">
        <v>357169</v>
      </c>
      <c r="W4887" t="s">
        <v>69</v>
      </c>
      <c r="X4887" t="s">
        <v>405</v>
      </c>
      <c r="Y4887">
        <v>250250</v>
      </c>
      <c r="Z4887">
        <v>106919</v>
      </c>
      <c r="AA4887" t="s">
        <v>69</v>
      </c>
      <c r="AB4887" t="s">
        <v>15780</v>
      </c>
      <c r="AC4887">
        <v>357169</v>
      </c>
    </row>
    <row r="4888" spans="1:29">
      <c r="A4888">
        <f t="shared" ca="1" si="76"/>
        <v>0.47503627476477173</v>
      </c>
      <c r="B4888" t="s">
        <v>92</v>
      </c>
      <c r="C4888">
        <v>9261583</v>
      </c>
      <c r="D4888" s="2">
        <v>42858</v>
      </c>
      <c r="E4888" t="s">
        <v>76</v>
      </c>
      <c r="F4888" t="s">
        <v>15781</v>
      </c>
      <c r="G4888">
        <v>5</v>
      </c>
      <c r="H4888" t="s">
        <v>58</v>
      </c>
      <c r="I4888" t="s">
        <v>95</v>
      </c>
      <c r="J4888">
        <v>75822</v>
      </c>
      <c r="K4888">
        <v>5</v>
      </c>
      <c r="L4888" s="2">
        <v>41365</v>
      </c>
      <c r="M4888" s="2">
        <v>43190</v>
      </c>
      <c r="N4888" t="s">
        <v>845</v>
      </c>
      <c r="O4888">
        <v>3</v>
      </c>
      <c r="P4888" t="s">
        <v>882</v>
      </c>
      <c r="Q4888" t="s">
        <v>883</v>
      </c>
      <c r="R4888" t="s">
        <v>884</v>
      </c>
      <c r="S4888" t="s">
        <v>67</v>
      </c>
      <c r="T4888" t="s">
        <v>68</v>
      </c>
      <c r="U4888">
        <v>2017</v>
      </c>
      <c r="V4888">
        <v>345488</v>
      </c>
      <c r="W4888" t="s">
        <v>69</v>
      </c>
      <c r="X4888" t="s">
        <v>92</v>
      </c>
      <c r="Y4888">
        <v>207500</v>
      </c>
      <c r="Z4888">
        <v>137988</v>
      </c>
      <c r="AA4888" t="s">
        <v>69</v>
      </c>
      <c r="AB4888" t="s">
        <v>15782</v>
      </c>
      <c r="AC4888">
        <v>345488</v>
      </c>
    </row>
    <row r="4889" spans="1:29">
      <c r="A4889">
        <f t="shared" ca="1" si="76"/>
        <v>0.15794863285094285</v>
      </c>
      <c r="B4889" t="s">
        <v>92</v>
      </c>
      <c r="C4889">
        <v>9557521</v>
      </c>
      <c r="D4889" s="2">
        <v>43339</v>
      </c>
      <c r="E4889" t="s">
        <v>76</v>
      </c>
      <c r="F4889" t="s">
        <v>15783</v>
      </c>
      <c r="G4889">
        <v>5</v>
      </c>
      <c r="H4889" t="s">
        <v>58</v>
      </c>
      <c r="I4889" t="s">
        <v>95</v>
      </c>
      <c r="J4889">
        <v>44154</v>
      </c>
      <c r="K4889">
        <v>15</v>
      </c>
      <c r="L4889" s="2">
        <v>37809</v>
      </c>
      <c r="M4889" s="2">
        <v>44074</v>
      </c>
      <c r="N4889" t="s">
        <v>7946</v>
      </c>
      <c r="O4889">
        <v>5</v>
      </c>
      <c r="P4889" t="s">
        <v>1958</v>
      </c>
      <c r="Q4889" t="s">
        <v>1959</v>
      </c>
      <c r="R4889" t="s">
        <v>347</v>
      </c>
      <c r="S4889" t="s">
        <v>206</v>
      </c>
      <c r="T4889" t="s">
        <v>68</v>
      </c>
      <c r="U4889">
        <v>2018</v>
      </c>
      <c r="V4889">
        <v>614216</v>
      </c>
      <c r="W4889" t="s">
        <v>69</v>
      </c>
      <c r="X4889" t="s">
        <v>92</v>
      </c>
      <c r="Y4889">
        <v>411067</v>
      </c>
      <c r="Z4889">
        <v>203149</v>
      </c>
      <c r="AA4889" t="s">
        <v>69</v>
      </c>
      <c r="AB4889" t="s">
        <v>15784</v>
      </c>
      <c r="AC4889">
        <v>614216</v>
      </c>
    </row>
    <row r="4890" spans="1:29">
      <c r="A4890">
        <f t="shared" ca="1" si="76"/>
        <v>0.56982852737248568</v>
      </c>
      <c r="B4890" t="s">
        <v>303</v>
      </c>
      <c r="C4890">
        <v>9283530</v>
      </c>
      <c r="D4890" s="2">
        <v>42905</v>
      </c>
      <c r="E4890" t="s">
        <v>76</v>
      </c>
      <c r="F4890" t="s">
        <v>15785</v>
      </c>
      <c r="G4890">
        <v>5</v>
      </c>
      <c r="H4890" t="s">
        <v>58</v>
      </c>
      <c r="I4890" t="s">
        <v>305</v>
      </c>
      <c r="J4890">
        <v>98506</v>
      </c>
      <c r="K4890">
        <v>5</v>
      </c>
      <c r="L4890" s="2">
        <v>41518</v>
      </c>
      <c r="M4890" s="2">
        <v>44012</v>
      </c>
      <c r="N4890" t="s">
        <v>1019</v>
      </c>
      <c r="O4890">
        <v>9</v>
      </c>
      <c r="P4890" t="s">
        <v>10962</v>
      </c>
      <c r="Q4890" t="s">
        <v>190</v>
      </c>
      <c r="R4890" t="s">
        <v>191</v>
      </c>
      <c r="S4890" t="s">
        <v>260</v>
      </c>
      <c r="T4890" t="s">
        <v>68</v>
      </c>
      <c r="U4890">
        <v>2017</v>
      </c>
      <c r="V4890">
        <v>293625</v>
      </c>
      <c r="W4890" t="s">
        <v>69</v>
      </c>
      <c r="X4890" t="s">
        <v>303</v>
      </c>
      <c r="Y4890">
        <v>217500</v>
      </c>
      <c r="Z4890">
        <v>76125</v>
      </c>
      <c r="AA4890" t="s">
        <v>69</v>
      </c>
      <c r="AB4890" t="s">
        <v>15786</v>
      </c>
      <c r="AC4890">
        <v>293625</v>
      </c>
    </row>
    <row r="4891" spans="1:29">
      <c r="A4891">
        <f t="shared" ca="1" si="76"/>
        <v>0.10856578796962735</v>
      </c>
      <c r="B4891" t="s">
        <v>303</v>
      </c>
      <c r="C4891">
        <v>9318517</v>
      </c>
      <c r="D4891" s="2">
        <v>42928</v>
      </c>
      <c r="E4891" t="s">
        <v>76</v>
      </c>
      <c r="F4891" t="s">
        <v>15787</v>
      </c>
      <c r="G4891">
        <v>5</v>
      </c>
      <c r="H4891" t="s">
        <v>58</v>
      </c>
      <c r="I4891" t="s">
        <v>305</v>
      </c>
      <c r="J4891">
        <v>97256</v>
      </c>
      <c r="K4891">
        <v>5</v>
      </c>
      <c r="L4891" s="2">
        <v>41518</v>
      </c>
      <c r="M4891" s="2">
        <v>43677</v>
      </c>
      <c r="N4891" t="s">
        <v>864</v>
      </c>
      <c r="O4891">
        <v>5</v>
      </c>
      <c r="P4891" t="s">
        <v>82</v>
      </c>
      <c r="Q4891" t="s">
        <v>83</v>
      </c>
      <c r="R4891" t="s">
        <v>84</v>
      </c>
      <c r="S4891" t="s">
        <v>296</v>
      </c>
      <c r="T4891" t="s">
        <v>68</v>
      </c>
      <c r="U4891">
        <v>2017</v>
      </c>
      <c r="V4891">
        <v>321900</v>
      </c>
      <c r="W4891" t="s">
        <v>69</v>
      </c>
      <c r="X4891" t="s">
        <v>303</v>
      </c>
      <c r="Y4891">
        <v>217500</v>
      </c>
      <c r="Z4891">
        <v>104400</v>
      </c>
      <c r="AA4891" t="s">
        <v>69</v>
      </c>
      <c r="AB4891" t="s">
        <v>15788</v>
      </c>
      <c r="AC4891">
        <v>321900</v>
      </c>
    </row>
    <row r="4892" spans="1:29">
      <c r="A4892">
        <f t="shared" ca="1" si="76"/>
        <v>0.51745531715908888</v>
      </c>
      <c r="B4892" t="s">
        <v>241</v>
      </c>
      <c r="C4892">
        <v>9417048</v>
      </c>
      <c r="D4892" s="2">
        <v>43124</v>
      </c>
      <c r="E4892" t="s">
        <v>56</v>
      </c>
      <c r="F4892" t="s">
        <v>15789</v>
      </c>
      <c r="G4892">
        <v>5</v>
      </c>
      <c r="H4892" t="s">
        <v>58</v>
      </c>
      <c r="I4892" t="s">
        <v>243</v>
      </c>
      <c r="J4892">
        <v>122223</v>
      </c>
      <c r="K4892">
        <v>5</v>
      </c>
      <c r="L4892" s="2">
        <v>42095</v>
      </c>
      <c r="M4892" s="2">
        <v>44227</v>
      </c>
      <c r="N4892" t="s">
        <v>3202</v>
      </c>
      <c r="O4892">
        <v>7</v>
      </c>
      <c r="P4892" t="s">
        <v>3830</v>
      </c>
      <c r="Q4892" t="s">
        <v>3831</v>
      </c>
      <c r="R4892" t="s">
        <v>335</v>
      </c>
      <c r="S4892" t="s">
        <v>67</v>
      </c>
      <c r="T4892" t="s">
        <v>68</v>
      </c>
      <c r="U4892">
        <v>2018</v>
      </c>
      <c r="V4892">
        <v>387500</v>
      </c>
      <c r="W4892" t="s">
        <v>69</v>
      </c>
      <c r="X4892" t="s">
        <v>241</v>
      </c>
      <c r="Y4892">
        <v>250000</v>
      </c>
      <c r="Z4892">
        <v>137500</v>
      </c>
      <c r="AA4892" t="s">
        <v>69</v>
      </c>
      <c r="AB4892" t="s">
        <v>15790</v>
      </c>
      <c r="AC4892">
        <v>387500</v>
      </c>
    </row>
    <row r="4893" spans="1:29">
      <c r="A4893">
        <f t="shared" ca="1" si="76"/>
        <v>0.94078796915109564</v>
      </c>
      <c r="B4893" t="s">
        <v>182</v>
      </c>
      <c r="C4893">
        <v>9306015</v>
      </c>
      <c r="D4893" s="2">
        <v>42909</v>
      </c>
      <c r="E4893" t="s">
        <v>76</v>
      </c>
      <c r="F4893" t="s">
        <v>15791</v>
      </c>
      <c r="G4893">
        <v>5</v>
      </c>
      <c r="H4893" t="s">
        <v>58</v>
      </c>
      <c r="I4893" t="s">
        <v>185</v>
      </c>
      <c r="J4893">
        <v>23356</v>
      </c>
      <c r="K4893">
        <v>5</v>
      </c>
      <c r="L4893" s="2">
        <v>41456</v>
      </c>
      <c r="M4893" s="2">
        <v>44134</v>
      </c>
      <c r="N4893" t="s">
        <v>5657</v>
      </c>
      <c r="O4893">
        <v>9</v>
      </c>
      <c r="P4893" t="s">
        <v>13212</v>
      </c>
      <c r="Q4893" t="s">
        <v>13213</v>
      </c>
      <c r="R4893" t="s">
        <v>555</v>
      </c>
      <c r="S4893" t="s">
        <v>67</v>
      </c>
      <c r="T4893" t="s">
        <v>68</v>
      </c>
      <c r="U4893">
        <v>2017</v>
      </c>
      <c r="V4893">
        <v>378750</v>
      </c>
      <c r="W4893" t="s">
        <v>69</v>
      </c>
      <c r="X4893" t="s">
        <v>182</v>
      </c>
      <c r="Y4893">
        <v>250000</v>
      </c>
      <c r="Z4893">
        <v>128750</v>
      </c>
      <c r="AA4893" t="s">
        <v>69</v>
      </c>
      <c r="AB4893" t="s">
        <v>15792</v>
      </c>
      <c r="AC4893">
        <v>378750</v>
      </c>
    </row>
    <row r="4894" spans="1:29">
      <c r="A4894">
        <f t="shared" ca="1" si="76"/>
        <v>0.68550477772554153</v>
      </c>
      <c r="B4894" t="s">
        <v>199</v>
      </c>
      <c r="C4894">
        <v>9477422</v>
      </c>
      <c r="D4894" s="2">
        <v>43188</v>
      </c>
      <c r="E4894" t="s">
        <v>76</v>
      </c>
      <c r="F4894" t="s">
        <v>15793</v>
      </c>
      <c r="G4894">
        <v>5</v>
      </c>
      <c r="H4894" t="s">
        <v>58</v>
      </c>
      <c r="I4894" t="s">
        <v>149</v>
      </c>
      <c r="J4894">
        <v>174746</v>
      </c>
      <c r="K4894">
        <v>5</v>
      </c>
      <c r="L4894" s="2">
        <v>41760</v>
      </c>
      <c r="M4894" s="2">
        <v>43951</v>
      </c>
      <c r="N4894" t="s">
        <v>2950</v>
      </c>
      <c r="O4894">
        <v>3</v>
      </c>
      <c r="P4894" t="s">
        <v>1898</v>
      </c>
      <c r="Q4894" t="s">
        <v>543</v>
      </c>
      <c r="R4894" t="s">
        <v>205</v>
      </c>
      <c r="S4894" t="s">
        <v>260</v>
      </c>
      <c r="T4894" t="s">
        <v>68</v>
      </c>
      <c r="U4894">
        <v>2018</v>
      </c>
      <c r="V4894">
        <v>394250</v>
      </c>
      <c r="W4894" t="s">
        <v>69</v>
      </c>
      <c r="X4894" t="s">
        <v>199</v>
      </c>
      <c r="Y4894">
        <v>207500</v>
      </c>
      <c r="Z4894">
        <v>186750</v>
      </c>
      <c r="AA4894" t="s">
        <v>69</v>
      </c>
      <c r="AB4894" t="s">
        <v>15794</v>
      </c>
      <c r="AC4894">
        <v>394250</v>
      </c>
    </row>
    <row r="4895" spans="1:29">
      <c r="A4895">
        <f t="shared" ca="1" si="76"/>
        <v>0.29524099171900364</v>
      </c>
      <c r="B4895" t="s">
        <v>55</v>
      </c>
      <c r="C4895">
        <v>9506849</v>
      </c>
      <c r="D4895" s="2">
        <v>43273</v>
      </c>
      <c r="E4895" t="s">
        <v>56</v>
      </c>
      <c r="F4895" t="s">
        <v>15795</v>
      </c>
      <c r="G4895">
        <v>5</v>
      </c>
      <c r="H4895" t="s">
        <v>58</v>
      </c>
      <c r="I4895" t="s">
        <v>59</v>
      </c>
      <c r="J4895">
        <v>38526</v>
      </c>
      <c r="K4895">
        <v>20</v>
      </c>
      <c r="L4895" s="2">
        <v>36251</v>
      </c>
      <c r="M4895" s="2">
        <v>44012</v>
      </c>
      <c r="N4895" t="s">
        <v>13515</v>
      </c>
      <c r="O4895">
        <v>3</v>
      </c>
      <c r="P4895" t="s">
        <v>553</v>
      </c>
      <c r="Q4895" t="s">
        <v>554</v>
      </c>
      <c r="R4895" t="s">
        <v>555</v>
      </c>
      <c r="S4895" t="s">
        <v>67</v>
      </c>
      <c r="T4895" t="s">
        <v>68</v>
      </c>
      <c r="U4895">
        <v>2018</v>
      </c>
      <c r="V4895">
        <v>336875</v>
      </c>
      <c r="W4895" t="s">
        <v>69</v>
      </c>
      <c r="X4895" t="s">
        <v>55</v>
      </c>
      <c r="Y4895">
        <v>218750</v>
      </c>
      <c r="Z4895">
        <v>118125</v>
      </c>
      <c r="AA4895" t="s">
        <v>69</v>
      </c>
      <c r="AB4895" t="s">
        <v>15796</v>
      </c>
      <c r="AC4895">
        <v>336875</v>
      </c>
    </row>
    <row r="4896" spans="1:29">
      <c r="A4896">
        <f t="shared" ca="1" si="76"/>
        <v>0.61746496068963119</v>
      </c>
      <c r="B4896" t="s">
        <v>1143</v>
      </c>
      <c r="C4896">
        <v>9416964</v>
      </c>
      <c r="D4896" s="2">
        <v>43110</v>
      </c>
      <c r="E4896" t="s">
        <v>2175</v>
      </c>
      <c r="F4896" t="s">
        <v>15797</v>
      </c>
      <c r="G4896">
        <v>5</v>
      </c>
      <c r="H4896" t="s">
        <v>58</v>
      </c>
      <c r="I4896" t="s">
        <v>1145</v>
      </c>
      <c r="J4896">
        <v>69877</v>
      </c>
      <c r="K4896">
        <v>3</v>
      </c>
      <c r="L4896" s="2">
        <v>42461</v>
      </c>
      <c r="M4896" s="2">
        <v>43861</v>
      </c>
      <c r="N4896" t="s">
        <v>1974</v>
      </c>
      <c r="O4896">
        <v>50</v>
      </c>
      <c r="P4896" t="s">
        <v>1058</v>
      </c>
      <c r="Q4896" t="s">
        <v>358</v>
      </c>
      <c r="R4896" t="s">
        <v>149</v>
      </c>
      <c r="S4896" t="s">
        <v>348</v>
      </c>
      <c r="T4896" t="s">
        <v>68</v>
      </c>
      <c r="U4896">
        <v>2018</v>
      </c>
      <c r="V4896">
        <v>592901</v>
      </c>
      <c r="W4896" t="s">
        <v>69</v>
      </c>
      <c r="X4896" t="s">
        <v>1143</v>
      </c>
      <c r="Y4896">
        <v>308001</v>
      </c>
      <c r="Z4896">
        <v>284900</v>
      </c>
      <c r="AA4896" t="s">
        <v>69</v>
      </c>
      <c r="AB4896" t="s">
        <v>15798</v>
      </c>
      <c r="AC4896">
        <v>592901</v>
      </c>
    </row>
    <row r="4897" spans="1:29">
      <c r="A4897">
        <f t="shared" ca="1" si="76"/>
        <v>0.41372388997449161</v>
      </c>
      <c r="B4897" t="s">
        <v>405</v>
      </c>
      <c r="C4897">
        <v>9246476</v>
      </c>
      <c r="D4897" s="2">
        <v>42829</v>
      </c>
      <c r="E4897" t="s">
        <v>76</v>
      </c>
      <c r="F4897" t="s">
        <v>15799</v>
      </c>
      <c r="G4897">
        <v>5</v>
      </c>
      <c r="H4897" t="s">
        <v>58</v>
      </c>
      <c r="I4897" t="s">
        <v>407</v>
      </c>
      <c r="J4897">
        <v>36583</v>
      </c>
      <c r="K4897">
        <v>4</v>
      </c>
      <c r="L4897" s="2">
        <v>41760</v>
      </c>
      <c r="M4897" s="2">
        <v>43585</v>
      </c>
      <c r="N4897" t="s">
        <v>690</v>
      </c>
      <c r="O4897">
        <v>1</v>
      </c>
      <c r="P4897" t="s">
        <v>161</v>
      </c>
      <c r="Q4897" t="s">
        <v>162</v>
      </c>
      <c r="R4897" t="s">
        <v>163</v>
      </c>
      <c r="S4897" t="s">
        <v>67</v>
      </c>
      <c r="T4897" t="s">
        <v>68</v>
      </c>
      <c r="U4897">
        <v>2017</v>
      </c>
      <c r="V4897">
        <v>724557</v>
      </c>
      <c r="W4897" t="s">
        <v>69</v>
      </c>
      <c r="X4897" t="s">
        <v>405</v>
      </c>
      <c r="Y4897">
        <v>516038</v>
      </c>
      <c r="Z4897">
        <v>208519</v>
      </c>
      <c r="AA4897" t="s">
        <v>69</v>
      </c>
      <c r="AB4897" t="s">
        <v>15800</v>
      </c>
      <c r="AC4897">
        <v>724557</v>
      </c>
    </row>
    <row r="4898" spans="1:29">
      <c r="A4898">
        <f t="shared" ca="1" si="76"/>
        <v>0.84278081970106422</v>
      </c>
      <c r="B4898" t="s">
        <v>109</v>
      </c>
      <c r="C4898">
        <v>9511823</v>
      </c>
      <c r="D4898" s="2">
        <v>43270</v>
      </c>
      <c r="E4898" t="s">
        <v>76</v>
      </c>
      <c r="F4898" t="s">
        <v>15801</v>
      </c>
      <c r="G4898">
        <v>5</v>
      </c>
      <c r="H4898" t="s">
        <v>58</v>
      </c>
      <c r="I4898" t="s">
        <v>112</v>
      </c>
      <c r="J4898">
        <v>11261</v>
      </c>
      <c r="K4898">
        <v>23</v>
      </c>
      <c r="L4898" s="2">
        <v>35039</v>
      </c>
      <c r="M4898" s="2">
        <v>44012</v>
      </c>
      <c r="N4898" t="s">
        <v>225</v>
      </c>
      <c r="O4898">
        <v>50</v>
      </c>
      <c r="P4898" t="s">
        <v>1058</v>
      </c>
      <c r="Q4898" t="s">
        <v>358</v>
      </c>
      <c r="R4898" t="s">
        <v>149</v>
      </c>
      <c r="S4898" t="s">
        <v>348</v>
      </c>
      <c r="T4898" t="s">
        <v>68</v>
      </c>
      <c r="U4898">
        <v>2018</v>
      </c>
      <c r="V4898">
        <v>728473</v>
      </c>
      <c r="W4898" t="s">
        <v>69</v>
      </c>
      <c r="X4898" t="s">
        <v>109</v>
      </c>
      <c r="Y4898">
        <v>376472</v>
      </c>
      <c r="Z4898">
        <v>352001</v>
      </c>
      <c r="AA4898" t="s">
        <v>69</v>
      </c>
      <c r="AB4898" t="s">
        <v>15802</v>
      </c>
      <c r="AC4898">
        <v>728473</v>
      </c>
    </row>
    <row r="4899" spans="1:29">
      <c r="A4899">
        <f t="shared" ca="1" si="76"/>
        <v>0.89278403456095135</v>
      </c>
      <c r="B4899" t="s">
        <v>254</v>
      </c>
      <c r="C4899">
        <v>9552001</v>
      </c>
      <c r="D4899" s="2">
        <v>43342</v>
      </c>
      <c r="E4899" t="s">
        <v>56</v>
      </c>
      <c r="F4899" t="s">
        <v>15803</v>
      </c>
      <c r="G4899">
        <v>5</v>
      </c>
      <c r="H4899" t="s">
        <v>58</v>
      </c>
      <c r="I4899" t="s">
        <v>256</v>
      </c>
      <c r="J4899">
        <v>108626</v>
      </c>
      <c r="K4899">
        <v>5</v>
      </c>
      <c r="L4899" s="2">
        <v>41897</v>
      </c>
      <c r="M4899" s="2">
        <v>44074</v>
      </c>
      <c r="N4899" t="s">
        <v>2257</v>
      </c>
      <c r="O4899">
        <v>1</v>
      </c>
      <c r="P4899" t="s">
        <v>583</v>
      </c>
      <c r="Q4899" t="s">
        <v>584</v>
      </c>
      <c r="R4899" t="s">
        <v>585</v>
      </c>
      <c r="S4899" t="s">
        <v>67</v>
      </c>
      <c r="T4899" t="s">
        <v>68</v>
      </c>
      <c r="U4899">
        <v>2018</v>
      </c>
      <c r="V4899">
        <v>300200</v>
      </c>
      <c r="W4899" t="s">
        <v>69</v>
      </c>
      <c r="X4899" t="s">
        <v>254</v>
      </c>
      <c r="Y4899">
        <v>190000</v>
      </c>
      <c r="Z4899">
        <v>110200</v>
      </c>
      <c r="AA4899" t="s">
        <v>69</v>
      </c>
      <c r="AB4899" t="s">
        <v>15804</v>
      </c>
      <c r="AC4899">
        <v>300200</v>
      </c>
    </row>
    <row r="4900" spans="1:29">
      <c r="A4900">
        <f t="shared" ca="1" si="76"/>
        <v>0.47037183626113821</v>
      </c>
      <c r="B4900" t="s">
        <v>156</v>
      </c>
      <c r="C4900">
        <v>9477371</v>
      </c>
      <c r="D4900" s="2">
        <v>43223</v>
      </c>
      <c r="E4900" t="s">
        <v>8817</v>
      </c>
      <c r="F4900" t="s">
        <v>15805</v>
      </c>
      <c r="G4900">
        <v>5</v>
      </c>
      <c r="H4900" t="s">
        <v>58</v>
      </c>
      <c r="I4900" t="s">
        <v>66</v>
      </c>
      <c r="J4900">
        <v>9118</v>
      </c>
      <c r="K4900">
        <v>5</v>
      </c>
      <c r="L4900" s="2">
        <v>41830</v>
      </c>
      <c r="M4900" s="2">
        <v>44316</v>
      </c>
      <c r="N4900" t="s">
        <v>8819</v>
      </c>
      <c r="O4900">
        <v>12</v>
      </c>
      <c r="P4900" t="s">
        <v>656</v>
      </c>
      <c r="Q4900" t="s">
        <v>204</v>
      </c>
      <c r="R4900" t="s">
        <v>205</v>
      </c>
      <c r="S4900" t="s">
        <v>67</v>
      </c>
      <c r="T4900" t="s">
        <v>68</v>
      </c>
      <c r="U4900">
        <v>2018</v>
      </c>
      <c r="V4900">
        <v>385754</v>
      </c>
      <c r="W4900" t="s">
        <v>69</v>
      </c>
      <c r="X4900" t="s">
        <v>156</v>
      </c>
      <c r="Y4900">
        <v>267111</v>
      </c>
      <c r="Z4900">
        <v>118643</v>
      </c>
      <c r="AA4900" t="s">
        <v>69</v>
      </c>
      <c r="AB4900" t="s">
        <v>15806</v>
      </c>
      <c r="AC4900">
        <v>385754</v>
      </c>
    </row>
    <row r="4901" spans="1:29">
      <c r="A4901">
        <f t="shared" ca="1" si="76"/>
        <v>0.93766041604764638</v>
      </c>
      <c r="B4901" t="s">
        <v>55</v>
      </c>
      <c r="C4901">
        <v>9266495</v>
      </c>
      <c r="D4901" s="2">
        <v>42898</v>
      </c>
      <c r="E4901" t="s">
        <v>76</v>
      </c>
      <c r="F4901" t="s">
        <v>15807</v>
      </c>
      <c r="G4901">
        <v>5</v>
      </c>
      <c r="H4901" t="s">
        <v>58</v>
      </c>
      <c r="I4901" t="s">
        <v>59</v>
      </c>
      <c r="J4901">
        <v>83386</v>
      </c>
      <c r="K4901">
        <v>5</v>
      </c>
      <c r="L4901" s="2">
        <v>41426</v>
      </c>
      <c r="M4901" s="2">
        <v>43616</v>
      </c>
      <c r="N4901" t="s">
        <v>4237</v>
      </c>
      <c r="O4901">
        <v>5</v>
      </c>
      <c r="P4901" t="s">
        <v>524</v>
      </c>
      <c r="Q4901" t="s">
        <v>83</v>
      </c>
      <c r="R4901" t="s">
        <v>84</v>
      </c>
      <c r="S4901" t="s">
        <v>67</v>
      </c>
      <c r="T4901" t="s">
        <v>68</v>
      </c>
      <c r="U4901">
        <v>2017</v>
      </c>
      <c r="V4901">
        <v>390469</v>
      </c>
      <c r="W4901" t="s">
        <v>69</v>
      </c>
      <c r="X4901" t="s">
        <v>55</v>
      </c>
      <c r="Y4901">
        <v>218750</v>
      </c>
      <c r="Z4901">
        <v>171719</v>
      </c>
      <c r="AA4901" t="s">
        <v>69</v>
      </c>
      <c r="AB4901" t="s">
        <v>15808</v>
      </c>
      <c r="AC4901">
        <v>390469</v>
      </c>
    </row>
    <row r="4902" spans="1:29">
      <c r="A4902">
        <f t="shared" ca="1" si="76"/>
        <v>0.76004689120530877</v>
      </c>
      <c r="B4902" t="s">
        <v>1525</v>
      </c>
      <c r="C4902">
        <v>9328111</v>
      </c>
      <c r="D4902" s="2">
        <v>42956</v>
      </c>
      <c r="E4902" t="s">
        <v>15809</v>
      </c>
      <c r="F4902" t="s">
        <v>15810</v>
      </c>
      <c r="G4902">
        <v>5</v>
      </c>
      <c r="H4902" t="s">
        <v>58</v>
      </c>
      <c r="I4902" t="s">
        <v>1528</v>
      </c>
      <c r="J4902">
        <v>8753</v>
      </c>
      <c r="K4902">
        <v>3</v>
      </c>
      <c r="L4902" s="2">
        <v>42248</v>
      </c>
      <c r="M4902" s="2">
        <v>43890</v>
      </c>
      <c r="N4902" t="s">
        <v>7750</v>
      </c>
      <c r="O4902">
        <v>50</v>
      </c>
      <c r="P4902" t="s">
        <v>357</v>
      </c>
      <c r="Q4902" t="s">
        <v>358</v>
      </c>
      <c r="R4902" t="s">
        <v>149</v>
      </c>
      <c r="S4902" t="s">
        <v>67</v>
      </c>
      <c r="T4902" t="s">
        <v>68</v>
      </c>
      <c r="U4902">
        <v>2017</v>
      </c>
      <c r="V4902">
        <v>594399</v>
      </c>
      <c r="W4902" t="s">
        <v>69</v>
      </c>
      <c r="X4902" t="s">
        <v>1525</v>
      </c>
      <c r="Y4902">
        <v>463431</v>
      </c>
      <c r="Z4902">
        <v>130968</v>
      </c>
      <c r="AA4902" t="s">
        <v>69</v>
      </c>
      <c r="AB4902" t="s">
        <v>15811</v>
      </c>
      <c r="AC4902">
        <v>594399</v>
      </c>
    </row>
    <row r="4903" spans="1:29">
      <c r="A4903">
        <f t="shared" ca="1" si="76"/>
        <v>0.25052282305042717</v>
      </c>
      <c r="B4903" t="s">
        <v>286</v>
      </c>
      <c r="C4903">
        <v>9386054</v>
      </c>
      <c r="D4903" s="2">
        <v>43048</v>
      </c>
      <c r="E4903" t="s">
        <v>76</v>
      </c>
      <c r="F4903" t="s">
        <v>15812</v>
      </c>
      <c r="G4903">
        <v>5</v>
      </c>
      <c r="H4903" t="s">
        <v>58</v>
      </c>
      <c r="I4903" t="s">
        <v>289</v>
      </c>
      <c r="J4903">
        <v>79243</v>
      </c>
      <c r="K4903">
        <v>10</v>
      </c>
      <c r="L4903" s="2">
        <v>39583</v>
      </c>
      <c r="M4903" s="2">
        <v>43434</v>
      </c>
      <c r="N4903" t="s">
        <v>3301</v>
      </c>
      <c r="O4903">
        <v>28</v>
      </c>
      <c r="P4903" t="s">
        <v>1392</v>
      </c>
      <c r="Q4903" t="s">
        <v>1393</v>
      </c>
      <c r="R4903" t="s">
        <v>149</v>
      </c>
      <c r="S4903" t="s">
        <v>85</v>
      </c>
      <c r="T4903" t="s">
        <v>68</v>
      </c>
      <c r="U4903">
        <v>2018</v>
      </c>
      <c r="V4903">
        <v>416250</v>
      </c>
      <c r="W4903" t="s">
        <v>69</v>
      </c>
      <c r="X4903" t="s">
        <v>286</v>
      </c>
      <c r="Y4903">
        <v>250000</v>
      </c>
      <c r="Z4903">
        <v>166250</v>
      </c>
      <c r="AA4903" t="s">
        <v>69</v>
      </c>
      <c r="AB4903" t="s">
        <v>15813</v>
      </c>
      <c r="AC4903">
        <v>416250</v>
      </c>
    </row>
    <row r="4904" spans="1:29">
      <c r="A4904">
        <f t="shared" ca="1" si="76"/>
        <v>0.39539509976410037</v>
      </c>
      <c r="B4904" t="s">
        <v>199</v>
      </c>
      <c r="C4904">
        <v>9228337</v>
      </c>
      <c r="D4904" s="2">
        <v>42786</v>
      </c>
      <c r="E4904" t="s">
        <v>76</v>
      </c>
      <c r="F4904" t="s">
        <v>15814</v>
      </c>
      <c r="G4904">
        <v>5</v>
      </c>
      <c r="H4904" t="s">
        <v>58</v>
      </c>
      <c r="I4904" t="s">
        <v>149</v>
      </c>
      <c r="J4904">
        <v>176844</v>
      </c>
      <c r="K4904">
        <v>5</v>
      </c>
      <c r="L4904" s="2">
        <v>41395</v>
      </c>
      <c r="M4904" s="2">
        <v>43159</v>
      </c>
      <c r="N4904" t="s">
        <v>663</v>
      </c>
      <c r="O4904">
        <v>7</v>
      </c>
      <c r="P4904" t="s">
        <v>259</v>
      </c>
      <c r="Q4904" t="s">
        <v>190</v>
      </c>
      <c r="R4904" t="s">
        <v>191</v>
      </c>
      <c r="S4904" t="s">
        <v>260</v>
      </c>
      <c r="T4904" t="s">
        <v>68</v>
      </c>
      <c r="U4904">
        <v>2017</v>
      </c>
      <c r="V4904">
        <v>362148</v>
      </c>
      <c r="W4904" t="s">
        <v>69</v>
      </c>
      <c r="X4904" t="s">
        <v>199</v>
      </c>
      <c r="Y4904">
        <v>215237</v>
      </c>
      <c r="Z4904">
        <v>146911</v>
      </c>
      <c r="AA4904" t="s">
        <v>69</v>
      </c>
      <c r="AB4904" t="s">
        <v>15815</v>
      </c>
      <c r="AC4904">
        <v>362148</v>
      </c>
    </row>
    <row r="4905" spans="1:29">
      <c r="A4905">
        <f t="shared" ca="1" si="76"/>
        <v>1.0662685303903796E-3</v>
      </c>
      <c r="B4905" t="s">
        <v>254</v>
      </c>
      <c r="C4905">
        <v>9323485</v>
      </c>
      <c r="D4905" s="2">
        <v>42947</v>
      </c>
      <c r="E4905" t="s">
        <v>56</v>
      </c>
      <c r="F4905" t="s">
        <v>15816</v>
      </c>
      <c r="G4905">
        <v>5</v>
      </c>
      <c r="H4905" t="s">
        <v>58</v>
      </c>
      <c r="I4905" t="s">
        <v>256</v>
      </c>
      <c r="J4905">
        <v>58529</v>
      </c>
      <c r="K4905">
        <v>17</v>
      </c>
      <c r="L4905" s="2">
        <v>36373</v>
      </c>
      <c r="M4905" s="2">
        <v>43677</v>
      </c>
      <c r="N4905" t="s">
        <v>5877</v>
      </c>
      <c r="O4905">
        <v>10</v>
      </c>
      <c r="P4905" t="s">
        <v>10987</v>
      </c>
      <c r="Q4905" t="s">
        <v>4906</v>
      </c>
      <c r="R4905" t="s">
        <v>176</v>
      </c>
      <c r="S4905" t="s">
        <v>85</v>
      </c>
      <c r="T4905" t="s">
        <v>68</v>
      </c>
      <c r="U4905">
        <v>2017</v>
      </c>
      <c r="V4905">
        <v>337012</v>
      </c>
      <c r="W4905" t="s">
        <v>69</v>
      </c>
      <c r="X4905" t="s">
        <v>254</v>
      </c>
      <c r="Y4905">
        <v>237500</v>
      </c>
      <c r="Z4905">
        <v>99512</v>
      </c>
      <c r="AA4905" t="s">
        <v>69</v>
      </c>
      <c r="AB4905" t="s">
        <v>15817</v>
      </c>
      <c r="AC4905">
        <v>337012</v>
      </c>
    </row>
    <row r="4906" spans="1:29">
      <c r="A4906">
        <f t="shared" ca="1" si="76"/>
        <v>0.22531554111681984</v>
      </c>
      <c r="B4906" t="s">
        <v>75</v>
      </c>
      <c r="C4906">
        <v>9522908</v>
      </c>
      <c r="D4906" s="2">
        <v>43222</v>
      </c>
      <c r="E4906" t="s">
        <v>56</v>
      </c>
      <c r="F4906" t="s">
        <v>15818</v>
      </c>
      <c r="G4906">
        <v>5</v>
      </c>
      <c r="H4906" t="s">
        <v>58</v>
      </c>
      <c r="I4906" t="s">
        <v>78</v>
      </c>
      <c r="J4906">
        <v>49624</v>
      </c>
      <c r="K4906">
        <v>5</v>
      </c>
      <c r="L4906" s="2">
        <v>41912</v>
      </c>
      <c r="M4906" s="2">
        <v>43951</v>
      </c>
      <c r="N4906" t="s">
        <v>4927</v>
      </c>
      <c r="O4906">
        <v>6</v>
      </c>
      <c r="P4906" t="s">
        <v>333</v>
      </c>
      <c r="Q4906" t="s">
        <v>334</v>
      </c>
      <c r="R4906" t="s">
        <v>335</v>
      </c>
      <c r="S4906" t="s">
        <v>296</v>
      </c>
      <c r="T4906" t="s">
        <v>68</v>
      </c>
      <c r="U4906">
        <v>2018</v>
      </c>
      <c r="V4906">
        <v>596240</v>
      </c>
      <c r="W4906" t="s">
        <v>69</v>
      </c>
      <c r="X4906" t="s">
        <v>75</v>
      </c>
      <c r="Y4906">
        <v>384671</v>
      </c>
      <c r="Z4906">
        <v>211569</v>
      </c>
      <c r="AA4906" t="s">
        <v>69</v>
      </c>
      <c r="AB4906" t="s">
        <v>15819</v>
      </c>
      <c r="AC4906">
        <v>596240</v>
      </c>
    </row>
    <row r="4907" spans="1:29">
      <c r="A4907">
        <f t="shared" ca="1" si="76"/>
        <v>0.82557414767105997</v>
      </c>
      <c r="B4907" t="s">
        <v>254</v>
      </c>
      <c r="C4907">
        <v>9324267</v>
      </c>
      <c r="D4907" s="2">
        <v>42936</v>
      </c>
      <c r="E4907" t="s">
        <v>76</v>
      </c>
      <c r="F4907" t="s">
        <v>15820</v>
      </c>
      <c r="G4907">
        <v>5</v>
      </c>
      <c r="H4907" t="s">
        <v>58</v>
      </c>
      <c r="I4907" t="s">
        <v>256</v>
      </c>
      <c r="J4907">
        <v>53640</v>
      </c>
      <c r="K4907">
        <v>21</v>
      </c>
      <c r="L4907" s="2">
        <v>35217</v>
      </c>
      <c r="M4907" s="2">
        <v>43312</v>
      </c>
      <c r="N4907" t="s">
        <v>1675</v>
      </c>
      <c r="O4907">
        <v>5</v>
      </c>
      <c r="P4907" t="s">
        <v>524</v>
      </c>
      <c r="Q4907" t="s">
        <v>83</v>
      </c>
      <c r="R4907" t="s">
        <v>84</v>
      </c>
      <c r="S4907" t="s">
        <v>85</v>
      </c>
      <c r="T4907" t="s">
        <v>68</v>
      </c>
      <c r="U4907">
        <v>2017</v>
      </c>
      <c r="V4907">
        <v>344700</v>
      </c>
      <c r="W4907" t="s">
        <v>69</v>
      </c>
      <c r="X4907" t="s">
        <v>254</v>
      </c>
      <c r="Y4907">
        <v>225000</v>
      </c>
      <c r="Z4907">
        <v>119700</v>
      </c>
      <c r="AA4907" t="s">
        <v>69</v>
      </c>
      <c r="AB4907" t="s">
        <v>15821</v>
      </c>
      <c r="AC4907">
        <v>344700</v>
      </c>
    </row>
    <row r="4908" spans="1:29">
      <c r="A4908">
        <f t="shared" ca="1" si="76"/>
        <v>0.8000475402027436</v>
      </c>
      <c r="B4908" t="s">
        <v>286</v>
      </c>
      <c r="C4908">
        <v>9467436</v>
      </c>
      <c r="D4908" s="2">
        <v>43206</v>
      </c>
      <c r="E4908" t="s">
        <v>56</v>
      </c>
      <c r="F4908" t="s">
        <v>15822</v>
      </c>
      <c r="G4908">
        <v>5</v>
      </c>
      <c r="H4908" t="s">
        <v>58</v>
      </c>
      <c r="I4908" t="s">
        <v>289</v>
      </c>
      <c r="J4908">
        <v>67979</v>
      </c>
      <c r="K4908">
        <v>10</v>
      </c>
      <c r="L4908" s="2">
        <v>39234</v>
      </c>
      <c r="M4908" s="2">
        <v>44316</v>
      </c>
      <c r="N4908" t="s">
        <v>15823</v>
      </c>
      <c r="O4908">
        <v>4</v>
      </c>
      <c r="P4908" t="s">
        <v>618</v>
      </c>
      <c r="Q4908" t="s">
        <v>619</v>
      </c>
      <c r="R4908" t="s">
        <v>66</v>
      </c>
      <c r="S4908" t="s">
        <v>322</v>
      </c>
      <c r="T4908" t="s">
        <v>68</v>
      </c>
      <c r="U4908">
        <v>2018</v>
      </c>
      <c r="V4908">
        <v>442864</v>
      </c>
      <c r="W4908" t="s">
        <v>69</v>
      </c>
      <c r="X4908" t="s">
        <v>286</v>
      </c>
      <c r="Y4908">
        <v>291358</v>
      </c>
      <c r="Z4908">
        <v>151506</v>
      </c>
      <c r="AA4908" t="s">
        <v>69</v>
      </c>
      <c r="AB4908" t="s">
        <v>15824</v>
      </c>
      <c r="AC4908">
        <v>442864</v>
      </c>
    </row>
    <row r="4909" spans="1:29">
      <c r="A4909">
        <f t="shared" ca="1" si="76"/>
        <v>0.74027001795304448</v>
      </c>
      <c r="B4909" t="s">
        <v>3057</v>
      </c>
      <c r="C4909">
        <v>9533469</v>
      </c>
      <c r="D4909" s="2">
        <v>43313</v>
      </c>
      <c r="E4909" t="s">
        <v>3058</v>
      </c>
      <c r="F4909" t="s">
        <v>5999</v>
      </c>
      <c r="G4909">
        <v>5</v>
      </c>
      <c r="H4909" t="s">
        <v>58</v>
      </c>
      <c r="I4909" t="s">
        <v>3060</v>
      </c>
      <c r="J4909">
        <v>8099</v>
      </c>
      <c r="K4909">
        <v>5</v>
      </c>
      <c r="L4909" s="2">
        <v>41852</v>
      </c>
      <c r="M4909" s="2">
        <v>43677</v>
      </c>
      <c r="N4909" t="s">
        <v>3061</v>
      </c>
      <c r="O4909">
        <v>3</v>
      </c>
      <c r="P4909" t="s">
        <v>368</v>
      </c>
      <c r="Q4909" t="s">
        <v>369</v>
      </c>
      <c r="R4909" t="s">
        <v>370</v>
      </c>
      <c r="S4909" t="s">
        <v>67</v>
      </c>
      <c r="T4909" t="s">
        <v>68</v>
      </c>
      <c r="U4909">
        <v>2018</v>
      </c>
      <c r="V4909">
        <v>422638</v>
      </c>
      <c r="W4909" t="s">
        <v>69</v>
      </c>
      <c r="X4909" t="s">
        <v>3057</v>
      </c>
      <c r="Y4909">
        <v>228899</v>
      </c>
      <c r="Z4909">
        <v>103739</v>
      </c>
      <c r="AA4909" t="s">
        <v>69</v>
      </c>
      <c r="AB4909" t="s">
        <v>6001</v>
      </c>
      <c r="AC4909">
        <v>332638</v>
      </c>
    </row>
    <row r="4910" spans="1:29">
      <c r="A4910">
        <f t="shared" ca="1" si="76"/>
        <v>0.81554513100356119</v>
      </c>
      <c r="B4910" t="s">
        <v>3362</v>
      </c>
      <c r="C4910">
        <v>9477110</v>
      </c>
      <c r="D4910" s="2">
        <v>43228</v>
      </c>
      <c r="E4910" t="s">
        <v>56</v>
      </c>
      <c r="F4910" t="s">
        <v>15825</v>
      </c>
      <c r="G4910">
        <v>5</v>
      </c>
      <c r="H4910" t="s">
        <v>58</v>
      </c>
      <c r="I4910" t="s">
        <v>3364</v>
      </c>
      <c r="J4910">
        <v>9254</v>
      </c>
      <c r="K4910">
        <v>12</v>
      </c>
      <c r="L4910" s="2">
        <v>38975</v>
      </c>
      <c r="M4910" s="2">
        <v>43585</v>
      </c>
      <c r="N4910" t="s">
        <v>3365</v>
      </c>
      <c r="O4910">
        <v>6</v>
      </c>
      <c r="P4910" t="s">
        <v>432</v>
      </c>
      <c r="Q4910" t="s">
        <v>433</v>
      </c>
      <c r="R4910" t="s">
        <v>434</v>
      </c>
      <c r="S4910" t="s">
        <v>67</v>
      </c>
      <c r="T4910" t="s">
        <v>68</v>
      </c>
      <c r="U4910">
        <v>2018</v>
      </c>
      <c r="V4910">
        <v>548298</v>
      </c>
      <c r="W4910" t="s">
        <v>69</v>
      </c>
      <c r="X4910" t="s">
        <v>3362</v>
      </c>
      <c r="Y4910">
        <v>356871</v>
      </c>
      <c r="Z4910">
        <v>191427</v>
      </c>
      <c r="AA4910" t="s">
        <v>69</v>
      </c>
      <c r="AB4910" t="s">
        <v>15826</v>
      </c>
      <c r="AC4910">
        <v>548298</v>
      </c>
    </row>
    <row r="4911" spans="1:29">
      <c r="A4911">
        <f t="shared" ca="1" si="76"/>
        <v>0.69299606982423545</v>
      </c>
      <c r="B4911" t="s">
        <v>92</v>
      </c>
      <c r="C4911">
        <v>9270055</v>
      </c>
      <c r="D4911" s="2">
        <v>42846</v>
      </c>
      <c r="E4911" t="s">
        <v>76</v>
      </c>
      <c r="F4911" t="s">
        <v>15827</v>
      </c>
      <c r="G4911">
        <v>5</v>
      </c>
      <c r="H4911" t="s">
        <v>58</v>
      </c>
      <c r="I4911" t="s">
        <v>95</v>
      </c>
      <c r="J4911">
        <v>77592</v>
      </c>
      <c r="K4911">
        <v>4</v>
      </c>
      <c r="L4911" s="2">
        <v>41774</v>
      </c>
      <c r="M4911" s="2">
        <v>43585</v>
      </c>
      <c r="N4911" t="s">
        <v>171</v>
      </c>
      <c r="O4911">
        <v>2</v>
      </c>
      <c r="P4911" t="s">
        <v>9958</v>
      </c>
      <c r="Q4911" t="s">
        <v>1208</v>
      </c>
      <c r="R4911" t="s">
        <v>1209</v>
      </c>
      <c r="S4911" t="s">
        <v>473</v>
      </c>
      <c r="T4911" t="s">
        <v>68</v>
      </c>
      <c r="U4911">
        <v>2017</v>
      </c>
      <c r="V4911">
        <v>356670</v>
      </c>
      <c r="W4911" t="s">
        <v>69</v>
      </c>
      <c r="X4911" t="s">
        <v>92</v>
      </c>
      <c r="Y4911">
        <v>301817</v>
      </c>
      <c r="Z4911">
        <v>54853</v>
      </c>
      <c r="AA4911" t="s">
        <v>69</v>
      </c>
      <c r="AB4911" t="s">
        <v>15828</v>
      </c>
      <c r="AC4911">
        <v>356670</v>
      </c>
    </row>
    <row r="4912" spans="1:29">
      <c r="A4912">
        <f t="shared" ca="1" si="76"/>
        <v>0.33400381875714147</v>
      </c>
      <c r="B4912" t="s">
        <v>687</v>
      </c>
      <c r="C4912">
        <v>9206152</v>
      </c>
      <c r="D4912" s="2">
        <v>42755</v>
      </c>
      <c r="E4912" t="s">
        <v>76</v>
      </c>
      <c r="F4912" t="s">
        <v>15829</v>
      </c>
      <c r="G4912">
        <v>5</v>
      </c>
      <c r="H4912" t="s">
        <v>58</v>
      </c>
      <c r="I4912" t="s">
        <v>689</v>
      </c>
      <c r="J4912">
        <v>12836</v>
      </c>
      <c r="K4912">
        <v>5</v>
      </c>
      <c r="L4912" s="2">
        <v>41334</v>
      </c>
      <c r="M4912" s="2">
        <v>43890</v>
      </c>
      <c r="N4912" t="s">
        <v>690</v>
      </c>
      <c r="O4912">
        <v>27</v>
      </c>
      <c r="P4912" t="s">
        <v>4190</v>
      </c>
      <c r="Q4912" t="s">
        <v>629</v>
      </c>
      <c r="R4912" t="s">
        <v>630</v>
      </c>
      <c r="S4912" t="s">
        <v>67</v>
      </c>
      <c r="T4912" t="s">
        <v>68</v>
      </c>
      <c r="U4912">
        <v>2017</v>
      </c>
      <c r="V4912">
        <v>614720</v>
      </c>
      <c r="W4912" t="s">
        <v>69</v>
      </c>
      <c r="X4912" t="s">
        <v>687</v>
      </c>
      <c r="Y4912">
        <v>401778</v>
      </c>
      <c r="Z4912">
        <v>212942</v>
      </c>
      <c r="AA4912" t="s">
        <v>69</v>
      </c>
      <c r="AB4912" t="s">
        <v>15830</v>
      </c>
      <c r="AC4912">
        <v>614720</v>
      </c>
    </row>
    <row r="4913" spans="1:29">
      <c r="A4913">
        <f t="shared" ca="1" si="76"/>
        <v>0.5345715235543872</v>
      </c>
      <c r="B4913" t="s">
        <v>241</v>
      </c>
      <c r="C4913">
        <v>9247823</v>
      </c>
      <c r="D4913" s="2">
        <v>42821</v>
      </c>
      <c r="E4913" t="s">
        <v>76</v>
      </c>
      <c r="F4913" t="s">
        <v>15831</v>
      </c>
      <c r="G4913">
        <v>5</v>
      </c>
      <c r="H4913" t="s">
        <v>58</v>
      </c>
      <c r="I4913" t="s">
        <v>243</v>
      </c>
      <c r="J4913">
        <v>118507</v>
      </c>
      <c r="K4913">
        <v>4</v>
      </c>
      <c r="L4913" s="2">
        <v>41730</v>
      </c>
      <c r="M4913" s="2">
        <v>43555</v>
      </c>
      <c r="N4913" t="s">
        <v>3301</v>
      </c>
      <c r="O4913">
        <v>10</v>
      </c>
      <c r="P4913" t="s">
        <v>10987</v>
      </c>
      <c r="Q4913" t="s">
        <v>4906</v>
      </c>
      <c r="R4913" t="s">
        <v>176</v>
      </c>
      <c r="S4913" t="s">
        <v>85</v>
      </c>
      <c r="T4913" t="s">
        <v>68</v>
      </c>
      <c r="U4913">
        <v>2017</v>
      </c>
      <c r="V4913">
        <v>350249</v>
      </c>
      <c r="W4913" t="s">
        <v>69</v>
      </c>
      <c r="X4913" t="s">
        <v>241</v>
      </c>
      <c r="Y4913">
        <v>250000</v>
      </c>
      <c r="Z4913">
        <v>100249</v>
      </c>
      <c r="AA4913" t="s">
        <v>69</v>
      </c>
      <c r="AB4913" t="s">
        <v>15832</v>
      </c>
      <c r="AC4913">
        <v>350249</v>
      </c>
    </row>
    <row r="4914" spans="1:29">
      <c r="A4914">
        <f t="shared" ca="1" si="76"/>
        <v>0.19653917856124214</v>
      </c>
      <c r="B4914" t="s">
        <v>241</v>
      </c>
      <c r="C4914">
        <v>9472869</v>
      </c>
      <c r="D4914" s="2">
        <v>43217</v>
      </c>
      <c r="E4914" t="s">
        <v>56</v>
      </c>
      <c r="F4914" t="s">
        <v>15833</v>
      </c>
      <c r="G4914">
        <v>5</v>
      </c>
      <c r="H4914" t="s">
        <v>58</v>
      </c>
      <c r="I4914" t="s">
        <v>243</v>
      </c>
      <c r="J4914">
        <v>123338</v>
      </c>
      <c r="K4914">
        <v>4</v>
      </c>
      <c r="L4914" s="2">
        <v>42186</v>
      </c>
      <c r="M4914" s="2">
        <v>43951</v>
      </c>
      <c r="N4914" t="s">
        <v>10160</v>
      </c>
      <c r="O4914">
        <v>4</v>
      </c>
      <c r="P4914" t="s">
        <v>135</v>
      </c>
      <c r="Q4914" t="s">
        <v>136</v>
      </c>
      <c r="R4914" t="s">
        <v>137</v>
      </c>
      <c r="S4914" t="s">
        <v>67</v>
      </c>
      <c r="T4914" t="s">
        <v>68</v>
      </c>
      <c r="U4914">
        <v>2018</v>
      </c>
      <c r="V4914">
        <v>402577</v>
      </c>
      <c r="W4914" t="s">
        <v>69</v>
      </c>
      <c r="X4914" t="s">
        <v>241</v>
      </c>
      <c r="Y4914">
        <v>339373</v>
      </c>
      <c r="Z4914">
        <v>176475</v>
      </c>
      <c r="AA4914" t="s">
        <v>69</v>
      </c>
      <c r="AB4914" t="s">
        <v>15834</v>
      </c>
      <c r="AC4914">
        <v>402577</v>
      </c>
    </row>
    <row r="4915" spans="1:29">
      <c r="A4915">
        <f t="shared" ca="1" si="76"/>
        <v>0.26552098238694333</v>
      </c>
      <c r="B4915" t="s">
        <v>3362</v>
      </c>
      <c r="C4915">
        <v>9341379</v>
      </c>
      <c r="D4915" s="2">
        <v>42999</v>
      </c>
      <c r="E4915" t="s">
        <v>56</v>
      </c>
      <c r="F4915" t="s">
        <v>15835</v>
      </c>
      <c r="G4915">
        <v>5</v>
      </c>
      <c r="H4915" t="s">
        <v>58</v>
      </c>
      <c r="I4915" t="s">
        <v>3364</v>
      </c>
      <c r="J4915">
        <v>11415</v>
      </c>
      <c r="K4915">
        <v>4</v>
      </c>
      <c r="L4915" s="2">
        <v>41910</v>
      </c>
      <c r="M4915" s="2">
        <v>44101</v>
      </c>
      <c r="N4915" t="s">
        <v>5048</v>
      </c>
      <c r="O4915">
        <v>7</v>
      </c>
      <c r="P4915" t="s">
        <v>2152</v>
      </c>
      <c r="Q4915" t="s">
        <v>472</v>
      </c>
      <c r="R4915" t="s">
        <v>311</v>
      </c>
      <c r="S4915" t="s">
        <v>473</v>
      </c>
      <c r="T4915" t="s">
        <v>68</v>
      </c>
      <c r="U4915">
        <v>2017</v>
      </c>
      <c r="V4915">
        <v>370949</v>
      </c>
      <c r="W4915" t="s">
        <v>69</v>
      </c>
      <c r="X4915" t="s">
        <v>3362</v>
      </c>
      <c r="Y4915">
        <v>237481</v>
      </c>
      <c r="Z4915">
        <v>133468</v>
      </c>
      <c r="AA4915" t="s">
        <v>69</v>
      </c>
      <c r="AB4915" t="s">
        <v>15836</v>
      </c>
      <c r="AC4915">
        <v>370949</v>
      </c>
    </row>
    <row r="4916" spans="1:29">
      <c r="A4916">
        <f t="shared" ca="1" si="76"/>
        <v>0.23151049352315611</v>
      </c>
      <c r="B4916" t="s">
        <v>286</v>
      </c>
      <c r="C4916">
        <v>9460996</v>
      </c>
      <c r="D4916" s="2">
        <v>43199</v>
      </c>
      <c r="E4916" t="s">
        <v>7166</v>
      </c>
      <c r="F4916" t="s">
        <v>15837</v>
      </c>
      <c r="G4916">
        <v>5</v>
      </c>
      <c r="H4916" t="s">
        <v>58</v>
      </c>
      <c r="I4916" t="s">
        <v>289</v>
      </c>
      <c r="J4916">
        <v>110375</v>
      </c>
      <c r="K4916">
        <v>5</v>
      </c>
      <c r="L4916" s="2">
        <v>41760</v>
      </c>
      <c r="M4916" s="2">
        <v>43738</v>
      </c>
      <c r="N4916" t="s">
        <v>2730</v>
      </c>
      <c r="O4916">
        <v>7</v>
      </c>
      <c r="P4916" t="s">
        <v>3721</v>
      </c>
      <c r="Q4916" t="s">
        <v>190</v>
      </c>
      <c r="R4916" t="s">
        <v>191</v>
      </c>
      <c r="S4916" t="s">
        <v>473</v>
      </c>
      <c r="T4916" t="s">
        <v>68</v>
      </c>
      <c r="U4916">
        <v>2018</v>
      </c>
      <c r="V4916">
        <v>453349</v>
      </c>
      <c r="W4916" t="s">
        <v>69</v>
      </c>
      <c r="X4916" t="s">
        <v>286</v>
      </c>
      <c r="Y4916">
        <v>298949</v>
      </c>
      <c r="Z4916">
        <v>154400</v>
      </c>
      <c r="AA4916" t="s">
        <v>69</v>
      </c>
      <c r="AB4916" t="s">
        <v>15838</v>
      </c>
      <c r="AC4916">
        <v>453349</v>
      </c>
    </row>
    <row r="4917" spans="1:29">
      <c r="A4917">
        <f t="shared" ca="1" si="76"/>
        <v>0.61099301527790717</v>
      </c>
      <c r="B4917" t="s">
        <v>1619</v>
      </c>
      <c r="C4917">
        <v>9297179</v>
      </c>
      <c r="D4917" s="2">
        <v>42907</v>
      </c>
      <c r="E4917" t="s">
        <v>76</v>
      </c>
      <c r="F4917" t="s">
        <v>15839</v>
      </c>
      <c r="G4917">
        <v>5</v>
      </c>
      <c r="H4917" t="s">
        <v>58</v>
      </c>
      <c r="I4917" t="s">
        <v>1621</v>
      </c>
      <c r="J4917">
        <v>22146</v>
      </c>
      <c r="K4917">
        <v>5</v>
      </c>
      <c r="L4917" s="2">
        <v>41491</v>
      </c>
      <c r="M4917" s="2">
        <v>43281</v>
      </c>
      <c r="N4917" t="s">
        <v>8095</v>
      </c>
      <c r="O4917">
        <v>4</v>
      </c>
      <c r="P4917" t="s">
        <v>638</v>
      </c>
      <c r="Q4917" t="s">
        <v>639</v>
      </c>
      <c r="R4917" t="s">
        <v>640</v>
      </c>
      <c r="S4917" t="s">
        <v>67</v>
      </c>
      <c r="T4917" t="s">
        <v>68</v>
      </c>
      <c r="U4917">
        <v>2017</v>
      </c>
      <c r="V4917">
        <v>461867</v>
      </c>
      <c r="W4917" t="s">
        <v>69</v>
      </c>
      <c r="X4917" t="s">
        <v>1619</v>
      </c>
      <c r="Y4917">
        <v>376029</v>
      </c>
      <c r="Z4917">
        <v>85838</v>
      </c>
      <c r="AA4917" t="s">
        <v>69</v>
      </c>
      <c r="AB4917" t="s">
        <v>15840</v>
      </c>
      <c r="AC4917">
        <v>461867</v>
      </c>
    </row>
    <row r="4918" spans="1:29">
      <c r="A4918">
        <f t="shared" ca="1" si="76"/>
        <v>0.8689975493824843</v>
      </c>
      <c r="B4918" t="s">
        <v>75</v>
      </c>
      <c r="C4918">
        <v>9430383</v>
      </c>
      <c r="D4918" s="2">
        <v>43147</v>
      </c>
      <c r="E4918" t="s">
        <v>76</v>
      </c>
      <c r="F4918" t="s">
        <v>15841</v>
      </c>
      <c r="G4918">
        <v>5</v>
      </c>
      <c r="H4918" t="s">
        <v>58</v>
      </c>
      <c r="I4918" t="s">
        <v>78</v>
      </c>
      <c r="J4918">
        <v>46396</v>
      </c>
      <c r="K4918">
        <v>5</v>
      </c>
      <c r="L4918" s="2">
        <v>41791</v>
      </c>
      <c r="M4918" s="2">
        <v>43890</v>
      </c>
      <c r="N4918" t="s">
        <v>529</v>
      </c>
      <c r="O4918">
        <v>8</v>
      </c>
      <c r="P4918" t="s">
        <v>2448</v>
      </c>
      <c r="Q4918" t="s">
        <v>472</v>
      </c>
      <c r="R4918" t="s">
        <v>311</v>
      </c>
      <c r="S4918" t="s">
        <v>473</v>
      </c>
      <c r="T4918" t="s">
        <v>68</v>
      </c>
      <c r="U4918">
        <v>2018</v>
      </c>
      <c r="V4918">
        <v>712125</v>
      </c>
      <c r="W4918" t="s">
        <v>69</v>
      </c>
      <c r="X4918" t="s">
        <v>75</v>
      </c>
      <c r="Y4918">
        <v>409267</v>
      </c>
      <c r="Z4918">
        <v>302858</v>
      </c>
      <c r="AA4918" t="s">
        <v>69</v>
      </c>
      <c r="AB4918" t="s">
        <v>15842</v>
      </c>
      <c r="AC4918">
        <v>712125</v>
      </c>
    </row>
    <row r="4919" spans="1:29">
      <c r="A4919">
        <f t="shared" ca="1" si="76"/>
        <v>0.78906670978301641</v>
      </c>
      <c r="B4919" t="s">
        <v>55</v>
      </c>
      <c r="C4919">
        <v>9341404</v>
      </c>
      <c r="D4919" s="2">
        <v>42964</v>
      </c>
      <c r="E4919" t="s">
        <v>76</v>
      </c>
      <c r="F4919" t="s">
        <v>15843</v>
      </c>
      <c r="G4919">
        <v>5</v>
      </c>
      <c r="H4919" t="s">
        <v>58</v>
      </c>
      <c r="I4919" t="s">
        <v>59</v>
      </c>
      <c r="J4919">
        <v>85200</v>
      </c>
      <c r="K4919">
        <v>5</v>
      </c>
      <c r="L4919" s="2">
        <v>41518</v>
      </c>
      <c r="M4919" s="2">
        <v>43708</v>
      </c>
      <c r="N4919" t="s">
        <v>4158</v>
      </c>
      <c r="O4919">
        <v>15</v>
      </c>
      <c r="P4919" t="s">
        <v>1237</v>
      </c>
      <c r="Q4919" t="s">
        <v>1238</v>
      </c>
      <c r="R4919" t="s">
        <v>205</v>
      </c>
      <c r="S4919" t="s">
        <v>336</v>
      </c>
      <c r="T4919" t="s">
        <v>68</v>
      </c>
      <c r="U4919">
        <v>2017</v>
      </c>
      <c r="V4919">
        <v>311124</v>
      </c>
      <c r="W4919" t="s">
        <v>69</v>
      </c>
      <c r="X4919" t="s">
        <v>55</v>
      </c>
      <c r="Y4919">
        <v>218750</v>
      </c>
      <c r="Z4919">
        <v>92374</v>
      </c>
      <c r="AA4919" t="s">
        <v>69</v>
      </c>
      <c r="AB4919" t="s">
        <v>15844</v>
      </c>
      <c r="AC4919">
        <v>311124</v>
      </c>
    </row>
    <row r="4920" spans="1:29">
      <c r="A4920">
        <f t="shared" ca="1" si="76"/>
        <v>0.14686949208584033</v>
      </c>
      <c r="B4920" t="s">
        <v>254</v>
      </c>
      <c r="C4920">
        <v>9454482</v>
      </c>
      <c r="D4920" s="2">
        <v>43180</v>
      </c>
      <c r="E4920" t="s">
        <v>56</v>
      </c>
      <c r="F4920" t="s">
        <v>15845</v>
      </c>
      <c r="G4920">
        <v>5</v>
      </c>
      <c r="H4920" t="s">
        <v>58</v>
      </c>
      <c r="I4920" t="s">
        <v>256</v>
      </c>
      <c r="J4920">
        <v>87353</v>
      </c>
      <c r="K4920">
        <v>9</v>
      </c>
      <c r="L4920" s="2">
        <v>40026</v>
      </c>
      <c r="M4920" s="2">
        <v>43646</v>
      </c>
      <c r="N4920" t="s">
        <v>397</v>
      </c>
      <c r="O4920">
        <v>1</v>
      </c>
      <c r="P4920" t="s">
        <v>583</v>
      </c>
      <c r="Q4920" t="s">
        <v>584</v>
      </c>
      <c r="R4920" t="s">
        <v>585</v>
      </c>
      <c r="S4920" t="s">
        <v>67</v>
      </c>
      <c r="T4920" t="s">
        <v>68</v>
      </c>
      <c r="U4920">
        <v>2018</v>
      </c>
      <c r="V4920">
        <v>305612</v>
      </c>
      <c r="W4920" t="s">
        <v>69</v>
      </c>
      <c r="X4920" t="s">
        <v>254</v>
      </c>
      <c r="Y4920">
        <v>196000</v>
      </c>
      <c r="Z4920">
        <v>109612</v>
      </c>
      <c r="AA4920" t="s">
        <v>69</v>
      </c>
      <c r="AB4920" t="s">
        <v>15846</v>
      </c>
      <c r="AC4920">
        <v>305612</v>
      </c>
    </row>
    <row r="4921" spans="1:29">
      <c r="A4921">
        <f t="shared" ca="1" si="76"/>
        <v>0.71569444680631289</v>
      </c>
      <c r="B4921" t="s">
        <v>241</v>
      </c>
      <c r="C4921">
        <v>9242065</v>
      </c>
      <c r="D4921" s="2">
        <v>42786</v>
      </c>
      <c r="E4921" t="s">
        <v>76</v>
      </c>
      <c r="F4921" t="s">
        <v>15847</v>
      </c>
      <c r="G4921">
        <v>5</v>
      </c>
      <c r="H4921" t="s">
        <v>58</v>
      </c>
      <c r="I4921" t="s">
        <v>243</v>
      </c>
      <c r="J4921">
        <v>119458</v>
      </c>
      <c r="K4921">
        <v>4</v>
      </c>
      <c r="L4921" s="2">
        <v>41739</v>
      </c>
      <c r="M4921" s="2">
        <v>43524</v>
      </c>
      <c r="N4921" t="s">
        <v>2465</v>
      </c>
      <c r="O4921">
        <v>12</v>
      </c>
      <c r="P4921" t="s">
        <v>7246</v>
      </c>
      <c r="Q4921" t="s">
        <v>3458</v>
      </c>
      <c r="R4921" t="s">
        <v>176</v>
      </c>
      <c r="S4921" t="s">
        <v>948</v>
      </c>
      <c r="T4921" t="s">
        <v>68</v>
      </c>
      <c r="U4921">
        <v>2017</v>
      </c>
      <c r="V4921">
        <v>365000</v>
      </c>
      <c r="W4921" t="s">
        <v>69</v>
      </c>
      <c r="X4921" t="s">
        <v>241</v>
      </c>
      <c r="Y4921">
        <v>250000</v>
      </c>
      <c r="Z4921">
        <v>115000</v>
      </c>
      <c r="AA4921" t="s">
        <v>69</v>
      </c>
      <c r="AB4921" t="s">
        <v>15848</v>
      </c>
      <c r="AC4921">
        <v>365000</v>
      </c>
    </row>
    <row r="4922" spans="1:29">
      <c r="A4922">
        <f t="shared" ca="1" si="76"/>
        <v>9.052398585404775E-2</v>
      </c>
      <c r="B4922" t="s">
        <v>241</v>
      </c>
      <c r="C4922">
        <v>9509505</v>
      </c>
      <c r="D4922" s="2">
        <v>43312</v>
      </c>
      <c r="E4922" t="s">
        <v>56</v>
      </c>
      <c r="F4922" t="s">
        <v>15849</v>
      </c>
      <c r="G4922">
        <v>5</v>
      </c>
      <c r="H4922" t="s">
        <v>58</v>
      </c>
      <c r="I4922" t="s">
        <v>243</v>
      </c>
      <c r="J4922">
        <v>124477</v>
      </c>
      <c r="K4922">
        <v>5</v>
      </c>
      <c r="L4922" s="2">
        <v>41883</v>
      </c>
      <c r="M4922" s="2">
        <v>44377</v>
      </c>
      <c r="N4922" t="s">
        <v>2028</v>
      </c>
      <c r="O4922">
        <v>7</v>
      </c>
      <c r="P4922" t="s">
        <v>64</v>
      </c>
      <c r="Q4922" t="s">
        <v>65</v>
      </c>
      <c r="R4922" t="s">
        <v>66</v>
      </c>
      <c r="S4922" t="s">
        <v>67</v>
      </c>
      <c r="T4922" t="s">
        <v>68</v>
      </c>
      <c r="U4922">
        <v>2018</v>
      </c>
      <c r="V4922">
        <v>405000</v>
      </c>
      <c r="W4922" t="s">
        <v>69</v>
      </c>
      <c r="X4922" t="s">
        <v>241</v>
      </c>
      <c r="Y4922">
        <v>250000</v>
      </c>
      <c r="Z4922">
        <v>155000</v>
      </c>
      <c r="AA4922" t="s">
        <v>69</v>
      </c>
      <c r="AB4922" t="s">
        <v>15850</v>
      </c>
      <c r="AC4922">
        <v>405000</v>
      </c>
    </row>
    <row r="4923" spans="1:29">
      <c r="A4923">
        <f t="shared" ca="1" si="76"/>
        <v>0.29937831625564126</v>
      </c>
      <c r="B4923" t="s">
        <v>199</v>
      </c>
      <c r="C4923">
        <v>9487943</v>
      </c>
      <c r="D4923" s="2">
        <v>43213</v>
      </c>
      <c r="E4923" t="s">
        <v>76</v>
      </c>
      <c r="F4923" t="s">
        <v>15851</v>
      </c>
      <c r="G4923">
        <v>5</v>
      </c>
      <c r="H4923" t="s">
        <v>58</v>
      </c>
      <c r="I4923" t="s">
        <v>149</v>
      </c>
      <c r="J4923">
        <v>186775</v>
      </c>
      <c r="K4923">
        <v>5</v>
      </c>
      <c r="L4923" s="2">
        <v>41791</v>
      </c>
      <c r="M4923" s="2">
        <v>43982</v>
      </c>
      <c r="N4923" t="s">
        <v>2730</v>
      </c>
      <c r="O4923">
        <v>3</v>
      </c>
      <c r="P4923" t="s">
        <v>1898</v>
      </c>
      <c r="Q4923" t="s">
        <v>543</v>
      </c>
      <c r="R4923" t="s">
        <v>205</v>
      </c>
      <c r="S4923" t="s">
        <v>260</v>
      </c>
      <c r="T4923" t="s">
        <v>68</v>
      </c>
      <c r="U4923">
        <v>2018</v>
      </c>
      <c r="V4923">
        <v>394250</v>
      </c>
      <c r="W4923" t="s">
        <v>69</v>
      </c>
      <c r="X4923" t="s">
        <v>199</v>
      </c>
      <c r="Y4923">
        <v>207500</v>
      </c>
      <c r="Z4923">
        <v>186750</v>
      </c>
      <c r="AA4923" t="s">
        <v>69</v>
      </c>
      <c r="AB4923" t="s">
        <v>15852</v>
      </c>
      <c r="AC4923">
        <v>394250</v>
      </c>
    </row>
    <row r="4924" spans="1:29">
      <c r="A4924">
        <f t="shared" ca="1" si="76"/>
        <v>0.86090158592097399</v>
      </c>
      <c r="B4924" t="s">
        <v>254</v>
      </c>
      <c r="C4924">
        <v>9479202</v>
      </c>
      <c r="D4924" s="2">
        <v>43220</v>
      </c>
      <c r="E4924" t="s">
        <v>56</v>
      </c>
      <c r="F4924" t="s">
        <v>15853</v>
      </c>
      <c r="G4924">
        <v>5</v>
      </c>
      <c r="H4924" t="s">
        <v>58</v>
      </c>
      <c r="I4924" t="s">
        <v>256</v>
      </c>
      <c r="J4924">
        <v>78620</v>
      </c>
      <c r="K4924">
        <v>12</v>
      </c>
      <c r="L4924" s="2">
        <v>39203</v>
      </c>
      <c r="M4924" s="2">
        <v>43951</v>
      </c>
      <c r="N4924" t="s">
        <v>2917</v>
      </c>
      <c r="O4924">
        <v>6</v>
      </c>
      <c r="P4924" t="s">
        <v>7534</v>
      </c>
      <c r="Q4924" t="s">
        <v>7535</v>
      </c>
      <c r="R4924" t="s">
        <v>401</v>
      </c>
      <c r="S4924" t="s">
        <v>296</v>
      </c>
      <c r="T4924" t="s">
        <v>68</v>
      </c>
      <c r="U4924">
        <v>2018</v>
      </c>
      <c r="V4924">
        <v>284000</v>
      </c>
      <c r="W4924" t="s">
        <v>69</v>
      </c>
      <c r="X4924" t="s">
        <v>254</v>
      </c>
      <c r="Y4924">
        <v>185490</v>
      </c>
      <c r="Z4924">
        <v>98510</v>
      </c>
      <c r="AA4924" t="s">
        <v>69</v>
      </c>
      <c r="AB4924" t="s">
        <v>15854</v>
      </c>
      <c r="AC4924">
        <v>284000</v>
      </c>
    </row>
    <row r="4925" spans="1:29">
      <c r="A4925">
        <f t="shared" ca="1" si="76"/>
        <v>0.28822374103136117</v>
      </c>
      <c r="B4925" t="s">
        <v>199</v>
      </c>
      <c r="C4925">
        <v>9487178</v>
      </c>
      <c r="D4925" s="2">
        <v>43213</v>
      </c>
      <c r="E4925" t="s">
        <v>56</v>
      </c>
      <c r="F4925" t="s">
        <v>15855</v>
      </c>
      <c r="G4925">
        <v>5</v>
      </c>
      <c r="H4925" t="s">
        <v>58</v>
      </c>
      <c r="I4925" t="s">
        <v>149</v>
      </c>
      <c r="J4925">
        <v>178546</v>
      </c>
      <c r="K4925">
        <v>5</v>
      </c>
      <c r="L4925" s="2">
        <v>41822</v>
      </c>
      <c r="M4925" s="2">
        <v>43616</v>
      </c>
      <c r="N4925" t="s">
        <v>1268</v>
      </c>
      <c r="O4925">
        <v>13</v>
      </c>
      <c r="P4925" t="s">
        <v>390</v>
      </c>
      <c r="Q4925" t="s">
        <v>217</v>
      </c>
      <c r="R4925" t="s">
        <v>120</v>
      </c>
      <c r="S4925" t="s">
        <v>67</v>
      </c>
      <c r="T4925" t="s">
        <v>68</v>
      </c>
      <c r="U4925">
        <v>2018</v>
      </c>
      <c r="V4925">
        <v>366858</v>
      </c>
      <c r="W4925" t="s">
        <v>69</v>
      </c>
      <c r="X4925" t="s">
        <v>199</v>
      </c>
      <c r="Y4925">
        <v>234922</v>
      </c>
      <c r="Z4925">
        <v>131936</v>
      </c>
      <c r="AA4925" t="s">
        <v>69</v>
      </c>
      <c r="AB4925" t="s">
        <v>15856</v>
      </c>
      <c r="AC4925">
        <v>366858</v>
      </c>
    </row>
    <row r="4926" spans="1:29">
      <c r="A4926">
        <f t="shared" ca="1" si="76"/>
        <v>0.53531924656386731</v>
      </c>
      <c r="B4926" t="s">
        <v>286</v>
      </c>
      <c r="C4926">
        <v>9412429</v>
      </c>
      <c r="D4926" s="2">
        <v>43104</v>
      </c>
      <c r="E4926" t="s">
        <v>76</v>
      </c>
      <c r="F4926" t="s">
        <v>15857</v>
      </c>
      <c r="G4926">
        <v>5</v>
      </c>
      <c r="H4926" t="s">
        <v>58</v>
      </c>
      <c r="I4926" t="s">
        <v>289</v>
      </c>
      <c r="J4926">
        <v>99506</v>
      </c>
      <c r="K4926">
        <v>5</v>
      </c>
      <c r="L4926" s="2">
        <v>41671</v>
      </c>
      <c r="M4926" s="2">
        <v>43496</v>
      </c>
      <c r="N4926" t="s">
        <v>5895</v>
      </c>
      <c r="O4926">
        <v>16</v>
      </c>
      <c r="P4926" t="s">
        <v>1363</v>
      </c>
      <c r="Q4926" t="s">
        <v>1364</v>
      </c>
      <c r="R4926" t="s">
        <v>149</v>
      </c>
      <c r="S4926" t="s">
        <v>67</v>
      </c>
      <c r="T4926" t="s">
        <v>68</v>
      </c>
      <c r="U4926">
        <v>2018</v>
      </c>
      <c r="V4926">
        <v>580275</v>
      </c>
      <c r="W4926" t="s">
        <v>69</v>
      </c>
      <c r="X4926" t="s">
        <v>286</v>
      </c>
      <c r="Y4926">
        <v>361563</v>
      </c>
      <c r="Z4926">
        <v>218712</v>
      </c>
      <c r="AA4926" t="s">
        <v>69</v>
      </c>
      <c r="AB4926" t="s">
        <v>15858</v>
      </c>
      <c r="AC4926">
        <v>580275</v>
      </c>
    </row>
    <row r="4927" spans="1:29">
      <c r="A4927">
        <f t="shared" ca="1" si="76"/>
        <v>0.34934524727260552</v>
      </c>
      <c r="B4927" t="s">
        <v>109</v>
      </c>
      <c r="C4927">
        <v>9253403</v>
      </c>
      <c r="D4927" s="2">
        <v>42839</v>
      </c>
      <c r="E4927" t="s">
        <v>56</v>
      </c>
      <c r="F4927" t="s">
        <v>15859</v>
      </c>
      <c r="G4927">
        <v>5</v>
      </c>
      <c r="H4927" t="s">
        <v>58</v>
      </c>
      <c r="I4927" t="s">
        <v>112</v>
      </c>
      <c r="J4927">
        <v>18341</v>
      </c>
      <c r="K4927">
        <v>8</v>
      </c>
      <c r="L4927" s="2">
        <v>39995</v>
      </c>
      <c r="M4927" s="2">
        <v>43585</v>
      </c>
      <c r="N4927" t="s">
        <v>822</v>
      </c>
      <c r="O4927">
        <v>11</v>
      </c>
      <c r="P4927" t="s">
        <v>1292</v>
      </c>
      <c r="Q4927" t="s">
        <v>1293</v>
      </c>
      <c r="R4927" t="s">
        <v>555</v>
      </c>
      <c r="S4927" t="s">
        <v>67</v>
      </c>
      <c r="T4927" t="s">
        <v>68</v>
      </c>
      <c r="U4927">
        <v>2017</v>
      </c>
      <c r="V4927">
        <v>419575</v>
      </c>
      <c r="W4927" t="s">
        <v>69</v>
      </c>
      <c r="X4927" t="s">
        <v>109</v>
      </c>
      <c r="Y4927">
        <v>270692</v>
      </c>
      <c r="Z4927">
        <v>148883</v>
      </c>
      <c r="AA4927" t="s">
        <v>69</v>
      </c>
      <c r="AB4927" t="s">
        <v>15860</v>
      </c>
      <c r="AC4927">
        <v>419575</v>
      </c>
    </row>
    <row r="4928" spans="1:29">
      <c r="A4928">
        <f t="shared" ca="1" si="76"/>
        <v>0.76878108666571476</v>
      </c>
      <c r="B4928" t="s">
        <v>3362</v>
      </c>
      <c r="C4928">
        <v>9521542</v>
      </c>
      <c r="D4928" s="2">
        <v>43276</v>
      </c>
      <c r="E4928" t="s">
        <v>9969</v>
      </c>
      <c r="F4928" t="s">
        <v>15861</v>
      </c>
      <c r="G4928">
        <v>5</v>
      </c>
      <c r="H4928" t="s">
        <v>58</v>
      </c>
      <c r="I4928" t="s">
        <v>3364</v>
      </c>
      <c r="J4928">
        <v>5652</v>
      </c>
      <c r="K4928">
        <v>22</v>
      </c>
      <c r="L4928" s="2">
        <v>34516</v>
      </c>
      <c r="M4928" s="2">
        <v>44012</v>
      </c>
      <c r="N4928" t="s">
        <v>5048</v>
      </c>
      <c r="O4928">
        <v>16</v>
      </c>
      <c r="P4928" t="s">
        <v>1363</v>
      </c>
      <c r="Q4928" t="s">
        <v>1364</v>
      </c>
      <c r="R4928" t="s">
        <v>149</v>
      </c>
      <c r="S4928" t="s">
        <v>67</v>
      </c>
      <c r="T4928" t="s">
        <v>68</v>
      </c>
      <c r="U4928">
        <v>2018</v>
      </c>
      <c r="V4928">
        <v>341913</v>
      </c>
      <c r="W4928" t="s">
        <v>69</v>
      </c>
      <c r="X4928" t="s">
        <v>3362</v>
      </c>
      <c r="Y4928">
        <v>229093</v>
      </c>
      <c r="Z4928">
        <v>112820</v>
      </c>
      <c r="AA4928" t="s">
        <v>69</v>
      </c>
      <c r="AB4928" t="s">
        <v>15862</v>
      </c>
      <c r="AC4928">
        <v>341913</v>
      </c>
    </row>
    <row r="4929" spans="1:29">
      <c r="A4929">
        <f t="shared" ca="1" si="76"/>
        <v>0.80032924605655853</v>
      </c>
      <c r="B4929" t="s">
        <v>199</v>
      </c>
      <c r="C4929">
        <v>9516951</v>
      </c>
      <c r="D4929" s="2">
        <v>43293</v>
      </c>
      <c r="E4929" t="s">
        <v>3121</v>
      </c>
      <c r="F4929" t="s">
        <v>15863</v>
      </c>
      <c r="G4929">
        <v>5</v>
      </c>
      <c r="H4929" t="s">
        <v>58</v>
      </c>
      <c r="I4929" t="s">
        <v>149</v>
      </c>
      <c r="J4929">
        <v>196662</v>
      </c>
      <c r="K4929">
        <v>3</v>
      </c>
      <c r="L4929" s="2">
        <v>42552</v>
      </c>
      <c r="M4929" s="2">
        <v>43646</v>
      </c>
      <c r="N4929" t="s">
        <v>3123</v>
      </c>
      <c r="O4929">
        <v>13</v>
      </c>
      <c r="P4929" t="s">
        <v>390</v>
      </c>
      <c r="Q4929" t="s">
        <v>217</v>
      </c>
      <c r="R4929" t="s">
        <v>120</v>
      </c>
      <c r="S4929" t="s">
        <v>67</v>
      </c>
      <c r="T4929" t="s">
        <v>68</v>
      </c>
      <c r="U4929">
        <v>2018</v>
      </c>
      <c r="V4929">
        <v>597601</v>
      </c>
      <c r="W4929" t="s">
        <v>69</v>
      </c>
      <c r="X4929" t="s">
        <v>199</v>
      </c>
      <c r="Y4929">
        <v>373500</v>
      </c>
      <c r="Z4929">
        <v>224101</v>
      </c>
      <c r="AA4929" t="s">
        <v>69</v>
      </c>
      <c r="AB4929" t="s">
        <v>15864</v>
      </c>
      <c r="AC4929">
        <v>597601</v>
      </c>
    </row>
    <row r="4930" spans="1:29">
      <c r="A4930">
        <f t="shared" ref="A4930:A4993" ca="1" si="77">RAND()</f>
        <v>6.1659620735919796E-2</v>
      </c>
      <c r="B4930" t="s">
        <v>254</v>
      </c>
      <c r="C4930">
        <v>9478216</v>
      </c>
      <c r="D4930" s="2">
        <v>43161</v>
      </c>
      <c r="E4930" t="s">
        <v>56</v>
      </c>
      <c r="F4930" t="s">
        <v>15865</v>
      </c>
      <c r="G4930">
        <v>5</v>
      </c>
      <c r="H4930" t="s">
        <v>58</v>
      </c>
      <c r="I4930" t="s">
        <v>256</v>
      </c>
      <c r="J4930">
        <v>113166</v>
      </c>
      <c r="K4930">
        <v>4</v>
      </c>
      <c r="L4930" s="2">
        <v>42200</v>
      </c>
      <c r="M4930" s="2">
        <v>43555</v>
      </c>
      <c r="N4930" t="s">
        <v>2564</v>
      </c>
      <c r="O4930">
        <v>2</v>
      </c>
      <c r="P4930" t="s">
        <v>2397</v>
      </c>
      <c r="Q4930" t="s">
        <v>2398</v>
      </c>
      <c r="R4930" t="s">
        <v>2051</v>
      </c>
      <c r="S4930" t="s">
        <v>729</v>
      </c>
      <c r="T4930" t="s">
        <v>68</v>
      </c>
      <c r="U4930">
        <v>2018</v>
      </c>
      <c r="V4930">
        <v>356087</v>
      </c>
      <c r="W4930" t="s">
        <v>69</v>
      </c>
      <c r="X4930" t="s">
        <v>254</v>
      </c>
      <c r="Y4930">
        <v>237000</v>
      </c>
      <c r="Z4930">
        <v>119087</v>
      </c>
      <c r="AA4930" t="s">
        <v>69</v>
      </c>
      <c r="AB4930" t="s">
        <v>15866</v>
      </c>
      <c r="AC4930">
        <v>356087</v>
      </c>
    </row>
    <row r="4931" spans="1:29">
      <c r="A4931">
        <f t="shared" ca="1" si="77"/>
        <v>0.13672643016991559</v>
      </c>
      <c r="B4931" t="s">
        <v>199</v>
      </c>
      <c r="C4931">
        <v>9513454</v>
      </c>
      <c r="D4931" s="2">
        <v>43270</v>
      </c>
      <c r="E4931" t="s">
        <v>56</v>
      </c>
      <c r="F4931" t="s">
        <v>15867</v>
      </c>
      <c r="G4931">
        <v>5</v>
      </c>
      <c r="H4931" t="s">
        <v>58</v>
      </c>
      <c r="I4931" t="s">
        <v>149</v>
      </c>
      <c r="J4931">
        <v>188323</v>
      </c>
      <c r="K4931">
        <v>5</v>
      </c>
      <c r="L4931" s="2">
        <v>41821</v>
      </c>
      <c r="M4931" s="2">
        <v>43646</v>
      </c>
      <c r="N4931" t="s">
        <v>745</v>
      </c>
      <c r="O4931">
        <v>6</v>
      </c>
      <c r="P4931" t="s">
        <v>333</v>
      </c>
      <c r="Q4931" t="s">
        <v>334</v>
      </c>
      <c r="R4931" t="s">
        <v>335</v>
      </c>
      <c r="S4931" t="s">
        <v>67</v>
      </c>
      <c r="T4931" t="s">
        <v>68</v>
      </c>
      <c r="U4931">
        <v>2018</v>
      </c>
      <c r="V4931">
        <v>321625</v>
      </c>
      <c r="W4931" t="s">
        <v>69</v>
      </c>
      <c r="X4931" t="s">
        <v>199</v>
      </c>
      <c r="Y4931">
        <v>207500</v>
      </c>
      <c r="Z4931">
        <v>114125</v>
      </c>
      <c r="AA4931" t="s">
        <v>69</v>
      </c>
      <c r="AB4931" t="s">
        <v>15868</v>
      </c>
      <c r="AC4931">
        <v>321625</v>
      </c>
    </row>
    <row r="4932" spans="1:29">
      <c r="A4932">
        <f t="shared" ca="1" si="77"/>
        <v>0.76679131299264902</v>
      </c>
      <c r="B4932" t="s">
        <v>254</v>
      </c>
      <c r="C4932">
        <v>9260002</v>
      </c>
      <c r="D4932" s="2">
        <v>42803</v>
      </c>
      <c r="E4932" t="s">
        <v>76</v>
      </c>
      <c r="F4932" t="s">
        <v>15869</v>
      </c>
      <c r="G4932">
        <v>5</v>
      </c>
      <c r="H4932" t="s">
        <v>58</v>
      </c>
      <c r="I4932" t="s">
        <v>256</v>
      </c>
      <c r="J4932">
        <v>44100</v>
      </c>
      <c r="K4932">
        <v>27</v>
      </c>
      <c r="L4932" s="2">
        <v>32964</v>
      </c>
      <c r="M4932" s="2">
        <v>43190</v>
      </c>
      <c r="N4932" t="s">
        <v>388</v>
      </c>
      <c r="O4932">
        <v>12</v>
      </c>
      <c r="P4932" t="s">
        <v>656</v>
      </c>
      <c r="Q4932" t="s">
        <v>204</v>
      </c>
      <c r="R4932" t="s">
        <v>205</v>
      </c>
      <c r="S4932" t="s">
        <v>67</v>
      </c>
      <c r="T4932" t="s">
        <v>68</v>
      </c>
      <c r="U4932">
        <v>2017</v>
      </c>
      <c r="V4932">
        <v>298656</v>
      </c>
      <c r="W4932" t="s">
        <v>69</v>
      </c>
      <c r="X4932" t="s">
        <v>254</v>
      </c>
      <c r="Y4932">
        <v>195000</v>
      </c>
      <c r="Z4932">
        <v>103656</v>
      </c>
      <c r="AA4932" t="s">
        <v>69</v>
      </c>
      <c r="AB4932" t="s">
        <v>15870</v>
      </c>
      <c r="AC4932">
        <v>298656</v>
      </c>
    </row>
    <row r="4933" spans="1:29">
      <c r="A4933">
        <f t="shared" ca="1" si="77"/>
        <v>0.37441115336122155</v>
      </c>
      <c r="B4933" t="s">
        <v>241</v>
      </c>
      <c r="C4933">
        <v>9212191</v>
      </c>
      <c r="D4933" s="2">
        <v>42760</v>
      </c>
      <c r="E4933" t="s">
        <v>76</v>
      </c>
      <c r="F4933" t="s">
        <v>15871</v>
      </c>
      <c r="G4933">
        <v>5</v>
      </c>
      <c r="H4933" t="s">
        <v>58</v>
      </c>
      <c r="I4933" t="s">
        <v>243</v>
      </c>
      <c r="J4933">
        <v>116461</v>
      </c>
      <c r="K4933">
        <v>5</v>
      </c>
      <c r="L4933" s="2">
        <v>41306</v>
      </c>
      <c r="M4933" s="2">
        <v>43131</v>
      </c>
      <c r="N4933" t="s">
        <v>15872</v>
      </c>
      <c r="O4933">
        <v>7</v>
      </c>
      <c r="P4933" t="s">
        <v>787</v>
      </c>
      <c r="Q4933" t="s">
        <v>472</v>
      </c>
      <c r="R4933" t="s">
        <v>311</v>
      </c>
      <c r="S4933" t="s">
        <v>473</v>
      </c>
      <c r="T4933" t="s">
        <v>68</v>
      </c>
      <c r="U4933">
        <v>2017</v>
      </c>
      <c r="V4933">
        <v>525024</v>
      </c>
      <c r="W4933" t="s">
        <v>69</v>
      </c>
      <c r="X4933" t="s">
        <v>241</v>
      </c>
      <c r="Y4933">
        <v>301738</v>
      </c>
      <c r="Z4933">
        <v>223286</v>
      </c>
      <c r="AA4933" t="s">
        <v>69</v>
      </c>
      <c r="AB4933" t="s">
        <v>15873</v>
      </c>
      <c r="AC4933">
        <v>525024</v>
      </c>
    </row>
    <row r="4934" spans="1:29">
      <c r="A4934">
        <f t="shared" ca="1" si="77"/>
        <v>5.4546924521750029E-2</v>
      </c>
      <c r="B4934" t="s">
        <v>109</v>
      </c>
      <c r="C4934">
        <v>9248346</v>
      </c>
      <c r="D4934" s="2">
        <v>42821</v>
      </c>
      <c r="E4934" t="s">
        <v>76</v>
      </c>
      <c r="F4934" t="s">
        <v>15874</v>
      </c>
      <c r="G4934">
        <v>5</v>
      </c>
      <c r="H4934" t="s">
        <v>58</v>
      </c>
      <c r="I4934" t="s">
        <v>112</v>
      </c>
      <c r="J4934">
        <v>6515</v>
      </c>
      <c r="K4934">
        <v>30</v>
      </c>
      <c r="L4934" s="2">
        <v>31291</v>
      </c>
      <c r="M4934" s="2">
        <v>43555</v>
      </c>
      <c r="N4934" t="s">
        <v>636</v>
      </c>
      <c r="O4934">
        <v>18</v>
      </c>
      <c r="P4934" t="s">
        <v>174</v>
      </c>
      <c r="Q4934" t="s">
        <v>175</v>
      </c>
      <c r="R4934" t="s">
        <v>176</v>
      </c>
      <c r="S4934" t="s">
        <v>67</v>
      </c>
      <c r="T4934" t="s">
        <v>68</v>
      </c>
      <c r="U4934">
        <v>2017</v>
      </c>
      <c r="V4934">
        <v>452667</v>
      </c>
      <c r="W4934" t="s">
        <v>69</v>
      </c>
      <c r="X4934" t="s">
        <v>109</v>
      </c>
      <c r="Y4934">
        <v>297807</v>
      </c>
      <c r="Z4934">
        <v>154860</v>
      </c>
      <c r="AA4934" t="s">
        <v>69</v>
      </c>
      <c r="AB4934" t="s">
        <v>15875</v>
      </c>
      <c r="AC4934">
        <v>452667</v>
      </c>
    </row>
    <row r="4935" spans="1:29">
      <c r="A4935">
        <f t="shared" ca="1" si="77"/>
        <v>0.66732602519784345</v>
      </c>
      <c r="B4935" t="s">
        <v>55</v>
      </c>
      <c r="C4935">
        <v>9247251</v>
      </c>
      <c r="D4935" s="2">
        <v>42809</v>
      </c>
      <c r="E4935" t="s">
        <v>2393</v>
      </c>
      <c r="F4935" t="s">
        <v>15876</v>
      </c>
      <c r="G4935">
        <v>5</v>
      </c>
      <c r="H4935" t="s">
        <v>58</v>
      </c>
      <c r="I4935" t="s">
        <v>59</v>
      </c>
      <c r="J4935">
        <v>36126</v>
      </c>
      <c r="K4935">
        <v>21</v>
      </c>
      <c r="L4935" s="2">
        <v>35400</v>
      </c>
      <c r="M4935" s="2">
        <v>43555</v>
      </c>
      <c r="N4935" t="s">
        <v>2321</v>
      </c>
      <c r="O4935">
        <v>2</v>
      </c>
      <c r="P4935" t="s">
        <v>2397</v>
      </c>
      <c r="Q4935" t="s">
        <v>2398</v>
      </c>
      <c r="R4935" t="s">
        <v>2051</v>
      </c>
      <c r="S4935" t="s">
        <v>67</v>
      </c>
      <c r="T4935" t="s">
        <v>68</v>
      </c>
      <c r="U4935">
        <v>2017</v>
      </c>
      <c r="V4935">
        <v>675626</v>
      </c>
      <c r="W4935" t="s">
        <v>69</v>
      </c>
      <c r="X4935" t="s">
        <v>55</v>
      </c>
      <c r="Y4935">
        <v>448921</v>
      </c>
      <c r="Z4935">
        <v>226705</v>
      </c>
      <c r="AA4935" t="s">
        <v>69</v>
      </c>
      <c r="AB4935" t="s">
        <v>15877</v>
      </c>
      <c r="AC4935">
        <v>675626</v>
      </c>
    </row>
    <row r="4936" spans="1:29">
      <c r="A4936">
        <f t="shared" ca="1" si="77"/>
        <v>0.5537231452377529</v>
      </c>
      <c r="B4936" t="s">
        <v>254</v>
      </c>
      <c r="C4936">
        <v>9458766</v>
      </c>
      <c r="D4936" s="2">
        <v>43166</v>
      </c>
      <c r="E4936" t="s">
        <v>56</v>
      </c>
      <c r="F4936" t="s">
        <v>15878</v>
      </c>
      <c r="G4936">
        <v>5</v>
      </c>
      <c r="H4936" t="s">
        <v>58</v>
      </c>
      <c r="I4936" t="s">
        <v>256</v>
      </c>
      <c r="J4936">
        <v>116044</v>
      </c>
      <c r="K4936">
        <v>4</v>
      </c>
      <c r="L4936" s="2">
        <v>42217</v>
      </c>
      <c r="M4936" s="2">
        <v>44286</v>
      </c>
      <c r="N4936" t="s">
        <v>2257</v>
      </c>
      <c r="O4936">
        <v>15</v>
      </c>
      <c r="P4936" t="s">
        <v>1237</v>
      </c>
      <c r="Q4936" t="s">
        <v>1238</v>
      </c>
      <c r="R4936" t="s">
        <v>205</v>
      </c>
      <c r="S4936" t="s">
        <v>85</v>
      </c>
      <c r="T4936" t="s">
        <v>68</v>
      </c>
      <c r="U4936">
        <v>2018</v>
      </c>
      <c r="V4936">
        <v>549957</v>
      </c>
      <c r="W4936" t="s">
        <v>69</v>
      </c>
      <c r="X4936" t="s">
        <v>254</v>
      </c>
      <c r="Y4936">
        <v>407623</v>
      </c>
      <c r="Z4936">
        <v>142334</v>
      </c>
      <c r="AA4936" t="s">
        <v>69</v>
      </c>
      <c r="AB4936" t="s">
        <v>15879</v>
      </c>
      <c r="AC4936">
        <v>549957</v>
      </c>
    </row>
    <row r="4937" spans="1:29">
      <c r="A4937">
        <f t="shared" ca="1" si="77"/>
        <v>0.95883019638799782</v>
      </c>
      <c r="B4937" t="s">
        <v>199</v>
      </c>
      <c r="C4937">
        <v>9390028</v>
      </c>
      <c r="D4937" s="2">
        <v>43074</v>
      </c>
      <c r="E4937" t="s">
        <v>76</v>
      </c>
      <c r="F4937" t="s">
        <v>15880</v>
      </c>
      <c r="G4937">
        <v>5</v>
      </c>
      <c r="H4937" t="s">
        <v>58</v>
      </c>
      <c r="I4937" t="s">
        <v>149</v>
      </c>
      <c r="J4937">
        <v>123031</v>
      </c>
      <c r="K4937">
        <v>10</v>
      </c>
      <c r="L4937" s="2">
        <v>39352</v>
      </c>
      <c r="M4937" s="2">
        <v>43830</v>
      </c>
      <c r="N4937" t="s">
        <v>726</v>
      </c>
      <c r="O4937">
        <v>4</v>
      </c>
      <c r="P4937" t="s">
        <v>638</v>
      </c>
      <c r="Q4937" t="s">
        <v>639</v>
      </c>
      <c r="R4937" t="s">
        <v>640</v>
      </c>
      <c r="S4937" t="s">
        <v>67</v>
      </c>
      <c r="T4937" t="s">
        <v>68</v>
      </c>
      <c r="U4937">
        <v>2018</v>
      </c>
      <c r="V4937">
        <v>341774</v>
      </c>
      <c r="W4937" t="s">
        <v>69</v>
      </c>
      <c r="X4937" t="s">
        <v>199</v>
      </c>
      <c r="Y4937">
        <v>225000</v>
      </c>
      <c r="Z4937">
        <v>116774</v>
      </c>
      <c r="AA4937" t="s">
        <v>69</v>
      </c>
      <c r="AB4937" t="s">
        <v>15881</v>
      </c>
      <c r="AC4937">
        <v>341774</v>
      </c>
    </row>
    <row r="4938" spans="1:29">
      <c r="A4938">
        <f t="shared" ca="1" si="77"/>
        <v>0.48461914390479555</v>
      </c>
      <c r="B4938" t="s">
        <v>254</v>
      </c>
      <c r="C4938">
        <v>9503735</v>
      </c>
      <c r="D4938" s="2">
        <v>43272</v>
      </c>
      <c r="E4938" t="s">
        <v>56</v>
      </c>
      <c r="F4938" t="s">
        <v>15882</v>
      </c>
      <c r="G4938">
        <v>5</v>
      </c>
      <c r="H4938" t="s">
        <v>58</v>
      </c>
      <c r="I4938" t="s">
        <v>256</v>
      </c>
      <c r="J4938">
        <v>112746</v>
      </c>
      <c r="K4938">
        <v>4</v>
      </c>
      <c r="L4938" s="2">
        <v>42186</v>
      </c>
      <c r="M4938" s="2">
        <v>44012</v>
      </c>
      <c r="N4938" t="s">
        <v>8095</v>
      </c>
      <c r="O4938">
        <v>7</v>
      </c>
      <c r="P4938" t="s">
        <v>1170</v>
      </c>
      <c r="Q4938" t="s">
        <v>1171</v>
      </c>
      <c r="R4938" t="s">
        <v>585</v>
      </c>
      <c r="S4938" t="s">
        <v>729</v>
      </c>
      <c r="T4938" t="s">
        <v>68</v>
      </c>
      <c r="U4938">
        <v>2018</v>
      </c>
      <c r="V4938">
        <v>298714</v>
      </c>
      <c r="W4938" t="s">
        <v>69</v>
      </c>
      <c r="X4938" t="s">
        <v>254</v>
      </c>
      <c r="Y4938">
        <v>197500</v>
      </c>
      <c r="Z4938">
        <v>101214</v>
      </c>
      <c r="AA4938" t="s">
        <v>69</v>
      </c>
      <c r="AB4938" t="s">
        <v>15883</v>
      </c>
      <c r="AC4938">
        <v>298714</v>
      </c>
    </row>
    <row r="4939" spans="1:29">
      <c r="A4939">
        <f t="shared" ca="1" si="77"/>
        <v>0.60696392178959235</v>
      </c>
      <c r="B4939" t="s">
        <v>127</v>
      </c>
      <c r="C4939">
        <v>9385750</v>
      </c>
      <c r="D4939" s="2">
        <v>43068</v>
      </c>
      <c r="E4939" t="s">
        <v>76</v>
      </c>
      <c r="F4939" t="s">
        <v>15884</v>
      </c>
      <c r="G4939">
        <v>5</v>
      </c>
      <c r="H4939" t="s">
        <v>58</v>
      </c>
      <c r="I4939" t="s">
        <v>130</v>
      </c>
      <c r="J4939">
        <v>100536</v>
      </c>
      <c r="K4939">
        <v>5</v>
      </c>
      <c r="L4939" s="2">
        <v>41618</v>
      </c>
      <c r="M4939" s="2">
        <v>43994</v>
      </c>
      <c r="N4939" t="s">
        <v>429</v>
      </c>
      <c r="O4939">
        <v>10</v>
      </c>
      <c r="P4939" t="s">
        <v>1555</v>
      </c>
      <c r="Q4939" t="s">
        <v>1556</v>
      </c>
      <c r="R4939" t="s">
        <v>585</v>
      </c>
      <c r="S4939" t="s">
        <v>67</v>
      </c>
      <c r="T4939" t="s">
        <v>68</v>
      </c>
      <c r="U4939">
        <v>2018</v>
      </c>
      <c r="V4939">
        <v>386250</v>
      </c>
      <c r="W4939" t="s">
        <v>69</v>
      </c>
      <c r="X4939" t="s">
        <v>127</v>
      </c>
      <c r="Y4939">
        <v>250000</v>
      </c>
      <c r="Z4939">
        <v>136250</v>
      </c>
      <c r="AA4939" t="s">
        <v>69</v>
      </c>
      <c r="AB4939" t="s">
        <v>15885</v>
      </c>
      <c r="AC4939">
        <v>386250</v>
      </c>
    </row>
    <row r="4940" spans="1:29">
      <c r="A4940">
        <f t="shared" ca="1" si="77"/>
        <v>0.59127343622241224</v>
      </c>
      <c r="B4940" t="s">
        <v>286</v>
      </c>
      <c r="C4940">
        <v>9379837</v>
      </c>
      <c r="D4940" s="2">
        <v>43026</v>
      </c>
      <c r="E4940" t="s">
        <v>76</v>
      </c>
      <c r="F4940" t="s">
        <v>15886</v>
      </c>
      <c r="G4940">
        <v>5</v>
      </c>
      <c r="H4940" t="s">
        <v>58</v>
      </c>
      <c r="I4940" t="s">
        <v>289</v>
      </c>
      <c r="J4940">
        <v>95753</v>
      </c>
      <c r="K4940">
        <v>5</v>
      </c>
      <c r="L4940" s="2">
        <v>41596</v>
      </c>
      <c r="M4940" s="2">
        <v>43769</v>
      </c>
      <c r="N4940" t="s">
        <v>5070</v>
      </c>
      <c r="O4940">
        <v>14</v>
      </c>
      <c r="P4940" t="s">
        <v>270</v>
      </c>
      <c r="Q4940" t="s">
        <v>271</v>
      </c>
      <c r="R4940" t="s">
        <v>176</v>
      </c>
      <c r="S4940" t="s">
        <v>67</v>
      </c>
      <c r="T4940" t="s">
        <v>68</v>
      </c>
      <c r="U4940">
        <v>2018</v>
      </c>
      <c r="V4940">
        <v>387500</v>
      </c>
      <c r="W4940" t="s">
        <v>69</v>
      </c>
      <c r="X4940" t="s">
        <v>286</v>
      </c>
      <c r="Y4940">
        <v>250000</v>
      </c>
      <c r="Z4940">
        <v>137500</v>
      </c>
      <c r="AA4940" t="s">
        <v>69</v>
      </c>
      <c r="AB4940" t="s">
        <v>15887</v>
      </c>
      <c r="AC4940">
        <v>387500</v>
      </c>
    </row>
    <row r="4941" spans="1:29">
      <c r="A4941">
        <f t="shared" ca="1" si="77"/>
        <v>0.87083354939792501</v>
      </c>
      <c r="B4941" t="s">
        <v>1143</v>
      </c>
      <c r="C4941">
        <v>9352268</v>
      </c>
      <c r="D4941" s="2">
        <v>42957</v>
      </c>
      <c r="E4941" t="s">
        <v>56</v>
      </c>
      <c r="F4941" t="s">
        <v>15888</v>
      </c>
      <c r="G4941">
        <v>5</v>
      </c>
      <c r="H4941" t="s">
        <v>58</v>
      </c>
      <c r="I4941" t="s">
        <v>1145</v>
      </c>
      <c r="J4941">
        <v>61346</v>
      </c>
      <c r="K4941">
        <v>4</v>
      </c>
      <c r="L4941" s="2">
        <v>41153</v>
      </c>
      <c r="M4941" s="2">
        <v>43769</v>
      </c>
      <c r="N4941" t="s">
        <v>96</v>
      </c>
      <c r="O4941">
        <v>2</v>
      </c>
      <c r="P4941" t="s">
        <v>3104</v>
      </c>
      <c r="Q4941" t="s">
        <v>3105</v>
      </c>
      <c r="R4941" t="s">
        <v>3106</v>
      </c>
      <c r="S4941" t="s">
        <v>67</v>
      </c>
      <c r="T4941" t="s">
        <v>68</v>
      </c>
      <c r="U4941">
        <v>2017</v>
      </c>
      <c r="V4941">
        <v>165409</v>
      </c>
      <c r="W4941" t="s">
        <v>69</v>
      </c>
      <c r="X4941" t="s">
        <v>1143</v>
      </c>
      <c r="Y4941">
        <v>120646</v>
      </c>
      <c r="Z4941">
        <v>44763</v>
      </c>
      <c r="AA4941" t="s">
        <v>69</v>
      </c>
      <c r="AB4941" t="s">
        <v>15889</v>
      </c>
      <c r="AC4941">
        <v>165409</v>
      </c>
    </row>
    <row r="4942" spans="1:29">
      <c r="A4942">
        <f t="shared" ca="1" si="77"/>
        <v>0.92142971630991155</v>
      </c>
      <c r="B4942" t="s">
        <v>241</v>
      </c>
      <c r="C4942">
        <v>9265494</v>
      </c>
      <c r="D4942" s="2">
        <v>42832</v>
      </c>
      <c r="E4942" t="s">
        <v>56</v>
      </c>
      <c r="F4942" t="s">
        <v>15890</v>
      </c>
      <c r="G4942">
        <v>5</v>
      </c>
      <c r="H4942" t="s">
        <v>58</v>
      </c>
      <c r="I4942" t="s">
        <v>243</v>
      </c>
      <c r="J4942">
        <v>33921</v>
      </c>
      <c r="K4942">
        <v>34</v>
      </c>
      <c r="L4942" s="2">
        <v>31199</v>
      </c>
      <c r="M4942" s="2">
        <v>43585</v>
      </c>
      <c r="N4942" t="s">
        <v>2261</v>
      </c>
      <c r="O4942">
        <v>2</v>
      </c>
      <c r="P4942" t="s">
        <v>2882</v>
      </c>
      <c r="Q4942" t="s">
        <v>543</v>
      </c>
      <c r="R4942" t="s">
        <v>205</v>
      </c>
      <c r="S4942" t="s">
        <v>67</v>
      </c>
      <c r="T4942" t="s">
        <v>68</v>
      </c>
      <c r="U4942">
        <v>2017</v>
      </c>
      <c r="V4942">
        <v>519209</v>
      </c>
      <c r="W4942" t="s">
        <v>69</v>
      </c>
      <c r="X4942" t="s">
        <v>241</v>
      </c>
      <c r="Y4942">
        <v>332826</v>
      </c>
      <c r="Z4942">
        <v>186383</v>
      </c>
      <c r="AA4942" t="s">
        <v>69</v>
      </c>
      <c r="AB4942" t="s">
        <v>15891</v>
      </c>
      <c r="AC4942">
        <v>519209</v>
      </c>
    </row>
    <row r="4943" spans="1:29">
      <c r="A4943">
        <f t="shared" ca="1" si="77"/>
        <v>0.40888329921068178</v>
      </c>
      <c r="B4943" t="s">
        <v>254</v>
      </c>
      <c r="C4943">
        <v>9535344</v>
      </c>
      <c r="D4943" s="2">
        <v>43311</v>
      </c>
      <c r="E4943" t="s">
        <v>56</v>
      </c>
      <c r="F4943" t="s">
        <v>15892</v>
      </c>
      <c r="G4943">
        <v>5</v>
      </c>
      <c r="H4943" t="s">
        <v>58</v>
      </c>
      <c r="I4943" t="s">
        <v>256</v>
      </c>
      <c r="J4943">
        <v>56350</v>
      </c>
      <c r="K4943">
        <v>20</v>
      </c>
      <c r="L4943" s="2">
        <v>35643</v>
      </c>
      <c r="M4943" s="2">
        <v>44043</v>
      </c>
      <c r="N4943" t="s">
        <v>1307</v>
      </c>
      <c r="O4943">
        <v>2</v>
      </c>
      <c r="P4943" t="s">
        <v>10392</v>
      </c>
      <c r="Q4943" t="s">
        <v>10393</v>
      </c>
      <c r="R4943" t="s">
        <v>10394</v>
      </c>
      <c r="S4943" t="s">
        <v>67</v>
      </c>
      <c r="T4943" t="s">
        <v>68</v>
      </c>
      <c r="U4943">
        <v>2018</v>
      </c>
      <c r="V4943">
        <v>370247</v>
      </c>
      <c r="W4943" t="s">
        <v>69</v>
      </c>
      <c r="X4943" t="s">
        <v>254</v>
      </c>
      <c r="Y4943">
        <v>258012</v>
      </c>
      <c r="Z4943">
        <v>112235</v>
      </c>
      <c r="AA4943" t="s">
        <v>69</v>
      </c>
      <c r="AB4943" t="s">
        <v>15893</v>
      </c>
      <c r="AC4943">
        <v>370247</v>
      </c>
    </row>
    <row r="4944" spans="1:29">
      <c r="A4944">
        <f t="shared" ca="1" si="77"/>
        <v>0.37297595218642632</v>
      </c>
      <c r="B4944" t="s">
        <v>254</v>
      </c>
      <c r="C4944">
        <v>9335380</v>
      </c>
      <c r="D4944" s="2">
        <v>42963</v>
      </c>
      <c r="E4944" t="s">
        <v>56</v>
      </c>
      <c r="F4944" t="s">
        <v>15894</v>
      </c>
      <c r="G4944">
        <v>5</v>
      </c>
      <c r="H4944" t="s">
        <v>58</v>
      </c>
      <c r="I4944" t="s">
        <v>256</v>
      </c>
      <c r="J4944">
        <v>108827</v>
      </c>
      <c r="K4944">
        <v>4</v>
      </c>
      <c r="L4944" s="2">
        <v>41897</v>
      </c>
      <c r="M4944" s="2">
        <v>43708</v>
      </c>
      <c r="N4944" t="s">
        <v>1675</v>
      </c>
      <c r="O4944">
        <v>5</v>
      </c>
      <c r="P4944" t="s">
        <v>997</v>
      </c>
      <c r="Q4944" t="s">
        <v>998</v>
      </c>
      <c r="R4944" t="s">
        <v>640</v>
      </c>
      <c r="S4944" t="s">
        <v>67</v>
      </c>
      <c r="T4944" t="s">
        <v>68</v>
      </c>
      <c r="U4944">
        <v>2017</v>
      </c>
      <c r="V4944">
        <v>265200</v>
      </c>
      <c r="W4944" t="s">
        <v>69</v>
      </c>
      <c r="X4944" t="s">
        <v>254</v>
      </c>
      <c r="Y4944">
        <v>175000</v>
      </c>
      <c r="Z4944">
        <v>90200</v>
      </c>
      <c r="AA4944" t="s">
        <v>69</v>
      </c>
      <c r="AB4944" t="s">
        <v>15895</v>
      </c>
      <c r="AC4944">
        <v>265200</v>
      </c>
    </row>
    <row r="4945" spans="1:29">
      <c r="A4945">
        <f t="shared" ca="1" si="77"/>
        <v>0.63948466552362371</v>
      </c>
      <c r="B4945" t="s">
        <v>286</v>
      </c>
      <c r="C4945">
        <v>9313173</v>
      </c>
      <c r="D4945" s="2">
        <v>42936</v>
      </c>
      <c r="E4945" t="s">
        <v>56</v>
      </c>
      <c r="F4945" t="s">
        <v>15896</v>
      </c>
      <c r="G4945">
        <v>5</v>
      </c>
      <c r="H4945" t="s">
        <v>58</v>
      </c>
      <c r="I4945" t="s">
        <v>289</v>
      </c>
      <c r="J4945">
        <v>113321</v>
      </c>
      <c r="K4945">
        <v>4</v>
      </c>
      <c r="L4945" s="2">
        <v>41858</v>
      </c>
      <c r="M4945" s="2">
        <v>44043</v>
      </c>
      <c r="N4945" t="s">
        <v>9189</v>
      </c>
      <c r="O4945">
        <v>7</v>
      </c>
      <c r="P4945" t="s">
        <v>4303</v>
      </c>
      <c r="Q4945" t="s">
        <v>472</v>
      </c>
      <c r="R4945" t="s">
        <v>311</v>
      </c>
      <c r="S4945" t="s">
        <v>67</v>
      </c>
      <c r="T4945" t="s">
        <v>68</v>
      </c>
      <c r="U4945">
        <v>2017</v>
      </c>
      <c r="V4945">
        <v>414999</v>
      </c>
      <c r="W4945" t="s">
        <v>69</v>
      </c>
      <c r="X4945" t="s">
        <v>286</v>
      </c>
      <c r="Y4945">
        <v>280426</v>
      </c>
      <c r="Z4945">
        <v>134573</v>
      </c>
      <c r="AA4945" t="s">
        <v>69</v>
      </c>
      <c r="AB4945" t="s">
        <v>15897</v>
      </c>
      <c r="AC4945">
        <v>414999</v>
      </c>
    </row>
    <row r="4946" spans="1:29">
      <c r="A4946">
        <f t="shared" ca="1" si="77"/>
        <v>0.40470413190883947</v>
      </c>
      <c r="B4946" t="s">
        <v>241</v>
      </c>
      <c r="C4946">
        <v>9277238</v>
      </c>
      <c r="D4946" s="2">
        <v>42881</v>
      </c>
      <c r="E4946" t="s">
        <v>76</v>
      </c>
      <c r="F4946" t="s">
        <v>15898</v>
      </c>
      <c r="G4946">
        <v>5</v>
      </c>
      <c r="H4946" t="s">
        <v>58</v>
      </c>
      <c r="I4946" t="s">
        <v>243</v>
      </c>
      <c r="J4946">
        <v>20176</v>
      </c>
      <c r="K4946">
        <v>40</v>
      </c>
      <c r="L4946" s="2">
        <v>32295</v>
      </c>
      <c r="M4946" s="2">
        <v>43616</v>
      </c>
      <c r="N4946" t="s">
        <v>15899</v>
      </c>
      <c r="O4946">
        <v>9</v>
      </c>
      <c r="P4946" t="s">
        <v>13212</v>
      </c>
      <c r="Q4946" t="s">
        <v>13213</v>
      </c>
      <c r="R4946" t="s">
        <v>555</v>
      </c>
      <c r="S4946" t="s">
        <v>67</v>
      </c>
      <c r="T4946" t="s">
        <v>68</v>
      </c>
      <c r="U4946">
        <v>2017</v>
      </c>
      <c r="V4946">
        <v>582087</v>
      </c>
      <c r="W4946" t="s">
        <v>69</v>
      </c>
      <c r="X4946" t="s">
        <v>241</v>
      </c>
      <c r="Y4946">
        <v>384216</v>
      </c>
      <c r="Z4946">
        <v>197871</v>
      </c>
      <c r="AA4946" t="s">
        <v>69</v>
      </c>
      <c r="AB4946" t="s">
        <v>15900</v>
      </c>
      <c r="AC4946">
        <v>582087</v>
      </c>
    </row>
    <row r="4947" spans="1:29">
      <c r="A4947">
        <f t="shared" ca="1" si="77"/>
        <v>0.79961943282990433</v>
      </c>
      <c r="B4947" t="s">
        <v>75</v>
      </c>
      <c r="C4947">
        <v>9514781</v>
      </c>
      <c r="D4947" s="2">
        <v>43245</v>
      </c>
      <c r="E4947" t="s">
        <v>69</v>
      </c>
      <c r="F4947" t="s">
        <v>15901</v>
      </c>
      <c r="G4947">
        <v>5</v>
      </c>
      <c r="H4947" t="s">
        <v>58</v>
      </c>
      <c r="I4947" t="s">
        <v>78</v>
      </c>
      <c r="J4947">
        <v>49464</v>
      </c>
      <c r="K4947">
        <v>5</v>
      </c>
      <c r="L4947" s="2">
        <v>41852</v>
      </c>
      <c r="M4947" s="2">
        <v>44347</v>
      </c>
      <c r="N4947" t="s">
        <v>10697</v>
      </c>
      <c r="O4947">
        <v>7</v>
      </c>
      <c r="P4947" t="s">
        <v>491</v>
      </c>
      <c r="Q4947" t="s">
        <v>492</v>
      </c>
      <c r="R4947" t="s">
        <v>295</v>
      </c>
      <c r="S4947" t="s">
        <v>85</v>
      </c>
      <c r="T4947" t="s">
        <v>68</v>
      </c>
      <c r="U4947">
        <v>2018</v>
      </c>
      <c r="V4947">
        <v>386696</v>
      </c>
      <c r="W4947" t="s">
        <v>69</v>
      </c>
      <c r="X4947" t="s">
        <v>75</v>
      </c>
      <c r="Y4947">
        <v>333437</v>
      </c>
      <c r="Z4947">
        <v>53259</v>
      </c>
      <c r="AA4947" t="s">
        <v>69</v>
      </c>
      <c r="AB4947" t="s">
        <v>15902</v>
      </c>
      <c r="AC4947">
        <v>386696</v>
      </c>
    </row>
    <row r="4948" spans="1:29">
      <c r="A4948">
        <f t="shared" ca="1" si="77"/>
        <v>0.47333874116053398</v>
      </c>
      <c r="B4948" t="s">
        <v>241</v>
      </c>
      <c r="C4948">
        <v>9529673</v>
      </c>
      <c r="D4948" s="2">
        <v>43280</v>
      </c>
      <c r="E4948" t="s">
        <v>56</v>
      </c>
      <c r="F4948" t="s">
        <v>15903</v>
      </c>
      <c r="G4948">
        <v>5</v>
      </c>
      <c r="H4948" t="s">
        <v>58</v>
      </c>
      <c r="I4948" t="s">
        <v>243</v>
      </c>
      <c r="J4948">
        <v>127332</v>
      </c>
      <c r="K4948">
        <v>4</v>
      </c>
      <c r="L4948" s="2">
        <v>42248</v>
      </c>
      <c r="M4948" s="2">
        <v>44377</v>
      </c>
      <c r="N4948" t="s">
        <v>171</v>
      </c>
      <c r="O4948">
        <v>7</v>
      </c>
      <c r="P4948" t="s">
        <v>2152</v>
      </c>
      <c r="Q4948" t="s">
        <v>472</v>
      </c>
      <c r="R4948" t="s">
        <v>311</v>
      </c>
      <c r="S4948" t="s">
        <v>473</v>
      </c>
      <c r="T4948" t="s">
        <v>68</v>
      </c>
      <c r="U4948">
        <v>2018</v>
      </c>
      <c r="V4948">
        <v>835212</v>
      </c>
      <c r="W4948" t="s">
        <v>69</v>
      </c>
      <c r="X4948" t="s">
        <v>241</v>
      </c>
      <c r="Y4948">
        <v>608551</v>
      </c>
      <c r="Z4948">
        <v>226661</v>
      </c>
      <c r="AA4948" t="s">
        <v>69</v>
      </c>
      <c r="AB4948" t="s">
        <v>15904</v>
      </c>
      <c r="AC4948">
        <v>835212</v>
      </c>
    </row>
    <row r="4949" spans="1:29">
      <c r="A4949">
        <f t="shared" ca="1" si="77"/>
        <v>0.3451809646698113</v>
      </c>
      <c r="B4949" t="s">
        <v>92</v>
      </c>
      <c r="C4949">
        <v>9453577</v>
      </c>
      <c r="D4949" s="2">
        <v>43209</v>
      </c>
      <c r="E4949" t="s">
        <v>76</v>
      </c>
      <c r="F4949" t="s">
        <v>15905</v>
      </c>
      <c r="G4949">
        <v>5</v>
      </c>
      <c r="H4949" t="s">
        <v>58</v>
      </c>
      <c r="I4949" t="s">
        <v>95</v>
      </c>
      <c r="J4949">
        <v>80462</v>
      </c>
      <c r="K4949">
        <v>5</v>
      </c>
      <c r="L4949" s="2">
        <v>41739</v>
      </c>
      <c r="M4949" s="2">
        <v>43921</v>
      </c>
      <c r="N4949" t="s">
        <v>2308</v>
      </c>
      <c r="O4949">
        <v>7</v>
      </c>
      <c r="P4949" t="s">
        <v>3721</v>
      </c>
      <c r="Q4949" t="s">
        <v>190</v>
      </c>
      <c r="R4949" t="s">
        <v>191</v>
      </c>
      <c r="S4949" t="s">
        <v>473</v>
      </c>
      <c r="T4949" t="s">
        <v>68</v>
      </c>
      <c r="U4949">
        <v>2018</v>
      </c>
      <c r="V4949">
        <v>243823</v>
      </c>
      <c r="W4949" t="s">
        <v>69</v>
      </c>
      <c r="X4949" t="s">
        <v>92</v>
      </c>
      <c r="Y4949">
        <v>171608</v>
      </c>
      <c r="Z4949">
        <v>72215</v>
      </c>
      <c r="AA4949" t="s">
        <v>69</v>
      </c>
      <c r="AB4949" t="s">
        <v>15906</v>
      </c>
      <c r="AC4949">
        <v>243823</v>
      </c>
    </row>
    <row r="4950" spans="1:29">
      <c r="A4950">
        <f t="shared" ca="1" si="77"/>
        <v>0.35417809755777352</v>
      </c>
      <c r="B4950" t="s">
        <v>254</v>
      </c>
      <c r="C4950">
        <v>9546771</v>
      </c>
      <c r="D4950" s="2">
        <v>43356</v>
      </c>
      <c r="E4950" t="s">
        <v>56</v>
      </c>
      <c r="F4950" t="s">
        <v>15907</v>
      </c>
      <c r="G4950">
        <v>5</v>
      </c>
      <c r="H4950" t="s">
        <v>58</v>
      </c>
      <c r="I4950" t="s">
        <v>256</v>
      </c>
      <c r="J4950">
        <v>111942</v>
      </c>
      <c r="K4950">
        <v>4</v>
      </c>
      <c r="L4950" s="2">
        <v>42248</v>
      </c>
      <c r="M4950" s="2">
        <v>44074</v>
      </c>
      <c r="N4950" t="s">
        <v>5096</v>
      </c>
      <c r="O4950">
        <v>3</v>
      </c>
      <c r="P4950" t="s">
        <v>542</v>
      </c>
      <c r="Q4950" t="s">
        <v>543</v>
      </c>
      <c r="R4950" t="s">
        <v>205</v>
      </c>
      <c r="S4950" t="s">
        <v>67</v>
      </c>
      <c r="T4950" t="s">
        <v>68</v>
      </c>
      <c r="U4950">
        <v>2018</v>
      </c>
      <c r="V4950">
        <v>443541</v>
      </c>
      <c r="W4950" t="s">
        <v>69</v>
      </c>
      <c r="X4950" t="s">
        <v>254</v>
      </c>
      <c r="Y4950">
        <v>277213</v>
      </c>
      <c r="Z4950">
        <v>166328</v>
      </c>
      <c r="AA4950" t="s">
        <v>69</v>
      </c>
      <c r="AB4950" t="s">
        <v>15908</v>
      </c>
      <c r="AC4950">
        <v>443541</v>
      </c>
    </row>
    <row r="4951" spans="1:29">
      <c r="A4951">
        <f t="shared" ca="1" si="77"/>
        <v>0.91621957561679301</v>
      </c>
      <c r="B4951" t="s">
        <v>1143</v>
      </c>
      <c r="C4951">
        <v>9534522</v>
      </c>
      <c r="D4951" s="2">
        <v>43304</v>
      </c>
      <c r="E4951" t="s">
        <v>56</v>
      </c>
      <c r="F4951" t="s">
        <v>15909</v>
      </c>
      <c r="G4951">
        <v>5</v>
      </c>
      <c r="H4951" t="s">
        <v>58</v>
      </c>
      <c r="I4951" t="s">
        <v>1145</v>
      </c>
      <c r="J4951">
        <v>66556</v>
      </c>
      <c r="K4951">
        <v>5</v>
      </c>
      <c r="L4951" s="2">
        <v>41841</v>
      </c>
      <c r="M4951" s="2">
        <v>43646</v>
      </c>
      <c r="N4951" t="s">
        <v>1146</v>
      </c>
      <c r="O4951">
        <v>9</v>
      </c>
      <c r="P4951" t="s">
        <v>572</v>
      </c>
      <c r="Q4951" t="s">
        <v>175</v>
      </c>
      <c r="R4951" t="s">
        <v>176</v>
      </c>
      <c r="S4951" t="s">
        <v>67</v>
      </c>
      <c r="T4951" t="s">
        <v>68</v>
      </c>
      <c r="U4951">
        <v>2018</v>
      </c>
      <c r="V4951">
        <v>348700</v>
      </c>
      <c r="W4951" t="s">
        <v>69</v>
      </c>
      <c r="X4951" t="s">
        <v>1143</v>
      </c>
      <c r="Y4951">
        <v>220000</v>
      </c>
      <c r="Z4951">
        <v>128700</v>
      </c>
      <c r="AA4951" t="s">
        <v>69</v>
      </c>
      <c r="AB4951" t="s">
        <v>15910</v>
      </c>
      <c r="AC4951">
        <v>348700</v>
      </c>
    </row>
    <row r="4952" spans="1:29">
      <c r="A4952">
        <f t="shared" ca="1" si="77"/>
        <v>0.85766323630433905</v>
      </c>
      <c r="B4952" t="s">
        <v>241</v>
      </c>
      <c r="C4952">
        <v>9323484</v>
      </c>
      <c r="D4952" s="2">
        <v>42950</v>
      </c>
      <c r="E4952" t="s">
        <v>76</v>
      </c>
      <c r="F4952" t="s">
        <v>15911</v>
      </c>
      <c r="G4952">
        <v>5</v>
      </c>
      <c r="H4952" t="s">
        <v>58</v>
      </c>
      <c r="I4952" t="s">
        <v>243</v>
      </c>
      <c r="J4952">
        <v>114924</v>
      </c>
      <c r="K4952">
        <v>5</v>
      </c>
      <c r="L4952" s="2">
        <v>41487</v>
      </c>
      <c r="M4952" s="2">
        <v>44043</v>
      </c>
      <c r="N4952" t="s">
        <v>3447</v>
      </c>
      <c r="O4952">
        <v>13</v>
      </c>
      <c r="P4952" t="s">
        <v>390</v>
      </c>
      <c r="Q4952" t="s">
        <v>217</v>
      </c>
      <c r="R4952" t="s">
        <v>120</v>
      </c>
      <c r="S4952" t="s">
        <v>67</v>
      </c>
      <c r="T4952" t="s">
        <v>68</v>
      </c>
      <c r="U4952">
        <v>2017</v>
      </c>
      <c r="V4952">
        <v>849455</v>
      </c>
      <c r="W4952" t="s">
        <v>69</v>
      </c>
      <c r="X4952" t="s">
        <v>241</v>
      </c>
      <c r="Y4952">
        <v>624158</v>
      </c>
      <c r="Z4952">
        <v>225297</v>
      </c>
      <c r="AA4952" t="s">
        <v>69</v>
      </c>
      <c r="AB4952" t="s">
        <v>15912</v>
      </c>
      <c r="AC4952">
        <v>849455</v>
      </c>
    </row>
    <row r="4953" spans="1:29">
      <c r="A4953">
        <f t="shared" ca="1" si="77"/>
        <v>0.70725398000970918</v>
      </c>
      <c r="B4953" t="s">
        <v>127</v>
      </c>
      <c r="C4953">
        <v>9275012</v>
      </c>
      <c r="D4953" s="2">
        <v>42878</v>
      </c>
      <c r="E4953" t="s">
        <v>56</v>
      </c>
      <c r="F4953" t="s">
        <v>15913</v>
      </c>
      <c r="G4953">
        <v>5</v>
      </c>
      <c r="H4953" t="s">
        <v>58</v>
      </c>
      <c r="I4953" t="s">
        <v>130</v>
      </c>
      <c r="J4953">
        <v>84970</v>
      </c>
      <c r="K4953">
        <v>8</v>
      </c>
      <c r="L4953" s="2">
        <v>40001</v>
      </c>
      <c r="M4953" s="2">
        <v>43616</v>
      </c>
      <c r="N4953" t="s">
        <v>1320</v>
      </c>
      <c r="O4953">
        <v>10</v>
      </c>
      <c r="P4953" t="s">
        <v>1555</v>
      </c>
      <c r="Q4953" t="s">
        <v>1556</v>
      </c>
      <c r="R4953" t="s">
        <v>585</v>
      </c>
      <c r="S4953" t="s">
        <v>67</v>
      </c>
      <c r="T4953" t="s">
        <v>68</v>
      </c>
      <c r="U4953">
        <v>2017</v>
      </c>
      <c r="V4953">
        <v>351000</v>
      </c>
      <c r="W4953" t="s">
        <v>69</v>
      </c>
      <c r="X4953" t="s">
        <v>127</v>
      </c>
      <c r="Y4953">
        <v>225000</v>
      </c>
      <c r="Z4953">
        <v>126000</v>
      </c>
      <c r="AA4953" t="s">
        <v>69</v>
      </c>
      <c r="AB4953" t="s">
        <v>15914</v>
      </c>
      <c r="AC4953">
        <v>351000</v>
      </c>
    </row>
    <row r="4954" spans="1:29">
      <c r="A4954">
        <f t="shared" ca="1" si="77"/>
        <v>0.63779583367896919</v>
      </c>
      <c r="B4954" t="s">
        <v>55</v>
      </c>
      <c r="C4954">
        <v>9481346</v>
      </c>
      <c r="D4954" s="2">
        <v>43237</v>
      </c>
      <c r="E4954" t="s">
        <v>211</v>
      </c>
      <c r="F4954" t="s">
        <v>15915</v>
      </c>
      <c r="G4954">
        <v>5</v>
      </c>
      <c r="H4954" t="s">
        <v>58</v>
      </c>
      <c r="I4954" t="s">
        <v>59</v>
      </c>
      <c r="J4954">
        <v>88518</v>
      </c>
      <c r="K4954">
        <v>5</v>
      </c>
      <c r="L4954" s="2">
        <v>41791</v>
      </c>
      <c r="M4954" s="2">
        <v>43982</v>
      </c>
      <c r="N4954" t="s">
        <v>973</v>
      </c>
      <c r="O4954">
        <v>5</v>
      </c>
      <c r="P4954" t="s">
        <v>1958</v>
      </c>
      <c r="Q4954" t="s">
        <v>1959</v>
      </c>
      <c r="R4954" t="s">
        <v>347</v>
      </c>
      <c r="S4954" t="s">
        <v>67</v>
      </c>
      <c r="T4954" t="s">
        <v>68</v>
      </c>
      <c r="U4954">
        <v>2018</v>
      </c>
      <c r="V4954">
        <v>331844</v>
      </c>
      <c r="W4954" t="s">
        <v>69</v>
      </c>
      <c r="X4954" t="s">
        <v>55</v>
      </c>
      <c r="Y4954">
        <v>240844</v>
      </c>
      <c r="Z4954">
        <v>91000</v>
      </c>
      <c r="AA4954" t="s">
        <v>69</v>
      </c>
      <c r="AB4954" t="s">
        <v>15916</v>
      </c>
      <c r="AC4954">
        <v>331844</v>
      </c>
    </row>
    <row r="4955" spans="1:29">
      <c r="A4955">
        <f t="shared" ca="1" si="77"/>
        <v>0.8706711908884438</v>
      </c>
      <c r="B4955" t="s">
        <v>199</v>
      </c>
      <c r="C4955">
        <v>9478127</v>
      </c>
      <c r="D4955" s="2">
        <v>43220</v>
      </c>
      <c r="E4955" t="s">
        <v>76</v>
      </c>
      <c r="F4955" t="s">
        <v>15917</v>
      </c>
      <c r="G4955">
        <v>5</v>
      </c>
      <c r="H4955" t="s">
        <v>58</v>
      </c>
      <c r="I4955" t="s">
        <v>149</v>
      </c>
      <c r="J4955">
        <v>177165</v>
      </c>
      <c r="K4955">
        <v>5</v>
      </c>
      <c r="L4955" s="2">
        <v>41760</v>
      </c>
      <c r="M4955" s="2">
        <v>43951</v>
      </c>
      <c r="N4955" t="s">
        <v>570</v>
      </c>
      <c r="O4955">
        <v>12</v>
      </c>
      <c r="P4955" t="s">
        <v>3235</v>
      </c>
      <c r="Q4955" t="s">
        <v>217</v>
      </c>
      <c r="R4955" t="s">
        <v>120</v>
      </c>
      <c r="S4955" t="s">
        <v>67</v>
      </c>
      <c r="T4955" t="s">
        <v>68</v>
      </c>
      <c r="U4955">
        <v>2018</v>
      </c>
      <c r="V4955">
        <v>337142</v>
      </c>
      <c r="W4955" t="s">
        <v>69</v>
      </c>
      <c r="X4955" t="s">
        <v>199</v>
      </c>
      <c r="Y4955">
        <v>198904</v>
      </c>
      <c r="Z4955">
        <v>138238</v>
      </c>
      <c r="AA4955" t="s">
        <v>69</v>
      </c>
      <c r="AB4955" t="s">
        <v>15918</v>
      </c>
      <c r="AC4955">
        <v>337142</v>
      </c>
    </row>
    <row r="4956" spans="1:29">
      <c r="A4956">
        <f t="shared" ca="1" si="77"/>
        <v>0.17337542468770306</v>
      </c>
      <c r="B4956" t="s">
        <v>303</v>
      </c>
      <c r="C4956">
        <v>9283544</v>
      </c>
      <c r="D4956" s="2">
        <v>42914</v>
      </c>
      <c r="E4956" t="s">
        <v>56</v>
      </c>
      <c r="F4956" t="s">
        <v>15919</v>
      </c>
      <c r="G4956">
        <v>5</v>
      </c>
      <c r="H4956" t="s">
        <v>58</v>
      </c>
      <c r="I4956" t="s">
        <v>305</v>
      </c>
      <c r="J4956">
        <v>32949</v>
      </c>
      <c r="K4956">
        <v>35</v>
      </c>
      <c r="L4956" s="2">
        <v>35947</v>
      </c>
      <c r="M4956" s="2">
        <v>43646</v>
      </c>
      <c r="N4956" t="s">
        <v>754</v>
      </c>
      <c r="O4956">
        <v>5</v>
      </c>
      <c r="P4956" t="s">
        <v>4737</v>
      </c>
      <c r="Q4956" t="s">
        <v>4738</v>
      </c>
      <c r="R4956" t="s">
        <v>884</v>
      </c>
      <c r="S4956" t="s">
        <v>67</v>
      </c>
      <c r="T4956" t="s">
        <v>68</v>
      </c>
      <c r="U4956">
        <v>2017</v>
      </c>
      <c r="V4956">
        <v>392763</v>
      </c>
      <c r="W4956" t="s">
        <v>69</v>
      </c>
      <c r="X4956" t="s">
        <v>303</v>
      </c>
      <c r="Y4956">
        <v>247794</v>
      </c>
      <c r="Z4956">
        <v>144969</v>
      </c>
      <c r="AA4956" t="s">
        <v>69</v>
      </c>
      <c r="AB4956" t="s">
        <v>15920</v>
      </c>
      <c r="AC4956">
        <v>392763</v>
      </c>
    </row>
    <row r="4957" spans="1:29">
      <c r="A4957">
        <f t="shared" ca="1" si="77"/>
        <v>0.78013443429655993</v>
      </c>
      <c r="B4957" t="s">
        <v>624</v>
      </c>
      <c r="C4957">
        <v>9297117</v>
      </c>
      <c r="D4957" s="2">
        <v>42915</v>
      </c>
      <c r="E4957" t="s">
        <v>10220</v>
      </c>
      <c r="F4957" t="s">
        <v>15921</v>
      </c>
      <c r="G4957">
        <v>5</v>
      </c>
      <c r="H4957" t="s">
        <v>58</v>
      </c>
      <c r="I4957" t="s">
        <v>626</v>
      </c>
      <c r="J4957">
        <v>15353</v>
      </c>
      <c r="K4957">
        <v>4</v>
      </c>
      <c r="L4957" s="2">
        <v>41908</v>
      </c>
      <c r="M4957" s="2">
        <v>43646</v>
      </c>
      <c r="N4957" t="s">
        <v>10222</v>
      </c>
      <c r="O4957">
        <v>5</v>
      </c>
      <c r="P4957" t="s">
        <v>1114</v>
      </c>
      <c r="Q4957" t="s">
        <v>1115</v>
      </c>
      <c r="R4957" t="s">
        <v>816</v>
      </c>
      <c r="S4957" t="s">
        <v>413</v>
      </c>
      <c r="T4957" t="s">
        <v>68</v>
      </c>
      <c r="U4957">
        <v>2017</v>
      </c>
      <c r="V4957">
        <v>442863</v>
      </c>
      <c r="W4957" t="s">
        <v>69</v>
      </c>
      <c r="X4957" t="s">
        <v>624</v>
      </c>
      <c r="Y4957">
        <v>290520</v>
      </c>
      <c r="Z4957">
        <v>152343</v>
      </c>
      <c r="AA4957" t="s">
        <v>69</v>
      </c>
      <c r="AB4957" t="s">
        <v>15922</v>
      </c>
      <c r="AC4957">
        <v>442863</v>
      </c>
    </row>
    <row r="4958" spans="1:29">
      <c r="A4958">
        <f t="shared" ca="1" si="77"/>
        <v>0.68611595414176896</v>
      </c>
      <c r="B4958" t="s">
        <v>182</v>
      </c>
      <c r="C4958">
        <v>9493453</v>
      </c>
      <c r="D4958" s="2">
        <v>43214</v>
      </c>
      <c r="E4958" t="s">
        <v>76</v>
      </c>
      <c r="F4958" t="s">
        <v>15923</v>
      </c>
      <c r="G4958">
        <v>5</v>
      </c>
      <c r="H4958" t="s">
        <v>58</v>
      </c>
      <c r="I4958" t="s">
        <v>185</v>
      </c>
      <c r="J4958">
        <v>23105</v>
      </c>
      <c r="K4958">
        <v>6</v>
      </c>
      <c r="L4958" s="2">
        <v>42552</v>
      </c>
      <c r="M4958" s="2">
        <v>43982</v>
      </c>
      <c r="N4958" t="s">
        <v>1146</v>
      </c>
      <c r="O4958">
        <v>3</v>
      </c>
      <c r="P4958" t="s">
        <v>542</v>
      </c>
      <c r="Q4958" t="s">
        <v>543</v>
      </c>
      <c r="R4958" t="s">
        <v>205</v>
      </c>
      <c r="S4958" t="s">
        <v>218</v>
      </c>
      <c r="T4958" t="s">
        <v>68</v>
      </c>
      <c r="U4958">
        <v>2018</v>
      </c>
      <c r="V4958">
        <v>394780</v>
      </c>
      <c r="W4958" t="s">
        <v>69</v>
      </c>
      <c r="X4958" t="s">
        <v>182</v>
      </c>
      <c r="Y4958">
        <v>243869</v>
      </c>
      <c r="Z4958">
        <v>150911</v>
      </c>
      <c r="AA4958" t="s">
        <v>69</v>
      </c>
      <c r="AB4958" t="s">
        <v>15924</v>
      </c>
      <c r="AC4958">
        <v>394780</v>
      </c>
    </row>
    <row r="4959" spans="1:29">
      <c r="A4959">
        <f t="shared" ca="1" si="77"/>
        <v>0.99811654125144011</v>
      </c>
      <c r="B4959" t="s">
        <v>241</v>
      </c>
      <c r="C4959">
        <v>9283602</v>
      </c>
      <c r="D4959" s="2">
        <v>42867</v>
      </c>
      <c r="E4959" t="s">
        <v>4289</v>
      </c>
      <c r="F4959" t="s">
        <v>15925</v>
      </c>
      <c r="G4959">
        <v>5</v>
      </c>
      <c r="H4959" t="s">
        <v>58</v>
      </c>
      <c r="I4959" t="s">
        <v>243</v>
      </c>
      <c r="J4959">
        <v>121275</v>
      </c>
      <c r="K4959">
        <v>4</v>
      </c>
      <c r="L4959" s="2">
        <v>41883</v>
      </c>
      <c r="M4959" s="2">
        <v>43465</v>
      </c>
      <c r="N4959" t="s">
        <v>13306</v>
      </c>
      <c r="O4959">
        <v>13</v>
      </c>
      <c r="P4959" t="s">
        <v>390</v>
      </c>
      <c r="Q4959" t="s">
        <v>217</v>
      </c>
      <c r="R4959" t="s">
        <v>120</v>
      </c>
      <c r="S4959" t="s">
        <v>67</v>
      </c>
      <c r="T4959" t="s">
        <v>68</v>
      </c>
      <c r="U4959">
        <v>2017</v>
      </c>
      <c r="V4959">
        <v>400000</v>
      </c>
      <c r="W4959" t="s">
        <v>69</v>
      </c>
      <c r="X4959" t="s">
        <v>241</v>
      </c>
      <c r="Y4959">
        <v>250000</v>
      </c>
      <c r="Z4959">
        <v>150000</v>
      </c>
      <c r="AA4959" t="s">
        <v>69</v>
      </c>
      <c r="AB4959" t="s">
        <v>15926</v>
      </c>
      <c r="AC4959">
        <v>400000</v>
      </c>
    </row>
    <row r="4960" spans="1:29">
      <c r="A4960">
        <f t="shared" ca="1" si="77"/>
        <v>0.40914550193372079</v>
      </c>
      <c r="B4960" t="s">
        <v>254</v>
      </c>
      <c r="C4960">
        <v>9535773</v>
      </c>
      <c r="D4960" s="2">
        <v>43300</v>
      </c>
      <c r="E4960" t="s">
        <v>56</v>
      </c>
      <c r="F4960" t="s">
        <v>15927</v>
      </c>
      <c r="G4960">
        <v>5</v>
      </c>
      <c r="H4960" t="s">
        <v>58</v>
      </c>
      <c r="I4960" t="s">
        <v>256</v>
      </c>
      <c r="J4960">
        <v>93827</v>
      </c>
      <c r="K4960">
        <v>7</v>
      </c>
      <c r="L4960" s="2">
        <v>40770</v>
      </c>
      <c r="M4960" s="2">
        <v>43677</v>
      </c>
      <c r="N4960" t="s">
        <v>726</v>
      </c>
      <c r="O4960">
        <v>7</v>
      </c>
      <c r="P4960" t="s">
        <v>1170</v>
      </c>
      <c r="Q4960" t="s">
        <v>1171</v>
      </c>
      <c r="R4960" t="s">
        <v>585</v>
      </c>
      <c r="S4960" t="s">
        <v>67</v>
      </c>
      <c r="T4960" t="s">
        <v>68</v>
      </c>
      <c r="U4960">
        <v>2018</v>
      </c>
      <c r="V4960">
        <v>335790</v>
      </c>
      <c r="W4960" t="s">
        <v>69</v>
      </c>
      <c r="X4960" t="s">
        <v>254</v>
      </c>
      <c r="Y4960">
        <v>210000</v>
      </c>
      <c r="Z4960">
        <v>125790</v>
      </c>
      <c r="AA4960" t="s">
        <v>69</v>
      </c>
      <c r="AB4960" t="s">
        <v>15928</v>
      </c>
      <c r="AC4960">
        <v>335790</v>
      </c>
    </row>
    <row r="4961" spans="1:29">
      <c r="A4961">
        <f t="shared" ca="1" si="77"/>
        <v>0.82951508835465981</v>
      </c>
      <c r="B4961" t="s">
        <v>1143</v>
      </c>
      <c r="C4961">
        <v>9534003</v>
      </c>
      <c r="D4961" s="2">
        <v>43335</v>
      </c>
      <c r="E4961" t="s">
        <v>76</v>
      </c>
      <c r="F4961" t="s">
        <v>15929</v>
      </c>
      <c r="G4961">
        <v>5</v>
      </c>
      <c r="H4961" t="s">
        <v>58</v>
      </c>
      <c r="I4961" t="s">
        <v>1145</v>
      </c>
      <c r="J4961">
        <v>64367</v>
      </c>
      <c r="K4961">
        <v>5</v>
      </c>
      <c r="L4961" s="2">
        <v>41771</v>
      </c>
      <c r="M4961" s="2">
        <v>44043</v>
      </c>
      <c r="N4961" t="s">
        <v>3447</v>
      </c>
      <c r="O4961">
        <v>7</v>
      </c>
      <c r="P4961" t="s">
        <v>2152</v>
      </c>
      <c r="Q4961" t="s">
        <v>472</v>
      </c>
      <c r="R4961" t="s">
        <v>311</v>
      </c>
      <c r="S4961" t="s">
        <v>473</v>
      </c>
      <c r="T4961" t="s">
        <v>68</v>
      </c>
      <c r="U4961">
        <v>2018</v>
      </c>
      <c r="V4961">
        <v>853420</v>
      </c>
      <c r="W4961" t="s">
        <v>69</v>
      </c>
      <c r="X4961" t="s">
        <v>1143</v>
      </c>
      <c r="Y4961">
        <v>687473</v>
      </c>
      <c r="Z4961">
        <v>165947</v>
      </c>
      <c r="AA4961" t="s">
        <v>69</v>
      </c>
      <c r="AB4961" t="s">
        <v>15930</v>
      </c>
      <c r="AC4961">
        <v>853420</v>
      </c>
    </row>
    <row r="4962" spans="1:29">
      <c r="A4962">
        <f t="shared" ca="1" si="77"/>
        <v>0.52896788219427038</v>
      </c>
      <c r="B4962" t="s">
        <v>327</v>
      </c>
      <c r="C4962">
        <v>9492562</v>
      </c>
      <c r="D4962" s="2">
        <v>43264</v>
      </c>
      <c r="E4962" t="s">
        <v>56</v>
      </c>
      <c r="F4962" t="s">
        <v>15931</v>
      </c>
      <c r="G4962">
        <v>5</v>
      </c>
      <c r="H4962" t="s">
        <v>58</v>
      </c>
      <c r="I4962" t="s">
        <v>330</v>
      </c>
      <c r="J4962">
        <v>9910</v>
      </c>
      <c r="K4962">
        <v>9</v>
      </c>
      <c r="L4962" s="2">
        <v>40299</v>
      </c>
      <c r="M4962" s="2">
        <v>43982</v>
      </c>
      <c r="N4962" t="s">
        <v>11140</v>
      </c>
      <c r="O4962">
        <v>6</v>
      </c>
      <c r="P4962" t="s">
        <v>333</v>
      </c>
      <c r="Q4962" t="s">
        <v>334</v>
      </c>
      <c r="R4962" t="s">
        <v>335</v>
      </c>
      <c r="S4962" t="s">
        <v>336</v>
      </c>
      <c r="T4962" t="s">
        <v>68</v>
      </c>
      <c r="U4962">
        <v>2018</v>
      </c>
      <c r="V4962">
        <v>511804</v>
      </c>
      <c r="W4962" t="s">
        <v>69</v>
      </c>
      <c r="X4962" t="s">
        <v>327</v>
      </c>
      <c r="Y4962">
        <v>423916</v>
      </c>
      <c r="Z4962">
        <v>87888</v>
      </c>
      <c r="AA4962" t="s">
        <v>69</v>
      </c>
      <c r="AB4962" t="s">
        <v>15932</v>
      </c>
      <c r="AC4962">
        <v>511804</v>
      </c>
    </row>
    <row r="4963" spans="1:29">
      <c r="A4963">
        <f t="shared" ca="1" si="77"/>
        <v>0.63586644673401838</v>
      </c>
      <c r="B4963" t="s">
        <v>254</v>
      </c>
      <c r="C4963">
        <v>9267502</v>
      </c>
      <c r="D4963" s="2">
        <v>42838</v>
      </c>
      <c r="E4963" t="s">
        <v>2299</v>
      </c>
      <c r="F4963" t="s">
        <v>15933</v>
      </c>
      <c r="G4963">
        <v>5</v>
      </c>
      <c r="H4963" t="s">
        <v>58</v>
      </c>
      <c r="I4963" t="s">
        <v>256</v>
      </c>
      <c r="J4963">
        <v>117596</v>
      </c>
      <c r="K4963">
        <v>3</v>
      </c>
      <c r="L4963" s="2">
        <v>42217</v>
      </c>
      <c r="M4963" s="2">
        <v>43585</v>
      </c>
      <c r="N4963" t="s">
        <v>2301</v>
      </c>
      <c r="O4963">
        <v>10</v>
      </c>
      <c r="P4963" t="s">
        <v>3274</v>
      </c>
      <c r="Q4963" t="s">
        <v>957</v>
      </c>
      <c r="R4963" t="s">
        <v>84</v>
      </c>
      <c r="S4963" t="s">
        <v>85</v>
      </c>
      <c r="T4963" t="s">
        <v>68</v>
      </c>
      <c r="U4963">
        <v>2017</v>
      </c>
      <c r="V4963">
        <v>213942</v>
      </c>
      <c r="W4963" t="s">
        <v>69</v>
      </c>
      <c r="X4963" t="s">
        <v>254</v>
      </c>
      <c r="Y4963">
        <v>142628</v>
      </c>
      <c r="Z4963">
        <v>71314</v>
      </c>
      <c r="AA4963" t="s">
        <v>69</v>
      </c>
      <c r="AB4963" t="s">
        <v>15934</v>
      </c>
      <c r="AC4963">
        <v>213942</v>
      </c>
    </row>
    <row r="4964" spans="1:29">
      <c r="A4964">
        <f t="shared" ca="1" si="77"/>
        <v>0.49488815321127178</v>
      </c>
      <c r="B4964" t="s">
        <v>1619</v>
      </c>
      <c r="C4964">
        <v>9269498</v>
      </c>
      <c r="D4964" s="2">
        <v>42886</v>
      </c>
      <c r="E4964" t="s">
        <v>76</v>
      </c>
      <c r="F4964" t="s">
        <v>15935</v>
      </c>
      <c r="G4964">
        <v>5</v>
      </c>
      <c r="H4964" t="s">
        <v>58</v>
      </c>
      <c r="I4964" t="s">
        <v>1621</v>
      </c>
      <c r="J4964">
        <v>14874</v>
      </c>
      <c r="K4964">
        <v>9</v>
      </c>
      <c r="L4964" s="2">
        <v>38211</v>
      </c>
      <c r="M4964" s="2">
        <v>43616</v>
      </c>
      <c r="N4964" t="s">
        <v>2775</v>
      </c>
      <c r="O4964">
        <v>37</v>
      </c>
      <c r="P4964" t="s">
        <v>1776</v>
      </c>
      <c r="Q4964" t="s">
        <v>1777</v>
      </c>
      <c r="R4964" t="s">
        <v>176</v>
      </c>
      <c r="S4964" t="s">
        <v>729</v>
      </c>
      <c r="T4964" t="s">
        <v>68</v>
      </c>
      <c r="U4964">
        <v>2017</v>
      </c>
      <c r="V4964">
        <v>271560</v>
      </c>
      <c r="W4964" t="s">
        <v>69</v>
      </c>
      <c r="X4964" t="s">
        <v>1619</v>
      </c>
      <c r="Y4964">
        <v>180000</v>
      </c>
      <c r="Z4964">
        <v>91560</v>
      </c>
      <c r="AA4964" t="s">
        <v>69</v>
      </c>
      <c r="AB4964" t="s">
        <v>15936</v>
      </c>
      <c r="AC4964">
        <v>271560</v>
      </c>
    </row>
    <row r="4965" spans="1:29">
      <c r="A4965">
        <f t="shared" ca="1" si="77"/>
        <v>0.28245279508632459</v>
      </c>
      <c r="B4965" t="s">
        <v>1143</v>
      </c>
      <c r="C4965">
        <v>9521503</v>
      </c>
      <c r="D4965" s="2">
        <v>43278</v>
      </c>
      <c r="E4965" t="s">
        <v>76</v>
      </c>
      <c r="F4965" t="s">
        <v>15937</v>
      </c>
      <c r="G4965">
        <v>5</v>
      </c>
      <c r="H4965" t="s">
        <v>58</v>
      </c>
      <c r="I4965" t="s">
        <v>1145</v>
      </c>
      <c r="J4965">
        <v>64274</v>
      </c>
      <c r="K4965">
        <v>5</v>
      </c>
      <c r="L4965" s="2">
        <v>41852</v>
      </c>
      <c r="M4965" s="2">
        <v>44012</v>
      </c>
      <c r="N4965" t="s">
        <v>3149</v>
      </c>
      <c r="O4965">
        <v>20</v>
      </c>
      <c r="P4965" t="s">
        <v>4968</v>
      </c>
      <c r="Q4965" t="s">
        <v>4969</v>
      </c>
      <c r="R4965" t="s">
        <v>120</v>
      </c>
      <c r="S4965" t="s">
        <v>85</v>
      </c>
      <c r="T4965" t="s">
        <v>68</v>
      </c>
      <c r="U4965">
        <v>2018</v>
      </c>
      <c r="V4965">
        <v>240447</v>
      </c>
      <c r="W4965" t="s">
        <v>69</v>
      </c>
      <c r="X4965" t="s">
        <v>1143</v>
      </c>
      <c r="Y4965">
        <v>154000</v>
      </c>
      <c r="Z4965">
        <v>86447</v>
      </c>
      <c r="AA4965" t="s">
        <v>69</v>
      </c>
      <c r="AB4965" t="s">
        <v>15938</v>
      </c>
      <c r="AC4965">
        <v>240447</v>
      </c>
    </row>
    <row r="4966" spans="1:29">
      <c r="A4966">
        <f t="shared" ca="1" si="77"/>
        <v>1.0106591079896088E-2</v>
      </c>
      <c r="B4966" t="s">
        <v>55</v>
      </c>
      <c r="C4966">
        <v>9491937</v>
      </c>
      <c r="D4966" s="2">
        <v>43236</v>
      </c>
      <c r="E4966" t="s">
        <v>56</v>
      </c>
      <c r="F4966" t="s">
        <v>15939</v>
      </c>
      <c r="G4966">
        <v>5</v>
      </c>
      <c r="H4966" t="s">
        <v>58</v>
      </c>
      <c r="I4966" t="s">
        <v>59</v>
      </c>
      <c r="J4966">
        <v>88729</v>
      </c>
      <c r="K4966">
        <v>5</v>
      </c>
      <c r="L4966" s="2">
        <v>41866</v>
      </c>
      <c r="M4966" s="2">
        <v>43982</v>
      </c>
      <c r="N4966" t="s">
        <v>2474</v>
      </c>
      <c r="O4966">
        <v>2</v>
      </c>
      <c r="P4966" t="s">
        <v>2348</v>
      </c>
      <c r="Q4966" t="s">
        <v>543</v>
      </c>
      <c r="R4966" t="s">
        <v>205</v>
      </c>
      <c r="S4966" t="s">
        <v>67</v>
      </c>
      <c r="T4966" t="s">
        <v>68</v>
      </c>
      <c r="U4966">
        <v>2018</v>
      </c>
      <c r="V4966">
        <v>341250</v>
      </c>
      <c r="W4966" t="s">
        <v>69</v>
      </c>
      <c r="X4966" t="s">
        <v>55</v>
      </c>
      <c r="Y4966">
        <v>218750</v>
      </c>
      <c r="Z4966">
        <v>122500</v>
      </c>
      <c r="AA4966" t="s">
        <v>69</v>
      </c>
      <c r="AB4966" t="s">
        <v>15940</v>
      </c>
      <c r="AC4966">
        <v>341250</v>
      </c>
    </row>
    <row r="4967" spans="1:29">
      <c r="A4967">
        <f t="shared" ca="1" si="77"/>
        <v>0.22795518668741677</v>
      </c>
      <c r="B4967" t="s">
        <v>199</v>
      </c>
      <c r="C4967">
        <v>9303976</v>
      </c>
      <c r="D4967" s="2">
        <v>42934</v>
      </c>
      <c r="E4967" t="s">
        <v>724</v>
      </c>
      <c r="F4967" t="s">
        <v>15941</v>
      </c>
      <c r="G4967">
        <v>5</v>
      </c>
      <c r="H4967" t="s">
        <v>58</v>
      </c>
      <c r="I4967" t="s">
        <v>149</v>
      </c>
      <c r="J4967">
        <v>163015</v>
      </c>
      <c r="K4967">
        <v>7</v>
      </c>
      <c r="L4967" s="2">
        <v>41000</v>
      </c>
      <c r="M4967" s="2">
        <v>43830</v>
      </c>
      <c r="N4967" t="s">
        <v>987</v>
      </c>
      <c r="O4967">
        <v>49</v>
      </c>
      <c r="P4967" t="s">
        <v>15942</v>
      </c>
      <c r="Q4967" t="s">
        <v>15943</v>
      </c>
      <c r="R4967" t="s">
        <v>149</v>
      </c>
      <c r="S4967" t="s">
        <v>1977</v>
      </c>
      <c r="T4967" t="s">
        <v>68</v>
      </c>
      <c r="U4967">
        <v>2017</v>
      </c>
      <c r="V4967">
        <v>390100</v>
      </c>
      <c r="W4967" t="s">
        <v>69</v>
      </c>
      <c r="X4967" t="s">
        <v>199</v>
      </c>
      <c r="Y4967">
        <v>207500</v>
      </c>
      <c r="Z4967">
        <v>182600</v>
      </c>
      <c r="AA4967" t="s">
        <v>69</v>
      </c>
      <c r="AB4967" t="s">
        <v>15944</v>
      </c>
      <c r="AC4967">
        <v>390100</v>
      </c>
    </row>
    <row r="4968" spans="1:29">
      <c r="A4968">
        <f t="shared" ca="1" si="77"/>
        <v>0.58359072135417689</v>
      </c>
      <c r="B4968" t="s">
        <v>156</v>
      </c>
      <c r="C4968">
        <v>9480603</v>
      </c>
      <c r="D4968" s="2">
        <v>43228</v>
      </c>
      <c r="E4968" t="s">
        <v>1867</v>
      </c>
      <c r="F4968" t="s">
        <v>15945</v>
      </c>
      <c r="G4968">
        <v>5</v>
      </c>
      <c r="H4968" t="s">
        <v>58</v>
      </c>
      <c r="I4968" t="s">
        <v>66</v>
      </c>
      <c r="J4968">
        <v>10403</v>
      </c>
      <c r="K4968">
        <v>3</v>
      </c>
      <c r="L4968" s="2">
        <v>42614</v>
      </c>
      <c r="M4968" s="2">
        <v>44347</v>
      </c>
      <c r="N4968" t="s">
        <v>96</v>
      </c>
      <c r="O4968">
        <v>3</v>
      </c>
      <c r="P4968" t="s">
        <v>882</v>
      </c>
      <c r="Q4968" t="s">
        <v>883</v>
      </c>
      <c r="R4968" t="s">
        <v>884</v>
      </c>
      <c r="S4968" t="s">
        <v>67</v>
      </c>
      <c r="T4968" t="s">
        <v>68</v>
      </c>
      <c r="U4968">
        <v>2018</v>
      </c>
      <c r="V4968">
        <v>438030</v>
      </c>
      <c r="W4968" t="s">
        <v>69</v>
      </c>
      <c r="X4968" t="s">
        <v>156</v>
      </c>
      <c r="Y4968">
        <v>274682</v>
      </c>
      <c r="Z4968">
        <v>163348</v>
      </c>
      <c r="AA4968" t="s">
        <v>69</v>
      </c>
      <c r="AB4968" t="s">
        <v>15946</v>
      </c>
      <c r="AC4968">
        <v>438030</v>
      </c>
    </row>
    <row r="4969" spans="1:29">
      <c r="A4969">
        <f t="shared" ca="1" si="77"/>
        <v>0.13604002879445198</v>
      </c>
      <c r="B4969" t="s">
        <v>303</v>
      </c>
      <c r="C4969">
        <v>9248323</v>
      </c>
      <c r="D4969" s="2">
        <v>42899</v>
      </c>
      <c r="E4969" t="s">
        <v>76</v>
      </c>
      <c r="F4969" t="s">
        <v>15947</v>
      </c>
      <c r="G4969">
        <v>5</v>
      </c>
      <c r="H4969" t="s">
        <v>58</v>
      </c>
      <c r="I4969" t="s">
        <v>305</v>
      </c>
      <c r="J4969">
        <v>54481</v>
      </c>
      <c r="K4969">
        <v>21</v>
      </c>
      <c r="L4969" s="2">
        <v>34425</v>
      </c>
      <c r="M4969" s="2">
        <v>43951</v>
      </c>
      <c r="N4969" t="s">
        <v>257</v>
      </c>
      <c r="O4969">
        <v>3</v>
      </c>
      <c r="P4969" t="s">
        <v>542</v>
      </c>
      <c r="Q4969" t="s">
        <v>543</v>
      </c>
      <c r="R4969" t="s">
        <v>205</v>
      </c>
      <c r="S4969" t="s">
        <v>483</v>
      </c>
      <c r="T4969" t="s">
        <v>68</v>
      </c>
      <c r="U4969">
        <v>2017</v>
      </c>
      <c r="V4969">
        <v>537061</v>
      </c>
      <c r="W4969" t="s">
        <v>69</v>
      </c>
      <c r="X4969" t="s">
        <v>303</v>
      </c>
      <c r="Y4969">
        <v>402645</v>
      </c>
      <c r="Z4969">
        <v>134416</v>
      </c>
      <c r="AA4969" t="s">
        <v>69</v>
      </c>
      <c r="AB4969" t="s">
        <v>15948</v>
      </c>
      <c r="AC4969">
        <v>537061</v>
      </c>
    </row>
    <row r="4970" spans="1:29">
      <c r="A4970">
        <f t="shared" ca="1" si="77"/>
        <v>0.22769900918844277</v>
      </c>
      <c r="B4970" t="s">
        <v>303</v>
      </c>
      <c r="C4970">
        <v>9534324</v>
      </c>
      <c r="D4970" s="2">
        <v>42969</v>
      </c>
      <c r="E4970" t="s">
        <v>287</v>
      </c>
      <c r="F4970" t="s">
        <v>15949</v>
      </c>
      <c r="G4970">
        <v>7</v>
      </c>
      <c r="H4970" t="s">
        <v>58</v>
      </c>
      <c r="I4970" t="s">
        <v>305</v>
      </c>
      <c r="J4970">
        <v>89439</v>
      </c>
      <c r="K4970">
        <v>8</v>
      </c>
      <c r="L4970" s="2">
        <v>42917</v>
      </c>
      <c r="M4970" s="2">
        <v>43616</v>
      </c>
      <c r="N4970" t="s">
        <v>980</v>
      </c>
      <c r="O4970">
        <v>1</v>
      </c>
      <c r="P4970" t="s">
        <v>3685</v>
      </c>
      <c r="Q4970" t="s">
        <v>639</v>
      </c>
      <c r="R4970" t="s">
        <v>780</v>
      </c>
      <c r="S4970" t="s">
        <v>322</v>
      </c>
      <c r="T4970" t="s">
        <v>68</v>
      </c>
      <c r="U4970">
        <v>2017</v>
      </c>
      <c r="V4970">
        <v>304175</v>
      </c>
      <c r="W4970" t="s">
        <v>69</v>
      </c>
      <c r="X4970" t="s">
        <v>303</v>
      </c>
      <c r="Y4970">
        <v>215999</v>
      </c>
      <c r="Z4970">
        <v>88176</v>
      </c>
      <c r="AA4970" t="s">
        <v>69</v>
      </c>
      <c r="AB4970" t="s">
        <v>15950</v>
      </c>
      <c r="AC4970">
        <v>304175</v>
      </c>
    </row>
    <row r="4971" spans="1:29">
      <c r="A4971">
        <f t="shared" ca="1" si="77"/>
        <v>0.50710843440596853</v>
      </c>
      <c r="B4971" t="s">
        <v>75</v>
      </c>
      <c r="C4971">
        <v>9458667</v>
      </c>
      <c r="D4971" s="2">
        <v>43203</v>
      </c>
      <c r="E4971" t="s">
        <v>56</v>
      </c>
      <c r="F4971" t="s">
        <v>15951</v>
      </c>
      <c r="G4971">
        <v>5</v>
      </c>
      <c r="H4971" t="s">
        <v>58</v>
      </c>
      <c r="I4971" t="s">
        <v>78</v>
      </c>
      <c r="J4971">
        <v>33134</v>
      </c>
      <c r="K4971">
        <v>8</v>
      </c>
      <c r="L4971" s="2">
        <v>40071</v>
      </c>
      <c r="M4971" s="2">
        <v>43921</v>
      </c>
      <c r="N4971" t="s">
        <v>792</v>
      </c>
      <c r="O4971">
        <v>14</v>
      </c>
      <c r="P4971" t="s">
        <v>270</v>
      </c>
      <c r="Q4971" t="s">
        <v>271</v>
      </c>
      <c r="R4971" t="s">
        <v>176</v>
      </c>
      <c r="S4971" t="s">
        <v>67</v>
      </c>
      <c r="T4971" t="s">
        <v>68</v>
      </c>
      <c r="U4971">
        <v>2018</v>
      </c>
      <c r="V4971">
        <v>252990</v>
      </c>
      <c r="W4971" t="s">
        <v>69</v>
      </c>
      <c r="X4971" t="s">
        <v>75</v>
      </c>
      <c r="Y4971">
        <v>176507</v>
      </c>
      <c r="Z4971">
        <v>76483</v>
      </c>
      <c r="AA4971" t="s">
        <v>69</v>
      </c>
      <c r="AB4971" t="s">
        <v>15952</v>
      </c>
      <c r="AC4971">
        <v>252990</v>
      </c>
    </row>
    <row r="4972" spans="1:29">
      <c r="A4972">
        <f t="shared" ca="1" si="77"/>
        <v>9.9458370452260025E-3</v>
      </c>
      <c r="B4972" t="s">
        <v>127</v>
      </c>
      <c r="C4972">
        <v>9478699</v>
      </c>
      <c r="D4972" s="2">
        <v>43222</v>
      </c>
      <c r="E4972" t="s">
        <v>76</v>
      </c>
      <c r="F4972" t="s">
        <v>15953</v>
      </c>
      <c r="G4972">
        <v>5</v>
      </c>
      <c r="H4972" t="s">
        <v>58</v>
      </c>
      <c r="I4972" t="s">
        <v>130</v>
      </c>
      <c r="J4972">
        <v>103230</v>
      </c>
      <c r="K4972">
        <v>5</v>
      </c>
      <c r="L4972" s="2">
        <v>41838</v>
      </c>
      <c r="M4972" s="2">
        <v>44316</v>
      </c>
      <c r="N4972" t="s">
        <v>606</v>
      </c>
      <c r="O4972">
        <v>12</v>
      </c>
      <c r="P4972" t="s">
        <v>656</v>
      </c>
      <c r="Q4972" t="s">
        <v>204</v>
      </c>
      <c r="R4972" t="s">
        <v>205</v>
      </c>
      <c r="S4972" t="s">
        <v>67</v>
      </c>
      <c r="T4972" t="s">
        <v>68</v>
      </c>
      <c r="U4972">
        <v>2018</v>
      </c>
      <c r="V4972">
        <v>449946</v>
      </c>
      <c r="W4972" t="s">
        <v>69</v>
      </c>
      <c r="X4972" t="s">
        <v>127</v>
      </c>
      <c r="Y4972">
        <v>292173</v>
      </c>
      <c r="Z4972">
        <v>157773</v>
      </c>
      <c r="AA4972" t="s">
        <v>69</v>
      </c>
      <c r="AB4972" t="s">
        <v>15954</v>
      </c>
      <c r="AC4972">
        <v>449946</v>
      </c>
    </row>
    <row r="4973" spans="1:29">
      <c r="A4973">
        <f t="shared" ca="1" si="77"/>
        <v>0.34895821866131593</v>
      </c>
      <c r="B4973" t="s">
        <v>254</v>
      </c>
      <c r="C4973">
        <v>9279203</v>
      </c>
      <c r="D4973" s="2">
        <v>42894</v>
      </c>
      <c r="E4973" t="s">
        <v>76</v>
      </c>
      <c r="F4973" t="s">
        <v>15955</v>
      </c>
      <c r="G4973">
        <v>5</v>
      </c>
      <c r="H4973" t="s">
        <v>58</v>
      </c>
      <c r="I4973" t="s">
        <v>256</v>
      </c>
      <c r="J4973">
        <v>83114</v>
      </c>
      <c r="K4973">
        <v>9</v>
      </c>
      <c r="L4973" s="2">
        <v>39675</v>
      </c>
      <c r="M4973" s="2">
        <v>43616</v>
      </c>
      <c r="N4973" t="s">
        <v>2364</v>
      </c>
      <c r="O4973">
        <v>3</v>
      </c>
      <c r="P4973" t="s">
        <v>553</v>
      </c>
      <c r="Q4973" t="s">
        <v>554</v>
      </c>
      <c r="R4973" t="s">
        <v>555</v>
      </c>
      <c r="S4973" t="s">
        <v>85</v>
      </c>
      <c r="T4973" t="s">
        <v>68</v>
      </c>
      <c r="U4973">
        <v>2017</v>
      </c>
      <c r="V4973">
        <v>293745</v>
      </c>
      <c r="W4973" t="s">
        <v>69</v>
      </c>
      <c r="X4973" t="s">
        <v>254</v>
      </c>
      <c r="Y4973">
        <v>200000</v>
      </c>
      <c r="Z4973">
        <v>93745</v>
      </c>
      <c r="AA4973" t="s">
        <v>69</v>
      </c>
      <c r="AB4973" t="s">
        <v>15956</v>
      </c>
      <c r="AC4973">
        <v>293745</v>
      </c>
    </row>
    <row r="4974" spans="1:29">
      <c r="A4974">
        <f t="shared" ca="1" si="77"/>
        <v>0.11442050387492431</v>
      </c>
      <c r="B4974" t="s">
        <v>3057</v>
      </c>
      <c r="C4974">
        <v>9330067</v>
      </c>
      <c r="D4974" s="2">
        <v>42965</v>
      </c>
      <c r="E4974" t="s">
        <v>76</v>
      </c>
      <c r="F4974" t="s">
        <v>15957</v>
      </c>
      <c r="G4974">
        <v>5</v>
      </c>
      <c r="H4974" t="s">
        <v>58</v>
      </c>
      <c r="I4974" t="s">
        <v>3060</v>
      </c>
      <c r="J4974">
        <v>7373</v>
      </c>
      <c r="K4974">
        <v>5</v>
      </c>
      <c r="L4974" s="2">
        <v>41547</v>
      </c>
      <c r="M4974" s="2">
        <v>43708</v>
      </c>
      <c r="N4974" t="s">
        <v>15958</v>
      </c>
      <c r="O4974">
        <v>14</v>
      </c>
      <c r="P4974" t="s">
        <v>3815</v>
      </c>
      <c r="Q4974" t="s">
        <v>3816</v>
      </c>
      <c r="R4974" t="s">
        <v>555</v>
      </c>
      <c r="S4974" t="s">
        <v>67</v>
      </c>
      <c r="T4974" t="s">
        <v>68</v>
      </c>
      <c r="U4974">
        <v>2017</v>
      </c>
      <c r="V4974">
        <v>521668</v>
      </c>
      <c r="W4974" t="s">
        <v>69</v>
      </c>
      <c r="X4974" t="s">
        <v>3057</v>
      </c>
      <c r="Y4974">
        <v>344108</v>
      </c>
      <c r="Z4974">
        <v>177560</v>
      </c>
      <c r="AA4974" t="s">
        <v>69</v>
      </c>
      <c r="AB4974" t="s">
        <v>15959</v>
      </c>
      <c r="AC4974">
        <v>521668</v>
      </c>
    </row>
    <row r="4975" spans="1:29">
      <c r="A4975">
        <f t="shared" ca="1" si="77"/>
        <v>0.45498940096736828</v>
      </c>
      <c r="B4975" t="s">
        <v>254</v>
      </c>
      <c r="C4975">
        <v>9249066</v>
      </c>
      <c r="D4975" s="2">
        <v>42807</v>
      </c>
      <c r="E4975" t="s">
        <v>76</v>
      </c>
      <c r="F4975" t="s">
        <v>15960</v>
      </c>
      <c r="G4975">
        <v>5</v>
      </c>
      <c r="H4975" t="s">
        <v>58</v>
      </c>
      <c r="I4975" t="s">
        <v>256</v>
      </c>
      <c r="J4975">
        <v>65519</v>
      </c>
      <c r="K4975">
        <v>16</v>
      </c>
      <c r="L4975" s="2">
        <v>37347</v>
      </c>
      <c r="M4975" s="2">
        <v>43555</v>
      </c>
      <c r="N4975" t="s">
        <v>15109</v>
      </c>
      <c r="O4975">
        <v>7</v>
      </c>
      <c r="P4975" t="s">
        <v>930</v>
      </c>
      <c r="Q4975" t="s">
        <v>595</v>
      </c>
      <c r="R4975" t="s">
        <v>311</v>
      </c>
      <c r="S4975" t="s">
        <v>85</v>
      </c>
      <c r="T4975" t="s">
        <v>68</v>
      </c>
      <c r="U4975">
        <v>2017</v>
      </c>
      <c r="V4975">
        <v>350721</v>
      </c>
      <c r="W4975" t="s">
        <v>69</v>
      </c>
      <c r="X4975" t="s">
        <v>254</v>
      </c>
      <c r="Y4975">
        <v>226189</v>
      </c>
      <c r="Z4975">
        <v>124532</v>
      </c>
      <c r="AA4975" t="s">
        <v>69</v>
      </c>
      <c r="AB4975" t="s">
        <v>15961</v>
      </c>
      <c r="AC4975">
        <v>350721</v>
      </c>
    </row>
    <row r="4976" spans="1:29">
      <c r="A4976">
        <f t="shared" ca="1" si="77"/>
        <v>0.57909026415289466</v>
      </c>
      <c r="B4976" t="s">
        <v>241</v>
      </c>
      <c r="C4976">
        <v>9283590</v>
      </c>
      <c r="D4976" s="2">
        <v>42886</v>
      </c>
      <c r="E4976" t="s">
        <v>724</v>
      </c>
      <c r="F4976" t="s">
        <v>15962</v>
      </c>
      <c r="G4976">
        <v>5</v>
      </c>
      <c r="H4976" t="s">
        <v>58</v>
      </c>
      <c r="I4976" t="s">
        <v>243</v>
      </c>
      <c r="J4976">
        <v>109282</v>
      </c>
      <c r="K4976">
        <v>5</v>
      </c>
      <c r="L4976" s="2">
        <v>41426</v>
      </c>
      <c r="M4976" s="2">
        <v>43434</v>
      </c>
      <c r="N4976" t="s">
        <v>3855</v>
      </c>
      <c r="O4976">
        <v>12</v>
      </c>
      <c r="P4976" t="s">
        <v>3235</v>
      </c>
      <c r="Q4976" t="s">
        <v>217</v>
      </c>
      <c r="R4976" t="s">
        <v>120</v>
      </c>
      <c r="S4976" t="s">
        <v>67</v>
      </c>
      <c r="T4976" t="s">
        <v>68</v>
      </c>
      <c r="U4976">
        <v>2017</v>
      </c>
      <c r="V4976">
        <v>156001</v>
      </c>
      <c r="W4976" t="s">
        <v>69</v>
      </c>
      <c r="X4976" t="s">
        <v>241</v>
      </c>
      <c r="Y4976">
        <v>92308</v>
      </c>
      <c r="Z4976">
        <v>63693</v>
      </c>
      <c r="AA4976" t="s">
        <v>69</v>
      </c>
      <c r="AB4976" t="s">
        <v>15963</v>
      </c>
      <c r="AC4976">
        <v>156001</v>
      </c>
    </row>
    <row r="4977" spans="1:29">
      <c r="A4977">
        <f t="shared" ca="1" si="77"/>
        <v>0.40430852333121581</v>
      </c>
      <c r="B4977" t="s">
        <v>254</v>
      </c>
      <c r="C4977">
        <v>9455717</v>
      </c>
      <c r="D4977" s="2">
        <v>43172</v>
      </c>
      <c r="E4977" t="s">
        <v>56</v>
      </c>
      <c r="F4977" t="s">
        <v>15964</v>
      </c>
      <c r="G4977">
        <v>5</v>
      </c>
      <c r="H4977" t="s">
        <v>58</v>
      </c>
      <c r="I4977" t="s">
        <v>256</v>
      </c>
      <c r="J4977">
        <v>38767</v>
      </c>
      <c r="K4977">
        <v>31</v>
      </c>
      <c r="L4977" s="2">
        <v>36251</v>
      </c>
      <c r="M4977" s="2">
        <v>43921</v>
      </c>
      <c r="N4977" t="s">
        <v>1862</v>
      </c>
      <c r="O4977">
        <v>5</v>
      </c>
      <c r="P4977" t="s">
        <v>1958</v>
      </c>
      <c r="Q4977" t="s">
        <v>1959</v>
      </c>
      <c r="R4977" t="s">
        <v>347</v>
      </c>
      <c r="S4977" t="s">
        <v>85</v>
      </c>
      <c r="T4977" t="s">
        <v>68</v>
      </c>
      <c r="U4977">
        <v>2018</v>
      </c>
      <c r="V4977">
        <v>316022</v>
      </c>
      <c r="W4977" t="s">
        <v>69</v>
      </c>
      <c r="X4977" t="s">
        <v>254</v>
      </c>
      <c r="Y4977">
        <v>220000</v>
      </c>
      <c r="Z4977">
        <v>96022</v>
      </c>
      <c r="AA4977" t="s">
        <v>69</v>
      </c>
      <c r="AB4977" t="s">
        <v>15965</v>
      </c>
      <c r="AC4977">
        <v>316022</v>
      </c>
    </row>
    <row r="4978" spans="1:29">
      <c r="A4978">
        <f t="shared" ca="1" si="77"/>
        <v>0.74062969211138308</v>
      </c>
      <c r="B4978" t="s">
        <v>405</v>
      </c>
      <c r="C4978">
        <v>9876868</v>
      </c>
      <c r="D4978" s="2">
        <v>43608</v>
      </c>
      <c r="E4978" t="s">
        <v>110</v>
      </c>
      <c r="F4978" t="s">
        <v>15966</v>
      </c>
      <c r="G4978">
        <v>7</v>
      </c>
      <c r="H4978" t="s">
        <v>58</v>
      </c>
      <c r="I4978" t="s">
        <v>407</v>
      </c>
      <c r="J4978">
        <v>38063</v>
      </c>
      <c r="K4978">
        <v>6</v>
      </c>
      <c r="L4978" s="2">
        <v>41897</v>
      </c>
      <c r="M4978" s="2">
        <v>43708</v>
      </c>
      <c r="N4978" t="s">
        <v>5199</v>
      </c>
      <c r="O4978">
        <v>12</v>
      </c>
      <c r="P4978" t="s">
        <v>1357</v>
      </c>
      <c r="Q4978" t="s">
        <v>217</v>
      </c>
      <c r="R4978" t="s">
        <v>120</v>
      </c>
      <c r="S4978" t="s">
        <v>67</v>
      </c>
      <c r="T4978" t="s">
        <v>68</v>
      </c>
      <c r="U4978">
        <v>2018</v>
      </c>
      <c r="V4978">
        <v>212888</v>
      </c>
      <c r="W4978" t="s">
        <v>69</v>
      </c>
      <c r="X4978" t="s">
        <v>405</v>
      </c>
      <c r="Y4978">
        <v>149279</v>
      </c>
      <c r="Z4978">
        <v>63609</v>
      </c>
      <c r="AA4978" t="s">
        <v>69</v>
      </c>
      <c r="AB4978" t="s">
        <v>15967</v>
      </c>
      <c r="AC4978">
        <v>212888</v>
      </c>
    </row>
    <row r="4979" spans="1:29">
      <c r="A4979">
        <f t="shared" ca="1" si="77"/>
        <v>0.19125367033415108</v>
      </c>
      <c r="B4979" t="s">
        <v>254</v>
      </c>
      <c r="C4979">
        <v>9407024</v>
      </c>
      <c r="D4979" s="2">
        <v>43084</v>
      </c>
      <c r="E4979" t="s">
        <v>56</v>
      </c>
      <c r="F4979" t="s">
        <v>15968</v>
      </c>
      <c r="G4979">
        <v>5</v>
      </c>
      <c r="H4979" t="s">
        <v>58</v>
      </c>
      <c r="I4979" t="s">
        <v>256</v>
      </c>
      <c r="J4979">
        <v>110597</v>
      </c>
      <c r="K4979">
        <v>4</v>
      </c>
      <c r="L4979" s="2">
        <v>42005</v>
      </c>
      <c r="M4979" s="2">
        <v>43830</v>
      </c>
      <c r="N4979" t="s">
        <v>2791</v>
      </c>
      <c r="O4979" t="s">
        <v>677</v>
      </c>
      <c r="P4979" t="s">
        <v>15969</v>
      </c>
      <c r="Q4979" t="s">
        <v>15970</v>
      </c>
      <c r="R4979" t="s">
        <v>69</v>
      </c>
      <c r="S4979" t="s">
        <v>681</v>
      </c>
      <c r="T4979" t="s">
        <v>68</v>
      </c>
      <c r="U4979">
        <v>2018</v>
      </c>
      <c r="V4979">
        <v>395628</v>
      </c>
      <c r="W4979" t="s">
        <v>69</v>
      </c>
      <c r="X4979" t="s">
        <v>254</v>
      </c>
      <c r="Y4979">
        <v>366753</v>
      </c>
      <c r="Z4979">
        <v>28875</v>
      </c>
      <c r="AA4979" t="s">
        <v>69</v>
      </c>
      <c r="AB4979" t="s">
        <v>15971</v>
      </c>
      <c r="AC4979">
        <v>395628</v>
      </c>
    </row>
    <row r="4980" spans="1:29">
      <c r="A4980">
        <f t="shared" ca="1" si="77"/>
        <v>0.38687497592255504</v>
      </c>
      <c r="B4980" t="s">
        <v>254</v>
      </c>
      <c r="C4980">
        <v>9539596</v>
      </c>
      <c r="D4980" s="2">
        <v>43298</v>
      </c>
      <c r="E4980" t="s">
        <v>56</v>
      </c>
      <c r="F4980" t="s">
        <v>15972</v>
      </c>
      <c r="G4980">
        <v>5</v>
      </c>
      <c r="H4980" t="s">
        <v>58</v>
      </c>
      <c r="I4980" t="s">
        <v>256</v>
      </c>
      <c r="J4980">
        <v>99321</v>
      </c>
      <c r="K4980">
        <v>18</v>
      </c>
      <c r="L4980" s="2">
        <v>36982</v>
      </c>
      <c r="M4980" s="2">
        <v>44408</v>
      </c>
      <c r="N4980" t="s">
        <v>1214</v>
      </c>
      <c r="O4980">
        <v>37</v>
      </c>
      <c r="P4980" t="s">
        <v>1776</v>
      </c>
      <c r="Q4980" t="s">
        <v>1777</v>
      </c>
      <c r="R4980" t="s">
        <v>176</v>
      </c>
      <c r="S4980" t="s">
        <v>85</v>
      </c>
      <c r="T4980" t="s">
        <v>68</v>
      </c>
      <c r="U4980">
        <v>2018</v>
      </c>
      <c r="V4980">
        <v>336970</v>
      </c>
      <c r="W4980" t="s">
        <v>69</v>
      </c>
      <c r="X4980" t="s">
        <v>254</v>
      </c>
      <c r="Y4980">
        <v>215316</v>
      </c>
      <c r="Z4980">
        <v>121654</v>
      </c>
      <c r="AA4980" t="s">
        <v>69</v>
      </c>
      <c r="AB4980" t="s">
        <v>15973</v>
      </c>
      <c r="AC4980">
        <v>336970</v>
      </c>
    </row>
    <row r="4981" spans="1:29">
      <c r="A4981">
        <f t="shared" ca="1" si="77"/>
        <v>0.82880481052902433</v>
      </c>
      <c r="B4981" t="s">
        <v>55</v>
      </c>
      <c r="C4981">
        <v>9478379</v>
      </c>
      <c r="D4981" s="2">
        <v>43215</v>
      </c>
      <c r="E4981" t="s">
        <v>56</v>
      </c>
      <c r="F4981" t="s">
        <v>15974</v>
      </c>
      <c r="G4981">
        <v>5</v>
      </c>
      <c r="H4981" t="s">
        <v>58</v>
      </c>
      <c r="I4981" t="s">
        <v>59</v>
      </c>
      <c r="J4981">
        <v>88209</v>
      </c>
      <c r="K4981">
        <v>5</v>
      </c>
      <c r="L4981" s="2">
        <v>41791</v>
      </c>
      <c r="M4981" s="2">
        <v>43585</v>
      </c>
      <c r="N4981" t="s">
        <v>4505</v>
      </c>
      <c r="O4981">
        <v>8</v>
      </c>
      <c r="P4981" t="s">
        <v>2448</v>
      </c>
      <c r="Q4981" t="s">
        <v>472</v>
      </c>
      <c r="R4981" t="s">
        <v>311</v>
      </c>
      <c r="S4981" t="s">
        <v>473</v>
      </c>
      <c r="T4981" t="s">
        <v>68</v>
      </c>
      <c r="U4981">
        <v>2018</v>
      </c>
      <c r="V4981">
        <v>394763</v>
      </c>
      <c r="W4981" t="s">
        <v>69</v>
      </c>
      <c r="X4981" t="s">
        <v>55</v>
      </c>
      <c r="Y4981">
        <v>226875</v>
      </c>
      <c r="Z4981">
        <v>167888</v>
      </c>
      <c r="AA4981" t="s">
        <v>69</v>
      </c>
      <c r="AB4981" t="s">
        <v>15975</v>
      </c>
      <c r="AC4981">
        <v>394763</v>
      </c>
    </row>
    <row r="4982" spans="1:29">
      <c r="A4982">
        <f t="shared" ca="1" si="77"/>
        <v>0.34446817125057128</v>
      </c>
      <c r="B4982" t="s">
        <v>254</v>
      </c>
      <c r="C4982">
        <v>9274315</v>
      </c>
      <c r="D4982" s="2">
        <v>42849</v>
      </c>
      <c r="E4982" t="s">
        <v>76</v>
      </c>
      <c r="F4982" t="s">
        <v>15976</v>
      </c>
      <c r="G4982">
        <v>5</v>
      </c>
      <c r="H4982" t="s">
        <v>58</v>
      </c>
      <c r="I4982" t="s">
        <v>256</v>
      </c>
      <c r="J4982">
        <v>110494</v>
      </c>
      <c r="K4982">
        <v>4</v>
      </c>
      <c r="L4982" s="2">
        <v>41760</v>
      </c>
      <c r="M4982" s="2">
        <v>43220</v>
      </c>
      <c r="N4982" t="s">
        <v>1807</v>
      </c>
      <c r="O4982">
        <v>4</v>
      </c>
      <c r="P4982" t="s">
        <v>638</v>
      </c>
      <c r="Q4982" t="s">
        <v>639</v>
      </c>
      <c r="R4982" t="s">
        <v>640</v>
      </c>
      <c r="S4982" t="s">
        <v>336</v>
      </c>
      <c r="T4982" t="s">
        <v>68</v>
      </c>
      <c r="U4982">
        <v>2017</v>
      </c>
      <c r="V4982">
        <v>288874</v>
      </c>
      <c r="W4982" t="s">
        <v>69</v>
      </c>
      <c r="X4982" t="s">
        <v>254</v>
      </c>
      <c r="Y4982">
        <v>190000</v>
      </c>
      <c r="Z4982">
        <v>98874</v>
      </c>
      <c r="AA4982" t="s">
        <v>69</v>
      </c>
      <c r="AB4982" t="s">
        <v>15977</v>
      </c>
      <c r="AC4982">
        <v>288874</v>
      </c>
    </row>
    <row r="4983" spans="1:29">
      <c r="A4983">
        <f t="shared" ca="1" si="77"/>
        <v>0.55499201288038258</v>
      </c>
      <c r="B4983" t="s">
        <v>92</v>
      </c>
      <c r="C4983">
        <v>9444456</v>
      </c>
      <c r="D4983" s="2">
        <v>43168</v>
      </c>
      <c r="E4983" t="s">
        <v>614</v>
      </c>
      <c r="F4983" t="s">
        <v>15978</v>
      </c>
      <c r="G4983">
        <v>5</v>
      </c>
      <c r="H4983" t="s">
        <v>58</v>
      </c>
      <c r="I4983" t="s">
        <v>95</v>
      </c>
      <c r="J4983">
        <v>87460</v>
      </c>
      <c r="K4983">
        <v>3</v>
      </c>
      <c r="L4983" s="2">
        <v>42461</v>
      </c>
      <c r="M4983" s="2">
        <v>43921</v>
      </c>
      <c r="N4983" t="s">
        <v>7946</v>
      </c>
      <c r="O4983">
        <v>12</v>
      </c>
      <c r="P4983" t="s">
        <v>1357</v>
      </c>
      <c r="Q4983" t="s">
        <v>217</v>
      </c>
      <c r="R4983" t="s">
        <v>120</v>
      </c>
      <c r="S4983" t="s">
        <v>67</v>
      </c>
      <c r="T4983" t="s">
        <v>68</v>
      </c>
      <c r="U4983">
        <v>2018</v>
      </c>
      <c r="V4983">
        <v>343935</v>
      </c>
      <c r="W4983" t="s">
        <v>69</v>
      </c>
      <c r="X4983" t="s">
        <v>92</v>
      </c>
      <c r="Y4983">
        <v>256614</v>
      </c>
      <c r="Z4983">
        <v>87321</v>
      </c>
      <c r="AA4983" t="s">
        <v>69</v>
      </c>
      <c r="AB4983" t="s">
        <v>15979</v>
      </c>
      <c r="AC4983">
        <v>343935</v>
      </c>
    </row>
    <row r="4984" spans="1:29">
      <c r="A4984">
        <f t="shared" ca="1" si="77"/>
        <v>0.43031292404309096</v>
      </c>
      <c r="B4984" t="s">
        <v>75</v>
      </c>
      <c r="C4984">
        <v>9471758</v>
      </c>
      <c r="D4984" s="2">
        <v>43228</v>
      </c>
      <c r="E4984" t="s">
        <v>76</v>
      </c>
      <c r="F4984" t="s">
        <v>15980</v>
      </c>
      <c r="G4984">
        <v>5</v>
      </c>
      <c r="H4984" t="s">
        <v>58</v>
      </c>
      <c r="I4984" t="s">
        <v>78</v>
      </c>
      <c r="J4984">
        <v>29631</v>
      </c>
      <c r="K4984">
        <v>10</v>
      </c>
      <c r="L4984" s="2">
        <v>39493</v>
      </c>
      <c r="M4984" s="2">
        <v>43769</v>
      </c>
      <c r="N4984" t="s">
        <v>2047</v>
      </c>
      <c r="O4984">
        <v>2</v>
      </c>
      <c r="P4984" t="s">
        <v>10414</v>
      </c>
      <c r="Q4984" t="s">
        <v>10415</v>
      </c>
      <c r="R4984" t="s">
        <v>149</v>
      </c>
      <c r="S4984" t="s">
        <v>260</v>
      </c>
      <c r="T4984" t="s">
        <v>68</v>
      </c>
      <c r="U4984">
        <v>2018</v>
      </c>
      <c r="V4984">
        <v>582004</v>
      </c>
      <c r="W4984" t="s">
        <v>69</v>
      </c>
      <c r="X4984" t="s">
        <v>75</v>
      </c>
      <c r="Y4984">
        <v>300002</v>
      </c>
      <c r="Z4984">
        <v>282002</v>
      </c>
      <c r="AA4984" t="s">
        <v>69</v>
      </c>
      <c r="AB4984" t="s">
        <v>15981</v>
      </c>
      <c r="AC4984">
        <v>582004</v>
      </c>
    </row>
    <row r="4985" spans="1:29">
      <c r="A4985">
        <f t="shared" ca="1" si="77"/>
        <v>0.72826987698351087</v>
      </c>
      <c r="B4985" t="s">
        <v>199</v>
      </c>
      <c r="C4985">
        <v>9564837</v>
      </c>
      <c r="D4985" s="2">
        <v>43213</v>
      </c>
      <c r="E4985" t="s">
        <v>76</v>
      </c>
      <c r="F4985" t="s">
        <v>15982</v>
      </c>
      <c r="G4985">
        <v>5</v>
      </c>
      <c r="H4985" t="s">
        <v>58</v>
      </c>
      <c r="I4985" t="s">
        <v>149</v>
      </c>
      <c r="J4985">
        <v>169363</v>
      </c>
      <c r="K4985">
        <v>6</v>
      </c>
      <c r="L4985" s="2">
        <v>41458</v>
      </c>
      <c r="M4985" s="2">
        <v>44316</v>
      </c>
      <c r="N4985" t="s">
        <v>703</v>
      </c>
      <c r="O4985">
        <v>3</v>
      </c>
      <c r="P4985" t="s">
        <v>553</v>
      </c>
      <c r="Q4985" t="s">
        <v>554</v>
      </c>
      <c r="R4985" t="s">
        <v>555</v>
      </c>
      <c r="S4985" t="s">
        <v>67</v>
      </c>
      <c r="T4985" t="s">
        <v>68</v>
      </c>
      <c r="U4985">
        <v>2018</v>
      </c>
      <c r="V4985">
        <v>319549</v>
      </c>
      <c r="W4985" t="s">
        <v>69</v>
      </c>
      <c r="X4985" t="s">
        <v>199</v>
      </c>
      <c r="Y4985">
        <v>248522</v>
      </c>
      <c r="Z4985">
        <v>71027</v>
      </c>
      <c r="AA4985" t="s">
        <v>69</v>
      </c>
      <c r="AB4985" t="s">
        <v>15983</v>
      </c>
      <c r="AC4985">
        <v>319549</v>
      </c>
    </row>
    <row r="4986" spans="1:29">
      <c r="A4986">
        <f t="shared" ca="1" si="77"/>
        <v>0.2643479636072914</v>
      </c>
      <c r="B4986" t="s">
        <v>303</v>
      </c>
      <c r="C4986">
        <v>9544704</v>
      </c>
      <c r="D4986" s="2">
        <v>43312</v>
      </c>
      <c r="E4986" t="s">
        <v>15984</v>
      </c>
      <c r="F4986" t="s">
        <v>15985</v>
      </c>
      <c r="G4986">
        <v>5</v>
      </c>
      <c r="H4986" t="s">
        <v>58</v>
      </c>
      <c r="I4986" t="s">
        <v>305</v>
      </c>
      <c r="J4986">
        <v>103794</v>
      </c>
      <c r="K4986">
        <v>5</v>
      </c>
      <c r="L4986" s="2">
        <v>41902</v>
      </c>
      <c r="M4986" s="2">
        <v>43677</v>
      </c>
      <c r="N4986" t="s">
        <v>980</v>
      </c>
      <c r="O4986">
        <v>7</v>
      </c>
      <c r="P4986" t="s">
        <v>787</v>
      </c>
      <c r="Q4986" t="s">
        <v>472</v>
      </c>
      <c r="R4986" t="s">
        <v>311</v>
      </c>
      <c r="S4986" t="s">
        <v>473</v>
      </c>
      <c r="T4986" t="s">
        <v>68</v>
      </c>
      <c r="U4986">
        <v>2018</v>
      </c>
      <c r="V4986">
        <v>398250</v>
      </c>
      <c r="W4986" t="s">
        <v>69</v>
      </c>
      <c r="X4986" t="s">
        <v>303</v>
      </c>
      <c r="Y4986">
        <v>225000</v>
      </c>
      <c r="Z4986">
        <v>173250</v>
      </c>
      <c r="AA4986" t="s">
        <v>69</v>
      </c>
      <c r="AB4986" t="s">
        <v>15986</v>
      </c>
      <c r="AC4986">
        <v>398250</v>
      </c>
    </row>
    <row r="4987" spans="1:29">
      <c r="A4987">
        <f t="shared" ca="1" si="77"/>
        <v>0.13421759181825144</v>
      </c>
      <c r="B4987" t="s">
        <v>199</v>
      </c>
      <c r="C4987">
        <v>9487928</v>
      </c>
      <c r="D4987" s="2">
        <v>43223</v>
      </c>
      <c r="E4987" t="s">
        <v>56</v>
      </c>
      <c r="F4987" t="s">
        <v>15987</v>
      </c>
      <c r="G4987">
        <v>5</v>
      </c>
      <c r="H4987" t="s">
        <v>58</v>
      </c>
      <c r="I4987" t="s">
        <v>149</v>
      </c>
      <c r="J4987">
        <v>177679</v>
      </c>
      <c r="K4987">
        <v>5</v>
      </c>
      <c r="L4987" s="2">
        <v>42194</v>
      </c>
      <c r="M4987" s="2">
        <v>43982</v>
      </c>
      <c r="N4987" t="s">
        <v>2950</v>
      </c>
      <c r="O4987">
        <v>3</v>
      </c>
      <c r="P4987" t="s">
        <v>1301</v>
      </c>
      <c r="Q4987" t="s">
        <v>1302</v>
      </c>
      <c r="R4987" t="s">
        <v>412</v>
      </c>
      <c r="S4987" t="s">
        <v>67</v>
      </c>
      <c r="T4987" t="s">
        <v>68</v>
      </c>
      <c r="U4987">
        <v>2018</v>
      </c>
      <c r="V4987">
        <v>317792</v>
      </c>
      <c r="W4987" t="s">
        <v>69</v>
      </c>
      <c r="X4987" t="s">
        <v>199</v>
      </c>
      <c r="Y4987">
        <v>216613</v>
      </c>
      <c r="Z4987">
        <v>101179</v>
      </c>
      <c r="AA4987" t="s">
        <v>69</v>
      </c>
      <c r="AB4987" t="s">
        <v>15988</v>
      </c>
      <c r="AC4987">
        <v>317792</v>
      </c>
    </row>
    <row r="4988" spans="1:29">
      <c r="A4988">
        <f t="shared" ca="1" si="77"/>
        <v>0.94830813989651885</v>
      </c>
      <c r="B4988" t="s">
        <v>254</v>
      </c>
      <c r="C4988">
        <v>9352354</v>
      </c>
      <c r="D4988" s="2">
        <v>42977</v>
      </c>
      <c r="E4988" t="s">
        <v>76</v>
      </c>
      <c r="F4988" t="s">
        <v>15989</v>
      </c>
      <c r="G4988">
        <v>5</v>
      </c>
      <c r="H4988" t="s">
        <v>58</v>
      </c>
      <c r="I4988" t="s">
        <v>256</v>
      </c>
      <c r="J4988">
        <v>110591</v>
      </c>
      <c r="K4988">
        <v>4</v>
      </c>
      <c r="L4988" s="2">
        <v>41883</v>
      </c>
      <c r="M4988" s="2">
        <v>43708</v>
      </c>
      <c r="N4988" t="s">
        <v>1675</v>
      </c>
      <c r="O4988">
        <v>14</v>
      </c>
      <c r="P4988" t="s">
        <v>270</v>
      </c>
      <c r="Q4988" t="s">
        <v>271</v>
      </c>
      <c r="R4988" t="s">
        <v>176</v>
      </c>
      <c r="S4988" t="s">
        <v>67</v>
      </c>
      <c r="T4988" t="s">
        <v>68</v>
      </c>
      <c r="U4988">
        <v>2017</v>
      </c>
      <c r="V4988">
        <v>291992</v>
      </c>
      <c r="W4988" t="s">
        <v>69</v>
      </c>
      <c r="X4988" t="s">
        <v>254</v>
      </c>
      <c r="Y4988">
        <v>190000</v>
      </c>
      <c r="Z4988">
        <v>101992</v>
      </c>
      <c r="AA4988" t="s">
        <v>69</v>
      </c>
      <c r="AB4988" t="s">
        <v>15990</v>
      </c>
      <c r="AC4988">
        <v>291992</v>
      </c>
    </row>
    <row r="4989" spans="1:29">
      <c r="A4989">
        <f t="shared" ca="1" si="77"/>
        <v>0.17689707772583763</v>
      </c>
      <c r="B4989" t="s">
        <v>199</v>
      </c>
      <c r="C4989">
        <v>9259915</v>
      </c>
      <c r="D4989" s="2">
        <v>42899</v>
      </c>
      <c r="E4989" t="s">
        <v>76</v>
      </c>
      <c r="F4989" t="s">
        <v>15991</v>
      </c>
      <c r="G4989">
        <v>5</v>
      </c>
      <c r="H4989" t="s">
        <v>58</v>
      </c>
      <c r="I4989" t="s">
        <v>149</v>
      </c>
      <c r="J4989">
        <v>125454</v>
      </c>
      <c r="K4989">
        <v>10</v>
      </c>
      <c r="L4989" s="2">
        <v>39338</v>
      </c>
      <c r="M4989" s="2">
        <v>43585</v>
      </c>
      <c r="N4989" t="s">
        <v>2164</v>
      </c>
      <c r="O4989">
        <v>6</v>
      </c>
      <c r="P4989" t="s">
        <v>410</v>
      </c>
      <c r="Q4989" t="s">
        <v>411</v>
      </c>
      <c r="R4989" t="s">
        <v>412</v>
      </c>
      <c r="S4989" t="s">
        <v>67</v>
      </c>
      <c r="T4989" t="s">
        <v>68</v>
      </c>
      <c r="U4989">
        <v>2017</v>
      </c>
      <c r="V4989">
        <v>277368</v>
      </c>
      <c r="W4989" t="s">
        <v>69</v>
      </c>
      <c r="X4989" t="s">
        <v>199</v>
      </c>
      <c r="Y4989">
        <v>184298</v>
      </c>
      <c r="Z4989">
        <v>93070</v>
      </c>
      <c r="AA4989" t="s">
        <v>69</v>
      </c>
      <c r="AB4989" t="s">
        <v>15992</v>
      </c>
      <c r="AC4989">
        <v>277368</v>
      </c>
    </row>
    <row r="4990" spans="1:29">
      <c r="A4990">
        <f t="shared" ca="1" si="77"/>
        <v>0.80511613492887513</v>
      </c>
      <c r="B4990" t="s">
        <v>254</v>
      </c>
      <c r="C4990">
        <v>9458758</v>
      </c>
      <c r="D4990" s="2">
        <v>43165</v>
      </c>
      <c r="E4990" t="s">
        <v>56</v>
      </c>
      <c r="F4990" t="s">
        <v>15993</v>
      </c>
      <c r="G4990">
        <v>5</v>
      </c>
      <c r="H4990" t="s">
        <v>58</v>
      </c>
      <c r="I4990" t="s">
        <v>256</v>
      </c>
      <c r="J4990">
        <v>111685</v>
      </c>
      <c r="K4990">
        <v>4</v>
      </c>
      <c r="L4990" s="2">
        <v>42217</v>
      </c>
      <c r="M4990" s="2">
        <v>43921</v>
      </c>
      <c r="N4990" t="s">
        <v>5096</v>
      </c>
      <c r="O4990">
        <v>1</v>
      </c>
      <c r="P4990" t="s">
        <v>13909</v>
      </c>
      <c r="Q4990" t="s">
        <v>13910</v>
      </c>
      <c r="R4990" t="s">
        <v>11502</v>
      </c>
      <c r="S4990" t="s">
        <v>85</v>
      </c>
      <c r="T4990" t="s">
        <v>68</v>
      </c>
      <c r="U4990">
        <v>2018</v>
      </c>
      <c r="V4990">
        <v>284400</v>
      </c>
      <c r="W4990" t="s">
        <v>69</v>
      </c>
      <c r="X4990" t="s">
        <v>254</v>
      </c>
      <c r="Y4990">
        <v>197500</v>
      </c>
      <c r="Z4990">
        <v>86900</v>
      </c>
      <c r="AA4990" t="s">
        <v>69</v>
      </c>
      <c r="AB4990" t="s">
        <v>15994</v>
      </c>
      <c r="AC4990">
        <v>284400</v>
      </c>
    </row>
    <row r="4991" spans="1:29">
      <c r="A4991">
        <f t="shared" ca="1" si="77"/>
        <v>0.89072115254341522</v>
      </c>
      <c r="B4991" t="s">
        <v>55</v>
      </c>
      <c r="C4991">
        <v>9473100</v>
      </c>
      <c r="D4991" s="2">
        <v>43259</v>
      </c>
      <c r="E4991" t="s">
        <v>76</v>
      </c>
      <c r="F4991" t="s">
        <v>15673</v>
      </c>
      <c r="G4991">
        <v>5</v>
      </c>
      <c r="H4991" t="s">
        <v>58</v>
      </c>
      <c r="I4991" t="s">
        <v>59</v>
      </c>
      <c r="J4991">
        <v>87611</v>
      </c>
      <c r="K4991">
        <v>5</v>
      </c>
      <c r="L4991" s="2">
        <v>41760</v>
      </c>
      <c r="M4991" s="2">
        <v>43951</v>
      </c>
      <c r="N4991" t="s">
        <v>6191</v>
      </c>
      <c r="O4991">
        <v>50</v>
      </c>
      <c r="P4991" t="s">
        <v>357</v>
      </c>
      <c r="Q4991" t="s">
        <v>358</v>
      </c>
      <c r="R4991" t="s">
        <v>149</v>
      </c>
      <c r="S4991" t="s">
        <v>67</v>
      </c>
      <c r="T4991" t="s">
        <v>68</v>
      </c>
      <c r="U4991">
        <v>2018</v>
      </c>
      <c r="V4991">
        <v>584104</v>
      </c>
      <c r="W4991" t="s">
        <v>69</v>
      </c>
      <c r="X4991" t="s">
        <v>75</v>
      </c>
      <c r="Y4991">
        <v>100000</v>
      </c>
      <c r="Z4991">
        <v>0</v>
      </c>
      <c r="AA4991" t="s">
        <v>69</v>
      </c>
      <c r="AB4991" t="s">
        <v>15674</v>
      </c>
      <c r="AC4991">
        <v>100000</v>
      </c>
    </row>
    <row r="4992" spans="1:29">
      <c r="A4992">
        <f t="shared" ca="1" si="77"/>
        <v>9.5024540427119386E-2</v>
      </c>
      <c r="B4992" t="s">
        <v>303</v>
      </c>
      <c r="C4992">
        <v>9537468</v>
      </c>
      <c r="D4992" s="2">
        <v>43361</v>
      </c>
      <c r="E4992" t="s">
        <v>15995</v>
      </c>
      <c r="F4992" t="s">
        <v>15996</v>
      </c>
      <c r="G4992">
        <v>7</v>
      </c>
      <c r="H4992" t="s">
        <v>58</v>
      </c>
      <c r="I4992" t="s">
        <v>305</v>
      </c>
      <c r="J4992">
        <v>105960</v>
      </c>
      <c r="K4992">
        <v>4</v>
      </c>
      <c r="L4992" s="2">
        <v>42262</v>
      </c>
      <c r="M4992" s="2">
        <v>44043</v>
      </c>
      <c r="N4992" t="s">
        <v>15997</v>
      </c>
      <c r="O4992">
        <v>12</v>
      </c>
      <c r="P4992" t="s">
        <v>6032</v>
      </c>
      <c r="Q4992" t="s">
        <v>6033</v>
      </c>
      <c r="R4992" t="s">
        <v>149</v>
      </c>
      <c r="S4992" t="s">
        <v>260</v>
      </c>
      <c r="T4992" t="s">
        <v>68</v>
      </c>
      <c r="U4992">
        <v>2018</v>
      </c>
      <c r="V4992">
        <v>668352</v>
      </c>
      <c r="W4992" t="s">
        <v>69</v>
      </c>
      <c r="X4992" t="s">
        <v>303</v>
      </c>
      <c r="Y4992">
        <v>591970</v>
      </c>
      <c r="Z4992">
        <v>76382</v>
      </c>
      <c r="AA4992" t="s">
        <v>69</v>
      </c>
      <c r="AB4992" t="s">
        <v>15998</v>
      </c>
      <c r="AC4992">
        <v>668352</v>
      </c>
    </row>
    <row r="4993" spans="1:29">
      <c r="A4993">
        <f t="shared" ca="1" si="77"/>
        <v>2.3187467987062504E-4</v>
      </c>
      <c r="B4993" t="s">
        <v>199</v>
      </c>
      <c r="C4993">
        <v>9325473</v>
      </c>
      <c r="D4993" s="2">
        <v>42956</v>
      </c>
      <c r="E4993" t="s">
        <v>56</v>
      </c>
      <c r="F4993" t="s">
        <v>15999</v>
      </c>
      <c r="G4993">
        <v>5</v>
      </c>
      <c r="H4993" t="s">
        <v>58</v>
      </c>
      <c r="I4993" t="s">
        <v>149</v>
      </c>
      <c r="J4993">
        <v>138688</v>
      </c>
      <c r="K4993">
        <v>9</v>
      </c>
      <c r="L4993" s="2">
        <v>39995</v>
      </c>
      <c r="M4993" s="2">
        <v>43708</v>
      </c>
      <c r="N4993" t="s">
        <v>892</v>
      </c>
      <c r="O4993">
        <v>11</v>
      </c>
      <c r="P4993" t="s">
        <v>2093</v>
      </c>
      <c r="Q4993" t="s">
        <v>1293</v>
      </c>
      <c r="R4993" t="s">
        <v>555</v>
      </c>
      <c r="S4993" t="s">
        <v>67</v>
      </c>
      <c r="T4993" t="s">
        <v>68</v>
      </c>
      <c r="U4993">
        <v>2017</v>
      </c>
      <c r="V4993">
        <v>334629</v>
      </c>
      <c r="W4993" t="s">
        <v>69</v>
      </c>
      <c r="X4993" t="s">
        <v>199</v>
      </c>
      <c r="Y4993">
        <v>248029</v>
      </c>
      <c r="Z4993">
        <v>86600</v>
      </c>
      <c r="AA4993" t="s">
        <v>69</v>
      </c>
      <c r="AB4993" t="s">
        <v>16000</v>
      </c>
      <c r="AC4993">
        <v>334629</v>
      </c>
    </row>
    <row r="4994" spans="1:29">
      <c r="A4994">
        <f t="shared" ref="A4994:A5057" ca="1" si="78">RAND()</f>
        <v>0.54181301735817611</v>
      </c>
      <c r="B4994" t="s">
        <v>254</v>
      </c>
      <c r="C4994">
        <v>9534142</v>
      </c>
      <c r="D4994" s="2">
        <v>43213</v>
      </c>
      <c r="E4994" t="s">
        <v>1856</v>
      </c>
      <c r="F4994" t="s">
        <v>16001</v>
      </c>
      <c r="G4994">
        <v>5</v>
      </c>
      <c r="H4994" t="s">
        <v>58</v>
      </c>
      <c r="I4994" t="s">
        <v>256</v>
      </c>
      <c r="J4994">
        <v>125302</v>
      </c>
      <c r="K4994">
        <v>2</v>
      </c>
      <c r="L4994" s="2">
        <v>42948</v>
      </c>
      <c r="M4994" s="2">
        <v>43585</v>
      </c>
      <c r="N4994" t="s">
        <v>10686</v>
      </c>
      <c r="O4994">
        <v>12</v>
      </c>
      <c r="P4994" t="s">
        <v>2215</v>
      </c>
      <c r="Q4994" t="s">
        <v>217</v>
      </c>
      <c r="R4994" t="s">
        <v>120</v>
      </c>
      <c r="S4994" t="s">
        <v>948</v>
      </c>
      <c r="T4994" t="s">
        <v>68</v>
      </c>
      <c r="U4994">
        <v>2018</v>
      </c>
      <c r="V4994">
        <v>339000</v>
      </c>
      <c r="W4994" t="s">
        <v>69</v>
      </c>
      <c r="X4994" t="s">
        <v>254</v>
      </c>
      <c r="Y4994">
        <v>200000</v>
      </c>
      <c r="Z4994">
        <v>139000</v>
      </c>
      <c r="AA4994" t="s">
        <v>69</v>
      </c>
      <c r="AB4994" t="s">
        <v>16002</v>
      </c>
      <c r="AC4994">
        <v>339000</v>
      </c>
    </row>
    <row r="4995" spans="1:29">
      <c r="A4995">
        <f t="shared" ca="1" si="78"/>
        <v>0.98229084842461756</v>
      </c>
      <c r="B4995" t="s">
        <v>303</v>
      </c>
      <c r="C4995">
        <v>9249021</v>
      </c>
      <c r="D4995" s="2">
        <v>42801</v>
      </c>
      <c r="E4995" t="s">
        <v>76</v>
      </c>
      <c r="F4995" t="s">
        <v>16003</v>
      </c>
      <c r="G4995">
        <v>5</v>
      </c>
      <c r="H4995" t="s">
        <v>58</v>
      </c>
      <c r="I4995" t="s">
        <v>305</v>
      </c>
      <c r="J4995">
        <v>82412</v>
      </c>
      <c r="K4995">
        <v>9</v>
      </c>
      <c r="L4995" s="2">
        <v>39904</v>
      </c>
      <c r="M4995" s="2">
        <v>43555</v>
      </c>
      <c r="N4995" t="s">
        <v>1485</v>
      </c>
      <c r="O4995">
        <v>7</v>
      </c>
      <c r="P4995" t="s">
        <v>4303</v>
      </c>
      <c r="Q4995" t="s">
        <v>472</v>
      </c>
      <c r="R4995" t="s">
        <v>311</v>
      </c>
      <c r="S4995" t="s">
        <v>218</v>
      </c>
      <c r="T4995" t="s">
        <v>68</v>
      </c>
      <c r="U4995">
        <v>2017</v>
      </c>
      <c r="V4995">
        <v>356048</v>
      </c>
      <c r="W4995" t="s">
        <v>69</v>
      </c>
      <c r="X4995" t="s">
        <v>303</v>
      </c>
      <c r="Y4995">
        <v>217500</v>
      </c>
      <c r="Z4995">
        <v>138548</v>
      </c>
      <c r="AA4995" t="s">
        <v>69</v>
      </c>
      <c r="AB4995" t="s">
        <v>16004</v>
      </c>
      <c r="AC4995">
        <v>356048</v>
      </c>
    </row>
    <row r="4996" spans="1:29">
      <c r="A4996">
        <f t="shared" ca="1" si="78"/>
        <v>0.94273835307085962</v>
      </c>
      <c r="B4996" t="s">
        <v>55</v>
      </c>
      <c r="C4996">
        <v>9326352</v>
      </c>
      <c r="D4996" s="2">
        <v>42969</v>
      </c>
      <c r="E4996" t="s">
        <v>76</v>
      </c>
      <c r="F4996" t="s">
        <v>16005</v>
      </c>
      <c r="G4996">
        <v>5</v>
      </c>
      <c r="H4996" t="s">
        <v>58</v>
      </c>
      <c r="I4996" t="s">
        <v>59</v>
      </c>
      <c r="J4996">
        <v>57563</v>
      </c>
      <c r="K4996">
        <v>9</v>
      </c>
      <c r="L4996" s="2">
        <v>39431</v>
      </c>
      <c r="M4996" s="2">
        <v>44074</v>
      </c>
      <c r="N4996" t="s">
        <v>2243</v>
      </c>
      <c r="O4996">
        <v>7</v>
      </c>
      <c r="P4996" t="s">
        <v>1538</v>
      </c>
      <c r="Q4996" t="s">
        <v>1539</v>
      </c>
      <c r="R4996" t="s">
        <v>1540</v>
      </c>
      <c r="S4996" t="s">
        <v>67</v>
      </c>
      <c r="T4996" t="s">
        <v>68</v>
      </c>
      <c r="U4996">
        <v>2017</v>
      </c>
      <c r="V4996">
        <v>321563</v>
      </c>
      <c r="W4996" t="s">
        <v>69</v>
      </c>
      <c r="X4996" t="s">
        <v>55</v>
      </c>
      <c r="Y4996">
        <v>218750</v>
      </c>
      <c r="Z4996">
        <v>102813</v>
      </c>
      <c r="AA4996" t="s">
        <v>69</v>
      </c>
      <c r="AB4996" t="s">
        <v>16006</v>
      </c>
      <c r="AC4996">
        <v>321563</v>
      </c>
    </row>
    <row r="4997" spans="1:29">
      <c r="A4997">
        <f t="shared" ca="1" si="78"/>
        <v>0.20039726161040328</v>
      </c>
      <c r="B4997" t="s">
        <v>55</v>
      </c>
      <c r="C4997">
        <v>9493557</v>
      </c>
      <c r="D4997" s="2">
        <v>43237</v>
      </c>
      <c r="E4997" t="s">
        <v>56</v>
      </c>
      <c r="F4997" t="s">
        <v>16007</v>
      </c>
      <c r="G4997">
        <v>5</v>
      </c>
      <c r="H4997" t="s">
        <v>58</v>
      </c>
      <c r="I4997" t="s">
        <v>59</v>
      </c>
      <c r="J4997">
        <v>83687</v>
      </c>
      <c r="K4997">
        <v>5</v>
      </c>
      <c r="L4997" s="2">
        <v>41821</v>
      </c>
      <c r="M4997" s="2">
        <v>43982</v>
      </c>
      <c r="N4997" t="s">
        <v>1717</v>
      </c>
      <c r="O4997">
        <v>11</v>
      </c>
      <c r="P4997" t="s">
        <v>1292</v>
      </c>
      <c r="Q4997" t="s">
        <v>1293</v>
      </c>
      <c r="R4997" t="s">
        <v>555</v>
      </c>
      <c r="S4997" t="s">
        <v>67</v>
      </c>
      <c r="T4997" t="s">
        <v>68</v>
      </c>
      <c r="U4997">
        <v>2018</v>
      </c>
      <c r="V4997">
        <v>585285</v>
      </c>
      <c r="W4997" t="s">
        <v>69</v>
      </c>
      <c r="X4997" t="s">
        <v>55</v>
      </c>
      <c r="Y4997">
        <v>369265</v>
      </c>
      <c r="Z4997">
        <v>216020</v>
      </c>
      <c r="AA4997" t="s">
        <v>69</v>
      </c>
      <c r="AB4997" t="s">
        <v>16008</v>
      </c>
      <c r="AC4997">
        <v>585285</v>
      </c>
    </row>
    <row r="4998" spans="1:29">
      <c r="A4998">
        <f t="shared" ca="1" si="78"/>
        <v>0.67715150403974111</v>
      </c>
      <c r="B4998" t="s">
        <v>303</v>
      </c>
      <c r="C4998">
        <v>9251809</v>
      </c>
      <c r="D4998" s="2">
        <v>42825</v>
      </c>
      <c r="E4998" t="s">
        <v>76</v>
      </c>
      <c r="F4998" t="s">
        <v>16009</v>
      </c>
      <c r="G4998">
        <v>5</v>
      </c>
      <c r="H4998" t="s">
        <v>58</v>
      </c>
      <c r="I4998" t="s">
        <v>305</v>
      </c>
      <c r="J4998">
        <v>95792</v>
      </c>
      <c r="K4998">
        <v>5</v>
      </c>
      <c r="L4998" s="2">
        <v>41402</v>
      </c>
      <c r="M4998" s="2">
        <v>43555</v>
      </c>
      <c r="N4998" t="s">
        <v>3743</v>
      </c>
      <c r="O4998">
        <v>8</v>
      </c>
      <c r="P4998" t="s">
        <v>2448</v>
      </c>
      <c r="Q4998" t="s">
        <v>472</v>
      </c>
      <c r="R4998" t="s">
        <v>311</v>
      </c>
      <c r="S4998" t="s">
        <v>473</v>
      </c>
      <c r="T4998" t="s">
        <v>68</v>
      </c>
      <c r="U4998">
        <v>2017</v>
      </c>
      <c r="V4998">
        <v>634523</v>
      </c>
      <c r="W4998" t="s">
        <v>69</v>
      </c>
      <c r="X4998" t="s">
        <v>303</v>
      </c>
      <c r="Y4998">
        <v>367637</v>
      </c>
      <c r="Z4998">
        <v>266886</v>
      </c>
      <c r="AA4998" t="s">
        <v>69</v>
      </c>
      <c r="AB4998" t="s">
        <v>16010</v>
      </c>
      <c r="AC4998">
        <v>634523</v>
      </c>
    </row>
    <row r="4999" spans="1:29">
      <c r="A4999">
        <f t="shared" ca="1" si="78"/>
        <v>0.85161322530798433</v>
      </c>
      <c r="B4999" t="s">
        <v>199</v>
      </c>
      <c r="C4999">
        <v>9312762</v>
      </c>
      <c r="D4999" s="2">
        <v>42926</v>
      </c>
      <c r="E4999" t="s">
        <v>56</v>
      </c>
      <c r="F4999" t="s">
        <v>16011</v>
      </c>
      <c r="G4999">
        <v>5</v>
      </c>
      <c r="H4999" t="s">
        <v>58</v>
      </c>
      <c r="I4999" t="s">
        <v>149</v>
      </c>
      <c r="J4999">
        <v>42978</v>
      </c>
      <c r="K4999">
        <v>31</v>
      </c>
      <c r="L4999" s="2">
        <v>31594</v>
      </c>
      <c r="M4999" s="2">
        <v>43312</v>
      </c>
      <c r="N4999" t="s">
        <v>1998</v>
      </c>
      <c r="O4999">
        <v>4</v>
      </c>
      <c r="P4999" t="s">
        <v>1512</v>
      </c>
      <c r="Q4999" t="s">
        <v>1513</v>
      </c>
      <c r="R4999" t="s">
        <v>640</v>
      </c>
      <c r="S4999" t="s">
        <v>67</v>
      </c>
      <c r="T4999" t="s">
        <v>68</v>
      </c>
      <c r="U4999">
        <v>2017</v>
      </c>
      <c r="V4999">
        <v>349678</v>
      </c>
      <c r="W4999" t="s">
        <v>69</v>
      </c>
      <c r="X4999" t="s">
        <v>199</v>
      </c>
      <c r="Y4999">
        <v>262100</v>
      </c>
      <c r="Z4999">
        <v>87578</v>
      </c>
      <c r="AA4999" t="s">
        <v>69</v>
      </c>
      <c r="AB4999" t="s">
        <v>16012</v>
      </c>
      <c r="AC4999">
        <v>349678</v>
      </c>
    </row>
    <row r="5000" spans="1:29">
      <c r="A5000">
        <f t="shared" ca="1" si="78"/>
        <v>0.8620805245465285</v>
      </c>
      <c r="B5000" t="s">
        <v>92</v>
      </c>
      <c r="C5000">
        <v>9316686</v>
      </c>
      <c r="D5000" s="2">
        <v>42916</v>
      </c>
      <c r="E5000" t="s">
        <v>56</v>
      </c>
      <c r="F5000" t="s">
        <v>16013</v>
      </c>
      <c r="G5000">
        <v>5</v>
      </c>
      <c r="H5000" t="s">
        <v>58</v>
      </c>
      <c r="I5000" t="s">
        <v>95</v>
      </c>
      <c r="J5000">
        <v>84813</v>
      </c>
      <c r="K5000">
        <v>2</v>
      </c>
      <c r="L5000" s="2">
        <v>42566</v>
      </c>
      <c r="M5000" s="2">
        <v>43646</v>
      </c>
      <c r="N5000" t="s">
        <v>6510</v>
      </c>
      <c r="O5000">
        <v>11</v>
      </c>
      <c r="P5000" t="s">
        <v>532</v>
      </c>
      <c r="Q5000" t="s">
        <v>533</v>
      </c>
      <c r="R5000" t="s">
        <v>149</v>
      </c>
      <c r="S5000" t="s">
        <v>413</v>
      </c>
      <c r="T5000" t="s">
        <v>68</v>
      </c>
      <c r="U5000">
        <v>2017</v>
      </c>
      <c r="V5000">
        <v>567577</v>
      </c>
      <c r="W5000" t="s">
        <v>69</v>
      </c>
      <c r="X5000" t="s">
        <v>92</v>
      </c>
      <c r="Y5000">
        <v>471463</v>
      </c>
      <c r="Z5000">
        <v>96114</v>
      </c>
      <c r="AA5000" t="s">
        <v>69</v>
      </c>
      <c r="AB5000" t="s">
        <v>16014</v>
      </c>
      <c r="AC5000">
        <v>567577</v>
      </c>
    </row>
    <row r="5001" spans="1:29">
      <c r="A5001">
        <f t="shared" ca="1" si="78"/>
        <v>0.39616148087831871</v>
      </c>
      <c r="B5001" t="s">
        <v>1525</v>
      </c>
      <c r="C5001">
        <v>9480872</v>
      </c>
      <c r="D5001" s="2">
        <v>43217</v>
      </c>
      <c r="E5001" t="s">
        <v>6999</v>
      </c>
      <c r="F5001" t="s">
        <v>16015</v>
      </c>
      <c r="G5001">
        <v>5</v>
      </c>
      <c r="H5001" t="s">
        <v>58</v>
      </c>
      <c r="I5001" t="s">
        <v>1528</v>
      </c>
      <c r="J5001">
        <v>8383</v>
      </c>
      <c r="K5001">
        <v>3</v>
      </c>
      <c r="L5001" s="2">
        <v>42514</v>
      </c>
      <c r="M5001" s="2">
        <v>43951</v>
      </c>
      <c r="N5001" t="s">
        <v>616</v>
      </c>
      <c r="O5001">
        <v>3</v>
      </c>
      <c r="P5001" t="s">
        <v>882</v>
      </c>
      <c r="Q5001" t="s">
        <v>883</v>
      </c>
      <c r="R5001" t="s">
        <v>884</v>
      </c>
      <c r="S5001" t="s">
        <v>67</v>
      </c>
      <c r="T5001" t="s">
        <v>68</v>
      </c>
      <c r="U5001">
        <v>2018</v>
      </c>
      <c r="V5001">
        <v>410001</v>
      </c>
      <c r="W5001" t="s">
        <v>69</v>
      </c>
      <c r="X5001" t="s">
        <v>1525</v>
      </c>
      <c r="Y5001">
        <v>266534</v>
      </c>
      <c r="Z5001">
        <v>143467</v>
      </c>
      <c r="AA5001" t="s">
        <v>69</v>
      </c>
      <c r="AB5001" t="s">
        <v>16016</v>
      </c>
      <c r="AC5001">
        <v>410001</v>
      </c>
    </row>
    <row r="5002" spans="1:29">
      <c r="A5002">
        <f t="shared" ca="1" si="78"/>
        <v>0.11988379627240098</v>
      </c>
      <c r="B5002" t="s">
        <v>241</v>
      </c>
      <c r="C5002">
        <v>9492403</v>
      </c>
      <c r="D5002" s="2">
        <v>43245</v>
      </c>
      <c r="E5002" t="s">
        <v>10772</v>
      </c>
      <c r="F5002" t="s">
        <v>16017</v>
      </c>
      <c r="G5002">
        <v>5</v>
      </c>
      <c r="H5002" t="s">
        <v>58</v>
      </c>
      <c r="I5002" t="s">
        <v>243</v>
      </c>
      <c r="J5002">
        <v>130793</v>
      </c>
      <c r="K5002">
        <v>4</v>
      </c>
      <c r="L5002" s="2">
        <v>42257</v>
      </c>
      <c r="M5002" s="2">
        <v>43982</v>
      </c>
      <c r="N5002" t="s">
        <v>8061</v>
      </c>
      <c r="O5002">
        <v>7</v>
      </c>
      <c r="P5002" t="s">
        <v>787</v>
      </c>
      <c r="Q5002" t="s">
        <v>472</v>
      </c>
      <c r="R5002" t="s">
        <v>311</v>
      </c>
      <c r="S5002" t="s">
        <v>473</v>
      </c>
      <c r="T5002" t="s">
        <v>68</v>
      </c>
      <c r="U5002">
        <v>2018</v>
      </c>
      <c r="V5002">
        <v>509121</v>
      </c>
      <c r="W5002" t="s">
        <v>69</v>
      </c>
      <c r="X5002" t="s">
        <v>241</v>
      </c>
      <c r="Y5002">
        <v>316995</v>
      </c>
      <c r="Z5002">
        <v>192126</v>
      </c>
      <c r="AA5002" t="s">
        <v>69</v>
      </c>
      <c r="AB5002" t="s">
        <v>16018</v>
      </c>
      <c r="AC5002">
        <v>509121</v>
      </c>
    </row>
    <row r="5003" spans="1:29">
      <c r="A5003">
        <f t="shared" ca="1" si="78"/>
        <v>6.5335826584129841E-2</v>
      </c>
      <c r="B5003" t="s">
        <v>1143</v>
      </c>
      <c r="C5003">
        <v>9257185</v>
      </c>
      <c r="D5003" s="2">
        <v>42853</v>
      </c>
      <c r="E5003" t="s">
        <v>76</v>
      </c>
      <c r="F5003" t="s">
        <v>16019</v>
      </c>
      <c r="G5003">
        <v>5</v>
      </c>
      <c r="H5003" t="s">
        <v>58</v>
      </c>
      <c r="I5003" t="s">
        <v>1145</v>
      </c>
      <c r="J5003">
        <v>64251</v>
      </c>
      <c r="K5003">
        <v>5</v>
      </c>
      <c r="L5003" s="2">
        <v>41395</v>
      </c>
      <c r="M5003" s="2">
        <v>43585</v>
      </c>
      <c r="N5003" t="s">
        <v>3743</v>
      </c>
      <c r="O5003">
        <v>7</v>
      </c>
      <c r="P5003" t="s">
        <v>1030</v>
      </c>
      <c r="Q5003" t="s">
        <v>584</v>
      </c>
      <c r="R5003" t="s">
        <v>585</v>
      </c>
      <c r="S5003" t="s">
        <v>67</v>
      </c>
      <c r="T5003" t="s">
        <v>68</v>
      </c>
      <c r="U5003">
        <v>2017</v>
      </c>
      <c r="V5003">
        <v>426722</v>
      </c>
      <c r="W5003" t="s">
        <v>69</v>
      </c>
      <c r="X5003" t="s">
        <v>1143</v>
      </c>
      <c r="Y5003">
        <v>338304</v>
      </c>
      <c r="Z5003">
        <v>88418</v>
      </c>
      <c r="AA5003" t="s">
        <v>69</v>
      </c>
      <c r="AB5003" t="s">
        <v>16020</v>
      </c>
      <c r="AC5003">
        <v>426722</v>
      </c>
    </row>
    <row r="5004" spans="1:29">
      <c r="A5004">
        <f t="shared" ca="1" si="78"/>
        <v>0.18496375121660347</v>
      </c>
      <c r="B5004" t="s">
        <v>182</v>
      </c>
      <c r="C5004">
        <v>9381580</v>
      </c>
      <c r="D5004" s="2">
        <v>42905</v>
      </c>
      <c r="E5004" t="s">
        <v>1856</v>
      </c>
      <c r="F5004" t="s">
        <v>16021</v>
      </c>
      <c r="G5004">
        <v>2</v>
      </c>
      <c r="H5004" t="s">
        <v>58</v>
      </c>
      <c r="I5004" t="s">
        <v>185</v>
      </c>
      <c r="J5004">
        <v>21445</v>
      </c>
      <c r="K5004">
        <v>6</v>
      </c>
      <c r="L5004" s="2">
        <v>40788</v>
      </c>
      <c r="M5004" s="2">
        <v>43281</v>
      </c>
      <c r="N5004" t="s">
        <v>5895</v>
      </c>
      <c r="O5004">
        <v>37</v>
      </c>
      <c r="P5004" t="s">
        <v>1741</v>
      </c>
      <c r="Q5004" t="s">
        <v>1742</v>
      </c>
      <c r="R5004" t="s">
        <v>149</v>
      </c>
      <c r="S5004" t="s">
        <v>67</v>
      </c>
      <c r="T5004" t="s">
        <v>68</v>
      </c>
      <c r="U5004">
        <v>2017</v>
      </c>
      <c r="V5004">
        <v>454814</v>
      </c>
      <c r="W5004" t="s">
        <v>69</v>
      </c>
      <c r="X5004" t="s">
        <v>182</v>
      </c>
      <c r="Y5004">
        <v>285001</v>
      </c>
      <c r="Z5004">
        <v>169813</v>
      </c>
      <c r="AA5004" t="s">
        <v>69</v>
      </c>
      <c r="AB5004" t="s">
        <v>16022</v>
      </c>
      <c r="AC5004">
        <v>454814</v>
      </c>
    </row>
    <row r="5005" spans="1:29">
      <c r="A5005">
        <f t="shared" ca="1" si="78"/>
        <v>0.11780098398074179</v>
      </c>
      <c r="B5005" t="s">
        <v>303</v>
      </c>
      <c r="C5005">
        <v>9549039</v>
      </c>
      <c r="D5005" s="2">
        <v>43279</v>
      </c>
      <c r="E5005" t="s">
        <v>743</v>
      </c>
      <c r="F5005" t="s">
        <v>16023</v>
      </c>
      <c r="G5005">
        <v>5</v>
      </c>
      <c r="H5005" t="s">
        <v>58</v>
      </c>
      <c r="I5005" t="s">
        <v>305</v>
      </c>
      <c r="J5005">
        <v>101478</v>
      </c>
      <c r="K5005">
        <v>5</v>
      </c>
      <c r="L5005" s="2">
        <v>41888</v>
      </c>
      <c r="M5005" s="2">
        <v>43728</v>
      </c>
      <c r="N5005" t="s">
        <v>2791</v>
      </c>
      <c r="O5005">
        <v>3</v>
      </c>
      <c r="P5005" t="s">
        <v>542</v>
      </c>
      <c r="Q5005" t="s">
        <v>543</v>
      </c>
      <c r="R5005" t="s">
        <v>205</v>
      </c>
      <c r="S5005" t="s">
        <v>67</v>
      </c>
      <c r="T5005" t="s">
        <v>68</v>
      </c>
      <c r="U5005">
        <v>2018</v>
      </c>
      <c r="V5005">
        <v>541704</v>
      </c>
      <c r="W5005" t="s">
        <v>69</v>
      </c>
      <c r="X5005" t="s">
        <v>303</v>
      </c>
      <c r="Y5005">
        <v>338565</v>
      </c>
      <c r="Z5005">
        <v>203139</v>
      </c>
      <c r="AA5005" t="s">
        <v>69</v>
      </c>
      <c r="AB5005" t="s">
        <v>16024</v>
      </c>
      <c r="AC5005">
        <v>541704</v>
      </c>
    </row>
    <row r="5006" spans="1:29">
      <c r="A5006">
        <f t="shared" ca="1" si="78"/>
        <v>0.9905605689578868</v>
      </c>
      <c r="B5006" t="s">
        <v>241</v>
      </c>
      <c r="C5006">
        <v>9339719</v>
      </c>
      <c r="D5006" s="2">
        <v>42950</v>
      </c>
      <c r="E5006" t="s">
        <v>76</v>
      </c>
      <c r="F5006" t="s">
        <v>16025</v>
      </c>
      <c r="G5006">
        <v>5</v>
      </c>
      <c r="H5006" t="s">
        <v>58</v>
      </c>
      <c r="I5006" t="s">
        <v>243</v>
      </c>
      <c r="J5006">
        <v>113570</v>
      </c>
      <c r="K5006">
        <v>5</v>
      </c>
      <c r="L5006" s="2">
        <v>41487</v>
      </c>
      <c r="M5006" s="2">
        <v>43646</v>
      </c>
      <c r="N5006" t="s">
        <v>1630</v>
      </c>
      <c r="O5006">
        <v>1</v>
      </c>
      <c r="P5006" t="s">
        <v>4788</v>
      </c>
      <c r="Q5006" t="s">
        <v>4789</v>
      </c>
      <c r="R5006" t="s">
        <v>120</v>
      </c>
      <c r="S5006" t="s">
        <v>206</v>
      </c>
      <c r="T5006" t="s">
        <v>68</v>
      </c>
      <c r="U5006">
        <v>2017</v>
      </c>
      <c r="V5006">
        <v>397500</v>
      </c>
      <c r="W5006" t="s">
        <v>69</v>
      </c>
      <c r="X5006" t="s">
        <v>241</v>
      </c>
      <c r="Y5006">
        <v>250000</v>
      </c>
      <c r="Z5006">
        <v>147500</v>
      </c>
      <c r="AA5006" t="s">
        <v>69</v>
      </c>
      <c r="AB5006" t="s">
        <v>16026</v>
      </c>
      <c r="AC5006">
        <v>397500</v>
      </c>
    </row>
    <row r="5007" spans="1:29">
      <c r="A5007">
        <f t="shared" ca="1" si="78"/>
        <v>0.42567766852604272</v>
      </c>
      <c r="B5007" t="s">
        <v>241</v>
      </c>
      <c r="C5007">
        <v>9276507</v>
      </c>
      <c r="D5007" s="2">
        <v>42881</v>
      </c>
      <c r="E5007" t="s">
        <v>76</v>
      </c>
      <c r="F5007" t="s">
        <v>16027</v>
      </c>
      <c r="G5007">
        <v>5</v>
      </c>
      <c r="H5007" t="s">
        <v>58</v>
      </c>
      <c r="I5007" t="s">
        <v>243</v>
      </c>
      <c r="J5007">
        <v>109301</v>
      </c>
      <c r="K5007">
        <v>5</v>
      </c>
      <c r="L5007" s="2">
        <v>41426</v>
      </c>
      <c r="M5007" s="2">
        <v>43616</v>
      </c>
      <c r="N5007" t="s">
        <v>3855</v>
      </c>
      <c r="O5007">
        <v>20</v>
      </c>
      <c r="P5007" t="s">
        <v>10019</v>
      </c>
      <c r="Q5007" t="s">
        <v>3398</v>
      </c>
      <c r="R5007" t="s">
        <v>176</v>
      </c>
      <c r="S5007" t="s">
        <v>260</v>
      </c>
      <c r="T5007" t="s">
        <v>68</v>
      </c>
      <c r="U5007">
        <v>2017</v>
      </c>
      <c r="V5007">
        <v>597222</v>
      </c>
      <c r="W5007" t="s">
        <v>69</v>
      </c>
      <c r="X5007" t="s">
        <v>241</v>
      </c>
      <c r="Y5007">
        <v>331113</v>
      </c>
      <c r="Z5007">
        <v>266109</v>
      </c>
      <c r="AA5007" t="s">
        <v>69</v>
      </c>
      <c r="AB5007" t="s">
        <v>16028</v>
      </c>
      <c r="AC5007">
        <v>597222</v>
      </c>
    </row>
    <row r="5008" spans="1:29">
      <c r="A5008">
        <f t="shared" ca="1" si="78"/>
        <v>0.26658194651247136</v>
      </c>
      <c r="B5008" t="s">
        <v>127</v>
      </c>
      <c r="C5008">
        <v>9304856</v>
      </c>
      <c r="D5008" s="2">
        <v>42907</v>
      </c>
      <c r="E5008" t="s">
        <v>11504</v>
      </c>
      <c r="F5008" t="s">
        <v>16029</v>
      </c>
      <c r="G5008">
        <v>5</v>
      </c>
      <c r="H5008" t="s">
        <v>58</v>
      </c>
      <c r="I5008" t="s">
        <v>130</v>
      </c>
      <c r="J5008">
        <v>100390</v>
      </c>
      <c r="K5008">
        <v>5</v>
      </c>
      <c r="L5008" s="2">
        <v>41491</v>
      </c>
      <c r="M5008" s="2">
        <v>43646</v>
      </c>
      <c r="N5008" t="s">
        <v>10998</v>
      </c>
      <c r="O5008">
        <v>5</v>
      </c>
      <c r="P5008" t="s">
        <v>524</v>
      </c>
      <c r="Q5008" t="s">
        <v>83</v>
      </c>
      <c r="R5008" t="s">
        <v>84</v>
      </c>
      <c r="S5008" t="s">
        <v>102</v>
      </c>
      <c r="T5008" t="s">
        <v>68</v>
      </c>
      <c r="U5008">
        <v>2017</v>
      </c>
      <c r="V5008">
        <v>424000</v>
      </c>
      <c r="W5008" t="s">
        <v>69</v>
      </c>
      <c r="X5008" t="s">
        <v>127</v>
      </c>
      <c r="Y5008">
        <v>377904</v>
      </c>
      <c r="Z5008">
        <v>46096</v>
      </c>
      <c r="AA5008" t="s">
        <v>69</v>
      </c>
      <c r="AB5008" t="s">
        <v>16030</v>
      </c>
      <c r="AC5008">
        <v>424000</v>
      </c>
    </row>
    <row r="5009" spans="1:29">
      <c r="A5009">
        <f t="shared" ca="1" si="78"/>
        <v>0.45975558934495486</v>
      </c>
      <c r="B5009" t="s">
        <v>254</v>
      </c>
      <c r="C5009">
        <v>9405025</v>
      </c>
      <c r="D5009" s="2">
        <v>43091</v>
      </c>
      <c r="E5009" t="s">
        <v>56</v>
      </c>
      <c r="F5009" t="s">
        <v>16031</v>
      </c>
      <c r="G5009">
        <v>5</v>
      </c>
      <c r="H5009" t="s">
        <v>58</v>
      </c>
      <c r="I5009" t="s">
        <v>256</v>
      </c>
      <c r="J5009">
        <v>112991</v>
      </c>
      <c r="K5009">
        <v>3</v>
      </c>
      <c r="L5009" s="2">
        <v>42405</v>
      </c>
      <c r="M5009" s="2">
        <v>43465</v>
      </c>
      <c r="N5009" t="s">
        <v>507</v>
      </c>
      <c r="O5009">
        <v>30</v>
      </c>
      <c r="P5009" t="s">
        <v>747</v>
      </c>
      <c r="Q5009" t="s">
        <v>748</v>
      </c>
      <c r="R5009" t="s">
        <v>176</v>
      </c>
      <c r="S5009" t="s">
        <v>67</v>
      </c>
      <c r="T5009" t="s">
        <v>68</v>
      </c>
      <c r="U5009">
        <v>2018</v>
      </c>
      <c r="V5009">
        <v>350113</v>
      </c>
      <c r="W5009" t="s">
        <v>69</v>
      </c>
      <c r="X5009" t="s">
        <v>254</v>
      </c>
      <c r="Y5009">
        <v>217932</v>
      </c>
      <c r="Z5009">
        <v>132181</v>
      </c>
      <c r="AA5009" t="s">
        <v>69</v>
      </c>
      <c r="AB5009" t="s">
        <v>16032</v>
      </c>
      <c r="AC5009">
        <v>350113</v>
      </c>
    </row>
    <row r="5010" spans="1:29">
      <c r="A5010">
        <f t="shared" ca="1" si="78"/>
        <v>0.71615570807574391</v>
      </c>
      <c r="B5010" t="s">
        <v>405</v>
      </c>
      <c r="C5010">
        <v>9197637</v>
      </c>
      <c r="D5010" s="2">
        <v>42695</v>
      </c>
      <c r="E5010" t="s">
        <v>3938</v>
      </c>
      <c r="F5010" t="s">
        <v>16033</v>
      </c>
      <c r="G5010">
        <v>5</v>
      </c>
      <c r="H5010" t="s">
        <v>58</v>
      </c>
      <c r="I5010" t="s">
        <v>407</v>
      </c>
      <c r="J5010">
        <v>33200</v>
      </c>
      <c r="K5010">
        <v>5</v>
      </c>
      <c r="L5010" s="2">
        <v>41365</v>
      </c>
      <c r="M5010" s="2">
        <v>43830</v>
      </c>
      <c r="N5010" t="s">
        <v>2321</v>
      </c>
      <c r="O5010">
        <v>4</v>
      </c>
      <c r="P5010" t="s">
        <v>234</v>
      </c>
      <c r="Q5010" t="s">
        <v>235</v>
      </c>
      <c r="R5010" t="s">
        <v>236</v>
      </c>
      <c r="S5010" t="s">
        <v>67</v>
      </c>
      <c r="T5010" t="s">
        <v>68</v>
      </c>
      <c r="U5010">
        <v>2017</v>
      </c>
      <c r="V5010">
        <v>438027</v>
      </c>
      <c r="W5010" t="s">
        <v>69</v>
      </c>
      <c r="X5010" t="s">
        <v>405</v>
      </c>
      <c r="Y5010">
        <v>309410</v>
      </c>
      <c r="Z5010">
        <v>128617</v>
      </c>
      <c r="AA5010" t="s">
        <v>69</v>
      </c>
      <c r="AB5010" t="s">
        <v>16034</v>
      </c>
      <c r="AC5010">
        <v>438027</v>
      </c>
    </row>
    <row r="5011" spans="1:29">
      <c r="A5011">
        <f t="shared" ca="1" si="78"/>
        <v>0.48062371128307269</v>
      </c>
      <c r="B5011" t="s">
        <v>55</v>
      </c>
      <c r="C5011">
        <v>9729270</v>
      </c>
      <c r="D5011" s="2">
        <v>43322</v>
      </c>
      <c r="E5011" t="s">
        <v>110</v>
      </c>
      <c r="F5011" t="s">
        <v>16035</v>
      </c>
      <c r="G5011">
        <v>7</v>
      </c>
      <c r="H5011" t="s">
        <v>58</v>
      </c>
      <c r="I5011" t="s">
        <v>59</v>
      </c>
      <c r="J5011">
        <v>90645</v>
      </c>
      <c r="K5011">
        <v>6</v>
      </c>
      <c r="L5011" s="2">
        <v>41835</v>
      </c>
      <c r="M5011" s="2">
        <v>44286</v>
      </c>
      <c r="N5011" t="s">
        <v>2423</v>
      </c>
      <c r="O5011">
        <v>10</v>
      </c>
      <c r="P5011" t="s">
        <v>3274</v>
      </c>
      <c r="Q5011" t="s">
        <v>957</v>
      </c>
      <c r="R5011" t="s">
        <v>84</v>
      </c>
      <c r="S5011" t="s">
        <v>948</v>
      </c>
      <c r="T5011" t="s">
        <v>68</v>
      </c>
      <c r="U5011">
        <v>2018</v>
      </c>
      <c r="V5011">
        <v>309350</v>
      </c>
      <c r="W5011" t="s">
        <v>69</v>
      </c>
      <c r="X5011" t="s">
        <v>55</v>
      </c>
      <c r="Y5011">
        <v>206233</v>
      </c>
      <c r="Z5011">
        <v>103117</v>
      </c>
      <c r="AA5011" t="s">
        <v>69</v>
      </c>
      <c r="AB5011" t="s">
        <v>16036</v>
      </c>
      <c r="AC5011">
        <v>309350</v>
      </c>
    </row>
    <row r="5012" spans="1:29">
      <c r="A5012">
        <f t="shared" ca="1" si="78"/>
        <v>0.73617919756289196</v>
      </c>
      <c r="B5012" t="s">
        <v>199</v>
      </c>
      <c r="C5012">
        <v>9854638</v>
      </c>
      <c r="D5012" s="2">
        <v>43508</v>
      </c>
      <c r="E5012" t="s">
        <v>76</v>
      </c>
      <c r="F5012" t="s">
        <v>16037</v>
      </c>
      <c r="G5012">
        <v>6</v>
      </c>
      <c r="H5012" t="s">
        <v>58</v>
      </c>
      <c r="I5012" t="s">
        <v>149</v>
      </c>
      <c r="J5012">
        <v>135405</v>
      </c>
      <c r="K5012">
        <v>12</v>
      </c>
      <c r="L5012" s="2">
        <v>41768</v>
      </c>
      <c r="M5012" s="2">
        <v>43951</v>
      </c>
      <c r="N5012" t="s">
        <v>1711</v>
      </c>
      <c r="O5012">
        <v>14</v>
      </c>
      <c r="P5012" t="s">
        <v>1038</v>
      </c>
      <c r="Q5012" t="s">
        <v>1039</v>
      </c>
      <c r="R5012" t="s">
        <v>120</v>
      </c>
      <c r="S5012" t="s">
        <v>121</v>
      </c>
      <c r="T5012" t="s">
        <v>68</v>
      </c>
      <c r="U5012">
        <v>2018</v>
      </c>
      <c r="V5012">
        <v>261454</v>
      </c>
      <c r="W5012" t="s">
        <v>69</v>
      </c>
      <c r="X5012" t="s">
        <v>199</v>
      </c>
      <c r="Y5012">
        <v>156841</v>
      </c>
      <c r="Z5012">
        <v>104613</v>
      </c>
      <c r="AA5012" t="s">
        <v>69</v>
      </c>
      <c r="AB5012" t="s">
        <v>16038</v>
      </c>
      <c r="AC5012">
        <v>261454</v>
      </c>
    </row>
    <row r="5013" spans="1:29">
      <c r="A5013">
        <f t="shared" ca="1" si="78"/>
        <v>0.30241120068857363</v>
      </c>
      <c r="B5013" t="s">
        <v>254</v>
      </c>
      <c r="C5013">
        <v>9484288</v>
      </c>
      <c r="D5013" s="2">
        <v>43227</v>
      </c>
      <c r="E5013" t="s">
        <v>56</v>
      </c>
      <c r="F5013" t="s">
        <v>16039</v>
      </c>
      <c r="G5013">
        <v>5</v>
      </c>
      <c r="H5013" t="s">
        <v>58</v>
      </c>
      <c r="I5013" t="s">
        <v>256</v>
      </c>
      <c r="J5013">
        <v>112763</v>
      </c>
      <c r="K5013">
        <v>4</v>
      </c>
      <c r="L5013" s="2">
        <v>42217</v>
      </c>
      <c r="M5013" s="2">
        <v>43982</v>
      </c>
      <c r="N5013" t="s">
        <v>1862</v>
      </c>
      <c r="O5013">
        <v>36</v>
      </c>
      <c r="P5013" t="s">
        <v>1090</v>
      </c>
      <c r="Q5013" t="s">
        <v>1091</v>
      </c>
      <c r="R5013" t="s">
        <v>149</v>
      </c>
      <c r="S5013" t="s">
        <v>67</v>
      </c>
      <c r="T5013" t="s">
        <v>68</v>
      </c>
      <c r="U5013">
        <v>2018</v>
      </c>
      <c r="V5013">
        <v>245381</v>
      </c>
      <c r="W5013" t="s">
        <v>69</v>
      </c>
      <c r="X5013" t="s">
        <v>254</v>
      </c>
      <c r="Y5013">
        <v>170000</v>
      </c>
      <c r="Z5013">
        <v>75381</v>
      </c>
      <c r="AA5013" t="s">
        <v>69</v>
      </c>
      <c r="AB5013" t="s">
        <v>16040</v>
      </c>
      <c r="AC5013">
        <v>245381</v>
      </c>
    </row>
    <row r="5014" spans="1:29">
      <c r="A5014">
        <f t="shared" ca="1" si="78"/>
        <v>0.80571178838598556</v>
      </c>
      <c r="B5014" t="s">
        <v>199</v>
      </c>
      <c r="C5014">
        <v>9528504</v>
      </c>
      <c r="D5014" s="2">
        <v>43294</v>
      </c>
      <c r="E5014" t="s">
        <v>56</v>
      </c>
      <c r="F5014" t="s">
        <v>16041</v>
      </c>
      <c r="G5014">
        <v>5</v>
      </c>
      <c r="H5014" t="s">
        <v>58</v>
      </c>
      <c r="I5014" t="s">
        <v>149</v>
      </c>
      <c r="J5014">
        <v>182424</v>
      </c>
      <c r="K5014">
        <v>6</v>
      </c>
      <c r="L5014" s="2">
        <v>41852</v>
      </c>
      <c r="M5014" s="2">
        <v>44043</v>
      </c>
      <c r="N5014" t="s">
        <v>726</v>
      </c>
      <c r="O5014">
        <v>5</v>
      </c>
      <c r="P5014" t="s">
        <v>997</v>
      </c>
      <c r="Q5014" t="s">
        <v>998</v>
      </c>
      <c r="R5014" t="s">
        <v>640</v>
      </c>
      <c r="S5014" t="s">
        <v>67</v>
      </c>
      <c r="T5014" t="s">
        <v>68</v>
      </c>
      <c r="U5014">
        <v>2018</v>
      </c>
      <c r="V5014">
        <v>321625</v>
      </c>
      <c r="W5014" t="s">
        <v>69</v>
      </c>
      <c r="X5014" t="s">
        <v>199</v>
      </c>
      <c r="Y5014">
        <v>207500</v>
      </c>
      <c r="Z5014">
        <v>114125</v>
      </c>
      <c r="AA5014" t="s">
        <v>69</v>
      </c>
      <c r="AB5014" t="s">
        <v>16042</v>
      </c>
      <c r="AC5014">
        <v>321625</v>
      </c>
    </row>
    <row r="5015" spans="1:29">
      <c r="A5015">
        <f t="shared" ca="1" si="78"/>
        <v>0.38662070222359468</v>
      </c>
      <c r="B5015" t="s">
        <v>254</v>
      </c>
      <c r="C5015">
        <v>9532897</v>
      </c>
      <c r="D5015" s="2">
        <v>43301</v>
      </c>
      <c r="E5015" t="s">
        <v>10781</v>
      </c>
      <c r="F5015" t="s">
        <v>16043</v>
      </c>
      <c r="G5015">
        <v>5</v>
      </c>
      <c r="H5015" t="s">
        <v>58</v>
      </c>
      <c r="I5015" t="s">
        <v>256</v>
      </c>
      <c r="J5015">
        <v>113246</v>
      </c>
      <c r="K5015">
        <v>5</v>
      </c>
      <c r="L5015" s="2">
        <v>41883</v>
      </c>
      <c r="M5015" s="2">
        <v>44043</v>
      </c>
      <c r="N5015" t="s">
        <v>2301</v>
      </c>
      <c r="O5015">
        <v>7</v>
      </c>
      <c r="P5015" t="s">
        <v>259</v>
      </c>
      <c r="Q5015" t="s">
        <v>190</v>
      </c>
      <c r="R5015" t="s">
        <v>191</v>
      </c>
      <c r="S5015" t="s">
        <v>260</v>
      </c>
      <c r="T5015" t="s">
        <v>68</v>
      </c>
      <c r="U5015">
        <v>2018</v>
      </c>
      <c r="V5015">
        <v>376788</v>
      </c>
      <c r="W5015" t="s">
        <v>69</v>
      </c>
      <c r="X5015" t="s">
        <v>254</v>
      </c>
      <c r="Y5015">
        <v>223788</v>
      </c>
      <c r="Z5015">
        <v>153000</v>
      </c>
      <c r="AA5015" t="s">
        <v>69</v>
      </c>
      <c r="AB5015" t="s">
        <v>16044</v>
      </c>
      <c r="AC5015">
        <v>376788</v>
      </c>
    </row>
    <row r="5016" spans="1:29">
      <c r="A5016">
        <f t="shared" ca="1" si="78"/>
        <v>0.3101275640090696</v>
      </c>
      <c r="B5016" t="s">
        <v>254</v>
      </c>
      <c r="C5016">
        <v>9474148</v>
      </c>
      <c r="D5016" s="2">
        <v>43216</v>
      </c>
      <c r="E5016" t="s">
        <v>56</v>
      </c>
      <c r="F5016" t="s">
        <v>16045</v>
      </c>
      <c r="G5016">
        <v>5</v>
      </c>
      <c r="H5016" t="s">
        <v>58</v>
      </c>
      <c r="I5016" t="s">
        <v>256</v>
      </c>
      <c r="J5016">
        <v>110498</v>
      </c>
      <c r="K5016">
        <v>4</v>
      </c>
      <c r="L5016" s="2">
        <v>42231</v>
      </c>
      <c r="M5016" s="2">
        <v>44316</v>
      </c>
      <c r="N5016" t="s">
        <v>2917</v>
      </c>
      <c r="O5016">
        <v>22</v>
      </c>
      <c r="P5016" t="s">
        <v>1638</v>
      </c>
      <c r="Q5016" t="s">
        <v>1639</v>
      </c>
      <c r="R5016" t="s">
        <v>120</v>
      </c>
      <c r="S5016" t="s">
        <v>67</v>
      </c>
      <c r="T5016" t="s">
        <v>68</v>
      </c>
      <c r="U5016">
        <v>2018</v>
      </c>
      <c r="V5016">
        <v>319950</v>
      </c>
      <c r="W5016" t="s">
        <v>69</v>
      </c>
      <c r="X5016" t="s">
        <v>254</v>
      </c>
      <c r="Y5016">
        <v>197500</v>
      </c>
      <c r="Z5016">
        <v>122450</v>
      </c>
      <c r="AA5016" t="s">
        <v>69</v>
      </c>
      <c r="AB5016" t="s">
        <v>16046</v>
      </c>
      <c r="AC5016">
        <v>319950</v>
      </c>
    </row>
    <row r="5017" spans="1:29">
      <c r="A5017">
        <f t="shared" ca="1" si="78"/>
        <v>0.16970008709523543</v>
      </c>
      <c r="B5017" t="s">
        <v>109</v>
      </c>
      <c r="C5017">
        <v>9515990</v>
      </c>
      <c r="D5017" s="2">
        <v>43255</v>
      </c>
      <c r="E5017" t="s">
        <v>56</v>
      </c>
      <c r="F5017" t="s">
        <v>16047</v>
      </c>
      <c r="G5017">
        <v>5</v>
      </c>
      <c r="H5017" t="s">
        <v>58</v>
      </c>
      <c r="I5017" t="s">
        <v>112</v>
      </c>
      <c r="J5017">
        <v>25454</v>
      </c>
      <c r="K5017">
        <v>4</v>
      </c>
      <c r="L5017" s="2">
        <v>42156</v>
      </c>
      <c r="M5017" s="2">
        <v>44347</v>
      </c>
      <c r="N5017" t="s">
        <v>12919</v>
      </c>
      <c r="O5017">
        <v>8</v>
      </c>
      <c r="P5017" t="s">
        <v>2448</v>
      </c>
      <c r="Q5017" t="s">
        <v>472</v>
      </c>
      <c r="R5017" t="s">
        <v>311</v>
      </c>
      <c r="S5017" t="s">
        <v>473</v>
      </c>
      <c r="T5017" t="s">
        <v>68</v>
      </c>
      <c r="U5017">
        <v>2018</v>
      </c>
      <c r="V5017">
        <v>364378</v>
      </c>
      <c r="W5017" t="s">
        <v>69</v>
      </c>
      <c r="X5017" t="s">
        <v>109</v>
      </c>
      <c r="Y5017">
        <v>227168</v>
      </c>
      <c r="Z5017">
        <v>137210</v>
      </c>
      <c r="AA5017" t="s">
        <v>69</v>
      </c>
      <c r="AB5017" t="s">
        <v>16048</v>
      </c>
      <c r="AC5017">
        <v>364378</v>
      </c>
    </row>
    <row r="5018" spans="1:29">
      <c r="A5018">
        <f t="shared" ca="1" si="78"/>
        <v>0.76306833791742856</v>
      </c>
      <c r="B5018" t="s">
        <v>405</v>
      </c>
      <c r="C5018">
        <v>9507800</v>
      </c>
      <c r="D5018" s="2">
        <v>43243</v>
      </c>
      <c r="E5018" t="s">
        <v>16049</v>
      </c>
      <c r="F5018" t="s">
        <v>16050</v>
      </c>
      <c r="G5018">
        <v>5</v>
      </c>
      <c r="H5018" t="s">
        <v>58</v>
      </c>
      <c r="I5018" t="s">
        <v>407</v>
      </c>
      <c r="J5018">
        <v>37811</v>
      </c>
      <c r="K5018">
        <v>5</v>
      </c>
      <c r="L5018" s="2">
        <v>41821</v>
      </c>
      <c r="M5018" s="2">
        <v>44012</v>
      </c>
      <c r="N5018" t="s">
        <v>10763</v>
      </c>
      <c r="O5018">
        <v>50</v>
      </c>
      <c r="P5018" t="s">
        <v>357</v>
      </c>
      <c r="Q5018" t="s">
        <v>358</v>
      </c>
      <c r="R5018" t="s">
        <v>149</v>
      </c>
      <c r="S5018" t="s">
        <v>67</v>
      </c>
      <c r="T5018" t="s">
        <v>68</v>
      </c>
      <c r="U5018">
        <v>2018</v>
      </c>
      <c r="V5018">
        <v>580933</v>
      </c>
      <c r="W5018" t="s">
        <v>69</v>
      </c>
      <c r="X5018" t="s">
        <v>405</v>
      </c>
      <c r="Y5018">
        <v>384148</v>
      </c>
      <c r="Z5018">
        <v>196785</v>
      </c>
      <c r="AA5018" t="s">
        <v>69</v>
      </c>
      <c r="AB5018" t="s">
        <v>16051</v>
      </c>
      <c r="AC5018">
        <v>580933</v>
      </c>
    </row>
    <row r="5019" spans="1:29">
      <c r="A5019">
        <f t="shared" ca="1" si="78"/>
        <v>0.83818672711011044</v>
      </c>
      <c r="B5019" t="s">
        <v>241</v>
      </c>
      <c r="C5019">
        <v>9262975</v>
      </c>
      <c r="D5019" s="2">
        <v>42845</v>
      </c>
      <c r="E5019" t="s">
        <v>76</v>
      </c>
      <c r="F5019" t="s">
        <v>16052</v>
      </c>
      <c r="G5019">
        <v>5</v>
      </c>
      <c r="H5019" t="s">
        <v>58</v>
      </c>
      <c r="I5019" t="s">
        <v>243</v>
      </c>
      <c r="J5019">
        <v>116392</v>
      </c>
      <c r="K5019">
        <v>5</v>
      </c>
      <c r="L5019" s="2">
        <v>41487</v>
      </c>
      <c r="M5019" s="2">
        <v>43585</v>
      </c>
      <c r="N5019" t="s">
        <v>980</v>
      </c>
      <c r="O5019">
        <v>2</v>
      </c>
      <c r="P5019" t="s">
        <v>309</v>
      </c>
      <c r="Q5019" t="s">
        <v>310</v>
      </c>
      <c r="R5019" t="s">
        <v>311</v>
      </c>
      <c r="S5019" t="s">
        <v>67</v>
      </c>
      <c r="T5019" t="s">
        <v>68</v>
      </c>
      <c r="U5019">
        <v>2017</v>
      </c>
      <c r="V5019">
        <v>418750</v>
      </c>
      <c r="W5019" t="s">
        <v>69</v>
      </c>
      <c r="X5019" t="s">
        <v>241</v>
      </c>
      <c r="Y5019">
        <v>250000</v>
      </c>
      <c r="Z5019">
        <v>168750</v>
      </c>
      <c r="AA5019" t="s">
        <v>69</v>
      </c>
      <c r="AB5019" t="s">
        <v>16053</v>
      </c>
      <c r="AC5019">
        <v>418750</v>
      </c>
    </row>
    <row r="5020" spans="1:29">
      <c r="A5020">
        <f t="shared" ca="1" si="78"/>
        <v>0.85307029081171182</v>
      </c>
      <c r="B5020" t="s">
        <v>241</v>
      </c>
      <c r="C5020">
        <v>9540062</v>
      </c>
      <c r="D5020" s="2">
        <v>43321</v>
      </c>
      <c r="E5020" t="s">
        <v>56</v>
      </c>
      <c r="F5020" t="s">
        <v>16054</v>
      </c>
      <c r="G5020">
        <v>5</v>
      </c>
      <c r="H5020" t="s">
        <v>58</v>
      </c>
      <c r="I5020" t="s">
        <v>243</v>
      </c>
      <c r="J5020">
        <v>90586</v>
      </c>
      <c r="K5020">
        <v>8</v>
      </c>
      <c r="L5020" s="2">
        <v>39356</v>
      </c>
      <c r="M5020" s="2">
        <v>44043</v>
      </c>
      <c r="N5020" t="s">
        <v>5715</v>
      </c>
      <c r="O5020">
        <v>4</v>
      </c>
      <c r="P5020" t="s">
        <v>234</v>
      </c>
      <c r="Q5020" t="s">
        <v>235</v>
      </c>
      <c r="R5020" t="s">
        <v>236</v>
      </c>
      <c r="S5020" t="s">
        <v>729</v>
      </c>
      <c r="T5020" t="s">
        <v>68</v>
      </c>
      <c r="U5020">
        <v>2018</v>
      </c>
      <c r="V5020">
        <v>512380</v>
      </c>
      <c r="W5020" t="s">
        <v>69</v>
      </c>
      <c r="X5020" t="s">
        <v>241</v>
      </c>
      <c r="Y5020">
        <v>352380</v>
      </c>
      <c r="Z5020">
        <v>160000</v>
      </c>
      <c r="AA5020" t="s">
        <v>69</v>
      </c>
      <c r="AB5020" t="s">
        <v>16055</v>
      </c>
      <c r="AC5020">
        <v>512380</v>
      </c>
    </row>
    <row r="5021" spans="1:29">
      <c r="A5021">
        <f t="shared" ca="1" si="78"/>
        <v>0.92685268481557903</v>
      </c>
      <c r="B5021" t="s">
        <v>199</v>
      </c>
      <c r="C5021">
        <v>9279068</v>
      </c>
      <c r="D5021" s="2">
        <v>42884</v>
      </c>
      <c r="E5021" t="s">
        <v>76</v>
      </c>
      <c r="F5021" t="s">
        <v>16056</v>
      </c>
      <c r="G5021">
        <v>5</v>
      </c>
      <c r="H5021" t="s">
        <v>58</v>
      </c>
      <c r="I5021" t="s">
        <v>149</v>
      </c>
      <c r="J5021">
        <v>163891</v>
      </c>
      <c r="K5021">
        <v>5</v>
      </c>
      <c r="L5021" s="2">
        <v>41472</v>
      </c>
      <c r="M5021" s="2">
        <v>43251</v>
      </c>
      <c r="N5021" t="s">
        <v>2164</v>
      </c>
      <c r="O5021">
        <v>12</v>
      </c>
      <c r="P5021" t="s">
        <v>1357</v>
      </c>
      <c r="Q5021" t="s">
        <v>217</v>
      </c>
      <c r="R5021" t="s">
        <v>120</v>
      </c>
      <c r="S5021" t="s">
        <v>67</v>
      </c>
      <c r="T5021" t="s">
        <v>68</v>
      </c>
      <c r="U5021">
        <v>2017</v>
      </c>
      <c r="V5021">
        <v>351713</v>
      </c>
      <c r="W5021" t="s">
        <v>69</v>
      </c>
      <c r="X5021" t="s">
        <v>199</v>
      </c>
      <c r="Y5021">
        <v>207500</v>
      </c>
      <c r="Z5021">
        <v>144213</v>
      </c>
      <c r="AA5021" t="s">
        <v>69</v>
      </c>
      <c r="AB5021" t="s">
        <v>16057</v>
      </c>
      <c r="AC5021">
        <v>351713</v>
      </c>
    </row>
    <row r="5022" spans="1:29">
      <c r="A5022">
        <f t="shared" ca="1" si="78"/>
        <v>0.714514108434815</v>
      </c>
      <c r="B5022" t="s">
        <v>303</v>
      </c>
      <c r="C5022">
        <v>9317288</v>
      </c>
      <c r="D5022" s="2">
        <v>42927</v>
      </c>
      <c r="E5022" t="s">
        <v>56</v>
      </c>
      <c r="F5022" t="s">
        <v>16058</v>
      </c>
      <c r="G5022">
        <v>5</v>
      </c>
      <c r="H5022" t="s">
        <v>58</v>
      </c>
      <c r="I5022" t="s">
        <v>305</v>
      </c>
      <c r="J5022">
        <v>104184</v>
      </c>
      <c r="K5022">
        <v>4</v>
      </c>
      <c r="L5022" s="2">
        <v>41907</v>
      </c>
      <c r="M5022" s="2">
        <v>43646</v>
      </c>
      <c r="N5022" t="s">
        <v>16059</v>
      </c>
      <c r="O5022">
        <v>3</v>
      </c>
      <c r="P5022" t="s">
        <v>9779</v>
      </c>
      <c r="Q5022" t="s">
        <v>9780</v>
      </c>
      <c r="R5022" t="s">
        <v>5561</v>
      </c>
      <c r="S5022" t="s">
        <v>67</v>
      </c>
      <c r="T5022" t="s">
        <v>68</v>
      </c>
      <c r="U5022">
        <v>2017</v>
      </c>
      <c r="V5022">
        <v>439976</v>
      </c>
      <c r="W5022" t="s">
        <v>69</v>
      </c>
      <c r="X5022" t="s">
        <v>303</v>
      </c>
      <c r="Y5022">
        <v>288509</v>
      </c>
      <c r="Z5022">
        <v>151467</v>
      </c>
      <c r="AA5022" t="s">
        <v>69</v>
      </c>
      <c r="AB5022" t="s">
        <v>16060</v>
      </c>
      <c r="AC5022">
        <v>439976</v>
      </c>
    </row>
    <row r="5023" spans="1:29">
      <c r="A5023">
        <f t="shared" ca="1" si="78"/>
        <v>8.0751382185730747E-2</v>
      </c>
      <c r="B5023" t="s">
        <v>199</v>
      </c>
      <c r="C5023">
        <v>9437723</v>
      </c>
      <c r="D5023" s="2">
        <v>43136</v>
      </c>
      <c r="E5023" t="s">
        <v>328</v>
      </c>
      <c r="F5023" t="s">
        <v>16061</v>
      </c>
      <c r="G5023">
        <v>5</v>
      </c>
      <c r="H5023" t="s">
        <v>58</v>
      </c>
      <c r="I5023" t="s">
        <v>149</v>
      </c>
      <c r="J5023">
        <v>181648</v>
      </c>
      <c r="K5023">
        <v>5</v>
      </c>
      <c r="L5023" s="2">
        <v>41738</v>
      </c>
      <c r="M5023" s="2">
        <v>43890</v>
      </c>
      <c r="N5023" t="s">
        <v>201</v>
      </c>
      <c r="O5023">
        <v>2</v>
      </c>
      <c r="P5023" t="s">
        <v>320</v>
      </c>
      <c r="Q5023" t="s">
        <v>321</v>
      </c>
      <c r="R5023" t="s">
        <v>137</v>
      </c>
      <c r="S5023" t="s">
        <v>67</v>
      </c>
      <c r="T5023" t="s">
        <v>68</v>
      </c>
      <c r="U5023">
        <v>2018</v>
      </c>
      <c r="V5023">
        <v>311847</v>
      </c>
      <c r="W5023" t="s">
        <v>69</v>
      </c>
      <c r="X5023" t="s">
        <v>199</v>
      </c>
      <c r="Y5023">
        <v>207500</v>
      </c>
      <c r="Z5023">
        <v>104347</v>
      </c>
      <c r="AA5023" t="s">
        <v>69</v>
      </c>
      <c r="AB5023" t="s">
        <v>16062</v>
      </c>
      <c r="AC5023">
        <v>311847</v>
      </c>
    </row>
    <row r="5024" spans="1:29">
      <c r="A5024">
        <f t="shared" ca="1" si="78"/>
        <v>0.11135825992881965</v>
      </c>
      <c r="B5024" t="s">
        <v>303</v>
      </c>
      <c r="C5024">
        <v>9459347</v>
      </c>
      <c r="D5024" s="2">
        <v>43221</v>
      </c>
      <c r="E5024" t="s">
        <v>76</v>
      </c>
      <c r="F5024" t="s">
        <v>16063</v>
      </c>
      <c r="G5024">
        <v>5</v>
      </c>
      <c r="H5024" t="s">
        <v>58</v>
      </c>
      <c r="I5024" t="s">
        <v>305</v>
      </c>
      <c r="J5024">
        <v>101579</v>
      </c>
      <c r="K5024">
        <v>6</v>
      </c>
      <c r="L5024" s="2">
        <v>41760</v>
      </c>
      <c r="M5024" s="2">
        <v>43585</v>
      </c>
      <c r="N5024" t="s">
        <v>1166</v>
      </c>
      <c r="O5024">
        <v>7</v>
      </c>
      <c r="P5024" t="s">
        <v>1761</v>
      </c>
      <c r="Q5024" t="s">
        <v>472</v>
      </c>
      <c r="R5024" t="s">
        <v>311</v>
      </c>
      <c r="S5024" t="s">
        <v>102</v>
      </c>
      <c r="T5024" t="s">
        <v>68</v>
      </c>
      <c r="U5024">
        <v>2018</v>
      </c>
      <c r="V5024">
        <v>497727</v>
      </c>
      <c r="W5024" t="s">
        <v>69</v>
      </c>
      <c r="X5024" t="s">
        <v>303</v>
      </c>
      <c r="Y5024">
        <v>308190</v>
      </c>
      <c r="Z5024">
        <v>189537</v>
      </c>
      <c r="AA5024" t="s">
        <v>69</v>
      </c>
      <c r="AB5024" t="s">
        <v>16064</v>
      </c>
      <c r="AC5024">
        <v>497727</v>
      </c>
    </row>
    <row r="5025" spans="1:29">
      <c r="A5025">
        <f t="shared" ca="1" si="78"/>
        <v>0.71744558329047847</v>
      </c>
      <c r="B5025" t="s">
        <v>405</v>
      </c>
      <c r="C5025">
        <v>9539712</v>
      </c>
      <c r="D5025" s="2">
        <v>43304</v>
      </c>
      <c r="E5025" t="s">
        <v>2930</v>
      </c>
      <c r="F5025" t="s">
        <v>16065</v>
      </c>
      <c r="G5025">
        <v>5</v>
      </c>
      <c r="H5025" t="s">
        <v>58</v>
      </c>
      <c r="I5025" t="s">
        <v>407</v>
      </c>
      <c r="J5025">
        <v>36606</v>
      </c>
      <c r="K5025">
        <v>5</v>
      </c>
      <c r="L5025" s="2">
        <v>41897</v>
      </c>
      <c r="M5025" s="2">
        <v>44439</v>
      </c>
      <c r="N5025" t="s">
        <v>158</v>
      </c>
      <c r="O5025">
        <v>12</v>
      </c>
      <c r="P5025" t="s">
        <v>6359</v>
      </c>
      <c r="Q5025" t="s">
        <v>6033</v>
      </c>
      <c r="R5025" t="s">
        <v>149</v>
      </c>
      <c r="S5025" t="s">
        <v>260</v>
      </c>
      <c r="T5025" t="s">
        <v>68</v>
      </c>
      <c r="U5025">
        <v>2018</v>
      </c>
      <c r="V5025">
        <v>359971</v>
      </c>
      <c r="W5025" t="s">
        <v>69</v>
      </c>
      <c r="X5025" t="s">
        <v>405</v>
      </c>
      <c r="Y5025">
        <v>266148</v>
      </c>
      <c r="Z5025">
        <v>93823</v>
      </c>
      <c r="AA5025" t="s">
        <v>69</v>
      </c>
      <c r="AB5025" t="s">
        <v>16066</v>
      </c>
      <c r="AC5025">
        <v>359971</v>
      </c>
    </row>
    <row r="5026" spans="1:29">
      <c r="A5026">
        <f t="shared" ca="1" si="78"/>
        <v>0.87086896415449611</v>
      </c>
      <c r="B5026" t="s">
        <v>182</v>
      </c>
      <c r="C5026">
        <v>9333121</v>
      </c>
      <c r="D5026" s="2">
        <v>42954</v>
      </c>
      <c r="E5026" t="s">
        <v>7346</v>
      </c>
      <c r="F5026" t="s">
        <v>16067</v>
      </c>
      <c r="G5026">
        <v>5</v>
      </c>
      <c r="H5026" t="s">
        <v>58</v>
      </c>
      <c r="I5026" t="s">
        <v>185</v>
      </c>
      <c r="J5026">
        <v>23874</v>
      </c>
      <c r="K5026">
        <v>5</v>
      </c>
      <c r="L5026" s="2">
        <v>41534</v>
      </c>
      <c r="M5026" s="2">
        <v>43343</v>
      </c>
      <c r="N5026" t="s">
        <v>7348</v>
      </c>
      <c r="O5026">
        <v>36</v>
      </c>
      <c r="P5026" t="s">
        <v>1090</v>
      </c>
      <c r="Q5026" t="s">
        <v>1091</v>
      </c>
      <c r="R5026" t="s">
        <v>149</v>
      </c>
      <c r="S5026" t="s">
        <v>218</v>
      </c>
      <c r="T5026" t="s">
        <v>68</v>
      </c>
      <c r="U5026">
        <v>2017</v>
      </c>
      <c r="V5026">
        <v>453350</v>
      </c>
      <c r="W5026" t="s">
        <v>69</v>
      </c>
      <c r="X5026" t="s">
        <v>182</v>
      </c>
      <c r="Y5026">
        <v>294383</v>
      </c>
      <c r="Z5026">
        <v>158967</v>
      </c>
      <c r="AA5026" t="s">
        <v>69</v>
      </c>
      <c r="AB5026" t="s">
        <v>16068</v>
      </c>
      <c r="AC5026">
        <v>453350</v>
      </c>
    </row>
    <row r="5027" spans="1:29">
      <c r="A5027">
        <f t="shared" ca="1" si="78"/>
        <v>0.58991918788725906</v>
      </c>
      <c r="B5027" t="s">
        <v>241</v>
      </c>
      <c r="C5027">
        <v>9520367</v>
      </c>
      <c r="D5027" s="2">
        <v>43269</v>
      </c>
      <c r="E5027" t="s">
        <v>56</v>
      </c>
      <c r="F5027" t="s">
        <v>16069</v>
      </c>
      <c r="G5027">
        <v>5</v>
      </c>
      <c r="H5027" t="s">
        <v>58</v>
      </c>
      <c r="I5027" t="s">
        <v>243</v>
      </c>
      <c r="J5027">
        <v>95722</v>
      </c>
      <c r="K5027">
        <v>9</v>
      </c>
      <c r="L5027" s="2">
        <v>40330</v>
      </c>
      <c r="M5027" s="2">
        <v>44012</v>
      </c>
      <c r="N5027" t="s">
        <v>2917</v>
      </c>
      <c r="O5027">
        <v>7</v>
      </c>
      <c r="P5027" t="s">
        <v>2152</v>
      </c>
      <c r="Q5027" t="s">
        <v>472</v>
      </c>
      <c r="R5027" t="s">
        <v>311</v>
      </c>
      <c r="S5027" t="s">
        <v>473</v>
      </c>
      <c r="T5027" t="s">
        <v>68</v>
      </c>
      <c r="U5027">
        <v>2018</v>
      </c>
      <c r="V5027">
        <v>443750</v>
      </c>
      <c r="W5027" t="s">
        <v>69</v>
      </c>
      <c r="X5027" t="s">
        <v>241</v>
      </c>
      <c r="Y5027">
        <v>250000</v>
      </c>
      <c r="Z5027">
        <v>193750</v>
      </c>
      <c r="AA5027" t="s">
        <v>69</v>
      </c>
      <c r="AB5027" t="s">
        <v>16070</v>
      </c>
      <c r="AC5027">
        <v>443750</v>
      </c>
    </row>
    <row r="5028" spans="1:29">
      <c r="A5028">
        <f t="shared" ca="1" si="78"/>
        <v>0.87215478096428167</v>
      </c>
      <c r="B5028" t="s">
        <v>241</v>
      </c>
      <c r="C5028">
        <v>9417951</v>
      </c>
      <c r="D5028" s="2">
        <v>43122</v>
      </c>
      <c r="E5028" t="s">
        <v>76</v>
      </c>
      <c r="F5028" t="s">
        <v>16071</v>
      </c>
      <c r="G5028">
        <v>5</v>
      </c>
      <c r="H5028" t="s">
        <v>58</v>
      </c>
      <c r="I5028" t="s">
        <v>243</v>
      </c>
      <c r="J5028">
        <v>118313</v>
      </c>
      <c r="K5028">
        <v>5</v>
      </c>
      <c r="L5028" s="2">
        <v>41671</v>
      </c>
      <c r="M5028" s="2">
        <v>43861</v>
      </c>
      <c r="N5028" t="s">
        <v>1494</v>
      </c>
      <c r="O5028">
        <v>1</v>
      </c>
      <c r="P5028" t="s">
        <v>825</v>
      </c>
      <c r="Q5028" t="s">
        <v>826</v>
      </c>
      <c r="R5028" t="s">
        <v>827</v>
      </c>
      <c r="S5028" t="s">
        <v>67</v>
      </c>
      <c r="T5028" t="s">
        <v>68</v>
      </c>
      <c r="U5028">
        <v>2018</v>
      </c>
      <c r="V5028">
        <v>372500</v>
      </c>
      <c r="W5028" t="s">
        <v>69</v>
      </c>
      <c r="X5028" t="s">
        <v>241</v>
      </c>
      <c r="Y5028">
        <v>250000</v>
      </c>
      <c r="Z5028">
        <v>122500</v>
      </c>
      <c r="AA5028" t="s">
        <v>69</v>
      </c>
      <c r="AB5028" t="s">
        <v>16072</v>
      </c>
      <c r="AC5028">
        <v>372500</v>
      </c>
    </row>
    <row r="5029" spans="1:29">
      <c r="A5029">
        <f t="shared" ca="1" si="78"/>
        <v>0.42701524527306267</v>
      </c>
      <c r="B5029" t="s">
        <v>127</v>
      </c>
      <c r="C5029">
        <v>9412886</v>
      </c>
      <c r="D5029" s="2">
        <v>43118</v>
      </c>
      <c r="E5029" t="s">
        <v>9499</v>
      </c>
      <c r="F5029" t="s">
        <v>16073</v>
      </c>
      <c r="G5029">
        <v>5</v>
      </c>
      <c r="H5029" t="s">
        <v>58</v>
      </c>
      <c r="I5029" t="s">
        <v>130</v>
      </c>
      <c r="J5029">
        <v>106865</v>
      </c>
      <c r="K5029">
        <v>3</v>
      </c>
      <c r="L5029" s="2">
        <v>42461</v>
      </c>
      <c r="M5029" s="2">
        <v>43861</v>
      </c>
      <c r="N5029" t="s">
        <v>4116</v>
      </c>
      <c r="O5029">
        <v>50</v>
      </c>
      <c r="P5029" t="s">
        <v>2962</v>
      </c>
      <c r="Q5029" t="s">
        <v>358</v>
      </c>
      <c r="R5029" t="s">
        <v>149</v>
      </c>
      <c r="S5029" t="s">
        <v>260</v>
      </c>
      <c r="T5029" t="s">
        <v>68</v>
      </c>
      <c r="U5029">
        <v>2018</v>
      </c>
      <c r="V5029">
        <v>785204</v>
      </c>
      <c r="W5029" t="s">
        <v>69</v>
      </c>
      <c r="X5029" t="s">
        <v>127</v>
      </c>
      <c r="Y5029">
        <v>532669</v>
      </c>
      <c r="Z5029">
        <v>252535</v>
      </c>
      <c r="AA5029" t="s">
        <v>69</v>
      </c>
      <c r="AB5029" t="s">
        <v>16074</v>
      </c>
      <c r="AC5029">
        <v>785204</v>
      </c>
    </row>
    <row r="5030" spans="1:29">
      <c r="A5030">
        <f t="shared" ca="1" si="78"/>
        <v>0.54193564178516007</v>
      </c>
      <c r="B5030" t="s">
        <v>241</v>
      </c>
      <c r="C5030">
        <v>9332454</v>
      </c>
      <c r="D5030" s="2">
        <v>42971</v>
      </c>
      <c r="E5030" t="s">
        <v>76</v>
      </c>
      <c r="F5030" t="s">
        <v>16075</v>
      </c>
      <c r="G5030">
        <v>5</v>
      </c>
      <c r="H5030" t="s">
        <v>58</v>
      </c>
      <c r="I5030" t="s">
        <v>243</v>
      </c>
      <c r="J5030">
        <v>115001</v>
      </c>
      <c r="K5030">
        <v>5</v>
      </c>
      <c r="L5030" s="2">
        <v>41426</v>
      </c>
      <c r="M5030" s="2">
        <v>43251</v>
      </c>
      <c r="N5030" t="s">
        <v>3149</v>
      </c>
      <c r="O5030">
        <v>7</v>
      </c>
      <c r="P5030" t="s">
        <v>189</v>
      </c>
      <c r="Q5030" t="s">
        <v>190</v>
      </c>
      <c r="R5030" t="s">
        <v>191</v>
      </c>
      <c r="S5030" t="s">
        <v>67</v>
      </c>
      <c r="T5030" t="s">
        <v>68</v>
      </c>
      <c r="U5030">
        <v>2017</v>
      </c>
      <c r="V5030">
        <v>769687</v>
      </c>
      <c r="W5030" t="s">
        <v>69</v>
      </c>
      <c r="X5030" t="s">
        <v>241</v>
      </c>
      <c r="Y5030">
        <v>526069</v>
      </c>
      <c r="Z5030">
        <v>243618</v>
      </c>
      <c r="AA5030" t="s">
        <v>69</v>
      </c>
      <c r="AB5030" t="s">
        <v>16076</v>
      </c>
      <c r="AC5030">
        <v>769687</v>
      </c>
    </row>
    <row r="5031" spans="1:29">
      <c r="A5031">
        <f t="shared" ca="1" si="78"/>
        <v>5.9534165372996384E-3</v>
      </c>
      <c r="B5031" t="s">
        <v>55</v>
      </c>
      <c r="C5031">
        <v>9247810</v>
      </c>
      <c r="D5031" s="2">
        <v>42737</v>
      </c>
      <c r="E5031" t="s">
        <v>76</v>
      </c>
      <c r="F5031" t="s">
        <v>16077</v>
      </c>
      <c r="G5031">
        <v>5</v>
      </c>
      <c r="H5031" t="s">
        <v>58</v>
      </c>
      <c r="I5031" t="s">
        <v>59</v>
      </c>
      <c r="J5031">
        <v>40433</v>
      </c>
      <c r="K5031">
        <v>15</v>
      </c>
      <c r="L5031" s="2">
        <v>36982</v>
      </c>
      <c r="M5031" s="2">
        <v>43465</v>
      </c>
      <c r="N5031" t="s">
        <v>2465</v>
      </c>
      <c r="O5031">
        <v>7</v>
      </c>
      <c r="P5031" t="s">
        <v>3435</v>
      </c>
      <c r="Q5031" t="s">
        <v>3436</v>
      </c>
      <c r="R5031" t="s">
        <v>1943</v>
      </c>
      <c r="S5031" t="s">
        <v>67</v>
      </c>
      <c r="T5031" t="s">
        <v>68</v>
      </c>
      <c r="U5031">
        <v>2017</v>
      </c>
      <c r="V5031">
        <v>461709</v>
      </c>
      <c r="W5031" t="s">
        <v>69</v>
      </c>
      <c r="X5031" t="s">
        <v>55</v>
      </c>
      <c r="Y5031">
        <v>341784</v>
      </c>
      <c r="Z5031">
        <v>119925</v>
      </c>
      <c r="AA5031" t="s">
        <v>69</v>
      </c>
      <c r="AB5031" t="s">
        <v>16078</v>
      </c>
      <c r="AC5031">
        <v>461709</v>
      </c>
    </row>
    <row r="5032" spans="1:29">
      <c r="A5032">
        <f t="shared" ca="1" si="78"/>
        <v>0.41549990384651592</v>
      </c>
      <c r="B5032" t="s">
        <v>254</v>
      </c>
      <c r="C5032">
        <v>9883605</v>
      </c>
      <c r="D5032" s="2">
        <v>43718</v>
      </c>
      <c r="E5032" t="s">
        <v>110</v>
      </c>
      <c r="F5032" t="s">
        <v>16079</v>
      </c>
      <c r="G5032">
        <v>7</v>
      </c>
      <c r="H5032" t="s">
        <v>58</v>
      </c>
      <c r="I5032" t="s">
        <v>256</v>
      </c>
      <c r="J5032">
        <v>115366</v>
      </c>
      <c r="K5032">
        <v>5</v>
      </c>
      <c r="L5032" s="2">
        <v>42200</v>
      </c>
      <c r="M5032" s="2">
        <v>43982</v>
      </c>
      <c r="N5032" t="s">
        <v>388</v>
      </c>
      <c r="O5032">
        <v>30</v>
      </c>
      <c r="P5032" t="s">
        <v>747</v>
      </c>
      <c r="Q5032" t="s">
        <v>748</v>
      </c>
      <c r="R5032" t="s">
        <v>176</v>
      </c>
      <c r="S5032" t="s">
        <v>67</v>
      </c>
      <c r="T5032" t="s">
        <v>68</v>
      </c>
      <c r="U5032">
        <v>2018</v>
      </c>
      <c r="V5032">
        <v>316817</v>
      </c>
      <c r="W5032" t="s">
        <v>69</v>
      </c>
      <c r="X5032" t="s">
        <v>254</v>
      </c>
      <c r="Y5032">
        <v>195566</v>
      </c>
      <c r="Z5032">
        <v>121251</v>
      </c>
      <c r="AA5032" t="s">
        <v>69</v>
      </c>
      <c r="AB5032" t="s">
        <v>16080</v>
      </c>
      <c r="AC5032">
        <v>316817</v>
      </c>
    </row>
    <row r="5033" spans="1:29">
      <c r="A5033">
        <f t="shared" ca="1" si="78"/>
        <v>0.15160039247309187</v>
      </c>
      <c r="B5033" t="s">
        <v>405</v>
      </c>
      <c r="C5033">
        <v>9316565</v>
      </c>
      <c r="D5033" s="2">
        <v>42934</v>
      </c>
      <c r="E5033" t="s">
        <v>13669</v>
      </c>
      <c r="F5033" t="s">
        <v>13670</v>
      </c>
      <c r="G5033">
        <v>5</v>
      </c>
      <c r="H5033" t="s">
        <v>58</v>
      </c>
      <c r="I5033" t="s">
        <v>407</v>
      </c>
      <c r="J5033">
        <v>35160</v>
      </c>
      <c r="K5033">
        <v>10</v>
      </c>
      <c r="L5033" s="2">
        <v>41153</v>
      </c>
      <c r="M5033" s="2">
        <v>43708</v>
      </c>
      <c r="N5033" t="s">
        <v>13671</v>
      </c>
      <c r="O5033">
        <v>26</v>
      </c>
      <c r="P5033" t="s">
        <v>3941</v>
      </c>
      <c r="Q5033" t="s">
        <v>3942</v>
      </c>
      <c r="R5033" t="s">
        <v>630</v>
      </c>
      <c r="S5033" t="s">
        <v>102</v>
      </c>
      <c r="T5033" t="s">
        <v>68</v>
      </c>
      <c r="U5033">
        <v>2017</v>
      </c>
      <c r="V5033">
        <v>306329</v>
      </c>
      <c r="W5033" t="s">
        <v>69</v>
      </c>
      <c r="X5033" t="s">
        <v>4756</v>
      </c>
      <c r="Y5033">
        <v>76110</v>
      </c>
      <c r="Z5033">
        <v>0</v>
      </c>
      <c r="AA5033" t="s">
        <v>69</v>
      </c>
      <c r="AB5033" t="s">
        <v>13672</v>
      </c>
      <c r="AC5033">
        <v>76110</v>
      </c>
    </row>
    <row r="5034" spans="1:29">
      <c r="A5034">
        <f t="shared" ca="1" si="78"/>
        <v>0.28693265272300528</v>
      </c>
      <c r="B5034" t="s">
        <v>241</v>
      </c>
      <c r="C5034">
        <v>9533690</v>
      </c>
      <c r="D5034" s="2">
        <v>43307</v>
      </c>
      <c r="E5034" t="s">
        <v>56</v>
      </c>
      <c r="F5034" t="s">
        <v>16081</v>
      </c>
      <c r="G5034">
        <v>5</v>
      </c>
      <c r="H5034" t="s">
        <v>58</v>
      </c>
      <c r="I5034" t="s">
        <v>243</v>
      </c>
      <c r="J5034">
        <v>125821</v>
      </c>
      <c r="K5034">
        <v>4</v>
      </c>
      <c r="L5034" s="2">
        <v>42248</v>
      </c>
      <c r="M5034" s="2">
        <v>44012</v>
      </c>
      <c r="N5034" t="s">
        <v>4033</v>
      </c>
      <c r="O5034">
        <v>7</v>
      </c>
      <c r="P5034" t="s">
        <v>787</v>
      </c>
      <c r="Q5034" t="s">
        <v>472</v>
      </c>
      <c r="R5034" t="s">
        <v>311</v>
      </c>
      <c r="S5034" t="s">
        <v>473</v>
      </c>
      <c r="T5034" t="s">
        <v>68</v>
      </c>
      <c r="U5034">
        <v>2018</v>
      </c>
      <c r="V5034">
        <v>442500</v>
      </c>
      <c r="W5034" t="s">
        <v>69</v>
      </c>
      <c r="X5034" t="s">
        <v>241</v>
      </c>
      <c r="Y5034">
        <v>250000</v>
      </c>
      <c r="Z5034">
        <v>192500</v>
      </c>
      <c r="AA5034" t="s">
        <v>69</v>
      </c>
      <c r="AB5034" t="s">
        <v>16082</v>
      </c>
      <c r="AC5034">
        <v>442500</v>
      </c>
    </row>
    <row r="5035" spans="1:29">
      <c r="A5035">
        <f t="shared" ca="1" si="78"/>
        <v>0.59616940934385121</v>
      </c>
      <c r="B5035" t="s">
        <v>254</v>
      </c>
      <c r="C5035">
        <v>9459380</v>
      </c>
      <c r="D5035" s="2">
        <v>43224</v>
      </c>
      <c r="E5035" t="s">
        <v>56</v>
      </c>
      <c r="F5035" t="s">
        <v>16083</v>
      </c>
      <c r="G5035">
        <v>5</v>
      </c>
      <c r="H5035" t="s">
        <v>58</v>
      </c>
      <c r="I5035" t="s">
        <v>256</v>
      </c>
      <c r="J5035">
        <v>113022</v>
      </c>
      <c r="K5035">
        <v>4</v>
      </c>
      <c r="L5035" s="2">
        <v>42125</v>
      </c>
      <c r="M5035" s="2">
        <v>43921</v>
      </c>
      <c r="N5035" t="s">
        <v>1510</v>
      </c>
      <c r="O5035">
        <v>13</v>
      </c>
      <c r="P5035" t="s">
        <v>947</v>
      </c>
      <c r="Q5035" t="s">
        <v>217</v>
      </c>
      <c r="R5035" t="s">
        <v>120</v>
      </c>
      <c r="S5035" t="s">
        <v>948</v>
      </c>
      <c r="T5035" t="s">
        <v>68</v>
      </c>
      <c r="U5035">
        <v>2018</v>
      </c>
      <c r="V5035">
        <v>303659</v>
      </c>
      <c r="W5035" t="s">
        <v>69</v>
      </c>
      <c r="X5035" t="s">
        <v>254</v>
      </c>
      <c r="Y5035">
        <v>192500</v>
      </c>
      <c r="Z5035">
        <v>111159</v>
      </c>
      <c r="AA5035" t="s">
        <v>69</v>
      </c>
      <c r="AB5035" t="s">
        <v>16084</v>
      </c>
      <c r="AC5035">
        <v>303659</v>
      </c>
    </row>
    <row r="5036" spans="1:29">
      <c r="A5036">
        <f t="shared" ca="1" si="78"/>
        <v>0.52504297575310899</v>
      </c>
      <c r="B5036" t="s">
        <v>303</v>
      </c>
      <c r="C5036">
        <v>9517849</v>
      </c>
      <c r="D5036" s="2">
        <v>43293</v>
      </c>
      <c r="E5036" t="s">
        <v>56</v>
      </c>
      <c r="F5036" t="s">
        <v>16085</v>
      </c>
      <c r="G5036">
        <v>5</v>
      </c>
      <c r="H5036" t="s">
        <v>58</v>
      </c>
      <c r="I5036" t="s">
        <v>305</v>
      </c>
      <c r="J5036">
        <v>81098</v>
      </c>
      <c r="K5036">
        <v>8</v>
      </c>
      <c r="L5036" s="2">
        <v>39539</v>
      </c>
      <c r="M5036" s="2">
        <v>43646</v>
      </c>
      <c r="N5036" t="s">
        <v>1019</v>
      </c>
      <c r="O5036">
        <v>12</v>
      </c>
      <c r="P5036" t="s">
        <v>147</v>
      </c>
      <c r="Q5036" t="s">
        <v>148</v>
      </c>
      <c r="R5036" t="s">
        <v>149</v>
      </c>
      <c r="S5036" t="s">
        <v>322</v>
      </c>
      <c r="T5036" t="s">
        <v>68</v>
      </c>
      <c r="U5036">
        <v>2018</v>
      </c>
      <c r="V5036">
        <v>342125</v>
      </c>
      <c r="W5036" t="s">
        <v>69</v>
      </c>
      <c r="X5036" t="s">
        <v>303</v>
      </c>
      <c r="Y5036">
        <v>225000</v>
      </c>
      <c r="Z5036">
        <v>117125</v>
      </c>
      <c r="AA5036" t="s">
        <v>69</v>
      </c>
      <c r="AB5036" t="s">
        <v>16086</v>
      </c>
      <c r="AC5036">
        <v>342125</v>
      </c>
    </row>
    <row r="5037" spans="1:29">
      <c r="A5037">
        <f t="shared" ca="1" si="78"/>
        <v>0.70461583070671541</v>
      </c>
      <c r="B5037" t="s">
        <v>55</v>
      </c>
      <c r="C5037">
        <v>9544321</v>
      </c>
      <c r="D5037" s="2">
        <v>43327</v>
      </c>
      <c r="E5037" t="s">
        <v>56</v>
      </c>
      <c r="F5037" t="s">
        <v>16087</v>
      </c>
      <c r="G5037">
        <v>5</v>
      </c>
      <c r="H5037" t="s">
        <v>58</v>
      </c>
      <c r="I5037" t="s">
        <v>59</v>
      </c>
      <c r="J5037">
        <v>88448</v>
      </c>
      <c r="K5037">
        <v>5</v>
      </c>
      <c r="L5037" s="2">
        <v>41852</v>
      </c>
      <c r="M5037" s="2">
        <v>44043</v>
      </c>
      <c r="N5037" t="s">
        <v>1717</v>
      </c>
      <c r="O5037">
        <v>19</v>
      </c>
      <c r="P5037" t="s">
        <v>481</v>
      </c>
      <c r="Q5037" t="s">
        <v>482</v>
      </c>
      <c r="R5037" t="s">
        <v>120</v>
      </c>
      <c r="S5037" t="s">
        <v>296</v>
      </c>
      <c r="T5037" t="s">
        <v>68</v>
      </c>
      <c r="U5037">
        <v>2018</v>
      </c>
      <c r="V5037">
        <v>351505</v>
      </c>
      <c r="W5037" t="s">
        <v>69</v>
      </c>
      <c r="X5037" t="s">
        <v>55</v>
      </c>
      <c r="Y5037">
        <v>218750</v>
      </c>
      <c r="Z5037">
        <v>132755</v>
      </c>
      <c r="AA5037" t="s">
        <v>69</v>
      </c>
      <c r="AB5037" t="s">
        <v>16088</v>
      </c>
      <c r="AC5037">
        <v>351505</v>
      </c>
    </row>
    <row r="5038" spans="1:29">
      <c r="A5038">
        <f t="shared" ca="1" si="78"/>
        <v>0.68316199237071262</v>
      </c>
      <c r="B5038" t="s">
        <v>75</v>
      </c>
      <c r="C5038">
        <v>9405353</v>
      </c>
      <c r="D5038" s="2">
        <v>43084</v>
      </c>
      <c r="E5038" t="s">
        <v>56</v>
      </c>
      <c r="F5038" t="s">
        <v>12723</v>
      </c>
      <c r="G5038">
        <v>5</v>
      </c>
      <c r="H5038" t="s">
        <v>58</v>
      </c>
      <c r="I5038" t="s">
        <v>78</v>
      </c>
      <c r="J5038">
        <v>47230</v>
      </c>
      <c r="K5038">
        <v>4</v>
      </c>
      <c r="L5038" s="2">
        <v>42019</v>
      </c>
      <c r="M5038" s="2">
        <v>44561</v>
      </c>
      <c r="N5038" t="s">
        <v>1146</v>
      </c>
      <c r="O5038">
        <v>12</v>
      </c>
      <c r="P5038" t="s">
        <v>6032</v>
      </c>
      <c r="Q5038" t="s">
        <v>6033</v>
      </c>
      <c r="R5038" t="s">
        <v>149</v>
      </c>
      <c r="S5038" t="s">
        <v>260</v>
      </c>
      <c r="T5038" t="s">
        <v>68</v>
      </c>
      <c r="U5038">
        <v>2018</v>
      </c>
      <c r="V5038">
        <v>679239</v>
      </c>
      <c r="W5038" t="s">
        <v>69</v>
      </c>
      <c r="X5038" t="s">
        <v>75</v>
      </c>
      <c r="Y5038">
        <v>436111</v>
      </c>
      <c r="Z5038">
        <v>166128</v>
      </c>
      <c r="AA5038" t="s">
        <v>69</v>
      </c>
      <c r="AB5038" t="s">
        <v>12724</v>
      </c>
      <c r="AC5038">
        <v>602239</v>
      </c>
    </row>
    <row r="5039" spans="1:29">
      <c r="A5039">
        <f t="shared" ca="1" si="78"/>
        <v>0.16824403931070719</v>
      </c>
      <c r="B5039" t="s">
        <v>327</v>
      </c>
      <c r="C5039">
        <v>9113571</v>
      </c>
      <c r="D5039" s="2">
        <v>42704</v>
      </c>
      <c r="E5039" t="s">
        <v>76</v>
      </c>
      <c r="F5039" t="s">
        <v>16089</v>
      </c>
      <c r="G5039">
        <v>4</v>
      </c>
      <c r="H5039" t="s">
        <v>58</v>
      </c>
      <c r="I5039" t="s">
        <v>330</v>
      </c>
      <c r="J5039">
        <v>5813</v>
      </c>
      <c r="K5039">
        <v>11</v>
      </c>
      <c r="L5039" s="2">
        <v>38569</v>
      </c>
      <c r="M5039" s="2">
        <v>43434</v>
      </c>
      <c r="N5039" t="s">
        <v>1807</v>
      </c>
      <c r="O5039">
        <v>5</v>
      </c>
      <c r="P5039" t="s">
        <v>1958</v>
      </c>
      <c r="Q5039" t="s">
        <v>1959</v>
      </c>
      <c r="R5039" t="s">
        <v>347</v>
      </c>
      <c r="S5039" t="s">
        <v>336</v>
      </c>
      <c r="T5039" t="s">
        <v>68</v>
      </c>
      <c r="U5039">
        <v>2017</v>
      </c>
      <c r="V5039">
        <v>441775</v>
      </c>
      <c r="W5039" t="s">
        <v>69</v>
      </c>
      <c r="X5039" t="s">
        <v>327</v>
      </c>
      <c r="Y5039">
        <v>327305</v>
      </c>
      <c r="Z5039">
        <v>114470</v>
      </c>
      <c r="AA5039" t="s">
        <v>69</v>
      </c>
      <c r="AB5039" t="s">
        <v>16090</v>
      </c>
      <c r="AC5039">
        <v>441775</v>
      </c>
    </row>
    <row r="5040" spans="1:29">
      <c r="A5040">
        <f t="shared" ca="1" si="78"/>
        <v>7.7983630255753944E-2</v>
      </c>
      <c r="B5040" t="s">
        <v>199</v>
      </c>
      <c r="C5040">
        <v>9487186</v>
      </c>
      <c r="D5040" s="2">
        <v>43208</v>
      </c>
      <c r="E5040" t="s">
        <v>56</v>
      </c>
      <c r="F5040" t="s">
        <v>16091</v>
      </c>
      <c r="G5040">
        <v>5</v>
      </c>
      <c r="H5040" t="s">
        <v>58</v>
      </c>
      <c r="I5040" t="s">
        <v>149</v>
      </c>
      <c r="J5040">
        <v>187090</v>
      </c>
      <c r="K5040">
        <v>5</v>
      </c>
      <c r="L5040" s="2">
        <v>41828</v>
      </c>
      <c r="M5040" s="2">
        <v>43982</v>
      </c>
      <c r="N5040" t="s">
        <v>663</v>
      </c>
      <c r="O5040">
        <v>98</v>
      </c>
      <c r="P5040" t="s">
        <v>5724</v>
      </c>
      <c r="Q5040" t="s">
        <v>3918</v>
      </c>
      <c r="R5040" t="s">
        <v>689</v>
      </c>
      <c r="S5040" t="s">
        <v>67</v>
      </c>
      <c r="T5040" t="s">
        <v>68</v>
      </c>
      <c r="U5040">
        <v>2018</v>
      </c>
      <c r="V5040">
        <v>322663</v>
      </c>
      <c r="W5040" t="s">
        <v>69</v>
      </c>
      <c r="X5040" t="s">
        <v>199</v>
      </c>
      <c r="Y5040">
        <v>207500</v>
      </c>
      <c r="Z5040">
        <v>115163</v>
      </c>
      <c r="AA5040" t="s">
        <v>69</v>
      </c>
      <c r="AB5040" t="s">
        <v>16092</v>
      </c>
      <c r="AC5040">
        <v>322663</v>
      </c>
    </row>
    <row r="5041" spans="1:29">
      <c r="A5041">
        <f t="shared" ca="1" si="78"/>
        <v>0.29836679157242252</v>
      </c>
      <c r="B5041" t="s">
        <v>109</v>
      </c>
      <c r="C5041">
        <v>9389500</v>
      </c>
      <c r="D5041" s="2">
        <v>43056</v>
      </c>
      <c r="E5041" t="s">
        <v>56</v>
      </c>
      <c r="F5041" t="s">
        <v>16093</v>
      </c>
      <c r="G5041">
        <v>5</v>
      </c>
      <c r="H5041" t="s">
        <v>58</v>
      </c>
      <c r="I5041" t="s">
        <v>112</v>
      </c>
      <c r="J5041">
        <v>4149</v>
      </c>
      <c r="K5041">
        <v>36</v>
      </c>
      <c r="L5041" s="2">
        <v>31320</v>
      </c>
      <c r="M5041" s="2">
        <v>43799</v>
      </c>
      <c r="N5041" t="s">
        <v>1355</v>
      </c>
      <c r="O5041">
        <v>5</v>
      </c>
      <c r="P5041" t="s">
        <v>7580</v>
      </c>
      <c r="Q5041" t="s">
        <v>7235</v>
      </c>
      <c r="R5041" t="s">
        <v>3825</v>
      </c>
      <c r="S5041" t="s">
        <v>67</v>
      </c>
      <c r="T5041" t="s">
        <v>68</v>
      </c>
      <c r="U5041">
        <v>2018</v>
      </c>
      <c r="V5041">
        <v>458523</v>
      </c>
      <c r="W5041" t="s">
        <v>69</v>
      </c>
      <c r="X5041" t="s">
        <v>109</v>
      </c>
      <c r="Y5041">
        <v>309813</v>
      </c>
      <c r="Z5041">
        <v>148710</v>
      </c>
      <c r="AA5041" t="s">
        <v>69</v>
      </c>
      <c r="AB5041" t="s">
        <v>16094</v>
      </c>
      <c r="AC5041">
        <v>458523</v>
      </c>
    </row>
    <row r="5042" spans="1:29">
      <c r="A5042">
        <f t="shared" ca="1" si="78"/>
        <v>0.29524097243679948</v>
      </c>
      <c r="B5042" t="s">
        <v>286</v>
      </c>
      <c r="C5042">
        <v>9392527</v>
      </c>
      <c r="D5042" s="2">
        <v>43089</v>
      </c>
      <c r="E5042" t="s">
        <v>76</v>
      </c>
      <c r="F5042" t="s">
        <v>16095</v>
      </c>
      <c r="G5042">
        <v>5</v>
      </c>
      <c r="H5042" t="s">
        <v>58</v>
      </c>
      <c r="I5042" t="s">
        <v>289</v>
      </c>
      <c r="J5042">
        <v>106302</v>
      </c>
      <c r="K5042">
        <v>5</v>
      </c>
      <c r="L5042" s="2">
        <v>41640</v>
      </c>
      <c r="M5042" s="2">
        <v>43465</v>
      </c>
      <c r="N5042" t="s">
        <v>2474</v>
      </c>
      <c r="O5042">
        <v>1</v>
      </c>
      <c r="P5042" t="s">
        <v>583</v>
      </c>
      <c r="Q5042" t="s">
        <v>584</v>
      </c>
      <c r="R5042" t="s">
        <v>585</v>
      </c>
      <c r="S5042" t="s">
        <v>67</v>
      </c>
      <c r="T5042" t="s">
        <v>68</v>
      </c>
      <c r="U5042">
        <v>2018</v>
      </c>
      <c r="V5042">
        <v>395000</v>
      </c>
      <c r="W5042" t="s">
        <v>69</v>
      </c>
      <c r="X5042" t="s">
        <v>286</v>
      </c>
      <c r="Y5042">
        <v>250000</v>
      </c>
      <c r="Z5042">
        <v>145000</v>
      </c>
      <c r="AA5042" t="s">
        <v>69</v>
      </c>
      <c r="AB5042" t="s">
        <v>16096</v>
      </c>
      <c r="AC5042">
        <v>395000</v>
      </c>
    </row>
    <row r="5043" spans="1:29">
      <c r="A5043">
        <f t="shared" ca="1" si="78"/>
        <v>0.2154808301015414</v>
      </c>
      <c r="B5043" t="s">
        <v>92</v>
      </c>
      <c r="C5043">
        <v>9514200</v>
      </c>
      <c r="D5043" s="2">
        <v>43277</v>
      </c>
      <c r="E5043" t="s">
        <v>56</v>
      </c>
      <c r="F5043" t="s">
        <v>16097</v>
      </c>
      <c r="G5043">
        <v>5</v>
      </c>
      <c r="H5043" t="s">
        <v>58</v>
      </c>
      <c r="I5043" t="s">
        <v>95</v>
      </c>
      <c r="J5043">
        <v>78748</v>
      </c>
      <c r="K5043">
        <v>5</v>
      </c>
      <c r="L5043" s="2">
        <v>41830</v>
      </c>
      <c r="M5043" s="2">
        <v>44377</v>
      </c>
      <c r="N5043" t="s">
        <v>9204</v>
      </c>
      <c r="O5043">
        <v>11</v>
      </c>
      <c r="P5043" t="s">
        <v>532</v>
      </c>
      <c r="Q5043" t="s">
        <v>533</v>
      </c>
      <c r="R5043" t="s">
        <v>149</v>
      </c>
      <c r="S5043" t="s">
        <v>67</v>
      </c>
      <c r="T5043" t="s">
        <v>68</v>
      </c>
      <c r="U5043">
        <v>2018</v>
      </c>
      <c r="V5043">
        <v>627060</v>
      </c>
      <c r="W5043" t="s">
        <v>69</v>
      </c>
      <c r="X5043" t="s">
        <v>92</v>
      </c>
      <c r="Y5043">
        <v>526368</v>
      </c>
      <c r="Z5043">
        <v>100692</v>
      </c>
      <c r="AA5043" t="s">
        <v>69</v>
      </c>
      <c r="AB5043" t="s">
        <v>16098</v>
      </c>
      <c r="AC5043">
        <v>627060</v>
      </c>
    </row>
    <row r="5044" spans="1:29">
      <c r="A5044">
        <f t="shared" ca="1" si="78"/>
        <v>0.83093971107488329</v>
      </c>
      <c r="B5044" t="s">
        <v>405</v>
      </c>
      <c r="C5044">
        <v>9068064</v>
      </c>
      <c r="D5044" s="2">
        <v>42692</v>
      </c>
      <c r="E5044" t="s">
        <v>56</v>
      </c>
      <c r="F5044" t="s">
        <v>16099</v>
      </c>
      <c r="G5044">
        <v>5</v>
      </c>
      <c r="H5044" t="s">
        <v>58</v>
      </c>
      <c r="I5044" t="s">
        <v>407</v>
      </c>
      <c r="J5044">
        <v>36553</v>
      </c>
      <c r="K5044">
        <v>3</v>
      </c>
      <c r="L5044" s="2">
        <v>41883</v>
      </c>
      <c r="M5044" s="2">
        <v>43616</v>
      </c>
      <c r="N5044" t="s">
        <v>5290</v>
      </c>
      <c r="O5044">
        <v>6</v>
      </c>
      <c r="P5044" t="s">
        <v>410</v>
      </c>
      <c r="Q5044" t="s">
        <v>411</v>
      </c>
      <c r="R5044" t="s">
        <v>412</v>
      </c>
      <c r="S5044" t="s">
        <v>67</v>
      </c>
      <c r="T5044" t="s">
        <v>68</v>
      </c>
      <c r="U5044">
        <v>2017</v>
      </c>
      <c r="V5044">
        <v>560020</v>
      </c>
      <c r="W5044" t="s">
        <v>69</v>
      </c>
      <c r="X5044" t="s">
        <v>405</v>
      </c>
      <c r="Y5044">
        <v>431923</v>
      </c>
      <c r="Z5044">
        <v>128097</v>
      </c>
      <c r="AA5044" t="s">
        <v>69</v>
      </c>
      <c r="AB5044" t="s">
        <v>16100</v>
      </c>
      <c r="AC5044">
        <v>560020</v>
      </c>
    </row>
    <row r="5045" spans="1:29">
      <c r="A5045">
        <f t="shared" ca="1" si="78"/>
        <v>0.9753537241227983</v>
      </c>
      <c r="B5045" t="s">
        <v>254</v>
      </c>
      <c r="C5045">
        <v>9319268</v>
      </c>
      <c r="D5045" s="2">
        <v>42941</v>
      </c>
      <c r="E5045" t="s">
        <v>56</v>
      </c>
      <c r="F5045" t="s">
        <v>16101</v>
      </c>
      <c r="G5045">
        <v>5</v>
      </c>
      <c r="H5045" t="s">
        <v>58</v>
      </c>
      <c r="I5045" t="s">
        <v>256</v>
      </c>
      <c r="J5045">
        <v>112409</v>
      </c>
      <c r="K5045">
        <v>4</v>
      </c>
      <c r="L5045" s="2">
        <v>41883</v>
      </c>
      <c r="M5045" s="2">
        <v>43496</v>
      </c>
      <c r="N5045" t="s">
        <v>12493</v>
      </c>
      <c r="O5045">
        <v>30</v>
      </c>
      <c r="P5045" t="s">
        <v>747</v>
      </c>
      <c r="Q5045" t="s">
        <v>748</v>
      </c>
      <c r="R5045" t="s">
        <v>176</v>
      </c>
      <c r="S5045" t="s">
        <v>67</v>
      </c>
      <c r="T5045" t="s">
        <v>68</v>
      </c>
      <c r="U5045">
        <v>2017</v>
      </c>
      <c r="V5045">
        <v>375893</v>
      </c>
      <c r="W5045" t="s">
        <v>69</v>
      </c>
      <c r="X5045" t="s">
        <v>254</v>
      </c>
      <c r="Y5045">
        <v>237692</v>
      </c>
      <c r="Z5045">
        <v>138201</v>
      </c>
      <c r="AA5045" t="s">
        <v>69</v>
      </c>
      <c r="AB5045" t="s">
        <v>16102</v>
      </c>
      <c r="AC5045">
        <v>375893</v>
      </c>
    </row>
    <row r="5046" spans="1:29">
      <c r="A5046">
        <f t="shared" ca="1" si="78"/>
        <v>2.2790514697859532E-2</v>
      </c>
      <c r="B5046" t="s">
        <v>241</v>
      </c>
      <c r="C5046">
        <v>9515652</v>
      </c>
      <c r="D5046" s="2">
        <v>43322</v>
      </c>
      <c r="E5046" t="s">
        <v>56</v>
      </c>
      <c r="F5046" t="s">
        <v>16103</v>
      </c>
      <c r="G5046">
        <v>5</v>
      </c>
      <c r="H5046" t="s">
        <v>58</v>
      </c>
      <c r="I5046" t="s">
        <v>243</v>
      </c>
      <c r="J5046">
        <v>129510</v>
      </c>
      <c r="K5046">
        <v>4</v>
      </c>
      <c r="L5046" s="2">
        <v>42186</v>
      </c>
      <c r="M5046" s="2">
        <v>44377</v>
      </c>
      <c r="N5046" t="s">
        <v>2186</v>
      </c>
      <c r="O5046">
        <v>7</v>
      </c>
      <c r="P5046" t="s">
        <v>189</v>
      </c>
      <c r="Q5046" t="s">
        <v>190</v>
      </c>
      <c r="R5046" t="s">
        <v>191</v>
      </c>
      <c r="S5046" t="s">
        <v>67</v>
      </c>
      <c r="T5046" t="s">
        <v>68</v>
      </c>
      <c r="U5046">
        <v>2018</v>
      </c>
      <c r="V5046">
        <v>695040</v>
      </c>
      <c r="W5046" t="s">
        <v>69</v>
      </c>
      <c r="X5046" t="s">
        <v>241</v>
      </c>
      <c r="Y5046">
        <v>399448</v>
      </c>
      <c r="Z5046">
        <v>295592</v>
      </c>
      <c r="AA5046" t="s">
        <v>69</v>
      </c>
      <c r="AB5046" t="s">
        <v>16104</v>
      </c>
      <c r="AC5046">
        <v>695040</v>
      </c>
    </row>
    <row r="5047" spans="1:29">
      <c r="A5047">
        <f t="shared" ca="1" si="78"/>
        <v>0.47872913253862914</v>
      </c>
      <c r="B5047" t="s">
        <v>254</v>
      </c>
      <c r="C5047">
        <v>9543486</v>
      </c>
      <c r="D5047" s="2">
        <v>43349</v>
      </c>
      <c r="E5047" t="s">
        <v>76</v>
      </c>
      <c r="F5047" t="s">
        <v>16105</v>
      </c>
      <c r="G5047">
        <v>5</v>
      </c>
      <c r="H5047" t="s">
        <v>58</v>
      </c>
      <c r="I5047" t="s">
        <v>256</v>
      </c>
      <c r="J5047">
        <v>105695</v>
      </c>
      <c r="K5047">
        <v>5</v>
      </c>
      <c r="L5047" s="2">
        <v>41905</v>
      </c>
      <c r="M5047" s="2">
        <v>44439</v>
      </c>
      <c r="N5047" t="s">
        <v>1862</v>
      </c>
      <c r="O5047">
        <v>3</v>
      </c>
      <c r="P5047" t="s">
        <v>553</v>
      </c>
      <c r="Q5047" t="s">
        <v>554</v>
      </c>
      <c r="R5047" t="s">
        <v>555</v>
      </c>
      <c r="S5047" t="s">
        <v>2935</v>
      </c>
      <c r="T5047" t="s">
        <v>68</v>
      </c>
      <c r="U5047">
        <v>2018</v>
      </c>
      <c r="V5047">
        <v>285212</v>
      </c>
      <c r="W5047" t="s">
        <v>69</v>
      </c>
      <c r="X5047" t="s">
        <v>254</v>
      </c>
      <c r="Y5047">
        <v>190000</v>
      </c>
      <c r="Z5047">
        <v>95212</v>
      </c>
      <c r="AA5047" t="s">
        <v>69</v>
      </c>
      <c r="AB5047" t="s">
        <v>16106</v>
      </c>
      <c r="AC5047">
        <v>285212</v>
      </c>
    </row>
    <row r="5048" spans="1:29">
      <c r="A5048">
        <f t="shared" ca="1" si="78"/>
        <v>0.42265076113027167</v>
      </c>
      <c r="B5048" t="s">
        <v>254</v>
      </c>
      <c r="C5048">
        <v>9476354</v>
      </c>
      <c r="D5048" s="2">
        <v>43210</v>
      </c>
      <c r="E5048" t="s">
        <v>56</v>
      </c>
      <c r="F5048" t="s">
        <v>16107</v>
      </c>
      <c r="G5048">
        <v>5</v>
      </c>
      <c r="H5048" t="s">
        <v>58</v>
      </c>
      <c r="I5048" t="s">
        <v>256</v>
      </c>
      <c r="J5048">
        <v>90000</v>
      </c>
      <c r="K5048">
        <v>8</v>
      </c>
      <c r="L5048" s="2">
        <v>40787</v>
      </c>
      <c r="M5048" s="2">
        <v>43585</v>
      </c>
      <c r="N5048" t="s">
        <v>911</v>
      </c>
      <c r="O5048">
        <v>3</v>
      </c>
      <c r="P5048" t="s">
        <v>882</v>
      </c>
      <c r="Q5048" t="s">
        <v>883</v>
      </c>
      <c r="R5048" t="s">
        <v>884</v>
      </c>
      <c r="S5048" t="s">
        <v>85</v>
      </c>
      <c r="T5048" t="s">
        <v>68</v>
      </c>
      <c r="U5048">
        <v>2018</v>
      </c>
      <c r="V5048">
        <v>311441</v>
      </c>
      <c r="W5048" t="s">
        <v>69</v>
      </c>
      <c r="X5048" t="s">
        <v>254</v>
      </c>
      <c r="Y5048">
        <v>194000</v>
      </c>
      <c r="Z5048">
        <v>117441</v>
      </c>
      <c r="AA5048" t="s">
        <v>69</v>
      </c>
      <c r="AB5048" t="s">
        <v>16108</v>
      </c>
      <c r="AC5048">
        <v>311441</v>
      </c>
    </row>
    <row r="5049" spans="1:29">
      <c r="A5049">
        <f t="shared" ca="1" si="78"/>
        <v>8.7663589992858726E-2</v>
      </c>
      <c r="B5049" t="s">
        <v>254</v>
      </c>
      <c r="C5049">
        <v>9214338</v>
      </c>
      <c r="D5049" s="2">
        <v>42726</v>
      </c>
      <c r="E5049" t="s">
        <v>56</v>
      </c>
      <c r="F5049" t="s">
        <v>16109</v>
      </c>
      <c r="G5049">
        <v>5</v>
      </c>
      <c r="H5049" t="s">
        <v>58</v>
      </c>
      <c r="I5049" t="s">
        <v>256</v>
      </c>
      <c r="J5049">
        <v>30637</v>
      </c>
      <c r="K5049">
        <v>33</v>
      </c>
      <c r="L5049" s="2">
        <v>30011</v>
      </c>
      <c r="M5049" s="2">
        <v>43100</v>
      </c>
      <c r="N5049" t="s">
        <v>1434</v>
      </c>
      <c r="O5049">
        <v>11</v>
      </c>
      <c r="P5049" t="s">
        <v>532</v>
      </c>
      <c r="Q5049" t="s">
        <v>533</v>
      </c>
      <c r="R5049" t="s">
        <v>149</v>
      </c>
      <c r="S5049" t="s">
        <v>67</v>
      </c>
      <c r="T5049" t="s">
        <v>68</v>
      </c>
      <c r="U5049">
        <v>2017</v>
      </c>
      <c r="V5049">
        <v>408172</v>
      </c>
      <c r="W5049" t="s">
        <v>69</v>
      </c>
      <c r="X5049" t="s">
        <v>254</v>
      </c>
      <c r="Y5049">
        <v>257522</v>
      </c>
      <c r="Z5049">
        <v>150650</v>
      </c>
      <c r="AA5049" t="s">
        <v>69</v>
      </c>
      <c r="AB5049" t="s">
        <v>16110</v>
      </c>
      <c r="AC5049">
        <v>408172</v>
      </c>
    </row>
    <row r="5050" spans="1:29">
      <c r="A5050">
        <f t="shared" ca="1" si="78"/>
        <v>0.21166698065370504</v>
      </c>
      <c r="B5050" t="s">
        <v>241</v>
      </c>
      <c r="C5050">
        <v>9245725</v>
      </c>
      <c r="D5050" s="2">
        <v>42831</v>
      </c>
      <c r="E5050" t="s">
        <v>76</v>
      </c>
      <c r="F5050" t="s">
        <v>16111</v>
      </c>
      <c r="G5050">
        <v>5</v>
      </c>
      <c r="H5050" t="s">
        <v>58</v>
      </c>
      <c r="I5050" t="s">
        <v>243</v>
      </c>
      <c r="J5050">
        <v>118601</v>
      </c>
      <c r="K5050">
        <v>4</v>
      </c>
      <c r="L5050" s="2">
        <v>41791</v>
      </c>
      <c r="M5050" s="2">
        <v>43921</v>
      </c>
      <c r="N5050" t="s">
        <v>1153</v>
      </c>
      <c r="O5050">
        <v>7</v>
      </c>
      <c r="P5050" t="s">
        <v>2152</v>
      </c>
      <c r="Q5050" t="s">
        <v>472</v>
      </c>
      <c r="R5050" t="s">
        <v>311</v>
      </c>
      <c r="S5050" t="s">
        <v>473</v>
      </c>
      <c r="T5050" t="s">
        <v>68</v>
      </c>
      <c r="U5050">
        <v>2017</v>
      </c>
      <c r="V5050">
        <v>648273</v>
      </c>
      <c r="W5050" t="s">
        <v>69</v>
      </c>
      <c r="X5050" t="s">
        <v>241</v>
      </c>
      <c r="Y5050">
        <v>365224</v>
      </c>
      <c r="Z5050">
        <v>283049</v>
      </c>
      <c r="AA5050" t="s">
        <v>69</v>
      </c>
      <c r="AB5050" t="s">
        <v>16112</v>
      </c>
      <c r="AC5050">
        <v>648273</v>
      </c>
    </row>
    <row r="5051" spans="1:29">
      <c r="A5051">
        <f t="shared" ca="1" si="78"/>
        <v>0.81441697466332252</v>
      </c>
      <c r="B5051" t="s">
        <v>286</v>
      </c>
      <c r="C5051">
        <v>9493384</v>
      </c>
      <c r="D5051" s="2">
        <v>43214</v>
      </c>
      <c r="E5051" t="s">
        <v>56</v>
      </c>
      <c r="F5051" t="s">
        <v>16113</v>
      </c>
      <c r="G5051">
        <v>5</v>
      </c>
      <c r="H5051" t="s">
        <v>58</v>
      </c>
      <c r="I5051" t="s">
        <v>289</v>
      </c>
      <c r="J5051">
        <v>120655</v>
      </c>
      <c r="K5051">
        <v>4</v>
      </c>
      <c r="L5051" s="2">
        <v>42170</v>
      </c>
      <c r="M5051" s="2">
        <v>43982</v>
      </c>
      <c r="N5051" t="s">
        <v>776</v>
      </c>
      <c r="O5051">
        <v>4</v>
      </c>
      <c r="P5051" t="s">
        <v>135</v>
      </c>
      <c r="Q5051" t="s">
        <v>136</v>
      </c>
      <c r="R5051" t="s">
        <v>137</v>
      </c>
      <c r="S5051" t="s">
        <v>67</v>
      </c>
      <c r="T5051" t="s">
        <v>68</v>
      </c>
      <c r="U5051">
        <v>2018</v>
      </c>
      <c r="V5051">
        <v>385000</v>
      </c>
      <c r="W5051" t="s">
        <v>69</v>
      </c>
      <c r="X5051" t="s">
        <v>286</v>
      </c>
      <c r="Y5051">
        <v>250000</v>
      </c>
      <c r="Z5051">
        <v>135000</v>
      </c>
      <c r="AA5051" t="s">
        <v>69</v>
      </c>
      <c r="AB5051" t="s">
        <v>16114</v>
      </c>
      <c r="AC5051">
        <v>385000</v>
      </c>
    </row>
    <row r="5052" spans="1:29">
      <c r="A5052">
        <f t="shared" ca="1" si="78"/>
        <v>0.27712617928277894</v>
      </c>
      <c r="B5052" t="s">
        <v>254</v>
      </c>
      <c r="C5052">
        <v>9307874</v>
      </c>
      <c r="D5052" s="2">
        <v>42870</v>
      </c>
      <c r="E5052" t="s">
        <v>76</v>
      </c>
      <c r="F5052" t="s">
        <v>16115</v>
      </c>
      <c r="G5052">
        <v>5</v>
      </c>
      <c r="H5052" t="s">
        <v>58</v>
      </c>
      <c r="I5052" t="s">
        <v>256</v>
      </c>
      <c r="J5052">
        <v>108699</v>
      </c>
      <c r="K5052">
        <v>4</v>
      </c>
      <c r="L5052" s="2">
        <v>41883</v>
      </c>
      <c r="M5052" s="2">
        <v>43616</v>
      </c>
      <c r="N5052" t="s">
        <v>1057</v>
      </c>
      <c r="O5052">
        <v>7</v>
      </c>
      <c r="P5052" t="s">
        <v>259</v>
      </c>
      <c r="Q5052" t="s">
        <v>190</v>
      </c>
      <c r="R5052" t="s">
        <v>191</v>
      </c>
      <c r="S5052" t="s">
        <v>260</v>
      </c>
      <c r="T5052" t="s">
        <v>68</v>
      </c>
      <c r="U5052">
        <v>2017</v>
      </c>
      <c r="V5052">
        <v>334400</v>
      </c>
      <c r="W5052" t="s">
        <v>69</v>
      </c>
      <c r="X5052" t="s">
        <v>254</v>
      </c>
      <c r="Y5052">
        <v>190000</v>
      </c>
      <c r="Z5052">
        <v>144400</v>
      </c>
      <c r="AA5052" t="s">
        <v>69</v>
      </c>
      <c r="AB5052" t="s">
        <v>16116</v>
      </c>
      <c r="AC5052">
        <v>334400</v>
      </c>
    </row>
    <row r="5053" spans="1:29">
      <c r="A5053">
        <f t="shared" ca="1" si="78"/>
        <v>0.70847991001541211</v>
      </c>
      <c r="B5053" t="s">
        <v>199</v>
      </c>
      <c r="C5053">
        <v>9534534</v>
      </c>
      <c r="D5053" s="2">
        <v>43300</v>
      </c>
      <c r="E5053" t="s">
        <v>56</v>
      </c>
      <c r="F5053" t="s">
        <v>16117</v>
      </c>
      <c r="G5053">
        <v>5</v>
      </c>
      <c r="H5053" t="s">
        <v>58</v>
      </c>
      <c r="I5053" t="s">
        <v>149</v>
      </c>
      <c r="J5053">
        <v>178387</v>
      </c>
      <c r="K5053">
        <v>5</v>
      </c>
      <c r="L5053" s="2">
        <v>41891</v>
      </c>
      <c r="M5053" s="2">
        <v>44074</v>
      </c>
      <c r="N5053" t="s">
        <v>663</v>
      </c>
      <c r="O5053">
        <v>31</v>
      </c>
      <c r="P5053" t="s">
        <v>6365</v>
      </c>
      <c r="Q5053" t="s">
        <v>6366</v>
      </c>
      <c r="R5053" t="s">
        <v>149</v>
      </c>
      <c r="S5053" t="s">
        <v>260</v>
      </c>
      <c r="T5053" t="s">
        <v>68</v>
      </c>
      <c r="U5053">
        <v>2018</v>
      </c>
      <c r="V5053">
        <v>317475</v>
      </c>
      <c r="W5053" t="s">
        <v>69</v>
      </c>
      <c r="X5053" t="s">
        <v>199</v>
      </c>
      <c r="Y5053">
        <v>186750</v>
      </c>
      <c r="Z5053">
        <v>130725</v>
      </c>
      <c r="AA5053" t="s">
        <v>69</v>
      </c>
      <c r="AB5053" t="s">
        <v>16118</v>
      </c>
      <c r="AC5053">
        <v>317475</v>
      </c>
    </row>
    <row r="5054" spans="1:29">
      <c r="A5054">
        <f t="shared" ca="1" si="78"/>
        <v>0.52352260314267907</v>
      </c>
      <c r="B5054" t="s">
        <v>327</v>
      </c>
      <c r="C5054">
        <v>9342891</v>
      </c>
      <c r="D5054" s="2">
        <v>42971</v>
      </c>
      <c r="E5054" t="s">
        <v>56</v>
      </c>
      <c r="F5054" t="s">
        <v>16119</v>
      </c>
      <c r="G5054">
        <v>5</v>
      </c>
      <c r="H5054" t="s">
        <v>58</v>
      </c>
      <c r="I5054" t="s">
        <v>330</v>
      </c>
      <c r="J5054">
        <v>18896</v>
      </c>
      <c r="K5054">
        <v>4</v>
      </c>
      <c r="L5054" s="2">
        <v>41883</v>
      </c>
      <c r="M5054" s="2">
        <v>43921</v>
      </c>
      <c r="N5054" t="s">
        <v>331</v>
      </c>
      <c r="O5054">
        <v>7</v>
      </c>
      <c r="P5054" t="s">
        <v>64</v>
      </c>
      <c r="Q5054" t="s">
        <v>65</v>
      </c>
      <c r="R5054" t="s">
        <v>66</v>
      </c>
      <c r="S5054" t="s">
        <v>67</v>
      </c>
      <c r="T5054" t="s">
        <v>68</v>
      </c>
      <c r="U5054">
        <v>2017</v>
      </c>
      <c r="V5054">
        <v>431345</v>
      </c>
      <c r="W5054" t="s">
        <v>69</v>
      </c>
      <c r="X5054" t="s">
        <v>327</v>
      </c>
      <c r="Y5054">
        <v>284229</v>
      </c>
      <c r="Z5054">
        <v>147116</v>
      </c>
      <c r="AA5054" t="s">
        <v>69</v>
      </c>
      <c r="AB5054" t="s">
        <v>16120</v>
      </c>
      <c r="AC5054">
        <v>431345</v>
      </c>
    </row>
    <row r="5055" spans="1:29">
      <c r="A5055">
        <f t="shared" ca="1" si="78"/>
        <v>0.87044937271139311</v>
      </c>
      <c r="B5055" t="s">
        <v>254</v>
      </c>
      <c r="C5055">
        <v>9198016</v>
      </c>
      <c r="D5055" s="2">
        <v>42747</v>
      </c>
      <c r="E5055" t="s">
        <v>76</v>
      </c>
      <c r="F5055" t="s">
        <v>16121</v>
      </c>
      <c r="G5055">
        <v>5</v>
      </c>
      <c r="H5055" t="s">
        <v>58</v>
      </c>
      <c r="I5055" t="s">
        <v>256</v>
      </c>
      <c r="J5055">
        <v>21248</v>
      </c>
      <c r="K5055">
        <v>39</v>
      </c>
      <c r="L5055" s="2">
        <v>31959</v>
      </c>
      <c r="M5055" s="2">
        <v>43281</v>
      </c>
      <c r="N5055" t="s">
        <v>2395</v>
      </c>
      <c r="O5055">
        <v>4</v>
      </c>
      <c r="P5055" t="s">
        <v>618</v>
      </c>
      <c r="Q5055" t="s">
        <v>619</v>
      </c>
      <c r="R5055" t="s">
        <v>66</v>
      </c>
      <c r="S5055" t="s">
        <v>322</v>
      </c>
      <c r="T5055" t="s">
        <v>68</v>
      </c>
      <c r="U5055">
        <v>2017</v>
      </c>
      <c r="V5055">
        <v>362818</v>
      </c>
      <c r="W5055" t="s">
        <v>69</v>
      </c>
      <c r="X5055" t="s">
        <v>254</v>
      </c>
      <c r="Y5055">
        <v>276282</v>
      </c>
      <c r="Z5055">
        <v>86536</v>
      </c>
      <c r="AA5055" t="s">
        <v>69</v>
      </c>
      <c r="AB5055" t="s">
        <v>16122</v>
      </c>
      <c r="AC5055">
        <v>362818</v>
      </c>
    </row>
    <row r="5056" spans="1:29">
      <c r="A5056">
        <f t="shared" ca="1" si="78"/>
        <v>0.87214906419881288</v>
      </c>
      <c r="B5056" t="s">
        <v>199</v>
      </c>
      <c r="C5056">
        <v>9208052</v>
      </c>
      <c r="D5056" s="2">
        <v>42758</v>
      </c>
      <c r="E5056" t="s">
        <v>76</v>
      </c>
      <c r="F5056" t="s">
        <v>16123</v>
      </c>
      <c r="G5056">
        <v>5</v>
      </c>
      <c r="H5056" t="s">
        <v>58</v>
      </c>
      <c r="I5056" t="s">
        <v>149</v>
      </c>
      <c r="J5056">
        <v>45726</v>
      </c>
      <c r="K5056">
        <v>30</v>
      </c>
      <c r="L5056" s="2">
        <v>32234</v>
      </c>
      <c r="M5056" s="2">
        <v>43131</v>
      </c>
      <c r="N5056" t="s">
        <v>1998</v>
      </c>
      <c r="O5056">
        <v>50</v>
      </c>
      <c r="P5056" t="s">
        <v>357</v>
      </c>
      <c r="Q5056" t="s">
        <v>358</v>
      </c>
      <c r="R5056" t="s">
        <v>149</v>
      </c>
      <c r="S5056" t="s">
        <v>67</v>
      </c>
      <c r="T5056" t="s">
        <v>68</v>
      </c>
      <c r="U5056">
        <v>2017</v>
      </c>
      <c r="V5056">
        <v>350731</v>
      </c>
      <c r="W5056" t="s">
        <v>69</v>
      </c>
      <c r="X5056" t="s">
        <v>199</v>
      </c>
      <c r="Y5056">
        <v>226278</v>
      </c>
      <c r="Z5056">
        <v>124453</v>
      </c>
      <c r="AA5056" t="s">
        <v>69</v>
      </c>
      <c r="AB5056" t="s">
        <v>16124</v>
      </c>
      <c r="AC5056">
        <v>350731</v>
      </c>
    </row>
    <row r="5057" spans="1:29">
      <c r="A5057">
        <f t="shared" ca="1" si="78"/>
        <v>0.82178131257368303</v>
      </c>
      <c r="B5057" t="s">
        <v>199</v>
      </c>
      <c r="C5057">
        <v>9247879</v>
      </c>
      <c r="D5057" s="2">
        <v>42818</v>
      </c>
      <c r="E5057" t="s">
        <v>76</v>
      </c>
      <c r="F5057" t="s">
        <v>16125</v>
      </c>
      <c r="G5057">
        <v>5</v>
      </c>
      <c r="H5057" t="s">
        <v>58</v>
      </c>
      <c r="I5057" t="s">
        <v>149</v>
      </c>
      <c r="J5057">
        <v>171338</v>
      </c>
      <c r="K5057">
        <v>5</v>
      </c>
      <c r="L5057" s="2">
        <v>42139</v>
      </c>
      <c r="M5057" s="2">
        <v>43555</v>
      </c>
      <c r="N5057" t="s">
        <v>987</v>
      </c>
      <c r="O5057">
        <v>9</v>
      </c>
      <c r="P5057" t="s">
        <v>837</v>
      </c>
      <c r="Q5057" t="s">
        <v>175</v>
      </c>
      <c r="R5057" t="s">
        <v>176</v>
      </c>
      <c r="S5057" t="s">
        <v>838</v>
      </c>
      <c r="T5057" t="s">
        <v>68</v>
      </c>
      <c r="U5057">
        <v>2017</v>
      </c>
      <c r="V5057">
        <v>332000</v>
      </c>
      <c r="W5057" t="s">
        <v>69</v>
      </c>
      <c r="X5057" t="s">
        <v>199</v>
      </c>
      <c r="Y5057">
        <v>207500</v>
      </c>
      <c r="Z5057">
        <v>124500</v>
      </c>
      <c r="AA5057" t="s">
        <v>69</v>
      </c>
      <c r="AB5057" t="s">
        <v>16126</v>
      </c>
      <c r="AC5057">
        <v>332000</v>
      </c>
    </row>
    <row r="5058" spans="1:29">
      <c r="A5058">
        <f t="shared" ref="A5058:A5121" ca="1" si="79">RAND()</f>
        <v>0.90399709369890446</v>
      </c>
      <c r="B5058" t="s">
        <v>254</v>
      </c>
      <c r="C5058">
        <v>9406491</v>
      </c>
      <c r="D5058" s="2">
        <v>43075</v>
      </c>
      <c r="E5058" t="s">
        <v>56</v>
      </c>
      <c r="F5058" t="s">
        <v>16127</v>
      </c>
      <c r="G5058">
        <v>5</v>
      </c>
      <c r="H5058" t="s">
        <v>58</v>
      </c>
      <c r="I5058" t="s">
        <v>256</v>
      </c>
      <c r="J5058">
        <v>109974</v>
      </c>
      <c r="K5058">
        <v>4</v>
      </c>
      <c r="L5058" s="2">
        <v>42005</v>
      </c>
      <c r="M5058" s="2">
        <v>43830</v>
      </c>
      <c r="N5058" t="s">
        <v>2395</v>
      </c>
      <c r="O5058">
        <v>1</v>
      </c>
      <c r="P5058" t="s">
        <v>2101</v>
      </c>
      <c r="Q5058" t="s">
        <v>162</v>
      </c>
      <c r="R5058" t="s">
        <v>163</v>
      </c>
      <c r="S5058" t="s">
        <v>67</v>
      </c>
      <c r="T5058" t="s">
        <v>68</v>
      </c>
      <c r="U5058">
        <v>2018</v>
      </c>
      <c r="V5058">
        <v>291638</v>
      </c>
      <c r="W5058" t="s">
        <v>69</v>
      </c>
      <c r="X5058" t="s">
        <v>254</v>
      </c>
      <c r="Y5058">
        <v>192500</v>
      </c>
      <c r="Z5058">
        <v>99138</v>
      </c>
      <c r="AA5058" t="s">
        <v>69</v>
      </c>
      <c r="AB5058" t="s">
        <v>16128</v>
      </c>
      <c r="AC5058">
        <v>291638</v>
      </c>
    </row>
    <row r="5059" spans="1:29">
      <c r="A5059">
        <f t="shared" ca="1" si="79"/>
        <v>0.41161666286101506</v>
      </c>
      <c r="B5059" t="s">
        <v>327</v>
      </c>
      <c r="C5059">
        <v>9275523</v>
      </c>
      <c r="D5059" s="2">
        <v>42851</v>
      </c>
      <c r="E5059" t="s">
        <v>926</v>
      </c>
      <c r="F5059" t="s">
        <v>16129</v>
      </c>
      <c r="G5059">
        <v>5</v>
      </c>
      <c r="H5059" t="s">
        <v>58</v>
      </c>
      <c r="I5059" t="s">
        <v>330</v>
      </c>
      <c r="J5059">
        <v>19288</v>
      </c>
      <c r="K5059">
        <v>4</v>
      </c>
      <c r="L5059" s="2">
        <v>41912</v>
      </c>
      <c r="M5059" s="2">
        <v>43251</v>
      </c>
      <c r="N5059" t="s">
        <v>1377</v>
      </c>
      <c r="O5059">
        <v>30</v>
      </c>
      <c r="P5059" t="s">
        <v>1180</v>
      </c>
      <c r="Q5059" t="s">
        <v>1091</v>
      </c>
      <c r="R5059" t="s">
        <v>149</v>
      </c>
      <c r="S5059" t="s">
        <v>473</v>
      </c>
      <c r="T5059" t="s">
        <v>68</v>
      </c>
      <c r="U5059">
        <v>2017</v>
      </c>
      <c r="V5059">
        <v>292627</v>
      </c>
      <c r="W5059" t="s">
        <v>69</v>
      </c>
      <c r="X5059" t="s">
        <v>327</v>
      </c>
      <c r="Y5059">
        <v>225000</v>
      </c>
      <c r="Z5059">
        <v>67627</v>
      </c>
      <c r="AA5059" t="s">
        <v>69</v>
      </c>
      <c r="AB5059" t="s">
        <v>16130</v>
      </c>
      <c r="AC5059">
        <v>292627</v>
      </c>
    </row>
    <row r="5060" spans="1:29">
      <c r="A5060">
        <f t="shared" ca="1" si="79"/>
        <v>0.92111072853691978</v>
      </c>
      <c r="B5060" t="s">
        <v>405</v>
      </c>
      <c r="C5060">
        <v>9230377</v>
      </c>
      <c r="D5060" s="2">
        <v>42801</v>
      </c>
      <c r="E5060" t="s">
        <v>3985</v>
      </c>
      <c r="F5060" t="s">
        <v>16131</v>
      </c>
      <c r="G5060">
        <v>5</v>
      </c>
      <c r="H5060" t="s">
        <v>58</v>
      </c>
      <c r="I5060" t="s">
        <v>407</v>
      </c>
      <c r="J5060">
        <v>34538</v>
      </c>
      <c r="K5060">
        <v>6</v>
      </c>
      <c r="L5060" s="2">
        <v>42248</v>
      </c>
      <c r="M5060" s="2">
        <v>43555</v>
      </c>
      <c r="N5060" t="s">
        <v>2548</v>
      </c>
      <c r="O5060">
        <v>11</v>
      </c>
      <c r="P5060" t="s">
        <v>532</v>
      </c>
      <c r="Q5060" t="s">
        <v>533</v>
      </c>
      <c r="R5060" t="s">
        <v>149</v>
      </c>
      <c r="S5060" t="s">
        <v>67</v>
      </c>
      <c r="T5060" t="s">
        <v>68</v>
      </c>
      <c r="U5060">
        <v>2017</v>
      </c>
      <c r="V5060">
        <v>558664</v>
      </c>
      <c r="W5060" t="s">
        <v>69</v>
      </c>
      <c r="X5060" t="s">
        <v>405</v>
      </c>
      <c r="Y5060">
        <v>484786</v>
      </c>
      <c r="Z5060">
        <v>73878</v>
      </c>
      <c r="AA5060" t="s">
        <v>69</v>
      </c>
      <c r="AB5060" t="s">
        <v>16132</v>
      </c>
      <c r="AC5060">
        <v>558664</v>
      </c>
    </row>
    <row r="5061" spans="1:29">
      <c r="A5061">
        <f t="shared" ca="1" si="79"/>
        <v>0.11084297369181673</v>
      </c>
      <c r="B5061" t="s">
        <v>303</v>
      </c>
      <c r="C5061">
        <v>9336292</v>
      </c>
      <c r="D5061" s="2">
        <v>42958</v>
      </c>
      <c r="E5061" t="s">
        <v>56</v>
      </c>
      <c r="F5061" t="s">
        <v>16133</v>
      </c>
      <c r="G5061">
        <v>5</v>
      </c>
      <c r="H5061" t="s">
        <v>58</v>
      </c>
      <c r="I5061" t="s">
        <v>305</v>
      </c>
      <c r="J5061">
        <v>102016</v>
      </c>
      <c r="K5061">
        <v>4</v>
      </c>
      <c r="L5061" s="2">
        <v>41905</v>
      </c>
      <c r="M5061" s="2">
        <v>43708</v>
      </c>
      <c r="N5061" t="s">
        <v>2377</v>
      </c>
      <c r="O5061">
        <v>16</v>
      </c>
      <c r="P5061" t="s">
        <v>1363</v>
      </c>
      <c r="Q5061" t="s">
        <v>1364</v>
      </c>
      <c r="R5061" t="s">
        <v>149</v>
      </c>
      <c r="S5061" t="s">
        <v>67</v>
      </c>
      <c r="T5061" t="s">
        <v>68</v>
      </c>
      <c r="U5061">
        <v>2017</v>
      </c>
      <c r="V5061">
        <v>664486</v>
      </c>
      <c r="W5061" t="s">
        <v>69</v>
      </c>
      <c r="X5061" t="s">
        <v>303</v>
      </c>
      <c r="Y5061">
        <v>433735</v>
      </c>
      <c r="Z5061">
        <v>230751</v>
      </c>
      <c r="AA5061" t="s">
        <v>69</v>
      </c>
      <c r="AB5061" t="s">
        <v>16134</v>
      </c>
      <c r="AC5061">
        <v>664486</v>
      </c>
    </row>
    <row r="5062" spans="1:29">
      <c r="A5062">
        <f t="shared" ca="1" si="79"/>
        <v>0.19471797238074484</v>
      </c>
      <c r="B5062" t="s">
        <v>254</v>
      </c>
      <c r="C5062">
        <v>9276689</v>
      </c>
      <c r="D5062" s="2">
        <v>42881</v>
      </c>
      <c r="E5062" t="s">
        <v>56</v>
      </c>
      <c r="F5062" t="s">
        <v>16135</v>
      </c>
      <c r="G5062">
        <v>5</v>
      </c>
      <c r="H5062" t="s">
        <v>58</v>
      </c>
      <c r="I5062" t="s">
        <v>256</v>
      </c>
      <c r="J5062">
        <v>41784</v>
      </c>
      <c r="K5062">
        <v>29</v>
      </c>
      <c r="L5062" s="2">
        <v>32599</v>
      </c>
      <c r="M5062" s="2">
        <v>43251</v>
      </c>
      <c r="N5062" t="s">
        <v>1057</v>
      </c>
      <c r="O5062">
        <v>13</v>
      </c>
      <c r="P5062" t="s">
        <v>390</v>
      </c>
      <c r="Q5062" t="s">
        <v>217</v>
      </c>
      <c r="R5062" t="s">
        <v>120</v>
      </c>
      <c r="S5062" t="s">
        <v>67</v>
      </c>
      <c r="T5062" t="s">
        <v>68</v>
      </c>
      <c r="U5062">
        <v>2017</v>
      </c>
      <c r="V5062">
        <v>388368</v>
      </c>
      <c r="W5062" t="s">
        <v>69</v>
      </c>
      <c r="X5062" t="s">
        <v>254</v>
      </c>
      <c r="Y5062">
        <v>244048</v>
      </c>
      <c r="Z5062">
        <v>144320</v>
      </c>
      <c r="AA5062" t="s">
        <v>69</v>
      </c>
      <c r="AB5062" t="s">
        <v>16136</v>
      </c>
      <c r="AC5062">
        <v>388368</v>
      </c>
    </row>
    <row r="5063" spans="1:29">
      <c r="A5063">
        <f t="shared" ca="1" si="79"/>
        <v>0.42822842866124922</v>
      </c>
      <c r="B5063" t="s">
        <v>1525</v>
      </c>
      <c r="C5063">
        <v>9525377</v>
      </c>
      <c r="D5063" s="2">
        <v>43283</v>
      </c>
      <c r="E5063" t="s">
        <v>56</v>
      </c>
      <c r="F5063" t="s">
        <v>16137</v>
      </c>
      <c r="G5063">
        <v>5</v>
      </c>
      <c r="H5063" t="s">
        <v>58</v>
      </c>
      <c r="I5063" t="s">
        <v>1528</v>
      </c>
      <c r="J5063">
        <v>8354</v>
      </c>
      <c r="K5063">
        <v>4</v>
      </c>
      <c r="L5063" s="2">
        <v>42263</v>
      </c>
      <c r="M5063" s="2">
        <v>44012</v>
      </c>
      <c r="N5063" t="s">
        <v>2791</v>
      </c>
      <c r="O5063">
        <v>1</v>
      </c>
      <c r="P5063" t="s">
        <v>4788</v>
      </c>
      <c r="Q5063" t="s">
        <v>4789</v>
      </c>
      <c r="R5063" t="s">
        <v>120</v>
      </c>
      <c r="S5063" t="s">
        <v>296</v>
      </c>
      <c r="T5063" t="s">
        <v>68</v>
      </c>
      <c r="U5063">
        <v>2018</v>
      </c>
      <c r="V5063">
        <v>351128</v>
      </c>
      <c r="W5063" t="s">
        <v>69</v>
      </c>
      <c r="X5063" t="s">
        <v>1525</v>
      </c>
      <c r="Y5063">
        <v>225000</v>
      </c>
      <c r="Z5063">
        <v>126128</v>
      </c>
      <c r="AA5063" t="s">
        <v>69</v>
      </c>
      <c r="AB5063" t="s">
        <v>16138</v>
      </c>
      <c r="AC5063">
        <v>351128</v>
      </c>
    </row>
    <row r="5064" spans="1:29">
      <c r="A5064">
        <f t="shared" ca="1" si="79"/>
        <v>0.93361051791688388</v>
      </c>
      <c r="B5064" t="s">
        <v>55</v>
      </c>
      <c r="C5064">
        <v>9504661</v>
      </c>
      <c r="D5064" s="2">
        <v>43238</v>
      </c>
      <c r="E5064" t="s">
        <v>56</v>
      </c>
      <c r="F5064" t="s">
        <v>16139</v>
      </c>
      <c r="G5064">
        <v>5</v>
      </c>
      <c r="H5064" t="s">
        <v>58</v>
      </c>
      <c r="I5064" t="s">
        <v>59</v>
      </c>
      <c r="J5064">
        <v>85387</v>
      </c>
      <c r="K5064">
        <v>5</v>
      </c>
      <c r="L5064" s="2">
        <v>41791</v>
      </c>
      <c r="M5064" s="2">
        <v>44347</v>
      </c>
      <c r="N5064" t="s">
        <v>3293</v>
      </c>
      <c r="O5064">
        <v>5</v>
      </c>
      <c r="P5064" t="s">
        <v>524</v>
      </c>
      <c r="Q5064" t="s">
        <v>83</v>
      </c>
      <c r="R5064" t="s">
        <v>84</v>
      </c>
      <c r="S5064" t="s">
        <v>67</v>
      </c>
      <c r="T5064" t="s">
        <v>68</v>
      </c>
      <c r="U5064">
        <v>2018</v>
      </c>
      <c r="V5064">
        <v>341250</v>
      </c>
      <c r="W5064" t="s">
        <v>69</v>
      </c>
      <c r="X5064" t="s">
        <v>55</v>
      </c>
      <c r="Y5064">
        <v>218750</v>
      </c>
      <c r="Z5064">
        <v>122500</v>
      </c>
      <c r="AA5064" t="s">
        <v>69</v>
      </c>
      <c r="AB5064" t="s">
        <v>16140</v>
      </c>
      <c r="AC5064">
        <v>341250</v>
      </c>
    </row>
    <row r="5065" spans="1:29">
      <c r="A5065">
        <f t="shared" ca="1" si="79"/>
        <v>0.70067983596888161</v>
      </c>
      <c r="B5065" t="s">
        <v>254</v>
      </c>
      <c r="C5065">
        <v>9190271</v>
      </c>
      <c r="D5065" s="2">
        <v>42705</v>
      </c>
      <c r="E5065" t="s">
        <v>76</v>
      </c>
      <c r="F5065" t="s">
        <v>16141</v>
      </c>
      <c r="G5065">
        <v>5</v>
      </c>
      <c r="H5065" t="s">
        <v>58</v>
      </c>
      <c r="I5065" t="s">
        <v>256</v>
      </c>
      <c r="J5065">
        <v>65830</v>
      </c>
      <c r="K5065">
        <v>13</v>
      </c>
      <c r="L5065" s="2">
        <v>41654</v>
      </c>
      <c r="M5065" s="2">
        <v>43281</v>
      </c>
      <c r="N5065" t="s">
        <v>1807</v>
      </c>
      <c r="O5065">
        <v>3</v>
      </c>
      <c r="P5065" t="s">
        <v>12414</v>
      </c>
      <c r="Q5065" t="s">
        <v>12415</v>
      </c>
      <c r="R5065" t="s">
        <v>5937</v>
      </c>
      <c r="S5065" t="s">
        <v>1977</v>
      </c>
      <c r="T5065" t="s">
        <v>68</v>
      </c>
      <c r="U5065">
        <v>2017</v>
      </c>
      <c r="V5065">
        <v>914294</v>
      </c>
      <c r="W5065" t="s">
        <v>69</v>
      </c>
      <c r="X5065" t="s">
        <v>254</v>
      </c>
      <c r="Y5065">
        <v>691030</v>
      </c>
      <c r="Z5065">
        <v>223264</v>
      </c>
      <c r="AA5065" t="s">
        <v>69</v>
      </c>
      <c r="AB5065" t="s">
        <v>16142</v>
      </c>
      <c r="AC5065">
        <v>914294</v>
      </c>
    </row>
    <row r="5066" spans="1:29">
      <c r="A5066">
        <f t="shared" ca="1" si="79"/>
        <v>6.5022491855331488E-2</v>
      </c>
      <c r="B5066" t="s">
        <v>286</v>
      </c>
      <c r="C5066">
        <v>9300849</v>
      </c>
      <c r="D5066" s="2">
        <v>42893</v>
      </c>
      <c r="E5066" t="s">
        <v>56</v>
      </c>
      <c r="F5066" t="s">
        <v>16143</v>
      </c>
      <c r="G5066">
        <v>5</v>
      </c>
      <c r="H5066" t="s">
        <v>58</v>
      </c>
      <c r="I5066" t="s">
        <v>289</v>
      </c>
      <c r="J5066">
        <v>106842</v>
      </c>
      <c r="K5066">
        <v>4</v>
      </c>
      <c r="L5066" s="2">
        <v>41841</v>
      </c>
      <c r="M5066" s="2">
        <v>43646</v>
      </c>
      <c r="N5066" t="s">
        <v>802</v>
      </c>
      <c r="O5066">
        <v>3</v>
      </c>
      <c r="P5066" t="s">
        <v>542</v>
      </c>
      <c r="Q5066" t="s">
        <v>543</v>
      </c>
      <c r="R5066" t="s">
        <v>205</v>
      </c>
      <c r="S5066" t="s">
        <v>483</v>
      </c>
      <c r="T5066" t="s">
        <v>68</v>
      </c>
      <c r="U5066">
        <v>2017</v>
      </c>
      <c r="V5066">
        <v>400000</v>
      </c>
      <c r="W5066" t="s">
        <v>69</v>
      </c>
      <c r="X5066" t="s">
        <v>286</v>
      </c>
      <c r="Y5066">
        <v>250000</v>
      </c>
      <c r="Z5066">
        <v>150000</v>
      </c>
      <c r="AA5066" t="s">
        <v>69</v>
      </c>
      <c r="AB5066" t="s">
        <v>16144</v>
      </c>
      <c r="AC5066">
        <v>400000</v>
      </c>
    </row>
    <row r="5067" spans="1:29">
      <c r="A5067">
        <f t="shared" ca="1" si="79"/>
        <v>0.47531350141084705</v>
      </c>
      <c r="B5067" t="s">
        <v>254</v>
      </c>
      <c r="C5067">
        <v>9489257</v>
      </c>
      <c r="D5067" s="2">
        <v>43231</v>
      </c>
      <c r="E5067" t="s">
        <v>56</v>
      </c>
      <c r="F5067" t="s">
        <v>16145</v>
      </c>
      <c r="G5067">
        <v>5</v>
      </c>
      <c r="H5067" t="s">
        <v>58</v>
      </c>
      <c r="I5067" t="s">
        <v>256</v>
      </c>
      <c r="J5067">
        <v>68598</v>
      </c>
      <c r="K5067">
        <v>12</v>
      </c>
      <c r="L5067" s="2">
        <v>37773</v>
      </c>
      <c r="M5067" s="2">
        <v>43982</v>
      </c>
      <c r="N5067" t="s">
        <v>1166</v>
      </c>
      <c r="O5067">
        <v>1</v>
      </c>
      <c r="P5067" t="s">
        <v>161</v>
      </c>
      <c r="Q5067" t="s">
        <v>162</v>
      </c>
      <c r="R5067" t="s">
        <v>163</v>
      </c>
      <c r="S5067" t="s">
        <v>67</v>
      </c>
      <c r="T5067" t="s">
        <v>68</v>
      </c>
      <c r="U5067">
        <v>2018</v>
      </c>
      <c r="V5067">
        <v>343125</v>
      </c>
      <c r="W5067" t="s">
        <v>69</v>
      </c>
      <c r="X5067" t="s">
        <v>254</v>
      </c>
      <c r="Y5067">
        <v>225000</v>
      </c>
      <c r="Z5067">
        <v>118125</v>
      </c>
      <c r="AA5067" t="s">
        <v>69</v>
      </c>
      <c r="AB5067" t="s">
        <v>16146</v>
      </c>
      <c r="AC5067">
        <v>343125</v>
      </c>
    </row>
    <row r="5068" spans="1:29">
      <c r="A5068">
        <f t="shared" ca="1" si="79"/>
        <v>0.73831858578544229</v>
      </c>
      <c r="B5068" t="s">
        <v>199</v>
      </c>
      <c r="C5068">
        <v>9476937</v>
      </c>
      <c r="D5068" s="2">
        <v>43196</v>
      </c>
      <c r="E5068" t="s">
        <v>76</v>
      </c>
      <c r="F5068" t="s">
        <v>16147</v>
      </c>
      <c r="G5068">
        <v>5</v>
      </c>
      <c r="H5068" t="s">
        <v>58</v>
      </c>
      <c r="I5068" t="s">
        <v>149</v>
      </c>
      <c r="J5068">
        <v>177655</v>
      </c>
      <c r="K5068">
        <v>5</v>
      </c>
      <c r="L5068" s="2">
        <v>41772</v>
      </c>
      <c r="M5068" s="2">
        <v>43951</v>
      </c>
      <c r="N5068" t="s">
        <v>663</v>
      </c>
      <c r="O5068">
        <v>7</v>
      </c>
      <c r="P5068" t="s">
        <v>1170</v>
      </c>
      <c r="Q5068" t="s">
        <v>1171</v>
      </c>
      <c r="R5068" t="s">
        <v>585</v>
      </c>
      <c r="S5068" t="s">
        <v>67</v>
      </c>
      <c r="T5068" t="s">
        <v>68</v>
      </c>
      <c r="U5068">
        <v>2018</v>
      </c>
      <c r="V5068">
        <v>325362</v>
      </c>
      <c r="W5068" t="s">
        <v>69</v>
      </c>
      <c r="X5068" t="s">
        <v>199</v>
      </c>
      <c r="Y5068">
        <v>207500</v>
      </c>
      <c r="Z5068">
        <v>117862</v>
      </c>
      <c r="AA5068" t="s">
        <v>69</v>
      </c>
      <c r="AB5068" t="s">
        <v>16148</v>
      </c>
      <c r="AC5068">
        <v>325362</v>
      </c>
    </row>
    <row r="5069" spans="1:29">
      <c r="A5069">
        <f t="shared" ca="1" si="79"/>
        <v>0.94844925675375369</v>
      </c>
      <c r="B5069" t="s">
        <v>303</v>
      </c>
      <c r="C5069">
        <v>9543470</v>
      </c>
      <c r="D5069" s="2">
        <v>43333</v>
      </c>
      <c r="E5069" t="s">
        <v>16149</v>
      </c>
      <c r="F5069" t="s">
        <v>16150</v>
      </c>
      <c r="G5069">
        <v>5</v>
      </c>
      <c r="H5069" t="s">
        <v>58</v>
      </c>
      <c r="I5069" t="s">
        <v>305</v>
      </c>
      <c r="J5069">
        <v>100492</v>
      </c>
      <c r="K5069">
        <v>5</v>
      </c>
      <c r="L5069" s="2">
        <v>41900</v>
      </c>
      <c r="M5069" s="2">
        <v>43861</v>
      </c>
      <c r="N5069" t="s">
        <v>1579</v>
      </c>
      <c r="O5069">
        <v>12</v>
      </c>
      <c r="P5069" t="s">
        <v>1357</v>
      </c>
      <c r="Q5069" t="s">
        <v>217</v>
      </c>
      <c r="R5069" t="s">
        <v>120</v>
      </c>
      <c r="S5069" t="s">
        <v>67</v>
      </c>
      <c r="T5069" t="s">
        <v>68</v>
      </c>
      <c r="U5069">
        <v>2018</v>
      </c>
      <c r="V5069">
        <v>679368</v>
      </c>
      <c r="W5069" t="s">
        <v>69</v>
      </c>
      <c r="X5069" t="s">
        <v>303</v>
      </c>
      <c r="Y5069">
        <v>401113</v>
      </c>
      <c r="Z5069">
        <v>278255</v>
      </c>
      <c r="AA5069" t="s">
        <v>69</v>
      </c>
      <c r="AB5069" t="s">
        <v>16151</v>
      </c>
      <c r="AC5069">
        <v>679368</v>
      </c>
    </row>
    <row r="5070" spans="1:29">
      <c r="A5070">
        <f t="shared" ca="1" si="79"/>
        <v>0.61200751695482591</v>
      </c>
      <c r="B5070" t="s">
        <v>127</v>
      </c>
      <c r="C5070">
        <v>9858081</v>
      </c>
      <c r="D5070" s="2">
        <v>43529</v>
      </c>
      <c r="E5070" t="s">
        <v>76</v>
      </c>
      <c r="F5070" t="s">
        <v>16152</v>
      </c>
      <c r="G5070">
        <v>6</v>
      </c>
      <c r="H5070" t="s">
        <v>58</v>
      </c>
      <c r="I5070" t="s">
        <v>130</v>
      </c>
      <c r="J5070">
        <v>81935</v>
      </c>
      <c r="K5070">
        <v>12</v>
      </c>
      <c r="L5070" s="2">
        <v>39630</v>
      </c>
      <c r="M5070" s="2">
        <v>43799</v>
      </c>
      <c r="N5070" t="s">
        <v>1748</v>
      </c>
      <c r="O5070">
        <v>14</v>
      </c>
      <c r="P5070" t="s">
        <v>1038</v>
      </c>
      <c r="Q5070" t="s">
        <v>1039</v>
      </c>
      <c r="R5070" t="s">
        <v>120</v>
      </c>
      <c r="S5070" t="s">
        <v>121</v>
      </c>
      <c r="T5070" t="s">
        <v>68</v>
      </c>
      <c r="U5070">
        <v>2018</v>
      </c>
      <c r="V5070">
        <v>10000</v>
      </c>
      <c r="W5070" t="s">
        <v>69</v>
      </c>
      <c r="X5070" t="s">
        <v>127</v>
      </c>
      <c r="Y5070">
        <v>5988</v>
      </c>
      <c r="Z5070">
        <v>4012</v>
      </c>
      <c r="AA5070" t="s">
        <v>69</v>
      </c>
      <c r="AB5070" t="s">
        <v>16153</v>
      </c>
      <c r="AC5070">
        <v>10000</v>
      </c>
    </row>
    <row r="5071" spans="1:29">
      <c r="A5071">
        <f t="shared" ca="1" si="79"/>
        <v>0.63006674767129045</v>
      </c>
      <c r="B5071" t="s">
        <v>75</v>
      </c>
      <c r="C5071">
        <v>9481239</v>
      </c>
      <c r="D5071" s="2">
        <v>43238</v>
      </c>
      <c r="E5071" t="s">
        <v>76</v>
      </c>
      <c r="F5071" t="s">
        <v>16154</v>
      </c>
      <c r="G5071">
        <v>5</v>
      </c>
      <c r="H5071" t="s">
        <v>58</v>
      </c>
      <c r="I5071" t="s">
        <v>78</v>
      </c>
      <c r="J5071">
        <v>45216</v>
      </c>
      <c r="K5071">
        <v>5</v>
      </c>
      <c r="L5071" s="2">
        <v>41912</v>
      </c>
      <c r="M5071" s="2">
        <v>43951</v>
      </c>
      <c r="N5071" t="s">
        <v>2028</v>
      </c>
      <c r="O5071">
        <v>47</v>
      </c>
      <c r="P5071" t="s">
        <v>717</v>
      </c>
      <c r="Q5071" t="s">
        <v>718</v>
      </c>
      <c r="R5071" t="s">
        <v>149</v>
      </c>
      <c r="S5071" t="s">
        <v>67</v>
      </c>
      <c r="T5071" t="s">
        <v>68</v>
      </c>
      <c r="U5071">
        <v>2018</v>
      </c>
      <c r="V5071">
        <v>316725</v>
      </c>
      <c r="W5071" t="s">
        <v>69</v>
      </c>
      <c r="X5071" t="s">
        <v>75</v>
      </c>
      <c r="Y5071">
        <v>205000</v>
      </c>
      <c r="Z5071">
        <v>111725</v>
      </c>
      <c r="AA5071" t="s">
        <v>69</v>
      </c>
      <c r="AB5071" t="s">
        <v>16155</v>
      </c>
      <c r="AC5071">
        <v>316725</v>
      </c>
    </row>
    <row r="5072" spans="1:29">
      <c r="A5072">
        <f t="shared" ca="1" si="79"/>
        <v>0.94430679428892905</v>
      </c>
      <c r="B5072" t="s">
        <v>199</v>
      </c>
      <c r="C5072">
        <v>9298394</v>
      </c>
      <c r="D5072" s="2">
        <v>42912</v>
      </c>
      <c r="E5072" t="s">
        <v>76</v>
      </c>
      <c r="F5072" t="s">
        <v>16156</v>
      </c>
      <c r="G5072">
        <v>5</v>
      </c>
      <c r="H5072" t="s">
        <v>58</v>
      </c>
      <c r="I5072" t="s">
        <v>149</v>
      </c>
      <c r="J5072">
        <v>172495</v>
      </c>
      <c r="K5072">
        <v>5</v>
      </c>
      <c r="L5072" s="2">
        <v>41456</v>
      </c>
      <c r="M5072" s="2">
        <v>44196</v>
      </c>
      <c r="N5072" t="s">
        <v>8781</v>
      </c>
      <c r="O5072">
        <v>10</v>
      </c>
      <c r="P5072" t="s">
        <v>3274</v>
      </c>
      <c r="Q5072" t="s">
        <v>957</v>
      </c>
      <c r="R5072" t="s">
        <v>84</v>
      </c>
      <c r="S5072" t="s">
        <v>729</v>
      </c>
      <c r="T5072" t="s">
        <v>68</v>
      </c>
      <c r="U5072">
        <v>2017</v>
      </c>
      <c r="V5072">
        <v>311250</v>
      </c>
      <c r="W5072" t="s">
        <v>69</v>
      </c>
      <c r="X5072" t="s">
        <v>199</v>
      </c>
      <c r="Y5072">
        <v>207500</v>
      </c>
      <c r="Z5072">
        <v>103750</v>
      </c>
      <c r="AA5072" t="s">
        <v>69</v>
      </c>
      <c r="AB5072" t="s">
        <v>16157</v>
      </c>
      <c r="AC5072">
        <v>311250</v>
      </c>
    </row>
    <row r="5073" spans="1:29">
      <c r="A5073">
        <f t="shared" ca="1" si="79"/>
        <v>0.74348728449839918</v>
      </c>
      <c r="B5073" t="s">
        <v>889</v>
      </c>
      <c r="C5073">
        <v>9693586</v>
      </c>
      <c r="D5073" s="2">
        <v>43252</v>
      </c>
      <c r="E5073" t="s">
        <v>110</v>
      </c>
      <c r="F5073" t="s">
        <v>16158</v>
      </c>
      <c r="G5073">
        <v>7</v>
      </c>
      <c r="H5073" t="s">
        <v>58</v>
      </c>
      <c r="I5073" t="s">
        <v>891</v>
      </c>
      <c r="J5073">
        <v>15050</v>
      </c>
      <c r="K5073">
        <v>13</v>
      </c>
      <c r="L5073" s="2">
        <v>38961</v>
      </c>
      <c r="M5073" s="2">
        <v>43769</v>
      </c>
      <c r="N5073" t="s">
        <v>4033</v>
      </c>
      <c r="O5073">
        <v>6</v>
      </c>
      <c r="P5073" t="s">
        <v>8550</v>
      </c>
      <c r="Q5073" t="s">
        <v>8551</v>
      </c>
      <c r="R5073" t="s">
        <v>2808</v>
      </c>
      <c r="S5073" t="s">
        <v>121</v>
      </c>
      <c r="T5073" t="s">
        <v>68</v>
      </c>
      <c r="U5073">
        <v>2017</v>
      </c>
      <c r="V5073">
        <v>163514</v>
      </c>
      <c r="W5073" t="s">
        <v>69</v>
      </c>
      <c r="X5073" t="s">
        <v>889</v>
      </c>
      <c r="Y5073">
        <v>112015</v>
      </c>
      <c r="Z5073">
        <v>51499</v>
      </c>
      <c r="AA5073" t="s">
        <v>69</v>
      </c>
      <c r="AB5073" t="s">
        <v>16159</v>
      </c>
      <c r="AC5073">
        <v>163514</v>
      </c>
    </row>
    <row r="5074" spans="1:29">
      <c r="A5074">
        <f t="shared" ca="1" si="79"/>
        <v>0.86456164857123596</v>
      </c>
      <c r="B5074" t="s">
        <v>241</v>
      </c>
      <c r="C5074">
        <v>9481321</v>
      </c>
      <c r="D5074" s="2">
        <v>43200</v>
      </c>
      <c r="E5074" t="s">
        <v>56</v>
      </c>
      <c r="F5074" t="s">
        <v>16160</v>
      </c>
      <c r="G5074">
        <v>5</v>
      </c>
      <c r="H5074" t="s">
        <v>58</v>
      </c>
      <c r="I5074" t="s">
        <v>243</v>
      </c>
      <c r="J5074">
        <v>125234</v>
      </c>
      <c r="K5074">
        <v>4</v>
      </c>
      <c r="L5074" s="2">
        <v>42186</v>
      </c>
      <c r="M5074" s="2">
        <v>44500</v>
      </c>
      <c r="N5074" t="s">
        <v>331</v>
      </c>
      <c r="O5074">
        <v>1</v>
      </c>
      <c r="P5074" t="s">
        <v>346</v>
      </c>
      <c r="Q5074" t="s">
        <v>119</v>
      </c>
      <c r="R5074" t="s">
        <v>347</v>
      </c>
      <c r="S5074" t="s">
        <v>348</v>
      </c>
      <c r="T5074" t="s">
        <v>68</v>
      </c>
      <c r="U5074">
        <v>2018</v>
      </c>
      <c r="V5074">
        <v>397500</v>
      </c>
      <c r="W5074" t="s">
        <v>69</v>
      </c>
      <c r="X5074" t="s">
        <v>241</v>
      </c>
      <c r="Y5074">
        <v>250000</v>
      </c>
      <c r="Z5074">
        <v>147500</v>
      </c>
      <c r="AA5074" t="s">
        <v>69</v>
      </c>
      <c r="AB5074" t="s">
        <v>16161</v>
      </c>
      <c r="AC5074">
        <v>397500</v>
      </c>
    </row>
    <row r="5075" spans="1:29">
      <c r="A5075">
        <f t="shared" ca="1" si="79"/>
        <v>0.43108536147416565</v>
      </c>
      <c r="B5075" t="s">
        <v>199</v>
      </c>
      <c r="C5075">
        <v>9187426</v>
      </c>
      <c r="D5075" s="2">
        <v>42674</v>
      </c>
      <c r="E5075" t="s">
        <v>76</v>
      </c>
      <c r="F5075" t="s">
        <v>16162</v>
      </c>
      <c r="G5075">
        <v>5</v>
      </c>
      <c r="H5075" t="s">
        <v>58</v>
      </c>
      <c r="I5075" t="s">
        <v>149</v>
      </c>
      <c r="J5075">
        <v>174864</v>
      </c>
      <c r="K5075">
        <v>4</v>
      </c>
      <c r="L5075" s="2">
        <v>41609</v>
      </c>
      <c r="M5075" s="2">
        <v>43069</v>
      </c>
      <c r="N5075" t="s">
        <v>745</v>
      </c>
      <c r="O5075">
        <v>21</v>
      </c>
      <c r="P5075" t="s">
        <v>2180</v>
      </c>
      <c r="Q5075" t="s">
        <v>1254</v>
      </c>
      <c r="R5075" t="s">
        <v>630</v>
      </c>
      <c r="S5075" t="s">
        <v>260</v>
      </c>
      <c r="T5075" t="s">
        <v>68</v>
      </c>
      <c r="U5075">
        <v>2017</v>
      </c>
      <c r="V5075">
        <v>398400</v>
      </c>
      <c r="W5075" t="s">
        <v>69</v>
      </c>
      <c r="X5075" t="s">
        <v>199</v>
      </c>
      <c r="Y5075">
        <v>207500</v>
      </c>
      <c r="Z5075">
        <v>190900</v>
      </c>
      <c r="AA5075" t="s">
        <v>69</v>
      </c>
      <c r="AB5075" t="s">
        <v>16163</v>
      </c>
      <c r="AC5075">
        <v>398400</v>
      </c>
    </row>
    <row r="5076" spans="1:29">
      <c r="A5076">
        <f t="shared" ca="1" si="79"/>
        <v>0.70247665264536074</v>
      </c>
      <c r="B5076" t="s">
        <v>199</v>
      </c>
      <c r="C5076">
        <v>9477626</v>
      </c>
      <c r="D5076" s="2">
        <v>43187</v>
      </c>
      <c r="E5076" t="s">
        <v>328</v>
      </c>
      <c r="F5076" t="s">
        <v>16164</v>
      </c>
      <c r="G5076">
        <v>5</v>
      </c>
      <c r="H5076" t="s">
        <v>58</v>
      </c>
      <c r="I5076" t="s">
        <v>149</v>
      </c>
      <c r="J5076">
        <v>186275</v>
      </c>
      <c r="K5076">
        <v>5</v>
      </c>
      <c r="L5076" s="2">
        <v>41760</v>
      </c>
      <c r="M5076" s="2">
        <v>43769</v>
      </c>
      <c r="N5076" t="s">
        <v>201</v>
      </c>
      <c r="O5076">
        <v>16</v>
      </c>
      <c r="P5076" t="s">
        <v>1363</v>
      </c>
      <c r="Q5076" t="s">
        <v>1364</v>
      </c>
      <c r="R5076" t="s">
        <v>149</v>
      </c>
      <c r="S5076" t="s">
        <v>67</v>
      </c>
      <c r="T5076" t="s">
        <v>68</v>
      </c>
      <c r="U5076">
        <v>2018</v>
      </c>
      <c r="V5076">
        <v>333421</v>
      </c>
      <c r="W5076" t="s">
        <v>69</v>
      </c>
      <c r="X5076" t="s">
        <v>199</v>
      </c>
      <c r="Y5076">
        <v>207500</v>
      </c>
      <c r="Z5076">
        <v>125921</v>
      </c>
      <c r="AA5076" t="s">
        <v>69</v>
      </c>
      <c r="AB5076" t="s">
        <v>16165</v>
      </c>
      <c r="AC5076">
        <v>333421</v>
      </c>
    </row>
    <row r="5077" spans="1:29">
      <c r="A5077">
        <f t="shared" ca="1" si="79"/>
        <v>0.66117765769350867</v>
      </c>
      <c r="B5077" t="s">
        <v>199</v>
      </c>
      <c r="C5077">
        <v>9390033</v>
      </c>
      <c r="D5077" s="2">
        <v>43082</v>
      </c>
      <c r="E5077" t="s">
        <v>16166</v>
      </c>
      <c r="F5077" t="s">
        <v>16167</v>
      </c>
      <c r="G5077">
        <v>5</v>
      </c>
      <c r="H5077" t="s">
        <v>58</v>
      </c>
      <c r="I5077" t="s">
        <v>149</v>
      </c>
      <c r="J5077">
        <v>174683</v>
      </c>
      <c r="K5077">
        <v>5</v>
      </c>
      <c r="L5077" s="2">
        <v>41646</v>
      </c>
      <c r="M5077" s="2">
        <v>44196</v>
      </c>
      <c r="N5077" t="s">
        <v>3447</v>
      </c>
      <c r="O5077">
        <v>7</v>
      </c>
      <c r="P5077" t="s">
        <v>1538</v>
      </c>
      <c r="Q5077" t="s">
        <v>1539</v>
      </c>
      <c r="R5077" t="s">
        <v>1540</v>
      </c>
      <c r="S5077" t="s">
        <v>67</v>
      </c>
      <c r="T5077" t="s">
        <v>68</v>
      </c>
      <c r="U5077">
        <v>2018</v>
      </c>
      <c r="V5077">
        <v>597219</v>
      </c>
      <c r="W5077" t="s">
        <v>69</v>
      </c>
      <c r="X5077" t="s">
        <v>199</v>
      </c>
      <c r="Y5077">
        <v>462995</v>
      </c>
      <c r="Z5077">
        <v>134224</v>
      </c>
      <c r="AA5077" t="s">
        <v>69</v>
      </c>
      <c r="AB5077" t="s">
        <v>16168</v>
      </c>
      <c r="AC5077">
        <v>597219</v>
      </c>
    </row>
    <row r="5078" spans="1:29">
      <c r="A5078">
        <f t="shared" ca="1" si="79"/>
        <v>0.83470991184322596</v>
      </c>
      <c r="B5078" t="s">
        <v>303</v>
      </c>
      <c r="C5078">
        <v>9465451</v>
      </c>
      <c r="D5078" s="2">
        <v>43223</v>
      </c>
      <c r="E5078" t="s">
        <v>16166</v>
      </c>
      <c r="F5078" t="s">
        <v>16169</v>
      </c>
      <c r="G5078">
        <v>5</v>
      </c>
      <c r="H5078" t="s">
        <v>58</v>
      </c>
      <c r="I5078" t="s">
        <v>305</v>
      </c>
      <c r="J5078">
        <v>100694</v>
      </c>
      <c r="K5078">
        <v>6</v>
      </c>
      <c r="L5078" s="2">
        <v>41841</v>
      </c>
      <c r="M5078" s="2">
        <v>44316</v>
      </c>
      <c r="N5078" t="s">
        <v>3447</v>
      </c>
      <c r="O5078">
        <v>7</v>
      </c>
      <c r="P5078" t="s">
        <v>814</v>
      </c>
      <c r="Q5078" t="s">
        <v>815</v>
      </c>
      <c r="R5078" t="s">
        <v>816</v>
      </c>
      <c r="S5078" t="s">
        <v>473</v>
      </c>
      <c r="T5078" t="s">
        <v>68</v>
      </c>
      <c r="U5078">
        <v>2018</v>
      </c>
      <c r="V5078">
        <v>680188</v>
      </c>
      <c r="W5078" t="s">
        <v>69</v>
      </c>
      <c r="X5078" t="s">
        <v>303</v>
      </c>
      <c r="Y5078">
        <v>434150</v>
      </c>
      <c r="Z5078">
        <v>246038</v>
      </c>
      <c r="AA5078" t="s">
        <v>69</v>
      </c>
      <c r="AB5078" t="s">
        <v>16170</v>
      </c>
      <c r="AC5078">
        <v>680188</v>
      </c>
    </row>
    <row r="5079" spans="1:29">
      <c r="A5079">
        <f t="shared" ca="1" si="79"/>
        <v>9.3818317091333481E-2</v>
      </c>
      <c r="B5079" t="s">
        <v>92</v>
      </c>
      <c r="C5079">
        <v>9459935</v>
      </c>
      <c r="D5079" s="2">
        <v>43170</v>
      </c>
      <c r="E5079" t="s">
        <v>76</v>
      </c>
      <c r="F5079" t="s">
        <v>16171</v>
      </c>
      <c r="G5079">
        <v>5</v>
      </c>
      <c r="H5079" t="s">
        <v>58</v>
      </c>
      <c r="I5079" t="s">
        <v>95</v>
      </c>
      <c r="J5079">
        <v>79457</v>
      </c>
      <c r="K5079">
        <v>5</v>
      </c>
      <c r="L5079" s="2">
        <v>41764</v>
      </c>
      <c r="M5079" s="2">
        <v>43921</v>
      </c>
      <c r="N5079" t="s">
        <v>792</v>
      </c>
      <c r="O5079">
        <v>6</v>
      </c>
      <c r="P5079" t="s">
        <v>432</v>
      </c>
      <c r="Q5079" t="s">
        <v>433</v>
      </c>
      <c r="R5079" t="s">
        <v>434</v>
      </c>
      <c r="S5079" t="s">
        <v>67</v>
      </c>
      <c r="T5079" t="s">
        <v>68</v>
      </c>
      <c r="U5079">
        <v>2018</v>
      </c>
      <c r="V5079">
        <v>493132</v>
      </c>
      <c r="W5079" t="s">
        <v>69</v>
      </c>
      <c r="X5079" t="s">
        <v>92</v>
      </c>
      <c r="Y5079">
        <v>421753</v>
      </c>
      <c r="Z5079">
        <v>71379</v>
      </c>
      <c r="AA5079" t="s">
        <v>69</v>
      </c>
      <c r="AB5079" t="s">
        <v>16172</v>
      </c>
      <c r="AC5079">
        <v>493132</v>
      </c>
    </row>
    <row r="5080" spans="1:29">
      <c r="A5080">
        <f t="shared" ca="1" si="79"/>
        <v>0.62003043158916704</v>
      </c>
      <c r="B5080" t="s">
        <v>1143</v>
      </c>
      <c r="C5080">
        <v>9249489</v>
      </c>
      <c r="D5080" s="2">
        <v>42811</v>
      </c>
      <c r="E5080" t="s">
        <v>76</v>
      </c>
      <c r="F5080" t="s">
        <v>16173</v>
      </c>
      <c r="G5080">
        <v>5</v>
      </c>
      <c r="H5080" t="s">
        <v>58</v>
      </c>
      <c r="I5080" t="s">
        <v>1145</v>
      </c>
      <c r="J5080">
        <v>54326</v>
      </c>
      <c r="K5080">
        <v>10</v>
      </c>
      <c r="L5080" s="2">
        <v>39636</v>
      </c>
      <c r="M5080" s="2">
        <v>43921</v>
      </c>
      <c r="N5080" t="s">
        <v>3743</v>
      </c>
      <c r="O5080">
        <v>1</v>
      </c>
      <c r="P5080" t="s">
        <v>161</v>
      </c>
      <c r="Q5080" t="s">
        <v>162</v>
      </c>
      <c r="R5080" t="s">
        <v>163</v>
      </c>
      <c r="S5080" t="s">
        <v>67</v>
      </c>
      <c r="T5080" t="s">
        <v>68</v>
      </c>
      <c r="U5080">
        <v>2017</v>
      </c>
      <c r="V5080">
        <v>323000</v>
      </c>
      <c r="W5080" t="s">
        <v>69</v>
      </c>
      <c r="X5080" t="s">
        <v>1143</v>
      </c>
      <c r="Y5080">
        <v>212500</v>
      </c>
      <c r="Z5080">
        <v>110500</v>
      </c>
      <c r="AA5080" t="s">
        <v>69</v>
      </c>
      <c r="AB5080" t="s">
        <v>16174</v>
      </c>
      <c r="AC5080">
        <v>323000</v>
      </c>
    </row>
    <row r="5081" spans="1:29">
      <c r="A5081">
        <f t="shared" ca="1" si="79"/>
        <v>0.90021755468824227</v>
      </c>
      <c r="B5081" t="s">
        <v>303</v>
      </c>
      <c r="C5081">
        <v>9438515</v>
      </c>
      <c r="D5081" s="2">
        <v>43145</v>
      </c>
      <c r="E5081" t="s">
        <v>56</v>
      </c>
      <c r="F5081" t="s">
        <v>16175</v>
      </c>
      <c r="G5081">
        <v>5</v>
      </c>
      <c r="H5081" t="s">
        <v>58</v>
      </c>
      <c r="I5081" t="s">
        <v>305</v>
      </c>
      <c r="J5081">
        <v>105427</v>
      </c>
      <c r="K5081">
        <v>4</v>
      </c>
      <c r="L5081" s="2">
        <v>42095</v>
      </c>
      <c r="M5081" s="2">
        <v>43890</v>
      </c>
      <c r="N5081" t="s">
        <v>1214</v>
      </c>
      <c r="O5081">
        <v>27</v>
      </c>
      <c r="P5081" t="s">
        <v>4190</v>
      </c>
      <c r="Q5081" t="s">
        <v>629</v>
      </c>
      <c r="R5081" t="s">
        <v>630</v>
      </c>
      <c r="S5081" t="s">
        <v>67</v>
      </c>
      <c r="T5081" t="s">
        <v>68</v>
      </c>
      <c r="U5081">
        <v>2018</v>
      </c>
      <c r="V5081">
        <v>433694</v>
      </c>
      <c r="W5081" t="s">
        <v>69</v>
      </c>
      <c r="X5081" t="s">
        <v>303</v>
      </c>
      <c r="Y5081">
        <v>282537</v>
      </c>
      <c r="Z5081">
        <v>151157</v>
      </c>
      <c r="AA5081" t="s">
        <v>69</v>
      </c>
      <c r="AB5081" t="s">
        <v>16176</v>
      </c>
      <c r="AC5081">
        <v>433694</v>
      </c>
    </row>
    <row r="5082" spans="1:29">
      <c r="A5082">
        <f t="shared" ca="1" si="79"/>
        <v>0.3345477636572346</v>
      </c>
      <c r="B5082" t="s">
        <v>127</v>
      </c>
      <c r="C5082">
        <v>9293394</v>
      </c>
      <c r="D5082" s="2">
        <v>42850</v>
      </c>
      <c r="E5082" t="s">
        <v>4727</v>
      </c>
      <c r="F5082" t="s">
        <v>16177</v>
      </c>
      <c r="G5082">
        <v>5</v>
      </c>
      <c r="H5082" t="s">
        <v>58</v>
      </c>
      <c r="I5082" t="s">
        <v>130</v>
      </c>
      <c r="J5082">
        <v>101547</v>
      </c>
      <c r="K5082">
        <v>5</v>
      </c>
      <c r="L5082" s="2">
        <v>41518</v>
      </c>
      <c r="M5082" s="2">
        <v>43585</v>
      </c>
      <c r="N5082" t="s">
        <v>4729</v>
      </c>
      <c r="O5082">
        <v>4</v>
      </c>
      <c r="P5082" t="s">
        <v>1512</v>
      </c>
      <c r="Q5082" t="s">
        <v>1513</v>
      </c>
      <c r="R5082" t="s">
        <v>640</v>
      </c>
      <c r="S5082" t="s">
        <v>67</v>
      </c>
      <c r="T5082" t="s">
        <v>68</v>
      </c>
      <c r="U5082">
        <v>2017</v>
      </c>
      <c r="V5082">
        <v>418103</v>
      </c>
      <c r="W5082" t="s">
        <v>69</v>
      </c>
      <c r="X5082" t="s">
        <v>127</v>
      </c>
      <c r="Y5082">
        <v>278598</v>
      </c>
      <c r="Z5082">
        <v>139505</v>
      </c>
      <c r="AA5082" t="s">
        <v>69</v>
      </c>
      <c r="AB5082" t="s">
        <v>16178</v>
      </c>
      <c r="AC5082">
        <v>418103</v>
      </c>
    </row>
    <row r="5083" spans="1:29">
      <c r="A5083">
        <f t="shared" ca="1" si="79"/>
        <v>0.19494841579145983</v>
      </c>
      <c r="B5083" t="s">
        <v>75</v>
      </c>
      <c r="C5083">
        <v>9282537</v>
      </c>
      <c r="D5083" s="2">
        <v>42906</v>
      </c>
      <c r="E5083" t="s">
        <v>76</v>
      </c>
      <c r="F5083" t="s">
        <v>16179</v>
      </c>
      <c r="G5083">
        <v>5</v>
      </c>
      <c r="H5083" t="s">
        <v>58</v>
      </c>
      <c r="I5083" t="s">
        <v>78</v>
      </c>
      <c r="J5083">
        <v>42599</v>
      </c>
      <c r="K5083">
        <v>5</v>
      </c>
      <c r="L5083" s="2">
        <v>41518</v>
      </c>
      <c r="M5083" s="2">
        <v>44165</v>
      </c>
      <c r="N5083" t="s">
        <v>1819</v>
      </c>
      <c r="O5083">
        <v>10</v>
      </c>
      <c r="P5083" t="s">
        <v>3274</v>
      </c>
      <c r="Q5083" t="s">
        <v>957</v>
      </c>
      <c r="R5083" t="s">
        <v>84</v>
      </c>
      <c r="S5083" t="s">
        <v>85</v>
      </c>
      <c r="T5083" t="s">
        <v>68</v>
      </c>
      <c r="U5083">
        <v>2017</v>
      </c>
      <c r="V5083">
        <v>271642</v>
      </c>
      <c r="W5083" t="s">
        <v>69</v>
      </c>
      <c r="X5083" t="s">
        <v>75</v>
      </c>
      <c r="Y5083">
        <v>235327</v>
      </c>
      <c r="Z5083">
        <v>36315</v>
      </c>
      <c r="AA5083" t="s">
        <v>69</v>
      </c>
      <c r="AB5083" t="s">
        <v>16180</v>
      </c>
      <c r="AC5083">
        <v>271642</v>
      </c>
    </row>
    <row r="5084" spans="1:29">
      <c r="A5084">
        <f t="shared" ca="1" si="79"/>
        <v>0.93085063163640158</v>
      </c>
      <c r="B5084" t="s">
        <v>1525</v>
      </c>
      <c r="C5084">
        <v>9444354</v>
      </c>
      <c r="D5084" s="2">
        <v>43171</v>
      </c>
      <c r="E5084" t="s">
        <v>56</v>
      </c>
      <c r="F5084" t="s">
        <v>16181</v>
      </c>
      <c r="G5084">
        <v>5</v>
      </c>
      <c r="H5084" t="s">
        <v>58</v>
      </c>
      <c r="I5084" t="s">
        <v>1528</v>
      </c>
      <c r="J5084">
        <v>5220</v>
      </c>
      <c r="K5084">
        <v>8</v>
      </c>
      <c r="L5084" s="2">
        <v>40401</v>
      </c>
      <c r="M5084" s="2">
        <v>43890</v>
      </c>
      <c r="N5084" t="s">
        <v>16182</v>
      </c>
      <c r="O5084">
        <v>7</v>
      </c>
      <c r="P5084" t="s">
        <v>1021</v>
      </c>
      <c r="Q5084" t="s">
        <v>472</v>
      </c>
      <c r="R5084" t="s">
        <v>311</v>
      </c>
      <c r="S5084" t="s">
        <v>473</v>
      </c>
      <c r="T5084" t="s">
        <v>68</v>
      </c>
      <c r="U5084">
        <v>2018</v>
      </c>
      <c r="V5084">
        <v>600000</v>
      </c>
      <c r="W5084" t="s">
        <v>69</v>
      </c>
      <c r="X5084" t="s">
        <v>1525</v>
      </c>
      <c r="Y5084">
        <v>452888</v>
      </c>
      <c r="Z5084">
        <v>147112</v>
      </c>
      <c r="AA5084" t="s">
        <v>69</v>
      </c>
      <c r="AB5084" t="s">
        <v>16183</v>
      </c>
      <c r="AC5084">
        <v>600000</v>
      </c>
    </row>
    <row r="5085" spans="1:29">
      <c r="A5085">
        <f t="shared" ca="1" si="79"/>
        <v>0.94408776724653376</v>
      </c>
      <c r="B5085" t="s">
        <v>75</v>
      </c>
      <c r="C5085">
        <v>9476894</v>
      </c>
      <c r="D5085" s="2">
        <v>43259</v>
      </c>
      <c r="E5085" t="s">
        <v>15226</v>
      </c>
      <c r="F5085" t="s">
        <v>16184</v>
      </c>
      <c r="G5085">
        <v>5</v>
      </c>
      <c r="H5085" t="s">
        <v>58</v>
      </c>
      <c r="I5085" t="s">
        <v>78</v>
      </c>
      <c r="J5085">
        <v>45031</v>
      </c>
      <c r="K5085">
        <v>5</v>
      </c>
      <c r="L5085" s="2">
        <v>41791</v>
      </c>
      <c r="M5085" s="2">
        <v>43982</v>
      </c>
      <c r="N5085" t="s">
        <v>16185</v>
      </c>
      <c r="O5085">
        <v>7</v>
      </c>
      <c r="P5085" t="s">
        <v>4303</v>
      </c>
      <c r="Q5085" t="s">
        <v>472</v>
      </c>
      <c r="R5085" t="s">
        <v>311</v>
      </c>
      <c r="S5085" t="s">
        <v>67</v>
      </c>
      <c r="T5085" t="s">
        <v>68</v>
      </c>
      <c r="U5085">
        <v>2018</v>
      </c>
      <c r="V5085">
        <v>335585</v>
      </c>
      <c r="W5085" t="s">
        <v>69</v>
      </c>
      <c r="X5085" t="s">
        <v>75</v>
      </c>
      <c r="Y5085">
        <v>205000</v>
      </c>
      <c r="Z5085">
        <v>130585</v>
      </c>
      <c r="AA5085" t="s">
        <v>69</v>
      </c>
      <c r="AB5085" t="s">
        <v>16186</v>
      </c>
      <c r="AC5085">
        <v>335585</v>
      </c>
    </row>
    <row r="5086" spans="1:29">
      <c r="A5086">
        <f t="shared" ca="1" si="79"/>
        <v>0.29130349284208479</v>
      </c>
      <c r="B5086" t="s">
        <v>55</v>
      </c>
      <c r="C5086">
        <v>9214354</v>
      </c>
      <c r="D5086" s="2">
        <v>42793</v>
      </c>
      <c r="E5086" t="s">
        <v>76</v>
      </c>
      <c r="F5086" t="s">
        <v>16187</v>
      </c>
      <c r="G5086">
        <v>5</v>
      </c>
      <c r="H5086" t="s">
        <v>58</v>
      </c>
      <c r="I5086" t="s">
        <v>59</v>
      </c>
      <c r="J5086">
        <v>35915</v>
      </c>
      <c r="K5086">
        <v>21</v>
      </c>
      <c r="L5086" s="2">
        <v>35582</v>
      </c>
      <c r="M5086" s="2">
        <v>43159</v>
      </c>
      <c r="N5086" t="s">
        <v>4237</v>
      </c>
      <c r="O5086">
        <v>16</v>
      </c>
      <c r="P5086" t="s">
        <v>1363</v>
      </c>
      <c r="Q5086" t="s">
        <v>1364</v>
      </c>
      <c r="R5086" t="s">
        <v>149</v>
      </c>
      <c r="S5086" t="s">
        <v>67</v>
      </c>
      <c r="T5086" t="s">
        <v>68</v>
      </c>
      <c r="U5086">
        <v>2017</v>
      </c>
      <c r="V5086">
        <v>362625</v>
      </c>
      <c r="W5086" t="s">
        <v>69</v>
      </c>
      <c r="X5086" t="s">
        <v>55</v>
      </c>
      <c r="Y5086">
        <v>218750</v>
      </c>
      <c r="Z5086">
        <v>143875</v>
      </c>
      <c r="AA5086" t="s">
        <v>69</v>
      </c>
      <c r="AB5086" t="s">
        <v>16188</v>
      </c>
      <c r="AC5086">
        <v>362625</v>
      </c>
    </row>
    <row r="5087" spans="1:29">
      <c r="A5087">
        <f t="shared" ca="1" si="79"/>
        <v>0.32246251407548021</v>
      </c>
      <c r="B5087" t="s">
        <v>55</v>
      </c>
      <c r="C5087">
        <v>9245740</v>
      </c>
      <c r="D5087" s="2">
        <v>42821</v>
      </c>
      <c r="E5087" t="s">
        <v>2393</v>
      </c>
      <c r="F5087" t="s">
        <v>16189</v>
      </c>
      <c r="G5087">
        <v>5</v>
      </c>
      <c r="H5087" t="s">
        <v>58</v>
      </c>
      <c r="I5087" t="s">
        <v>59</v>
      </c>
      <c r="J5087">
        <v>81641</v>
      </c>
      <c r="K5087">
        <v>5</v>
      </c>
      <c r="L5087" s="2">
        <v>41426</v>
      </c>
      <c r="M5087" s="2">
        <v>43555</v>
      </c>
      <c r="N5087" t="s">
        <v>201</v>
      </c>
      <c r="O5087">
        <v>7</v>
      </c>
      <c r="P5087" t="s">
        <v>728</v>
      </c>
      <c r="Q5087" t="s">
        <v>472</v>
      </c>
      <c r="R5087" t="s">
        <v>311</v>
      </c>
      <c r="S5087" t="s">
        <v>336</v>
      </c>
      <c r="T5087" t="s">
        <v>68</v>
      </c>
      <c r="U5087">
        <v>2017</v>
      </c>
      <c r="V5087">
        <v>339608</v>
      </c>
      <c r="W5087" t="s">
        <v>69</v>
      </c>
      <c r="X5087" t="s">
        <v>55</v>
      </c>
      <c r="Y5087">
        <v>218750</v>
      </c>
      <c r="Z5087">
        <v>120858</v>
      </c>
      <c r="AA5087" t="s">
        <v>69</v>
      </c>
      <c r="AB5087" t="s">
        <v>16190</v>
      </c>
      <c r="AC5087">
        <v>339608</v>
      </c>
    </row>
    <row r="5088" spans="1:29">
      <c r="A5088">
        <f t="shared" ca="1" si="79"/>
        <v>0.47127604753786478</v>
      </c>
      <c r="B5088" t="s">
        <v>1525</v>
      </c>
      <c r="C5088">
        <v>9284501</v>
      </c>
      <c r="D5088" s="2">
        <v>42922</v>
      </c>
      <c r="E5088" t="s">
        <v>56</v>
      </c>
      <c r="F5088" t="s">
        <v>16191</v>
      </c>
      <c r="G5088">
        <v>5</v>
      </c>
      <c r="H5088" t="s">
        <v>58</v>
      </c>
      <c r="I5088" t="s">
        <v>1528</v>
      </c>
      <c r="J5088">
        <v>8613</v>
      </c>
      <c r="K5088">
        <v>3</v>
      </c>
      <c r="L5088" s="2">
        <v>42254</v>
      </c>
      <c r="M5088" s="2">
        <v>43646</v>
      </c>
      <c r="N5088" t="s">
        <v>2791</v>
      </c>
      <c r="O5088" t="s">
        <v>677</v>
      </c>
      <c r="P5088" t="s">
        <v>11103</v>
      </c>
      <c r="Q5088" t="s">
        <v>679</v>
      </c>
      <c r="R5088" t="s">
        <v>680</v>
      </c>
      <c r="S5088" t="s">
        <v>681</v>
      </c>
      <c r="T5088" t="s">
        <v>68</v>
      </c>
      <c r="U5088">
        <v>2017</v>
      </c>
      <c r="V5088">
        <v>344175</v>
      </c>
      <c r="W5088" t="s">
        <v>69</v>
      </c>
      <c r="X5088" t="s">
        <v>1525</v>
      </c>
      <c r="Y5088">
        <v>318681</v>
      </c>
      <c r="Z5088">
        <v>25494</v>
      </c>
      <c r="AA5088" t="s">
        <v>69</v>
      </c>
      <c r="AB5088" t="s">
        <v>16192</v>
      </c>
      <c r="AC5088">
        <v>344175</v>
      </c>
    </row>
    <row r="5089" spans="1:29">
      <c r="A5089">
        <f t="shared" ca="1" si="79"/>
        <v>0.89624570314176988</v>
      </c>
      <c r="B5089" t="s">
        <v>55</v>
      </c>
      <c r="C5089">
        <v>9270611</v>
      </c>
      <c r="D5089" s="2">
        <v>42881</v>
      </c>
      <c r="E5089" t="s">
        <v>76</v>
      </c>
      <c r="F5089" t="s">
        <v>16193</v>
      </c>
      <c r="G5089">
        <v>5</v>
      </c>
      <c r="H5089" t="s">
        <v>58</v>
      </c>
      <c r="I5089" t="s">
        <v>59</v>
      </c>
      <c r="J5089">
        <v>60699</v>
      </c>
      <c r="K5089">
        <v>10</v>
      </c>
      <c r="L5089" s="2">
        <v>39583</v>
      </c>
      <c r="M5089" s="2">
        <v>43616</v>
      </c>
      <c r="N5089" t="s">
        <v>9189</v>
      </c>
      <c r="O5089">
        <v>12</v>
      </c>
      <c r="P5089" t="s">
        <v>4159</v>
      </c>
      <c r="Q5089" t="s">
        <v>4160</v>
      </c>
      <c r="R5089" t="s">
        <v>401</v>
      </c>
      <c r="S5089" t="s">
        <v>85</v>
      </c>
      <c r="T5089" t="s">
        <v>68</v>
      </c>
      <c r="U5089">
        <v>2017</v>
      </c>
      <c r="V5089">
        <v>354375</v>
      </c>
      <c r="W5089" t="s">
        <v>69</v>
      </c>
      <c r="X5089" t="s">
        <v>55</v>
      </c>
      <c r="Y5089">
        <v>218750</v>
      </c>
      <c r="Z5089">
        <v>135625</v>
      </c>
      <c r="AA5089" t="s">
        <v>69</v>
      </c>
      <c r="AB5089" t="s">
        <v>16194</v>
      </c>
      <c r="AC5089">
        <v>354375</v>
      </c>
    </row>
    <row r="5090" spans="1:29">
      <c r="A5090">
        <f t="shared" ca="1" si="79"/>
        <v>0.33641794458734264</v>
      </c>
      <c r="B5090" t="s">
        <v>109</v>
      </c>
      <c r="C5090">
        <v>9522746</v>
      </c>
      <c r="D5090" s="2">
        <v>43362</v>
      </c>
      <c r="E5090" t="s">
        <v>1856</v>
      </c>
      <c r="F5090" t="s">
        <v>16195</v>
      </c>
      <c r="G5090">
        <v>2</v>
      </c>
      <c r="H5090" t="s">
        <v>58</v>
      </c>
      <c r="I5090" t="s">
        <v>112</v>
      </c>
      <c r="J5090">
        <v>6400</v>
      </c>
      <c r="K5090">
        <v>25</v>
      </c>
      <c r="L5090" s="2">
        <v>34151</v>
      </c>
      <c r="M5090" s="2">
        <v>44103</v>
      </c>
      <c r="N5090" t="s">
        <v>1355</v>
      </c>
      <c r="O5090">
        <v>7</v>
      </c>
      <c r="P5090" t="s">
        <v>1538</v>
      </c>
      <c r="Q5090" t="s">
        <v>1539</v>
      </c>
      <c r="R5090" t="s">
        <v>1540</v>
      </c>
      <c r="S5090" t="s">
        <v>771</v>
      </c>
      <c r="T5090" t="s">
        <v>68</v>
      </c>
      <c r="U5090">
        <v>2018</v>
      </c>
      <c r="V5090">
        <v>371250</v>
      </c>
      <c r="W5090" t="s">
        <v>69</v>
      </c>
      <c r="X5090" t="s">
        <v>109</v>
      </c>
      <c r="Y5090">
        <v>250000</v>
      </c>
      <c r="Z5090">
        <v>121250</v>
      </c>
      <c r="AA5090" t="s">
        <v>69</v>
      </c>
      <c r="AB5090" t="s">
        <v>16196</v>
      </c>
      <c r="AC5090">
        <v>371250</v>
      </c>
    </row>
    <row r="5091" spans="1:29">
      <c r="A5091">
        <f t="shared" ca="1" si="79"/>
        <v>0.11065329766651222</v>
      </c>
      <c r="B5091" t="s">
        <v>254</v>
      </c>
      <c r="C5091">
        <v>9490374</v>
      </c>
      <c r="D5091" s="2">
        <v>43237</v>
      </c>
      <c r="E5091" t="s">
        <v>56</v>
      </c>
      <c r="F5091" t="s">
        <v>16197</v>
      </c>
      <c r="G5091">
        <v>5</v>
      </c>
      <c r="H5091" t="s">
        <v>58</v>
      </c>
      <c r="I5091" t="s">
        <v>256</v>
      </c>
      <c r="J5091">
        <v>114540</v>
      </c>
      <c r="K5091">
        <v>4</v>
      </c>
      <c r="L5091" s="2">
        <v>42156</v>
      </c>
      <c r="M5091" s="2">
        <v>44165</v>
      </c>
      <c r="N5091" t="s">
        <v>397</v>
      </c>
      <c r="O5091">
        <v>27</v>
      </c>
      <c r="P5091" t="s">
        <v>4190</v>
      </c>
      <c r="Q5091" t="s">
        <v>629</v>
      </c>
      <c r="R5091" t="s">
        <v>630</v>
      </c>
      <c r="S5091" t="s">
        <v>67</v>
      </c>
      <c r="T5091" t="s">
        <v>68</v>
      </c>
      <c r="U5091">
        <v>2018</v>
      </c>
      <c r="V5091">
        <v>295488</v>
      </c>
      <c r="W5091" t="s">
        <v>69</v>
      </c>
      <c r="X5091" t="s">
        <v>254</v>
      </c>
      <c r="Y5091">
        <v>192500</v>
      </c>
      <c r="Z5091">
        <v>102988</v>
      </c>
      <c r="AA5091" t="s">
        <v>69</v>
      </c>
      <c r="AB5091" t="s">
        <v>16198</v>
      </c>
      <c r="AC5091">
        <v>295488</v>
      </c>
    </row>
    <row r="5092" spans="1:29">
      <c r="A5092">
        <f t="shared" ca="1" si="79"/>
        <v>7.7779542815667568E-2</v>
      </c>
      <c r="B5092" t="s">
        <v>286</v>
      </c>
      <c r="C5092">
        <v>9182855</v>
      </c>
      <c r="D5092" s="2">
        <v>42683</v>
      </c>
      <c r="E5092" t="s">
        <v>76</v>
      </c>
      <c r="F5092" t="s">
        <v>16199</v>
      </c>
      <c r="G5092">
        <v>5</v>
      </c>
      <c r="H5092" t="s">
        <v>58</v>
      </c>
      <c r="I5092" t="s">
        <v>289</v>
      </c>
      <c r="J5092">
        <v>64909</v>
      </c>
      <c r="K5092">
        <v>10</v>
      </c>
      <c r="L5092" s="2">
        <v>38869</v>
      </c>
      <c r="M5092" s="2">
        <v>43434</v>
      </c>
      <c r="N5092" t="s">
        <v>785</v>
      </c>
      <c r="O5092">
        <v>3</v>
      </c>
      <c r="P5092" t="s">
        <v>542</v>
      </c>
      <c r="Q5092" t="s">
        <v>543</v>
      </c>
      <c r="R5092" t="s">
        <v>205</v>
      </c>
      <c r="S5092" t="s">
        <v>67</v>
      </c>
      <c r="T5092" t="s">
        <v>68</v>
      </c>
      <c r="U5092">
        <v>2017</v>
      </c>
      <c r="V5092">
        <v>400000</v>
      </c>
      <c r="W5092" t="s">
        <v>69</v>
      </c>
      <c r="X5092" t="s">
        <v>286</v>
      </c>
      <c r="Y5092">
        <v>250000</v>
      </c>
      <c r="Z5092">
        <v>150000</v>
      </c>
      <c r="AA5092" t="s">
        <v>69</v>
      </c>
      <c r="AB5092" t="s">
        <v>16200</v>
      </c>
      <c r="AC5092">
        <v>400000</v>
      </c>
    </row>
    <row r="5093" spans="1:29">
      <c r="A5093">
        <f t="shared" ca="1" si="79"/>
        <v>0.39916789697459187</v>
      </c>
      <c r="B5093" t="s">
        <v>55</v>
      </c>
      <c r="C5093">
        <v>9557562</v>
      </c>
      <c r="D5093" s="2">
        <v>43294</v>
      </c>
      <c r="E5093" t="s">
        <v>1856</v>
      </c>
      <c r="F5093" t="s">
        <v>16201</v>
      </c>
      <c r="G5093">
        <v>5</v>
      </c>
      <c r="H5093" t="s">
        <v>58</v>
      </c>
      <c r="I5093" t="s">
        <v>59</v>
      </c>
      <c r="J5093">
        <v>75243</v>
      </c>
      <c r="K5093">
        <v>8</v>
      </c>
      <c r="L5093" s="2">
        <v>41000</v>
      </c>
      <c r="M5093" s="2">
        <v>43921</v>
      </c>
      <c r="N5093" t="s">
        <v>1608</v>
      </c>
      <c r="O5093">
        <v>1</v>
      </c>
      <c r="P5093" t="s">
        <v>2641</v>
      </c>
      <c r="Q5093" t="s">
        <v>2642</v>
      </c>
      <c r="R5093" t="s">
        <v>555</v>
      </c>
      <c r="S5093" t="s">
        <v>473</v>
      </c>
      <c r="T5093" t="s">
        <v>68</v>
      </c>
      <c r="U5093">
        <v>2018</v>
      </c>
      <c r="V5093">
        <v>446256</v>
      </c>
      <c r="W5093" t="s">
        <v>69</v>
      </c>
      <c r="X5093" t="s">
        <v>55</v>
      </c>
      <c r="Y5093">
        <v>280664</v>
      </c>
      <c r="Z5093">
        <v>165592</v>
      </c>
      <c r="AA5093" t="s">
        <v>69</v>
      </c>
      <c r="AB5093" t="s">
        <v>16202</v>
      </c>
      <c r="AC5093">
        <v>446256</v>
      </c>
    </row>
    <row r="5094" spans="1:29">
      <c r="A5094">
        <f t="shared" ca="1" si="79"/>
        <v>0.29606108629147765</v>
      </c>
      <c r="B5094" t="s">
        <v>241</v>
      </c>
      <c r="C5094">
        <v>9268059</v>
      </c>
      <c r="D5094" s="2">
        <v>42856</v>
      </c>
      <c r="E5094" t="s">
        <v>56</v>
      </c>
      <c r="F5094" t="s">
        <v>16203</v>
      </c>
      <c r="G5094">
        <v>5</v>
      </c>
      <c r="H5094" t="s">
        <v>58</v>
      </c>
      <c r="I5094" t="s">
        <v>243</v>
      </c>
      <c r="J5094">
        <v>119439</v>
      </c>
      <c r="K5094">
        <v>4</v>
      </c>
      <c r="L5094" s="2">
        <v>41852</v>
      </c>
      <c r="M5094" s="2">
        <v>43585</v>
      </c>
      <c r="N5094" t="s">
        <v>7860</v>
      </c>
      <c r="O5094">
        <v>4</v>
      </c>
      <c r="P5094" t="s">
        <v>618</v>
      </c>
      <c r="Q5094" t="s">
        <v>619</v>
      </c>
      <c r="R5094" t="s">
        <v>66</v>
      </c>
      <c r="S5094" t="s">
        <v>322</v>
      </c>
      <c r="T5094" t="s">
        <v>68</v>
      </c>
      <c r="U5094">
        <v>2017</v>
      </c>
      <c r="V5094">
        <v>771094</v>
      </c>
      <c r="W5094" t="s">
        <v>69</v>
      </c>
      <c r="X5094" t="s">
        <v>241</v>
      </c>
      <c r="Y5094">
        <v>608867</v>
      </c>
      <c r="Z5094">
        <v>162227</v>
      </c>
      <c r="AA5094" t="s">
        <v>69</v>
      </c>
      <c r="AB5094" t="s">
        <v>16204</v>
      </c>
      <c r="AC5094">
        <v>771094</v>
      </c>
    </row>
    <row r="5095" spans="1:29">
      <c r="A5095">
        <f t="shared" ca="1" si="79"/>
        <v>0.83704687679508694</v>
      </c>
      <c r="B5095" t="s">
        <v>254</v>
      </c>
      <c r="C5095">
        <v>9282445</v>
      </c>
      <c r="D5095" s="2">
        <v>42913</v>
      </c>
      <c r="E5095" t="s">
        <v>56</v>
      </c>
      <c r="F5095" t="s">
        <v>16205</v>
      </c>
      <c r="G5095">
        <v>5</v>
      </c>
      <c r="H5095" t="s">
        <v>58</v>
      </c>
      <c r="I5095" t="s">
        <v>256</v>
      </c>
      <c r="J5095">
        <v>111959</v>
      </c>
      <c r="K5095">
        <v>4</v>
      </c>
      <c r="L5095" s="2">
        <v>41897</v>
      </c>
      <c r="M5095" s="2">
        <v>43616</v>
      </c>
      <c r="N5095" t="s">
        <v>1675</v>
      </c>
      <c r="O5095">
        <v>6</v>
      </c>
      <c r="P5095" t="s">
        <v>7534</v>
      </c>
      <c r="Q5095" t="s">
        <v>7535</v>
      </c>
      <c r="R5095" t="s">
        <v>401</v>
      </c>
      <c r="S5095" t="s">
        <v>85</v>
      </c>
      <c r="T5095" t="s">
        <v>68</v>
      </c>
      <c r="U5095">
        <v>2017</v>
      </c>
      <c r="V5095">
        <v>422467</v>
      </c>
      <c r="W5095" t="s">
        <v>69</v>
      </c>
      <c r="X5095" t="s">
        <v>254</v>
      </c>
      <c r="Y5095">
        <v>275000</v>
      </c>
      <c r="Z5095">
        <v>147467</v>
      </c>
      <c r="AA5095" t="s">
        <v>69</v>
      </c>
      <c r="AB5095" t="s">
        <v>16206</v>
      </c>
      <c r="AC5095">
        <v>422467</v>
      </c>
    </row>
    <row r="5096" spans="1:29">
      <c r="A5096">
        <f t="shared" ca="1" si="79"/>
        <v>0.99143401707790513</v>
      </c>
      <c r="B5096" t="s">
        <v>199</v>
      </c>
      <c r="C5096">
        <v>9326177</v>
      </c>
      <c r="D5096" s="2">
        <v>42968</v>
      </c>
      <c r="E5096" t="s">
        <v>76</v>
      </c>
      <c r="F5096" t="s">
        <v>16207</v>
      </c>
      <c r="G5096">
        <v>5</v>
      </c>
      <c r="H5096" t="s">
        <v>58</v>
      </c>
      <c r="I5096" t="s">
        <v>149</v>
      </c>
      <c r="J5096">
        <v>177150</v>
      </c>
      <c r="K5096">
        <v>5</v>
      </c>
      <c r="L5096" s="2">
        <v>41518</v>
      </c>
      <c r="M5096" s="2">
        <v>43708</v>
      </c>
      <c r="N5096" t="s">
        <v>3868</v>
      </c>
      <c r="O5096">
        <v>1</v>
      </c>
      <c r="P5096" t="s">
        <v>346</v>
      </c>
      <c r="Q5096" t="s">
        <v>119</v>
      </c>
      <c r="R5096" t="s">
        <v>347</v>
      </c>
      <c r="S5096" t="s">
        <v>348</v>
      </c>
      <c r="T5096" t="s">
        <v>68</v>
      </c>
      <c r="U5096">
        <v>2017</v>
      </c>
      <c r="V5096">
        <v>418772</v>
      </c>
      <c r="W5096" t="s">
        <v>69</v>
      </c>
      <c r="X5096" t="s">
        <v>199</v>
      </c>
      <c r="Y5096">
        <v>315126</v>
      </c>
      <c r="Z5096">
        <v>103646</v>
      </c>
      <c r="AA5096" t="s">
        <v>69</v>
      </c>
      <c r="AB5096" t="s">
        <v>16208</v>
      </c>
      <c r="AC5096">
        <v>418772</v>
      </c>
    </row>
    <row r="5097" spans="1:29">
      <c r="A5097">
        <f t="shared" ca="1" si="79"/>
        <v>0.50595965173548596</v>
      </c>
      <c r="B5097" t="s">
        <v>286</v>
      </c>
      <c r="C5097">
        <v>9303302</v>
      </c>
      <c r="D5097" s="2">
        <v>42928</v>
      </c>
      <c r="E5097" t="s">
        <v>76</v>
      </c>
      <c r="F5097" t="s">
        <v>16209</v>
      </c>
      <c r="G5097">
        <v>5</v>
      </c>
      <c r="H5097" t="s">
        <v>58</v>
      </c>
      <c r="I5097" t="s">
        <v>289</v>
      </c>
      <c r="J5097">
        <v>105184</v>
      </c>
      <c r="K5097">
        <v>4</v>
      </c>
      <c r="L5097" s="2">
        <v>41852</v>
      </c>
      <c r="M5097" s="2">
        <v>43312</v>
      </c>
      <c r="N5097" t="s">
        <v>3301</v>
      </c>
      <c r="O5097">
        <v>50</v>
      </c>
      <c r="P5097" t="s">
        <v>2962</v>
      </c>
      <c r="Q5097" t="s">
        <v>358</v>
      </c>
      <c r="R5097" t="s">
        <v>149</v>
      </c>
      <c r="S5097" t="s">
        <v>260</v>
      </c>
      <c r="T5097" t="s">
        <v>68</v>
      </c>
      <c r="U5097">
        <v>2017</v>
      </c>
      <c r="V5097">
        <v>596636</v>
      </c>
      <c r="W5097" t="s">
        <v>69</v>
      </c>
      <c r="X5097" t="s">
        <v>286</v>
      </c>
      <c r="Y5097">
        <v>409325</v>
      </c>
      <c r="Z5097">
        <v>187311</v>
      </c>
      <c r="AA5097" t="s">
        <v>69</v>
      </c>
      <c r="AB5097" t="s">
        <v>16210</v>
      </c>
      <c r="AC5097">
        <v>596636</v>
      </c>
    </row>
    <row r="5098" spans="1:29">
      <c r="A5098">
        <f t="shared" ca="1" si="79"/>
        <v>0.42695054816523315</v>
      </c>
      <c r="B5098" t="s">
        <v>1143</v>
      </c>
      <c r="C5098">
        <v>9318424</v>
      </c>
      <c r="D5098" s="2">
        <v>42929</v>
      </c>
      <c r="E5098" t="s">
        <v>76</v>
      </c>
      <c r="F5098" t="s">
        <v>16211</v>
      </c>
      <c r="G5098">
        <v>5</v>
      </c>
      <c r="H5098" t="s">
        <v>58</v>
      </c>
      <c r="I5098" t="s">
        <v>1145</v>
      </c>
      <c r="J5098">
        <v>55309</v>
      </c>
      <c r="K5098">
        <v>10</v>
      </c>
      <c r="L5098" s="2">
        <v>39275</v>
      </c>
      <c r="M5098" s="2">
        <v>43312</v>
      </c>
      <c r="N5098" t="s">
        <v>1185</v>
      </c>
      <c r="O5098">
        <v>3</v>
      </c>
      <c r="P5098" t="s">
        <v>542</v>
      </c>
      <c r="Q5098" t="s">
        <v>543</v>
      </c>
      <c r="R5098" t="s">
        <v>205</v>
      </c>
      <c r="S5098" t="s">
        <v>67</v>
      </c>
      <c r="T5098" t="s">
        <v>68</v>
      </c>
      <c r="U5098">
        <v>2017</v>
      </c>
      <c r="V5098">
        <v>340000</v>
      </c>
      <c r="W5098" t="s">
        <v>69</v>
      </c>
      <c r="X5098" t="s">
        <v>1143</v>
      </c>
      <c r="Y5098">
        <v>212500</v>
      </c>
      <c r="Z5098">
        <v>127500</v>
      </c>
      <c r="AA5098" t="s">
        <v>69</v>
      </c>
      <c r="AB5098" t="s">
        <v>16212</v>
      </c>
      <c r="AC5098">
        <v>340000</v>
      </c>
    </row>
    <row r="5099" spans="1:29">
      <c r="A5099">
        <f t="shared" ca="1" si="79"/>
        <v>0.74443001410996967</v>
      </c>
      <c r="B5099" t="s">
        <v>109</v>
      </c>
      <c r="C5099">
        <v>9212149</v>
      </c>
      <c r="D5099" s="2">
        <v>42751</v>
      </c>
      <c r="E5099" t="s">
        <v>76</v>
      </c>
      <c r="F5099" t="s">
        <v>16213</v>
      </c>
      <c r="G5099">
        <v>5</v>
      </c>
      <c r="H5099" t="s">
        <v>58</v>
      </c>
      <c r="I5099" t="s">
        <v>112</v>
      </c>
      <c r="J5099">
        <v>21228</v>
      </c>
      <c r="K5099">
        <v>4</v>
      </c>
      <c r="L5099" s="2">
        <v>41671</v>
      </c>
      <c r="M5099" s="2">
        <v>43496</v>
      </c>
      <c r="N5099" t="s">
        <v>144</v>
      </c>
      <c r="O5099">
        <v>5</v>
      </c>
      <c r="P5099" t="s">
        <v>997</v>
      </c>
      <c r="Q5099" t="s">
        <v>998</v>
      </c>
      <c r="R5099" t="s">
        <v>640</v>
      </c>
      <c r="S5099" t="s">
        <v>67</v>
      </c>
      <c r="T5099" t="s">
        <v>68</v>
      </c>
      <c r="U5099">
        <v>2017</v>
      </c>
      <c r="V5099">
        <v>424356</v>
      </c>
      <c r="W5099" t="s">
        <v>69</v>
      </c>
      <c r="X5099" t="s">
        <v>109</v>
      </c>
      <c r="Y5099">
        <v>273778</v>
      </c>
      <c r="Z5099">
        <v>150578</v>
      </c>
      <c r="AA5099" t="s">
        <v>69</v>
      </c>
      <c r="AB5099" t="s">
        <v>16214</v>
      </c>
      <c r="AC5099">
        <v>424356</v>
      </c>
    </row>
    <row r="5100" spans="1:29">
      <c r="A5100">
        <f t="shared" ca="1" si="79"/>
        <v>0.70376427675480013</v>
      </c>
      <c r="B5100" t="s">
        <v>55</v>
      </c>
      <c r="C5100">
        <v>9465517</v>
      </c>
      <c r="D5100" s="2">
        <v>43179</v>
      </c>
      <c r="E5100" t="s">
        <v>56</v>
      </c>
      <c r="F5100" t="s">
        <v>16215</v>
      </c>
      <c r="G5100">
        <v>5</v>
      </c>
      <c r="H5100" t="s">
        <v>58</v>
      </c>
      <c r="I5100" t="s">
        <v>59</v>
      </c>
      <c r="J5100">
        <v>89662</v>
      </c>
      <c r="K5100">
        <v>5</v>
      </c>
      <c r="L5100" s="2">
        <v>41805</v>
      </c>
      <c r="M5100" s="2">
        <v>43951</v>
      </c>
      <c r="N5100" t="s">
        <v>6666</v>
      </c>
      <c r="O5100">
        <v>3</v>
      </c>
      <c r="P5100" t="s">
        <v>882</v>
      </c>
      <c r="Q5100" t="s">
        <v>883</v>
      </c>
      <c r="R5100" t="s">
        <v>884</v>
      </c>
      <c r="S5100" t="s">
        <v>67</v>
      </c>
      <c r="T5100" t="s">
        <v>68</v>
      </c>
      <c r="U5100">
        <v>2018</v>
      </c>
      <c r="V5100">
        <v>374912</v>
      </c>
      <c r="W5100" t="s">
        <v>69</v>
      </c>
      <c r="X5100" t="s">
        <v>55</v>
      </c>
      <c r="Y5100">
        <v>226070</v>
      </c>
      <c r="Z5100">
        <v>148842</v>
      </c>
      <c r="AA5100" t="s">
        <v>69</v>
      </c>
      <c r="AB5100" t="s">
        <v>16216</v>
      </c>
      <c r="AC5100">
        <v>374912</v>
      </c>
    </row>
    <row r="5101" spans="1:29">
      <c r="A5101">
        <f t="shared" ca="1" si="79"/>
        <v>0.83776292474207481</v>
      </c>
      <c r="B5101" t="s">
        <v>199</v>
      </c>
      <c r="C5101">
        <v>9516947</v>
      </c>
      <c r="D5101" s="2">
        <v>43272</v>
      </c>
      <c r="E5101" t="s">
        <v>56</v>
      </c>
      <c r="F5101" t="s">
        <v>16217</v>
      </c>
      <c r="G5101">
        <v>5</v>
      </c>
      <c r="H5101" t="s">
        <v>58</v>
      </c>
      <c r="I5101" t="s">
        <v>149</v>
      </c>
      <c r="J5101">
        <v>181359</v>
      </c>
      <c r="K5101">
        <v>5</v>
      </c>
      <c r="L5101" s="2">
        <v>41852</v>
      </c>
      <c r="M5101" s="2">
        <v>43677</v>
      </c>
      <c r="N5101" t="s">
        <v>1565</v>
      </c>
      <c r="O5101">
        <v>3</v>
      </c>
      <c r="P5101" t="s">
        <v>2754</v>
      </c>
      <c r="Q5101" t="s">
        <v>543</v>
      </c>
      <c r="R5101" t="s">
        <v>205</v>
      </c>
      <c r="S5101" t="s">
        <v>473</v>
      </c>
      <c r="T5101" t="s">
        <v>68</v>
      </c>
      <c r="U5101">
        <v>2018</v>
      </c>
      <c r="V5101">
        <v>348600</v>
      </c>
      <c r="W5101" t="s">
        <v>69</v>
      </c>
      <c r="X5101" t="s">
        <v>199</v>
      </c>
      <c r="Y5101">
        <v>207500</v>
      </c>
      <c r="Z5101">
        <v>141100</v>
      </c>
      <c r="AA5101" t="s">
        <v>69</v>
      </c>
      <c r="AB5101" t="s">
        <v>16218</v>
      </c>
      <c r="AC5101">
        <v>348600</v>
      </c>
    </row>
    <row r="5102" spans="1:29">
      <c r="A5102">
        <f t="shared" ca="1" si="79"/>
        <v>0.94204737770413793</v>
      </c>
      <c r="B5102" t="s">
        <v>182</v>
      </c>
      <c r="C5102">
        <v>9420608</v>
      </c>
      <c r="D5102" s="2">
        <v>43131</v>
      </c>
      <c r="E5102" t="s">
        <v>76</v>
      </c>
      <c r="F5102" t="s">
        <v>16219</v>
      </c>
      <c r="G5102">
        <v>5</v>
      </c>
      <c r="H5102" t="s">
        <v>58</v>
      </c>
      <c r="I5102" t="s">
        <v>185</v>
      </c>
      <c r="J5102">
        <v>9517</v>
      </c>
      <c r="K5102">
        <v>25</v>
      </c>
      <c r="L5102" s="2">
        <v>33055</v>
      </c>
      <c r="M5102" s="2">
        <v>43951</v>
      </c>
      <c r="N5102" t="s">
        <v>549</v>
      </c>
      <c r="O5102">
        <v>3</v>
      </c>
      <c r="P5102" t="s">
        <v>542</v>
      </c>
      <c r="Q5102" t="s">
        <v>543</v>
      </c>
      <c r="R5102" t="s">
        <v>205</v>
      </c>
      <c r="S5102" t="s">
        <v>218</v>
      </c>
      <c r="T5102" t="s">
        <v>68</v>
      </c>
      <c r="U5102">
        <v>2018</v>
      </c>
      <c r="V5102">
        <v>400000</v>
      </c>
      <c r="W5102" t="s">
        <v>69</v>
      </c>
      <c r="X5102" t="s">
        <v>182</v>
      </c>
      <c r="Y5102">
        <v>250000</v>
      </c>
      <c r="Z5102">
        <v>150000</v>
      </c>
      <c r="AA5102" t="s">
        <v>69</v>
      </c>
      <c r="AB5102" t="s">
        <v>16220</v>
      </c>
      <c r="AC5102">
        <v>400000</v>
      </c>
    </row>
    <row r="5103" spans="1:29">
      <c r="A5103">
        <f t="shared" ca="1" si="79"/>
        <v>2.0155045102605018E-2</v>
      </c>
      <c r="B5103" t="s">
        <v>241</v>
      </c>
      <c r="C5103">
        <v>9199592</v>
      </c>
      <c r="D5103" s="2">
        <v>42723</v>
      </c>
      <c r="E5103" t="s">
        <v>76</v>
      </c>
      <c r="F5103" t="s">
        <v>16221</v>
      </c>
      <c r="G5103">
        <v>5</v>
      </c>
      <c r="H5103" t="s">
        <v>58</v>
      </c>
      <c r="I5103" t="s">
        <v>243</v>
      </c>
      <c r="J5103">
        <v>121267</v>
      </c>
      <c r="K5103">
        <v>4</v>
      </c>
      <c r="L5103" s="2">
        <v>41640</v>
      </c>
      <c r="M5103" s="2">
        <v>43465</v>
      </c>
      <c r="N5103" t="s">
        <v>4033</v>
      </c>
      <c r="O5103">
        <v>30</v>
      </c>
      <c r="P5103" t="s">
        <v>747</v>
      </c>
      <c r="Q5103" t="s">
        <v>748</v>
      </c>
      <c r="R5103" t="s">
        <v>176</v>
      </c>
      <c r="S5103" t="s">
        <v>67</v>
      </c>
      <c r="T5103" t="s">
        <v>68</v>
      </c>
      <c r="U5103">
        <v>2017</v>
      </c>
      <c r="V5103">
        <v>459473</v>
      </c>
      <c r="W5103" t="s">
        <v>69</v>
      </c>
      <c r="X5103" t="s">
        <v>241</v>
      </c>
      <c r="Y5103">
        <v>291092</v>
      </c>
      <c r="Z5103">
        <v>168381</v>
      </c>
      <c r="AA5103" t="s">
        <v>69</v>
      </c>
      <c r="AB5103" t="s">
        <v>16222</v>
      </c>
      <c r="AC5103">
        <v>459473</v>
      </c>
    </row>
    <row r="5104" spans="1:29">
      <c r="A5104">
        <f t="shared" ca="1" si="79"/>
        <v>0.41797328474321394</v>
      </c>
      <c r="B5104" t="s">
        <v>127</v>
      </c>
      <c r="C5104">
        <v>9281015</v>
      </c>
      <c r="D5104" s="2">
        <v>42881</v>
      </c>
      <c r="E5104" t="s">
        <v>13974</v>
      </c>
      <c r="F5104" t="s">
        <v>16223</v>
      </c>
      <c r="G5104">
        <v>5</v>
      </c>
      <c r="H5104" t="s">
        <v>58</v>
      </c>
      <c r="I5104" t="s">
        <v>130</v>
      </c>
      <c r="J5104">
        <v>100467</v>
      </c>
      <c r="K5104">
        <v>5</v>
      </c>
      <c r="L5104" s="2">
        <v>41470</v>
      </c>
      <c r="M5104" s="2">
        <v>43616</v>
      </c>
      <c r="N5104" t="s">
        <v>13976</v>
      </c>
      <c r="O5104">
        <v>5</v>
      </c>
      <c r="P5104" t="s">
        <v>524</v>
      </c>
      <c r="Q5104" t="s">
        <v>83</v>
      </c>
      <c r="R5104" t="s">
        <v>84</v>
      </c>
      <c r="S5104" t="s">
        <v>102</v>
      </c>
      <c r="T5104" t="s">
        <v>68</v>
      </c>
      <c r="U5104">
        <v>2017</v>
      </c>
      <c r="V5104">
        <v>644904</v>
      </c>
      <c r="W5104" t="s">
        <v>69</v>
      </c>
      <c r="X5104" t="s">
        <v>127</v>
      </c>
      <c r="Y5104">
        <v>415823</v>
      </c>
      <c r="Z5104">
        <v>229081</v>
      </c>
      <c r="AA5104" t="s">
        <v>69</v>
      </c>
      <c r="AB5104" t="s">
        <v>16224</v>
      </c>
      <c r="AC5104">
        <v>644904</v>
      </c>
    </row>
    <row r="5105" spans="1:29">
      <c r="A5105">
        <f t="shared" ca="1" si="79"/>
        <v>0.85334179365881224</v>
      </c>
      <c r="B5105" t="s">
        <v>55</v>
      </c>
      <c r="C5105">
        <v>9503786</v>
      </c>
      <c r="D5105" s="2">
        <v>43245</v>
      </c>
      <c r="E5105" t="s">
        <v>16225</v>
      </c>
      <c r="F5105" t="s">
        <v>16226</v>
      </c>
      <c r="G5105">
        <v>5</v>
      </c>
      <c r="H5105" t="s">
        <v>58</v>
      </c>
      <c r="I5105" t="s">
        <v>59</v>
      </c>
      <c r="J5105">
        <v>60632</v>
      </c>
      <c r="K5105">
        <v>10</v>
      </c>
      <c r="L5105" s="2">
        <v>39720</v>
      </c>
      <c r="M5105" s="2">
        <v>44742</v>
      </c>
      <c r="N5105" t="s">
        <v>11514</v>
      </c>
      <c r="O5105">
        <v>7</v>
      </c>
      <c r="P5105" t="s">
        <v>1030</v>
      </c>
      <c r="Q5105" t="s">
        <v>584</v>
      </c>
      <c r="R5105" t="s">
        <v>585</v>
      </c>
      <c r="S5105" t="s">
        <v>67</v>
      </c>
      <c r="T5105" t="s">
        <v>68</v>
      </c>
      <c r="U5105">
        <v>2018</v>
      </c>
      <c r="V5105">
        <v>663762</v>
      </c>
      <c r="W5105" t="s">
        <v>69</v>
      </c>
      <c r="X5105" t="s">
        <v>55</v>
      </c>
      <c r="Y5105">
        <v>431668</v>
      </c>
      <c r="Z5105">
        <v>232094</v>
      </c>
      <c r="AA5105" t="s">
        <v>69</v>
      </c>
      <c r="AB5105" t="s">
        <v>16227</v>
      </c>
      <c r="AC5105">
        <v>663762</v>
      </c>
    </row>
    <row r="5106" spans="1:29">
      <c r="A5106">
        <f t="shared" ca="1" si="79"/>
        <v>0.58803849345826986</v>
      </c>
      <c r="B5106" t="s">
        <v>55</v>
      </c>
      <c r="C5106">
        <v>9318585</v>
      </c>
      <c r="D5106" s="2">
        <v>42934</v>
      </c>
      <c r="E5106" t="s">
        <v>2421</v>
      </c>
      <c r="F5106" t="s">
        <v>16228</v>
      </c>
      <c r="G5106">
        <v>5</v>
      </c>
      <c r="H5106" t="s">
        <v>58</v>
      </c>
      <c r="I5106" t="s">
        <v>59</v>
      </c>
      <c r="J5106">
        <v>95369</v>
      </c>
      <c r="K5106">
        <v>3</v>
      </c>
      <c r="L5106" s="2">
        <v>42217</v>
      </c>
      <c r="M5106" s="2">
        <v>43677</v>
      </c>
      <c r="N5106" t="s">
        <v>2423</v>
      </c>
      <c r="O5106">
        <v>7</v>
      </c>
      <c r="P5106" t="s">
        <v>7080</v>
      </c>
      <c r="Q5106" t="s">
        <v>472</v>
      </c>
      <c r="R5106" t="s">
        <v>311</v>
      </c>
      <c r="S5106" t="s">
        <v>85</v>
      </c>
      <c r="T5106" t="s">
        <v>68</v>
      </c>
      <c r="U5106">
        <v>2017</v>
      </c>
      <c r="V5106">
        <v>309092</v>
      </c>
      <c r="W5106" t="s">
        <v>69</v>
      </c>
      <c r="X5106" t="s">
        <v>55</v>
      </c>
      <c r="Y5106">
        <v>245727</v>
      </c>
      <c r="Z5106">
        <v>63365</v>
      </c>
      <c r="AA5106" t="s">
        <v>69</v>
      </c>
      <c r="AB5106" t="s">
        <v>16229</v>
      </c>
      <c r="AC5106">
        <v>309092</v>
      </c>
    </row>
    <row r="5107" spans="1:29">
      <c r="A5107">
        <f t="shared" ca="1" si="79"/>
        <v>0.87216319429635791</v>
      </c>
      <c r="B5107" t="s">
        <v>92</v>
      </c>
      <c r="C5107">
        <v>9407023</v>
      </c>
      <c r="D5107" s="2">
        <v>43105</v>
      </c>
      <c r="E5107" t="s">
        <v>76</v>
      </c>
      <c r="F5107" t="s">
        <v>16230</v>
      </c>
      <c r="G5107">
        <v>5</v>
      </c>
      <c r="H5107" t="s">
        <v>58</v>
      </c>
      <c r="I5107" t="s">
        <v>95</v>
      </c>
      <c r="J5107">
        <v>75800</v>
      </c>
      <c r="K5107">
        <v>5</v>
      </c>
      <c r="L5107" s="2">
        <v>41640</v>
      </c>
      <c r="M5107" s="2">
        <v>43830</v>
      </c>
      <c r="N5107" t="s">
        <v>113</v>
      </c>
      <c r="O5107">
        <v>4</v>
      </c>
      <c r="P5107" t="s">
        <v>293</v>
      </c>
      <c r="Q5107" t="s">
        <v>294</v>
      </c>
      <c r="R5107" t="s">
        <v>295</v>
      </c>
      <c r="S5107" t="s">
        <v>85</v>
      </c>
      <c r="T5107" t="s">
        <v>68</v>
      </c>
      <c r="U5107">
        <v>2018</v>
      </c>
      <c r="V5107">
        <v>494889</v>
      </c>
      <c r="W5107" t="s">
        <v>69</v>
      </c>
      <c r="X5107" t="s">
        <v>92</v>
      </c>
      <c r="Y5107">
        <v>441730</v>
      </c>
      <c r="Z5107">
        <v>53159</v>
      </c>
      <c r="AA5107" t="s">
        <v>69</v>
      </c>
      <c r="AB5107" t="s">
        <v>16231</v>
      </c>
      <c r="AC5107">
        <v>494889</v>
      </c>
    </row>
    <row r="5108" spans="1:29">
      <c r="A5108">
        <f t="shared" ca="1" si="79"/>
        <v>0.93331854701595485</v>
      </c>
      <c r="B5108" t="s">
        <v>405</v>
      </c>
      <c r="C5108">
        <v>9479114</v>
      </c>
      <c r="D5108" s="2">
        <v>43220</v>
      </c>
      <c r="E5108" t="s">
        <v>76</v>
      </c>
      <c r="F5108" t="s">
        <v>16232</v>
      </c>
      <c r="G5108">
        <v>5</v>
      </c>
      <c r="H5108" t="s">
        <v>58</v>
      </c>
      <c r="I5108" t="s">
        <v>407</v>
      </c>
      <c r="J5108">
        <v>36582</v>
      </c>
      <c r="K5108">
        <v>5</v>
      </c>
      <c r="L5108" s="2">
        <v>41760</v>
      </c>
      <c r="M5108" s="2">
        <v>43951</v>
      </c>
      <c r="N5108" t="s">
        <v>1320</v>
      </c>
      <c r="O5108">
        <v>7</v>
      </c>
      <c r="P5108" t="s">
        <v>3721</v>
      </c>
      <c r="Q5108" t="s">
        <v>190</v>
      </c>
      <c r="R5108" t="s">
        <v>191</v>
      </c>
      <c r="S5108" t="s">
        <v>473</v>
      </c>
      <c r="T5108" t="s">
        <v>68</v>
      </c>
      <c r="U5108">
        <v>2018</v>
      </c>
      <c r="V5108">
        <v>426800</v>
      </c>
      <c r="W5108" t="s">
        <v>69</v>
      </c>
      <c r="X5108" t="s">
        <v>405</v>
      </c>
      <c r="Y5108">
        <v>220000</v>
      </c>
      <c r="Z5108">
        <v>206800</v>
      </c>
      <c r="AA5108" t="s">
        <v>69</v>
      </c>
      <c r="AB5108" t="s">
        <v>16233</v>
      </c>
      <c r="AC5108">
        <v>426800</v>
      </c>
    </row>
    <row r="5109" spans="1:29">
      <c r="A5109">
        <f t="shared" ca="1" si="79"/>
        <v>7.2217677465209684E-2</v>
      </c>
      <c r="B5109" t="s">
        <v>241</v>
      </c>
      <c r="C5109">
        <v>9304293</v>
      </c>
      <c r="D5109" s="2">
        <v>42928</v>
      </c>
      <c r="E5109" t="s">
        <v>56</v>
      </c>
      <c r="F5109" t="s">
        <v>16234</v>
      </c>
      <c r="G5109">
        <v>5</v>
      </c>
      <c r="H5109" t="s">
        <v>58</v>
      </c>
      <c r="I5109" t="s">
        <v>243</v>
      </c>
      <c r="J5109">
        <v>121706</v>
      </c>
      <c r="K5109">
        <v>4</v>
      </c>
      <c r="L5109" s="2">
        <v>41837</v>
      </c>
      <c r="M5109" s="2">
        <v>43465</v>
      </c>
      <c r="N5109" t="s">
        <v>441</v>
      </c>
      <c r="O5109" t="s">
        <v>913</v>
      </c>
      <c r="P5109" t="s">
        <v>3904</v>
      </c>
      <c r="Q5109" t="s">
        <v>3905</v>
      </c>
      <c r="R5109" t="s">
        <v>3906</v>
      </c>
      <c r="S5109" t="s">
        <v>67</v>
      </c>
      <c r="T5109" t="s">
        <v>68</v>
      </c>
      <c r="U5109">
        <v>2017</v>
      </c>
      <c r="V5109">
        <v>382050</v>
      </c>
      <c r="W5109" t="s">
        <v>69</v>
      </c>
      <c r="X5109" t="s">
        <v>241</v>
      </c>
      <c r="Y5109">
        <v>271800</v>
      </c>
      <c r="Z5109">
        <v>110250</v>
      </c>
      <c r="AA5109" t="s">
        <v>69</v>
      </c>
      <c r="AB5109" t="s">
        <v>16235</v>
      </c>
      <c r="AC5109">
        <v>382050</v>
      </c>
    </row>
    <row r="5110" spans="1:29">
      <c r="A5110">
        <f t="shared" ca="1" si="79"/>
        <v>0.73402436373771951</v>
      </c>
      <c r="B5110" t="s">
        <v>127</v>
      </c>
      <c r="C5110">
        <v>9779449</v>
      </c>
      <c r="D5110" s="2">
        <v>43615</v>
      </c>
      <c r="E5110" t="s">
        <v>110</v>
      </c>
      <c r="F5110" t="s">
        <v>16236</v>
      </c>
      <c r="G5110">
        <v>7</v>
      </c>
      <c r="H5110" t="s">
        <v>58</v>
      </c>
      <c r="I5110" t="s">
        <v>130</v>
      </c>
      <c r="J5110">
        <v>81060</v>
      </c>
      <c r="K5110">
        <v>11</v>
      </c>
      <c r="L5110" s="2">
        <v>39553</v>
      </c>
      <c r="M5110" s="2">
        <v>44377</v>
      </c>
      <c r="N5110" t="s">
        <v>9880</v>
      </c>
      <c r="O5110">
        <v>5</v>
      </c>
      <c r="P5110" t="s">
        <v>1114</v>
      </c>
      <c r="Q5110" t="s">
        <v>1115</v>
      </c>
      <c r="R5110" t="s">
        <v>816</v>
      </c>
      <c r="S5110" t="s">
        <v>67</v>
      </c>
      <c r="T5110" t="s">
        <v>68</v>
      </c>
      <c r="U5110">
        <v>2017</v>
      </c>
      <c r="V5110">
        <v>223000</v>
      </c>
      <c r="W5110" t="s">
        <v>69</v>
      </c>
      <c r="X5110" t="s">
        <v>127</v>
      </c>
      <c r="Y5110">
        <v>142216</v>
      </c>
      <c r="Z5110">
        <v>80784</v>
      </c>
      <c r="AA5110" t="s">
        <v>69</v>
      </c>
      <c r="AB5110" t="s">
        <v>16237</v>
      </c>
      <c r="AC5110">
        <v>223000</v>
      </c>
    </row>
    <row r="5111" spans="1:29">
      <c r="A5111">
        <f t="shared" ca="1" si="79"/>
        <v>0.81028192101430185</v>
      </c>
      <c r="B5111" t="s">
        <v>254</v>
      </c>
      <c r="C5111">
        <v>9476280</v>
      </c>
      <c r="D5111" s="2">
        <v>43214</v>
      </c>
      <c r="E5111" t="s">
        <v>56</v>
      </c>
      <c r="F5111" t="s">
        <v>16238</v>
      </c>
      <c r="G5111">
        <v>5</v>
      </c>
      <c r="H5111" t="s">
        <v>58</v>
      </c>
      <c r="I5111" t="s">
        <v>256</v>
      </c>
      <c r="J5111">
        <v>112799</v>
      </c>
      <c r="K5111">
        <v>4</v>
      </c>
      <c r="L5111" s="2">
        <v>42200</v>
      </c>
      <c r="M5111" s="2">
        <v>43830</v>
      </c>
      <c r="N5111" t="s">
        <v>388</v>
      </c>
      <c r="O5111">
        <v>6</v>
      </c>
      <c r="P5111" t="s">
        <v>333</v>
      </c>
      <c r="Q5111" t="s">
        <v>334</v>
      </c>
      <c r="R5111" t="s">
        <v>335</v>
      </c>
      <c r="S5111" t="s">
        <v>67</v>
      </c>
      <c r="T5111" t="s">
        <v>68</v>
      </c>
      <c r="U5111">
        <v>2018</v>
      </c>
      <c r="V5111">
        <v>306125</v>
      </c>
      <c r="W5111" t="s">
        <v>69</v>
      </c>
      <c r="X5111" t="s">
        <v>254</v>
      </c>
      <c r="Y5111">
        <v>197500</v>
      </c>
      <c r="Z5111">
        <v>108625</v>
      </c>
      <c r="AA5111" t="s">
        <v>69</v>
      </c>
      <c r="AB5111" t="s">
        <v>16239</v>
      </c>
      <c r="AC5111">
        <v>306125</v>
      </c>
    </row>
    <row r="5112" spans="1:29">
      <c r="A5112">
        <f t="shared" ca="1" si="79"/>
        <v>0.39376450226760562</v>
      </c>
      <c r="B5112" t="s">
        <v>254</v>
      </c>
      <c r="C5112">
        <v>9459957</v>
      </c>
      <c r="D5112" s="2">
        <v>43186</v>
      </c>
      <c r="E5112" t="s">
        <v>56</v>
      </c>
      <c r="F5112" t="s">
        <v>16240</v>
      </c>
      <c r="G5112">
        <v>5</v>
      </c>
      <c r="H5112" t="s">
        <v>58</v>
      </c>
      <c r="I5112" t="s">
        <v>256</v>
      </c>
      <c r="J5112">
        <v>114213</v>
      </c>
      <c r="K5112">
        <v>4</v>
      </c>
      <c r="L5112" s="2">
        <v>42109</v>
      </c>
      <c r="M5112" s="2">
        <v>44104</v>
      </c>
      <c r="N5112" t="s">
        <v>397</v>
      </c>
      <c r="O5112">
        <v>13</v>
      </c>
      <c r="P5112" t="s">
        <v>390</v>
      </c>
      <c r="Q5112" t="s">
        <v>217</v>
      </c>
      <c r="R5112" t="s">
        <v>120</v>
      </c>
      <c r="S5112" t="s">
        <v>67</v>
      </c>
      <c r="T5112" t="s">
        <v>68</v>
      </c>
      <c r="U5112">
        <v>2018</v>
      </c>
      <c r="V5112">
        <v>336559</v>
      </c>
      <c r="W5112" t="s">
        <v>69</v>
      </c>
      <c r="X5112" t="s">
        <v>254</v>
      </c>
      <c r="Y5112">
        <v>212372</v>
      </c>
      <c r="Z5112">
        <v>124187</v>
      </c>
      <c r="AA5112" t="s">
        <v>69</v>
      </c>
      <c r="AB5112" t="s">
        <v>16241</v>
      </c>
      <c r="AC5112">
        <v>336559</v>
      </c>
    </row>
    <row r="5113" spans="1:29">
      <c r="A5113">
        <f t="shared" ca="1" si="79"/>
        <v>0.89758496265232313</v>
      </c>
      <c r="B5113" t="s">
        <v>254</v>
      </c>
      <c r="C5113">
        <v>9234037</v>
      </c>
      <c r="D5113" s="2">
        <v>42809</v>
      </c>
      <c r="E5113" t="s">
        <v>76</v>
      </c>
      <c r="F5113" t="s">
        <v>16242</v>
      </c>
      <c r="G5113">
        <v>5</v>
      </c>
      <c r="H5113" t="s">
        <v>58</v>
      </c>
      <c r="I5113" t="s">
        <v>256</v>
      </c>
      <c r="J5113">
        <v>108618</v>
      </c>
      <c r="K5113">
        <v>4</v>
      </c>
      <c r="L5113" s="2">
        <v>41699</v>
      </c>
      <c r="M5113" s="2">
        <v>43524</v>
      </c>
      <c r="N5113" t="s">
        <v>6673</v>
      </c>
      <c r="O5113">
        <v>12</v>
      </c>
      <c r="P5113" t="s">
        <v>656</v>
      </c>
      <c r="Q5113" t="s">
        <v>204</v>
      </c>
      <c r="R5113" t="s">
        <v>205</v>
      </c>
      <c r="S5113" t="s">
        <v>67</v>
      </c>
      <c r="T5113" t="s">
        <v>68</v>
      </c>
      <c r="U5113">
        <v>2017</v>
      </c>
      <c r="V5113">
        <v>522850</v>
      </c>
      <c r="W5113" t="s">
        <v>69</v>
      </c>
      <c r="X5113" t="s">
        <v>254</v>
      </c>
      <c r="Y5113">
        <v>345784</v>
      </c>
      <c r="Z5113">
        <v>177066</v>
      </c>
      <c r="AA5113" t="s">
        <v>69</v>
      </c>
      <c r="AB5113" t="s">
        <v>16243</v>
      </c>
      <c r="AC5113">
        <v>522850</v>
      </c>
    </row>
    <row r="5114" spans="1:29">
      <c r="A5114">
        <f t="shared" ca="1" si="79"/>
        <v>0.8848212556236279</v>
      </c>
      <c r="B5114" t="s">
        <v>127</v>
      </c>
      <c r="C5114">
        <v>9221359</v>
      </c>
      <c r="D5114" s="2">
        <v>42782</v>
      </c>
      <c r="E5114" t="s">
        <v>76</v>
      </c>
      <c r="F5114" t="s">
        <v>16244</v>
      </c>
      <c r="G5114">
        <v>5</v>
      </c>
      <c r="H5114" t="s">
        <v>58</v>
      </c>
      <c r="I5114" t="s">
        <v>130</v>
      </c>
      <c r="J5114">
        <v>60009</v>
      </c>
      <c r="K5114">
        <v>18</v>
      </c>
      <c r="L5114" s="2">
        <v>36281</v>
      </c>
      <c r="M5114" s="2">
        <v>43496</v>
      </c>
      <c r="N5114" t="s">
        <v>60</v>
      </c>
      <c r="O5114">
        <v>8</v>
      </c>
      <c r="P5114" t="s">
        <v>2448</v>
      </c>
      <c r="Q5114" t="s">
        <v>472</v>
      </c>
      <c r="R5114" t="s">
        <v>311</v>
      </c>
      <c r="S5114" t="s">
        <v>473</v>
      </c>
      <c r="T5114" t="s">
        <v>68</v>
      </c>
      <c r="U5114">
        <v>2017</v>
      </c>
      <c r="V5114">
        <v>781434</v>
      </c>
      <c r="W5114" t="s">
        <v>69</v>
      </c>
      <c r="X5114" t="s">
        <v>127</v>
      </c>
      <c r="Y5114">
        <v>449100</v>
      </c>
      <c r="Z5114">
        <v>332334</v>
      </c>
      <c r="AA5114" t="s">
        <v>69</v>
      </c>
      <c r="AB5114" t="s">
        <v>16245</v>
      </c>
      <c r="AC5114">
        <v>781434</v>
      </c>
    </row>
    <row r="5115" spans="1:29">
      <c r="A5115">
        <f t="shared" ca="1" si="79"/>
        <v>0.25189910396885729</v>
      </c>
      <c r="B5115" t="s">
        <v>254</v>
      </c>
      <c r="C5115">
        <v>9405575</v>
      </c>
      <c r="D5115" s="2">
        <v>43110</v>
      </c>
      <c r="E5115" t="s">
        <v>56</v>
      </c>
      <c r="F5115" t="s">
        <v>16246</v>
      </c>
      <c r="G5115">
        <v>5</v>
      </c>
      <c r="H5115" t="s">
        <v>58</v>
      </c>
      <c r="I5115" t="s">
        <v>256</v>
      </c>
      <c r="J5115">
        <v>114075</v>
      </c>
      <c r="K5115">
        <v>4</v>
      </c>
      <c r="L5115" s="2">
        <v>42095</v>
      </c>
      <c r="M5115" s="2">
        <v>43861</v>
      </c>
      <c r="N5115" t="s">
        <v>3948</v>
      </c>
      <c r="O5115">
        <v>12</v>
      </c>
      <c r="P5115" t="s">
        <v>2995</v>
      </c>
      <c r="Q5115" t="s">
        <v>204</v>
      </c>
      <c r="R5115" t="s">
        <v>205</v>
      </c>
      <c r="S5115" t="s">
        <v>85</v>
      </c>
      <c r="T5115" t="s">
        <v>68</v>
      </c>
      <c r="U5115">
        <v>2018</v>
      </c>
      <c r="V5115">
        <v>288103</v>
      </c>
      <c r="W5115" t="s">
        <v>69</v>
      </c>
      <c r="X5115" t="s">
        <v>254</v>
      </c>
      <c r="Y5115">
        <v>226429</v>
      </c>
      <c r="Z5115">
        <v>61674</v>
      </c>
      <c r="AA5115" t="s">
        <v>69</v>
      </c>
      <c r="AB5115" t="s">
        <v>16247</v>
      </c>
      <c r="AC5115">
        <v>288103</v>
      </c>
    </row>
    <row r="5116" spans="1:29">
      <c r="A5116">
        <f t="shared" ca="1" si="79"/>
        <v>0.10454818202572003</v>
      </c>
      <c r="B5116" t="s">
        <v>303</v>
      </c>
      <c r="C5116">
        <v>9284453</v>
      </c>
      <c r="D5116" s="2">
        <v>42902</v>
      </c>
      <c r="E5116" t="s">
        <v>76</v>
      </c>
      <c r="F5116" t="s">
        <v>16248</v>
      </c>
      <c r="G5116">
        <v>5</v>
      </c>
      <c r="H5116" t="s">
        <v>58</v>
      </c>
      <c r="I5116" t="s">
        <v>305</v>
      </c>
      <c r="J5116">
        <v>99820</v>
      </c>
      <c r="K5116">
        <v>5</v>
      </c>
      <c r="L5116" s="2">
        <v>41456</v>
      </c>
      <c r="M5116" s="2">
        <v>43616</v>
      </c>
      <c r="N5116" t="s">
        <v>1912</v>
      </c>
      <c r="O5116">
        <v>5</v>
      </c>
      <c r="P5116" t="s">
        <v>1197</v>
      </c>
      <c r="Q5116" t="s">
        <v>584</v>
      </c>
      <c r="R5116" t="s">
        <v>585</v>
      </c>
      <c r="S5116" t="s">
        <v>67</v>
      </c>
      <c r="T5116" t="s">
        <v>68</v>
      </c>
      <c r="U5116">
        <v>2017</v>
      </c>
      <c r="V5116">
        <v>460879</v>
      </c>
      <c r="W5116" t="s">
        <v>69</v>
      </c>
      <c r="X5116" t="s">
        <v>303</v>
      </c>
      <c r="Y5116">
        <v>367596</v>
      </c>
      <c r="Z5116">
        <v>93283</v>
      </c>
      <c r="AA5116" t="s">
        <v>69</v>
      </c>
      <c r="AB5116" t="s">
        <v>16249</v>
      </c>
      <c r="AC5116">
        <v>460879</v>
      </c>
    </row>
    <row r="5117" spans="1:29">
      <c r="A5117">
        <f t="shared" ca="1" si="79"/>
        <v>0.5716103035787905</v>
      </c>
      <c r="B5117" t="s">
        <v>241</v>
      </c>
      <c r="C5117">
        <v>9462616</v>
      </c>
      <c r="D5117" s="2">
        <v>43175</v>
      </c>
      <c r="E5117" t="s">
        <v>56</v>
      </c>
      <c r="F5117" t="s">
        <v>16250</v>
      </c>
      <c r="G5117">
        <v>5</v>
      </c>
      <c r="H5117" t="s">
        <v>58</v>
      </c>
      <c r="I5117" t="s">
        <v>243</v>
      </c>
      <c r="J5117">
        <v>127694</v>
      </c>
      <c r="K5117">
        <v>4</v>
      </c>
      <c r="L5117" s="2">
        <v>42095</v>
      </c>
      <c r="M5117" s="2">
        <v>43921</v>
      </c>
      <c r="N5117" t="s">
        <v>1630</v>
      </c>
      <c r="O5117">
        <v>7</v>
      </c>
      <c r="P5117" t="s">
        <v>189</v>
      </c>
      <c r="Q5117" t="s">
        <v>190</v>
      </c>
      <c r="R5117" t="s">
        <v>191</v>
      </c>
      <c r="S5117" t="s">
        <v>67</v>
      </c>
      <c r="T5117" t="s">
        <v>68</v>
      </c>
      <c r="U5117">
        <v>2018</v>
      </c>
      <c r="V5117">
        <v>494162</v>
      </c>
      <c r="W5117" t="s">
        <v>69</v>
      </c>
      <c r="X5117" t="s">
        <v>241</v>
      </c>
      <c r="Y5117">
        <v>319846</v>
      </c>
      <c r="Z5117">
        <v>174316</v>
      </c>
      <c r="AA5117" t="s">
        <v>69</v>
      </c>
      <c r="AB5117" t="s">
        <v>16251</v>
      </c>
      <c r="AC5117">
        <v>494162</v>
      </c>
    </row>
    <row r="5118" spans="1:29">
      <c r="A5118">
        <f t="shared" ca="1" si="79"/>
        <v>2.8239386544731571E-2</v>
      </c>
      <c r="B5118" t="s">
        <v>92</v>
      </c>
      <c r="C5118">
        <v>9278245</v>
      </c>
      <c r="D5118" s="2">
        <v>42891</v>
      </c>
      <c r="E5118" t="s">
        <v>76</v>
      </c>
      <c r="F5118" t="s">
        <v>16252</v>
      </c>
      <c r="G5118">
        <v>5</v>
      </c>
      <c r="H5118" t="s">
        <v>58</v>
      </c>
      <c r="I5118" t="s">
        <v>95</v>
      </c>
      <c r="J5118">
        <v>78131</v>
      </c>
      <c r="K5118">
        <v>4</v>
      </c>
      <c r="L5118" s="2">
        <v>41791</v>
      </c>
      <c r="M5118" s="2">
        <v>43738</v>
      </c>
      <c r="N5118" t="s">
        <v>131</v>
      </c>
      <c r="O5118">
        <v>6</v>
      </c>
      <c r="P5118" t="s">
        <v>333</v>
      </c>
      <c r="Q5118" t="s">
        <v>334</v>
      </c>
      <c r="R5118" t="s">
        <v>335</v>
      </c>
      <c r="S5118" t="s">
        <v>413</v>
      </c>
      <c r="T5118" t="s">
        <v>68</v>
      </c>
      <c r="U5118">
        <v>2017</v>
      </c>
      <c r="V5118">
        <v>707360</v>
      </c>
      <c r="W5118" t="s">
        <v>69</v>
      </c>
      <c r="X5118" t="s">
        <v>92</v>
      </c>
      <c r="Y5118">
        <v>529514</v>
      </c>
      <c r="Z5118">
        <v>177846</v>
      </c>
      <c r="AA5118" t="s">
        <v>69</v>
      </c>
      <c r="AB5118" t="s">
        <v>16253</v>
      </c>
      <c r="AC5118">
        <v>707360</v>
      </c>
    </row>
    <row r="5119" spans="1:29">
      <c r="A5119">
        <f t="shared" ca="1" si="79"/>
        <v>0.927483322684584</v>
      </c>
      <c r="B5119" t="s">
        <v>254</v>
      </c>
      <c r="C5119">
        <v>9546743</v>
      </c>
      <c r="D5119" s="2">
        <v>43343</v>
      </c>
      <c r="E5119" t="s">
        <v>56</v>
      </c>
      <c r="F5119" t="s">
        <v>16254</v>
      </c>
      <c r="G5119">
        <v>5</v>
      </c>
      <c r="H5119" t="s">
        <v>58</v>
      </c>
      <c r="I5119" t="s">
        <v>256</v>
      </c>
      <c r="J5119">
        <v>89979</v>
      </c>
      <c r="K5119">
        <v>9</v>
      </c>
      <c r="L5119" s="2">
        <v>40148</v>
      </c>
      <c r="M5119" s="2">
        <v>44074</v>
      </c>
      <c r="N5119" t="s">
        <v>2917</v>
      </c>
      <c r="O5119">
        <v>13</v>
      </c>
      <c r="P5119" t="s">
        <v>1222</v>
      </c>
      <c r="Q5119" t="s">
        <v>217</v>
      </c>
      <c r="R5119" t="s">
        <v>120</v>
      </c>
      <c r="S5119" t="s">
        <v>67</v>
      </c>
      <c r="T5119" t="s">
        <v>68</v>
      </c>
      <c r="U5119">
        <v>2018</v>
      </c>
      <c r="V5119">
        <v>359942</v>
      </c>
      <c r="W5119" t="s">
        <v>69</v>
      </c>
      <c r="X5119" t="s">
        <v>254</v>
      </c>
      <c r="Y5119">
        <v>212355</v>
      </c>
      <c r="Z5119">
        <v>147587</v>
      </c>
      <c r="AA5119" t="s">
        <v>69</v>
      </c>
      <c r="AB5119" t="s">
        <v>16255</v>
      </c>
      <c r="AC5119">
        <v>359942</v>
      </c>
    </row>
    <row r="5120" spans="1:29">
      <c r="A5120">
        <f t="shared" ca="1" si="79"/>
        <v>0.26768439659617105</v>
      </c>
      <c r="B5120" t="s">
        <v>1143</v>
      </c>
      <c r="C5120">
        <v>9320010</v>
      </c>
      <c r="D5120" s="2">
        <v>42929</v>
      </c>
      <c r="E5120" t="s">
        <v>76</v>
      </c>
      <c r="F5120" t="s">
        <v>16256</v>
      </c>
      <c r="G5120">
        <v>5</v>
      </c>
      <c r="H5120" t="s">
        <v>58</v>
      </c>
      <c r="I5120" t="s">
        <v>1145</v>
      </c>
      <c r="J5120">
        <v>41325</v>
      </c>
      <c r="K5120">
        <v>25</v>
      </c>
      <c r="L5120" s="2">
        <v>33970</v>
      </c>
      <c r="M5120" s="2">
        <v>43312</v>
      </c>
      <c r="N5120" t="s">
        <v>1146</v>
      </c>
      <c r="O5120">
        <v>12</v>
      </c>
      <c r="P5120" t="s">
        <v>9048</v>
      </c>
      <c r="Q5120" t="s">
        <v>217</v>
      </c>
      <c r="R5120" t="s">
        <v>120</v>
      </c>
      <c r="S5120" t="s">
        <v>348</v>
      </c>
      <c r="T5120" t="s">
        <v>68</v>
      </c>
      <c r="U5120">
        <v>2017</v>
      </c>
      <c r="V5120">
        <v>587267</v>
      </c>
      <c r="W5120" t="s">
        <v>69</v>
      </c>
      <c r="X5120" t="s">
        <v>1143</v>
      </c>
      <c r="Y5120">
        <v>379939</v>
      </c>
      <c r="Z5120">
        <v>207328</v>
      </c>
      <c r="AA5120" t="s">
        <v>69</v>
      </c>
      <c r="AB5120" t="s">
        <v>16257</v>
      </c>
      <c r="AC5120">
        <v>587267</v>
      </c>
    </row>
    <row r="5121" spans="1:29">
      <c r="A5121">
        <f t="shared" ca="1" si="79"/>
        <v>0.8231548123014899</v>
      </c>
      <c r="B5121" t="s">
        <v>241</v>
      </c>
      <c r="C5121">
        <v>9242066</v>
      </c>
      <c r="D5121" s="2">
        <v>42804</v>
      </c>
      <c r="E5121" t="s">
        <v>16258</v>
      </c>
      <c r="F5121" t="s">
        <v>16259</v>
      </c>
      <c r="G5121">
        <v>5</v>
      </c>
      <c r="H5121" t="s">
        <v>58</v>
      </c>
      <c r="I5121" t="s">
        <v>243</v>
      </c>
      <c r="J5121">
        <v>117836</v>
      </c>
      <c r="K5121">
        <v>5</v>
      </c>
      <c r="L5121" s="2">
        <v>41501</v>
      </c>
      <c r="M5121" s="2">
        <v>43555</v>
      </c>
      <c r="N5121" t="s">
        <v>2028</v>
      </c>
      <c r="O5121">
        <v>4</v>
      </c>
      <c r="P5121" t="s">
        <v>1512</v>
      </c>
      <c r="Q5121" t="s">
        <v>1513</v>
      </c>
      <c r="R5121" t="s">
        <v>640</v>
      </c>
      <c r="S5121" t="s">
        <v>67</v>
      </c>
      <c r="T5121" t="s">
        <v>68</v>
      </c>
      <c r="U5121">
        <v>2017</v>
      </c>
      <c r="V5121">
        <v>380000</v>
      </c>
      <c r="W5121" t="s">
        <v>69</v>
      </c>
      <c r="X5121" t="s">
        <v>241</v>
      </c>
      <c r="Y5121">
        <v>250000</v>
      </c>
      <c r="Z5121">
        <v>130000</v>
      </c>
      <c r="AA5121" t="s">
        <v>69</v>
      </c>
      <c r="AB5121" t="s">
        <v>16260</v>
      </c>
      <c r="AC5121">
        <v>380000</v>
      </c>
    </row>
    <row r="5122" spans="1:29">
      <c r="A5122">
        <f t="shared" ref="A5122:A5185" ca="1" si="80">RAND()</f>
        <v>0.66970925224533828</v>
      </c>
      <c r="B5122" t="s">
        <v>55</v>
      </c>
      <c r="C5122">
        <v>9507966</v>
      </c>
      <c r="D5122" s="2">
        <v>43256</v>
      </c>
      <c r="E5122" t="s">
        <v>56</v>
      </c>
      <c r="F5122" t="s">
        <v>16261</v>
      </c>
      <c r="G5122">
        <v>5</v>
      </c>
      <c r="H5122" t="s">
        <v>58</v>
      </c>
      <c r="I5122" t="s">
        <v>59</v>
      </c>
      <c r="J5122">
        <v>91242</v>
      </c>
      <c r="K5122">
        <v>5</v>
      </c>
      <c r="L5122" s="2">
        <v>43132</v>
      </c>
      <c r="M5122" s="2">
        <v>43830</v>
      </c>
      <c r="N5122" t="s">
        <v>1088</v>
      </c>
      <c r="O5122">
        <v>6</v>
      </c>
      <c r="P5122" t="s">
        <v>333</v>
      </c>
      <c r="Q5122" t="s">
        <v>334</v>
      </c>
      <c r="R5122" t="s">
        <v>335</v>
      </c>
      <c r="S5122" t="s">
        <v>67</v>
      </c>
      <c r="T5122" t="s">
        <v>68</v>
      </c>
      <c r="U5122">
        <v>2018</v>
      </c>
      <c r="V5122">
        <v>339077</v>
      </c>
      <c r="W5122" t="s">
        <v>69</v>
      </c>
      <c r="X5122" t="s">
        <v>55</v>
      </c>
      <c r="Y5122">
        <v>277432</v>
      </c>
      <c r="Z5122">
        <v>61645</v>
      </c>
      <c r="AA5122" t="s">
        <v>69</v>
      </c>
      <c r="AB5122" t="s">
        <v>16262</v>
      </c>
      <c r="AC5122">
        <v>339077</v>
      </c>
    </row>
    <row r="5123" spans="1:29">
      <c r="A5123">
        <f t="shared" ca="1" si="80"/>
        <v>0.80778946831419096</v>
      </c>
      <c r="B5123" t="s">
        <v>405</v>
      </c>
      <c r="C5123">
        <v>9507790</v>
      </c>
      <c r="D5123" s="2">
        <v>43283</v>
      </c>
      <c r="E5123" t="s">
        <v>56</v>
      </c>
      <c r="F5123" t="s">
        <v>16263</v>
      </c>
      <c r="G5123">
        <v>5</v>
      </c>
      <c r="H5123" t="s">
        <v>58</v>
      </c>
      <c r="I5123" t="s">
        <v>407</v>
      </c>
      <c r="J5123">
        <v>21898</v>
      </c>
      <c r="K5123">
        <v>17</v>
      </c>
      <c r="L5123" s="2">
        <v>36892</v>
      </c>
      <c r="M5123" s="2">
        <v>44012</v>
      </c>
      <c r="N5123" t="s">
        <v>16264</v>
      </c>
      <c r="O5123">
        <v>2</v>
      </c>
      <c r="P5123" t="s">
        <v>4040</v>
      </c>
      <c r="Q5123" t="s">
        <v>4041</v>
      </c>
      <c r="R5123" t="s">
        <v>884</v>
      </c>
      <c r="S5123" t="s">
        <v>85</v>
      </c>
      <c r="T5123" t="s">
        <v>68</v>
      </c>
      <c r="U5123">
        <v>2018</v>
      </c>
      <c r="V5123">
        <v>517239</v>
      </c>
      <c r="W5123" t="s">
        <v>69</v>
      </c>
      <c r="X5123" t="s">
        <v>405</v>
      </c>
      <c r="Y5123">
        <v>404969</v>
      </c>
      <c r="Z5123">
        <v>112270</v>
      </c>
      <c r="AA5123" t="s">
        <v>69</v>
      </c>
      <c r="AB5123" t="s">
        <v>16265</v>
      </c>
      <c r="AC5123">
        <v>517239</v>
      </c>
    </row>
    <row r="5124" spans="1:29">
      <c r="A5124">
        <f t="shared" ca="1" si="80"/>
        <v>0.23042321893105544</v>
      </c>
      <c r="B5124" t="s">
        <v>55</v>
      </c>
      <c r="C5124">
        <v>9702259</v>
      </c>
      <c r="D5124" s="2">
        <v>43255</v>
      </c>
      <c r="E5124" t="s">
        <v>110</v>
      </c>
      <c r="F5124" t="s">
        <v>16266</v>
      </c>
      <c r="G5124">
        <v>7</v>
      </c>
      <c r="H5124" t="s">
        <v>58</v>
      </c>
      <c r="I5124" t="s">
        <v>59</v>
      </c>
      <c r="J5124">
        <v>84744</v>
      </c>
      <c r="K5124">
        <v>5</v>
      </c>
      <c r="L5124" s="2">
        <v>43221</v>
      </c>
      <c r="M5124" s="2">
        <v>43951</v>
      </c>
      <c r="N5124" t="s">
        <v>845</v>
      </c>
      <c r="O5124">
        <v>5</v>
      </c>
      <c r="P5124" t="s">
        <v>1261</v>
      </c>
      <c r="Q5124" t="s">
        <v>1262</v>
      </c>
      <c r="R5124" t="s">
        <v>236</v>
      </c>
      <c r="S5124" t="s">
        <v>67</v>
      </c>
      <c r="T5124" t="s">
        <v>68</v>
      </c>
      <c r="U5124">
        <v>2018</v>
      </c>
      <c r="V5124">
        <v>353099</v>
      </c>
      <c r="W5124" t="s">
        <v>69</v>
      </c>
      <c r="X5124" t="s">
        <v>55</v>
      </c>
      <c r="Y5124">
        <v>218750</v>
      </c>
      <c r="Z5124">
        <v>134349</v>
      </c>
      <c r="AA5124" t="s">
        <v>69</v>
      </c>
      <c r="AB5124" t="s">
        <v>16267</v>
      </c>
      <c r="AC5124">
        <v>353099</v>
      </c>
    </row>
    <row r="5125" spans="1:29">
      <c r="A5125">
        <f t="shared" ca="1" si="80"/>
        <v>0.8863902783375246</v>
      </c>
      <c r="B5125" t="s">
        <v>241</v>
      </c>
      <c r="C5125">
        <v>9673940</v>
      </c>
      <c r="D5125" s="2">
        <v>43237</v>
      </c>
      <c r="E5125" t="s">
        <v>110</v>
      </c>
      <c r="F5125" t="s">
        <v>16268</v>
      </c>
      <c r="G5125">
        <v>7</v>
      </c>
      <c r="H5125" t="s">
        <v>58</v>
      </c>
      <c r="I5125" t="s">
        <v>243</v>
      </c>
      <c r="J5125">
        <v>128782</v>
      </c>
      <c r="K5125">
        <v>4</v>
      </c>
      <c r="L5125" s="2">
        <v>42217</v>
      </c>
      <c r="M5125" s="2">
        <v>44316</v>
      </c>
      <c r="N5125" t="s">
        <v>690</v>
      </c>
      <c r="O5125">
        <v>12</v>
      </c>
      <c r="P5125" t="s">
        <v>1357</v>
      </c>
      <c r="Q5125" t="s">
        <v>217</v>
      </c>
      <c r="R5125" t="s">
        <v>120</v>
      </c>
      <c r="S5125" t="s">
        <v>67</v>
      </c>
      <c r="T5125" t="s">
        <v>68</v>
      </c>
      <c r="U5125">
        <v>2018</v>
      </c>
      <c r="V5125">
        <v>899810</v>
      </c>
      <c r="W5125" t="s">
        <v>69</v>
      </c>
      <c r="X5125" t="s">
        <v>241</v>
      </c>
      <c r="Y5125">
        <v>740194</v>
      </c>
      <c r="Z5125">
        <v>159616</v>
      </c>
      <c r="AA5125" t="s">
        <v>69</v>
      </c>
      <c r="AB5125" t="s">
        <v>16269</v>
      </c>
      <c r="AC5125">
        <v>899810</v>
      </c>
    </row>
    <row r="5126" spans="1:29">
      <c r="A5126">
        <f t="shared" ca="1" si="80"/>
        <v>0.31973788260847447</v>
      </c>
      <c r="B5126" t="s">
        <v>405</v>
      </c>
      <c r="C5126">
        <v>9490316</v>
      </c>
      <c r="D5126" s="2">
        <v>43244</v>
      </c>
      <c r="E5126" t="s">
        <v>8592</v>
      </c>
      <c r="F5126" t="s">
        <v>16270</v>
      </c>
      <c r="G5126">
        <v>5</v>
      </c>
      <c r="H5126" t="s">
        <v>58</v>
      </c>
      <c r="I5126" t="s">
        <v>407</v>
      </c>
      <c r="J5126">
        <v>42525</v>
      </c>
      <c r="K5126">
        <v>3</v>
      </c>
      <c r="L5126" s="2">
        <v>42597</v>
      </c>
      <c r="M5126" s="2">
        <v>43982</v>
      </c>
      <c r="N5126" t="s">
        <v>8594</v>
      </c>
      <c r="O5126">
        <v>5</v>
      </c>
      <c r="P5126" t="s">
        <v>12755</v>
      </c>
      <c r="Q5126" t="s">
        <v>1959</v>
      </c>
      <c r="R5126" t="s">
        <v>347</v>
      </c>
      <c r="S5126" t="s">
        <v>260</v>
      </c>
      <c r="T5126" t="s">
        <v>68</v>
      </c>
      <c r="U5126">
        <v>2018</v>
      </c>
      <c r="V5126">
        <v>423477</v>
      </c>
      <c r="W5126" t="s">
        <v>69</v>
      </c>
      <c r="X5126" t="s">
        <v>1683</v>
      </c>
      <c r="Y5126">
        <v>357503</v>
      </c>
      <c r="Z5126">
        <v>138355</v>
      </c>
      <c r="AA5126" t="s">
        <v>69</v>
      </c>
      <c r="AB5126" t="s">
        <v>16271</v>
      </c>
      <c r="AC5126">
        <v>423477</v>
      </c>
    </row>
    <row r="5127" spans="1:29">
      <c r="A5127">
        <f t="shared" ca="1" si="80"/>
        <v>3.2892875657734466E-2</v>
      </c>
      <c r="B5127" t="s">
        <v>55</v>
      </c>
      <c r="C5127">
        <v>9253451</v>
      </c>
      <c r="D5127" s="2">
        <v>42857</v>
      </c>
      <c r="E5127" t="s">
        <v>76</v>
      </c>
      <c r="F5127" t="s">
        <v>16272</v>
      </c>
      <c r="G5127">
        <v>5</v>
      </c>
      <c r="H5127" t="s">
        <v>58</v>
      </c>
      <c r="I5127" t="s">
        <v>59</v>
      </c>
      <c r="J5127">
        <v>21328</v>
      </c>
      <c r="K5127">
        <v>33</v>
      </c>
      <c r="L5127" s="2">
        <v>30926</v>
      </c>
      <c r="M5127" s="2">
        <v>44286</v>
      </c>
      <c r="N5127" t="s">
        <v>6191</v>
      </c>
      <c r="O5127">
        <v>3</v>
      </c>
      <c r="P5127" t="s">
        <v>2754</v>
      </c>
      <c r="Q5127" t="s">
        <v>543</v>
      </c>
      <c r="R5127" t="s">
        <v>205</v>
      </c>
      <c r="S5127" t="s">
        <v>473</v>
      </c>
      <c r="T5127" t="s">
        <v>68</v>
      </c>
      <c r="U5127">
        <v>2017</v>
      </c>
      <c r="V5127">
        <v>488186</v>
      </c>
      <c r="W5127" t="s">
        <v>69</v>
      </c>
      <c r="X5127" t="s">
        <v>55</v>
      </c>
      <c r="Y5127">
        <v>290587</v>
      </c>
      <c r="Z5127">
        <v>197599</v>
      </c>
      <c r="AA5127" t="s">
        <v>69</v>
      </c>
      <c r="AB5127" t="s">
        <v>16273</v>
      </c>
      <c r="AC5127">
        <v>488186</v>
      </c>
    </row>
    <row r="5128" spans="1:29">
      <c r="A5128">
        <f t="shared" ca="1" si="80"/>
        <v>0.9013400904266522</v>
      </c>
      <c r="B5128" t="s">
        <v>127</v>
      </c>
      <c r="C5128">
        <v>9489306</v>
      </c>
      <c r="D5128" s="2">
        <v>43257</v>
      </c>
      <c r="E5128" t="s">
        <v>56</v>
      </c>
      <c r="F5128" t="s">
        <v>16274</v>
      </c>
      <c r="G5128">
        <v>5</v>
      </c>
      <c r="H5128" t="s">
        <v>58</v>
      </c>
      <c r="I5128" t="s">
        <v>130</v>
      </c>
      <c r="J5128">
        <v>102392</v>
      </c>
      <c r="K5128">
        <v>5</v>
      </c>
      <c r="L5128" s="2">
        <v>41887</v>
      </c>
      <c r="M5128" s="2">
        <v>43982</v>
      </c>
      <c r="N5128" t="s">
        <v>4935</v>
      </c>
      <c r="O5128">
        <v>47</v>
      </c>
      <c r="P5128" t="s">
        <v>717</v>
      </c>
      <c r="Q5128" t="s">
        <v>718</v>
      </c>
      <c r="R5128" t="s">
        <v>149</v>
      </c>
      <c r="S5128" t="s">
        <v>85</v>
      </c>
      <c r="T5128" t="s">
        <v>68</v>
      </c>
      <c r="U5128">
        <v>2018</v>
      </c>
      <c r="V5128">
        <v>386250</v>
      </c>
      <c r="W5128" t="s">
        <v>69</v>
      </c>
      <c r="X5128" t="s">
        <v>127</v>
      </c>
      <c r="Y5128">
        <v>250000</v>
      </c>
      <c r="Z5128">
        <v>136250</v>
      </c>
      <c r="AA5128" t="s">
        <v>69</v>
      </c>
      <c r="AB5128" t="s">
        <v>16275</v>
      </c>
      <c r="AC5128">
        <v>386250</v>
      </c>
    </row>
    <row r="5129" spans="1:29">
      <c r="A5129">
        <f t="shared" ca="1" si="80"/>
        <v>0.86606935795994844</v>
      </c>
      <c r="B5129" t="s">
        <v>286</v>
      </c>
      <c r="C5129">
        <v>9464514</v>
      </c>
      <c r="D5129" s="2">
        <v>43167</v>
      </c>
      <c r="E5129" t="s">
        <v>4195</v>
      </c>
      <c r="F5129" t="s">
        <v>16276</v>
      </c>
      <c r="G5129">
        <v>5</v>
      </c>
      <c r="H5129" t="s">
        <v>58</v>
      </c>
      <c r="I5129" t="s">
        <v>289</v>
      </c>
      <c r="J5129">
        <v>111464</v>
      </c>
      <c r="K5129">
        <v>5</v>
      </c>
      <c r="L5129" s="2">
        <v>41739</v>
      </c>
      <c r="M5129" s="2">
        <v>44286</v>
      </c>
      <c r="N5129" t="s">
        <v>4197</v>
      </c>
      <c r="O5129">
        <v>18</v>
      </c>
      <c r="P5129" t="s">
        <v>174</v>
      </c>
      <c r="Q5129" t="s">
        <v>175</v>
      </c>
      <c r="R5129" t="s">
        <v>176</v>
      </c>
      <c r="S5129" t="s">
        <v>67</v>
      </c>
      <c r="T5129" t="s">
        <v>68</v>
      </c>
      <c r="U5129">
        <v>2018</v>
      </c>
      <c r="V5129">
        <v>1200531</v>
      </c>
      <c r="W5129" t="s">
        <v>69</v>
      </c>
      <c r="X5129" t="s">
        <v>286</v>
      </c>
      <c r="Y5129">
        <v>1121495</v>
      </c>
      <c r="Z5129">
        <v>79036</v>
      </c>
      <c r="AA5129" t="s">
        <v>69</v>
      </c>
      <c r="AB5129" t="s">
        <v>16277</v>
      </c>
      <c r="AC5129">
        <v>1200531</v>
      </c>
    </row>
    <row r="5130" spans="1:29">
      <c r="A5130">
        <f t="shared" ca="1" si="80"/>
        <v>0.17468019388187861</v>
      </c>
      <c r="B5130" t="s">
        <v>254</v>
      </c>
      <c r="C5130">
        <v>9265486</v>
      </c>
      <c r="D5130" s="2">
        <v>42853</v>
      </c>
      <c r="E5130" t="s">
        <v>76</v>
      </c>
      <c r="F5130" t="s">
        <v>16278</v>
      </c>
      <c r="G5130">
        <v>5</v>
      </c>
      <c r="H5130" t="s">
        <v>58</v>
      </c>
      <c r="I5130" t="s">
        <v>256</v>
      </c>
      <c r="J5130">
        <v>107639</v>
      </c>
      <c r="K5130">
        <v>4</v>
      </c>
      <c r="L5130" s="2">
        <v>41774</v>
      </c>
      <c r="M5130" s="2">
        <v>43585</v>
      </c>
      <c r="N5130" t="s">
        <v>1461</v>
      </c>
      <c r="O5130">
        <v>36</v>
      </c>
      <c r="P5130" t="s">
        <v>1090</v>
      </c>
      <c r="Q5130" t="s">
        <v>1091</v>
      </c>
      <c r="R5130" t="s">
        <v>149</v>
      </c>
      <c r="S5130" t="s">
        <v>102</v>
      </c>
      <c r="T5130" t="s">
        <v>68</v>
      </c>
      <c r="U5130">
        <v>2017</v>
      </c>
      <c r="V5130">
        <v>256940</v>
      </c>
      <c r="W5130" t="s">
        <v>69</v>
      </c>
      <c r="X5130" t="s">
        <v>254</v>
      </c>
      <c r="Y5130">
        <v>193830</v>
      </c>
      <c r="Z5130">
        <v>63110</v>
      </c>
      <c r="AA5130" t="s">
        <v>69</v>
      </c>
      <c r="AB5130" t="s">
        <v>16279</v>
      </c>
      <c r="AC5130">
        <v>256940</v>
      </c>
    </row>
    <row r="5131" spans="1:29">
      <c r="A5131">
        <f t="shared" ca="1" si="80"/>
        <v>0.89434030075572468</v>
      </c>
      <c r="B5131" t="s">
        <v>55</v>
      </c>
      <c r="C5131">
        <v>9273630</v>
      </c>
      <c r="D5131" s="2">
        <v>42881</v>
      </c>
      <c r="E5131" t="s">
        <v>7530</v>
      </c>
      <c r="F5131" t="s">
        <v>16280</v>
      </c>
      <c r="G5131">
        <v>5</v>
      </c>
      <c r="H5131" t="s">
        <v>58</v>
      </c>
      <c r="I5131" t="s">
        <v>59</v>
      </c>
      <c r="J5131">
        <v>82518</v>
      </c>
      <c r="K5131">
        <v>5</v>
      </c>
      <c r="L5131" s="2">
        <v>41518</v>
      </c>
      <c r="M5131" s="2">
        <v>43982</v>
      </c>
      <c r="N5131" t="s">
        <v>4492</v>
      </c>
      <c r="O5131">
        <v>37</v>
      </c>
      <c r="P5131" t="s">
        <v>1776</v>
      </c>
      <c r="Q5131" t="s">
        <v>1777</v>
      </c>
      <c r="R5131" t="s">
        <v>176</v>
      </c>
      <c r="S5131" t="s">
        <v>336</v>
      </c>
      <c r="T5131" t="s">
        <v>68</v>
      </c>
      <c r="U5131">
        <v>2017</v>
      </c>
      <c r="V5131">
        <v>327617</v>
      </c>
      <c r="W5131" t="s">
        <v>69</v>
      </c>
      <c r="X5131" t="s">
        <v>55</v>
      </c>
      <c r="Y5131">
        <v>218820</v>
      </c>
      <c r="Z5131">
        <v>108797</v>
      </c>
      <c r="AA5131" t="s">
        <v>69</v>
      </c>
      <c r="AB5131" t="s">
        <v>16281</v>
      </c>
      <c r="AC5131">
        <v>327617</v>
      </c>
    </row>
    <row r="5132" spans="1:29">
      <c r="A5132">
        <f t="shared" ca="1" si="80"/>
        <v>5.2956498098644889E-2</v>
      </c>
      <c r="B5132" t="s">
        <v>199</v>
      </c>
      <c r="C5132">
        <v>9407155</v>
      </c>
      <c r="D5132" s="2">
        <v>43080</v>
      </c>
      <c r="E5132" t="s">
        <v>76</v>
      </c>
      <c r="F5132" t="s">
        <v>16282</v>
      </c>
      <c r="G5132">
        <v>5</v>
      </c>
      <c r="H5132" t="s">
        <v>58</v>
      </c>
      <c r="I5132" t="s">
        <v>149</v>
      </c>
      <c r="J5132">
        <v>173986</v>
      </c>
      <c r="K5132">
        <v>5</v>
      </c>
      <c r="L5132" s="2">
        <v>41647</v>
      </c>
      <c r="M5132" s="2">
        <v>43830</v>
      </c>
      <c r="N5132" t="s">
        <v>2950</v>
      </c>
      <c r="O5132">
        <v>25</v>
      </c>
      <c r="P5132" t="s">
        <v>666</v>
      </c>
      <c r="Q5132" t="s">
        <v>119</v>
      </c>
      <c r="R5132" t="s">
        <v>120</v>
      </c>
      <c r="S5132" t="s">
        <v>667</v>
      </c>
      <c r="T5132" t="s">
        <v>68</v>
      </c>
      <c r="U5132">
        <v>2018</v>
      </c>
      <c r="V5132">
        <v>376236</v>
      </c>
      <c r="W5132" t="s">
        <v>69</v>
      </c>
      <c r="X5132" t="s">
        <v>199</v>
      </c>
      <c r="Y5132">
        <v>245105</v>
      </c>
      <c r="Z5132">
        <v>131131</v>
      </c>
      <c r="AA5132" t="s">
        <v>69</v>
      </c>
      <c r="AB5132" t="s">
        <v>16283</v>
      </c>
      <c r="AC5132">
        <v>376236</v>
      </c>
    </row>
    <row r="5133" spans="1:29">
      <c r="A5133">
        <f t="shared" ca="1" si="80"/>
        <v>0.58904783335020539</v>
      </c>
      <c r="B5133" t="s">
        <v>303</v>
      </c>
      <c r="C5133">
        <v>9456734</v>
      </c>
      <c r="D5133" s="2">
        <v>43179</v>
      </c>
      <c r="E5133" t="s">
        <v>56</v>
      </c>
      <c r="F5133" t="s">
        <v>16284</v>
      </c>
      <c r="G5133">
        <v>5</v>
      </c>
      <c r="H5133" t="s">
        <v>58</v>
      </c>
      <c r="I5133" t="s">
        <v>305</v>
      </c>
      <c r="J5133">
        <v>102883</v>
      </c>
      <c r="K5133">
        <v>4</v>
      </c>
      <c r="L5133" s="2">
        <v>42095</v>
      </c>
      <c r="M5133" s="2">
        <v>43921</v>
      </c>
      <c r="N5133" t="s">
        <v>2509</v>
      </c>
      <c r="O5133">
        <v>1</v>
      </c>
      <c r="P5133" t="s">
        <v>583</v>
      </c>
      <c r="Q5133" t="s">
        <v>584</v>
      </c>
      <c r="R5133" t="s">
        <v>585</v>
      </c>
      <c r="S5133" t="s">
        <v>67</v>
      </c>
      <c r="T5133" t="s">
        <v>68</v>
      </c>
      <c r="U5133">
        <v>2018</v>
      </c>
      <c r="V5133">
        <v>350489</v>
      </c>
      <c r="W5133" t="s">
        <v>69</v>
      </c>
      <c r="X5133" t="s">
        <v>303</v>
      </c>
      <c r="Y5133">
        <v>225000</v>
      </c>
      <c r="Z5133">
        <v>125489</v>
      </c>
      <c r="AA5133" t="s">
        <v>69</v>
      </c>
      <c r="AB5133" t="s">
        <v>16285</v>
      </c>
      <c r="AC5133">
        <v>350489</v>
      </c>
    </row>
    <row r="5134" spans="1:29">
      <c r="A5134">
        <f t="shared" ca="1" si="80"/>
        <v>0.33561996209962397</v>
      </c>
      <c r="B5134" t="s">
        <v>254</v>
      </c>
      <c r="C5134">
        <v>9199425</v>
      </c>
      <c r="D5134" s="2">
        <v>42711</v>
      </c>
      <c r="E5134" t="s">
        <v>76</v>
      </c>
      <c r="F5134" t="s">
        <v>16286</v>
      </c>
      <c r="G5134">
        <v>5</v>
      </c>
      <c r="H5134" t="s">
        <v>58</v>
      </c>
      <c r="I5134" t="s">
        <v>256</v>
      </c>
      <c r="J5134">
        <v>88801</v>
      </c>
      <c r="K5134">
        <v>9</v>
      </c>
      <c r="L5134" s="2">
        <v>39845</v>
      </c>
      <c r="M5134" s="2">
        <v>43100</v>
      </c>
      <c r="N5134" t="s">
        <v>953</v>
      </c>
      <c r="O5134">
        <v>8</v>
      </c>
      <c r="P5134" t="s">
        <v>2448</v>
      </c>
      <c r="Q5134" t="s">
        <v>472</v>
      </c>
      <c r="R5134" t="s">
        <v>311</v>
      </c>
      <c r="S5134" t="s">
        <v>473</v>
      </c>
      <c r="T5134" t="s">
        <v>68</v>
      </c>
      <c r="U5134">
        <v>2017</v>
      </c>
      <c r="V5134">
        <v>330940</v>
      </c>
      <c r="W5134" t="s">
        <v>69</v>
      </c>
      <c r="X5134" t="s">
        <v>254</v>
      </c>
      <c r="Y5134">
        <v>194895</v>
      </c>
      <c r="Z5134">
        <v>136045</v>
      </c>
      <c r="AA5134" t="s">
        <v>69</v>
      </c>
      <c r="AB5134" t="s">
        <v>16287</v>
      </c>
      <c r="AC5134">
        <v>330940</v>
      </c>
    </row>
    <row r="5135" spans="1:29">
      <c r="A5135">
        <f t="shared" ca="1" si="80"/>
        <v>0.61076355835081897</v>
      </c>
      <c r="B5135" t="s">
        <v>156</v>
      </c>
      <c r="C5135">
        <v>9474053</v>
      </c>
      <c r="D5135" s="2">
        <v>43207</v>
      </c>
      <c r="E5135" t="s">
        <v>8817</v>
      </c>
      <c r="F5135" t="s">
        <v>16288</v>
      </c>
      <c r="G5135">
        <v>5</v>
      </c>
      <c r="H5135" t="s">
        <v>58</v>
      </c>
      <c r="I5135" t="s">
        <v>66</v>
      </c>
      <c r="J5135">
        <v>9217</v>
      </c>
      <c r="K5135">
        <v>6</v>
      </c>
      <c r="L5135" s="2">
        <v>41830</v>
      </c>
      <c r="M5135" s="2">
        <v>43951</v>
      </c>
      <c r="N5135" t="s">
        <v>8819</v>
      </c>
      <c r="O5135">
        <v>5</v>
      </c>
      <c r="P5135" t="s">
        <v>1197</v>
      </c>
      <c r="Q5135" t="s">
        <v>584</v>
      </c>
      <c r="R5135" t="s">
        <v>585</v>
      </c>
      <c r="S5135" t="s">
        <v>67</v>
      </c>
      <c r="T5135" t="s">
        <v>68</v>
      </c>
      <c r="U5135">
        <v>2018</v>
      </c>
      <c r="V5135">
        <v>395000</v>
      </c>
      <c r="W5135" t="s">
        <v>69</v>
      </c>
      <c r="X5135" t="s">
        <v>156</v>
      </c>
      <c r="Y5135">
        <v>250000</v>
      </c>
      <c r="Z5135">
        <v>145000</v>
      </c>
      <c r="AA5135" t="s">
        <v>69</v>
      </c>
      <c r="AB5135" t="s">
        <v>16289</v>
      </c>
      <c r="AC5135">
        <v>395000</v>
      </c>
    </row>
    <row r="5136" spans="1:29">
      <c r="A5136">
        <f t="shared" ca="1" si="80"/>
        <v>0.67537568599750786</v>
      </c>
      <c r="B5136" t="s">
        <v>303</v>
      </c>
      <c r="C5136">
        <v>9452052</v>
      </c>
      <c r="D5136" s="2">
        <v>43180</v>
      </c>
      <c r="E5136" t="s">
        <v>76</v>
      </c>
      <c r="F5136" t="s">
        <v>16290</v>
      </c>
      <c r="G5136">
        <v>5</v>
      </c>
      <c r="H5136" t="s">
        <v>58</v>
      </c>
      <c r="I5136" t="s">
        <v>305</v>
      </c>
      <c r="J5136">
        <v>99204</v>
      </c>
      <c r="K5136">
        <v>6</v>
      </c>
      <c r="L5136" s="2">
        <v>41730</v>
      </c>
      <c r="M5136" s="2">
        <v>43555</v>
      </c>
      <c r="N5136" t="s">
        <v>864</v>
      </c>
      <c r="O5136">
        <v>7</v>
      </c>
      <c r="P5136" t="s">
        <v>814</v>
      </c>
      <c r="Q5136" t="s">
        <v>815</v>
      </c>
      <c r="R5136" t="s">
        <v>816</v>
      </c>
      <c r="S5136" t="s">
        <v>473</v>
      </c>
      <c r="T5136" t="s">
        <v>68</v>
      </c>
      <c r="U5136">
        <v>2018</v>
      </c>
      <c r="V5136">
        <v>343650</v>
      </c>
      <c r="W5136" t="s">
        <v>69</v>
      </c>
      <c r="X5136" t="s">
        <v>1683</v>
      </c>
      <c r="Y5136">
        <v>31645</v>
      </c>
      <c r="Z5136">
        <v>18355</v>
      </c>
      <c r="AA5136" t="s">
        <v>69</v>
      </c>
      <c r="AB5136" t="s">
        <v>16291</v>
      </c>
      <c r="AC5136">
        <v>50000</v>
      </c>
    </row>
    <row r="5137" spans="1:29">
      <c r="A5137">
        <f t="shared" ca="1" si="80"/>
        <v>0.10737573830279146</v>
      </c>
      <c r="B5137" t="s">
        <v>405</v>
      </c>
      <c r="C5137">
        <v>9455635</v>
      </c>
      <c r="D5137" s="2">
        <v>43194</v>
      </c>
      <c r="E5137" t="s">
        <v>7803</v>
      </c>
      <c r="F5137" t="s">
        <v>16292</v>
      </c>
      <c r="G5137">
        <v>5</v>
      </c>
      <c r="H5137" t="s">
        <v>58</v>
      </c>
      <c r="I5137" t="s">
        <v>407</v>
      </c>
      <c r="J5137">
        <v>37174</v>
      </c>
      <c r="K5137">
        <v>5</v>
      </c>
      <c r="L5137" s="2">
        <v>41730</v>
      </c>
      <c r="M5137" s="2">
        <v>44286</v>
      </c>
      <c r="N5137" t="s">
        <v>8147</v>
      </c>
      <c r="O5137">
        <v>1</v>
      </c>
      <c r="P5137" t="s">
        <v>5935</v>
      </c>
      <c r="Q5137" t="s">
        <v>5936</v>
      </c>
      <c r="R5137" t="s">
        <v>5937</v>
      </c>
      <c r="S5137" t="s">
        <v>67</v>
      </c>
      <c r="T5137" t="s">
        <v>68</v>
      </c>
      <c r="U5137">
        <v>2018</v>
      </c>
      <c r="V5137">
        <v>596233</v>
      </c>
      <c r="W5137" t="s">
        <v>69</v>
      </c>
      <c r="X5137" t="s">
        <v>405</v>
      </c>
      <c r="Y5137">
        <v>446716</v>
      </c>
      <c r="Z5137">
        <v>149517</v>
      </c>
      <c r="AA5137" t="s">
        <v>69</v>
      </c>
      <c r="AB5137" t="s">
        <v>16293</v>
      </c>
      <c r="AC5137">
        <v>596233</v>
      </c>
    </row>
    <row r="5138" spans="1:29">
      <c r="A5138">
        <f t="shared" ca="1" si="80"/>
        <v>0.47720366898067212</v>
      </c>
      <c r="B5138" t="s">
        <v>127</v>
      </c>
      <c r="C5138">
        <v>9417083</v>
      </c>
      <c r="D5138" s="2">
        <v>43091</v>
      </c>
      <c r="E5138" t="s">
        <v>709</v>
      </c>
      <c r="F5138" t="s">
        <v>16294</v>
      </c>
      <c r="G5138">
        <v>5</v>
      </c>
      <c r="H5138" t="s">
        <v>58</v>
      </c>
      <c r="I5138" t="s">
        <v>130</v>
      </c>
      <c r="J5138">
        <v>63480</v>
      </c>
      <c r="K5138">
        <v>14</v>
      </c>
      <c r="L5138" s="2">
        <v>37096</v>
      </c>
      <c r="M5138" s="2">
        <v>43830</v>
      </c>
      <c r="N5138" t="s">
        <v>13512</v>
      </c>
      <c r="O5138">
        <v>12</v>
      </c>
      <c r="P5138" t="s">
        <v>656</v>
      </c>
      <c r="Q5138" t="s">
        <v>204</v>
      </c>
      <c r="R5138" t="s">
        <v>205</v>
      </c>
      <c r="S5138" t="s">
        <v>67</v>
      </c>
      <c r="T5138" t="s">
        <v>68</v>
      </c>
      <c r="U5138">
        <v>2018</v>
      </c>
      <c r="V5138">
        <v>151086</v>
      </c>
      <c r="W5138" t="s">
        <v>69</v>
      </c>
      <c r="X5138" t="s">
        <v>127</v>
      </c>
      <c r="Y5138">
        <v>98108</v>
      </c>
      <c r="Z5138">
        <v>52978</v>
      </c>
      <c r="AA5138" t="s">
        <v>69</v>
      </c>
      <c r="AB5138" t="s">
        <v>16295</v>
      </c>
      <c r="AC5138">
        <v>151086</v>
      </c>
    </row>
    <row r="5139" spans="1:29">
      <c r="A5139">
        <f t="shared" ca="1" si="80"/>
        <v>0.95667654316759954</v>
      </c>
      <c r="B5139" t="s">
        <v>55</v>
      </c>
      <c r="C5139">
        <v>9206194</v>
      </c>
      <c r="D5139" s="2">
        <v>42762</v>
      </c>
      <c r="E5139" t="s">
        <v>76</v>
      </c>
      <c r="F5139" t="s">
        <v>16296</v>
      </c>
      <c r="G5139">
        <v>5</v>
      </c>
      <c r="H5139" t="s">
        <v>58</v>
      </c>
      <c r="I5139" t="s">
        <v>59</v>
      </c>
      <c r="J5139">
        <v>85093</v>
      </c>
      <c r="K5139">
        <v>4</v>
      </c>
      <c r="L5139" s="2">
        <v>41671</v>
      </c>
      <c r="M5139" s="2">
        <v>43131</v>
      </c>
      <c r="N5139" t="s">
        <v>845</v>
      </c>
      <c r="O5139">
        <v>4</v>
      </c>
      <c r="P5139" t="s">
        <v>1512</v>
      </c>
      <c r="Q5139" t="s">
        <v>1513</v>
      </c>
      <c r="R5139" t="s">
        <v>640</v>
      </c>
      <c r="S5139" t="s">
        <v>67</v>
      </c>
      <c r="T5139" t="s">
        <v>68</v>
      </c>
      <c r="U5139">
        <v>2017</v>
      </c>
      <c r="V5139">
        <v>321269</v>
      </c>
      <c r="W5139" t="s">
        <v>69</v>
      </c>
      <c r="X5139" t="s">
        <v>55</v>
      </c>
      <c r="Y5139">
        <v>212500</v>
      </c>
      <c r="Z5139">
        <v>108769</v>
      </c>
      <c r="AA5139" t="s">
        <v>69</v>
      </c>
      <c r="AB5139" t="s">
        <v>16297</v>
      </c>
      <c r="AC5139">
        <v>321269</v>
      </c>
    </row>
    <row r="5140" spans="1:29">
      <c r="A5140">
        <f t="shared" ca="1" si="80"/>
        <v>0.95607189907741763</v>
      </c>
      <c r="B5140" t="s">
        <v>889</v>
      </c>
      <c r="C5140">
        <v>9463447</v>
      </c>
      <c r="D5140" s="2">
        <v>43173</v>
      </c>
      <c r="E5140" t="s">
        <v>76</v>
      </c>
      <c r="F5140" t="s">
        <v>16298</v>
      </c>
      <c r="G5140">
        <v>5</v>
      </c>
      <c r="H5140" t="s">
        <v>58</v>
      </c>
      <c r="I5140" t="s">
        <v>891</v>
      </c>
      <c r="J5140">
        <v>22649</v>
      </c>
      <c r="K5140">
        <v>5</v>
      </c>
      <c r="L5140" s="2">
        <v>41809</v>
      </c>
      <c r="M5140" s="2">
        <v>43921</v>
      </c>
      <c r="N5140" t="s">
        <v>171</v>
      </c>
      <c r="O5140">
        <v>1</v>
      </c>
      <c r="P5140" t="s">
        <v>11500</v>
      </c>
      <c r="Q5140" t="s">
        <v>11501</v>
      </c>
      <c r="R5140" t="s">
        <v>11502</v>
      </c>
      <c r="S5140" t="s">
        <v>729</v>
      </c>
      <c r="T5140" t="s">
        <v>68</v>
      </c>
      <c r="U5140">
        <v>2018</v>
      </c>
      <c r="V5140">
        <v>449948</v>
      </c>
      <c r="W5140" t="s">
        <v>69</v>
      </c>
      <c r="X5140" t="s">
        <v>889</v>
      </c>
      <c r="Y5140">
        <v>476826</v>
      </c>
      <c r="Z5140">
        <v>97227</v>
      </c>
      <c r="AA5140" t="s">
        <v>69</v>
      </c>
      <c r="AB5140" t="s">
        <v>16299</v>
      </c>
      <c r="AC5140">
        <v>449948</v>
      </c>
    </row>
    <row r="5141" spans="1:29">
      <c r="A5141">
        <f t="shared" ca="1" si="80"/>
        <v>0.81153077941978635</v>
      </c>
      <c r="B5141" t="s">
        <v>55</v>
      </c>
      <c r="C5141">
        <v>9455155</v>
      </c>
      <c r="D5141" s="2">
        <v>42999</v>
      </c>
      <c r="E5141" t="s">
        <v>16300</v>
      </c>
      <c r="F5141" t="s">
        <v>16301</v>
      </c>
      <c r="G5141">
        <v>1</v>
      </c>
      <c r="H5141" t="s">
        <v>58</v>
      </c>
      <c r="I5141" t="s">
        <v>59</v>
      </c>
      <c r="J5141">
        <v>101704</v>
      </c>
      <c r="K5141">
        <v>1</v>
      </c>
      <c r="L5141" s="2">
        <v>43003</v>
      </c>
      <c r="M5141" s="2">
        <v>43434</v>
      </c>
      <c r="N5141" t="s">
        <v>973</v>
      </c>
      <c r="O5141">
        <v>7</v>
      </c>
      <c r="P5141" t="s">
        <v>787</v>
      </c>
      <c r="Q5141" t="s">
        <v>472</v>
      </c>
      <c r="R5141" t="s">
        <v>311</v>
      </c>
      <c r="S5141" t="s">
        <v>473</v>
      </c>
      <c r="T5141" t="s">
        <v>68</v>
      </c>
      <c r="U5141">
        <v>2017</v>
      </c>
      <c r="V5141">
        <v>687593</v>
      </c>
      <c r="W5141" t="s">
        <v>69</v>
      </c>
      <c r="X5141" t="s">
        <v>55</v>
      </c>
      <c r="Y5141">
        <v>391342</v>
      </c>
      <c r="Z5141">
        <v>296251</v>
      </c>
      <c r="AA5141" t="s">
        <v>69</v>
      </c>
      <c r="AB5141" t="s">
        <v>16302</v>
      </c>
      <c r="AC5141">
        <v>687593</v>
      </c>
    </row>
    <row r="5142" spans="1:29">
      <c r="A5142">
        <f t="shared" ca="1" si="80"/>
        <v>0.91718793586680736</v>
      </c>
      <c r="B5142" t="s">
        <v>199</v>
      </c>
      <c r="C5142">
        <v>9070368</v>
      </c>
      <c r="D5142" s="2">
        <v>42821</v>
      </c>
      <c r="E5142" t="s">
        <v>724</v>
      </c>
      <c r="F5142" t="s">
        <v>16303</v>
      </c>
      <c r="G5142">
        <v>4</v>
      </c>
      <c r="H5142" t="s">
        <v>58</v>
      </c>
      <c r="I5142" t="s">
        <v>149</v>
      </c>
      <c r="J5142">
        <v>160880</v>
      </c>
      <c r="K5142">
        <v>5</v>
      </c>
      <c r="L5142" s="2">
        <v>41009</v>
      </c>
      <c r="M5142" s="2">
        <v>44286</v>
      </c>
      <c r="N5142" t="s">
        <v>3447</v>
      </c>
      <c r="O5142">
        <v>9</v>
      </c>
      <c r="P5142" t="s">
        <v>837</v>
      </c>
      <c r="Q5142" t="s">
        <v>175</v>
      </c>
      <c r="R5142" t="s">
        <v>176</v>
      </c>
      <c r="S5142" t="s">
        <v>838</v>
      </c>
      <c r="T5142" t="s">
        <v>68</v>
      </c>
      <c r="U5142">
        <v>2017</v>
      </c>
      <c r="V5142">
        <v>394060</v>
      </c>
      <c r="W5142" t="s">
        <v>69</v>
      </c>
      <c r="X5142" t="s">
        <v>199</v>
      </c>
      <c r="Y5142">
        <v>249405</v>
      </c>
      <c r="Z5142">
        <v>144655</v>
      </c>
      <c r="AA5142" t="s">
        <v>69</v>
      </c>
      <c r="AB5142" t="s">
        <v>16304</v>
      </c>
      <c r="AC5142">
        <v>394060</v>
      </c>
    </row>
    <row r="5143" spans="1:29">
      <c r="A5143">
        <f t="shared" ca="1" si="80"/>
        <v>0.99250257286613441</v>
      </c>
      <c r="B5143" t="s">
        <v>254</v>
      </c>
      <c r="C5143">
        <v>9283557</v>
      </c>
      <c r="D5143" s="2">
        <v>42891</v>
      </c>
      <c r="E5143" t="s">
        <v>56</v>
      </c>
      <c r="F5143" t="s">
        <v>16305</v>
      </c>
      <c r="G5143">
        <v>5</v>
      </c>
      <c r="H5143" t="s">
        <v>58</v>
      </c>
      <c r="I5143" t="s">
        <v>256</v>
      </c>
      <c r="J5143">
        <v>38627</v>
      </c>
      <c r="K5143">
        <v>32</v>
      </c>
      <c r="L5143" s="2">
        <v>32387</v>
      </c>
      <c r="M5143" s="2">
        <v>43281</v>
      </c>
      <c r="N5143" t="s">
        <v>4505</v>
      </c>
      <c r="O5143">
        <v>7</v>
      </c>
      <c r="P5143" t="s">
        <v>8389</v>
      </c>
      <c r="Q5143" t="s">
        <v>595</v>
      </c>
      <c r="R5143" t="s">
        <v>311</v>
      </c>
      <c r="S5143" t="s">
        <v>260</v>
      </c>
      <c r="T5143" t="s">
        <v>68</v>
      </c>
      <c r="U5143">
        <v>2017</v>
      </c>
      <c r="V5143">
        <v>563850</v>
      </c>
      <c r="W5143" t="s">
        <v>69</v>
      </c>
      <c r="X5143" t="s">
        <v>254</v>
      </c>
      <c r="Y5143">
        <v>319830</v>
      </c>
      <c r="Z5143">
        <v>244020</v>
      </c>
      <c r="AA5143" t="s">
        <v>69</v>
      </c>
      <c r="AB5143" t="s">
        <v>16306</v>
      </c>
      <c r="AC5143">
        <v>563850</v>
      </c>
    </row>
    <row r="5144" spans="1:29">
      <c r="A5144">
        <f t="shared" ca="1" si="80"/>
        <v>0.31469695878537596</v>
      </c>
      <c r="B5144" t="s">
        <v>405</v>
      </c>
      <c r="C5144">
        <v>9318484</v>
      </c>
      <c r="D5144" s="2">
        <v>42880</v>
      </c>
      <c r="E5144" t="s">
        <v>6889</v>
      </c>
      <c r="F5144" t="s">
        <v>16307</v>
      </c>
      <c r="G5144">
        <v>5</v>
      </c>
      <c r="H5144" t="s">
        <v>58</v>
      </c>
      <c r="I5144" t="s">
        <v>407</v>
      </c>
      <c r="J5144">
        <v>36895</v>
      </c>
      <c r="K5144">
        <v>5</v>
      </c>
      <c r="L5144" s="2">
        <v>41547</v>
      </c>
      <c r="M5144" s="2">
        <v>43251</v>
      </c>
      <c r="N5144" t="s">
        <v>6891</v>
      </c>
      <c r="O5144">
        <v>8</v>
      </c>
      <c r="P5144" t="s">
        <v>2448</v>
      </c>
      <c r="Q5144" t="s">
        <v>472</v>
      </c>
      <c r="R5144" t="s">
        <v>311</v>
      </c>
      <c r="S5144" t="s">
        <v>473</v>
      </c>
      <c r="T5144" t="s">
        <v>68</v>
      </c>
      <c r="U5144">
        <v>2017</v>
      </c>
      <c r="V5144">
        <v>305756</v>
      </c>
      <c r="W5144" t="s">
        <v>69</v>
      </c>
      <c r="X5144" t="s">
        <v>1683</v>
      </c>
      <c r="Y5144">
        <v>188302</v>
      </c>
      <c r="Z5144">
        <v>117454</v>
      </c>
      <c r="AA5144" t="s">
        <v>69</v>
      </c>
      <c r="AB5144" t="s">
        <v>16308</v>
      </c>
      <c r="AC5144">
        <v>305756</v>
      </c>
    </row>
    <row r="5145" spans="1:29">
      <c r="A5145">
        <f t="shared" ca="1" si="80"/>
        <v>5.4021278272739059E-2</v>
      </c>
      <c r="B5145" t="s">
        <v>1525</v>
      </c>
      <c r="C5145">
        <v>9524778</v>
      </c>
      <c r="D5145" s="2">
        <v>43280</v>
      </c>
      <c r="E5145" t="s">
        <v>56</v>
      </c>
      <c r="F5145" t="s">
        <v>16309</v>
      </c>
      <c r="G5145">
        <v>5</v>
      </c>
      <c r="H5145" t="s">
        <v>58</v>
      </c>
      <c r="I5145" t="s">
        <v>1528</v>
      </c>
      <c r="J5145">
        <v>9125</v>
      </c>
      <c r="K5145">
        <v>3</v>
      </c>
      <c r="L5145" s="2">
        <v>42620</v>
      </c>
      <c r="M5145" s="2">
        <v>44012</v>
      </c>
      <c r="N5145" t="s">
        <v>1461</v>
      </c>
      <c r="O5145">
        <v>4</v>
      </c>
      <c r="P5145" t="s">
        <v>1512</v>
      </c>
      <c r="Q5145" t="s">
        <v>1513</v>
      </c>
      <c r="R5145" t="s">
        <v>640</v>
      </c>
      <c r="S5145" t="s">
        <v>85</v>
      </c>
      <c r="T5145" t="s">
        <v>68</v>
      </c>
      <c r="U5145">
        <v>2018</v>
      </c>
      <c r="V5145">
        <v>395344</v>
      </c>
      <c r="W5145" t="s">
        <v>69</v>
      </c>
      <c r="X5145" t="s">
        <v>1525</v>
      </c>
      <c r="Y5145">
        <v>299936</v>
      </c>
      <c r="Z5145">
        <v>95408</v>
      </c>
      <c r="AA5145" t="s">
        <v>69</v>
      </c>
      <c r="AB5145" t="s">
        <v>16310</v>
      </c>
      <c r="AC5145">
        <v>395344</v>
      </c>
    </row>
    <row r="5146" spans="1:29">
      <c r="A5146">
        <f t="shared" ca="1" si="80"/>
        <v>0.95784130028640624</v>
      </c>
      <c r="B5146" t="s">
        <v>405</v>
      </c>
      <c r="C5146">
        <v>9493185</v>
      </c>
      <c r="D5146" s="2">
        <v>42943</v>
      </c>
      <c r="E5146" t="s">
        <v>287</v>
      </c>
      <c r="F5146" t="s">
        <v>16311</v>
      </c>
      <c r="G5146">
        <v>7</v>
      </c>
      <c r="H5146" t="s">
        <v>58</v>
      </c>
      <c r="I5146" t="s">
        <v>407</v>
      </c>
      <c r="J5146">
        <v>35659</v>
      </c>
      <c r="K5146">
        <v>5</v>
      </c>
      <c r="L5146" s="2">
        <v>41167</v>
      </c>
      <c r="M5146" s="2">
        <v>44043</v>
      </c>
      <c r="N5146" t="s">
        <v>2321</v>
      </c>
      <c r="O5146">
        <v>7</v>
      </c>
      <c r="P5146" t="s">
        <v>1729</v>
      </c>
      <c r="Q5146" t="s">
        <v>65</v>
      </c>
      <c r="R5146" t="s">
        <v>66</v>
      </c>
      <c r="S5146" t="s">
        <v>67</v>
      </c>
      <c r="T5146" t="s">
        <v>68</v>
      </c>
      <c r="U5146">
        <v>2017</v>
      </c>
      <c r="V5146">
        <v>557984</v>
      </c>
      <c r="W5146" t="s">
        <v>69</v>
      </c>
      <c r="X5146" t="s">
        <v>405</v>
      </c>
      <c r="Y5146">
        <v>752692</v>
      </c>
      <c r="Z5146">
        <v>402042</v>
      </c>
      <c r="AA5146" t="s">
        <v>69</v>
      </c>
      <c r="AB5146" t="s">
        <v>16312</v>
      </c>
      <c r="AC5146">
        <v>557984</v>
      </c>
    </row>
    <row r="5147" spans="1:29">
      <c r="A5147">
        <f t="shared" ca="1" si="80"/>
        <v>6.136856274668534E-2</v>
      </c>
      <c r="B5147" t="s">
        <v>199</v>
      </c>
      <c r="C5147">
        <v>9248926</v>
      </c>
      <c r="D5147" s="2">
        <v>42815</v>
      </c>
      <c r="E5147" t="s">
        <v>76</v>
      </c>
      <c r="F5147" t="s">
        <v>16313</v>
      </c>
      <c r="G5147">
        <v>5</v>
      </c>
      <c r="H5147" t="s">
        <v>58</v>
      </c>
      <c r="I5147" t="s">
        <v>149</v>
      </c>
      <c r="J5147">
        <v>172136</v>
      </c>
      <c r="K5147">
        <v>5</v>
      </c>
      <c r="L5147" s="2">
        <v>41365</v>
      </c>
      <c r="M5147" s="2">
        <v>43555</v>
      </c>
      <c r="N5147" t="s">
        <v>703</v>
      </c>
      <c r="O5147">
        <v>12</v>
      </c>
      <c r="P5147" t="s">
        <v>656</v>
      </c>
      <c r="Q5147" t="s">
        <v>204</v>
      </c>
      <c r="R5147" t="s">
        <v>205</v>
      </c>
      <c r="S5147" t="s">
        <v>67</v>
      </c>
      <c r="T5147" t="s">
        <v>68</v>
      </c>
      <c r="U5147">
        <v>2017</v>
      </c>
      <c r="V5147">
        <v>319550</v>
      </c>
      <c r="W5147" t="s">
        <v>69</v>
      </c>
      <c r="X5147" t="s">
        <v>199</v>
      </c>
      <c r="Y5147">
        <v>207500</v>
      </c>
      <c r="Z5147">
        <v>112050</v>
      </c>
      <c r="AA5147" t="s">
        <v>69</v>
      </c>
      <c r="AB5147" t="s">
        <v>16314</v>
      </c>
      <c r="AC5147">
        <v>319550</v>
      </c>
    </row>
    <row r="5148" spans="1:29">
      <c r="A5148">
        <f t="shared" ca="1" si="80"/>
        <v>0.2649763597852266</v>
      </c>
      <c r="B5148" t="s">
        <v>127</v>
      </c>
      <c r="C5148">
        <v>9265955</v>
      </c>
      <c r="D5148" s="2">
        <v>42825</v>
      </c>
      <c r="E5148" t="s">
        <v>76</v>
      </c>
      <c r="F5148" t="s">
        <v>16315</v>
      </c>
      <c r="G5148">
        <v>5</v>
      </c>
      <c r="H5148" t="s">
        <v>58</v>
      </c>
      <c r="I5148" t="s">
        <v>130</v>
      </c>
      <c r="J5148">
        <v>101268</v>
      </c>
      <c r="K5148">
        <v>5</v>
      </c>
      <c r="L5148" s="2">
        <v>41456</v>
      </c>
      <c r="M5148" s="2">
        <v>43190</v>
      </c>
      <c r="N5148" t="s">
        <v>60</v>
      </c>
      <c r="O5148">
        <v>3</v>
      </c>
      <c r="P5148" t="s">
        <v>3700</v>
      </c>
      <c r="Q5148" t="s">
        <v>3701</v>
      </c>
      <c r="R5148" t="s">
        <v>120</v>
      </c>
      <c r="S5148" t="s">
        <v>260</v>
      </c>
      <c r="T5148" t="s">
        <v>68</v>
      </c>
      <c r="U5148">
        <v>2017</v>
      </c>
      <c r="V5148">
        <v>741089</v>
      </c>
      <c r="W5148" t="s">
        <v>69</v>
      </c>
      <c r="X5148" t="s">
        <v>127</v>
      </c>
      <c r="Y5148">
        <v>532973</v>
      </c>
      <c r="Z5148">
        <v>208116</v>
      </c>
      <c r="AA5148" t="s">
        <v>69</v>
      </c>
      <c r="AB5148" t="s">
        <v>16316</v>
      </c>
      <c r="AC5148">
        <v>741089</v>
      </c>
    </row>
    <row r="5149" spans="1:29">
      <c r="A5149">
        <f t="shared" ca="1" si="80"/>
        <v>0.91923813684630928</v>
      </c>
      <c r="B5149" t="s">
        <v>1143</v>
      </c>
      <c r="C5149">
        <v>9303895</v>
      </c>
      <c r="D5149" s="2">
        <v>42901</v>
      </c>
      <c r="E5149" t="s">
        <v>76</v>
      </c>
      <c r="F5149" t="s">
        <v>16317</v>
      </c>
      <c r="G5149">
        <v>5</v>
      </c>
      <c r="H5149" t="s">
        <v>58</v>
      </c>
      <c r="I5149" t="s">
        <v>1145</v>
      </c>
      <c r="J5149">
        <v>63943</v>
      </c>
      <c r="K5149">
        <v>5</v>
      </c>
      <c r="L5149" s="2">
        <v>41467</v>
      </c>
      <c r="M5149" s="2">
        <v>43646</v>
      </c>
      <c r="N5149" t="s">
        <v>3743</v>
      </c>
      <c r="O5149">
        <v>7</v>
      </c>
      <c r="P5149" t="s">
        <v>64</v>
      </c>
      <c r="Q5149" t="s">
        <v>65</v>
      </c>
      <c r="R5149" t="s">
        <v>66</v>
      </c>
      <c r="S5149" t="s">
        <v>67</v>
      </c>
      <c r="T5149" t="s">
        <v>68</v>
      </c>
      <c r="U5149">
        <v>2017</v>
      </c>
      <c r="V5149">
        <v>434866</v>
      </c>
      <c r="W5149" t="s">
        <v>69</v>
      </c>
      <c r="X5149" t="s">
        <v>1143</v>
      </c>
      <c r="Y5149">
        <v>268436</v>
      </c>
      <c r="Z5149">
        <v>166430</v>
      </c>
      <c r="AA5149" t="s">
        <v>69</v>
      </c>
      <c r="AB5149" t="s">
        <v>16318</v>
      </c>
      <c r="AC5149">
        <v>434866</v>
      </c>
    </row>
    <row r="5150" spans="1:29">
      <c r="A5150">
        <f t="shared" ca="1" si="80"/>
        <v>0.17481047094559832</v>
      </c>
      <c r="B5150" t="s">
        <v>254</v>
      </c>
      <c r="C5150">
        <v>9356555</v>
      </c>
      <c r="D5150" s="2">
        <v>42975</v>
      </c>
      <c r="E5150" t="s">
        <v>56</v>
      </c>
      <c r="F5150" t="s">
        <v>16319</v>
      </c>
      <c r="G5150">
        <v>5</v>
      </c>
      <c r="H5150" t="s">
        <v>58</v>
      </c>
      <c r="I5150" t="s">
        <v>256</v>
      </c>
      <c r="J5150">
        <v>113935</v>
      </c>
      <c r="K5150">
        <v>2</v>
      </c>
      <c r="L5150" s="2">
        <v>42635</v>
      </c>
      <c r="M5150" s="2">
        <v>43708</v>
      </c>
      <c r="N5150" t="s">
        <v>920</v>
      </c>
      <c r="O5150">
        <v>1</v>
      </c>
      <c r="P5150" t="s">
        <v>247</v>
      </c>
      <c r="Q5150" t="s">
        <v>248</v>
      </c>
      <c r="R5150" t="s">
        <v>249</v>
      </c>
      <c r="S5150" t="s">
        <v>67</v>
      </c>
      <c r="T5150" t="s">
        <v>68</v>
      </c>
      <c r="U5150">
        <v>2017</v>
      </c>
      <c r="V5150">
        <v>382609</v>
      </c>
      <c r="W5150" t="s">
        <v>69</v>
      </c>
      <c r="X5150" t="s">
        <v>254</v>
      </c>
      <c r="Y5150">
        <v>319823</v>
      </c>
      <c r="Z5150">
        <v>62786</v>
      </c>
      <c r="AA5150" t="s">
        <v>69</v>
      </c>
      <c r="AB5150" t="s">
        <v>16320</v>
      </c>
      <c r="AC5150">
        <v>382609</v>
      </c>
    </row>
    <row r="5151" spans="1:29">
      <c r="A5151">
        <f t="shared" ca="1" si="80"/>
        <v>7.8111218659926429E-3</v>
      </c>
      <c r="B5151" t="s">
        <v>199</v>
      </c>
      <c r="C5151">
        <v>9242588</v>
      </c>
      <c r="D5151" s="2">
        <v>42804</v>
      </c>
      <c r="E5151" t="s">
        <v>76</v>
      </c>
      <c r="F5151" t="s">
        <v>16321</v>
      </c>
      <c r="G5151">
        <v>5</v>
      </c>
      <c r="H5151" t="s">
        <v>58</v>
      </c>
      <c r="I5151" t="s">
        <v>149</v>
      </c>
      <c r="J5151">
        <v>98799</v>
      </c>
      <c r="K5151">
        <v>16</v>
      </c>
      <c r="L5151" s="2">
        <v>37685</v>
      </c>
      <c r="M5151" s="2">
        <v>43555</v>
      </c>
      <c r="N5151" t="s">
        <v>745</v>
      </c>
      <c r="O5151">
        <v>23</v>
      </c>
      <c r="P5151" t="s">
        <v>11404</v>
      </c>
      <c r="Q5151" t="s">
        <v>11405</v>
      </c>
      <c r="R5151" t="s">
        <v>630</v>
      </c>
      <c r="S5151" t="s">
        <v>85</v>
      </c>
      <c r="T5151" t="s">
        <v>68</v>
      </c>
      <c r="U5151">
        <v>2017</v>
      </c>
      <c r="V5151">
        <v>270125</v>
      </c>
      <c r="W5151" t="s">
        <v>69</v>
      </c>
      <c r="X5151" t="s">
        <v>199</v>
      </c>
      <c r="Y5151">
        <v>210856</v>
      </c>
      <c r="Z5151">
        <v>59269</v>
      </c>
      <c r="AA5151" t="s">
        <v>69</v>
      </c>
      <c r="AB5151" t="s">
        <v>16322</v>
      </c>
      <c r="AC5151">
        <v>270125</v>
      </c>
    </row>
    <row r="5152" spans="1:29">
      <c r="A5152">
        <f t="shared" ca="1" si="80"/>
        <v>0.38219040093708656</v>
      </c>
      <c r="B5152" t="s">
        <v>254</v>
      </c>
      <c r="C5152">
        <v>9394013</v>
      </c>
      <c r="D5152" s="2">
        <v>43087</v>
      </c>
      <c r="E5152" t="s">
        <v>56</v>
      </c>
      <c r="F5152" t="s">
        <v>16323</v>
      </c>
      <c r="G5152">
        <v>5</v>
      </c>
      <c r="H5152" t="s">
        <v>58</v>
      </c>
      <c r="I5152" t="s">
        <v>256</v>
      </c>
      <c r="J5152">
        <v>72194</v>
      </c>
      <c r="K5152">
        <v>13</v>
      </c>
      <c r="L5152" s="2">
        <v>38443</v>
      </c>
      <c r="M5152" s="2">
        <v>43465</v>
      </c>
      <c r="N5152" t="s">
        <v>3129</v>
      </c>
      <c r="O5152">
        <v>3</v>
      </c>
      <c r="P5152" t="s">
        <v>882</v>
      </c>
      <c r="Q5152" t="s">
        <v>883</v>
      </c>
      <c r="R5152" t="s">
        <v>884</v>
      </c>
      <c r="S5152" t="s">
        <v>67</v>
      </c>
      <c r="T5152" t="s">
        <v>68</v>
      </c>
      <c r="U5152">
        <v>2018</v>
      </c>
      <c r="V5152">
        <v>455365</v>
      </c>
      <c r="W5152" t="s">
        <v>69</v>
      </c>
      <c r="X5152" t="s">
        <v>254</v>
      </c>
      <c r="Y5152">
        <v>274116</v>
      </c>
      <c r="Z5152">
        <v>181249</v>
      </c>
      <c r="AA5152" t="s">
        <v>69</v>
      </c>
      <c r="AB5152" t="s">
        <v>16324</v>
      </c>
      <c r="AC5152">
        <v>455365</v>
      </c>
    </row>
    <row r="5153" spans="1:29">
      <c r="A5153">
        <f t="shared" ca="1" si="80"/>
        <v>0.22644074188085539</v>
      </c>
      <c r="B5153" t="s">
        <v>109</v>
      </c>
      <c r="C5153">
        <v>9452967</v>
      </c>
      <c r="D5153" s="2">
        <v>43173</v>
      </c>
      <c r="E5153" t="s">
        <v>56</v>
      </c>
      <c r="F5153" t="s">
        <v>16325</v>
      </c>
      <c r="G5153">
        <v>5</v>
      </c>
      <c r="H5153" t="s">
        <v>58</v>
      </c>
      <c r="I5153" t="s">
        <v>112</v>
      </c>
      <c r="J5153">
        <v>2115</v>
      </c>
      <c r="K5153">
        <v>41</v>
      </c>
      <c r="L5153" s="2">
        <v>28338</v>
      </c>
      <c r="M5153" s="2">
        <v>43890</v>
      </c>
      <c r="N5153" t="s">
        <v>822</v>
      </c>
      <c r="O5153">
        <v>13</v>
      </c>
      <c r="P5153" t="s">
        <v>947</v>
      </c>
      <c r="Q5153" t="s">
        <v>217</v>
      </c>
      <c r="R5153" t="s">
        <v>120</v>
      </c>
      <c r="S5153" t="s">
        <v>948</v>
      </c>
      <c r="T5153" t="s">
        <v>68</v>
      </c>
      <c r="U5153">
        <v>2018</v>
      </c>
      <c r="V5153">
        <v>511230</v>
      </c>
      <c r="W5153" t="s">
        <v>69</v>
      </c>
      <c r="X5153" t="s">
        <v>109</v>
      </c>
      <c r="Y5153">
        <v>319519</v>
      </c>
      <c r="Z5153">
        <v>191711</v>
      </c>
      <c r="AA5153" t="s">
        <v>69</v>
      </c>
      <c r="AB5153" t="s">
        <v>16326</v>
      </c>
      <c r="AC5153">
        <v>511230</v>
      </c>
    </row>
    <row r="5154" spans="1:29">
      <c r="A5154">
        <f t="shared" ca="1" si="80"/>
        <v>0.38500048541312537</v>
      </c>
      <c r="B5154" t="s">
        <v>254</v>
      </c>
      <c r="C5154">
        <v>9244033</v>
      </c>
      <c r="D5154" s="2">
        <v>42818</v>
      </c>
      <c r="E5154" t="s">
        <v>7055</v>
      </c>
      <c r="F5154" t="s">
        <v>16327</v>
      </c>
      <c r="G5154">
        <v>5</v>
      </c>
      <c r="H5154" t="s">
        <v>58</v>
      </c>
      <c r="I5154" t="s">
        <v>256</v>
      </c>
      <c r="J5154">
        <v>105018</v>
      </c>
      <c r="K5154">
        <v>5</v>
      </c>
      <c r="L5154" s="2">
        <v>41473</v>
      </c>
      <c r="M5154" s="2">
        <v>43373</v>
      </c>
      <c r="N5154" t="s">
        <v>7057</v>
      </c>
      <c r="O5154">
        <v>7</v>
      </c>
      <c r="P5154" t="s">
        <v>2152</v>
      </c>
      <c r="Q5154" t="s">
        <v>472</v>
      </c>
      <c r="R5154" t="s">
        <v>311</v>
      </c>
      <c r="S5154" t="s">
        <v>473</v>
      </c>
      <c r="T5154" t="s">
        <v>68</v>
      </c>
      <c r="U5154">
        <v>2017</v>
      </c>
      <c r="V5154">
        <v>460113</v>
      </c>
      <c r="W5154" t="s">
        <v>69</v>
      </c>
      <c r="X5154" t="s">
        <v>254</v>
      </c>
      <c r="Y5154">
        <v>324351</v>
      </c>
      <c r="Z5154">
        <v>135762</v>
      </c>
      <c r="AA5154" t="s">
        <v>69</v>
      </c>
      <c r="AB5154" t="s">
        <v>16328</v>
      </c>
      <c r="AC5154">
        <v>460113</v>
      </c>
    </row>
    <row r="5155" spans="1:29">
      <c r="A5155">
        <f t="shared" ca="1" si="80"/>
        <v>0.3027332825430179</v>
      </c>
      <c r="B5155" t="s">
        <v>405</v>
      </c>
      <c r="C5155">
        <v>9187444</v>
      </c>
      <c r="D5155" s="2">
        <v>42731</v>
      </c>
      <c r="E5155" t="s">
        <v>76</v>
      </c>
      <c r="F5155" t="s">
        <v>16329</v>
      </c>
      <c r="G5155">
        <v>5</v>
      </c>
      <c r="H5155" t="s">
        <v>58</v>
      </c>
      <c r="I5155" t="s">
        <v>407</v>
      </c>
      <c r="J5155">
        <v>33479</v>
      </c>
      <c r="K5155">
        <v>5</v>
      </c>
      <c r="L5155" s="2">
        <v>41275</v>
      </c>
      <c r="M5155" s="2">
        <v>43465</v>
      </c>
      <c r="N5155" t="s">
        <v>1320</v>
      </c>
      <c r="O5155">
        <v>6</v>
      </c>
      <c r="P5155" t="s">
        <v>2222</v>
      </c>
      <c r="Q5155" t="s">
        <v>2223</v>
      </c>
      <c r="R5155" t="s">
        <v>101</v>
      </c>
      <c r="S5155" t="s">
        <v>67</v>
      </c>
      <c r="T5155" t="s">
        <v>68</v>
      </c>
      <c r="U5155">
        <v>2017</v>
      </c>
      <c r="V5155">
        <v>312625</v>
      </c>
      <c r="W5155" t="s">
        <v>69</v>
      </c>
      <c r="X5155" t="s">
        <v>405</v>
      </c>
      <c r="Y5155">
        <v>212500</v>
      </c>
      <c r="Z5155">
        <v>100125</v>
      </c>
      <c r="AA5155" t="s">
        <v>69</v>
      </c>
      <c r="AB5155" t="s">
        <v>16330</v>
      </c>
      <c r="AC5155">
        <v>312625</v>
      </c>
    </row>
    <row r="5156" spans="1:29">
      <c r="A5156">
        <f t="shared" ca="1" si="80"/>
        <v>0.79831386723704645</v>
      </c>
      <c r="B5156" t="s">
        <v>254</v>
      </c>
      <c r="C5156">
        <v>9548266</v>
      </c>
      <c r="D5156" s="2">
        <v>43350</v>
      </c>
      <c r="E5156" t="s">
        <v>56</v>
      </c>
      <c r="F5156" t="s">
        <v>16331</v>
      </c>
      <c r="G5156">
        <v>5</v>
      </c>
      <c r="H5156" t="s">
        <v>58</v>
      </c>
      <c r="I5156" t="s">
        <v>256</v>
      </c>
      <c r="J5156">
        <v>96039</v>
      </c>
      <c r="K5156">
        <v>8</v>
      </c>
      <c r="L5156" s="2">
        <v>40756</v>
      </c>
      <c r="M5156" s="2">
        <v>44074</v>
      </c>
      <c r="N5156" t="s">
        <v>1377</v>
      </c>
      <c r="O5156">
        <v>2</v>
      </c>
      <c r="P5156" t="s">
        <v>2397</v>
      </c>
      <c r="Q5156" t="s">
        <v>2398</v>
      </c>
      <c r="R5156" t="s">
        <v>2051</v>
      </c>
      <c r="S5156" t="s">
        <v>729</v>
      </c>
      <c r="T5156" t="s">
        <v>68</v>
      </c>
      <c r="U5156">
        <v>2018</v>
      </c>
      <c r="V5156">
        <v>381815</v>
      </c>
      <c r="W5156" t="s">
        <v>69</v>
      </c>
      <c r="X5156" t="s">
        <v>254</v>
      </c>
      <c r="Y5156">
        <v>274000</v>
      </c>
      <c r="Z5156">
        <v>107815</v>
      </c>
      <c r="AA5156" t="s">
        <v>69</v>
      </c>
      <c r="AB5156" t="s">
        <v>16332</v>
      </c>
      <c r="AC5156">
        <v>381815</v>
      </c>
    </row>
    <row r="5157" spans="1:29">
      <c r="A5157">
        <f t="shared" ca="1" si="80"/>
        <v>0.29545223610148597</v>
      </c>
      <c r="B5157" t="s">
        <v>303</v>
      </c>
      <c r="C5157">
        <v>9318528</v>
      </c>
      <c r="D5157" s="2">
        <v>42970</v>
      </c>
      <c r="E5157" t="s">
        <v>76</v>
      </c>
      <c r="F5157" t="s">
        <v>16333</v>
      </c>
      <c r="G5157">
        <v>5</v>
      </c>
      <c r="H5157" t="s">
        <v>58</v>
      </c>
      <c r="I5157" t="s">
        <v>305</v>
      </c>
      <c r="J5157">
        <v>100644</v>
      </c>
      <c r="K5157">
        <v>5</v>
      </c>
      <c r="L5157" s="2">
        <v>41537</v>
      </c>
      <c r="M5157" s="2">
        <v>43677</v>
      </c>
      <c r="N5157" t="s">
        <v>7491</v>
      </c>
      <c r="O5157">
        <v>1</v>
      </c>
      <c r="P5157" t="s">
        <v>161</v>
      </c>
      <c r="Q5157" t="s">
        <v>162</v>
      </c>
      <c r="R5157" t="s">
        <v>163</v>
      </c>
      <c r="S5157" t="s">
        <v>67</v>
      </c>
      <c r="T5157" t="s">
        <v>68</v>
      </c>
      <c r="U5157">
        <v>2017</v>
      </c>
      <c r="V5157">
        <v>330600</v>
      </c>
      <c r="W5157" t="s">
        <v>69</v>
      </c>
      <c r="X5157" t="s">
        <v>303</v>
      </c>
      <c r="Y5157">
        <v>217500</v>
      </c>
      <c r="Z5157">
        <v>113100</v>
      </c>
      <c r="AA5157" t="s">
        <v>69</v>
      </c>
      <c r="AB5157" t="s">
        <v>16334</v>
      </c>
      <c r="AC5157">
        <v>330600</v>
      </c>
    </row>
    <row r="5158" spans="1:29">
      <c r="A5158">
        <f t="shared" ca="1" si="80"/>
        <v>0.93250306425208696</v>
      </c>
      <c r="B5158" t="s">
        <v>254</v>
      </c>
      <c r="C5158">
        <v>9432517</v>
      </c>
      <c r="D5158" s="2">
        <v>43138</v>
      </c>
      <c r="E5158" t="s">
        <v>76</v>
      </c>
      <c r="F5158" t="s">
        <v>16335</v>
      </c>
      <c r="G5158">
        <v>5</v>
      </c>
      <c r="H5158" t="s">
        <v>58</v>
      </c>
      <c r="I5158" t="s">
        <v>256</v>
      </c>
      <c r="J5158">
        <v>105964</v>
      </c>
      <c r="K5158">
        <v>5</v>
      </c>
      <c r="L5158" s="2">
        <v>41760</v>
      </c>
      <c r="M5158" s="2">
        <v>43890</v>
      </c>
      <c r="N5158" t="s">
        <v>5096</v>
      </c>
      <c r="O5158">
        <v>2</v>
      </c>
      <c r="P5158" t="s">
        <v>2187</v>
      </c>
      <c r="Q5158" t="s">
        <v>310</v>
      </c>
      <c r="R5158" t="s">
        <v>311</v>
      </c>
      <c r="S5158" t="s">
        <v>85</v>
      </c>
      <c r="T5158" t="s">
        <v>68</v>
      </c>
      <c r="U5158">
        <v>2018</v>
      </c>
      <c r="V5158">
        <v>286638</v>
      </c>
      <c r="W5158" t="s">
        <v>69</v>
      </c>
      <c r="X5158" t="s">
        <v>254</v>
      </c>
      <c r="Y5158">
        <v>196141</v>
      </c>
      <c r="Z5158">
        <v>90497</v>
      </c>
      <c r="AA5158" t="s">
        <v>69</v>
      </c>
      <c r="AB5158" t="s">
        <v>16336</v>
      </c>
      <c r="AC5158">
        <v>286638</v>
      </c>
    </row>
    <row r="5159" spans="1:29">
      <c r="A5159">
        <f t="shared" ca="1" si="80"/>
        <v>0.15425441117129657</v>
      </c>
      <c r="B5159" t="s">
        <v>55</v>
      </c>
      <c r="C5159">
        <v>9208821</v>
      </c>
      <c r="D5159" s="2">
        <v>42755</v>
      </c>
      <c r="E5159" t="s">
        <v>76</v>
      </c>
      <c r="F5159" t="s">
        <v>16337</v>
      </c>
      <c r="G5159">
        <v>5</v>
      </c>
      <c r="H5159" t="s">
        <v>58</v>
      </c>
      <c r="I5159" t="s">
        <v>59</v>
      </c>
      <c r="J5159">
        <v>82228</v>
      </c>
      <c r="K5159">
        <v>5</v>
      </c>
      <c r="L5159" s="2">
        <v>41320</v>
      </c>
      <c r="M5159" s="2">
        <v>43861</v>
      </c>
      <c r="N5159" t="s">
        <v>2243</v>
      </c>
      <c r="O5159">
        <v>6</v>
      </c>
      <c r="P5159" t="s">
        <v>432</v>
      </c>
      <c r="Q5159" t="s">
        <v>433</v>
      </c>
      <c r="R5159" t="s">
        <v>434</v>
      </c>
      <c r="S5159" t="s">
        <v>67</v>
      </c>
      <c r="T5159" t="s">
        <v>68</v>
      </c>
      <c r="U5159">
        <v>2017</v>
      </c>
      <c r="V5159">
        <v>340156</v>
      </c>
      <c r="W5159" t="s">
        <v>69</v>
      </c>
      <c r="X5159" t="s">
        <v>55</v>
      </c>
      <c r="Y5159">
        <v>218750</v>
      </c>
      <c r="Z5159">
        <v>121406</v>
      </c>
      <c r="AA5159" t="s">
        <v>69</v>
      </c>
      <c r="AB5159" t="s">
        <v>16338</v>
      </c>
      <c r="AC5159">
        <v>340156</v>
      </c>
    </row>
    <row r="5160" spans="1:29">
      <c r="A5160">
        <f t="shared" ca="1" si="80"/>
        <v>0.80324361715428294</v>
      </c>
      <c r="B5160" t="s">
        <v>75</v>
      </c>
      <c r="C5160">
        <v>9405827</v>
      </c>
      <c r="D5160" s="2">
        <v>43160</v>
      </c>
      <c r="E5160" t="s">
        <v>76</v>
      </c>
      <c r="F5160" t="s">
        <v>16339</v>
      </c>
      <c r="G5160">
        <v>5</v>
      </c>
      <c r="H5160" t="s">
        <v>58</v>
      </c>
      <c r="I5160" t="s">
        <v>78</v>
      </c>
      <c r="J5160">
        <v>44499</v>
      </c>
      <c r="K5160">
        <v>5</v>
      </c>
      <c r="L5160" s="2">
        <v>41671</v>
      </c>
      <c r="M5160" s="2">
        <v>44227</v>
      </c>
      <c r="N5160" t="s">
        <v>1717</v>
      </c>
      <c r="O5160">
        <v>7</v>
      </c>
      <c r="P5160" t="s">
        <v>7080</v>
      </c>
      <c r="Q5160" t="s">
        <v>472</v>
      </c>
      <c r="R5160" t="s">
        <v>311</v>
      </c>
      <c r="S5160" t="s">
        <v>85</v>
      </c>
      <c r="T5160" t="s">
        <v>68</v>
      </c>
      <c r="U5160">
        <v>2018</v>
      </c>
      <c r="V5160">
        <v>335585</v>
      </c>
      <c r="W5160" t="s">
        <v>69</v>
      </c>
      <c r="X5160" t="s">
        <v>75</v>
      </c>
      <c r="Y5160">
        <v>205000</v>
      </c>
      <c r="Z5160">
        <v>130585</v>
      </c>
      <c r="AA5160" t="s">
        <v>69</v>
      </c>
      <c r="AB5160" t="s">
        <v>16340</v>
      </c>
      <c r="AC5160">
        <v>335585</v>
      </c>
    </row>
    <row r="5161" spans="1:29">
      <c r="A5161">
        <f t="shared" ca="1" si="80"/>
        <v>0.308872885322657</v>
      </c>
      <c r="B5161" t="s">
        <v>889</v>
      </c>
      <c r="C5161">
        <v>9403175</v>
      </c>
      <c r="D5161" s="2">
        <v>42912</v>
      </c>
      <c r="E5161" t="s">
        <v>16341</v>
      </c>
      <c r="F5161" t="s">
        <v>16342</v>
      </c>
      <c r="G5161">
        <v>3</v>
      </c>
      <c r="H5161" t="s">
        <v>58</v>
      </c>
      <c r="I5161" t="s">
        <v>891</v>
      </c>
      <c r="J5161">
        <v>9132</v>
      </c>
      <c r="K5161">
        <v>13</v>
      </c>
      <c r="L5161" s="2">
        <v>42917</v>
      </c>
      <c r="M5161" s="2">
        <v>43159</v>
      </c>
      <c r="N5161" t="s">
        <v>69</v>
      </c>
      <c r="O5161">
        <v>9</v>
      </c>
      <c r="P5161" t="s">
        <v>572</v>
      </c>
      <c r="Q5161" t="s">
        <v>175</v>
      </c>
      <c r="R5161" t="s">
        <v>176</v>
      </c>
      <c r="S5161" t="s">
        <v>67</v>
      </c>
      <c r="T5161" t="s">
        <v>68</v>
      </c>
      <c r="U5161">
        <v>2017</v>
      </c>
      <c r="V5161">
        <v>79250</v>
      </c>
      <c r="W5161" t="s">
        <v>69</v>
      </c>
      <c r="X5161" t="s">
        <v>889</v>
      </c>
      <c r="Y5161">
        <v>50000</v>
      </c>
      <c r="Z5161">
        <v>29250</v>
      </c>
      <c r="AA5161" t="s">
        <v>69</v>
      </c>
      <c r="AB5161" t="s">
        <v>16343</v>
      </c>
      <c r="AC5161">
        <v>79250</v>
      </c>
    </row>
    <row r="5162" spans="1:29">
      <c r="A5162">
        <f t="shared" ca="1" si="80"/>
        <v>0.97697818973456418</v>
      </c>
      <c r="B5162" t="s">
        <v>55</v>
      </c>
      <c r="C5162">
        <v>9465544</v>
      </c>
      <c r="D5162" s="2">
        <v>43202</v>
      </c>
      <c r="E5162" t="s">
        <v>56</v>
      </c>
      <c r="F5162" t="s">
        <v>16344</v>
      </c>
      <c r="G5162">
        <v>5</v>
      </c>
      <c r="H5162" t="s">
        <v>58</v>
      </c>
      <c r="I5162" t="s">
        <v>59</v>
      </c>
      <c r="J5162">
        <v>88496</v>
      </c>
      <c r="K5162">
        <v>4</v>
      </c>
      <c r="L5162" s="2">
        <v>42200</v>
      </c>
      <c r="M5162" s="2">
        <v>43769</v>
      </c>
      <c r="N5162" t="s">
        <v>14466</v>
      </c>
      <c r="O5162">
        <v>50</v>
      </c>
      <c r="P5162" t="s">
        <v>2962</v>
      </c>
      <c r="Q5162" t="s">
        <v>358</v>
      </c>
      <c r="R5162" t="s">
        <v>149</v>
      </c>
      <c r="S5162" t="s">
        <v>260</v>
      </c>
      <c r="T5162" t="s">
        <v>68</v>
      </c>
      <c r="U5162">
        <v>2018</v>
      </c>
      <c r="V5162">
        <v>425231</v>
      </c>
      <c r="W5162" t="s">
        <v>69</v>
      </c>
      <c r="X5162" t="s">
        <v>55</v>
      </c>
      <c r="Y5162">
        <v>246634</v>
      </c>
      <c r="Z5162">
        <v>178597</v>
      </c>
      <c r="AA5162" t="s">
        <v>69</v>
      </c>
      <c r="AB5162" t="s">
        <v>16345</v>
      </c>
      <c r="AC5162">
        <v>425231</v>
      </c>
    </row>
    <row r="5163" spans="1:29">
      <c r="A5163">
        <f t="shared" ca="1" si="80"/>
        <v>0.742133529136903</v>
      </c>
      <c r="B5163" t="s">
        <v>303</v>
      </c>
      <c r="C5163">
        <v>9272889</v>
      </c>
      <c r="D5163" s="2">
        <v>42912</v>
      </c>
      <c r="E5163" t="s">
        <v>56</v>
      </c>
      <c r="F5163" t="s">
        <v>16346</v>
      </c>
      <c r="G5163">
        <v>5</v>
      </c>
      <c r="H5163" t="s">
        <v>58</v>
      </c>
      <c r="I5163" t="s">
        <v>305</v>
      </c>
      <c r="J5163">
        <v>103961</v>
      </c>
      <c r="K5163">
        <v>5</v>
      </c>
      <c r="L5163" s="2">
        <v>41883</v>
      </c>
      <c r="M5163" s="2">
        <v>43251</v>
      </c>
      <c r="N5163" t="s">
        <v>980</v>
      </c>
      <c r="O5163">
        <v>14</v>
      </c>
      <c r="P5163" t="s">
        <v>2801</v>
      </c>
      <c r="Q5163" t="s">
        <v>1039</v>
      </c>
      <c r="R5163" t="s">
        <v>120</v>
      </c>
      <c r="S5163" t="s">
        <v>348</v>
      </c>
      <c r="T5163" t="s">
        <v>68</v>
      </c>
      <c r="U5163">
        <v>2017</v>
      </c>
      <c r="V5163">
        <v>358005</v>
      </c>
      <c r="W5163" t="s">
        <v>69</v>
      </c>
      <c r="X5163" t="s">
        <v>303</v>
      </c>
      <c r="Y5163">
        <v>241425</v>
      </c>
      <c r="Z5163">
        <v>116580</v>
      </c>
      <c r="AA5163" t="s">
        <v>69</v>
      </c>
      <c r="AB5163" t="s">
        <v>16347</v>
      </c>
      <c r="AC5163">
        <v>358005</v>
      </c>
    </row>
    <row r="5164" spans="1:29">
      <c r="A5164">
        <f t="shared" ca="1" si="80"/>
        <v>0.3407467891984568</v>
      </c>
      <c r="B5164" t="s">
        <v>199</v>
      </c>
      <c r="C5164">
        <v>9555794</v>
      </c>
      <c r="D5164" s="2">
        <v>43298</v>
      </c>
      <c r="E5164" t="s">
        <v>56</v>
      </c>
      <c r="F5164" t="s">
        <v>16348</v>
      </c>
      <c r="G5164">
        <v>5</v>
      </c>
      <c r="H5164" t="s">
        <v>58</v>
      </c>
      <c r="I5164" t="s">
        <v>149</v>
      </c>
      <c r="J5164">
        <v>174949</v>
      </c>
      <c r="K5164">
        <v>5</v>
      </c>
      <c r="L5164" s="2">
        <v>41852</v>
      </c>
      <c r="M5164" s="2">
        <v>44043</v>
      </c>
      <c r="N5164" t="s">
        <v>987</v>
      </c>
      <c r="O5164">
        <v>13</v>
      </c>
      <c r="P5164" t="s">
        <v>1064</v>
      </c>
      <c r="Q5164" t="s">
        <v>1065</v>
      </c>
      <c r="R5164" t="s">
        <v>335</v>
      </c>
      <c r="S5164" t="s">
        <v>67</v>
      </c>
      <c r="T5164" t="s">
        <v>68</v>
      </c>
      <c r="U5164">
        <v>2018</v>
      </c>
      <c r="V5164">
        <v>315400</v>
      </c>
      <c r="W5164" t="s">
        <v>69</v>
      </c>
      <c r="X5164" t="s">
        <v>199</v>
      </c>
      <c r="Y5164">
        <v>207500</v>
      </c>
      <c r="Z5164">
        <v>107900</v>
      </c>
      <c r="AA5164" t="s">
        <v>69</v>
      </c>
      <c r="AB5164" t="s">
        <v>16349</v>
      </c>
      <c r="AC5164">
        <v>315400</v>
      </c>
    </row>
    <row r="5165" spans="1:29">
      <c r="A5165">
        <f t="shared" ca="1" si="80"/>
        <v>0.58954218449528928</v>
      </c>
      <c r="B5165" t="s">
        <v>199</v>
      </c>
      <c r="C5165">
        <v>9330826</v>
      </c>
      <c r="D5165" s="2">
        <v>42947</v>
      </c>
      <c r="E5165" t="s">
        <v>76</v>
      </c>
      <c r="F5165" t="s">
        <v>16350</v>
      </c>
      <c r="G5165">
        <v>5</v>
      </c>
      <c r="H5165" t="s">
        <v>58</v>
      </c>
      <c r="I5165" t="s">
        <v>149</v>
      </c>
      <c r="J5165">
        <v>182736</v>
      </c>
      <c r="K5165">
        <v>5</v>
      </c>
      <c r="L5165" s="2">
        <v>41543</v>
      </c>
      <c r="M5165" s="2">
        <v>43343</v>
      </c>
      <c r="N5165" t="s">
        <v>745</v>
      </c>
      <c r="O5165">
        <v>7</v>
      </c>
      <c r="P5165" t="s">
        <v>1021</v>
      </c>
      <c r="Q5165" t="s">
        <v>472</v>
      </c>
      <c r="R5165" t="s">
        <v>311</v>
      </c>
      <c r="S5165" t="s">
        <v>473</v>
      </c>
      <c r="T5165" t="s">
        <v>68</v>
      </c>
      <c r="U5165">
        <v>2017</v>
      </c>
      <c r="V5165">
        <v>699439</v>
      </c>
      <c r="W5165" t="s">
        <v>69</v>
      </c>
      <c r="X5165" t="s">
        <v>199</v>
      </c>
      <c r="Y5165">
        <v>579563</v>
      </c>
      <c r="Z5165">
        <v>119876</v>
      </c>
      <c r="AA5165" t="s">
        <v>69</v>
      </c>
      <c r="AB5165" t="s">
        <v>16351</v>
      </c>
      <c r="AC5165">
        <v>699439</v>
      </c>
    </row>
    <row r="5166" spans="1:29">
      <c r="A5166">
        <f t="shared" ca="1" si="80"/>
        <v>0.91978891398785445</v>
      </c>
      <c r="B5166" t="s">
        <v>55</v>
      </c>
      <c r="C5166">
        <v>9247854</v>
      </c>
      <c r="D5166" s="2">
        <v>42839</v>
      </c>
      <c r="E5166" t="s">
        <v>76</v>
      </c>
      <c r="F5166" t="s">
        <v>16352</v>
      </c>
      <c r="G5166">
        <v>5</v>
      </c>
      <c r="H5166" t="s">
        <v>58</v>
      </c>
      <c r="I5166" t="s">
        <v>59</v>
      </c>
      <c r="J5166">
        <v>83894</v>
      </c>
      <c r="K5166">
        <v>5</v>
      </c>
      <c r="L5166" s="2">
        <v>41409</v>
      </c>
      <c r="M5166" s="2">
        <v>43404</v>
      </c>
      <c r="N5166" t="s">
        <v>480</v>
      </c>
      <c r="O5166">
        <v>21</v>
      </c>
      <c r="P5166" t="s">
        <v>1253</v>
      </c>
      <c r="Q5166" t="s">
        <v>1254</v>
      </c>
      <c r="R5166" t="s">
        <v>630</v>
      </c>
      <c r="S5166" t="s">
        <v>260</v>
      </c>
      <c r="T5166" t="s">
        <v>68</v>
      </c>
      <c r="U5166">
        <v>2017</v>
      </c>
      <c r="V5166">
        <v>415625</v>
      </c>
      <c r="W5166" t="s">
        <v>69</v>
      </c>
      <c r="X5166" t="s">
        <v>55</v>
      </c>
      <c r="Y5166">
        <v>218750</v>
      </c>
      <c r="Z5166">
        <v>196875</v>
      </c>
      <c r="AA5166" t="s">
        <v>69</v>
      </c>
      <c r="AB5166" t="s">
        <v>16353</v>
      </c>
      <c r="AC5166">
        <v>415625</v>
      </c>
    </row>
    <row r="5167" spans="1:29">
      <c r="A5167">
        <f t="shared" ca="1" si="80"/>
        <v>0.15636987677114556</v>
      </c>
      <c r="B5167" t="s">
        <v>199</v>
      </c>
      <c r="C5167">
        <v>9459332</v>
      </c>
      <c r="D5167" s="2">
        <v>43189</v>
      </c>
      <c r="E5167" t="s">
        <v>76</v>
      </c>
      <c r="F5167" t="s">
        <v>16354</v>
      </c>
      <c r="G5167">
        <v>5</v>
      </c>
      <c r="H5167" t="s">
        <v>58</v>
      </c>
      <c r="I5167" t="s">
        <v>149</v>
      </c>
      <c r="J5167">
        <v>188883</v>
      </c>
      <c r="K5167">
        <v>5</v>
      </c>
      <c r="L5167" s="2">
        <v>41730</v>
      </c>
      <c r="M5167" s="2">
        <v>43921</v>
      </c>
      <c r="N5167" t="s">
        <v>987</v>
      </c>
      <c r="O5167">
        <v>50</v>
      </c>
      <c r="P5167" t="s">
        <v>2962</v>
      </c>
      <c r="Q5167" t="s">
        <v>358</v>
      </c>
      <c r="R5167" t="s">
        <v>149</v>
      </c>
      <c r="S5167" t="s">
        <v>260</v>
      </c>
      <c r="T5167" t="s">
        <v>68</v>
      </c>
      <c r="U5167">
        <v>2018</v>
      </c>
      <c r="V5167">
        <v>404625</v>
      </c>
      <c r="W5167" t="s">
        <v>69</v>
      </c>
      <c r="X5167" t="s">
        <v>199</v>
      </c>
      <c r="Y5167">
        <v>207500</v>
      </c>
      <c r="Z5167">
        <v>197125</v>
      </c>
      <c r="AA5167" t="s">
        <v>69</v>
      </c>
      <c r="AB5167" t="s">
        <v>16355</v>
      </c>
      <c r="AC5167">
        <v>404625</v>
      </c>
    </row>
    <row r="5168" spans="1:29">
      <c r="A5168">
        <f t="shared" ca="1" si="80"/>
        <v>0.35566538781969492</v>
      </c>
      <c r="B5168" t="s">
        <v>254</v>
      </c>
      <c r="C5168">
        <v>9312853</v>
      </c>
      <c r="D5168" s="2">
        <v>42935</v>
      </c>
      <c r="E5168" t="s">
        <v>56</v>
      </c>
      <c r="F5168" t="s">
        <v>16356</v>
      </c>
      <c r="G5168">
        <v>5</v>
      </c>
      <c r="H5168" t="s">
        <v>58</v>
      </c>
      <c r="I5168" t="s">
        <v>256</v>
      </c>
      <c r="J5168">
        <v>40602</v>
      </c>
      <c r="K5168">
        <v>29</v>
      </c>
      <c r="L5168" s="2">
        <v>32325</v>
      </c>
      <c r="M5168" s="2">
        <v>43677</v>
      </c>
      <c r="N5168" t="s">
        <v>1862</v>
      </c>
      <c r="O5168">
        <v>6</v>
      </c>
      <c r="P5168" t="s">
        <v>333</v>
      </c>
      <c r="Q5168" t="s">
        <v>334</v>
      </c>
      <c r="R5168" t="s">
        <v>335</v>
      </c>
      <c r="S5168" t="s">
        <v>85</v>
      </c>
      <c r="T5168" t="s">
        <v>68</v>
      </c>
      <c r="U5168">
        <v>2017</v>
      </c>
      <c r="V5168">
        <v>374597</v>
      </c>
      <c r="W5168" t="s">
        <v>69</v>
      </c>
      <c r="X5168" t="s">
        <v>254</v>
      </c>
      <c r="Y5168">
        <v>250000</v>
      </c>
      <c r="Z5168">
        <v>124597</v>
      </c>
      <c r="AA5168" t="s">
        <v>69</v>
      </c>
      <c r="AB5168" t="s">
        <v>16357</v>
      </c>
      <c r="AC5168">
        <v>374597</v>
      </c>
    </row>
    <row r="5169" spans="1:29">
      <c r="A5169">
        <f t="shared" ca="1" si="80"/>
        <v>0.19878174127639836</v>
      </c>
      <c r="B5169" t="s">
        <v>199</v>
      </c>
      <c r="C5169">
        <v>9528487</v>
      </c>
      <c r="D5169" s="2">
        <v>43320</v>
      </c>
      <c r="E5169" t="s">
        <v>76</v>
      </c>
      <c r="F5169" t="s">
        <v>16358</v>
      </c>
      <c r="G5169">
        <v>5</v>
      </c>
      <c r="H5169" t="s">
        <v>58</v>
      </c>
      <c r="I5169" t="s">
        <v>149</v>
      </c>
      <c r="J5169">
        <v>184315</v>
      </c>
      <c r="K5169">
        <v>5</v>
      </c>
      <c r="L5169" s="2">
        <v>41866</v>
      </c>
      <c r="M5169" s="2">
        <v>44227</v>
      </c>
      <c r="N5169" t="s">
        <v>5290</v>
      </c>
      <c r="O5169">
        <v>3</v>
      </c>
      <c r="P5169" t="s">
        <v>542</v>
      </c>
      <c r="Q5169" t="s">
        <v>543</v>
      </c>
      <c r="R5169" t="s">
        <v>205</v>
      </c>
      <c r="S5169" t="s">
        <v>67</v>
      </c>
      <c r="T5169" t="s">
        <v>68</v>
      </c>
      <c r="U5169">
        <v>2018</v>
      </c>
      <c r="V5169">
        <v>594991</v>
      </c>
      <c r="W5169" t="s">
        <v>69</v>
      </c>
      <c r="X5169" t="s">
        <v>199</v>
      </c>
      <c r="Y5169">
        <v>477573</v>
      </c>
      <c r="Z5169">
        <v>117418</v>
      </c>
      <c r="AA5169" t="s">
        <v>69</v>
      </c>
      <c r="AB5169" t="s">
        <v>16359</v>
      </c>
      <c r="AC5169">
        <v>594991</v>
      </c>
    </row>
    <row r="5170" spans="1:29">
      <c r="A5170">
        <f t="shared" ca="1" si="80"/>
        <v>0.44658987818545282</v>
      </c>
      <c r="B5170" t="s">
        <v>254</v>
      </c>
      <c r="C5170">
        <v>9387449</v>
      </c>
      <c r="D5170" s="2">
        <v>43060</v>
      </c>
      <c r="E5170" t="s">
        <v>56</v>
      </c>
      <c r="F5170" t="s">
        <v>16360</v>
      </c>
      <c r="G5170">
        <v>5</v>
      </c>
      <c r="H5170" t="s">
        <v>58</v>
      </c>
      <c r="I5170" t="s">
        <v>256</v>
      </c>
      <c r="J5170">
        <v>37706</v>
      </c>
      <c r="K5170">
        <v>33</v>
      </c>
      <c r="L5170" s="2">
        <v>31747</v>
      </c>
      <c r="M5170" s="2">
        <v>43555</v>
      </c>
      <c r="N5170" t="s">
        <v>1057</v>
      </c>
      <c r="O5170">
        <v>16</v>
      </c>
      <c r="P5170" t="s">
        <v>1363</v>
      </c>
      <c r="Q5170" t="s">
        <v>1364</v>
      </c>
      <c r="R5170" t="s">
        <v>149</v>
      </c>
      <c r="S5170" t="s">
        <v>67</v>
      </c>
      <c r="T5170" t="s">
        <v>68</v>
      </c>
      <c r="U5170">
        <v>2018</v>
      </c>
      <c r="V5170">
        <v>676077</v>
      </c>
      <c r="W5170" t="s">
        <v>69</v>
      </c>
      <c r="X5170" t="s">
        <v>254</v>
      </c>
      <c r="Y5170">
        <v>421232</v>
      </c>
      <c r="Z5170">
        <v>254845</v>
      </c>
      <c r="AA5170" t="s">
        <v>69</v>
      </c>
      <c r="AB5170" t="s">
        <v>16361</v>
      </c>
      <c r="AC5170">
        <v>676077</v>
      </c>
    </row>
    <row r="5171" spans="1:29">
      <c r="A5171">
        <f t="shared" ca="1" si="80"/>
        <v>0.91246210839483077</v>
      </c>
      <c r="B5171" t="s">
        <v>254</v>
      </c>
      <c r="C5171">
        <v>9552181</v>
      </c>
      <c r="D5171" s="2">
        <v>43343</v>
      </c>
      <c r="E5171" t="s">
        <v>56</v>
      </c>
      <c r="F5171" t="s">
        <v>16362</v>
      </c>
      <c r="G5171">
        <v>5</v>
      </c>
      <c r="H5171" t="s">
        <v>58</v>
      </c>
      <c r="I5171" t="s">
        <v>256</v>
      </c>
      <c r="J5171">
        <v>108722</v>
      </c>
      <c r="K5171">
        <v>5</v>
      </c>
      <c r="L5171" s="2">
        <v>41883</v>
      </c>
      <c r="M5171" s="2">
        <v>44074</v>
      </c>
      <c r="N5171" t="s">
        <v>920</v>
      </c>
      <c r="O5171">
        <v>6</v>
      </c>
      <c r="P5171" t="s">
        <v>333</v>
      </c>
      <c r="Q5171" t="s">
        <v>334</v>
      </c>
      <c r="R5171" t="s">
        <v>335</v>
      </c>
      <c r="S5171" t="s">
        <v>85</v>
      </c>
      <c r="T5171" t="s">
        <v>68</v>
      </c>
      <c r="U5171">
        <v>2018</v>
      </c>
      <c r="V5171">
        <v>292802</v>
      </c>
      <c r="W5171" t="s">
        <v>69</v>
      </c>
      <c r="X5171" t="s">
        <v>254</v>
      </c>
      <c r="Y5171">
        <v>192500</v>
      </c>
      <c r="Z5171">
        <v>100302</v>
      </c>
      <c r="AA5171" t="s">
        <v>69</v>
      </c>
      <c r="AB5171" t="s">
        <v>16363</v>
      </c>
      <c r="AC5171">
        <v>292802</v>
      </c>
    </row>
    <row r="5172" spans="1:29">
      <c r="A5172">
        <f t="shared" ca="1" si="80"/>
        <v>0.88871197035180716</v>
      </c>
      <c r="B5172" t="s">
        <v>687</v>
      </c>
      <c r="C5172">
        <v>9405536</v>
      </c>
      <c r="D5172" s="2">
        <v>43097</v>
      </c>
      <c r="E5172" t="s">
        <v>76</v>
      </c>
      <c r="F5172" t="s">
        <v>16364</v>
      </c>
      <c r="G5172">
        <v>5</v>
      </c>
      <c r="H5172" t="s">
        <v>58</v>
      </c>
      <c r="I5172" t="s">
        <v>689</v>
      </c>
      <c r="J5172">
        <v>12957</v>
      </c>
      <c r="K5172">
        <v>5</v>
      </c>
      <c r="L5172" s="2">
        <v>41652</v>
      </c>
      <c r="M5172" s="2">
        <v>43830</v>
      </c>
      <c r="N5172" t="s">
        <v>854</v>
      </c>
      <c r="O5172">
        <v>7</v>
      </c>
      <c r="P5172" t="s">
        <v>64</v>
      </c>
      <c r="Q5172" t="s">
        <v>65</v>
      </c>
      <c r="R5172" t="s">
        <v>66</v>
      </c>
      <c r="S5172" t="s">
        <v>67</v>
      </c>
      <c r="T5172" t="s">
        <v>68</v>
      </c>
      <c r="U5172">
        <v>2018</v>
      </c>
      <c r="V5172">
        <v>382093</v>
      </c>
      <c r="W5172" t="s">
        <v>69</v>
      </c>
      <c r="X5172" t="s">
        <v>687</v>
      </c>
      <c r="Y5172">
        <v>235860</v>
      </c>
      <c r="Z5172">
        <v>146233</v>
      </c>
      <c r="AA5172" t="s">
        <v>69</v>
      </c>
      <c r="AB5172" t="s">
        <v>16365</v>
      </c>
      <c r="AC5172">
        <v>382093</v>
      </c>
    </row>
    <row r="5173" spans="1:29">
      <c r="A5173">
        <f t="shared" ca="1" si="80"/>
        <v>0.58602590129666243</v>
      </c>
      <c r="B5173" t="s">
        <v>254</v>
      </c>
      <c r="C5173">
        <v>9458202</v>
      </c>
      <c r="D5173" s="2">
        <v>43179</v>
      </c>
      <c r="E5173" t="s">
        <v>56</v>
      </c>
      <c r="F5173" t="s">
        <v>16366</v>
      </c>
      <c r="G5173">
        <v>5</v>
      </c>
      <c r="H5173" t="s">
        <v>58</v>
      </c>
      <c r="I5173" t="s">
        <v>256</v>
      </c>
      <c r="J5173">
        <v>53007</v>
      </c>
      <c r="K5173">
        <v>22</v>
      </c>
      <c r="L5173" s="2">
        <v>34912</v>
      </c>
      <c r="M5173" s="2">
        <v>43921</v>
      </c>
      <c r="N5173" t="s">
        <v>920</v>
      </c>
      <c r="O5173">
        <v>2</v>
      </c>
      <c r="P5173" t="s">
        <v>309</v>
      </c>
      <c r="Q5173" t="s">
        <v>310</v>
      </c>
      <c r="R5173" t="s">
        <v>311</v>
      </c>
      <c r="S5173" t="s">
        <v>67</v>
      </c>
      <c r="T5173" t="s">
        <v>68</v>
      </c>
      <c r="U5173">
        <v>2018</v>
      </c>
      <c r="V5173">
        <v>502530</v>
      </c>
      <c r="W5173" t="s">
        <v>69</v>
      </c>
      <c r="X5173" t="s">
        <v>254</v>
      </c>
      <c r="Y5173">
        <v>300018</v>
      </c>
      <c r="Z5173">
        <v>202512</v>
      </c>
      <c r="AA5173" t="s">
        <v>69</v>
      </c>
      <c r="AB5173" t="s">
        <v>16367</v>
      </c>
      <c r="AC5173">
        <v>502530</v>
      </c>
    </row>
    <row r="5174" spans="1:29">
      <c r="A5174">
        <f t="shared" ca="1" si="80"/>
        <v>0.27526079514621149</v>
      </c>
      <c r="B5174" t="s">
        <v>254</v>
      </c>
      <c r="C5174">
        <v>9320773</v>
      </c>
      <c r="D5174" s="2">
        <v>42920</v>
      </c>
      <c r="E5174" t="s">
        <v>56</v>
      </c>
      <c r="F5174" t="s">
        <v>16368</v>
      </c>
      <c r="G5174">
        <v>5</v>
      </c>
      <c r="H5174" t="s">
        <v>58</v>
      </c>
      <c r="I5174" t="s">
        <v>256</v>
      </c>
      <c r="J5174">
        <v>27681</v>
      </c>
      <c r="K5174">
        <v>37</v>
      </c>
      <c r="L5174" s="2">
        <v>29312</v>
      </c>
      <c r="M5174" s="2">
        <v>43646</v>
      </c>
      <c r="N5174" t="s">
        <v>911</v>
      </c>
      <c r="O5174">
        <v>28</v>
      </c>
      <c r="P5174" t="s">
        <v>1392</v>
      </c>
      <c r="Q5174" t="s">
        <v>1393</v>
      </c>
      <c r="R5174" t="s">
        <v>149</v>
      </c>
      <c r="S5174" t="s">
        <v>85</v>
      </c>
      <c r="T5174" t="s">
        <v>68</v>
      </c>
      <c r="U5174">
        <v>2017</v>
      </c>
      <c r="V5174">
        <v>408538</v>
      </c>
      <c r="W5174" t="s">
        <v>69</v>
      </c>
      <c r="X5174" t="s">
        <v>254</v>
      </c>
      <c r="Y5174">
        <v>245000</v>
      </c>
      <c r="Z5174">
        <v>163538</v>
      </c>
      <c r="AA5174" t="s">
        <v>69</v>
      </c>
      <c r="AB5174" t="s">
        <v>16369</v>
      </c>
      <c r="AC5174">
        <v>408538</v>
      </c>
    </row>
    <row r="5175" spans="1:29">
      <c r="A5175">
        <f t="shared" ca="1" si="80"/>
        <v>0.70069877242993461</v>
      </c>
      <c r="B5175" t="s">
        <v>254</v>
      </c>
      <c r="C5175">
        <v>9315842</v>
      </c>
      <c r="D5175" s="2">
        <v>42940</v>
      </c>
      <c r="E5175" t="s">
        <v>76</v>
      </c>
      <c r="F5175" t="s">
        <v>16370</v>
      </c>
      <c r="G5175">
        <v>5</v>
      </c>
      <c r="H5175" t="s">
        <v>58</v>
      </c>
      <c r="I5175" t="s">
        <v>256</v>
      </c>
      <c r="J5175">
        <v>107023</v>
      </c>
      <c r="K5175">
        <v>4</v>
      </c>
      <c r="L5175" s="2">
        <v>41852</v>
      </c>
      <c r="M5175" s="2">
        <v>43677</v>
      </c>
      <c r="N5175" t="s">
        <v>5096</v>
      </c>
      <c r="O5175">
        <v>5</v>
      </c>
      <c r="P5175" t="s">
        <v>5412</v>
      </c>
      <c r="Q5175" t="s">
        <v>5413</v>
      </c>
      <c r="R5175" t="s">
        <v>311</v>
      </c>
      <c r="S5175" t="s">
        <v>85</v>
      </c>
      <c r="T5175" t="s">
        <v>68</v>
      </c>
      <c r="U5175">
        <v>2017</v>
      </c>
      <c r="V5175">
        <v>284375</v>
      </c>
      <c r="W5175" t="s">
        <v>69</v>
      </c>
      <c r="X5175" t="s">
        <v>254</v>
      </c>
      <c r="Y5175">
        <v>175000</v>
      </c>
      <c r="Z5175">
        <v>109375</v>
      </c>
      <c r="AA5175" t="s">
        <v>69</v>
      </c>
      <c r="AB5175" t="s">
        <v>16371</v>
      </c>
      <c r="AC5175">
        <v>284375</v>
      </c>
    </row>
    <row r="5176" spans="1:29">
      <c r="A5176">
        <f t="shared" ca="1" si="80"/>
        <v>0.39729664460806624</v>
      </c>
      <c r="B5176" t="s">
        <v>624</v>
      </c>
      <c r="C5176">
        <v>9509544</v>
      </c>
      <c r="D5176" s="2">
        <v>43329</v>
      </c>
      <c r="E5176" t="s">
        <v>16372</v>
      </c>
      <c r="F5176" t="s">
        <v>16373</v>
      </c>
      <c r="G5176">
        <v>5</v>
      </c>
      <c r="H5176" t="s">
        <v>58</v>
      </c>
      <c r="I5176" t="s">
        <v>626</v>
      </c>
      <c r="J5176">
        <v>15743</v>
      </c>
      <c r="K5176">
        <v>3</v>
      </c>
      <c r="L5176" s="2">
        <v>42618</v>
      </c>
      <c r="M5176" s="2">
        <v>44012</v>
      </c>
      <c r="N5176" t="s">
        <v>16374</v>
      </c>
      <c r="O5176">
        <v>3</v>
      </c>
      <c r="P5176" t="s">
        <v>1836</v>
      </c>
      <c r="Q5176" t="s">
        <v>1584</v>
      </c>
      <c r="R5176" t="s">
        <v>1837</v>
      </c>
      <c r="S5176" t="s">
        <v>413</v>
      </c>
      <c r="T5176" t="s">
        <v>68</v>
      </c>
      <c r="U5176">
        <v>2018</v>
      </c>
      <c r="V5176">
        <v>513915</v>
      </c>
      <c r="W5176" t="s">
        <v>69</v>
      </c>
      <c r="X5176" t="s">
        <v>624</v>
      </c>
      <c r="Y5176">
        <v>335892</v>
      </c>
      <c r="Z5176">
        <v>178023</v>
      </c>
      <c r="AA5176" t="s">
        <v>69</v>
      </c>
      <c r="AB5176" t="s">
        <v>16375</v>
      </c>
      <c r="AC5176">
        <v>513915</v>
      </c>
    </row>
    <row r="5177" spans="1:29">
      <c r="A5177">
        <f t="shared" ca="1" si="80"/>
        <v>0.80142653440274203</v>
      </c>
      <c r="B5177" t="s">
        <v>199</v>
      </c>
      <c r="C5177">
        <v>9512558</v>
      </c>
      <c r="D5177" s="2">
        <v>43262</v>
      </c>
      <c r="E5177" t="s">
        <v>56</v>
      </c>
      <c r="F5177" t="s">
        <v>16376</v>
      </c>
      <c r="G5177">
        <v>5</v>
      </c>
      <c r="H5177" t="s">
        <v>58</v>
      </c>
      <c r="I5177" t="s">
        <v>149</v>
      </c>
      <c r="J5177">
        <v>196754</v>
      </c>
      <c r="K5177">
        <v>4</v>
      </c>
      <c r="L5177" s="2">
        <v>42186</v>
      </c>
      <c r="M5177" s="2">
        <v>43646</v>
      </c>
      <c r="N5177" t="s">
        <v>10961</v>
      </c>
      <c r="O5177">
        <v>5</v>
      </c>
      <c r="P5177" t="s">
        <v>1958</v>
      </c>
      <c r="Q5177" t="s">
        <v>1959</v>
      </c>
      <c r="R5177" t="s">
        <v>347</v>
      </c>
      <c r="S5177" t="s">
        <v>67</v>
      </c>
      <c r="T5177" t="s">
        <v>68</v>
      </c>
      <c r="U5177">
        <v>2018</v>
      </c>
      <c r="V5177">
        <v>320244</v>
      </c>
      <c r="W5177" t="s">
        <v>69</v>
      </c>
      <c r="X5177" t="s">
        <v>199</v>
      </c>
      <c r="Y5177">
        <v>215370</v>
      </c>
      <c r="Z5177">
        <v>104874</v>
      </c>
      <c r="AA5177" t="s">
        <v>69</v>
      </c>
      <c r="AB5177" t="s">
        <v>16377</v>
      </c>
      <c r="AC5177">
        <v>320244</v>
      </c>
    </row>
    <row r="5178" spans="1:29">
      <c r="A5178">
        <f t="shared" ca="1" si="80"/>
        <v>8.3851184670118539E-2</v>
      </c>
      <c r="B5178" t="s">
        <v>92</v>
      </c>
      <c r="C5178">
        <v>9301298</v>
      </c>
      <c r="D5178" s="2">
        <v>42970</v>
      </c>
      <c r="E5178" t="s">
        <v>7195</v>
      </c>
      <c r="F5178" t="s">
        <v>16378</v>
      </c>
      <c r="G5178">
        <v>5</v>
      </c>
      <c r="H5178" t="s">
        <v>58</v>
      </c>
      <c r="I5178" t="s">
        <v>95</v>
      </c>
      <c r="J5178">
        <v>77886</v>
      </c>
      <c r="K5178">
        <v>5</v>
      </c>
      <c r="L5178" s="2">
        <v>41530</v>
      </c>
      <c r="M5178" s="2">
        <v>43251</v>
      </c>
      <c r="N5178" t="s">
        <v>7197</v>
      </c>
      <c r="O5178">
        <v>11</v>
      </c>
      <c r="P5178" t="s">
        <v>1292</v>
      </c>
      <c r="Q5178" t="s">
        <v>1293</v>
      </c>
      <c r="R5178" t="s">
        <v>555</v>
      </c>
      <c r="S5178" t="s">
        <v>67</v>
      </c>
      <c r="T5178" t="s">
        <v>68</v>
      </c>
      <c r="U5178">
        <v>2017</v>
      </c>
      <c r="V5178">
        <v>320057</v>
      </c>
      <c r="W5178" t="s">
        <v>69</v>
      </c>
      <c r="X5178" t="s">
        <v>92</v>
      </c>
      <c r="Y5178">
        <v>201929</v>
      </c>
      <c r="Z5178">
        <v>118128</v>
      </c>
      <c r="AA5178" t="s">
        <v>69</v>
      </c>
      <c r="AB5178" t="s">
        <v>16379</v>
      </c>
      <c r="AC5178">
        <v>320057</v>
      </c>
    </row>
    <row r="5179" spans="1:29">
      <c r="A5179">
        <f t="shared" ca="1" si="80"/>
        <v>0.16573353624705744</v>
      </c>
      <c r="B5179" t="s">
        <v>3057</v>
      </c>
      <c r="C5179">
        <v>9536685</v>
      </c>
      <c r="D5179" s="2">
        <v>43320</v>
      </c>
      <c r="E5179" t="s">
        <v>56</v>
      </c>
      <c r="F5179" t="s">
        <v>16380</v>
      </c>
      <c r="G5179">
        <v>5</v>
      </c>
      <c r="H5179" t="s">
        <v>58</v>
      </c>
      <c r="I5179" t="s">
        <v>3060</v>
      </c>
      <c r="J5179">
        <v>8393</v>
      </c>
      <c r="K5179">
        <v>5</v>
      </c>
      <c r="L5179" s="2">
        <v>41885</v>
      </c>
      <c r="M5179" s="2">
        <v>44074</v>
      </c>
      <c r="N5179" t="s">
        <v>13802</v>
      </c>
      <c r="O5179">
        <v>2</v>
      </c>
      <c r="P5179" t="s">
        <v>309</v>
      </c>
      <c r="Q5179" t="s">
        <v>310</v>
      </c>
      <c r="R5179" t="s">
        <v>311</v>
      </c>
      <c r="S5179" t="s">
        <v>67</v>
      </c>
      <c r="T5179" t="s">
        <v>68</v>
      </c>
      <c r="U5179">
        <v>2018</v>
      </c>
      <c r="V5179">
        <v>761708</v>
      </c>
      <c r="W5179" t="s">
        <v>69</v>
      </c>
      <c r="X5179" t="s">
        <v>3057</v>
      </c>
      <c r="Y5179">
        <v>680640</v>
      </c>
      <c r="Z5179">
        <v>335306</v>
      </c>
      <c r="AA5179" t="s">
        <v>69</v>
      </c>
      <c r="AB5179" t="s">
        <v>16381</v>
      </c>
      <c r="AC5179">
        <v>761708</v>
      </c>
    </row>
    <row r="5180" spans="1:29">
      <c r="A5180">
        <f t="shared" ca="1" si="80"/>
        <v>0.35272434777099893</v>
      </c>
      <c r="B5180" t="s">
        <v>254</v>
      </c>
      <c r="C5180">
        <v>9305087</v>
      </c>
      <c r="D5180" s="2">
        <v>42916</v>
      </c>
      <c r="E5180" t="s">
        <v>76</v>
      </c>
      <c r="F5180" t="s">
        <v>16382</v>
      </c>
      <c r="G5180">
        <v>5</v>
      </c>
      <c r="H5180" t="s">
        <v>58</v>
      </c>
      <c r="I5180" t="s">
        <v>256</v>
      </c>
      <c r="J5180">
        <v>73115</v>
      </c>
      <c r="K5180">
        <v>9</v>
      </c>
      <c r="L5180" s="2">
        <v>39234</v>
      </c>
      <c r="M5180" s="2">
        <v>43281</v>
      </c>
      <c r="N5180" t="s">
        <v>397</v>
      </c>
      <c r="O5180">
        <v>13</v>
      </c>
      <c r="P5180" t="s">
        <v>2191</v>
      </c>
      <c r="Q5180" t="s">
        <v>2192</v>
      </c>
      <c r="R5180" t="s">
        <v>585</v>
      </c>
      <c r="S5180" t="s">
        <v>85</v>
      </c>
      <c r="T5180" t="s">
        <v>68</v>
      </c>
      <c r="U5180">
        <v>2017</v>
      </c>
      <c r="V5180">
        <v>280757</v>
      </c>
      <c r="W5180" t="s">
        <v>69</v>
      </c>
      <c r="X5180" t="s">
        <v>254</v>
      </c>
      <c r="Y5180">
        <v>191205</v>
      </c>
      <c r="Z5180">
        <v>89552</v>
      </c>
      <c r="AA5180" t="s">
        <v>69</v>
      </c>
      <c r="AB5180" t="s">
        <v>16383</v>
      </c>
      <c r="AC5180">
        <v>280757</v>
      </c>
    </row>
    <row r="5181" spans="1:29">
      <c r="A5181">
        <f t="shared" ca="1" si="80"/>
        <v>0.80503293715977731</v>
      </c>
      <c r="B5181" t="s">
        <v>55</v>
      </c>
      <c r="C5181">
        <v>9223741</v>
      </c>
      <c r="D5181" s="2">
        <v>42777</v>
      </c>
      <c r="E5181" t="s">
        <v>7314</v>
      </c>
      <c r="F5181" t="s">
        <v>16384</v>
      </c>
      <c r="G5181">
        <v>5</v>
      </c>
      <c r="H5181" t="s">
        <v>58</v>
      </c>
      <c r="I5181" t="s">
        <v>59</v>
      </c>
      <c r="J5181">
        <v>89449</v>
      </c>
      <c r="K5181">
        <v>4</v>
      </c>
      <c r="L5181" s="2">
        <v>41699</v>
      </c>
      <c r="M5181" s="2">
        <v>43524</v>
      </c>
      <c r="N5181" t="s">
        <v>636</v>
      </c>
      <c r="O5181">
        <v>1</v>
      </c>
      <c r="P5181" t="s">
        <v>161</v>
      </c>
      <c r="Q5181" t="s">
        <v>162</v>
      </c>
      <c r="R5181" t="s">
        <v>163</v>
      </c>
      <c r="S5181" t="s">
        <v>67</v>
      </c>
      <c r="T5181" t="s">
        <v>68</v>
      </c>
      <c r="U5181">
        <v>2017</v>
      </c>
      <c r="V5181">
        <v>380000</v>
      </c>
      <c r="W5181" t="s">
        <v>69</v>
      </c>
      <c r="X5181" t="s">
        <v>55</v>
      </c>
      <c r="Y5181">
        <v>250000</v>
      </c>
      <c r="Z5181">
        <v>130000</v>
      </c>
      <c r="AA5181" t="s">
        <v>69</v>
      </c>
      <c r="AB5181" t="s">
        <v>16385</v>
      </c>
      <c r="AC5181">
        <v>380000</v>
      </c>
    </row>
    <row r="5182" spans="1:29">
      <c r="A5182">
        <f t="shared" ca="1" si="80"/>
        <v>0.97372684097820694</v>
      </c>
      <c r="B5182" t="s">
        <v>687</v>
      </c>
      <c r="C5182">
        <v>9261498</v>
      </c>
      <c r="D5182" s="2">
        <v>42872</v>
      </c>
      <c r="E5182" t="s">
        <v>76</v>
      </c>
      <c r="F5182" t="s">
        <v>16386</v>
      </c>
      <c r="G5182">
        <v>5</v>
      </c>
      <c r="H5182" t="s">
        <v>58</v>
      </c>
      <c r="I5182" t="s">
        <v>689</v>
      </c>
      <c r="J5182">
        <v>4797</v>
      </c>
      <c r="K5182">
        <v>15</v>
      </c>
      <c r="L5182" s="2">
        <v>37377</v>
      </c>
      <c r="M5182" s="2">
        <v>44165</v>
      </c>
      <c r="N5182" t="s">
        <v>16387</v>
      </c>
      <c r="O5182">
        <v>37</v>
      </c>
      <c r="P5182" t="s">
        <v>1741</v>
      </c>
      <c r="Q5182" t="s">
        <v>1742</v>
      </c>
      <c r="R5182" t="s">
        <v>149</v>
      </c>
      <c r="S5182" t="s">
        <v>67</v>
      </c>
      <c r="T5182" t="s">
        <v>68</v>
      </c>
      <c r="U5182">
        <v>2017</v>
      </c>
      <c r="V5182">
        <v>949981</v>
      </c>
      <c r="W5182" t="s">
        <v>69</v>
      </c>
      <c r="X5182" t="s">
        <v>687</v>
      </c>
      <c r="Y5182">
        <v>1436907</v>
      </c>
      <c r="Z5182">
        <v>50601</v>
      </c>
      <c r="AA5182" t="s">
        <v>69</v>
      </c>
      <c r="AB5182" t="s">
        <v>16388</v>
      </c>
      <c r="AC5182">
        <v>949981</v>
      </c>
    </row>
    <row r="5183" spans="1:29">
      <c r="A5183">
        <f t="shared" ca="1" si="80"/>
        <v>0.50895418279230753</v>
      </c>
      <c r="B5183" t="s">
        <v>303</v>
      </c>
      <c r="C5183">
        <v>9534635</v>
      </c>
      <c r="D5183" s="2">
        <v>43298</v>
      </c>
      <c r="E5183" t="s">
        <v>2411</v>
      </c>
      <c r="F5183" t="s">
        <v>16389</v>
      </c>
      <c r="G5183">
        <v>5</v>
      </c>
      <c r="H5183" t="s">
        <v>58</v>
      </c>
      <c r="I5183" t="s">
        <v>305</v>
      </c>
      <c r="J5183">
        <v>106201</v>
      </c>
      <c r="K5183">
        <v>4</v>
      </c>
      <c r="L5183" s="2">
        <v>42243</v>
      </c>
      <c r="M5183" s="2">
        <v>44408</v>
      </c>
      <c r="N5183" t="s">
        <v>16390</v>
      </c>
      <c r="O5183">
        <v>12</v>
      </c>
      <c r="P5183" t="s">
        <v>6032</v>
      </c>
      <c r="Q5183" t="s">
        <v>6033</v>
      </c>
      <c r="R5183" t="s">
        <v>149</v>
      </c>
      <c r="S5183" t="s">
        <v>260</v>
      </c>
      <c r="T5183" t="s">
        <v>68</v>
      </c>
      <c r="U5183">
        <v>2018</v>
      </c>
      <c r="V5183">
        <v>654424</v>
      </c>
      <c r="W5183" t="s">
        <v>69</v>
      </c>
      <c r="X5183" t="s">
        <v>303</v>
      </c>
      <c r="Y5183">
        <v>495013</v>
      </c>
      <c r="Z5183">
        <v>159411</v>
      </c>
      <c r="AA5183" t="s">
        <v>69</v>
      </c>
      <c r="AB5183" t="s">
        <v>16391</v>
      </c>
      <c r="AC5183">
        <v>654424</v>
      </c>
    </row>
    <row r="5184" spans="1:29">
      <c r="A5184">
        <f t="shared" ca="1" si="80"/>
        <v>1.9987541518527219E-2</v>
      </c>
      <c r="B5184" t="s">
        <v>199</v>
      </c>
      <c r="C5184">
        <v>9415012</v>
      </c>
      <c r="D5184" s="2">
        <v>43117</v>
      </c>
      <c r="E5184" t="s">
        <v>56</v>
      </c>
      <c r="F5184" t="s">
        <v>16392</v>
      </c>
      <c r="G5184">
        <v>5</v>
      </c>
      <c r="H5184" t="s">
        <v>58</v>
      </c>
      <c r="I5184" t="s">
        <v>149</v>
      </c>
      <c r="J5184">
        <v>196304</v>
      </c>
      <c r="K5184">
        <v>4</v>
      </c>
      <c r="L5184" s="2">
        <v>42036</v>
      </c>
      <c r="M5184" s="2">
        <v>43861</v>
      </c>
      <c r="N5184" t="s">
        <v>792</v>
      </c>
      <c r="O5184">
        <v>4</v>
      </c>
      <c r="P5184" t="s">
        <v>638</v>
      </c>
      <c r="Q5184" t="s">
        <v>639</v>
      </c>
      <c r="R5184" t="s">
        <v>640</v>
      </c>
      <c r="S5184" t="s">
        <v>67</v>
      </c>
      <c r="T5184" t="s">
        <v>68</v>
      </c>
      <c r="U5184">
        <v>2018</v>
      </c>
      <c r="V5184">
        <v>327035</v>
      </c>
      <c r="W5184" t="s">
        <v>69</v>
      </c>
      <c r="X5184" t="s">
        <v>199</v>
      </c>
      <c r="Y5184">
        <v>254502</v>
      </c>
      <c r="Z5184">
        <v>72533</v>
      </c>
      <c r="AA5184" t="s">
        <v>69</v>
      </c>
      <c r="AB5184" t="s">
        <v>16393</v>
      </c>
      <c r="AC5184">
        <v>327035</v>
      </c>
    </row>
    <row r="5185" spans="1:29">
      <c r="A5185">
        <f t="shared" ca="1" si="80"/>
        <v>9.0800977726511523E-2</v>
      </c>
      <c r="B5185" t="s">
        <v>199</v>
      </c>
      <c r="C5185">
        <v>9547771</v>
      </c>
      <c r="D5185" s="2">
        <v>43313</v>
      </c>
      <c r="E5185" t="s">
        <v>56</v>
      </c>
      <c r="F5185" t="s">
        <v>16394</v>
      </c>
      <c r="G5185">
        <v>5</v>
      </c>
      <c r="H5185" t="s">
        <v>58</v>
      </c>
      <c r="I5185" t="s">
        <v>149</v>
      </c>
      <c r="J5185">
        <v>98468</v>
      </c>
      <c r="K5185">
        <v>15</v>
      </c>
      <c r="L5185" s="2">
        <v>41905</v>
      </c>
      <c r="M5185" s="2">
        <v>44074</v>
      </c>
      <c r="N5185" t="s">
        <v>1862</v>
      </c>
      <c r="O5185">
        <v>4</v>
      </c>
      <c r="P5185" t="s">
        <v>1512</v>
      </c>
      <c r="Q5185" t="s">
        <v>1513</v>
      </c>
      <c r="R5185" t="s">
        <v>640</v>
      </c>
      <c r="S5185" t="s">
        <v>85</v>
      </c>
      <c r="T5185" t="s">
        <v>68</v>
      </c>
      <c r="U5185">
        <v>2018</v>
      </c>
      <c r="V5185">
        <v>263899</v>
      </c>
      <c r="W5185" t="s">
        <v>69</v>
      </c>
      <c r="X5185" t="s">
        <v>199</v>
      </c>
      <c r="Y5185">
        <v>175266</v>
      </c>
      <c r="Z5185">
        <v>88633</v>
      </c>
      <c r="AA5185" t="s">
        <v>69</v>
      </c>
      <c r="AB5185" t="s">
        <v>16395</v>
      </c>
      <c r="AC5185">
        <v>263899</v>
      </c>
    </row>
    <row r="5186" spans="1:29">
      <c r="A5186">
        <f t="shared" ref="A5186:A5249" ca="1" si="81">RAND()</f>
        <v>0.21761465369559629</v>
      </c>
      <c r="B5186" t="s">
        <v>405</v>
      </c>
      <c r="C5186">
        <v>9506725</v>
      </c>
      <c r="D5186" s="2">
        <v>43279</v>
      </c>
      <c r="E5186" t="s">
        <v>56</v>
      </c>
      <c r="F5186" t="s">
        <v>16396</v>
      </c>
      <c r="G5186">
        <v>5</v>
      </c>
      <c r="H5186" t="s">
        <v>58</v>
      </c>
      <c r="I5186" t="s">
        <v>407</v>
      </c>
      <c r="J5186">
        <v>38598</v>
      </c>
      <c r="K5186">
        <v>5</v>
      </c>
      <c r="L5186" s="2">
        <v>41897</v>
      </c>
      <c r="M5186" s="2">
        <v>43646</v>
      </c>
      <c r="N5186" t="s">
        <v>11350</v>
      </c>
      <c r="O5186">
        <v>3</v>
      </c>
      <c r="P5186" t="s">
        <v>2568</v>
      </c>
      <c r="Q5186" t="s">
        <v>2569</v>
      </c>
      <c r="R5186" t="s">
        <v>630</v>
      </c>
      <c r="S5186" t="s">
        <v>67</v>
      </c>
      <c r="T5186" t="s">
        <v>68</v>
      </c>
      <c r="U5186">
        <v>2018</v>
      </c>
      <c r="V5186">
        <v>406674</v>
      </c>
      <c r="W5186" t="s">
        <v>69</v>
      </c>
      <c r="X5186" t="s">
        <v>405</v>
      </c>
      <c r="Y5186">
        <v>304477</v>
      </c>
      <c r="Z5186">
        <v>102197</v>
      </c>
      <c r="AA5186" t="s">
        <v>69</v>
      </c>
      <c r="AB5186" t="s">
        <v>16397</v>
      </c>
      <c r="AC5186">
        <v>406674</v>
      </c>
    </row>
    <row r="5187" spans="1:29">
      <c r="A5187">
        <f t="shared" ca="1" si="81"/>
        <v>2.9630215028882856E-2</v>
      </c>
      <c r="B5187" t="s">
        <v>254</v>
      </c>
      <c r="C5187">
        <v>9335917</v>
      </c>
      <c r="D5187" s="2">
        <v>42977</v>
      </c>
      <c r="E5187" t="s">
        <v>56</v>
      </c>
      <c r="F5187" t="s">
        <v>16398</v>
      </c>
      <c r="G5187">
        <v>5</v>
      </c>
      <c r="H5187" t="s">
        <v>58</v>
      </c>
      <c r="I5187" t="s">
        <v>256</v>
      </c>
      <c r="J5187">
        <v>58213</v>
      </c>
      <c r="K5187">
        <v>20</v>
      </c>
      <c r="L5187" s="2">
        <v>36039</v>
      </c>
      <c r="M5187" s="2">
        <v>43524</v>
      </c>
      <c r="N5187" t="s">
        <v>9278</v>
      </c>
      <c r="O5187">
        <v>7</v>
      </c>
      <c r="P5187" t="s">
        <v>2236</v>
      </c>
      <c r="Q5187" t="s">
        <v>472</v>
      </c>
      <c r="R5187" t="s">
        <v>311</v>
      </c>
      <c r="S5187" t="s">
        <v>67</v>
      </c>
      <c r="T5187" t="s">
        <v>68</v>
      </c>
      <c r="U5187">
        <v>2017</v>
      </c>
      <c r="V5187">
        <v>423750</v>
      </c>
      <c r="W5187" t="s">
        <v>69</v>
      </c>
      <c r="X5187" t="s">
        <v>254</v>
      </c>
      <c r="Y5187">
        <v>250000</v>
      </c>
      <c r="Z5187">
        <v>173750</v>
      </c>
      <c r="AA5187" t="s">
        <v>69</v>
      </c>
      <c r="AB5187" t="s">
        <v>16399</v>
      </c>
      <c r="AC5187">
        <v>423750</v>
      </c>
    </row>
    <row r="5188" spans="1:29">
      <c r="A5188">
        <f t="shared" ca="1" si="81"/>
        <v>0.93777704863710154</v>
      </c>
      <c r="B5188" t="s">
        <v>127</v>
      </c>
      <c r="C5188">
        <v>9488535</v>
      </c>
      <c r="D5188" s="2">
        <v>43238</v>
      </c>
      <c r="E5188" t="s">
        <v>4727</v>
      </c>
      <c r="F5188" t="s">
        <v>16400</v>
      </c>
      <c r="G5188">
        <v>5</v>
      </c>
      <c r="H5188" t="s">
        <v>58</v>
      </c>
      <c r="I5188" t="s">
        <v>130</v>
      </c>
      <c r="J5188">
        <v>104313</v>
      </c>
      <c r="K5188">
        <v>5</v>
      </c>
      <c r="L5188" s="2">
        <v>41866</v>
      </c>
      <c r="M5188" s="2">
        <v>44347</v>
      </c>
      <c r="N5188" t="s">
        <v>7671</v>
      </c>
      <c r="O5188">
        <v>7</v>
      </c>
      <c r="P5188" t="s">
        <v>189</v>
      </c>
      <c r="Q5188" t="s">
        <v>190</v>
      </c>
      <c r="R5188" t="s">
        <v>191</v>
      </c>
      <c r="S5188" t="s">
        <v>67</v>
      </c>
      <c r="T5188" t="s">
        <v>68</v>
      </c>
      <c r="U5188">
        <v>2018</v>
      </c>
      <c r="V5188">
        <v>401413</v>
      </c>
      <c r="W5188" t="s">
        <v>69</v>
      </c>
      <c r="X5188" t="s">
        <v>127</v>
      </c>
      <c r="Y5188">
        <v>259867</v>
      </c>
      <c r="Z5188">
        <v>141546</v>
      </c>
      <c r="AA5188" t="s">
        <v>69</v>
      </c>
      <c r="AB5188" t="s">
        <v>16401</v>
      </c>
      <c r="AC5188">
        <v>401413</v>
      </c>
    </row>
    <row r="5189" spans="1:29">
      <c r="A5189">
        <f t="shared" ca="1" si="81"/>
        <v>0.87505513546536862</v>
      </c>
      <c r="B5189" t="s">
        <v>241</v>
      </c>
      <c r="C5189">
        <v>9237305</v>
      </c>
      <c r="D5189" s="2">
        <v>42794</v>
      </c>
      <c r="E5189" t="s">
        <v>76</v>
      </c>
      <c r="F5189" t="s">
        <v>16402</v>
      </c>
      <c r="G5189">
        <v>5</v>
      </c>
      <c r="H5189" t="s">
        <v>58</v>
      </c>
      <c r="I5189" t="s">
        <v>243</v>
      </c>
      <c r="J5189">
        <v>122576</v>
      </c>
      <c r="K5189">
        <v>4</v>
      </c>
      <c r="L5189" s="2">
        <v>41730</v>
      </c>
      <c r="M5189" s="2">
        <v>43159</v>
      </c>
      <c r="N5189" t="s">
        <v>1630</v>
      </c>
      <c r="O5189">
        <v>5</v>
      </c>
      <c r="P5189" t="s">
        <v>1958</v>
      </c>
      <c r="Q5189" t="s">
        <v>1959</v>
      </c>
      <c r="R5189" t="s">
        <v>347</v>
      </c>
      <c r="S5189" t="s">
        <v>67</v>
      </c>
      <c r="T5189" t="s">
        <v>68</v>
      </c>
      <c r="U5189">
        <v>2017</v>
      </c>
      <c r="V5189">
        <v>380000</v>
      </c>
      <c r="W5189" t="s">
        <v>69</v>
      </c>
      <c r="X5189" t="s">
        <v>241</v>
      </c>
      <c r="Y5189">
        <v>250000</v>
      </c>
      <c r="Z5189">
        <v>130000</v>
      </c>
      <c r="AA5189" t="s">
        <v>69</v>
      </c>
      <c r="AB5189" t="s">
        <v>16403</v>
      </c>
      <c r="AC5189">
        <v>380000</v>
      </c>
    </row>
    <row r="5190" spans="1:29">
      <c r="A5190">
        <f t="shared" ca="1" si="81"/>
        <v>0.20602300927722639</v>
      </c>
      <c r="B5190" t="s">
        <v>199</v>
      </c>
      <c r="C5190">
        <v>9477477</v>
      </c>
      <c r="D5190" s="2">
        <v>43173</v>
      </c>
      <c r="E5190" t="s">
        <v>76</v>
      </c>
      <c r="F5190" t="s">
        <v>16404</v>
      </c>
      <c r="G5190">
        <v>5</v>
      </c>
      <c r="H5190" t="s">
        <v>58</v>
      </c>
      <c r="I5190" t="s">
        <v>149</v>
      </c>
      <c r="J5190">
        <v>178030</v>
      </c>
      <c r="K5190">
        <v>5</v>
      </c>
      <c r="L5190" s="2">
        <v>41772</v>
      </c>
      <c r="M5190" s="2">
        <v>43951</v>
      </c>
      <c r="N5190" t="s">
        <v>663</v>
      </c>
      <c r="O5190">
        <v>5</v>
      </c>
      <c r="P5190" t="s">
        <v>1114</v>
      </c>
      <c r="Q5190" t="s">
        <v>1115</v>
      </c>
      <c r="R5190" t="s">
        <v>816</v>
      </c>
      <c r="S5190" t="s">
        <v>67</v>
      </c>
      <c r="T5190" t="s">
        <v>68</v>
      </c>
      <c r="U5190">
        <v>2018</v>
      </c>
      <c r="V5190">
        <v>364000</v>
      </c>
      <c r="W5190" t="s">
        <v>69</v>
      </c>
      <c r="X5190" t="s">
        <v>199</v>
      </c>
      <c r="Y5190">
        <v>231847</v>
      </c>
      <c r="Z5190">
        <v>132153</v>
      </c>
      <c r="AA5190" t="s">
        <v>69</v>
      </c>
      <c r="AB5190" t="s">
        <v>16405</v>
      </c>
      <c r="AC5190">
        <v>364000</v>
      </c>
    </row>
    <row r="5191" spans="1:29">
      <c r="A5191">
        <f t="shared" ca="1" si="81"/>
        <v>3.0298163854102333E-2</v>
      </c>
      <c r="B5191" t="s">
        <v>55</v>
      </c>
      <c r="C5191">
        <v>9560924</v>
      </c>
      <c r="D5191" s="2">
        <v>43357</v>
      </c>
      <c r="E5191" t="s">
        <v>56</v>
      </c>
      <c r="F5191" t="s">
        <v>16406</v>
      </c>
      <c r="G5191">
        <v>5</v>
      </c>
      <c r="H5191" t="s">
        <v>58</v>
      </c>
      <c r="I5191" t="s">
        <v>59</v>
      </c>
      <c r="J5191">
        <v>87159</v>
      </c>
      <c r="K5191">
        <v>5</v>
      </c>
      <c r="L5191" s="2">
        <v>41912</v>
      </c>
      <c r="M5191" s="2">
        <v>43890</v>
      </c>
      <c r="N5191" t="s">
        <v>1011</v>
      </c>
      <c r="O5191">
        <v>16</v>
      </c>
      <c r="P5191" t="s">
        <v>1363</v>
      </c>
      <c r="Q5191" t="s">
        <v>1364</v>
      </c>
      <c r="R5191" t="s">
        <v>149</v>
      </c>
      <c r="S5191" t="s">
        <v>67</v>
      </c>
      <c r="T5191" t="s">
        <v>68</v>
      </c>
      <c r="U5191">
        <v>2018</v>
      </c>
      <c r="V5191">
        <v>376422</v>
      </c>
      <c r="W5191" t="s">
        <v>69</v>
      </c>
      <c r="X5191" t="s">
        <v>55</v>
      </c>
      <c r="Y5191">
        <v>218750</v>
      </c>
      <c r="Z5191">
        <v>157672</v>
      </c>
      <c r="AA5191" t="s">
        <v>69</v>
      </c>
      <c r="AB5191" t="s">
        <v>16407</v>
      </c>
      <c r="AC5191">
        <v>376422</v>
      </c>
    </row>
    <row r="5192" spans="1:29">
      <c r="A5192">
        <f t="shared" ca="1" si="81"/>
        <v>0.48204323645520075</v>
      </c>
      <c r="B5192" t="s">
        <v>303</v>
      </c>
      <c r="C5192">
        <v>9452947</v>
      </c>
      <c r="D5192" s="2">
        <v>43179</v>
      </c>
      <c r="E5192" t="s">
        <v>56</v>
      </c>
      <c r="F5192" t="s">
        <v>16408</v>
      </c>
      <c r="G5192">
        <v>5</v>
      </c>
      <c r="H5192" t="s">
        <v>58</v>
      </c>
      <c r="I5192" t="s">
        <v>305</v>
      </c>
      <c r="J5192">
        <v>100508</v>
      </c>
      <c r="K5192">
        <v>5</v>
      </c>
      <c r="L5192" s="2">
        <v>41730</v>
      </c>
      <c r="M5192" s="2">
        <v>43921</v>
      </c>
      <c r="N5192" t="s">
        <v>864</v>
      </c>
      <c r="O5192">
        <v>2</v>
      </c>
      <c r="P5192" t="s">
        <v>3348</v>
      </c>
      <c r="Q5192" t="s">
        <v>3349</v>
      </c>
      <c r="R5192" t="s">
        <v>640</v>
      </c>
      <c r="S5192" t="s">
        <v>483</v>
      </c>
      <c r="T5192" t="s">
        <v>68</v>
      </c>
      <c r="U5192">
        <v>2018</v>
      </c>
      <c r="V5192">
        <v>321803</v>
      </c>
      <c r="W5192" t="s">
        <v>69</v>
      </c>
      <c r="X5192" t="s">
        <v>303</v>
      </c>
      <c r="Y5192">
        <v>217500</v>
      </c>
      <c r="Z5192">
        <v>104303</v>
      </c>
      <c r="AA5192" t="s">
        <v>69</v>
      </c>
      <c r="AB5192" t="s">
        <v>16409</v>
      </c>
      <c r="AC5192">
        <v>321803</v>
      </c>
    </row>
    <row r="5193" spans="1:29">
      <c r="A5193">
        <f t="shared" ca="1" si="81"/>
        <v>0.86102270132311909</v>
      </c>
      <c r="B5193" t="s">
        <v>286</v>
      </c>
      <c r="C5193">
        <v>9404292</v>
      </c>
      <c r="D5193" s="2">
        <v>43088</v>
      </c>
      <c r="E5193" t="s">
        <v>76</v>
      </c>
      <c r="F5193" t="s">
        <v>16410</v>
      </c>
      <c r="G5193">
        <v>5</v>
      </c>
      <c r="H5193" t="s">
        <v>58</v>
      </c>
      <c r="I5193" t="s">
        <v>289</v>
      </c>
      <c r="J5193">
        <v>106810</v>
      </c>
      <c r="K5193">
        <v>5</v>
      </c>
      <c r="L5193" s="2">
        <v>41640</v>
      </c>
      <c r="M5193" s="2">
        <v>43830</v>
      </c>
      <c r="N5193" t="s">
        <v>4478</v>
      </c>
      <c r="O5193">
        <v>2</v>
      </c>
      <c r="P5193" t="s">
        <v>2348</v>
      </c>
      <c r="Q5193" t="s">
        <v>543</v>
      </c>
      <c r="R5193" t="s">
        <v>205</v>
      </c>
      <c r="S5193" t="s">
        <v>67</v>
      </c>
      <c r="T5193" t="s">
        <v>68</v>
      </c>
      <c r="U5193">
        <v>2018</v>
      </c>
      <c r="V5193">
        <v>387500</v>
      </c>
      <c r="W5193" t="s">
        <v>69</v>
      </c>
      <c r="X5193" t="s">
        <v>286</v>
      </c>
      <c r="Y5193">
        <v>250000</v>
      </c>
      <c r="Z5193">
        <v>137500</v>
      </c>
      <c r="AA5193" t="s">
        <v>69</v>
      </c>
      <c r="AB5193" t="s">
        <v>16411</v>
      </c>
      <c r="AC5193">
        <v>387500</v>
      </c>
    </row>
    <row r="5194" spans="1:29">
      <c r="A5194">
        <f t="shared" ca="1" si="81"/>
        <v>0.44367733712427493</v>
      </c>
      <c r="B5194" t="s">
        <v>254</v>
      </c>
      <c r="C5194">
        <v>9387447</v>
      </c>
      <c r="D5194" s="2">
        <v>43060</v>
      </c>
      <c r="E5194" t="s">
        <v>56</v>
      </c>
      <c r="F5194" t="s">
        <v>16412</v>
      </c>
      <c r="G5194">
        <v>5</v>
      </c>
      <c r="H5194" t="s">
        <v>58</v>
      </c>
      <c r="I5194" t="s">
        <v>256</v>
      </c>
      <c r="J5194">
        <v>30702</v>
      </c>
      <c r="K5194">
        <v>36</v>
      </c>
      <c r="L5194" s="2">
        <v>30195</v>
      </c>
      <c r="M5194" s="2">
        <v>43799</v>
      </c>
      <c r="N5194" t="s">
        <v>1057</v>
      </c>
      <c r="O5194">
        <v>12</v>
      </c>
      <c r="P5194" t="s">
        <v>147</v>
      </c>
      <c r="Q5194" t="s">
        <v>148</v>
      </c>
      <c r="R5194" t="s">
        <v>149</v>
      </c>
      <c r="S5194" t="s">
        <v>85</v>
      </c>
      <c r="T5194" t="s">
        <v>68</v>
      </c>
      <c r="U5194">
        <v>2018</v>
      </c>
      <c r="V5194">
        <v>503969</v>
      </c>
      <c r="W5194" t="s">
        <v>69</v>
      </c>
      <c r="X5194" t="s">
        <v>254</v>
      </c>
      <c r="Y5194">
        <v>330000</v>
      </c>
      <c r="Z5194">
        <v>173969</v>
      </c>
      <c r="AA5194" t="s">
        <v>69</v>
      </c>
      <c r="AB5194" t="s">
        <v>16413</v>
      </c>
      <c r="AC5194">
        <v>503969</v>
      </c>
    </row>
    <row r="5195" spans="1:29">
      <c r="A5195">
        <f t="shared" ca="1" si="81"/>
        <v>0.9791974558590969</v>
      </c>
      <c r="B5195" t="s">
        <v>1044</v>
      </c>
      <c r="C5195">
        <v>9547646</v>
      </c>
      <c r="D5195" s="2">
        <v>43322</v>
      </c>
      <c r="E5195" t="s">
        <v>10349</v>
      </c>
      <c r="F5195" t="s">
        <v>16414</v>
      </c>
      <c r="G5195">
        <v>5</v>
      </c>
      <c r="H5195" t="s">
        <v>58</v>
      </c>
      <c r="I5195" t="s">
        <v>1047</v>
      </c>
      <c r="J5195">
        <v>5105</v>
      </c>
      <c r="K5195">
        <v>4</v>
      </c>
      <c r="L5195" s="2">
        <v>42257</v>
      </c>
      <c r="M5195" s="2">
        <v>44804</v>
      </c>
      <c r="N5195" t="s">
        <v>7140</v>
      </c>
      <c r="O5195">
        <v>12</v>
      </c>
      <c r="P5195" t="s">
        <v>509</v>
      </c>
      <c r="Q5195" t="s">
        <v>217</v>
      </c>
      <c r="R5195" t="s">
        <v>120</v>
      </c>
      <c r="S5195" t="s">
        <v>260</v>
      </c>
      <c r="T5195" t="s">
        <v>68</v>
      </c>
      <c r="U5195">
        <v>2018</v>
      </c>
      <c r="V5195">
        <v>153278</v>
      </c>
      <c r="W5195" t="s">
        <v>69</v>
      </c>
      <c r="X5195" t="s">
        <v>1044</v>
      </c>
      <c r="Y5195">
        <v>120139</v>
      </c>
      <c r="Z5195">
        <v>91186</v>
      </c>
      <c r="AA5195" t="s">
        <v>69</v>
      </c>
      <c r="AB5195" t="s">
        <v>16415</v>
      </c>
      <c r="AC5195">
        <v>153278</v>
      </c>
    </row>
    <row r="5196" spans="1:29">
      <c r="A5196">
        <f t="shared" ca="1" si="81"/>
        <v>0.38472239071487291</v>
      </c>
      <c r="B5196" t="s">
        <v>624</v>
      </c>
      <c r="C5196">
        <v>9494702</v>
      </c>
      <c r="D5196" s="2">
        <v>43270</v>
      </c>
      <c r="E5196" t="s">
        <v>16416</v>
      </c>
      <c r="F5196" t="s">
        <v>16417</v>
      </c>
      <c r="G5196">
        <v>5</v>
      </c>
      <c r="H5196" t="s">
        <v>58</v>
      </c>
      <c r="I5196" t="s">
        <v>626</v>
      </c>
      <c r="J5196">
        <v>15223</v>
      </c>
      <c r="K5196">
        <v>5</v>
      </c>
      <c r="L5196" s="2">
        <v>41908</v>
      </c>
      <c r="M5196" s="2">
        <v>44012</v>
      </c>
      <c r="N5196" t="s">
        <v>131</v>
      </c>
      <c r="O5196">
        <v>11</v>
      </c>
      <c r="P5196" t="s">
        <v>532</v>
      </c>
      <c r="Q5196" t="s">
        <v>533</v>
      </c>
      <c r="R5196" t="s">
        <v>149</v>
      </c>
      <c r="S5196" t="s">
        <v>67</v>
      </c>
      <c r="T5196" t="s">
        <v>68</v>
      </c>
      <c r="U5196">
        <v>2018</v>
      </c>
      <c r="V5196">
        <v>663358</v>
      </c>
      <c r="W5196" t="s">
        <v>69</v>
      </c>
      <c r="X5196" t="s">
        <v>624</v>
      </c>
      <c r="Y5196">
        <v>473509</v>
      </c>
      <c r="Z5196">
        <v>189849</v>
      </c>
      <c r="AA5196" t="s">
        <v>69</v>
      </c>
      <c r="AB5196" t="s">
        <v>16418</v>
      </c>
      <c r="AC5196">
        <v>663358</v>
      </c>
    </row>
    <row r="5197" spans="1:29">
      <c r="A5197">
        <f t="shared" ca="1" si="81"/>
        <v>0.91582892810128158</v>
      </c>
      <c r="B5197" t="s">
        <v>889</v>
      </c>
      <c r="C5197">
        <v>9250135</v>
      </c>
      <c r="D5197" s="2">
        <v>42824</v>
      </c>
      <c r="E5197" t="s">
        <v>76</v>
      </c>
      <c r="F5197" t="s">
        <v>16419</v>
      </c>
      <c r="G5197">
        <v>5</v>
      </c>
      <c r="H5197" t="s">
        <v>58</v>
      </c>
      <c r="I5197" t="s">
        <v>891</v>
      </c>
      <c r="J5197">
        <v>23067</v>
      </c>
      <c r="K5197">
        <v>4</v>
      </c>
      <c r="L5197" s="2">
        <v>41821</v>
      </c>
      <c r="M5197" s="2">
        <v>43555</v>
      </c>
      <c r="N5197" t="s">
        <v>735</v>
      </c>
      <c r="O5197">
        <v>12</v>
      </c>
      <c r="P5197" t="s">
        <v>147</v>
      </c>
      <c r="Q5197" t="s">
        <v>148</v>
      </c>
      <c r="R5197" t="s">
        <v>149</v>
      </c>
      <c r="S5197" t="s">
        <v>102</v>
      </c>
      <c r="T5197" t="s">
        <v>68</v>
      </c>
      <c r="U5197">
        <v>2017</v>
      </c>
      <c r="V5197">
        <v>337357</v>
      </c>
      <c r="W5197" t="s">
        <v>69</v>
      </c>
      <c r="X5197" t="s">
        <v>889</v>
      </c>
      <c r="Y5197">
        <v>225000</v>
      </c>
      <c r="Z5197">
        <v>112357</v>
      </c>
      <c r="AA5197" t="s">
        <v>69</v>
      </c>
      <c r="AB5197" t="s">
        <v>16420</v>
      </c>
      <c r="AC5197">
        <v>337357</v>
      </c>
    </row>
    <row r="5198" spans="1:29">
      <c r="A5198">
        <f t="shared" ca="1" si="81"/>
        <v>0.14615992680649692</v>
      </c>
      <c r="B5198" t="s">
        <v>687</v>
      </c>
      <c r="C5198">
        <v>9312786</v>
      </c>
      <c r="D5198" s="2">
        <v>42940</v>
      </c>
      <c r="E5198" t="s">
        <v>56</v>
      </c>
      <c r="F5198" t="s">
        <v>16421</v>
      </c>
      <c r="G5198">
        <v>5</v>
      </c>
      <c r="H5198" t="s">
        <v>58</v>
      </c>
      <c r="I5198" t="s">
        <v>689</v>
      </c>
      <c r="J5198">
        <v>9852</v>
      </c>
      <c r="K5198">
        <v>9</v>
      </c>
      <c r="L5198" s="2">
        <v>40040</v>
      </c>
      <c r="M5198" s="2">
        <v>43677</v>
      </c>
      <c r="N5198" t="s">
        <v>636</v>
      </c>
      <c r="O5198">
        <v>5</v>
      </c>
      <c r="P5198" t="s">
        <v>1229</v>
      </c>
      <c r="Q5198" t="s">
        <v>595</v>
      </c>
      <c r="R5198" t="s">
        <v>311</v>
      </c>
      <c r="S5198" t="s">
        <v>85</v>
      </c>
      <c r="T5198" t="s">
        <v>68</v>
      </c>
      <c r="U5198">
        <v>2017</v>
      </c>
      <c r="V5198">
        <v>359125</v>
      </c>
      <c r="W5198" t="s">
        <v>69</v>
      </c>
      <c r="X5198" t="s">
        <v>687</v>
      </c>
      <c r="Y5198">
        <v>212500</v>
      </c>
      <c r="Z5198">
        <v>146625</v>
      </c>
      <c r="AA5198" t="s">
        <v>69</v>
      </c>
      <c r="AB5198" t="s">
        <v>16422</v>
      </c>
      <c r="AC5198">
        <v>359125</v>
      </c>
    </row>
    <row r="5199" spans="1:29">
      <c r="A5199">
        <f t="shared" ca="1" si="81"/>
        <v>0.32867212064570517</v>
      </c>
      <c r="B5199" t="s">
        <v>109</v>
      </c>
      <c r="C5199">
        <v>9310273</v>
      </c>
      <c r="D5199" s="2">
        <v>42940</v>
      </c>
      <c r="E5199" t="s">
        <v>56</v>
      </c>
      <c r="F5199" t="s">
        <v>16423</v>
      </c>
      <c r="G5199">
        <v>5</v>
      </c>
      <c r="H5199" t="s">
        <v>58</v>
      </c>
      <c r="I5199" t="s">
        <v>112</v>
      </c>
      <c r="J5199">
        <v>25722</v>
      </c>
      <c r="K5199">
        <v>3</v>
      </c>
      <c r="L5199" s="2">
        <v>42217</v>
      </c>
      <c r="M5199" s="2">
        <v>43677</v>
      </c>
      <c r="N5199" t="s">
        <v>225</v>
      </c>
      <c r="O5199">
        <v>37</v>
      </c>
      <c r="P5199" t="s">
        <v>1741</v>
      </c>
      <c r="Q5199" t="s">
        <v>1742</v>
      </c>
      <c r="R5199" t="s">
        <v>149</v>
      </c>
      <c r="S5199" t="s">
        <v>67</v>
      </c>
      <c r="T5199" t="s">
        <v>68</v>
      </c>
      <c r="U5199">
        <v>2017</v>
      </c>
      <c r="V5199">
        <v>412500</v>
      </c>
      <c r="W5199" t="s">
        <v>69</v>
      </c>
      <c r="X5199" t="s">
        <v>109</v>
      </c>
      <c r="Y5199">
        <v>250000</v>
      </c>
      <c r="Z5199">
        <v>162500</v>
      </c>
      <c r="AA5199" t="s">
        <v>69</v>
      </c>
      <c r="AB5199" t="s">
        <v>16424</v>
      </c>
      <c r="AC5199">
        <v>412500</v>
      </c>
    </row>
    <row r="5200" spans="1:29">
      <c r="A5200">
        <f t="shared" ca="1" si="81"/>
        <v>0.59331107720022802</v>
      </c>
      <c r="B5200" t="s">
        <v>405</v>
      </c>
      <c r="C5200">
        <v>9435098</v>
      </c>
      <c r="D5200" s="2">
        <v>43151</v>
      </c>
      <c r="E5200" t="s">
        <v>76</v>
      </c>
      <c r="F5200" t="s">
        <v>16425</v>
      </c>
      <c r="G5200">
        <v>5</v>
      </c>
      <c r="H5200" t="s">
        <v>58</v>
      </c>
      <c r="I5200" t="s">
        <v>407</v>
      </c>
      <c r="J5200">
        <v>25922</v>
      </c>
      <c r="K5200">
        <v>10</v>
      </c>
      <c r="L5200" s="2">
        <v>39706</v>
      </c>
      <c r="M5200" s="2">
        <v>43890</v>
      </c>
      <c r="N5200" t="s">
        <v>5611</v>
      </c>
      <c r="O5200">
        <v>3</v>
      </c>
      <c r="P5200" t="s">
        <v>368</v>
      </c>
      <c r="Q5200" t="s">
        <v>369</v>
      </c>
      <c r="R5200" t="s">
        <v>370</v>
      </c>
      <c r="S5200" t="s">
        <v>67</v>
      </c>
      <c r="T5200" t="s">
        <v>68</v>
      </c>
      <c r="U5200">
        <v>2018</v>
      </c>
      <c r="V5200">
        <v>520709</v>
      </c>
      <c r="W5200" t="s">
        <v>69</v>
      </c>
      <c r="X5200" t="s">
        <v>405</v>
      </c>
      <c r="Y5200">
        <v>436857</v>
      </c>
      <c r="Z5200">
        <v>83852</v>
      </c>
      <c r="AA5200" t="s">
        <v>69</v>
      </c>
      <c r="AB5200" t="s">
        <v>16426</v>
      </c>
      <c r="AC5200">
        <v>520709</v>
      </c>
    </row>
    <row r="5201" spans="1:29">
      <c r="A5201">
        <f t="shared" ca="1" si="81"/>
        <v>0.95757738410880211</v>
      </c>
      <c r="B5201" t="s">
        <v>199</v>
      </c>
      <c r="C5201">
        <v>9329983</v>
      </c>
      <c r="D5201" s="2">
        <v>42878</v>
      </c>
      <c r="E5201" t="s">
        <v>2393</v>
      </c>
      <c r="F5201" t="s">
        <v>16427</v>
      </c>
      <c r="G5201">
        <v>5</v>
      </c>
      <c r="H5201" t="s">
        <v>58</v>
      </c>
      <c r="I5201" t="s">
        <v>149</v>
      </c>
      <c r="J5201">
        <v>135274</v>
      </c>
      <c r="K5201">
        <v>10</v>
      </c>
      <c r="L5201" s="2">
        <v>39717</v>
      </c>
      <c r="M5201" s="2">
        <v>43982</v>
      </c>
      <c r="N5201" t="s">
        <v>987</v>
      </c>
      <c r="O5201">
        <v>37</v>
      </c>
      <c r="P5201" t="s">
        <v>1776</v>
      </c>
      <c r="Q5201" t="s">
        <v>1777</v>
      </c>
      <c r="R5201" t="s">
        <v>176</v>
      </c>
      <c r="S5201" t="s">
        <v>729</v>
      </c>
      <c r="T5201" t="s">
        <v>68</v>
      </c>
      <c r="U5201">
        <v>2017</v>
      </c>
      <c r="V5201">
        <v>310970</v>
      </c>
      <c r="W5201" t="s">
        <v>69</v>
      </c>
      <c r="X5201" t="s">
        <v>199</v>
      </c>
      <c r="Y5201">
        <v>201275</v>
      </c>
      <c r="Z5201">
        <v>109695</v>
      </c>
      <c r="AA5201" t="s">
        <v>69</v>
      </c>
      <c r="AB5201" t="s">
        <v>16428</v>
      </c>
      <c r="AC5201">
        <v>310970</v>
      </c>
    </row>
    <row r="5202" spans="1:29">
      <c r="A5202">
        <f t="shared" ca="1" si="81"/>
        <v>0.26637173563985406</v>
      </c>
      <c r="B5202" t="s">
        <v>92</v>
      </c>
      <c r="C5202">
        <v>9465529</v>
      </c>
      <c r="D5202" s="2">
        <v>43209</v>
      </c>
      <c r="E5202" t="s">
        <v>56</v>
      </c>
      <c r="F5202" t="s">
        <v>16429</v>
      </c>
      <c r="G5202">
        <v>5</v>
      </c>
      <c r="H5202" t="s">
        <v>58</v>
      </c>
      <c r="I5202" t="s">
        <v>95</v>
      </c>
      <c r="J5202">
        <v>84009</v>
      </c>
      <c r="K5202">
        <v>4</v>
      </c>
      <c r="L5202" s="2">
        <v>42156</v>
      </c>
      <c r="M5202" s="2">
        <v>43921</v>
      </c>
      <c r="N5202" t="s">
        <v>1807</v>
      </c>
      <c r="O5202">
        <v>5</v>
      </c>
      <c r="P5202" t="s">
        <v>1197</v>
      </c>
      <c r="Q5202" t="s">
        <v>584</v>
      </c>
      <c r="R5202" t="s">
        <v>585</v>
      </c>
      <c r="S5202" t="s">
        <v>67</v>
      </c>
      <c r="T5202" t="s">
        <v>68</v>
      </c>
      <c r="U5202">
        <v>2018</v>
      </c>
      <c r="V5202">
        <v>431414</v>
      </c>
      <c r="W5202" t="s">
        <v>69</v>
      </c>
      <c r="X5202" t="s">
        <v>92</v>
      </c>
      <c r="Y5202">
        <v>330117</v>
      </c>
      <c r="Z5202">
        <v>101297</v>
      </c>
      <c r="AA5202" t="s">
        <v>69</v>
      </c>
      <c r="AB5202" t="s">
        <v>16430</v>
      </c>
      <c r="AC5202">
        <v>431414</v>
      </c>
    </row>
    <row r="5203" spans="1:29">
      <c r="A5203">
        <f t="shared" ca="1" si="81"/>
        <v>0.69215087672496023</v>
      </c>
      <c r="B5203" t="s">
        <v>241</v>
      </c>
      <c r="C5203">
        <v>9256515</v>
      </c>
      <c r="D5203" s="2">
        <v>42825</v>
      </c>
      <c r="E5203" t="s">
        <v>76</v>
      </c>
      <c r="F5203" t="s">
        <v>5219</v>
      </c>
      <c r="G5203">
        <v>5</v>
      </c>
      <c r="H5203" t="s">
        <v>58</v>
      </c>
      <c r="I5203" t="s">
        <v>243</v>
      </c>
      <c r="J5203">
        <v>118989</v>
      </c>
      <c r="K5203">
        <v>4</v>
      </c>
      <c r="L5203" s="2">
        <v>41730</v>
      </c>
      <c r="M5203" s="2">
        <v>43555</v>
      </c>
      <c r="N5203" t="s">
        <v>2186</v>
      </c>
      <c r="O5203">
        <v>7</v>
      </c>
      <c r="P5203" t="s">
        <v>189</v>
      </c>
      <c r="Q5203" t="s">
        <v>190</v>
      </c>
      <c r="R5203" t="s">
        <v>191</v>
      </c>
      <c r="S5203" t="s">
        <v>67</v>
      </c>
      <c r="T5203" t="s">
        <v>68</v>
      </c>
      <c r="U5203">
        <v>2017</v>
      </c>
      <c r="V5203">
        <v>774754</v>
      </c>
      <c r="W5203" t="s">
        <v>69</v>
      </c>
      <c r="X5203" t="s">
        <v>241</v>
      </c>
      <c r="Y5203">
        <v>416525</v>
      </c>
      <c r="Z5203">
        <v>308229</v>
      </c>
      <c r="AA5203" t="s">
        <v>69</v>
      </c>
      <c r="AB5203" t="s">
        <v>5222</v>
      </c>
      <c r="AC5203">
        <v>724754</v>
      </c>
    </row>
    <row r="5204" spans="1:29">
      <c r="A5204">
        <f t="shared" ca="1" si="81"/>
        <v>0.52383124481620891</v>
      </c>
      <c r="B5204" t="s">
        <v>199</v>
      </c>
      <c r="C5204">
        <v>9487940</v>
      </c>
      <c r="D5204" s="2">
        <v>43236</v>
      </c>
      <c r="E5204" t="s">
        <v>56</v>
      </c>
      <c r="F5204" t="s">
        <v>16431</v>
      </c>
      <c r="G5204">
        <v>5</v>
      </c>
      <c r="H5204" t="s">
        <v>58</v>
      </c>
      <c r="I5204" t="s">
        <v>149</v>
      </c>
      <c r="J5204">
        <v>181537</v>
      </c>
      <c r="K5204">
        <v>5</v>
      </c>
      <c r="L5204" s="2">
        <v>41834</v>
      </c>
      <c r="M5204" s="2">
        <v>43982</v>
      </c>
      <c r="N5204" t="s">
        <v>489</v>
      </c>
      <c r="O5204">
        <v>8</v>
      </c>
      <c r="P5204" t="s">
        <v>2448</v>
      </c>
      <c r="Q5204" t="s">
        <v>472</v>
      </c>
      <c r="R5204" t="s">
        <v>311</v>
      </c>
      <c r="S5204" t="s">
        <v>473</v>
      </c>
      <c r="T5204" t="s">
        <v>68</v>
      </c>
      <c r="U5204">
        <v>2018</v>
      </c>
      <c r="V5204">
        <v>352307</v>
      </c>
      <c r="W5204" t="s">
        <v>69</v>
      </c>
      <c r="X5204" t="s">
        <v>199</v>
      </c>
      <c r="Y5204">
        <v>207500</v>
      </c>
      <c r="Z5204">
        <v>144807</v>
      </c>
      <c r="AA5204" t="s">
        <v>69</v>
      </c>
      <c r="AB5204" t="s">
        <v>16432</v>
      </c>
      <c r="AC5204">
        <v>352307</v>
      </c>
    </row>
    <row r="5205" spans="1:29">
      <c r="A5205">
        <f t="shared" ca="1" si="81"/>
        <v>0.42146051348093627</v>
      </c>
      <c r="B5205" t="s">
        <v>1143</v>
      </c>
      <c r="C5205">
        <v>9458698</v>
      </c>
      <c r="D5205" s="2">
        <v>43207</v>
      </c>
      <c r="E5205" t="s">
        <v>76</v>
      </c>
      <c r="F5205" t="s">
        <v>16433</v>
      </c>
      <c r="G5205">
        <v>5</v>
      </c>
      <c r="H5205" t="s">
        <v>58</v>
      </c>
      <c r="I5205" t="s">
        <v>1145</v>
      </c>
      <c r="J5205">
        <v>66124</v>
      </c>
      <c r="K5205">
        <v>5</v>
      </c>
      <c r="L5205" s="2">
        <v>41730</v>
      </c>
      <c r="M5205" s="2">
        <v>43921</v>
      </c>
      <c r="N5205" t="s">
        <v>1146</v>
      </c>
      <c r="O5205">
        <v>36</v>
      </c>
      <c r="P5205" t="s">
        <v>1090</v>
      </c>
      <c r="Q5205" t="s">
        <v>1091</v>
      </c>
      <c r="R5205" t="s">
        <v>149</v>
      </c>
      <c r="S5205" t="s">
        <v>67</v>
      </c>
      <c r="T5205" t="s">
        <v>68</v>
      </c>
      <c r="U5205">
        <v>2018</v>
      </c>
      <c r="V5205">
        <v>333074</v>
      </c>
      <c r="W5205" t="s">
        <v>69</v>
      </c>
      <c r="X5205" t="s">
        <v>1143</v>
      </c>
      <c r="Y5205">
        <v>231849</v>
      </c>
      <c r="Z5205">
        <v>101225</v>
      </c>
      <c r="AA5205" t="s">
        <v>69</v>
      </c>
      <c r="AB5205" t="s">
        <v>16434</v>
      </c>
      <c r="AC5205">
        <v>333074</v>
      </c>
    </row>
    <row r="5206" spans="1:29">
      <c r="A5206">
        <f t="shared" ca="1" si="81"/>
        <v>4.204747023528943E-2</v>
      </c>
      <c r="B5206" t="s">
        <v>254</v>
      </c>
      <c r="C5206">
        <v>9278236</v>
      </c>
      <c r="D5206" s="2">
        <v>42784</v>
      </c>
      <c r="E5206" t="s">
        <v>926</v>
      </c>
      <c r="F5206" t="s">
        <v>16435</v>
      </c>
      <c r="G5206">
        <v>5</v>
      </c>
      <c r="H5206" t="s">
        <v>58</v>
      </c>
      <c r="I5206" t="s">
        <v>256</v>
      </c>
      <c r="J5206">
        <v>107214</v>
      </c>
      <c r="K5206">
        <v>5</v>
      </c>
      <c r="L5206" s="2">
        <v>41800</v>
      </c>
      <c r="M5206" s="2">
        <v>43159</v>
      </c>
      <c r="N5206" t="s">
        <v>1096</v>
      </c>
      <c r="O5206">
        <v>50</v>
      </c>
      <c r="P5206" t="s">
        <v>357</v>
      </c>
      <c r="Q5206" t="s">
        <v>358</v>
      </c>
      <c r="R5206" t="s">
        <v>149</v>
      </c>
      <c r="S5206" t="s">
        <v>67</v>
      </c>
      <c r="T5206" t="s">
        <v>68</v>
      </c>
      <c r="U5206">
        <v>2017</v>
      </c>
      <c r="V5206">
        <v>449629</v>
      </c>
      <c r="W5206" t="s">
        <v>69</v>
      </c>
      <c r="X5206" t="s">
        <v>254</v>
      </c>
      <c r="Y5206">
        <v>290083</v>
      </c>
      <c r="Z5206">
        <v>159546</v>
      </c>
      <c r="AA5206" t="s">
        <v>69</v>
      </c>
      <c r="AB5206" t="s">
        <v>16436</v>
      </c>
      <c r="AC5206">
        <v>449629</v>
      </c>
    </row>
    <row r="5207" spans="1:29">
      <c r="A5207">
        <f t="shared" ca="1" si="81"/>
        <v>0.58911784808555256</v>
      </c>
      <c r="B5207" t="s">
        <v>182</v>
      </c>
      <c r="C5207">
        <v>9185315</v>
      </c>
      <c r="D5207" s="2">
        <v>42671</v>
      </c>
      <c r="E5207" t="s">
        <v>76</v>
      </c>
      <c r="F5207" t="s">
        <v>16437</v>
      </c>
      <c r="G5207">
        <v>5</v>
      </c>
      <c r="H5207" t="s">
        <v>58</v>
      </c>
      <c r="I5207" t="s">
        <v>185</v>
      </c>
      <c r="J5207">
        <v>23177</v>
      </c>
      <c r="K5207">
        <v>5</v>
      </c>
      <c r="L5207" s="2">
        <v>41247</v>
      </c>
      <c r="M5207" s="2">
        <v>43434</v>
      </c>
      <c r="N5207" t="s">
        <v>7466</v>
      </c>
      <c r="O5207">
        <v>9</v>
      </c>
      <c r="P5207" t="s">
        <v>572</v>
      </c>
      <c r="Q5207" t="s">
        <v>175</v>
      </c>
      <c r="R5207" t="s">
        <v>176</v>
      </c>
      <c r="S5207" t="s">
        <v>67</v>
      </c>
      <c r="T5207" t="s">
        <v>68</v>
      </c>
      <c r="U5207">
        <v>2017</v>
      </c>
      <c r="V5207">
        <v>566179</v>
      </c>
      <c r="W5207" t="s">
        <v>69</v>
      </c>
      <c r="X5207" t="s">
        <v>182</v>
      </c>
      <c r="Y5207">
        <v>361776</v>
      </c>
      <c r="Z5207">
        <v>204403</v>
      </c>
      <c r="AA5207" t="s">
        <v>69</v>
      </c>
      <c r="AB5207" t="s">
        <v>16438</v>
      </c>
      <c r="AC5207">
        <v>566179</v>
      </c>
    </row>
    <row r="5208" spans="1:29">
      <c r="A5208">
        <f t="shared" ca="1" si="81"/>
        <v>0.13321204305812939</v>
      </c>
      <c r="B5208" t="s">
        <v>241</v>
      </c>
      <c r="C5208">
        <v>9470911</v>
      </c>
      <c r="D5208" s="2">
        <v>43202</v>
      </c>
      <c r="E5208" t="s">
        <v>56</v>
      </c>
      <c r="F5208" t="s">
        <v>16439</v>
      </c>
      <c r="G5208">
        <v>5</v>
      </c>
      <c r="H5208" t="s">
        <v>58</v>
      </c>
      <c r="I5208" t="s">
        <v>243</v>
      </c>
      <c r="J5208">
        <v>123965</v>
      </c>
      <c r="K5208">
        <v>4</v>
      </c>
      <c r="L5208" s="2">
        <v>42186</v>
      </c>
      <c r="M5208" s="2">
        <v>44104</v>
      </c>
      <c r="N5208" t="s">
        <v>1126</v>
      </c>
      <c r="O5208">
        <v>2</v>
      </c>
      <c r="P5208" t="s">
        <v>9315</v>
      </c>
      <c r="Q5208" t="s">
        <v>1208</v>
      </c>
      <c r="R5208" t="s">
        <v>1209</v>
      </c>
      <c r="S5208" t="s">
        <v>473</v>
      </c>
      <c r="T5208" t="s">
        <v>68</v>
      </c>
      <c r="U5208">
        <v>2018</v>
      </c>
      <c r="V5208">
        <v>300340</v>
      </c>
      <c r="W5208" t="s">
        <v>69</v>
      </c>
      <c r="X5208" t="s">
        <v>241</v>
      </c>
      <c r="Y5208">
        <v>270990</v>
      </c>
      <c r="Z5208">
        <v>29350</v>
      </c>
      <c r="AA5208" t="s">
        <v>69</v>
      </c>
      <c r="AB5208" t="s">
        <v>16440</v>
      </c>
      <c r="AC5208">
        <v>300340</v>
      </c>
    </row>
    <row r="5209" spans="1:29">
      <c r="A5209">
        <f t="shared" ca="1" si="81"/>
        <v>0.77302328140111776</v>
      </c>
      <c r="B5209" t="s">
        <v>303</v>
      </c>
      <c r="C5209">
        <v>9232139</v>
      </c>
      <c r="D5209" s="2">
        <v>42754</v>
      </c>
      <c r="E5209" t="s">
        <v>76</v>
      </c>
      <c r="F5209" t="s">
        <v>16441</v>
      </c>
      <c r="G5209">
        <v>5</v>
      </c>
      <c r="H5209" t="s">
        <v>58</v>
      </c>
      <c r="I5209" t="s">
        <v>305</v>
      </c>
      <c r="J5209">
        <v>74993</v>
      </c>
      <c r="K5209">
        <v>10</v>
      </c>
      <c r="L5209" s="2">
        <v>39097</v>
      </c>
      <c r="M5209" s="2">
        <v>43159</v>
      </c>
      <c r="N5209" t="s">
        <v>16442</v>
      </c>
      <c r="O5209">
        <v>2</v>
      </c>
      <c r="P5209" t="s">
        <v>320</v>
      </c>
      <c r="Q5209" t="s">
        <v>321</v>
      </c>
      <c r="R5209" t="s">
        <v>137</v>
      </c>
      <c r="S5209" t="s">
        <v>322</v>
      </c>
      <c r="T5209" t="s">
        <v>68</v>
      </c>
      <c r="U5209">
        <v>2017</v>
      </c>
      <c r="V5209">
        <v>373341</v>
      </c>
      <c r="W5209" t="s">
        <v>69</v>
      </c>
      <c r="X5209" t="s">
        <v>303</v>
      </c>
      <c r="Y5209">
        <v>250000</v>
      </c>
      <c r="Z5209">
        <v>123341</v>
      </c>
      <c r="AA5209" t="s">
        <v>69</v>
      </c>
      <c r="AB5209" t="s">
        <v>16443</v>
      </c>
      <c r="AC5209">
        <v>373341</v>
      </c>
    </row>
    <row r="5210" spans="1:29">
      <c r="A5210">
        <f t="shared" ca="1" si="81"/>
        <v>0.56223793565770486</v>
      </c>
      <c r="B5210" t="s">
        <v>241</v>
      </c>
      <c r="C5210">
        <v>9403741</v>
      </c>
      <c r="D5210" s="2">
        <v>42940</v>
      </c>
      <c r="E5210" t="s">
        <v>1856</v>
      </c>
      <c r="F5210" t="s">
        <v>16444</v>
      </c>
      <c r="G5210">
        <v>2</v>
      </c>
      <c r="H5210" t="s">
        <v>58</v>
      </c>
      <c r="I5210" t="s">
        <v>243</v>
      </c>
      <c r="J5210">
        <v>58837</v>
      </c>
      <c r="K5210">
        <v>21</v>
      </c>
      <c r="L5210" s="2">
        <v>35643</v>
      </c>
      <c r="M5210" s="2">
        <v>43115</v>
      </c>
      <c r="N5210" t="s">
        <v>1408</v>
      </c>
      <c r="O5210">
        <v>7</v>
      </c>
      <c r="P5210" t="s">
        <v>814</v>
      </c>
      <c r="Q5210" t="s">
        <v>815</v>
      </c>
      <c r="R5210" t="s">
        <v>816</v>
      </c>
      <c r="S5210" t="s">
        <v>473</v>
      </c>
      <c r="T5210" t="s">
        <v>68</v>
      </c>
      <c r="U5210">
        <v>2017</v>
      </c>
      <c r="V5210">
        <v>395000</v>
      </c>
      <c r="W5210" t="s">
        <v>69</v>
      </c>
      <c r="X5210" t="s">
        <v>241</v>
      </c>
      <c r="Y5210">
        <v>250000</v>
      </c>
      <c r="Z5210">
        <v>145000</v>
      </c>
      <c r="AA5210" t="s">
        <v>69</v>
      </c>
      <c r="AB5210" t="s">
        <v>16445</v>
      </c>
      <c r="AC5210">
        <v>395000</v>
      </c>
    </row>
    <row r="5211" spans="1:29">
      <c r="A5211">
        <f t="shared" ca="1" si="81"/>
        <v>0.38253038601961409</v>
      </c>
      <c r="B5211" t="s">
        <v>1619</v>
      </c>
      <c r="C5211">
        <v>9493341</v>
      </c>
      <c r="D5211" s="2">
        <v>43228</v>
      </c>
      <c r="E5211" t="s">
        <v>10250</v>
      </c>
      <c r="F5211" t="s">
        <v>16446</v>
      </c>
      <c r="G5211">
        <v>5</v>
      </c>
      <c r="H5211" t="s">
        <v>58</v>
      </c>
      <c r="I5211" t="s">
        <v>1621</v>
      </c>
      <c r="J5211">
        <v>22235</v>
      </c>
      <c r="K5211">
        <v>5</v>
      </c>
      <c r="L5211" s="2">
        <v>41856</v>
      </c>
      <c r="M5211" s="2">
        <v>44347</v>
      </c>
      <c r="N5211" t="s">
        <v>4116</v>
      </c>
      <c r="O5211">
        <v>4</v>
      </c>
      <c r="P5211" t="s">
        <v>3374</v>
      </c>
      <c r="Q5211" t="s">
        <v>3375</v>
      </c>
      <c r="R5211" t="s">
        <v>640</v>
      </c>
      <c r="S5211" t="s">
        <v>260</v>
      </c>
      <c r="T5211" t="s">
        <v>68</v>
      </c>
      <c r="U5211">
        <v>2018</v>
      </c>
      <c r="V5211">
        <v>451358</v>
      </c>
      <c r="W5211" t="s">
        <v>69</v>
      </c>
      <c r="X5211" t="s">
        <v>1619</v>
      </c>
      <c r="Y5211">
        <v>225000</v>
      </c>
      <c r="Z5211">
        <v>226358</v>
      </c>
      <c r="AA5211" t="s">
        <v>69</v>
      </c>
      <c r="AB5211" t="s">
        <v>16447</v>
      </c>
      <c r="AC5211">
        <v>451358</v>
      </c>
    </row>
    <row r="5212" spans="1:29">
      <c r="A5212">
        <f t="shared" ca="1" si="81"/>
        <v>0.92794913490240272</v>
      </c>
      <c r="B5212" t="s">
        <v>327</v>
      </c>
      <c r="C5212">
        <v>9240629</v>
      </c>
      <c r="D5212" s="2">
        <v>42802</v>
      </c>
      <c r="E5212" t="s">
        <v>56</v>
      </c>
      <c r="F5212" t="s">
        <v>16448</v>
      </c>
      <c r="G5212">
        <v>5</v>
      </c>
      <c r="H5212" t="s">
        <v>58</v>
      </c>
      <c r="I5212" t="s">
        <v>330</v>
      </c>
      <c r="J5212">
        <v>19967</v>
      </c>
      <c r="K5212">
        <v>3</v>
      </c>
      <c r="L5212" s="2">
        <v>42109</v>
      </c>
      <c r="M5212" s="2">
        <v>43555</v>
      </c>
      <c r="N5212" t="s">
        <v>1289</v>
      </c>
      <c r="O5212">
        <v>1</v>
      </c>
      <c r="P5212" t="s">
        <v>247</v>
      </c>
      <c r="Q5212" t="s">
        <v>248</v>
      </c>
      <c r="R5212" t="s">
        <v>249</v>
      </c>
      <c r="S5212" t="s">
        <v>67</v>
      </c>
      <c r="T5212" t="s">
        <v>68</v>
      </c>
      <c r="U5212">
        <v>2017</v>
      </c>
      <c r="V5212">
        <v>388032</v>
      </c>
      <c r="W5212" t="s">
        <v>69</v>
      </c>
      <c r="X5212" t="s">
        <v>327</v>
      </c>
      <c r="Y5212">
        <v>254447</v>
      </c>
      <c r="Z5212">
        <v>133585</v>
      </c>
      <c r="AA5212" t="s">
        <v>69</v>
      </c>
      <c r="AB5212" t="s">
        <v>16449</v>
      </c>
      <c r="AC5212">
        <v>388032</v>
      </c>
    </row>
    <row r="5213" spans="1:29">
      <c r="A5213">
        <f t="shared" ca="1" si="81"/>
        <v>0.8765134243212368</v>
      </c>
      <c r="B5213" t="s">
        <v>182</v>
      </c>
      <c r="C5213">
        <v>9271948</v>
      </c>
      <c r="D5213" s="2">
        <v>42886</v>
      </c>
      <c r="E5213" t="s">
        <v>76</v>
      </c>
      <c r="F5213" t="s">
        <v>16450</v>
      </c>
      <c r="G5213">
        <v>5</v>
      </c>
      <c r="H5213" t="s">
        <v>58</v>
      </c>
      <c r="I5213" t="s">
        <v>185</v>
      </c>
      <c r="J5213">
        <v>23206</v>
      </c>
      <c r="K5213">
        <v>5</v>
      </c>
      <c r="L5213" s="2">
        <v>41478</v>
      </c>
      <c r="M5213" s="2">
        <v>43616</v>
      </c>
      <c r="N5213" t="s">
        <v>11155</v>
      </c>
      <c r="O5213">
        <v>3</v>
      </c>
      <c r="P5213" t="s">
        <v>1301</v>
      </c>
      <c r="Q5213" t="s">
        <v>1302</v>
      </c>
      <c r="R5213" t="s">
        <v>412</v>
      </c>
      <c r="S5213" t="s">
        <v>218</v>
      </c>
      <c r="T5213" t="s">
        <v>68</v>
      </c>
      <c r="U5213">
        <v>2017</v>
      </c>
      <c r="V5213">
        <v>375000</v>
      </c>
      <c r="W5213" t="s">
        <v>69</v>
      </c>
      <c r="X5213" t="s">
        <v>182</v>
      </c>
      <c r="Y5213">
        <v>250000</v>
      </c>
      <c r="Z5213">
        <v>125000</v>
      </c>
      <c r="AA5213" t="s">
        <v>69</v>
      </c>
      <c r="AB5213" t="s">
        <v>16451</v>
      </c>
      <c r="AC5213">
        <v>375000</v>
      </c>
    </row>
    <row r="5214" spans="1:29">
      <c r="A5214">
        <f t="shared" ca="1" si="81"/>
        <v>4.5684982617499093E-2</v>
      </c>
      <c r="B5214" t="s">
        <v>199</v>
      </c>
      <c r="C5214">
        <v>9323828</v>
      </c>
      <c r="D5214" s="2">
        <v>42933</v>
      </c>
      <c r="E5214" t="s">
        <v>1328</v>
      </c>
      <c r="F5214" t="s">
        <v>16452</v>
      </c>
      <c r="G5214">
        <v>5</v>
      </c>
      <c r="H5214" t="s">
        <v>58</v>
      </c>
      <c r="I5214" t="s">
        <v>149</v>
      </c>
      <c r="J5214">
        <v>185072</v>
      </c>
      <c r="K5214">
        <v>4</v>
      </c>
      <c r="L5214" s="2">
        <v>41862</v>
      </c>
      <c r="M5214" s="2">
        <v>43677</v>
      </c>
      <c r="N5214" t="s">
        <v>1330</v>
      </c>
      <c r="O5214">
        <v>1</v>
      </c>
      <c r="P5214" t="s">
        <v>904</v>
      </c>
      <c r="Q5214" t="s">
        <v>905</v>
      </c>
      <c r="R5214" t="s">
        <v>295</v>
      </c>
      <c r="S5214" t="s">
        <v>348</v>
      </c>
      <c r="T5214" t="s">
        <v>68</v>
      </c>
      <c r="U5214">
        <v>2017</v>
      </c>
      <c r="V5214">
        <v>348312</v>
      </c>
      <c r="W5214" t="s">
        <v>69</v>
      </c>
      <c r="X5214" t="s">
        <v>199</v>
      </c>
      <c r="Y5214">
        <v>230617</v>
      </c>
      <c r="Z5214">
        <v>117695</v>
      </c>
      <c r="AA5214" t="s">
        <v>69</v>
      </c>
      <c r="AB5214" t="s">
        <v>16453</v>
      </c>
      <c r="AC5214">
        <v>348312</v>
      </c>
    </row>
    <row r="5215" spans="1:29">
      <c r="A5215">
        <f t="shared" ca="1" si="81"/>
        <v>0.46538068129129606</v>
      </c>
      <c r="B5215" t="s">
        <v>241</v>
      </c>
      <c r="C5215">
        <v>9298705</v>
      </c>
      <c r="D5215" s="2">
        <v>42886</v>
      </c>
      <c r="E5215" t="s">
        <v>56</v>
      </c>
      <c r="F5215" t="s">
        <v>16454</v>
      </c>
      <c r="G5215">
        <v>5</v>
      </c>
      <c r="H5215" t="s">
        <v>58</v>
      </c>
      <c r="I5215" t="s">
        <v>243</v>
      </c>
      <c r="J5215">
        <v>124283</v>
      </c>
      <c r="K5215">
        <v>4</v>
      </c>
      <c r="L5215" s="2">
        <v>41852</v>
      </c>
      <c r="M5215" s="2">
        <v>43251</v>
      </c>
      <c r="N5215" t="s">
        <v>13615</v>
      </c>
      <c r="O5215">
        <v>50</v>
      </c>
      <c r="P5215" t="s">
        <v>8234</v>
      </c>
      <c r="Q5215" t="s">
        <v>358</v>
      </c>
      <c r="R5215" t="s">
        <v>149</v>
      </c>
      <c r="S5215" t="s">
        <v>260</v>
      </c>
      <c r="T5215" t="s">
        <v>68</v>
      </c>
      <c r="U5215">
        <v>2017</v>
      </c>
      <c r="V5215">
        <v>475181</v>
      </c>
      <c r="W5215" t="s">
        <v>69</v>
      </c>
      <c r="X5215" t="s">
        <v>241</v>
      </c>
      <c r="Y5215">
        <v>288980</v>
      </c>
      <c r="Z5215">
        <v>186201</v>
      </c>
      <c r="AA5215" t="s">
        <v>69</v>
      </c>
      <c r="AB5215" t="s">
        <v>16455</v>
      </c>
      <c r="AC5215">
        <v>475181</v>
      </c>
    </row>
    <row r="5216" spans="1:29">
      <c r="A5216">
        <f t="shared" ca="1" si="81"/>
        <v>0.29911768623363777</v>
      </c>
      <c r="B5216" t="s">
        <v>303</v>
      </c>
      <c r="C5216">
        <v>9520312</v>
      </c>
      <c r="D5216" s="2">
        <v>43262</v>
      </c>
      <c r="E5216" t="s">
        <v>76</v>
      </c>
      <c r="F5216" t="s">
        <v>16456</v>
      </c>
      <c r="G5216">
        <v>5</v>
      </c>
      <c r="H5216" t="s">
        <v>58</v>
      </c>
      <c r="I5216" t="s">
        <v>305</v>
      </c>
      <c r="J5216">
        <v>101668</v>
      </c>
      <c r="K5216">
        <v>5</v>
      </c>
      <c r="L5216" s="2">
        <v>41821</v>
      </c>
      <c r="M5216" s="2">
        <v>44012</v>
      </c>
      <c r="N5216" t="s">
        <v>364</v>
      </c>
      <c r="O5216">
        <v>9</v>
      </c>
      <c r="P5216" t="s">
        <v>3745</v>
      </c>
      <c r="Q5216" t="s">
        <v>2578</v>
      </c>
      <c r="R5216" t="s">
        <v>816</v>
      </c>
      <c r="S5216" t="s">
        <v>67</v>
      </c>
      <c r="T5216" t="s">
        <v>68</v>
      </c>
      <c r="U5216">
        <v>2018</v>
      </c>
      <c r="V5216">
        <v>376000</v>
      </c>
      <c r="W5216" t="s">
        <v>69</v>
      </c>
      <c r="X5216" t="s">
        <v>303</v>
      </c>
      <c r="Y5216">
        <v>250000</v>
      </c>
      <c r="Z5216">
        <v>126000</v>
      </c>
      <c r="AA5216" t="s">
        <v>69</v>
      </c>
      <c r="AB5216" t="s">
        <v>16457</v>
      </c>
      <c r="AC5216">
        <v>376000</v>
      </c>
    </row>
    <row r="5217" spans="1:29">
      <c r="A5217">
        <f t="shared" ca="1" si="81"/>
        <v>9.9956006789073126E-2</v>
      </c>
      <c r="B5217" t="s">
        <v>303</v>
      </c>
      <c r="C5217">
        <v>9530635</v>
      </c>
      <c r="D5217" s="2">
        <v>43293</v>
      </c>
      <c r="E5217" t="s">
        <v>16458</v>
      </c>
      <c r="F5217" t="s">
        <v>16459</v>
      </c>
      <c r="G5217">
        <v>5</v>
      </c>
      <c r="H5217" t="s">
        <v>58</v>
      </c>
      <c r="I5217" t="s">
        <v>305</v>
      </c>
      <c r="J5217">
        <v>101643</v>
      </c>
      <c r="K5217">
        <v>5</v>
      </c>
      <c r="L5217" s="2">
        <v>41821</v>
      </c>
      <c r="M5217" s="2">
        <v>43646</v>
      </c>
      <c r="N5217" t="s">
        <v>562</v>
      </c>
      <c r="O5217">
        <v>1</v>
      </c>
      <c r="P5217" t="s">
        <v>583</v>
      </c>
      <c r="Q5217" t="s">
        <v>584</v>
      </c>
      <c r="R5217" t="s">
        <v>585</v>
      </c>
      <c r="S5217" t="s">
        <v>67</v>
      </c>
      <c r="T5217" t="s">
        <v>68</v>
      </c>
      <c r="U5217">
        <v>2018</v>
      </c>
      <c r="V5217">
        <v>343650</v>
      </c>
      <c r="W5217" t="s">
        <v>69</v>
      </c>
      <c r="X5217" t="s">
        <v>303</v>
      </c>
      <c r="Y5217">
        <v>217500</v>
      </c>
      <c r="Z5217">
        <v>126150</v>
      </c>
      <c r="AA5217" t="s">
        <v>69</v>
      </c>
      <c r="AB5217" t="s">
        <v>16460</v>
      </c>
      <c r="AC5217">
        <v>343650</v>
      </c>
    </row>
    <row r="5218" spans="1:29">
      <c r="A5218">
        <f t="shared" ca="1" si="81"/>
        <v>0.68460299703259708</v>
      </c>
      <c r="B5218" t="s">
        <v>199</v>
      </c>
      <c r="C5218">
        <v>9512732</v>
      </c>
      <c r="D5218" s="2">
        <v>43265</v>
      </c>
      <c r="E5218" t="s">
        <v>56</v>
      </c>
      <c r="F5218" t="s">
        <v>16461</v>
      </c>
      <c r="G5218">
        <v>5</v>
      </c>
      <c r="H5218" t="s">
        <v>58</v>
      </c>
      <c r="I5218" t="s">
        <v>149</v>
      </c>
      <c r="J5218">
        <v>137050</v>
      </c>
      <c r="K5218">
        <v>9</v>
      </c>
      <c r="L5218" s="2">
        <v>41850</v>
      </c>
      <c r="M5218" s="2">
        <v>43646</v>
      </c>
      <c r="N5218" t="s">
        <v>1268</v>
      </c>
      <c r="O5218">
        <v>3</v>
      </c>
      <c r="P5218" t="s">
        <v>3700</v>
      </c>
      <c r="Q5218" t="s">
        <v>3701</v>
      </c>
      <c r="R5218" t="s">
        <v>120</v>
      </c>
      <c r="S5218" t="s">
        <v>260</v>
      </c>
      <c r="T5218" t="s">
        <v>68</v>
      </c>
      <c r="U5218">
        <v>2018</v>
      </c>
      <c r="V5218">
        <v>398400</v>
      </c>
      <c r="W5218" t="s">
        <v>69</v>
      </c>
      <c r="X5218" t="s">
        <v>199</v>
      </c>
      <c r="Y5218">
        <v>207500</v>
      </c>
      <c r="Z5218">
        <v>190900</v>
      </c>
      <c r="AA5218" t="s">
        <v>69</v>
      </c>
      <c r="AB5218" t="s">
        <v>16462</v>
      </c>
      <c r="AC5218">
        <v>398400</v>
      </c>
    </row>
    <row r="5219" spans="1:29">
      <c r="A5219">
        <f t="shared" ca="1" si="81"/>
        <v>0.20281236107524481</v>
      </c>
      <c r="B5219" t="s">
        <v>156</v>
      </c>
      <c r="C5219">
        <v>9230222</v>
      </c>
      <c r="D5219" s="2">
        <v>42776</v>
      </c>
      <c r="E5219" t="s">
        <v>16463</v>
      </c>
      <c r="F5219" t="s">
        <v>16464</v>
      </c>
      <c r="G5219">
        <v>5</v>
      </c>
      <c r="H5219" t="s">
        <v>58</v>
      </c>
      <c r="I5219" t="s">
        <v>66</v>
      </c>
      <c r="J5219">
        <v>7828</v>
      </c>
      <c r="K5219">
        <v>5</v>
      </c>
      <c r="L5219" s="2">
        <v>41492</v>
      </c>
      <c r="M5219" s="2">
        <v>44255</v>
      </c>
      <c r="N5219" t="s">
        <v>8819</v>
      </c>
      <c r="O5219">
        <v>1</v>
      </c>
      <c r="P5219" t="s">
        <v>16465</v>
      </c>
      <c r="Q5219" t="s">
        <v>16466</v>
      </c>
      <c r="R5219" t="s">
        <v>401</v>
      </c>
      <c r="S5219" t="s">
        <v>121</v>
      </c>
      <c r="T5219" t="s">
        <v>68</v>
      </c>
      <c r="U5219">
        <v>2017</v>
      </c>
      <c r="V5219">
        <v>318000</v>
      </c>
      <c r="W5219" t="s">
        <v>69</v>
      </c>
      <c r="X5219" t="s">
        <v>156</v>
      </c>
      <c r="Y5219">
        <v>200000</v>
      </c>
      <c r="Z5219">
        <v>118000</v>
      </c>
      <c r="AA5219" t="s">
        <v>69</v>
      </c>
      <c r="AB5219" t="s">
        <v>16467</v>
      </c>
      <c r="AC5219">
        <v>318000</v>
      </c>
    </row>
    <row r="5220" spans="1:29">
      <c r="A5220">
        <f t="shared" ca="1" si="81"/>
        <v>0.36876452709703522</v>
      </c>
      <c r="B5220" t="s">
        <v>254</v>
      </c>
      <c r="C5220">
        <v>9544985</v>
      </c>
      <c r="D5220" s="2">
        <v>43277</v>
      </c>
      <c r="E5220" t="s">
        <v>56</v>
      </c>
      <c r="F5220" t="s">
        <v>16468</v>
      </c>
      <c r="G5220">
        <v>5</v>
      </c>
      <c r="H5220" t="s">
        <v>58</v>
      </c>
      <c r="I5220" t="s">
        <v>256</v>
      </c>
      <c r="J5220">
        <v>97531</v>
      </c>
      <c r="K5220">
        <v>8</v>
      </c>
      <c r="L5220" s="2">
        <v>40634</v>
      </c>
      <c r="M5220" s="2">
        <v>44012</v>
      </c>
      <c r="N5220" t="s">
        <v>6673</v>
      </c>
      <c r="O5220">
        <v>3</v>
      </c>
      <c r="P5220" t="s">
        <v>2568</v>
      </c>
      <c r="Q5220" t="s">
        <v>2569</v>
      </c>
      <c r="R5220" t="s">
        <v>630</v>
      </c>
      <c r="S5220" t="s">
        <v>67</v>
      </c>
      <c r="T5220" t="s">
        <v>68</v>
      </c>
      <c r="U5220">
        <v>2018</v>
      </c>
      <c r="V5220">
        <v>299250</v>
      </c>
      <c r="W5220" t="s">
        <v>69</v>
      </c>
      <c r="X5220" t="s">
        <v>254</v>
      </c>
      <c r="Y5220">
        <v>199500</v>
      </c>
      <c r="Z5220">
        <v>99750</v>
      </c>
      <c r="AA5220" t="s">
        <v>69</v>
      </c>
      <c r="AB5220" t="s">
        <v>16469</v>
      </c>
      <c r="AC5220">
        <v>299250</v>
      </c>
    </row>
    <row r="5221" spans="1:29">
      <c r="A5221">
        <f t="shared" ca="1" si="81"/>
        <v>1.6082272582768509E-2</v>
      </c>
      <c r="B5221" t="s">
        <v>1143</v>
      </c>
      <c r="C5221">
        <v>9521368</v>
      </c>
      <c r="D5221" s="2">
        <v>43280</v>
      </c>
      <c r="E5221" t="s">
        <v>56</v>
      </c>
      <c r="F5221" t="s">
        <v>16470</v>
      </c>
      <c r="G5221">
        <v>5</v>
      </c>
      <c r="H5221" t="s">
        <v>58</v>
      </c>
      <c r="I5221" t="s">
        <v>1145</v>
      </c>
      <c r="J5221">
        <v>65524</v>
      </c>
      <c r="K5221">
        <v>5</v>
      </c>
      <c r="L5221" s="2">
        <v>41852</v>
      </c>
      <c r="M5221" s="2">
        <v>43646</v>
      </c>
      <c r="N5221" t="s">
        <v>3743</v>
      </c>
      <c r="O5221">
        <v>6</v>
      </c>
      <c r="P5221" t="s">
        <v>333</v>
      </c>
      <c r="Q5221" t="s">
        <v>334</v>
      </c>
      <c r="R5221" t="s">
        <v>335</v>
      </c>
      <c r="S5221" t="s">
        <v>67</v>
      </c>
      <c r="T5221" t="s">
        <v>68</v>
      </c>
      <c r="U5221">
        <v>2018</v>
      </c>
      <c r="V5221">
        <v>341000</v>
      </c>
      <c r="W5221" t="s">
        <v>69</v>
      </c>
      <c r="X5221" t="s">
        <v>1143</v>
      </c>
      <c r="Y5221">
        <v>220000</v>
      </c>
      <c r="Z5221">
        <v>121000</v>
      </c>
      <c r="AA5221" t="s">
        <v>69</v>
      </c>
      <c r="AB5221" t="s">
        <v>16471</v>
      </c>
      <c r="AC5221">
        <v>341000</v>
      </c>
    </row>
    <row r="5222" spans="1:29">
      <c r="A5222">
        <f t="shared" ca="1" si="81"/>
        <v>7.2892112343293514E-3</v>
      </c>
      <c r="B5222" t="s">
        <v>241</v>
      </c>
      <c r="C5222">
        <v>9458230</v>
      </c>
      <c r="D5222" s="2">
        <v>43175</v>
      </c>
      <c r="E5222" t="s">
        <v>76</v>
      </c>
      <c r="F5222" t="s">
        <v>16472</v>
      </c>
      <c r="G5222">
        <v>5</v>
      </c>
      <c r="H5222" t="s">
        <v>58</v>
      </c>
      <c r="I5222" t="s">
        <v>243</v>
      </c>
      <c r="J5222">
        <v>119485</v>
      </c>
      <c r="K5222">
        <v>5</v>
      </c>
      <c r="L5222" s="2">
        <v>42461</v>
      </c>
      <c r="M5222" s="2">
        <v>44286</v>
      </c>
      <c r="N5222" t="s">
        <v>980</v>
      </c>
      <c r="O5222">
        <v>3</v>
      </c>
      <c r="P5222" t="s">
        <v>3383</v>
      </c>
      <c r="Q5222" t="s">
        <v>554</v>
      </c>
      <c r="R5222" t="s">
        <v>555</v>
      </c>
      <c r="S5222" t="s">
        <v>260</v>
      </c>
      <c r="T5222" t="s">
        <v>68</v>
      </c>
      <c r="U5222">
        <v>2018</v>
      </c>
      <c r="V5222">
        <v>370989</v>
      </c>
      <c r="W5222" t="s">
        <v>69</v>
      </c>
      <c r="X5222" t="s">
        <v>241</v>
      </c>
      <c r="Y5222">
        <v>267321</v>
      </c>
      <c r="Z5222">
        <v>103668</v>
      </c>
      <c r="AA5222" t="s">
        <v>69</v>
      </c>
      <c r="AB5222" t="s">
        <v>16473</v>
      </c>
      <c r="AC5222">
        <v>370989</v>
      </c>
    </row>
    <row r="5223" spans="1:29">
      <c r="A5223">
        <f t="shared" ca="1" si="81"/>
        <v>1.2677292345723679E-2</v>
      </c>
      <c r="B5223" t="s">
        <v>92</v>
      </c>
      <c r="C5223">
        <v>9055742</v>
      </c>
      <c r="D5223" s="2">
        <v>42843</v>
      </c>
      <c r="E5223" t="s">
        <v>724</v>
      </c>
      <c r="F5223" t="s">
        <v>16474</v>
      </c>
      <c r="G5223">
        <v>4</v>
      </c>
      <c r="H5223" t="s">
        <v>58</v>
      </c>
      <c r="I5223" t="s">
        <v>95</v>
      </c>
      <c r="J5223">
        <v>68501</v>
      </c>
      <c r="K5223">
        <v>5</v>
      </c>
      <c r="L5223" s="2">
        <v>41000</v>
      </c>
      <c r="M5223" s="2">
        <v>43890</v>
      </c>
      <c r="N5223" t="s">
        <v>113</v>
      </c>
      <c r="O5223">
        <v>1</v>
      </c>
      <c r="P5223" t="s">
        <v>1207</v>
      </c>
      <c r="Q5223" t="s">
        <v>1208</v>
      </c>
      <c r="R5223" t="s">
        <v>1209</v>
      </c>
      <c r="S5223" t="s">
        <v>85</v>
      </c>
      <c r="T5223" t="s">
        <v>68</v>
      </c>
      <c r="U5223">
        <v>2017</v>
      </c>
      <c r="V5223">
        <v>498560</v>
      </c>
      <c r="W5223" t="s">
        <v>69</v>
      </c>
      <c r="X5223" t="s">
        <v>92</v>
      </c>
      <c r="Y5223">
        <v>313900</v>
      </c>
      <c r="Z5223">
        <v>184660</v>
      </c>
      <c r="AA5223" t="s">
        <v>69</v>
      </c>
      <c r="AB5223" t="s">
        <v>16475</v>
      </c>
      <c r="AC5223">
        <v>498560</v>
      </c>
    </row>
    <row r="5224" spans="1:29">
      <c r="A5224">
        <f t="shared" ca="1" si="81"/>
        <v>0.61431375488156292</v>
      </c>
      <c r="B5224" t="s">
        <v>109</v>
      </c>
      <c r="C5224">
        <v>9680669</v>
      </c>
      <c r="D5224" s="2">
        <v>43217</v>
      </c>
      <c r="E5224" t="s">
        <v>110</v>
      </c>
      <c r="F5224" t="s">
        <v>16476</v>
      </c>
      <c r="G5224">
        <v>7</v>
      </c>
      <c r="H5224" t="s">
        <v>58</v>
      </c>
      <c r="I5224" t="s">
        <v>112</v>
      </c>
      <c r="J5224">
        <v>24747</v>
      </c>
      <c r="K5224">
        <v>5</v>
      </c>
      <c r="L5224" s="2">
        <v>41852</v>
      </c>
      <c r="M5224" s="2">
        <v>43312</v>
      </c>
      <c r="N5224" t="s">
        <v>1441</v>
      </c>
      <c r="O5224">
        <v>4</v>
      </c>
      <c r="P5224" t="s">
        <v>638</v>
      </c>
      <c r="Q5224" t="s">
        <v>639</v>
      </c>
      <c r="R5224" t="s">
        <v>640</v>
      </c>
      <c r="S5224" t="s">
        <v>67</v>
      </c>
      <c r="T5224" t="s">
        <v>68</v>
      </c>
      <c r="U5224">
        <v>2017</v>
      </c>
      <c r="V5224">
        <v>251085</v>
      </c>
      <c r="W5224" t="s">
        <v>69</v>
      </c>
      <c r="X5224" t="s">
        <v>109</v>
      </c>
      <c r="Y5224">
        <v>157174</v>
      </c>
      <c r="Z5224">
        <v>93911</v>
      </c>
      <c r="AA5224" t="s">
        <v>69</v>
      </c>
      <c r="AB5224" t="s">
        <v>16477</v>
      </c>
      <c r="AC5224">
        <v>251085</v>
      </c>
    </row>
    <row r="5225" spans="1:29">
      <c r="A5225">
        <f t="shared" ca="1" si="81"/>
        <v>0.33900832344746634</v>
      </c>
      <c r="B5225" t="s">
        <v>199</v>
      </c>
      <c r="C5225">
        <v>9228334</v>
      </c>
      <c r="D5225" s="2">
        <v>42794</v>
      </c>
      <c r="E5225" t="s">
        <v>76</v>
      </c>
      <c r="F5225" t="s">
        <v>16478</v>
      </c>
      <c r="G5225">
        <v>5</v>
      </c>
      <c r="H5225" t="s">
        <v>58</v>
      </c>
      <c r="I5225" t="s">
        <v>149</v>
      </c>
      <c r="J5225">
        <v>172846</v>
      </c>
      <c r="K5225">
        <v>5</v>
      </c>
      <c r="L5225" s="2">
        <v>41341</v>
      </c>
      <c r="M5225" s="2">
        <v>43524</v>
      </c>
      <c r="N5225" t="s">
        <v>6850</v>
      </c>
      <c r="O5225">
        <v>12</v>
      </c>
      <c r="P5225" t="s">
        <v>509</v>
      </c>
      <c r="Q5225" t="s">
        <v>217</v>
      </c>
      <c r="R5225" t="s">
        <v>120</v>
      </c>
      <c r="S5225" t="s">
        <v>260</v>
      </c>
      <c r="T5225" t="s">
        <v>68</v>
      </c>
      <c r="U5225">
        <v>2017</v>
      </c>
      <c r="V5225">
        <v>560220</v>
      </c>
      <c r="W5225" t="s">
        <v>69</v>
      </c>
      <c r="X5225" t="s">
        <v>199</v>
      </c>
      <c r="Y5225">
        <v>327040</v>
      </c>
      <c r="Z5225">
        <v>233180</v>
      </c>
      <c r="AA5225" t="s">
        <v>69</v>
      </c>
      <c r="AB5225" t="s">
        <v>16479</v>
      </c>
      <c r="AC5225">
        <v>560220</v>
      </c>
    </row>
    <row r="5226" spans="1:29">
      <c r="A5226">
        <f t="shared" ca="1" si="81"/>
        <v>0.90967913319059002</v>
      </c>
      <c r="B5226" t="s">
        <v>182</v>
      </c>
      <c r="C5226">
        <v>9534588</v>
      </c>
      <c r="D5226" s="2">
        <v>43311</v>
      </c>
      <c r="E5226" t="s">
        <v>76</v>
      </c>
      <c r="F5226" t="s">
        <v>16480</v>
      </c>
      <c r="G5226">
        <v>5</v>
      </c>
      <c r="H5226" t="s">
        <v>58</v>
      </c>
      <c r="I5226" t="s">
        <v>185</v>
      </c>
      <c r="J5226">
        <v>23846</v>
      </c>
      <c r="K5226">
        <v>5</v>
      </c>
      <c r="L5226" s="2">
        <v>41858</v>
      </c>
      <c r="M5226" s="2">
        <v>44043</v>
      </c>
      <c r="N5226" t="s">
        <v>973</v>
      </c>
      <c r="O5226">
        <v>7</v>
      </c>
      <c r="P5226" t="s">
        <v>1729</v>
      </c>
      <c r="Q5226" t="s">
        <v>65</v>
      </c>
      <c r="R5226" t="s">
        <v>66</v>
      </c>
      <c r="S5226" t="s">
        <v>218</v>
      </c>
      <c r="T5226" t="s">
        <v>68</v>
      </c>
      <c r="U5226">
        <v>2018</v>
      </c>
      <c r="V5226">
        <v>351926</v>
      </c>
      <c r="W5226" t="s">
        <v>69</v>
      </c>
      <c r="X5226" t="s">
        <v>182</v>
      </c>
      <c r="Y5226">
        <v>250795</v>
      </c>
      <c r="Z5226">
        <v>101131</v>
      </c>
      <c r="AA5226" t="s">
        <v>69</v>
      </c>
      <c r="AB5226" t="s">
        <v>16481</v>
      </c>
      <c r="AC5226">
        <v>351926</v>
      </c>
    </row>
    <row r="5227" spans="1:29">
      <c r="A5227">
        <f t="shared" ca="1" si="81"/>
        <v>0.40982303838543543</v>
      </c>
      <c r="B5227" t="s">
        <v>3057</v>
      </c>
      <c r="C5227">
        <v>9206457</v>
      </c>
      <c r="D5227" s="2">
        <v>42718</v>
      </c>
      <c r="E5227" t="s">
        <v>3058</v>
      </c>
      <c r="F5227" t="s">
        <v>10956</v>
      </c>
      <c r="G5227">
        <v>5</v>
      </c>
      <c r="H5227" t="s">
        <v>58</v>
      </c>
      <c r="I5227" t="s">
        <v>3060</v>
      </c>
      <c r="J5227">
        <v>6860</v>
      </c>
      <c r="K5227">
        <v>5</v>
      </c>
      <c r="L5227" s="2">
        <v>41275</v>
      </c>
      <c r="M5227" s="2">
        <v>43465</v>
      </c>
      <c r="N5227" t="s">
        <v>6253</v>
      </c>
      <c r="O5227">
        <v>12</v>
      </c>
      <c r="P5227" t="s">
        <v>10957</v>
      </c>
      <c r="Q5227" t="s">
        <v>10958</v>
      </c>
      <c r="R5227" t="s">
        <v>640</v>
      </c>
      <c r="S5227" t="s">
        <v>85</v>
      </c>
      <c r="T5227" t="s">
        <v>68</v>
      </c>
      <c r="U5227">
        <v>2017</v>
      </c>
      <c r="V5227">
        <v>351958</v>
      </c>
      <c r="W5227" t="s">
        <v>69</v>
      </c>
      <c r="X5227" t="s">
        <v>1683</v>
      </c>
      <c r="Y5227">
        <v>50000</v>
      </c>
      <c r="Z5227">
        <v>20000</v>
      </c>
      <c r="AA5227" t="s">
        <v>69</v>
      </c>
      <c r="AB5227" t="s">
        <v>10959</v>
      </c>
      <c r="AC5227">
        <v>70000</v>
      </c>
    </row>
    <row r="5228" spans="1:29">
      <c r="A5228">
        <f t="shared" ca="1" si="81"/>
        <v>0.63519677672818697</v>
      </c>
      <c r="B5228" t="s">
        <v>75</v>
      </c>
      <c r="C5228">
        <v>9280797</v>
      </c>
      <c r="D5228" s="2">
        <v>42909</v>
      </c>
      <c r="E5228" t="s">
        <v>5823</v>
      </c>
      <c r="F5228" t="s">
        <v>11462</v>
      </c>
      <c r="G5228">
        <v>5</v>
      </c>
      <c r="H5228" t="s">
        <v>58</v>
      </c>
      <c r="I5228" t="s">
        <v>78</v>
      </c>
      <c r="J5228">
        <v>43398</v>
      </c>
      <c r="K5228">
        <v>5</v>
      </c>
      <c r="L5228" s="2">
        <v>41518</v>
      </c>
      <c r="M5228" s="2">
        <v>43982</v>
      </c>
      <c r="N5228" t="s">
        <v>5825</v>
      </c>
      <c r="O5228">
        <v>3</v>
      </c>
      <c r="P5228" t="s">
        <v>368</v>
      </c>
      <c r="Q5228" t="s">
        <v>369</v>
      </c>
      <c r="R5228" t="s">
        <v>370</v>
      </c>
      <c r="S5228" t="s">
        <v>67</v>
      </c>
      <c r="T5228" t="s">
        <v>68</v>
      </c>
      <c r="U5228">
        <v>2017</v>
      </c>
      <c r="V5228">
        <v>611834</v>
      </c>
      <c r="W5228" t="s">
        <v>69</v>
      </c>
      <c r="X5228" t="s">
        <v>1683</v>
      </c>
      <c r="Y5228">
        <v>21645</v>
      </c>
      <c r="Z5228">
        <v>11688</v>
      </c>
      <c r="AA5228" t="s">
        <v>69</v>
      </c>
      <c r="AB5228" t="s">
        <v>11463</v>
      </c>
      <c r="AC5228">
        <v>33333</v>
      </c>
    </row>
    <row r="5229" spans="1:29">
      <c r="A5229">
        <f t="shared" ca="1" si="81"/>
        <v>0.38772392192937255</v>
      </c>
      <c r="B5229" t="s">
        <v>92</v>
      </c>
      <c r="C5229">
        <v>9492805</v>
      </c>
      <c r="D5229" s="2">
        <v>43221</v>
      </c>
      <c r="E5229" t="s">
        <v>76</v>
      </c>
      <c r="F5229" t="s">
        <v>16482</v>
      </c>
      <c r="G5229">
        <v>5</v>
      </c>
      <c r="H5229" t="s">
        <v>58</v>
      </c>
      <c r="I5229" t="s">
        <v>95</v>
      </c>
      <c r="J5229">
        <v>36655</v>
      </c>
      <c r="K5229">
        <v>19</v>
      </c>
      <c r="L5229" s="2">
        <v>36161</v>
      </c>
      <c r="M5229" s="2">
        <v>43951</v>
      </c>
      <c r="N5229" t="s">
        <v>2917</v>
      </c>
      <c r="O5229">
        <v>4</v>
      </c>
      <c r="P5229" t="s">
        <v>1512</v>
      </c>
      <c r="Q5229" t="s">
        <v>1513</v>
      </c>
      <c r="R5229" t="s">
        <v>640</v>
      </c>
      <c r="S5229" t="s">
        <v>67</v>
      </c>
      <c r="T5229" t="s">
        <v>68</v>
      </c>
      <c r="U5229">
        <v>2018</v>
      </c>
      <c r="V5229">
        <v>315400</v>
      </c>
      <c r="W5229" t="s">
        <v>69</v>
      </c>
      <c r="X5229" t="s">
        <v>92</v>
      </c>
      <c r="Y5229">
        <v>207500</v>
      </c>
      <c r="Z5229">
        <v>107900</v>
      </c>
      <c r="AA5229" t="s">
        <v>69</v>
      </c>
      <c r="AB5229" t="s">
        <v>16483</v>
      </c>
      <c r="AC5229">
        <v>315400</v>
      </c>
    </row>
    <row r="5230" spans="1:29">
      <c r="A5230">
        <f t="shared" ca="1" si="81"/>
        <v>0.60234826805918185</v>
      </c>
      <c r="B5230" t="s">
        <v>327</v>
      </c>
      <c r="C5230">
        <v>9229033</v>
      </c>
      <c r="D5230" s="2">
        <v>42776</v>
      </c>
      <c r="E5230" t="s">
        <v>16484</v>
      </c>
      <c r="F5230" t="s">
        <v>16485</v>
      </c>
      <c r="G5230">
        <v>5</v>
      </c>
      <c r="H5230" t="s">
        <v>58</v>
      </c>
      <c r="I5230" t="s">
        <v>330</v>
      </c>
      <c r="J5230">
        <v>18625</v>
      </c>
      <c r="K5230">
        <v>4</v>
      </c>
      <c r="L5230" s="2">
        <v>41708</v>
      </c>
      <c r="M5230" s="2">
        <v>44255</v>
      </c>
      <c r="N5230" t="s">
        <v>5048</v>
      </c>
      <c r="O5230">
        <v>3</v>
      </c>
      <c r="P5230" t="s">
        <v>2568</v>
      </c>
      <c r="Q5230" t="s">
        <v>2569</v>
      </c>
      <c r="R5230" t="s">
        <v>630</v>
      </c>
      <c r="S5230" t="s">
        <v>336</v>
      </c>
      <c r="T5230" t="s">
        <v>68</v>
      </c>
      <c r="U5230">
        <v>2017</v>
      </c>
      <c r="V5230">
        <v>200000</v>
      </c>
      <c r="W5230" t="s">
        <v>69</v>
      </c>
      <c r="X5230" t="s">
        <v>327</v>
      </c>
      <c r="Y5230">
        <v>155974</v>
      </c>
      <c r="Z5230">
        <v>44026</v>
      </c>
      <c r="AA5230" t="s">
        <v>69</v>
      </c>
      <c r="AB5230" t="s">
        <v>16486</v>
      </c>
      <c r="AC5230">
        <v>200000</v>
      </c>
    </row>
    <row r="5231" spans="1:29">
      <c r="A5231">
        <f t="shared" ca="1" si="81"/>
        <v>0.90667914852766074</v>
      </c>
      <c r="B5231" t="s">
        <v>241</v>
      </c>
      <c r="C5231">
        <v>9300957</v>
      </c>
      <c r="D5231" s="2">
        <v>42894</v>
      </c>
      <c r="E5231" t="s">
        <v>56</v>
      </c>
      <c r="F5231" t="s">
        <v>16487</v>
      </c>
      <c r="G5231">
        <v>5</v>
      </c>
      <c r="H5231" t="s">
        <v>58</v>
      </c>
      <c r="I5231" t="s">
        <v>243</v>
      </c>
      <c r="J5231">
        <v>48044</v>
      </c>
      <c r="K5231">
        <v>25</v>
      </c>
      <c r="L5231" s="2">
        <v>34335</v>
      </c>
      <c r="M5231" s="2">
        <v>43646</v>
      </c>
      <c r="N5231" t="s">
        <v>1166</v>
      </c>
      <c r="O5231">
        <v>50</v>
      </c>
      <c r="P5231" t="s">
        <v>2962</v>
      </c>
      <c r="Q5231" t="s">
        <v>358</v>
      </c>
      <c r="R5231" t="s">
        <v>149</v>
      </c>
      <c r="S5231" t="s">
        <v>260</v>
      </c>
      <c r="T5231" t="s">
        <v>68</v>
      </c>
      <c r="U5231">
        <v>2017</v>
      </c>
      <c r="V5231">
        <v>513311</v>
      </c>
      <c r="W5231" t="s">
        <v>69</v>
      </c>
      <c r="X5231" t="s">
        <v>241</v>
      </c>
      <c r="Y5231">
        <v>293165</v>
      </c>
      <c r="Z5231">
        <v>220146</v>
      </c>
      <c r="AA5231" t="s">
        <v>69</v>
      </c>
      <c r="AB5231" t="s">
        <v>16488</v>
      </c>
      <c r="AC5231">
        <v>513311</v>
      </c>
    </row>
    <row r="5232" spans="1:29">
      <c r="A5232">
        <f t="shared" ca="1" si="81"/>
        <v>0.3398226481161517</v>
      </c>
      <c r="B5232" t="s">
        <v>182</v>
      </c>
      <c r="C5232">
        <v>9479626</v>
      </c>
      <c r="D5232" s="2">
        <v>43164</v>
      </c>
      <c r="E5232" t="s">
        <v>76</v>
      </c>
      <c r="F5232" t="s">
        <v>16489</v>
      </c>
      <c r="G5232">
        <v>5</v>
      </c>
      <c r="H5232" t="s">
        <v>58</v>
      </c>
      <c r="I5232" t="s">
        <v>185</v>
      </c>
      <c r="J5232">
        <v>23083</v>
      </c>
      <c r="K5232">
        <v>6</v>
      </c>
      <c r="L5232" s="2">
        <v>41739</v>
      </c>
      <c r="M5232" s="2">
        <v>43921</v>
      </c>
      <c r="N5232" t="s">
        <v>1146</v>
      </c>
      <c r="O5232">
        <v>12</v>
      </c>
      <c r="P5232" t="s">
        <v>656</v>
      </c>
      <c r="Q5232" t="s">
        <v>204</v>
      </c>
      <c r="R5232" t="s">
        <v>205</v>
      </c>
      <c r="S5232" t="s">
        <v>218</v>
      </c>
      <c r="T5232" t="s">
        <v>68</v>
      </c>
      <c r="U5232">
        <v>2018</v>
      </c>
      <c r="V5232">
        <v>388750</v>
      </c>
      <c r="W5232" t="s">
        <v>69</v>
      </c>
      <c r="X5232" t="s">
        <v>182</v>
      </c>
      <c r="Y5232">
        <v>250000</v>
      </c>
      <c r="Z5232">
        <v>138750</v>
      </c>
      <c r="AA5232" t="s">
        <v>69</v>
      </c>
      <c r="AB5232" t="s">
        <v>16490</v>
      </c>
      <c r="AC5232">
        <v>388750</v>
      </c>
    </row>
    <row r="5233" spans="1:29">
      <c r="A5233">
        <f t="shared" ca="1" si="81"/>
        <v>0.66020249904678474</v>
      </c>
      <c r="B5233" t="s">
        <v>286</v>
      </c>
      <c r="C5233">
        <v>9485860</v>
      </c>
      <c r="D5233" s="2">
        <v>43245</v>
      </c>
      <c r="E5233" t="s">
        <v>56</v>
      </c>
      <c r="F5233" t="s">
        <v>16491</v>
      </c>
      <c r="G5233">
        <v>5</v>
      </c>
      <c r="H5233" t="s">
        <v>58</v>
      </c>
      <c r="I5233" t="s">
        <v>289</v>
      </c>
      <c r="J5233">
        <v>113211</v>
      </c>
      <c r="K5233">
        <v>5</v>
      </c>
      <c r="L5233" s="2">
        <v>41791</v>
      </c>
      <c r="M5233" s="2">
        <v>43799</v>
      </c>
      <c r="N5233" t="s">
        <v>7491</v>
      </c>
      <c r="O5233">
        <v>7</v>
      </c>
      <c r="P5233" t="s">
        <v>8326</v>
      </c>
      <c r="Q5233" t="s">
        <v>472</v>
      </c>
      <c r="R5233" t="s">
        <v>311</v>
      </c>
      <c r="S5233" t="s">
        <v>67</v>
      </c>
      <c r="T5233" t="s">
        <v>68</v>
      </c>
      <c r="U5233">
        <v>2018</v>
      </c>
      <c r="V5233">
        <v>591891</v>
      </c>
      <c r="W5233" t="s">
        <v>69</v>
      </c>
      <c r="X5233" t="s">
        <v>286</v>
      </c>
      <c r="Y5233">
        <v>358722</v>
      </c>
      <c r="Z5233">
        <v>233169</v>
      </c>
      <c r="AA5233" t="s">
        <v>69</v>
      </c>
      <c r="AB5233" t="s">
        <v>16492</v>
      </c>
      <c r="AC5233">
        <v>591891</v>
      </c>
    </row>
    <row r="5234" spans="1:29">
      <c r="A5234">
        <f t="shared" ca="1" si="81"/>
        <v>0.2523784560299428</v>
      </c>
      <c r="B5234" t="s">
        <v>199</v>
      </c>
      <c r="C5234">
        <v>9186506</v>
      </c>
      <c r="D5234" s="2">
        <v>42711</v>
      </c>
      <c r="E5234" t="s">
        <v>76</v>
      </c>
      <c r="F5234" t="s">
        <v>16493</v>
      </c>
      <c r="G5234">
        <v>5</v>
      </c>
      <c r="H5234" t="s">
        <v>58</v>
      </c>
      <c r="I5234" t="s">
        <v>149</v>
      </c>
      <c r="J5234">
        <v>172229</v>
      </c>
      <c r="K5234">
        <v>5</v>
      </c>
      <c r="L5234" s="2">
        <v>41290</v>
      </c>
      <c r="M5234" s="2">
        <v>43100</v>
      </c>
      <c r="N5234" t="s">
        <v>1998</v>
      </c>
      <c r="O5234">
        <v>50</v>
      </c>
      <c r="P5234" t="s">
        <v>4246</v>
      </c>
      <c r="Q5234" t="s">
        <v>4247</v>
      </c>
      <c r="R5234" t="s">
        <v>149</v>
      </c>
      <c r="S5234" t="s">
        <v>260</v>
      </c>
      <c r="T5234" t="s">
        <v>68</v>
      </c>
      <c r="U5234">
        <v>2017</v>
      </c>
      <c r="V5234">
        <v>402550</v>
      </c>
      <c r="W5234" t="s">
        <v>69</v>
      </c>
      <c r="X5234" t="s">
        <v>199</v>
      </c>
      <c r="Y5234">
        <v>207500</v>
      </c>
      <c r="Z5234">
        <v>195050</v>
      </c>
      <c r="AA5234" t="s">
        <v>69</v>
      </c>
      <c r="AB5234" t="s">
        <v>16494</v>
      </c>
      <c r="AC5234">
        <v>402550</v>
      </c>
    </row>
    <row r="5235" spans="1:29">
      <c r="A5235">
        <f t="shared" ca="1" si="81"/>
        <v>0.19240700759269413</v>
      </c>
      <c r="B5235" t="s">
        <v>199</v>
      </c>
      <c r="C5235">
        <v>9249513</v>
      </c>
      <c r="D5235" s="2">
        <v>42794</v>
      </c>
      <c r="E5235" t="s">
        <v>3971</v>
      </c>
      <c r="F5235" t="s">
        <v>16495</v>
      </c>
      <c r="G5235">
        <v>5</v>
      </c>
      <c r="H5235" t="s">
        <v>58</v>
      </c>
      <c r="I5235" t="s">
        <v>149</v>
      </c>
      <c r="J5235">
        <v>188015</v>
      </c>
      <c r="K5235">
        <v>3</v>
      </c>
      <c r="L5235" s="2">
        <v>42109</v>
      </c>
      <c r="M5235" s="2">
        <v>43555</v>
      </c>
      <c r="N5235" t="s">
        <v>3973</v>
      </c>
      <c r="O5235">
        <v>5</v>
      </c>
      <c r="P5235" t="s">
        <v>2388</v>
      </c>
      <c r="Q5235" t="s">
        <v>1171</v>
      </c>
      <c r="R5235" t="s">
        <v>585</v>
      </c>
      <c r="S5235" t="s">
        <v>85</v>
      </c>
      <c r="T5235" t="s">
        <v>68</v>
      </c>
      <c r="U5235">
        <v>2017</v>
      </c>
      <c r="V5235">
        <v>346802</v>
      </c>
      <c r="W5235" t="s">
        <v>69</v>
      </c>
      <c r="X5235" t="s">
        <v>199</v>
      </c>
      <c r="Y5235">
        <v>228750</v>
      </c>
      <c r="Z5235">
        <v>118052</v>
      </c>
      <c r="AA5235" t="s">
        <v>69</v>
      </c>
      <c r="AB5235" t="s">
        <v>16496</v>
      </c>
      <c r="AC5235">
        <v>346802</v>
      </c>
    </row>
    <row r="5236" spans="1:29">
      <c r="A5236">
        <f t="shared" ca="1" si="81"/>
        <v>0.46096934523197131</v>
      </c>
      <c r="B5236" t="s">
        <v>109</v>
      </c>
      <c r="C5236">
        <v>9405548</v>
      </c>
      <c r="D5236" s="2">
        <v>43075</v>
      </c>
      <c r="E5236" t="s">
        <v>56</v>
      </c>
      <c r="F5236" t="s">
        <v>16497</v>
      </c>
      <c r="G5236">
        <v>5</v>
      </c>
      <c r="H5236" t="s">
        <v>58</v>
      </c>
      <c r="I5236" t="s">
        <v>112</v>
      </c>
      <c r="J5236">
        <v>24890</v>
      </c>
      <c r="K5236">
        <v>4</v>
      </c>
      <c r="L5236" s="2">
        <v>42005</v>
      </c>
      <c r="M5236" s="2">
        <v>43830</v>
      </c>
      <c r="N5236" t="s">
        <v>225</v>
      </c>
      <c r="O5236">
        <v>47</v>
      </c>
      <c r="P5236" t="s">
        <v>717</v>
      </c>
      <c r="Q5236" t="s">
        <v>718</v>
      </c>
      <c r="R5236" t="s">
        <v>149</v>
      </c>
      <c r="S5236" t="s">
        <v>67</v>
      </c>
      <c r="T5236" t="s">
        <v>68</v>
      </c>
      <c r="U5236">
        <v>2018</v>
      </c>
      <c r="V5236">
        <v>376154</v>
      </c>
      <c r="W5236" t="s">
        <v>69</v>
      </c>
      <c r="X5236" t="s">
        <v>109</v>
      </c>
      <c r="Y5236">
        <v>250000</v>
      </c>
      <c r="Z5236">
        <v>126154</v>
      </c>
      <c r="AA5236" t="s">
        <v>69</v>
      </c>
      <c r="AB5236" t="s">
        <v>16498</v>
      </c>
      <c r="AC5236">
        <v>376154</v>
      </c>
    </row>
    <row r="5237" spans="1:29">
      <c r="A5237">
        <f t="shared" ca="1" si="81"/>
        <v>0.73664203115970461</v>
      </c>
      <c r="B5237" t="s">
        <v>109</v>
      </c>
      <c r="C5237">
        <v>9306096</v>
      </c>
      <c r="D5237" s="2">
        <v>42900</v>
      </c>
      <c r="E5237" t="s">
        <v>76</v>
      </c>
      <c r="F5237" t="s">
        <v>16499</v>
      </c>
      <c r="G5237">
        <v>5</v>
      </c>
      <c r="H5237" t="s">
        <v>58</v>
      </c>
      <c r="I5237" t="s">
        <v>112</v>
      </c>
      <c r="J5237">
        <v>18322</v>
      </c>
      <c r="K5237">
        <v>10</v>
      </c>
      <c r="L5237" s="2">
        <v>39326</v>
      </c>
      <c r="M5237" s="2">
        <v>43616</v>
      </c>
      <c r="N5237" t="s">
        <v>225</v>
      </c>
      <c r="O5237">
        <v>36</v>
      </c>
      <c r="P5237" t="s">
        <v>1090</v>
      </c>
      <c r="Q5237" t="s">
        <v>1091</v>
      </c>
      <c r="R5237" t="s">
        <v>149</v>
      </c>
      <c r="S5237" t="s">
        <v>67</v>
      </c>
      <c r="T5237" t="s">
        <v>68</v>
      </c>
      <c r="U5237">
        <v>2017</v>
      </c>
      <c r="V5237">
        <v>539863</v>
      </c>
      <c r="W5237" t="s">
        <v>69</v>
      </c>
      <c r="X5237" t="s">
        <v>109</v>
      </c>
      <c r="Y5237">
        <v>405896</v>
      </c>
      <c r="Z5237">
        <v>133967</v>
      </c>
      <c r="AA5237" t="s">
        <v>69</v>
      </c>
      <c r="AB5237" t="s">
        <v>16500</v>
      </c>
      <c r="AC5237">
        <v>539863</v>
      </c>
    </row>
    <row r="5238" spans="1:29">
      <c r="A5238">
        <f t="shared" ca="1" si="81"/>
        <v>0.57071049886725822</v>
      </c>
      <c r="B5238" t="s">
        <v>199</v>
      </c>
      <c r="C5238">
        <v>9531274</v>
      </c>
      <c r="D5238" s="2">
        <v>43325</v>
      </c>
      <c r="E5238" t="s">
        <v>56</v>
      </c>
      <c r="F5238" t="s">
        <v>16501</v>
      </c>
      <c r="G5238">
        <v>5</v>
      </c>
      <c r="H5238" t="s">
        <v>58</v>
      </c>
      <c r="I5238" t="s">
        <v>149</v>
      </c>
      <c r="J5238">
        <v>183967</v>
      </c>
      <c r="K5238">
        <v>5</v>
      </c>
      <c r="L5238" s="2">
        <v>41891</v>
      </c>
      <c r="M5238" s="2">
        <v>44074</v>
      </c>
      <c r="N5238" t="s">
        <v>2129</v>
      </c>
      <c r="O5238">
        <v>7</v>
      </c>
      <c r="P5238" t="s">
        <v>189</v>
      </c>
      <c r="Q5238" t="s">
        <v>190</v>
      </c>
      <c r="R5238" t="s">
        <v>191</v>
      </c>
      <c r="S5238" t="s">
        <v>67</v>
      </c>
      <c r="T5238" t="s">
        <v>68</v>
      </c>
      <c r="U5238">
        <v>2018</v>
      </c>
      <c r="V5238">
        <v>320588</v>
      </c>
      <c r="W5238" t="s">
        <v>69</v>
      </c>
      <c r="X5238" t="s">
        <v>199</v>
      </c>
      <c r="Y5238">
        <v>207500</v>
      </c>
      <c r="Z5238">
        <v>113088</v>
      </c>
      <c r="AA5238" t="s">
        <v>69</v>
      </c>
      <c r="AB5238" t="s">
        <v>16502</v>
      </c>
      <c r="AC5238">
        <v>320588</v>
      </c>
    </row>
    <row r="5239" spans="1:29">
      <c r="A5239">
        <f t="shared" ca="1" si="81"/>
        <v>0.74524048636601259</v>
      </c>
      <c r="B5239" t="s">
        <v>241</v>
      </c>
      <c r="C5239">
        <v>9474656</v>
      </c>
      <c r="D5239" s="2">
        <v>43220</v>
      </c>
      <c r="E5239" t="s">
        <v>7166</v>
      </c>
      <c r="F5239" t="s">
        <v>16503</v>
      </c>
      <c r="G5239">
        <v>5</v>
      </c>
      <c r="H5239" t="s">
        <v>58</v>
      </c>
      <c r="I5239" t="s">
        <v>243</v>
      </c>
      <c r="J5239">
        <v>120894</v>
      </c>
      <c r="K5239">
        <v>5</v>
      </c>
      <c r="L5239" s="2">
        <v>41774</v>
      </c>
      <c r="M5239" s="2">
        <v>44500</v>
      </c>
      <c r="N5239" t="s">
        <v>3653</v>
      </c>
      <c r="O5239">
        <v>12</v>
      </c>
      <c r="P5239" t="s">
        <v>6032</v>
      </c>
      <c r="Q5239" t="s">
        <v>6033</v>
      </c>
      <c r="R5239" t="s">
        <v>149</v>
      </c>
      <c r="S5239" t="s">
        <v>260</v>
      </c>
      <c r="T5239" t="s">
        <v>68</v>
      </c>
      <c r="U5239">
        <v>2018</v>
      </c>
      <c r="V5239">
        <v>710080</v>
      </c>
      <c r="W5239" t="s">
        <v>69</v>
      </c>
      <c r="X5239" t="s">
        <v>241</v>
      </c>
      <c r="Y5239">
        <v>717855</v>
      </c>
      <c r="Z5239">
        <v>190228</v>
      </c>
      <c r="AA5239" t="s">
        <v>69</v>
      </c>
      <c r="AB5239" t="s">
        <v>16504</v>
      </c>
      <c r="AC5239">
        <v>710080</v>
      </c>
    </row>
    <row r="5240" spans="1:29">
      <c r="A5240">
        <f t="shared" ca="1" si="81"/>
        <v>0.91965096054680417</v>
      </c>
      <c r="B5240" t="s">
        <v>405</v>
      </c>
      <c r="C5240">
        <v>9493455</v>
      </c>
      <c r="D5240" s="2">
        <v>43224</v>
      </c>
      <c r="E5240" t="s">
        <v>76</v>
      </c>
      <c r="F5240" t="s">
        <v>16505</v>
      </c>
      <c r="G5240">
        <v>5</v>
      </c>
      <c r="H5240" t="s">
        <v>58</v>
      </c>
      <c r="I5240" t="s">
        <v>407</v>
      </c>
      <c r="J5240">
        <v>37755</v>
      </c>
      <c r="K5240">
        <v>5</v>
      </c>
      <c r="L5240" s="2">
        <v>41791</v>
      </c>
      <c r="M5240" s="2">
        <v>43616</v>
      </c>
      <c r="N5240" t="s">
        <v>8556</v>
      </c>
      <c r="O5240">
        <v>12</v>
      </c>
      <c r="P5240" t="s">
        <v>3235</v>
      </c>
      <c r="Q5240" t="s">
        <v>217</v>
      </c>
      <c r="R5240" t="s">
        <v>120</v>
      </c>
      <c r="S5240" t="s">
        <v>67</v>
      </c>
      <c r="T5240" t="s">
        <v>68</v>
      </c>
      <c r="U5240">
        <v>2018</v>
      </c>
      <c r="V5240">
        <v>232510</v>
      </c>
      <c r="W5240" t="s">
        <v>69</v>
      </c>
      <c r="X5240" t="s">
        <v>405</v>
      </c>
      <c r="Y5240">
        <v>137174</v>
      </c>
      <c r="Z5240">
        <v>95336</v>
      </c>
      <c r="AA5240" t="s">
        <v>69</v>
      </c>
      <c r="AB5240" t="s">
        <v>16506</v>
      </c>
      <c r="AC5240">
        <v>232510</v>
      </c>
    </row>
    <row r="5241" spans="1:29">
      <c r="A5241">
        <f t="shared" ca="1" si="81"/>
        <v>0.88190033454695971</v>
      </c>
      <c r="B5241" t="s">
        <v>405</v>
      </c>
      <c r="C5241">
        <v>9491784</v>
      </c>
      <c r="D5241" s="2">
        <v>43244</v>
      </c>
      <c r="E5241" t="s">
        <v>8592</v>
      </c>
      <c r="F5241" t="s">
        <v>16507</v>
      </c>
      <c r="G5241">
        <v>5</v>
      </c>
      <c r="H5241" t="s">
        <v>58</v>
      </c>
      <c r="I5241" t="s">
        <v>407</v>
      </c>
      <c r="J5241">
        <v>42526</v>
      </c>
      <c r="K5241">
        <v>3</v>
      </c>
      <c r="L5241" s="2">
        <v>42597</v>
      </c>
      <c r="M5241" s="2">
        <v>44712</v>
      </c>
      <c r="N5241" t="s">
        <v>8594</v>
      </c>
      <c r="O5241">
        <v>9</v>
      </c>
      <c r="P5241" t="s">
        <v>837</v>
      </c>
      <c r="Q5241" t="s">
        <v>175</v>
      </c>
      <c r="R5241" t="s">
        <v>176</v>
      </c>
      <c r="S5241" t="s">
        <v>6745</v>
      </c>
      <c r="T5241" t="s">
        <v>68</v>
      </c>
      <c r="U5241">
        <v>2018</v>
      </c>
      <c r="V5241">
        <v>923215</v>
      </c>
      <c r="W5241" t="s">
        <v>69</v>
      </c>
      <c r="X5241" t="s">
        <v>1683</v>
      </c>
      <c r="Y5241">
        <v>1032660</v>
      </c>
      <c r="Z5241">
        <v>546207</v>
      </c>
      <c r="AA5241" t="s">
        <v>69</v>
      </c>
      <c r="AB5241" t="s">
        <v>16508</v>
      </c>
      <c r="AC5241">
        <v>923215</v>
      </c>
    </row>
    <row r="5242" spans="1:29">
      <c r="A5242">
        <f t="shared" ca="1" si="81"/>
        <v>0.95309558157870822</v>
      </c>
      <c r="B5242" t="s">
        <v>1143</v>
      </c>
      <c r="C5242">
        <v>9268666</v>
      </c>
      <c r="D5242" s="2">
        <v>42853</v>
      </c>
      <c r="E5242" t="s">
        <v>76</v>
      </c>
      <c r="F5242" t="s">
        <v>16509</v>
      </c>
      <c r="G5242">
        <v>5</v>
      </c>
      <c r="H5242" t="s">
        <v>58</v>
      </c>
      <c r="I5242" t="s">
        <v>1145</v>
      </c>
      <c r="J5242">
        <v>62651</v>
      </c>
      <c r="K5242">
        <v>5</v>
      </c>
      <c r="L5242" s="2">
        <v>41334</v>
      </c>
      <c r="M5242" s="2">
        <v>43585</v>
      </c>
      <c r="N5242" t="s">
        <v>690</v>
      </c>
      <c r="O5242">
        <v>36</v>
      </c>
      <c r="P5242" t="s">
        <v>1090</v>
      </c>
      <c r="Q5242" t="s">
        <v>1091</v>
      </c>
      <c r="R5242" t="s">
        <v>149</v>
      </c>
      <c r="S5242" t="s">
        <v>67</v>
      </c>
      <c r="T5242" t="s">
        <v>68</v>
      </c>
      <c r="U5242">
        <v>2017</v>
      </c>
      <c r="V5242">
        <v>348717</v>
      </c>
      <c r="W5242" t="s">
        <v>69</v>
      </c>
      <c r="X5242" t="s">
        <v>1143</v>
      </c>
      <c r="Y5242">
        <v>230686</v>
      </c>
      <c r="Z5242">
        <v>118031</v>
      </c>
      <c r="AA5242" t="s">
        <v>69</v>
      </c>
      <c r="AB5242" t="s">
        <v>16510</v>
      </c>
      <c r="AC5242">
        <v>348717</v>
      </c>
    </row>
    <row r="5243" spans="1:29">
      <c r="A5243">
        <f t="shared" ca="1" si="81"/>
        <v>0.47699459078268847</v>
      </c>
      <c r="B5243" t="s">
        <v>55</v>
      </c>
      <c r="C5243">
        <v>9301049</v>
      </c>
      <c r="D5243" s="2">
        <v>42922</v>
      </c>
      <c r="E5243" t="s">
        <v>1202</v>
      </c>
      <c r="F5243" t="s">
        <v>16511</v>
      </c>
      <c r="G5243">
        <v>5</v>
      </c>
      <c r="H5243" t="s">
        <v>58</v>
      </c>
      <c r="I5243" t="s">
        <v>59</v>
      </c>
      <c r="J5243">
        <v>89525</v>
      </c>
      <c r="K5243">
        <v>4</v>
      </c>
      <c r="L5243" s="2">
        <v>41912</v>
      </c>
      <c r="M5243" s="2">
        <v>44012</v>
      </c>
      <c r="N5243" t="s">
        <v>5235</v>
      </c>
      <c r="O5243">
        <v>27</v>
      </c>
      <c r="P5243" t="s">
        <v>4190</v>
      </c>
      <c r="Q5243" t="s">
        <v>629</v>
      </c>
      <c r="R5243" t="s">
        <v>630</v>
      </c>
      <c r="S5243" t="s">
        <v>67</v>
      </c>
      <c r="T5243" t="s">
        <v>68</v>
      </c>
      <c r="U5243">
        <v>2017</v>
      </c>
      <c r="V5243">
        <v>307000</v>
      </c>
      <c r="W5243" t="s">
        <v>69</v>
      </c>
      <c r="X5243" t="s">
        <v>55</v>
      </c>
      <c r="Y5243">
        <v>200000</v>
      </c>
      <c r="Z5243">
        <v>107000</v>
      </c>
      <c r="AA5243" t="s">
        <v>69</v>
      </c>
      <c r="AB5243" t="s">
        <v>16512</v>
      </c>
      <c r="AC5243">
        <v>307000</v>
      </c>
    </row>
    <row r="5244" spans="1:29">
      <c r="A5244">
        <f t="shared" ca="1" si="81"/>
        <v>3.2794206185105423E-2</v>
      </c>
      <c r="B5244" t="s">
        <v>241</v>
      </c>
      <c r="C5244">
        <v>9407063</v>
      </c>
      <c r="D5244" s="2">
        <v>43097</v>
      </c>
      <c r="E5244" t="s">
        <v>76</v>
      </c>
      <c r="F5244" t="s">
        <v>16513</v>
      </c>
      <c r="G5244">
        <v>5</v>
      </c>
      <c r="H5244" t="s">
        <v>58</v>
      </c>
      <c r="I5244" t="s">
        <v>243</v>
      </c>
      <c r="J5244">
        <v>119568</v>
      </c>
      <c r="K5244">
        <v>5</v>
      </c>
      <c r="L5244" s="2">
        <v>41640</v>
      </c>
      <c r="M5244" s="2">
        <v>43830</v>
      </c>
      <c r="N5244" t="s">
        <v>2377</v>
      </c>
      <c r="O5244">
        <v>4</v>
      </c>
      <c r="P5244" t="s">
        <v>1512</v>
      </c>
      <c r="Q5244" t="s">
        <v>1513</v>
      </c>
      <c r="R5244" t="s">
        <v>640</v>
      </c>
      <c r="S5244" t="s">
        <v>102</v>
      </c>
      <c r="T5244" t="s">
        <v>68</v>
      </c>
      <c r="U5244">
        <v>2018</v>
      </c>
      <c r="V5244">
        <v>609578</v>
      </c>
      <c r="W5244" t="s">
        <v>69</v>
      </c>
      <c r="X5244" t="s">
        <v>241</v>
      </c>
      <c r="Y5244">
        <v>405579</v>
      </c>
      <c r="Z5244">
        <v>203999</v>
      </c>
      <c r="AA5244" t="s">
        <v>69</v>
      </c>
      <c r="AB5244" t="s">
        <v>16514</v>
      </c>
      <c r="AC5244">
        <v>609578</v>
      </c>
    </row>
    <row r="5245" spans="1:29">
      <c r="A5245">
        <f t="shared" ca="1" si="81"/>
        <v>0.33898215472678606</v>
      </c>
      <c r="B5245" t="s">
        <v>303</v>
      </c>
      <c r="C5245">
        <v>9416989</v>
      </c>
      <c r="D5245" s="2">
        <v>43160</v>
      </c>
      <c r="E5245" t="s">
        <v>56</v>
      </c>
      <c r="F5245" t="s">
        <v>16515</v>
      </c>
      <c r="G5245">
        <v>5</v>
      </c>
      <c r="H5245" t="s">
        <v>58</v>
      </c>
      <c r="I5245" t="s">
        <v>305</v>
      </c>
      <c r="J5245">
        <v>100483</v>
      </c>
      <c r="K5245">
        <v>3</v>
      </c>
      <c r="L5245" s="2">
        <v>42534</v>
      </c>
      <c r="M5245" s="2">
        <v>44074</v>
      </c>
      <c r="N5245" t="s">
        <v>16516</v>
      </c>
      <c r="O5245">
        <v>2</v>
      </c>
      <c r="P5245" t="s">
        <v>2348</v>
      </c>
      <c r="Q5245" t="s">
        <v>543</v>
      </c>
      <c r="R5245" t="s">
        <v>205</v>
      </c>
      <c r="S5245" t="s">
        <v>67</v>
      </c>
      <c r="T5245" t="s">
        <v>68</v>
      </c>
      <c r="U5245">
        <v>2018</v>
      </c>
      <c r="V5245">
        <v>234000</v>
      </c>
      <c r="W5245" t="s">
        <v>69</v>
      </c>
      <c r="X5245" t="s">
        <v>303</v>
      </c>
      <c r="Y5245">
        <v>150000</v>
      </c>
      <c r="Z5245">
        <v>84000</v>
      </c>
      <c r="AA5245" t="s">
        <v>69</v>
      </c>
      <c r="AB5245" t="s">
        <v>16517</v>
      </c>
      <c r="AC5245">
        <v>234000</v>
      </c>
    </row>
    <row r="5246" spans="1:29">
      <c r="A5246">
        <f t="shared" ca="1" si="81"/>
        <v>0.87655242480329876</v>
      </c>
      <c r="B5246" t="s">
        <v>254</v>
      </c>
      <c r="C5246">
        <v>9352351</v>
      </c>
      <c r="D5246" s="2">
        <v>42899</v>
      </c>
      <c r="E5246" t="s">
        <v>76</v>
      </c>
      <c r="F5246" t="s">
        <v>16518</v>
      </c>
      <c r="G5246">
        <v>5</v>
      </c>
      <c r="H5246" t="s">
        <v>58</v>
      </c>
      <c r="I5246" t="s">
        <v>256</v>
      </c>
      <c r="J5246">
        <v>108584</v>
      </c>
      <c r="K5246">
        <v>4</v>
      </c>
      <c r="L5246" s="2">
        <v>41791</v>
      </c>
      <c r="M5246" s="2">
        <v>43982</v>
      </c>
      <c r="N5246" t="s">
        <v>2395</v>
      </c>
      <c r="O5246">
        <v>13</v>
      </c>
      <c r="P5246" t="s">
        <v>2191</v>
      </c>
      <c r="Q5246" t="s">
        <v>2192</v>
      </c>
      <c r="R5246" t="s">
        <v>585</v>
      </c>
      <c r="S5246" t="s">
        <v>296</v>
      </c>
      <c r="T5246" t="s">
        <v>68</v>
      </c>
      <c r="U5246">
        <v>2017</v>
      </c>
      <c r="V5246">
        <v>373052</v>
      </c>
      <c r="W5246" t="s">
        <v>69</v>
      </c>
      <c r="X5246" t="s">
        <v>254</v>
      </c>
      <c r="Y5246">
        <v>318494</v>
      </c>
      <c r="Z5246">
        <v>54558</v>
      </c>
      <c r="AA5246" t="s">
        <v>69</v>
      </c>
      <c r="AB5246" t="s">
        <v>16519</v>
      </c>
      <c r="AC5246">
        <v>373052</v>
      </c>
    </row>
    <row r="5247" spans="1:29">
      <c r="A5247">
        <f t="shared" ca="1" si="81"/>
        <v>0.91183507406711539</v>
      </c>
      <c r="B5247" t="s">
        <v>1044</v>
      </c>
      <c r="C5247">
        <v>9539181</v>
      </c>
      <c r="D5247" s="2">
        <v>43311</v>
      </c>
      <c r="E5247" t="s">
        <v>10349</v>
      </c>
      <c r="F5247" t="s">
        <v>16520</v>
      </c>
      <c r="G5247">
        <v>5</v>
      </c>
      <c r="H5247" t="s">
        <v>58</v>
      </c>
      <c r="I5247" t="s">
        <v>1047</v>
      </c>
      <c r="J5247">
        <v>4794</v>
      </c>
      <c r="K5247">
        <v>4</v>
      </c>
      <c r="L5247" s="2">
        <v>41866</v>
      </c>
      <c r="M5247" s="2">
        <v>44773</v>
      </c>
      <c r="N5247" t="s">
        <v>1048</v>
      </c>
      <c r="O5247">
        <v>7</v>
      </c>
      <c r="P5247" t="s">
        <v>64</v>
      </c>
      <c r="Q5247" t="s">
        <v>65</v>
      </c>
      <c r="R5247" t="s">
        <v>66</v>
      </c>
      <c r="S5247" t="s">
        <v>67</v>
      </c>
      <c r="T5247" t="s">
        <v>68</v>
      </c>
      <c r="U5247">
        <v>2018</v>
      </c>
      <c r="V5247">
        <v>400000</v>
      </c>
      <c r="W5247" t="s">
        <v>69</v>
      </c>
      <c r="X5247" t="s">
        <v>1044</v>
      </c>
      <c r="Y5247">
        <v>370336</v>
      </c>
      <c r="Z5247">
        <v>29664</v>
      </c>
      <c r="AA5247" t="s">
        <v>69</v>
      </c>
      <c r="AB5247" t="s">
        <v>16521</v>
      </c>
      <c r="AC5247">
        <v>400000</v>
      </c>
    </row>
    <row r="5248" spans="1:29">
      <c r="A5248">
        <f t="shared" ca="1" si="81"/>
        <v>0.72452902946980913</v>
      </c>
      <c r="B5248" t="s">
        <v>199</v>
      </c>
      <c r="C5248">
        <v>9194390</v>
      </c>
      <c r="D5248" s="2">
        <v>42699</v>
      </c>
      <c r="E5248" t="s">
        <v>76</v>
      </c>
      <c r="F5248" t="s">
        <v>16522</v>
      </c>
      <c r="G5248">
        <v>5</v>
      </c>
      <c r="H5248" t="s">
        <v>58</v>
      </c>
      <c r="I5248" t="s">
        <v>149</v>
      </c>
      <c r="J5248">
        <v>172343</v>
      </c>
      <c r="K5248">
        <v>5</v>
      </c>
      <c r="L5248" s="2">
        <v>41274</v>
      </c>
      <c r="M5248" s="2">
        <v>43434</v>
      </c>
      <c r="N5248" t="s">
        <v>792</v>
      </c>
      <c r="O5248">
        <v>7</v>
      </c>
      <c r="P5248" t="s">
        <v>189</v>
      </c>
      <c r="Q5248" t="s">
        <v>190</v>
      </c>
      <c r="R5248" t="s">
        <v>191</v>
      </c>
      <c r="S5248" t="s">
        <v>67</v>
      </c>
      <c r="T5248" t="s">
        <v>68</v>
      </c>
      <c r="U5248">
        <v>2017</v>
      </c>
      <c r="V5248">
        <v>611703</v>
      </c>
      <c r="W5248" t="s">
        <v>69</v>
      </c>
      <c r="X5248" t="s">
        <v>199</v>
      </c>
      <c r="Y5248">
        <v>451344</v>
      </c>
      <c r="Z5248">
        <v>160359</v>
      </c>
      <c r="AA5248" t="s">
        <v>69</v>
      </c>
      <c r="AB5248" t="s">
        <v>16523</v>
      </c>
      <c r="AC5248">
        <v>611703</v>
      </c>
    </row>
    <row r="5249" spans="1:29">
      <c r="A5249">
        <f t="shared" ca="1" si="81"/>
        <v>5.5408301243053515E-2</v>
      </c>
      <c r="B5249" t="s">
        <v>405</v>
      </c>
      <c r="C5249">
        <v>9430399</v>
      </c>
      <c r="D5249" s="2">
        <v>43125</v>
      </c>
      <c r="E5249" t="s">
        <v>76</v>
      </c>
      <c r="F5249" t="s">
        <v>16524</v>
      </c>
      <c r="G5249">
        <v>5</v>
      </c>
      <c r="H5249" t="s">
        <v>58</v>
      </c>
      <c r="I5249" t="s">
        <v>407</v>
      </c>
      <c r="J5249">
        <v>36978</v>
      </c>
      <c r="K5249">
        <v>5</v>
      </c>
      <c r="L5249" s="2">
        <v>41744</v>
      </c>
      <c r="M5249" s="2">
        <v>43496</v>
      </c>
      <c r="N5249" t="s">
        <v>5611</v>
      </c>
      <c r="O5249">
        <v>1</v>
      </c>
      <c r="P5249" t="s">
        <v>583</v>
      </c>
      <c r="Q5249" t="s">
        <v>584</v>
      </c>
      <c r="R5249" t="s">
        <v>585</v>
      </c>
      <c r="S5249" t="s">
        <v>67</v>
      </c>
      <c r="T5249" t="s">
        <v>68</v>
      </c>
      <c r="U5249">
        <v>2018</v>
      </c>
      <c r="V5249">
        <v>355500</v>
      </c>
      <c r="W5249" t="s">
        <v>69</v>
      </c>
      <c r="X5249" t="s">
        <v>405</v>
      </c>
      <c r="Y5249">
        <v>225000</v>
      </c>
      <c r="Z5249">
        <v>130500</v>
      </c>
      <c r="AA5249" t="s">
        <v>69</v>
      </c>
      <c r="AB5249" t="s">
        <v>16525</v>
      </c>
      <c r="AC5249">
        <v>355500</v>
      </c>
    </row>
    <row r="5250" spans="1:29">
      <c r="A5250">
        <f t="shared" ref="A5250:A5313" ca="1" si="82">RAND()</f>
        <v>0.39562390041276574</v>
      </c>
      <c r="B5250" t="s">
        <v>75</v>
      </c>
      <c r="C5250">
        <v>9454212</v>
      </c>
      <c r="D5250" s="2">
        <v>43206</v>
      </c>
      <c r="E5250" t="s">
        <v>76</v>
      </c>
      <c r="F5250" t="s">
        <v>16526</v>
      </c>
      <c r="G5250">
        <v>5</v>
      </c>
      <c r="H5250" t="s">
        <v>58</v>
      </c>
      <c r="I5250" t="s">
        <v>78</v>
      </c>
      <c r="J5250">
        <v>6457</v>
      </c>
      <c r="K5250">
        <v>33</v>
      </c>
      <c r="L5250" s="2">
        <v>32781</v>
      </c>
      <c r="M5250" s="2">
        <v>43921</v>
      </c>
      <c r="N5250" t="s">
        <v>355</v>
      </c>
      <c r="O5250">
        <v>3</v>
      </c>
      <c r="P5250" t="s">
        <v>368</v>
      </c>
      <c r="Q5250" t="s">
        <v>369</v>
      </c>
      <c r="R5250" t="s">
        <v>370</v>
      </c>
      <c r="S5250" t="s">
        <v>67</v>
      </c>
      <c r="T5250" t="s">
        <v>68</v>
      </c>
      <c r="U5250">
        <v>2018</v>
      </c>
      <c r="V5250">
        <v>630442</v>
      </c>
      <c r="W5250" t="s">
        <v>69</v>
      </c>
      <c r="X5250" t="s">
        <v>75</v>
      </c>
      <c r="Y5250">
        <v>409378</v>
      </c>
      <c r="Z5250">
        <v>221064</v>
      </c>
      <c r="AA5250" t="s">
        <v>69</v>
      </c>
      <c r="AB5250" t="s">
        <v>16527</v>
      </c>
      <c r="AC5250">
        <v>630442</v>
      </c>
    </row>
    <row r="5251" spans="1:29">
      <c r="A5251">
        <f t="shared" ca="1" si="82"/>
        <v>0.22828584022903764</v>
      </c>
      <c r="B5251" t="s">
        <v>254</v>
      </c>
      <c r="C5251">
        <v>9543483</v>
      </c>
      <c r="D5251" s="2">
        <v>43343</v>
      </c>
      <c r="E5251" t="s">
        <v>56</v>
      </c>
      <c r="F5251" t="s">
        <v>16528</v>
      </c>
      <c r="G5251">
        <v>5</v>
      </c>
      <c r="H5251" t="s">
        <v>58</v>
      </c>
      <c r="I5251" t="s">
        <v>256</v>
      </c>
      <c r="J5251">
        <v>57587</v>
      </c>
      <c r="K5251">
        <v>20</v>
      </c>
      <c r="L5251" s="2">
        <v>35888</v>
      </c>
      <c r="M5251" s="2">
        <v>44074</v>
      </c>
      <c r="N5251" t="s">
        <v>507</v>
      </c>
      <c r="O5251">
        <v>12</v>
      </c>
      <c r="P5251" t="s">
        <v>1357</v>
      </c>
      <c r="Q5251" t="s">
        <v>217</v>
      </c>
      <c r="R5251" t="s">
        <v>120</v>
      </c>
      <c r="S5251" t="s">
        <v>67</v>
      </c>
      <c r="T5251" t="s">
        <v>68</v>
      </c>
      <c r="U5251">
        <v>2018</v>
      </c>
      <c r="V5251">
        <v>339000</v>
      </c>
      <c r="W5251" t="s">
        <v>69</v>
      </c>
      <c r="X5251" t="s">
        <v>254</v>
      </c>
      <c r="Y5251">
        <v>200000</v>
      </c>
      <c r="Z5251">
        <v>139000</v>
      </c>
      <c r="AA5251" t="s">
        <v>69</v>
      </c>
      <c r="AB5251" t="s">
        <v>16529</v>
      </c>
      <c r="AC5251">
        <v>339000</v>
      </c>
    </row>
    <row r="5252" spans="1:29">
      <c r="A5252">
        <f t="shared" ca="1" si="82"/>
        <v>0.13244889903202428</v>
      </c>
      <c r="B5252" t="s">
        <v>241</v>
      </c>
      <c r="C5252">
        <v>9247242</v>
      </c>
      <c r="D5252" s="2">
        <v>42814</v>
      </c>
      <c r="E5252" t="s">
        <v>76</v>
      </c>
      <c r="F5252" t="s">
        <v>16530</v>
      </c>
      <c r="G5252">
        <v>5</v>
      </c>
      <c r="H5252" t="s">
        <v>58</v>
      </c>
      <c r="I5252" t="s">
        <v>243</v>
      </c>
      <c r="J5252">
        <v>123295</v>
      </c>
      <c r="K5252">
        <v>4</v>
      </c>
      <c r="L5252" s="2">
        <v>41730</v>
      </c>
      <c r="M5252" s="2">
        <v>43190</v>
      </c>
      <c r="N5252" t="s">
        <v>16531</v>
      </c>
      <c r="O5252">
        <v>36</v>
      </c>
      <c r="P5252" t="s">
        <v>1090</v>
      </c>
      <c r="Q5252" t="s">
        <v>1091</v>
      </c>
      <c r="R5252" t="s">
        <v>149</v>
      </c>
      <c r="S5252" t="s">
        <v>67</v>
      </c>
      <c r="T5252" t="s">
        <v>68</v>
      </c>
      <c r="U5252">
        <v>2017</v>
      </c>
      <c r="V5252">
        <v>657392</v>
      </c>
      <c r="W5252" t="s">
        <v>69</v>
      </c>
      <c r="X5252" t="s">
        <v>241</v>
      </c>
      <c r="Y5252">
        <v>426878</v>
      </c>
      <c r="Z5252">
        <v>230514</v>
      </c>
      <c r="AA5252" t="s">
        <v>69</v>
      </c>
      <c r="AB5252" t="s">
        <v>16532</v>
      </c>
      <c r="AC5252">
        <v>657392</v>
      </c>
    </row>
    <row r="5253" spans="1:29">
      <c r="A5253">
        <f t="shared" ca="1" si="82"/>
        <v>0.83531461983839084</v>
      </c>
      <c r="B5253" t="s">
        <v>1143</v>
      </c>
      <c r="C5253">
        <v>9246432</v>
      </c>
      <c r="D5253" s="2">
        <v>42814</v>
      </c>
      <c r="E5253" t="s">
        <v>76</v>
      </c>
      <c r="F5253" t="s">
        <v>16533</v>
      </c>
      <c r="G5253">
        <v>5</v>
      </c>
      <c r="H5253" t="s">
        <v>58</v>
      </c>
      <c r="I5253" t="s">
        <v>1145</v>
      </c>
      <c r="J5253">
        <v>63104</v>
      </c>
      <c r="K5253">
        <v>5</v>
      </c>
      <c r="L5253" s="2">
        <v>41365</v>
      </c>
      <c r="M5253" s="2">
        <v>43555</v>
      </c>
      <c r="N5253" t="s">
        <v>1185</v>
      </c>
      <c r="O5253">
        <v>5</v>
      </c>
      <c r="P5253" t="s">
        <v>3956</v>
      </c>
      <c r="Q5253" t="s">
        <v>3957</v>
      </c>
      <c r="R5253" t="s">
        <v>191</v>
      </c>
      <c r="S5253" t="s">
        <v>729</v>
      </c>
      <c r="T5253" t="s">
        <v>68</v>
      </c>
      <c r="U5253">
        <v>2017</v>
      </c>
      <c r="V5253">
        <v>377341</v>
      </c>
      <c r="W5253" t="s">
        <v>69</v>
      </c>
      <c r="X5253" t="s">
        <v>1143</v>
      </c>
      <c r="Y5253">
        <v>249675</v>
      </c>
      <c r="Z5253">
        <v>127666</v>
      </c>
      <c r="AA5253" t="s">
        <v>69</v>
      </c>
      <c r="AB5253" t="s">
        <v>16534</v>
      </c>
      <c r="AC5253">
        <v>377341</v>
      </c>
    </row>
    <row r="5254" spans="1:29">
      <c r="A5254">
        <f t="shared" ca="1" si="82"/>
        <v>0.82263035848661248</v>
      </c>
      <c r="B5254" t="s">
        <v>303</v>
      </c>
      <c r="C5254">
        <v>9244013</v>
      </c>
      <c r="D5254" s="2">
        <v>42824</v>
      </c>
      <c r="E5254" t="s">
        <v>76</v>
      </c>
      <c r="F5254" t="s">
        <v>16535</v>
      </c>
      <c r="G5254">
        <v>5</v>
      </c>
      <c r="H5254" t="s">
        <v>58</v>
      </c>
      <c r="I5254" t="s">
        <v>305</v>
      </c>
      <c r="J5254">
        <v>46357</v>
      </c>
      <c r="K5254">
        <v>20</v>
      </c>
      <c r="L5254" s="2">
        <v>34335</v>
      </c>
      <c r="M5254" s="2">
        <v>43555</v>
      </c>
      <c r="N5254" t="s">
        <v>2509</v>
      </c>
      <c r="O5254">
        <v>37</v>
      </c>
      <c r="P5254" t="s">
        <v>1741</v>
      </c>
      <c r="Q5254" t="s">
        <v>1742</v>
      </c>
      <c r="R5254" t="s">
        <v>149</v>
      </c>
      <c r="S5254" t="s">
        <v>67</v>
      </c>
      <c r="T5254" t="s">
        <v>68</v>
      </c>
      <c r="U5254">
        <v>2017</v>
      </c>
      <c r="V5254">
        <v>358875</v>
      </c>
      <c r="W5254" t="s">
        <v>69</v>
      </c>
      <c r="X5254" t="s">
        <v>303</v>
      </c>
      <c r="Y5254">
        <v>217500</v>
      </c>
      <c r="Z5254">
        <v>141375</v>
      </c>
      <c r="AA5254" t="s">
        <v>69</v>
      </c>
      <c r="AB5254" t="s">
        <v>16536</v>
      </c>
      <c r="AC5254">
        <v>358875</v>
      </c>
    </row>
    <row r="5255" spans="1:29">
      <c r="A5255">
        <f t="shared" ca="1" si="82"/>
        <v>0.83584967505770402</v>
      </c>
      <c r="B5255" t="s">
        <v>254</v>
      </c>
      <c r="C5255">
        <v>9544996</v>
      </c>
      <c r="D5255" s="2">
        <v>43342</v>
      </c>
      <c r="E5255" t="s">
        <v>56</v>
      </c>
      <c r="F5255" t="s">
        <v>16537</v>
      </c>
      <c r="G5255">
        <v>5</v>
      </c>
      <c r="H5255" t="s">
        <v>58</v>
      </c>
      <c r="I5255" t="s">
        <v>256</v>
      </c>
      <c r="J5255">
        <v>107132</v>
      </c>
      <c r="K5255">
        <v>5</v>
      </c>
      <c r="L5255" s="2">
        <v>41912</v>
      </c>
      <c r="M5255" s="2">
        <v>44439</v>
      </c>
      <c r="N5255" t="s">
        <v>201</v>
      </c>
      <c r="O5255">
        <v>11</v>
      </c>
      <c r="P5255" t="s">
        <v>532</v>
      </c>
      <c r="Q5255" t="s">
        <v>533</v>
      </c>
      <c r="R5255" t="s">
        <v>149</v>
      </c>
      <c r="S5255" t="s">
        <v>67</v>
      </c>
      <c r="T5255" t="s">
        <v>68</v>
      </c>
      <c r="U5255">
        <v>2018</v>
      </c>
      <c r="V5255">
        <v>348700</v>
      </c>
      <c r="W5255" t="s">
        <v>69</v>
      </c>
      <c r="X5255" t="s">
        <v>254</v>
      </c>
      <c r="Y5255">
        <v>220000</v>
      </c>
      <c r="Z5255">
        <v>128700</v>
      </c>
      <c r="AA5255" t="s">
        <v>69</v>
      </c>
      <c r="AB5255" t="s">
        <v>16538</v>
      </c>
      <c r="AC5255">
        <v>348700</v>
      </c>
    </row>
    <row r="5256" spans="1:29">
      <c r="A5256">
        <f t="shared" ca="1" si="82"/>
        <v>0.11625711719404064</v>
      </c>
      <c r="B5256" t="s">
        <v>182</v>
      </c>
      <c r="C5256">
        <v>9234520</v>
      </c>
      <c r="D5256" s="2">
        <v>42781</v>
      </c>
      <c r="E5256" t="s">
        <v>76</v>
      </c>
      <c r="F5256" t="s">
        <v>16539</v>
      </c>
      <c r="G5256">
        <v>5</v>
      </c>
      <c r="H5256" t="s">
        <v>58</v>
      </c>
      <c r="I5256" t="s">
        <v>185</v>
      </c>
      <c r="J5256">
        <v>23510</v>
      </c>
      <c r="K5256">
        <v>5</v>
      </c>
      <c r="L5256" s="2">
        <v>41365</v>
      </c>
      <c r="M5256" s="2">
        <v>43921</v>
      </c>
      <c r="N5256" t="s">
        <v>6830</v>
      </c>
      <c r="O5256">
        <v>20</v>
      </c>
      <c r="P5256" t="s">
        <v>6571</v>
      </c>
      <c r="Q5256" t="s">
        <v>3398</v>
      </c>
      <c r="R5256" t="s">
        <v>176</v>
      </c>
      <c r="S5256" t="s">
        <v>85</v>
      </c>
      <c r="T5256" t="s">
        <v>68</v>
      </c>
      <c r="U5256">
        <v>2017</v>
      </c>
      <c r="V5256">
        <v>367500</v>
      </c>
      <c r="W5256" t="s">
        <v>69</v>
      </c>
      <c r="X5256" t="s">
        <v>182</v>
      </c>
      <c r="Y5256">
        <v>250000</v>
      </c>
      <c r="Z5256">
        <v>117500</v>
      </c>
      <c r="AA5256" t="s">
        <v>69</v>
      </c>
      <c r="AB5256" t="s">
        <v>16540</v>
      </c>
      <c r="AC5256">
        <v>367500</v>
      </c>
    </row>
    <row r="5257" spans="1:29">
      <c r="A5257">
        <f t="shared" ca="1" si="82"/>
        <v>0.52857304000772598</v>
      </c>
      <c r="B5257" t="s">
        <v>327</v>
      </c>
      <c r="C5257">
        <v>9543868</v>
      </c>
      <c r="D5257" s="2">
        <v>43334</v>
      </c>
      <c r="E5257" t="s">
        <v>520</v>
      </c>
      <c r="F5257" t="s">
        <v>16541</v>
      </c>
      <c r="G5257">
        <v>5</v>
      </c>
      <c r="H5257" t="s">
        <v>58</v>
      </c>
      <c r="I5257" t="s">
        <v>330</v>
      </c>
      <c r="J5257">
        <v>22903</v>
      </c>
      <c r="K5257">
        <v>3</v>
      </c>
      <c r="L5257" s="2">
        <v>42640</v>
      </c>
      <c r="M5257" s="2">
        <v>44012</v>
      </c>
      <c r="N5257" t="s">
        <v>522</v>
      </c>
      <c r="O5257">
        <v>9</v>
      </c>
      <c r="P5257" t="s">
        <v>2008</v>
      </c>
      <c r="Q5257" t="s">
        <v>2009</v>
      </c>
      <c r="R5257" t="s">
        <v>120</v>
      </c>
      <c r="S5257" t="s">
        <v>67</v>
      </c>
      <c r="T5257" t="s">
        <v>68</v>
      </c>
      <c r="U5257">
        <v>2018</v>
      </c>
      <c r="V5257">
        <v>469405</v>
      </c>
      <c r="W5257" t="s">
        <v>69</v>
      </c>
      <c r="X5257" t="s">
        <v>327</v>
      </c>
      <c r="Y5257">
        <v>368399</v>
      </c>
      <c r="Z5257">
        <v>101006</v>
      </c>
      <c r="AA5257" t="s">
        <v>69</v>
      </c>
      <c r="AB5257" t="s">
        <v>16542</v>
      </c>
      <c r="AC5257">
        <v>469405</v>
      </c>
    </row>
    <row r="5258" spans="1:29">
      <c r="A5258">
        <f t="shared" ca="1" si="82"/>
        <v>0.19872485880821245</v>
      </c>
      <c r="B5258" t="s">
        <v>286</v>
      </c>
      <c r="C5258">
        <v>9416907</v>
      </c>
      <c r="D5258" s="2">
        <v>43102</v>
      </c>
      <c r="E5258" t="s">
        <v>4313</v>
      </c>
      <c r="F5258" t="s">
        <v>16543</v>
      </c>
      <c r="G5258">
        <v>5</v>
      </c>
      <c r="H5258" t="s">
        <v>58</v>
      </c>
      <c r="I5258" t="s">
        <v>289</v>
      </c>
      <c r="J5258">
        <v>110408</v>
      </c>
      <c r="K5258">
        <v>5</v>
      </c>
      <c r="L5258" s="2">
        <v>41685</v>
      </c>
      <c r="M5258" s="2">
        <v>43861</v>
      </c>
      <c r="N5258" t="s">
        <v>4315</v>
      </c>
      <c r="O5258">
        <v>1</v>
      </c>
      <c r="P5258" t="s">
        <v>3138</v>
      </c>
      <c r="Q5258" t="s">
        <v>3139</v>
      </c>
      <c r="R5258" t="s">
        <v>434</v>
      </c>
      <c r="S5258" t="s">
        <v>473</v>
      </c>
      <c r="T5258" t="s">
        <v>68</v>
      </c>
      <c r="U5258">
        <v>2018</v>
      </c>
      <c r="V5258">
        <v>396250</v>
      </c>
      <c r="W5258" t="s">
        <v>69</v>
      </c>
      <c r="X5258" t="s">
        <v>286</v>
      </c>
      <c r="Y5258">
        <v>250000</v>
      </c>
      <c r="Z5258">
        <v>146250</v>
      </c>
      <c r="AA5258" t="s">
        <v>69</v>
      </c>
      <c r="AB5258" t="s">
        <v>16544</v>
      </c>
      <c r="AC5258">
        <v>396250</v>
      </c>
    </row>
    <row r="5259" spans="1:29">
      <c r="A5259">
        <f t="shared" ca="1" si="82"/>
        <v>0.9847020043829029</v>
      </c>
      <c r="B5259" t="s">
        <v>889</v>
      </c>
      <c r="C5259">
        <v>9180622</v>
      </c>
      <c r="D5259" s="2">
        <v>42675</v>
      </c>
      <c r="E5259" t="s">
        <v>76</v>
      </c>
      <c r="F5259" t="s">
        <v>16545</v>
      </c>
      <c r="G5259">
        <v>5</v>
      </c>
      <c r="H5259" t="s">
        <v>58</v>
      </c>
      <c r="I5259" t="s">
        <v>891</v>
      </c>
      <c r="J5259">
        <v>21534</v>
      </c>
      <c r="K5259">
        <v>5</v>
      </c>
      <c r="L5259" s="2">
        <v>41244</v>
      </c>
      <c r="M5259" s="2">
        <v>43404</v>
      </c>
      <c r="N5259" t="s">
        <v>1622</v>
      </c>
      <c r="O5259">
        <v>25</v>
      </c>
      <c r="P5259" t="s">
        <v>666</v>
      </c>
      <c r="Q5259" t="s">
        <v>119</v>
      </c>
      <c r="R5259" t="s">
        <v>120</v>
      </c>
      <c r="S5259" t="s">
        <v>667</v>
      </c>
      <c r="T5259" t="s">
        <v>68</v>
      </c>
      <c r="U5259">
        <v>2017</v>
      </c>
      <c r="V5259">
        <v>413718</v>
      </c>
      <c r="W5259" t="s">
        <v>69</v>
      </c>
      <c r="X5259" t="s">
        <v>889</v>
      </c>
      <c r="Y5259">
        <v>398653</v>
      </c>
      <c r="Z5259">
        <v>15065</v>
      </c>
      <c r="AA5259" t="s">
        <v>69</v>
      </c>
      <c r="AB5259" t="s">
        <v>16546</v>
      </c>
      <c r="AC5259">
        <v>413718</v>
      </c>
    </row>
    <row r="5260" spans="1:29">
      <c r="A5260">
        <f t="shared" ca="1" si="82"/>
        <v>0.13034431025826232</v>
      </c>
      <c r="B5260" t="s">
        <v>687</v>
      </c>
      <c r="C5260">
        <v>9245646</v>
      </c>
      <c r="D5260" s="2">
        <v>42811</v>
      </c>
      <c r="E5260" t="s">
        <v>76</v>
      </c>
      <c r="F5260" t="s">
        <v>16547</v>
      </c>
      <c r="G5260">
        <v>5</v>
      </c>
      <c r="H5260" t="s">
        <v>58</v>
      </c>
      <c r="I5260" t="s">
        <v>689</v>
      </c>
      <c r="J5260">
        <v>12315</v>
      </c>
      <c r="K5260">
        <v>5</v>
      </c>
      <c r="L5260" s="2">
        <v>41376</v>
      </c>
      <c r="M5260" s="2">
        <v>43921</v>
      </c>
      <c r="N5260" t="s">
        <v>2888</v>
      </c>
      <c r="O5260">
        <v>7</v>
      </c>
      <c r="P5260" t="s">
        <v>3830</v>
      </c>
      <c r="Q5260" t="s">
        <v>3831</v>
      </c>
      <c r="R5260" t="s">
        <v>335</v>
      </c>
      <c r="S5260" t="s">
        <v>85</v>
      </c>
      <c r="T5260" t="s">
        <v>68</v>
      </c>
      <c r="U5260">
        <v>2017</v>
      </c>
      <c r="V5260">
        <v>454456</v>
      </c>
      <c r="W5260" t="s">
        <v>69</v>
      </c>
      <c r="X5260" t="s">
        <v>687</v>
      </c>
      <c r="Y5260">
        <v>359554</v>
      </c>
      <c r="Z5260">
        <v>94902</v>
      </c>
      <c r="AA5260" t="s">
        <v>69</v>
      </c>
      <c r="AB5260" t="s">
        <v>16548</v>
      </c>
      <c r="AC5260">
        <v>454456</v>
      </c>
    </row>
    <row r="5261" spans="1:29">
      <c r="A5261">
        <f t="shared" ca="1" si="82"/>
        <v>0.67498848548681556</v>
      </c>
      <c r="B5261" t="s">
        <v>303</v>
      </c>
      <c r="C5261">
        <v>9211310</v>
      </c>
      <c r="D5261" s="2">
        <v>42760</v>
      </c>
      <c r="E5261" t="s">
        <v>76</v>
      </c>
      <c r="F5261" t="s">
        <v>16549</v>
      </c>
      <c r="G5261">
        <v>5</v>
      </c>
      <c r="H5261" t="s">
        <v>58</v>
      </c>
      <c r="I5261" t="s">
        <v>305</v>
      </c>
      <c r="J5261">
        <v>99601</v>
      </c>
      <c r="K5261">
        <v>4</v>
      </c>
      <c r="L5261" s="2">
        <v>41671</v>
      </c>
      <c r="M5261" s="2">
        <v>43496</v>
      </c>
      <c r="N5261" t="s">
        <v>1019</v>
      </c>
      <c r="O5261">
        <v>5</v>
      </c>
      <c r="P5261" t="s">
        <v>1261</v>
      </c>
      <c r="Q5261" t="s">
        <v>1262</v>
      </c>
      <c r="R5261" t="s">
        <v>236</v>
      </c>
      <c r="S5261" t="s">
        <v>67</v>
      </c>
      <c r="T5261" t="s">
        <v>68</v>
      </c>
      <c r="U5261">
        <v>2017</v>
      </c>
      <c r="V5261">
        <v>327850</v>
      </c>
      <c r="W5261" t="s">
        <v>69</v>
      </c>
      <c r="X5261" t="s">
        <v>303</v>
      </c>
      <c r="Y5261">
        <v>207500</v>
      </c>
      <c r="Z5261">
        <v>120350</v>
      </c>
      <c r="AA5261" t="s">
        <v>69</v>
      </c>
      <c r="AB5261" t="s">
        <v>16550</v>
      </c>
      <c r="AC5261">
        <v>327850</v>
      </c>
    </row>
    <row r="5262" spans="1:29">
      <c r="A5262">
        <f t="shared" ca="1" si="82"/>
        <v>0.78258021323387705</v>
      </c>
      <c r="B5262" t="s">
        <v>241</v>
      </c>
      <c r="C5262">
        <v>9272430</v>
      </c>
      <c r="D5262" s="2">
        <v>42860</v>
      </c>
      <c r="E5262" t="s">
        <v>76</v>
      </c>
      <c r="F5262" t="s">
        <v>16551</v>
      </c>
      <c r="G5262">
        <v>5</v>
      </c>
      <c r="H5262" t="s">
        <v>58</v>
      </c>
      <c r="I5262" t="s">
        <v>243</v>
      </c>
      <c r="J5262">
        <v>93234</v>
      </c>
      <c r="K5262">
        <v>10</v>
      </c>
      <c r="L5262" s="2">
        <v>39706</v>
      </c>
      <c r="M5262" s="2">
        <v>43115</v>
      </c>
      <c r="N5262" t="s">
        <v>388</v>
      </c>
      <c r="O5262">
        <v>7</v>
      </c>
      <c r="P5262" t="s">
        <v>875</v>
      </c>
      <c r="Q5262" t="s">
        <v>472</v>
      </c>
      <c r="R5262" t="s">
        <v>311</v>
      </c>
      <c r="S5262" t="s">
        <v>473</v>
      </c>
      <c r="T5262" t="s">
        <v>68</v>
      </c>
      <c r="U5262">
        <v>2017</v>
      </c>
      <c r="V5262">
        <v>435000</v>
      </c>
      <c r="W5262" t="s">
        <v>69</v>
      </c>
      <c r="X5262" t="s">
        <v>241</v>
      </c>
      <c r="Y5262">
        <v>250000</v>
      </c>
      <c r="Z5262">
        <v>185000</v>
      </c>
      <c r="AA5262" t="s">
        <v>69</v>
      </c>
      <c r="AB5262" t="s">
        <v>16552</v>
      </c>
      <c r="AC5262">
        <v>435000</v>
      </c>
    </row>
    <row r="5263" spans="1:29">
      <c r="A5263">
        <f t="shared" ca="1" si="82"/>
        <v>0.84657986455178058</v>
      </c>
      <c r="B5263" t="s">
        <v>199</v>
      </c>
      <c r="C5263">
        <v>9321593</v>
      </c>
      <c r="D5263" s="2">
        <v>42934</v>
      </c>
      <c r="E5263" t="s">
        <v>76</v>
      </c>
      <c r="F5263" t="s">
        <v>16553</v>
      </c>
      <c r="G5263">
        <v>5</v>
      </c>
      <c r="H5263" t="s">
        <v>58</v>
      </c>
      <c r="I5263" t="s">
        <v>149</v>
      </c>
      <c r="J5263">
        <v>172570</v>
      </c>
      <c r="K5263">
        <v>5</v>
      </c>
      <c r="L5263" s="2">
        <v>41536</v>
      </c>
      <c r="M5263" s="2">
        <v>43677</v>
      </c>
      <c r="N5263" t="s">
        <v>745</v>
      </c>
      <c r="O5263">
        <v>4</v>
      </c>
      <c r="P5263" t="s">
        <v>638</v>
      </c>
      <c r="Q5263" t="s">
        <v>639</v>
      </c>
      <c r="R5263" t="s">
        <v>640</v>
      </c>
      <c r="S5263" t="s">
        <v>67</v>
      </c>
      <c r="T5263" t="s">
        <v>68</v>
      </c>
      <c r="U5263">
        <v>2017</v>
      </c>
      <c r="V5263">
        <v>325775</v>
      </c>
      <c r="W5263" t="s">
        <v>69</v>
      </c>
      <c r="X5263" t="s">
        <v>199</v>
      </c>
      <c r="Y5263">
        <v>207500</v>
      </c>
      <c r="Z5263">
        <v>118275</v>
      </c>
      <c r="AA5263" t="s">
        <v>69</v>
      </c>
      <c r="AB5263" t="s">
        <v>16554</v>
      </c>
      <c r="AC5263">
        <v>325775</v>
      </c>
    </row>
    <row r="5264" spans="1:29">
      <c r="A5264">
        <f t="shared" ca="1" si="82"/>
        <v>0.9112963744049265</v>
      </c>
      <c r="B5264" t="s">
        <v>127</v>
      </c>
      <c r="C5264">
        <v>9242075</v>
      </c>
      <c r="D5264" s="2">
        <v>42804</v>
      </c>
      <c r="E5264" t="s">
        <v>13974</v>
      </c>
      <c r="F5264" t="s">
        <v>16555</v>
      </c>
      <c r="G5264">
        <v>5</v>
      </c>
      <c r="H5264" t="s">
        <v>58</v>
      </c>
      <c r="I5264" t="s">
        <v>130</v>
      </c>
      <c r="J5264">
        <v>100455</v>
      </c>
      <c r="K5264">
        <v>5</v>
      </c>
      <c r="L5264" s="2">
        <v>41409</v>
      </c>
      <c r="M5264" s="2">
        <v>43738</v>
      </c>
      <c r="N5264" t="s">
        <v>13976</v>
      </c>
      <c r="O5264">
        <v>1</v>
      </c>
      <c r="P5264" t="s">
        <v>161</v>
      </c>
      <c r="Q5264" t="s">
        <v>162</v>
      </c>
      <c r="R5264" t="s">
        <v>163</v>
      </c>
      <c r="S5264" t="s">
        <v>67</v>
      </c>
      <c r="T5264" t="s">
        <v>68</v>
      </c>
      <c r="U5264">
        <v>2017</v>
      </c>
      <c r="V5264">
        <v>651718</v>
      </c>
      <c r="W5264" t="s">
        <v>69</v>
      </c>
      <c r="X5264" t="s">
        <v>127</v>
      </c>
      <c r="Y5264">
        <v>546088</v>
      </c>
      <c r="Z5264">
        <v>105630</v>
      </c>
      <c r="AA5264" t="s">
        <v>69</v>
      </c>
      <c r="AB5264" t="s">
        <v>16556</v>
      </c>
      <c r="AC5264">
        <v>651718</v>
      </c>
    </row>
    <row r="5265" spans="1:29">
      <c r="A5265">
        <f t="shared" ca="1" si="82"/>
        <v>0.61528039532812484</v>
      </c>
      <c r="B5265" t="s">
        <v>254</v>
      </c>
      <c r="C5265">
        <v>10101890</v>
      </c>
      <c r="D5265" s="2">
        <v>43922</v>
      </c>
      <c r="E5265" t="s">
        <v>76</v>
      </c>
      <c r="F5265" t="s">
        <v>16557</v>
      </c>
      <c r="G5265">
        <v>7</v>
      </c>
      <c r="H5265" t="s">
        <v>58</v>
      </c>
      <c r="I5265" t="s">
        <v>256</v>
      </c>
      <c r="J5265">
        <v>109984</v>
      </c>
      <c r="K5265">
        <v>6</v>
      </c>
      <c r="L5265" s="2">
        <v>41912</v>
      </c>
      <c r="M5265" s="2">
        <v>44439</v>
      </c>
      <c r="N5265" t="s">
        <v>2395</v>
      </c>
      <c r="O5265">
        <v>50</v>
      </c>
      <c r="P5265" t="s">
        <v>357</v>
      </c>
      <c r="Q5265" t="s">
        <v>358</v>
      </c>
      <c r="R5265" t="s">
        <v>149</v>
      </c>
      <c r="S5265" t="s">
        <v>67</v>
      </c>
      <c r="T5265" t="s">
        <v>68</v>
      </c>
      <c r="U5265">
        <v>2018</v>
      </c>
      <c r="V5265">
        <v>22253</v>
      </c>
      <c r="W5265" t="s">
        <v>69</v>
      </c>
      <c r="X5265" t="s">
        <v>254</v>
      </c>
      <c r="Y5265">
        <v>14129</v>
      </c>
      <c r="Z5265">
        <v>8124</v>
      </c>
      <c r="AA5265" t="s">
        <v>69</v>
      </c>
      <c r="AB5265" t="s">
        <v>16558</v>
      </c>
      <c r="AC5265">
        <v>22253</v>
      </c>
    </row>
    <row r="5266" spans="1:29">
      <c r="A5266">
        <f t="shared" ca="1" si="82"/>
        <v>0.68325332829203489</v>
      </c>
      <c r="B5266" t="s">
        <v>405</v>
      </c>
      <c r="C5266">
        <v>9287921</v>
      </c>
      <c r="D5266" s="2">
        <v>42879</v>
      </c>
      <c r="E5266" t="s">
        <v>76</v>
      </c>
      <c r="F5266" t="s">
        <v>16559</v>
      </c>
      <c r="G5266">
        <v>5</v>
      </c>
      <c r="H5266" t="s">
        <v>58</v>
      </c>
      <c r="I5266" t="s">
        <v>407</v>
      </c>
      <c r="J5266">
        <v>34685</v>
      </c>
      <c r="K5266">
        <v>5</v>
      </c>
      <c r="L5266" s="2">
        <v>41518</v>
      </c>
      <c r="M5266" s="2">
        <v>43251</v>
      </c>
      <c r="N5266" t="s">
        <v>5199</v>
      </c>
      <c r="O5266">
        <v>12</v>
      </c>
      <c r="P5266" t="s">
        <v>147</v>
      </c>
      <c r="Q5266" t="s">
        <v>148</v>
      </c>
      <c r="R5266" t="s">
        <v>149</v>
      </c>
      <c r="S5266" t="s">
        <v>296</v>
      </c>
      <c r="T5266" t="s">
        <v>68</v>
      </c>
      <c r="U5266">
        <v>2017</v>
      </c>
      <c r="V5266">
        <v>648019</v>
      </c>
      <c r="W5266" t="s">
        <v>69</v>
      </c>
      <c r="X5266" t="s">
        <v>405</v>
      </c>
      <c r="Y5266">
        <v>521984</v>
      </c>
      <c r="Z5266">
        <v>126035</v>
      </c>
      <c r="AA5266" t="s">
        <v>69</v>
      </c>
      <c r="AB5266" t="s">
        <v>16560</v>
      </c>
      <c r="AC5266">
        <v>648019</v>
      </c>
    </row>
    <row r="5267" spans="1:29">
      <c r="A5267">
        <f t="shared" ca="1" si="82"/>
        <v>0.20809760575782421</v>
      </c>
      <c r="B5267" t="s">
        <v>127</v>
      </c>
      <c r="C5267">
        <v>9529386</v>
      </c>
      <c r="D5267" s="2">
        <v>43292</v>
      </c>
      <c r="E5267" t="s">
        <v>16561</v>
      </c>
      <c r="F5267" t="s">
        <v>16562</v>
      </c>
      <c r="G5267">
        <v>5</v>
      </c>
      <c r="H5267" t="s">
        <v>58</v>
      </c>
      <c r="I5267" t="s">
        <v>130</v>
      </c>
      <c r="J5267">
        <v>105084</v>
      </c>
      <c r="K5267">
        <v>5</v>
      </c>
      <c r="L5267" s="2">
        <v>41908</v>
      </c>
      <c r="M5267" s="2">
        <v>44043</v>
      </c>
      <c r="N5267" t="s">
        <v>16563</v>
      </c>
      <c r="O5267">
        <v>3</v>
      </c>
      <c r="P5267" t="s">
        <v>4442</v>
      </c>
      <c r="Q5267" t="s">
        <v>4443</v>
      </c>
      <c r="R5267" t="s">
        <v>120</v>
      </c>
      <c r="S5267" t="s">
        <v>260</v>
      </c>
      <c r="T5267" t="s">
        <v>68</v>
      </c>
      <c r="U5267">
        <v>2018</v>
      </c>
      <c r="V5267">
        <v>357503</v>
      </c>
      <c r="W5267" t="s">
        <v>69</v>
      </c>
      <c r="X5267" t="s">
        <v>127</v>
      </c>
      <c r="Y5267">
        <v>212168</v>
      </c>
      <c r="Z5267">
        <v>145335</v>
      </c>
      <c r="AA5267" t="s">
        <v>69</v>
      </c>
      <c r="AB5267" t="s">
        <v>16564</v>
      </c>
      <c r="AC5267">
        <v>357503</v>
      </c>
    </row>
    <row r="5268" spans="1:29">
      <c r="A5268">
        <f t="shared" ca="1" si="82"/>
        <v>0.5702450535449215</v>
      </c>
      <c r="B5268" t="s">
        <v>199</v>
      </c>
      <c r="C5268">
        <v>9238669</v>
      </c>
      <c r="D5268" s="2">
        <v>42877</v>
      </c>
      <c r="E5268" t="s">
        <v>56</v>
      </c>
      <c r="F5268" t="s">
        <v>16565</v>
      </c>
      <c r="G5268">
        <v>5</v>
      </c>
      <c r="H5268" t="s">
        <v>58</v>
      </c>
      <c r="I5268" t="s">
        <v>149</v>
      </c>
      <c r="J5268">
        <v>64795</v>
      </c>
      <c r="K5268">
        <v>22</v>
      </c>
      <c r="L5268" s="2">
        <v>34697</v>
      </c>
      <c r="M5268" s="2">
        <v>43251</v>
      </c>
      <c r="N5268" t="s">
        <v>9189</v>
      </c>
      <c r="O5268">
        <v>7</v>
      </c>
      <c r="P5268" t="s">
        <v>259</v>
      </c>
      <c r="Q5268" t="s">
        <v>190</v>
      </c>
      <c r="R5268" t="s">
        <v>191</v>
      </c>
      <c r="S5268" t="s">
        <v>260</v>
      </c>
      <c r="T5268" t="s">
        <v>68</v>
      </c>
      <c r="U5268">
        <v>2017</v>
      </c>
      <c r="V5268">
        <v>523373</v>
      </c>
      <c r="W5268" t="s">
        <v>69</v>
      </c>
      <c r="X5268" t="s">
        <v>199</v>
      </c>
      <c r="Y5268">
        <v>302823</v>
      </c>
      <c r="Z5268">
        <v>220550</v>
      </c>
      <c r="AA5268" t="s">
        <v>69</v>
      </c>
      <c r="AB5268" t="s">
        <v>16566</v>
      </c>
      <c r="AC5268">
        <v>523373</v>
      </c>
    </row>
    <row r="5269" spans="1:29">
      <c r="A5269">
        <f t="shared" ca="1" si="82"/>
        <v>0.83751163354472413</v>
      </c>
      <c r="B5269" t="s">
        <v>624</v>
      </c>
      <c r="C5269">
        <v>9490434</v>
      </c>
      <c r="D5269" s="2">
        <v>43222</v>
      </c>
      <c r="E5269" t="s">
        <v>56</v>
      </c>
      <c r="F5269" t="s">
        <v>16567</v>
      </c>
      <c r="G5269">
        <v>5</v>
      </c>
      <c r="H5269" t="s">
        <v>58</v>
      </c>
      <c r="I5269" t="s">
        <v>626</v>
      </c>
      <c r="J5269">
        <v>16019</v>
      </c>
      <c r="K5269">
        <v>3</v>
      </c>
      <c r="L5269" s="2">
        <v>42591</v>
      </c>
      <c r="M5269" s="2">
        <v>44165</v>
      </c>
      <c r="N5269" t="s">
        <v>1579</v>
      </c>
      <c r="O5269">
        <v>3</v>
      </c>
      <c r="P5269" t="s">
        <v>2754</v>
      </c>
      <c r="Q5269" t="s">
        <v>543</v>
      </c>
      <c r="R5269" t="s">
        <v>205</v>
      </c>
      <c r="S5269" t="s">
        <v>473</v>
      </c>
      <c r="T5269" t="s">
        <v>68</v>
      </c>
      <c r="U5269">
        <v>2018</v>
      </c>
      <c r="V5269">
        <v>586015</v>
      </c>
      <c r="W5269" t="s">
        <v>69</v>
      </c>
      <c r="X5269" t="s">
        <v>624</v>
      </c>
      <c r="Y5269">
        <v>412140</v>
      </c>
      <c r="Z5269">
        <v>173875</v>
      </c>
      <c r="AA5269" t="s">
        <v>69</v>
      </c>
      <c r="AB5269" t="s">
        <v>16568</v>
      </c>
      <c r="AC5269">
        <v>586015</v>
      </c>
    </row>
    <row r="5270" spans="1:29">
      <c r="A5270">
        <f t="shared" ca="1" si="82"/>
        <v>0.23977145622028628</v>
      </c>
      <c r="B5270" t="s">
        <v>156</v>
      </c>
      <c r="C5270">
        <v>9477367</v>
      </c>
      <c r="D5270" s="2">
        <v>43206</v>
      </c>
      <c r="E5270" t="s">
        <v>8817</v>
      </c>
      <c r="F5270" t="s">
        <v>16569</v>
      </c>
      <c r="G5270">
        <v>5</v>
      </c>
      <c r="H5270" t="s">
        <v>58</v>
      </c>
      <c r="I5270" t="s">
        <v>66</v>
      </c>
      <c r="J5270">
        <v>7909</v>
      </c>
      <c r="K5270">
        <v>5</v>
      </c>
      <c r="L5270" s="2">
        <v>41830</v>
      </c>
      <c r="M5270" s="2">
        <v>43951</v>
      </c>
      <c r="N5270" t="s">
        <v>8819</v>
      </c>
      <c r="O5270">
        <v>5</v>
      </c>
      <c r="P5270" t="s">
        <v>7234</v>
      </c>
      <c r="Q5270" t="s">
        <v>7235</v>
      </c>
      <c r="R5270" t="s">
        <v>3825</v>
      </c>
      <c r="S5270" t="s">
        <v>260</v>
      </c>
      <c r="T5270" t="s">
        <v>68</v>
      </c>
      <c r="U5270">
        <v>2018</v>
      </c>
      <c r="V5270">
        <v>428750</v>
      </c>
      <c r="W5270" t="s">
        <v>69</v>
      </c>
      <c r="X5270" t="s">
        <v>156</v>
      </c>
      <c r="Y5270">
        <v>250000</v>
      </c>
      <c r="Z5270">
        <v>178750</v>
      </c>
      <c r="AA5270" t="s">
        <v>69</v>
      </c>
      <c r="AB5270" t="s">
        <v>16570</v>
      </c>
      <c r="AC5270">
        <v>428750</v>
      </c>
    </row>
    <row r="5271" spans="1:29">
      <c r="A5271">
        <f t="shared" ca="1" si="82"/>
        <v>0.84165298197182326</v>
      </c>
      <c r="B5271" t="s">
        <v>687</v>
      </c>
      <c r="C5271">
        <v>9485325</v>
      </c>
      <c r="D5271" s="2">
        <v>43238</v>
      </c>
      <c r="E5271" t="s">
        <v>56</v>
      </c>
      <c r="F5271" t="s">
        <v>16571</v>
      </c>
      <c r="G5271">
        <v>5</v>
      </c>
      <c r="H5271" t="s">
        <v>58</v>
      </c>
      <c r="I5271" t="s">
        <v>689</v>
      </c>
      <c r="J5271">
        <v>9209</v>
      </c>
      <c r="K5271">
        <v>15</v>
      </c>
      <c r="L5271" s="2">
        <v>37592</v>
      </c>
      <c r="M5271" s="2">
        <v>44347</v>
      </c>
      <c r="N5271" t="s">
        <v>5199</v>
      </c>
      <c r="O5271">
        <v>3</v>
      </c>
      <c r="P5271" t="s">
        <v>542</v>
      </c>
      <c r="Q5271" t="s">
        <v>543</v>
      </c>
      <c r="R5271" t="s">
        <v>205</v>
      </c>
      <c r="S5271" t="s">
        <v>85</v>
      </c>
      <c r="T5271" t="s">
        <v>68</v>
      </c>
      <c r="U5271">
        <v>2018</v>
      </c>
      <c r="V5271">
        <v>470103</v>
      </c>
      <c r="W5271" t="s">
        <v>69</v>
      </c>
      <c r="X5271" t="s">
        <v>687</v>
      </c>
      <c r="Y5271">
        <v>299038</v>
      </c>
      <c r="Z5271">
        <v>171065</v>
      </c>
      <c r="AA5271" t="s">
        <v>69</v>
      </c>
      <c r="AB5271" t="s">
        <v>16572</v>
      </c>
      <c r="AC5271">
        <v>470103</v>
      </c>
    </row>
    <row r="5272" spans="1:29">
      <c r="A5272">
        <f t="shared" ca="1" si="82"/>
        <v>0.90647880795152835</v>
      </c>
      <c r="B5272" t="s">
        <v>286</v>
      </c>
      <c r="C5272">
        <v>9188512</v>
      </c>
      <c r="D5272" s="2">
        <v>42719</v>
      </c>
      <c r="E5272" t="s">
        <v>76</v>
      </c>
      <c r="F5272" t="s">
        <v>16573</v>
      </c>
      <c r="G5272">
        <v>5</v>
      </c>
      <c r="H5272" t="s">
        <v>58</v>
      </c>
      <c r="I5272" t="s">
        <v>289</v>
      </c>
      <c r="J5272">
        <v>97511</v>
      </c>
      <c r="K5272">
        <v>5</v>
      </c>
      <c r="L5272" s="2">
        <v>41275</v>
      </c>
      <c r="M5272" s="2">
        <v>43465</v>
      </c>
      <c r="N5272" t="s">
        <v>497</v>
      </c>
      <c r="O5272">
        <v>3</v>
      </c>
      <c r="P5272" t="s">
        <v>553</v>
      </c>
      <c r="Q5272" t="s">
        <v>554</v>
      </c>
      <c r="R5272" t="s">
        <v>555</v>
      </c>
      <c r="S5272" t="s">
        <v>67</v>
      </c>
      <c r="T5272" t="s">
        <v>68</v>
      </c>
      <c r="U5272">
        <v>2017</v>
      </c>
      <c r="V5272">
        <v>385381</v>
      </c>
      <c r="W5272" t="s">
        <v>69</v>
      </c>
      <c r="X5272" t="s">
        <v>286</v>
      </c>
      <c r="Y5272">
        <v>291558</v>
      </c>
      <c r="Z5272">
        <v>93823</v>
      </c>
      <c r="AA5272" t="s">
        <v>69</v>
      </c>
      <c r="AB5272" t="s">
        <v>16574</v>
      </c>
      <c r="AC5272">
        <v>385381</v>
      </c>
    </row>
    <row r="5273" spans="1:29">
      <c r="A5273">
        <f t="shared" ca="1" si="82"/>
        <v>0.2988335543937195</v>
      </c>
      <c r="B5273" t="s">
        <v>241</v>
      </c>
      <c r="C5273">
        <v>9302516</v>
      </c>
      <c r="D5273" s="2">
        <v>42906</v>
      </c>
      <c r="E5273" t="s">
        <v>4658</v>
      </c>
      <c r="F5273" t="s">
        <v>16575</v>
      </c>
      <c r="G5273">
        <v>5</v>
      </c>
      <c r="H5273" t="s">
        <v>58</v>
      </c>
      <c r="I5273" t="s">
        <v>243</v>
      </c>
      <c r="J5273">
        <v>125054</v>
      </c>
      <c r="K5273">
        <v>4</v>
      </c>
      <c r="L5273" s="2">
        <v>41859</v>
      </c>
      <c r="M5273" s="2">
        <v>44012</v>
      </c>
      <c r="N5273" t="s">
        <v>16576</v>
      </c>
      <c r="O5273">
        <v>1</v>
      </c>
      <c r="P5273" t="s">
        <v>4590</v>
      </c>
      <c r="Q5273" t="s">
        <v>2807</v>
      </c>
      <c r="R5273" t="s">
        <v>2808</v>
      </c>
      <c r="S5273" t="s">
        <v>67</v>
      </c>
      <c r="T5273" t="s">
        <v>68</v>
      </c>
      <c r="U5273">
        <v>2017</v>
      </c>
      <c r="V5273">
        <v>805346</v>
      </c>
      <c r="W5273" t="s">
        <v>69</v>
      </c>
      <c r="X5273" t="s">
        <v>241</v>
      </c>
      <c r="Y5273">
        <v>490584</v>
      </c>
      <c r="Z5273">
        <v>314762</v>
      </c>
      <c r="AA5273" t="s">
        <v>69</v>
      </c>
      <c r="AB5273" t="s">
        <v>16577</v>
      </c>
      <c r="AC5273">
        <v>805346</v>
      </c>
    </row>
    <row r="5274" spans="1:29">
      <c r="A5274">
        <f t="shared" ca="1" si="82"/>
        <v>0.91672122432391345</v>
      </c>
      <c r="B5274" t="s">
        <v>687</v>
      </c>
      <c r="C5274">
        <v>9513931</v>
      </c>
      <c r="D5274" s="2">
        <v>43257</v>
      </c>
      <c r="E5274" t="s">
        <v>56</v>
      </c>
      <c r="F5274" t="s">
        <v>16578</v>
      </c>
      <c r="G5274">
        <v>5</v>
      </c>
      <c r="H5274" t="s">
        <v>58</v>
      </c>
      <c r="I5274" t="s">
        <v>689</v>
      </c>
      <c r="J5274">
        <v>2281</v>
      </c>
      <c r="K5274">
        <v>21</v>
      </c>
      <c r="L5274" s="2">
        <v>34516</v>
      </c>
      <c r="M5274" s="2">
        <v>44012</v>
      </c>
      <c r="N5274" t="s">
        <v>854</v>
      </c>
      <c r="O5274">
        <v>7</v>
      </c>
      <c r="P5274" t="s">
        <v>2236</v>
      </c>
      <c r="Q5274" t="s">
        <v>472</v>
      </c>
      <c r="R5274" t="s">
        <v>311</v>
      </c>
      <c r="S5274" t="s">
        <v>67</v>
      </c>
      <c r="T5274" t="s">
        <v>68</v>
      </c>
      <c r="U5274">
        <v>2018</v>
      </c>
      <c r="V5274">
        <v>363375</v>
      </c>
      <c r="W5274" t="s">
        <v>69</v>
      </c>
      <c r="X5274" t="s">
        <v>687</v>
      </c>
      <c r="Y5274">
        <v>245225</v>
      </c>
      <c r="Z5274">
        <v>118150</v>
      </c>
      <c r="AA5274" t="s">
        <v>69</v>
      </c>
      <c r="AB5274" t="s">
        <v>16579</v>
      </c>
      <c r="AC5274">
        <v>363375</v>
      </c>
    </row>
    <row r="5275" spans="1:29">
      <c r="A5275">
        <f t="shared" ca="1" si="82"/>
        <v>0.60244339150300374</v>
      </c>
      <c r="B5275" t="s">
        <v>254</v>
      </c>
      <c r="C5275">
        <v>9554217</v>
      </c>
      <c r="D5275" s="2">
        <v>43068</v>
      </c>
      <c r="E5275" t="s">
        <v>287</v>
      </c>
      <c r="F5275" t="s">
        <v>16580</v>
      </c>
      <c r="G5275">
        <v>7</v>
      </c>
      <c r="H5275" t="s">
        <v>58</v>
      </c>
      <c r="I5275" t="s">
        <v>256</v>
      </c>
      <c r="J5275">
        <v>103841</v>
      </c>
      <c r="K5275">
        <v>6</v>
      </c>
      <c r="L5275" s="2">
        <v>41365</v>
      </c>
      <c r="M5275" s="2">
        <v>43555</v>
      </c>
      <c r="N5275" t="s">
        <v>2395</v>
      </c>
      <c r="O5275">
        <v>3</v>
      </c>
      <c r="P5275" t="s">
        <v>1411</v>
      </c>
      <c r="Q5275" t="s">
        <v>100</v>
      </c>
      <c r="R5275" t="s">
        <v>163</v>
      </c>
      <c r="S5275" t="s">
        <v>67</v>
      </c>
      <c r="T5275" t="s">
        <v>68</v>
      </c>
      <c r="U5275">
        <v>2017</v>
      </c>
      <c r="V5275">
        <v>255783</v>
      </c>
      <c r="W5275" t="s">
        <v>69</v>
      </c>
      <c r="X5275" t="s">
        <v>254</v>
      </c>
      <c r="Y5275">
        <v>165021</v>
      </c>
      <c r="Z5275">
        <v>90762</v>
      </c>
      <c r="AA5275" t="s">
        <v>69</v>
      </c>
      <c r="AB5275" t="s">
        <v>16581</v>
      </c>
      <c r="AC5275">
        <v>255783</v>
      </c>
    </row>
    <row r="5276" spans="1:29">
      <c r="A5276">
        <f t="shared" ca="1" si="82"/>
        <v>0.67381135745261944</v>
      </c>
      <c r="B5276" t="s">
        <v>254</v>
      </c>
      <c r="C5276">
        <v>9397621</v>
      </c>
      <c r="D5276" s="2">
        <v>42999</v>
      </c>
      <c r="E5276" t="s">
        <v>1856</v>
      </c>
      <c r="F5276" t="s">
        <v>16582</v>
      </c>
      <c r="G5276">
        <v>1</v>
      </c>
      <c r="H5276" t="s">
        <v>58</v>
      </c>
      <c r="I5276" t="s">
        <v>256</v>
      </c>
      <c r="J5276">
        <v>122994</v>
      </c>
      <c r="K5276">
        <v>1</v>
      </c>
      <c r="L5276" s="2">
        <v>43008</v>
      </c>
      <c r="M5276" s="2">
        <v>43646</v>
      </c>
      <c r="N5276" t="s">
        <v>1510</v>
      </c>
      <c r="O5276">
        <v>6</v>
      </c>
      <c r="P5276" t="s">
        <v>410</v>
      </c>
      <c r="Q5276" t="s">
        <v>411</v>
      </c>
      <c r="R5276" t="s">
        <v>412</v>
      </c>
      <c r="S5276" t="s">
        <v>67</v>
      </c>
      <c r="T5276" t="s">
        <v>68</v>
      </c>
      <c r="U5276">
        <v>2017</v>
      </c>
      <c r="V5276">
        <v>300263</v>
      </c>
      <c r="W5276" t="s">
        <v>69</v>
      </c>
      <c r="X5276" t="s">
        <v>254</v>
      </c>
      <c r="Y5276">
        <v>196250</v>
      </c>
      <c r="Z5276">
        <v>104013</v>
      </c>
      <c r="AA5276" t="s">
        <v>69</v>
      </c>
      <c r="AB5276" t="s">
        <v>16583</v>
      </c>
      <c r="AC5276">
        <v>300263</v>
      </c>
    </row>
    <row r="5277" spans="1:29">
      <c r="A5277">
        <f t="shared" ca="1" si="82"/>
        <v>0.77251495432864303</v>
      </c>
      <c r="B5277" t="s">
        <v>109</v>
      </c>
      <c r="C5277">
        <v>9406124</v>
      </c>
      <c r="D5277" s="2">
        <v>43095</v>
      </c>
      <c r="E5277" t="s">
        <v>76</v>
      </c>
      <c r="F5277" t="s">
        <v>16584</v>
      </c>
      <c r="G5277">
        <v>5</v>
      </c>
      <c r="H5277" t="s">
        <v>58</v>
      </c>
      <c r="I5277" t="s">
        <v>112</v>
      </c>
      <c r="J5277">
        <v>22704</v>
      </c>
      <c r="K5277">
        <v>5</v>
      </c>
      <c r="L5277" s="2">
        <v>41640</v>
      </c>
      <c r="M5277" s="2">
        <v>43830</v>
      </c>
      <c r="N5277" t="s">
        <v>7294</v>
      </c>
      <c r="O5277">
        <v>12</v>
      </c>
      <c r="P5277" t="s">
        <v>500</v>
      </c>
      <c r="Q5277" t="s">
        <v>501</v>
      </c>
      <c r="R5277" t="s">
        <v>84</v>
      </c>
      <c r="S5277" t="s">
        <v>67</v>
      </c>
      <c r="T5277" t="s">
        <v>68</v>
      </c>
      <c r="U5277">
        <v>2018</v>
      </c>
      <c r="V5277">
        <v>407500</v>
      </c>
      <c r="W5277" t="s">
        <v>69</v>
      </c>
      <c r="X5277" t="s">
        <v>109</v>
      </c>
      <c r="Y5277">
        <v>282500</v>
      </c>
      <c r="Z5277">
        <v>125000</v>
      </c>
      <c r="AA5277" t="s">
        <v>69</v>
      </c>
      <c r="AB5277" t="s">
        <v>16585</v>
      </c>
      <c r="AC5277">
        <v>407500</v>
      </c>
    </row>
    <row r="5278" spans="1:29">
      <c r="A5278">
        <f t="shared" ca="1" si="82"/>
        <v>0.97338804055239359</v>
      </c>
      <c r="B5278" t="s">
        <v>303</v>
      </c>
      <c r="C5278">
        <v>9243242</v>
      </c>
      <c r="D5278" s="2">
        <v>42822</v>
      </c>
      <c r="E5278" t="s">
        <v>978</v>
      </c>
      <c r="F5278" t="s">
        <v>16586</v>
      </c>
      <c r="G5278">
        <v>5</v>
      </c>
      <c r="H5278" t="s">
        <v>58</v>
      </c>
      <c r="I5278" t="s">
        <v>305</v>
      </c>
      <c r="J5278">
        <v>87984</v>
      </c>
      <c r="K5278">
        <v>7</v>
      </c>
      <c r="L5278" s="2">
        <v>40371</v>
      </c>
      <c r="M5278" s="2">
        <v>43921</v>
      </c>
      <c r="N5278" t="s">
        <v>980</v>
      </c>
      <c r="O5278">
        <v>7</v>
      </c>
      <c r="P5278" t="s">
        <v>930</v>
      </c>
      <c r="Q5278" t="s">
        <v>595</v>
      </c>
      <c r="R5278" t="s">
        <v>311</v>
      </c>
      <c r="S5278" t="s">
        <v>336</v>
      </c>
      <c r="T5278" t="s">
        <v>68</v>
      </c>
      <c r="U5278">
        <v>2017</v>
      </c>
      <c r="V5278">
        <v>339300</v>
      </c>
      <c r="W5278" t="s">
        <v>69</v>
      </c>
      <c r="X5278" t="s">
        <v>303</v>
      </c>
      <c r="Y5278">
        <v>217500</v>
      </c>
      <c r="Z5278">
        <v>121800</v>
      </c>
      <c r="AA5278" t="s">
        <v>69</v>
      </c>
      <c r="AB5278" t="s">
        <v>16587</v>
      </c>
      <c r="AC5278">
        <v>339300</v>
      </c>
    </row>
    <row r="5279" spans="1:29">
      <c r="A5279">
        <f t="shared" ca="1" si="82"/>
        <v>0.5289027025665981</v>
      </c>
      <c r="B5279" t="s">
        <v>303</v>
      </c>
      <c r="C5279">
        <v>9557025</v>
      </c>
      <c r="D5279" s="2">
        <v>43308</v>
      </c>
      <c r="E5279" t="s">
        <v>56</v>
      </c>
      <c r="F5279" t="s">
        <v>16588</v>
      </c>
      <c r="G5279">
        <v>5</v>
      </c>
      <c r="H5279" t="s">
        <v>58</v>
      </c>
      <c r="I5279" t="s">
        <v>305</v>
      </c>
      <c r="J5279">
        <v>106049</v>
      </c>
      <c r="K5279">
        <v>4</v>
      </c>
      <c r="L5279" s="2">
        <v>42217</v>
      </c>
      <c r="M5279" s="2">
        <v>44408</v>
      </c>
      <c r="N5279" t="s">
        <v>3589</v>
      </c>
      <c r="O5279">
        <v>12</v>
      </c>
      <c r="P5279" t="s">
        <v>656</v>
      </c>
      <c r="Q5279" t="s">
        <v>204</v>
      </c>
      <c r="R5279" t="s">
        <v>205</v>
      </c>
      <c r="S5279" t="s">
        <v>67</v>
      </c>
      <c r="T5279" t="s">
        <v>68</v>
      </c>
      <c r="U5279">
        <v>2018</v>
      </c>
      <c r="V5279">
        <v>346500</v>
      </c>
      <c r="W5279" t="s">
        <v>69</v>
      </c>
      <c r="X5279" t="s">
        <v>303</v>
      </c>
      <c r="Y5279">
        <v>225000</v>
      </c>
      <c r="Z5279">
        <v>121500</v>
      </c>
      <c r="AA5279" t="s">
        <v>69</v>
      </c>
      <c r="AB5279" t="s">
        <v>16589</v>
      </c>
      <c r="AC5279">
        <v>346500</v>
      </c>
    </row>
    <row r="5280" spans="1:29">
      <c r="A5280">
        <f t="shared" ca="1" si="82"/>
        <v>0.85634662807995754</v>
      </c>
      <c r="B5280" t="s">
        <v>889</v>
      </c>
      <c r="C5280">
        <v>9212810</v>
      </c>
      <c r="D5280" s="2">
        <v>42773</v>
      </c>
      <c r="E5280" t="s">
        <v>76</v>
      </c>
      <c r="F5280" t="s">
        <v>16590</v>
      </c>
      <c r="G5280">
        <v>5</v>
      </c>
      <c r="H5280" t="s">
        <v>58</v>
      </c>
      <c r="I5280" t="s">
        <v>891</v>
      </c>
      <c r="J5280">
        <v>21372</v>
      </c>
      <c r="K5280">
        <v>5</v>
      </c>
      <c r="L5280" s="2">
        <v>41439</v>
      </c>
      <c r="M5280" s="2">
        <v>43496</v>
      </c>
      <c r="N5280" t="s">
        <v>1912</v>
      </c>
      <c r="O5280">
        <v>7</v>
      </c>
      <c r="P5280" t="s">
        <v>1761</v>
      </c>
      <c r="Q5280" t="s">
        <v>472</v>
      </c>
      <c r="R5280" t="s">
        <v>311</v>
      </c>
      <c r="S5280" t="s">
        <v>102</v>
      </c>
      <c r="T5280" t="s">
        <v>68</v>
      </c>
      <c r="U5280">
        <v>2017</v>
      </c>
      <c r="V5280">
        <v>399842</v>
      </c>
      <c r="W5280" t="s">
        <v>69</v>
      </c>
      <c r="X5280" t="s">
        <v>889</v>
      </c>
      <c r="Y5280">
        <v>251629</v>
      </c>
      <c r="Z5280">
        <v>148213</v>
      </c>
      <c r="AA5280" t="s">
        <v>69</v>
      </c>
      <c r="AB5280" t="s">
        <v>16591</v>
      </c>
      <c r="AC5280">
        <v>399842</v>
      </c>
    </row>
    <row r="5281" spans="1:29">
      <c r="A5281">
        <f t="shared" ca="1" si="82"/>
        <v>0.94043852454564103</v>
      </c>
      <c r="B5281" t="s">
        <v>254</v>
      </c>
      <c r="C5281">
        <v>9212158</v>
      </c>
      <c r="D5281" s="2">
        <v>42752</v>
      </c>
      <c r="E5281" t="s">
        <v>76</v>
      </c>
      <c r="F5281" t="s">
        <v>16592</v>
      </c>
      <c r="G5281">
        <v>5</v>
      </c>
      <c r="H5281" t="s">
        <v>58</v>
      </c>
      <c r="I5281" t="s">
        <v>256</v>
      </c>
      <c r="J5281">
        <v>109069</v>
      </c>
      <c r="K5281">
        <v>4</v>
      </c>
      <c r="L5281" s="2">
        <v>41687</v>
      </c>
      <c r="M5281" s="2">
        <v>43496</v>
      </c>
      <c r="N5281" t="s">
        <v>1807</v>
      </c>
      <c r="O5281">
        <v>50</v>
      </c>
      <c r="P5281" t="s">
        <v>357</v>
      </c>
      <c r="Q5281" t="s">
        <v>358</v>
      </c>
      <c r="R5281" t="s">
        <v>149</v>
      </c>
      <c r="S5281" t="s">
        <v>85</v>
      </c>
      <c r="T5281" t="s">
        <v>68</v>
      </c>
      <c r="U5281">
        <v>2017</v>
      </c>
      <c r="V5281">
        <v>357897</v>
      </c>
      <c r="W5281" t="s">
        <v>69</v>
      </c>
      <c r="X5281" t="s">
        <v>254</v>
      </c>
      <c r="Y5281">
        <v>230901</v>
      </c>
      <c r="Z5281">
        <v>126996</v>
      </c>
      <c r="AA5281" t="s">
        <v>69</v>
      </c>
      <c r="AB5281" t="s">
        <v>16593</v>
      </c>
      <c r="AC5281">
        <v>357897</v>
      </c>
    </row>
    <row r="5282" spans="1:29">
      <c r="A5282">
        <f t="shared" ca="1" si="82"/>
        <v>0.95698167401517775</v>
      </c>
      <c r="B5282" t="s">
        <v>405</v>
      </c>
      <c r="C5282">
        <v>9458163</v>
      </c>
      <c r="D5282" s="2">
        <v>43179</v>
      </c>
      <c r="E5282" t="s">
        <v>76</v>
      </c>
      <c r="F5282" t="s">
        <v>16594</v>
      </c>
      <c r="G5282">
        <v>5</v>
      </c>
      <c r="H5282" t="s">
        <v>58</v>
      </c>
      <c r="I5282" t="s">
        <v>407</v>
      </c>
      <c r="J5282">
        <v>35796</v>
      </c>
      <c r="K5282">
        <v>5</v>
      </c>
      <c r="L5282" s="2">
        <v>41791</v>
      </c>
      <c r="M5282" s="2">
        <v>43921</v>
      </c>
      <c r="N5282" t="s">
        <v>5290</v>
      </c>
      <c r="O5282">
        <v>3</v>
      </c>
      <c r="P5282" t="s">
        <v>1836</v>
      </c>
      <c r="Q5282" t="s">
        <v>1584</v>
      </c>
      <c r="R5282" t="s">
        <v>1837</v>
      </c>
      <c r="S5282" t="s">
        <v>67</v>
      </c>
      <c r="T5282" t="s">
        <v>68</v>
      </c>
      <c r="U5282">
        <v>2018</v>
      </c>
      <c r="V5282">
        <v>625623</v>
      </c>
      <c r="W5282" t="s">
        <v>69</v>
      </c>
      <c r="X5282" t="s">
        <v>405</v>
      </c>
      <c r="Y5282">
        <v>427720</v>
      </c>
      <c r="Z5282">
        <v>197903</v>
      </c>
      <c r="AA5282" t="s">
        <v>69</v>
      </c>
      <c r="AB5282" t="s">
        <v>16595</v>
      </c>
      <c r="AC5282">
        <v>625623</v>
      </c>
    </row>
    <row r="5283" spans="1:29">
      <c r="A5283">
        <f t="shared" ca="1" si="82"/>
        <v>0.71282737679432862</v>
      </c>
      <c r="B5283" t="s">
        <v>241</v>
      </c>
      <c r="C5283">
        <v>9246559</v>
      </c>
      <c r="D5283" s="2">
        <v>42797</v>
      </c>
      <c r="E5283" t="s">
        <v>76</v>
      </c>
      <c r="F5283" t="s">
        <v>16596</v>
      </c>
      <c r="G5283">
        <v>5</v>
      </c>
      <c r="H5283" t="s">
        <v>58</v>
      </c>
      <c r="I5283" t="s">
        <v>243</v>
      </c>
      <c r="J5283">
        <v>95580</v>
      </c>
      <c r="K5283">
        <v>9</v>
      </c>
      <c r="L5283" s="2">
        <v>39904</v>
      </c>
      <c r="M5283" s="2">
        <v>43190</v>
      </c>
      <c r="N5283" t="s">
        <v>2028</v>
      </c>
      <c r="O5283">
        <v>1</v>
      </c>
      <c r="P5283" t="s">
        <v>2641</v>
      </c>
      <c r="Q5283" t="s">
        <v>2642</v>
      </c>
      <c r="R5283" t="s">
        <v>555</v>
      </c>
      <c r="S5283" t="s">
        <v>473</v>
      </c>
      <c r="T5283" t="s">
        <v>68</v>
      </c>
      <c r="U5283">
        <v>2017</v>
      </c>
      <c r="V5283">
        <v>528560</v>
      </c>
      <c r="W5283" t="s">
        <v>69</v>
      </c>
      <c r="X5283" t="s">
        <v>241</v>
      </c>
      <c r="Y5283">
        <v>345464</v>
      </c>
      <c r="Z5283">
        <v>183096</v>
      </c>
      <c r="AA5283" t="s">
        <v>69</v>
      </c>
      <c r="AB5283" t="s">
        <v>16597</v>
      </c>
      <c r="AC5283">
        <v>528560</v>
      </c>
    </row>
    <row r="5284" spans="1:29">
      <c r="A5284">
        <f t="shared" ca="1" si="82"/>
        <v>0.86449682270126083</v>
      </c>
      <c r="B5284" t="s">
        <v>241</v>
      </c>
      <c r="C5284">
        <v>9323560</v>
      </c>
      <c r="D5284" s="2">
        <v>42905</v>
      </c>
      <c r="E5284" t="s">
        <v>6555</v>
      </c>
      <c r="F5284" t="s">
        <v>16598</v>
      </c>
      <c r="G5284">
        <v>5</v>
      </c>
      <c r="H5284" t="s">
        <v>58</v>
      </c>
      <c r="I5284" t="s">
        <v>243</v>
      </c>
      <c r="J5284">
        <v>129937</v>
      </c>
      <c r="K5284">
        <v>3</v>
      </c>
      <c r="L5284" s="2">
        <v>42262</v>
      </c>
      <c r="M5284" s="2">
        <v>43646</v>
      </c>
      <c r="N5284" t="s">
        <v>6557</v>
      </c>
      <c r="O5284">
        <v>1</v>
      </c>
      <c r="P5284" t="s">
        <v>3138</v>
      </c>
      <c r="Q5284" t="s">
        <v>3139</v>
      </c>
      <c r="R5284" t="s">
        <v>434</v>
      </c>
      <c r="S5284" t="s">
        <v>473</v>
      </c>
      <c r="T5284" t="s">
        <v>68</v>
      </c>
      <c r="U5284">
        <v>2017</v>
      </c>
      <c r="V5284">
        <v>396250</v>
      </c>
      <c r="W5284" t="s">
        <v>69</v>
      </c>
      <c r="X5284" t="s">
        <v>241</v>
      </c>
      <c r="Y5284">
        <v>250000</v>
      </c>
      <c r="Z5284">
        <v>146250</v>
      </c>
      <c r="AA5284" t="s">
        <v>69</v>
      </c>
      <c r="AB5284" t="s">
        <v>16599</v>
      </c>
      <c r="AC5284">
        <v>396250</v>
      </c>
    </row>
    <row r="5285" spans="1:29">
      <c r="A5285">
        <f t="shared" ca="1" si="82"/>
        <v>0.40540021755528599</v>
      </c>
      <c r="B5285" t="s">
        <v>1143</v>
      </c>
      <c r="C5285">
        <v>9244741</v>
      </c>
      <c r="D5285" s="2">
        <v>43061</v>
      </c>
      <c r="E5285" t="s">
        <v>76</v>
      </c>
      <c r="F5285" t="s">
        <v>16600</v>
      </c>
      <c r="G5285">
        <v>5</v>
      </c>
      <c r="H5285" t="s">
        <v>58</v>
      </c>
      <c r="I5285" t="s">
        <v>1145</v>
      </c>
      <c r="J5285">
        <v>65398</v>
      </c>
      <c r="K5285">
        <v>5</v>
      </c>
      <c r="L5285" s="2">
        <v>41730</v>
      </c>
      <c r="M5285" s="2">
        <v>43799</v>
      </c>
      <c r="N5285" t="s">
        <v>3129</v>
      </c>
      <c r="O5285">
        <v>4</v>
      </c>
      <c r="P5285" t="s">
        <v>444</v>
      </c>
      <c r="Q5285" t="s">
        <v>445</v>
      </c>
      <c r="R5285" t="s">
        <v>149</v>
      </c>
      <c r="S5285" t="s">
        <v>336</v>
      </c>
      <c r="T5285" t="s">
        <v>68</v>
      </c>
      <c r="U5285">
        <v>2018</v>
      </c>
      <c r="V5285">
        <v>295210</v>
      </c>
      <c r="W5285" t="s">
        <v>69</v>
      </c>
      <c r="X5285" t="s">
        <v>1143</v>
      </c>
      <c r="Y5285">
        <v>197500</v>
      </c>
      <c r="Z5285">
        <v>97710</v>
      </c>
      <c r="AA5285" t="s">
        <v>69</v>
      </c>
      <c r="AB5285" t="s">
        <v>16601</v>
      </c>
      <c r="AC5285">
        <v>295210</v>
      </c>
    </row>
    <row r="5286" spans="1:29">
      <c r="A5286">
        <f t="shared" ca="1" si="82"/>
        <v>0.70389054594323142</v>
      </c>
      <c r="B5286" t="s">
        <v>254</v>
      </c>
      <c r="C5286">
        <v>9494613</v>
      </c>
      <c r="D5286" s="2">
        <v>43272</v>
      </c>
      <c r="E5286" t="s">
        <v>56</v>
      </c>
      <c r="F5286" t="s">
        <v>16602</v>
      </c>
      <c r="G5286">
        <v>5</v>
      </c>
      <c r="H5286" t="s">
        <v>58</v>
      </c>
      <c r="I5286" t="s">
        <v>256</v>
      </c>
      <c r="J5286">
        <v>112684</v>
      </c>
      <c r="K5286">
        <v>4</v>
      </c>
      <c r="L5286" s="2">
        <v>42217</v>
      </c>
      <c r="M5286" s="2">
        <v>43738</v>
      </c>
      <c r="N5286" t="s">
        <v>4505</v>
      </c>
      <c r="O5286">
        <v>3</v>
      </c>
      <c r="P5286" t="s">
        <v>542</v>
      </c>
      <c r="Q5286" t="s">
        <v>543</v>
      </c>
      <c r="R5286" t="s">
        <v>205</v>
      </c>
      <c r="S5286" t="s">
        <v>85</v>
      </c>
      <c r="T5286" t="s">
        <v>68</v>
      </c>
      <c r="U5286">
        <v>2018</v>
      </c>
      <c r="V5286">
        <v>294852</v>
      </c>
      <c r="W5286" t="s">
        <v>69</v>
      </c>
      <c r="X5286" t="s">
        <v>254</v>
      </c>
      <c r="Y5286">
        <v>200000</v>
      </c>
      <c r="Z5286">
        <v>94852</v>
      </c>
      <c r="AA5286" t="s">
        <v>69</v>
      </c>
      <c r="AB5286" t="s">
        <v>16603</v>
      </c>
      <c r="AC5286">
        <v>294852</v>
      </c>
    </row>
    <row r="5287" spans="1:29">
      <c r="A5287">
        <f t="shared" ca="1" si="82"/>
        <v>0.51396741778017785</v>
      </c>
      <c r="B5287" t="s">
        <v>109</v>
      </c>
      <c r="C5287">
        <v>9330857</v>
      </c>
      <c r="D5287" s="2">
        <v>42986</v>
      </c>
      <c r="E5287" t="s">
        <v>76</v>
      </c>
      <c r="F5287" t="s">
        <v>16604</v>
      </c>
      <c r="G5287">
        <v>5</v>
      </c>
      <c r="H5287" t="s">
        <v>58</v>
      </c>
      <c r="I5287" t="s">
        <v>112</v>
      </c>
      <c r="J5287">
        <v>23628</v>
      </c>
      <c r="K5287">
        <v>5</v>
      </c>
      <c r="L5287" s="2">
        <v>41518</v>
      </c>
      <c r="M5287" s="2">
        <v>43708</v>
      </c>
      <c r="N5287" t="s">
        <v>822</v>
      </c>
      <c r="O5287">
        <v>18</v>
      </c>
      <c r="P5287" t="s">
        <v>8685</v>
      </c>
      <c r="Q5287" t="s">
        <v>175</v>
      </c>
      <c r="R5287" t="s">
        <v>176</v>
      </c>
      <c r="S5287" t="s">
        <v>771</v>
      </c>
      <c r="T5287" t="s">
        <v>68</v>
      </c>
      <c r="U5287">
        <v>2017</v>
      </c>
      <c r="V5287">
        <v>376250</v>
      </c>
      <c r="W5287" t="s">
        <v>69</v>
      </c>
      <c r="X5287" t="s">
        <v>109</v>
      </c>
      <c r="Y5287">
        <v>250000</v>
      </c>
      <c r="Z5287">
        <v>126250</v>
      </c>
      <c r="AA5287" t="s">
        <v>69</v>
      </c>
      <c r="AB5287" t="s">
        <v>16605</v>
      </c>
      <c r="AC5287">
        <v>376250</v>
      </c>
    </row>
    <row r="5288" spans="1:29">
      <c r="A5288">
        <f t="shared" ca="1" si="82"/>
        <v>0.84735009670923389</v>
      </c>
      <c r="B5288" t="s">
        <v>254</v>
      </c>
      <c r="C5288">
        <v>9501712</v>
      </c>
      <c r="D5288" s="2">
        <v>43235</v>
      </c>
      <c r="E5288" t="s">
        <v>56</v>
      </c>
      <c r="F5288" t="s">
        <v>16606</v>
      </c>
      <c r="G5288">
        <v>5</v>
      </c>
      <c r="H5288" t="s">
        <v>58</v>
      </c>
      <c r="I5288" t="s">
        <v>256</v>
      </c>
      <c r="J5288">
        <v>48746</v>
      </c>
      <c r="K5288">
        <v>25</v>
      </c>
      <c r="L5288" s="2">
        <v>33970</v>
      </c>
      <c r="M5288" s="2">
        <v>43738</v>
      </c>
      <c r="N5288" t="s">
        <v>397</v>
      </c>
      <c r="O5288">
        <v>18</v>
      </c>
      <c r="P5288" t="s">
        <v>174</v>
      </c>
      <c r="Q5288" t="s">
        <v>175</v>
      </c>
      <c r="R5288" t="s">
        <v>176</v>
      </c>
      <c r="S5288" t="s">
        <v>67</v>
      </c>
      <c r="T5288" t="s">
        <v>68</v>
      </c>
      <c r="U5288">
        <v>2018</v>
      </c>
      <c r="V5288">
        <v>458399</v>
      </c>
      <c r="W5288" t="s">
        <v>69</v>
      </c>
      <c r="X5288" t="s">
        <v>254</v>
      </c>
      <c r="Y5288">
        <v>299329</v>
      </c>
      <c r="Z5288">
        <v>159070</v>
      </c>
      <c r="AA5288" t="s">
        <v>69</v>
      </c>
      <c r="AB5288" t="s">
        <v>16607</v>
      </c>
      <c r="AC5288">
        <v>458399</v>
      </c>
    </row>
    <row r="5289" spans="1:29">
      <c r="A5289">
        <f t="shared" ca="1" si="82"/>
        <v>0.16754957738470877</v>
      </c>
      <c r="B5289" t="s">
        <v>199</v>
      </c>
      <c r="C5289">
        <v>9552732</v>
      </c>
      <c r="D5289" s="2">
        <v>43293</v>
      </c>
      <c r="E5289" t="s">
        <v>56</v>
      </c>
      <c r="F5289" t="s">
        <v>16608</v>
      </c>
      <c r="G5289">
        <v>5</v>
      </c>
      <c r="H5289" t="s">
        <v>58</v>
      </c>
      <c r="I5289" t="s">
        <v>149</v>
      </c>
      <c r="J5289">
        <v>182963</v>
      </c>
      <c r="K5289">
        <v>6</v>
      </c>
      <c r="L5289" s="2">
        <v>41852</v>
      </c>
      <c r="M5289" s="2">
        <v>44043</v>
      </c>
      <c r="N5289" t="s">
        <v>1657</v>
      </c>
      <c r="O5289">
        <v>31</v>
      </c>
      <c r="P5289" t="s">
        <v>6365</v>
      </c>
      <c r="Q5289" t="s">
        <v>6366</v>
      </c>
      <c r="R5289" t="s">
        <v>149</v>
      </c>
      <c r="S5289" t="s">
        <v>260</v>
      </c>
      <c r="T5289" t="s">
        <v>68</v>
      </c>
      <c r="U5289">
        <v>2018</v>
      </c>
      <c r="V5289">
        <v>515038</v>
      </c>
      <c r="W5289" t="s">
        <v>69</v>
      </c>
      <c r="X5289" t="s">
        <v>199</v>
      </c>
      <c r="Y5289">
        <v>355922</v>
      </c>
      <c r="Z5289">
        <v>159116</v>
      </c>
      <c r="AA5289" t="s">
        <v>69</v>
      </c>
      <c r="AB5289" t="s">
        <v>16609</v>
      </c>
      <c r="AC5289">
        <v>515038</v>
      </c>
    </row>
    <row r="5290" spans="1:29">
      <c r="A5290">
        <f t="shared" ca="1" si="82"/>
        <v>0.11632916658742998</v>
      </c>
      <c r="B5290" t="s">
        <v>109</v>
      </c>
      <c r="C5290">
        <v>9252463</v>
      </c>
      <c r="D5290" s="2">
        <v>42814</v>
      </c>
      <c r="E5290" t="s">
        <v>76</v>
      </c>
      <c r="F5290" t="s">
        <v>16610</v>
      </c>
      <c r="G5290">
        <v>5</v>
      </c>
      <c r="H5290" t="s">
        <v>58</v>
      </c>
      <c r="I5290" t="s">
        <v>112</v>
      </c>
      <c r="J5290">
        <v>22937</v>
      </c>
      <c r="K5290">
        <v>5</v>
      </c>
      <c r="L5290" s="2">
        <v>41334</v>
      </c>
      <c r="M5290" s="2">
        <v>43190</v>
      </c>
      <c r="N5290" t="s">
        <v>822</v>
      </c>
      <c r="O5290">
        <v>11</v>
      </c>
      <c r="P5290" t="s">
        <v>1292</v>
      </c>
      <c r="Q5290" t="s">
        <v>1293</v>
      </c>
      <c r="R5290" t="s">
        <v>555</v>
      </c>
      <c r="S5290" t="s">
        <v>67</v>
      </c>
      <c r="T5290" t="s">
        <v>68</v>
      </c>
      <c r="U5290">
        <v>2017</v>
      </c>
      <c r="V5290">
        <v>396592</v>
      </c>
      <c r="W5290" t="s">
        <v>69</v>
      </c>
      <c r="X5290" t="s">
        <v>109</v>
      </c>
      <c r="Y5290">
        <v>263693</v>
      </c>
      <c r="Z5290">
        <v>132899</v>
      </c>
      <c r="AA5290" t="s">
        <v>69</v>
      </c>
      <c r="AB5290" t="s">
        <v>16611</v>
      </c>
      <c r="AC5290">
        <v>396592</v>
      </c>
    </row>
    <row r="5291" spans="1:29">
      <c r="A5291">
        <f t="shared" ca="1" si="82"/>
        <v>0.10085975501542566</v>
      </c>
      <c r="B5291" t="s">
        <v>889</v>
      </c>
      <c r="C5291">
        <v>9188565</v>
      </c>
      <c r="D5291" s="2">
        <v>42703</v>
      </c>
      <c r="E5291" t="s">
        <v>76</v>
      </c>
      <c r="F5291" t="s">
        <v>16612</v>
      </c>
      <c r="G5291">
        <v>5</v>
      </c>
      <c r="H5291" t="s">
        <v>58</v>
      </c>
      <c r="I5291" t="s">
        <v>891</v>
      </c>
      <c r="J5291">
        <v>22652</v>
      </c>
      <c r="K5291">
        <v>4</v>
      </c>
      <c r="L5291" s="2">
        <v>41702</v>
      </c>
      <c r="M5291" s="2">
        <v>43434</v>
      </c>
      <c r="N5291" t="s">
        <v>953</v>
      </c>
      <c r="O5291">
        <v>20</v>
      </c>
      <c r="P5291" t="s">
        <v>9299</v>
      </c>
      <c r="Q5291" t="s">
        <v>6840</v>
      </c>
      <c r="R5291" t="s">
        <v>120</v>
      </c>
      <c r="S5291" t="s">
        <v>102</v>
      </c>
      <c r="T5291" t="s">
        <v>68</v>
      </c>
      <c r="U5291">
        <v>2017</v>
      </c>
      <c r="V5291">
        <v>218867</v>
      </c>
      <c r="W5291" t="s">
        <v>69</v>
      </c>
      <c r="X5291" t="s">
        <v>889</v>
      </c>
      <c r="Y5291">
        <v>154199</v>
      </c>
      <c r="Z5291">
        <v>64668</v>
      </c>
      <c r="AA5291" t="s">
        <v>69</v>
      </c>
      <c r="AB5291" t="s">
        <v>16613</v>
      </c>
      <c r="AC5291">
        <v>218867</v>
      </c>
    </row>
    <row r="5292" spans="1:29">
      <c r="A5292">
        <f t="shared" ca="1" si="82"/>
        <v>0.5443591670222061</v>
      </c>
      <c r="B5292" t="s">
        <v>199</v>
      </c>
      <c r="C5292">
        <v>9280877</v>
      </c>
      <c r="D5292" s="2">
        <v>42877</v>
      </c>
      <c r="E5292" t="s">
        <v>76</v>
      </c>
      <c r="F5292" t="s">
        <v>16614</v>
      </c>
      <c r="G5292">
        <v>5</v>
      </c>
      <c r="H5292" t="s">
        <v>58</v>
      </c>
      <c r="I5292" t="s">
        <v>149</v>
      </c>
      <c r="J5292">
        <v>58316</v>
      </c>
      <c r="K5292">
        <v>25</v>
      </c>
      <c r="L5292" s="2">
        <v>34001</v>
      </c>
      <c r="M5292" s="2">
        <v>43251</v>
      </c>
      <c r="N5292" t="s">
        <v>663</v>
      </c>
      <c r="O5292">
        <v>13</v>
      </c>
      <c r="P5292" t="s">
        <v>947</v>
      </c>
      <c r="Q5292" t="s">
        <v>217</v>
      </c>
      <c r="R5292" t="s">
        <v>120</v>
      </c>
      <c r="S5292" t="s">
        <v>948</v>
      </c>
      <c r="T5292" t="s">
        <v>68</v>
      </c>
      <c r="U5292">
        <v>2017</v>
      </c>
      <c r="V5292">
        <v>524677</v>
      </c>
      <c r="W5292" t="s">
        <v>69</v>
      </c>
      <c r="X5292" t="s">
        <v>199</v>
      </c>
      <c r="Y5292">
        <v>329018</v>
      </c>
      <c r="Z5292">
        <v>195659</v>
      </c>
      <c r="AA5292" t="s">
        <v>69</v>
      </c>
      <c r="AB5292" t="s">
        <v>16615</v>
      </c>
      <c r="AC5292">
        <v>524677</v>
      </c>
    </row>
    <row r="5293" spans="1:29">
      <c r="A5293">
        <f t="shared" ca="1" si="82"/>
        <v>0.65328582968416826</v>
      </c>
      <c r="B5293" t="s">
        <v>254</v>
      </c>
      <c r="C5293">
        <v>9268028</v>
      </c>
      <c r="D5293" s="2">
        <v>42850</v>
      </c>
      <c r="E5293" t="s">
        <v>56</v>
      </c>
      <c r="F5293" t="s">
        <v>16616</v>
      </c>
      <c r="G5293">
        <v>5</v>
      </c>
      <c r="H5293" t="s">
        <v>58</v>
      </c>
      <c r="I5293" t="s">
        <v>256</v>
      </c>
      <c r="J5293">
        <v>111700</v>
      </c>
      <c r="K5293">
        <v>4</v>
      </c>
      <c r="L5293" s="2">
        <v>41866</v>
      </c>
      <c r="M5293" s="2">
        <v>43220</v>
      </c>
      <c r="N5293" t="s">
        <v>1057</v>
      </c>
      <c r="O5293">
        <v>7</v>
      </c>
      <c r="P5293" t="s">
        <v>2152</v>
      </c>
      <c r="Q5293" t="s">
        <v>472</v>
      </c>
      <c r="R5293" t="s">
        <v>311</v>
      </c>
      <c r="S5293" t="s">
        <v>473</v>
      </c>
      <c r="T5293" t="s">
        <v>68</v>
      </c>
      <c r="U5293">
        <v>2017</v>
      </c>
      <c r="V5293">
        <v>337250</v>
      </c>
      <c r="W5293" t="s">
        <v>69</v>
      </c>
      <c r="X5293" t="s">
        <v>254</v>
      </c>
      <c r="Y5293">
        <v>190000</v>
      </c>
      <c r="Z5293">
        <v>147250</v>
      </c>
      <c r="AA5293" t="s">
        <v>69</v>
      </c>
      <c r="AB5293" t="s">
        <v>16617</v>
      </c>
      <c r="AC5293">
        <v>337250</v>
      </c>
    </row>
    <row r="5294" spans="1:29">
      <c r="A5294">
        <f t="shared" ca="1" si="82"/>
        <v>0.60631228761618694</v>
      </c>
      <c r="B5294" t="s">
        <v>55</v>
      </c>
      <c r="C5294">
        <v>9250229</v>
      </c>
      <c r="D5294" s="2">
        <v>42892</v>
      </c>
      <c r="E5294" t="s">
        <v>76</v>
      </c>
      <c r="F5294" t="s">
        <v>16618</v>
      </c>
      <c r="G5294">
        <v>5</v>
      </c>
      <c r="H5294" t="s">
        <v>58</v>
      </c>
      <c r="I5294" t="s">
        <v>59</v>
      </c>
      <c r="J5294">
        <v>82311</v>
      </c>
      <c r="K5294">
        <v>5</v>
      </c>
      <c r="L5294" s="2">
        <v>41365</v>
      </c>
      <c r="M5294" s="2">
        <v>43555</v>
      </c>
      <c r="N5294" t="s">
        <v>2243</v>
      </c>
      <c r="O5294">
        <v>6</v>
      </c>
      <c r="P5294" t="s">
        <v>333</v>
      </c>
      <c r="Q5294" t="s">
        <v>334</v>
      </c>
      <c r="R5294" t="s">
        <v>335</v>
      </c>
      <c r="S5294" t="s">
        <v>67</v>
      </c>
      <c r="T5294" t="s">
        <v>68</v>
      </c>
      <c r="U5294">
        <v>2017</v>
      </c>
      <c r="V5294">
        <v>340156</v>
      </c>
      <c r="W5294" t="s">
        <v>69</v>
      </c>
      <c r="X5294" t="s">
        <v>55</v>
      </c>
      <c r="Y5294">
        <v>218750</v>
      </c>
      <c r="Z5294">
        <v>121406</v>
      </c>
      <c r="AA5294" t="s">
        <v>69</v>
      </c>
      <c r="AB5294" t="s">
        <v>16619</v>
      </c>
      <c r="AC5294">
        <v>340156</v>
      </c>
    </row>
    <row r="5295" spans="1:29">
      <c r="A5295">
        <f t="shared" ca="1" si="82"/>
        <v>0.95467516207902869</v>
      </c>
      <c r="B5295" t="s">
        <v>303</v>
      </c>
      <c r="C5295">
        <v>9529611</v>
      </c>
      <c r="D5295" s="2">
        <v>43300</v>
      </c>
      <c r="E5295" t="s">
        <v>6524</v>
      </c>
      <c r="F5295" t="s">
        <v>16620</v>
      </c>
      <c r="G5295">
        <v>5</v>
      </c>
      <c r="H5295" t="s">
        <v>58</v>
      </c>
      <c r="I5295" t="s">
        <v>305</v>
      </c>
      <c r="J5295">
        <v>102981</v>
      </c>
      <c r="K5295">
        <v>5</v>
      </c>
      <c r="L5295" s="2">
        <v>41869</v>
      </c>
      <c r="M5295" s="2">
        <v>44408</v>
      </c>
      <c r="N5295" t="s">
        <v>792</v>
      </c>
      <c r="O5295">
        <v>1</v>
      </c>
      <c r="P5295" t="s">
        <v>161</v>
      </c>
      <c r="Q5295" t="s">
        <v>162</v>
      </c>
      <c r="R5295" t="s">
        <v>163</v>
      </c>
      <c r="S5295" t="s">
        <v>67</v>
      </c>
      <c r="T5295" t="s">
        <v>68</v>
      </c>
      <c r="U5295">
        <v>2018</v>
      </c>
      <c r="V5295">
        <v>363763</v>
      </c>
      <c r="W5295" t="s">
        <v>69</v>
      </c>
      <c r="X5295" t="s">
        <v>303</v>
      </c>
      <c r="Y5295">
        <v>298532</v>
      </c>
      <c r="Z5295">
        <v>65231</v>
      </c>
      <c r="AA5295" t="s">
        <v>69</v>
      </c>
      <c r="AB5295" t="s">
        <v>16621</v>
      </c>
      <c r="AC5295">
        <v>363763</v>
      </c>
    </row>
    <row r="5296" spans="1:29">
      <c r="A5296">
        <f t="shared" ca="1" si="82"/>
        <v>0.55680762322907329</v>
      </c>
      <c r="B5296" t="s">
        <v>303</v>
      </c>
      <c r="C5296">
        <v>9306840</v>
      </c>
      <c r="D5296" s="2">
        <v>42923</v>
      </c>
      <c r="E5296" t="s">
        <v>900</v>
      </c>
      <c r="F5296" t="s">
        <v>16622</v>
      </c>
      <c r="G5296">
        <v>5</v>
      </c>
      <c r="H5296" t="s">
        <v>58</v>
      </c>
      <c r="I5296" t="s">
        <v>305</v>
      </c>
      <c r="J5296">
        <v>106512</v>
      </c>
      <c r="K5296">
        <v>3</v>
      </c>
      <c r="L5296" s="2">
        <v>42231</v>
      </c>
      <c r="M5296" s="2">
        <v>43646</v>
      </c>
      <c r="N5296" t="s">
        <v>3973</v>
      </c>
      <c r="O5296">
        <v>7</v>
      </c>
      <c r="P5296" t="s">
        <v>1030</v>
      </c>
      <c r="Q5296" t="s">
        <v>584</v>
      </c>
      <c r="R5296" t="s">
        <v>585</v>
      </c>
      <c r="S5296" t="s">
        <v>67</v>
      </c>
      <c r="T5296" t="s">
        <v>68</v>
      </c>
      <c r="U5296">
        <v>2017</v>
      </c>
      <c r="V5296">
        <v>393750</v>
      </c>
      <c r="W5296" t="s">
        <v>69</v>
      </c>
      <c r="X5296" t="s">
        <v>303</v>
      </c>
      <c r="Y5296">
        <v>331875</v>
      </c>
      <c r="Z5296">
        <v>61875</v>
      </c>
      <c r="AA5296" t="s">
        <v>69</v>
      </c>
      <c r="AB5296" t="s">
        <v>16623</v>
      </c>
      <c r="AC5296">
        <v>393750</v>
      </c>
    </row>
    <row r="5297" spans="1:29">
      <c r="A5297">
        <f t="shared" ca="1" si="82"/>
        <v>0.21314626145369375</v>
      </c>
      <c r="B5297" t="s">
        <v>889</v>
      </c>
      <c r="C5297">
        <v>9180624</v>
      </c>
      <c r="D5297" s="2">
        <v>42675</v>
      </c>
      <c r="E5297" t="s">
        <v>76</v>
      </c>
      <c r="F5297" t="s">
        <v>16624</v>
      </c>
      <c r="G5297">
        <v>5</v>
      </c>
      <c r="H5297" t="s">
        <v>58</v>
      </c>
      <c r="I5297" t="s">
        <v>891</v>
      </c>
      <c r="J5297">
        <v>22310</v>
      </c>
      <c r="K5297">
        <v>5</v>
      </c>
      <c r="L5297" s="2">
        <v>41306</v>
      </c>
      <c r="M5297" s="2">
        <v>43220</v>
      </c>
      <c r="N5297" t="s">
        <v>529</v>
      </c>
      <c r="O5297">
        <v>5</v>
      </c>
      <c r="P5297" t="s">
        <v>1197</v>
      </c>
      <c r="Q5297" t="s">
        <v>584</v>
      </c>
      <c r="R5297" t="s">
        <v>585</v>
      </c>
      <c r="S5297" t="s">
        <v>67</v>
      </c>
      <c r="T5297" t="s">
        <v>68</v>
      </c>
      <c r="U5297">
        <v>2017</v>
      </c>
      <c r="V5297">
        <v>590048</v>
      </c>
      <c r="W5297" t="s">
        <v>69</v>
      </c>
      <c r="X5297" t="s">
        <v>889</v>
      </c>
      <c r="Y5297">
        <v>381908</v>
      </c>
      <c r="Z5297">
        <v>208140</v>
      </c>
      <c r="AA5297" t="s">
        <v>69</v>
      </c>
      <c r="AB5297" t="s">
        <v>16625</v>
      </c>
      <c r="AC5297">
        <v>590048</v>
      </c>
    </row>
    <row r="5298" spans="1:29">
      <c r="A5298">
        <f t="shared" ca="1" si="82"/>
        <v>0.14857722303269427</v>
      </c>
      <c r="B5298" t="s">
        <v>199</v>
      </c>
      <c r="C5298">
        <v>9528517</v>
      </c>
      <c r="D5298" s="2">
        <v>43292</v>
      </c>
      <c r="E5298" t="s">
        <v>7166</v>
      </c>
      <c r="F5298" t="s">
        <v>16626</v>
      </c>
      <c r="G5298">
        <v>5</v>
      </c>
      <c r="H5298" t="s">
        <v>58</v>
      </c>
      <c r="I5298" t="s">
        <v>149</v>
      </c>
      <c r="J5298">
        <v>187707</v>
      </c>
      <c r="K5298">
        <v>4</v>
      </c>
      <c r="L5298" s="2">
        <v>42231</v>
      </c>
      <c r="M5298" s="2">
        <v>44196</v>
      </c>
      <c r="N5298" t="s">
        <v>16627</v>
      </c>
      <c r="O5298">
        <v>36</v>
      </c>
      <c r="P5298" t="s">
        <v>1090</v>
      </c>
      <c r="Q5298" t="s">
        <v>1091</v>
      </c>
      <c r="R5298" t="s">
        <v>149</v>
      </c>
      <c r="S5298" t="s">
        <v>67</v>
      </c>
      <c r="T5298" t="s">
        <v>68</v>
      </c>
      <c r="U5298">
        <v>2018</v>
      </c>
      <c r="V5298">
        <v>566188</v>
      </c>
      <c r="W5298" t="s">
        <v>69</v>
      </c>
      <c r="X5298" t="s">
        <v>199</v>
      </c>
      <c r="Y5298">
        <v>487354</v>
      </c>
      <c r="Z5298">
        <v>78834</v>
      </c>
      <c r="AA5298" t="s">
        <v>69</v>
      </c>
      <c r="AB5298" t="s">
        <v>16628</v>
      </c>
      <c r="AC5298">
        <v>566188</v>
      </c>
    </row>
    <row r="5299" spans="1:29">
      <c r="A5299">
        <f t="shared" ca="1" si="82"/>
        <v>0.36589659528643892</v>
      </c>
      <c r="B5299" t="s">
        <v>127</v>
      </c>
      <c r="C5299">
        <v>9281014</v>
      </c>
      <c r="D5299" s="2">
        <v>42881</v>
      </c>
      <c r="E5299" t="s">
        <v>76</v>
      </c>
      <c r="F5299" t="s">
        <v>16629</v>
      </c>
      <c r="G5299">
        <v>5</v>
      </c>
      <c r="H5299" t="s">
        <v>58</v>
      </c>
      <c r="I5299" t="s">
        <v>130</v>
      </c>
      <c r="J5299">
        <v>75017</v>
      </c>
      <c r="K5299">
        <v>10</v>
      </c>
      <c r="L5299" s="2">
        <v>38953</v>
      </c>
      <c r="M5299" s="2">
        <v>43982</v>
      </c>
      <c r="N5299" t="s">
        <v>96</v>
      </c>
      <c r="O5299">
        <v>25</v>
      </c>
      <c r="P5299" t="s">
        <v>666</v>
      </c>
      <c r="Q5299" t="s">
        <v>119</v>
      </c>
      <c r="R5299" t="s">
        <v>120</v>
      </c>
      <c r="S5299" t="s">
        <v>667</v>
      </c>
      <c r="T5299" t="s">
        <v>68</v>
      </c>
      <c r="U5299">
        <v>2017</v>
      </c>
      <c r="V5299">
        <v>499672</v>
      </c>
      <c r="W5299" t="s">
        <v>69</v>
      </c>
      <c r="X5299" t="s">
        <v>127</v>
      </c>
      <c r="Y5299">
        <v>420210</v>
      </c>
      <c r="Z5299">
        <v>79462</v>
      </c>
      <c r="AA5299" t="s">
        <v>69</v>
      </c>
      <c r="AB5299" t="s">
        <v>16630</v>
      </c>
      <c r="AC5299">
        <v>499672</v>
      </c>
    </row>
    <row r="5300" spans="1:29">
      <c r="A5300">
        <f t="shared" ca="1" si="82"/>
        <v>0.32039911026132217</v>
      </c>
      <c r="B5300" t="s">
        <v>405</v>
      </c>
      <c r="C5300">
        <v>9185297</v>
      </c>
      <c r="D5300" s="2">
        <v>42711</v>
      </c>
      <c r="E5300" t="s">
        <v>16049</v>
      </c>
      <c r="F5300" t="s">
        <v>16631</v>
      </c>
      <c r="G5300">
        <v>5</v>
      </c>
      <c r="H5300" t="s">
        <v>58</v>
      </c>
      <c r="I5300" t="s">
        <v>407</v>
      </c>
      <c r="J5300">
        <v>37773</v>
      </c>
      <c r="K5300">
        <v>3</v>
      </c>
      <c r="L5300" s="2">
        <v>42095</v>
      </c>
      <c r="M5300" s="2">
        <v>43465</v>
      </c>
      <c r="N5300" t="s">
        <v>16632</v>
      </c>
      <c r="O5300">
        <v>50</v>
      </c>
      <c r="P5300" t="s">
        <v>357</v>
      </c>
      <c r="Q5300" t="s">
        <v>358</v>
      </c>
      <c r="R5300" t="s">
        <v>149</v>
      </c>
      <c r="S5300" t="s">
        <v>67</v>
      </c>
      <c r="T5300" t="s">
        <v>68</v>
      </c>
      <c r="U5300">
        <v>2017</v>
      </c>
      <c r="V5300">
        <v>440995</v>
      </c>
      <c r="W5300" t="s">
        <v>69</v>
      </c>
      <c r="X5300" t="s">
        <v>405</v>
      </c>
      <c r="Y5300">
        <v>309308</v>
      </c>
      <c r="Z5300">
        <v>131687</v>
      </c>
      <c r="AA5300" t="s">
        <v>69</v>
      </c>
      <c r="AB5300" t="s">
        <v>16633</v>
      </c>
      <c r="AC5300">
        <v>440995</v>
      </c>
    </row>
    <row r="5301" spans="1:29">
      <c r="A5301">
        <f t="shared" ca="1" si="82"/>
        <v>0.86621396001911177</v>
      </c>
      <c r="B5301" t="s">
        <v>199</v>
      </c>
      <c r="C5301">
        <v>9335302</v>
      </c>
      <c r="D5301" s="2">
        <v>42991</v>
      </c>
      <c r="E5301" t="s">
        <v>7851</v>
      </c>
      <c r="F5301" t="s">
        <v>16634</v>
      </c>
      <c r="G5301">
        <v>5</v>
      </c>
      <c r="H5301" t="s">
        <v>58</v>
      </c>
      <c r="I5301" t="s">
        <v>149</v>
      </c>
      <c r="J5301">
        <v>185457</v>
      </c>
      <c r="K5301">
        <v>4</v>
      </c>
      <c r="L5301" s="2">
        <v>41907</v>
      </c>
      <c r="M5301" s="2">
        <v>43585</v>
      </c>
      <c r="N5301" t="s">
        <v>7853</v>
      </c>
      <c r="O5301">
        <v>5</v>
      </c>
      <c r="P5301" t="s">
        <v>12685</v>
      </c>
      <c r="Q5301" t="s">
        <v>12686</v>
      </c>
      <c r="R5301" t="s">
        <v>311</v>
      </c>
      <c r="S5301" t="s">
        <v>1977</v>
      </c>
      <c r="T5301" t="s">
        <v>68</v>
      </c>
      <c r="U5301">
        <v>2017</v>
      </c>
      <c r="V5301">
        <v>640378</v>
      </c>
      <c r="W5301" t="s">
        <v>69</v>
      </c>
      <c r="X5301" t="s">
        <v>199</v>
      </c>
      <c r="Y5301">
        <v>377754</v>
      </c>
      <c r="Z5301">
        <v>262624</v>
      </c>
      <c r="AA5301" t="s">
        <v>69</v>
      </c>
      <c r="AB5301" t="s">
        <v>16635</v>
      </c>
      <c r="AC5301">
        <v>640378</v>
      </c>
    </row>
    <row r="5302" spans="1:29">
      <c r="A5302">
        <f t="shared" ca="1" si="82"/>
        <v>0.30149321003404994</v>
      </c>
      <c r="B5302" t="s">
        <v>55</v>
      </c>
      <c r="C5302">
        <v>9503072</v>
      </c>
      <c r="D5302" s="2">
        <v>43269</v>
      </c>
      <c r="E5302" t="s">
        <v>56</v>
      </c>
      <c r="F5302" t="s">
        <v>16636</v>
      </c>
      <c r="G5302">
        <v>5</v>
      </c>
      <c r="H5302" t="s">
        <v>58</v>
      </c>
      <c r="I5302" t="s">
        <v>59</v>
      </c>
      <c r="J5302">
        <v>41596</v>
      </c>
      <c r="K5302">
        <v>14</v>
      </c>
      <c r="L5302" s="2">
        <v>36996</v>
      </c>
      <c r="M5302" s="2">
        <v>44012</v>
      </c>
      <c r="N5302" t="s">
        <v>3202</v>
      </c>
      <c r="O5302">
        <v>6</v>
      </c>
      <c r="P5302" t="s">
        <v>99</v>
      </c>
      <c r="Q5302" t="s">
        <v>100</v>
      </c>
      <c r="R5302" t="s">
        <v>101</v>
      </c>
      <c r="S5302" t="s">
        <v>948</v>
      </c>
      <c r="T5302" t="s">
        <v>68</v>
      </c>
      <c r="U5302">
        <v>2018</v>
      </c>
      <c r="V5302">
        <v>365761</v>
      </c>
      <c r="W5302" t="s">
        <v>69</v>
      </c>
      <c r="X5302" t="s">
        <v>55</v>
      </c>
      <c r="Y5302">
        <v>288606</v>
      </c>
      <c r="Z5302">
        <v>77155</v>
      </c>
      <c r="AA5302" t="s">
        <v>69</v>
      </c>
      <c r="AB5302" t="s">
        <v>16637</v>
      </c>
      <c r="AC5302">
        <v>365761</v>
      </c>
    </row>
    <row r="5303" spans="1:29">
      <c r="A5303">
        <f t="shared" ca="1" si="82"/>
        <v>0.70100376987995705</v>
      </c>
      <c r="B5303" t="s">
        <v>199</v>
      </c>
      <c r="C5303">
        <v>9487163</v>
      </c>
      <c r="D5303" s="2">
        <v>43234</v>
      </c>
      <c r="E5303" t="s">
        <v>56</v>
      </c>
      <c r="F5303" t="s">
        <v>16638</v>
      </c>
      <c r="G5303">
        <v>5</v>
      </c>
      <c r="H5303" t="s">
        <v>58</v>
      </c>
      <c r="I5303" t="s">
        <v>149</v>
      </c>
      <c r="J5303">
        <v>181258</v>
      </c>
      <c r="K5303">
        <v>5</v>
      </c>
      <c r="L5303" s="2">
        <v>41822</v>
      </c>
      <c r="M5303" s="2">
        <v>43616</v>
      </c>
      <c r="N5303" t="s">
        <v>745</v>
      </c>
      <c r="O5303">
        <v>21</v>
      </c>
      <c r="P5303" t="s">
        <v>2180</v>
      </c>
      <c r="Q5303" t="s">
        <v>1254</v>
      </c>
      <c r="R5303" t="s">
        <v>630</v>
      </c>
      <c r="S5303" t="s">
        <v>260</v>
      </c>
      <c r="T5303" t="s">
        <v>68</v>
      </c>
      <c r="U5303">
        <v>2018</v>
      </c>
      <c r="V5303">
        <v>398400</v>
      </c>
      <c r="W5303" t="s">
        <v>69</v>
      </c>
      <c r="X5303" t="s">
        <v>199</v>
      </c>
      <c r="Y5303">
        <v>207500</v>
      </c>
      <c r="Z5303">
        <v>190900</v>
      </c>
      <c r="AA5303" t="s">
        <v>69</v>
      </c>
      <c r="AB5303" t="s">
        <v>16639</v>
      </c>
      <c r="AC5303">
        <v>398400</v>
      </c>
    </row>
    <row r="5304" spans="1:29">
      <c r="A5304">
        <f t="shared" ca="1" si="82"/>
        <v>0.67591047362635537</v>
      </c>
      <c r="B5304" t="s">
        <v>241</v>
      </c>
      <c r="C5304">
        <v>9263997</v>
      </c>
      <c r="D5304" s="2">
        <v>42850</v>
      </c>
      <c r="E5304" t="s">
        <v>76</v>
      </c>
      <c r="F5304" t="s">
        <v>16640</v>
      </c>
      <c r="G5304">
        <v>5</v>
      </c>
      <c r="H5304" t="s">
        <v>58</v>
      </c>
      <c r="I5304" t="s">
        <v>243</v>
      </c>
      <c r="J5304">
        <v>119065</v>
      </c>
      <c r="K5304">
        <v>4</v>
      </c>
      <c r="L5304" s="2">
        <v>41760</v>
      </c>
      <c r="M5304" s="2">
        <v>44135</v>
      </c>
      <c r="N5304" t="s">
        <v>4498</v>
      </c>
      <c r="O5304">
        <v>8</v>
      </c>
      <c r="P5304" t="s">
        <v>2448</v>
      </c>
      <c r="Q5304" t="s">
        <v>472</v>
      </c>
      <c r="R5304" t="s">
        <v>311</v>
      </c>
      <c r="S5304" t="s">
        <v>473</v>
      </c>
      <c r="T5304" t="s">
        <v>68</v>
      </c>
      <c r="U5304">
        <v>2017</v>
      </c>
      <c r="V5304">
        <v>865789</v>
      </c>
      <c r="W5304" t="s">
        <v>69</v>
      </c>
      <c r="X5304" t="s">
        <v>241</v>
      </c>
      <c r="Y5304">
        <v>497580</v>
      </c>
      <c r="Z5304">
        <v>368209</v>
      </c>
      <c r="AA5304" t="s">
        <v>69</v>
      </c>
      <c r="AB5304" t="s">
        <v>16641</v>
      </c>
      <c r="AC5304">
        <v>865789</v>
      </c>
    </row>
    <row r="5305" spans="1:29">
      <c r="A5305">
        <f t="shared" ca="1" si="82"/>
        <v>0.19511414261572513</v>
      </c>
      <c r="B5305" t="s">
        <v>624</v>
      </c>
      <c r="C5305">
        <v>9244681</v>
      </c>
      <c r="D5305" s="2">
        <v>42797</v>
      </c>
      <c r="E5305" t="s">
        <v>16642</v>
      </c>
      <c r="F5305" t="s">
        <v>16643</v>
      </c>
      <c r="G5305">
        <v>5</v>
      </c>
      <c r="H5305" t="s">
        <v>58</v>
      </c>
      <c r="I5305" t="s">
        <v>626</v>
      </c>
      <c r="J5305">
        <v>13865</v>
      </c>
      <c r="K5305">
        <v>5</v>
      </c>
      <c r="L5305" s="2">
        <v>41426</v>
      </c>
      <c r="M5305" s="2">
        <v>43555</v>
      </c>
      <c r="N5305" t="s">
        <v>2548</v>
      </c>
      <c r="O5305">
        <v>12</v>
      </c>
      <c r="P5305" t="s">
        <v>656</v>
      </c>
      <c r="Q5305" t="s">
        <v>204</v>
      </c>
      <c r="R5305" t="s">
        <v>205</v>
      </c>
      <c r="S5305" t="s">
        <v>102</v>
      </c>
      <c r="T5305" t="s">
        <v>68</v>
      </c>
      <c r="U5305">
        <v>2017</v>
      </c>
      <c r="V5305">
        <v>513738</v>
      </c>
      <c r="W5305" t="s">
        <v>69</v>
      </c>
      <c r="X5305" t="s">
        <v>624</v>
      </c>
      <c r="Y5305">
        <v>381947</v>
      </c>
      <c r="Z5305">
        <v>131791</v>
      </c>
      <c r="AA5305" t="s">
        <v>69</v>
      </c>
      <c r="AB5305" t="s">
        <v>16644</v>
      </c>
      <c r="AC5305">
        <v>513738</v>
      </c>
    </row>
    <row r="5306" spans="1:29">
      <c r="A5306">
        <f t="shared" ca="1" si="82"/>
        <v>0.80050479575981393</v>
      </c>
      <c r="B5306" t="s">
        <v>405</v>
      </c>
      <c r="C5306">
        <v>9424656</v>
      </c>
      <c r="D5306" s="2">
        <v>43130</v>
      </c>
      <c r="E5306" t="s">
        <v>1449</v>
      </c>
      <c r="F5306" t="s">
        <v>16645</v>
      </c>
      <c r="G5306">
        <v>5</v>
      </c>
      <c r="H5306" t="s">
        <v>58</v>
      </c>
      <c r="I5306" t="s">
        <v>407</v>
      </c>
      <c r="J5306">
        <v>37942</v>
      </c>
      <c r="K5306">
        <v>4</v>
      </c>
      <c r="L5306" s="2">
        <v>42095</v>
      </c>
      <c r="M5306" s="2">
        <v>44227</v>
      </c>
      <c r="N5306" t="s">
        <v>16646</v>
      </c>
      <c r="O5306">
        <v>7</v>
      </c>
      <c r="P5306" t="s">
        <v>12331</v>
      </c>
      <c r="Q5306" t="s">
        <v>65</v>
      </c>
      <c r="R5306" t="s">
        <v>66</v>
      </c>
      <c r="S5306" t="s">
        <v>260</v>
      </c>
      <c r="T5306" t="s">
        <v>68</v>
      </c>
      <c r="U5306">
        <v>2018</v>
      </c>
      <c r="V5306">
        <v>526567</v>
      </c>
      <c r="W5306" t="s">
        <v>69</v>
      </c>
      <c r="X5306" t="s">
        <v>405</v>
      </c>
      <c r="Y5306">
        <v>374714</v>
      </c>
      <c r="Z5306">
        <v>151853</v>
      </c>
      <c r="AA5306" t="s">
        <v>69</v>
      </c>
      <c r="AB5306" t="s">
        <v>16647</v>
      </c>
      <c r="AC5306">
        <v>526567</v>
      </c>
    </row>
    <row r="5307" spans="1:29">
      <c r="A5307">
        <f t="shared" ca="1" si="82"/>
        <v>0.30150977314187499</v>
      </c>
      <c r="B5307" t="s">
        <v>624</v>
      </c>
      <c r="C5307">
        <v>9420640</v>
      </c>
      <c r="D5307" s="2">
        <v>43111</v>
      </c>
      <c r="E5307" t="s">
        <v>8079</v>
      </c>
      <c r="F5307" t="s">
        <v>16648</v>
      </c>
      <c r="G5307">
        <v>5</v>
      </c>
      <c r="H5307" t="s">
        <v>58</v>
      </c>
      <c r="I5307" t="s">
        <v>626</v>
      </c>
      <c r="J5307">
        <v>14737</v>
      </c>
      <c r="K5307">
        <v>4</v>
      </c>
      <c r="L5307" s="2">
        <v>41702</v>
      </c>
      <c r="M5307" s="2">
        <v>43496</v>
      </c>
      <c r="N5307" t="s">
        <v>8081</v>
      </c>
      <c r="O5307">
        <v>3</v>
      </c>
      <c r="P5307" t="s">
        <v>1836</v>
      </c>
      <c r="Q5307" t="s">
        <v>1584</v>
      </c>
      <c r="R5307" t="s">
        <v>1837</v>
      </c>
      <c r="S5307" t="s">
        <v>413</v>
      </c>
      <c r="T5307" t="s">
        <v>68</v>
      </c>
      <c r="U5307">
        <v>2018</v>
      </c>
      <c r="V5307">
        <v>427066</v>
      </c>
      <c r="W5307" t="s">
        <v>69</v>
      </c>
      <c r="X5307" t="s">
        <v>624</v>
      </c>
      <c r="Y5307">
        <v>345086</v>
      </c>
      <c r="Z5307">
        <v>81980</v>
      </c>
      <c r="AA5307" t="s">
        <v>69</v>
      </c>
      <c r="AB5307" t="s">
        <v>16649</v>
      </c>
      <c r="AC5307">
        <v>427066</v>
      </c>
    </row>
    <row r="5308" spans="1:29">
      <c r="A5308">
        <f t="shared" ca="1" si="82"/>
        <v>0.53505767320471209</v>
      </c>
      <c r="B5308" t="s">
        <v>254</v>
      </c>
      <c r="C5308">
        <v>9353433</v>
      </c>
      <c r="D5308" s="2">
        <v>42963</v>
      </c>
      <c r="E5308" t="s">
        <v>56</v>
      </c>
      <c r="F5308" t="s">
        <v>16650</v>
      </c>
      <c r="G5308">
        <v>5</v>
      </c>
      <c r="H5308" t="s">
        <v>58</v>
      </c>
      <c r="I5308" t="s">
        <v>256</v>
      </c>
      <c r="J5308">
        <v>118664</v>
      </c>
      <c r="K5308">
        <v>2</v>
      </c>
      <c r="L5308" s="2">
        <v>42629</v>
      </c>
      <c r="M5308" s="2">
        <v>43343</v>
      </c>
      <c r="N5308" t="s">
        <v>1675</v>
      </c>
      <c r="O5308">
        <v>3</v>
      </c>
      <c r="P5308" t="s">
        <v>553</v>
      </c>
      <c r="Q5308" t="s">
        <v>554</v>
      </c>
      <c r="R5308" t="s">
        <v>555</v>
      </c>
      <c r="S5308" t="s">
        <v>85</v>
      </c>
      <c r="T5308" t="s">
        <v>68</v>
      </c>
      <c r="U5308">
        <v>2017</v>
      </c>
      <c r="V5308">
        <v>297673</v>
      </c>
      <c r="W5308" t="s">
        <v>69</v>
      </c>
      <c r="X5308" t="s">
        <v>254</v>
      </c>
      <c r="Y5308">
        <v>225654</v>
      </c>
      <c r="Z5308">
        <v>72019</v>
      </c>
      <c r="AA5308" t="s">
        <v>69</v>
      </c>
      <c r="AB5308" t="s">
        <v>3561</v>
      </c>
      <c r="AC5308">
        <v>297673</v>
      </c>
    </row>
    <row r="5309" spans="1:29">
      <c r="A5309">
        <f t="shared" ca="1" si="82"/>
        <v>6.9206767659799495E-2</v>
      </c>
      <c r="B5309" t="s">
        <v>55</v>
      </c>
      <c r="C5309">
        <v>9501810</v>
      </c>
      <c r="D5309" s="2">
        <v>43258</v>
      </c>
      <c r="E5309" t="s">
        <v>56</v>
      </c>
      <c r="F5309" t="s">
        <v>16651</v>
      </c>
      <c r="G5309">
        <v>5</v>
      </c>
      <c r="H5309" t="s">
        <v>58</v>
      </c>
      <c r="I5309" t="s">
        <v>59</v>
      </c>
      <c r="J5309">
        <v>97554</v>
      </c>
      <c r="K5309">
        <v>3</v>
      </c>
      <c r="L5309" s="2">
        <v>42552</v>
      </c>
      <c r="M5309" s="2">
        <v>44012</v>
      </c>
      <c r="N5309" t="s">
        <v>6191</v>
      </c>
      <c r="O5309">
        <v>4</v>
      </c>
      <c r="P5309" t="s">
        <v>638</v>
      </c>
      <c r="Q5309" t="s">
        <v>639</v>
      </c>
      <c r="R5309" t="s">
        <v>640</v>
      </c>
      <c r="S5309" t="s">
        <v>67</v>
      </c>
      <c r="T5309" t="s">
        <v>68</v>
      </c>
      <c r="U5309">
        <v>2018</v>
      </c>
      <c r="V5309">
        <v>347813</v>
      </c>
      <c r="W5309" t="s">
        <v>69</v>
      </c>
      <c r="X5309" t="s">
        <v>55</v>
      </c>
      <c r="Y5309">
        <v>244743</v>
      </c>
      <c r="Z5309">
        <v>144399</v>
      </c>
      <c r="AA5309" t="s">
        <v>69</v>
      </c>
      <c r="AB5309" t="s">
        <v>16652</v>
      </c>
      <c r="AC5309">
        <v>347813</v>
      </c>
    </row>
    <row r="5310" spans="1:29">
      <c r="A5310">
        <f t="shared" ca="1" si="82"/>
        <v>0.80970029026595836</v>
      </c>
      <c r="B5310" t="s">
        <v>241</v>
      </c>
      <c r="C5310">
        <v>9198029</v>
      </c>
      <c r="D5310" s="2">
        <v>42731</v>
      </c>
      <c r="E5310" t="s">
        <v>76</v>
      </c>
      <c r="F5310" t="s">
        <v>16653</v>
      </c>
      <c r="G5310">
        <v>5</v>
      </c>
      <c r="H5310" t="s">
        <v>58</v>
      </c>
      <c r="I5310" t="s">
        <v>243</v>
      </c>
      <c r="J5310">
        <v>117805</v>
      </c>
      <c r="K5310">
        <v>4</v>
      </c>
      <c r="L5310" s="2">
        <v>41640</v>
      </c>
      <c r="M5310" s="2">
        <v>43465</v>
      </c>
      <c r="N5310" t="s">
        <v>3447</v>
      </c>
      <c r="O5310">
        <v>1</v>
      </c>
      <c r="P5310" t="s">
        <v>161</v>
      </c>
      <c r="Q5310" t="s">
        <v>162</v>
      </c>
      <c r="R5310" t="s">
        <v>163</v>
      </c>
      <c r="S5310" t="s">
        <v>67</v>
      </c>
      <c r="T5310" t="s">
        <v>68</v>
      </c>
      <c r="U5310">
        <v>2017</v>
      </c>
      <c r="V5310">
        <v>711327</v>
      </c>
      <c r="W5310" t="s">
        <v>69</v>
      </c>
      <c r="X5310" t="s">
        <v>241</v>
      </c>
      <c r="Y5310">
        <v>467978</v>
      </c>
      <c r="Z5310">
        <v>243349</v>
      </c>
      <c r="AA5310" t="s">
        <v>69</v>
      </c>
      <c r="AB5310" t="s">
        <v>16654</v>
      </c>
      <c r="AC5310">
        <v>711327</v>
      </c>
    </row>
    <row r="5311" spans="1:29">
      <c r="A5311">
        <f t="shared" ca="1" si="82"/>
        <v>1.4454269786966178E-2</v>
      </c>
      <c r="B5311" t="s">
        <v>254</v>
      </c>
      <c r="C5311">
        <v>9384755</v>
      </c>
      <c r="D5311" s="2">
        <v>43043</v>
      </c>
      <c r="E5311" t="s">
        <v>56</v>
      </c>
      <c r="F5311" t="s">
        <v>16655</v>
      </c>
      <c r="G5311">
        <v>5</v>
      </c>
      <c r="H5311" t="s">
        <v>58</v>
      </c>
      <c r="I5311" t="s">
        <v>256</v>
      </c>
      <c r="J5311">
        <v>112845</v>
      </c>
      <c r="K5311">
        <v>4</v>
      </c>
      <c r="L5311" s="2">
        <v>42019</v>
      </c>
      <c r="M5311" s="2">
        <v>43799</v>
      </c>
      <c r="N5311" t="s">
        <v>1096</v>
      </c>
      <c r="O5311">
        <v>13</v>
      </c>
      <c r="P5311" t="s">
        <v>2191</v>
      </c>
      <c r="Q5311" t="s">
        <v>2192</v>
      </c>
      <c r="R5311" t="s">
        <v>585</v>
      </c>
      <c r="S5311" t="s">
        <v>85</v>
      </c>
      <c r="T5311" t="s">
        <v>68</v>
      </c>
      <c r="U5311">
        <v>2018</v>
      </c>
      <c r="V5311">
        <v>437232</v>
      </c>
      <c r="W5311" t="s">
        <v>69</v>
      </c>
      <c r="X5311" t="s">
        <v>254</v>
      </c>
      <c r="Y5311">
        <v>290290</v>
      </c>
      <c r="Z5311">
        <v>146942</v>
      </c>
      <c r="AA5311" t="s">
        <v>69</v>
      </c>
      <c r="AB5311" t="s">
        <v>16656</v>
      </c>
      <c r="AC5311">
        <v>437232</v>
      </c>
    </row>
    <row r="5312" spans="1:29">
      <c r="A5312">
        <f t="shared" ca="1" si="82"/>
        <v>0.83910720404033778</v>
      </c>
      <c r="B5312" t="s">
        <v>241</v>
      </c>
      <c r="C5312">
        <v>9521909</v>
      </c>
      <c r="D5312" s="2">
        <v>43273</v>
      </c>
      <c r="E5312" t="s">
        <v>56</v>
      </c>
      <c r="F5312" t="s">
        <v>16657</v>
      </c>
      <c r="G5312">
        <v>5</v>
      </c>
      <c r="H5312" t="s">
        <v>58</v>
      </c>
      <c r="I5312" t="s">
        <v>243</v>
      </c>
      <c r="J5312">
        <v>121708</v>
      </c>
      <c r="K5312">
        <v>5</v>
      </c>
      <c r="L5312" s="2">
        <v>41835</v>
      </c>
      <c r="M5312" s="2">
        <v>43646</v>
      </c>
      <c r="N5312" t="s">
        <v>3447</v>
      </c>
      <c r="O5312">
        <v>4</v>
      </c>
      <c r="P5312" t="s">
        <v>638</v>
      </c>
      <c r="Q5312" t="s">
        <v>639</v>
      </c>
      <c r="R5312" t="s">
        <v>640</v>
      </c>
      <c r="S5312" t="s">
        <v>67</v>
      </c>
      <c r="T5312" t="s">
        <v>68</v>
      </c>
      <c r="U5312">
        <v>2018</v>
      </c>
      <c r="V5312">
        <v>719038</v>
      </c>
      <c r="W5312" t="s">
        <v>69</v>
      </c>
      <c r="X5312" t="s">
        <v>241</v>
      </c>
      <c r="Y5312">
        <v>517645</v>
      </c>
      <c r="Z5312">
        <v>211490</v>
      </c>
      <c r="AA5312" t="s">
        <v>69</v>
      </c>
      <c r="AB5312" t="s">
        <v>16658</v>
      </c>
      <c r="AC5312">
        <v>719038</v>
      </c>
    </row>
    <row r="5313" spans="1:29">
      <c r="A5313">
        <f t="shared" ca="1" si="82"/>
        <v>0.95892057324760727</v>
      </c>
      <c r="B5313" t="s">
        <v>303</v>
      </c>
      <c r="C5313">
        <v>9247154</v>
      </c>
      <c r="D5313" s="2">
        <v>42781</v>
      </c>
      <c r="E5313" t="s">
        <v>76</v>
      </c>
      <c r="F5313" t="s">
        <v>16659</v>
      </c>
      <c r="G5313">
        <v>5</v>
      </c>
      <c r="H5313" t="s">
        <v>58</v>
      </c>
      <c r="I5313" t="s">
        <v>305</v>
      </c>
      <c r="J5313">
        <v>98134</v>
      </c>
      <c r="K5313">
        <v>4</v>
      </c>
      <c r="L5313" s="2">
        <v>41730</v>
      </c>
      <c r="M5313" s="2">
        <v>43555</v>
      </c>
      <c r="N5313" t="s">
        <v>5611</v>
      </c>
      <c r="O5313">
        <v>2</v>
      </c>
      <c r="P5313" t="s">
        <v>2806</v>
      </c>
      <c r="Q5313" t="s">
        <v>2807</v>
      </c>
      <c r="R5313" t="s">
        <v>2808</v>
      </c>
      <c r="S5313" t="s">
        <v>67</v>
      </c>
      <c r="T5313" t="s">
        <v>68</v>
      </c>
      <c r="U5313">
        <v>2017</v>
      </c>
      <c r="V5313">
        <v>324850</v>
      </c>
      <c r="W5313" t="s">
        <v>69</v>
      </c>
      <c r="X5313" t="s">
        <v>303</v>
      </c>
      <c r="Y5313">
        <v>222500</v>
      </c>
      <c r="Z5313">
        <v>102350</v>
      </c>
      <c r="AA5313" t="s">
        <v>69</v>
      </c>
      <c r="AB5313" t="s">
        <v>16660</v>
      </c>
      <c r="AC5313">
        <v>324850</v>
      </c>
    </row>
    <row r="5314" spans="1:29">
      <c r="A5314">
        <f t="shared" ref="A5314:A5377" ca="1" si="83">RAND()</f>
        <v>0.84750016961030128</v>
      </c>
      <c r="B5314" t="s">
        <v>286</v>
      </c>
      <c r="C5314">
        <v>9294917</v>
      </c>
      <c r="D5314" s="2">
        <v>42906</v>
      </c>
      <c r="E5314" t="s">
        <v>76</v>
      </c>
      <c r="F5314" t="s">
        <v>16661</v>
      </c>
      <c r="G5314">
        <v>5</v>
      </c>
      <c r="H5314" t="s">
        <v>58</v>
      </c>
      <c r="I5314" t="s">
        <v>289</v>
      </c>
      <c r="J5314">
        <v>52474</v>
      </c>
      <c r="K5314">
        <v>14</v>
      </c>
      <c r="L5314" s="2">
        <v>37408</v>
      </c>
      <c r="M5314" s="2">
        <v>43281</v>
      </c>
      <c r="N5314" t="s">
        <v>16662</v>
      </c>
      <c r="O5314">
        <v>1</v>
      </c>
      <c r="P5314" t="s">
        <v>583</v>
      </c>
      <c r="Q5314" t="s">
        <v>584</v>
      </c>
      <c r="R5314" t="s">
        <v>585</v>
      </c>
      <c r="S5314" t="s">
        <v>67</v>
      </c>
      <c r="T5314" t="s">
        <v>68</v>
      </c>
      <c r="U5314">
        <v>2017</v>
      </c>
      <c r="V5314">
        <v>395000</v>
      </c>
      <c r="W5314" t="s">
        <v>69</v>
      </c>
      <c r="X5314" t="s">
        <v>286</v>
      </c>
      <c r="Y5314">
        <v>250000</v>
      </c>
      <c r="Z5314">
        <v>145000</v>
      </c>
      <c r="AA5314" t="s">
        <v>69</v>
      </c>
      <c r="AB5314" t="s">
        <v>16663</v>
      </c>
      <c r="AC5314">
        <v>395000</v>
      </c>
    </row>
    <row r="5315" spans="1:29">
      <c r="A5315">
        <f t="shared" ca="1" si="83"/>
        <v>0.66043223303635124</v>
      </c>
      <c r="B5315" t="s">
        <v>199</v>
      </c>
      <c r="C5315">
        <v>9203048</v>
      </c>
      <c r="D5315" s="2">
        <v>42760</v>
      </c>
      <c r="E5315" t="s">
        <v>76</v>
      </c>
      <c r="F5315" t="s">
        <v>16664</v>
      </c>
      <c r="G5315">
        <v>5</v>
      </c>
      <c r="H5315" t="s">
        <v>58</v>
      </c>
      <c r="I5315" t="s">
        <v>149</v>
      </c>
      <c r="J5315">
        <v>171610</v>
      </c>
      <c r="K5315">
        <v>5</v>
      </c>
      <c r="L5315" s="2">
        <v>41306</v>
      </c>
      <c r="M5315" s="2">
        <v>43496</v>
      </c>
      <c r="N5315" t="s">
        <v>2243</v>
      </c>
      <c r="O5315">
        <v>11</v>
      </c>
      <c r="P5315" t="s">
        <v>532</v>
      </c>
      <c r="Q5315" t="s">
        <v>533</v>
      </c>
      <c r="R5315" t="s">
        <v>149</v>
      </c>
      <c r="S5315" t="s">
        <v>67</v>
      </c>
      <c r="T5315" t="s">
        <v>68</v>
      </c>
      <c r="U5315">
        <v>2017</v>
      </c>
      <c r="V5315">
        <v>328888</v>
      </c>
      <c r="W5315" t="s">
        <v>69</v>
      </c>
      <c r="X5315" t="s">
        <v>199</v>
      </c>
      <c r="Y5315">
        <v>207500</v>
      </c>
      <c r="Z5315">
        <v>121388</v>
      </c>
      <c r="AA5315" t="s">
        <v>69</v>
      </c>
      <c r="AB5315" t="s">
        <v>16665</v>
      </c>
      <c r="AC5315">
        <v>328888</v>
      </c>
    </row>
    <row r="5316" spans="1:29">
      <c r="A5316">
        <f t="shared" ca="1" si="83"/>
        <v>0.50847967398584126</v>
      </c>
      <c r="B5316" t="s">
        <v>241</v>
      </c>
      <c r="C5316">
        <v>9314614</v>
      </c>
      <c r="D5316" s="2">
        <v>42947</v>
      </c>
      <c r="E5316" t="s">
        <v>76</v>
      </c>
      <c r="F5316" t="s">
        <v>16666</v>
      </c>
      <c r="G5316">
        <v>5</v>
      </c>
      <c r="H5316" t="s">
        <v>58</v>
      </c>
      <c r="I5316" t="s">
        <v>243</v>
      </c>
      <c r="J5316">
        <v>116511</v>
      </c>
      <c r="K5316">
        <v>5</v>
      </c>
      <c r="L5316" s="2">
        <v>41487</v>
      </c>
      <c r="M5316" s="2">
        <v>44043</v>
      </c>
      <c r="N5316" t="s">
        <v>2377</v>
      </c>
      <c r="O5316">
        <v>11</v>
      </c>
      <c r="P5316" t="s">
        <v>532</v>
      </c>
      <c r="Q5316" t="s">
        <v>533</v>
      </c>
      <c r="R5316" t="s">
        <v>149</v>
      </c>
      <c r="S5316" t="s">
        <v>67</v>
      </c>
      <c r="T5316" t="s">
        <v>68</v>
      </c>
      <c r="U5316">
        <v>2017</v>
      </c>
      <c r="V5316">
        <v>544581</v>
      </c>
      <c r="W5316" t="s">
        <v>69</v>
      </c>
      <c r="X5316" t="s">
        <v>241</v>
      </c>
      <c r="Y5316">
        <v>354045</v>
      </c>
      <c r="Z5316">
        <v>190536</v>
      </c>
      <c r="AA5316" t="s">
        <v>69</v>
      </c>
      <c r="AB5316" t="s">
        <v>16667</v>
      </c>
      <c r="AC5316">
        <v>544581</v>
      </c>
    </row>
    <row r="5317" spans="1:29">
      <c r="A5317">
        <f t="shared" ca="1" si="83"/>
        <v>6.1853749879940412E-2</v>
      </c>
      <c r="B5317" t="s">
        <v>405</v>
      </c>
      <c r="C5317">
        <v>9454447</v>
      </c>
      <c r="D5317" s="2">
        <v>43189</v>
      </c>
      <c r="E5317" t="s">
        <v>993</v>
      </c>
      <c r="F5317" t="s">
        <v>16668</v>
      </c>
      <c r="G5317">
        <v>5</v>
      </c>
      <c r="H5317" t="s">
        <v>58</v>
      </c>
      <c r="I5317" t="s">
        <v>407</v>
      </c>
      <c r="J5317">
        <v>39136</v>
      </c>
      <c r="K5317">
        <v>3</v>
      </c>
      <c r="L5317" s="2">
        <v>42491</v>
      </c>
      <c r="M5317" s="2">
        <v>44651</v>
      </c>
      <c r="N5317" t="s">
        <v>5352</v>
      </c>
      <c r="O5317">
        <v>3</v>
      </c>
      <c r="P5317" t="s">
        <v>882</v>
      </c>
      <c r="Q5317" t="s">
        <v>883</v>
      </c>
      <c r="R5317" t="s">
        <v>884</v>
      </c>
      <c r="S5317" t="s">
        <v>67</v>
      </c>
      <c r="T5317" t="s">
        <v>68</v>
      </c>
      <c r="U5317">
        <v>2018</v>
      </c>
      <c r="V5317">
        <v>251250</v>
      </c>
      <c r="W5317" t="s">
        <v>69</v>
      </c>
      <c r="X5317" t="s">
        <v>405</v>
      </c>
      <c r="Y5317">
        <v>150000</v>
      </c>
      <c r="Z5317">
        <v>101250</v>
      </c>
      <c r="AA5317" t="s">
        <v>69</v>
      </c>
      <c r="AB5317" t="s">
        <v>16669</v>
      </c>
      <c r="AC5317">
        <v>251250</v>
      </c>
    </row>
    <row r="5318" spans="1:29">
      <c r="A5318">
        <f t="shared" ca="1" si="83"/>
        <v>0.22499380890441001</v>
      </c>
      <c r="B5318" t="s">
        <v>286</v>
      </c>
      <c r="C5318">
        <v>9173013</v>
      </c>
      <c r="D5318" s="2">
        <v>42688</v>
      </c>
      <c r="E5318" t="s">
        <v>76</v>
      </c>
      <c r="F5318" t="s">
        <v>16670</v>
      </c>
      <c r="G5318">
        <v>5</v>
      </c>
      <c r="H5318" t="s">
        <v>58</v>
      </c>
      <c r="I5318" t="s">
        <v>289</v>
      </c>
      <c r="J5318">
        <v>98302</v>
      </c>
      <c r="K5318">
        <v>4</v>
      </c>
      <c r="L5318" s="2">
        <v>41609</v>
      </c>
      <c r="M5318" s="2">
        <v>43616</v>
      </c>
      <c r="N5318" t="s">
        <v>16671</v>
      </c>
      <c r="O5318">
        <v>12</v>
      </c>
      <c r="P5318" t="s">
        <v>1357</v>
      </c>
      <c r="Q5318" t="s">
        <v>217</v>
      </c>
      <c r="R5318" t="s">
        <v>120</v>
      </c>
      <c r="S5318" t="s">
        <v>67</v>
      </c>
      <c r="T5318" t="s">
        <v>68</v>
      </c>
      <c r="U5318">
        <v>2017</v>
      </c>
      <c r="V5318">
        <v>658790</v>
      </c>
      <c r="W5318" t="s">
        <v>69</v>
      </c>
      <c r="X5318" t="s">
        <v>286</v>
      </c>
      <c r="Y5318">
        <v>455439</v>
      </c>
      <c r="Z5318">
        <v>203351</v>
      </c>
      <c r="AA5318" t="s">
        <v>69</v>
      </c>
      <c r="AB5318" t="s">
        <v>16672</v>
      </c>
      <c r="AC5318">
        <v>658790</v>
      </c>
    </row>
    <row r="5319" spans="1:29">
      <c r="A5319">
        <f t="shared" ca="1" si="83"/>
        <v>0.81401105014057373</v>
      </c>
      <c r="B5319" t="s">
        <v>127</v>
      </c>
      <c r="C5319">
        <v>9489305</v>
      </c>
      <c r="D5319" s="2">
        <v>43152</v>
      </c>
      <c r="E5319" t="s">
        <v>128</v>
      </c>
      <c r="F5319" t="s">
        <v>16673</v>
      </c>
      <c r="G5319">
        <v>5</v>
      </c>
      <c r="H5319" t="s">
        <v>58</v>
      </c>
      <c r="I5319" t="s">
        <v>130</v>
      </c>
      <c r="J5319">
        <v>100974</v>
      </c>
      <c r="K5319">
        <v>5</v>
      </c>
      <c r="L5319" s="2">
        <v>41771</v>
      </c>
      <c r="M5319" s="2">
        <v>43890</v>
      </c>
      <c r="N5319" t="s">
        <v>4046</v>
      </c>
      <c r="O5319">
        <v>50</v>
      </c>
      <c r="P5319" t="s">
        <v>357</v>
      </c>
      <c r="Q5319" t="s">
        <v>358</v>
      </c>
      <c r="R5319" t="s">
        <v>149</v>
      </c>
      <c r="S5319" t="s">
        <v>67</v>
      </c>
      <c r="T5319" t="s">
        <v>68</v>
      </c>
      <c r="U5319">
        <v>2018</v>
      </c>
      <c r="V5319">
        <v>610872</v>
      </c>
      <c r="W5319" t="s">
        <v>69</v>
      </c>
      <c r="X5319" t="s">
        <v>127</v>
      </c>
      <c r="Y5319">
        <v>413047</v>
      </c>
      <c r="Z5319">
        <v>197825</v>
      </c>
      <c r="AA5319" t="s">
        <v>69</v>
      </c>
      <c r="AB5319" t="s">
        <v>16674</v>
      </c>
      <c r="AC5319">
        <v>610872</v>
      </c>
    </row>
    <row r="5320" spans="1:29">
      <c r="A5320">
        <f t="shared" ca="1" si="83"/>
        <v>4.8330560247130672E-2</v>
      </c>
      <c r="B5320" t="s">
        <v>1525</v>
      </c>
      <c r="C5320">
        <v>9868345</v>
      </c>
      <c r="D5320" s="2">
        <v>43504</v>
      </c>
      <c r="E5320" t="s">
        <v>1850</v>
      </c>
      <c r="F5320" t="s">
        <v>16675</v>
      </c>
      <c r="G5320">
        <v>6</v>
      </c>
      <c r="H5320" t="s">
        <v>58</v>
      </c>
      <c r="I5320" t="s">
        <v>1528</v>
      </c>
      <c r="J5320">
        <v>8153</v>
      </c>
      <c r="K5320">
        <v>4</v>
      </c>
      <c r="L5320" s="2">
        <v>42625</v>
      </c>
      <c r="M5320" s="2">
        <v>44408</v>
      </c>
      <c r="N5320" t="s">
        <v>1852</v>
      </c>
      <c r="O5320">
        <v>14</v>
      </c>
      <c r="P5320" t="s">
        <v>1038</v>
      </c>
      <c r="Q5320" t="s">
        <v>1039</v>
      </c>
      <c r="R5320" t="s">
        <v>120</v>
      </c>
      <c r="S5320" t="s">
        <v>121</v>
      </c>
      <c r="T5320" t="s">
        <v>68</v>
      </c>
      <c r="U5320">
        <v>2018</v>
      </c>
      <c r="V5320">
        <v>802278</v>
      </c>
      <c r="W5320" t="s">
        <v>69</v>
      </c>
      <c r="X5320" t="s">
        <v>1525</v>
      </c>
      <c r="Y5320">
        <v>574478</v>
      </c>
      <c r="Z5320">
        <v>227800</v>
      </c>
      <c r="AA5320" t="s">
        <v>69</v>
      </c>
      <c r="AB5320" t="s">
        <v>16676</v>
      </c>
      <c r="AC5320">
        <v>802278</v>
      </c>
    </row>
    <row r="5321" spans="1:29">
      <c r="A5321">
        <f t="shared" ca="1" si="83"/>
        <v>0.68273476110323095</v>
      </c>
      <c r="B5321" t="s">
        <v>254</v>
      </c>
      <c r="C5321">
        <v>9319280</v>
      </c>
      <c r="D5321" s="2">
        <v>42936</v>
      </c>
      <c r="E5321" t="s">
        <v>56</v>
      </c>
      <c r="F5321" t="s">
        <v>16677</v>
      </c>
      <c r="G5321">
        <v>5</v>
      </c>
      <c r="H5321" t="s">
        <v>58</v>
      </c>
      <c r="I5321" t="s">
        <v>256</v>
      </c>
      <c r="J5321">
        <v>108639</v>
      </c>
      <c r="K5321">
        <v>4</v>
      </c>
      <c r="L5321" s="2">
        <v>41852</v>
      </c>
      <c r="M5321" s="2">
        <v>43677</v>
      </c>
      <c r="N5321" t="s">
        <v>388</v>
      </c>
      <c r="O5321">
        <v>12</v>
      </c>
      <c r="P5321" t="s">
        <v>656</v>
      </c>
      <c r="Q5321" t="s">
        <v>204</v>
      </c>
      <c r="R5321" t="s">
        <v>205</v>
      </c>
      <c r="S5321" t="s">
        <v>67</v>
      </c>
      <c r="T5321" t="s">
        <v>68</v>
      </c>
      <c r="U5321">
        <v>2017</v>
      </c>
      <c r="V5321">
        <v>292600</v>
      </c>
      <c r="W5321" t="s">
        <v>69</v>
      </c>
      <c r="X5321" t="s">
        <v>254</v>
      </c>
      <c r="Y5321">
        <v>190000</v>
      </c>
      <c r="Z5321">
        <v>102600</v>
      </c>
      <c r="AA5321" t="s">
        <v>69</v>
      </c>
      <c r="AB5321" t="s">
        <v>16678</v>
      </c>
      <c r="AC5321">
        <v>292600</v>
      </c>
    </row>
    <row r="5322" spans="1:29">
      <c r="A5322">
        <f t="shared" ca="1" si="83"/>
        <v>0.77590481791241983</v>
      </c>
      <c r="B5322" t="s">
        <v>303</v>
      </c>
      <c r="C5322">
        <v>9337443</v>
      </c>
      <c r="D5322" s="2">
        <v>42982</v>
      </c>
      <c r="E5322" t="s">
        <v>76</v>
      </c>
      <c r="F5322" t="s">
        <v>16679</v>
      </c>
      <c r="G5322">
        <v>5</v>
      </c>
      <c r="H5322" t="s">
        <v>58</v>
      </c>
      <c r="I5322" t="s">
        <v>305</v>
      </c>
      <c r="J5322">
        <v>96137</v>
      </c>
      <c r="K5322">
        <v>5</v>
      </c>
      <c r="L5322" s="2">
        <v>41883</v>
      </c>
      <c r="M5322" s="2">
        <v>44074</v>
      </c>
      <c r="N5322" t="s">
        <v>388</v>
      </c>
      <c r="O5322" t="s">
        <v>913</v>
      </c>
      <c r="P5322" t="s">
        <v>5064</v>
      </c>
      <c r="Q5322" t="s">
        <v>5065</v>
      </c>
      <c r="R5322" t="s">
        <v>5066</v>
      </c>
      <c r="S5322" t="s">
        <v>67</v>
      </c>
      <c r="T5322" t="s">
        <v>68</v>
      </c>
      <c r="U5322">
        <v>2017</v>
      </c>
      <c r="V5322">
        <v>283536</v>
      </c>
      <c r="W5322" t="s">
        <v>69</v>
      </c>
      <c r="X5322" t="s">
        <v>303</v>
      </c>
      <c r="Y5322">
        <v>217500</v>
      </c>
      <c r="Z5322">
        <v>66036</v>
      </c>
      <c r="AA5322" t="s">
        <v>69</v>
      </c>
      <c r="AB5322" t="s">
        <v>16680</v>
      </c>
      <c r="AC5322">
        <v>283536</v>
      </c>
    </row>
    <row r="5323" spans="1:29">
      <c r="A5323">
        <f t="shared" ca="1" si="83"/>
        <v>0.57320964344337133</v>
      </c>
      <c r="B5323" t="s">
        <v>687</v>
      </c>
      <c r="C5323">
        <v>9402068</v>
      </c>
      <c r="D5323" s="2">
        <v>43098</v>
      </c>
      <c r="E5323" t="s">
        <v>76</v>
      </c>
      <c r="F5323" t="s">
        <v>16681</v>
      </c>
      <c r="G5323">
        <v>5</v>
      </c>
      <c r="H5323" t="s">
        <v>58</v>
      </c>
      <c r="I5323" t="s">
        <v>689</v>
      </c>
      <c r="J5323">
        <v>13074</v>
      </c>
      <c r="K5323">
        <v>5</v>
      </c>
      <c r="L5323" s="2">
        <v>41640</v>
      </c>
      <c r="M5323" s="2">
        <v>43830</v>
      </c>
      <c r="N5323" t="s">
        <v>854</v>
      </c>
      <c r="O5323">
        <v>2</v>
      </c>
      <c r="P5323" t="s">
        <v>5785</v>
      </c>
      <c r="Q5323" t="s">
        <v>5786</v>
      </c>
      <c r="R5323" t="s">
        <v>630</v>
      </c>
      <c r="S5323" t="s">
        <v>67</v>
      </c>
      <c r="T5323" t="s">
        <v>68</v>
      </c>
      <c r="U5323">
        <v>2018</v>
      </c>
      <c r="V5323">
        <v>380000</v>
      </c>
      <c r="W5323" t="s">
        <v>69</v>
      </c>
      <c r="X5323" t="s">
        <v>687</v>
      </c>
      <c r="Y5323">
        <v>250000</v>
      </c>
      <c r="Z5323">
        <v>130000</v>
      </c>
      <c r="AA5323" t="s">
        <v>69</v>
      </c>
      <c r="AB5323" t="s">
        <v>16682</v>
      </c>
      <c r="AC5323">
        <v>380000</v>
      </c>
    </row>
    <row r="5324" spans="1:29">
      <c r="A5324">
        <f t="shared" ca="1" si="83"/>
        <v>0.82198211331960147</v>
      </c>
      <c r="B5324" t="s">
        <v>254</v>
      </c>
      <c r="C5324">
        <v>9442833</v>
      </c>
      <c r="D5324" s="2">
        <v>43139</v>
      </c>
      <c r="E5324" t="s">
        <v>76</v>
      </c>
      <c r="F5324" t="s">
        <v>16683</v>
      </c>
      <c r="G5324">
        <v>5</v>
      </c>
      <c r="H5324" t="s">
        <v>58</v>
      </c>
      <c r="I5324" t="s">
        <v>256</v>
      </c>
      <c r="J5324">
        <v>108617</v>
      </c>
      <c r="K5324">
        <v>5</v>
      </c>
      <c r="L5324" s="2">
        <v>41791</v>
      </c>
      <c r="M5324" s="2">
        <v>43524</v>
      </c>
      <c r="N5324" t="s">
        <v>1675</v>
      </c>
      <c r="O5324">
        <v>1</v>
      </c>
      <c r="P5324" t="s">
        <v>247</v>
      </c>
      <c r="Q5324" t="s">
        <v>248</v>
      </c>
      <c r="R5324" t="s">
        <v>249</v>
      </c>
      <c r="S5324" t="s">
        <v>67</v>
      </c>
      <c r="T5324" t="s">
        <v>68</v>
      </c>
      <c r="U5324">
        <v>2018</v>
      </c>
      <c r="V5324">
        <v>280039</v>
      </c>
      <c r="W5324" t="s">
        <v>69</v>
      </c>
      <c r="X5324" t="s">
        <v>254</v>
      </c>
      <c r="Y5324">
        <v>190000</v>
      </c>
      <c r="Z5324">
        <v>90039</v>
      </c>
      <c r="AA5324" t="s">
        <v>69</v>
      </c>
      <c r="AB5324" t="s">
        <v>16684</v>
      </c>
      <c r="AC5324">
        <v>280039</v>
      </c>
    </row>
    <row r="5325" spans="1:29">
      <c r="A5325">
        <f t="shared" ca="1" si="83"/>
        <v>0.59991082364229986</v>
      </c>
      <c r="B5325" t="s">
        <v>254</v>
      </c>
      <c r="C5325">
        <v>9503744</v>
      </c>
      <c r="D5325" s="2">
        <v>43276</v>
      </c>
      <c r="E5325" t="s">
        <v>56</v>
      </c>
      <c r="F5325" t="s">
        <v>16685</v>
      </c>
      <c r="G5325">
        <v>5</v>
      </c>
      <c r="H5325" t="s">
        <v>58</v>
      </c>
      <c r="I5325" t="s">
        <v>256</v>
      </c>
      <c r="J5325">
        <v>116184</v>
      </c>
      <c r="K5325">
        <v>4</v>
      </c>
      <c r="L5325" s="2">
        <v>42248</v>
      </c>
      <c r="M5325" s="2">
        <v>44012</v>
      </c>
      <c r="N5325" t="s">
        <v>388</v>
      </c>
      <c r="O5325">
        <v>3</v>
      </c>
      <c r="P5325" t="s">
        <v>368</v>
      </c>
      <c r="Q5325" t="s">
        <v>369</v>
      </c>
      <c r="R5325" t="s">
        <v>370</v>
      </c>
      <c r="S5325" t="s">
        <v>67</v>
      </c>
      <c r="T5325" t="s">
        <v>68</v>
      </c>
      <c r="U5325">
        <v>2018</v>
      </c>
      <c r="V5325">
        <v>430481</v>
      </c>
      <c r="W5325" t="s">
        <v>69</v>
      </c>
      <c r="X5325" t="s">
        <v>254</v>
      </c>
      <c r="Y5325">
        <v>365381</v>
      </c>
      <c r="Z5325">
        <v>65100</v>
      </c>
      <c r="AA5325" t="s">
        <v>69</v>
      </c>
      <c r="AB5325" t="s">
        <v>16686</v>
      </c>
      <c r="AC5325">
        <v>430481</v>
      </c>
    </row>
    <row r="5326" spans="1:29">
      <c r="A5326">
        <f t="shared" ca="1" si="83"/>
        <v>0.13014136187733893</v>
      </c>
      <c r="B5326" t="s">
        <v>286</v>
      </c>
      <c r="C5326">
        <v>9313124</v>
      </c>
      <c r="D5326" s="2">
        <v>42926</v>
      </c>
      <c r="E5326" t="s">
        <v>56</v>
      </c>
      <c r="F5326" t="s">
        <v>16687</v>
      </c>
      <c r="G5326">
        <v>5</v>
      </c>
      <c r="H5326" t="s">
        <v>58</v>
      </c>
      <c r="I5326" t="s">
        <v>289</v>
      </c>
      <c r="J5326">
        <v>108715</v>
      </c>
      <c r="K5326">
        <v>4</v>
      </c>
      <c r="L5326" s="2">
        <v>41856</v>
      </c>
      <c r="M5326" s="2">
        <v>43312</v>
      </c>
      <c r="N5326" t="s">
        <v>5895</v>
      </c>
      <c r="O5326">
        <v>13</v>
      </c>
      <c r="P5326" t="s">
        <v>1222</v>
      </c>
      <c r="Q5326" t="s">
        <v>217</v>
      </c>
      <c r="R5326" t="s">
        <v>120</v>
      </c>
      <c r="S5326" t="s">
        <v>67</v>
      </c>
      <c r="T5326" t="s">
        <v>68</v>
      </c>
      <c r="U5326">
        <v>2017</v>
      </c>
      <c r="V5326">
        <v>352560</v>
      </c>
      <c r="W5326" t="s">
        <v>69</v>
      </c>
      <c r="X5326" t="s">
        <v>286</v>
      </c>
      <c r="Y5326">
        <v>208000</v>
      </c>
      <c r="Z5326">
        <v>144560</v>
      </c>
      <c r="AA5326" t="s">
        <v>69</v>
      </c>
      <c r="AB5326" t="s">
        <v>16688</v>
      </c>
      <c r="AC5326">
        <v>352560</v>
      </c>
    </row>
    <row r="5327" spans="1:29">
      <c r="A5327">
        <f t="shared" ca="1" si="83"/>
        <v>0.39024911354137015</v>
      </c>
      <c r="B5327" t="s">
        <v>405</v>
      </c>
      <c r="C5327">
        <v>9427986</v>
      </c>
      <c r="D5327" s="2">
        <v>43144</v>
      </c>
      <c r="E5327" t="s">
        <v>7622</v>
      </c>
      <c r="F5327" t="s">
        <v>16689</v>
      </c>
      <c r="G5327">
        <v>5</v>
      </c>
      <c r="H5327" t="s">
        <v>58</v>
      </c>
      <c r="I5327" t="s">
        <v>407</v>
      </c>
      <c r="J5327">
        <v>35857</v>
      </c>
      <c r="K5327">
        <v>5</v>
      </c>
      <c r="L5327" s="2">
        <v>41699</v>
      </c>
      <c r="M5327" s="2">
        <v>44074</v>
      </c>
      <c r="N5327" t="s">
        <v>965</v>
      </c>
      <c r="O5327">
        <v>5</v>
      </c>
      <c r="P5327" t="s">
        <v>5274</v>
      </c>
      <c r="Q5327" t="s">
        <v>5275</v>
      </c>
      <c r="R5327" t="s">
        <v>311</v>
      </c>
      <c r="S5327" t="s">
        <v>473</v>
      </c>
      <c r="T5327" t="s">
        <v>68</v>
      </c>
      <c r="U5327">
        <v>2018</v>
      </c>
      <c r="V5327">
        <v>445211</v>
      </c>
      <c r="W5327" t="s">
        <v>69</v>
      </c>
      <c r="X5327" t="s">
        <v>405</v>
      </c>
      <c r="Y5327">
        <v>318200</v>
      </c>
      <c r="Z5327">
        <v>127011</v>
      </c>
      <c r="AA5327" t="s">
        <v>69</v>
      </c>
      <c r="AB5327" t="s">
        <v>16690</v>
      </c>
      <c r="AC5327">
        <v>445211</v>
      </c>
    </row>
    <row r="5328" spans="1:29">
      <c r="A5328">
        <f t="shared" ca="1" si="83"/>
        <v>0.71186222687543066</v>
      </c>
      <c r="B5328" t="s">
        <v>405</v>
      </c>
      <c r="C5328">
        <v>9247771</v>
      </c>
      <c r="D5328" s="2">
        <v>42810</v>
      </c>
      <c r="E5328" t="s">
        <v>76</v>
      </c>
      <c r="F5328" t="s">
        <v>16691</v>
      </c>
      <c r="G5328">
        <v>5</v>
      </c>
      <c r="H5328" t="s">
        <v>58</v>
      </c>
      <c r="I5328" t="s">
        <v>407</v>
      </c>
      <c r="J5328">
        <v>36216</v>
      </c>
      <c r="K5328">
        <v>5</v>
      </c>
      <c r="L5328" s="2">
        <v>41456</v>
      </c>
      <c r="M5328" s="2">
        <v>43555</v>
      </c>
      <c r="N5328" t="s">
        <v>5290</v>
      </c>
      <c r="O5328">
        <v>5</v>
      </c>
      <c r="P5328" t="s">
        <v>1958</v>
      </c>
      <c r="Q5328" t="s">
        <v>1959</v>
      </c>
      <c r="R5328" t="s">
        <v>347</v>
      </c>
      <c r="S5328" t="s">
        <v>85</v>
      </c>
      <c r="T5328" t="s">
        <v>68</v>
      </c>
      <c r="U5328">
        <v>2017</v>
      </c>
      <c r="V5328">
        <v>647546</v>
      </c>
      <c r="W5328" t="s">
        <v>69</v>
      </c>
      <c r="X5328" t="s">
        <v>405</v>
      </c>
      <c r="Y5328">
        <v>426017</v>
      </c>
      <c r="Z5328">
        <v>221529</v>
      </c>
      <c r="AA5328" t="s">
        <v>69</v>
      </c>
      <c r="AB5328" t="s">
        <v>16692</v>
      </c>
      <c r="AC5328">
        <v>647546</v>
      </c>
    </row>
    <row r="5329" spans="1:29">
      <c r="A5329">
        <f t="shared" ca="1" si="83"/>
        <v>9.4314861533307925E-2</v>
      </c>
      <c r="B5329" t="s">
        <v>624</v>
      </c>
      <c r="C5329">
        <v>9297102</v>
      </c>
      <c r="D5329" s="2">
        <v>42926</v>
      </c>
      <c r="E5329" t="s">
        <v>7803</v>
      </c>
      <c r="F5329" t="s">
        <v>16693</v>
      </c>
      <c r="G5329">
        <v>5</v>
      </c>
      <c r="H5329" t="s">
        <v>58</v>
      </c>
      <c r="I5329" t="s">
        <v>626</v>
      </c>
      <c r="J5329">
        <v>14153</v>
      </c>
      <c r="K5329">
        <v>5</v>
      </c>
      <c r="L5329" s="2">
        <v>41535</v>
      </c>
      <c r="M5329" s="2">
        <v>44377</v>
      </c>
      <c r="N5329" t="s">
        <v>7805</v>
      </c>
      <c r="O5329">
        <v>7</v>
      </c>
      <c r="P5329" t="s">
        <v>189</v>
      </c>
      <c r="Q5329" t="s">
        <v>190</v>
      </c>
      <c r="R5329" t="s">
        <v>191</v>
      </c>
      <c r="S5329" t="s">
        <v>413</v>
      </c>
      <c r="T5329" t="s">
        <v>68</v>
      </c>
      <c r="U5329">
        <v>2017</v>
      </c>
      <c r="V5329">
        <v>551067</v>
      </c>
      <c r="W5329" t="s">
        <v>69</v>
      </c>
      <c r="X5329" t="s">
        <v>624</v>
      </c>
      <c r="Y5329">
        <v>388858</v>
      </c>
      <c r="Z5329">
        <v>162209</v>
      </c>
      <c r="AA5329" t="s">
        <v>69</v>
      </c>
      <c r="AB5329" t="s">
        <v>16694</v>
      </c>
      <c r="AC5329">
        <v>551067</v>
      </c>
    </row>
    <row r="5330" spans="1:29">
      <c r="A5330">
        <f t="shared" ca="1" si="83"/>
        <v>0.4613314468237264</v>
      </c>
      <c r="B5330" t="s">
        <v>1619</v>
      </c>
      <c r="C5330">
        <v>9186464</v>
      </c>
      <c r="D5330" s="2">
        <v>42689</v>
      </c>
      <c r="E5330" t="s">
        <v>5455</v>
      </c>
      <c r="F5330" t="s">
        <v>16695</v>
      </c>
      <c r="G5330">
        <v>5</v>
      </c>
      <c r="H5330" t="s">
        <v>58</v>
      </c>
      <c r="I5330" t="s">
        <v>1621</v>
      </c>
      <c r="J5330">
        <v>21136</v>
      </c>
      <c r="K5330">
        <v>5</v>
      </c>
      <c r="L5330" s="2">
        <v>41258</v>
      </c>
      <c r="M5330" s="2">
        <v>43434</v>
      </c>
      <c r="N5330" t="s">
        <v>5457</v>
      </c>
      <c r="O5330">
        <v>7</v>
      </c>
      <c r="P5330" t="s">
        <v>728</v>
      </c>
      <c r="Q5330" t="s">
        <v>472</v>
      </c>
      <c r="R5330" t="s">
        <v>311</v>
      </c>
      <c r="S5330" t="s">
        <v>296</v>
      </c>
      <c r="T5330" t="s">
        <v>68</v>
      </c>
      <c r="U5330">
        <v>2017</v>
      </c>
      <c r="V5330">
        <v>489442</v>
      </c>
      <c r="W5330" t="s">
        <v>69</v>
      </c>
      <c r="X5330" t="s">
        <v>1619</v>
      </c>
      <c r="Y5330">
        <v>337551</v>
      </c>
      <c r="Z5330">
        <v>151891</v>
      </c>
      <c r="AA5330" t="s">
        <v>69</v>
      </c>
      <c r="AB5330" t="s">
        <v>16696</v>
      </c>
      <c r="AC5330">
        <v>489442</v>
      </c>
    </row>
    <row r="5331" spans="1:29">
      <c r="A5331">
        <f t="shared" ca="1" si="83"/>
        <v>0.92045359316525321</v>
      </c>
      <c r="B5331" t="s">
        <v>327</v>
      </c>
      <c r="C5331">
        <v>9263761</v>
      </c>
      <c r="D5331" s="2">
        <v>42879</v>
      </c>
      <c r="E5331" t="s">
        <v>2393</v>
      </c>
      <c r="F5331" t="s">
        <v>16697</v>
      </c>
      <c r="G5331">
        <v>5</v>
      </c>
      <c r="H5331" t="s">
        <v>58</v>
      </c>
      <c r="I5331" t="s">
        <v>330</v>
      </c>
      <c r="J5331">
        <v>17699</v>
      </c>
      <c r="K5331">
        <v>4</v>
      </c>
      <c r="L5331" s="2">
        <v>41904</v>
      </c>
      <c r="M5331" s="2">
        <v>43616</v>
      </c>
      <c r="N5331" t="s">
        <v>6850</v>
      </c>
      <c r="O5331">
        <v>8</v>
      </c>
      <c r="P5331" t="s">
        <v>2448</v>
      </c>
      <c r="Q5331" t="s">
        <v>472</v>
      </c>
      <c r="R5331" t="s">
        <v>311</v>
      </c>
      <c r="S5331" t="s">
        <v>473</v>
      </c>
      <c r="T5331" t="s">
        <v>68</v>
      </c>
      <c r="U5331">
        <v>2017</v>
      </c>
      <c r="V5331">
        <v>389057</v>
      </c>
      <c r="W5331" t="s">
        <v>69</v>
      </c>
      <c r="X5331" t="s">
        <v>327</v>
      </c>
      <c r="Y5331">
        <v>223864</v>
      </c>
      <c r="Z5331">
        <v>165193</v>
      </c>
      <c r="AA5331" t="s">
        <v>69</v>
      </c>
      <c r="AB5331" t="s">
        <v>16698</v>
      </c>
      <c r="AC5331">
        <v>389057</v>
      </c>
    </row>
    <row r="5332" spans="1:29">
      <c r="A5332">
        <f t="shared" ca="1" si="83"/>
        <v>1.7049351293474846E-2</v>
      </c>
      <c r="B5332" t="s">
        <v>55</v>
      </c>
      <c r="C5332">
        <v>9538855</v>
      </c>
      <c r="D5332" s="2">
        <v>43357</v>
      </c>
      <c r="E5332" t="s">
        <v>76</v>
      </c>
      <c r="F5332" t="s">
        <v>16699</v>
      </c>
      <c r="G5332">
        <v>5</v>
      </c>
      <c r="H5332" t="s">
        <v>58</v>
      </c>
      <c r="I5332" t="s">
        <v>59</v>
      </c>
      <c r="J5332">
        <v>86890</v>
      </c>
      <c r="K5332">
        <v>7</v>
      </c>
      <c r="L5332" s="2">
        <v>41730</v>
      </c>
      <c r="M5332" s="2">
        <v>44012</v>
      </c>
      <c r="N5332" t="s">
        <v>3202</v>
      </c>
      <c r="O5332">
        <v>50</v>
      </c>
      <c r="P5332" t="s">
        <v>1058</v>
      </c>
      <c r="Q5332" t="s">
        <v>358</v>
      </c>
      <c r="R5332" t="s">
        <v>149</v>
      </c>
      <c r="S5332" t="s">
        <v>348</v>
      </c>
      <c r="T5332" t="s">
        <v>68</v>
      </c>
      <c r="U5332">
        <v>2018</v>
      </c>
      <c r="V5332">
        <v>423281</v>
      </c>
      <c r="W5332" t="s">
        <v>69</v>
      </c>
      <c r="X5332" t="s">
        <v>55</v>
      </c>
      <c r="Y5332">
        <v>218750</v>
      </c>
      <c r="Z5332">
        <v>204531</v>
      </c>
      <c r="AA5332" t="s">
        <v>69</v>
      </c>
      <c r="AB5332" t="s">
        <v>16700</v>
      </c>
      <c r="AC5332">
        <v>423281</v>
      </c>
    </row>
    <row r="5333" spans="1:29">
      <c r="A5333">
        <f t="shared" ca="1" si="83"/>
        <v>0.31624679828024138</v>
      </c>
      <c r="B5333" t="s">
        <v>286</v>
      </c>
      <c r="C5333">
        <v>9312737</v>
      </c>
      <c r="D5333" s="2">
        <v>42940</v>
      </c>
      <c r="E5333" t="s">
        <v>76</v>
      </c>
      <c r="F5333" t="s">
        <v>16701</v>
      </c>
      <c r="G5333">
        <v>5</v>
      </c>
      <c r="H5333" t="s">
        <v>58</v>
      </c>
      <c r="I5333" t="s">
        <v>289</v>
      </c>
      <c r="J5333">
        <v>105007</v>
      </c>
      <c r="K5333">
        <v>4</v>
      </c>
      <c r="L5333" s="2">
        <v>41856</v>
      </c>
      <c r="M5333" s="2">
        <v>43677</v>
      </c>
      <c r="N5333" t="s">
        <v>15823</v>
      </c>
      <c r="O5333">
        <v>50</v>
      </c>
      <c r="P5333" t="s">
        <v>1058</v>
      </c>
      <c r="Q5333" t="s">
        <v>358</v>
      </c>
      <c r="R5333" t="s">
        <v>149</v>
      </c>
      <c r="S5333" t="s">
        <v>348</v>
      </c>
      <c r="T5333" t="s">
        <v>68</v>
      </c>
      <c r="U5333">
        <v>2017</v>
      </c>
      <c r="V5333">
        <v>401255</v>
      </c>
      <c r="W5333" t="s">
        <v>69</v>
      </c>
      <c r="X5333" t="s">
        <v>286</v>
      </c>
      <c r="Y5333">
        <v>208444</v>
      </c>
      <c r="Z5333">
        <v>192811</v>
      </c>
      <c r="AA5333" t="s">
        <v>69</v>
      </c>
      <c r="AB5333" t="s">
        <v>16702</v>
      </c>
      <c r="AC5333">
        <v>401255</v>
      </c>
    </row>
    <row r="5334" spans="1:29">
      <c r="A5334">
        <f t="shared" ca="1" si="83"/>
        <v>0.27234891493728353</v>
      </c>
      <c r="B5334" t="s">
        <v>199</v>
      </c>
      <c r="C5334">
        <v>9531276</v>
      </c>
      <c r="D5334" s="2">
        <v>43304</v>
      </c>
      <c r="E5334" t="s">
        <v>56</v>
      </c>
      <c r="F5334" t="s">
        <v>16703</v>
      </c>
      <c r="G5334">
        <v>5</v>
      </c>
      <c r="H5334" t="s">
        <v>58</v>
      </c>
      <c r="I5334" t="s">
        <v>149</v>
      </c>
      <c r="J5334">
        <v>187342</v>
      </c>
      <c r="K5334">
        <v>5</v>
      </c>
      <c r="L5334" s="2">
        <v>41852</v>
      </c>
      <c r="M5334" s="2">
        <v>44043</v>
      </c>
      <c r="N5334" t="s">
        <v>1998</v>
      </c>
      <c r="O5334">
        <v>6</v>
      </c>
      <c r="P5334" t="s">
        <v>2222</v>
      </c>
      <c r="Q5334" t="s">
        <v>2223</v>
      </c>
      <c r="R5334" t="s">
        <v>101</v>
      </c>
      <c r="S5334" t="s">
        <v>67</v>
      </c>
      <c r="T5334" t="s">
        <v>68</v>
      </c>
      <c r="U5334">
        <v>2018</v>
      </c>
      <c r="V5334">
        <v>314177</v>
      </c>
      <c r="W5334" t="s">
        <v>69</v>
      </c>
      <c r="X5334" t="s">
        <v>199</v>
      </c>
      <c r="Y5334">
        <v>214048</v>
      </c>
      <c r="Z5334">
        <v>100129</v>
      </c>
      <c r="AA5334" t="s">
        <v>69</v>
      </c>
      <c r="AB5334" t="s">
        <v>16704</v>
      </c>
      <c r="AC5334">
        <v>314177</v>
      </c>
    </row>
    <row r="5335" spans="1:29">
      <c r="A5335">
        <f t="shared" ca="1" si="83"/>
        <v>0.11207915636324528</v>
      </c>
      <c r="B5335" t="s">
        <v>156</v>
      </c>
      <c r="C5335">
        <v>9452744</v>
      </c>
      <c r="D5335" s="2">
        <v>43172</v>
      </c>
      <c r="E5335" t="s">
        <v>3089</v>
      </c>
      <c r="F5335" t="s">
        <v>16705</v>
      </c>
      <c r="G5335">
        <v>5</v>
      </c>
      <c r="H5335" t="s">
        <v>58</v>
      </c>
      <c r="I5335" t="s">
        <v>66</v>
      </c>
      <c r="J5335">
        <v>7716</v>
      </c>
      <c r="K5335">
        <v>5</v>
      </c>
      <c r="L5335" s="2">
        <v>41822</v>
      </c>
      <c r="M5335" s="2">
        <v>44286</v>
      </c>
      <c r="N5335" t="s">
        <v>3091</v>
      </c>
      <c r="O5335">
        <v>12</v>
      </c>
      <c r="P5335" t="s">
        <v>1357</v>
      </c>
      <c r="Q5335" t="s">
        <v>217</v>
      </c>
      <c r="R5335" t="s">
        <v>120</v>
      </c>
      <c r="S5335" t="s">
        <v>67</v>
      </c>
      <c r="T5335" t="s">
        <v>68</v>
      </c>
      <c r="U5335">
        <v>2018</v>
      </c>
      <c r="V5335">
        <v>423750</v>
      </c>
      <c r="W5335" t="s">
        <v>69</v>
      </c>
      <c r="X5335" t="s">
        <v>156</v>
      </c>
      <c r="Y5335">
        <v>250000</v>
      </c>
      <c r="Z5335">
        <v>173750</v>
      </c>
      <c r="AA5335" t="s">
        <v>69</v>
      </c>
      <c r="AB5335" t="s">
        <v>16706</v>
      </c>
      <c r="AC5335">
        <v>423750</v>
      </c>
    </row>
    <row r="5336" spans="1:29">
      <c r="A5336">
        <f t="shared" ca="1" si="83"/>
        <v>0.59921173469682565</v>
      </c>
      <c r="B5336" t="s">
        <v>254</v>
      </c>
      <c r="C5336">
        <v>9492569</v>
      </c>
      <c r="D5336" s="2">
        <v>43236</v>
      </c>
      <c r="E5336" t="s">
        <v>56</v>
      </c>
      <c r="F5336" t="s">
        <v>16707</v>
      </c>
      <c r="G5336">
        <v>5</v>
      </c>
      <c r="H5336" t="s">
        <v>58</v>
      </c>
      <c r="I5336" t="s">
        <v>256</v>
      </c>
      <c r="J5336">
        <v>95817</v>
      </c>
      <c r="K5336">
        <v>8</v>
      </c>
      <c r="L5336" s="2">
        <v>40544</v>
      </c>
      <c r="M5336" s="2">
        <v>43616</v>
      </c>
      <c r="N5336" t="s">
        <v>2791</v>
      </c>
      <c r="O5336">
        <v>1</v>
      </c>
      <c r="P5336" t="s">
        <v>825</v>
      </c>
      <c r="Q5336" t="s">
        <v>826</v>
      </c>
      <c r="R5336" t="s">
        <v>827</v>
      </c>
      <c r="S5336" t="s">
        <v>85</v>
      </c>
      <c r="T5336" t="s">
        <v>68</v>
      </c>
      <c r="U5336">
        <v>2018</v>
      </c>
      <c r="V5336">
        <v>298000</v>
      </c>
      <c r="W5336" t="s">
        <v>69</v>
      </c>
      <c r="X5336" t="s">
        <v>254</v>
      </c>
      <c r="Y5336">
        <v>200000</v>
      </c>
      <c r="Z5336">
        <v>98000</v>
      </c>
      <c r="AA5336" t="s">
        <v>69</v>
      </c>
      <c r="AB5336" t="s">
        <v>16708</v>
      </c>
      <c r="AC5336">
        <v>298000</v>
      </c>
    </row>
    <row r="5337" spans="1:29">
      <c r="A5337">
        <f t="shared" ca="1" si="83"/>
        <v>0.85107579595746852</v>
      </c>
      <c r="B5337" t="s">
        <v>405</v>
      </c>
      <c r="C5337">
        <v>9383038</v>
      </c>
      <c r="D5337" s="2">
        <v>43054</v>
      </c>
      <c r="E5337" t="s">
        <v>56</v>
      </c>
      <c r="F5337" t="s">
        <v>16709</v>
      </c>
      <c r="G5337">
        <v>5</v>
      </c>
      <c r="H5337" t="s">
        <v>58</v>
      </c>
      <c r="I5337" t="s">
        <v>407</v>
      </c>
      <c r="J5337">
        <v>7957</v>
      </c>
      <c r="K5337">
        <v>23</v>
      </c>
      <c r="L5337" s="2">
        <v>34335</v>
      </c>
      <c r="M5337" s="2">
        <v>43799</v>
      </c>
      <c r="N5337" t="s">
        <v>16710</v>
      </c>
      <c r="O5337">
        <v>11</v>
      </c>
      <c r="P5337" t="s">
        <v>1292</v>
      </c>
      <c r="Q5337" t="s">
        <v>1293</v>
      </c>
      <c r="R5337" t="s">
        <v>555</v>
      </c>
      <c r="S5337" t="s">
        <v>2286</v>
      </c>
      <c r="T5337" t="s">
        <v>68</v>
      </c>
      <c r="U5337">
        <v>2018</v>
      </c>
      <c r="V5337">
        <v>501634</v>
      </c>
      <c r="W5337" t="s">
        <v>69</v>
      </c>
      <c r="X5337" t="s">
        <v>405</v>
      </c>
      <c r="Y5337">
        <v>317372</v>
      </c>
      <c r="Z5337">
        <v>184262</v>
      </c>
      <c r="AA5337" t="s">
        <v>69</v>
      </c>
      <c r="AB5337" t="s">
        <v>16711</v>
      </c>
      <c r="AC5337">
        <v>501634</v>
      </c>
    </row>
    <row r="5338" spans="1:29">
      <c r="A5338">
        <f t="shared" ca="1" si="83"/>
        <v>0.22579014604983494</v>
      </c>
      <c r="B5338" t="s">
        <v>1525</v>
      </c>
      <c r="C5338">
        <v>9326844</v>
      </c>
      <c r="D5338" s="2">
        <v>42971</v>
      </c>
      <c r="E5338" t="s">
        <v>7748</v>
      </c>
      <c r="F5338" t="s">
        <v>16712</v>
      </c>
      <c r="G5338">
        <v>5</v>
      </c>
      <c r="H5338" t="s">
        <v>58</v>
      </c>
      <c r="I5338" t="s">
        <v>1528</v>
      </c>
      <c r="J5338">
        <v>7879</v>
      </c>
      <c r="K5338">
        <v>3</v>
      </c>
      <c r="L5338" s="2">
        <v>42262</v>
      </c>
      <c r="M5338" s="2">
        <v>44196</v>
      </c>
      <c r="N5338" t="s">
        <v>7750</v>
      </c>
      <c r="O5338">
        <v>7</v>
      </c>
      <c r="P5338" t="s">
        <v>189</v>
      </c>
      <c r="Q5338" t="s">
        <v>190</v>
      </c>
      <c r="R5338" t="s">
        <v>191</v>
      </c>
      <c r="S5338" t="s">
        <v>67</v>
      </c>
      <c r="T5338" t="s">
        <v>68</v>
      </c>
      <c r="U5338">
        <v>2017</v>
      </c>
      <c r="V5338">
        <v>758239</v>
      </c>
      <c r="W5338" t="s">
        <v>69</v>
      </c>
      <c r="X5338" t="s">
        <v>1525</v>
      </c>
      <c r="Y5338">
        <v>574255</v>
      </c>
      <c r="Z5338">
        <v>183984</v>
      </c>
      <c r="AA5338" t="s">
        <v>69</v>
      </c>
      <c r="AB5338" t="s">
        <v>16713</v>
      </c>
      <c r="AC5338">
        <v>758239</v>
      </c>
    </row>
    <row r="5339" spans="1:29">
      <c r="A5339">
        <f t="shared" ca="1" si="83"/>
        <v>0.86332327481204163</v>
      </c>
      <c r="B5339" t="s">
        <v>55</v>
      </c>
      <c r="C5339">
        <v>9313324</v>
      </c>
      <c r="D5339" s="2">
        <v>42898</v>
      </c>
      <c r="E5339" t="s">
        <v>56</v>
      </c>
      <c r="F5339" t="s">
        <v>16714</v>
      </c>
      <c r="G5339">
        <v>5</v>
      </c>
      <c r="H5339" t="s">
        <v>58</v>
      </c>
      <c r="I5339" t="s">
        <v>59</v>
      </c>
      <c r="J5339">
        <v>21501</v>
      </c>
      <c r="K5339">
        <v>32</v>
      </c>
      <c r="L5339" s="2">
        <v>31017</v>
      </c>
      <c r="M5339" s="2">
        <v>43281</v>
      </c>
      <c r="N5339" t="s">
        <v>480</v>
      </c>
      <c r="O5339">
        <v>3</v>
      </c>
      <c r="P5339" t="s">
        <v>882</v>
      </c>
      <c r="Q5339" t="s">
        <v>883</v>
      </c>
      <c r="R5339" t="s">
        <v>884</v>
      </c>
      <c r="S5339" t="s">
        <v>67</v>
      </c>
      <c r="T5339" t="s">
        <v>68</v>
      </c>
      <c r="U5339">
        <v>2017</v>
      </c>
      <c r="V5339">
        <v>396493</v>
      </c>
      <c r="W5339" t="s">
        <v>69</v>
      </c>
      <c r="X5339" t="s">
        <v>55</v>
      </c>
      <c r="Y5339">
        <v>238134</v>
      </c>
      <c r="Z5339">
        <v>158359</v>
      </c>
      <c r="AA5339" t="s">
        <v>69</v>
      </c>
      <c r="AB5339" t="s">
        <v>16715</v>
      </c>
      <c r="AC5339">
        <v>396493</v>
      </c>
    </row>
    <row r="5340" spans="1:29">
      <c r="A5340">
        <f t="shared" ca="1" si="83"/>
        <v>0.7458224509679271</v>
      </c>
      <c r="B5340" t="s">
        <v>254</v>
      </c>
      <c r="C5340">
        <v>9490366</v>
      </c>
      <c r="D5340" s="2">
        <v>43238</v>
      </c>
      <c r="E5340" t="s">
        <v>56</v>
      </c>
      <c r="F5340" t="s">
        <v>16716</v>
      </c>
      <c r="G5340">
        <v>5</v>
      </c>
      <c r="H5340" t="s">
        <v>58</v>
      </c>
      <c r="I5340" t="s">
        <v>256</v>
      </c>
      <c r="J5340">
        <v>108928</v>
      </c>
      <c r="K5340">
        <v>4</v>
      </c>
      <c r="L5340" s="2">
        <v>42231</v>
      </c>
      <c r="M5340" s="2">
        <v>43982</v>
      </c>
      <c r="N5340" t="s">
        <v>388</v>
      </c>
      <c r="O5340">
        <v>3</v>
      </c>
      <c r="P5340" t="s">
        <v>553</v>
      </c>
      <c r="Q5340" t="s">
        <v>554</v>
      </c>
      <c r="R5340" t="s">
        <v>555</v>
      </c>
      <c r="S5340" t="s">
        <v>67</v>
      </c>
      <c r="T5340" t="s">
        <v>68</v>
      </c>
      <c r="U5340">
        <v>2018</v>
      </c>
      <c r="V5340">
        <v>304150</v>
      </c>
      <c r="W5340" t="s">
        <v>69</v>
      </c>
      <c r="X5340" t="s">
        <v>254</v>
      </c>
      <c r="Y5340">
        <v>197500</v>
      </c>
      <c r="Z5340">
        <v>106650</v>
      </c>
      <c r="AA5340" t="s">
        <v>69</v>
      </c>
      <c r="AB5340" t="s">
        <v>16717</v>
      </c>
      <c r="AC5340">
        <v>304150</v>
      </c>
    </row>
    <row r="5341" spans="1:29">
      <c r="A5341">
        <f t="shared" ca="1" si="83"/>
        <v>0.42058537555988074</v>
      </c>
      <c r="B5341" t="s">
        <v>254</v>
      </c>
      <c r="C5341">
        <v>9513009</v>
      </c>
      <c r="D5341" s="2">
        <v>43283</v>
      </c>
      <c r="E5341" t="s">
        <v>56</v>
      </c>
      <c r="F5341" t="s">
        <v>16718</v>
      </c>
      <c r="G5341">
        <v>5</v>
      </c>
      <c r="H5341" t="s">
        <v>58</v>
      </c>
      <c r="I5341" t="s">
        <v>256</v>
      </c>
      <c r="J5341">
        <v>112838</v>
      </c>
      <c r="K5341">
        <v>4</v>
      </c>
      <c r="L5341" s="2">
        <v>42186</v>
      </c>
      <c r="M5341" s="2">
        <v>43830</v>
      </c>
      <c r="N5341" t="s">
        <v>1862</v>
      </c>
      <c r="O5341">
        <v>4</v>
      </c>
      <c r="P5341" t="s">
        <v>638</v>
      </c>
      <c r="Q5341" t="s">
        <v>639</v>
      </c>
      <c r="R5341" t="s">
        <v>640</v>
      </c>
      <c r="S5341" t="s">
        <v>67</v>
      </c>
      <c r="T5341" t="s">
        <v>68</v>
      </c>
      <c r="U5341">
        <v>2018</v>
      </c>
      <c r="V5341">
        <v>304216</v>
      </c>
      <c r="W5341" t="s">
        <v>69</v>
      </c>
      <c r="X5341" t="s">
        <v>254</v>
      </c>
      <c r="Y5341">
        <v>265789</v>
      </c>
      <c r="Z5341">
        <v>144437</v>
      </c>
      <c r="AA5341" t="s">
        <v>69</v>
      </c>
      <c r="AB5341" t="s">
        <v>16719</v>
      </c>
      <c r="AC5341">
        <v>304216</v>
      </c>
    </row>
    <row r="5342" spans="1:29">
      <c r="A5342">
        <f t="shared" ca="1" si="83"/>
        <v>0.44389287429019797</v>
      </c>
      <c r="B5342" t="s">
        <v>127</v>
      </c>
      <c r="C5342">
        <v>9514241</v>
      </c>
      <c r="D5342" s="2">
        <v>43315</v>
      </c>
      <c r="E5342" t="s">
        <v>2546</v>
      </c>
      <c r="F5342" t="s">
        <v>16720</v>
      </c>
      <c r="G5342">
        <v>5</v>
      </c>
      <c r="H5342" t="s">
        <v>58</v>
      </c>
      <c r="I5342" t="s">
        <v>130</v>
      </c>
      <c r="J5342">
        <v>104123</v>
      </c>
      <c r="K5342">
        <v>5</v>
      </c>
      <c r="L5342" s="2">
        <v>41844</v>
      </c>
      <c r="M5342" s="2">
        <v>43769</v>
      </c>
      <c r="N5342" t="s">
        <v>131</v>
      </c>
      <c r="O5342">
        <v>11</v>
      </c>
      <c r="P5342" t="s">
        <v>532</v>
      </c>
      <c r="Q5342" t="s">
        <v>533</v>
      </c>
      <c r="R5342" t="s">
        <v>149</v>
      </c>
      <c r="S5342" t="s">
        <v>67</v>
      </c>
      <c r="T5342" t="s">
        <v>68</v>
      </c>
      <c r="U5342">
        <v>2018</v>
      </c>
      <c r="V5342">
        <v>671443</v>
      </c>
      <c r="W5342" t="s">
        <v>69</v>
      </c>
      <c r="X5342" t="s">
        <v>127</v>
      </c>
      <c r="Y5342">
        <v>570772</v>
      </c>
      <c r="Z5342">
        <v>100671</v>
      </c>
      <c r="AA5342" t="s">
        <v>69</v>
      </c>
      <c r="AB5342" t="s">
        <v>16721</v>
      </c>
      <c r="AC5342">
        <v>671443</v>
      </c>
    </row>
    <row r="5343" spans="1:29">
      <c r="A5343">
        <f t="shared" ca="1" si="83"/>
        <v>0.60675282089526017</v>
      </c>
      <c r="B5343" t="s">
        <v>303</v>
      </c>
      <c r="C5343">
        <v>9352834</v>
      </c>
      <c r="D5343" s="2">
        <v>42986</v>
      </c>
      <c r="E5343" t="s">
        <v>56</v>
      </c>
      <c r="F5343" t="s">
        <v>16722</v>
      </c>
      <c r="G5343">
        <v>5</v>
      </c>
      <c r="H5343" t="s">
        <v>58</v>
      </c>
      <c r="I5343" t="s">
        <v>305</v>
      </c>
      <c r="J5343">
        <v>97837</v>
      </c>
      <c r="K5343">
        <v>12</v>
      </c>
      <c r="L5343" s="2">
        <v>41897</v>
      </c>
      <c r="M5343" s="2">
        <v>44074</v>
      </c>
      <c r="N5343" t="s">
        <v>980</v>
      </c>
      <c r="O5343">
        <v>31</v>
      </c>
      <c r="P5343" t="s">
        <v>6365</v>
      </c>
      <c r="Q5343" t="s">
        <v>6366</v>
      </c>
      <c r="R5343" t="s">
        <v>149</v>
      </c>
      <c r="S5343" t="s">
        <v>260</v>
      </c>
      <c r="T5343" t="s">
        <v>68</v>
      </c>
      <c r="U5343">
        <v>2017</v>
      </c>
      <c r="V5343">
        <v>420803</v>
      </c>
      <c r="W5343" t="s">
        <v>69</v>
      </c>
      <c r="X5343" t="s">
        <v>303</v>
      </c>
      <c r="Y5343">
        <v>247531</v>
      </c>
      <c r="Z5343">
        <v>173272</v>
      </c>
      <c r="AA5343" t="s">
        <v>69</v>
      </c>
      <c r="AB5343" t="s">
        <v>16723</v>
      </c>
      <c r="AC5343">
        <v>420803</v>
      </c>
    </row>
    <row r="5344" spans="1:29">
      <c r="A5344">
        <f t="shared" ca="1" si="83"/>
        <v>8.3561306578851302E-2</v>
      </c>
      <c r="B5344" t="s">
        <v>254</v>
      </c>
      <c r="C5344">
        <v>9244036</v>
      </c>
      <c r="D5344" s="2">
        <v>42815</v>
      </c>
      <c r="E5344" t="s">
        <v>76</v>
      </c>
      <c r="F5344" t="s">
        <v>16724</v>
      </c>
      <c r="G5344">
        <v>5</v>
      </c>
      <c r="H5344" t="s">
        <v>58</v>
      </c>
      <c r="I5344" t="s">
        <v>256</v>
      </c>
      <c r="J5344">
        <v>104279</v>
      </c>
      <c r="K5344">
        <v>4</v>
      </c>
      <c r="L5344" s="2">
        <v>41800</v>
      </c>
      <c r="M5344" s="2">
        <v>43555</v>
      </c>
      <c r="N5344" t="s">
        <v>1434</v>
      </c>
      <c r="O5344">
        <v>9</v>
      </c>
      <c r="P5344" t="s">
        <v>572</v>
      </c>
      <c r="Q5344" t="s">
        <v>175</v>
      </c>
      <c r="R5344" t="s">
        <v>176</v>
      </c>
      <c r="S5344" t="s">
        <v>67</v>
      </c>
      <c r="T5344" t="s">
        <v>68</v>
      </c>
      <c r="U5344">
        <v>2017</v>
      </c>
      <c r="V5344">
        <v>297350</v>
      </c>
      <c r="W5344" t="s">
        <v>69</v>
      </c>
      <c r="X5344" t="s">
        <v>254</v>
      </c>
      <c r="Y5344">
        <v>190000</v>
      </c>
      <c r="Z5344">
        <v>107350</v>
      </c>
      <c r="AA5344" t="s">
        <v>69</v>
      </c>
      <c r="AB5344" t="s">
        <v>16725</v>
      </c>
      <c r="AC5344">
        <v>297350</v>
      </c>
    </row>
    <row r="5345" spans="1:29">
      <c r="A5345">
        <f t="shared" ca="1" si="83"/>
        <v>0.39290097884086628</v>
      </c>
      <c r="B5345" t="s">
        <v>75</v>
      </c>
      <c r="C5345">
        <v>9394763</v>
      </c>
      <c r="D5345" s="2">
        <v>43069</v>
      </c>
      <c r="E5345" t="s">
        <v>76</v>
      </c>
      <c r="F5345" t="s">
        <v>16726</v>
      </c>
      <c r="G5345">
        <v>5</v>
      </c>
      <c r="H5345" t="s">
        <v>58</v>
      </c>
      <c r="I5345" t="s">
        <v>78</v>
      </c>
      <c r="J5345">
        <v>30146</v>
      </c>
      <c r="K5345">
        <v>10</v>
      </c>
      <c r="L5345" s="2">
        <v>39355</v>
      </c>
      <c r="M5345" s="2">
        <v>43799</v>
      </c>
      <c r="N5345" t="s">
        <v>735</v>
      </c>
      <c r="O5345">
        <v>7</v>
      </c>
      <c r="P5345" t="s">
        <v>1030</v>
      </c>
      <c r="Q5345" t="s">
        <v>584</v>
      </c>
      <c r="R5345" t="s">
        <v>585</v>
      </c>
      <c r="S5345" t="s">
        <v>6745</v>
      </c>
      <c r="T5345" t="s">
        <v>68</v>
      </c>
      <c r="U5345">
        <v>2018</v>
      </c>
      <c r="V5345">
        <v>621087</v>
      </c>
      <c r="W5345" t="s">
        <v>69</v>
      </c>
      <c r="X5345" t="s">
        <v>75</v>
      </c>
      <c r="Y5345">
        <v>538545</v>
      </c>
      <c r="Z5345">
        <v>82542</v>
      </c>
      <c r="AA5345" t="s">
        <v>69</v>
      </c>
      <c r="AB5345" t="s">
        <v>16727</v>
      </c>
      <c r="AC5345">
        <v>621087</v>
      </c>
    </row>
    <row r="5346" spans="1:29">
      <c r="A5346">
        <f t="shared" ca="1" si="83"/>
        <v>0.93324216791852777</v>
      </c>
      <c r="B5346" t="s">
        <v>92</v>
      </c>
      <c r="C5346">
        <v>9497809</v>
      </c>
      <c r="D5346" s="2">
        <v>43241</v>
      </c>
      <c r="E5346" t="s">
        <v>76</v>
      </c>
      <c r="F5346" t="s">
        <v>16728</v>
      </c>
      <c r="G5346">
        <v>5</v>
      </c>
      <c r="H5346" t="s">
        <v>58</v>
      </c>
      <c r="I5346" t="s">
        <v>95</v>
      </c>
      <c r="J5346">
        <v>75806</v>
      </c>
      <c r="K5346">
        <v>5</v>
      </c>
      <c r="L5346" s="2">
        <v>41791</v>
      </c>
      <c r="M5346" s="2">
        <v>44347</v>
      </c>
      <c r="N5346" t="s">
        <v>6510</v>
      </c>
      <c r="O5346">
        <v>6</v>
      </c>
      <c r="P5346" t="s">
        <v>333</v>
      </c>
      <c r="Q5346" t="s">
        <v>334</v>
      </c>
      <c r="R5346" t="s">
        <v>335</v>
      </c>
      <c r="S5346" t="s">
        <v>296</v>
      </c>
      <c r="T5346" t="s">
        <v>68</v>
      </c>
      <c r="U5346">
        <v>2018</v>
      </c>
      <c r="V5346">
        <v>585143</v>
      </c>
      <c r="W5346" t="s">
        <v>69</v>
      </c>
      <c r="X5346" t="s">
        <v>92</v>
      </c>
      <c r="Y5346">
        <v>386950</v>
      </c>
      <c r="Z5346">
        <v>198193</v>
      </c>
      <c r="AA5346" t="s">
        <v>69</v>
      </c>
      <c r="AB5346" t="s">
        <v>16729</v>
      </c>
      <c r="AC5346">
        <v>585143</v>
      </c>
    </row>
    <row r="5347" spans="1:29">
      <c r="A5347">
        <f t="shared" ca="1" si="83"/>
        <v>0.24621803618391946</v>
      </c>
      <c r="B5347" t="s">
        <v>199</v>
      </c>
      <c r="C5347">
        <v>9308670</v>
      </c>
      <c r="D5347" s="2">
        <v>42877</v>
      </c>
      <c r="E5347" t="s">
        <v>16730</v>
      </c>
      <c r="F5347" t="s">
        <v>16731</v>
      </c>
      <c r="G5347">
        <v>5</v>
      </c>
      <c r="H5347" t="s">
        <v>58</v>
      </c>
      <c r="I5347" t="s">
        <v>149</v>
      </c>
      <c r="J5347">
        <v>161953</v>
      </c>
      <c r="K5347">
        <v>5</v>
      </c>
      <c r="L5347" s="2">
        <v>41466</v>
      </c>
      <c r="M5347" s="2">
        <v>43616</v>
      </c>
      <c r="N5347" t="s">
        <v>987</v>
      </c>
      <c r="O5347">
        <v>7</v>
      </c>
      <c r="P5347" t="s">
        <v>189</v>
      </c>
      <c r="Q5347" t="s">
        <v>190</v>
      </c>
      <c r="R5347" t="s">
        <v>191</v>
      </c>
      <c r="S5347" t="s">
        <v>336</v>
      </c>
      <c r="T5347" t="s">
        <v>68</v>
      </c>
      <c r="U5347">
        <v>2017</v>
      </c>
      <c r="V5347">
        <v>317630</v>
      </c>
      <c r="W5347" t="s">
        <v>69</v>
      </c>
      <c r="X5347" t="s">
        <v>199</v>
      </c>
      <c r="Y5347">
        <v>207500</v>
      </c>
      <c r="Z5347">
        <v>110130</v>
      </c>
      <c r="AA5347" t="s">
        <v>69</v>
      </c>
      <c r="AB5347" t="s">
        <v>16732</v>
      </c>
      <c r="AC5347">
        <v>317630</v>
      </c>
    </row>
    <row r="5348" spans="1:29">
      <c r="A5348">
        <f t="shared" ca="1" si="83"/>
        <v>0.56873856551069091</v>
      </c>
      <c r="B5348" t="s">
        <v>241</v>
      </c>
      <c r="C5348">
        <v>9390488</v>
      </c>
      <c r="D5348" s="2">
        <v>43126</v>
      </c>
      <c r="E5348" t="s">
        <v>56</v>
      </c>
      <c r="F5348" t="s">
        <v>16733</v>
      </c>
      <c r="G5348">
        <v>5</v>
      </c>
      <c r="H5348" t="s">
        <v>58</v>
      </c>
      <c r="I5348" t="s">
        <v>243</v>
      </c>
      <c r="J5348">
        <v>125228</v>
      </c>
      <c r="K5348">
        <v>4</v>
      </c>
      <c r="L5348" s="2">
        <v>41958</v>
      </c>
      <c r="M5348" s="2">
        <v>43769</v>
      </c>
      <c r="N5348" t="s">
        <v>16734</v>
      </c>
      <c r="O5348">
        <v>6</v>
      </c>
      <c r="P5348" t="s">
        <v>410</v>
      </c>
      <c r="Q5348" t="s">
        <v>411</v>
      </c>
      <c r="R5348" t="s">
        <v>412</v>
      </c>
      <c r="S5348" t="s">
        <v>67</v>
      </c>
      <c r="T5348" t="s">
        <v>68</v>
      </c>
      <c r="U5348">
        <v>2018</v>
      </c>
      <c r="V5348">
        <v>519619</v>
      </c>
      <c r="W5348" t="s">
        <v>69</v>
      </c>
      <c r="X5348" t="s">
        <v>241</v>
      </c>
      <c r="Y5348">
        <v>345262</v>
      </c>
      <c r="Z5348">
        <v>174357</v>
      </c>
      <c r="AA5348" t="s">
        <v>69</v>
      </c>
      <c r="AB5348" t="s">
        <v>16735</v>
      </c>
      <c r="AC5348">
        <v>519619</v>
      </c>
    </row>
    <row r="5349" spans="1:29">
      <c r="A5349">
        <f t="shared" ca="1" si="83"/>
        <v>0.31558213369165022</v>
      </c>
      <c r="B5349" t="s">
        <v>254</v>
      </c>
      <c r="C5349">
        <v>9412494</v>
      </c>
      <c r="D5349" s="2">
        <v>43117</v>
      </c>
      <c r="E5349" t="s">
        <v>2290</v>
      </c>
      <c r="F5349" t="s">
        <v>16736</v>
      </c>
      <c r="G5349">
        <v>5</v>
      </c>
      <c r="H5349" t="s">
        <v>58</v>
      </c>
      <c r="I5349" t="s">
        <v>256</v>
      </c>
      <c r="J5349">
        <v>114840</v>
      </c>
      <c r="K5349">
        <v>4</v>
      </c>
      <c r="L5349" s="2">
        <v>42095</v>
      </c>
      <c r="M5349" s="2">
        <v>43496</v>
      </c>
      <c r="N5349" t="s">
        <v>388</v>
      </c>
      <c r="O5349">
        <v>5</v>
      </c>
      <c r="P5349" t="s">
        <v>1261</v>
      </c>
      <c r="Q5349" t="s">
        <v>1262</v>
      </c>
      <c r="R5349" t="s">
        <v>236</v>
      </c>
      <c r="S5349" t="s">
        <v>67</v>
      </c>
      <c r="T5349" t="s">
        <v>68</v>
      </c>
      <c r="U5349">
        <v>2018</v>
      </c>
      <c r="V5349">
        <v>300200</v>
      </c>
      <c r="W5349" t="s">
        <v>69</v>
      </c>
      <c r="X5349" t="s">
        <v>254</v>
      </c>
      <c r="Y5349">
        <v>190000</v>
      </c>
      <c r="Z5349">
        <v>110200</v>
      </c>
      <c r="AA5349" t="s">
        <v>69</v>
      </c>
      <c r="AB5349" t="s">
        <v>16737</v>
      </c>
      <c r="AC5349">
        <v>300200</v>
      </c>
    </row>
    <row r="5350" spans="1:29">
      <c r="A5350">
        <f t="shared" ca="1" si="83"/>
        <v>4.0973541348185871E-2</v>
      </c>
      <c r="B5350" t="s">
        <v>254</v>
      </c>
      <c r="C5350">
        <v>9404459</v>
      </c>
      <c r="D5350" s="2">
        <v>43070</v>
      </c>
      <c r="E5350" t="s">
        <v>56</v>
      </c>
      <c r="F5350" t="s">
        <v>16738</v>
      </c>
      <c r="G5350">
        <v>5</v>
      </c>
      <c r="H5350" t="s">
        <v>58</v>
      </c>
      <c r="I5350" t="s">
        <v>256</v>
      </c>
      <c r="J5350">
        <v>110050</v>
      </c>
      <c r="K5350">
        <v>4</v>
      </c>
      <c r="L5350" s="2">
        <v>42064</v>
      </c>
      <c r="M5350" s="2">
        <v>43465</v>
      </c>
      <c r="N5350" t="s">
        <v>16739</v>
      </c>
      <c r="O5350">
        <v>16</v>
      </c>
      <c r="P5350" t="s">
        <v>1363</v>
      </c>
      <c r="Q5350" t="s">
        <v>1364</v>
      </c>
      <c r="R5350" t="s">
        <v>149</v>
      </c>
      <c r="S5350" t="s">
        <v>85</v>
      </c>
      <c r="T5350" t="s">
        <v>68</v>
      </c>
      <c r="U5350">
        <v>2018</v>
      </c>
      <c r="V5350">
        <v>304658</v>
      </c>
      <c r="W5350" t="s">
        <v>69</v>
      </c>
      <c r="X5350" t="s">
        <v>254</v>
      </c>
      <c r="Y5350">
        <v>203766</v>
      </c>
      <c r="Z5350">
        <v>100892</v>
      </c>
      <c r="AA5350" t="s">
        <v>69</v>
      </c>
      <c r="AB5350" t="s">
        <v>16740</v>
      </c>
      <c r="AC5350">
        <v>304658</v>
      </c>
    </row>
    <row r="5351" spans="1:29">
      <c r="A5351">
        <f t="shared" ca="1" si="83"/>
        <v>0.37132250831268454</v>
      </c>
      <c r="B5351" t="s">
        <v>254</v>
      </c>
      <c r="C5351">
        <v>9339698</v>
      </c>
      <c r="D5351" s="2">
        <v>42965</v>
      </c>
      <c r="E5351" t="s">
        <v>76</v>
      </c>
      <c r="F5351" t="s">
        <v>16741</v>
      </c>
      <c r="G5351">
        <v>5</v>
      </c>
      <c r="H5351" t="s">
        <v>58</v>
      </c>
      <c r="I5351" t="s">
        <v>256</v>
      </c>
      <c r="J5351">
        <v>107124</v>
      </c>
      <c r="K5351">
        <v>4</v>
      </c>
      <c r="L5351" s="2">
        <v>41897</v>
      </c>
      <c r="M5351" s="2">
        <v>43708</v>
      </c>
      <c r="N5351" t="s">
        <v>1307</v>
      </c>
      <c r="O5351">
        <v>12</v>
      </c>
      <c r="P5351" t="s">
        <v>2215</v>
      </c>
      <c r="Q5351" t="s">
        <v>217</v>
      </c>
      <c r="R5351" t="s">
        <v>120</v>
      </c>
      <c r="S5351" t="s">
        <v>948</v>
      </c>
      <c r="T5351" t="s">
        <v>68</v>
      </c>
      <c r="U5351">
        <v>2017</v>
      </c>
      <c r="V5351">
        <v>442825</v>
      </c>
      <c r="W5351" t="s">
        <v>69</v>
      </c>
      <c r="X5351" t="s">
        <v>254</v>
      </c>
      <c r="Y5351">
        <v>290919</v>
      </c>
      <c r="Z5351">
        <v>151906</v>
      </c>
      <c r="AA5351" t="s">
        <v>69</v>
      </c>
      <c r="AB5351" t="s">
        <v>16742</v>
      </c>
      <c r="AC5351">
        <v>442825</v>
      </c>
    </row>
    <row r="5352" spans="1:29">
      <c r="A5352">
        <f t="shared" ca="1" si="83"/>
        <v>0.57897989409835005</v>
      </c>
      <c r="B5352" t="s">
        <v>241</v>
      </c>
      <c r="C5352">
        <v>9225233</v>
      </c>
      <c r="D5352" s="2">
        <v>42794</v>
      </c>
      <c r="E5352" t="s">
        <v>76</v>
      </c>
      <c r="F5352" t="s">
        <v>16743</v>
      </c>
      <c r="G5352">
        <v>5</v>
      </c>
      <c r="H5352" t="s">
        <v>58</v>
      </c>
      <c r="I5352" t="s">
        <v>243</v>
      </c>
      <c r="J5352">
        <v>119984</v>
      </c>
      <c r="K5352">
        <v>4</v>
      </c>
      <c r="L5352" s="2">
        <v>41730</v>
      </c>
      <c r="M5352" s="2">
        <v>43281</v>
      </c>
      <c r="N5352" t="s">
        <v>1630</v>
      </c>
      <c r="O5352">
        <v>2</v>
      </c>
      <c r="P5352" t="s">
        <v>2348</v>
      </c>
      <c r="Q5352" t="s">
        <v>543</v>
      </c>
      <c r="R5352" t="s">
        <v>205</v>
      </c>
      <c r="S5352" t="s">
        <v>121</v>
      </c>
      <c r="T5352" t="s">
        <v>68</v>
      </c>
      <c r="U5352">
        <v>2017</v>
      </c>
      <c r="V5352">
        <v>390000</v>
      </c>
      <c r="W5352" t="s">
        <v>69</v>
      </c>
      <c r="X5352" t="s">
        <v>241</v>
      </c>
      <c r="Y5352">
        <v>250000</v>
      </c>
      <c r="Z5352">
        <v>140000</v>
      </c>
      <c r="AA5352" t="s">
        <v>69</v>
      </c>
      <c r="AB5352" t="s">
        <v>16744</v>
      </c>
      <c r="AC5352">
        <v>390000</v>
      </c>
    </row>
    <row r="5353" spans="1:29">
      <c r="A5353">
        <f t="shared" ca="1" si="83"/>
        <v>0.93089212232973806</v>
      </c>
      <c r="B5353" t="s">
        <v>254</v>
      </c>
      <c r="C5353">
        <v>9502285</v>
      </c>
      <c r="D5353" s="2">
        <v>43234</v>
      </c>
      <c r="E5353" t="s">
        <v>56</v>
      </c>
      <c r="F5353" t="s">
        <v>16745</v>
      </c>
      <c r="G5353">
        <v>5</v>
      </c>
      <c r="H5353" t="s">
        <v>58</v>
      </c>
      <c r="I5353" t="s">
        <v>256</v>
      </c>
      <c r="J5353">
        <v>29207</v>
      </c>
      <c r="K5353">
        <v>33</v>
      </c>
      <c r="L5353" s="2">
        <v>29677</v>
      </c>
      <c r="M5353" s="2">
        <v>44347</v>
      </c>
      <c r="N5353" t="s">
        <v>1675</v>
      </c>
      <c r="O5353">
        <v>12</v>
      </c>
      <c r="P5353" t="s">
        <v>656</v>
      </c>
      <c r="Q5353" t="s">
        <v>204</v>
      </c>
      <c r="R5353" t="s">
        <v>205</v>
      </c>
      <c r="S5353" t="s">
        <v>85</v>
      </c>
      <c r="T5353" t="s">
        <v>68</v>
      </c>
      <c r="U5353">
        <v>2018</v>
      </c>
      <c r="V5353">
        <v>326990</v>
      </c>
      <c r="W5353" t="s">
        <v>69</v>
      </c>
      <c r="X5353" t="s">
        <v>254</v>
      </c>
      <c r="Y5353">
        <v>258982</v>
      </c>
      <c r="Z5353">
        <v>68008</v>
      </c>
      <c r="AA5353" t="s">
        <v>69</v>
      </c>
      <c r="AB5353" t="s">
        <v>16746</v>
      </c>
      <c r="AC5353">
        <v>326990</v>
      </c>
    </row>
    <row r="5354" spans="1:29">
      <c r="A5354">
        <f t="shared" ca="1" si="83"/>
        <v>0.32829965887399803</v>
      </c>
      <c r="B5354" t="s">
        <v>303</v>
      </c>
      <c r="C5354">
        <v>9329407</v>
      </c>
      <c r="D5354" s="2">
        <v>42796</v>
      </c>
      <c r="E5354" t="s">
        <v>76</v>
      </c>
      <c r="F5354" t="s">
        <v>16747</v>
      </c>
      <c r="G5354">
        <v>5</v>
      </c>
      <c r="H5354" t="s">
        <v>58</v>
      </c>
      <c r="I5354" t="s">
        <v>305</v>
      </c>
      <c r="J5354">
        <v>93838</v>
      </c>
      <c r="K5354">
        <v>5</v>
      </c>
      <c r="L5354" s="2">
        <v>41275</v>
      </c>
      <c r="M5354" s="2">
        <v>43465</v>
      </c>
      <c r="N5354" t="s">
        <v>2377</v>
      </c>
      <c r="O5354">
        <v>7</v>
      </c>
      <c r="P5354" t="s">
        <v>64</v>
      </c>
      <c r="Q5354" t="s">
        <v>65</v>
      </c>
      <c r="R5354" t="s">
        <v>66</v>
      </c>
      <c r="S5354" t="s">
        <v>102</v>
      </c>
      <c r="T5354" t="s">
        <v>68</v>
      </c>
      <c r="U5354">
        <v>2017</v>
      </c>
      <c r="V5354">
        <v>528082</v>
      </c>
      <c r="W5354" t="s">
        <v>69</v>
      </c>
      <c r="X5354" t="s">
        <v>303</v>
      </c>
      <c r="Y5354">
        <v>462549</v>
      </c>
      <c r="Z5354">
        <v>65533</v>
      </c>
      <c r="AA5354" t="s">
        <v>69</v>
      </c>
      <c r="AB5354" t="s">
        <v>16748</v>
      </c>
      <c r="AC5354">
        <v>528082</v>
      </c>
    </row>
    <row r="5355" spans="1:29">
      <c r="A5355">
        <f t="shared" ca="1" si="83"/>
        <v>0.51407254257131374</v>
      </c>
      <c r="B5355" t="s">
        <v>199</v>
      </c>
      <c r="C5355">
        <v>9302686</v>
      </c>
      <c r="D5355" s="2">
        <v>42906</v>
      </c>
      <c r="E5355" t="s">
        <v>76</v>
      </c>
      <c r="F5355" t="s">
        <v>16749</v>
      </c>
      <c r="G5355">
        <v>5</v>
      </c>
      <c r="H5355" t="s">
        <v>58</v>
      </c>
      <c r="I5355" t="s">
        <v>149</v>
      </c>
      <c r="J5355">
        <v>177857</v>
      </c>
      <c r="K5355">
        <v>5</v>
      </c>
      <c r="L5355" s="2">
        <v>41501</v>
      </c>
      <c r="M5355" s="2">
        <v>43646</v>
      </c>
      <c r="N5355" t="s">
        <v>2950</v>
      </c>
      <c r="O5355">
        <v>12</v>
      </c>
      <c r="P5355" t="s">
        <v>656</v>
      </c>
      <c r="Q5355" t="s">
        <v>204</v>
      </c>
      <c r="R5355" t="s">
        <v>205</v>
      </c>
      <c r="S5355" t="s">
        <v>67</v>
      </c>
      <c r="T5355" t="s">
        <v>68</v>
      </c>
      <c r="U5355">
        <v>2017</v>
      </c>
      <c r="V5355">
        <v>418087</v>
      </c>
      <c r="W5355" t="s">
        <v>69</v>
      </c>
      <c r="X5355" t="s">
        <v>199</v>
      </c>
      <c r="Y5355">
        <v>346342</v>
      </c>
      <c r="Z5355">
        <v>71745</v>
      </c>
      <c r="AA5355" t="s">
        <v>69</v>
      </c>
      <c r="AB5355" t="s">
        <v>16750</v>
      </c>
      <c r="AC5355">
        <v>418087</v>
      </c>
    </row>
    <row r="5356" spans="1:29">
      <c r="A5356">
        <f t="shared" ca="1" si="83"/>
        <v>0.12561482998917428</v>
      </c>
      <c r="B5356" t="s">
        <v>1143</v>
      </c>
      <c r="C5356">
        <v>9265392</v>
      </c>
      <c r="D5356" s="2">
        <v>42853</v>
      </c>
      <c r="E5356" t="s">
        <v>76</v>
      </c>
      <c r="F5356" t="s">
        <v>16751</v>
      </c>
      <c r="G5356">
        <v>5</v>
      </c>
      <c r="H5356" t="s">
        <v>58</v>
      </c>
      <c r="I5356" t="s">
        <v>1145</v>
      </c>
      <c r="J5356">
        <v>64320</v>
      </c>
      <c r="K5356">
        <v>5</v>
      </c>
      <c r="L5356" s="2">
        <v>41395</v>
      </c>
      <c r="M5356" s="2">
        <v>43951</v>
      </c>
      <c r="N5356" t="s">
        <v>16752</v>
      </c>
      <c r="O5356">
        <v>7</v>
      </c>
      <c r="P5356" t="s">
        <v>2152</v>
      </c>
      <c r="Q5356" t="s">
        <v>472</v>
      </c>
      <c r="R5356" t="s">
        <v>311</v>
      </c>
      <c r="S5356" t="s">
        <v>473</v>
      </c>
      <c r="T5356" t="s">
        <v>68</v>
      </c>
      <c r="U5356">
        <v>2017</v>
      </c>
      <c r="V5356">
        <v>642016</v>
      </c>
      <c r="W5356" t="s">
        <v>69</v>
      </c>
      <c r="X5356" t="s">
        <v>1143</v>
      </c>
      <c r="Y5356">
        <v>404312</v>
      </c>
      <c r="Z5356">
        <v>237704</v>
      </c>
      <c r="AA5356" t="s">
        <v>69</v>
      </c>
      <c r="AB5356" t="s">
        <v>16753</v>
      </c>
      <c r="AC5356">
        <v>642016</v>
      </c>
    </row>
    <row r="5357" spans="1:29">
      <c r="A5357">
        <f t="shared" ca="1" si="83"/>
        <v>0.72535408445912053</v>
      </c>
      <c r="B5357" t="s">
        <v>254</v>
      </c>
      <c r="C5357">
        <v>9270552</v>
      </c>
      <c r="D5357" s="2">
        <v>42871</v>
      </c>
      <c r="E5357" t="s">
        <v>76</v>
      </c>
      <c r="F5357" t="s">
        <v>16754</v>
      </c>
      <c r="G5357">
        <v>5</v>
      </c>
      <c r="H5357" t="s">
        <v>58</v>
      </c>
      <c r="I5357" t="s">
        <v>256</v>
      </c>
      <c r="J5357">
        <v>103887</v>
      </c>
      <c r="K5357">
        <v>5</v>
      </c>
      <c r="L5357" s="2">
        <v>41530</v>
      </c>
      <c r="M5357" s="2">
        <v>43616</v>
      </c>
      <c r="N5357" t="s">
        <v>388</v>
      </c>
      <c r="O5357">
        <v>1</v>
      </c>
      <c r="P5357" t="s">
        <v>16755</v>
      </c>
      <c r="Q5357" t="s">
        <v>16756</v>
      </c>
      <c r="R5357" t="s">
        <v>816</v>
      </c>
      <c r="S5357" t="s">
        <v>67</v>
      </c>
      <c r="T5357" t="s">
        <v>68</v>
      </c>
      <c r="U5357">
        <v>2017</v>
      </c>
      <c r="V5357">
        <v>260642</v>
      </c>
      <c r="W5357" t="s">
        <v>69</v>
      </c>
      <c r="X5357" t="s">
        <v>254</v>
      </c>
      <c r="Y5357">
        <v>190000</v>
      </c>
      <c r="Z5357">
        <v>70642</v>
      </c>
      <c r="AA5357" t="s">
        <v>69</v>
      </c>
      <c r="AB5357" t="s">
        <v>16757</v>
      </c>
      <c r="AC5357">
        <v>260642</v>
      </c>
    </row>
    <row r="5358" spans="1:29">
      <c r="A5358">
        <f t="shared" ca="1" si="83"/>
        <v>0.81407818837152235</v>
      </c>
      <c r="B5358" t="s">
        <v>254</v>
      </c>
      <c r="C5358">
        <v>9509469</v>
      </c>
      <c r="D5358" s="2">
        <v>43272</v>
      </c>
      <c r="E5358" t="s">
        <v>56</v>
      </c>
      <c r="F5358" t="s">
        <v>16758</v>
      </c>
      <c r="G5358">
        <v>5</v>
      </c>
      <c r="H5358" t="s">
        <v>58</v>
      </c>
      <c r="I5358" t="s">
        <v>256</v>
      </c>
      <c r="J5358">
        <v>117357</v>
      </c>
      <c r="K5358">
        <v>4</v>
      </c>
      <c r="L5358" s="2">
        <v>42200</v>
      </c>
      <c r="M5358" s="2">
        <v>44012</v>
      </c>
      <c r="N5358" t="s">
        <v>1862</v>
      </c>
      <c r="O5358">
        <v>7</v>
      </c>
      <c r="P5358" t="s">
        <v>491</v>
      </c>
      <c r="Q5358" t="s">
        <v>492</v>
      </c>
      <c r="R5358" t="s">
        <v>295</v>
      </c>
      <c r="S5358" t="s">
        <v>67</v>
      </c>
      <c r="T5358" t="s">
        <v>68</v>
      </c>
      <c r="U5358">
        <v>2018</v>
      </c>
      <c r="V5358">
        <v>322908</v>
      </c>
      <c r="W5358" t="s">
        <v>69</v>
      </c>
      <c r="X5358" t="s">
        <v>254</v>
      </c>
      <c r="Y5358">
        <v>215342</v>
      </c>
      <c r="Z5358">
        <v>107566</v>
      </c>
      <c r="AA5358" t="s">
        <v>69</v>
      </c>
      <c r="AB5358" t="s">
        <v>16759</v>
      </c>
      <c r="AC5358">
        <v>322908</v>
      </c>
    </row>
    <row r="5359" spans="1:29">
      <c r="A5359">
        <f t="shared" ca="1" si="83"/>
        <v>0.50964748572815766</v>
      </c>
      <c r="B5359" t="s">
        <v>92</v>
      </c>
      <c r="C5359">
        <v>9437815</v>
      </c>
      <c r="D5359" s="2">
        <v>43151</v>
      </c>
      <c r="E5359" t="s">
        <v>56</v>
      </c>
      <c r="F5359" t="s">
        <v>16760</v>
      </c>
      <c r="G5359">
        <v>5</v>
      </c>
      <c r="H5359" t="s">
        <v>58</v>
      </c>
      <c r="I5359" t="s">
        <v>95</v>
      </c>
      <c r="J5359">
        <v>79573</v>
      </c>
      <c r="K5359">
        <v>4</v>
      </c>
      <c r="L5359" s="2">
        <v>42076</v>
      </c>
      <c r="M5359" s="2">
        <v>43890</v>
      </c>
      <c r="N5359" t="s">
        <v>16761</v>
      </c>
      <c r="O5359">
        <v>19</v>
      </c>
      <c r="P5359" t="s">
        <v>481</v>
      </c>
      <c r="Q5359" t="s">
        <v>482</v>
      </c>
      <c r="R5359" t="s">
        <v>120</v>
      </c>
      <c r="S5359" t="s">
        <v>85</v>
      </c>
      <c r="T5359" t="s">
        <v>68</v>
      </c>
      <c r="U5359">
        <v>2018</v>
      </c>
      <c r="V5359">
        <v>324264</v>
      </c>
      <c r="W5359" t="s">
        <v>69</v>
      </c>
      <c r="X5359" t="s">
        <v>92</v>
      </c>
      <c r="Y5359">
        <v>207500</v>
      </c>
      <c r="Z5359">
        <v>116764</v>
      </c>
      <c r="AA5359" t="s">
        <v>69</v>
      </c>
      <c r="AB5359" t="s">
        <v>16762</v>
      </c>
      <c r="AC5359">
        <v>324264</v>
      </c>
    </row>
    <row r="5360" spans="1:29">
      <c r="A5360">
        <f t="shared" ca="1" si="83"/>
        <v>0.47874041138546664</v>
      </c>
      <c r="B5360" t="s">
        <v>241</v>
      </c>
      <c r="C5360">
        <v>9402652</v>
      </c>
      <c r="D5360" s="2">
        <v>43105</v>
      </c>
      <c r="E5360" t="s">
        <v>56</v>
      </c>
      <c r="F5360" t="s">
        <v>16763</v>
      </c>
      <c r="G5360">
        <v>5</v>
      </c>
      <c r="H5360" t="s">
        <v>58</v>
      </c>
      <c r="I5360" t="s">
        <v>243</v>
      </c>
      <c r="J5360">
        <v>116136</v>
      </c>
      <c r="K5360">
        <v>4</v>
      </c>
      <c r="L5360" s="2">
        <v>41988</v>
      </c>
      <c r="M5360" s="2">
        <v>43799</v>
      </c>
      <c r="N5360" t="s">
        <v>2028</v>
      </c>
      <c r="O5360">
        <v>13</v>
      </c>
      <c r="P5360" t="s">
        <v>390</v>
      </c>
      <c r="Q5360" t="s">
        <v>217</v>
      </c>
      <c r="R5360" t="s">
        <v>120</v>
      </c>
      <c r="S5360" t="s">
        <v>67</v>
      </c>
      <c r="T5360" t="s">
        <v>68</v>
      </c>
      <c r="U5360">
        <v>2018</v>
      </c>
      <c r="V5360">
        <v>398013</v>
      </c>
      <c r="W5360" t="s">
        <v>69</v>
      </c>
      <c r="X5360" t="s">
        <v>241</v>
      </c>
      <c r="Y5360">
        <v>250000</v>
      </c>
      <c r="Z5360">
        <v>148013</v>
      </c>
      <c r="AA5360" t="s">
        <v>69</v>
      </c>
      <c r="AB5360" t="s">
        <v>16764</v>
      </c>
      <c r="AC5360">
        <v>398013</v>
      </c>
    </row>
    <row r="5361" spans="1:29">
      <c r="A5361">
        <f t="shared" ca="1" si="83"/>
        <v>4.5176442740865186E-2</v>
      </c>
      <c r="B5361" t="s">
        <v>254</v>
      </c>
      <c r="C5361">
        <v>9264554</v>
      </c>
      <c r="D5361" s="2">
        <v>42851</v>
      </c>
      <c r="E5361" t="s">
        <v>56</v>
      </c>
      <c r="F5361" t="s">
        <v>16765</v>
      </c>
      <c r="G5361">
        <v>5</v>
      </c>
      <c r="H5361" t="s">
        <v>58</v>
      </c>
      <c r="I5361" t="s">
        <v>256</v>
      </c>
      <c r="J5361">
        <v>112057</v>
      </c>
      <c r="K5361">
        <v>5</v>
      </c>
      <c r="L5361" s="2">
        <v>41852</v>
      </c>
      <c r="M5361" s="2">
        <v>43585</v>
      </c>
      <c r="N5361" t="s">
        <v>1214</v>
      </c>
      <c r="O5361">
        <v>2</v>
      </c>
      <c r="P5361" t="s">
        <v>13665</v>
      </c>
      <c r="Q5361" t="s">
        <v>321</v>
      </c>
      <c r="R5361" t="s">
        <v>137</v>
      </c>
      <c r="S5361" t="s">
        <v>260</v>
      </c>
      <c r="T5361" t="s">
        <v>68</v>
      </c>
      <c r="U5361">
        <v>2017</v>
      </c>
      <c r="V5361">
        <v>318307</v>
      </c>
      <c r="W5361" t="s">
        <v>69</v>
      </c>
      <c r="X5361" t="s">
        <v>254</v>
      </c>
      <c r="Y5361">
        <v>213733</v>
      </c>
      <c r="Z5361">
        <v>104574</v>
      </c>
      <c r="AA5361" t="s">
        <v>69</v>
      </c>
      <c r="AB5361" t="s">
        <v>16766</v>
      </c>
      <c r="AC5361">
        <v>318307</v>
      </c>
    </row>
    <row r="5362" spans="1:29">
      <c r="A5362">
        <f t="shared" ca="1" si="83"/>
        <v>0.44448626559816273</v>
      </c>
      <c r="B5362" t="s">
        <v>286</v>
      </c>
      <c r="C5362">
        <v>9294976</v>
      </c>
      <c r="D5362" s="2">
        <v>42901</v>
      </c>
      <c r="E5362" t="s">
        <v>56</v>
      </c>
      <c r="F5362" t="s">
        <v>16767</v>
      </c>
      <c r="G5362">
        <v>5</v>
      </c>
      <c r="H5362" t="s">
        <v>58</v>
      </c>
      <c r="I5362" t="s">
        <v>289</v>
      </c>
      <c r="J5362">
        <v>106808</v>
      </c>
      <c r="K5362">
        <v>4</v>
      </c>
      <c r="L5362" s="2">
        <v>41835</v>
      </c>
      <c r="M5362" s="2">
        <v>43646</v>
      </c>
      <c r="N5362" t="s">
        <v>3301</v>
      </c>
      <c r="O5362">
        <v>7</v>
      </c>
      <c r="P5362" t="s">
        <v>1538</v>
      </c>
      <c r="Q5362" t="s">
        <v>1539</v>
      </c>
      <c r="R5362" t="s">
        <v>1540</v>
      </c>
      <c r="S5362" t="s">
        <v>771</v>
      </c>
      <c r="T5362" t="s">
        <v>68</v>
      </c>
      <c r="U5362">
        <v>2017</v>
      </c>
      <c r="V5362">
        <v>367500</v>
      </c>
      <c r="W5362" t="s">
        <v>69</v>
      </c>
      <c r="X5362" t="s">
        <v>286</v>
      </c>
      <c r="Y5362">
        <v>250000</v>
      </c>
      <c r="Z5362">
        <v>117500</v>
      </c>
      <c r="AA5362" t="s">
        <v>69</v>
      </c>
      <c r="AB5362" t="s">
        <v>16768</v>
      </c>
      <c r="AC5362">
        <v>367500</v>
      </c>
    </row>
    <row r="5363" spans="1:29">
      <c r="A5363">
        <f t="shared" ca="1" si="83"/>
        <v>0.94317218127404434</v>
      </c>
      <c r="B5363" t="s">
        <v>199</v>
      </c>
      <c r="C5363">
        <v>9233971</v>
      </c>
      <c r="D5363" s="2">
        <v>42783</v>
      </c>
      <c r="E5363" t="s">
        <v>76</v>
      </c>
      <c r="F5363" t="s">
        <v>16769</v>
      </c>
      <c r="G5363">
        <v>5</v>
      </c>
      <c r="H5363" t="s">
        <v>58</v>
      </c>
      <c r="I5363" t="s">
        <v>149</v>
      </c>
      <c r="J5363">
        <v>175120</v>
      </c>
      <c r="K5363">
        <v>5</v>
      </c>
      <c r="L5363" s="2">
        <v>41334</v>
      </c>
      <c r="M5363" s="2">
        <v>43524</v>
      </c>
      <c r="N5363" t="s">
        <v>2243</v>
      </c>
      <c r="O5363">
        <v>11</v>
      </c>
      <c r="P5363" t="s">
        <v>2093</v>
      </c>
      <c r="Q5363" t="s">
        <v>1293</v>
      </c>
      <c r="R5363" t="s">
        <v>555</v>
      </c>
      <c r="S5363" t="s">
        <v>67</v>
      </c>
      <c r="T5363" t="s">
        <v>68</v>
      </c>
      <c r="U5363">
        <v>2017</v>
      </c>
      <c r="V5363">
        <v>343916</v>
      </c>
      <c r="W5363" t="s">
        <v>69</v>
      </c>
      <c r="X5363" t="s">
        <v>199</v>
      </c>
      <c r="Y5363">
        <v>216982</v>
      </c>
      <c r="Z5363">
        <v>126934</v>
      </c>
      <c r="AA5363" t="s">
        <v>69</v>
      </c>
      <c r="AB5363" t="s">
        <v>16770</v>
      </c>
      <c r="AC5363">
        <v>343916</v>
      </c>
    </row>
    <row r="5364" spans="1:29">
      <c r="A5364">
        <f t="shared" ca="1" si="83"/>
        <v>7.1595520136114033E-2</v>
      </c>
      <c r="B5364" t="s">
        <v>92</v>
      </c>
      <c r="C5364">
        <v>9534159</v>
      </c>
      <c r="D5364" s="2">
        <v>43292</v>
      </c>
      <c r="E5364" t="s">
        <v>56</v>
      </c>
      <c r="F5364" t="s">
        <v>16771</v>
      </c>
      <c r="G5364">
        <v>5</v>
      </c>
      <c r="H5364" t="s">
        <v>58</v>
      </c>
      <c r="I5364" t="s">
        <v>95</v>
      </c>
      <c r="J5364">
        <v>84819</v>
      </c>
      <c r="K5364">
        <v>3</v>
      </c>
      <c r="L5364" s="2">
        <v>42592</v>
      </c>
      <c r="M5364" s="2">
        <v>44135</v>
      </c>
      <c r="N5364" t="s">
        <v>792</v>
      </c>
      <c r="O5364">
        <v>16</v>
      </c>
      <c r="P5364" t="s">
        <v>1363</v>
      </c>
      <c r="Q5364" t="s">
        <v>1364</v>
      </c>
      <c r="R5364" t="s">
        <v>149</v>
      </c>
      <c r="S5364" t="s">
        <v>67</v>
      </c>
      <c r="T5364" t="s">
        <v>68</v>
      </c>
      <c r="U5364">
        <v>2018</v>
      </c>
      <c r="V5364">
        <v>349204</v>
      </c>
      <c r="W5364" t="s">
        <v>69</v>
      </c>
      <c r="X5364" t="s">
        <v>92</v>
      </c>
      <c r="Y5364">
        <v>294494</v>
      </c>
      <c r="Z5364">
        <v>54710</v>
      </c>
      <c r="AA5364" t="s">
        <v>69</v>
      </c>
      <c r="AB5364" t="s">
        <v>16772</v>
      </c>
      <c r="AC5364">
        <v>349204</v>
      </c>
    </row>
    <row r="5365" spans="1:29">
      <c r="A5365">
        <f t="shared" ca="1" si="83"/>
        <v>0.97653411617074426</v>
      </c>
      <c r="B5365" t="s">
        <v>303</v>
      </c>
      <c r="C5365">
        <v>9462076</v>
      </c>
      <c r="D5365" s="2">
        <v>43222</v>
      </c>
      <c r="E5365" t="s">
        <v>8126</v>
      </c>
      <c r="F5365" t="s">
        <v>16773</v>
      </c>
      <c r="G5365">
        <v>5</v>
      </c>
      <c r="H5365" t="s">
        <v>58</v>
      </c>
      <c r="I5365" t="s">
        <v>305</v>
      </c>
      <c r="J5365">
        <v>100627</v>
      </c>
      <c r="K5365">
        <v>5</v>
      </c>
      <c r="L5365" s="2">
        <v>41821</v>
      </c>
      <c r="M5365" s="2">
        <v>43585</v>
      </c>
      <c r="N5365" t="s">
        <v>8128</v>
      </c>
      <c r="O5365">
        <v>36</v>
      </c>
      <c r="P5365" t="s">
        <v>1090</v>
      </c>
      <c r="Q5365" t="s">
        <v>1091</v>
      </c>
      <c r="R5365" t="s">
        <v>149</v>
      </c>
      <c r="S5365" t="s">
        <v>85</v>
      </c>
      <c r="T5365" t="s">
        <v>68</v>
      </c>
      <c r="U5365">
        <v>2018</v>
      </c>
      <c r="V5365">
        <v>554272</v>
      </c>
      <c r="W5365" t="s">
        <v>69</v>
      </c>
      <c r="X5365" t="s">
        <v>303</v>
      </c>
      <c r="Y5365">
        <v>373574</v>
      </c>
      <c r="Z5365">
        <v>180698</v>
      </c>
      <c r="AA5365" t="s">
        <v>69</v>
      </c>
      <c r="AB5365" t="s">
        <v>16774</v>
      </c>
      <c r="AC5365">
        <v>554272</v>
      </c>
    </row>
    <row r="5366" spans="1:29">
      <c r="A5366">
        <f t="shared" ca="1" si="83"/>
        <v>0.48449122418990587</v>
      </c>
      <c r="B5366" t="s">
        <v>156</v>
      </c>
      <c r="C5366">
        <v>9471273</v>
      </c>
      <c r="D5366" s="2">
        <v>43209</v>
      </c>
      <c r="E5366" t="s">
        <v>8817</v>
      </c>
      <c r="F5366" t="s">
        <v>16775</v>
      </c>
      <c r="G5366">
        <v>5</v>
      </c>
      <c r="H5366" t="s">
        <v>58</v>
      </c>
      <c r="I5366" t="s">
        <v>66</v>
      </c>
      <c r="J5366">
        <v>9064</v>
      </c>
      <c r="K5366">
        <v>5</v>
      </c>
      <c r="L5366" s="2">
        <v>41830</v>
      </c>
      <c r="M5366" s="2">
        <v>43769</v>
      </c>
      <c r="N5366" t="s">
        <v>8819</v>
      </c>
      <c r="O5366">
        <v>5</v>
      </c>
      <c r="P5366" t="s">
        <v>524</v>
      </c>
      <c r="Q5366" t="s">
        <v>83</v>
      </c>
      <c r="R5366" t="s">
        <v>84</v>
      </c>
      <c r="S5366" t="s">
        <v>413</v>
      </c>
      <c r="T5366" t="s">
        <v>68</v>
      </c>
      <c r="U5366">
        <v>2018</v>
      </c>
      <c r="V5366">
        <v>390000</v>
      </c>
      <c r="W5366" t="s">
        <v>69</v>
      </c>
      <c r="X5366" t="s">
        <v>156</v>
      </c>
      <c r="Y5366">
        <v>250000</v>
      </c>
      <c r="Z5366">
        <v>140000</v>
      </c>
      <c r="AA5366" t="s">
        <v>69</v>
      </c>
      <c r="AB5366" t="s">
        <v>16776</v>
      </c>
      <c r="AC5366">
        <v>390000</v>
      </c>
    </row>
    <row r="5367" spans="1:29">
      <c r="A5367">
        <f t="shared" ca="1" si="83"/>
        <v>0.93524882756629735</v>
      </c>
      <c r="B5367" t="s">
        <v>303</v>
      </c>
      <c r="C5367">
        <v>9294052</v>
      </c>
      <c r="D5367" s="2">
        <v>42906</v>
      </c>
      <c r="E5367" t="s">
        <v>76</v>
      </c>
      <c r="F5367" t="s">
        <v>16777</v>
      </c>
      <c r="G5367">
        <v>5</v>
      </c>
      <c r="H5367" t="s">
        <v>58</v>
      </c>
      <c r="I5367" t="s">
        <v>305</v>
      </c>
      <c r="J5367">
        <v>67003</v>
      </c>
      <c r="K5367">
        <v>14</v>
      </c>
      <c r="L5367" s="2">
        <v>37865</v>
      </c>
      <c r="M5367" s="2">
        <v>43646</v>
      </c>
      <c r="N5367" t="s">
        <v>8095</v>
      </c>
      <c r="O5367">
        <v>4</v>
      </c>
      <c r="P5367" t="s">
        <v>444</v>
      </c>
      <c r="Q5367" t="s">
        <v>445</v>
      </c>
      <c r="R5367" t="s">
        <v>149</v>
      </c>
      <c r="S5367" t="s">
        <v>67</v>
      </c>
      <c r="T5367" t="s">
        <v>68</v>
      </c>
      <c r="U5367">
        <v>2017</v>
      </c>
      <c r="V5367">
        <v>373932</v>
      </c>
      <c r="W5367" t="s">
        <v>69</v>
      </c>
      <c r="X5367" t="s">
        <v>303</v>
      </c>
      <c r="Y5367">
        <v>242813</v>
      </c>
      <c r="Z5367">
        <v>131119</v>
      </c>
      <c r="AA5367" t="s">
        <v>69</v>
      </c>
      <c r="AB5367" t="s">
        <v>16778</v>
      </c>
      <c r="AC5367">
        <v>373932</v>
      </c>
    </row>
    <row r="5368" spans="1:29">
      <c r="A5368">
        <f t="shared" ca="1" si="83"/>
        <v>0.18633150559839151</v>
      </c>
      <c r="B5368" t="s">
        <v>327</v>
      </c>
      <c r="C5368">
        <v>9568766</v>
      </c>
      <c r="D5368" s="2">
        <v>43314</v>
      </c>
      <c r="E5368" t="s">
        <v>7875</v>
      </c>
      <c r="F5368" t="s">
        <v>16779</v>
      </c>
      <c r="G5368">
        <v>5</v>
      </c>
      <c r="H5368" t="s">
        <v>58</v>
      </c>
      <c r="I5368" t="s">
        <v>330</v>
      </c>
      <c r="J5368">
        <v>25131</v>
      </c>
      <c r="K5368">
        <v>2</v>
      </c>
      <c r="L5368" s="2">
        <v>43004</v>
      </c>
      <c r="M5368" s="2">
        <v>44804</v>
      </c>
      <c r="N5368" t="s">
        <v>7877</v>
      </c>
      <c r="O5368">
        <v>16</v>
      </c>
      <c r="P5368" t="s">
        <v>1363</v>
      </c>
      <c r="Q5368" t="s">
        <v>1364</v>
      </c>
      <c r="R5368" t="s">
        <v>149</v>
      </c>
      <c r="S5368" t="s">
        <v>67</v>
      </c>
      <c r="T5368" t="s">
        <v>68</v>
      </c>
      <c r="U5368">
        <v>2018</v>
      </c>
      <c r="V5368">
        <v>471000</v>
      </c>
      <c r="W5368" t="s">
        <v>69</v>
      </c>
      <c r="X5368" t="s">
        <v>327</v>
      </c>
      <c r="Y5368">
        <v>300000</v>
      </c>
      <c r="Z5368">
        <v>171000</v>
      </c>
      <c r="AA5368" t="s">
        <v>69</v>
      </c>
      <c r="AB5368" t="s">
        <v>16780</v>
      </c>
      <c r="AC5368">
        <v>471000</v>
      </c>
    </row>
    <row r="5369" spans="1:29">
      <c r="A5369">
        <f t="shared" ca="1" si="83"/>
        <v>0.37949321139325731</v>
      </c>
      <c r="B5369" t="s">
        <v>254</v>
      </c>
      <c r="C5369">
        <v>9494596</v>
      </c>
      <c r="D5369" s="2">
        <v>43235</v>
      </c>
      <c r="E5369" t="s">
        <v>56</v>
      </c>
      <c r="F5369" t="s">
        <v>16781</v>
      </c>
      <c r="G5369">
        <v>5</v>
      </c>
      <c r="H5369" t="s">
        <v>58</v>
      </c>
      <c r="I5369" t="s">
        <v>256</v>
      </c>
      <c r="J5369">
        <v>81766</v>
      </c>
      <c r="K5369">
        <v>8</v>
      </c>
      <c r="L5369" s="2">
        <v>39304</v>
      </c>
      <c r="M5369" s="2">
        <v>43982</v>
      </c>
      <c r="N5369" t="s">
        <v>1793</v>
      </c>
      <c r="O5369">
        <v>2</v>
      </c>
      <c r="P5369" t="s">
        <v>9731</v>
      </c>
      <c r="Q5369" t="s">
        <v>9732</v>
      </c>
      <c r="R5369" t="s">
        <v>1145</v>
      </c>
      <c r="S5369" t="s">
        <v>67</v>
      </c>
      <c r="T5369" t="s">
        <v>68</v>
      </c>
      <c r="U5369">
        <v>2018</v>
      </c>
      <c r="V5369">
        <v>294612</v>
      </c>
      <c r="W5369" t="s">
        <v>69</v>
      </c>
      <c r="X5369" t="s">
        <v>254</v>
      </c>
      <c r="Y5369">
        <v>200000</v>
      </c>
      <c r="Z5369">
        <v>94612</v>
      </c>
      <c r="AA5369" t="s">
        <v>69</v>
      </c>
      <c r="AB5369" t="s">
        <v>16782</v>
      </c>
      <c r="AC5369">
        <v>294612</v>
      </c>
    </row>
    <row r="5370" spans="1:29">
      <c r="A5370">
        <f t="shared" ca="1" si="83"/>
        <v>0.62525542356559549</v>
      </c>
      <c r="B5370" t="s">
        <v>254</v>
      </c>
      <c r="C5370">
        <v>9464540</v>
      </c>
      <c r="D5370" s="2">
        <v>43223</v>
      </c>
      <c r="E5370" t="s">
        <v>56</v>
      </c>
      <c r="F5370" t="s">
        <v>16783</v>
      </c>
      <c r="G5370">
        <v>5</v>
      </c>
      <c r="H5370" t="s">
        <v>58</v>
      </c>
      <c r="I5370" t="s">
        <v>256</v>
      </c>
      <c r="J5370">
        <v>90033</v>
      </c>
      <c r="K5370">
        <v>8</v>
      </c>
      <c r="L5370" s="2">
        <v>40269</v>
      </c>
      <c r="M5370" s="2">
        <v>43921</v>
      </c>
      <c r="N5370" t="s">
        <v>616</v>
      </c>
      <c r="O5370">
        <v>12</v>
      </c>
      <c r="P5370" t="s">
        <v>2995</v>
      </c>
      <c r="Q5370" t="s">
        <v>204</v>
      </c>
      <c r="R5370" t="s">
        <v>205</v>
      </c>
      <c r="S5370" t="s">
        <v>336</v>
      </c>
      <c r="T5370" t="s">
        <v>68</v>
      </c>
      <c r="U5370">
        <v>2018</v>
      </c>
      <c r="V5370">
        <v>313851</v>
      </c>
      <c r="W5370" t="s">
        <v>69</v>
      </c>
      <c r="X5370" t="s">
        <v>254</v>
      </c>
      <c r="Y5370">
        <v>220000</v>
      </c>
      <c r="Z5370">
        <v>93851</v>
      </c>
      <c r="AA5370" t="s">
        <v>69</v>
      </c>
      <c r="AB5370" t="s">
        <v>16784</v>
      </c>
      <c r="AC5370">
        <v>313851</v>
      </c>
    </row>
    <row r="5371" spans="1:29">
      <c r="A5371">
        <f t="shared" ca="1" si="83"/>
        <v>0.93380903590979603</v>
      </c>
      <c r="B5371" t="s">
        <v>1525</v>
      </c>
      <c r="C5371">
        <v>9277501</v>
      </c>
      <c r="D5371" s="2">
        <v>42886</v>
      </c>
      <c r="E5371" t="s">
        <v>1526</v>
      </c>
      <c r="F5371" t="s">
        <v>16785</v>
      </c>
      <c r="G5371">
        <v>5</v>
      </c>
      <c r="H5371" t="s">
        <v>58</v>
      </c>
      <c r="I5371" t="s">
        <v>1528</v>
      </c>
      <c r="J5371">
        <v>7836</v>
      </c>
      <c r="K5371">
        <v>4</v>
      </c>
      <c r="L5371" s="2">
        <v>41852</v>
      </c>
      <c r="M5371" s="2">
        <v>43616</v>
      </c>
      <c r="N5371" t="s">
        <v>1529</v>
      </c>
      <c r="O5371">
        <v>50</v>
      </c>
      <c r="P5371" t="s">
        <v>357</v>
      </c>
      <c r="Q5371" t="s">
        <v>358</v>
      </c>
      <c r="R5371" t="s">
        <v>149</v>
      </c>
      <c r="S5371" t="s">
        <v>85</v>
      </c>
      <c r="T5371" t="s">
        <v>68</v>
      </c>
      <c r="U5371">
        <v>2017</v>
      </c>
      <c r="V5371">
        <v>898716</v>
      </c>
      <c r="W5371" t="s">
        <v>69</v>
      </c>
      <c r="X5371" t="s">
        <v>1525</v>
      </c>
      <c r="Y5371">
        <v>612950</v>
      </c>
      <c r="Z5371">
        <v>285766</v>
      </c>
      <c r="AA5371" t="s">
        <v>69</v>
      </c>
      <c r="AB5371" t="s">
        <v>16786</v>
      </c>
      <c r="AC5371">
        <v>898716</v>
      </c>
    </row>
    <row r="5372" spans="1:29">
      <c r="A5372">
        <f t="shared" ca="1" si="83"/>
        <v>0.31673667719084531</v>
      </c>
      <c r="B5372" t="s">
        <v>286</v>
      </c>
      <c r="C5372">
        <v>9543967</v>
      </c>
      <c r="D5372" s="2">
        <v>43287</v>
      </c>
      <c r="E5372" t="s">
        <v>56</v>
      </c>
      <c r="F5372" t="s">
        <v>16787</v>
      </c>
      <c r="G5372">
        <v>5</v>
      </c>
      <c r="H5372" t="s">
        <v>58</v>
      </c>
      <c r="I5372" t="s">
        <v>289</v>
      </c>
      <c r="J5372">
        <v>108993</v>
      </c>
      <c r="K5372">
        <v>5</v>
      </c>
      <c r="L5372" s="2">
        <v>41866</v>
      </c>
      <c r="M5372" s="2">
        <v>44408</v>
      </c>
      <c r="N5372" t="s">
        <v>3718</v>
      </c>
      <c r="O5372">
        <v>4</v>
      </c>
      <c r="P5372" t="s">
        <v>638</v>
      </c>
      <c r="Q5372" t="s">
        <v>639</v>
      </c>
      <c r="R5372" t="s">
        <v>640</v>
      </c>
      <c r="S5372" t="s">
        <v>67</v>
      </c>
      <c r="T5372" t="s">
        <v>68</v>
      </c>
      <c r="U5372">
        <v>2018</v>
      </c>
      <c r="V5372">
        <v>427139</v>
      </c>
      <c r="W5372" t="s">
        <v>69</v>
      </c>
      <c r="X5372" t="s">
        <v>286</v>
      </c>
      <c r="Y5372">
        <v>382039</v>
      </c>
      <c r="Z5372">
        <v>160305</v>
      </c>
      <c r="AA5372" t="s">
        <v>69</v>
      </c>
      <c r="AB5372" t="s">
        <v>16788</v>
      </c>
      <c r="AC5372">
        <v>427139</v>
      </c>
    </row>
    <row r="5373" spans="1:29">
      <c r="A5373">
        <f t="shared" ca="1" si="83"/>
        <v>0.96084902183535026</v>
      </c>
      <c r="B5373" t="s">
        <v>254</v>
      </c>
      <c r="C5373">
        <v>9536087</v>
      </c>
      <c r="D5373" s="2">
        <v>43300</v>
      </c>
      <c r="E5373" t="s">
        <v>56</v>
      </c>
      <c r="F5373" t="s">
        <v>16789</v>
      </c>
      <c r="G5373">
        <v>5</v>
      </c>
      <c r="H5373" t="s">
        <v>58</v>
      </c>
      <c r="I5373" t="s">
        <v>256</v>
      </c>
      <c r="J5373">
        <v>92925</v>
      </c>
      <c r="K5373">
        <v>9</v>
      </c>
      <c r="L5373" s="2">
        <v>40391</v>
      </c>
      <c r="M5373" s="2">
        <v>43677</v>
      </c>
      <c r="N5373" t="s">
        <v>507</v>
      </c>
      <c r="O5373">
        <v>16</v>
      </c>
      <c r="P5373" t="s">
        <v>1363</v>
      </c>
      <c r="Q5373" t="s">
        <v>1364</v>
      </c>
      <c r="R5373" t="s">
        <v>149</v>
      </c>
      <c r="S5373" t="s">
        <v>85</v>
      </c>
      <c r="T5373" t="s">
        <v>68</v>
      </c>
      <c r="U5373">
        <v>2018</v>
      </c>
      <c r="V5373">
        <v>318161</v>
      </c>
      <c r="W5373" t="s">
        <v>69</v>
      </c>
      <c r="X5373" t="s">
        <v>254</v>
      </c>
      <c r="Y5373">
        <v>200000</v>
      </c>
      <c r="Z5373">
        <v>118161</v>
      </c>
      <c r="AA5373" t="s">
        <v>69</v>
      </c>
      <c r="AB5373" t="s">
        <v>16790</v>
      </c>
      <c r="AC5373">
        <v>318161</v>
      </c>
    </row>
    <row r="5374" spans="1:29">
      <c r="A5374">
        <f t="shared" ca="1" si="83"/>
        <v>0.5812267265604727</v>
      </c>
      <c r="B5374" t="s">
        <v>75</v>
      </c>
      <c r="C5374">
        <v>9513392</v>
      </c>
      <c r="D5374" s="2">
        <v>43238</v>
      </c>
      <c r="E5374" t="s">
        <v>56</v>
      </c>
      <c r="F5374" t="s">
        <v>16791</v>
      </c>
      <c r="G5374">
        <v>5</v>
      </c>
      <c r="H5374" t="s">
        <v>58</v>
      </c>
      <c r="I5374" t="s">
        <v>78</v>
      </c>
      <c r="J5374">
        <v>48769</v>
      </c>
      <c r="K5374">
        <v>5</v>
      </c>
      <c r="L5374" s="2">
        <v>41883</v>
      </c>
      <c r="M5374" s="2">
        <v>43616</v>
      </c>
      <c r="N5374" t="s">
        <v>11578</v>
      </c>
      <c r="O5374">
        <v>25</v>
      </c>
      <c r="P5374" t="s">
        <v>666</v>
      </c>
      <c r="Q5374" t="s">
        <v>119</v>
      </c>
      <c r="R5374" t="s">
        <v>120</v>
      </c>
      <c r="S5374" t="s">
        <v>667</v>
      </c>
      <c r="T5374" t="s">
        <v>68</v>
      </c>
      <c r="U5374">
        <v>2018</v>
      </c>
      <c r="V5374">
        <v>286488</v>
      </c>
      <c r="W5374" t="s">
        <v>69</v>
      </c>
      <c r="X5374" t="s">
        <v>75</v>
      </c>
      <c r="Y5374">
        <v>231650</v>
      </c>
      <c r="Z5374">
        <v>54838</v>
      </c>
      <c r="AA5374" t="s">
        <v>69</v>
      </c>
      <c r="AB5374" t="s">
        <v>16792</v>
      </c>
      <c r="AC5374">
        <v>286488</v>
      </c>
    </row>
    <row r="5375" spans="1:29">
      <c r="A5375">
        <f t="shared" ca="1" si="83"/>
        <v>5.7276867855830194E-2</v>
      </c>
      <c r="B5375" t="s">
        <v>254</v>
      </c>
      <c r="C5375">
        <v>9511851</v>
      </c>
      <c r="D5375" s="2">
        <v>43273</v>
      </c>
      <c r="E5375" t="s">
        <v>56</v>
      </c>
      <c r="F5375" t="s">
        <v>16793</v>
      </c>
      <c r="G5375">
        <v>5</v>
      </c>
      <c r="H5375" t="s">
        <v>58</v>
      </c>
      <c r="I5375" t="s">
        <v>256</v>
      </c>
      <c r="J5375">
        <v>87828</v>
      </c>
      <c r="K5375">
        <v>9</v>
      </c>
      <c r="L5375" s="2">
        <v>39904</v>
      </c>
      <c r="M5375" s="2">
        <v>43646</v>
      </c>
      <c r="N5375" t="s">
        <v>14412</v>
      </c>
      <c r="O5375">
        <v>5</v>
      </c>
      <c r="P5375" t="s">
        <v>1261</v>
      </c>
      <c r="Q5375" t="s">
        <v>1262</v>
      </c>
      <c r="R5375" t="s">
        <v>236</v>
      </c>
      <c r="S5375" t="s">
        <v>85</v>
      </c>
      <c r="T5375" t="s">
        <v>68</v>
      </c>
      <c r="U5375">
        <v>2018</v>
      </c>
      <c r="V5375">
        <v>309308</v>
      </c>
      <c r="W5375" t="s">
        <v>69</v>
      </c>
      <c r="X5375" t="s">
        <v>254</v>
      </c>
      <c r="Y5375">
        <v>205000</v>
      </c>
      <c r="Z5375">
        <v>104308</v>
      </c>
      <c r="AA5375" t="s">
        <v>69</v>
      </c>
      <c r="AB5375" t="s">
        <v>16794</v>
      </c>
      <c r="AC5375">
        <v>309308</v>
      </c>
    </row>
    <row r="5376" spans="1:29">
      <c r="A5376">
        <f t="shared" ca="1" si="83"/>
        <v>0.32197537260082576</v>
      </c>
      <c r="B5376" t="s">
        <v>254</v>
      </c>
      <c r="C5376">
        <v>9293316</v>
      </c>
      <c r="D5376" s="2">
        <v>42886</v>
      </c>
      <c r="E5376" t="s">
        <v>56</v>
      </c>
      <c r="F5376" t="s">
        <v>16795</v>
      </c>
      <c r="G5376">
        <v>5</v>
      </c>
      <c r="H5376" t="s">
        <v>58</v>
      </c>
      <c r="I5376" t="s">
        <v>256</v>
      </c>
      <c r="J5376">
        <v>74057</v>
      </c>
      <c r="K5376">
        <v>12</v>
      </c>
      <c r="L5376" s="2">
        <v>38838</v>
      </c>
      <c r="M5376" s="2">
        <v>43465</v>
      </c>
      <c r="N5376" t="s">
        <v>1434</v>
      </c>
      <c r="O5376">
        <v>4</v>
      </c>
      <c r="P5376" t="s">
        <v>638</v>
      </c>
      <c r="Q5376" t="s">
        <v>639</v>
      </c>
      <c r="R5376" t="s">
        <v>640</v>
      </c>
      <c r="S5376" t="s">
        <v>67</v>
      </c>
      <c r="T5376" t="s">
        <v>68</v>
      </c>
      <c r="U5376">
        <v>2017</v>
      </c>
      <c r="V5376">
        <v>325950</v>
      </c>
      <c r="W5376" t="s">
        <v>69</v>
      </c>
      <c r="X5376" t="s">
        <v>254</v>
      </c>
      <c r="Y5376">
        <v>205000</v>
      </c>
      <c r="Z5376">
        <v>120950</v>
      </c>
      <c r="AA5376" t="s">
        <v>69</v>
      </c>
      <c r="AB5376" t="s">
        <v>16796</v>
      </c>
      <c r="AC5376">
        <v>325950</v>
      </c>
    </row>
    <row r="5377" spans="1:29">
      <c r="A5377">
        <f t="shared" ca="1" si="83"/>
        <v>0.98905697838705864</v>
      </c>
      <c r="B5377" t="s">
        <v>109</v>
      </c>
      <c r="C5377">
        <v>9394799</v>
      </c>
      <c r="D5377" s="2">
        <v>43074</v>
      </c>
      <c r="E5377" t="s">
        <v>56</v>
      </c>
      <c r="F5377" t="s">
        <v>16797</v>
      </c>
      <c r="G5377">
        <v>5</v>
      </c>
      <c r="H5377" t="s">
        <v>58</v>
      </c>
      <c r="I5377" t="s">
        <v>112</v>
      </c>
      <c r="J5377">
        <v>10016</v>
      </c>
      <c r="K5377">
        <v>23</v>
      </c>
      <c r="L5377" s="2">
        <v>33939</v>
      </c>
      <c r="M5377" s="2">
        <v>43799</v>
      </c>
      <c r="N5377" t="s">
        <v>225</v>
      </c>
      <c r="O5377">
        <v>3</v>
      </c>
      <c r="P5377" t="s">
        <v>542</v>
      </c>
      <c r="Q5377" t="s">
        <v>543</v>
      </c>
      <c r="R5377" t="s">
        <v>205</v>
      </c>
      <c r="S5377" t="s">
        <v>85</v>
      </c>
      <c r="T5377" t="s">
        <v>68</v>
      </c>
      <c r="U5377">
        <v>2018</v>
      </c>
      <c r="V5377">
        <v>391535</v>
      </c>
      <c r="W5377" t="s">
        <v>69</v>
      </c>
      <c r="X5377" t="s">
        <v>109</v>
      </c>
      <c r="Y5377">
        <v>250000</v>
      </c>
      <c r="Z5377">
        <v>141535</v>
      </c>
      <c r="AA5377" t="s">
        <v>69</v>
      </c>
      <c r="AB5377" t="s">
        <v>16798</v>
      </c>
      <c r="AC5377">
        <v>391535</v>
      </c>
    </row>
    <row r="5378" spans="1:29">
      <c r="A5378">
        <f t="shared" ref="A5378:A5441" ca="1" si="84">RAND()</f>
        <v>0.13795938460230617</v>
      </c>
      <c r="B5378" t="s">
        <v>624</v>
      </c>
      <c r="C5378">
        <v>9527191</v>
      </c>
      <c r="D5378" s="2">
        <v>43297</v>
      </c>
      <c r="E5378" t="s">
        <v>56</v>
      </c>
      <c r="F5378" t="s">
        <v>16799</v>
      </c>
      <c r="G5378">
        <v>5</v>
      </c>
      <c r="H5378" t="s">
        <v>58</v>
      </c>
      <c r="I5378" t="s">
        <v>626</v>
      </c>
      <c r="J5378">
        <v>14540</v>
      </c>
      <c r="K5378">
        <v>5</v>
      </c>
      <c r="L5378" s="2">
        <v>41899</v>
      </c>
      <c r="M5378" s="2">
        <v>44043</v>
      </c>
      <c r="N5378" t="s">
        <v>1579</v>
      </c>
      <c r="O5378">
        <v>1</v>
      </c>
      <c r="P5378" t="s">
        <v>7498</v>
      </c>
      <c r="Q5378" t="s">
        <v>1208</v>
      </c>
      <c r="R5378" t="s">
        <v>1209</v>
      </c>
      <c r="S5378" t="s">
        <v>473</v>
      </c>
      <c r="T5378" t="s">
        <v>68</v>
      </c>
      <c r="U5378">
        <v>2018</v>
      </c>
      <c r="V5378">
        <v>408611</v>
      </c>
      <c r="W5378" t="s">
        <v>69</v>
      </c>
      <c r="X5378" t="s">
        <v>624</v>
      </c>
      <c r="Y5378">
        <v>309849</v>
      </c>
      <c r="Z5378">
        <v>98762</v>
      </c>
      <c r="AA5378" t="s">
        <v>69</v>
      </c>
      <c r="AB5378" t="s">
        <v>16800</v>
      </c>
      <c r="AC5378">
        <v>408611</v>
      </c>
    </row>
    <row r="5379" spans="1:29">
      <c r="A5379">
        <f t="shared" ca="1" si="84"/>
        <v>0.41891102131170244</v>
      </c>
      <c r="B5379" t="s">
        <v>127</v>
      </c>
      <c r="C5379">
        <v>9250204</v>
      </c>
      <c r="D5379" s="2">
        <v>42838</v>
      </c>
      <c r="E5379" t="s">
        <v>76</v>
      </c>
      <c r="F5379" t="s">
        <v>16801</v>
      </c>
      <c r="G5379">
        <v>5</v>
      </c>
      <c r="H5379" t="s">
        <v>58</v>
      </c>
      <c r="I5379" t="s">
        <v>130</v>
      </c>
      <c r="J5379">
        <v>82867</v>
      </c>
      <c r="K5379">
        <v>10</v>
      </c>
      <c r="L5379" s="2">
        <v>39588</v>
      </c>
      <c r="M5379" s="2">
        <v>43585</v>
      </c>
      <c r="N5379" t="s">
        <v>4116</v>
      </c>
      <c r="O5379">
        <v>5</v>
      </c>
      <c r="P5379" t="s">
        <v>1114</v>
      </c>
      <c r="Q5379" t="s">
        <v>1115</v>
      </c>
      <c r="R5379" t="s">
        <v>816</v>
      </c>
      <c r="S5379" t="s">
        <v>67</v>
      </c>
      <c r="T5379" t="s">
        <v>68</v>
      </c>
      <c r="U5379">
        <v>2017</v>
      </c>
      <c r="V5379">
        <v>392500</v>
      </c>
      <c r="W5379" t="s">
        <v>69</v>
      </c>
      <c r="X5379" t="s">
        <v>127</v>
      </c>
      <c r="Y5379">
        <v>250000</v>
      </c>
      <c r="Z5379">
        <v>142500</v>
      </c>
      <c r="AA5379" t="s">
        <v>69</v>
      </c>
      <c r="AB5379" t="s">
        <v>16802</v>
      </c>
      <c r="AC5379">
        <v>392500</v>
      </c>
    </row>
    <row r="5380" spans="1:29">
      <c r="A5380">
        <f t="shared" ca="1" si="84"/>
        <v>0.81645881724817082</v>
      </c>
      <c r="B5380" t="s">
        <v>127</v>
      </c>
      <c r="C5380">
        <v>9271089</v>
      </c>
      <c r="D5380" s="2">
        <v>42880</v>
      </c>
      <c r="E5380" t="s">
        <v>16803</v>
      </c>
      <c r="F5380" t="s">
        <v>16804</v>
      </c>
      <c r="G5380">
        <v>5</v>
      </c>
      <c r="H5380" t="s">
        <v>58</v>
      </c>
      <c r="I5380" t="s">
        <v>130</v>
      </c>
      <c r="J5380">
        <v>107248</v>
      </c>
      <c r="K5380">
        <v>3</v>
      </c>
      <c r="L5380" s="2">
        <v>42217</v>
      </c>
      <c r="M5380" s="2">
        <v>43616</v>
      </c>
      <c r="N5380" t="s">
        <v>9848</v>
      </c>
      <c r="O5380">
        <v>15</v>
      </c>
      <c r="P5380" t="s">
        <v>1591</v>
      </c>
      <c r="Q5380" t="s">
        <v>1592</v>
      </c>
      <c r="R5380" t="s">
        <v>176</v>
      </c>
      <c r="S5380" t="s">
        <v>67</v>
      </c>
      <c r="T5380" t="s">
        <v>68</v>
      </c>
      <c r="U5380">
        <v>2017</v>
      </c>
      <c r="V5380">
        <v>407753</v>
      </c>
      <c r="W5380" t="s">
        <v>69</v>
      </c>
      <c r="X5380" t="s">
        <v>127</v>
      </c>
      <c r="Y5380">
        <v>339808</v>
      </c>
      <c r="Z5380">
        <v>67945</v>
      </c>
      <c r="AA5380" t="s">
        <v>69</v>
      </c>
      <c r="AB5380" t="s">
        <v>16805</v>
      </c>
      <c r="AC5380">
        <v>407753</v>
      </c>
    </row>
    <row r="5381" spans="1:29">
      <c r="A5381">
        <f t="shared" ca="1" si="84"/>
        <v>7.4969276862768552E-2</v>
      </c>
      <c r="B5381" t="s">
        <v>405</v>
      </c>
      <c r="C5381">
        <v>9220762</v>
      </c>
      <c r="D5381" s="2">
        <v>42727</v>
      </c>
      <c r="E5381" t="s">
        <v>1449</v>
      </c>
      <c r="F5381" t="s">
        <v>16806</v>
      </c>
      <c r="G5381">
        <v>5</v>
      </c>
      <c r="H5381" t="s">
        <v>58</v>
      </c>
      <c r="I5381" t="s">
        <v>407</v>
      </c>
      <c r="J5381">
        <v>27379</v>
      </c>
      <c r="K5381">
        <v>6</v>
      </c>
      <c r="L5381" s="2">
        <v>40057</v>
      </c>
      <c r="M5381" s="2">
        <v>43496</v>
      </c>
      <c r="N5381" t="s">
        <v>2548</v>
      </c>
      <c r="O5381">
        <v>12</v>
      </c>
      <c r="P5381" t="s">
        <v>3235</v>
      </c>
      <c r="Q5381" t="s">
        <v>217</v>
      </c>
      <c r="R5381" t="s">
        <v>120</v>
      </c>
      <c r="S5381" t="s">
        <v>67</v>
      </c>
      <c r="T5381" t="s">
        <v>68</v>
      </c>
      <c r="U5381">
        <v>2017</v>
      </c>
      <c r="V5381">
        <v>485246</v>
      </c>
      <c r="W5381" t="s">
        <v>69</v>
      </c>
      <c r="X5381" t="s">
        <v>405</v>
      </c>
      <c r="Y5381">
        <v>384992</v>
      </c>
      <c r="Z5381">
        <v>100254</v>
      </c>
      <c r="AA5381" t="s">
        <v>69</v>
      </c>
      <c r="AB5381" t="s">
        <v>16807</v>
      </c>
      <c r="AC5381">
        <v>485246</v>
      </c>
    </row>
    <row r="5382" spans="1:29">
      <c r="A5382">
        <f t="shared" ca="1" si="84"/>
        <v>0.81713092214907768</v>
      </c>
      <c r="B5382" t="s">
        <v>254</v>
      </c>
      <c r="C5382">
        <v>9547869</v>
      </c>
      <c r="D5382" s="2">
        <v>43351</v>
      </c>
      <c r="E5382" t="s">
        <v>56</v>
      </c>
      <c r="F5382" t="s">
        <v>16808</v>
      </c>
      <c r="G5382">
        <v>5</v>
      </c>
      <c r="H5382" t="s">
        <v>58</v>
      </c>
      <c r="I5382" t="s">
        <v>256</v>
      </c>
      <c r="J5382">
        <v>70736</v>
      </c>
      <c r="K5382">
        <v>13</v>
      </c>
      <c r="L5382" s="2">
        <v>38384</v>
      </c>
      <c r="M5382" s="2">
        <v>44439</v>
      </c>
      <c r="N5382" t="s">
        <v>1307</v>
      </c>
      <c r="O5382">
        <v>5</v>
      </c>
      <c r="P5382" t="s">
        <v>1197</v>
      </c>
      <c r="Q5382" t="s">
        <v>584</v>
      </c>
      <c r="R5382" t="s">
        <v>585</v>
      </c>
      <c r="S5382" t="s">
        <v>67</v>
      </c>
      <c r="T5382" t="s">
        <v>68</v>
      </c>
      <c r="U5382">
        <v>2018</v>
      </c>
      <c r="V5382">
        <v>332671</v>
      </c>
      <c r="W5382" t="s">
        <v>69</v>
      </c>
      <c r="X5382" t="s">
        <v>254</v>
      </c>
      <c r="Y5382">
        <v>215321</v>
      </c>
      <c r="Z5382">
        <v>117350</v>
      </c>
      <c r="AA5382" t="s">
        <v>69</v>
      </c>
      <c r="AB5382" t="s">
        <v>16809</v>
      </c>
      <c r="AC5382">
        <v>332671</v>
      </c>
    </row>
    <row r="5383" spans="1:29">
      <c r="A5383">
        <f t="shared" ca="1" si="84"/>
        <v>0.77633618735466348</v>
      </c>
      <c r="B5383" t="s">
        <v>3362</v>
      </c>
      <c r="C5383">
        <v>9534182</v>
      </c>
      <c r="D5383" s="2">
        <v>43319</v>
      </c>
      <c r="E5383" t="s">
        <v>56</v>
      </c>
      <c r="F5383" t="s">
        <v>16810</v>
      </c>
      <c r="G5383">
        <v>5</v>
      </c>
      <c r="H5383" t="s">
        <v>58</v>
      </c>
      <c r="I5383" t="s">
        <v>3364</v>
      </c>
      <c r="J5383">
        <v>11829</v>
      </c>
      <c r="K5383">
        <v>5</v>
      </c>
      <c r="L5383" s="2">
        <v>41883</v>
      </c>
      <c r="M5383" s="2">
        <v>44074</v>
      </c>
      <c r="N5383" t="s">
        <v>5048</v>
      </c>
      <c r="O5383">
        <v>18</v>
      </c>
      <c r="P5383" t="s">
        <v>174</v>
      </c>
      <c r="Q5383" t="s">
        <v>175</v>
      </c>
      <c r="R5383" t="s">
        <v>176</v>
      </c>
      <c r="S5383" t="s">
        <v>1239</v>
      </c>
      <c r="T5383" t="s">
        <v>68</v>
      </c>
      <c r="U5383">
        <v>2018</v>
      </c>
      <c r="V5383">
        <v>335217</v>
      </c>
      <c r="W5383" t="s">
        <v>69</v>
      </c>
      <c r="X5383" t="s">
        <v>3362</v>
      </c>
      <c r="Y5383">
        <v>256410</v>
      </c>
      <c r="Z5383">
        <v>78807</v>
      </c>
      <c r="AA5383" t="s">
        <v>69</v>
      </c>
      <c r="AB5383" t="s">
        <v>16811</v>
      </c>
      <c r="AC5383">
        <v>335217</v>
      </c>
    </row>
    <row r="5384" spans="1:29">
      <c r="A5384">
        <f t="shared" ca="1" si="84"/>
        <v>0.45290599702289902</v>
      </c>
      <c r="B5384" t="s">
        <v>55</v>
      </c>
      <c r="C5384">
        <v>9442866</v>
      </c>
      <c r="D5384" s="2">
        <v>43153</v>
      </c>
      <c r="E5384" t="s">
        <v>76</v>
      </c>
      <c r="F5384" t="s">
        <v>16812</v>
      </c>
      <c r="G5384">
        <v>5</v>
      </c>
      <c r="H5384" t="s">
        <v>58</v>
      </c>
      <c r="I5384" t="s">
        <v>59</v>
      </c>
      <c r="J5384">
        <v>87913</v>
      </c>
      <c r="K5384">
        <v>6</v>
      </c>
      <c r="L5384" s="2">
        <v>42979</v>
      </c>
      <c r="M5384" s="2">
        <v>43524</v>
      </c>
      <c r="N5384" t="s">
        <v>16813</v>
      </c>
      <c r="O5384">
        <v>50</v>
      </c>
      <c r="P5384" t="s">
        <v>357</v>
      </c>
      <c r="Q5384" t="s">
        <v>358</v>
      </c>
      <c r="R5384" t="s">
        <v>149</v>
      </c>
      <c r="S5384" t="s">
        <v>67</v>
      </c>
      <c r="T5384" t="s">
        <v>68</v>
      </c>
      <c r="U5384">
        <v>2018</v>
      </c>
      <c r="V5384">
        <v>386856</v>
      </c>
      <c r="W5384" t="s">
        <v>69</v>
      </c>
      <c r="X5384" t="s">
        <v>55</v>
      </c>
      <c r="Y5384">
        <v>314255</v>
      </c>
      <c r="Z5384">
        <v>72601</v>
      </c>
      <c r="AA5384" t="s">
        <v>69</v>
      </c>
      <c r="AB5384" t="s">
        <v>16814</v>
      </c>
      <c r="AC5384">
        <v>386856</v>
      </c>
    </row>
    <row r="5385" spans="1:29">
      <c r="A5385">
        <f t="shared" ca="1" si="84"/>
        <v>0.19011167370301818</v>
      </c>
      <c r="B5385" t="s">
        <v>127</v>
      </c>
      <c r="C5385">
        <v>9249654</v>
      </c>
      <c r="D5385" s="2">
        <v>42809</v>
      </c>
      <c r="E5385" t="s">
        <v>76</v>
      </c>
      <c r="F5385" t="s">
        <v>16815</v>
      </c>
      <c r="G5385">
        <v>5</v>
      </c>
      <c r="H5385" t="s">
        <v>58</v>
      </c>
      <c r="I5385" t="s">
        <v>130</v>
      </c>
      <c r="J5385">
        <v>81968</v>
      </c>
      <c r="K5385">
        <v>10</v>
      </c>
      <c r="L5385" s="2">
        <v>39630</v>
      </c>
      <c r="M5385" s="2">
        <v>43555</v>
      </c>
      <c r="N5385" t="s">
        <v>1320</v>
      </c>
      <c r="O5385">
        <v>13</v>
      </c>
      <c r="P5385" t="s">
        <v>390</v>
      </c>
      <c r="Q5385" t="s">
        <v>217</v>
      </c>
      <c r="R5385" t="s">
        <v>120</v>
      </c>
      <c r="S5385" t="s">
        <v>67</v>
      </c>
      <c r="T5385" t="s">
        <v>68</v>
      </c>
      <c r="U5385">
        <v>2017</v>
      </c>
      <c r="V5385">
        <v>323164</v>
      </c>
      <c r="W5385" t="s">
        <v>69</v>
      </c>
      <c r="X5385" t="s">
        <v>127</v>
      </c>
      <c r="Y5385">
        <v>250000</v>
      </c>
      <c r="Z5385">
        <v>73164</v>
      </c>
      <c r="AA5385" t="s">
        <v>69</v>
      </c>
      <c r="AB5385" t="s">
        <v>16816</v>
      </c>
      <c r="AC5385">
        <v>323164</v>
      </c>
    </row>
    <row r="5386" spans="1:29">
      <c r="A5386">
        <f t="shared" ca="1" si="84"/>
        <v>0.54009150513194859</v>
      </c>
      <c r="B5386" t="s">
        <v>1143</v>
      </c>
      <c r="C5386">
        <v>9521504</v>
      </c>
      <c r="D5386" s="2">
        <v>43322</v>
      </c>
      <c r="E5386" t="s">
        <v>7515</v>
      </c>
      <c r="F5386" t="s">
        <v>16817</v>
      </c>
      <c r="G5386">
        <v>5</v>
      </c>
      <c r="H5386" t="s">
        <v>58</v>
      </c>
      <c r="I5386" t="s">
        <v>1145</v>
      </c>
      <c r="J5386">
        <v>65953</v>
      </c>
      <c r="K5386">
        <v>4</v>
      </c>
      <c r="L5386" s="2">
        <v>42186</v>
      </c>
      <c r="M5386" s="2">
        <v>44012</v>
      </c>
      <c r="N5386" t="s">
        <v>7517</v>
      </c>
      <c r="O5386">
        <v>5</v>
      </c>
      <c r="P5386" t="s">
        <v>7234</v>
      </c>
      <c r="Q5386" t="s">
        <v>7235</v>
      </c>
      <c r="R5386" t="s">
        <v>3825</v>
      </c>
      <c r="S5386" t="s">
        <v>260</v>
      </c>
      <c r="T5386" t="s">
        <v>68</v>
      </c>
      <c r="U5386">
        <v>2018</v>
      </c>
      <c r="V5386">
        <v>528220</v>
      </c>
      <c r="W5386" t="s">
        <v>69</v>
      </c>
      <c r="X5386" t="s">
        <v>1143</v>
      </c>
      <c r="Y5386">
        <v>308000</v>
      </c>
      <c r="Z5386">
        <v>220220</v>
      </c>
      <c r="AA5386" t="s">
        <v>69</v>
      </c>
      <c r="AB5386" t="s">
        <v>16818</v>
      </c>
      <c r="AC5386">
        <v>528220</v>
      </c>
    </row>
    <row r="5387" spans="1:29">
      <c r="A5387">
        <f t="shared" ca="1" si="84"/>
        <v>0.8966623163045222</v>
      </c>
      <c r="B5387" t="s">
        <v>1143</v>
      </c>
      <c r="C5387">
        <v>9270501</v>
      </c>
      <c r="D5387" s="2">
        <v>42853</v>
      </c>
      <c r="E5387" t="s">
        <v>56</v>
      </c>
      <c r="F5387" t="s">
        <v>16819</v>
      </c>
      <c r="G5387">
        <v>5</v>
      </c>
      <c r="H5387" t="s">
        <v>58</v>
      </c>
      <c r="I5387" t="s">
        <v>1145</v>
      </c>
      <c r="J5387">
        <v>66667</v>
      </c>
      <c r="K5387">
        <v>4</v>
      </c>
      <c r="L5387" s="2">
        <v>41821</v>
      </c>
      <c r="M5387" s="2">
        <v>43220</v>
      </c>
      <c r="N5387" t="s">
        <v>4403</v>
      </c>
      <c r="O5387">
        <v>19</v>
      </c>
      <c r="P5387" t="s">
        <v>481</v>
      </c>
      <c r="Q5387" t="s">
        <v>482</v>
      </c>
      <c r="R5387" t="s">
        <v>120</v>
      </c>
      <c r="S5387" t="s">
        <v>336</v>
      </c>
      <c r="T5387" t="s">
        <v>68</v>
      </c>
      <c r="U5387">
        <v>2017</v>
      </c>
      <c r="V5387">
        <v>366878</v>
      </c>
      <c r="W5387" t="s">
        <v>69</v>
      </c>
      <c r="X5387" t="s">
        <v>1143</v>
      </c>
      <c r="Y5387">
        <v>305136</v>
      </c>
      <c r="Z5387">
        <v>61742</v>
      </c>
      <c r="AA5387" t="s">
        <v>69</v>
      </c>
      <c r="AB5387" t="s">
        <v>16820</v>
      </c>
      <c r="AC5387">
        <v>366878</v>
      </c>
    </row>
    <row r="5388" spans="1:29">
      <c r="A5388">
        <f t="shared" ca="1" si="84"/>
        <v>0.50483558536333206</v>
      </c>
      <c r="B5388" t="s">
        <v>199</v>
      </c>
      <c r="C5388">
        <v>9306803</v>
      </c>
      <c r="D5388" s="2">
        <v>42908</v>
      </c>
      <c r="E5388" t="s">
        <v>3971</v>
      </c>
      <c r="F5388" t="s">
        <v>16821</v>
      </c>
      <c r="G5388">
        <v>5</v>
      </c>
      <c r="H5388" t="s">
        <v>58</v>
      </c>
      <c r="I5388" t="s">
        <v>149</v>
      </c>
      <c r="J5388">
        <v>190237</v>
      </c>
      <c r="K5388">
        <v>3</v>
      </c>
      <c r="L5388" s="2">
        <v>42200</v>
      </c>
      <c r="M5388" s="2">
        <v>43646</v>
      </c>
      <c r="N5388" t="s">
        <v>3973</v>
      </c>
      <c r="O5388">
        <v>2</v>
      </c>
      <c r="P5388" t="s">
        <v>2882</v>
      </c>
      <c r="Q5388" t="s">
        <v>543</v>
      </c>
      <c r="R5388" t="s">
        <v>205</v>
      </c>
      <c r="S5388" t="s">
        <v>67</v>
      </c>
      <c r="T5388" t="s">
        <v>68</v>
      </c>
      <c r="U5388">
        <v>2017</v>
      </c>
      <c r="V5388">
        <v>356850</v>
      </c>
      <c r="W5388" t="s">
        <v>69</v>
      </c>
      <c r="X5388" t="s">
        <v>199</v>
      </c>
      <c r="Y5388">
        <v>228750</v>
      </c>
      <c r="Z5388">
        <v>128100</v>
      </c>
      <c r="AA5388" t="s">
        <v>69</v>
      </c>
      <c r="AB5388" t="s">
        <v>16822</v>
      </c>
      <c r="AC5388">
        <v>356850</v>
      </c>
    </row>
    <row r="5389" spans="1:29">
      <c r="A5389">
        <f t="shared" ca="1" si="84"/>
        <v>0.75999467979077828</v>
      </c>
      <c r="B5389" t="s">
        <v>199</v>
      </c>
      <c r="C5389">
        <v>9471798</v>
      </c>
      <c r="D5389" s="2">
        <v>43187</v>
      </c>
      <c r="E5389" t="s">
        <v>76</v>
      </c>
      <c r="F5389" t="s">
        <v>16823</v>
      </c>
      <c r="G5389">
        <v>5</v>
      </c>
      <c r="H5389" t="s">
        <v>58</v>
      </c>
      <c r="I5389" t="s">
        <v>149</v>
      </c>
      <c r="J5389">
        <v>172437</v>
      </c>
      <c r="K5389">
        <v>6</v>
      </c>
      <c r="L5389" s="2">
        <v>41487</v>
      </c>
      <c r="M5389" s="2">
        <v>43616</v>
      </c>
      <c r="N5389" t="s">
        <v>489</v>
      </c>
      <c r="O5389" t="s">
        <v>677</v>
      </c>
      <c r="P5389" t="s">
        <v>16824</v>
      </c>
      <c r="Q5389" t="s">
        <v>16825</v>
      </c>
      <c r="R5389" t="s">
        <v>69</v>
      </c>
      <c r="S5389" t="s">
        <v>681</v>
      </c>
      <c r="T5389" t="s">
        <v>68</v>
      </c>
      <c r="U5389">
        <v>2018</v>
      </c>
      <c r="V5389">
        <v>224100</v>
      </c>
      <c r="W5389" t="s">
        <v>69</v>
      </c>
      <c r="X5389" t="s">
        <v>199</v>
      </c>
      <c r="Y5389">
        <v>207500</v>
      </c>
      <c r="Z5389">
        <v>16600</v>
      </c>
      <c r="AA5389" t="s">
        <v>69</v>
      </c>
      <c r="AB5389" t="s">
        <v>16826</v>
      </c>
      <c r="AC5389">
        <v>224100</v>
      </c>
    </row>
    <row r="5390" spans="1:29">
      <c r="A5390">
        <f t="shared" ca="1" si="84"/>
        <v>0.5271224630672996</v>
      </c>
      <c r="B5390" t="s">
        <v>254</v>
      </c>
      <c r="C5390">
        <v>9545807</v>
      </c>
      <c r="D5390" s="2">
        <v>43343</v>
      </c>
      <c r="E5390" t="s">
        <v>56</v>
      </c>
      <c r="F5390" t="s">
        <v>16827</v>
      </c>
      <c r="G5390">
        <v>5</v>
      </c>
      <c r="H5390" t="s">
        <v>58</v>
      </c>
      <c r="I5390" t="s">
        <v>256</v>
      </c>
      <c r="J5390">
        <v>109028</v>
      </c>
      <c r="K5390">
        <v>5</v>
      </c>
      <c r="L5390" s="2">
        <v>41883</v>
      </c>
      <c r="M5390" s="2">
        <v>44074</v>
      </c>
      <c r="N5390" t="s">
        <v>1166</v>
      </c>
      <c r="O5390">
        <v>37</v>
      </c>
      <c r="P5390" t="s">
        <v>1741</v>
      </c>
      <c r="Q5390" t="s">
        <v>1742</v>
      </c>
      <c r="R5390" t="s">
        <v>149</v>
      </c>
      <c r="S5390" t="s">
        <v>2527</v>
      </c>
      <c r="T5390" t="s">
        <v>68</v>
      </c>
      <c r="U5390">
        <v>2018</v>
      </c>
      <c r="V5390">
        <v>348787</v>
      </c>
      <c r="W5390" t="s">
        <v>69</v>
      </c>
      <c r="X5390" t="s">
        <v>254</v>
      </c>
      <c r="Y5390">
        <v>211386</v>
      </c>
      <c r="Z5390">
        <v>137401</v>
      </c>
      <c r="AA5390" t="s">
        <v>69</v>
      </c>
      <c r="AB5390" t="s">
        <v>16828</v>
      </c>
      <c r="AC5390">
        <v>348787</v>
      </c>
    </row>
    <row r="5391" spans="1:29">
      <c r="A5391">
        <f t="shared" ca="1" si="84"/>
        <v>0.74525257004889245</v>
      </c>
      <c r="B5391" t="s">
        <v>3362</v>
      </c>
      <c r="C5391">
        <v>9533371</v>
      </c>
      <c r="D5391" s="2">
        <v>43304</v>
      </c>
      <c r="E5391" t="s">
        <v>9969</v>
      </c>
      <c r="F5391" t="s">
        <v>16829</v>
      </c>
      <c r="G5391">
        <v>5</v>
      </c>
      <c r="H5391" t="s">
        <v>58</v>
      </c>
      <c r="I5391" t="s">
        <v>3364</v>
      </c>
      <c r="J5391">
        <v>12221</v>
      </c>
      <c r="K5391">
        <v>3</v>
      </c>
      <c r="L5391" s="2">
        <v>42583</v>
      </c>
      <c r="M5391" s="2">
        <v>44043</v>
      </c>
      <c r="N5391" t="s">
        <v>5048</v>
      </c>
      <c r="O5391">
        <v>3</v>
      </c>
      <c r="P5391" t="s">
        <v>1411</v>
      </c>
      <c r="Q5391" t="s">
        <v>100</v>
      </c>
      <c r="R5391" t="s">
        <v>163</v>
      </c>
      <c r="S5391" t="s">
        <v>67</v>
      </c>
      <c r="T5391" t="s">
        <v>68</v>
      </c>
      <c r="U5391">
        <v>2018</v>
      </c>
      <c r="V5391">
        <v>292641</v>
      </c>
      <c r="W5391" t="s">
        <v>69</v>
      </c>
      <c r="X5391" t="s">
        <v>3362</v>
      </c>
      <c r="Y5391">
        <v>195750</v>
      </c>
      <c r="Z5391">
        <v>96891</v>
      </c>
      <c r="AA5391" t="s">
        <v>69</v>
      </c>
      <c r="AB5391" t="s">
        <v>16830</v>
      </c>
      <c r="AC5391">
        <v>292641</v>
      </c>
    </row>
    <row r="5392" spans="1:29">
      <c r="A5392">
        <f t="shared" ca="1" si="84"/>
        <v>0.23129526302772574</v>
      </c>
      <c r="B5392" t="s">
        <v>254</v>
      </c>
      <c r="C5392">
        <v>9531392</v>
      </c>
      <c r="D5392" s="2">
        <v>43299</v>
      </c>
      <c r="E5392" t="s">
        <v>56</v>
      </c>
      <c r="F5392" t="s">
        <v>16831</v>
      </c>
      <c r="G5392">
        <v>5</v>
      </c>
      <c r="H5392" t="s">
        <v>58</v>
      </c>
      <c r="I5392" t="s">
        <v>256</v>
      </c>
      <c r="J5392">
        <v>112710</v>
      </c>
      <c r="K5392">
        <v>4</v>
      </c>
      <c r="L5392" s="2">
        <v>42262</v>
      </c>
      <c r="M5392" s="2">
        <v>44043</v>
      </c>
      <c r="N5392" t="s">
        <v>16832</v>
      </c>
      <c r="O5392">
        <v>15</v>
      </c>
      <c r="P5392" t="s">
        <v>1237</v>
      </c>
      <c r="Q5392" t="s">
        <v>1238</v>
      </c>
      <c r="R5392" t="s">
        <v>205</v>
      </c>
      <c r="S5392" t="s">
        <v>85</v>
      </c>
      <c r="T5392" t="s">
        <v>68</v>
      </c>
      <c r="U5392">
        <v>2018</v>
      </c>
      <c r="V5392">
        <v>327463</v>
      </c>
      <c r="W5392" t="s">
        <v>69</v>
      </c>
      <c r="X5392" t="s">
        <v>254</v>
      </c>
      <c r="Y5392">
        <v>220000</v>
      </c>
      <c r="Z5392">
        <v>107463</v>
      </c>
      <c r="AA5392" t="s">
        <v>69</v>
      </c>
      <c r="AB5392" t="s">
        <v>16833</v>
      </c>
      <c r="AC5392">
        <v>327463</v>
      </c>
    </row>
    <row r="5393" spans="1:29">
      <c r="A5393">
        <f t="shared" ca="1" si="84"/>
        <v>0.26433142551409949</v>
      </c>
      <c r="B5393" t="s">
        <v>241</v>
      </c>
      <c r="C5393">
        <v>9190383</v>
      </c>
      <c r="D5393" s="2">
        <v>42734</v>
      </c>
      <c r="E5393" t="s">
        <v>76</v>
      </c>
      <c r="F5393" t="s">
        <v>16834</v>
      </c>
      <c r="G5393">
        <v>5</v>
      </c>
      <c r="H5393" t="s">
        <v>58</v>
      </c>
      <c r="I5393" t="s">
        <v>243</v>
      </c>
      <c r="J5393">
        <v>119195</v>
      </c>
      <c r="K5393">
        <v>4</v>
      </c>
      <c r="L5393" s="2">
        <v>41624</v>
      </c>
      <c r="M5393" s="2">
        <v>42735</v>
      </c>
      <c r="N5393" t="s">
        <v>10099</v>
      </c>
      <c r="O5393">
        <v>11</v>
      </c>
      <c r="P5393" t="s">
        <v>1292</v>
      </c>
      <c r="Q5393" t="s">
        <v>1293</v>
      </c>
      <c r="R5393" t="s">
        <v>555</v>
      </c>
      <c r="S5393" t="s">
        <v>67</v>
      </c>
      <c r="T5393" t="s">
        <v>68</v>
      </c>
      <c r="U5393">
        <v>2017</v>
      </c>
      <c r="V5393">
        <v>55613</v>
      </c>
      <c r="W5393" t="s">
        <v>69</v>
      </c>
      <c r="X5393" t="s">
        <v>241</v>
      </c>
      <c r="Y5393">
        <v>35087</v>
      </c>
      <c r="Z5393">
        <v>20526</v>
      </c>
      <c r="AA5393" t="s">
        <v>69</v>
      </c>
      <c r="AB5393" t="s">
        <v>16835</v>
      </c>
      <c r="AC5393">
        <v>55613</v>
      </c>
    </row>
    <row r="5394" spans="1:29">
      <c r="A5394">
        <f t="shared" ca="1" si="84"/>
        <v>0.65321599519541251</v>
      </c>
      <c r="B5394" t="s">
        <v>303</v>
      </c>
      <c r="C5394">
        <v>9294117</v>
      </c>
      <c r="D5394" s="2">
        <v>42933</v>
      </c>
      <c r="E5394" t="s">
        <v>183</v>
      </c>
      <c r="F5394" t="s">
        <v>16836</v>
      </c>
      <c r="G5394">
        <v>5</v>
      </c>
      <c r="H5394" t="s">
        <v>58</v>
      </c>
      <c r="I5394" t="s">
        <v>305</v>
      </c>
      <c r="J5394">
        <v>100237</v>
      </c>
      <c r="K5394">
        <v>5</v>
      </c>
      <c r="L5394" s="2">
        <v>41492</v>
      </c>
      <c r="M5394" s="2">
        <v>43616</v>
      </c>
      <c r="N5394" t="s">
        <v>186</v>
      </c>
      <c r="O5394">
        <v>2</v>
      </c>
      <c r="P5394" t="s">
        <v>3540</v>
      </c>
      <c r="Q5394" t="s">
        <v>3541</v>
      </c>
      <c r="R5394" t="s">
        <v>1943</v>
      </c>
      <c r="S5394" t="s">
        <v>85</v>
      </c>
      <c r="T5394" t="s">
        <v>68</v>
      </c>
      <c r="U5394">
        <v>2017</v>
      </c>
      <c r="V5394">
        <v>350210</v>
      </c>
      <c r="W5394" t="s">
        <v>69</v>
      </c>
      <c r="X5394" t="s">
        <v>303</v>
      </c>
      <c r="Y5394">
        <v>277100</v>
      </c>
      <c r="Z5394">
        <v>73110</v>
      </c>
      <c r="AA5394" t="s">
        <v>69</v>
      </c>
      <c r="AB5394" t="s">
        <v>16837</v>
      </c>
      <c r="AC5394">
        <v>350210</v>
      </c>
    </row>
    <row r="5395" spans="1:29">
      <c r="A5395">
        <f t="shared" ca="1" si="84"/>
        <v>0.44889424663298416</v>
      </c>
      <c r="B5395" t="s">
        <v>254</v>
      </c>
      <c r="C5395">
        <v>9471395</v>
      </c>
      <c r="D5395" s="2">
        <v>43214</v>
      </c>
      <c r="E5395" t="s">
        <v>56</v>
      </c>
      <c r="F5395" t="s">
        <v>16838</v>
      </c>
      <c r="G5395">
        <v>5</v>
      </c>
      <c r="H5395" t="s">
        <v>58</v>
      </c>
      <c r="I5395" t="s">
        <v>256</v>
      </c>
      <c r="J5395">
        <v>76477</v>
      </c>
      <c r="K5395">
        <v>12</v>
      </c>
      <c r="L5395" s="2">
        <v>38727</v>
      </c>
      <c r="M5395" s="2">
        <v>43677</v>
      </c>
      <c r="N5395" t="s">
        <v>1862</v>
      </c>
      <c r="O5395">
        <v>6</v>
      </c>
      <c r="P5395" t="s">
        <v>333</v>
      </c>
      <c r="Q5395" t="s">
        <v>334</v>
      </c>
      <c r="R5395" t="s">
        <v>335</v>
      </c>
      <c r="S5395" t="s">
        <v>729</v>
      </c>
      <c r="T5395" t="s">
        <v>68</v>
      </c>
      <c r="U5395">
        <v>2018</v>
      </c>
      <c r="V5395">
        <v>388963</v>
      </c>
      <c r="W5395" t="s">
        <v>69</v>
      </c>
      <c r="X5395" t="s">
        <v>254</v>
      </c>
      <c r="Y5395">
        <v>255956</v>
      </c>
      <c r="Z5395">
        <v>133007</v>
      </c>
      <c r="AA5395" t="s">
        <v>69</v>
      </c>
      <c r="AB5395" t="s">
        <v>16839</v>
      </c>
      <c r="AC5395">
        <v>388963</v>
      </c>
    </row>
    <row r="5396" spans="1:29">
      <c r="A5396">
        <f t="shared" ca="1" si="84"/>
        <v>0.81724813256918216</v>
      </c>
      <c r="B5396" t="s">
        <v>254</v>
      </c>
      <c r="C5396">
        <v>9418059</v>
      </c>
      <c r="D5396" s="2">
        <v>43124</v>
      </c>
      <c r="E5396" t="s">
        <v>56</v>
      </c>
      <c r="F5396" t="s">
        <v>16840</v>
      </c>
      <c r="G5396">
        <v>5</v>
      </c>
      <c r="H5396" t="s">
        <v>58</v>
      </c>
      <c r="I5396" t="s">
        <v>256</v>
      </c>
      <c r="J5396">
        <v>114640</v>
      </c>
      <c r="K5396">
        <v>4</v>
      </c>
      <c r="L5396" s="2">
        <v>42095</v>
      </c>
      <c r="M5396" s="2">
        <v>43861</v>
      </c>
      <c r="N5396" t="s">
        <v>1675</v>
      </c>
      <c r="O5396">
        <v>1</v>
      </c>
      <c r="P5396" t="s">
        <v>3151</v>
      </c>
      <c r="Q5396" t="s">
        <v>2642</v>
      </c>
      <c r="R5396" t="s">
        <v>555</v>
      </c>
      <c r="S5396" t="s">
        <v>67</v>
      </c>
      <c r="T5396" t="s">
        <v>68</v>
      </c>
      <c r="U5396">
        <v>2018</v>
      </c>
      <c r="V5396">
        <v>417761</v>
      </c>
      <c r="W5396" t="s">
        <v>69</v>
      </c>
      <c r="X5396" t="s">
        <v>254</v>
      </c>
      <c r="Y5396">
        <v>306110</v>
      </c>
      <c r="Z5396">
        <v>111651</v>
      </c>
      <c r="AA5396" t="s">
        <v>69</v>
      </c>
      <c r="AB5396" t="s">
        <v>16841</v>
      </c>
      <c r="AC5396">
        <v>417761</v>
      </c>
    </row>
    <row r="5397" spans="1:29">
      <c r="A5397">
        <f t="shared" ca="1" si="84"/>
        <v>0.34324984828357863</v>
      </c>
      <c r="B5397" t="s">
        <v>327</v>
      </c>
      <c r="C5397">
        <v>9309051</v>
      </c>
      <c r="D5397" s="2">
        <v>42894</v>
      </c>
      <c r="E5397" t="s">
        <v>2421</v>
      </c>
      <c r="F5397" t="s">
        <v>16842</v>
      </c>
      <c r="G5397">
        <v>5</v>
      </c>
      <c r="H5397" t="s">
        <v>58</v>
      </c>
      <c r="I5397" t="s">
        <v>330</v>
      </c>
      <c r="J5397">
        <v>21707</v>
      </c>
      <c r="K5397">
        <v>3</v>
      </c>
      <c r="L5397" s="2">
        <v>42262</v>
      </c>
      <c r="M5397" s="2">
        <v>43646</v>
      </c>
      <c r="N5397" t="s">
        <v>2423</v>
      </c>
      <c r="O5397">
        <v>4</v>
      </c>
      <c r="P5397" t="s">
        <v>444</v>
      </c>
      <c r="Q5397" t="s">
        <v>445</v>
      </c>
      <c r="R5397" t="s">
        <v>149</v>
      </c>
      <c r="S5397" t="s">
        <v>85</v>
      </c>
      <c r="T5397" t="s">
        <v>68</v>
      </c>
      <c r="U5397">
        <v>2017</v>
      </c>
      <c r="V5397">
        <v>203645</v>
      </c>
      <c r="W5397" t="s">
        <v>69</v>
      </c>
      <c r="X5397" t="s">
        <v>327</v>
      </c>
      <c r="Y5397">
        <v>155070</v>
      </c>
      <c r="Z5397">
        <v>48575</v>
      </c>
      <c r="AA5397" t="s">
        <v>69</v>
      </c>
      <c r="AB5397" t="s">
        <v>16843</v>
      </c>
      <c r="AC5397">
        <v>203645</v>
      </c>
    </row>
    <row r="5398" spans="1:29">
      <c r="A5398">
        <f t="shared" ca="1" si="84"/>
        <v>0.75042258750377155</v>
      </c>
      <c r="B5398" t="s">
        <v>92</v>
      </c>
      <c r="C5398">
        <v>9269118</v>
      </c>
      <c r="D5398" s="2">
        <v>42887</v>
      </c>
      <c r="E5398" t="s">
        <v>76</v>
      </c>
      <c r="F5398" t="s">
        <v>16844</v>
      </c>
      <c r="G5398">
        <v>5</v>
      </c>
      <c r="H5398" t="s">
        <v>58</v>
      </c>
      <c r="I5398" t="s">
        <v>95</v>
      </c>
      <c r="J5398">
        <v>73255</v>
      </c>
      <c r="K5398">
        <v>5</v>
      </c>
      <c r="L5398" s="2">
        <v>41426</v>
      </c>
      <c r="M5398" s="2">
        <v>43585</v>
      </c>
      <c r="N5398" t="s">
        <v>16845</v>
      </c>
      <c r="O5398">
        <v>12</v>
      </c>
      <c r="P5398" t="s">
        <v>656</v>
      </c>
      <c r="Q5398" t="s">
        <v>204</v>
      </c>
      <c r="R5398" t="s">
        <v>205</v>
      </c>
      <c r="S5398" t="s">
        <v>85</v>
      </c>
      <c r="T5398" t="s">
        <v>68</v>
      </c>
      <c r="U5398">
        <v>2017</v>
      </c>
      <c r="V5398">
        <v>529680</v>
      </c>
      <c r="W5398" t="s">
        <v>69</v>
      </c>
      <c r="X5398" t="s">
        <v>92</v>
      </c>
      <c r="Y5398">
        <v>366477</v>
      </c>
      <c r="Z5398">
        <v>163203</v>
      </c>
      <c r="AA5398" t="s">
        <v>69</v>
      </c>
      <c r="AB5398" t="s">
        <v>16846</v>
      </c>
      <c r="AC5398">
        <v>529680</v>
      </c>
    </row>
    <row r="5399" spans="1:29">
      <c r="A5399">
        <f t="shared" ca="1" si="84"/>
        <v>0.150195417639581</v>
      </c>
      <c r="B5399" t="s">
        <v>241</v>
      </c>
      <c r="C5399">
        <v>9253435</v>
      </c>
      <c r="D5399" s="2">
        <v>43194</v>
      </c>
      <c r="E5399" t="s">
        <v>328</v>
      </c>
      <c r="F5399" t="s">
        <v>16847</v>
      </c>
      <c r="G5399">
        <v>5</v>
      </c>
      <c r="H5399" t="s">
        <v>58</v>
      </c>
      <c r="I5399" t="s">
        <v>243</v>
      </c>
      <c r="J5399">
        <v>124170</v>
      </c>
      <c r="K5399">
        <v>4</v>
      </c>
      <c r="L5399" s="2">
        <v>42114</v>
      </c>
      <c r="M5399" s="2">
        <v>44286</v>
      </c>
      <c r="N5399" t="s">
        <v>1494</v>
      </c>
      <c r="O5399">
        <v>7</v>
      </c>
      <c r="P5399" t="s">
        <v>1729</v>
      </c>
      <c r="Q5399" t="s">
        <v>65</v>
      </c>
      <c r="R5399" t="s">
        <v>66</v>
      </c>
      <c r="S5399" t="s">
        <v>67</v>
      </c>
      <c r="T5399" t="s">
        <v>68</v>
      </c>
      <c r="U5399">
        <v>2018</v>
      </c>
      <c r="V5399">
        <v>477023</v>
      </c>
      <c r="W5399" t="s">
        <v>69</v>
      </c>
      <c r="X5399" t="s">
        <v>241</v>
      </c>
      <c r="Y5399">
        <v>352304</v>
      </c>
      <c r="Z5399">
        <v>124719</v>
      </c>
      <c r="AA5399" t="s">
        <v>69</v>
      </c>
      <c r="AB5399" t="s">
        <v>16848</v>
      </c>
      <c r="AC5399">
        <v>477023</v>
      </c>
    </row>
    <row r="5400" spans="1:29">
      <c r="A5400">
        <f t="shared" ca="1" si="84"/>
        <v>0.5669109084241426</v>
      </c>
      <c r="B5400" t="s">
        <v>55</v>
      </c>
      <c r="C5400">
        <v>9471438</v>
      </c>
      <c r="D5400" s="2">
        <v>43215</v>
      </c>
      <c r="E5400" t="s">
        <v>56</v>
      </c>
      <c r="F5400" t="s">
        <v>16849</v>
      </c>
      <c r="G5400">
        <v>5</v>
      </c>
      <c r="H5400" t="s">
        <v>58</v>
      </c>
      <c r="I5400" t="s">
        <v>59</v>
      </c>
      <c r="J5400">
        <v>15751</v>
      </c>
      <c r="K5400">
        <v>37</v>
      </c>
      <c r="L5400" s="2">
        <v>29190</v>
      </c>
      <c r="M5400" s="2">
        <v>43951</v>
      </c>
      <c r="N5400" t="s">
        <v>480</v>
      </c>
      <c r="O5400">
        <v>7</v>
      </c>
      <c r="P5400" t="s">
        <v>189</v>
      </c>
      <c r="Q5400" t="s">
        <v>190</v>
      </c>
      <c r="R5400" t="s">
        <v>191</v>
      </c>
      <c r="S5400" t="s">
        <v>67</v>
      </c>
      <c r="T5400" t="s">
        <v>68</v>
      </c>
      <c r="U5400">
        <v>2018</v>
      </c>
      <c r="V5400">
        <v>337969</v>
      </c>
      <c r="W5400" t="s">
        <v>69</v>
      </c>
      <c r="X5400" t="s">
        <v>55</v>
      </c>
      <c r="Y5400">
        <v>218750</v>
      </c>
      <c r="Z5400">
        <v>119219</v>
      </c>
      <c r="AA5400" t="s">
        <v>69</v>
      </c>
      <c r="AB5400" t="s">
        <v>16850</v>
      </c>
      <c r="AC5400">
        <v>337969</v>
      </c>
    </row>
    <row r="5401" spans="1:29">
      <c r="A5401">
        <f t="shared" ca="1" si="84"/>
        <v>0.40658536916897947</v>
      </c>
      <c r="B5401" t="s">
        <v>405</v>
      </c>
      <c r="C5401">
        <v>9326963</v>
      </c>
      <c r="D5401" s="2">
        <v>42962</v>
      </c>
      <c r="E5401" t="s">
        <v>3845</v>
      </c>
      <c r="F5401" t="s">
        <v>16851</v>
      </c>
      <c r="G5401">
        <v>5</v>
      </c>
      <c r="H5401" t="s">
        <v>58</v>
      </c>
      <c r="I5401" t="s">
        <v>407</v>
      </c>
      <c r="J5401">
        <v>36492</v>
      </c>
      <c r="K5401">
        <v>5</v>
      </c>
      <c r="L5401" s="2">
        <v>41547</v>
      </c>
      <c r="M5401" s="2">
        <v>43708</v>
      </c>
      <c r="N5401" t="s">
        <v>3847</v>
      </c>
      <c r="O5401">
        <v>5</v>
      </c>
      <c r="P5401" t="s">
        <v>4737</v>
      </c>
      <c r="Q5401" t="s">
        <v>4738</v>
      </c>
      <c r="R5401" t="s">
        <v>884</v>
      </c>
      <c r="S5401" t="s">
        <v>218</v>
      </c>
      <c r="T5401" t="s">
        <v>68</v>
      </c>
      <c r="U5401">
        <v>2017</v>
      </c>
      <c r="V5401">
        <v>543202</v>
      </c>
      <c r="W5401" t="s">
        <v>69</v>
      </c>
      <c r="X5401" t="s">
        <v>1683</v>
      </c>
      <c r="Y5401">
        <v>457844</v>
      </c>
      <c r="Z5401">
        <v>216061</v>
      </c>
      <c r="AA5401" t="s">
        <v>69</v>
      </c>
      <c r="AB5401" t="s">
        <v>16852</v>
      </c>
      <c r="AC5401">
        <v>543202</v>
      </c>
    </row>
    <row r="5402" spans="1:29">
      <c r="A5402">
        <f t="shared" ca="1" si="84"/>
        <v>0.38671453877790485</v>
      </c>
      <c r="B5402" t="s">
        <v>687</v>
      </c>
      <c r="C5402">
        <v>9728174</v>
      </c>
      <c r="D5402" s="2">
        <v>43314</v>
      </c>
      <c r="E5402" t="s">
        <v>110</v>
      </c>
      <c r="F5402" t="s">
        <v>16853</v>
      </c>
      <c r="G5402">
        <v>7</v>
      </c>
      <c r="H5402" t="s">
        <v>58</v>
      </c>
      <c r="I5402" t="s">
        <v>689</v>
      </c>
      <c r="J5402">
        <v>13318</v>
      </c>
      <c r="K5402">
        <v>6</v>
      </c>
      <c r="L5402" s="2">
        <v>41791</v>
      </c>
      <c r="M5402" s="2">
        <v>44196</v>
      </c>
      <c r="N5402" t="s">
        <v>973</v>
      </c>
      <c r="O5402">
        <v>10</v>
      </c>
      <c r="P5402" t="s">
        <v>7149</v>
      </c>
      <c r="Q5402" t="s">
        <v>7150</v>
      </c>
      <c r="R5402" t="s">
        <v>630</v>
      </c>
      <c r="S5402" t="s">
        <v>121</v>
      </c>
      <c r="T5402" t="s">
        <v>68</v>
      </c>
      <c r="U5402">
        <v>2018</v>
      </c>
      <c r="V5402">
        <v>314083</v>
      </c>
      <c r="W5402" t="s">
        <v>69</v>
      </c>
      <c r="X5402" t="s">
        <v>687</v>
      </c>
      <c r="Y5402">
        <v>212500</v>
      </c>
      <c r="Z5402">
        <v>101583</v>
      </c>
      <c r="AA5402" t="s">
        <v>69</v>
      </c>
      <c r="AB5402" t="s">
        <v>16854</v>
      </c>
      <c r="AC5402">
        <v>314083</v>
      </c>
    </row>
    <row r="5403" spans="1:29">
      <c r="A5403">
        <f t="shared" ca="1" si="84"/>
        <v>0.45160888045641179</v>
      </c>
      <c r="B5403" t="s">
        <v>254</v>
      </c>
      <c r="C5403">
        <v>9313707</v>
      </c>
      <c r="D5403" s="2">
        <v>42936</v>
      </c>
      <c r="E5403" t="s">
        <v>76</v>
      </c>
      <c r="F5403" t="s">
        <v>16855</v>
      </c>
      <c r="G5403">
        <v>5</v>
      </c>
      <c r="H5403" t="s">
        <v>58</v>
      </c>
      <c r="I5403" t="s">
        <v>256</v>
      </c>
      <c r="J5403">
        <v>110289</v>
      </c>
      <c r="K5403">
        <v>4</v>
      </c>
      <c r="L5403" s="2">
        <v>41852</v>
      </c>
      <c r="M5403" s="2">
        <v>44043</v>
      </c>
      <c r="N5403" t="s">
        <v>480</v>
      </c>
      <c r="O5403">
        <v>6</v>
      </c>
      <c r="P5403" t="s">
        <v>333</v>
      </c>
      <c r="Q5403" t="s">
        <v>334</v>
      </c>
      <c r="R5403" t="s">
        <v>335</v>
      </c>
      <c r="S5403" t="s">
        <v>67</v>
      </c>
      <c r="T5403" t="s">
        <v>68</v>
      </c>
      <c r="U5403">
        <v>2017</v>
      </c>
      <c r="V5403">
        <v>387500</v>
      </c>
      <c r="W5403" t="s">
        <v>69</v>
      </c>
      <c r="X5403" t="s">
        <v>254</v>
      </c>
      <c r="Y5403">
        <v>250000</v>
      </c>
      <c r="Z5403">
        <v>137500</v>
      </c>
      <c r="AA5403" t="s">
        <v>69</v>
      </c>
      <c r="AB5403" t="s">
        <v>16856</v>
      </c>
      <c r="AC5403">
        <v>387500</v>
      </c>
    </row>
    <row r="5404" spans="1:29">
      <c r="A5404">
        <f t="shared" ca="1" si="84"/>
        <v>0.41821207053369069</v>
      </c>
      <c r="B5404" t="s">
        <v>286</v>
      </c>
      <c r="C5404">
        <v>9416061</v>
      </c>
      <c r="D5404" s="2">
        <v>43129</v>
      </c>
      <c r="E5404" t="s">
        <v>76</v>
      </c>
      <c r="F5404" t="s">
        <v>16857</v>
      </c>
      <c r="G5404">
        <v>5</v>
      </c>
      <c r="H5404" t="s">
        <v>58</v>
      </c>
      <c r="I5404" t="s">
        <v>289</v>
      </c>
      <c r="J5404">
        <v>108626</v>
      </c>
      <c r="K5404">
        <v>5</v>
      </c>
      <c r="L5404" s="2">
        <v>41671</v>
      </c>
      <c r="M5404" s="2">
        <v>43861</v>
      </c>
      <c r="N5404" t="s">
        <v>2005</v>
      </c>
      <c r="O5404">
        <v>7</v>
      </c>
      <c r="P5404" t="s">
        <v>189</v>
      </c>
      <c r="Q5404" t="s">
        <v>190</v>
      </c>
      <c r="R5404" t="s">
        <v>191</v>
      </c>
      <c r="S5404" t="s">
        <v>67</v>
      </c>
      <c r="T5404" t="s">
        <v>68</v>
      </c>
      <c r="U5404">
        <v>2018</v>
      </c>
      <c r="V5404">
        <v>435000</v>
      </c>
      <c r="W5404" t="s">
        <v>69</v>
      </c>
      <c r="X5404" t="s">
        <v>286</v>
      </c>
      <c r="Y5404">
        <v>250000</v>
      </c>
      <c r="Z5404">
        <v>185000</v>
      </c>
      <c r="AA5404" t="s">
        <v>69</v>
      </c>
      <c r="AB5404" t="s">
        <v>16858</v>
      </c>
      <c r="AC5404">
        <v>435000</v>
      </c>
    </row>
    <row r="5405" spans="1:29">
      <c r="A5405">
        <f t="shared" ca="1" si="84"/>
        <v>0.5962269265152087</v>
      </c>
      <c r="B5405" t="s">
        <v>199</v>
      </c>
      <c r="C5405">
        <v>9330805</v>
      </c>
      <c r="D5405" s="2">
        <v>42940</v>
      </c>
      <c r="E5405" t="s">
        <v>2063</v>
      </c>
      <c r="F5405" t="s">
        <v>16859</v>
      </c>
      <c r="G5405">
        <v>5</v>
      </c>
      <c r="H5405" t="s">
        <v>58</v>
      </c>
      <c r="I5405" t="s">
        <v>149</v>
      </c>
      <c r="J5405">
        <v>184956</v>
      </c>
      <c r="K5405">
        <v>4</v>
      </c>
      <c r="L5405" s="2">
        <v>41883</v>
      </c>
      <c r="M5405" s="2">
        <v>43708</v>
      </c>
      <c r="N5405" t="s">
        <v>2065</v>
      </c>
      <c r="O5405">
        <v>7</v>
      </c>
      <c r="P5405" t="s">
        <v>930</v>
      </c>
      <c r="Q5405" t="s">
        <v>595</v>
      </c>
      <c r="R5405" t="s">
        <v>311</v>
      </c>
      <c r="S5405" t="s">
        <v>296</v>
      </c>
      <c r="T5405" t="s">
        <v>68</v>
      </c>
      <c r="U5405">
        <v>2017</v>
      </c>
      <c r="V5405">
        <v>594017</v>
      </c>
      <c r="W5405" t="s">
        <v>69</v>
      </c>
      <c r="X5405" t="s">
        <v>199</v>
      </c>
      <c r="Y5405">
        <v>380780</v>
      </c>
      <c r="Z5405">
        <v>213237</v>
      </c>
      <c r="AA5405" t="s">
        <v>69</v>
      </c>
      <c r="AB5405" t="s">
        <v>16860</v>
      </c>
      <c r="AC5405">
        <v>594017</v>
      </c>
    </row>
    <row r="5406" spans="1:29">
      <c r="A5406">
        <f t="shared" ca="1" si="84"/>
        <v>0.37170100477799695</v>
      </c>
      <c r="B5406" t="s">
        <v>254</v>
      </c>
      <c r="C5406">
        <v>9336943</v>
      </c>
      <c r="D5406" s="2">
        <v>42948</v>
      </c>
      <c r="E5406" t="s">
        <v>16861</v>
      </c>
      <c r="F5406" t="s">
        <v>16862</v>
      </c>
      <c r="G5406">
        <v>7</v>
      </c>
      <c r="H5406" t="s">
        <v>58</v>
      </c>
      <c r="I5406" t="s">
        <v>256</v>
      </c>
      <c r="J5406">
        <v>105898</v>
      </c>
      <c r="K5406">
        <v>4</v>
      </c>
      <c r="L5406" s="2">
        <v>41883</v>
      </c>
      <c r="M5406" s="2">
        <v>43677</v>
      </c>
      <c r="N5406" t="s">
        <v>16863</v>
      </c>
      <c r="O5406">
        <v>34</v>
      </c>
      <c r="P5406" t="s">
        <v>16864</v>
      </c>
      <c r="Q5406" t="s">
        <v>1091</v>
      </c>
      <c r="R5406" t="s">
        <v>149</v>
      </c>
      <c r="S5406" t="s">
        <v>85</v>
      </c>
      <c r="T5406" t="s">
        <v>68</v>
      </c>
      <c r="U5406">
        <v>2017</v>
      </c>
      <c r="V5406">
        <v>348758</v>
      </c>
      <c r="W5406" t="s">
        <v>69</v>
      </c>
      <c r="X5406" t="s">
        <v>254</v>
      </c>
      <c r="Y5406">
        <v>238875</v>
      </c>
      <c r="Z5406">
        <v>109883</v>
      </c>
      <c r="AA5406" t="s">
        <v>69</v>
      </c>
      <c r="AB5406" t="s">
        <v>16865</v>
      </c>
      <c r="AC5406">
        <v>348758</v>
      </c>
    </row>
    <row r="5407" spans="1:29">
      <c r="A5407">
        <f t="shared" ca="1" si="84"/>
        <v>0.82394325436151916</v>
      </c>
      <c r="B5407" t="s">
        <v>109</v>
      </c>
      <c r="C5407">
        <v>9179635</v>
      </c>
      <c r="D5407" s="2">
        <v>42711</v>
      </c>
      <c r="E5407" t="s">
        <v>76</v>
      </c>
      <c r="F5407" t="s">
        <v>16866</v>
      </c>
      <c r="G5407">
        <v>5</v>
      </c>
      <c r="H5407" t="s">
        <v>58</v>
      </c>
      <c r="I5407" t="s">
        <v>112</v>
      </c>
      <c r="J5407">
        <v>17015</v>
      </c>
      <c r="K5407">
        <v>10</v>
      </c>
      <c r="L5407" s="2">
        <v>39173</v>
      </c>
      <c r="M5407" s="2">
        <v>43069</v>
      </c>
      <c r="N5407" t="s">
        <v>1355</v>
      </c>
      <c r="O5407">
        <v>7</v>
      </c>
      <c r="P5407" t="s">
        <v>64</v>
      </c>
      <c r="Q5407" t="s">
        <v>65</v>
      </c>
      <c r="R5407" t="s">
        <v>66</v>
      </c>
      <c r="S5407" t="s">
        <v>67</v>
      </c>
      <c r="T5407" t="s">
        <v>68</v>
      </c>
      <c r="U5407">
        <v>2017</v>
      </c>
      <c r="V5407">
        <v>397500</v>
      </c>
      <c r="W5407" t="s">
        <v>69</v>
      </c>
      <c r="X5407" t="s">
        <v>109</v>
      </c>
      <c r="Y5407">
        <v>289000</v>
      </c>
      <c r="Z5407">
        <v>108500</v>
      </c>
      <c r="AA5407" t="s">
        <v>69</v>
      </c>
      <c r="AB5407" t="s">
        <v>16867</v>
      </c>
      <c r="AC5407">
        <v>397500</v>
      </c>
    </row>
    <row r="5408" spans="1:29">
      <c r="A5408">
        <f t="shared" ca="1" si="84"/>
        <v>0.63435280228757385</v>
      </c>
      <c r="B5408" t="s">
        <v>303</v>
      </c>
      <c r="C5408">
        <v>10222902</v>
      </c>
      <c r="D5408" s="2">
        <v>44145</v>
      </c>
      <c r="E5408" t="s">
        <v>110</v>
      </c>
      <c r="F5408" t="s">
        <v>16868</v>
      </c>
      <c r="G5408">
        <v>7</v>
      </c>
      <c r="H5408" t="s">
        <v>58</v>
      </c>
      <c r="I5408" t="s">
        <v>305</v>
      </c>
      <c r="J5408">
        <v>101743</v>
      </c>
      <c r="K5408">
        <v>4</v>
      </c>
      <c r="L5408" s="2">
        <v>44036</v>
      </c>
      <c r="M5408" s="2">
        <v>44227</v>
      </c>
      <c r="N5408" t="s">
        <v>1807</v>
      </c>
      <c r="O5408">
        <v>12</v>
      </c>
      <c r="P5408" t="s">
        <v>3235</v>
      </c>
      <c r="Q5408" t="s">
        <v>217</v>
      </c>
      <c r="R5408" t="s">
        <v>120</v>
      </c>
      <c r="S5408" t="s">
        <v>67</v>
      </c>
      <c r="T5408" t="s">
        <v>68</v>
      </c>
      <c r="U5408">
        <v>2017</v>
      </c>
      <c r="V5408">
        <v>58372</v>
      </c>
      <c r="W5408" t="s">
        <v>69</v>
      </c>
      <c r="X5408" t="s">
        <v>303</v>
      </c>
      <c r="Y5408">
        <v>34438</v>
      </c>
      <c r="Z5408">
        <v>23934</v>
      </c>
      <c r="AA5408" t="s">
        <v>69</v>
      </c>
      <c r="AB5408" t="s">
        <v>16869</v>
      </c>
      <c r="AC5408">
        <v>58372</v>
      </c>
    </row>
    <row r="5409" spans="1:29">
      <c r="A5409">
        <f t="shared" ca="1" si="84"/>
        <v>0.42724081509272671</v>
      </c>
      <c r="B5409" t="s">
        <v>199</v>
      </c>
      <c r="C5409">
        <v>9237221</v>
      </c>
      <c r="D5409" s="2">
        <v>42783</v>
      </c>
      <c r="E5409" t="s">
        <v>76</v>
      </c>
      <c r="F5409" t="s">
        <v>16870</v>
      </c>
      <c r="G5409">
        <v>5</v>
      </c>
      <c r="H5409" t="s">
        <v>58</v>
      </c>
      <c r="I5409" t="s">
        <v>149</v>
      </c>
      <c r="J5409">
        <v>172387</v>
      </c>
      <c r="K5409">
        <v>5</v>
      </c>
      <c r="L5409" s="2">
        <v>41334</v>
      </c>
      <c r="M5409" s="2">
        <v>43159</v>
      </c>
      <c r="N5409" t="s">
        <v>3218</v>
      </c>
      <c r="O5409">
        <v>7</v>
      </c>
      <c r="P5409" t="s">
        <v>1021</v>
      </c>
      <c r="Q5409" t="s">
        <v>472</v>
      </c>
      <c r="R5409" t="s">
        <v>311</v>
      </c>
      <c r="S5409" t="s">
        <v>473</v>
      </c>
      <c r="T5409" t="s">
        <v>68</v>
      </c>
      <c r="U5409">
        <v>2017</v>
      </c>
      <c r="V5409">
        <v>352946</v>
      </c>
      <c r="W5409" t="s">
        <v>69</v>
      </c>
      <c r="X5409" t="s">
        <v>199</v>
      </c>
      <c r="Y5409">
        <v>207500</v>
      </c>
      <c r="Z5409">
        <v>145446</v>
      </c>
      <c r="AA5409" t="s">
        <v>69</v>
      </c>
      <c r="AB5409" t="s">
        <v>16871</v>
      </c>
      <c r="AC5409">
        <v>352946</v>
      </c>
    </row>
    <row r="5410" spans="1:29">
      <c r="A5410">
        <f t="shared" ca="1" si="84"/>
        <v>0.1279318478104835</v>
      </c>
      <c r="B5410" t="s">
        <v>286</v>
      </c>
      <c r="C5410">
        <v>9266280</v>
      </c>
      <c r="D5410" s="2">
        <v>42843</v>
      </c>
      <c r="E5410" t="s">
        <v>76</v>
      </c>
      <c r="F5410" t="s">
        <v>16872</v>
      </c>
      <c r="G5410">
        <v>5</v>
      </c>
      <c r="H5410" t="s">
        <v>58</v>
      </c>
      <c r="I5410" t="s">
        <v>289</v>
      </c>
      <c r="J5410">
        <v>108404</v>
      </c>
      <c r="K5410">
        <v>5</v>
      </c>
      <c r="L5410" s="2">
        <v>41409</v>
      </c>
      <c r="M5410" s="2">
        <v>43585</v>
      </c>
      <c r="N5410" t="s">
        <v>7910</v>
      </c>
      <c r="O5410">
        <v>6</v>
      </c>
      <c r="P5410" t="s">
        <v>432</v>
      </c>
      <c r="Q5410" t="s">
        <v>433</v>
      </c>
      <c r="R5410" t="s">
        <v>434</v>
      </c>
      <c r="S5410" t="s">
        <v>67</v>
      </c>
      <c r="T5410" t="s">
        <v>68</v>
      </c>
      <c r="U5410">
        <v>2017</v>
      </c>
      <c r="V5410">
        <v>454935</v>
      </c>
      <c r="W5410" t="s">
        <v>69</v>
      </c>
      <c r="X5410" t="s">
        <v>286</v>
      </c>
      <c r="Y5410">
        <v>292563</v>
      </c>
      <c r="Z5410">
        <v>162372</v>
      </c>
      <c r="AA5410" t="s">
        <v>69</v>
      </c>
      <c r="AB5410" t="s">
        <v>16873</v>
      </c>
      <c r="AC5410">
        <v>454935</v>
      </c>
    </row>
    <row r="5411" spans="1:29">
      <c r="A5411">
        <f t="shared" ca="1" si="84"/>
        <v>0.20985106701776923</v>
      </c>
      <c r="B5411" t="s">
        <v>241</v>
      </c>
      <c r="C5411">
        <v>9300967</v>
      </c>
      <c r="D5411" s="2">
        <v>42916</v>
      </c>
      <c r="E5411" t="s">
        <v>419</v>
      </c>
      <c r="F5411" t="s">
        <v>16874</v>
      </c>
      <c r="G5411">
        <v>5</v>
      </c>
      <c r="H5411" t="s">
        <v>58</v>
      </c>
      <c r="I5411" t="s">
        <v>243</v>
      </c>
      <c r="J5411">
        <v>125042</v>
      </c>
      <c r="K5411">
        <v>4</v>
      </c>
      <c r="L5411" s="2">
        <v>41857</v>
      </c>
      <c r="M5411" s="2">
        <v>43646</v>
      </c>
      <c r="N5411" t="s">
        <v>11068</v>
      </c>
      <c r="O5411">
        <v>5</v>
      </c>
      <c r="P5411" t="s">
        <v>524</v>
      </c>
      <c r="Q5411" t="s">
        <v>83</v>
      </c>
      <c r="R5411" t="s">
        <v>84</v>
      </c>
      <c r="S5411" t="s">
        <v>67</v>
      </c>
      <c r="T5411" t="s">
        <v>68</v>
      </c>
      <c r="U5411">
        <v>2017</v>
      </c>
      <c r="V5411">
        <v>716422</v>
      </c>
      <c r="W5411" t="s">
        <v>69</v>
      </c>
      <c r="X5411" t="s">
        <v>241</v>
      </c>
      <c r="Y5411">
        <v>485091</v>
      </c>
      <c r="Z5411">
        <v>231331</v>
      </c>
      <c r="AA5411" t="s">
        <v>69</v>
      </c>
      <c r="AB5411" t="s">
        <v>16875</v>
      </c>
      <c r="AC5411">
        <v>716422</v>
      </c>
    </row>
    <row r="5412" spans="1:29">
      <c r="A5412">
        <f t="shared" ca="1" si="84"/>
        <v>0.53485587683732938</v>
      </c>
      <c r="B5412" t="s">
        <v>199</v>
      </c>
      <c r="C5412">
        <v>9535200</v>
      </c>
      <c r="D5412" s="2">
        <v>43273</v>
      </c>
      <c r="E5412" t="s">
        <v>7398</v>
      </c>
      <c r="F5412" t="s">
        <v>16876</v>
      </c>
      <c r="G5412">
        <v>5</v>
      </c>
      <c r="H5412" t="s">
        <v>58</v>
      </c>
      <c r="I5412" t="s">
        <v>149</v>
      </c>
      <c r="J5412">
        <v>186568</v>
      </c>
      <c r="K5412">
        <v>6</v>
      </c>
      <c r="L5412" s="2">
        <v>42583</v>
      </c>
      <c r="M5412" s="2">
        <v>43677</v>
      </c>
      <c r="N5412" t="s">
        <v>7400</v>
      </c>
      <c r="O5412">
        <v>16</v>
      </c>
      <c r="P5412" t="s">
        <v>1363</v>
      </c>
      <c r="Q5412" t="s">
        <v>1364</v>
      </c>
      <c r="R5412" t="s">
        <v>149</v>
      </c>
      <c r="S5412" t="s">
        <v>67</v>
      </c>
      <c r="T5412" t="s">
        <v>68</v>
      </c>
      <c r="U5412">
        <v>2018</v>
      </c>
      <c r="V5412">
        <v>922676</v>
      </c>
      <c r="W5412" t="s">
        <v>69</v>
      </c>
      <c r="X5412" t="s">
        <v>199</v>
      </c>
      <c r="Y5412">
        <v>586346</v>
      </c>
      <c r="Z5412">
        <v>336330</v>
      </c>
      <c r="AA5412" t="s">
        <v>69</v>
      </c>
      <c r="AB5412" t="s">
        <v>16877</v>
      </c>
      <c r="AC5412">
        <v>922676</v>
      </c>
    </row>
    <row r="5413" spans="1:29">
      <c r="A5413">
        <f t="shared" ca="1" si="84"/>
        <v>0.46768237277496638</v>
      </c>
      <c r="B5413" t="s">
        <v>55</v>
      </c>
      <c r="C5413">
        <v>9272944</v>
      </c>
      <c r="D5413" s="2">
        <v>42905</v>
      </c>
      <c r="E5413" t="s">
        <v>76</v>
      </c>
      <c r="F5413" t="s">
        <v>16878</v>
      </c>
      <c r="G5413">
        <v>5</v>
      </c>
      <c r="H5413" t="s">
        <v>58</v>
      </c>
      <c r="I5413" t="s">
        <v>59</v>
      </c>
      <c r="J5413">
        <v>78030</v>
      </c>
      <c r="K5413">
        <v>5</v>
      </c>
      <c r="L5413" s="2">
        <v>41426</v>
      </c>
      <c r="M5413" s="2">
        <v>43616</v>
      </c>
      <c r="N5413" t="s">
        <v>318</v>
      </c>
      <c r="O5413">
        <v>2</v>
      </c>
      <c r="P5413" t="s">
        <v>2882</v>
      </c>
      <c r="Q5413" t="s">
        <v>543</v>
      </c>
      <c r="R5413" t="s">
        <v>205</v>
      </c>
      <c r="S5413" t="s">
        <v>67</v>
      </c>
      <c r="T5413" t="s">
        <v>68</v>
      </c>
      <c r="U5413">
        <v>2017</v>
      </c>
      <c r="V5413">
        <v>341250</v>
      </c>
      <c r="W5413" t="s">
        <v>69</v>
      </c>
      <c r="X5413" t="s">
        <v>55</v>
      </c>
      <c r="Y5413">
        <v>218750</v>
      </c>
      <c r="Z5413">
        <v>122500</v>
      </c>
      <c r="AA5413" t="s">
        <v>69</v>
      </c>
      <c r="AB5413" t="s">
        <v>16879</v>
      </c>
      <c r="AC5413">
        <v>341250</v>
      </c>
    </row>
    <row r="5414" spans="1:29">
      <c r="A5414">
        <f t="shared" ca="1" si="84"/>
        <v>0.17166587301209857</v>
      </c>
      <c r="B5414" t="s">
        <v>1143</v>
      </c>
      <c r="C5414">
        <v>9478843</v>
      </c>
      <c r="D5414" s="2">
        <v>43235</v>
      </c>
      <c r="E5414" t="s">
        <v>56</v>
      </c>
      <c r="F5414" t="s">
        <v>16880</v>
      </c>
      <c r="G5414">
        <v>5</v>
      </c>
      <c r="H5414" t="s">
        <v>58</v>
      </c>
      <c r="I5414" t="s">
        <v>1145</v>
      </c>
      <c r="J5414">
        <v>55646</v>
      </c>
      <c r="K5414">
        <v>10</v>
      </c>
      <c r="L5414" s="2">
        <v>39675</v>
      </c>
      <c r="M5414" s="2">
        <v>43585</v>
      </c>
      <c r="N5414" t="s">
        <v>3589</v>
      </c>
      <c r="O5414">
        <v>1</v>
      </c>
      <c r="P5414" t="s">
        <v>583</v>
      </c>
      <c r="Q5414" t="s">
        <v>584</v>
      </c>
      <c r="R5414" t="s">
        <v>585</v>
      </c>
      <c r="S5414" t="s">
        <v>67</v>
      </c>
      <c r="T5414" t="s">
        <v>68</v>
      </c>
      <c r="U5414">
        <v>2018</v>
      </c>
      <c r="V5414">
        <v>347600</v>
      </c>
      <c r="W5414" t="s">
        <v>69</v>
      </c>
      <c r="X5414" t="s">
        <v>1143</v>
      </c>
      <c r="Y5414">
        <v>220000</v>
      </c>
      <c r="Z5414">
        <v>127600</v>
      </c>
      <c r="AA5414" t="s">
        <v>69</v>
      </c>
      <c r="AB5414" t="s">
        <v>16881</v>
      </c>
      <c r="AC5414">
        <v>347600</v>
      </c>
    </row>
    <row r="5415" spans="1:29">
      <c r="A5415">
        <f t="shared" ca="1" si="84"/>
        <v>0.41166118845993382</v>
      </c>
      <c r="B5415" t="s">
        <v>92</v>
      </c>
      <c r="C5415">
        <v>9492373</v>
      </c>
      <c r="D5415" s="2">
        <v>43254</v>
      </c>
      <c r="E5415" t="s">
        <v>56</v>
      </c>
      <c r="F5415" t="s">
        <v>16882</v>
      </c>
      <c r="G5415">
        <v>5</v>
      </c>
      <c r="H5415" t="s">
        <v>58</v>
      </c>
      <c r="I5415" t="s">
        <v>95</v>
      </c>
      <c r="J5415">
        <v>78397</v>
      </c>
      <c r="K5415">
        <v>5</v>
      </c>
      <c r="L5415" s="2">
        <v>41883</v>
      </c>
      <c r="M5415" s="2">
        <v>43982</v>
      </c>
      <c r="N5415" t="s">
        <v>7946</v>
      </c>
      <c r="O5415">
        <v>6</v>
      </c>
      <c r="P5415" t="s">
        <v>333</v>
      </c>
      <c r="Q5415" t="s">
        <v>334</v>
      </c>
      <c r="R5415" t="s">
        <v>335</v>
      </c>
      <c r="S5415" t="s">
        <v>296</v>
      </c>
      <c r="T5415" t="s">
        <v>68</v>
      </c>
      <c r="U5415">
        <v>2018</v>
      </c>
      <c r="V5415">
        <v>599619</v>
      </c>
      <c r="W5415" t="s">
        <v>69</v>
      </c>
      <c r="X5415" t="s">
        <v>92</v>
      </c>
      <c r="Y5415">
        <v>435138</v>
      </c>
      <c r="Z5415">
        <v>164481</v>
      </c>
      <c r="AA5415" t="s">
        <v>69</v>
      </c>
      <c r="AB5415" t="s">
        <v>16883</v>
      </c>
      <c r="AC5415">
        <v>599619</v>
      </c>
    </row>
    <row r="5416" spans="1:29">
      <c r="A5416">
        <f t="shared" ca="1" si="84"/>
        <v>0.18582042609630078</v>
      </c>
      <c r="B5416" t="s">
        <v>254</v>
      </c>
      <c r="C5416">
        <v>9491835</v>
      </c>
      <c r="D5416" s="2">
        <v>43236</v>
      </c>
      <c r="E5416" t="s">
        <v>56</v>
      </c>
      <c r="F5416" t="s">
        <v>16884</v>
      </c>
      <c r="G5416">
        <v>5</v>
      </c>
      <c r="H5416" t="s">
        <v>58</v>
      </c>
      <c r="I5416" t="s">
        <v>256</v>
      </c>
      <c r="J5416">
        <v>31530</v>
      </c>
      <c r="K5416">
        <v>37</v>
      </c>
      <c r="L5416" s="2">
        <v>33786</v>
      </c>
      <c r="M5416" s="2">
        <v>43616</v>
      </c>
      <c r="N5416" t="s">
        <v>1307</v>
      </c>
      <c r="O5416">
        <v>28</v>
      </c>
      <c r="P5416" t="s">
        <v>1392</v>
      </c>
      <c r="Q5416" t="s">
        <v>1393</v>
      </c>
      <c r="R5416" t="s">
        <v>149</v>
      </c>
      <c r="S5416" t="s">
        <v>85</v>
      </c>
      <c r="T5416" t="s">
        <v>68</v>
      </c>
      <c r="U5416">
        <v>2018</v>
      </c>
      <c r="V5416">
        <v>589090</v>
      </c>
      <c r="W5416" t="s">
        <v>69</v>
      </c>
      <c r="X5416" t="s">
        <v>254</v>
      </c>
      <c r="Y5416">
        <v>357079</v>
      </c>
      <c r="Z5416">
        <v>232011</v>
      </c>
      <c r="AA5416" t="s">
        <v>69</v>
      </c>
      <c r="AB5416" t="s">
        <v>16885</v>
      </c>
      <c r="AC5416">
        <v>589090</v>
      </c>
    </row>
    <row r="5417" spans="1:29">
      <c r="A5417">
        <f t="shared" ca="1" si="84"/>
        <v>0.8071026458939774</v>
      </c>
      <c r="B5417" t="s">
        <v>55</v>
      </c>
      <c r="C5417">
        <v>9459418</v>
      </c>
      <c r="D5417" s="2">
        <v>43221</v>
      </c>
      <c r="E5417" t="s">
        <v>16886</v>
      </c>
      <c r="F5417" t="s">
        <v>16887</v>
      </c>
      <c r="G5417">
        <v>5</v>
      </c>
      <c r="H5417" t="s">
        <v>58</v>
      </c>
      <c r="I5417" t="s">
        <v>59</v>
      </c>
      <c r="J5417">
        <v>87031</v>
      </c>
      <c r="K5417">
        <v>5</v>
      </c>
      <c r="L5417" s="2">
        <v>41760</v>
      </c>
      <c r="M5417" s="2">
        <v>43951</v>
      </c>
      <c r="N5417" t="s">
        <v>5611</v>
      </c>
      <c r="O5417">
        <v>7</v>
      </c>
      <c r="P5417" t="s">
        <v>491</v>
      </c>
      <c r="Q5417" t="s">
        <v>492</v>
      </c>
      <c r="R5417" t="s">
        <v>295</v>
      </c>
      <c r="S5417" t="s">
        <v>67</v>
      </c>
      <c r="T5417" t="s">
        <v>68</v>
      </c>
      <c r="U5417">
        <v>2018</v>
      </c>
      <c r="V5417">
        <v>331406</v>
      </c>
      <c r="W5417" t="s">
        <v>69</v>
      </c>
      <c r="X5417" t="s">
        <v>55</v>
      </c>
      <c r="Y5417">
        <v>218750</v>
      </c>
      <c r="Z5417">
        <v>112656</v>
      </c>
      <c r="AA5417" t="s">
        <v>69</v>
      </c>
      <c r="AB5417" t="s">
        <v>16888</v>
      </c>
      <c r="AC5417">
        <v>331406</v>
      </c>
    </row>
    <row r="5418" spans="1:29">
      <c r="A5418">
        <f t="shared" ca="1" si="84"/>
        <v>0.25994594409668592</v>
      </c>
      <c r="B5418" t="s">
        <v>1143</v>
      </c>
      <c r="C5418">
        <v>9338118</v>
      </c>
      <c r="D5418" s="2">
        <v>42964</v>
      </c>
      <c r="E5418" t="s">
        <v>76</v>
      </c>
      <c r="F5418" t="s">
        <v>16889</v>
      </c>
      <c r="G5418">
        <v>5</v>
      </c>
      <c r="H5418" t="s">
        <v>58</v>
      </c>
      <c r="I5418" t="s">
        <v>1145</v>
      </c>
      <c r="J5418">
        <v>56834</v>
      </c>
      <c r="K5418">
        <v>8</v>
      </c>
      <c r="L5418" s="2">
        <v>39845</v>
      </c>
      <c r="M5418" s="2">
        <v>44074</v>
      </c>
      <c r="N5418" t="s">
        <v>5657</v>
      </c>
      <c r="O5418">
        <v>2</v>
      </c>
      <c r="P5418" t="s">
        <v>9315</v>
      </c>
      <c r="Q5418" t="s">
        <v>1208</v>
      </c>
      <c r="R5418" t="s">
        <v>1209</v>
      </c>
      <c r="S5418" t="s">
        <v>473</v>
      </c>
      <c r="T5418" t="s">
        <v>68</v>
      </c>
      <c r="U5418">
        <v>2017</v>
      </c>
      <c r="V5418">
        <v>423056</v>
      </c>
      <c r="W5418" t="s">
        <v>69</v>
      </c>
      <c r="X5418" t="s">
        <v>1143</v>
      </c>
      <c r="Y5418">
        <v>356791</v>
      </c>
      <c r="Z5418">
        <v>66265</v>
      </c>
      <c r="AA5418" t="s">
        <v>69</v>
      </c>
      <c r="AB5418" t="s">
        <v>16890</v>
      </c>
      <c r="AC5418">
        <v>423056</v>
      </c>
    </row>
    <row r="5419" spans="1:29">
      <c r="A5419">
        <f t="shared" ca="1" si="84"/>
        <v>0.44697769608675519</v>
      </c>
      <c r="B5419" t="s">
        <v>55</v>
      </c>
      <c r="C5419">
        <v>9318588</v>
      </c>
      <c r="D5419" s="2">
        <v>42941</v>
      </c>
      <c r="E5419" t="s">
        <v>76</v>
      </c>
      <c r="F5419" t="s">
        <v>16891</v>
      </c>
      <c r="G5419">
        <v>5</v>
      </c>
      <c r="H5419" t="s">
        <v>58</v>
      </c>
      <c r="I5419" t="s">
        <v>59</v>
      </c>
      <c r="J5419">
        <v>85136</v>
      </c>
      <c r="K5419">
        <v>5</v>
      </c>
      <c r="L5419" s="2">
        <v>42217</v>
      </c>
      <c r="M5419" s="2">
        <v>44408</v>
      </c>
      <c r="N5419" t="s">
        <v>529</v>
      </c>
      <c r="O5419">
        <v>3</v>
      </c>
      <c r="P5419" t="s">
        <v>882</v>
      </c>
      <c r="Q5419" t="s">
        <v>883</v>
      </c>
      <c r="R5419" t="s">
        <v>884</v>
      </c>
      <c r="S5419" t="s">
        <v>67</v>
      </c>
      <c r="T5419" t="s">
        <v>68</v>
      </c>
      <c r="U5419">
        <v>2017</v>
      </c>
      <c r="V5419">
        <v>744806</v>
      </c>
      <c r="W5419" t="s">
        <v>69</v>
      </c>
      <c r="X5419" t="s">
        <v>55</v>
      </c>
      <c r="Y5419">
        <v>618965</v>
      </c>
      <c r="Z5419">
        <v>125841</v>
      </c>
      <c r="AA5419" t="s">
        <v>69</v>
      </c>
      <c r="AB5419" t="s">
        <v>16892</v>
      </c>
      <c r="AC5419">
        <v>744806</v>
      </c>
    </row>
    <row r="5420" spans="1:29">
      <c r="A5420">
        <f t="shared" ca="1" si="84"/>
        <v>0.86619776632628998</v>
      </c>
      <c r="B5420" t="s">
        <v>92</v>
      </c>
      <c r="C5420">
        <v>9526511</v>
      </c>
      <c r="D5420" s="2">
        <v>43271</v>
      </c>
      <c r="E5420" t="s">
        <v>76</v>
      </c>
      <c r="F5420" t="s">
        <v>16893</v>
      </c>
      <c r="G5420">
        <v>5</v>
      </c>
      <c r="H5420" t="s">
        <v>58</v>
      </c>
      <c r="I5420" t="s">
        <v>95</v>
      </c>
      <c r="J5420">
        <v>59120</v>
      </c>
      <c r="K5420">
        <v>10</v>
      </c>
      <c r="L5420" s="2">
        <v>39716</v>
      </c>
      <c r="M5420" s="2">
        <v>44012</v>
      </c>
      <c r="N5420" t="s">
        <v>1166</v>
      </c>
      <c r="O5420">
        <v>19</v>
      </c>
      <c r="P5420" t="s">
        <v>481</v>
      </c>
      <c r="Q5420" t="s">
        <v>482</v>
      </c>
      <c r="R5420" t="s">
        <v>120</v>
      </c>
      <c r="S5420" t="s">
        <v>7765</v>
      </c>
      <c r="T5420" t="s">
        <v>68</v>
      </c>
      <c r="U5420">
        <v>2018</v>
      </c>
      <c r="V5420">
        <v>321625</v>
      </c>
      <c r="W5420" t="s">
        <v>69</v>
      </c>
      <c r="X5420" t="s">
        <v>92</v>
      </c>
      <c r="Y5420">
        <v>207500</v>
      </c>
      <c r="Z5420">
        <v>114125</v>
      </c>
      <c r="AA5420" t="s">
        <v>69</v>
      </c>
      <c r="AB5420" t="s">
        <v>16894</v>
      </c>
      <c r="AC5420">
        <v>321625</v>
      </c>
    </row>
    <row r="5421" spans="1:29">
      <c r="A5421">
        <f t="shared" ca="1" si="84"/>
        <v>0.65875781845791204</v>
      </c>
      <c r="B5421" t="s">
        <v>92</v>
      </c>
      <c r="C5421">
        <v>9549121</v>
      </c>
      <c r="D5421" s="2">
        <v>43343</v>
      </c>
      <c r="E5421" t="s">
        <v>2421</v>
      </c>
      <c r="F5421" t="s">
        <v>16895</v>
      </c>
      <c r="G5421">
        <v>5</v>
      </c>
      <c r="H5421" t="s">
        <v>58</v>
      </c>
      <c r="I5421" t="s">
        <v>95</v>
      </c>
      <c r="J5421">
        <v>86888</v>
      </c>
      <c r="K5421">
        <v>4</v>
      </c>
      <c r="L5421" s="2">
        <v>42264</v>
      </c>
      <c r="M5421" s="2">
        <v>44012</v>
      </c>
      <c r="N5421" t="s">
        <v>2423</v>
      </c>
      <c r="O5421">
        <v>3</v>
      </c>
      <c r="P5421" t="s">
        <v>542</v>
      </c>
      <c r="Q5421" t="s">
        <v>543</v>
      </c>
      <c r="R5421" t="s">
        <v>205</v>
      </c>
      <c r="S5421" t="s">
        <v>336</v>
      </c>
      <c r="T5421" t="s">
        <v>68</v>
      </c>
      <c r="U5421">
        <v>2018</v>
      </c>
      <c r="V5421">
        <v>123717</v>
      </c>
      <c r="W5421" t="s">
        <v>69</v>
      </c>
      <c r="X5421" t="s">
        <v>92</v>
      </c>
      <c r="Y5421">
        <v>77323</v>
      </c>
      <c r="Z5421">
        <v>46394</v>
      </c>
      <c r="AA5421" t="s">
        <v>69</v>
      </c>
      <c r="AB5421" t="s">
        <v>16896</v>
      </c>
      <c r="AC5421">
        <v>123717</v>
      </c>
    </row>
    <row r="5422" spans="1:29">
      <c r="A5422">
        <f t="shared" ca="1" si="84"/>
        <v>0.15500507942424813</v>
      </c>
      <c r="B5422" t="s">
        <v>303</v>
      </c>
      <c r="C5422">
        <v>9535979</v>
      </c>
      <c r="D5422" s="2">
        <v>43349</v>
      </c>
      <c r="E5422" t="s">
        <v>76</v>
      </c>
      <c r="F5422" t="s">
        <v>16897</v>
      </c>
      <c r="G5422">
        <v>5</v>
      </c>
      <c r="H5422" t="s">
        <v>58</v>
      </c>
      <c r="I5422" t="s">
        <v>305</v>
      </c>
      <c r="J5422">
        <v>18024</v>
      </c>
      <c r="K5422">
        <v>45</v>
      </c>
      <c r="L5422" s="2">
        <v>33512</v>
      </c>
      <c r="M5422" s="2">
        <v>44043</v>
      </c>
      <c r="N5422" t="s">
        <v>1214</v>
      </c>
      <c r="O5422">
        <v>50</v>
      </c>
      <c r="P5422" t="s">
        <v>357</v>
      </c>
      <c r="Q5422" t="s">
        <v>358</v>
      </c>
      <c r="R5422" t="s">
        <v>149</v>
      </c>
      <c r="S5422" t="s">
        <v>67</v>
      </c>
      <c r="T5422" t="s">
        <v>68</v>
      </c>
      <c r="U5422">
        <v>2018</v>
      </c>
      <c r="V5422">
        <v>418500</v>
      </c>
      <c r="W5422" t="s">
        <v>69</v>
      </c>
      <c r="X5422" t="s">
        <v>303</v>
      </c>
      <c r="Y5422">
        <v>270000</v>
      </c>
      <c r="Z5422">
        <v>148500</v>
      </c>
      <c r="AA5422" t="s">
        <v>69</v>
      </c>
      <c r="AB5422" t="s">
        <v>16898</v>
      </c>
      <c r="AC5422">
        <v>418500</v>
      </c>
    </row>
    <row r="5423" spans="1:29">
      <c r="A5423">
        <f t="shared" ca="1" si="84"/>
        <v>0.41953663490749626</v>
      </c>
      <c r="B5423" t="s">
        <v>182</v>
      </c>
      <c r="C5423">
        <v>9332120</v>
      </c>
      <c r="D5423" s="2">
        <v>42955</v>
      </c>
      <c r="E5423" t="s">
        <v>76</v>
      </c>
      <c r="F5423" t="s">
        <v>16899</v>
      </c>
      <c r="G5423">
        <v>5</v>
      </c>
      <c r="H5423" t="s">
        <v>58</v>
      </c>
      <c r="I5423" t="s">
        <v>185</v>
      </c>
      <c r="J5423">
        <v>16525</v>
      </c>
      <c r="K5423">
        <v>10</v>
      </c>
      <c r="L5423" s="2">
        <v>38596</v>
      </c>
      <c r="M5423" s="2">
        <v>43708</v>
      </c>
      <c r="N5423" t="s">
        <v>5657</v>
      </c>
      <c r="O5423">
        <v>13</v>
      </c>
      <c r="P5423" t="s">
        <v>390</v>
      </c>
      <c r="Q5423" t="s">
        <v>217</v>
      </c>
      <c r="R5423" t="s">
        <v>120</v>
      </c>
      <c r="S5423" t="s">
        <v>67</v>
      </c>
      <c r="T5423" t="s">
        <v>68</v>
      </c>
      <c r="U5423">
        <v>2017</v>
      </c>
      <c r="V5423">
        <v>512557</v>
      </c>
      <c r="W5423" t="s">
        <v>69</v>
      </c>
      <c r="X5423" t="s">
        <v>182</v>
      </c>
      <c r="Y5423">
        <v>390009</v>
      </c>
      <c r="Z5423">
        <v>122548</v>
      </c>
      <c r="AA5423" t="s">
        <v>69</v>
      </c>
      <c r="AB5423" t="s">
        <v>16900</v>
      </c>
      <c r="AC5423">
        <v>512557</v>
      </c>
    </row>
    <row r="5424" spans="1:29">
      <c r="A5424">
        <f t="shared" ca="1" si="84"/>
        <v>9.4704971741704003E-2</v>
      </c>
      <c r="B5424" t="s">
        <v>127</v>
      </c>
      <c r="C5424">
        <v>9271253</v>
      </c>
      <c r="D5424" s="2">
        <v>42873</v>
      </c>
      <c r="E5424" t="s">
        <v>76</v>
      </c>
      <c r="F5424" t="s">
        <v>16901</v>
      </c>
      <c r="G5424">
        <v>5</v>
      </c>
      <c r="H5424" t="s">
        <v>58</v>
      </c>
      <c r="I5424" t="s">
        <v>130</v>
      </c>
      <c r="J5424">
        <v>99007</v>
      </c>
      <c r="K5424">
        <v>5</v>
      </c>
      <c r="L5424" s="2">
        <v>41498</v>
      </c>
      <c r="M5424" s="2">
        <v>43799</v>
      </c>
      <c r="N5424" t="s">
        <v>2308</v>
      </c>
      <c r="O5424">
        <v>12</v>
      </c>
      <c r="P5424" t="s">
        <v>656</v>
      </c>
      <c r="Q5424" t="s">
        <v>204</v>
      </c>
      <c r="R5424" t="s">
        <v>205</v>
      </c>
      <c r="S5424" t="s">
        <v>67</v>
      </c>
      <c r="T5424" t="s">
        <v>68</v>
      </c>
      <c r="U5424">
        <v>2017</v>
      </c>
      <c r="V5424">
        <v>468747</v>
      </c>
      <c r="W5424" t="s">
        <v>69</v>
      </c>
      <c r="X5424" t="s">
        <v>127</v>
      </c>
      <c r="Y5424">
        <v>336070</v>
      </c>
      <c r="Z5424">
        <v>132677</v>
      </c>
      <c r="AA5424" t="s">
        <v>69</v>
      </c>
      <c r="AB5424" t="s">
        <v>16902</v>
      </c>
      <c r="AC5424">
        <v>468747</v>
      </c>
    </row>
    <row r="5425" spans="1:29">
      <c r="A5425">
        <f t="shared" ca="1" si="84"/>
        <v>0.27452816229792443</v>
      </c>
      <c r="B5425" t="s">
        <v>127</v>
      </c>
      <c r="C5425">
        <v>9594436</v>
      </c>
      <c r="D5425" s="2">
        <v>43080</v>
      </c>
      <c r="E5425" t="s">
        <v>287</v>
      </c>
      <c r="F5425" t="s">
        <v>16903</v>
      </c>
      <c r="G5425">
        <v>7</v>
      </c>
      <c r="H5425" t="s">
        <v>58</v>
      </c>
      <c r="I5425" t="s">
        <v>130</v>
      </c>
      <c r="J5425">
        <v>103910</v>
      </c>
      <c r="K5425">
        <v>6</v>
      </c>
      <c r="L5425" s="2">
        <v>41543</v>
      </c>
      <c r="M5425" s="2">
        <v>43982</v>
      </c>
      <c r="N5425" t="s">
        <v>7400</v>
      </c>
      <c r="O5425">
        <v>3</v>
      </c>
      <c r="P5425" t="s">
        <v>542</v>
      </c>
      <c r="Q5425" t="s">
        <v>543</v>
      </c>
      <c r="R5425" t="s">
        <v>205</v>
      </c>
      <c r="S5425" t="s">
        <v>336</v>
      </c>
      <c r="T5425" t="s">
        <v>68</v>
      </c>
      <c r="U5425">
        <v>2017</v>
      </c>
      <c r="V5425">
        <v>1931622</v>
      </c>
      <c r="W5425" t="s">
        <v>69</v>
      </c>
      <c r="X5425" t="s">
        <v>127</v>
      </c>
      <c r="Y5425">
        <v>897698</v>
      </c>
      <c r="Z5425">
        <v>99677</v>
      </c>
      <c r="AA5425" t="s">
        <v>69</v>
      </c>
      <c r="AB5425" t="s">
        <v>16904</v>
      </c>
      <c r="AC5425">
        <v>997375</v>
      </c>
    </row>
    <row r="5426" spans="1:29">
      <c r="A5426">
        <f t="shared" ca="1" si="84"/>
        <v>0.42203697113758443</v>
      </c>
      <c r="B5426" t="s">
        <v>687</v>
      </c>
      <c r="C5426">
        <v>9198764</v>
      </c>
      <c r="D5426" s="2">
        <v>42718</v>
      </c>
      <c r="E5426" t="s">
        <v>76</v>
      </c>
      <c r="F5426" t="s">
        <v>16905</v>
      </c>
      <c r="G5426">
        <v>5</v>
      </c>
      <c r="H5426" t="s">
        <v>58</v>
      </c>
      <c r="I5426" t="s">
        <v>689</v>
      </c>
      <c r="J5426">
        <v>12308</v>
      </c>
      <c r="K5426">
        <v>6</v>
      </c>
      <c r="L5426" s="2">
        <v>41275</v>
      </c>
      <c r="M5426" s="2">
        <v>43799</v>
      </c>
      <c r="N5426" t="s">
        <v>973</v>
      </c>
      <c r="O5426">
        <v>10</v>
      </c>
      <c r="P5426" t="s">
        <v>3274</v>
      </c>
      <c r="Q5426" t="s">
        <v>957</v>
      </c>
      <c r="R5426" t="s">
        <v>84</v>
      </c>
      <c r="S5426" t="s">
        <v>322</v>
      </c>
      <c r="T5426" t="s">
        <v>68</v>
      </c>
      <c r="U5426">
        <v>2017</v>
      </c>
      <c r="V5426">
        <v>375000</v>
      </c>
      <c r="W5426" t="s">
        <v>69</v>
      </c>
      <c r="X5426" t="s">
        <v>687</v>
      </c>
      <c r="Y5426">
        <v>250000</v>
      </c>
      <c r="Z5426">
        <v>125000</v>
      </c>
      <c r="AA5426" t="s">
        <v>69</v>
      </c>
      <c r="AB5426" t="s">
        <v>16906</v>
      </c>
      <c r="AC5426">
        <v>375000</v>
      </c>
    </row>
    <row r="5427" spans="1:29">
      <c r="A5427">
        <f t="shared" ca="1" si="84"/>
        <v>0.38373555203376208</v>
      </c>
      <c r="B5427" t="s">
        <v>241</v>
      </c>
      <c r="C5427">
        <v>9223736</v>
      </c>
      <c r="D5427" s="2">
        <v>42727</v>
      </c>
      <c r="E5427" t="s">
        <v>76</v>
      </c>
      <c r="F5427" t="s">
        <v>16907</v>
      </c>
      <c r="G5427">
        <v>5</v>
      </c>
      <c r="H5427" t="s">
        <v>58</v>
      </c>
      <c r="I5427" t="s">
        <v>243</v>
      </c>
      <c r="J5427">
        <v>121791</v>
      </c>
      <c r="K5427">
        <v>4</v>
      </c>
      <c r="L5427" s="2">
        <v>41649</v>
      </c>
      <c r="M5427" s="2">
        <v>43465</v>
      </c>
      <c r="N5427" t="s">
        <v>2028</v>
      </c>
      <c r="O5427">
        <v>1</v>
      </c>
      <c r="P5427" t="s">
        <v>161</v>
      </c>
      <c r="Q5427" t="s">
        <v>162</v>
      </c>
      <c r="R5427" t="s">
        <v>163</v>
      </c>
      <c r="S5427" t="s">
        <v>67</v>
      </c>
      <c r="T5427" t="s">
        <v>68</v>
      </c>
      <c r="U5427">
        <v>2017</v>
      </c>
      <c r="V5427">
        <v>464792</v>
      </c>
      <c r="W5427" t="s">
        <v>69</v>
      </c>
      <c r="X5427" t="s">
        <v>241</v>
      </c>
      <c r="Y5427">
        <v>305784</v>
      </c>
      <c r="Z5427">
        <v>159008</v>
      </c>
      <c r="AA5427" t="s">
        <v>69</v>
      </c>
      <c r="AB5427" t="s">
        <v>16908</v>
      </c>
      <c r="AC5427">
        <v>464792</v>
      </c>
    </row>
    <row r="5428" spans="1:29">
      <c r="A5428">
        <f t="shared" ca="1" si="84"/>
        <v>0.25558235635766124</v>
      </c>
      <c r="B5428" t="s">
        <v>1143</v>
      </c>
      <c r="C5428">
        <v>9548459</v>
      </c>
      <c r="D5428" s="2">
        <v>43364</v>
      </c>
      <c r="E5428" t="s">
        <v>76</v>
      </c>
      <c r="F5428" t="s">
        <v>5314</v>
      </c>
      <c r="G5428">
        <v>5</v>
      </c>
      <c r="H5428" t="s">
        <v>58</v>
      </c>
      <c r="I5428" t="s">
        <v>1145</v>
      </c>
      <c r="J5428">
        <v>64700</v>
      </c>
      <c r="K5428">
        <v>5</v>
      </c>
      <c r="L5428" s="2">
        <v>41837</v>
      </c>
      <c r="M5428" s="2">
        <v>44012</v>
      </c>
      <c r="N5428" t="s">
        <v>3447</v>
      </c>
      <c r="O5428">
        <v>4</v>
      </c>
      <c r="P5428" t="s">
        <v>1512</v>
      </c>
      <c r="Q5428" t="s">
        <v>1513</v>
      </c>
      <c r="R5428" t="s">
        <v>640</v>
      </c>
      <c r="S5428" t="s">
        <v>67</v>
      </c>
      <c r="T5428" t="s">
        <v>68</v>
      </c>
      <c r="U5428">
        <v>2018</v>
      </c>
      <c r="V5428">
        <v>786456</v>
      </c>
      <c r="W5428" t="s">
        <v>69</v>
      </c>
      <c r="X5428" t="s">
        <v>92</v>
      </c>
      <c r="Y5428">
        <v>108625</v>
      </c>
      <c r="Z5428">
        <v>16375</v>
      </c>
      <c r="AA5428" t="s">
        <v>69</v>
      </c>
      <c r="AB5428" t="s">
        <v>5316</v>
      </c>
      <c r="AC5428">
        <v>125000</v>
      </c>
    </row>
    <row r="5429" spans="1:29">
      <c r="A5429">
        <f t="shared" ca="1" si="84"/>
        <v>0.58987229043971512</v>
      </c>
      <c r="B5429" t="s">
        <v>1619</v>
      </c>
      <c r="C5429">
        <v>9439679</v>
      </c>
      <c r="D5429" s="2">
        <v>43146</v>
      </c>
      <c r="E5429" t="s">
        <v>7886</v>
      </c>
      <c r="F5429" t="s">
        <v>16909</v>
      </c>
      <c r="G5429">
        <v>5</v>
      </c>
      <c r="H5429" t="s">
        <v>58</v>
      </c>
      <c r="I5429" t="s">
        <v>1621</v>
      </c>
      <c r="J5429">
        <v>22113</v>
      </c>
      <c r="K5429">
        <v>5</v>
      </c>
      <c r="L5429" s="2">
        <v>41703</v>
      </c>
      <c r="M5429" s="2">
        <v>43890</v>
      </c>
      <c r="N5429" t="s">
        <v>1869</v>
      </c>
      <c r="O5429">
        <v>19</v>
      </c>
      <c r="P5429" t="s">
        <v>481</v>
      </c>
      <c r="Q5429" t="s">
        <v>482</v>
      </c>
      <c r="R5429" t="s">
        <v>120</v>
      </c>
      <c r="S5429" t="s">
        <v>2527</v>
      </c>
      <c r="T5429" t="s">
        <v>68</v>
      </c>
      <c r="U5429">
        <v>2018</v>
      </c>
      <c r="V5429">
        <v>356526</v>
      </c>
      <c r="W5429" t="s">
        <v>69</v>
      </c>
      <c r="X5429" t="s">
        <v>1619</v>
      </c>
      <c r="Y5429">
        <v>286621</v>
      </c>
      <c r="Z5429">
        <v>69905</v>
      </c>
      <c r="AA5429" t="s">
        <v>69</v>
      </c>
      <c r="AB5429" t="s">
        <v>16910</v>
      </c>
      <c r="AC5429">
        <v>356526</v>
      </c>
    </row>
    <row r="5430" spans="1:29">
      <c r="A5430">
        <f t="shared" ca="1" si="84"/>
        <v>0.18589184231917733</v>
      </c>
      <c r="B5430" t="s">
        <v>182</v>
      </c>
      <c r="C5430">
        <v>9382879</v>
      </c>
      <c r="D5430" s="2">
        <v>43066</v>
      </c>
      <c r="E5430" t="s">
        <v>76</v>
      </c>
      <c r="F5430" t="s">
        <v>16911</v>
      </c>
      <c r="G5430">
        <v>5</v>
      </c>
      <c r="H5430" t="s">
        <v>58</v>
      </c>
      <c r="I5430" t="s">
        <v>185</v>
      </c>
      <c r="J5430">
        <v>23339</v>
      </c>
      <c r="K5430">
        <v>5</v>
      </c>
      <c r="L5430" s="2">
        <v>41621</v>
      </c>
      <c r="M5430" s="2">
        <v>44074</v>
      </c>
      <c r="N5430" t="s">
        <v>549</v>
      </c>
      <c r="O5430">
        <v>3</v>
      </c>
      <c r="P5430" t="s">
        <v>2568</v>
      </c>
      <c r="Q5430" t="s">
        <v>2569</v>
      </c>
      <c r="R5430" t="s">
        <v>630</v>
      </c>
      <c r="S5430" t="s">
        <v>85</v>
      </c>
      <c r="T5430" t="s">
        <v>68</v>
      </c>
      <c r="U5430">
        <v>2018</v>
      </c>
      <c r="V5430">
        <v>375000</v>
      </c>
      <c r="W5430" t="s">
        <v>69</v>
      </c>
      <c r="X5430" t="s">
        <v>182</v>
      </c>
      <c r="Y5430">
        <v>250000</v>
      </c>
      <c r="Z5430">
        <v>125000</v>
      </c>
      <c r="AA5430" t="s">
        <v>69</v>
      </c>
      <c r="AB5430" t="s">
        <v>16912</v>
      </c>
      <c r="AC5430">
        <v>375000</v>
      </c>
    </row>
    <row r="5431" spans="1:29">
      <c r="A5431">
        <f t="shared" ca="1" si="84"/>
        <v>4.6536225325144343E-2</v>
      </c>
      <c r="B5431" t="s">
        <v>254</v>
      </c>
      <c r="C5431">
        <v>9544995</v>
      </c>
      <c r="D5431" s="2">
        <v>43306</v>
      </c>
      <c r="E5431" t="s">
        <v>56</v>
      </c>
      <c r="F5431" t="s">
        <v>16913</v>
      </c>
      <c r="G5431">
        <v>5</v>
      </c>
      <c r="H5431" t="s">
        <v>58</v>
      </c>
      <c r="I5431" t="s">
        <v>256</v>
      </c>
      <c r="J5431">
        <v>111381</v>
      </c>
      <c r="K5431">
        <v>5</v>
      </c>
      <c r="L5431" s="2">
        <v>41892</v>
      </c>
      <c r="M5431" s="2">
        <v>44043</v>
      </c>
      <c r="N5431" t="s">
        <v>8095</v>
      </c>
      <c r="O5431">
        <v>7</v>
      </c>
      <c r="P5431" t="s">
        <v>189</v>
      </c>
      <c r="Q5431" t="s">
        <v>190</v>
      </c>
      <c r="R5431" t="s">
        <v>191</v>
      </c>
      <c r="S5431" t="s">
        <v>102</v>
      </c>
      <c r="T5431" t="s">
        <v>68</v>
      </c>
      <c r="U5431">
        <v>2018</v>
      </c>
      <c r="V5431">
        <v>297413</v>
      </c>
      <c r="W5431" t="s">
        <v>69</v>
      </c>
      <c r="X5431" t="s">
        <v>254</v>
      </c>
      <c r="Y5431">
        <v>192500</v>
      </c>
      <c r="Z5431">
        <v>104913</v>
      </c>
      <c r="AA5431" t="s">
        <v>69</v>
      </c>
      <c r="AB5431" t="s">
        <v>16914</v>
      </c>
      <c r="AC5431">
        <v>297413</v>
      </c>
    </row>
    <row r="5432" spans="1:29">
      <c r="A5432">
        <f t="shared" ca="1" si="84"/>
        <v>0.6224872770634674</v>
      </c>
      <c r="B5432" t="s">
        <v>55</v>
      </c>
      <c r="C5432">
        <v>9449467</v>
      </c>
      <c r="D5432" s="2">
        <v>43159</v>
      </c>
      <c r="E5432" t="s">
        <v>76</v>
      </c>
      <c r="F5432" t="s">
        <v>16915</v>
      </c>
      <c r="G5432">
        <v>5</v>
      </c>
      <c r="H5432" t="s">
        <v>58</v>
      </c>
      <c r="I5432" t="s">
        <v>59</v>
      </c>
      <c r="J5432">
        <v>45940</v>
      </c>
      <c r="K5432">
        <v>14</v>
      </c>
      <c r="L5432" s="2">
        <v>37712</v>
      </c>
      <c r="M5432" s="2">
        <v>44286</v>
      </c>
      <c r="N5432" t="s">
        <v>1088</v>
      </c>
      <c r="O5432" t="s">
        <v>913</v>
      </c>
      <c r="P5432" t="s">
        <v>3904</v>
      </c>
      <c r="Q5432" t="s">
        <v>3905</v>
      </c>
      <c r="R5432" t="s">
        <v>3906</v>
      </c>
      <c r="S5432" t="s">
        <v>67</v>
      </c>
      <c r="T5432" t="s">
        <v>68</v>
      </c>
      <c r="U5432">
        <v>2018</v>
      </c>
      <c r="V5432">
        <v>333594</v>
      </c>
      <c r="W5432" t="s">
        <v>69</v>
      </c>
      <c r="X5432" t="s">
        <v>55</v>
      </c>
      <c r="Y5432">
        <v>218750</v>
      </c>
      <c r="Z5432">
        <v>114844</v>
      </c>
      <c r="AA5432" t="s">
        <v>69</v>
      </c>
      <c r="AB5432" t="s">
        <v>16916</v>
      </c>
      <c r="AC5432">
        <v>333594</v>
      </c>
    </row>
    <row r="5433" spans="1:29">
      <c r="A5433">
        <f t="shared" ca="1" si="84"/>
        <v>0.11820353800326822</v>
      </c>
      <c r="B5433" t="s">
        <v>241</v>
      </c>
      <c r="C5433">
        <v>9231484</v>
      </c>
      <c r="D5433" s="2">
        <v>42814</v>
      </c>
      <c r="E5433" t="s">
        <v>76</v>
      </c>
      <c r="F5433" t="s">
        <v>16917</v>
      </c>
      <c r="G5433">
        <v>5</v>
      </c>
      <c r="H5433" t="s">
        <v>58</v>
      </c>
      <c r="I5433" t="s">
        <v>243</v>
      </c>
      <c r="J5433">
        <v>122401</v>
      </c>
      <c r="K5433">
        <v>4</v>
      </c>
      <c r="L5433" s="2">
        <v>41744</v>
      </c>
      <c r="M5433" s="2">
        <v>43555</v>
      </c>
      <c r="N5433" t="s">
        <v>7491</v>
      </c>
      <c r="O5433">
        <v>9</v>
      </c>
      <c r="P5433" t="s">
        <v>13212</v>
      </c>
      <c r="Q5433" t="s">
        <v>13213</v>
      </c>
      <c r="R5433" t="s">
        <v>555</v>
      </c>
      <c r="S5433" t="s">
        <v>67</v>
      </c>
      <c r="T5433" t="s">
        <v>68</v>
      </c>
      <c r="U5433">
        <v>2017</v>
      </c>
      <c r="V5433">
        <v>378750</v>
      </c>
      <c r="W5433" t="s">
        <v>69</v>
      </c>
      <c r="X5433" t="s">
        <v>241</v>
      </c>
      <c r="Y5433">
        <v>250000</v>
      </c>
      <c r="Z5433">
        <v>128750</v>
      </c>
      <c r="AA5433" t="s">
        <v>69</v>
      </c>
      <c r="AB5433" t="s">
        <v>16918</v>
      </c>
      <c r="AC5433">
        <v>378750</v>
      </c>
    </row>
    <row r="5434" spans="1:29">
      <c r="A5434">
        <f t="shared" ca="1" si="84"/>
        <v>0.68201095312521953</v>
      </c>
      <c r="B5434" t="s">
        <v>241</v>
      </c>
      <c r="C5434">
        <v>9211366</v>
      </c>
      <c r="D5434" s="2">
        <v>42726</v>
      </c>
      <c r="E5434" t="s">
        <v>76</v>
      </c>
      <c r="F5434" t="s">
        <v>16919</v>
      </c>
      <c r="G5434">
        <v>5</v>
      </c>
      <c r="H5434" t="s">
        <v>58</v>
      </c>
      <c r="I5434" t="s">
        <v>243</v>
      </c>
      <c r="J5434">
        <v>115118</v>
      </c>
      <c r="K5434">
        <v>5</v>
      </c>
      <c r="L5434" s="2">
        <v>41414</v>
      </c>
      <c r="M5434" s="2">
        <v>43496</v>
      </c>
      <c r="N5434" t="s">
        <v>2028</v>
      </c>
      <c r="O5434">
        <v>2</v>
      </c>
      <c r="P5434" t="s">
        <v>320</v>
      </c>
      <c r="Q5434" t="s">
        <v>321</v>
      </c>
      <c r="R5434" t="s">
        <v>137</v>
      </c>
      <c r="S5434" t="s">
        <v>67</v>
      </c>
      <c r="T5434" t="s">
        <v>68</v>
      </c>
      <c r="U5434">
        <v>2017</v>
      </c>
      <c r="V5434">
        <v>468878</v>
      </c>
      <c r="W5434" t="s">
        <v>69</v>
      </c>
      <c r="X5434" t="s">
        <v>241</v>
      </c>
      <c r="Y5434">
        <v>311547</v>
      </c>
      <c r="Z5434">
        <v>157331</v>
      </c>
      <c r="AA5434" t="s">
        <v>69</v>
      </c>
      <c r="AB5434" t="s">
        <v>16920</v>
      </c>
      <c r="AC5434">
        <v>468878</v>
      </c>
    </row>
    <row r="5435" spans="1:29">
      <c r="A5435">
        <f t="shared" ca="1" si="84"/>
        <v>0.87320825276397096</v>
      </c>
      <c r="B5435" t="s">
        <v>127</v>
      </c>
      <c r="C5435">
        <v>9414072</v>
      </c>
      <c r="D5435" s="2">
        <v>43117</v>
      </c>
      <c r="E5435" t="s">
        <v>2175</v>
      </c>
      <c r="F5435" t="s">
        <v>16921</v>
      </c>
      <c r="G5435">
        <v>5</v>
      </c>
      <c r="H5435" t="s">
        <v>58</v>
      </c>
      <c r="I5435" t="s">
        <v>130</v>
      </c>
      <c r="J5435">
        <v>109655</v>
      </c>
      <c r="K5435">
        <v>3</v>
      </c>
      <c r="L5435" s="2">
        <v>42491</v>
      </c>
      <c r="M5435" s="2">
        <v>43677</v>
      </c>
      <c r="N5435" t="s">
        <v>1974</v>
      </c>
      <c r="O5435">
        <v>50</v>
      </c>
      <c r="P5435" t="s">
        <v>2962</v>
      </c>
      <c r="Q5435" t="s">
        <v>358</v>
      </c>
      <c r="R5435" t="s">
        <v>149</v>
      </c>
      <c r="S5435" t="s">
        <v>260</v>
      </c>
      <c r="T5435" t="s">
        <v>68</v>
      </c>
      <c r="U5435">
        <v>2018</v>
      </c>
      <c r="V5435">
        <v>459360</v>
      </c>
      <c r="W5435" t="s">
        <v>69</v>
      </c>
      <c r="X5435" t="s">
        <v>127</v>
      </c>
      <c r="Y5435">
        <v>334439</v>
      </c>
      <c r="Z5435">
        <v>124921</v>
      </c>
      <c r="AA5435" t="s">
        <v>69</v>
      </c>
      <c r="AB5435" t="s">
        <v>16922</v>
      </c>
      <c r="AC5435">
        <v>459360</v>
      </c>
    </row>
    <row r="5436" spans="1:29">
      <c r="A5436">
        <f t="shared" ca="1" si="84"/>
        <v>0.25606123753755672</v>
      </c>
      <c r="B5436" t="s">
        <v>624</v>
      </c>
      <c r="C5436">
        <v>9488047</v>
      </c>
      <c r="D5436" s="2">
        <v>43262</v>
      </c>
      <c r="E5436" t="s">
        <v>12626</v>
      </c>
      <c r="F5436" t="s">
        <v>16923</v>
      </c>
      <c r="G5436">
        <v>5</v>
      </c>
      <c r="H5436" t="s">
        <v>58</v>
      </c>
      <c r="I5436" t="s">
        <v>626</v>
      </c>
      <c r="J5436">
        <v>15255</v>
      </c>
      <c r="K5436">
        <v>4</v>
      </c>
      <c r="L5436" s="2">
        <v>42255</v>
      </c>
      <c r="M5436" s="2">
        <v>44165</v>
      </c>
      <c r="N5436" t="s">
        <v>792</v>
      </c>
      <c r="O5436">
        <v>7</v>
      </c>
      <c r="P5436" t="s">
        <v>3435</v>
      </c>
      <c r="Q5436" t="s">
        <v>3436</v>
      </c>
      <c r="R5436" t="s">
        <v>1943</v>
      </c>
      <c r="S5436" t="s">
        <v>413</v>
      </c>
      <c r="T5436" t="s">
        <v>68</v>
      </c>
      <c r="U5436">
        <v>2018</v>
      </c>
      <c r="V5436">
        <v>539498</v>
      </c>
      <c r="W5436" t="s">
        <v>69</v>
      </c>
      <c r="X5436" t="s">
        <v>624</v>
      </c>
      <c r="Y5436">
        <v>355215</v>
      </c>
      <c r="Z5436">
        <v>184283</v>
      </c>
      <c r="AA5436" t="s">
        <v>69</v>
      </c>
      <c r="AB5436" t="s">
        <v>16924</v>
      </c>
      <c r="AC5436">
        <v>539498</v>
      </c>
    </row>
    <row r="5437" spans="1:29">
      <c r="A5437">
        <f t="shared" ca="1" si="84"/>
        <v>0.37027426301388722</v>
      </c>
      <c r="B5437" t="s">
        <v>303</v>
      </c>
      <c r="C5437">
        <v>9531341</v>
      </c>
      <c r="D5437" s="2">
        <v>43306</v>
      </c>
      <c r="E5437" t="s">
        <v>15995</v>
      </c>
      <c r="F5437" t="s">
        <v>16925</v>
      </c>
      <c r="G5437">
        <v>5</v>
      </c>
      <c r="H5437" t="s">
        <v>58</v>
      </c>
      <c r="I5437" t="s">
        <v>305</v>
      </c>
      <c r="J5437">
        <v>105948</v>
      </c>
      <c r="K5437">
        <v>4</v>
      </c>
      <c r="L5437" s="2">
        <v>42272</v>
      </c>
      <c r="M5437" s="2">
        <v>43830</v>
      </c>
      <c r="N5437" t="s">
        <v>15997</v>
      </c>
      <c r="O5437" t="s">
        <v>677</v>
      </c>
      <c r="P5437" t="s">
        <v>16926</v>
      </c>
      <c r="Q5437" t="s">
        <v>16927</v>
      </c>
      <c r="R5437" t="s">
        <v>69</v>
      </c>
      <c r="S5437" t="s">
        <v>681</v>
      </c>
      <c r="T5437" t="s">
        <v>68</v>
      </c>
      <c r="U5437">
        <v>2018</v>
      </c>
      <c r="V5437">
        <v>455364</v>
      </c>
      <c r="W5437" t="s">
        <v>69</v>
      </c>
      <c r="X5437" t="s">
        <v>303</v>
      </c>
      <c r="Y5437">
        <v>438710</v>
      </c>
      <c r="Z5437">
        <v>16654</v>
      </c>
      <c r="AA5437" t="s">
        <v>69</v>
      </c>
      <c r="AB5437" t="s">
        <v>16928</v>
      </c>
      <c r="AC5437">
        <v>455364</v>
      </c>
    </row>
    <row r="5438" spans="1:29">
      <c r="A5438">
        <f t="shared" ca="1" si="84"/>
        <v>0.3994905041059581</v>
      </c>
      <c r="B5438" t="s">
        <v>182</v>
      </c>
      <c r="C5438">
        <v>9391667</v>
      </c>
      <c r="D5438" s="2">
        <v>43082</v>
      </c>
      <c r="E5438" t="s">
        <v>76</v>
      </c>
      <c r="F5438" t="s">
        <v>16929</v>
      </c>
      <c r="G5438">
        <v>5</v>
      </c>
      <c r="H5438" t="s">
        <v>58</v>
      </c>
      <c r="I5438" t="s">
        <v>185</v>
      </c>
      <c r="J5438">
        <v>22830</v>
      </c>
      <c r="K5438">
        <v>4</v>
      </c>
      <c r="L5438" s="2">
        <v>42005</v>
      </c>
      <c r="M5438" s="2">
        <v>43830</v>
      </c>
      <c r="N5438" t="s">
        <v>7242</v>
      </c>
      <c r="O5438">
        <v>4</v>
      </c>
      <c r="P5438" t="s">
        <v>444</v>
      </c>
      <c r="Q5438" t="s">
        <v>445</v>
      </c>
      <c r="R5438" t="s">
        <v>149</v>
      </c>
      <c r="S5438" t="s">
        <v>67</v>
      </c>
      <c r="T5438" t="s">
        <v>68</v>
      </c>
      <c r="U5438">
        <v>2018</v>
      </c>
      <c r="V5438">
        <v>381550</v>
      </c>
      <c r="W5438" t="s">
        <v>69</v>
      </c>
      <c r="X5438" t="s">
        <v>182</v>
      </c>
      <c r="Y5438">
        <v>265024</v>
      </c>
      <c r="Z5438">
        <v>116526</v>
      </c>
      <c r="AA5438" t="s">
        <v>69</v>
      </c>
      <c r="AB5438" t="s">
        <v>16930</v>
      </c>
      <c r="AC5438">
        <v>381550</v>
      </c>
    </row>
    <row r="5439" spans="1:29">
      <c r="A5439">
        <f t="shared" ca="1" si="84"/>
        <v>0.36575125710729572</v>
      </c>
      <c r="B5439" t="s">
        <v>254</v>
      </c>
      <c r="C5439">
        <v>9305062</v>
      </c>
      <c r="D5439" s="2">
        <v>42888</v>
      </c>
      <c r="E5439" t="s">
        <v>76</v>
      </c>
      <c r="F5439" t="s">
        <v>16931</v>
      </c>
      <c r="G5439">
        <v>5</v>
      </c>
      <c r="H5439" t="s">
        <v>58</v>
      </c>
      <c r="I5439" t="s">
        <v>256</v>
      </c>
      <c r="J5439">
        <v>79176</v>
      </c>
      <c r="K5439">
        <v>10</v>
      </c>
      <c r="L5439" s="2">
        <v>39539</v>
      </c>
      <c r="M5439" s="2">
        <v>43646</v>
      </c>
      <c r="N5439" t="s">
        <v>1998</v>
      </c>
      <c r="O5439">
        <v>6</v>
      </c>
      <c r="P5439" t="s">
        <v>9014</v>
      </c>
      <c r="Q5439" t="s">
        <v>7535</v>
      </c>
      <c r="R5439" t="s">
        <v>401</v>
      </c>
      <c r="S5439" t="s">
        <v>67</v>
      </c>
      <c r="T5439" t="s">
        <v>68</v>
      </c>
      <c r="U5439">
        <v>2017</v>
      </c>
      <c r="V5439">
        <v>299322</v>
      </c>
      <c r="W5439" t="s">
        <v>69</v>
      </c>
      <c r="X5439" t="s">
        <v>254</v>
      </c>
      <c r="Y5439">
        <v>201780</v>
      </c>
      <c r="Z5439">
        <v>97542</v>
      </c>
      <c r="AA5439" t="s">
        <v>69</v>
      </c>
      <c r="AB5439" t="s">
        <v>16932</v>
      </c>
      <c r="AC5439">
        <v>299322</v>
      </c>
    </row>
    <row r="5440" spans="1:29">
      <c r="A5440">
        <f t="shared" ca="1" si="84"/>
        <v>0.2200427889749037</v>
      </c>
      <c r="B5440" t="s">
        <v>241</v>
      </c>
      <c r="C5440">
        <v>9246561</v>
      </c>
      <c r="D5440" s="2">
        <v>42810</v>
      </c>
      <c r="E5440" t="s">
        <v>76</v>
      </c>
      <c r="F5440" t="s">
        <v>16933</v>
      </c>
      <c r="G5440">
        <v>5</v>
      </c>
      <c r="H5440" t="s">
        <v>58</v>
      </c>
      <c r="I5440" t="s">
        <v>243</v>
      </c>
      <c r="J5440">
        <v>117933</v>
      </c>
      <c r="K5440">
        <v>4</v>
      </c>
      <c r="L5440" s="2">
        <v>41733</v>
      </c>
      <c r="M5440" s="2">
        <v>43921</v>
      </c>
      <c r="N5440" t="s">
        <v>278</v>
      </c>
      <c r="O5440">
        <v>7</v>
      </c>
      <c r="P5440" t="s">
        <v>8326</v>
      </c>
      <c r="Q5440" t="s">
        <v>472</v>
      </c>
      <c r="R5440" t="s">
        <v>311</v>
      </c>
      <c r="S5440" t="s">
        <v>296</v>
      </c>
      <c r="T5440" t="s">
        <v>68</v>
      </c>
      <c r="U5440">
        <v>2017</v>
      </c>
      <c r="V5440">
        <v>587640</v>
      </c>
      <c r="W5440" t="s">
        <v>69</v>
      </c>
      <c r="X5440" t="s">
        <v>241</v>
      </c>
      <c r="Y5440">
        <v>422831</v>
      </c>
      <c r="Z5440">
        <v>164809</v>
      </c>
      <c r="AA5440" t="s">
        <v>69</v>
      </c>
      <c r="AB5440" t="s">
        <v>16934</v>
      </c>
      <c r="AC5440">
        <v>587640</v>
      </c>
    </row>
    <row r="5441" spans="1:29">
      <c r="A5441">
        <f t="shared" ca="1" si="84"/>
        <v>0.82548756910683996</v>
      </c>
      <c r="B5441" t="s">
        <v>889</v>
      </c>
      <c r="C5441">
        <v>9181409</v>
      </c>
      <c r="D5441" s="2">
        <v>42672</v>
      </c>
      <c r="E5441" t="s">
        <v>8833</v>
      </c>
      <c r="F5441" t="s">
        <v>16935</v>
      </c>
      <c r="G5441">
        <v>5</v>
      </c>
      <c r="H5441" t="s">
        <v>58</v>
      </c>
      <c r="I5441" t="s">
        <v>891</v>
      </c>
      <c r="J5441">
        <v>22697</v>
      </c>
      <c r="K5441">
        <v>4</v>
      </c>
      <c r="L5441" s="2">
        <v>41621</v>
      </c>
      <c r="M5441" s="2">
        <v>43404</v>
      </c>
      <c r="N5441" t="s">
        <v>892</v>
      </c>
      <c r="O5441">
        <v>4</v>
      </c>
      <c r="P5441" t="s">
        <v>1512</v>
      </c>
      <c r="Q5441" t="s">
        <v>1513</v>
      </c>
      <c r="R5441" t="s">
        <v>640</v>
      </c>
      <c r="S5441" t="s">
        <v>102</v>
      </c>
      <c r="T5441" t="s">
        <v>68</v>
      </c>
      <c r="U5441">
        <v>2017</v>
      </c>
      <c r="V5441">
        <v>333158</v>
      </c>
      <c r="W5441" t="s">
        <v>69</v>
      </c>
      <c r="X5441" t="s">
        <v>889</v>
      </c>
      <c r="Y5441">
        <v>222669</v>
      </c>
      <c r="Z5441">
        <v>110489</v>
      </c>
      <c r="AA5441" t="s">
        <v>69</v>
      </c>
      <c r="AB5441" t="s">
        <v>16936</v>
      </c>
      <c r="AC5441">
        <v>333158</v>
      </c>
    </row>
    <row r="5442" spans="1:29">
      <c r="A5442">
        <f t="shared" ref="A5442:A5505" ca="1" si="85">RAND()</f>
        <v>0.79995551187468983</v>
      </c>
      <c r="B5442" t="s">
        <v>199</v>
      </c>
      <c r="C5442">
        <v>9437562</v>
      </c>
      <c r="D5442" s="2">
        <v>43143</v>
      </c>
      <c r="E5442" t="s">
        <v>76</v>
      </c>
      <c r="F5442" t="s">
        <v>16937</v>
      </c>
      <c r="G5442">
        <v>5</v>
      </c>
      <c r="H5442" t="s">
        <v>58</v>
      </c>
      <c r="I5442" t="s">
        <v>149</v>
      </c>
      <c r="J5442">
        <v>167421</v>
      </c>
      <c r="K5442">
        <v>5</v>
      </c>
      <c r="L5442" s="2">
        <v>41699</v>
      </c>
      <c r="M5442" s="2">
        <v>44255</v>
      </c>
      <c r="N5442" t="s">
        <v>1289</v>
      </c>
      <c r="O5442">
        <v>4</v>
      </c>
      <c r="P5442" t="s">
        <v>638</v>
      </c>
      <c r="Q5442" t="s">
        <v>639</v>
      </c>
      <c r="R5442" t="s">
        <v>640</v>
      </c>
      <c r="S5442" t="s">
        <v>336</v>
      </c>
      <c r="T5442" t="s">
        <v>68</v>
      </c>
      <c r="U5442">
        <v>2018</v>
      </c>
      <c r="V5442">
        <v>561208</v>
      </c>
      <c r="W5442" t="s">
        <v>69</v>
      </c>
      <c r="X5442" t="s">
        <v>199</v>
      </c>
      <c r="Y5442">
        <v>496907</v>
      </c>
      <c r="Z5442">
        <v>64301</v>
      </c>
      <c r="AA5442" t="s">
        <v>69</v>
      </c>
      <c r="AB5442" t="s">
        <v>16938</v>
      </c>
      <c r="AC5442">
        <v>561208</v>
      </c>
    </row>
    <row r="5443" spans="1:29">
      <c r="A5443">
        <f t="shared" ca="1" si="85"/>
        <v>0.61729899505043517</v>
      </c>
      <c r="B5443" t="s">
        <v>254</v>
      </c>
      <c r="C5443">
        <v>9276690</v>
      </c>
      <c r="D5443" s="2">
        <v>42906</v>
      </c>
      <c r="E5443" t="s">
        <v>56</v>
      </c>
      <c r="F5443" t="s">
        <v>16939</v>
      </c>
      <c r="G5443">
        <v>5</v>
      </c>
      <c r="H5443" t="s">
        <v>58</v>
      </c>
      <c r="I5443" t="s">
        <v>256</v>
      </c>
      <c r="J5443">
        <v>33050</v>
      </c>
      <c r="K5443">
        <v>35</v>
      </c>
      <c r="L5443" s="2">
        <v>30468</v>
      </c>
      <c r="M5443" s="2">
        <v>43616</v>
      </c>
      <c r="N5443" t="s">
        <v>1096</v>
      </c>
      <c r="O5443">
        <v>50</v>
      </c>
      <c r="P5443" t="s">
        <v>357</v>
      </c>
      <c r="Q5443" t="s">
        <v>358</v>
      </c>
      <c r="R5443" t="s">
        <v>149</v>
      </c>
      <c r="S5443" t="s">
        <v>85</v>
      </c>
      <c r="T5443" t="s">
        <v>68</v>
      </c>
      <c r="U5443">
        <v>2017</v>
      </c>
      <c r="V5443">
        <v>676397</v>
      </c>
      <c r="W5443" t="s">
        <v>69</v>
      </c>
      <c r="X5443" t="s">
        <v>254</v>
      </c>
      <c r="Y5443">
        <v>442508</v>
      </c>
      <c r="Z5443">
        <v>233889</v>
      </c>
      <c r="AA5443" t="s">
        <v>69</v>
      </c>
      <c r="AB5443" t="s">
        <v>16940</v>
      </c>
      <c r="AC5443">
        <v>676397</v>
      </c>
    </row>
    <row r="5444" spans="1:29">
      <c r="A5444">
        <f t="shared" ca="1" si="85"/>
        <v>5.9907716168000502E-2</v>
      </c>
      <c r="B5444" t="s">
        <v>1619</v>
      </c>
      <c r="C5444">
        <v>9244712</v>
      </c>
      <c r="D5444" s="2">
        <v>42824</v>
      </c>
      <c r="E5444" t="s">
        <v>76</v>
      </c>
      <c r="F5444" t="s">
        <v>16941</v>
      </c>
      <c r="G5444">
        <v>5</v>
      </c>
      <c r="H5444" t="s">
        <v>58</v>
      </c>
      <c r="I5444" t="s">
        <v>1621</v>
      </c>
      <c r="J5444">
        <v>21657</v>
      </c>
      <c r="K5444">
        <v>5</v>
      </c>
      <c r="L5444" s="2">
        <v>41475</v>
      </c>
      <c r="M5444" s="2">
        <v>43555</v>
      </c>
      <c r="N5444" t="s">
        <v>2658</v>
      </c>
      <c r="O5444">
        <v>10</v>
      </c>
      <c r="P5444" t="s">
        <v>399</v>
      </c>
      <c r="Q5444" t="s">
        <v>400</v>
      </c>
      <c r="R5444" t="s">
        <v>401</v>
      </c>
      <c r="S5444" t="s">
        <v>121</v>
      </c>
      <c r="T5444" t="s">
        <v>68</v>
      </c>
      <c r="U5444">
        <v>2017</v>
      </c>
      <c r="V5444">
        <v>336012</v>
      </c>
      <c r="W5444" t="s">
        <v>69</v>
      </c>
      <c r="X5444" t="s">
        <v>1619</v>
      </c>
      <c r="Y5444">
        <v>211328</v>
      </c>
      <c r="Z5444">
        <v>124684</v>
      </c>
      <c r="AA5444" t="s">
        <v>69</v>
      </c>
      <c r="AB5444" t="s">
        <v>16942</v>
      </c>
      <c r="AC5444">
        <v>336012</v>
      </c>
    </row>
    <row r="5445" spans="1:29">
      <c r="A5445">
        <f t="shared" ca="1" si="85"/>
        <v>0.95641168902818141</v>
      </c>
      <c r="B5445" t="s">
        <v>624</v>
      </c>
      <c r="C5445">
        <v>9529687</v>
      </c>
      <c r="D5445" s="2">
        <v>43305</v>
      </c>
      <c r="E5445" t="s">
        <v>56</v>
      </c>
      <c r="F5445" t="s">
        <v>16943</v>
      </c>
      <c r="G5445">
        <v>5</v>
      </c>
      <c r="H5445" t="s">
        <v>58</v>
      </c>
      <c r="I5445" t="s">
        <v>626</v>
      </c>
      <c r="J5445">
        <v>15452</v>
      </c>
      <c r="K5445">
        <v>4</v>
      </c>
      <c r="L5445" s="2">
        <v>42252</v>
      </c>
      <c r="M5445" s="2">
        <v>43961</v>
      </c>
      <c r="N5445" t="s">
        <v>3447</v>
      </c>
      <c r="O5445">
        <v>25</v>
      </c>
      <c r="P5445" t="s">
        <v>666</v>
      </c>
      <c r="Q5445" t="s">
        <v>119</v>
      </c>
      <c r="R5445" t="s">
        <v>120</v>
      </c>
      <c r="S5445" t="s">
        <v>413</v>
      </c>
      <c r="T5445" t="s">
        <v>68</v>
      </c>
      <c r="U5445">
        <v>2018</v>
      </c>
      <c r="V5445">
        <v>465852</v>
      </c>
      <c r="W5445" t="s">
        <v>69</v>
      </c>
      <c r="X5445" t="s">
        <v>624</v>
      </c>
      <c r="Y5445">
        <v>302501</v>
      </c>
      <c r="Z5445">
        <v>163351</v>
      </c>
      <c r="AA5445" t="s">
        <v>69</v>
      </c>
      <c r="AB5445" t="s">
        <v>16944</v>
      </c>
      <c r="AC5445">
        <v>465852</v>
      </c>
    </row>
    <row r="5446" spans="1:29">
      <c r="A5446">
        <f t="shared" ca="1" si="85"/>
        <v>4.8093959646947071E-2</v>
      </c>
      <c r="B5446" t="s">
        <v>241</v>
      </c>
      <c r="C5446">
        <v>9503063</v>
      </c>
      <c r="D5446" s="2">
        <v>43259</v>
      </c>
      <c r="E5446" t="s">
        <v>13195</v>
      </c>
      <c r="F5446" t="s">
        <v>16945</v>
      </c>
      <c r="G5446">
        <v>5</v>
      </c>
      <c r="H5446" t="s">
        <v>58</v>
      </c>
      <c r="I5446" t="s">
        <v>243</v>
      </c>
      <c r="J5446">
        <v>123016</v>
      </c>
      <c r="K5446">
        <v>5</v>
      </c>
      <c r="L5446" s="2">
        <v>41852</v>
      </c>
      <c r="M5446" s="2">
        <v>43982</v>
      </c>
      <c r="N5446" t="s">
        <v>79</v>
      </c>
      <c r="O5446">
        <v>1</v>
      </c>
      <c r="P5446" t="s">
        <v>1207</v>
      </c>
      <c r="Q5446" t="s">
        <v>1208</v>
      </c>
      <c r="R5446" t="s">
        <v>1209</v>
      </c>
      <c r="S5446" t="s">
        <v>102</v>
      </c>
      <c r="T5446" t="s">
        <v>68</v>
      </c>
      <c r="U5446">
        <v>2018</v>
      </c>
      <c r="V5446">
        <v>802014</v>
      </c>
      <c r="W5446" t="s">
        <v>69</v>
      </c>
      <c r="X5446" t="s">
        <v>241</v>
      </c>
      <c r="Y5446">
        <v>516527</v>
      </c>
      <c r="Z5446">
        <v>285487</v>
      </c>
      <c r="AA5446" t="s">
        <v>69</v>
      </c>
      <c r="AB5446" t="s">
        <v>16946</v>
      </c>
      <c r="AC5446">
        <v>802014</v>
      </c>
    </row>
    <row r="5447" spans="1:29">
      <c r="A5447">
        <f t="shared" ca="1" si="85"/>
        <v>0.82302607004377737</v>
      </c>
      <c r="B5447" t="s">
        <v>55</v>
      </c>
      <c r="C5447">
        <v>9304342</v>
      </c>
      <c r="D5447" s="2">
        <v>42899</v>
      </c>
      <c r="E5447" t="s">
        <v>76</v>
      </c>
      <c r="F5447" t="s">
        <v>16947</v>
      </c>
      <c r="G5447">
        <v>5</v>
      </c>
      <c r="H5447" t="s">
        <v>58</v>
      </c>
      <c r="I5447" t="s">
        <v>59</v>
      </c>
      <c r="J5447">
        <v>82635</v>
      </c>
      <c r="K5447">
        <v>5</v>
      </c>
      <c r="L5447" s="2">
        <v>41456</v>
      </c>
      <c r="M5447" s="2">
        <v>43646</v>
      </c>
      <c r="N5447" t="s">
        <v>3202</v>
      </c>
      <c r="O5447">
        <v>7</v>
      </c>
      <c r="P5447" t="s">
        <v>814</v>
      </c>
      <c r="Q5447" t="s">
        <v>815</v>
      </c>
      <c r="R5447" t="s">
        <v>816</v>
      </c>
      <c r="S5447" t="s">
        <v>473</v>
      </c>
      <c r="T5447" t="s">
        <v>68</v>
      </c>
      <c r="U5447">
        <v>2017</v>
      </c>
      <c r="V5447">
        <v>345625</v>
      </c>
      <c r="W5447" t="s">
        <v>69</v>
      </c>
      <c r="X5447" t="s">
        <v>55</v>
      </c>
      <c r="Y5447">
        <v>218750</v>
      </c>
      <c r="Z5447">
        <v>126875</v>
      </c>
      <c r="AA5447" t="s">
        <v>69</v>
      </c>
      <c r="AB5447" t="s">
        <v>16948</v>
      </c>
      <c r="AC5447">
        <v>345625</v>
      </c>
    </row>
    <row r="5448" spans="1:29">
      <c r="A5448">
        <f t="shared" ca="1" si="85"/>
        <v>0.83315450045667627</v>
      </c>
      <c r="B5448" t="s">
        <v>254</v>
      </c>
      <c r="C5448">
        <v>9256497</v>
      </c>
      <c r="D5448" s="2">
        <v>42822</v>
      </c>
      <c r="E5448" t="s">
        <v>76</v>
      </c>
      <c r="F5448" t="s">
        <v>16949</v>
      </c>
      <c r="G5448">
        <v>5</v>
      </c>
      <c r="H5448" t="s">
        <v>58</v>
      </c>
      <c r="I5448" t="s">
        <v>256</v>
      </c>
      <c r="J5448">
        <v>84333</v>
      </c>
      <c r="K5448">
        <v>8</v>
      </c>
      <c r="L5448" s="2">
        <v>39934</v>
      </c>
      <c r="M5448" s="2">
        <v>43555</v>
      </c>
      <c r="N5448" t="s">
        <v>911</v>
      </c>
      <c r="O5448">
        <v>5</v>
      </c>
      <c r="P5448" t="s">
        <v>1114</v>
      </c>
      <c r="Q5448" t="s">
        <v>1115</v>
      </c>
      <c r="R5448" t="s">
        <v>816</v>
      </c>
      <c r="S5448" t="s">
        <v>85</v>
      </c>
      <c r="T5448" t="s">
        <v>68</v>
      </c>
      <c r="U5448">
        <v>2017</v>
      </c>
      <c r="V5448">
        <v>284639</v>
      </c>
      <c r="W5448" t="s">
        <v>69</v>
      </c>
      <c r="X5448" t="s">
        <v>254</v>
      </c>
      <c r="Y5448">
        <v>190000</v>
      </c>
      <c r="Z5448">
        <v>94639</v>
      </c>
      <c r="AA5448" t="s">
        <v>69</v>
      </c>
      <c r="AB5448" t="s">
        <v>16950</v>
      </c>
      <c r="AC5448">
        <v>284639</v>
      </c>
    </row>
    <row r="5449" spans="1:29">
      <c r="A5449">
        <f t="shared" ca="1" si="85"/>
        <v>0.41579789597784422</v>
      </c>
      <c r="B5449" t="s">
        <v>254</v>
      </c>
      <c r="C5449">
        <v>9253409</v>
      </c>
      <c r="D5449" s="2">
        <v>42846</v>
      </c>
      <c r="E5449" t="s">
        <v>76</v>
      </c>
      <c r="F5449" t="s">
        <v>16951</v>
      </c>
      <c r="G5449">
        <v>7</v>
      </c>
      <c r="H5449" t="s">
        <v>58</v>
      </c>
      <c r="I5449" t="s">
        <v>256</v>
      </c>
      <c r="J5449">
        <v>96000</v>
      </c>
      <c r="K5449">
        <v>6</v>
      </c>
      <c r="L5449" s="2">
        <v>40801</v>
      </c>
      <c r="M5449" s="2">
        <v>43524</v>
      </c>
      <c r="N5449" t="s">
        <v>1711</v>
      </c>
      <c r="O5449">
        <v>3</v>
      </c>
      <c r="P5449" t="s">
        <v>2568</v>
      </c>
      <c r="Q5449" t="s">
        <v>2569</v>
      </c>
      <c r="R5449" t="s">
        <v>630</v>
      </c>
      <c r="S5449" t="s">
        <v>85</v>
      </c>
      <c r="T5449" t="s">
        <v>68</v>
      </c>
      <c r="U5449">
        <v>2017</v>
      </c>
      <c r="V5449">
        <v>299216</v>
      </c>
      <c r="W5449" t="s">
        <v>69</v>
      </c>
      <c r="X5449" t="s">
        <v>254</v>
      </c>
      <c r="Y5449">
        <v>212149</v>
      </c>
      <c r="Z5449">
        <v>87067</v>
      </c>
      <c r="AA5449" t="s">
        <v>69</v>
      </c>
      <c r="AB5449" t="s">
        <v>16952</v>
      </c>
      <c r="AC5449">
        <v>299216</v>
      </c>
    </row>
    <row r="5450" spans="1:29">
      <c r="A5450">
        <f t="shared" ca="1" si="85"/>
        <v>0.29755808476488199</v>
      </c>
      <c r="B5450" t="s">
        <v>405</v>
      </c>
      <c r="C5450">
        <v>9220808</v>
      </c>
      <c r="D5450" s="2">
        <v>42744</v>
      </c>
      <c r="E5450" t="s">
        <v>76</v>
      </c>
      <c r="F5450" t="s">
        <v>16953</v>
      </c>
      <c r="G5450">
        <v>5</v>
      </c>
      <c r="H5450" t="s">
        <v>58</v>
      </c>
      <c r="I5450" t="s">
        <v>407</v>
      </c>
      <c r="J5450">
        <v>3910</v>
      </c>
      <c r="K5450">
        <v>31</v>
      </c>
      <c r="L5450" s="2">
        <v>31260</v>
      </c>
      <c r="M5450" s="2">
        <v>43496</v>
      </c>
      <c r="N5450" t="s">
        <v>4116</v>
      </c>
      <c r="O5450">
        <v>6</v>
      </c>
      <c r="P5450" t="s">
        <v>333</v>
      </c>
      <c r="Q5450" t="s">
        <v>334</v>
      </c>
      <c r="R5450" t="s">
        <v>335</v>
      </c>
      <c r="S5450" t="s">
        <v>729</v>
      </c>
      <c r="T5450" t="s">
        <v>68</v>
      </c>
      <c r="U5450">
        <v>2017</v>
      </c>
      <c r="V5450">
        <v>516831</v>
      </c>
      <c r="W5450" t="s">
        <v>69</v>
      </c>
      <c r="X5450" t="s">
        <v>405</v>
      </c>
      <c r="Y5450">
        <v>335847</v>
      </c>
      <c r="Z5450">
        <v>180984</v>
      </c>
      <c r="AA5450" t="s">
        <v>69</v>
      </c>
      <c r="AB5450" t="s">
        <v>16954</v>
      </c>
      <c r="AC5450">
        <v>516831</v>
      </c>
    </row>
    <row r="5451" spans="1:29">
      <c r="A5451">
        <f t="shared" ca="1" si="85"/>
        <v>0.9073843355402369</v>
      </c>
      <c r="B5451" t="s">
        <v>303</v>
      </c>
      <c r="C5451">
        <v>9513537</v>
      </c>
      <c r="D5451" s="2">
        <v>43255</v>
      </c>
      <c r="E5451" t="s">
        <v>56</v>
      </c>
      <c r="F5451" t="s">
        <v>16955</v>
      </c>
      <c r="G5451">
        <v>5</v>
      </c>
      <c r="H5451" t="s">
        <v>58</v>
      </c>
      <c r="I5451" t="s">
        <v>305</v>
      </c>
      <c r="J5451">
        <v>106957</v>
      </c>
      <c r="K5451">
        <v>4</v>
      </c>
      <c r="L5451" s="2">
        <v>42186</v>
      </c>
      <c r="M5451" s="2">
        <v>44377</v>
      </c>
      <c r="N5451" t="s">
        <v>1289</v>
      </c>
      <c r="O5451">
        <v>1</v>
      </c>
      <c r="P5451" t="s">
        <v>346</v>
      </c>
      <c r="Q5451" t="s">
        <v>119</v>
      </c>
      <c r="R5451" t="s">
        <v>347</v>
      </c>
      <c r="S5451" t="s">
        <v>348</v>
      </c>
      <c r="T5451" t="s">
        <v>68</v>
      </c>
      <c r="U5451">
        <v>2018</v>
      </c>
      <c r="V5451">
        <v>406003</v>
      </c>
      <c r="W5451" t="s">
        <v>69</v>
      </c>
      <c r="X5451" t="s">
        <v>303</v>
      </c>
      <c r="Y5451">
        <v>255348</v>
      </c>
      <c r="Z5451">
        <v>150655</v>
      </c>
      <c r="AA5451" t="s">
        <v>69</v>
      </c>
      <c r="AB5451" t="s">
        <v>16956</v>
      </c>
      <c r="AC5451">
        <v>406003</v>
      </c>
    </row>
    <row r="5452" spans="1:29">
      <c r="A5452">
        <f t="shared" ca="1" si="85"/>
        <v>0.63271824136099786</v>
      </c>
      <c r="B5452" t="s">
        <v>241</v>
      </c>
      <c r="C5452">
        <v>9412505</v>
      </c>
      <c r="D5452" s="2">
        <v>43130</v>
      </c>
      <c r="E5452" t="s">
        <v>56</v>
      </c>
      <c r="F5452" t="s">
        <v>16957</v>
      </c>
      <c r="G5452">
        <v>5</v>
      </c>
      <c r="H5452" t="s">
        <v>58</v>
      </c>
      <c r="I5452" t="s">
        <v>243</v>
      </c>
      <c r="J5452">
        <v>74185</v>
      </c>
      <c r="K5452">
        <v>14</v>
      </c>
      <c r="L5452" s="2">
        <v>37869</v>
      </c>
      <c r="M5452" s="2">
        <v>43861</v>
      </c>
      <c r="N5452" t="s">
        <v>14022</v>
      </c>
      <c r="O5452">
        <v>3</v>
      </c>
      <c r="P5452" t="s">
        <v>1301</v>
      </c>
      <c r="Q5452" t="s">
        <v>1302</v>
      </c>
      <c r="R5452" t="s">
        <v>412</v>
      </c>
      <c r="S5452" t="s">
        <v>67</v>
      </c>
      <c r="T5452" t="s">
        <v>68</v>
      </c>
      <c r="U5452">
        <v>2018</v>
      </c>
      <c r="V5452">
        <v>375000</v>
      </c>
      <c r="W5452" t="s">
        <v>69</v>
      </c>
      <c r="X5452" t="s">
        <v>241</v>
      </c>
      <c r="Y5452">
        <v>250000</v>
      </c>
      <c r="Z5452">
        <v>125000</v>
      </c>
      <c r="AA5452" t="s">
        <v>69</v>
      </c>
      <c r="AB5452" t="s">
        <v>16958</v>
      </c>
      <c r="AC5452">
        <v>375000</v>
      </c>
    </row>
    <row r="5453" spans="1:29">
      <c r="A5453">
        <f t="shared" ca="1" si="85"/>
        <v>0.64304882796496843</v>
      </c>
      <c r="B5453" t="s">
        <v>199</v>
      </c>
      <c r="C5453">
        <v>9318458</v>
      </c>
      <c r="D5453" s="2">
        <v>42970</v>
      </c>
      <c r="E5453" t="s">
        <v>724</v>
      </c>
      <c r="F5453" t="s">
        <v>16959</v>
      </c>
      <c r="G5453">
        <v>5</v>
      </c>
      <c r="H5453" t="s">
        <v>58</v>
      </c>
      <c r="I5453" t="s">
        <v>149</v>
      </c>
      <c r="J5453">
        <v>161404</v>
      </c>
      <c r="K5453">
        <v>6</v>
      </c>
      <c r="L5453" s="2">
        <v>41091</v>
      </c>
      <c r="M5453" s="2">
        <v>43799</v>
      </c>
      <c r="N5453" t="s">
        <v>987</v>
      </c>
      <c r="O5453">
        <v>13</v>
      </c>
      <c r="P5453" t="s">
        <v>390</v>
      </c>
      <c r="Q5453" t="s">
        <v>217</v>
      </c>
      <c r="R5453" t="s">
        <v>120</v>
      </c>
      <c r="S5453" t="s">
        <v>67</v>
      </c>
      <c r="T5453" t="s">
        <v>68</v>
      </c>
      <c r="U5453">
        <v>2017</v>
      </c>
      <c r="V5453">
        <v>532270</v>
      </c>
      <c r="W5453" t="s">
        <v>69</v>
      </c>
      <c r="X5453" t="s">
        <v>199</v>
      </c>
      <c r="Y5453">
        <v>381470</v>
      </c>
      <c r="Z5453">
        <v>150800</v>
      </c>
      <c r="AA5453" t="s">
        <v>69</v>
      </c>
      <c r="AB5453" t="s">
        <v>16960</v>
      </c>
      <c r="AC5453">
        <v>532270</v>
      </c>
    </row>
    <row r="5454" spans="1:29">
      <c r="A5454">
        <f t="shared" ca="1" si="85"/>
        <v>0.6451064135867739</v>
      </c>
      <c r="B5454" t="s">
        <v>241</v>
      </c>
      <c r="C5454">
        <v>9268789</v>
      </c>
      <c r="D5454" s="2">
        <v>42851</v>
      </c>
      <c r="E5454" t="s">
        <v>76</v>
      </c>
      <c r="F5454" t="s">
        <v>16961</v>
      </c>
      <c r="G5454">
        <v>5</v>
      </c>
      <c r="H5454" t="s">
        <v>58</v>
      </c>
      <c r="I5454" t="s">
        <v>243</v>
      </c>
      <c r="J5454">
        <v>117807</v>
      </c>
      <c r="K5454">
        <v>4</v>
      </c>
      <c r="L5454" s="2">
        <v>41760</v>
      </c>
      <c r="M5454" s="2">
        <v>43100</v>
      </c>
      <c r="N5454" t="s">
        <v>5715</v>
      </c>
      <c r="O5454">
        <v>50</v>
      </c>
      <c r="P5454" t="s">
        <v>357</v>
      </c>
      <c r="Q5454" t="s">
        <v>358</v>
      </c>
      <c r="R5454" t="s">
        <v>149</v>
      </c>
      <c r="S5454" t="s">
        <v>67</v>
      </c>
      <c r="T5454" t="s">
        <v>68</v>
      </c>
      <c r="U5454">
        <v>2017</v>
      </c>
      <c r="V5454">
        <v>376736</v>
      </c>
      <c r="W5454" t="s">
        <v>69</v>
      </c>
      <c r="X5454" t="s">
        <v>241</v>
      </c>
      <c r="Y5454">
        <v>243055</v>
      </c>
      <c r="Z5454">
        <v>133681</v>
      </c>
      <c r="AA5454" t="s">
        <v>69</v>
      </c>
      <c r="AB5454" t="s">
        <v>16962</v>
      </c>
      <c r="AC5454">
        <v>376736</v>
      </c>
    </row>
    <row r="5455" spans="1:29">
      <c r="A5455">
        <f t="shared" ca="1" si="85"/>
        <v>0.68459510694401327</v>
      </c>
      <c r="B5455" t="s">
        <v>405</v>
      </c>
      <c r="C5455">
        <v>9251801</v>
      </c>
      <c r="D5455" s="2">
        <v>42811</v>
      </c>
      <c r="E5455" t="s">
        <v>7803</v>
      </c>
      <c r="F5455" t="s">
        <v>16963</v>
      </c>
      <c r="G5455">
        <v>5</v>
      </c>
      <c r="H5455" t="s">
        <v>58</v>
      </c>
      <c r="I5455" t="s">
        <v>407</v>
      </c>
      <c r="J5455">
        <v>35111</v>
      </c>
      <c r="K5455">
        <v>5</v>
      </c>
      <c r="L5455" s="2">
        <v>41440</v>
      </c>
      <c r="M5455" s="2">
        <v>43646</v>
      </c>
      <c r="N5455" t="s">
        <v>7805</v>
      </c>
      <c r="O5455">
        <v>6</v>
      </c>
      <c r="P5455" t="s">
        <v>432</v>
      </c>
      <c r="Q5455" t="s">
        <v>433</v>
      </c>
      <c r="R5455" t="s">
        <v>434</v>
      </c>
      <c r="S5455" t="s">
        <v>102</v>
      </c>
      <c r="T5455" t="s">
        <v>68</v>
      </c>
      <c r="U5455">
        <v>2017</v>
      </c>
      <c r="V5455">
        <v>695707</v>
      </c>
      <c r="W5455" t="s">
        <v>69</v>
      </c>
      <c r="X5455" t="s">
        <v>405</v>
      </c>
      <c r="Y5455">
        <v>447400</v>
      </c>
      <c r="Z5455">
        <v>248307</v>
      </c>
      <c r="AA5455" t="s">
        <v>69</v>
      </c>
      <c r="AB5455" t="s">
        <v>16964</v>
      </c>
      <c r="AC5455">
        <v>695707</v>
      </c>
    </row>
    <row r="5456" spans="1:29">
      <c r="A5456">
        <f t="shared" ca="1" si="85"/>
        <v>0.71181023869769033</v>
      </c>
      <c r="B5456" t="s">
        <v>286</v>
      </c>
      <c r="C5456">
        <v>9511713</v>
      </c>
      <c r="D5456" s="2">
        <v>43238</v>
      </c>
      <c r="E5456" t="s">
        <v>56</v>
      </c>
      <c r="F5456" t="s">
        <v>16965</v>
      </c>
      <c r="G5456">
        <v>5</v>
      </c>
      <c r="H5456" t="s">
        <v>58</v>
      </c>
      <c r="I5456" t="s">
        <v>289</v>
      </c>
      <c r="J5456">
        <v>108778</v>
      </c>
      <c r="K5456">
        <v>5</v>
      </c>
      <c r="L5456" s="2">
        <v>41821</v>
      </c>
      <c r="M5456" s="2">
        <v>44377</v>
      </c>
      <c r="N5456" t="s">
        <v>1096</v>
      </c>
      <c r="O5456">
        <v>5</v>
      </c>
      <c r="P5456" t="s">
        <v>1114</v>
      </c>
      <c r="Q5456" t="s">
        <v>1115</v>
      </c>
      <c r="R5456" t="s">
        <v>816</v>
      </c>
      <c r="S5456" t="s">
        <v>67</v>
      </c>
      <c r="T5456" t="s">
        <v>68</v>
      </c>
      <c r="U5456">
        <v>2018</v>
      </c>
      <c r="V5456">
        <v>392124</v>
      </c>
      <c r="W5456" t="s">
        <v>69</v>
      </c>
      <c r="X5456" t="s">
        <v>286</v>
      </c>
      <c r="Y5456">
        <v>250000</v>
      </c>
      <c r="Z5456">
        <v>142124</v>
      </c>
      <c r="AA5456" t="s">
        <v>69</v>
      </c>
      <c r="AB5456" t="s">
        <v>16966</v>
      </c>
      <c r="AC5456">
        <v>392124</v>
      </c>
    </row>
    <row r="5457" spans="1:29">
      <c r="A5457">
        <f t="shared" ca="1" si="85"/>
        <v>0.501051092813668</v>
      </c>
      <c r="B5457" t="s">
        <v>405</v>
      </c>
      <c r="C5457">
        <v>9505851</v>
      </c>
      <c r="D5457" s="2">
        <v>43284</v>
      </c>
      <c r="E5457" t="s">
        <v>56</v>
      </c>
      <c r="F5457" t="s">
        <v>16967</v>
      </c>
      <c r="G5457">
        <v>5</v>
      </c>
      <c r="H5457" t="s">
        <v>58</v>
      </c>
      <c r="I5457" t="s">
        <v>407</v>
      </c>
      <c r="J5457">
        <v>25267</v>
      </c>
      <c r="K5457">
        <v>11</v>
      </c>
      <c r="L5457" s="2">
        <v>43019</v>
      </c>
      <c r="M5457" s="2">
        <v>43646</v>
      </c>
      <c r="N5457" t="s">
        <v>965</v>
      </c>
      <c r="O5457">
        <v>3</v>
      </c>
      <c r="P5457" t="s">
        <v>2568</v>
      </c>
      <c r="Q5457" t="s">
        <v>2569</v>
      </c>
      <c r="R5457" t="s">
        <v>630</v>
      </c>
      <c r="S5457" t="s">
        <v>729</v>
      </c>
      <c r="T5457" t="s">
        <v>68</v>
      </c>
      <c r="U5457">
        <v>2018</v>
      </c>
      <c r="V5457">
        <v>343125</v>
      </c>
      <c r="W5457" t="s">
        <v>69</v>
      </c>
      <c r="X5457" t="s">
        <v>405</v>
      </c>
      <c r="Y5457">
        <v>225000</v>
      </c>
      <c r="Z5457">
        <v>118125</v>
      </c>
      <c r="AA5457" t="s">
        <v>69</v>
      </c>
      <c r="AB5457" t="s">
        <v>16968</v>
      </c>
      <c r="AC5457">
        <v>343125</v>
      </c>
    </row>
    <row r="5458" spans="1:29">
      <c r="A5458">
        <f t="shared" ca="1" si="85"/>
        <v>0.54250286864483932</v>
      </c>
      <c r="B5458" t="s">
        <v>109</v>
      </c>
      <c r="C5458">
        <v>9415391</v>
      </c>
      <c r="D5458" s="2">
        <v>43181</v>
      </c>
      <c r="E5458" t="s">
        <v>56</v>
      </c>
      <c r="F5458" t="s">
        <v>16969</v>
      </c>
      <c r="G5458">
        <v>5</v>
      </c>
      <c r="H5458" t="s">
        <v>58</v>
      </c>
      <c r="I5458" t="s">
        <v>112</v>
      </c>
      <c r="J5458">
        <v>19924</v>
      </c>
      <c r="K5458">
        <v>10</v>
      </c>
      <c r="L5458" s="2">
        <v>40210</v>
      </c>
      <c r="M5458" s="2">
        <v>43496</v>
      </c>
      <c r="N5458" t="s">
        <v>769</v>
      </c>
      <c r="O5458">
        <v>8</v>
      </c>
      <c r="P5458" t="s">
        <v>857</v>
      </c>
      <c r="Q5458" t="s">
        <v>472</v>
      </c>
      <c r="R5458" t="s">
        <v>311</v>
      </c>
      <c r="S5458" t="s">
        <v>473</v>
      </c>
      <c r="T5458" t="s">
        <v>68</v>
      </c>
      <c r="U5458">
        <v>2018</v>
      </c>
      <c r="V5458">
        <v>401596</v>
      </c>
      <c r="W5458" t="s">
        <v>69</v>
      </c>
      <c r="X5458" t="s">
        <v>109</v>
      </c>
      <c r="Y5458">
        <v>273596</v>
      </c>
      <c r="Z5458">
        <v>128000</v>
      </c>
      <c r="AA5458" t="s">
        <v>69</v>
      </c>
      <c r="AB5458" t="s">
        <v>16970</v>
      </c>
      <c r="AC5458">
        <v>401596</v>
      </c>
    </row>
    <row r="5459" spans="1:29">
      <c r="A5459">
        <f t="shared" ca="1" si="85"/>
        <v>2.4748118199307334E-2</v>
      </c>
      <c r="B5459" t="s">
        <v>889</v>
      </c>
      <c r="C5459">
        <v>9520066</v>
      </c>
      <c r="D5459" s="2">
        <v>43152</v>
      </c>
      <c r="E5459" t="s">
        <v>56</v>
      </c>
      <c r="F5459" t="s">
        <v>16971</v>
      </c>
      <c r="G5459">
        <v>5</v>
      </c>
      <c r="H5459" t="s">
        <v>58</v>
      </c>
      <c r="I5459" t="s">
        <v>891</v>
      </c>
      <c r="J5459">
        <v>24332</v>
      </c>
      <c r="K5459">
        <v>4</v>
      </c>
      <c r="L5459" s="2">
        <v>42125</v>
      </c>
      <c r="M5459" s="2">
        <v>44043</v>
      </c>
      <c r="N5459" t="s">
        <v>7661</v>
      </c>
      <c r="O5459">
        <v>7</v>
      </c>
      <c r="P5459" t="s">
        <v>1761</v>
      </c>
      <c r="Q5459" t="s">
        <v>472</v>
      </c>
      <c r="R5459" t="s">
        <v>311</v>
      </c>
      <c r="S5459" t="s">
        <v>102</v>
      </c>
      <c r="T5459" t="s">
        <v>68</v>
      </c>
      <c r="U5459">
        <v>2018</v>
      </c>
      <c r="V5459">
        <v>499383</v>
      </c>
      <c r="W5459" t="s">
        <v>69</v>
      </c>
      <c r="X5459" t="s">
        <v>889</v>
      </c>
      <c r="Y5459">
        <v>317955</v>
      </c>
      <c r="Z5459">
        <v>181428</v>
      </c>
      <c r="AA5459" t="s">
        <v>69</v>
      </c>
      <c r="AB5459" t="s">
        <v>16972</v>
      </c>
      <c r="AC5459">
        <v>499383</v>
      </c>
    </row>
    <row r="5460" spans="1:29">
      <c r="A5460">
        <f t="shared" ca="1" si="85"/>
        <v>0.1194862174531065</v>
      </c>
      <c r="B5460" t="s">
        <v>109</v>
      </c>
      <c r="C5460">
        <v>9334867</v>
      </c>
      <c r="D5460" s="2">
        <v>42991</v>
      </c>
      <c r="E5460" t="s">
        <v>56</v>
      </c>
      <c r="F5460" t="s">
        <v>16973</v>
      </c>
      <c r="G5460">
        <v>5</v>
      </c>
      <c r="H5460" t="s">
        <v>58</v>
      </c>
      <c r="I5460" t="s">
        <v>112</v>
      </c>
      <c r="J5460">
        <v>25978</v>
      </c>
      <c r="K5460">
        <v>3</v>
      </c>
      <c r="L5460" s="2">
        <v>42277</v>
      </c>
      <c r="M5460" s="2">
        <v>44103</v>
      </c>
      <c r="N5460" t="s">
        <v>16974</v>
      </c>
      <c r="O5460">
        <v>5</v>
      </c>
      <c r="P5460" t="s">
        <v>524</v>
      </c>
      <c r="Q5460" t="s">
        <v>83</v>
      </c>
      <c r="R5460" t="s">
        <v>84</v>
      </c>
      <c r="S5460" t="s">
        <v>67</v>
      </c>
      <c r="T5460" t="s">
        <v>68</v>
      </c>
      <c r="U5460">
        <v>2017</v>
      </c>
      <c r="V5460">
        <v>620264</v>
      </c>
      <c r="W5460" t="s">
        <v>69</v>
      </c>
      <c r="X5460" t="s">
        <v>109</v>
      </c>
      <c r="Y5460">
        <v>397605</v>
      </c>
      <c r="Z5460">
        <v>222659</v>
      </c>
      <c r="AA5460" t="s">
        <v>69</v>
      </c>
      <c r="AB5460" t="s">
        <v>16975</v>
      </c>
      <c r="AC5460">
        <v>620264</v>
      </c>
    </row>
    <row r="5461" spans="1:29">
      <c r="A5461">
        <f t="shared" ca="1" si="85"/>
        <v>0.41772867405072434</v>
      </c>
      <c r="B5461" t="s">
        <v>241</v>
      </c>
      <c r="C5461">
        <v>9280997</v>
      </c>
      <c r="D5461" s="2">
        <v>42937</v>
      </c>
      <c r="E5461" t="s">
        <v>56</v>
      </c>
      <c r="F5461" t="s">
        <v>16976</v>
      </c>
      <c r="G5461">
        <v>5</v>
      </c>
      <c r="H5461" t="s">
        <v>58</v>
      </c>
      <c r="I5461" t="s">
        <v>243</v>
      </c>
      <c r="J5461">
        <v>119792</v>
      </c>
      <c r="K5461">
        <v>4</v>
      </c>
      <c r="L5461" s="2">
        <v>41852</v>
      </c>
      <c r="M5461" s="2">
        <v>43646</v>
      </c>
      <c r="N5461" t="s">
        <v>4033</v>
      </c>
      <c r="O5461">
        <v>11</v>
      </c>
      <c r="P5461" t="s">
        <v>2093</v>
      </c>
      <c r="Q5461" t="s">
        <v>1293</v>
      </c>
      <c r="R5461" t="s">
        <v>555</v>
      </c>
      <c r="S5461" t="s">
        <v>67</v>
      </c>
      <c r="T5461" t="s">
        <v>68</v>
      </c>
      <c r="U5461">
        <v>2017</v>
      </c>
      <c r="V5461">
        <v>396305</v>
      </c>
      <c r="W5461" t="s">
        <v>69</v>
      </c>
      <c r="X5461" t="s">
        <v>241</v>
      </c>
      <c r="Y5461">
        <v>256503</v>
      </c>
      <c r="Z5461">
        <v>139802</v>
      </c>
      <c r="AA5461" t="s">
        <v>69</v>
      </c>
      <c r="AB5461" t="s">
        <v>16977</v>
      </c>
      <c r="AC5461">
        <v>396305</v>
      </c>
    </row>
    <row r="5462" spans="1:29">
      <c r="A5462">
        <f t="shared" ca="1" si="85"/>
        <v>0.73245875922650916</v>
      </c>
      <c r="B5462" t="s">
        <v>241</v>
      </c>
      <c r="C5462">
        <v>9514226</v>
      </c>
      <c r="D5462" s="2">
        <v>43293</v>
      </c>
      <c r="E5462" t="s">
        <v>56</v>
      </c>
      <c r="F5462" t="s">
        <v>16978</v>
      </c>
      <c r="G5462">
        <v>5</v>
      </c>
      <c r="H5462" t="s">
        <v>58</v>
      </c>
      <c r="I5462" t="s">
        <v>243</v>
      </c>
      <c r="J5462">
        <v>128745</v>
      </c>
      <c r="K5462">
        <v>4</v>
      </c>
      <c r="L5462" s="2">
        <v>42233</v>
      </c>
      <c r="M5462" s="2">
        <v>44377</v>
      </c>
      <c r="N5462" t="s">
        <v>1905</v>
      </c>
      <c r="O5462">
        <v>19</v>
      </c>
      <c r="P5462" t="s">
        <v>481</v>
      </c>
      <c r="Q5462" t="s">
        <v>482</v>
      </c>
      <c r="R5462" t="s">
        <v>120</v>
      </c>
      <c r="S5462" t="s">
        <v>336</v>
      </c>
      <c r="T5462" t="s">
        <v>68</v>
      </c>
      <c r="U5462">
        <v>2018</v>
      </c>
      <c r="V5462">
        <v>389503</v>
      </c>
      <c r="W5462" t="s">
        <v>69</v>
      </c>
      <c r="X5462" t="s">
        <v>241</v>
      </c>
      <c r="Y5462">
        <v>250000</v>
      </c>
      <c r="Z5462">
        <v>139503</v>
      </c>
      <c r="AA5462" t="s">
        <v>69</v>
      </c>
      <c r="AB5462" t="s">
        <v>16979</v>
      </c>
      <c r="AC5462">
        <v>389503</v>
      </c>
    </row>
    <row r="5463" spans="1:29">
      <c r="A5463">
        <f t="shared" ca="1" si="85"/>
        <v>0.35708582109393405</v>
      </c>
      <c r="B5463" t="s">
        <v>286</v>
      </c>
      <c r="C5463">
        <v>9313765</v>
      </c>
      <c r="D5463" s="2">
        <v>42931</v>
      </c>
      <c r="E5463" t="s">
        <v>56</v>
      </c>
      <c r="F5463" t="s">
        <v>16980</v>
      </c>
      <c r="G5463">
        <v>5</v>
      </c>
      <c r="H5463" t="s">
        <v>58</v>
      </c>
      <c r="I5463" t="s">
        <v>289</v>
      </c>
      <c r="J5463">
        <v>69314</v>
      </c>
      <c r="K5463">
        <v>10</v>
      </c>
      <c r="L5463" s="2">
        <v>39234</v>
      </c>
      <c r="M5463" s="2">
        <v>43677</v>
      </c>
      <c r="N5463" t="s">
        <v>802</v>
      </c>
      <c r="O5463">
        <v>8</v>
      </c>
      <c r="P5463" t="s">
        <v>8157</v>
      </c>
      <c r="Q5463" t="s">
        <v>8158</v>
      </c>
      <c r="R5463" t="s">
        <v>66</v>
      </c>
      <c r="S5463" t="s">
        <v>260</v>
      </c>
      <c r="T5463" t="s">
        <v>68</v>
      </c>
      <c r="U5463">
        <v>2017</v>
      </c>
      <c r="V5463">
        <v>358679</v>
      </c>
      <c r="W5463" t="s">
        <v>69</v>
      </c>
      <c r="X5463" t="s">
        <v>286</v>
      </c>
      <c r="Y5463">
        <v>255634</v>
      </c>
      <c r="Z5463">
        <v>103045</v>
      </c>
      <c r="AA5463" t="s">
        <v>69</v>
      </c>
      <c r="AB5463" t="s">
        <v>16981</v>
      </c>
      <c r="AC5463">
        <v>358679</v>
      </c>
    </row>
    <row r="5464" spans="1:29">
      <c r="A5464">
        <f t="shared" ca="1" si="85"/>
        <v>0.85256844550229105</v>
      </c>
      <c r="B5464" t="s">
        <v>254</v>
      </c>
      <c r="C5464">
        <v>9263978</v>
      </c>
      <c r="D5464" s="2">
        <v>42842</v>
      </c>
      <c r="E5464" t="s">
        <v>56</v>
      </c>
      <c r="F5464" t="s">
        <v>16982</v>
      </c>
      <c r="G5464">
        <v>5</v>
      </c>
      <c r="H5464" t="s">
        <v>58</v>
      </c>
      <c r="I5464" t="s">
        <v>256</v>
      </c>
      <c r="J5464">
        <v>112496</v>
      </c>
      <c r="K5464">
        <v>4</v>
      </c>
      <c r="L5464" s="2">
        <v>41883</v>
      </c>
      <c r="M5464" s="2">
        <v>43585</v>
      </c>
      <c r="N5464" t="s">
        <v>16983</v>
      </c>
      <c r="O5464">
        <v>2</v>
      </c>
      <c r="P5464" t="s">
        <v>12285</v>
      </c>
      <c r="Q5464" t="s">
        <v>12286</v>
      </c>
      <c r="R5464" t="s">
        <v>816</v>
      </c>
      <c r="S5464" t="s">
        <v>85</v>
      </c>
      <c r="T5464" t="s">
        <v>68</v>
      </c>
      <c r="U5464">
        <v>2017</v>
      </c>
      <c r="V5464">
        <v>276260</v>
      </c>
      <c r="W5464" t="s">
        <v>69</v>
      </c>
      <c r="X5464" t="s">
        <v>254</v>
      </c>
      <c r="Y5464">
        <v>190000</v>
      </c>
      <c r="Z5464">
        <v>86260</v>
      </c>
      <c r="AA5464" t="s">
        <v>69</v>
      </c>
      <c r="AB5464" t="s">
        <v>16984</v>
      </c>
      <c r="AC5464">
        <v>276260</v>
      </c>
    </row>
    <row r="5465" spans="1:29">
      <c r="A5465">
        <f t="shared" ca="1" si="85"/>
        <v>0.54553602644355725</v>
      </c>
      <c r="B5465" t="s">
        <v>254</v>
      </c>
      <c r="C5465">
        <v>9475228</v>
      </c>
      <c r="D5465" s="2">
        <v>43216</v>
      </c>
      <c r="E5465" t="s">
        <v>56</v>
      </c>
      <c r="F5465" t="s">
        <v>16985</v>
      </c>
      <c r="G5465">
        <v>5</v>
      </c>
      <c r="H5465" t="s">
        <v>58</v>
      </c>
      <c r="I5465" t="s">
        <v>256</v>
      </c>
      <c r="J5465">
        <v>114288</v>
      </c>
      <c r="K5465">
        <v>4</v>
      </c>
      <c r="L5465" s="2">
        <v>42248</v>
      </c>
      <c r="M5465" s="2">
        <v>43951</v>
      </c>
      <c r="N5465" t="s">
        <v>397</v>
      </c>
      <c r="O5465">
        <v>7</v>
      </c>
      <c r="P5465" t="s">
        <v>4519</v>
      </c>
      <c r="Q5465" t="s">
        <v>4520</v>
      </c>
      <c r="R5465" t="s">
        <v>585</v>
      </c>
      <c r="S5465" t="s">
        <v>67</v>
      </c>
      <c r="T5465" t="s">
        <v>68</v>
      </c>
      <c r="U5465">
        <v>2018</v>
      </c>
      <c r="V5465">
        <v>288391</v>
      </c>
      <c r="W5465" t="s">
        <v>69</v>
      </c>
      <c r="X5465" t="s">
        <v>254</v>
      </c>
      <c r="Y5465">
        <v>197500</v>
      </c>
      <c r="Z5465">
        <v>90891</v>
      </c>
      <c r="AA5465" t="s">
        <v>69</v>
      </c>
      <c r="AB5465" t="s">
        <v>16986</v>
      </c>
      <c r="AC5465">
        <v>288391</v>
      </c>
    </row>
    <row r="5466" spans="1:29">
      <c r="A5466">
        <f t="shared" ca="1" si="85"/>
        <v>9.8787299310227339E-2</v>
      </c>
      <c r="B5466" t="s">
        <v>241</v>
      </c>
      <c r="C5466">
        <v>9208150</v>
      </c>
      <c r="D5466" s="2">
        <v>42761</v>
      </c>
      <c r="E5466" t="s">
        <v>76</v>
      </c>
      <c r="F5466" t="s">
        <v>16987</v>
      </c>
      <c r="G5466">
        <v>5</v>
      </c>
      <c r="H5466" t="s">
        <v>58</v>
      </c>
      <c r="I5466" t="s">
        <v>243</v>
      </c>
      <c r="J5466">
        <v>117620</v>
      </c>
      <c r="K5466">
        <v>5</v>
      </c>
      <c r="L5466" s="2">
        <v>41306</v>
      </c>
      <c r="M5466" s="2">
        <v>43496</v>
      </c>
      <c r="N5466" t="s">
        <v>16988</v>
      </c>
      <c r="O5466">
        <v>7</v>
      </c>
      <c r="P5466" t="s">
        <v>3435</v>
      </c>
      <c r="Q5466" t="s">
        <v>3436</v>
      </c>
      <c r="R5466" t="s">
        <v>1943</v>
      </c>
      <c r="S5466" t="s">
        <v>67</v>
      </c>
      <c r="T5466" t="s">
        <v>68</v>
      </c>
      <c r="U5466">
        <v>2017</v>
      </c>
      <c r="V5466">
        <v>660047</v>
      </c>
      <c r="W5466" t="s">
        <v>69</v>
      </c>
      <c r="X5466" t="s">
        <v>241</v>
      </c>
      <c r="Y5466">
        <v>423107</v>
      </c>
      <c r="Z5466">
        <v>236940</v>
      </c>
      <c r="AA5466" t="s">
        <v>69</v>
      </c>
      <c r="AB5466" t="s">
        <v>16989</v>
      </c>
      <c r="AC5466">
        <v>660047</v>
      </c>
    </row>
    <row r="5467" spans="1:29">
      <c r="A5467">
        <f t="shared" ca="1" si="85"/>
        <v>6.0491905975392113E-2</v>
      </c>
      <c r="B5467" t="s">
        <v>889</v>
      </c>
      <c r="C5467">
        <v>9379799</v>
      </c>
      <c r="D5467" s="2">
        <v>43045</v>
      </c>
      <c r="E5467" t="s">
        <v>76</v>
      </c>
      <c r="F5467" t="s">
        <v>16990</v>
      </c>
      <c r="G5467">
        <v>5</v>
      </c>
      <c r="H5467" t="s">
        <v>58</v>
      </c>
      <c r="I5467" t="s">
        <v>891</v>
      </c>
      <c r="J5467">
        <v>23696</v>
      </c>
      <c r="K5467">
        <v>5</v>
      </c>
      <c r="L5467" s="2">
        <v>41620</v>
      </c>
      <c r="M5467" s="2">
        <v>43404</v>
      </c>
      <c r="N5467" t="s">
        <v>16991</v>
      </c>
      <c r="O5467">
        <v>12</v>
      </c>
      <c r="P5467" t="s">
        <v>656</v>
      </c>
      <c r="Q5467" t="s">
        <v>204</v>
      </c>
      <c r="R5467" t="s">
        <v>205</v>
      </c>
      <c r="S5467" t="s">
        <v>102</v>
      </c>
      <c r="T5467" t="s">
        <v>68</v>
      </c>
      <c r="U5467">
        <v>2018</v>
      </c>
      <c r="V5467">
        <v>385272</v>
      </c>
      <c r="W5467" t="s">
        <v>69</v>
      </c>
      <c r="X5467" t="s">
        <v>889</v>
      </c>
      <c r="Y5467">
        <v>254186</v>
      </c>
      <c r="Z5467">
        <v>131086</v>
      </c>
      <c r="AA5467" t="s">
        <v>69</v>
      </c>
      <c r="AB5467" t="s">
        <v>16992</v>
      </c>
      <c r="AC5467">
        <v>385272</v>
      </c>
    </row>
    <row r="5468" spans="1:29">
      <c r="A5468">
        <f t="shared" ca="1" si="85"/>
        <v>0.32706901358911211</v>
      </c>
      <c r="B5468" t="s">
        <v>241</v>
      </c>
      <c r="C5468">
        <v>9192950</v>
      </c>
      <c r="D5468" s="2">
        <v>42696</v>
      </c>
      <c r="E5468" t="s">
        <v>76</v>
      </c>
      <c r="F5468" t="s">
        <v>16993</v>
      </c>
      <c r="G5468">
        <v>5</v>
      </c>
      <c r="H5468" t="s">
        <v>58</v>
      </c>
      <c r="I5468" t="s">
        <v>243</v>
      </c>
      <c r="J5468">
        <v>118516</v>
      </c>
      <c r="K5468">
        <v>4</v>
      </c>
      <c r="L5468" s="2">
        <v>41631</v>
      </c>
      <c r="M5468" s="2">
        <v>43434</v>
      </c>
      <c r="N5468" t="s">
        <v>441</v>
      </c>
      <c r="O5468">
        <v>6</v>
      </c>
      <c r="P5468" t="s">
        <v>2222</v>
      </c>
      <c r="Q5468" t="s">
        <v>2223</v>
      </c>
      <c r="R5468" t="s">
        <v>101</v>
      </c>
      <c r="S5468" t="s">
        <v>67</v>
      </c>
      <c r="T5468" t="s">
        <v>68</v>
      </c>
      <c r="U5468">
        <v>2017</v>
      </c>
      <c r="V5468">
        <v>373750</v>
      </c>
      <c r="W5468" t="s">
        <v>69</v>
      </c>
      <c r="X5468" t="s">
        <v>241</v>
      </c>
      <c r="Y5468">
        <v>250000</v>
      </c>
      <c r="Z5468">
        <v>123750</v>
      </c>
      <c r="AA5468" t="s">
        <v>69</v>
      </c>
      <c r="AB5468" t="s">
        <v>16994</v>
      </c>
      <c r="AC5468">
        <v>373750</v>
      </c>
    </row>
    <row r="5469" spans="1:29">
      <c r="A5469">
        <f t="shared" ca="1" si="85"/>
        <v>6.0339428241464765E-2</v>
      </c>
      <c r="B5469" t="s">
        <v>241</v>
      </c>
      <c r="C5469">
        <v>9269608</v>
      </c>
      <c r="D5469" s="2">
        <v>42865</v>
      </c>
      <c r="E5469" t="s">
        <v>56</v>
      </c>
      <c r="F5469" t="s">
        <v>16995</v>
      </c>
      <c r="G5469">
        <v>5</v>
      </c>
      <c r="H5469" t="s">
        <v>58</v>
      </c>
      <c r="I5469" t="s">
        <v>243</v>
      </c>
      <c r="J5469">
        <v>93178</v>
      </c>
      <c r="K5469">
        <v>9</v>
      </c>
      <c r="L5469" s="2">
        <v>39661</v>
      </c>
      <c r="M5469" s="2">
        <v>43616</v>
      </c>
      <c r="N5469" t="s">
        <v>441</v>
      </c>
      <c r="O5469">
        <v>2</v>
      </c>
      <c r="P5469" t="s">
        <v>2806</v>
      </c>
      <c r="Q5469" t="s">
        <v>2807</v>
      </c>
      <c r="R5469" t="s">
        <v>2808</v>
      </c>
      <c r="S5469" t="s">
        <v>67</v>
      </c>
      <c r="T5469" t="s">
        <v>68</v>
      </c>
      <c r="U5469">
        <v>2017</v>
      </c>
      <c r="V5469">
        <v>375831</v>
      </c>
      <c r="W5469" t="s">
        <v>69</v>
      </c>
      <c r="X5469" t="s">
        <v>241</v>
      </c>
      <c r="Y5469">
        <v>259338</v>
      </c>
      <c r="Z5469">
        <v>116493</v>
      </c>
      <c r="AA5469" t="s">
        <v>69</v>
      </c>
      <c r="AB5469" t="s">
        <v>16996</v>
      </c>
      <c r="AC5469">
        <v>375831</v>
      </c>
    </row>
    <row r="5470" spans="1:29">
      <c r="A5470">
        <f t="shared" ca="1" si="85"/>
        <v>0.3297774615736413</v>
      </c>
      <c r="B5470" t="s">
        <v>254</v>
      </c>
      <c r="C5470">
        <v>9332395</v>
      </c>
      <c r="D5470" s="2">
        <v>42958</v>
      </c>
      <c r="E5470" t="s">
        <v>56</v>
      </c>
      <c r="F5470" t="s">
        <v>16997</v>
      </c>
      <c r="G5470">
        <v>5</v>
      </c>
      <c r="H5470" t="s">
        <v>58</v>
      </c>
      <c r="I5470" t="s">
        <v>256</v>
      </c>
      <c r="J5470">
        <v>107231</v>
      </c>
      <c r="K5470">
        <v>3</v>
      </c>
      <c r="L5470" s="2">
        <v>42248</v>
      </c>
      <c r="M5470" s="2">
        <v>43708</v>
      </c>
      <c r="N5470" t="s">
        <v>388</v>
      </c>
      <c r="O5470">
        <v>12</v>
      </c>
      <c r="P5470" t="s">
        <v>656</v>
      </c>
      <c r="Q5470" t="s">
        <v>204</v>
      </c>
      <c r="R5470" t="s">
        <v>205</v>
      </c>
      <c r="S5470" t="s">
        <v>67</v>
      </c>
      <c r="T5470" t="s">
        <v>68</v>
      </c>
      <c r="U5470">
        <v>2017</v>
      </c>
      <c r="V5470">
        <v>350063</v>
      </c>
      <c r="W5470" t="s">
        <v>69</v>
      </c>
      <c r="X5470" t="s">
        <v>254</v>
      </c>
      <c r="Y5470">
        <v>225000</v>
      </c>
      <c r="Z5470">
        <v>125063</v>
      </c>
      <c r="AA5470" t="s">
        <v>69</v>
      </c>
      <c r="AB5470" t="s">
        <v>16998</v>
      </c>
      <c r="AC5470">
        <v>350063</v>
      </c>
    </row>
    <row r="5471" spans="1:29">
      <c r="A5471">
        <f t="shared" ca="1" si="85"/>
        <v>2.6149816554089433E-2</v>
      </c>
      <c r="B5471" t="s">
        <v>241</v>
      </c>
      <c r="C5471">
        <v>9197680</v>
      </c>
      <c r="D5471" s="2">
        <v>42691</v>
      </c>
      <c r="E5471" t="s">
        <v>56</v>
      </c>
      <c r="F5471" t="s">
        <v>16999</v>
      </c>
      <c r="G5471">
        <v>5</v>
      </c>
      <c r="H5471" t="s">
        <v>58</v>
      </c>
      <c r="I5471" t="s">
        <v>243</v>
      </c>
      <c r="J5471">
        <v>96576</v>
      </c>
      <c r="K5471">
        <v>7</v>
      </c>
      <c r="L5471" s="2">
        <v>40026</v>
      </c>
      <c r="M5471" s="2">
        <v>43131</v>
      </c>
      <c r="N5471" t="s">
        <v>6850</v>
      </c>
      <c r="O5471">
        <v>8</v>
      </c>
      <c r="P5471" t="s">
        <v>2448</v>
      </c>
      <c r="Q5471" t="s">
        <v>472</v>
      </c>
      <c r="R5471" t="s">
        <v>311</v>
      </c>
      <c r="S5471" t="s">
        <v>473</v>
      </c>
      <c r="T5471" t="s">
        <v>68</v>
      </c>
      <c r="U5471">
        <v>2017</v>
      </c>
      <c r="V5471">
        <v>400983</v>
      </c>
      <c r="W5471" t="s">
        <v>69</v>
      </c>
      <c r="X5471" t="s">
        <v>241</v>
      </c>
      <c r="Y5471">
        <v>229848</v>
      </c>
      <c r="Z5471">
        <v>171135</v>
      </c>
      <c r="AA5471" t="s">
        <v>69</v>
      </c>
      <c r="AB5471" t="s">
        <v>17000</v>
      </c>
      <c r="AC5471">
        <v>400983</v>
      </c>
    </row>
    <row r="5472" spans="1:29">
      <c r="A5472">
        <f t="shared" ca="1" si="85"/>
        <v>0.44365716667796551</v>
      </c>
      <c r="B5472" t="s">
        <v>241</v>
      </c>
      <c r="C5472">
        <v>9471420</v>
      </c>
      <c r="D5472" s="2">
        <v>43160</v>
      </c>
      <c r="E5472" t="s">
        <v>56</v>
      </c>
      <c r="F5472" t="s">
        <v>17001</v>
      </c>
      <c r="G5472">
        <v>5</v>
      </c>
      <c r="H5472" t="s">
        <v>58</v>
      </c>
      <c r="I5472" t="s">
        <v>243</v>
      </c>
      <c r="J5472">
        <v>65440</v>
      </c>
      <c r="K5472">
        <v>18</v>
      </c>
      <c r="L5472" s="2">
        <v>36784</v>
      </c>
      <c r="M5472" s="2">
        <v>43708</v>
      </c>
      <c r="N5472" t="s">
        <v>980</v>
      </c>
      <c r="O5472">
        <v>7</v>
      </c>
      <c r="P5472" t="s">
        <v>259</v>
      </c>
      <c r="Q5472" t="s">
        <v>190</v>
      </c>
      <c r="R5472" t="s">
        <v>191</v>
      </c>
      <c r="S5472" t="s">
        <v>260</v>
      </c>
      <c r="T5472" t="s">
        <v>68</v>
      </c>
      <c r="U5472">
        <v>2018</v>
      </c>
      <c r="V5472">
        <v>440000</v>
      </c>
      <c r="W5472" t="s">
        <v>69</v>
      </c>
      <c r="X5472" t="s">
        <v>241</v>
      </c>
      <c r="Y5472">
        <v>250000</v>
      </c>
      <c r="Z5472">
        <v>190000</v>
      </c>
      <c r="AA5472" t="s">
        <v>69</v>
      </c>
      <c r="AB5472" t="s">
        <v>17002</v>
      </c>
      <c r="AC5472">
        <v>440000</v>
      </c>
    </row>
    <row r="5473" spans="1:29">
      <c r="A5473">
        <f t="shared" ca="1" si="85"/>
        <v>0.56765436060701835</v>
      </c>
      <c r="B5473" t="s">
        <v>241</v>
      </c>
      <c r="C5473">
        <v>9388375</v>
      </c>
      <c r="D5473" s="2">
        <v>43074</v>
      </c>
      <c r="E5473" t="s">
        <v>76</v>
      </c>
      <c r="F5473" t="s">
        <v>17003</v>
      </c>
      <c r="G5473">
        <v>5</v>
      </c>
      <c r="H5473" t="s">
        <v>58</v>
      </c>
      <c r="I5473" t="s">
        <v>243</v>
      </c>
      <c r="J5473">
        <v>94404</v>
      </c>
      <c r="K5473">
        <v>10</v>
      </c>
      <c r="L5473" s="2">
        <v>39798</v>
      </c>
      <c r="M5473" s="2">
        <v>43799</v>
      </c>
      <c r="N5473" t="s">
        <v>2186</v>
      </c>
      <c r="O5473">
        <v>3</v>
      </c>
      <c r="P5473" t="s">
        <v>1411</v>
      </c>
      <c r="Q5473" t="s">
        <v>100</v>
      </c>
      <c r="R5473" t="s">
        <v>163</v>
      </c>
      <c r="S5473" t="s">
        <v>483</v>
      </c>
      <c r="T5473" t="s">
        <v>68</v>
      </c>
      <c r="U5473">
        <v>2018</v>
      </c>
      <c r="V5473">
        <v>373050</v>
      </c>
      <c r="W5473" t="s">
        <v>69</v>
      </c>
      <c r="X5473" t="s">
        <v>241</v>
      </c>
      <c r="Y5473">
        <v>250000</v>
      </c>
      <c r="Z5473">
        <v>123050</v>
      </c>
      <c r="AA5473" t="s">
        <v>69</v>
      </c>
      <c r="AB5473" t="s">
        <v>17004</v>
      </c>
      <c r="AC5473">
        <v>373050</v>
      </c>
    </row>
    <row r="5474" spans="1:29">
      <c r="A5474">
        <f t="shared" ca="1" si="85"/>
        <v>0.97529245012197874</v>
      </c>
      <c r="B5474" t="s">
        <v>254</v>
      </c>
      <c r="C5474">
        <v>9455733</v>
      </c>
      <c r="D5474" s="2">
        <v>43167</v>
      </c>
      <c r="E5474" t="s">
        <v>56</v>
      </c>
      <c r="F5474" t="s">
        <v>17005</v>
      </c>
      <c r="G5474">
        <v>5</v>
      </c>
      <c r="H5474" t="s">
        <v>58</v>
      </c>
      <c r="I5474" t="s">
        <v>256</v>
      </c>
      <c r="J5474">
        <v>111938</v>
      </c>
      <c r="K5474">
        <v>6</v>
      </c>
      <c r="L5474" s="2">
        <v>42109</v>
      </c>
      <c r="M5474" s="2">
        <v>43555</v>
      </c>
      <c r="N5474" t="s">
        <v>911</v>
      </c>
      <c r="O5474">
        <v>50</v>
      </c>
      <c r="P5474" t="s">
        <v>1058</v>
      </c>
      <c r="Q5474" t="s">
        <v>358</v>
      </c>
      <c r="R5474" t="s">
        <v>149</v>
      </c>
      <c r="S5474" t="s">
        <v>348</v>
      </c>
      <c r="T5474" t="s">
        <v>68</v>
      </c>
      <c r="U5474">
        <v>2018</v>
      </c>
      <c r="V5474">
        <v>345445</v>
      </c>
      <c r="W5474" t="s">
        <v>69</v>
      </c>
      <c r="X5474" t="s">
        <v>254</v>
      </c>
      <c r="Y5474">
        <v>224000</v>
      </c>
      <c r="Z5474">
        <v>121445</v>
      </c>
      <c r="AA5474" t="s">
        <v>69</v>
      </c>
      <c r="AB5474" t="s">
        <v>17006</v>
      </c>
      <c r="AC5474">
        <v>345445</v>
      </c>
    </row>
    <row r="5475" spans="1:29">
      <c r="A5475">
        <f t="shared" ca="1" si="85"/>
        <v>0.32309651031124598</v>
      </c>
      <c r="B5475" t="s">
        <v>241</v>
      </c>
      <c r="C5475">
        <v>9513037</v>
      </c>
      <c r="D5475" s="2">
        <v>43281</v>
      </c>
      <c r="E5475" t="s">
        <v>56</v>
      </c>
      <c r="F5475" t="s">
        <v>17007</v>
      </c>
      <c r="G5475">
        <v>5</v>
      </c>
      <c r="H5475" t="s">
        <v>58</v>
      </c>
      <c r="I5475" t="s">
        <v>243</v>
      </c>
      <c r="J5475">
        <v>69031</v>
      </c>
      <c r="K5475">
        <v>17</v>
      </c>
      <c r="L5475" s="2">
        <v>37237</v>
      </c>
      <c r="M5475" s="2">
        <v>44196</v>
      </c>
      <c r="N5475" t="s">
        <v>776</v>
      </c>
      <c r="O5475">
        <v>7</v>
      </c>
      <c r="P5475" t="s">
        <v>471</v>
      </c>
      <c r="Q5475" t="s">
        <v>472</v>
      </c>
      <c r="R5475" t="s">
        <v>311</v>
      </c>
      <c r="S5475" t="s">
        <v>473</v>
      </c>
      <c r="T5475" t="s">
        <v>68</v>
      </c>
      <c r="U5475">
        <v>2018</v>
      </c>
      <c r="V5475">
        <v>432425</v>
      </c>
      <c r="W5475" t="s">
        <v>69</v>
      </c>
      <c r="X5475" t="s">
        <v>241</v>
      </c>
      <c r="Y5475">
        <v>265925</v>
      </c>
      <c r="Z5475">
        <v>166500</v>
      </c>
      <c r="AA5475" t="s">
        <v>69</v>
      </c>
      <c r="AB5475" t="s">
        <v>17008</v>
      </c>
      <c r="AC5475">
        <v>432425</v>
      </c>
    </row>
    <row r="5476" spans="1:29">
      <c r="A5476">
        <f t="shared" ca="1" si="85"/>
        <v>0.58628035537720302</v>
      </c>
      <c r="B5476" t="s">
        <v>75</v>
      </c>
      <c r="C5476">
        <v>9460349</v>
      </c>
      <c r="D5476" s="2">
        <v>43206</v>
      </c>
      <c r="E5476" t="s">
        <v>76</v>
      </c>
      <c r="F5476" t="s">
        <v>17009</v>
      </c>
      <c r="G5476">
        <v>5</v>
      </c>
      <c r="H5476" t="s">
        <v>58</v>
      </c>
      <c r="I5476" t="s">
        <v>78</v>
      </c>
      <c r="J5476">
        <v>30149</v>
      </c>
      <c r="K5476">
        <v>10</v>
      </c>
      <c r="L5476" s="2">
        <v>39173</v>
      </c>
      <c r="M5476" s="2">
        <v>43555</v>
      </c>
      <c r="N5476" t="s">
        <v>2243</v>
      </c>
      <c r="O5476">
        <v>25</v>
      </c>
      <c r="P5476" t="s">
        <v>666</v>
      </c>
      <c r="Q5476" t="s">
        <v>119</v>
      </c>
      <c r="R5476" t="s">
        <v>120</v>
      </c>
      <c r="S5476" t="s">
        <v>667</v>
      </c>
      <c r="T5476" t="s">
        <v>68</v>
      </c>
      <c r="U5476">
        <v>2018</v>
      </c>
      <c r="V5476">
        <v>314675</v>
      </c>
      <c r="W5476" t="s">
        <v>69</v>
      </c>
      <c r="X5476" t="s">
        <v>75</v>
      </c>
      <c r="Y5476">
        <v>205000</v>
      </c>
      <c r="Z5476">
        <v>109675</v>
      </c>
      <c r="AA5476" t="s">
        <v>69</v>
      </c>
      <c r="AB5476" t="s">
        <v>17010</v>
      </c>
      <c r="AC5476">
        <v>314675</v>
      </c>
    </row>
    <row r="5477" spans="1:29">
      <c r="A5477">
        <f t="shared" ca="1" si="85"/>
        <v>0.41388401460387669</v>
      </c>
      <c r="B5477" t="s">
        <v>55</v>
      </c>
      <c r="C5477">
        <v>9481339</v>
      </c>
      <c r="D5477" s="2">
        <v>43216</v>
      </c>
      <c r="E5477" t="s">
        <v>76</v>
      </c>
      <c r="F5477" t="s">
        <v>17011</v>
      </c>
      <c r="G5477">
        <v>5</v>
      </c>
      <c r="H5477" t="s">
        <v>58</v>
      </c>
      <c r="I5477" t="s">
        <v>59</v>
      </c>
      <c r="J5477">
        <v>84486</v>
      </c>
      <c r="K5477">
        <v>5</v>
      </c>
      <c r="L5477" s="2">
        <v>41760</v>
      </c>
      <c r="M5477" s="2">
        <v>43951</v>
      </c>
      <c r="N5477" t="s">
        <v>6191</v>
      </c>
      <c r="O5477">
        <v>13</v>
      </c>
      <c r="P5477" t="s">
        <v>1222</v>
      </c>
      <c r="Q5477" t="s">
        <v>217</v>
      </c>
      <c r="R5477" t="s">
        <v>120</v>
      </c>
      <c r="S5477" t="s">
        <v>67</v>
      </c>
      <c r="T5477" t="s">
        <v>68</v>
      </c>
      <c r="U5477">
        <v>2018</v>
      </c>
      <c r="V5477">
        <v>370782</v>
      </c>
      <c r="W5477" t="s">
        <v>69</v>
      </c>
      <c r="X5477" t="s">
        <v>55</v>
      </c>
      <c r="Y5477">
        <v>294766</v>
      </c>
      <c r="Z5477">
        <v>76016</v>
      </c>
      <c r="AA5477" t="s">
        <v>69</v>
      </c>
      <c r="AB5477" t="s">
        <v>17012</v>
      </c>
      <c r="AC5477">
        <v>370782</v>
      </c>
    </row>
    <row r="5478" spans="1:29">
      <c r="A5478">
        <f t="shared" ca="1" si="85"/>
        <v>0.18266094628213725</v>
      </c>
      <c r="B5478" t="s">
        <v>55</v>
      </c>
      <c r="C5478">
        <v>9282501</v>
      </c>
      <c r="D5478" s="2">
        <v>42880</v>
      </c>
      <c r="E5478" t="s">
        <v>76</v>
      </c>
      <c r="F5478" t="s">
        <v>17013</v>
      </c>
      <c r="G5478">
        <v>5</v>
      </c>
      <c r="H5478" t="s">
        <v>58</v>
      </c>
      <c r="I5478" t="s">
        <v>59</v>
      </c>
      <c r="J5478">
        <v>81740</v>
      </c>
      <c r="K5478">
        <v>5</v>
      </c>
      <c r="L5478" s="2">
        <v>41426</v>
      </c>
      <c r="M5478" s="2">
        <v>43616</v>
      </c>
      <c r="N5478" t="s">
        <v>6191</v>
      </c>
      <c r="O5478">
        <v>23</v>
      </c>
      <c r="P5478" t="s">
        <v>7435</v>
      </c>
      <c r="Q5478" t="s">
        <v>7436</v>
      </c>
      <c r="R5478" t="s">
        <v>149</v>
      </c>
      <c r="S5478" t="s">
        <v>67</v>
      </c>
      <c r="T5478" t="s">
        <v>68</v>
      </c>
      <c r="U5478">
        <v>2017</v>
      </c>
      <c r="V5478">
        <v>311063</v>
      </c>
      <c r="W5478" t="s">
        <v>69</v>
      </c>
      <c r="X5478" t="s">
        <v>55</v>
      </c>
      <c r="Y5478">
        <v>196875</v>
      </c>
      <c r="Z5478">
        <v>114188</v>
      </c>
      <c r="AA5478" t="s">
        <v>69</v>
      </c>
      <c r="AB5478" t="s">
        <v>17014</v>
      </c>
      <c r="AC5478">
        <v>311063</v>
      </c>
    </row>
    <row r="5479" spans="1:29">
      <c r="A5479">
        <f t="shared" ca="1" si="85"/>
        <v>0.20350497019780522</v>
      </c>
      <c r="B5479" t="s">
        <v>55</v>
      </c>
      <c r="C5479">
        <v>9314645</v>
      </c>
      <c r="D5479" s="2">
        <v>42908</v>
      </c>
      <c r="E5479" t="s">
        <v>76</v>
      </c>
      <c r="F5479" t="s">
        <v>17015</v>
      </c>
      <c r="G5479">
        <v>5</v>
      </c>
      <c r="H5479" t="s">
        <v>58</v>
      </c>
      <c r="I5479" t="s">
        <v>59</v>
      </c>
      <c r="J5479">
        <v>66506</v>
      </c>
      <c r="K5479">
        <v>8</v>
      </c>
      <c r="L5479" s="2">
        <v>40030</v>
      </c>
      <c r="M5479" s="2">
        <v>43799</v>
      </c>
      <c r="N5479" t="s">
        <v>1011</v>
      </c>
      <c r="O5479">
        <v>16</v>
      </c>
      <c r="P5479" t="s">
        <v>1363</v>
      </c>
      <c r="Q5479" t="s">
        <v>1364</v>
      </c>
      <c r="R5479" t="s">
        <v>149</v>
      </c>
      <c r="S5479" t="s">
        <v>67</v>
      </c>
      <c r="T5479" t="s">
        <v>68</v>
      </c>
      <c r="U5479">
        <v>2017</v>
      </c>
      <c r="V5479">
        <v>592101</v>
      </c>
      <c r="W5479" t="s">
        <v>69</v>
      </c>
      <c r="X5479" t="s">
        <v>55</v>
      </c>
      <c r="Y5479">
        <v>423216</v>
      </c>
      <c r="Z5479">
        <v>168885</v>
      </c>
      <c r="AA5479" t="s">
        <v>69</v>
      </c>
      <c r="AB5479" t="s">
        <v>17016</v>
      </c>
      <c r="AC5479">
        <v>592101</v>
      </c>
    </row>
    <row r="5480" spans="1:29">
      <c r="A5480">
        <f t="shared" ca="1" si="85"/>
        <v>8.2857119825155201E-2</v>
      </c>
      <c r="B5480" t="s">
        <v>303</v>
      </c>
      <c r="C5480">
        <v>9321192</v>
      </c>
      <c r="D5480" s="2">
        <v>42944</v>
      </c>
      <c r="E5480" t="s">
        <v>56</v>
      </c>
      <c r="F5480" t="s">
        <v>17017</v>
      </c>
      <c r="G5480">
        <v>5</v>
      </c>
      <c r="H5480" t="s">
        <v>58</v>
      </c>
      <c r="I5480" t="s">
        <v>305</v>
      </c>
      <c r="J5480">
        <v>100790</v>
      </c>
      <c r="K5480">
        <v>4</v>
      </c>
      <c r="L5480" s="2">
        <v>41852</v>
      </c>
      <c r="M5480" s="2">
        <v>44561</v>
      </c>
      <c r="N5480" t="s">
        <v>1912</v>
      </c>
      <c r="O5480">
        <v>6</v>
      </c>
      <c r="P5480" t="s">
        <v>10157</v>
      </c>
      <c r="Q5480" t="s">
        <v>8551</v>
      </c>
      <c r="R5480" t="s">
        <v>2808</v>
      </c>
      <c r="S5480" t="s">
        <v>296</v>
      </c>
      <c r="T5480" t="s">
        <v>68</v>
      </c>
      <c r="U5480">
        <v>2017</v>
      </c>
      <c r="V5480">
        <v>660768</v>
      </c>
      <c r="W5480" t="s">
        <v>69</v>
      </c>
      <c r="X5480" t="s">
        <v>303</v>
      </c>
      <c r="Y5480">
        <v>605528</v>
      </c>
      <c r="Z5480">
        <v>55240</v>
      </c>
      <c r="AA5480" t="s">
        <v>69</v>
      </c>
      <c r="AB5480" t="s">
        <v>17018</v>
      </c>
      <c r="AC5480">
        <v>660768</v>
      </c>
    </row>
    <row r="5481" spans="1:29">
      <c r="A5481">
        <f t="shared" ca="1" si="85"/>
        <v>2.9912250202138946E-2</v>
      </c>
      <c r="B5481" t="s">
        <v>199</v>
      </c>
      <c r="C5481">
        <v>9431189</v>
      </c>
      <c r="D5481" s="2">
        <v>43089</v>
      </c>
      <c r="E5481" t="s">
        <v>76</v>
      </c>
      <c r="F5481" t="s">
        <v>17019</v>
      </c>
      <c r="G5481">
        <v>5</v>
      </c>
      <c r="H5481" t="s">
        <v>58</v>
      </c>
      <c r="I5481" t="s">
        <v>149</v>
      </c>
      <c r="J5481">
        <v>172086</v>
      </c>
      <c r="K5481">
        <v>5</v>
      </c>
      <c r="L5481" s="2">
        <v>41649</v>
      </c>
      <c r="M5481" s="2">
        <v>44196</v>
      </c>
      <c r="N5481" t="s">
        <v>8095</v>
      </c>
      <c r="O5481">
        <v>30</v>
      </c>
      <c r="P5481" t="s">
        <v>1180</v>
      </c>
      <c r="Q5481" t="s">
        <v>1091</v>
      </c>
      <c r="R5481" t="s">
        <v>149</v>
      </c>
      <c r="S5481" t="s">
        <v>473</v>
      </c>
      <c r="T5481" t="s">
        <v>68</v>
      </c>
      <c r="U5481">
        <v>2018</v>
      </c>
      <c r="V5481">
        <v>312404</v>
      </c>
      <c r="W5481" t="s">
        <v>69</v>
      </c>
      <c r="X5481" t="s">
        <v>199</v>
      </c>
      <c r="Y5481">
        <v>213556</v>
      </c>
      <c r="Z5481">
        <v>98848</v>
      </c>
      <c r="AA5481" t="s">
        <v>69</v>
      </c>
      <c r="AB5481" t="s">
        <v>17020</v>
      </c>
      <c r="AC5481">
        <v>312404</v>
      </c>
    </row>
    <row r="5482" spans="1:29">
      <c r="A5482">
        <f t="shared" ca="1" si="85"/>
        <v>0.5062308793450826</v>
      </c>
      <c r="B5482" t="s">
        <v>405</v>
      </c>
      <c r="C5482">
        <v>9265806</v>
      </c>
      <c r="D5482" s="2">
        <v>43224</v>
      </c>
      <c r="E5482" t="s">
        <v>7803</v>
      </c>
      <c r="F5482" t="s">
        <v>10901</v>
      </c>
      <c r="G5482">
        <v>5</v>
      </c>
      <c r="H5482" t="s">
        <v>58</v>
      </c>
      <c r="I5482" t="s">
        <v>407</v>
      </c>
      <c r="J5482">
        <v>35143</v>
      </c>
      <c r="K5482">
        <v>5</v>
      </c>
      <c r="L5482" s="2">
        <v>41760</v>
      </c>
      <c r="M5482" s="2">
        <v>43951</v>
      </c>
      <c r="N5482" t="s">
        <v>8147</v>
      </c>
      <c r="O5482">
        <v>2</v>
      </c>
      <c r="P5482" t="s">
        <v>5785</v>
      </c>
      <c r="Q5482" t="s">
        <v>5786</v>
      </c>
      <c r="R5482" t="s">
        <v>630</v>
      </c>
      <c r="S5482" t="s">
        <v>413</v>
      </c>
      <c r="T5482" t="s">
        <v>68</v>
      </c>
      <c r="U5482">
        <v>2018</v>
      </c>
      <c r="V5482">
        <v>580501</v>
      </c>
      <c r="W5482" t="s">
        <v>69</v>
      </c>
      <c r="X5482" t="s">
        <v>1619</v>
      </c>
      <c r="Y5482">
        <v>100000</v>
      </c>
      <c r="Z5482">
        <v>0</v>
      </c>
      <c r="AA5482" t="s">
        <v>69</v>
      </c>
      <c r="AB5482" t="s">
        <v>10902</v>
      </c>
      <c r="AC5482">
        <v>100000</v>
      </c>
    </row>
    <row r="5483" spans="1:29">
      <c r="A5483">
        <f t="shared" ca="1" si="85"/>
        <v>0.43354295043994906</v>
      </c>
      <c r="B5483" t="s">
        <v>405</v>
      </c>
      <c r="C5483">
        <v>9471371</v>
      </c>
      <c r="D5483" s="2">
        <v>43206</v>
      </c>
      <c r="E5483" t="s">
        <v>56</v>
      </c>
      <c r="F5483" t="s">
        <v>17021</v>
      </c>
      <c r="G5483">
        <v>5</v>
      </c>
      <c r="H5483" t="s">
        <v>58</v>
      </c>
      <c r="I5483" t="s">
        <v>407</v>
      </c>
      <c r="J5483">
        <v>38663</v>
      </c>
      <c r="K5483">
        <v>5</v>
      </c>
      <c r="L5483" s="2">
        <v>41821</v>
      </c>
      <c r="M5483" s="2">
        <v>43951</v>
      </c>
      <c r="N5483" t="s">
        <v>11350</v>
      </c>
      <c r="O5483">
        <v>4</v>
      </c>
      <c r="P5483" t="s">
        <v>8955</v>
      </c>
      <c r="Q5483" t="s">
        <v>136</v>
      </c>
      <c r="R5483" t="s">
        <v>137</v>
      </c>
      <c r="S5483" t="s">
        <v>1239</v>
      </c>
      <c r="T5483" t="s">
        <v>68</v>
      </c>
      <c r="U5483">
        <v>2018</v>
      </c>
      <c r="V5483">
        <v>532423</v>
      </c>
      <c r="W5483" t="s">
        <v>69</v>
      </c>
      <c r="X5483" t="s">
        <v>405</v>
      </c>
      <c r="Y5483">
        <v>434849</v>
      </c>
      <c r="Z5483">
        <v>97574</v>
      </c>
      <c r="AA5483" t="s">
        <v>69</v>
      </c>
      <c r="AB5483" t="s">
        <v>17022</v>
      </c>
      <c r="AC5483">
        <v>532423</v>
      </c>
    </row>
    <row r="5484" spans="1:29">
      <c r="A5484">
        <f t="shared" ca="1" si="85"/>
        <v>0.50363509597321965</v>
      </c>
      <c r="B5484" t="s">
        <v>254</v>
      </c>
      <c r="C5484">
        <v>9229555</v>
      </c>
      <c r="D5484" s="2">
        <v>42776</v>
      </c>
      <c r="E5484" t="s">
        <v>76</v>
      </c>
      <c r="F5484" t="s">
        <v>17023</v>
      </c>
      <c r="G5484">
        <v>5</v>
      </c>
      <c r="H5484" t="s">
        <v>58</v>
      </c>
      <c r="I5484" t="s">
        <v>256</v>
      </c>
      <c r="J5484">
        <v>39764</v>
      </c>
      <c r="K5484">
        <v>29</v>
      </c>
      <c r="L5484" s="2">
        <v>32599</v>
      </c>
      <c r="M5484" s="2">
        <v>43159</v>
      </c>
      <c r="N5484" t="s">
        <v>911</v>
      </c>
      <c r="O5484">
        <v>19</v>
      </c>
      <c r="P5484" t="s">
        <v>481</v>
      </c>
      <c r="Q5484" t="s">
        <v>482</v>
      </c>
      <c r="R5484" t="s">
        <v>120</v>
      </c>
      <c r="S5484" t="s">
        <v>85</v>
      </c>
      <c r="T5484" t="s">
        <v>68</v>
      </c>
      <c r="U5484">
        <v>2017</v>
      </c>
      <c r="V5484">
        <v>310799</v>
      </c>
      <c r="W5484" t="s">
        <v>69</v>
      </c>
      <c r="X5484" t="s">
        <v>254</v>
      </c>
      <c r="Y5484">
        <v>210000</v>
      </c>
      <c r="Z5484">
        <v>100799</v>
      </c>
      <c r="AA5484" t="s">
        <v>69</v>
      </c>
      <c r="AB5484" t="s">
        <v>17024</v>
      </c>
      <c r="AC5484">
        <v>310799</v>
      </c>
    </row>
    <row r="5485" spans="1:29">
      <c r="A5485">
        <f t="shared" ca="1" si="85"/>
        <v>0.17428617186056283</v>
      </c>
      <c r="B5485" t="s">
        <v>92</v>
      </c>
      <c r="C5485">
        <v>9549103</v>
      </c>
      <c r="D5485" s="2">
        <v>43286</v>
      </c>
      <c r="E5485" t="s">
        <v>56</v>
      </c>
      <c r="F5485" t="s">
        <v>17025</v>
      </c>
      <c r="G5485">
        <v>5</v>
      </c>
      <c r="H5485" t="s">
        <v>58</v>
      </c>
      <c r="I5485" t="s">
        <v>95</v>
      </c>
      <c r="J5485">
        <v>79076</v>
      </c>
      <c r="K5485">
        <v>5</v>
      </c>
      <c r="L5485" s="2">
        <v>41883</v>
      </c>
      <c r="M5485" s="2">
        <v>43982</v>
      </c>
      <c r="N5485" t="s">
        <v>355</v>
      </c>
      <c r="O5485">
        <v>5</v>
      </c>
      <c r="P5485" t="s">
        <v>1197</v>
      </c>
      <c r="Q5485" t="s">
        <v>584</v>
      </c>
      <c r="R5485" t="s">
        <v>585</v>
      </c>
      <c r="S5485" t="s">
        <v>67</v>
      </c>
      <c r="T5485" t="s">
        <v>68</v>
      </c>
      <c r="U5485">
        <v>2018</v>
      </c>
      <c r="V5485">
        <v>316066</v>
      </c>
      <c r="W5485" t="s">
        <v>69</v>
      </c>
      <c r="X5485" t="s">
        <v>92</v>
      </c>
      <c r="Y5485">
        <v>211600</v>
      </c>
      <c r="Z5485">
        <v>104466</v>
      </c>
      <c r="AA5485" t="s">
        <v>69</v>
      </c>
      <c r="AB5485" t="s">
        <v>17026</v>
      </c>
      <c r="AC5485">
        <v>316066</v>
      </c>
    </row>
    <row r="5486" spans="1:29">
      <c r="A5486">
        <f t="shared" ca="1" si="85"/>
        <v>0.78523720029359634</v>
      </c>
      <c r="B5486" t="s">
        <v>405</v>
      </c>
      <c r="C5486">
        <v>9821126</v>
      </c>
      <c r="D5486" s="2">
        <v>43423</v>
      </c>
      <c r="E5486" t="s">
        <v>110</v>
      </c>
      <c r="F5486" t="s">
        <v>17027</v>
      </c>
      <c r="G5486">
        <v>7</v>
      </c>
      <c r="H5486" t="s">
        <v>58</v>
      </c>
      <c r="I5486" t="s">
        <v>407</v>
      </c>
      <c r="J5486">
        <v>38042</v>
      </c>
      <c r="K5486">
        <v>7</v>
      </c>
      <c r="L5486" s="2">
        <v>41791</v>
      </c>
      <c r="M5486" s="2">
        <v>44712</v>
      </c>
      <c r="N5486" t="s">
        <v>965</v>
      </c>
      <c r="O5486">
        <v>14</v>
      </c>
      <c r="P5486" t="s">
        <v>17028</v>
      </c>
      <c r="Q5486" t="s">
        <v>17029</v>
      </c>
      <c r="R5486" t="s">
        <v>555</v>
      </c>
      <c r="S5486" t="s">
        <v>206</v>
      </c>
      <c r="T5486" t="s">
        <v>68</v>
      </c>
      <c r="U5486">
        <v>2018</v>
      </c>
      <c r="V5486">
        <v>313742</v>
      </c>
      <c r="W5486" t="s">
        <v>69</v>
      </c>
      <c r="X5486" t="s">
        <v>405</v>
      </c>
      <c r="Y5486">
        <v>212404</v>
      </c>
      <c r="Z5486">
        <v>101338</v>
      </c>
      <c r="AA5486" t="s">
        <v>69</v>
      </c>
      <c r="AB5486" t="s">
        <v>17030</v>
      </c>
      <c r="AC5486">
        <v>313742</v>
      </c>
    </row>
    <row r="5487" spans="1:29">
      <c r="A5487">
        <f t="shared" ca="1" si="85"/>
        <v>7.3036367934982138E-2</v>
      </c>
      <c r="B5487" t="s">
        <v>241</v>
      </c>
      <c r="C5487">
        <v>9258486</v>
      </c>
      <c r="D5487" s="2">
        <v>42866</v>
      </c>
      <c r="E5487" t="s">
        <v>56</v>
      </c>
      <c r="F5487" t="s">
        <v>17031</v>
      </c>
      <c r="G5487">
        <v>5</v>
      </c>
      <c r="H5487" t="s">
        <v>58</v>
      </c>
      <c r="I5487" t="s">
        <v>243</v>
      </c>
      <c r="J5487">
        <v>119476</v>
      </c>
      <c r="K5487">
        <v>4</v>
      </c>
      <c r="L5487" s="2">
        <v>41835</v>
      </c>
      <c r="M5487" s="2">
        <v>43585</v>
      </c>
      <c r="N5487" t="s">
        <v>4033</v>
      </c>
      <c r="O5487">
        <v>7</v>
      </c>
      <c r="P5487" t="s">
        <v>64</v>
      </c>
      <c r="Q5487" t="s">
        <v>65</v>
      </c>
      <c r="R5487" t="s">
        <v>66</v>
      </c>
      <c r="S5487" t="s">
        <v>67</v>
      </c>
      <c r="T5487" t="s">
        <v>68</v>
      </c>
      <c r="U5487">
        <v>2017</v>
      </c>
      <c r="V5487">
        <v>472872</v>
      </c>
      <c r="W5487" t="s">
        <v>69</v>
      </c>
      <c r="X5487" t="s">
        <v>241</v>
      </c>
      <c r="Y5487">
        <v>291896</v>
      </c>
      <c r="Z5487">
        <v>180976</v>
      </c>
      <c r="AA5487" t="s">
        <v>69</v>
      </c>
      <c r="AB5487" t="s">
        <v>17032</v>
      </c>
      <c r="AC5487">
        <v>472872</v>
      </c>
    </row>
    <row r="5488" spans="1:29">
      <c r="A5488">
        <f t="shared" ca="1" si="85"/>
        <v>0.26943383030214318</v>
      </c>
      <c r="B5488" t="s">
        <v>241</v>
      </c>
      <c r="C5488">
        <v>9307970</v>
      </c>
      <c r="D5488" s="2">
        <v>42902</v>
      </c>
      <c r="E5488" t="s">
        <v>56</v>
      </c>
      <c r="F5488" t="s">
        <v>17033</v>
      </c>
      <c r="G5488">
        <v>5</v>
      </c>
      <c r="H5488" t="s">
        <v>58</v>
      </c>
      <c r="I5488" t="s">
        <v>243</v>
      </c>
      <c r="J5488">
        <v>121689</v>
      </c>
      <c r="K5488">
        <v>4</v>
      </c>
      <c r="L5488" s="2">
        <v>41838</v>
      </c>
      <c r="M5488" s="2">
        <v>43465</v>
      </c>
      <c r="N5488" t="s">
        <v>278</v>
      </c>
      <c r="O5488">
        <v>4</v>
      </c>
      <c r="P5488" t="s">
        <v>638</v>
      </c>
      <c r="Q5488" t="s">
        <v>639</v>
      </c>
      <c r="R5488" t="s">
        <v>640</v>
      </c>
      <c r="S5488" t="s">
        <v>67</v>
      </c>
      <c r="T5488" t="s">
        <v>68</v>
      </c>
      <c r="U5488">
        <v>2017</v>
      </c>
      <c r="V5488">
        <v>473143</v>
      </c>
      <c r="W5488" t="s">
        <v>69</v>
      </c>
      <c r="X5488" t="s">
        <v>241</v>
      </c>
      <c r="Y5488">
        <v>297574</v>
      </c>
      <c r="Z5488">
        <v>175569</v>
      </c>
      <c r="AA5488" t="s">
        <v>69</v>
      </c>
      <c r="AB5488" t="s">
        <v>17034</v>
      </c>
      <c r="AC5488">
        <v>473143</v>
      </c>
    </row>
    <row r="5489" spans="1:29">
      <c r="A5489">
        <f t="shared" ca="1" si="85"/>
        <v>0.38208719185549944</v>
      </c>
      <c r="B5489" t="s">
        <v>3362</v>
      </c>
      <c r="C5489">
        <v>9521586</v>
      </c>
      <c r="D5489" s="2">
        <v>43276</v>
      </c>
      <c r="E5489" t="s">
        <v>56</v>
      </c>
      <c r="F5489" t="s">
        <v>17035</v>
      </c>
      <c r="G5489">
        <v>5</v>
      </c>
      <c r="H5489" t="s">
        <v>58</v>
      </c>
      <c r="I5489" t="s">
        <v>3364</v>
      </c>
      <c r="J5489">
        <v>12095</v>
      </c>
      <c r="K5489">
        <v>4</v>
      </c>
      <c r="L5489" s="2">
        <v>42262</v>
      </c>
      <c r="M5489" s="2">
        <v>44012</v>
      </c>
      <c r="N5489" t="s">
        <v>5048</v>
      </c>
      <c r="O5489">
        <v>12</v>
      </c>
      <c r="P5489" t="s">
        <v>656</v>
      </c>
      <c r="Q5489" t="s">
        <v>204</v>
      </c>
      <c r="R5489" t="s">
        <v>205</v>
      </c>
      <c r="S5489" t="s">
        <v>67</v>
      </c>
      <c r="T5489" t="s">
        <v>68</v>
      </c>
      <c r="U5489">
        <v>2018</v>
      </c>
      <c r="V5489">
        <v>452158</v>
      </c>
      <c r="W5489" t="s">
        <v>69</v>
      </c>
      <c r="X5489" t="s">
        <v>3362</v>
      </c>
      <c r="Y5489">
        <v>303349</v>
      </c>
      <c r="Z5489">
        <v>148809</v>
      </c>
      <c r="AA5489" t="s">
        <v>69</v>
      </c>
      <c r="AB5489" t="s">
        <v>17036</v>
      </c>
      <c r="AC5489">
        <v>452158</v>
      </c>
    </row>
    <row r="5490" spans="1:29">
      <c r="A5490">
        <f t="shared" ca="1" si="85"/>
        <v>0.68892303222399365</v>
      </c>
      <c r="B5490" t="s">
        <v>286</v>
      </c>
      <c r="C5490">
        <v>9471341</v>
      </c>
      <c r="D5490" s="2">
        <v>43168</v>
      </c>
      <c r="E5490" t="s">
        <v>56</v>
      </c>
      <c r="F5490" t="s">
        <v>17037</v>
      </c>
      <c r="G5490">
        <v>5</v>
      </c>
      <c r="H5490" t="s">
        <v>58</v>
      </c>
      <c r="I5490" t="s">
        <v>289</v>
      </c>
      <c r="J5490">
        <v>116441</v>
      </c>
      <c r="K5490">
        <v>4</v>
      </c>
      <c r="L5490" s="2">
        <v>42095</v>
      </c>
      <c r="M5490" s="2">
        <v>44286</v>
      </c>
      <c r="N5490" t="s">
        <v>5512</v>
      </c>
      <c r="O5490">
        <v>7</v>
      </c>
      <c r="P5490" t="s">
        <v>1170</v>
      </c>
      <c r="Q5490" t="s">
        <v>1171</v>
      </c>
      <c r="R5490" t="s">
        <v>585</v>
      </c>
      <c r="S5490" t="s">
        <v>67</v>
      </c>
      <c r="T5490" t="s">
        <v>68</v>
      </c>
      <c r="U5490">
        <v>2018</v>
      </c>
      <c r="V5490">
        <v>485469</v>
      </c>
      <c r="W5490" t="s">
        <v>69</v>
      </c>
      <c r="X5490" t="s">
        <v>286</v>
      </c>
      <c r="Y5490">
        <v>320078</v>
      </c>
      <c r="Z5490">
        <v>165391</v>
      </c>
      <c r="AA5490" t="s">
        <v>69</v>
      </c>
      <c r="AB5490" t="s">
        <v>17038</v>
      </c>
      <c r="AC5490">
        <v>485469</v>
      </c>
    </row>
    <row r="5491" spans="1:29">
      <c r="A5491">
        <f t="shared" ca="1" si="85"/>
        <v>0.90821423531477885</v>
      </c>
      <c r="B5491" t="s">
        <v>241</v>
      </c>
      <c r="C5491">
        <v>9503047</v>
      </c>
      <c r="D5491" s="2">
        <v>43252</v>
      </c>
      <c r="E5491" t="s">
        <v>56</v>
      </c>
      <c r="F5491" t="s">
        <v>17039</v>
      </c>
      <c r="G5491">
        <v>5</v>
      </c>
      <c r="H5491" t="s">
        <v>58</v>
      </c>
      <c r="I5491" t="s">
        <v>243</v>
      </c>
      <c r="J5491">
        <v>93238</v>
      </c>
      <c r="K5491">
        <v>9</v>
      </c>
      <c r="L5491" s="2">
        <v>39995</v>
      </c>
      <c r="M5491" s="2">
        <v>43982</v>
      </c>
      <c r="N5491" t="s">
        <v>2200</v>
      </c>
      <c r="O5491">
        <v>15</v>
      </c>
      <c r="P5491" t="s">
        <v>1237</v>
      </c>
      <c r="Q5491" t="s">
        <v>1238</v>
      </c>
      <c r="R5491" t="s">
        <v>205</v>
      </c>
      <c r="S5491" t="s">
        <v>1239</v>
      </c>
      <c r="T5491" t="s">
        <v>68</v>
      </c>
      <c r="U5491">
        <v>2018</v>
      </c>
      <c r="V5491">
        <v>605270</v>
      </c>
      <c r="W5491" t="s">
        <v>69</v>
      </c>
      <c r="X5491" t="s">
        <v>241</v>
      </c>
      <c r="Y5491">
        <v>419759</v>
      </c>
      <c r="Z5491">
        <v>185511</v>
      </c>
      <c r="AA5491" t="s">
        <v>69</v>
      </c>
      <c r="AB5491" t="s">
        <v>17040</v>
      </c>
      <c r="AC5491">
        <v>605270</v>
      </c>
    </row>
    <row r="5492" spans="1:29">
      <c r="A5492">
        <f t="shared" ca="1" si="85"/>
        <v>0.31248667423415044</v>
      </c>
      <c r="B5492" t="s">
        <v>405</v>
      </c>
      <c r="C5492">
        <v>9196340</v>
      </c>
      <c r="D5492" s="2">
        <v>42719</v>
      </c>
      <c r="E5492" t="s">
        <v>7622</v>
      </c>
      <c r="F5492" t="s">
        <v>17041</v>
      </c>
      <c r="G5492">
        <v>5</v>
      </c>
      <c r="H5492" t="s">
        <v>58</v>
      </c>
      <c r="I5492" t="s">
        <v>407</v>
      </c>
      <c r="J5492">
        <v>33610</v>
      </c>
      <c r="K5492">
        <v>5</v>
      </c>
      <c r="L5492" s="2">
        <v>41275</v>
      </c>
      <c r="M5492" s="2">
        <v>43100</v>
      </c>
      <c r="N5492" t="s">
        <v>5611</v>
      </c>
      <c r="O5492">
        <v>4</v>
      </c>
      <c r="P5492" t="s">
        <v>638</v>
      </c>
      <c r="Q5492" t="s">
        <v>639</v>
      </c>
      <c r="R5492" t="s">
        <v>640</v>
      </c>
      <c r="S5492" t="s">
        <v>67</v>
      </c>
      <c r="T5492" t="s">
        <v>68</v>
      </c>
      <c r="U5492">
        <v>2017</v>
      </c>
      <c r="V5492">
        <v>350410</v>
      </c>
      <c r="W5492" t="s">
        <v>69</v>
      </c>
      <c r="X5492" t="s">
        <v>405</v>
      </c>
      <c r="Y5492">
        <v>230400</v>
      </c>
      <c r="Z5492">
        <v>120010</v>
      </c>
      <c r="AA5492" t="s">
        <v>69</v>
      </c>
      <c r="AB5492" t="s">
        <v>17042</v>
      </c>
      <c r="AC5492">
        <v>350410</v>
      </c>
    </row>
    <row r="5493" spans="1:29">
      <c r="A5493">
        <f t="shared" ca="1" si="85"/>
        <v>0.51612443719334489</v>
      </c>
      <c r="B5493" t="s">
        <v>75</v>
      </c>
      <c r="C5493">
        <v>9460974</v>
      </c>
      <c r="D5493" s="2">
        <v>43210</v>
      </c>
      <c r="E5493" t="s">
        <v>11189</v>
      </c>
      <c r="F5493" t="s">
        <v>17043</v>
      </c>
      <c r="G5493">
        <v>5</v>
      </c>
      <c r="H5493" t="s">
        <v>58</v>
      </c>
      <c r="I5493" t="s">
        <v>78</v>
      </c>
      <c r="J5493">
        <v>47879</v>
      </c>
      <c r="K5493">
        <v>5</v>
      </c>
      <c r="L5493" s="2">
        <v>41866</v>
      </c>
      <c r="M5493" s="2">
        <v>43830</v>
      </c>
      <c r="N5493" t="s">
        <v>11191</v>
      </c>
      <c r="O5493">
        <v>5</v>
      </c>
      <c r="P5493" t="s">
        <v>7580</v>
      </c>
      <c r="Q5493" t="s">
        <v>7235</v>
      </c>
      <c r="R5493" t="s">
        <v>3825</v>
      </c>
      <c r="S5493" t="s">
        <v>67</v>
      </c>
      <c r="T5493" t="s">
        <v>68</v>
      </c>
      <c r="U5493">
        <v>2018</v>
      </c>
      <c r="V5493">
        <v>303400</v>
      </c>
      <c r="W5493" t="s">
        <v>69</v>
      </c>
      <c r="X5493" t="s">
        <v>75</v>
      </c>
      <c r="Y5493">
        <v>205000</v>
      </c>
      <c r="Z5493">
        <v>98400</v>
      </c>
      <c r="AA5493" t="s">
        <v>69</v>
      </c>
      <c r="AB5493" t="s">
        <v>17044</v>
      </c>
      <c r="AC5493">
        <v>303400</v>
      </c>
    </row>
    <row r="5494" spans="1:29">
      <c r="A5494">
        <f t="shared" ca="1" si="85"/>
        <v>3.4322614227494497E-2</v>
      </c>
      <c r="B5494" t="s">
        <v>303</v>
      </c>
      <c r="C5494">
        <v>9867783</v>
      </c>
      <c r="D5494" s="2">
        <v>43509</v>
      </c>
      <c r="E5494" t="s">
        <v>76</v>
      </c>
      <c r="F5494" t="s">
        <v>17045</v>
      </c>
      <c r="G5494">
        <v>6</v>
      </c>
      <c r="H5494" t="s">
        <v>58</v>
      </c>
      <c r="I5494" t="s">
        <v>305</v>
      </c>
      <c r="J5494">
        <v>78750</v>
      </c>
      <c r="K5494">
        <v>12</v>
      </c>
      <c r="L5494" s="2">
        <v>39264</v>
      </c>
      <c r="M5494" s="2">
        <v>43585</v>
      </c>
      <c r="N5494" t="s">
        <v>1111</v>
      </c>
      <c r="O5494">
        <v>14</v>
      </c>
      <c r="P5494" t="s">
        <v>1038</v>
      </c>
      <c r="Q5494" t="s">
        <v>1039</v>
      </c>
      <c r="R5494" t="s">
        <v>120</v>
      </c>
      <c r="S5494" t="s">
        <v>121</v>
      </c>
      <c r="T5494" t="s">
        <v>68</v>
      </c>
      <c r="U5494">
        <v>2017</v>
      </c>
      <c r="V5494">
        <v>167</v>
      </c>
      <c r="W5494" t="s">
        <v>69</v>
      </c>
      <c r="X5494" t="s">
        <v>303</v>
      </c>
      <c r="Y5494">
        <v>100</v>
      </c>
      <c r="Z5494">
        <v>67</v>
      </c>
      <c r="AA5494" t="s">
        <v>69</v>
      </c>
      <c r="AB5494" t="s">
        <v>17046</v>
      </c>
      <c r="AC5494">
        <v>167</v>
      </c>
    </row>
    <row r="5495" spans="1:29">
      <c r="A5495">
        <f t="shared" ca="1" si="85"/>
        <v>0.58393383228465157</v>
      </c>
      <c r="B5495" t="s">
        <v>241</v>
      </c>
      <c r="C5495">
        <v>9244059</v>
      </c>
      <c r="D5495" s="2">
        <v>42817</v>
      </c>
      <c r="E5495" t="s">
        <v>76</v>
      </c>
      <c r="F5495" t="s">
        <v>17047</v>
      </c>
      <c r="G5495">
        <v>5</v>
      </c>
      <c r="H5495" t="s">
        <v>58</v>
      </c>
      <c r="I5495" t="s">
        <v>243</v>
      </c>
      <c r="J5495">
        <v>81093</v>
      </c>
      <c r="K5495">
        <v>9</v>
      </c>
      <c r="L5495" s="2">
        <v>39436</v>
      </c>
      <c r="M5495" s="2">
        <v>43555</v>
      </c>
      <c r="N5495" t="s">
        <v>10160</v>
      </c>
      <c r="O5495">
        <v>11</v>
      </c>
      <c r="P5495" t="s">
        <v>2093</v>
      </c>
      <c r="Q5495" t="s">
        <v>1293</v>
      </c>
      <c r="R5495" t="s">
        <v>555</v>
      </c>
      <c r="S5495" t="s">
        <v>67</v>
      </c>
      <c r="T5495" t="s">
        <v>68</v>
      </c>
      <c r="U5495">
        <v>2017</v>
      </c>
      <c r="V5495">
        <v>396250</v>
      </c>
      <c r="W5495" t="s">
        <v>69</v>
      </c>
      <c r="X5495" t="s">
        <v>241</v>
      </c>
      <c r="Y5495">
        <v>250000</v>
      </c>
      <c r="Z5495">
        <v>146250</v>
      </c>
      <c r="AA5495" t="s">
        <v>69</v>
      </c>
      <c r="AB5495" t="s">
        <v>17048</v>
      </c>
      <c r="AC5495">
        <v>396250</v>
      </c>
    </row>
    <row r="5496" spans="1:29">
      <c r="A5496">
        <f t="shared" ca="1" si="85"/>
        <v>0.40488991897289173</v>
      </c>
      <c r="B5496" t="s">
        <v>199</v>
      </c>
      <c r="C5496">
        <v>9313801</v>
      </c>
      <c r="D5496" s="2">
        <v>42916</v>
      </c>
      <c r="E5496" t="s">
        <v>76</v>
      </c>
      <c r="F5496" t="s">
        <v>17049</v>
      </c>
      <c r="G5496">
        <v>5</v>
      </c>
      <c r="H5496" t="s">
        <v>58</v>
      </c>
      <c r="I5496" t="s">
        <v>149</v>
      </c>
      <c r="J5496">
        <v>172741</v>
      </c>
      <c r="K5496">
        <v>5</v>
      </c>
      <c r="L5496" s="2">
        <v>41518</v>
      </c>
      <c r="M5496" s="2">
        <v>43646</v>
      </c>
      <c r="N5496" t="s">
        <v>2620</v>
      </c>
      <c r="O5496">
        <v>9</v>
      </c>
      <c r="P5496" t="s">
        <v>837</v>
      </c>
      <c r="Q5496" t="s">
        <v>175</v>
      </c>
      <c r="R5496" t="s">
        <v>176</v>
      </c>
      <c r="S5496" t="s">
        <v>838</v>
      </c>
      <c r="T5496" t="s">
        <v>68</v>
      </c>
      <c r="U5496">
        <v>2017</v>
      </c>
      <c r="V5496">
        <v>279793</v>
      </c>
      <c r="W5496" t="s">
        <v>69</v>
      </c>
      <c r="X5496" t="s">
        <v>199</v>
      </c>
      <c r="Y5496">
        <v>190900</v>
      </c>
      <c r="Z5496">
        <v>88893</v>
      </c>
      <c r="AA5496" t="s">
        <v>69</v>
      </c>
      <c r="AB5496" t="s">
        <v>17050</v>
      </c>
      <c r="AC5496">
        <v>279793</v>
      </c>
    </row>
    <row r="5497" spans="1:29">
      <c r="A5497">
        <f t="shared" ca="1" si="85"/>
        <v>0.73600309767741001</v>
      </c>
      <c r="B5497" t="s">
        <v>405</v>
      </c>
      <c r="C5497">
        <v>9442762</v>
      </c>
      <c r="D5497" s="2">
        <v>43158</v>
      </c>
      <c r="E5497" t="s">
        <v>76</v>
      </c>
      <c r="F5497" t="s">
        <v>17051</v>
      </c>
      <c r="G5497">
        <v>5</v>
      </c>
      <c r="H5497" t="s">
        <v>58</v>
      </c>
      <c r="I5497" t="s">
        <v>407</v>
      </c>
      <c r="J5497">
        <v>35926</v>
      </c>
      <c r="K5497">
        <v>5</v>
      </c>
      <c r="L5497" s="2">
        <v>41730</v>
      </c>
      <c r="M5497" s="2">
        <v>43555</v>
      </c>
      <c r="N5497" t="s">
        <v>5611</v>
      </c>
      <c r="O5497">
        <v>2</v>
      </c>
      <c r="P5497" t="s">
        <v>2882</v>
      </c>
      <c r="Q5497" t="s">
        <v>543</v>
      </c>
      <c r="R5497" t="s">
        <v>205</v>
      </c>
      <c r="S5497" t="s">
        <v>67</v>
      </c>
      <c r="T5497" t="s">
        <v>68</v>
      </c>
      <c r="U5497">
        <v>2018</v>
      </c>
      <c r="V5497">
        <v>312000</v>
      </c>
      <c r="W5497" t="s">
        <v>69</v>
      </c>
      <c r="X5497" t="s">
        <v>405</v>
      </c>
      <c r="Y5497">
        <v>200000</v>
      </c>
      <c r="Z5497">
        <v>112000</v>
      </c>
      <c r="AA5497" t="s">
        <v>69</v>
      </c>
      <c r="AB5497" t="s">
        <v>17052</v>
      </c>
      <c r="AC5497">
        <v>312000</v>
      </c>
    </row>
    <row r="5498" spans="1:29">
      <c r="A5498">
        <f t="shared" ca="1" si="85"/>
        <v>0.8489504164016678</v>
      </c>
      <c r="B5498" t="s">
        <v>199</v>
      </c>
      <c r="C5498">
        <v>9377534</v>
      </c>
      <c r="D5498" s="2">
        <v>43060</v>
      </c>
      <c r="E5498" t="s">
        <v>76</v>
      </c>
      <c r="F5498" t="s">
        <v>17053</v>
      </c>
      <c r="G5498">
        <v>5</v>
      </c>
      <c r="H5498" t="s">
        <v>58</v>
      </c>
      <c r="I5498" t="s">
        <v>149</v>
      </c>
      <c r="J5498">
        <v>179044</v>
      </c>
      <c r="K5498">
        <v>5</v>
      </c>
      <c r="L5498" s="2">
        <v>41618</v>
      </c>
      <c r="M5498" s="2">
        <v>43434</v>
      </c>
      <c r="N5498" t="s">
        <v>17054</v>
      </c>
      <c r="O5498">
        <v>13</v>
      </c>
      <c r="P5498" t="s">
        <v>390</v>
      </c>
      <c r="Q5498" t="s">
        <v>217</v>
      </c>
      <c r="R5498" t="s">
        <v>120</v>
      </c>
      <c r="S5498" t="s">
        <v>67</v>
      </c>
      <c r="T5498" t="s">
        <v>68</v>
      </c>
      <c r="U5498">
        <v>2018</v>
      </c>
      <c r="V5498">
        <v>443694</v>
      </c>
      <c r="W5498" t="s">
        <v>69</v>
      </c>
      <c r="X5498" t="s">
        <v>199</v>
      </c>
      <c r="Y5498">
        <v>277309</v>
      </c>
      <c r="Z5498">
        <v>166385</v>
      </c>
      <c r="AA5498" t="s">
        <v>69</v>
      </c>
      <c r="AB5498" t="s">
        <v>17055</v>
      </c>
      <c r="AC5498">
        <v>443694</v>
      </c>
    </row>
    <row r="5499" spans="1:29">
      <c r="A5499">
        <f t="shared" ca="1" si="85"/>
        <v>0.72837162176712766</v>
      </c>
      <c r="B5499" t="s">
        <v>241</v>
      </c>
      <c r="C5499">
        <v>9387458</v>
      </c>
      <c r="D5499" s="2">
        <v>43073</v>
      </c>
      <c r="E5499" t="s">
        <v>56</v>
      </c>
      <c r="F5499" t="s">
        <v>17056</v>
      </c>
      <c r="G5499">
        <v>5</v>
      </c>
      <c r="H5499" t="s">
        <v>58</v>
      </c>
      <c r="I5499" t="s">
        <v>243</v>
      </c>
      <c r="J5499">
        <v>85534</v>
      </c>
      <c r="K5499">
        <v>12</v>
      </c>
      <c r="L5499" s="2">
        <v>38899</v>
      </c>
      <c r="M5499" s="2">
        <v>43646</v>
      </c>
      <c r="N5499" t="s">
        <v>7634</v>
      </c>
      <c r="O5499">
        <v>5</v>
      </c>
      <c r="P5499" t="s">
        <v>1197</v>
      </c>
      <c r="Q5499" t="s">
        <v>584</v>
      </c>
      <c r="R5499" t="s">
        <v>585</v>
      </c>
      <c r="S5499" t="s">
        <v>67</v>
      </c>
      <c r="T5499" t="s">
        <v>68</v>
      </c>
      <c r="U5499">
        <v>2018</v>
      </c>
      <c r="V5499">
        <v>400917</v>
      </c>
      <c r="W5499" t="s">
        <v>69</v>
      </c>
      <c r="X5499" t="s">
        <v>241</v>
      </c>
      <c r="Y5499">
        <v>259493</v>
      </c>
      <c r="Z5499">
        <v>141424</v>
      </c>
      <c r="AA5499" t="s">
        <v>69</v>
      </c>
      <c r="AB5499" t="s">
        <v>17057</v>
      </c>
      <c r="AC5499">
        <v>400917</v>
      </c>
    </row>
    <row r="5500" spans="1:29">
      <c r="A5500">
        <f t="shared" ca="1" si="85"/>
        <v>0.13266668728941733</v>
      </c>
      <c r="B5500" t="s">
        <v>1619</v>
      </c>
      <c r="C5500">
        <v>9538550</v>
      </c>
      <c r="D5500" s="2">
        <v>43318</v>
      </c>
      <c r="E5500" t="s">
        <v>10250</v>
      </c>
      <c r="F5500" t="s">
        <v>17058</v>
      </c>
      <c r="G5500">
        <v>5</v>
      </c>
      <c r="H5500" t="s">
        <v>58</v>
      </c>
      <c r="I5500" t="s">
        <v>1621</v>
      </c>
      <c r="J5500">
        <v>19663</v>
      </c>
      <c r="K5500">
        <v>6</v>
      </c>
      <c r="L5500" s="2">
        <v>42566</v>
      </c>
      <c r="M5500" s="2">
        <v>44074</v>
      </c>
      <c r="N5500" t="s">
        <v>5457</v>
      </c>
      <c r="O5500">
        <v>36</v>
      </c>
      <c r="P5500" t="s">
        <v>795</v>
      </c>
      <c r="Q5500" t="s">
        <v>796</v>
      </c>
      <c r="R5500" t="s">
        <v>149</v>
      </c>
      <c r="S5500" t="s">
        <v>260</v>
      </c>
      <c r="T5500" t="s">
        <v>68</v>
      </c>
      <c r="U5500">
        <v>2018</v>
      </c>
      <c r="V5500">
        <v>258488</v>
      </c>
      <c r="W5500" t="s">
        <v>69</v>
      </c>
      <c r="X5500" t="s">
        <v>1619</v>
      </c>
      <c r="Y5500">
        <v>135000</v>
      </c>
      <c r="Z5500">
        <v>123488</v>
      </c>
      <c r="AA5500" t="s">
        <v>69</v>
      </c>
      <c r="AB5500" t="s">
        <v>17059</v>
      </c>
      <c r="AC5500">
        <v>258488</v>
      </c>
    </row>
    <row r="5501" spans="1:29">
      <c r="A5501">
        <f t="shared" ca="1" si="85"/>
        <v>6.4099774299789081E-2</v>
      </c>
      <c r="B5501" t="s">
        <v>687</v>
      </c>
      <c r="C5501">
        <v>9272863</v>
      </c>
      <c r="D5501" s="2">
        <v>42872</v>
      </c>
      <c r="E5501" t="s">
        <v>76</v>
      </c>
      <c r="F5501" t="s">
        <v>17060</v>
      </c>
      <c r="G5501">
        <v>5</v>
      </c>
      <c r="H5501" t="s">
        <v>58</v>
      </c>
      <c r="I5501" t="s">
        <v>689</v>
      </c>
      <c r="J5501">
        <v>9597</v>
      </c>
      <c r="K5501">
        <v>10</v>
      </c>
      <c r="L5501" s="2">
        <v>39619</v>
      </c>
      <c r="M5501" s="2">
        <v>43616</v>
      </c>
      <c r="N5501" t="s">
        <v>60</v>
      </c>
      <c r="O5501">
        <v>50</v>
      </c>
      <c r="P5501" t="s">
        <v>357</v>
      </c>
      <c r="Q5501" t="s">
        <v>358</v>
      </c>
      <c r="R5501" t="s">
        <v>149</v>
      </c>
      <c r="S5501" t="s">
        <v>85</v>
      </c>
      <c r="T5501" t="s">
        <v>68</v>
      </c>
      <c r="U5501">
        <v>2017</v>
      </c>
      <c r="V5501">
        <v>314957</v>
      </c>
      <c r="W5501" t="s">
        <v>69</v>
      </c>
      <c r="X5501" t="s">
        <v>687</v>
      </c>
      <c r="Y5501">
        <v>212500</v>
      </c>
      <c r="Z5501">
        <v>102457</v>
      </c>
      <c r="AA5501" t="s">
        <v>69</v>
      </c>
      <c r="AB5501" t="s">
        <v>17061</v>
      </c>
      <c r="AC5501">
        <v>314957</v>
      </c>
    </row>
    <row r="5502" spans="1:29">
      <c r="A5502">
        <f t="shared" ca="1" si="85"/>
        <v>9.2026548558164056E-2</v>
      </c>
      <c r="B5502" t="s">
        <v>889</v>
      </c>
      <c r="C5502">
        <v>9265853</v>
      </c>
      <c r="D5502" s="2">
        <v>42856</v>
      </c>
      <c r="E5502" t="s">
        <v>56</v>
      </c>
      <c r="F5502" t="s">
        <v>17062</v>
      </c>
      <c r="G5502">
        <v>5</v>
      </c>
      <c r="H5502" t="s">
        <v>58</v>
      </c>
      <c r="I5502" t="s">
        <v>891</v>
      </c>
      <c r="J5502">
        <v>23451</v>
      </c>
      <c r="K5502">
        <v>3</v>
      </c>
      <c r="L5502" s="2">
        <v>42125</v>
      </c>
      <c r="M5502" s="2">
        <v>43951</v>
      </c>
      <c r="N5502" t="s">
        <v>735</v>
      </c>
      <c r="O5502">
        <v>36</v>
      </c>
      <c r="P5502" t="s">
        <v>1090</v>
      </c>
      <c r="Q5502" t="s">
        <v>1091</v>
      </c>
      <c r="R5502" t="s">
        <v>149</v>
      </c>
      <c r="S5502" t="s">
        <v>102</v>
      </c>
      <c r="T5502" t="s">
        <v>68</v>
      </c>
      <c r="U5502">
        <v>2017</v>
      </c>
      <c r="V5502">
        <v>568425</v>
      </c>
      <c r="W5502" t="s">
        <v>69</v>
      </c>
      <c r="X5502" t="s">
        <v>889</v>
      </c>
      <c r="Y5502">
        <v>505503</v>
      </c>
      <c r="Z5502">
        <v>167922</v>
      </c>
      <c r="AA5502" t="s">
        <v>69</v>
      </c>
      <c r="AB5502" t="s">
        <v>17063</v>
      </c>
      <c r="AC5502">
        <v>568425</v>
      </c>
    </row>
    <row r="5503" spans="1:29">
      <c r="A5503">
        <f t="shared" ca="1" si="85"/>
        <v>0.75397279485473068</v>
      </c>
      <c r="B5503" t="s">
        <v>109</v>
      </c>
      <c r="C5503">
        <v>9352858</v>
      </c>
      <c r="D5503" s="2">
        <v>42961</v>
      </c>
      <c r="E5503" t="s">
        <v>76</v>
      </c>
      <c r="F5503" t="s">
        <v>17064</v>
      </c>
      <c r="G5503">
        <v>5</v>
      </c>
      <c r="H5503" t="s">
        <v>58</v>
      </c>
      <c r="I5503" t="s">
        <v>112</v>
      </c>
      <c r="J5503">
        <v>22618</v>
      </c>
      <c r="K5503">
        <v>6</v>
      </c>
      <c r="L5503" s="2">
        <v>41518</v>
      </c>
      <c r="M5503" s="2">
        <v>43677</v>
      </c>
      <c r="N5503" t="s">
        <v>822</v>
      </c>
      <c r="O5503">
        <v>7</v>
      </c>
      <c r="P5503" t="s">
        <v>814</v>
      </c>
      <c r="Q5503" t="s">
        <v>815</v>
      </c>
      <c r="R5503" t="s">
        <v>816</v>
      </c>
      <c r="S5503" t="s">
        <v>473</v>
      </c>
      <c r="T5503" t="s">
        <v>68</v>
      </c>
      <c r="U5503">
        <v>2017</v>
      </c>
      <c r="V5503">
        <v>461528</v>
      </c>
      <c r="W5503" t="s">
        <v>69</v>
      </c>
      <c r="X5503" t="s">
        <v>109</v>
      </c>
      <c r="Y5503">
        <v>349372</v>
      </c>
      <c r="Z5503">
        <v>112156</v>
      </c>
      <c r="AA5503" t="s">
        <v>69</v>
      </c>
      <c r="AB5503" t="s">
        <v>17065</v>
      </c>
      <c r="AC5503">
        <v>461528</v>
      </c>
    </row>
    <row r="5504" spans="1:29">
      <c r="A5504">
        <f t="shared" ca="1" si="85"/>
        <v>0.98845475341282352</v>
      </c>
      <c r="B5504" t="s">
        <v>1143</v>
      </c>
      <c r="C5504">
        <v>9481175</v>
      </c>
      <c r="D5504" s="2">
        <v>43207</v>
      </c>
      <c r="E5504" t="s">
        <v>76</v>
      </c>
      <c r="F5504" t="s">
        <v>17066</v>
      </c>
      <c r="G5504">
        <v>5</v>
      </c>
      <c r="H5504" t="s">
        <v>58</v>
      </c>
      <c r="I5504" t="s">
        <v>1145</v>
      </c>
      <c r="J5504">
        <v>64810</v>
      </c>
      <c r="K5504">
        <v>5</v>
      </c>
      <c r="L5504" s="2">
        <v>41730</v>
      </c>
      <c r="M5504" s="2">
        <v>43555</v>
      </c>
      <c r="N5504" t="s">
        <v>1185</v>
      </c>
      <c r="O5504">
        <v>7</v>
      </c>
      <c r="P5504" t="s">
        <v>1729</v>
      </c>
      <c r="Q5504" t="s">
        <v>65</v>
      </c>
      <c r="R5504" t="s">
        <v>66</v>
      </c>
      <c r="S5504" t="s">
        <v>67</v>
      </c>
      <c r="T5504" t="s">
        <v>68</v>
      </c>
      <c r="U5504">
        <v>2018</v>
      </c>
      <c r="V5504">
        <v>337700</v>
      </c>
      <c r="W5504" t="s">
        <v>69</v>
      </c>
      <c r="X5504" t="s">
        <v>1143</v>
      </c>
      <c r="Y5504">
        <v>220000</v>
      </c>
      <c r="Z5504">
        <v>117700</v>
      </c>
      <c r="AA5504" t="s">
        <v>69</v>
      </c>
      <c r="AB5504" t="s">
        <v>17067</v>
      </c>
      <c r="AC5504">
        <v>337700</v>
      </c>
    </row>
    <row r="5505" spans="1:29">
      <c r="A5505">
        <f t="shared" ca="1" si="85"/>
        <v>0.39625057702892796</v>
      </c>
      <c r="B5505" t="s">
        <v>127</v>
      </c>
      <c r="C5505">
        <v>9536951</v>
      </c>
      <c r="D5505" s="2">
        <v>43340</v>
      </c>
      <c r="E5505" t="s">
        <v>17068</v>
      </c>
      <c r="F5505" t="s">
        <v>17069</v>
      </c>
      <c r="G5505">
        <v>5</v>
      </c>
      <c r="H5505" t="s">
        <v>58</v>
      </c>
      <c r="I5505" t="s">
        <v>130</v>
      </c>
      <c r="J5505">
        <v>110206</v>
      </c>
      <c r="K5505">
        <v>3</v>
      </c>
      <c r="L5505" s="2">
        <v>42618</v>
      </c>
      <c r="M5505" s="2">
        <v>44074</v>
      </c>
      <c r="N5505" t="s">
        <v>17070</v>
      </c>
      <c r="O5505">
        <v>37</v>
      </c>
      <c r="P5505" t="s">
        <v>1741</v>
      </c>
      <c r="Q5505" t="s">
        <v>1742</v>
      </c>
      <c r="R5505" t="s">
        <v>149</v>
      </c>
      <c r="S5505" t="s">
        <v>2286</v>
      </c>
      <c r="T5505" t="s">
        <v>68</v>
      </c>
      <c r="U5505">
        <v>2018</v>
      </c>
      <c r="V5505">
        <v>559296</v>
      </c>
      <c r="W5505" t="s">
        <v>69</v>
      </c>
      <c r="X5505" t="s">
        <v>127</v>
      </c>
      <c r="Y5505">
        <v>351891</v>
      </c>
      <c r="Z5505">
        <v>207405</v>
      </c>
      <c r="AA5505" t="s">
        <v>69</v>
      </c>
      <c r="AB5505" t="s">
        <v>17071</v>
      </c>
      <c r="AC5505">
        <v>559296</v>
      </c>
    </row>
    <row r="5506" spans="1:29">
      <c r="A5506">
        <f t="shared" ref="A5506:A5569" ca="1" si="86">RAND()</f>
        <v>0.77226800146020269</v>
      </c>
      <c r="B5506" t="s">
        <v>199</v>
      </c>
      <c r="C5506">
        <v>9262163</v>
      </c>
      <c r="D5506" s="2">
        <v>42851</v>
      </c>
      <c r="E5506" t="s">
        <v>1328</v>
      </c>
      <c r="F5506" t="s">
        <v>17072</v>
      </c>
      <c r="G5506">
        <v>5</v>
      </c>
      <c r="H5506" t="s">
        <v>58</v>
      </c>
      <c r="I5506" t="s">
        <v>149</v>
      </c>
      <c r="J5506">
        <v>184320</v>
      </c>
      <c r="K5506">
        <v>4</v>
      </c>
      <c r="L5506" s="2">
        <v>41775</v>
      </c>
      <c r="M5506" s="2">
        <v>43404</v>
      </c>
      <c r="N5506" t="s">
        <v>1330</v>
      </c>
      <c r="O5506">
        <v>1</v>
      </c>
      <c r="P5506" t="s">
        <v>346</v>
      </c>
      <c r="Q5506" t="s">
        <v>119</v>
      </c>
      <c r="R5506" t="s">
        <v>347</v>
      </c>
      <c r="S5506" t="s">
        <v>348</v>
      </c>
      <c r="T5506" t="s">
        <v>68</v>
      </c>
      <c r="U5506">
        <v>2017</v>
      </c>
      <c r="V5506">
        <v>738276</v>
      </c>
      <c r="W5506" t="s">
        <v>69</v>
      </c>
      <c r="X5506" t="s">
        <v>199</v>
      </c>
      <c r="Y5506">
        <v>509291</v>
      </c>
      <c r="Z5506">
        <v>228985</v>
      </c>
      <c r="AA5506" t="s">
        <v>69</v>
      </c>
      <c r="AB5506" t="s">
        <v>17073</v>
      </c>
      <c r="AC5506">
        <v>738276</v>
      </c>
    </row>
    <row r="5507" spans="1:29">
      <c r="A5507">
        <f t="shared" ca="1" si="86"/>
        <v>0.92808076524682348</v>
      </c>
      <c r="B5507" t="s">
        <v>254</v>
      </c>
      <c r="C5507">
        <v>9551398</v>
      </c>
      <c r="D5507" s="2">
        <v>43343</v>
      </c>
      <c r="E5507" t="s">
        <v>56</v>
      </c>
      <c r="F5507" t="s">
        <v>17074</v>
      </c>
      <c r="G5507">
        <v>5</v>
      </c>
      <c r="H5507" t="s">
        <v>58</v>
      </c>
      <c r="I5507" t="s">
        <v>256</v>
      </c>
      <c r="J5507">
        <v>113874</v>
      </c>
      <c r="K5507">
        <v>4</v>
      </c>
      <c r="L5507" s="2">
        <v>42248</v>
      </c>
      <c r="M5507" s="2">
        <v>44074</v>
      </c>
      <c r="N5507" t="s">
        <v>592</v>
      </c>
      <c r="O5507">
        <v>30</v>
      </c>
      <c r="P5507" t="s">
        <v>747</v>
      </c>
      <c r="Q5507" t="s">
        <v>748</v>
      </c>
      <c r="R5507" t="s">
        <v>176</v>
      </c>
      <c r="S5507" t="s">
        <v>67</v>
      </c>
      <c r="T5507" t="s">
        <v>68</v>
      </c>
      <c r="U5507">
        <v>2018</v>
      </c>
      <c r="V5507">
        <v>405000</v>
      </c>
      <c r="W5507" t="s">
        <v>69</v>
      </c>
      <c r="X5507" t="s">
        <v>254</v>
      </c>
      <c r="Y5507">
        <v>250000</v>
      </c>
      <c r="Z5507">
        <v>155000</v>
      </c>
      <c r="AA5507" t="s">
        <v>69</v>
      </c>
      <c r="AB5507" t="s">
        <v>17075</v>
      </c>
      <c r="AC5507">
        <v>405000</v>
      </c>
    </row>
    <row r="5508" spans="1:29">
      <c r="A5508">
        <f t="shared" ca="1" si="86"/>
        <v>0.51306486100734461</v>
      </c>
      <c r="B5508" t="s">
        <v>254</v>
      </c>
      <c r="C5508">
        <v>9503734</v>
      </c>
      <c r="D5508" s="2">
        <v>43321</v>
      </c>
      <c r="E5508" t="s">
        <v>56</v>
      </c>
      <c r="F5508" t="s">
        <v>17076</v>
      </c>
      <c r="G5508">
        <v>5</v>
      </c>
      <c r="H5508" t="s">
        <v>58</v>
      </c>
      <c r="I5508" t="s">
        <v>256</v>
      </c>
      <c r="J5508">
        <v>79038</v>
      </c>
      <c r="K5508">
        <v>9</v>
      </c>
      <c r="L5508" s="2">
        <v>38749</v>
      </c>
      <c r="M5508" s="2">
        <v>43646</v>
      </c>
      <c r="N5508" t="s">
        <v>1862</v>
      </c>
      <c r="O5508">
        <v>13</v>
      </c>
      <c r="P5508" t="s">
        <v>2191</v>
      </c>
      <c r="Q5508" t="s">
        <v>2192</v>
      </c>
      <c r="R5508" t="s">
        <v>585</v>
      </c>
      <c r="S5508" t="s">
        <v>85</v>
      </c>
      <c r="T5508" t="s">
        <v>68</v>
      </c>
      <c r="U5508">
        <v>2018</v>
      </c>
      <c r="V5508">
        <v>298653</v>
      </c>
      <c r="W5508" t="s">
        <v>69</v>
      </c>
      <c r="X5508" t="s">
        <v>254</v>
      </c>
      <c r="Y5508">
        <v>197000</v>
      </c>
      <c r="Z5508">
        <v>101653</v>
      </c>
      <c r="AA5508" t="s">
        <v>69</v>
      </c>
      <c r="AB5508" t="s">
        <v>17077</v>
      </c>
      <c r="AC5508">
        <v>298653</v>
      </c>
    </row>
    <row r="5509" spans="1:29">
      <c r="A5509">
        <f t="shared" ca="1" si="86"/>
        <v>0.32702971574524486</v>
      </c>
      <c r="B5509" t="s">
        <v>303</v>
      </c>
      <c r="C5509">
        <v>9442791</v>
      </c>
      <c r="D5509" s="2">
        <v>43175</v>
      </c>
      <c r="E5509" t="s">
        <v>76</v>
      </c>
      <c r="F5509" t="s">
        <v>17078</v>
      </c>
      <c r="G5509">
        <v>5</v>
      </c>
      <c r="H5509" t="s">
        <v>58</v>
      </c>
      <c r="I5509" t="s">
        <v>305</v>
      </c>
      <c r="J5509">
        <v>101622</v>
      </c>
      <c r="K5509">
        <v>5</v>
      </c>
      <c r="L5509" s="2">
        <v>41731</v>
      </c>
      <c r="M5509" s="2">
        <v>43555</v>
      </c>
      <c r="N5509" t="s">
        <v>2474</v>
      </c>
      <c r="O5509">
        <v>11</v>
      </c>
      <c r="P5509" t="s">
        <v>532</v>
      </c>
      <c r="Q5509" t="s">
        <v>533</v>
      </c>
      <c r="R5509" t="s">
        <v>149</v>
      </c>
      <c r="S5509" t="s">
        <v>67</v>
      </c>
      <c r="T5509" t="s">
        <v>68</v>
      </c>
      <c r="U5509">
        <v>2018</v>
      </c>
      <c r="V5509">
        <v>344738</v>
      </c>
      <c r="W5509" t="s">
        <v>69</v>
      </c>
      <c r="X5509" t="s">
        <v>303</v>
      </c>
      <c r="Y5509">
        <v>217500</v>
      </c>
      <c r="Z5509">
        <v>127238</v>
      </c>
      <c r="AA5509" t="s">
        <v>69</v>
      </c>
      <c r="AB5509" t="s">
        <v>17079</v>
      </c>
      <c r="AC5509">
        <v>344738</v>
      </c>
    </row>
    <row r="5510" spans="1:29">
      <c r="A5510">
        <f t="shared" ca="1" si="86"/>
        <v>0.24151405475435539</v>
      </c>
      <c r="B5510" t="s">
        <v>92</v>
      </c>
      <c r="C5510">
        <v>9657869</v>
      </c>
      <c r="D5510" s="2">
        <v>43185</v>
      </c>
      <c r="E5510" t="s">
        <v>110</v>
      </c>
      <c r="F5510" t="s">
        <v>17080</v>
      </c>
      <c r="G5510">
        <v>7</v>
      </c>
      <c r="H5510" t="s">
        <v>58</v>
      </c>
      <c r="I5510" t="s">
        <v>95</v>
      </c>
      <c r="J5510">
        <v>76257</v>
      </c>
      <c r="K5510">
        <v>6</v>
      </c>
      <c r="L5510" s="2">
        <v>41440</v>
      </c>
      <c r="M5510" s="2">
        <v>43982</v>
      </c>
      <c r="N5510" t="s">
        <v>1793</v>
      </c>
      <c r="O5510">
        <v>13</v>
      </c>
      <c r="P5510" t="s">
        <v>1064</v>
      </c>
      <c r="Q5510" t="s">
        <v>1065</v>
      </c>
      <c r="R5510" t="s">
        <v>335</v>
      </c>
      <c r="S5510" t="s">
        <v>67</v>
      </c>
      <c r="T5510" t="s">
        <v>68</v>
      </c>
      <c r="U5510">
        <v>2017</v>
      </c>
      <c r="V5510">
        <v>134842</v>
      </c>
      <c r="W5510" t="s">
        <v>69</v>
      </c>
      <c r="X5510" t="s">
        <v>92</v>
      </c>
      <c r="Y5510">
        <v>87560</v>
      </c>
      <c r="Z5510">
        <v>47282</v>
      </c>
      <c r="AA5510" t="s">
        <v>69</v>
      </c>
      <c r="AB5510" t="s">
        <v>17081</v>
      </c>
      <c r="AC5510">
        <v>134842</v>
      </c>
    </row>
    <row r="5511" spans="1:29">
      <c r="A5511">
        <f t="shared" ca="1" si="86"/>
        <v>0.96360053371784982</v>
      </c>
      <c r="B5511" t="s">
        <v>75</v>
      </c>
      <c r="C5511">
        <v>9482691</v>
      </c>
      <c r="D5511" s="2">
        <v>43223</v>
      </c>
      <c r="E5511" t="s">
        <v>76</v>
      </c>
      <c r="F5511" t="s">
        <v>17082</v>
      </c>
      <c r="G5511">
        <v>5</v>
      </c>
      <c r="H5511" t="s">
        <v>58</v>
      </c>
      <c r="I5511" t="s">
        <v>78</v>
      </c>
      <c r="J5511">
        <v>43599</v>
      </c>
      <c r="K5511">
        <v>5</v>
      </c>
      <c r="L5511" s="2">
        <v>41912</v>
      </c>
      <c r="M5511" s="2">
        <v>44316</v>
      </c>
      <c r="N5511" t="s">
        <v>1869</v>
      </c>
      <c r="O5511">
        <v>10</v>
      </c>
      <c r="P5511" t="s">
        <v>3274</v>
      </c>
      <c r="Q5511" t="s">
        <v>957</v>
      </c>
      <c r="R5511" t="s">
        <v>84</v>
      </c>
      <c r="S5511" t="s">
        <v>7765</v>
      </c>
      <c r="T5511" t="s">
        <v>68</v>
      </c>
      <c r="U5511">
        <v>2018</v>
      </c>
      <c r="V5511">
        <v>503853</v>
      </c>
      <c r="W5511" t="s">
        <v>69</v>
      </c>
      <c r="X5511" t="s">
        <v>75</v>
      </c>
      <c r="Y5511">
        <v>463103</v>
      </c>
      <c r="Z5511">
        <v>40750</v>
      </c>
      <c r="AA5511" t="s">
        <v>69</v>
      </c>
      <c r="AB5511" t="s">
        <v>17083</v>
      </c>
      <c r="AC5511">
        <v>503853</v>
      </c>
    </row>
    <row r="5512" spans="1:29">
      <c r="A5512">
        <f t="shared" ca="1" si="86"/>
        <v>0.90568131103794158</v>
      </c>
      <c r="B5512" t="s">
        <v>254</v>
      </c>
      <c r="C5512">
        <v>9251822</v>
      </c>
      <c r="D5512" s="2">
        <v>42810</v>
      </c>
      <c r="E5512" t="s">
        <v>11913</v>
      </c>
      <c r="F5512" t="s">
        <v>17084</v>
      </c>
      <c r="G5512">
        <v>5</v>
      </c>
      <c r="H5512" t="s">
        <v>58</v>
      </c>
      <c r="I5512" t="s">
        <v>256</v>
      </c>
      <c r="J5512">
        <v>103838</v>
      </c>
      <c r="K5512">
        <v>4</v>
      </c>
      <c r="L5512" s="2">
        <v>41791</v>
      </c>
      <c r="M5512" s="2">
        <v>43555</v>
      </c>
      <c r="N5512" t="s">
        <v>5096</v>
      </c>
      <c r="O5512">
        <v>50</v>
      </c>
      <c r="P5512" t="s">
        <v>1058</v>
      </c>
      <c r="Q5512" t="s">
        <v>358</v>
      </c>
      <c r="R5512" t="s">
        <v>149</v>
      </c>
      <c r="S5512" t="s">
        <v>348</v>
      </c>
      <c r="T5512" t="s">
        <v>68</v>
      </c>
      <c r="U5512">
        <v>2017</v>
      </c>
      <c r="V5512">
        <v>365750</v>
      </c>
      <c r="W5512" t="s">
        <v>69</v>
      </c>
      <c r="X5512" t="s">
        <v>254</v>
      </c>
      <c r="Y5512">
        <v>190000</v>
      </c>
      <c r="Z5512">
        <v>175750</v>
      </c>
      <c r="AA5512" t="s">
        <v>69</v>
      </c>
      <c r="AB5512" t="s">
        <v>17085</v>
      </c>
      <c r="AC5512">
        <v>365750</v>
      </c>
    </row>
    <row r="5513" spans="1:29">
      <c r="A5513">
        <f t="shared" ca="1" si="86"/>
        <v>0.27023579822019184</v>
      </c>
      <c r="B5513" t="s">
        <v>286</v>
      </c>
      <c r="C5513">
        <v>9190359</v>
      </c>
      <c r="D5513" s="2">
        <v>42711</v>
      </c>
      <c r="E5513" t="s">
        <v>76</v>
      </c>
      <c r="F5513" t="s">
        <v>17086</v>
      </c>
      <c r="G5513">
        <v>5</v>
      </c>
      <c r="H5513" t="s">
        <v>58</v>
      </c>
      <c r="I5513" t="s">
        <v>289</v>
      </c>
      <c r="J5513">
        <v>41139</v>
      </c>
      <c r="K5513">
        <v>19</v>
      </c>
      <c r="L5513" s="2">
        <v>35810</v>
      </c>
      <c r="M5513" s="2">
        <v>43830</v>
      </c>
      <c r="N5513" t="s">
        <v>802</v>
      </c>
      <c r="O5513">
        <v>10</v>
      </c>
      <c r="P5513" t="s">
        <v>2910</v>
      </c>
      <c r="Q5513" t="s">
        <v>2911</v>
      </c>
      <c r="R5513" t="s">
        <v>205</v>
      </c>
      <c r="S5513" t="s">
        <v>67</v>
      </c>
      <c r="T5513" t="s">
        <v>68</v>
      </c>
      <c r="U5513">
        <v>2017</v>
      </c>
      <c r="V5513">
        <v>429090</v>
      </c>
      <c r="W5513" t="s">
        <v>69</v>
      </c>
      <c r="X5513" t="s">
        <v>286</v>
      </c>
      <c r="Y5513">
        <v>280000</v>
      </c>
      <c r="Z5513">
        <v>149090</v>
      </c>
      <c r="AA5513" t="s">
        <v>69</v>
      </c>
      <c r="AB5513" t="s">
        <v>17087</v>
      </c>
      <c r="AC5513">
        <v>429090</v>
      </c>
    </row>
    <row r="5514" spans="1:29">
      <c r="A5514">
        <f t="shared" ca="1" si="86"/>
        <v>0.28780306887106999</v>
      </c>
      <c r="B5514" t="s">
        <v>254</v>
      </c>
      <c r="C5514">
        <v>9415039</v>
      </c>
      <c r="D5514" s="2">
        <v>43122</v>
      </c>
      <c r="E5514" t="s">
        <v>56</v>
      </c>
      <c r="F5514" t="s">
        <v>17088</v>
      </c>
      <c r="G5514">
        <v>5</v>
      </c>
      <c r="H5514" t="s">
        <v>58</v>
      </c>
      <c r="I5514" t="s">
        <v>256</v>
      </c>
      <c r="J5514">
        <v>112744</v>
      </c>
      <c r="K5514">
        <v>4</v>
      </c>
      <c r="L5514" s="2">
        <v>42036</v>
      </c>
      <c r="M5514" s="2">
        <v>43861</v>
      </c>
      <c r="N5514" t="s">
        <v>690</v>
      </c>
      <c r="O5514">
        <v>1</v>
      </c>
      <c r="P5514" t="s">
        <v>2641</v>
      </c>
      <c r="Q5514" t="s">
        <v>2642</v>
      </c>
      <c r="R5514" t="s">
        <v>555</v>
      </c>
      <c r="S5514" t="s">
        <v>473</v>
      </c>
      <c r="T5514" t="s">
        <v>68</v>
      </c>
      <c r="U5514">
        <v>2018</v>
      </c>
      <c r="V5514">
        <v>300300</v>
      </c>
      <c r="W5514" t="s">
        <v>69</v>
      </c>
      <c r="X5514" t="s">
        <v>254</v>
      </c>
      <c r="Y5514">
        <v>192500</v>
      </c>
      <c r="Z5514">
        <v>107800</v>
      </c>
      <c r="AA5514" t="s">
        <v>69</v>
      </c>
      <c r="AB5514" t="s">
        <v>17089</v>
      </c>
      <c r="AC5514">
        <v>300300</v>
      </c>
    </row>
    <row r="5515" spans="1:29">
      <c r="A5515">
        <f t="shared" ca="1" si="86"/>
        <v>0.73835802190134137</v>
      </c>
      <c r="B5515" t="s">
        <v>405</v>
      </c>
      <c r="C5515">
        <v>9246488</v>
      </c>
      <c r="D5515" s="2">
        <v>42804</v>
      </c>
      <c r="E5515" t="s">
        <v>12048</v>
      </c>
      <c r="F5515" t="s">
        <v>17090</v>
      </c>
      <c r="G5515">
        <v>5</v>
      </c>
      <c r="H5515" t="s">
        <v>58</v>
      </c>
      <c r="I5515" t="s">
        <v>407</v>
      </c>
      <c r="J5515">
        <v>36171</v>
      </c>
      <c r="K5515">
        <v>5</v>
      </c>
      <c r="L5515" s="2">
        <v>41456</v>
      </c>
      <c r="M5515" s="2">
        <v>43555</v>
      </c>
      <c r="N5515" t="s">
        <v>6473</v>
      </c>
      <c r="O5515">
        <v>11</v>
      </c>
      <c r="P5515" t="s">
        <v>1292</v>
      </c>
      <c r="Q5515" t="s">
        <v>1293</v>
      </c>
      <c r="R5515" t="s">
        <v>555</v>
      </c>
      <c r="S5515" t="s">
        <v>67</v>
      </c>
      <c r="T5515" t="s">
        <v>68</v>
      </c>
      <c r="U5515">
        <v>2017</v>
      </c>
      <c r="V5515">
        <v>714043</v>
      </c>
      <c r="W5515" t="s">
        <v>69</v>
      </c>
      <c r="X5515" t="s">
        <v>405</v>
      </c>
      <c r="Y5515">
        <v>510008</v>
      </c>
      <c r="Z5515">
        <v>204035</v>
      </c>
      <c r="AA5515" t="s">
        <v>69</v>
      </c>
      <c r="AB5515" t="s">
        <v>17091</v>
      </c>
      <c r="AC5515">
        <v>714043</v>
      </c>
    </row>
    <row r="5516" spans="1:29">
      <c r="A5516">
        <f t="shared" ca="1" si="86"/>
        <v>0.65489801993876362</v>
      </c>
      <c r="B5516" t="s">
        <v>75</v>
      </c>
      <c r="C5516">
        <v>9480698</v>
      </c>
      <c r="D5516" s="2">
        <v>43220</v>
      </c>
      <c r="E5516" t="s">
        <v>76</v>
      </c>
      <c r="F5516" t="s">
        <v>17092</v>
      </c>
      <c r="G5516">
        <v>5</v>
      </c>
      <c r="H5516" t="s">
        <v>58</v>
      </c>
      <c r="I5516" t="s">
        <v>78</v>
      </c>
      <c r="J5516">
        <v>44372</v>
      </c>
      <c r="K5516">
        <v>5</v>
      </c>
      <c r="L5516" s="2">
        <v>41912</v>
      </c>
      <c r="M5516" s="2">
        <v>43951</v>
      </c>
      <c r="N5516" t="s">
        <v>318</v>
      </c>
      <c r="O5516">
        <v>7</v>
      </c>
      <c r="P5516" t="s">
        <v>3830</v>
      </c>
      <c r="Q5516" t="s">
        <v>3831</v>
      </c>
      <c r="R5516" t="s">
        <v>335</v>
      </c>
      <c r="S5516" t="s">
        <v>67</v>
      </c>
      <c r="T5516" t="s">
        <v>68</v>
      </c>
      <c r="U5516">
        <v>2018</v>
      </c>
      <c r="V5516">
        <v>384710</v>
      </c>
      <c r="W5516" t="s">
        <v>69</v>
      </c>
      <c r="X5516" t="s">
        <v>75</v>
      </c>
      <c r="Y5516">
        <v>260590</v>
      </c>
      <c r="Z5516">
        <v>124120</v>
      </c>
      <c r="AA5516" t="s">
        <v>69</v>
      </c>
      <c r="AB5516" t="s">
        <v>17093</v>
      </c>
      <c r="AC5516">
        <v>384710</v>
      </c>
    </row>
    <row r="5517" spans="1:29">
      <c r="A5517">
        <f t="shared" ca="1" si="86"/>
        <v>0.42023754614749587</v>
      </c>
      <c r="B5517" t="s">
        <v>405</v>
      </c>
      <c r="C5517">
        <v>9488454</v>
      </c>
      <c r="D5517" s="2">
        <v>43235</v>
      </c>
      <c r="E5517" t="s">
        <v>8238</v>
      </c>
      <c r="F5517" t="s">
        <v>17094</v>
      </c>
      <c r="G5517">
        <v>5</v>
      </c>
      <c r="H5517" t="s">
        <v>58</v>
      </c>
      <c r="I5517" t="s">
        <v>407</v>
      </c>
      <c r="J5517">
        <v>34087</v>
      </c>
      <c r="K5517">
        <v>5</v>
      </c>
      <c r="L5517" s="2">
        <v>41547</v>
      </c>
      <c r="M5517" s="2">
        <v>43982</v>
      </c>
      <c r="N5517" t="s">
        <v>2751</v>
      </c>
      <c r="O5517">
        <v>13</v>
      </c>
      <c r="P5517" t="s">
        <v>5293</v>
      </c>
      <c r="Q5517" t="s">
        <v>217</v>
      </c>
      <c r="R5517" t="s">
        <v>120</v>
      </c>
      <c r="S5517" t="s">
        <v>473</v>
      </c>
      <c r="T5517" t="s">
        <v>68</v>
      </c>
      <c r="U5517">
        <v>2018</v>
      </c>
      <c r="V5517">
        <v>672426</v>
      </c>
      <c r="W5517" t="s">
        <v>69</v>
      </c>
      <c r="X5517" t="s">
        <v>405</v>
      </c>
      <c r="Y5517">
        <v>476592</v>
      </c>
      <c r="Z5517">
        <v>195834</v>
      </c>
      <c r="AA5517" t="s">
        <v>69</v>
      </c>
      <c r="AB5517" t="s">
        <v>17095</v>
      </c>
      <c r="AC5517">
        <v>672426</v>
      </c>
    </row>
    <row r="5518" spans="1:29">
      <c r="A5518">
        <f t="shared" ca="1" si="86"/>
        <v>0.86318989946180402</v>
      </c>
      <c r="B5518" t="s">
        <v>55</v>
      </c>
      <c r="C5518">
        <v>9392589</v>
      </c>
      <c r="D5518" s="2">
        <v>43143</v>
      </c>
      <c r="E5518" t="s">
        <v>4772</v>
      </c>
      <c r="F5518" t="s">
        <v>17096</v>
      </c>
      <c r="G5518">
        <v>5</v>
      </c>
      <c r="H5518" t="s">
        <v>58</v>
      </c>
      <c r="I5518" t="s">
        <v>59</v>
      </c>
      <c r="J5518">
        <v>84975</v>
      </c>
      <c r="K5518">
        <v>5</v>
      </c>
      <c r="L5518" s="2">
        <v>41640</v>
      </c>
      <c r="M5518" s="2">
        <v>43830</v>
      </c>
      <c r="N5518" t="s">
        <v>769</v>
      </c>
      <c r="O5518">
        <v>1</v>
      </c>
      <c r="P5518" t="s">
        <v>346</v>
      </c>
      <c r="Q5518" t="s">
        <v>119</v>
      </c>
      <c r="R5518" t="s">
        <v>347</v>
      </c>
      <c r="S5518" t="s">
        <v>348</v>
      </c>
      <c r="T5518" t="s">
        <v>68</v>
      </c>
      <c r="U5518">
        <v>2018</v>
      </c>
      <c r="V5518">
        <v>429059</v>
      </c>
      <c r="W5518" t="s">
        <v>69</v>
      </c>
      <c r="X5518" t="s">
        <v>55</v>
      </c>
      <c r="Y5518">
        <v>357418</v>
      </c>
      <c r="Z5518">
        <v>71641</v>
      </c>
      <c r="AA5518" t="s">
        <v>69</v>
      </c>
      <c r="AB5518" t="s">
        <v>17097</v>
      </c>
      <c r="AC5518">
        <v>429059</v>
      </c>
    </row>
    <row r="5519" spans="1:29">
      <c r="A5519">
        <f t="shared" ca="1" si="86"/>
        <v>0.56598410096934837</v>
      </c>
      <c r="B5519" t="s">
        <v>241</v>
      </c>
      <c r="C5519">
        <v>9298697</v>
      </c>
      <c r="D5519" s="2">
        <v>42901</v>
      </c>
      <c r="E5519" t="s">
        <v>76</v>
      </c>
      <c r="F5519" t="s">
        <v>17098</v>
      </c>
      <c r="G5519">
        <v>5</v>
      </c>
      <c r="H5519" t="s">
        <v>58</v>
      </c>
      <c r="I5519" t="s">
        <v>243</v>
      </c>
      <c r="J5519">
        <v>34363</v>
      </c>
      <c r="K5519">
        <v>32</v>
      </c>
      <c r="L5519" s="2">
        <v>32021</v>
      </c>
      <c r="M5519" s="2">
        <v>43646</v>
      </c>
      <c r="N5519" t="s">
        <v>1510</v>
      </c>
      <c r="O5519">
        <v>5</v>
      </c>
      <c r="P5519" t="s">
        <v>7234</v>
      </c>
      <c r="Q5519" t="s">
        <v>7235</v>
      </c>
      <c r="R5519" t="s">
        <v>3825</v>
      </c>
      <c r="S5519" t="s">
        <v>260</v>
      </c>
      <c r="T5519" t="s">
        <v>68</v>
      </c>
      <c r="U5519">
        <v>2017</v>
      </c>
      <c r="V5519">
        <v>428750</v>
      </c>
      <c r="W5519" t="s">
        <v>69</v>
      </c>
      <c r="X5519" t="s">
        <v>241</v>
      </c>
      <c r="Y5519">
        <v>250000</v>
      </c>
      <c r="Z5519">
        <v>178750</v>
      </c>
      <c r="AA5519" t="s">
        <v>69</v>
      </c>
      <c r="AB5519" t="s">
        <v>17099</v>
      </c>
      <c r="AC5519">
        <v>428750</v>
      </c>
    </row>
    <row r="5520" spans="1:29">
      <c r="A5520">
        <f t="shared" ca="1" si="86"/>
        <v>0.1545184140658441</v>
      </c>
      <c r="B5520" t="s">
        <v>92</v>
      </c>
      <c r="C5520">
        <v>9474156</v>
      </c>
      <c r="D5520" s="2">
        <v>43180</v>
      </c>
      <c r="E5520" t="s">
        <v>76</v>
      </c>
      <c r="F5520" t="s">
        <v>17100</v>
      </c>
      <c r="G5520">
        <v>5</v>
      </c>
      <c r="H5520" t="s">
        <v>58</v>
      </c>
      <c r="I5520" t="s">
        <v>95</v>
      </c>
      <c r="J5520">
        <v>79106</v>
      </c>
      <c r="K5520">
        <v>6</v>
      </c>
      <c r="L5520" s="2">
        <v>41739</v>
      </c>
      <c r="M5520" s="2">
        <v>43921</v>
      </c>
      <c r="N5520" t="s">
        <v>6039</v>
      </c>
      <c r="O5520">
        <v>3</v>
      </c>
      <c r="P5520" t="s">
        <v>542</v>
      </c>
      <c r="Q5520" t="s">
        <v>543</v>
      </c>
      <c r="R5520" t="s">
        <v>205</v>
      </c>
      <c r="S5520" t="s">
        <v>121</v>
      </c>
      <c r="T5520" t="s">
        <v>68</v>
      </c>
      <c r="U5520">
        <v>2018</v>
      </c>
      <c r="V5520">
        <v>391694</v>
      </c>
      <c r="W5520" t="s">
        <v>69</v>
      </c>
      <c r="X5520" t="s">
        <v>92</v>
      </c>
      <c r="Y5520">
        <v>244809</v>
      </c>
      <c r="Z5520">
        <v>146885</v>
      </c>
      <c r="AA5520" t="s">
        <v>69</v>
      </c>
      <c r="AB5520" t="s">
        <v>17101</v>
      </c>
      <c r="AC5520">
        <v>391694</v>
      </c>
    </row>
    <row r="5521" spans="1:29">
      <c r="A5521">
        <f t="shared" ca="1" si="86"/>
        <v>2.1038032359471548E-2</v>
      </c>
      <c r="B5521" t="s">
        <v>199</v>
      </c>
      <c r="C5521">
        <v>9269157</v>
      </c>
      <c r="D5521" s="2">
        <v>42856</v>
      </c>
      <c r="E5521" t="s">
        <v>76</v>
      </c>
      <c r="F5521" t="s">
        <v>17102</v>
      </c>
      <c r="G5521">
        <v>5</v>
      </c>
      <c r="H5521" t="s">
        <v>58</v>
      </c>
      <c r="I5521" t="s">
        <v>149</v>
      </c>
      <c r="J5521">
        <v>163370</v>
      </c>
      <c r="K5521">
        <v>6</v>
      </c>
      <c r="L5521" s="2">
        <v>41099</v>
      </c>
      <c r="M5521" s="2">
        <v>43585</v>
      </c>
      <c r="N5521" t="s">
        <v>7324</v>
      </c>
      <c r="O5521">
        <v>27</v>
      </c>
      <c r="P5521" t="s">
        <v>4190</v>
      </c>
      <c r="Q5521" t="s">
        <v>629</v>
      </c>
      <c r="R5521" t="s">
        <v>630</v>
      </c>
      <c r="S5521" t="s">
        <v>67</v>
      </c>
      <c r="T5521" t="s">
        <v>68</v>
      </c>
      <c r="U5521">
        <v>2017</v>
      </c>
      <c r="V5521">
        <v>318513</v>
      </c>
      <c r="W5521" t="s">
        <v>69</v>
      </c>
      <c r="X5521" t="s">
        <v>199</v>
      </c>
      <c r="Y5521">
        <v>207500</v>
      </c>
      <c r="Z5521">
        <v>111013</v>
      </c>
      <c r="AA5521" t="s">
        <v>69</v>
      </c>
      <c r="AB5521" t="s">
        <v>17103</v>
      </c>
      <c r="AC5521">
        <v>318513</v>
      </c>
    </row>
    <row r="5522" spans="1:29">
      <c r="A5522">
        <f t="shared" ca="1" si="86"/>
        <v>0.4648579237705539</v>
      </c>
      <c r="B5522" t="s">
        <v>254</v>
      </c>
      <c r="C5522">
        <v>9315161</v>
      </c>
      <c r="D5522" s="2">
        <v>42944</v>
      </c>
      <c r="E5522" t="s">
        <v>56</v>
      </c>
      <c r="F5522" t="s">
        <v>17104</v>
      </c>
      <c r="G5522">
        <v>5</v>
      </c>
      <c r="H5522" t="s">
        <v>58</v>
      </c>
      <c r="I5522" t="s">
        <v>256</v>
      </c>
      <c r="J5522">
        <v>76020</v>
      </c>
      <c r="K5522">
        <v>12</v>
      </c>
      <c r="L5522" s="2">
        <v>38930</v>
      </c>
      <c r="M5522" s="2">
        <v>43677</v>
      </c>
      <c r="N5522" t="s">
        <v>920</v>
      </c>
      <c r="O5522">
        <v>5</v>
      </c>
      <c r="P5522" t="s">
        <v>5412</v>
      </c>
      <c r="Q5522" t="s">
        <v>5413</v>
      </c>
      <c r="R5522" t="s">
        <v>311</v>
      </c>
      <c r="S5522" t="s">
        <v>85</v>
      </c>
      <c r="T5522" t="s">
        <v>68</v>
      </c>
      <c r="U5522">
        <v>2017</v>
      </c>
      <c r="V5522">
        <v>311486</v>
      </c>
      <c r="W5522" t="s">
        <v>69</v>
      </c>
      <c r="X5522" t="s">
        <v>254</v>
      </c>
      <c r="Y5522">
        <v>192500</v>
      </c>
      <c r="Z5522">
        <v>118986</v>
      </c>
      <c r="AA5522" t="s">
        <v>69</v>
      </c>
      <c r="AB5522" t="s">
        <v>17105</v>
      </c>
      <c r="AC5522">
        <v>311486</v>
      </c>
    </row>
    <row r="5523" spans="1:29">
      <c r="A5523">
        <f t="shared" ca="1" si="86"/>
        <v>4.9556963663149545E-2</v>
      </c>
      <c r="B5523" t="s">
        <v>624</v>
      </c>
      <c r="C5523">
        <v>9247725</v>
      </c>
      <c r="D5523" s="2">
        <v>42800</v>
      </c>
      <c r="E5523" t="s">
        <v>76</v>
      </c>
      <c r="F5523" t="s">
        <v>17106</v>
      </c>
      <c r="G5523">
        <v>5</v>
      </c>
      <c r="H5523" t="s">
        <v>58</v>
      </c>
      <c r="I5523" t="s">
        <v>626</v>
      </c>
      <c r="J5523">
        <v>13693</v>
      </c>
      <c r="K5523">
        <v>5</v>
      </c>
      <c r="L5523" s="2">
        <v>41426</v>
      </c>
      <c r="M5523" s="2">
        <v>43555</v>
      </c>
      <c r="N5523" t="s">
        <v>1579</v>
      </c>
      <c r="O5523">
        <v>36</v>
      </c>
      <c r="P5523" t="s">
        <v>1090</v>
      </c>
      <c r="Q5523" t="s">
        <v>1091</v>
      </c>
      <c r="R5523" t="s">
        <v>149</v>
      </c>
      <c r="S5523" t="s">
        <v>413</v>
      </c>
      <c r="T5523" t="s">
        <v>68</v>
      </c>
      <c r="U5523">
        <v>2017</v>
      </c>
      <c r="V5523">
        <v>357585</v>
      </c>
      <c r="W5523" t="s">
        <v>69</v>
      </c>
      <c r="X5523" t="s">
        <v>624</v>
      </c>
      <c r="Y5523">
        <v>232198</v>
      </c>
      <c r="Z5523">
        <v>125387</v>
      </c>
      <c r="AA5523" t="s">
        <v>69</v>
      </c>
      <c r="AB5523" t="s">
        <v>17107</v>
      </c>
      <c r="AC5523">
        <v>357585</v>
      </c>
    </row>
    <row r="5524" spans="1:29">
      <c r="A5524">
        <f t="shared" ca="1" si="86"/>
        <v>0.50541022561988358</v>
      </c>
      <c r="B5524" t="s">
        <v>241</v>
      </c>
      <c r="C5524">
        <v>9211369</v>
      </c>
      <c r="D5524" s="2">
        <v>42734</v>
      </c>
      <c r="E5524" t="s">
        <v>76</v>
      </c>
      <c r="F5524" t="s">
        <v>17108</v>
      </c>
      <c r="G5524">
        <v>5</v>
      </c>
      <c r="H5524" t="s">
        <v>58</v>
      </c>
      <c r="I5524" t="s">
        <v>243</v>
      </c>
      <c r="J5524">
        <v>118001</v>
      </c>
      <c r="K5524">
        <v>4</v>
      </c>
      <c r="L5524" s="2">
        <v>41671</v>
      </c>
      <c r="M5524" s="2">
        <v>43465</v>
      </c>
      <c r="N5524" t="s">
        <v>1630</v>
      </c>
      <c r="O5524">
        <v>1</v>
      </c>
      <c r="P5524" t="s">
        <v>3151</v>
      </c>
      <c r="Q5524" t="s">
        <v>2642</v>
      </c>
      <c r="R5524" t="s">
        <v>555</v>
      </c>
      <c r="S5524" t="s">
        <v>67</v>
      </c>
      <c r="T5524" t="s">
        <v>68</v>
      </c>
      <c r="U5524">
        <v>2017</v>
      </c>
      <c r="V5524">
        <v>698117</v>
      </c>
      <c r="W5524" t="s">
        <v>69</v>
      </c>
      <c r="X5524" t="s">
        <v>241</v>
      </c>
      <c r="Y5524">
        <v>569227</v>
      </c>
      <c r="Z5524">
        <v>128890</v>
      </c>
      <c r="AA5524" t="s">
        <v>69</v>
      </c>
      <c r="AB5524" t="s">
        <v>17109</v>
      </c>
      <c r="AC5524">
        <v>698117</v>
      </c>
    </row>
    <row r="5525" spans="1:29">
      <c r="A5525">
        <f t="shared" ca="1" si="86"/>
        <v>0.70623971395987273</v>
      </c>
      <c r="B5525" t="s">
        <v>55</v>
      </c>
      <c r="C5525">
        <v>9501805</v>
      </c>
      <c r="D5525" s="2">
        <v>43273</v>
      </c>
      <c r="E5525" t="s">
        <v>56</v>
      </c>
      <c r="F5525" t="s">
        <v>15352</v>
      </c>
      <c r="G5525">
        <v>5</v>
      </c>
      <c r="H5525" t="s">
        <v>58</v>
      </c>
      <c r="I5525" t="s">
        <v>59</v>
      </c>
      <c r="J5525">
        <v>94595</v>
      </c>
      <c r="K5525">
        <v>3</v>
      </c>
      <c r="L5525" s="2">
        <v>42552</v>
      </c>
      <c r="M5525" s="2">
        <v>43616</v>
      </c>
      <c r="N5525" t="s">
        <v>965</v>
      </c>
      <c r="O5525">
        <v>9</v>
      </c>
      <c r="P5525" t="s">
        <v>3745</v>
      </c>
      <c r="Q5525" t="s">
        <v>2578</v>
      </c>
      <c r="R5525" t="s">
        <v>816</v>
      </c>
      <c r="S5525" t="s">
        <v>67</v>
      </c>
      <c r="T5525" t="s">
        <v>68</v>
      </c>
      <c r="U5525">
        <v>2018</v>
      </c>
      <c r="V5525">
        <v>380606</v>
      </c>
      <c r="W5525" t="s">
        <v>69</v>
      </c>
      <c r="X5525" t="s">
        <v>55</v>
      </c>
      <c r="Y5525">
        <v>224820</v>
      </c>
      <c r="Z5525">
        <v>108212</v>
      </c>
      <c r="AA5525" t="s">
        <v>69</v>
      </c>
      <c r="AB5525" t="s">
        <v>15353</v>
      </c>
      <c r="AC5525">
        <v>333032</v>
      </c>
    </row>
    <row r="5526" spans="1:29">
      <c r="A5526">
        <f t="shared" ca="1" si="86"/>
        <v>0.4236676452301642</v>
      </c>
      <c r="B5526" t="s">
        <v>254</v>
      </c>
      <c r="C5526">
        <v>9399662</v>
      </c>
      <c r="D5526" s="2">
        <v>43089</v>
      </c>
      <c r="E5526" t="s">
        <v>56</v>
      </c>
      <c r="F5526" t="s">
        <v>17110</v>
      </c>
      <c r="G5526">
        <v>5</v>
      </c>
      <c r="H5526" t="s">
        <v>58</v>
      </c>
      <c r="I5526" t="s">
        <v>256</v>
      </c>
      <c r="J5526">
        <v>111816</v>
      </c>
      <c r="K5526">
        <v>4</v>
      </c>
      <c r="L5526" s="2">
        <v>42095</v>
      </c>
      <c r="M5526" s="2">
        <v>43830</v>
      </c>
      <c r="N5526" t="s">
        <v>1793</v>
      </c>
      <c r="O5526">
        <v>13</v>
      </c>
      <c r="P5526" t="s">
        <v>2191</v>
      </c>
      <c r="Q5526" t="s">
        <v>2192</v>
      </c>
      <c r="R5526" t="s">
        <v>585</v>
      </c>
      <c r="S5526" t="s">
        <v>483</v>
      </c>
      <c r="T5526" t="s">
        <v>68</v>
      </c>
      <c r="U5526">
        <v>2018</v>
      </c>
      <c r="V5526">
        <v>305305</v>
      </c>
      <c r="W5526" t="s">
        <v>69</v>
      </c>
      <c r="X5526" t="s">
        <v>254</v>
      </c>
      <c r="Y5526">
        <v>192500</v>
      </c>
      <c r="Z5526">
        <v>112805</v>
      </c>
      <c r="AA5526" t="s">
        <v>69</v>
      </c>
      <c r="AB5526" t="s">
        <v>17111</v>
      </c>
      <c r="AC5526">
        <v>305305</v>
      </c>
    </row>
    <row r="5527" spans="1:29">
      <c r="A5527">
        <f t="shared" ca="1" si="86"/>
        <v>0.79808401293460607</v>
      </c>
      <c r="B5527" t="s">
        <v>303</v>
      </c>
      <c r="C5527">
        <v>9336301</v>
      </c>
      <c r="D5527" s="2">
        <v>42958</v>
      </c>
      <c r="E5527" t="s">
        <v>76</v>
      </c>
      <c r="F5527" t="s">
        <v>17112</v>
      </c>
      <c r="G5527">
        <v>5</v>
      </c>
      <c r="H5527" t="s">
        <v>58</v>
      </c>
      <c r="I5527" t="s">
        <v>305</v>
      </c>
      <c r="J5527">
        <v>96388</v>
      </c>
      <c r="K5527">
        <v>5</v>
      </c>
      <c r="L5527" s="2">
        <v>41536</v>
      </c>
      <c r="M5527" s="2">
        <v>43646</v>
      </c>
      <c r="N5527" t="s">
        <v>1153</v>
      </c>
      <c r="O5527">
        <v>7</v>
      </c>
      <c r="P5527" t="s">
        <v>1538</v>
      </c>
      <c r="Q5527" t="s">
        <v>1539</v>
      </c>
      <c r="R5527" t="s">
        <v>1540</v>
      </c>
      <c r="S5527" t="s">
        <v>1239</v>
      </c>
      <c r="T5527" t="s">
        <v>68</v>
      </c>
      <c r="U5527">
        <v>2017</v>
      </c>
      <c r="V5527">
        <v>522362</v>
      </c>
      <c r="W5527" t="s">
        <v>69</v>
      </c>
      <c r="X5527" t="s">
        <v>303</v>
      </c>
      <c r="Y5527">
        <v>375217</v>
      </c>
      <c r="Z5527">
        <v>147145</v>
      </c>
      <c r="AA5527" t="s">
        <v>69</v>
      </c>
      <c r="AB5527" t="s">
        <v>17113</v>
      </c>
      <c r="AC5527">
        <v>522362</v>
      </c>
    </row>
    <row r="5528" spans="1:29">
      <c r="A5528">
        <f t="shared" ca="1" si="86"/>
        <v>0.93160280492861536</v>
      </c>
      <c r="B5528" t="s">
        <v>254</v>
      </c>
      <c r="C5528">
        <v>9456784</v>
      </c>
      <c r="D5528" s="2">
        <v>43187</v>
      </c>
      <c r="E5528" t="s">
        <v>56</v>
      </c>
      <c r="F5528" t="s">
        <v>17114</v>
      </c>
      <c r="G5528">
        <v>5</v>
      </c>
      <c r="H5528" t="s">
        <v>58</v>
      </c>
      <c r="I5528" t="s">
        <v>256</v>
      </c>
      <c r="J5528">
        <v>77509</v>
      </c>
      <c r="K5528">
        <v>9</v>
      </c>
      <c r="L5528" s="2">
        <v>39346</v>
      </c>
      <c r="M5528" s="2">
        <v>43738</v>
      </c>
      <c r="N5528" t="s">
        <v>920</v>
      </c>
      <c r="O5528">
        <v>9</v>
      </c>
      <c r="P5528" t="s">
        <v>572</v>
      </c>
      <c r="Q5528" t="s">
        <v>175</v>
      </c>
      <c r="R5528" t="s">
        <v>176</v>
      </c>
      <c r="S5528" t="s">
        <v>67</v>
      </c>
      <c r="T5528" t="s">
        <v>68</v>
      </c>
      <c r="U5528">
        <v>2018</v>
      </c>
      <c r="V5528">
        <v>320963</v>
      </c>
      <c r="W5528" t="s">
        <v>69</v>
      </c>
      <c r="X5528" t="s">
        <v>254</v>
      </c>
      <c r="Y5528">
        <v>202500</v>
      </c>
      <c r="Z5528">
        <v>118463</v>
      </c>
      <c r="AA5528" t="s">
        <v>69</v>
      </c>
      <c r="AB5528" t="s">
        <v>17115</v>
      </c>
      <c r="AC5528">
        <v>320963</v>
      </c>
    </row>
    <row r="5529" spans="1:29">
      <c r="A5529">
        <f t="shared" ca="1" si="86"/>
        <v>0.98578821516455639</v>
      </c>
      <c r="B5529" t="s">
        <v>55</v>
      </c>
      <c r="C5529">
        <v>9229573</v>
      </c>
      <c r="D5529" s="2">
        <v>42755</v>
      </c>
      <c r="E5529" t="s">
        <v>76</v>
      </c>
      <c r="F5529" t="s">
        <v>17116</v>
      </c>
      <c r="G5529">
        <v>5</v>
      </c>
      <c r="H5529" t="s">
        <v>58</v>
      </c>
      <c r="I5529" t="s">
        <v>59</v>
      </c>
      <c r="J5529">
        <v>81687</v>
      </c>
      <c r="K5529">
        <v>5</v>
      </c>
      <c r="L5529" s="2">
        <v>41409</v>
      </c>
      <c r="M5529" s="2">
        <v>43131</v>
      </c>
      <c r="N5529" t="s">
        <v>6709</v>
      </c>
      <c r="O5529">
        <v>7</v>
      </c>
      <c r="P5529" t="s">
        <v>9342</v>
      </c>
      <c r="Q5529" t="s">
        <v>190</v>
      </c>
      <c r="R5529" t="s">
        <v>191</v>
      </c>
      <c r="S5529" t="s">
        <v>260</v>
      </c>
      <c r="T5529" t="s">
        <v>68</v>
      </c>
      <c r="U5529">
        <v>2017</v>
      </c>
      <c r="V5529">
        <v>382156</v>
      </c>
      <c r="W5529" t="s">
        <v>69</v>
      </c>
      <c r="X5529" t="s">
        <v>55</v>
      </c>
      <c r="Y5529">
        <v>218750</v>
      </c>
      <c r="Z5529">
        <v>163406</v>
      </c>
      <c r="AA5529" t="s">
        <v>69</v>
      </c>
      <c r="AB5529" t="s">
        <v>17117</v>
      </c>
      <c r="AC5529">
        <v>382156</v>
      </c>
    </row>
    <row r="5530" spans="1:29">
      <c r="A5530">
        <f t="shared" ca="1" si="86"/>
        <v>0.2005676219376481</v>
      </c>
      <c r="B5530" t="s">
        <v>182</v>
      </c>
      <c r="C5530">
        <v>9384960</v>
      </c>
      <c r="D5530" s="2">
        <v>43056</v>
      </c>
      <c r="E5530" t="s">
        <v>76</v>
      </c>
      <c r="F5530" t="s">
        <v>17118</v>
      </c>
      <c r="G5530">
        <v>5</v>
      </c>
      <c r="H5530" t="s">
        <v>58</v>
      </c>
      <c r="I5530" t="s">
        <v>185</v>
      </c>
      <c r="J5530">
        <v>15254</v>
      </c>
      <c r="K5530">
        <v>16</v>
      </c>
      <c r="L5530" s="2">
        <v>38169</v>
      </c>
      <c r="M5530" s="2">
        <v>43799</v>
      </c>
      <c r="N5530" t="s">
        <v>549</v>
      </c>
      <c r="O5530">
        <v>3</v>
      </c>
      <c r="P5530" t="s">
        <v>542</v>
      </c>
      <c r="Q5530" t="s">
        <v>543</v>
      </c>
      <c r="R5530" t="s">
        <v>205</v>
      </c>
      <c r="S5530" t="s">
        <v>218</v>
      </c>
      <c r="T5530" t="s">
        <v>68</v>
      </c>
      <c r="U5530">
        <v>2018</v>
      </c>
      <c r="V5530">
        <v>400000</v>
      </c>
      <c r="W5530" t="s">
        <v>69</v>
      </c>
      <c r="X5530" t="s">
        <v>182</v>
      </c>
      <c r="Y5530">
        <v>250000</v>
      </c>
      <c r="Z5530">
        <v>150000</v>
      </c>
      <c r="AA5530" t="s">
        <v>69</v>
      </c>
      <c r="AB5530" t="s">
        <v>17119</v>
      </c>
      <c r="AC5530">
        <v>400000</v>
      </c>
    </row>
    <row r="5531" spans="1:29">
      <c r="A5531">
        <f t="shared" ca="1" si="86"/>
        <v>0.5654397611869002</v>
      </c>
      <c r="B5531" t="s">
        <v>1143</v>
      </c>
      <c r="C5531">
        <v>9256437</v>
      </c>
      <c r="D5531" s="2">
        <v>42887</v>
      </c>
      <c r="E5531" t="s">
        <v>76</v>
      </c>
      <c r="F5531" t="s">
        <v>17120</v>
      </c>
      <c r="G5531">
        <v>5</v>
      </c>
      <c r="H5531" t="s">
        <v>58</v>
      </c>
      <c r="I5531" t="s">
        <v>1145</v>
      </c>
      <c r="J5531">
        <v>61352</v>
      </c>
      <c r="K5531">
        <v>5</v>
      </c>
      <c r="L5531" s="2">
        <v>41395</v>
      </c>
      <c r="M5531" s="2">
        <v>43585</v>
      </c>
      <c r="N5531" t="s">
        <v>3743</v>
      </c>
      <c r="O5531">
        <v>5</v>
      </c>
      <c r="P5531" t="s">
        <v>1958</v>
      </c>
      <c r="Q5531" t="s">
        <v>1959</v>
      </c>
      <c r="R5531" t="s">
        <v>347</v>
      </c>
      <c r="S5531" t="s">
        <v>218</v>
      </c>
      <c r="T5531" t="s">
        <v>68</v>
      </c>
      <c r="U5531">
        <v>2017</v>
      </c>
      <c r="V5531">
        <v>392297</v>
      </c>
      <c r="W5531" t="s">
        <v>69</v>
      </c>
      <c r="X5531" t="s">
        <v>1143</v>
      </c>
      <c r="Y5531">
        <v>266500</v>
      </c>
      <c r="Z5531">
        <v>125797</v>
      </c>
      <c r="AA5531" t="s">
        <v>69</v>
      </c>
      <c r="AB5531" t="s">
        <v>17121</v>
      </c>
      <c r="AC5531">
        <v>392297</v>
      </c>
    </row>
    <row r="5532" spans="1:29">
      <c r="A5532">
        <f t="shared" ca="1" si="86"/>
        <v>0.79919864488854464</v>
      </c>
      <c r="B5532" t="s">
        <v>303</v>
      </c>
      <c r="C5532">
        <v>9461047</v>
      </c>
      <c r="D5532" s="2">
        <v>43181</v>
      </c>
      <c r="E5532" t="s">
        <v>56</v>
      </c>
      <c r="F5532" t="s">
        <v>17122</v>
      </c>
      <c r="G5532">
        <v>5</v>
      </c>
      <c r="H5532" t="s">
        <v>58</v>
      </c>
      <c r="I5532" t="s">
        <v>305</v>
      </c>
      <c r="J5532">
        <v>105156</v>
      </c>
      <c r="K5532">
        <v>4</v>
      </c>
      <c r="L5532" s="2">
        <v>42095</v>
      </c>
      <c r="M5532" s="2">
        <v>44651</v>
      </c>
      <c r="N5532" t="s">
        <v>1485</v>
      </c>
      <c r="O5532">
        <v>32</v>
      </c>
      <c r="P5532" t="s">
        <v>17123</v>
      </c>
      <c r="Q5532" t="s">
        <v>1091</v>
      </c>
      <c r="R5532" t="s">
        <v>149</v>
      </c>
      <c r="S5532" t="s">
        <v>260</v>
      </c>
      <c r="T5532" t="s">
        <v>68</v>
      </c>
      <c r="U5532">
        <v>2018</v>
      </c>
      <c r="V5532">
        <v>284639</v>
      </c>
      <c r="W5532" t="s">
        <v>69</v>
      </c>
      <c r="X5532" t="s">
        <v>303</v>
      </c>
      <c r="Y5532">
        <v>273956</v>
      </c>
      <c r="Z5532">
        <v>10683</v>
      </c>
      <c r="AA5532" t="s">
        <v>69</v>
      </c>
      <c r="AB5532" t="s">
        <v>17124</v>
      </c>
      <c r="AC5532">
        <v>284639</v>
      </c>
    </row>
    <row r="5533" spans="1:29">
      <c r="A5533">
        <f t="shared" ca="1" si="86"/>
        <v>0.72648107807437734</v>
      </c>
      <c r="B5533" t="s">
        <v>241</v>
      </c>
      <c r="C5533">
        <v>9475301</v>
      </c>
      <c r="D5533" s="2">
        <v>43204</v>
      </c>
      <c r="E5533" t="s">
        <v>15984</v>
      </c>
      <c r="F5533" t="s">
        <v>17125</v>
      </c>
      <c r="G5533">
        <v>5</v>
      </c>
      <c r="H5533" t="s">
        <v>58</v>
      </c>
      <c r="I5533" t="s">
        <v>243</v>
      </c>
      <c r="J5533">
        <v>125710</v>
      </c>
      <c r="K5533">
        <v>4</v>
      </c>
      <c r="L5533" s="2">
        <v>42139</v>
      </c>
      <c r="M5533" s="2">
        <v>43646</v>
      </c>
      <c r="N5533" t="s">
        <v>17126</v>
      </c>
      <c r="O5533">
        <v>7</v>
      </c>
      <c r="P5533" t="s">
        <v>2236</v>
      </c>
      <c r="Q5533" t="s">
        <v>472</v>
      </c>
      <c r="R5533" t="s">
        <v>311</v>
      </c>
      <c r="S5533" t="s">
        <v>67</v>
      </c>
      <c r="T5533" t="s">
        <v>68</v>
      </c>
      <c r="U5533">
        <v>2018</v>
      </c>
      <c r="V5533">
        <v>471754</v>
      </c>
      <c r="W5533" t="s">
        <v>69</v>
      </c>
      <c r="X5533" t="s">
        <v>241</v>
      </c>
      <c r="Y5533">
        <v>332753</v>
      </c>
      <c r="Z5533">
        <v>139001</v>
      </c>
      <c r="AA5533" t="s">
        <v>69</v>
      </c>
      <c r="AB5533" t="s">
        <v>17127</v>
      </c>
      <c r="AC5533">
        <v>471754</v>
      </c>
    </row>
    <row r="5534" spans="1:29">
      <c r="A5534">
        <f t="shared" ca="1" si="86"/>
        <v>7.3819932628246598E-2</v>
      </c>
      <c r="B5534" t="s">
        <v>286</v>
      </c>
      <c r="C5534">
        <v>9830182</v>
      </c>
      <c r="D5534" s="2">
        <v>43454</v>
      </c>
      <c r="E5534" t="s">
        <v>56</v>
      </c>
      <c r="F5534" t="s">
        <v>17128</v>
      </c>
      <c r="G5534">
        <v>7</v>
      </c>
      <c r="H5534" t="s">
        <v>58</v>
      </c>
      <c r="I5534" t="s">
        <v>289</v>
      </c>
      <c r="J5534">
        <v>124217</v>
      </c>
      <c r="K5534">
        <v>5</v>
      </c>
      <c r="L5534" s="2">
        <v>42241</v>
      </c>
      <c r="M5534" s="2">
        <v>44773</v>
      </c>
      <c r="N5534" t="s">
        <v>171</v>
      </c>
      <c r="O5534">
        <v>10</v>
      </c>
      <c r="P5534" t="s">
        <v>399</v>
      </c>
      <c r="Q5534" t="s">
        <v>400</v>
      </c>
      <c r="R5534" t="s">
        <v>401</v>
      </c>
      <c r="S5534" t="s">
        <v>67</v>
      </c>
      <c r="T5534" t="s">
        <v>68</v>
      </c>
      <c r="U5534">
        <v>2018</v>
      </c>
      <c r="V5534">
        <v>423909</v>
      </c>
      <c r="W5534" t="s">
        <v>69</v>
      </c>
      <c r="X5534" t="s">
        <v>286</v>
      </c>
      <c r="Y5534">
        <v>318429</v>
      </c>
      <c r="Z5534">
        <v>105480</v>
      </c>
      <c r="AA5534" t="s">
        <v>69</v>
      </c>
      <c r="AB5534" t="s">
        <v>17129</v>
      </c>
      <c r="AC5534">
        <v>423909</v>
      </c>
    </row>
    <row r="5535" spans="1:29">
      <c r="A5535">
        <f t="shared" ca="1" si="86"/>
        <v>9.4306669193511161E-2</v>
      </c>
      <c r="B5535" t="s">
        <v>254</v>
      </c>
      <c r="C5535">
        <v>9517920</v>
      </c>
      <c r="D5535" s="2">
        <v>43277</v>
      </c>
      <c r="E5535" t="s">
        <v>56</v>
      </c>
      <c r="F5535" t="s">
        <v>17130</v>
      </c>
      <c r="G5535">
        <v>5</v>
      </c>
      <c r="H5535" t="s">
        <v>58</v>
      </c>
      <c r="I5535" t="s">
        <v>256</v>
      </c>
      <c r="J5535">
        <v>115545</v>
      </c>
      <c r="K5535">
        <v>4</v>
      </c>
      <c r="L5535" s="2">
        <v>42248</v>
      </c>
      <c r="M5535" s="2">
        <v>44012</v>
      </c>
      <c r="N5535" t="s">
        <v>1675</v>
      </c>
      <c r="O5535">
        <v>7</v>
      </c>
      <c r="P5535" t="s">
        <v>259</v>
      </c>
      <c r="Q5535" t="s">
        <v>190</v>
      </c>
      <c r="R5535" t="s">
        <v>191</v>
      </c>
      <c r="S5535" t="s">
        <v>260</v>
      </c>
      <c r="T5535" t="s">
        <v>68</v>
      </c>
      <c r="U5535">
        <v>2018</v>
      </c>
      <c r="V5535">
        <v>347600</v>
      </c>
      <c r="W5535" t="s">
        <v>69</v>
      </c>
      <c r="X5535" t="s">
        <v>254</v>
      </c>
      <c r="Y5535">
        <v>197500</v>
      </c>
      <c r="Z5535">
        <v>150100</v>
      </c>
      <c r="AA5535" t="s">
        <v>69</v>
      </c>
      <c r="AB5535" t="s">
        <v>17131</v>
      </c>
      <c r="AC5535">
        <v>347600</v>
      </c>
    </row>
    <row r="5536" spans="1:29">
      <c r="A5536">
        <f t="shared" ca="1" si="86"/>
        <v>0.23899979179027719</v>
      </c>
      <c r="B5536" t="s">
        <v>241</v>
      </c>
      <c r="C5536">
        <v>9492605</v>
      </c>
      <c r="D5536" s="2">
        <v>43244</v>
      </c>
      <c r="E5536" t="s">
        <v>56</v>
      </c>
      <c r="F5536" t="s">
        <v>17132</v>
      </c>
      <c r="G5536">
        <v>5</v>
      </c>
      <c r="H5536" t="s">
        <v>58</v>
      </c>
      <c r="I5536" t="s">
        <v>243</v>
      </c>
      <c r="J5536">
        <v>112413</v>
      </c>
      <c r="K5536">
        <v>4</v>
      </c>
      <c r="L5536" s="2">
        <v>42156</v>
      </c>
      <c r="M5536" s="2">
        <v>43982</v>
      </c>
      <c r="N5536" t="s">
        <v>17133</v>
      </c>
      <c r="O5536">
        <v>1</v>
      </c>
      <c r="P5536" t="s">
        <v>247</v>
      </c>
      <c r="Q5536" t="s">
        <v>248</v>
      </c>
      <c r="R5536" t="s">
        <v>249</v>
      </c>
      <c r="S5536" t="s">
        <v>67</v>
      </c>
      <c r="T5536" t="s">
        <v>68</v>
      </c>
      <c r="U5536">
        <v>2018</v>
      </c>
      <c r="V5536">
        <v>386875</v>
      </c>
      <c r="W5536" t="s">
        <v>69</v>
      </c>
      <c r="X5536" t="s">
        <v>241</v>
      </c>
      <c r="Y5536">
        <v>321250</v>
      </c>
      <c r="Z5536">
        <v>65625</v>
      </c>
      <c r="AA5536" t="s">
        <v>69</v>
      </c>
      <c r="AB5536" t="s">
        <v>17134</v>
      </c>
      <c r="AC5536">
        <v>386875</v>
      </c>
    </row>
    <row r="5537" spans="1:29">
      <c r="A5537">
        <f t="shared" ca="1" si="86"/>
        <v>0.89819888552528748</v>
      </c>
      <c r="B5537" t="s">
        <v>1619</v>
      </c>
      <c r="C5537">
        <v>9298385</v>
      </c>
      <c r="D5537" s="2">
        <v>42907</v>
      </c>
      <c r="E5537" t="s">
        <v>76</v>
      </c>
      <c r="F5537" t="s">
        <v>17135</v>
      </c>
      <c r="G5537">
        <v>5</v>
      </c>
      <c r="H5537" t="s">
        <v>58</v>
      </c>
      <c r="I5537" t="s">
        <v>1621</v>
      </c>
      <c r="J5537">
        <v>21984</v>
      </c>
      <c r="K5537">
        <v>5</v>
      </c>
      <c r="L5537" s="2">
        <v>41470</v>
      </c>
      <c r="M5537" s="2">
        <v>43646</v>
      </c>
      <c r="N5537" t="s">
        <v>674</v>
      </c>
      <c r="O5537">
        <v>3</v>
      </c>
      <c r="P5537" t="s">
        <v>882</v>
      </c>
      <c r="Q5537" t="s">
        <v>883</v>
      </c>
      <c r="R5537" t="s">
        <v>884</v>
      </c>
      <c r="S5537" t="s">
        <v>67</v>
      </c>
      <c r="T5537" t="s">
        <v>68</v>
      </c>
      <c r="U5537">
        <v>2017</v>
      </c>
      <c r="V5537">
        <v>557991</v>
      </c>
      <c r="W5537" t="s">
        <v>69</v>
      </c>
      <c r="X5537" t="s">
        <v>1619</v>
      </c>
      <c r="Y5537">
        <v>335130</v>
      </c>
      <c r="Z5537">
        <v>222861</v>
      </c>
      <c r="AA5537" t="s">
        <v>69</v>
      </c>
      <c r="AB5537" t="s">
        <v>17136</v>
      </c>
      <c r="AC5537">
        <v>557991</v>
      </c>
    </row>
    <row r="5538" spans="1:29">
      <c r="A5538">
        <f t="shared" ca="1" si="86"/>
        <v>0.31353070115493276</v>
      </c>
      <c r="B5538" t="s">
        <v>199</v>
      </c>
      <c r="C5538">
        <v>9231394</v>
      </c>
      <c r="D5538" s="2">
        <v>42789</v>
      </c>
      <c r="E5538" t="s">
        <v>724</v>
      </c>
      <c r="F5538" t="s">
        <v>17137</v>
      </c>
      <c r="G5538">
        <v>5</v>
      </c>
      <c r="H5538" t="s">
        <v>58</v>
      </c>
      <c r="I5538" t="s">
        <v>149</v>
      </c>
      <c r="J5538">
        <v>163293</v>
      </c>
      <c r="K5538">
        <v>6</v>
      </c>
      <c r="L5538" s="2">
        <v>40969</v>
      </c>
      <c r="M5538" s="2">
        <v>43769</v>
      </c>
      <c r="N5538" t="s">
        <v>1579</v>
      </c>
      <c r="O5538">
        <v>1</v>
      </c>
      <c r="P5538" t="s">
        <v>346</v>
      </c>
      <c r="Q5538" t="s">
        <v>119</v>
      </c>
      <c r="R5538" t="s">
        <v>347</v>
      </c>
      <c r="S5538" t="s">
        <v>348</v>
      </c>
      <c r="T5538" t="s">
        <v>68</v>
      </c>
      <c r="U5538">
        <v>2017</v>
      </c>
      <c r="V5538">
        <v>268352</v>
      </c>
      <c r="W5538" t="s">
        <v>69</v>
      </c>
      <c r="X5538" t="s">
        <v>199</v>
      </c>
      <c r="Y5538">
        <v>204984</v>
      </c>
      <c r="Z5538">
        <v>63368</v>
      </c>
      <c r="AA5538" t="s">
        <v>69</v>
      </c>
      <c r="AB5538" t="s">
        <v>17138</v>
      </c>
      <c r="AC5538">
        <v>268352</v>
      </c>
    </row>
    <row r="5539" spans="1:29">
      <c r="A5539">
        <f t="shared" ca="1" si="86"/>
        <v>0.80086130960576063</v>
      </c>
      <c r="B5539" t="s">
        <v>199</v>
      </c>
      <c r="C5539">
        <v>9416927</v>
      </c>
      <c r="D5539" s="2">
        <v>43115</v>
      </c>
      <c r="E5539" t="s">
        <v>76</v>
      </c>
      <c r="F5539" t="s">
        <v>17139</v>
      </c>
      <c r="G5539">
        <v>5</v>
      </c>
      <c r="H5539" t="s">
        <v>58</v>
      </c>
      <c r="I5539" t="s">
        <v>149</v>
      </c>
      <c r="J5539">
        <v>182467</v>
      </c>
      <c r="K5539">
        <v>6</v>
      </c>
      <c r="L5539" s="2">
        <v>41674</v>
      </c>
      <c r="M5539" s="2">
        <v>43861</v>
      </c>
      <c r="N5539" t="s">
        <v>2164</v>
      </c>
      <c r="O5539">
        <v>9</v>
      </c>
      <c r="P5539" t="s">
        <v>572</v>
      </c>
      <c r="Q5539" t="s">
        <v>175</v>
      </c>
      <c r="R5539" t="s">
        <v>176</v>
      </c>
      <c r="S5539" t="s">
        <v>67</v>
      </c>
      <c r="T5539" t="s">
        <v>68</v>
      </c>
      <c r="U5539">
        <v>2018</v>
      </c>
      <c r="V5539">
        <v>328888</v>
      </c>
      <c r="W5539" t="s">
        <v>69</v>
      </c>
      <c r="X5539" t="s">
        <v>199</v>
      </c>
      <c r="Y5539">
        <v>207500</v>
      </c>
      <c r="Z5539">
        <v>121388</v>
      </c>
      <c r="AA5539" t="s">
        <v>69</v>
      </c>
      <c r="AB5539" t="s">
        <v>17140</v>
      </c>
      <c r="AC5539">
        <v>328888</v>
      </c>
    </row>
    <row r="5540" spans="1:29">
      <c r="A5540">
        <f t="shared" ca="1" si="86"/>
        <v>0.622571721494519</v>
      </c>
      <c r="B5540" t="s">
        <v>254</v>
      </c>
      <c r="C5540">
        <v>9324326</v>
      </c>
      <c r="D5540" s="2">
        <v>42916</v>
      </c>
      <c r="E5540" t="s">
        <v>926</v>
      </c>
      <c r="F5540" t="s">
        <v>17141</v>
      </c>
      <c r="G5540">
        <v>5</v>
      </c>
      <c r="H5540" t="s">
        <v>58</v>
      </c>
      <c r="I5540" t="s">
        <v>256</v>
      </c>
      <c r="J5540">
        <v>104369</v>
      </c>
      <c r="K5540">
        <v>5</v>
      </c>
      <c r="L5540" s="2">
        <v>41821</v>
      </c>
      <c r="M5540" s="2">
        <v>44012</v>
      </c>
      <c r="N5540" t="s">
        <v>9292</v>
      </c>
      <c r="O5540">
        <v>3</v>
      </c>
      <c r="P5540" t="s">
        <v>2754</v>
      </c>
      <c r="Q5540" t="s">
        <v>543</v>
      </c>
      <c r="R5540" t="s">
        <v>205</v>
      </c>
      <c r="S5540" t="s">
        <v>473</v>
      </c>
      <c r="T5540" t="s">
        <v>68</v>
      </c>
      <c r="U5540">
        <v>2017</v>
      </c>
      <c r="V5540">
        <v>319200</v>
      </c>
      <c r="W5540" t="s">
        <v>69</v>
      </c>
      <c r="X5540" t="s">
        <v>254</v>
      </c>
      <c r="Y5540">
        <v>190000</v>
      </c>
      <c r="Z5540">
        <v>129200</v>
      </c>
      <c r="AA5540" t="s">
        <v>69</v>
      </c>
      <c r="AB5540" t="s">
        <v>17142</v>
      </c>
      <c r="AC5540">
        <v>319200</v>
      </c>
    </row>
    <row r="5541" spans="1:29">
      <c r="A5541">
        <f t="shared" ca="1" si="86"/>
        <v>0.92312959003314865</v>
      </c>
      <c r="B5541" t="s">
        <v>199</v>
      </c>
      <c r="C5541">
        <v>9250108</v>
      </c>
      <c r="D5541" s="2">
        <v>42789</v>
      </c>
      <c r="E5541" t="s">
        <v>76</v>
      </c>
      <c r="F5541" t="s">
        <v>17143</v>
      </c>
      <c r="G5541">
        <v>5</v>
      </c>
      <c r="H5541" t="s">
        <v>58</v>
      </c>
      <c r="I5541" t="s">
        <v>149</v>
      </c>
      <c r="J5541">
        <v>172067</v>
      </c>
      <c r="K5541">
        <v>6</v>
      </c>
      <c r="L5541" s="2">
        <v>41368</v>
      </c>
      <c r="M5541" s="2">
        <v>43921</v>
      </c>
      <c r="N5541" t="s">
        <v>17144</v>
      </c>
      <c r="O5541">
        <v>7</v>
      </c>
      <c r="P5541" t="s">
        <v>1021</v>
      </c>
      <c r="Q5541" t="s">
        <v>472</v>
      </c>
      <c r="R5541" t="s">
        <v>311</v>
      </c>
      <c r="S5541" t="s">
        <v>296</v>
      </c>
      <c r="T5541" t="s">
        <v>68</v>
      </c>
      <c r="U5541">
        <v>2017</v>
      </c>
      <c r="V5541">
        <v>363425</v>
      </c>
      <c r="W5541" t="s">
        <v>69</v>
      </c>
      <c r="X5541" t="s">
        <v>199</v>
      </c>
      <c r="Y5541">
        <v>285509</v>
      </c>
      <c r="Z5541">
        <v>77916</v>
      </c>
      <c r="AA5541" t="s">
        <v>69</v>
      </c>
      <c r="AB5541" t="s">
        <v>17145</v>
      </c>
      <c r="AC5541">
        <v>363425</v>
      </c>
    </row>
    <row r="5542" spans="1:29">
      <c r="A5542">
        <f t="shared" ca="1" si="86"/>
        <v>0.94568069045029968</v>
      </c>
      <c r="B5542" t="s">
        <v>303</v>
      </c>
      <c r="C5542">
        <v>9285796</v>
      </c>
      <c r="D5542" s="2">
        <v>42906</v>
      </c>
      <c r="E5542" t="s">
        <v>56</v>
      </c>
      <c r="F5542" t="s">
        <v>17146</v>
      </c>
      <c r="G5542">
        <v>5</v>
      </c>
      <c r="H5542" t="s">
        <v>58</v>
      </c>
      <c r="I5542" t="s">
        <v>305</v>
      </c>
      <c r="J5542">
        <v>98589</v>
      </c>
      <c r="K5542">
        <v>4</v>
      </c>
      <c r="L5542" s="2">
        <v>41821</v>
      </c>
      <c r="M5542" s="2">
        <v>43646</v>
      </c>
      <c r="N5542" t="s">
        <v>4403</v>
      </c>
      <c r="O5542">
        <v>3</v>
      </c>
      <c r="P5542" t="s">
        <v>2568</v>
      </c>
      <c r="Q5542" t="s">
        <v>2569</v>
      </c>
      <c r="R5542" t="s">
        <v>630</v>
      </c>
      <c r="S5542" t="s">
        <v>336</v>
      </c>
      <c r="T5542" t="s">
        <v>68</v>
      </c>
      <c r="U5542">
        <v>2017</v>
      </c>
      <c r="V5542">
        <v>374186</v>
      </c>
      <c r="W5542" t="s">
        <v>69</v>
      </c>
      <c r="X5542" t="s">
        <v>303</v>
      </c>
      <c r="Y5542">
        <v>252678</v>
      </c>
      <c r="Z5542">
        <v>121508</v>
      </c>
      <c r="AA5542" t="s">
        <v>69</v>
      </c>
      <c r="AB5542" t="s">
        <v>17147</v>
      </c>
      <c r="AC5542">
        <v>374186</v>
      </c>
    </row>
    <row r="5543" spans="1:29">
      <c r="A5543">
        <f t="shared" ca="1" si="86"/>
        <v>0.77461521164003755</v>
      </c>
      <c r="B5543" t="s">
        <v>303</v>
      </c>
      <c r="C5543">
        <v>9671615</v>
      </c>
      <c r="D5543" s="2">
        <v>43227</v>
      </c>
      <c r="E5543" t="s">
        <v>56</v>
      </c>
      <c r="F5543" t="s">
        <v>17148</v>
      </c>
      <c r="G5543">
        <v>7</v>
      </c>
      <c r="H5543" t="s">
        <v>58</v>
      </c>
      <c r="I5543" t="s">
        <v>305</v>
      </c>
      <c r="J5543">
        <v>101591</v>
      </c>
      <c r="K5543">
        <v>5</v>
      </c>
      <c r="L5543" s="2">
        <v>41897</v>
      </c>
      <c r="M5543" s="2">
        <v>43708</v>
      </c>
      <c r="N5543" t="s">
        <v>1019</v>
      </c>
      <c r="O5543">
        <v>6</v>
      </c>
      <c r="P5543" t="s">
        <v>333</v>
      </c>
      <c r="Q5543" t="s">
        <v>334</v>
      </c>
      <c r="R5543" t="s">
        <v>335</v>
      </c>
      <c r="S5543" t="s">
        <v>67</v>
      </c>
      <c r="T5543" t="s">
        <v>68</v>
      </c>
      <c r="U5543">
        <v>2017</v>
      </c>
      <c r="V5543">
        <v>365094</v>
      </c>
      <c r="W5543" t="s">
        <v>69</v>
      </c>
      <c r="X5543" t="s">
        <v>303</v>
      </c>
      <c r="Y5543">
        <v>235292</v>
      </c>
      <c r="Z5543">
        <v>129802</v>
      </c>
      <c r="AA5543" t="s">
        <v>69</v>
      </c>
      <c r="AB5543" t="s">
        <v>17149</v>
      </c>
      <c r="AC5543">
        <v>365094</v>
      </c>
    </row>
    <row r="5544" spans="1:29">
      <c r="A5544">
        <f t="shared" ca="1" si="86"/>
        <v>0.28116639978405866</v>
      </c>
      <c r="B5544" t="s">
        <v>75</v>
      </c>
      <c r="C5544">
        <v>9879919</v>
      </c>
      <c r="D5544" s="2">
        <v>43671</v>
      </c>
      <c r="E5544" t="s">
        <v>110</v>
      </c>
      <c r="F5544" t="s">
        <v>17150</v>
      </c>
      <c r="G5544">
        <v>7</v>
      </c>
      <c r="H5544" t="s">
        <v>58</v>
      </c>
      <c r="I5544" t="s">
        <v>78</v>
      </c>
      <c r="J5544">
        <v>46646</v>
      </c>
      <c r="K5544">
        <v>6</v>
      </c>
      <c r="L5544" s="2">
        <v>41640</v>
      </c>
      <c r="M5544" s="2">
        <v>44561</v>
      </c>
      <c r="N5544" t="s">
        <v>5199</v>
      </c>
      <c r="O5544">
        <v>47</v>
      </c>
      <c r="P5544" t="s">
        <v>717</v>
      </c>
      <c r="Q5544" t="s">
        <v>718</v>
      </c>
      <c r="R5544" t="s">
        <v>149</v>
      </c>
      <c r="S5544" t="s">
        <v>85</v>
      </c>
      <c r="T5544" t="s">
        <v>68</v>
      </c>
      <c r="U5544">
        <v>2018</v>
      </c>
      <c r="V5544">
        <v>254639</v>
      </c>
      <c r="W5544" t="s">
        <v>69</v>
      </c>
      <c r="X5544" t="s">
        <v>75</v>
      </c>
      <c r="Y5544">
        <v>196672</v>
      </c>
      <c r="Z5544">
        <v>57967</v>
      </c>
      <c r="AA5544" t="s">
        <v>69</v>
      </c>
      <c r="AB5544" t="s">
        <v>17151</v>
      </c>
      <c r="AC5544">
        <v>254639</v>
      </c>
    </row>
    <row r="5545" spans="1:29">
      <c r="A5545">
        <f t="shared" ca="1" si="86"/>
        <v>0.17123938829903862</v>
      </c>
      <c r="B5545" t="s">
        <v>241</v>
      </c>
      <c r="C5545">
        <v>9405599</v>
      </c>
      <c r="D5545" s="2">
        <v>43105</v>
      </c>
      <c r="E5545" t="s">
        <v>5103</v>
      </c>
      <c r="F5545" t="s">
        <v>17152</v>
      </c>
      <c r="G5545">
        <v>5</v>
      </c>
      <c r="H5545" t="s">
        <v>58</v>
      </c>
      <c r="I5545" t="s">
        <v>243</v>
      </c>
      <c r="J5545">
        <v>118282</v>
      </c>
      <c r="K5545">
        <v>5</v>
      </c>
      <c r="L5545" s="2">
        <v>41640</v>
      </c>
      <c r="M5545" s="2">
        <v>43830</v>
      </c>
      <c r="N5545" t="s">
        <v>11855</v>
      </c>
      <c r="O5545">
        <v>3</v>
      </c>
      <c r="P5545" t="s">
        <v>17153</v>
      </c>
      <c r="Q5545" t="s">
        <v>17154</v>
      </c>
      <c r="R5545" t="s">
        <v>347</v>
      </c>
      <c r="S5545" t="s">
        <v>260</v>
      </c>
      <c r="T5545" t="s">
        <v>68</v>
      </c>
      <c r="U5545">
        <v>2018</v>
      </c>
      <c r="V5545">
        <v>471311</v>
      </c>
      <c r="W5545" t="s">
        <v>69</v>
      </c>
      <c r="X5545" t="s">
        <v>241</v>
      </c>
      <c r="Y5545">
        <v>331444</v>
      </c>
      <c r="Z5545">
        <v>139867</v>
      </c>
      <c r="AA5545" t="s">
        <v>69</v>
      </c>
      <c r="AB5545" t="s">
        <v>17155</v>
      </c>
      <c r="AC5545">
        <v>471311</v>
      </c>
    </row>
    <row r="5546" spans="1:29">
      <c r="A5546">
        <f t="shared" ca="1" si="86"/>
        <v>6.9806553234944002E-2</v>
      </c>
      <c r="B5546" t="s">
        <v>55</v>
      </c>
      <c r="C5546">
        <v>9525435</v>
      </c>
      <c r="D5546" s="2">
        <v>43294</v>
      </c>
      <c r="E5546" t="s">
        <v>56</v>
      </c>
      <c r="F5546" t="s">
        <v>17156</v>
      </c>
      <c r="G5546">
        <v>5</v>
      </c>
      <c r="H5546" t="s">
        <v>58</v>
      </c>
      <c r="I5546" t="s">
        <v>59</v>
      </c>
      <c r="J5546">
        <v>92615</v>
      </c>
      <c r="K5546">
        <v>4</v>
      </c>
      <c r="L5546" s="2">
        <v>42200</v>
      </c>
      <c r="M5546" s="2">
        <v>44012</v>
      </c>
      <c r="N5546" t="s">
        <v>1441</v>
      </c>
      <c r="O5546">
        <v>9</v>
      </c>
      <c r="P5546" t="s">
        <v>572</v>
      </c>
      <c r="Q5546" t="s">
        <v>175</v>
      </c>
      <c r="R5546" t="s">
        <v>176</v>
      </c>
      <c r="S5546" t="s">
        <v>67</v>
      </c>
      <c r="T5546" t="s">
        <v>68</v>
      </c>
      <c r="U5546">
        <v>2018</v>
      </c>
      <c r="V5546">
        <v>474692</v>
      </c>
      <c r="W5546" t="s">
        <v>69</v>
      </c>
      <c r="X5546" t="s">
        <v>55</v>
      </c>
      <c r="Y5546">
        <v>299490</v>
      </c>
      <c r="Z5546">
        <v>175202</v>
      </c>
      <c r="AA5546" t="s">
        <v>69</v>
      </c>
      <c r="AB5546" t="s">
        <v>17157</v>
      </c>
      <c r="AC5546">
        <v>474692</v>
      </c>
    </row>
    <row r="5547" spans="1:29">
      <c r="A5547">
        <f t="shared" ca="1" si="86"/>
        <v>0.98344030158499651</v>
      </c>
      <c r="B5547" t="s">
        <v>109</v>
      </c>
      <c r="C5547">
        <v>9243259</v>
      </c>
      <c r="D5547" s="2">
        <v>42823</v>
      </c>
      <c r="E5547" t="s">
        <v>76</v>
      </c>
      <c r="F5547" t="s">
        <v>17158</v>
      </c>
      <c r="G5547">
        <v>5</v>
      </c>
      <c r="H5547" t="s">
        <v>58</v>
      </c>
      <c r="I5547" t="s">
        <v>112</v>
      </c>
      <c r="J5547">
        <v>23164</v>
      </c>
      <c r="K5547">
        <v>5</v>
      </c>
      <c r="L5547" s="2">
        <v>41334</v>
      </c>
      <c r="M5547" s="2">
        <v>43496</v>
      </c>
      <c r="N5547" t="s">
        <v>8601</v>
      </c>
      <c r="O5547">
        <v>3</v>
      </c>
      <c r="P5547" t="s">
        <v>542</v>
      </c>
      <c r="Q5547" t="s">
        <v>543</v>
      </c>
      <c r="R5547" t="s">
        <v>205</v>
      </c>
      <c r="S5547" t="s">
        <v>67</v>
      </c>
      <c r="T5547" t="s">
        <v>68</v>
      </c>
      <c r="U5547">
        <v>2017</v>
      </c>
      <c r="V5547">
        <v>1301865</v>
      </c>
      <c r="W5547" t="s">
        <v>69</v>
      </c>
      <c r="X5547" t="s">
        <v>109</v>
      </c>
      <c r="Y5547">
        <v>1176724</v>
      </c>
      <c r="Z5547">
        <v>125141</v>
      </c>
      <c r="AA5547" t="s">
        <v>69</v>
      </c>
      <c r="AB5547" t="s">
        <v>17159</v>
      </c>
      <c r="AC5547">
        <v>1301865</v>
      </c>
    </row>
    <row r="5548" spans="1:29">
      <c r="A5548">
        <f t="shared" ca="1" si="86"/>
        <v>0.20684044699878801</v>
      </c>
      <c r="B5548" t="s">
        <v>92</v>
      </c>
      <c r="C5548">
        <v>9267838</v>
      </c>
      <c r="D5548" s="2">
        <v>42732</v>
      </c>
      <c r="E5548" t="s">
        <v>76</v>
      </c>
      <c r="F5548" t="s">
        <v>17160</v>
      </c>
      <c r="G5548">
        <v>5</v>
      </c>
      <c r="H5548" t="s">
        <v>58</v>
      </c>
      <c r="I5548" t="s">
        <v>95</v>
      </c>
      <c r="J5548">
        <v>76313</v>
      </c>
      <c r="K5548">
        <v>4</v>
      </c>
      <c r="L5548" s="2">
        <v>41644</v>
      </c>
      <c r="M5548" s="2">
        <v>43646</v>
      </c>
      <c r="N5548" t="s">
        <v>9204</v>
      </c>
      <c r="O5548">
        <v>26</v>
      </c>
      <c r="P5548" t="s">
        <v>804</v>
      </c>
      <c r="Q5548" t="s">
        <v>805</v>
      </c>
      <c r="R5548" t="s">
        <v>120</v>
      </c>
      <c r="S5548" t="s">
        <v>67</v>
      </c>
      <c r="T5548" t="s">
        <v>68</v>
      </c>
      <c r="U5548">
        <v>2017</v>
      </c>
      <c r="V5548">
        <v>325742</v>
      </c>
      <c r="W5548" t="s">
        <v>69</v>
      </c>
      <c r="X5548" t="s">
        <v>92</v>
      </c>
      <c r="Y5548">
        <v>254047</v>
      </c>
      <c r="Z5548">
        <v>71695</v>
      </c>
      <c r="AA5548" t="s">
        <v>69</v>
      </c>
      <c r="AB5548" t="s">
        <v>17161</v>
      </c>
      <c r="AC5548">
        <v>325742</v>
      </c>
    </row>
    <row r="5549" spans="1:29">
      <c r="A5549">
        <f t="shared" ca="1" si="86"/>
        <v>0.5240923616061488</v>
      </c>
      <c r="B5549" t="s">
        <v>241</v>
      </c>
      <c r="C5549">
        <v>9266465</v>
      </c>
      <c r="D5549" s="2">
        <v>42845</v>
      </c>
      <c r="E5549" t="s">
        <v>56</v>
      </c>
      <c r="F5549" t="s">
        <v>17162</v>
      </c>
      <c r="G5549">
        <v>5</v>
      </c>
      <c r="H5549" t="s">
        <v>58</v>
      </c>
      <c r="I5549" t="s">
        <v>243</v>
      </c>
      <c r="J5549">
        <v>119056</v>
      </c>
      <c r="K5549">
        <v>4</v>
      </c>
      <c r="L5549" s="2">
        <v>41852</v>
      </c>
      <c r="M5549" s="2">
        <v>43220</v>
      </c>
      <c r="N5549" t="s">
        <v>2917</v>
      </c>
      <c r="O5549">
        <v>50</v>
      </c>
      <c r="P5549" t="s">
        <v>357</v>
      </c>
      <c r="Q5549" t="s">
        <v>358</v>
      </c>
      <c r="R5549" t="s">
        <v>149</v>
      </c>
      <c r="S5549" t="s">
        <v>67</v>
      </c>
      <c r="T5549" t="s">
        <v>68</v>
      </c>
      <c r="U5549">
        <v>2017</v>
      </c>
      <c r="V5549">
        <v>387500</v>
      </c>
      <c r="W5549" t="s">
        <v>69</v>
      </c>
      <c r="X5549" t="s">
        <v>241</v>
      </c>
      <c r="Y5549">
        <v>250000</v>
      </c>
      <c r="Z5549">
        <v>137500</v>
      </c>
      <c r="AA5549" t="s">
        <v>69</v>
      </c>
      <c r="AB5549" t="s">
        <v>17163</v>
      </c>
      <c r="AC5549">
        <v>387500</v>
      </c>
    </row>
    <row r="5550" spans="1:29">
      <c r="A5550">
        <f t="shared" ca="1" si="86"/>
        <v>0.28934149565255773</v>
      </c>
      <c r="B5550" t="s">
        <v>303</v>
      </c>
      <c r="C5550">
        <v>9312252</v>
      </c>
      <c r="D5550" s="2">
        <v>42928</v>
      </c>
      <c r="E5550" t="s">
        <v>56</v>
      </c>
      <c r="F5550" t="s">
        <v>17164</v>
      </c>
      <c r="G5550">
        <v>5</v>
      </c>
      <c r="H5550" t="s">
        <v>58</v>
      </c>
      <c r="I5550" t="s">
        <v>305</v>
      </c>
      <c r="J5550">
        <v>101379</v>
      </c>
      <c r="K5550">
        <v>4</v>
      </c>
      <c r="L5550" s="2">
        <v>41897</v>
      </c>
      <c r="M5550" s="2">
        <v>43312</v>
      </c>
      <c r="N5550" t="s">
        <v>2465</v>
      </c>
      <c r="O5550">
        <v>9</v>
      </c>
      <c r="P5550" t="s">
        <v>572</v>
      </c>
      <c r="Q5550" t="s">
        <v>175</v>
      </c>
      <c r="R5550" t="s">
        <v>176</v>
      </c>
      <c r="S5550" t="s">
        <v>67</v>
      </c>
      <c r="T5550" t="s">
        <v>68</v>
      </c>
      <c r="U5550">
        <v>2017</v>
      </c>
      <c r="V5550">
        <v>312176</v>
      </c>
      <c r="W5550" t="s">
        <v>69</v>
      </c>
      <c r="X5550" t="s">
        <v>303</v>
      </c>
      <c r="Y5550">
        <v>225000</v>
      </c>
      <c r="Z5550">
        <v>87176</v>
      </c>
      <c r="AA5550" t="s">
        <v>69</v>
      </c>
      <c r="AB5550" t="s">
        <v>17165</v>
      </c>
      <c r="AC5550">
        <v>312176</v>
      </c>
    </row>
    <row r="5551" spans="1:29">
      <c r="A5551">
        <f t="shared" ca="1" si="86"/>
        <v>0.10424751501388607</v>
      </c>
      <c r="B5551" t="s">
        <v>1143</v>
      </c>
      <c r="C5551">
        <v>9535870</v>
      </c>
      <c r="D5551" s="2">
        <v>43318</v>
      </c>
      <c r="E5551" t="s">
        <v>56</v>
      </c>
      <c r="F5551" t="s">
        <v>17166</v>
      </c>
      <c r="G5551">
        <v>5</v>
      </c>
      <c r="H5551" t="s">
        <v>58</v>
      </c>
      <c r="I5551" t="s">
        <v>1145</v>
      </c>
      <c r="J5551">
        <v>65466</v>
      </c>
      <c r="K5551">
        <v>5</v>
      </c>
      <c r="L5551" s="2">
        <v>41852</v>
      </c>
      <c r="M5551" s="2">
        <v>43951</v>
      </c>
      <c r="N5551" t="s">
        <v>17167</v>
      </c>
      <c r="O5551">
        <v>50</v>
      </c>
      <c r="P5551" t="s">
        <v>357</v>
      </c>
      <c r="Q5551" t="s">
        <v>358</v>
      </c>
      <c r="R5551" t="s">
        <v>149</v>
      </c>
      <c r="S5551" t="s">
        <v>67</v>
      </c>
      <c r="T5551" t="s">
        <v>68</v>
      </c>
      <c r="U5551">
        <v>2018</v>
      </c>
      <c r="V5551">
        <v>341000</v>
      </c>
      <c r="W5551" t="s">
        <v>69</v>
      </c>
      <c r="X5551" t="s">
        <v>1143</v>
      </c>
      <c r="Y5551">
        <v>220000</v>
      </c>
      <c r="Z5551">
        <v>121000</v>
      </c>
      <c r="AA5551" t="s">
        <v>69</v>
      </c>
      <c r="AB5551" t="s">
        <v>17168</v>
      </c>
      <c r="AC5551">
        <v>341000</v>
      </c>
    </row>
    <row r="5552" spans="1:29">
      <c r="A5552">
        <f t="shared" ca="1" si="86"/>
        <v>0.15379732089819165</v>
      </c>
      <c r="B5552" t="s">
        <v>687</v>
      </c>
      <c r="C5552">
        <v>9518801</v>
      </c>
      <c r="D5552" s="2">
        <v>43272</v>
      </c>
      <c r="E5552" t="s">
        <v>76</v>
      </c>
      <c r="F5552" t="s">
        <v>17169</v>
      </c>
      <c r="G5552">
        <v>5</v>
      </c>
      <c r="H5552" t="s">
        <v>58</v>
      </c>
      <c r="I5552" t="s">
        <v>689</v>
      </c>
      <c r="J5552">
        <v>6282</v>
      </c>
      <c r="K5552">
        <v>15</v>
      </c>
      <c r="L5552" s="2">
        <v>37834</v>
      </c>
      <c r="M5552" s="2">
        <v>44377</v>
      </c>
      <c r="N5552" t="s">
        <v>17170</v>
      </c>
      <c r="O5552">
        <v>2</v>
      </c>
      <c r="P5552" t="s">
        <v>320</v>
      </c>
      <c r="Q5552" t="s">
        <v>321</v>
      </c>
      <c r="R5552" t="s">
        <v>137</v>
      </c>
      <c r="S5552" t="s">
        <v>948</v>
      </c>
      <c r="T5552" t="s">
        <v>68</v>
      </c>
      <c r="U5552">
        <v>2018</v>
      </c>
      <c r="V5552">
        <v>579504</v>
      </c>
      <c r="W5552" t="s">
        <v>69</v>
      </c>
      <c r="X5552" t="s">
        <v>687</v>
      </c>
      <c r="Y5552">
        <v>392825</v>
      </c>
      <c r="Z5552">
        <v>186679</v>
      </c>
      <c r="AA5552" t="s">
        <v>69</v>
      </c>
      <c r="AB5552" t="s">
        <v>17171</v>
      </c>
      <c r="AC5552">
        <v>579504</v>
      </c>
    </row>
    <row r="5553" spans="1:29">
      <c r="A5553">
        <f t="shared" ca="1" si="86"/>
        <v>0.28287970052591915</v>
      </c>
      <c r="B5553" t="s">
        <v>303</v>
      </c>
      <c r="C5553">
        <v>9526476</v>
      </c>
      <c r="D5553" s="2">
        <v>43269</v>
      </c>
      <c r="E5553" t="s">
        <v>56</v>
      </c>
      <c r="F5553" t="s">
        <v>17172</v>
      </c>
      <c r="G5553">
        <v>5</v>
      </c>
      <c r="H5553" t="s">
        <v>58</v>
      </c>
      <c r="I5553" t="s">
        <v>305</v>
      </c>
      <c r="J5553">
        <v>104375</v>
      </c>
      <c r="K5553">
        <v>5</v>
      </c>
      <c r="L5553" s="2">
        <v>41904</v>
      </c>
      <c r="M5553" s="2">
        <v>44012</v>
      </c>
      <c r="N5553" t="s">
        <v>441</v>
      </c>
      <c r="O5553">
        <v>1</v>
      </c>
      <c r="P5553" t="s">
        <v>4590</v>
      </c>
      <c r="Q5553" t="s">
        <v>2807</v>
      </c>
      <c r="R5553" t="s">
        <v>2808</v>
      </c>
      <c r="S5553" t="s">
        <v>67</v>
      </c>
      <c r="T5553" t="s">
        <v>68</v>
      </c>
      <c r="U5553">
        <v>2018</v>
      </c>
      <c r="V5553">
        <v>338625</v>
      </c>
      <c r="W5553" t="s">
        <v>69</v>
      </c>
      <c r="X5553" t="s">
        <v>303</v>
      </c>
      <c r="Y5553">
        <v>225000</v>
      </c>
      <c r="Z5553">
        <v>113625</v>
      </c>
      <c r="AA5553" t="s">
        <v>69</v>
      </c>
      <c r="AB5553" t="s">
        <v>17173</v>
      </c>
      <c r="AC5553">
        <v>338625</v>
      </c>
    </row>
    <row r="5554" spans="1:29">
      <c r="A5554">
        <f t="shared" ca="1" si="86"/>
        <v>0.53202037037502681</v>
      </c>
      <c r="B5554" t="s">
        <v>55</v>
      </c>
      <c r="C5554">
        <v>9247857</v>
      </c>
      <c r="D5554" s="2">
        <v>42815</v>
      </c>
      <c r="E5554" t="s">
        <v>56</v>
      </c>
      <c r="F5554" t="s">
        <v>17174</v>
      </c>
      <c r="G5554">
        <v>5</v>
      </c>
      <c r="H5554" t="s">
        <v>58</v>
      </c>
      <c r="I5554" t="s">
        <v>59</v>
      </c>
      <c r="J5554">
        <v>92306</v>
      </c>
      <c r="K5554">
        <v>3</v>
      </c>
      <c r="L5554" s="2">
        <v>42139</v>
      </c>
      <c r="M5554" s="2">
        <v>43585</v>
      </c>
      <c r="N5554" t="s">
        <v>4116</v>
      </c>
      <c r="O5554">
        <v>50</v>
      </c>
      <c r="P5554" t="s">
        <v>1058</v>
      </c>
      <c r="Q5554" t="s">
        <v>358</v>
      </c>
      <c r="R5554" t="s">
        <v>149</v>
      </c>
      <c r="S5554" t="s">
        <v>348</v>
      </c>
      <c r="T5554" t="s">
        <v>68</v>
      </c>
      <c r="U5554">
        <v>2017</v>
      </c>
      <c r="V5554">
        <v>376797</v>
      </c>
      <c r="W5554" t="s">
        <v>69</v>
      </c>
      <c r="X5554" t="s">
        <v>55</v>
      </c>
      <c r="Y5554">
        <v>278906</v>
      </c>
      <c r="Z5554">
        <v>97891</v>
      </c>
      <c r="AA5554" t="s">
        <v>69</v>
      </c>
      <c r="AB5554" t="s">
        <v>17175</v>
      </c>
      <c r="AC5554">
        <v>376797</v>
      </c>
    </row>
    <row r="5555" spans="1:29">
      <c r="A5555">
        <f t="shared" ca="1" si="86"/>
        <v>0.13430623592294777</v>
      </c>
      <c r="B5555" t="s">
        <v>254</v>
      </c>
      <c r="C5555">
        <v>9316656</v>
      </c>
      <c r="D5555" s="2">
        <v>42936</v>
      </c>
      <c r="E5555" t="s">
        <v>3971</v>
      </c>
      <c r="F5555" t="s">
        <v>17176</v>
      </c>
      <c r="G5555">
        <v>5</v>
      </c>
      <c r="H5555" t="s">
        <v>58</v>
      </c>
      <c r="I5555" t="s">
        <v>256</v>
      </c>
      <c r="J5555">
        <v>113141</v>
      </c>
      <c r="K5555">
        <v>3</v>
      </c>
      <c r="L5555" s="2">
        <v>42217</v>
      </c>
      <c r="M5555" s="2">
        <v>43677</v>
      </c>
      <c r="N5555" t="s">
        <v>3973</v>
      </c>
      <c r="O5555">
        <v>2</v>
      </c>
      <c r="P5555" t="s">
        <v>3408</v>
      </c>
      <c r="Q5555" t="s">
        <v>3409</v>
      </c>
      <c r="R5555" t="s">
        <v>434</v>
      </c>
      <c r="S5555" t="s">
        <v>85</v>
      </c>
      <c r="T5555" t="s">
        <v>68</v>
      </c>
      <c r="U5555">
        <v>2017</v>
      </c>
      <c r="V5555">
        <v>299101</v>
      </c>
      <c r="W5555" t="s">
        <v>69</v>
      </c>
      <c r="X5555" t="s">
        <v>254</v>
      </c>
      <c r="Y5555">
        <v>197500</v>
      </c>
      <c r="Z5555">
        <v>101601</v>
      </c>
      <c r="AA5555" t="s">
        <v>69</v>
      </c>
      <c r="AB5555" t="s">
        <v>17177</v>
      </c>
      <c r="AC5555">
        <v>299101</v>
      </c>
    </row>
    <row r="5556" spans="1:29">
      <c r="A5556">
        <f t="shared" ca="1" si="86"/>
        <v>0.85020201140864693</v>
      </c>
      <c r="B5556" t="s">
        <v>127</v>
      </c>
      <c r="C5556">
        <v>9180058</v>
      </c>
      <c r="D5556" s="2">
        <v>42681</v>
      </c>
      <c r="E5556" t="s">
        <v>76</v>
      </c>
      <c r="F5556" t="s">
        <v>17178</v>
      </c>
      <c r="G5556">
        <v>5</v>
      </c>
      <c r="H5556" t="s">
        <v>58</v>
      </c>
      <c r="I5556" t="s">
        <v>130</v>
      </c>
      <c r="J5556">
        <v>97979</v>
      </c>
      <c r="K5556">
        <v>5</v>
      </c>
      <c r="L5556" s="2">
        <v>41170</v>
      </c>
      <c r="M5556" s="2">
        <v>43434</v>
      </c>
      <c r="N5556" t="s">
        <v>4158</v>
      </c>
      <c r="O5556">
        <v>7</v>
      </c>
      <c r="P5556" t="s">
        <v>2152</v>
      </c>
      <c r="Q5556" t="s">
        <v>472</v>
      </c>
      <c r="R5556" t="s">
        <v>311</v>
      </c>
      <c r="S5556" t="s">
        <v>473</v>
      </c>
      <c r="T5556" t="s">
        <v>68</v>
      </c>
      <c r="U5556">
        <v>2017</v>
      </c>
      <c r="V5556">
        <v>442957</v>
      </c>
      <c r="W5556" t="s">
        <v>69</v>
      </c>
      <c r="X5556" t="s">
        <v>127</v>
      </c>
      <c r="Y5556">
        <v>266783</v>
      </c>
      <c r="Z5556">
        <v>176174</v>
      </c>
      <c r="AA5556" t="s">
        <v>69</v>
      </c>
      <c r="AB5556" t="s">
        <v>17179</v>
      </c>
      <c r="AC5556">
        <v>442957</v>
      </c>
    </row>
    <row r="5557" spans="1:29">
      <c r="A5557">
        <f t="shared" ca="1" si="86"/>
        <v>0.73020405820795364</v>
      </c>
      <c r="B5557" t="s">
        <v>254</v>
      </c>
      <c r="C5557">
        <v>9546767</v>
      </c>
      <c r="D5557" s="2">
        <v>43342</v>
      </c>
      <c r="E5557" t="s">
        <v>6211</v>
      </c>
      <c r="F5557" t="s">
        <v>17180</v>
      </c>
      <c r="G5557">
        <v>5</v>
      </c>
      <c r="H5557" t="s">
        <v>58</v>
      </c>
      <c r="I5557" t="s">
        <v>256</v>
      </c>
      <c r="J5557">
        <v>112633</v>
      </c>
      <c r="K5557">
        <v>5</v>
      </c>
      <c r="L5557" s="2">
        <v>41897</v>
      </c>
      <c r="M5557" s="2">
        <v>44074</v>
      </c>
      <c r="N5557" t="s">
        <v>6213</v>
      </c>
      <c r="O5557">
        <v>7</v>
      </c>
      <c r="P5557" t="s">
        <v>2236</v>
      </c>
      <c r="Q5557" t="s">
        <v>472</v>
      </c>
      <c r="R5557" t="s">
        <v>311</v>
      </c>
      <c r="S5557" t="s">
        <v>67</v>
      </c>
      <c r="T5557" t="s">
        <v>68</v>
      </c>
      <c r="U5557">
        <v>2018</v>
      </c>
      <c r="V5557">
        <v>370115</v>
      </c>
      <c r="W5557" t="s">
        <v>69</v>
      </c>
      <c r="X5557" t="s">
        <v>254</v>
      </c>
      <c r="Y5557">
        <v>260023</v>
      </c>
      <c r="Z5557">
        <v>110092</v>
      </c>
      <c r="AA5557" t="s">
        <v>69</v>
      </c>
      <c r="AB5557" t="s">
        <v>17181</v>
      </c>
      <c r="AC5557">
        <v>370115</v>
      </c>
    </row>
    <row r="5558" spans="1:29">
      <c r="A5558">
        <f t="shared" ca="1" si="86"/>
        <v>0.72832430739341147</v>
      </c>
      <c r="B5558" t="s">
        <v>327</v>
      </c>
      <c r="C5558">
        <v>9272896</v>
      </c>
      <c r="D5558" s="2">
        <v>42843</v>
      </c>
      <c r="E5558" t="s">
        <v>76</v>
      </c>
      <c r="F5558" t="s">
        <v>17182</v>
      </c>
      <c r="G5558">
        <v>5</v>
      </c>
      <c r="H5558" t="s">
        <v>58</v>
      </c>
      <c r="I5558" t="s">
        <v>330</v>
      </c>
      <c r="J5558">
        <v>18645</v>
      </c>
      <c r="K5558">
        <v>4</v>
      </c>
      <c r="L5558" s="2">
        <v>41760</v>
      </c>
      <c r="M5558" s="2">
        <v>43585</v>
      </c>
      <c r="N5558" t="s">
        <v>4498</v>
      </c>
      <c r="O5558">
        <v>3</v>
      </c>
      <c r="P5558" t="s">
        <v>542</v>
      </c>
      <c r="Q5558" t="s">
        <v>543</v>
      </c>
      <c r="R5558" t="s">
        <v>205</v>
      </c>
      <c r="S5558" t="s">
        <v>67</v>
      </c>
      <c r="T5558" t="s">
        <v>68</v>
      </c>
      <c r="U5558">
        <v>2017</v>
      </c>
      <c r="V5558">
        <v>352980</v>
      </c>
      <c r="W5558" t="s">
        <v>69</v>
      </c>
      <c r="X5558" t="s">
        <v>327</v>
      </c>
      <c r="Y5558">
        <v>225000</v>
      </c>
      <c r="Z5558">
        <v>127980</v>
      </c>
      <c r="AA5558" t="s">
        <v>69</v>
      </c>
      <c r="AB5558" t="s">
        <v>17183</v>
      </c>
      <c r="AC5558">
        <v>352980</v>
      </c>
    </row>
    <row r="5559" spans="1:29">
      <c r="A5559">
        <f t="shared" ca="1" si="86"/>
        <v>0.83505152268297156</v>
      </c>
      <c r="B5559" t="s">
        <v>199</v>
      </c>
      <c r="C5559">
        <v>9437690</v>
      </c>
      <c r="D5559" s="2">
        <v>43146</v>
      </c>
      <c r="E5559" t="s">
        <v>76</v>
      </c>
      <c r="F5559" t="s">
        <v>17184</v>
      </c>
      <c r="G5559">
        <v>5</v>
      </c>
      <c r="H5559" t="s">
        <v>58</v>
      </c>
      <c r="I5559" t="s">
        <v>149</v>
      </c>
      <c r="J5559">
        <v>186662</v>
      </c>
      <c r="K5559">
        <v>6</v>
      </c>
      <c r="L5559" s="2">
        <v>41730</v>
      </c>
      <c r="M5559" s="2">
        <v>44620</v>
      </c>
      <c r="N5559" t="s">
        <v>745</v>
      </c>
      <c r="O5559">
        <v>18</v>
      </c>
      <c r="P5559" t="s">
        <v>8685</v>
      </c>
      <c r="Q5559" t="s">
        <v>175</v>
      </c>
      <c r="R5559" t="s">
        <v>176</v>
      </c>
      <c r="S5559" t="s">
        <v>729</v>
      </c>
      <c r="T5559" t="s">
        <v>68</v>
      </c>
      <c r="U5559">
        <v>2018</v>
      </c>
      <c r="V5559">
        <v>491695</v>
      </c>
      <c r="W5559" t="s">
        <v>69</v>
      </c>
      <c r="X5559" t="s">
        <v>199</v>
      </c>
      <c r="Y5559">
        <v>336906</v>
      </c>
      <c r="Z5559">
        <v>154789</v>
      </c>
      <c r="AA5559" t="s">
        <v>69</v>
      </c>
      <c r="AB5559" t="s">
        <v>17185</v>
      </c>
      <c r="AC5559">
        <v>491695</v>
      </c>
    </row>
    <row r="5560" spans="1:29">
      <c r="A5560">
        <f t="shared" ca="1" si="86"/>
        <v>0.89848552391214431</v>
      </c>
      <c r="B5560" t="s">
        <v>241</v>
      </c>
      <c r="C5560">
        <v>9336955</v>
      </c>
      <c r="D5560" s="2">
        <v>42946</v>
      </c>
      <c r="E5560" t="s">
        <v>56</v>
      </c>
      <c r="F5560" t="s">
        <v>17186</v>
      </c>
      <c r="G5560">
        <v>5</v>
      </c>
      <c r="H5560" t="s">
        <v>58</v>
      </c>
      <c r="I5560" t="s">
        <v>243</v>
      </c>
      <c r="J5560">
        <v>92153</v>
      </c>
      <c r="K5560">
        <v>9</v>
      </c>
      <c r="L5560" s="2">
        <v>40057</v>
      </c>
      <c r="M5560" s="2">
        <v>43312</v>
      </c>
      <c r="N5560" t="s">
        <v>16531</v>
      </c>
      <c r="O5560">
        <v>1</v>
      </c>
      <c r="P5560" t="s">
        <v>583</v>
      </c>
      <c r="Q5560" t="s">
        <v>584</v>
      </c>
      <c r="R5560" t="s">
        <v>585</v>
      </c>
      <c r="S5560" t="s">
        <v>67</v>
      </c>
      <c r="T5560" t="s">
        <v>68</v>
      </c>
      <c r="U5560">
        <v>2017</v>
      </c>
      <c r="V5560">
        <v>557906</v>
      </c>
      <c r="W5560" t="s">
        <v>69</v>
      </c>
      <c r="X5560" t="s">
        <v>241</v>
      </c>
      <c r="Y5560">
        <v>394214</v>
      </c>
      <c r="Z5560">
        <v>163692</v>
      </c>
      <c r="AA5560" t="s">
        <v>69</v>
      </c>
      <c r="AB5560" t="s">
        <v>17187</v>
      </c>
      <c r="AC5560">
        <v>557906</v>
      </c>
    </row>
    <row r="5561" spans="1:29">
      <c r="A5561">
        <f t="shared" ca="1" si="86"/>
        <v>0.80246043000450717</v>
      </c>
      <c r="B5561" t="s">
        <v>327</v>
      </c>
      <c r="C5561">
        <v>9474606</v>
      </c>
      <c r="D5561" s="2">
        <v>43210</v>
      </c>
      <c r="E5561" t="s">
        <v>56</v>
      </c>
      <c r="F5561" t="s">
        <v>17188</v>
      </c>
      <c r="G5561">
        <v>5</v>
      </c>
      <c r="H5561" t="s">
        <v>58</v>
      </c>
      <c r="I5561" t="s">
        <v>330</v>
      </c>
      <c r="J5561">
        <v>19440</v>
      </c>
      <c r="K5561">
        <v>4</v>
      </c>
      <c r="L5561" s="2">
        <v>42125</v>
      </c>
      <c r="M5561" s="2">
        <v>44316</v>
      </c>
      <c r="N5561" t="s">
        <v>6673</v>
      </c>
      <c r="O5561">
        <v>2</v>
      </c>
      <c r="P5561" t="s">
        <v>3408</v>
      </c>
      <c r="Q5561" t="s">
        <v>3409</v>
      </c>
      <c r="R5561" t="s">
        <v>434</v>
      </c>
      <c r="S5561" t="s">
        <v>85</v>
      </c>
      <c r="T5561" t="s">
        <v>68</v>
      </c>
      <c r="U5561">
        <v>2018</v>
      </c>
      <c r="V5561">
        <v>591639</v>
      </c>
      <c r="W5561" t="s">
        <v>69</v>
      </c>
      <c r="X5561" t="s">
        <v>327</v>
      </c>
      <c r="Y5561">
        <v>506774</v>
      </c>
      <c r="Z5561">
        <v>84865</v>
      </c>
      <c r="AA5561" t="s">
        <v>69</v>
      </c>
      <c r="AB5561" t="s">
        <v>17189</v>
      </c>
      <c r="AC5561">
        <v>591639</v>
      </c>
    </row>
    <row r="5562" spans="1:29">
      <c r="A5562">
        <f t="shared" ca="1" si="86"/>
        <v>0.9096564813655591</v>
      </c>
      <c r="B5562" t="s">
        <v>3362</v>
      </c>
      <c r="C5562">
        <v>9316711</v>
      </c>
      <c r="D5562" s="2">
        <v>42924</v>
      </c>
      <c r="E5562" t="s">
        <v>9969</v>
      </c>
      <c r="F5562" t="s">
        <v>17190</v>
      </c>
      <c r="G5562">
        <v>5</v>
      </c>
      <c r="H5562" t="s">
        <v>58</v>
      </c>
      <c r="I5562" t="s">
        <v>3364</v>
      </c>
      <c r="J5562">
        <v>12372</v>
      </c>
      <c r="K5562">
        <v>2</v>
      </c>
      <c r="L5562" s="2">
        <v>42566</v>
      </c>
      <c r="M5562" s="2">
        <v>43646</v>
      </c>
      <c r="N5562" t="s">
        <v>5048</v>
      </c>
      <c r="O5562">
        <v>5</v>
      </c>
      <c r="P5562" t="s">
        <v>524</v>
      </c>
      <c r="Q5562" t="s">
        <v>83</v>
      </c>
      <c r="R5562" t="s">
        <v>84</v>
      </c>
      <c r="S5562" t="s">
        <v>102</v>
      </c>
      <c r="T5562" t="s">
        <v>68</v>
      </c>
      <c r="U5562">
        <v>2017</v>
      </c>
      <c r="V5562">
        <v>351000</v>
      </c>
      <c r="W5562" t="s">
        <v>69</v>
      </c>
      <c r="X5562" t="s">
        <v>3362</v>
      </c>
      <c r="Y5562">
        <v>225000</v>
      </c>
      <c r="Z5562">
        <v>126000</v>
      </c>
      <c r="AA5562" t="s">
        <v>69</v>
      </c>
      <c r="AB5562" t="s">
        <v>17191</v>
      </c>
      <c r="AC5562">
        <v>351000</v>
      </c>
    </row>
    <row r="5563" spans="1:29">
      <c r="A5563">
        <f t="shared" ca="1" si="86"/>
        <v>0.28021943383638914</v>
      </c>
      <c r="B5563" t="s">
        <v>241</v>
      </c>
      <c r="C5563">
        <v>9410525</v>
      </c>
      <c r="D5563" s="2">
        <v>43112</v>
      </c>
      <c r="E5563" t="s">
        <v>76</v>
      </c>
      <c r="F5563" t="s">
        <v>17192</v>
      </c>
      <c r="G5563">
        <v>5</v>
      </c>
      <c r="H5563" t="s">
        <v>58</v>
      </c>
      <c r="I5563" t="s">
        <v>243</v>
      </c>
      <c r="J5563">
        <v>118263</v>
      </c>
      <c r="K5563">
        <v>5</v>
      </c>
      <c r="L5563" s="2">
        <v>41430</v>
      </c>
      <c r="M5563" s="2">
        <v>44227</v>
      </c>
      <c r="N5563" t="s">
        <v>1494</v>
      </c>
      <c r="O5563">
        <v>5</v>
      </c>
      <c r="P5563" t="s">
        <v>997</v>
      </c>
      <c r="Q5563" t="s">
        <v>998</v>
      </c>
      <c r="R5563" t="s">
        <v>640</v>
      </c>
      <c r="S5563" t="s">
        <v>67</v>
      </c>
      <c r="T5563" t="s">
        <v>68</v>
      </c>
      <c r="U5563">
        <v>2018</v>
      </c>
      <c r="V5563">
        <v>760391</v>
      </c>
      <c r="W5563" t="s">
        <v>69</v>
      </c>
      <c r="X5563" t="s">
        <v>241</v>
      </c>
      <c r="Y5563">
        <v>490575</v>
      </c>
      <c r="Z5563">
        <v>269816</v>
      </c>
      <c r="AA5563" t="s">
        <v>69</v>
      </c>
      <c r="AB5563" t="s">
        <v>17193</v>
      </c>
      <c r="AC5563">
        <v>760391</v>
      </c>
    </row>
    <row r="5564" spans="1:29">
      <c r="A5564">
        <f t="shared" ca="1" si="86"/>
        <v>0.46346613510506962</v>
      </c>
      <c r="B5564" t="s">
        <v>55</v>
      </c>
      <c r="C5564">
        <v>9247813</v>
      </c>
      <c r="D5564" s="2">
        <v>42814</v>
      </c>
      <c r="E5564" t="s">
        <v>76</v>
      </c>
      <c r="F5564" t="s">
        <v>17194</v>
      </c>
      <c r="G5564">
        <v>5</v>
      </c>
      <c r="H5564" t="s">
        <v>58</v>
      </c>
      <c r="I5564" t="s">
        <v>59</v>
      </c>
      <c r="J5564">
        <v>56247</v>
      </c>
      <c r="K5564">
        <v>10</v>
      </c>
      <c r="L5564" s="2">
        <v>39187</v>
      </c>
      <c r="M5564" s="2">
        <v>43555</v>
      </c>
      <c r="N5564" t="s">
        <v>1011</v>
      </c>
      <c r="O5564">
        <v>4</v>
      </c>
      <c r="P5564" t="s">
        <v>234</v>
      </c>
      <c r="Q5564" t="s">
        <v>235</v>
      </c>
      <c r="R5564" t="s">
        <v>236</v>
      </c>
      <c r="S5564" t="s">
        <v>67</v>
      </c>
      <c r="T5564" t="s">
        <v>68</v>
      </c>
      <c r="U5564">
        <v>2017</v>
      </c>
      <c r="V5564">
        <v>327737</v>
      </c>
      <c r="W5564" t="s">
        <v>69</v>
      </c>
      <c r="X5564" t="s">
        <v>55</v>
      </c>
      <c r="Y5564">
        <v>218750</v>
      </c>
      <c r="Z5564">
        <v>108987</v>
      </c>
      <c r="AA5564" t="s">
        <v>69</v>
      </c>
      <c r="AB5564" t="s">
        <v>17195</v>
      </c>
      <c r="AC5564">
        <v>327737</v>
      </c>
    </row>
    <row r="5565" spans="1:29">
      <c r="A5565">
        <f t="shared" ca="1" si="86"/>
        <v>0.21159567094721876</v>
      </c>
      <c r="B5565" t="s">
        <v>303</v>
      </c>
      <c r="C5565">
        <v>9321480</v>
      </c>
      <c r="D5565" s="2">
        <v>42934</v>
      </c>
      <c r="E5565" t="s">
        <v>56</v>
      </c>
      <c r="F5565" t="s">
        <v>17196</v>
      </c>
      <c r="G5565">
        <v>5</v>
      </c>
      <c r="H5565" t="s">
        <v>58</v>
      </c>
      <c r="I5565" t="s">
        <v>305</v>
      </c>
      <c r="J5565">
        <v>103664</v>
      </c>
      <c r="K5565">
        <v>4</v>
      </c>
      <c r="L5565" s="2">
        <v>41897</v>
      </c>
      <c r="M5565" s="2">
        <v>43677</v>
      </c>
      <c r="N5565" t="s">
        <v>2799</v>
      </c>
      <c r="O5565">
        <v>3</v>
      </c>
      <c r="P5565" t="s">
        <v>368</v>
      </c>
      <c r="Q5565" t="s">
        <v>369</v>
      </c>
      <c r="R5565" t="s">
        <v>370</v>
      </c>
      <c r="S5565" t="s">
        <v>67</v>
      </c>
      <c r="T5565" t="s">
        <v>68</v>
      </c>
      <c r="U5565">
        <v>2017</v>
      </c>
      <c r="V5565">
        <v>478787</v>
      </c>
      <c r="W5565" t="s">
        <v>69</v>
      </c>
      <c r="X5565" t="s">
        <v>303</v>
      </c>
      <c r="Y5565">
        <v>311511</v>
      </c>
      <c r="Z5565">
        <v>167276</v>
      </c>
      <c r="AA5565" t="s">
        <v>69</v>
      </c>
      <c r="AB5565" t="s">
        <v>17197</v>
      </c>
      <c r="AC5565">
        <v>478787</v>
      </c>
    </row>
    <row r="5566" spans="1:29">
      <c r="A5566">
        <f t="shared" ca="1" si="86"/>
        <v>0.25100507868793509</v>
      </c>
      <c r="B5566" t="s">
        <v>254</v>
      </c>
      <c r="C5566">
        <v>9196368</v>
      </c>
      <c r="D5566" s="2">
        <v>42676</v>
      </c>
      <c r="E5566" t="s">
        <v>76</v>
      </c>
      <c r="F5566" t="s">
        <v>17198</v>
      </c>
      <c r="G5566">
        <v>5</v>
      </c>
      <c r="H5566" t="s">
        <v>58</v>
      </c>
      <c r="I5566" t="s">
        <v>256</v>
      </c>
      <c r="J5566">
        <v>84266</v>
      </c>
      <c r="K5566">
        <v>8</v>
      </c>
      <c r="L5566" s="2">
        <v>40026</v>
      </c>
      <c r="M5566" s="2">
        <v>43434</v>
      </c>
      <c r="N5566" t="s">
        <v>2903</v>
      </c>
      <c r="O5566">
        <v>10</v>
      </c>
      <c r="P5566" t="s">
        <v>10987</v>
      </c>
      <c r="Q5566" t="s">
        <v>4906</v>
      </c>
      <c r="R5566" t="s">
        <v>176</v>
      </c>
      <c r="S5566" t="s">
        <v>85</v>
      </c>
      <c r="T5566" t="s">
        <v>68</v>
      </c>
      <c r="U5566">
        <v>2017</v>
      </c>
      <c r="V5566">
        <v>297990</v>
      </c>
      <c r="W5566" t="s">
        <v>69</v>
      </c>
      <c r="X5566" t="s">
        <v>254</v>
      </c>
      <c r="Y5566">
        <v>210000</v>
      </c>
      <c r="Z5566">
        <v>87990</v>
      </c>
      <c r="AA5566" t="s">
        <v>69</v>
      </c>
      <c r="AB5566" t="s">
        <v>17199</v>
      </c>
      <c r="AC5566">
        <v>297990</v>
      </c>
    </row>
    <row r="5567" spans="1:29">
      <c r="A5567">
        <f t="shared" ca="1" si="86"/>
        <v>0.59021556842811385</v>
      </c>
      <c r="B5567" t="s">
        <v>254</v>
      </c>
      <c r="C5567">
        <v>9316647</v>
      </c>
      <c r="D5567" s="2">
        <v>42935</v>
      </c>
      <c r="E5567" t="s">
        <v>56</v>
      </c>
      <c r="F5567" t="s">
        <v>17200</v>
      </c>
      <c r="G5567">
        <v>5</v>
      </c>
      <c r="H5567" t="s">
        <v>58</v>
      </c>
      <c r="I5567" t="s">
        <v>256</v>
      </c>
      <c r="J5567">
        <v>59417</v>
      </c>
      <c r="K5567">
        <v>18</v>
      </c>
      <c r="L5567" s="2">
        <v>36281</v>
      </c>
      <c r="M5567" s="2">
        <v>43312</v>
      </c>
      <c r="N5567" t="s">
        <v>4505</v>
      </c>
      <c r="O5567">
        <v>4</v>
      </c>
      <c r="P5567" t="s">
        <v>2933</v>
      </c>
      <c r="Q5567" t="s">
        <v>2934</v>
      </c>
      <c r="R5567" t="s">
        <v>311</v>
      </c>
      <c r="S5567" t="s">
        <v>85</v>
      </c>
      <c r="T5567" t="s">
        <v>68</v>
      </c>
      <c r="U5567">
        <v>2017</v>
      </c>
      <c r="V5567">
        <v>297350</v>
      </c>
      <c r="W5567" t="s">
        <v>69</v>
      </c>
      <c r="X5567" t="s">
        <v>254</v>
      </c>
      <c r="Y5567">
        <v>190000</v>
      </c>
      <c r="Z5567">
        <v>107350</v>
      </c>
      <c r="AA5567" t="s">
        <v>69</v>
      </c>
      <c r="AB5567" t="s">
        <v>17201</v>
      </c>
      <c r="AC5567">
        <v>297350</v>
      </c>
    </row>
    <row r="5568" spans="1:29">
      <c r="A5568">
        <f t="shared" ca="1" si="86"/>
        <v>0.20132440970038612</v>
      </c>
      <c r="B5568" t="s">
        <v>199</v>
      </c>
      <c r="C5568">
        <v>9512667</v>
      </c>
      <c r="D5568" s="2">
        <v>43262</v>
      </c>
      <c r="E5568" t="s">
        <v>56</v>
      </c>
      <c r="F5568" t="s">
        <v>17202</v>
      </c>
      <c r="G5568">
        <v>5</v>
      </c>
      <c r="H5568" t="s">
        <v>58</v>
      </c>
      <c r="I5568" t="s">
        <v>149</v>
      </c>
      <c r="J5568">
        <v>76534</v>
      </c>
      <c r="K5568">
        <v>20</v>
      </c>
      <c r="L5568" s="2">
        <v>35977</v>
      </c>
      <c r="M5568" s="2">
        <v>44012</v>
      </c>
      <c r="N5568" t="s">
        <v>9189</v>
      </c>
      <c r="O5568">
        <v>10</v>
      </c>
      <c r="P5568" t="s">
        <v>2910</v>
      </c>
      <c r="Q5568" t="s">
        <v>2911</v>
      </c>
      <c r="R5568" t="s">
        <v>205</v>
      </c>
      <c r="S5568" t="s">
        <v>67</v>
      </c>
      <c r="T5568" t="s">
        <v>68</v>
      </c>
      <c r="U5568">
        <v>2018</v>
      </c>
      <c r="V5568">
        <v>278259</v>
      </c>
      <c r="W5568" t="s">
        <v>69</v>
      </c>
      <c r="X5568" t="s">
        <v>199</v>
      </c>
      <c r="Y5568">
        <v>180000</v>
      </c>
      <c r="Z5568">
        <v>98259</v>
      </c>
      <c r="AA5568" t="s">
        <v>69</v>
      </c>
      <c r="AB5568" t="s">
        <v>17203</v>
      </c>
      <c r="AC5568">
        <v>278259</v>
      </c>
    </row>
    <row r="5569" spans="1:29">
      <c r="A5569">
        <f t="shared" ca="1" si="86"/>
        <v>0.75856803182976129</v>
      </c>
      <c r="B5569" t="s">
        <v>241</v>
      </c>
      <c r="C5569">
        <v>9543547</v>
      </c>
      <c r="D5569" s="2">
        <v>43308</v>
      </c>
      <c r="E5569" t="s">
        <v>3354</v>
      </c>
      <c r="F5569" t="s">
        <v>17204</v>
      </c>
      <c r="G5569">
        <v>5</v>
      </c>
      <c r="H5569" t="s">
        <v>58</v>
      </c>
      <c r="I5569" t="s">
        <v>243</v>
      </c>
      <c r="J5569">
        <v>128172</v>
      </c>
      <c r="K5569">
        <v>4</v>
      </c>
      <c r="L5569" s="2">
        <v>42262</v>
      </c>
      <c r="M5569" s="2">
        <v>44012</v>
      </c>
      <c r="N5569" t="s">
        <v>3356</v>
      </c>
      <c r="O5569">
        <v>7</v>
      </c>
      <c r="P5569" t="s">
        <v>4303</v>
      </c>
      <c r="Q5569" t="s">
        <v>472</v>
      </c>
      <c r="R5569" t="s">
        <v>311</v>
      </c>
      <c r="S5569" t="s">
        <v>67</v>
      </c>
      <c r="T5569" t="s">
        <v>68</v>
      </c>
      <c r="U5569">
        <v>2018</v>
      </c>
      <c r="V5569">
        <v>548180</v>
      </c>
      <c r="W5569" t="s">
        <v>69</v>
      </c>
      <c r="X5569" t="s">
        <v>241</v>
      </c>
      <c r="Y5569">
        <v>384783</v>
      </c>
      <c r="Z5569">
        <v>163397</v>
      </c>
      <c r="AA5569" t="s">
        <v>69</v>
      </c>
      <c r="AB5569" t="s">
        <v>17205</v>
      </c>
      <c r="AC5569">
        <v>548180</v>
      </c>
    </row>
    <row r="5570" spans="1:29">
      <c r="A5570">
        <f t="shared" ref="A5570:A5633" ca="1" si="87">RAND()</f>
        <v>0.36180664141929952</v>
      </c>
      <c r="B5570" t="s">
        <v>127</v>
      </c>
      <c r="C5570">
        <v>9283611</v>
      </c>
      <c r="D5570" s="2">
        <v>42879</v>
      </c>
      <c r="E5570" t="s">
        <v>76</v>
      </c>
      <c r="F5570" t="s">
        <v>17206</v>
      </c>
      <c r="G5570">
        <v>5</v>
      </c>
      <c r="H5570" t="s">
        <v>58</v>
      </c>
      <c r="I5570" t="s">
        <v>130</v>
      </c>
      <c r="J5570">
        <v>70560</v>
      </c>
      <c r="K5570">
        <v>11</v>
      </c>
      <c r="L5570" s="2">
        <v>38390</v>
      </c>
      <c r="M5570" s="2">
        <v>43616</v>
      </c>
      <c r="N5570" t="s">
        <v>674</v>
      </c>
      <c r="O5570">
        <v>7</v>
      </c>
      <c r="P5570" t="s">
        <v>814</v>
      </c>
      <c r="Q5570" t="s">
        <v>815</v>
      </c>
      <c r="R5570" t="s">
        <v>816</v>
      </c>
      <c r="S5570" t="s">
        <v>473</v>
      </c>
      <c r="T5570" t="s">
        <v>68</v>
      </c>
      <c r="U5570">
        <v>2017</v>
      </c>
      <c r="V5570">
        <v>307850</v>
      </c>
      <c r="W5570" t="s">
        <v>69</v>
      </c>
      <c r="X5570" t="s">
        <v>127</v>
      </c>
      <c r="Y5570">
        <v>194842</v>
      </c>
      <c r="Z5570">
        <v>113008</v>
      </c>
      <c r="AA5570" t="s">
        <v>69</v>
      </c>
      <c r="AB5570" t="s">
        <v>17207</v>
      </c>
      <c r="AC5570">
        <v>307850</v>
      </c>
    </row>
    <row r="5571" spans="1:29">
      <c r="A5571">
        <f t="shared" ca="1" si="87"/>
        <v>0.81909192507707185</v>
      </c>
      <c r="B5571" t="s">
        <v>241</v>
      </c>
      <c r="C5571">
        <v>9198261</v>
      </c>
      <c r="D5571" s="2">
        <v>42730</v>
      </c>
      <c r="E5571" t="s">
        <v>76</v>
      </c>
      <c r="F5571" t="s">
        <v>17208</v>
      </c>
      <c r="G5571">
        <v>5</v>
      </c>
      <c r="H5571" t="s">
        <v>58</v>
      </c>
      <c r="I5571" t="s">
        <v>243</v>
      </c>
      <c r="J5571">
        <v>117654</v>
      </c>
      <c r="K5571">
        <v>5</v>
      </c>
      <c r="L5571" s="2">
        <v>41290</v>
      </c>
      <c r="M5571" s="2">
        <v>43830</v>
      </c>
      <c r="N5571" t="s">
        <v>6335</v>
      </c>
      <c r="O5571">
        <v>2</v>
      </c>
      <c r="P5571" t="s">
        <v>2882</v>
      </c>
      <c r="Q5571" t="s">
        <v>543</v>
      </c>
      <c r="R5571" t="s">
        <v>205</v>
      </c>
      <c r="S5571" t="s">
        <v>67</v>
      </c>
      <c r="T5571" t="s">
        <v>68</v>
      </c>
      <c r="U5571">
        <v>2017</v>
      </c>
      <c r="V5571">
        <v>620768</v>
      </c>
      <c r="W5571" t="s">
        <v>69</v>
      </c>
      <c r="X5571" t="s">
        <v>241</v>
      </c>
      <c r="Y5571">
        <v>418294</v>
      </c>
      <c r="Z5571">
        <v>202474</v>
      </c>
      <c r="AA5571" t="s">
        <v>69</v>
      </c>
      <c r="AB5571" t="s">
        <v>17209</v>
      </c>
      <c r="AC5571">
        <v>620768</v>
      </c>
    </row>
    <row r="5572" spans="1:29">
      <c r="A5572">
        <f t="shared" ca="1" si="87"/>
        <v>3.9139508985079452E-2</v>
      </c>
      <c r="B5572" t="s">
        <v>303</v>
      </c>
      <c r="C5572">
        <v>9527118</v>
      </c>
      <c r="D5572" s="2">
        <v>43293</v>
      </c>
      <c r="E5572" t="s">
        <v>56</v>
      </c>
      <c r="F5572" t="s">
        <v>17210</v>
      </c>
      <c r="G5572">
        <v>5</v>
      </c>
      <c r="H5572" t="s">
        <v>58</v>
      </c>
      <c r="I5572" t="s">
        <v>305</v>
      </c>
      <c r="J5572">
        <v>82753</v>
      </c>
      <c r="K5572">
        <v>9</v>
      </c>
      <c r="L5572" s="2">
        <v>39934</v>
      </c>
      <c r="M5572" s="2">
        <v>44012</v>
      </c>
      <c r="N5572" t="s">
        <v>3589</v>
      </c>
      <c r="O5572">
        <v>13</v>
      </c>
      <c r="P5572" t="s">
        <v>390</v>
      </c>
      <c r="Q5572" t="s">
        <v>217</v>
      </c>
      <c r="R5572" t="s">
        <v>120</v>
      </c>
      <c r="S5572" t="s">
        <v>67</v>
      </c>
      <c r="T5572" t="s">
        <v>68</v>
      </c>
      <c r="U5572">
        <v>2018</v>
      </c>
      <c r="V5572">
        <v>661306</v>
      </c>
      <c r="W5572" t="s">
        <v>69</v>
      </c>
      <c r="X5572" t="s">
        <v>303</v>
      </c>
      <c r="Y5572">
        <v>546713</v>
      </c>
      <c r="Z5572">
        <v>114593</v>
      </c>
      <c r="AA5572" t="s">
        <v>69</v>
      </c>
      <c r="AB5572" t="s">
        <v>17211</v>
      </c>
      <c r="AC5572">
        <v>661306</v>
      </c>
    </row>
    <row r="5573" spans="1:29">
      <c r="A5573">
        <f t="shared" ca="1" si="87"/>
        <v>0.6364093814059667</v>
      </c>
      <c r="B5573" t="s">
        <v>109</v>
      </c>
      <c r="C5573">
        <v>9306101</v>
      </c>
      <c r="D5573" s="2">
        <v>42940</v>
      </c>
      <c r="E5573" t="s">
        <v>56</v>
      </c>
      <c r="F5573" t="s">
        <v>17212</v>
      </c>
      <c r="G5573">
        <v>5</v>
      </c>
      <c r="H5573" t="s">
        <v>58</v>
      </c>
      <c r="I5573" t="s">
        <v>112</v>
      </c>
      <c r="J5573">
        <v>19312</v>
      </c>
      <c r="K5573">
        <v>9</v>
      </c>
      <c r="L5573" s="2">
        <v>39783</v>
      </c>
      <c r="M5573" s="2">
        <v>43677</v>
      </c>
      <c r="N5573" t="s">
        <v>1355</v>
      </c>
      <c r="O5573">
        <v>1</v>
      </c>
      <c r="P5573" t="s">
        <v>161</v>
      </c>
      <c r="Q5573" t="s">
        <v>162</v>
      </c>
      <c r="R5573" t="s">
        <v>163</v>
      </c>
      <c r="S5573" t="s">
        <v>67</v>
      </c>
      <c r="T5573" t="s">
        <v>68</v>
      </c>
      <c r="U5573">
        <v>2017</v>
      </c>
      <c r="V5573">
        <v>381250</v>
      </c>
      <c r="W5573" t="s">
        <v>69</v>
      </c>
      <c r="X5573" t="s">
        <v>109</v>
      </c>
      <c r="Y5573">
        <v>250000</v>
      </c>
      <c r="Z5573">
        <v>131250</v>
      </c>
      <c r="AA5573" t="s">
        <v>69</v>
      </c>
      <c r="AB5573" t="s">
        <v>17213</v>
      </c>
      <c r="AC5573">
        <v>381250</v>
      </c>
    </row>
    <row r="5574" spans="1:29">
      <c r="A5574">
        <f t="shared" ca="1" si="87"/>
        <v>0.27229438387018401</v>
      </c>
      <c r="B5574" t="s">
        <v>182</v>
      </c>
      <c r="C5574">
        <v>9256451</v>
      </c>
      <c r="D5574" s="2">
        <v>42849</v>
      </c>
      <c r="E5574" t="s">
        <v>11479</v>
      </c>
      <c r="F5574" t="s">
        <v>17214</v>
      </c>
      <c r="G5574">
        <v>5</v>
      </c>
      <c r="H5574" t="s">
        <v>58</v>
      </c>
      <c r="I5574" t="s">
        <v>185</v>
      </c>
      <c r="J5574">
        <v>23591</v>
      </c>
      <c r="K5574">
        <v>5</v>
      </c>
      <c r="L5574" s="2">
        <v>41530</v>
      </c>
      <c r="M5574" s="2">
        <v>43220</v>
      </c>
      <c r="N5574" t="s">
        <v>17215</v>
      </c>
      <c r="O5574">
        <v>36</v>
      </c>
      <c r="P5574" t="s">
        <v>1090</v>
      </c>
      <c r="Q5574" t="s">
        <v>1091</v>
      </c>
      <c r="R5574" t="s">
        <v>149</v>
      </c>
      <c r="S5574" t="s">
        <v>67</v>
      </c>
      <c r="T5574" t="s">
        <v>68</v>
      </c>
      <c r="U5574">
        <v>2017</v>
      </c>
      <c r="V5574">
        <v>385000</v>
      </c>
      <c r="W5574" t="s">
        <v>69</v>
      </c>
      <c r="X5574" t="s">
        <v>182</v>
      </c>
      <c r="Y5574">
        <v>250000</v>
      </c>
      <c r="Z5574">
        <v>135000</v>
      </c>
      <c r="AA5574" t="s">
        <v>69</v>
      </c>
      <c r="AB5574" t="s">
        <v>17216</v>
      </c>
      <c r="AC5574">
        <v>385000</v>
      </c>
    </row>
    <row r="5575" spans="1:29">
      <c r="A5575">
        <f t="shared" ca="1" si="87"/>
        <v>0.11460956797042243</v>
      </c>
      <c r="B5575" t="s">
        <v>254</v>
      </c>
      <c r="C5575">
        <v>9454483</v>
      </c>
      <c r="D5575" s="2">
        <v>43153</v>
      </c>
      <c r="E5575" t="s">
        <v>56</v>
      </c>
      <c r="F5575" t="s">
        <v>17217</v>
      </c>
      <c r="G5575">
        <v>5</v>
      </c>
      <c r="H5575" t="s">
        <v>58</v>
      </c>
      <c r="I5575" t="s">
        <v>256</v>
      </c>
      <c r="J5575">
        <v>54198</v>
      </c>
      <c r="K5575">
        <v>21</v>
      </c>
      <c r="L5575" s="2">
        <v>35186</v>
      </c>
      <c r="M5575" s="2">
        <v>43555</v>
      </c>
      <c r="N5575" t="s">
        <v>920</v>
      </c>
      <c r="O5575">
        <v>12</v>
      </c>
      <c r="P5575" t="s">
        <v>147</v>
      </c>
      <c r="Q5575" t="s">
        <v>148</v>
      </c>
      <c r="R5575" t="s">
        <v>149</v>
      </c>
      <c r="S5575" t="s">
        <v>85</v>
      </c>
      <c r="T5575" t="s">
        <v>68</v>
      </c>
      <c r="U5575">
        <v>2018</v>
      </c>
      <c r="V5575">
        <v>327722</v>
      </c>
      <c r="W5575" t="s">
        <v>69</v>
      </c>
      <c r="X5575" t="s">
        <v>254</v>
      </c>
      <c r="Y5575">
        <v>220000</v>
      </c>
      <c r="Z5575">
        <v>107722</v>
      </c>
      <c r="AA5575" t="s">
        <v>69</v>
      </c>
      <c r="AB5575" t="s">
        <v>17218</v>
      </c>
      <c r="AC5575">
        <v>327722</v>
      </c>
    </row>
    <row r="5576" spans="1:29">
      <c r="A5576">
        <f t="shared" ca="1" si="87"/>
        <v>0.2045792208077265</v>
      </c>
      <c r="B5576" t="s">
        <v>127</v>
      </c>
      <c r="C5576">
        <v>9329480</v>
      </c>
      <c r="D5576" s="2">
        <v>42958</v>
      </c>
      <c r="E5576" t="s">
        <v>56</v>
      </c>
      <c r="F5576" t="s">
        <v>17219</v>
      </c>
      <c r="G5576">
        <v>5</v>
      </c>
      <c r="H5576" t="s">
        <v>58</v>
      </c>
      <c r="I5576" t="s">
        <v>130</v>
      </c>
      <c r="J5576">
        <v>102229</v>
      </c>
      <c r="K5576">
        <v>4</v>
      </c>
      <c r="L5576" s="2">
        <v>41898</v>
      </c>
      <c r="M5576" s="2">
        <v>43708</v>
      </c>
      <c r="N5576" t="s">
        <v>7134</v>
      </c>
      <c r="O5576" t="s">
        <v>677</v>
      </c>
      <c r="P5576" t="s">
        <v>11103</v>
      </c>
      <c r="Q5576" t="s">
        <v>679</v>
      </c>
      <c r="R5576" t="s">
        <v>680</v>
      </c>
      <c r="S5576" t="s">
        <v>681</v>
      </c>
      <c r="T5576" t="s">
        <v>68</v>
      </c>
      <c r="U5576">
        <v>2017</v>
      </c>
      <c r="V5576">
        <v>466107</v>
      </c>
      <c r="W5576" t="s">
        <v>69</v>
      </c>
      <c r="X5576" t="s">
        <v>127</v>
      </c>
      <c r="Y5576">
        <v>463023</v>
      </c>
      <c r="Z5576">
        <v>3084</v>
      </c>
      <c r="AA5576" t="s">
        <v>69</v>
      </c>
      <c r="AB5576" t="s">
        <v>17220</v>
      </c>
      <c r="AC5576">
        <v>466107</v>
      </c>
    </row>
    <row r="5577" spans="1:29">
      <c r="A5577">
        <f t="shared" ca="1" si="87"/>
        <v>0.66003237793642455</v>
      </c>
      <c r="B5577" t="s">
        <v>254</v>
      </c>
      <c r="C5577">
        <v>9552884</v>
      </c>
      <c r="D5577" s="2">
        <v>43353</v>
      </c>
      <c r="E5577" t="s">
        <v>56</v>
      </c>
      <c r="F5577" t="s">
        <v>17221</v>
      </c>
      <c r="G5577">
        <v>5</v>
      </c>
      <c r="H5577" t="s">
        <v>58</v>
      </c>
      <c r="I5577" t="s">
        <v>256</v>
      </c>
      <c r="J5577">
        <v>114359</v>
      </c>
      <c r="K5577">
        <v>4</v>
      </c>
      <c r="L5577" s="2">
        <v>42271</v>
      </c>
      <c r="M5577" s="2">
        <v>44074</v>
      </c>
      <c r="N5577" t="s">
        <v>388</v>
      </c>
      <c r="O5577">
        <v>2</v>
      </c>
      <c r="P5577" t="s">
        <v>2882</v>
      </c>
      <c r="Q5577" t="s">
        <v>543</v>
      </c>
      <c r="R5577" t="s">
        <v>205</v>
      </c>
      <c r="S5577" t="s">
        <v>67</v>
      </c>
      <c r="T5577" t="s">
        <v>68</v>
      </c>
      <c r="U5577">
        <v>2018</v>
      </c>
      <c r="V5577">
        <v>312000</v>
      </c>
      <c r="W5577" t="s">
        <v>69</v>
      </c>
      <c r="X5577" t="s">
        <v>254</v>
      </c>
      <c r="Y5577">
        <v>200000</v>
      </c>
      <c r="Z5577">
        <v>112000</v>
      </c>
      <c r="AA5577" t="s">
        <v>69</v>
      </c>
      <c r="AB5577" t="s">
        <v>17222</v>
      </c>
      <c r="AC5577">
        <v>312000</v>
      </c>
    </row>
    <row r="5578" spans="1:29">
      <c r="A5578">
        <f t="shared" ca="1" si="87"/>
        <v>0.90239336149023863</v>
      </c>
      <c r="B5578" t="s">
        <v>241</v>
      </c>
      <c r="C5578">
        <v>9513041</v>
      </c>
      <c r="D5578" s="2">
        <v>43266</v>
      </c>
      <c r="E5578" t="s">
        <v>56</v>
      </c>
      <c r="F5578" t="s">
        <v>17223</v>
      </c>
      <c r="G5578">
        <v>5</v>
      </c>
      <c r="H5578" t="s">
        <v>58</v>
      </c>
      <c r="I5578" t="s">
        <v>243</v>
      </c>
      <c r="J5578">
        <v>87778</v>
      </c>
      <c r="K5578">
        <v>10</v>
      </c>
      <c r="L5578" s="2">
        <v>42705</v>
      </c>
      <c r="M5578" s="2">
        <v>43982</v>
      </c>
      <c r="N5578" t="s">
        <v>579</v>
      </c>
      <c r="O5578">
        <v>3</v>
      </c>
      <c r="P5578" t="s">
        <v>3383</v>
      </c>
      <c r="Q5578" t="s">
        <v>554</v>
      </c>
      <c r="R5578" t="s">
        <v>555</v>
      </c>
      <c r="S5578" t="s">
        <v>260</v>
      </c>
      <c r="T5578" t="s">
        <v>68</v>
      </c>
      <c r="U5578">
        <v>2018</v>
      </c>
      <c r="V5578">
        <v>380000</v>
      </c>
      <c r="W5578" t="s">
        <v>69</v>
      </c>
      <c r="X5578" t="s">
        <v>241</v>
      </c>
      <c r="Y5578">
        <v>271593</v>
      </c>
      <c r="Z5578">
        <v>140797</v>
      </c>
      <c r="AA5578" t="s">
        <v>69</v>
      </c>
      <c r="AB5578" t="s">
        <v>17224</v>
      </c>
      <c r="AC5578">
        <v>380000</v>
      </c>
    </row>
    <row r="5579" spans="1:29">
      <c r="A5579">
        <f t="shared" ca="1" si="87"/>
        <v>0.30838412651217539</v>
      </c>
      <c r="B5579" t="s">
        <v>254</v>
      </c>
      <c r="C5579">
        <v>9860672</v>
      </c>
      <c r="D5579" s="2">
        <v>43507</v>
      </c>
      <c r="E5579" t="s">
        <v>56</v>
      </c>
      <c r="F5579" t="s">
        <v>17225</v>
      </c>
      <c r="G5579">
        <v>6</v>
      </c>
      <c r="H5579" t="s">
        <v>58</v>
      </c>
      <c r="I5579" t="s">
        <v>256</v>
      </c>
      <c r="J5579">
        <v>116143</v>
      </c>
      <c r="K5579">
        <v>20</v>
      </c>
      <c r="L5579" s="2">
        <v>35886</v>
      </c>
      <c r="M5579" s="2">
        <v>43982</v>
      </c>
      <c r="N5579" t="s">
        <v>920</v>
      </c>
      <c r="O5579">
        <v>14</v>
      </c>
      <c r="P5579" t="s">
        <v>1038</v>
      </c>
      <c r="Q5579" t="s">
        <v>1039</v>
      </c>
      <c r="R5579" t="s">
        <v>120</v>
      </c>
      <c r="S5579" t="s">
        <v>121</v>
      </c>
      <c r="T5579" t="s">
        <v>68</v>
      </c>
      <c r="U5579">
        <v>2018</v>
      </c>
      <c r="V5579">
        <v>323576</v>
      </c>
      <c r="W5579" t="s">
        <v>69</v>
      </c>
      <c r="X5579" t="s">
        <v>254</v>
      </c>
      <c r="Y5579">
        <v>241982</v>
      </c>
      <c r="Z5579">
        <v>81594</v>
      </c>
      <c r="AA5579" t="s">
        <v>69</v>
      </c>
      <c r="AB5579" t="s">
        <v>17226</v>
      </c>
      <c r="AC5579">
        <v>323576</v>
      </c>
    </row>
    <row r="5580" spans="1:29">
      <c r="A5580">
        <f t="shared" ca="1" si="87"/>
        <v>0.23685275483275636</v>
      </c>
      <c r="B5580" t="s">
        <v>254</v>
      </c>
      <c r="C5580">
        <v>9270039</v>
      </c>
      <c r="D5580" s="2">
        <v>42857</v>
      </c>
      <c r="E5580" t="s">
        <v>56</v>
      </c>
      <c r="F5580" t="s">
        <v>17227</v>
      </c>
      <c r="G5580">
        <v>5</v>
      </c>
      <c r="H5580" t="s">
        <v>58</v>
      </c>
      <c r="I5580" t="s">
        <v>256</v>
      </c>
      <c r="J5580">
        <v>118377</v>
      </c>
      <c r="K5580">
        <v>2</v>
      </c>
      <c r="L5580" s="2">
        <v>42499</v>
      </c>
      <c r="M5580" s="2">
        <v>43190</v>
      </c>
      <c r="N5580" t="s">
        <v>1807</v>
      </c>
      <c r="O5580">
        <v>16</v>
      </c>
      <c r="P5580" t="s">
        <v>1363</v>
      </c>
      <c r="Q5580" t="s">
        <v>1364</v>
      </c>
      <c r="R5580" t="s">
        <v>149</v>
      </c>
      <c r="S5580" t="s">
        <v>67</v>
      </c>
      <c r="T5580" t="s">
        <v>68</v>
      </c>
      <c r="U5580">
        <v>2017</v>
      </c>
      <c r="V5580">
        <v>283251</v>
      </c>
      <c r="W5580" t="s">
        <v>69</v>
      </c>
      <c r="X5580" t="s">
        <v>254</v>
      </c>
      <c r="Y5580">
        <v>180000</v>
      </c>
      <c r="Z5580">
        <v>103251</v>
      </c>
      <c r="AA5580" t="s">
        <v>69</v>
      </c>
      <c r="AB5580" t="s">
        <v>17228</v>
      </c>
      <c r="AC5580">
        <v>283251</v>
      </c>
    </row>
    <row r="5581" spans="1:29">
      <c r="A5581">
        <f t="shared" ca="1" si="87"/>
        <v>0.26819472353595253</v>
      </c>
      <c r="B5581" t="s">
        <v>303</v>
      </c>
      <c r="C5581">
        <v>9553796</v>
      </c>
      <c r="D5581" s="2">
        <v>43342</v>
      </c>
      <c r="E5581" t="s">
        <v>56</v>
      </c>
      <c r="F5581" t="s">
        <v>17229</v>
      </c>
      <c r="G5581">
        <v>5</v>
      </c>
      <c r="H5581" t="s">
        <v>58</v>
      </c>
      <c r="I5581" t="s">
        <v>305</v>
      </c>
      <c r="J5581">
        <v>102641</v>
      </c>
      <c r="K5581">
        <v>10</v>
      </c>
      <c r="L5581" s="2">
        <v>41883</v>
      </c>
      <c r="M5581" s="2">
        <v>44074</v>
      </c>
      <c r="N5581" t="s">
        <v>257</v>
      </c>
      <c r="O5581">
        <v>9</v>
      </c>
      <c r="P5581" t="s">
        <v>572</v>
      </c>
      <c r="Q5581" t="s">
        <v>175</v>
      </c>
      <c r="R5581" t="s">
        <v>176</v>
      </c>
      <c r="S5581" t="s">
        <v>67</v>
      </c>
      <c r="T5581" t="s">
        <v>68</v>
      </c>
      <c r="U5581">
        <v>2018</v>
      </c>
      <c r="V5581">
        <v>455904</v>
      </c>
      <c r="W5581" t="s">
        <v>69</v>
      </c>
      <c r="X5581" t="s">
        <v>303</v>
      </c>
      <c r="Y5581">
        <v>297622</v>
      </c>
      <c r="Z5581">
        <v>158282</v>
      </c>
      <c r="AA5581" t="s">
        <v>69</v>
      </c>
      <c r="AB5581" t="s">
        <v>17230</v>
      </c>
      <c r="AC5581">
        <v>455904</v>
      </c>
    </row>
    <row r="5582" spans="1:29">
      <c r="A5582">
        <f t="shared" ca="1" si="87"/>
        <v>0.39162458095406383</v>
      </c>
      <c r="B5582" t="s">
        <v>327</v>
      </c>
      <c r="C5582">
        <v>9268013</v>
      </c>
      <c r="D5582" s="2">
        <v>42835</v>
      </c>
      <c r="E5582" t="s">
        <v>76</v>
      </c>
      <c r="F5582" t="s">
        <v>17231</v>
      </c>
      <c r="G5582">
        <v>5</v>
      </c>
      <c r="H5582" t="s">
        <v>58</v>
      </c>
      <c r="I5582" t="s">
        <v>330</v>
      </c>
      <c r="J5582">
        <v>17279</v>
      </c>
      <c r="K5582">
        <v>4</v>
      </c>
      <c r="L5582" s="2">
        <v>41730</v>
      </c>
      <c r="M5582" s="2">
        <v>43555</v>
      </c>
      <c r="N5582" t="s">
        <v>6850</v>
      </c>
      <c r="O5582">
        <v>18</v>
      </c>
      <c r="P5582" t="s">
        <v>174</v>
      </c>
      <c r="Q5582" t="s">
        <v>175</v>
      </c>
      <c r="R5582" t="s">
        <v>176</v>
      </c>
      <c r="S5582" t="s">
        <v>67</v>
      </c>
      <c r="T5582" t="s">
        <v>68</v>
      </c>
      <c r="U5582">
        <v>2017</v>
      </c>
      <c r="V5582">
        <v>308348</v>
      </c>
      <c r="W5582" t="s">
        <v>69</v>
      </c>
      <c r="X5582" t="s">
        <v>327</v>
      </c>
      <c r="Y5582">
        <v>209370</v>
      </c>
      <c r="Z5582">
        <v>98978</v>
      </c>
      <c r="AA5582" t="s">
        <v>69</v>
      </c>
      <c r="AB5582" t="s">
        <v>17232</v>
      </c>
      <c r="AC5582">
        <v>308348</v>
      </c>
    </row>
    <row r="5583" spans="1:29">
      <c r="A5583">
        <f t="shared" ca="1" si="87"/>
        <v>0.23887885511898133</v>
      </c>
      <c r="B5583" t="s">
        <v>303</v>
      </c>
      <c r="C5583">
        <v>9301523</v>
      </c>
      <c r="D5583" s="2">
        <v>42902</v>
      </c>
      <c r="E5583" t="s">
        <v>56</v>
      </c>
      <c r="F5583" t="s">
        <v>17233</v>
      </c>
      <c r="G5583">
        <v>5</v>
      </c>
      <c r="H5583" t="s">
        <v>58</v>
      </c>
      <c r="I5583" t="s">
        <v>305</v>
      </c>
      <c r="J5583">
        <v>99232</v>
      </c>
      <c r="K5583">
        <v>4</v>
      </c>
      <c r="L5583" s="2">
        <v>41821</v>
      </c>
      <c r="M5583" s="2">
        <v>43281</v>
      </c>
      <c r="N5583" t="s">
        <v>2509</v>
      </c>
      <c r="O5583">
        <v>12</v>
      </c>
      <c r="P5583" t="s">
        <v>656</v>
      </c>
      <c r="Q5583" t="s">
        <v>204</v>
      </c>
      <c r="R5583" t="s">
        <v>205</v>
      </c>
      <c r="S5583" t="s">
        <v>729</v>
      </c>
      <c r="T5583" t="s">
        <v>68</v>
      </c>
      <c r="U5583">
        <v>2017</v>
      </c>
      <c r="V5583">
        <v>334950</v>
      </c>
      <c r="W5583" t="s">
        <v>69</v>
      </c>
      <c r="X5583" t="s">
        <v>303</v>
      </c>
      <c r="Y5583">
        <v>217500</v>
      </c>
      <c r="Z5583">
        <v>117450</v>
      </c>
      <c r="AA5583" t="s">
        <v>69</v>
      </c>
      <c r="AB5583" t="s">
        <v>17234</v>
      </c>
      <c r="AC5583">
        <v>334950</v>
      </c>
    </row>
    <row r="5584" spans="1:29">
      <c r="A5584">
        <f t="shared" ca="1" si="87"/>
        <v>0.31344326510455467</v>
      </c>
      <c r="B5584" t="s">
        <v>241</v>
      </c>
      <c r="C5584">
        <v>9462221</v>
      </c>
      <c r="D5584" s="2">
        <v>43210</v>
      </c>
      <c r="E5584" t="s">
        <v>4289</v>
      </c>
      <c r="F5584" t="s">
        <v>17235</v>
      </c>
      <c r="G5584">
        <v>5</v>
      </c>
      <c r="H5584" t="s">
        <v>58</v>
      </c>
      <c r="I5584" t="s">
        <v>243</v>
      </c>
      <c r="J5584">
        <v>123984</v>
      </c>
      <c r="K5584">
        <v>4</v>
      </c>
      <c r="L5584" s="2">
        <v>42200</v>
      </c>
      <c r="M5584" s="2">
        <v>43951</v>
      </c>
      <c r="N5584" t="s">
        <v>8750</v>
      </c>
      <c r="O5584">
        <v>5</v>
      </c>
      <c r="P5584" t="s">
        <v>524</v>
      </c>
      <c r="Q5584" t="s">
        <v>83</v>
      </c>
      <c r="R5584" t="s">
        <v>84</v>
      </c>
      <c r="S5584" t="s">
        <v>67</v>
      </c>
      <c r="T5584" t="s">
        <v>68</v>
      </c>
      <c r="U5584">
        <v>2018</v>
      </c>
      <c r="V5584">
        <v>387248</v>
      </c>
      <c r="W5584" t="s">
        <v>69</v>
      </c>
      <c r="X5584" t="s">
        <v>241</v>
      </c>
      <c r="Y5584">
        <v>248236</v>
      </c>
      <c r="Z5584">
        <v>139012</v>
      </c>
      <c r="AA5584" t="s">
        <v>69</v>
      </c>
      <c r="AB5584" t="s">
        <v>17236</v>
      </c>
      <c r="AC5584">
        <v>387248</v>
      </c>
    </row>
    <row r="5585" spans="1:29">
      <c r="A5585">
        <f t="shared" ca="1" si="87"/>
        <v>0.21416266793940586</v>
      </c>
      <c r="B5585" t="s">
        <v>109</v>
      </c>
      <c r="C5585">
        <v>9402619</v>
      </c>
      <c r="D5585" s="2">
        <v>43080</v>
      </c>
      <c r="E5585" t="s">
        <v>76</v>
      </c>
      <c r="F5585" t="s">
        <v>17237</v>
      </c>
      <c r="G5585">
        <v>5</v>
      </c>
      <c r="H5585" t="s">
        <v>58</v>
      </c>
      <c r="I5585" t="s">
        <v>112</v>
      </c>
      <c r="J5585">
        <v>24016</v>
      </c>
      <c r="K5585">
        <v>5</v>
      </c>
      <c r="L5585" s="2">
        <v>41640</v>
      </c>
      <c r="M5585" s="2">
        <v>43830</v>
      </c>
      <c r="N5585" t="s">
        <v>636</v>
      </c>
      <c r="O5585">
        <v>1</v>
      </c>
      <c r="P5585" t="s">
        <v>583</v>
      </c>
      <c r="Q5585" t="s">
        <v>584</v>
      </c>
      <c r="R5585" t="s">
        <v>585</v>
      </c>
      <c r="S5585" t="s">
        <v>67</v>
      </c>
      <c r="T5585" t="s">
        <v>68</v>
      </c>
      <c r="U5585">
        <v>2018</v>
      </c>
      <c r="V5585">
        <v>389432</v>
      </c>
      <c r="W5585" t="s">
        <v>69</v>
      </c>
      <c r="X5585" t="s">
        <v>109</v>
      </c>
      <c r="Y5585">
        <v>250000</v>
      </c>
      <c r="Z5585">
        <v>139432</v>
      </c>
      <c r="AA5585" t="s">
        <v>69</v>
      </c>
      <c r="AB5585" t="s">
        <v>17238</v>
      </c>
      <c r="AC5585">
        <v>389432</v>
      </c>
    </row>
    <row r="5586" spans="1:29">
      <c r="A5586">
        <f t="shared" ca="1" si="87"/>
        <v>8.8663855451850515E-2</v>
      </c>
      <c r="B5586" t="s">
        <v>254</v>
      </c>
      <c r="C5586">
        <v>9505910</v>
      </c>
      <c r="D5586" s="2">
        <v>43277</v>
      </c>
      <c r="E5586" t="s">
        <v>56</v>
      </c>
      <c r="F5586" t="s">
        <v>17239</v>
      </c>
      <c r="G5586">
        <v>5</v>
      </c>
      <c r="H5586" t="s">
        <v>58</v>
      </c>
      <c r="I5586" t="s">
        <v>256</v>
      </c>
      <c r="J5586">
        <v>75061</v>
      </c>
      <c r="K5586">
        <v>12</v>
      </c>
      <c r="L5586" s="2">
        <v>38899</v>
      </c>
      <c r="M5586" s="2">
        <v>43830</v>
      </c>
      <c r="N5586" t="s">
        <v>1307</v>
      </c>
      <c r="O5586">
        <v>12</v>
      </c>
      <c r="P5586" t="s">
        <v>656</v>
      </c>
      <c r="Q5586" t="s">
        <v>204</v>
      </c>
      <c r="R5586" t="s">
        <v>205</v>
      </c>
      <c r="S5586" t="s">
        <v>85</v>
      </c>
      <c r="T5586" t="s">
        <v>68</v>
      </c>
      <c r="U5586">
        <v>2018</v>
      </c>
      <c r="V5586">
        <v>290937</v>
      </c>
      <c r="W5586" t="s">
        <v>69</v>
      </c>
      <c r="X5586" t="s">
        <v>254</v>
      </c>
      <c r="Y5586">
        <v>198000</v>
      </c>
      <c r="Z5586">
        <v>92937</v>
      </c>
      <c r="AA5586" t="s">
        <v>69</v>
      </c>
      <c r="AB5586" t="s">
        <v>17240</v>
      </c>
      <c r="AC5586">
        <v>290937</v>
      </c>
    </row>
    <row r="5587" spans="1:29">
      <c r="A5587">
        <f t="shared" ca="1" si="87"/>
        <v>0.95097826857575307</v>
      </c>
      <c r="B5587" t="s">
        <v>127</v>
      </c>
      <c r="C5587">
        <v>9531455</v>
      </c>
      <c r="D5587" s="2">
        <v>43259</v>
      </c>
      <c r="E5587" t="s">
        <v>6211</v>
      </c>
      <c r="F5587" t="s">
        <v>17241</v>
      </c>
      <c r="G5587">
        <v>5</v>
      </c>
      <c r="H5587" t="s">
        <v>58</v>
      </c>
      <c r="I5587" t="s">
        <v>130</v>
      </c>
      <c r="J5587">
        <v>105384</v>
      </c>
      <c r="K5587">
        <v>5</v>
      </c>
      <c r="L5587" s="2">
        <v>42430</v>
      </c>
      <c r="M5587" s="2">
        <v>44012</v>
      </c>
      <c r="N5587" t="s">
        <v>17242</v>
      </c>
      <c r="O5587">
        <v>12</v>
      </c>
      <c r="P5587" t="s">
        <v>3235</v>
      </c>
      <c r="Q5587" t="s">
        <v>217</v>
      </c>
      <c r="R5587" t="s">
        <v>120</v>
      </c>
      <c r="S5587" t="s">
        <v>67</v>
      </c>
      <c r="T5587" t="s">
        <v>68</v>
      </c>
      <c r="U5587">
        <v>2018</v>
      </c>
      <c r="V5587">
        <v>463936</v>
      </c>
      <c r="W5587" t="s">
        <v>69</v>
      </c>
      <c r="X5587" t="s">
        <v>127</v>
      </c>
      <c r="Y5587">
        <v>362276</v>
      </c>
      <c r="Z5587">
        <v>101660</v>
      </c>
      <c r="AA5587" t="s">
        <v>69</v>
      </c>
      <c r="AB5587" t="s">
        <v>17243</v>
      </c>
      <c r="AC5587">
        <v>463936</v>
      </c>
    </row>
    <row r="5588" spans="1:29">
      <c r="A5588">
        <f t="shared" ca="1" si="87"/>
        <v>0.88451190969347304</v>
      </c>
      <c r="B5588" t="s">
        <v>286</v>
      </c>
      <c r="C5588">
        <v>9412104</v>
      </c>
      <c r="D5588" s="2">
        <v>43108</v>
      </c>
      <c r="E5588" t="s">
        <v>76</v>
      </c>
      <c r="F5588" t="s">
        <v>17244</v>
      </c>
      <c r="G5588">
        <v>5</v>
      </c>
      <c r="H5588" t="s">
        <v>58</v>
      </c>
      <c r="I5588" t="s">
        <v>289</v>
      </c>
      <c r="J5588">
        <v>104733</v>
      </c>
      <c r="K5588">
        <v>5</v>
      </c>
      <c r="L5588" s="2">
        <v>41685</v>
      </c>
      <c r="M5588" s="2">
        <v>43496</v>
      </c>
      <c r="N5588" t="s">
        <v>2028</v>
      </c>
      <c r="O5588">
        <v>5</v>
      </c>
      <c r="P5588" t="s">
        <v>1197</v>
      </c>
      <c r="Q5588" t="s">
        <v>584</v>
      </c>
      <c r="R5588" t="s">
        <v>585</v>
      </c>
      <c r="S5588" t="s">
        <v>67</v>
      </c>
      <c r="T5588" t="s">
        <v>68</v>
      </c>
      <c r="U5588">
        <v>2018</v>
      </c>
      <c r="V5588">
        <v>386250</v>
      </c>
      <c r="W5588" t="s">
        <v>69</v>
      </c>
      <c r="X5588" t="s">
        <v>286</v>
      </c>
      <c r="Y5588">
        <v>250000</v>
      </c>
      <c r="Z5588">
        <v>136250</v>
      </c>
      <c r="AA5588" t="s">
        <v>69</v>
      </c>
      <c r="AB5588" t="s">
        <v>17245</v>
      </c>
      <c r="AC5588">
        <v>386250</v>
      </c>
    </row>
    <row r="5589" spans="1:29">
      <c r="A5589">
        <f t="shared" ca="1" si="87"/>
        <v>0.82119290009355916</v>
      </c>
      <c r="B5589" t="s">
        <v>92</v>
      </c>
      <c r="C5589">
        <v>9315022</v>
      </c>
      <c r="D5589" s="2">
        <v>42916</v>
      </c>
      <c r="E5589" t="s">
        <v>10188</v>
      </c>
      <c r="F5589" t="s">
        <v>12672</v>
      </c>
      <c r="G5589">
        <v>5</v>
      </c>
      <c r="H5589" t="s">
        <v>58</v>
      </c>
      <c r="I5589" t="s">
        <v>95</v>
      </c>
      <c r="J5589">
        <v>79273</v>
      </c>
      <c r="K5589">
        <v>5</v>
      </c>
      <c r="L5589" s="2">
        <v>41537</v>
      </c>
      <c r="M5589" s="2">
        <v>43646</v>
      </c>
      <c r="N5589" t="s">
        <v>6510</v>
      </c>
      <c r="O5589">
        <v>7</v>
      </c>
      <c r="P5589" t="s">
        <v>1967</v>
      </c>
      <c r="Q5589" t="s">
        <v>1968</v>
      </c>
      <c r="R5589" t="s">
        <v>1540</v>
      </c>
      <c r="S5589" t="s">
        <v>85</v>
      </c>
      <c r="T5589" t="s">
        <v>68</v>
      </c>
      <c r="U5589">
        <v>2017</v>
      </c>
      <c r="V5589">
        <v>488409</v>
      </c>
      <c r="W5589" t="s">
        <v>69</v>
      </c>
      <c r="X5589" t="s">
        <v>1683</v>
      </c>
      <c r="Y5589">
        <v>50000</v>
      </c>
      <c r="Z5589">
        <v>0</v>
      </c>
      <c r="AA5589" t="s">
        <v>69</v>
      </c>
      <c r="AB5589" t="s">
        <v>12673</v>
      </c>
      <c r="AC5589">
        <v>50000</v>
      </c>
    </row>
    <row r="5590" spans="1:29">
      <c r="A5590">
        <f t="shared" ca="1" si="87"/>
        <v>0.28075985674023385</v>
      </c>
      <c r="B5590" t="s">
        <v>199</v>
      </c>
      <c r="C5590">
        <v>9266368</v>
      </c>
      <c r="D5590" s="2">
        <v>42852</v>
      </c>
      <c r="E5590" t="s">
        <v>76</v>
      </c>
      <c r="F5590" t="s">
        <v>17246</v>
      </c>
      <c r="G5590">
        <v>5</v>
      </c>
      <c r="H5590" t="s">
        <v>58</v>
      </c>
      <c r="I5590" t="s">
        <v>149</v>
      </c>
      <c r="J5590">
        <v>180769</v>
      </c>
      <c r="K5590">
        <v>9</v>
      </c>
      <c r="L5590" s="2">
        <v>39965</v>
      </c>
      <c r="M5590" s="2">
        <v>43585</v>
      </c>
      <c r="N5590" t="s">
        <v>1510</v>
      </c>
      <c r="O5590">
        <v>50</v>
      </c>
      <c r="P5590" t="s">
        <v>357</v>
      </c>
      <c r="Q5590" t="s">
        <v>358</v>
      </c>
      <c r="R5590" t="s">
        <v>149</v>
      </c>
      <c r="S5590" t="s">
        <v>67</v>
      </c>
      <c r="T5590" t="s">
        <v>68</v>
      </c>
      <c r="U5590">
        <v>2017</v>
      </c>
      <c r="V5590">
        <v>376500</v>
      </c>
      <c r="W5590" t="s">
        <v>69</v>
      </c>
      <c r="X5590" t="s">
        <v>199</v>
      </c>
      <c r="Y5590">
        <v>242903</v>
      </c>
      <c r="Z5590">
        <v>133597</v>
      </c>
      <c r="AA5590" t="s">
        <v>69</v>
      </c>
      <c r="AB5590" t="s">
        <v>17247</v>
      </c>
      <c r="AC5590">
        <v>376500</v>
      </c>
    </row>
    <row r="5591" spans="1:29">
      <c r="A5591">
        <f t="shared" ca="1" si="87"/>
        <v>0.89399976634527956</v>
      </c>
      <c r="B5591" t="s">
        <v>405</v>
      </c>
      <c r="C5591">
        <v>9495689</v>
      </c>
      <c r="D5591" s="2">
        <v>43264</v>
      </c>
      <c r="E5591" t="s">
        <v>1680</v>
      </c>
      <c r="F5591" t="s">
        <v>17248</v>
      </c>
      <c r="G5591">
        <v>5</v>
      </c>
      <c r="H5591" t="s">
        <v>58</v>
      </c>
      <c r="I5591" t="s">
        <v>407</v>
      </c>
      <c r="J5591">
        <v>42470</v>
      </c>
      <c r="K5591">
        <v>3</v>
      </c>
      <c r="L5591" s="2">
        <v>42597</v>
      </c>
      <c r="M5591" s="2">
        <v>43646</v>
      </c>
      <c r="N5591" t="s">
        <v>1682</v>
      </c>
      <c r="O5591">
        <v>25</v>
      </c>
      <c r="P5591" t="s">
        <v>666</v>
      </c>
      <c r="Q5591" t="s">
        <v>119</v>
      </c>
      <c r="R5591" t="s">
        <v>120</v>
      </c>
      <c r="S5591" t="s">
        <v>667</v>
      </c>
      <c r="T5591" t="s">
        <v>68</v>
      </c>
      <c r="U5591">
        <v>2018</v>
      </c>
      <c r="V5591">
        <v>362474</v>
      </c>
      <c r="W5591" t="s">
        <v>69</v>
      </c>
      <c r="X5591" t="s">
        <v>1683</v>
      </c>
      <c r="Y5591">
        <v>402825</v>
      </c>
      <c r="Z5591">
        <v>102021</v>
      </c>
      <c r="AA5591" t="s">
        <v>69</v>
      </c>
      <c r="AB5591" t="s">
        <v>17249</v>
      </c>
      <c r="AC5591">
        <v>362474</v>
      </c>
    </row>
    <row r="5592" spans="1:29">
      <c r="A5592">
        <f t="shared" ca="1" si="87"/>
        <v>0.44055076417288064</v>
      </c>
      <c r="B5592" t="s">
        <v>199</v>
      </c>
      <c r="C5592">
        <v>9540830</v>
      </c>
      <c r="D5592" s="2">
        <v>43319</v>
      </c>
      <c r="E5592" t="s">
        <v>56</v>
      </c>
      <c r="F5592" t="s">
        <v>17250</v>
      </c>
      <c r="G5592">
        <v>5</v>
      </c>
      <c r="H5592" t="s">
        <v>58</v>
      </c>
      <c r="I5592" t="s">
        <v>149</v>
      </c>
      <c r="J5592">
        <v>189666</v>
      </c>
      <c r="K5592">
        <v>5</v>
      </c>
      <c r="L5592" s="2">
        <v>41883</v>
      </c>
      <c r="M5592" s="2">
        <v>43708</v>
      </c>
      <c r="N5592" t="s">
        <v>17251</v>
      </c>
      <c r="O5592">
        <v>1</v>
      </c>
      <c r="P5592" t="s">
        <v>346</v>
      </c>
      <c r="Q5592" t="s">
        <v>119</v>
      </c>
      <c r="R5592" t="s">
        <v>347</v>
      </c>
      <c r="S5592" t="s">
        <v>348</v>
      </c>
      <c r="T5592" t="s">
        <v>68</v>
      </c>
      <c r="U5592">
        <v>2018</v>
      </c>
      <c r="V5592">
        <v>329925</v>
      </c>
      <c r="W5592" t="s">
        <v>69</v>
      </c>
      <c r="X5592" t="s">
        <v>199</v>
      </c>
      <c r="Y5592">
        <v>207500</v>
      </c>
      <c r="Z5592">
        <v>122425</v>
      </c>
      <c r="AA5592" t="s">
        <v>69</v>
      </c>
      <c r="AB5592" t="s">
        <v>17252</v>
      </c>
      <c r="AC5592">
        <v>329925</v>
      </c>
    </row>
    <row r="5593" spans="1:29">
      <c r="A5593">
        <f t="shared" ca="1" si="87"/>
        <v>0.66759751773216436</v>
      </c>
      <c r="B5593" t="s">
        <v>55</v>
      </c>
      <c r="C5593">
        <v>9313357</v>
      </c>
      <c r="D5593" s="2">
        <v>42930</v>
      </c>
      <c r="E5593" t="s">
        <v>76</v>
      </c>
      <c r="F5593" t="s">
        <v>17253</v>
      </c>
      <c r="G5593">
        <v>5</v>
      </c>
      <c r="H5593" t="s">
        <v>58</v>
      </c>
      <c r="I5593" t="s">
        <v>59</v>
      </c>
      <c r="J5593">
        <v>86329</v>
      </c>
      <c r="K5593">
        <v>5</v>
      </c>
      <c r="L5593" s="2">
        <v>41518</v>
      </c>
      <c r="M5593" s="2">
        <v>43312</v>
      </c>
      <c r="N5593" t="s">
        <v>845</v>
      </c>
      <c r="O5593">
        <v>3</v>
      </c>
      <c r="P5593" t="s">
        <v>882</v>
      </c>
      <c r="Q5593" t="s">
        <v>883</v>
      </c>
      <c r="R5593" t="s">
        <v>884</v>
      </c>
      <c r="S5593" t="s">
        <v>67</v>
      </c>
      <c r="T5593" t="s">
        <v>68</v>
      </c>
      <c r="U5593">
        <v>2017</v>
      </c>
      <c r="V5593">
        <v>364219</v>
      </c>
      <c r="W5593" t="s">
        <v>69</v>
      </c>
      <c r="X5593" t="s">
        <v>55</v>
      </c>
      <c r="Y5593">
        <v>218750</v>
      </c>
      <c r="Z5593">
        <v>145469</v>
      </c>
      <c r="AA5593" t="s">
        <v>69</v>
      </c>
      <c r="AB5593" t="s">
        <v>17254</v>
      </c>
      <c r="AC5593">
        <v>364219</v>
      </c>
    </row>
    <row r="5594" spans="1:29">
      <c r="A5594">
        <f t="shared" ca="1" si="87"/>
        <v>0.60547786420590044</v>
      </c>
      <c r="B5594" t="s">
        <v>303</v>
      </c>
      <c r="C5594">
        <v>9452052</v>
      </c>
      <c r="D5594" s="2">
        <v>43180</v>
      </c>
      <c r="E5594" t="s">
        <v>76</v>
      </c>
      <c r="F5594" t="s">
        <v>16290</v>
      </c>
      <c r="G5594">
        <v>5</v>
      </c>
      <c r="H5594" t="s">
        <v>58</v>
      </c>
      <c r="I5594" t="s">
        <v>305</v>
      </c>
      <c r="J5594">
        <v>99204</v>
      </c>
      <c r="K5594">
        <v>6</v>
      </c>
      <c r="L5594" s="2">
        <v>41730</v>
      </c>
      <c r="M5594" s="2">
        <v>43555</v>
      </c>
      <c r="N5594" t="s">
        <v>864</v>
      </c>
      <c r="O5594">
        <v>7</v>
      </c>
      <c r="P5594" t="s">
        <v>814</v>
      </c>
      <c r="Q5594" t="s">
        <v>815</v>
      </c>
      <c r="R5594" t="s">
        <v>816</v>
      </c>
      <c r="S5594" t="s">
        <v>473</v>
      </c>
      <c r="T5594" t="s">
        <v>68</v>
      </c>
      <c r="U5594">
        <v>2018</v>
      </c>
      <c r="V5594">
        <v>343650</v>
      </c>
      <c r="W5594" t="s">
        <v>69</v>
      </c>
      <c r="X5594" t="s">
        <v>303</v>
      </c>
      <c r="Y5594">
        <v>185855</v>
      </c>
      <c r="Z5594">
        <v>107795</v>
      </c>
      <c r="AA5594" t="s">
        <v>69</v>
      </c>
      <c r="AB5594" t="s">
        <v>16291</v>
      </c>
      <c r="AC5594">
        <v>293650</v>
      </c>
    </row>
    <row r="5595" spans="1:29">
      <c r="A5595">
        <f t="shared" ca="1" si="87"/>
        <v>0.40706078101615084</v>
      </c>
      <c r="B5595" t="s">
        <v>241</v>
      </c>
      <c r="C5595">
        <v>9268673</v>
      </c>
      <c r="D5595" s="2">
        <v>42850</v>
      </c>
      <c r="E5595" t="s">
        <v>76</v>
      </c>
      <c r="F5595" t="s">
        <v>17255</v>
      </c>
      <c r="G5595">
        <v>5</v>
      </c>
      <c r="H5595" t="s">
        <v>58</v>
      </c>
      <c r="I5595" t="s">
        <v>243</v>
      </c>
      <c r="J5595">
        <v>117952</v>
      </c>
      <c r="K5595">
        <v>5</v>
      </c>
      <c r="L5595" s="2">
        <v>41801</v>
      </c>
      <c r="M5595" s="2">
        <v>43585</v>
      </c>
      <c r="N5595" t="s">
        <v>1905</v>
      </c>
      <c r="O5595">
        <v>1</v>
      </c>
      <c r="P5595" t="s">
        <v>2641</v>
      </c>
      <c r="Q5595" t="s">
        <v>2642</v>
      </c>
      <c r="R5595" t="s">
        <v>555</v>
      </c>
      <c r="S5595" t="s">
        <v>473</v>
      </c>
      <c r="T5595" t="s">
        <v>68</v>
      </c>
      <c r="U5595">
        <v>2017</v>
      </c>
      <c r="V5595">
        <v>351000</v>
      </c>
      <c r="W5595" t="s">
        <v>69</v>
      </c>
      <c r="X5595" t="s">
        <v>241</v>
      </c>
      <c r="Y5595">
        <v>225000</v>
      </c>
      <c r="Z5595">
        <v>126000</v>
      </c>
      <c r="AA5595" t="s">
        <v>69</v>
      </c>
      <c r="AB5595" t="s">
        <v>17256</v>
      </c>
      <c r="AC5595">
        <v>351000</v>
      </c>
    </row>
    <row r="5596" spans="1:29">
      <c r="A5596">
        <f t="shared" ca="1" si="87"/>
        <v>0.97092115323906991</v>
      </c>
      <c r="B5596" t="s">
        <v>241</v>
      </c>
      <c r="C5596">
        <v>9497837</v>
      </c>
      <c r="D5596" s="2">
        <v>43245</v>
      </c>
      <c r="E5596" t="s">
        <v>8025</v>
      </c>
      <c r="F5596" t="s">
        <v>17257</v>
      </c>
      <c r="G5596">
        <v>5</v>
      </c>
      <c r="H5596" t="s">
        <v>58</v>
      </c>
      <c r="I5596" t="s">
        <v>243</v>
      </c>
      <c r="J5596">
        <v>122887</v>
      </c>
      <c r="K5596">
        <v>4</v>
      </c>
      <c r="L5596" s="2">
        <v>42217</v>
      </c>
      <c r="M5596" s="2">
        <v>43616</v>
      </c>
      <c r="N5596" t="s">
        <v>7517</v>
      </c>
      <c r="O5596">
        <v>16</v>
      </c>
      <c r="P5596" t="s">
        <v>1363</v>
      </c>
      <c r="Q5596" t="s">
        <v>1364</v>
      </c>
      <c r="R5596" t="s">
        <v>149</v>
      </c>
      <c r="S5596" t="s">
        <v>67</v>
      </c>
      <c r="T5596" t="s">
        <v>68</v>
      </c>
      <c r="U5596">
        <v>2018</v>
      </c>
      <c r="V5596">
        <v>757680</v>
      </c>
      <c r="W5596" t="s">
        <v>69</v>
      </c>
      <c r="X5596" t="s">
        <v>241</v>
      </c>
      <c r="Y5596">
        <v>550913</v>
      </c>
      <c r="Z5596">
        <v>206767</v>
      </c>
      <c r="AA5596" t="s">
        <v>69</v>
      </c>
      <c r="AB5596" t="s">
        <v>17258</v>
      </c>
      <c r="AC5596">
        <v>757680</v>
      </c>
    </row>
    <row r="5597" spans="1:29">
      <c r="A5597">
        <f t="shared" ca="1" si="87"/>
        <v>0.47907145567364262</v>
      </c>
      <c r="B5597" t="s">
        <v>127</v>
      </c>
      <c r="C5597">
        <v>9463491</v>
      </c>
      <c r="D5597" s="2">
        <v>43213</v>
      </c>
      <c r="E5597" t="s">
        <v>76</v>
      </c>
      <c r="F5597" t="s">
        <v>17259</v>
      </c>
      <c r="G5597">
        <v>5</v>
      </c>
      <c r="H5597" t="s">
        <v>58</v>
      </c>
      <c r="I5597" t="s">
        <v>130</v>
      </c>
      <c r="J5597">
        <v>101107</v>
      </c>
      <c r="K5597">
        <v>5</v>
      </c>
      <c r="L5597" s="2">
        <v>41746</v>
      </c>
      <c r="M5597" s="2">
        <v>44286</v>
      </c>
      <c r="N5597" t="s">
        <v>834</v>
      </c>
      <c r="O5597">
        <v>1</v>
      </c>
      <c r="P5597" t="s">
        <v>7498</v>
      </c>
      <c r="Q5597" t="s">
        <v>1208</v>
      </c>
      <c r="R5597" t="s">
        <v>1209</v>
      </c>
      <c r="S5597" t="s">
        <v>473</v>
      </c>
      <c r="T5597" t="s">
        <v>68</v>
      </c>
      <c r="U5597">
        <v>2018</v>
      </c>
      <c r="V5597">
        <v>526741</v>
      </c>
      <c r="W5597" t="s">
        <v>69</v>
      </c>
      <c r="X5597" t="s">
        <v>127</v>
      </c>
      <c r="Y5597">
        <v>407415</v>
      </c>
      <c r="Z5597">
        <v>119326</v>
      </c>
      <c r="AA5597" t="s">
        <v>69</v>
      </c>
      <c r="AB5597" t="s">
        <v>17260</v>
      </c>
      <c r="AC5597">
        <v>526741</v>
      </c>
    </row>
    <row r="5598" spans="1:29">
      <c r="A5598">
        <f t="shared" ca="1" si="87"/>
        <v>0.78504892814395122</v>
      </c>
      <c r="B5598" t="s">
        <v>303</v>
      </c>
      <c r="C5598">
        <v>9268746</v>
      </c>
      <c r="D5598" s="2">
        <v>42856</v>
      </c>
      <c r="E5598" t="s">
        <v>76</v>
      </c>
      <c r="F5598" t="s">
        <v>17261</v>
      </c>
      <c r="G5598">
        <v>5</v>
      </c>
      <c r="H5598" t="s">
        <v>58</v>
      </c>
      <c r="I5598" t="s">
        <v>305</v>
      </c>
      <c r="J5598">
        <v>102051</v>
      </c>
      <c r="K5598">
        <v>4</v>
      </c>
      <c r="L5598" s="2">
        <v>41848</v>
      </c>
      <c r="M5598" s="2">
        <v>43220</v>
      </c>
      <c r="N5598" t="s">
        <v>1553</v>
      </c>
      <c r="O5598">
        <v>7</v>
      </c>
      <c r="P5598" t="s">
        <v>787</v>
      </c>
      <c r="Q5598" t="s">
        <v>472</v>
      </c>
      <c r="R5598" t="s">
        <v>311</v>
      </c>
      <c r="S5598" t="s">
        <v>473</v>
      </c>
      <c r="T5598" t="s">
        <v>68</v>
      </c>
      <c r="U5598">
        <v>2017</v>
      </c>
      <c r="V5598">
        <v>380625</v>
      </c>
      <c r="W5598" t="s">
        <v>69</v>
      </c>
      <c r="X5598" t="s">
        <v>303</v>
      </c>
      <c r="Y5598">
        <v>217500</v>
      </c>
      <c r="Z5598">
        <v>163125</v>
      </c>
      <c r="AA5598" t="s">
        <v>69</v>
      </c>
      <c r="AB5598" t="s">
        <v>17262</v>
      </c>
      <c r="AC5598">
        <v>380625</v>
      </c>
    </row>
    <row r="5599" spans="1:29">
      <c r="A5599">
        <f t="shared" ca="1" si="87"/>
        <v>0.46331814164854512</v>
      </c>
      <c r="B5599" t="s">
        <v>624</v>
      </c>
      <c r="C5599">
        <v>9405338</v>
      </c>
      <c r="D5599" s="2">
        <v>43103</v>
      </c>
      <c r="E5599" t="s">
        <v>76</v>
      </c>
      <c r="F5599" t="s">
        <v>17263</v>
      </c>
      <c r="G5599">
        <v>5</v>
      </c>
      <c r="H5599" t="s">
        <v>58</v>
      </c>
      <c r="I5599" t="s">
        <v>626</v>
      </c>
      <c r="J5599">
        <v>14632</v>
      </c>
      <c r="K5599">
        <v>4</v>
      </c>
      <c r="L5599" s="2">
        <v>42095</v>
      </c>
      <c r="M5599" s="2">
        <v>43861</v>
      </c>
      <c r="N5599" t="s">
        <v>2548</v>
      </c>
      <c r="O5599">
        <v>7</v>
      </c>
      <c r="P5599" t="s">
        <v>728</v>
      </c>
      <c r="Q5599" t="s">
        <v>472</v>
      </c>
      <c r="R5599" t="s">
        <v>311</v>
      </c>
      <c r="S5599" t="s">
        <v>413</v>
      </c>
      <c r="T5599" t="s">
        <v>68</v>
      </c>
      <c r="U5599">
        <v>2018</v>
      </c>
      <c r="V5599">
        <v>410585</v>
      </c>
      <c r="W5599" t="s">
        <v>69</v>
      </c>
      <c r="X5599" t="s">
        <v>624</v>
      </c>
      <c r="Y5599">
        <v>285442</v>
      </c>
      <c r="Z5599">
        <v>125143</v>
      </c>
      <c r="AA5599" t="s">
        <v>69</v>
      </c>
      <c r="AB5599" t="s">
        <v>17264</v>
      </c>
      <c r="AC5599">
        <v>410585</v>
      </c>
    </row>
    <row r="5600" spans="1:29">
      <c r="A5600">
        <f t="shared" ca="1" si="87"/>
        <v>0.1303265438344422</v>
      </c>
      <c r="B5600" t="s">
        <v>303</v>
      </c>
      <c r="C5600">
        <v>9262214</v>
      </c>
      <c r="D5600" s="2">
        <v>42822</v>
      </c>
      <c r="E5600" t="s">
        <v>76</v>
      </c>
      <c r="F5600" t="s">
        <v>17265</v>
      </c>
      <c r="G5600">
        <v>5</v>
      </c>
      <c r="H5600" t="s">
        <v>58</v>
      </c>
      <c r="I5600" t="s">
        <v>305</v>
      </c>
      <c r="J5600">
        <v>98994</v>
      </c>
      <c r="K5600">
        <v>5</v>
      </c>
      <c r="L5600" s="2">
        <v>41365</v>
      </c>
      <c r="M5600" s="2">
        <v>43159</v>
      </c>
      <c r="N5600" t="s">
        <v>2465</v>
      </c>
      <c r="O5600">
        <v>3</v>
      </c>
      <c r="P5600" t="s">
        <v>882</v>
      </c>
      <c r="Q5600" t="s">
        <v>883</v>
      </c>
      <c r="R5600" t="s">
        <v>884</v>
      </c>
      <c r="S5600" t="s">
        <v>67</v>
      </c>
      <c r="T5600" t="s">
        <v>68</v>
      </c>
      <c r="U5600">
        <v>2017</v>
      </c>
      <c r="V5600">
        <v>308633</v>
      </c>
      <c r="W5600" t="s">
        <v>69</v>
      </c>
      <c r="X5600" t="s">
        <v>303</v>
      </c>
      <c r="Y5600">
        <v>217500</v>
      </c>
      <c r="Z5600">
        <v>91133</v>
      </c>
      <c r="AA5600" t="s">
        <v>69</v>
      </c>
      <c r="AB5600" t="s">
        <v>17266</v>
      </c>
      <c r="AC5600">
        <v>308633</v>
      </c>
    </row>
    <row r="5601" spans="1:29">
      <c r="A5601">
        <f t="shared" ca="1" si="87"/>
        <v>0.42745524273820645</v>
      </c>
      <c r="B5601" t="s">
        <v>254</v>
      </c>
      <c r="C5601">
        <v>9262239</v>
      </c>
      <c r="D5601" s="2">
        <v>42846</v>
      </c>
      <c r="E5601" t="s">
        <v>743</v>
      </c>
      <c r="F5601" t="s">
        <v>17267</v>
      </c>
      <c r="G5601">
        <v>5</v>
      </c>
      <c r="H5601" t="s">
        <v>58</v>
      </c>
      <c r="I5601" t="s">
        <v>256</v>
      </c>
      <c r="J5601">
        <v>101430</v>
      </c>
      <c r="K5601">
        <v>5</v>
      </c>
      <c r="L5601" s="2">
        <v>41518</v>
      </c>
      <c r="M5601" s="2">
        <v>43585</v>
      </c>
      <c r="N5601" t="s">
        <v>616</v>
      </c>
      <c r="O5601">
        <v>16</v>
      </c>
      <c r="P5601" t="s">
        <v>1363</v>
      </c>
      <c r="Q5601" t="s">
        <v>1364</v>
      </c>
      <c r="R5601" t="s">
        <v>149</v>
      </c>
      <c r="S5601" t="s">
        <v>67</v>
      </c>
      <c r="T5601" t="s">
        <v>68</v>
      </c>
      <c r="U5601">
        <v>2017</v>
      </c>
      <c r="V5601">
        <v>579554</v>
      </c>
      <c r="W5601" t="s">
        <v>69</v>
      </c>
      <c r="X5601" t="s">
        <v>254</v>
      </c>
      <c r="Y5601">
        <v>376198</v>
      </c>
      <c r="Z5601">
        <v>203356</v>
      </c>
      <c r="AA5601" t="s">
        <v>69</v>
      </c>
      <c r="AB5601" t="s">
        <v>17268</v>
      </c>
      <c r="AC5601">
        <v>579554</v>
      </c>
    </row>
    <row r="5602" spans="1:29">
      <c r="A5602">
        <f t="shared" ca="1" si="87"/>
        <v>0.62504903254707767</v>
      </c>
      <c r="B5602" t="s">
        <v>303</v>
      </c>
      <c r="C5602">
        <v>9523226</v>
      </c>
      <c r="D5602" s="2">
        <v>43279</v>
      </c>
      <c r="E5602" t="s">
        <v>56</v>
      </c>
      <c r="F5602" t="s">
        <v>17269</v>
      </c>
      <c r="G5602">
        <v>5</v>
      </c>
      <c r="H5602" t="s">
        <v>58</v>
      </c>
      <c r="I5602" t="s">
        <v>305</v>
      </c>
      <c r="J5602">
        <v>47060</v>
      </c>
      <c r="K5602">
        <v>25</v>
      </c>
      <c r="L5602" s="2">
        <v>34182</v>
      </c>
      <c r="M5602" s="2">
        <v>44012</v>
      </c>
      <c r="N5602" t="s">
        <v>3589</v>
      </c>
      <c r="O5602">
        <v>1</v>
      </c>
      <c r="P5602" t="s">
        <v>346</v>
      </c>
      <c r="Q5602" t="s">
        <v>119</v>
      </c>
      <c r="R5602" t="s">
        <v>347</v>
      </c>
      <c r="S5602" t="s">
        <v>348</v>
      </c>
      <c r="T5602" t="s">
        <v>68</v>
      </c>
      <c r="U5602">
        <v>2018</v>
      </c>
      <c r="V5602">
        <v>345825</v>
      </c>
      <c r="W5602" t="s">
        <v>69</v>
      </c>
      <c r="X5602" t="s">
        <v>303</v>
      </c>
      <c r="Y5602">
        <v>217500</v>
      </c>
      <c r="Z5602">
        <v>128325</v>
      </c>
      <c r="AA5602" t="s">
        <v>69</v>
      </c>
      <c r="AB5602" t="s">
        <v>17270</v>
      </c>
      <c r="AC5602">
        <v>345825</v>
      </c>
    </row>
    <row r="5603" spans="1:29">
      <c r="A5603">
        <f t="shared" ca="1" si="87"/>
        <v>0.66276107838285758</v>
      </c>
      <c r="B5603" t="s">
        <v>254</v>
      </c>
      <c r="C5603">
        <v>9313911</v>
      </c>
      <c r="D5603" s="2">
        <v>42944</v>
      </c>
      <c r="E5603" t="s">
        <v>56</v>
      </c>
      <c r="F5603" t="s">
        <v>17271</v>
      </c>
      <c r="G5603">
        <v>5</v>
      </c>
      <c r="H5603" t="s">
        <v>58</v>
      </c>
      <c r="I5603" t="s">
        <v>256</v>
      </c>
      <c r="J5603">
        <v>48661</v>
      </c>
      <c r="K5603">
        <v>25</v>
      </c>
      <c r="L5603" s="2">
        <v>34151</v>
      </c>
      <c r="M5603" s="2">
        <v>43677</v>
      </c>
      <c r="N5603" t="s">
        <v>592</v>
      </c>
      <c r="O5603">
        <v>3</v>
      </c>
      <c r="P5603" t="s">
        <v>542</v>
      </c>
      <c r="Q5603" t="s">
        <v>543</v>
      </c>
      <c r="R5603" t="s">
        <v>205</v>
      </c>
      <c r="S5603" t="s">
        <v>67</v>
      </c>
      <c r="T5603" t="s">
        <v>68</v>
      </c>
      <c r="U5603">
        <v>2017</v>
      </c>
      <c r="V5603">
        <v>361778</v>
      </c>
      <c r="W5603" t="s">
        <v>69</v>
      </c>
      <c r="X5603" t="s">
        <v>254</v>
      </c>
      <c r="Y5603">
        <v>232400</v>
      </c>
      <c r="Z5603">
        <v>129378</v>
      </c>
      <c r="AA5603" t="s">
        <v>69</v>
      </c>
      <c r="AB5603" t="s">
        <v>17272</v>
      </c>
      <c r="AC5603">
        <v>361778</v>
      </c>
    </row>
    <row r="5604" spans="1:29">
      <c r="A5604">
        <f t="shared" ca="1" si="87"/>
        <v>0.90236938033373582</v>
      </c>
      <c r="B5604" t="s">
        <v>199</v>
      </c>
      <c r="C5604">
        <v>9382853</v>
      </c>
      <c r="D5604" s="2">
        <v>43068</v>
      </c>
      <c r="E5604" t="s">
        <v>76</v>
      </c>
      <c r="F5604" t="s">
        <v>17273</v>
      </c>
      <c r="G5604">
        <v>5</v>
      </c>
      <c r="H5604" t="s">
        <v>58</v>
      </c>
      <c r="I5604" t="s">
        <v>149</v>
      </c>
      <c r="J5604">
        <v>181088</v>
      </c>
      <c r="K5604">
        <v>6</v>
      </c>
      <c r="L5604" s="2">
        <v>41609</v>
      </c>
      <c r="M5604" s="2">
        <v>43799</v>
      </c>
      <c r="N5604" t="s">
        <v>811</v>
      </c>
      <c r="O5604">
        <v>7</v>
      </c>
      <c r="P5604" t="s">
        <v>1538</v>
      </c>
      <c r="Q5604" t="s">
        <v>1539</v>
      </c>
      <c r="R5604" t="s">
        <v>1540</v>
      </c>
      <c r="S5604" t="s">
        <v>1239</v>
      </c>
      <c r="T5604" t="s">
        <v>68</v>
      </c>
      <c r="U5604">
        <v>2018</v>
      </c>
      <c r="V5604">
        <v>285104</v>
      </c>
      <c r="W5604" t="s">
        <v>69</v>
      </c>
      <c r="X5604" t="s">
        <v>199</v>
      </c>
      <c r="Y5604">
        <v>207500</v>
      </c>
      <c r="Z5604">
        <v>77604</v>
      </c>
      <c r="AA5604" t="s">
        <v>69</v>
      </c>
      <c r="AB5604" t="s">
        <v>17274</v>
      </c>
      <c r="AC5604">
        <v>285104</v>
      </c>
    </row>
    <row r="5605" spans="1:29">
      <c r="A5605">
        <f t="shared" ca="1" si="87"/>
        <v>0.58465982864389776</v>
      </c>
      <c r="B5605" t="s">
        <v>254</v>
      </c>
      <c r="C5605">
        <v>9520317</v>
      </c>
      <c r="D5605" s="2">
        <v>43277</v>
      </c>
      <c r="E5605" t="s">
        <v>56</v>
      </c>
      <c r="F5605" t="s">
        <v>17275</v>
      </c>
      <c r="G5605">
        <v>5</v>
      </c>
      <c r="H5605" t="s">
        <v>58</v>
      </c>
      <c r="I5605" t="s">
        <v>256</v>
      </c>
      <c r="J5605">
        <v>49369</v>
      </c>
      <c r="K5605">
        <v>25</v>
      </c>
      <c r="L5605" s="2">
        <v>34090</v>
      </c>
      <c r="M5605" s="2">
        <v>43646</v>
      </c>
      <c r="N5605" t="s">
        <v>920</v>
      </c>
      <c r="O5605">
        <v>50</v>
      </c>
      <c r="P5605" t="s">
        <v>357</v>
      </c>
      <c r="Q5605" t="s">
        <v>358</v>
      </c>
      <c r="R5605" t="s">
        <v>149</v>
      </c>
      <c r="S5605" t="s">
        <v>67</v>
      </c>
      <c r="T5605" t="s">
        <v>68</v>
      </c>
      <c r="U5605">
        <v>2018</v>
      </c>
      <c r="V5605">
        <v>400289</v>
      </c>
      <c r="W5605" t="s">
        <v>69</v>
      </c>
      <c r="X5605" t="s">
        <v>254</v>
      </c>
      <c r="Y5605">
        <v>258251</v>
      </c>
      <c r="Z5605">
        <v>142038</v>
      </c>
      <c r="AA5605" t="s">
        <v>69</v>
      </c>
      <c r="AB5605" t="s">
        <v>17276</v>
      </c>
      <c r="AC5605">
        <v>400289</v>
      </c>
    </row>
    <row r="5606" spans="1:29">
      <c r="A5606">
        <f t="shared" ca="1" si="87"/>
        <v>0.61218235214270333</v>
      </c>
      <c r="B5606" t="s">
        <v>254</v>
      </c>
      <c r="C5606">
        <v>9328094</v>
      </c>
      <c r="D5606" s="2">
        <v>42971</v>
      </c>
      <c r="E5606" t="s">
        <v>724</v>
      </c>
      <c r="F5606" t="s">
        <v>17277</v>
      </c>
      <c r="G5606">
        <v>5</v>
      </c>
      <c r="H5606" t="s">
        <v>58</v>
      </c>
      <c r="I5606" t="s">
        <v>256</v>
      </c>
      <c r="J5606">
        <v>99924</v>
      </c>
      <c r="K5606">
        <v>7</v>
      </c>
      <c r="L5606" s="2">
        <v>41170</v>
      </c>
      <c r="M5606" s="2">
        <v>43708</v>
      </c>
      <c r="N5606" t="s">
        <v>8095</v>
      </c>
      <c r="O5606">
        <v>7</v>
      </c>
      <c r="P5606" t="s">
        <v>814</v>
      </c>
      <c r="Q5606" t="s">
        <v>815</v>
      </c>
      <c r="R5606" t="s">
        <v>816</v>
      </c>
      <c r="S5606" t="s">
        <v>473</v>
      </c>
      <c r="T5606" t="s">
        <v>68</v>
      </c>
      <c r="U5606">
        <v>2017</v>
      </c>
      <c r="V5606">
        <v>306077</v>
      </c>
      <c r="W5606" t="s">
        <v>69</v>
      </c>
      <c r="X5606" t="s">
        <v>254</v>
      </c>
      <c r="Y5606">
        <v>198455</v>
      </c>
      <c r="Z5606">
        <v>107622</v>
      </c>
      <c r="AA5606" t="s">
        <v>69</v>
      </c>
      <c r="AB5606" t="s">
        <v>17278</v>
      </c>
      <c r="AC5606">
        <v>306077</v>
      </c>
    </row>
    <row r="5607" spans="1:29">
      <c r="A5607">
        <f t="shared" ca="1" si="87"/>
        <v>0.71333655382053673</v>
      </c>
      <c r="B5607" t="s">
        <v>127</v>
      </c>
      <c r="C5607">
        <v>9338302</v>
      </c>
      <c r="D5607" s="2">
        <v>42973</v>
      </c>
      <c r="E5607" t="s">
        <v>56</v>
      </c>
      <c r="F5607" t="s">
        <v>17279</v>
      </c>
      <c r="G5607">
        <v>5</v>
      </c>
      <c r="H5607" t="s">
        <v>58</v>
      </c>
      <c r="I5607" t="s">
        <v>130</v>
      </c>
      <c r="J5607">
        <v>104647</v>
      </c>
      <c r="K5607">
        <v>4</v>
      </c>
      <c r="L5607" s="2">
        <v>41887</v>
      </c>
      <c r="M5607" s="2">
        <v>43708</v>
      </c>
      <c r="N5607" t="s">
        <v>8896</v>
      </c>
      <c r="O5607">
        <v>12</v>
      </c>
      <c r="P5607" t="s">
        <v>6032</v>
      </c>
      <c r="Q5607" t="s">
        <v>6033</v>
      </c>
      <c r="R5607" t="s">
        <v>149</v>
      </c>
      <c r="S5607" t="s">
        <v>260</v>
      </c>
      <c r="T5607" t="s">
        <v>68</v>
      </c>
      <c r="U5607">
        <v>2017</v>
      </c>
      <c r="V5607">
        <v>737742</v>
      </c>
      <c r="W5607" t="s">
        <v>69</v>
      </c>
      <c r="X5607" t="s">
        <v>127</v>
      </c>
      <c r="Y5607">
        <v>466925</v>
      </c>
      <c r="Z5607">
        <v>270817</v>
      </c>
      <c r="AA5607" t="s">
        <v>69</v>
      </c>
      <c r="AB5607" t="s">
        <v>17280</v>
      </c>
      <c r="AC5607">
        <v>737742</v>
      </c>
    </row>
    <row r="5608" spans="1:29">
      <c r="A5608">
        <f t="shared" ca="1" si="87"/>
        <v>0.5025891145631679</v>
      </c>
      <c r="B5608" t="s">
        <v>1143</v>
      </c>
      <c r="C5608">
        <v>9305760</v>
      </c>
      <c r="D5608" s="2">
        <v>42930</v>
      </c>
      <c r="E5608" t="s">
        <v>76</v>
      </c>
      <c r="F5608" t="s">
        <v>17281</v>
      </c>
      <c r="G5608">
        <v>5</v>
      </c>
      <c r="H5608" t="s">
        <v>58</v>
      </c>
      <c r="I5608" t="s">
        <v>1145</v>
      </c>
      <c r="J5608">
        <v>65439</v>
      </c>
      <c r="K5608">
        <v>5</v>
      </c>
      <c r="L5608" s="2">
        <v>41534</v>
      </c>
      <c r="M5608" s="2">
        <v>43343</v>
      </c>
      <c r="N5608" t="s">
        <v>1146</v>
      </c>
      <c r="O5608">
        <v>4</v>
      </c>
      <c r="P5608" t="s">
        <v>638</v>
      </c>
      <c r="Q5608" t="s">
        <v>639</v>
      </c>
      <c r="R5608" t="s">
        <v>640</v>
      </c>
      <c r="S5608" t="s">
        <v>67</v>
      </c>
      <c r="T5608" t="s">
        <v>68</v>
      </c>
      <c r="U5608">
        <v>2017</v>
      </c>
      <c r="V5608">
        <v>328554</v>
      </c>
      <c r="W5608" t="s">
        <v>69</v>
      </c>
      <c r="X5608" t="s">
        <v>1143</v>
      </c>
      <c r="Y5608">
        <v>215786</v>
      </c>
      <c r="Z5608">
        <v>112768</v>
      </c>
      <c r="AA5608" t="s">
        <v>69</v>
      </c>
      <c r="AB5608" t="s">
        <v>17282</v>
      </c>
      <c r="AC5608">
        <v>328554</v>
      </c>
    </row>
    <row r="5609" spans="1:29">
      <c r="A5609">
        <f t="shared" ca="1" si="87"/>
        <v>0.95311859796212905</v>
      </c>
      <c r="B5609" t="s">
        <v>1143</v>
      </c>
      <c r="C5609">
        <v>9236070</v>
      </c>
      <c r="D5609" s="2">
        <v>42761</v>
      </c>
      <c r="E5609" t="s">
        <v>76</v>
      </c>
      <c r="F5609" t="s">
        <v>17283</v>
      </c>
      <c r="G5609">
        <v>5</v>
      </c>
      <c r="H5609" t="s">
        <v>58</v>
      </c>
      <c r="I5609" t="s">
        <v>1145</v>
      </c>
      <c r="J5609">
        <v>63116</v>
      </c>
      <c r="K5609">
        <v>5</v>
      </c>
      <c r="L5609" s="2">
        <v>41334</v>
      </c>
      <c r="M5609" s="2">
        <v>43524</v>
      </c>
      <c r="N5609" t="s">
        <v>1185</v>
      </c>
      <c r="O5609">
        <v>47</v>
      </c>
      <c r="P5609" t="s">
        <v>717</v>
      </c>
      <c r="Q5609" t="s">
        <v>718</v>
      </c>
      <c r="R5609" t="s">
        <v>149</v>
      </c>
      <c r="S5609" t="s">
        <v>67</v>
      </c>
      <c r="T5609" t="s">
        <v>68</v>
      </c>
      <c r="U5609">
        <v>2017</v>
      </c>
      <c r="V5609">
        <v>319952</v>
      </c>
      <c r="W5609" t="s">
        <v>69</v>
      </c>
      <c r="X5609" t="s">
        <v>1143</v>
      </c>
      <c r="Y5609">
        <v>230252</v>
      </c>
      <c r="Z5609">
        <v>89700</v>
      </c>
      <c r="AA5609" t="s">
        <v>69</v>
      </c>
      <c r="AB5609" t="s">
        <v>17284</v>
      </c>
      <c r="AC5609">
        <v>319952</v>
      </c>
    </row>
    <row r="5610" spans="1:29">
      <c r="A5610">
        <f t="shared" ca="1" si="87"/>
        <v>0.23554966376084563</v>
      </c>
      <c r="B5610" t="s">
        <v>55</v>
      </c>
      <c r="C5610">
        <v>9527879</v>
      </c>
      <c r="D5610" s="2">
        <v>43305</v>
      </c>
      <c r="E5610" t="s">
        <v>56</v>
      </c>
      <c r="F5610" t="s">
        <v>17285</v>
      </c>
      <c r="G5610">
        <v>5</v>
      </c>
      <c r="H5610" t="s">
        <v>58</v>
      </c>
      <c r="I5610" t="s">
        <v>59</v>
      </c>
      <c r="J5610">
        <v>84298</v>
      </c>
      <c r="K5610">
        <v>5</v>
      </c>
      <c r="L5610" s="2">
        <v>41821</v>
      </c>
      <c r="M5610" s="2">
        <v>44012</v>
      </c>
      <c r="N5610" t="s">
        <v>1441</v>
      </c>
      <c r="O5610">
        <v>36</v>
      </c>
      <c r="P5610" t="s">
        <v>1090</v>
      </c>
      <c r="Q5610" t="s">
        <v>1091</v>
      </c>
      <c r="R5610" t="s">
        <v>149</v>
      </c>
      <c r="S5610" t="s">
        <v>67</v>
      </c>
      <c r="T5610" t="s">
        <v>68</v>
      </c>
      <c r="U5610">
        <v>2018</v>
      </c>
      <c r="V5610">
        <v>352273</v>
      </c>
      <c r="W5610" t="s">
        <v>69</v>
      </c>
      <c r="X5610" t="s">
        <v>55</v>
      </c>
      <c r="Y5610">
        <v>273915</v>
      </c>
      <c r="Z5610">
        <v>78358</v>
      </c>
      <c r="AA5610" t="s">
        <v>69</v>
      </c>
      <c r="AB5610" t="s">
        <v>17286</v>
      </c>
      <c r="AC5610">
        <v>352273</v>
      </c>
    </row>
    <row r="5611" spans="1:29">
      <c r="A5611">
        <f t="shared" ca="1" si="87"/>
        <v>0.87606790871672435</v>
      </c>
      <c r="B5611" t="s">
        <v>199</v>
      </c>
      <c r="C5611">
        <v>9527054</v>
      </c>
      <c r="D5611" s="2">
        <v>43313</v>
      </c>
      <c r="E5611" t="s">
        <v>56</v>
      </c>
      <c r="F5611" t="s">
        <v>17287</v>
      </c>
      <c r="G5611">
        <v>5</v>
      </c>
      <c r="H5611" t="s">
        <v>58</v>
      </c>
      <c r="I5611" t="s">
        <v>149</v>
      </c>
      <c r="J5611">
        <v>188794</v>
      </c>
      <c r="K5611">
        <v>5</v>
      </c>
      <c r="L5611" s="2">
        <v>41856</v>
      </c>
      <c r="M5611" s="2">
        <v>44408</v>
      </c>
      <c r="N5611" t="s">
        <v>489</v>
      </c>
      <c r="O5611">
        <v>12</v>
      </c>
      <c r="P5611" t="s">
        <v>3235</v>
      </c>
      <c r="Q5611" t="s">
        <v>217</v>
      </c>
      <c r="R5611" t="s">
        <v>120</v>
      </c>
      <c r="S5611" t="s">
        <v>67</v>
      </c>
      <c r="T5611" t="s">
        <v>68</v>
      </c>
      <c r="U5611">
        <v>2018</v>
      </c>
      <c r="V5611">
        <v>351713</v>
      </c>
      <c r="W5611" t="s">
        <v>69</v>
      </c>
      <c r="X5611" t="s">
        <v>199</v>
      </c>
      <c r="Y5611">
        <v>207500</v>
      </c>
      <c r="Z5611">
        <v>144213</v>
      </c>
      <c r="AA5611" t="s">
        <v>69</v>
      </c>
      <c r="AB5611" t="s">
        <v>17288</v>
      </c>
      <c r="AC5611">
        <v>351713</v>
      </c>
    </row>
    <row r="5612" spans="1:29">
      <c r="A5612">
        <f t="shared" ca="1" si="87"/>
        <v>0.5363071834837605</v>
      </c>
      <c r="B5612" t="s">
        <v>254</v>
      </c>
      <c r="C5612">
        <v>9512995</v>
      </c>
      <c r="D5612" s="2">
        <v>43276</v>
      </c>
      <c r="E5612" t="s">
        <v>56</v>
      </c>
      <c r="F5612" t="s">
        <v>17289</v>
      </c>
      <c r="G5612">
        <v>5</v>
      </c>
      <c r="H5612" t="s">
        <v>58</v>
      </c>
      <c r="I5612" t="s">
        <v>256</v>
      </c>
      <c r="J5612">
        <v>65790</v>
      </c>
      <c r="K5612">
        <v>16</v>
      </c>
      <c r="L5612" s="2">
        <v>37316</v>
      </c>
      <c r="M5612" s="2">
        <v>44012</v>
      </c>
      <c r="N5612" t="s">
        <v>1862</v>
      </c>
      <c r="O5612">
        <v>19</v>
      </c>
      <c r="P5612" t="s">
        <v>1282</v>
      </c>
      <c r="Q5612" t="s">
        <v>1283</v>
      </c>
      <c r="R5612" t="s">
        <v>149</v>
      </c>
      <c r="S5612" t="s">
        <v>85</v>
      </c>
      <c r="T5612" t="s">
        <v>68</v>
      </c>
      <c r="U5612">
        <v>2018</v>
      </c>
      <c r="V5612">
        <v>313632</v>
      </c>
      <c r="W5612" t="s">
        <v>69</v>
      </c>
      <c r="X5612" t="s">
        <v>254</v>
      </c>
      <c r="Y5612">
        <v>227960</v>
      </c>
      <c r="Z5612">
        <v>85672</v>
      </c>
      <c r="AA5612" t="s">
        <v>69</v>
      </c>
      <c r="AB5612" t="s">
        <v>17290</v>
      </c>
      <c r="AC5612">
        <v>313632</v>
      </c>
    </row>
    <row r="5613" spans="1:29">
      <c r="A5613">
        <f t="shared" ca="1" si="87"/>
        <v>0.277563262144363</v>
      </c>
      <c r="B5613" t="s">
        <v>254</v>
      </c>
      <c r="C5613">
        <v>9435134</v>
      </c>
      <c r="D5613" s="2">
        <v>43153</v>
      </c>
      <c r="E5613" t="s">
        <v>56</v>
      </c>
      <c r="F5613" t="s">
        <v>17291</v>
      </c>
      <c r="G5613">
        <v>5</v>
      </c>
      <c r="H5613" t="s">
        <v>58</v>
      </c>
      <c r="I5613" t="s">
        <v>256</v>
      </c>
      <c r="J5613">
        <v>29123</v>
      </c>
      <c r="K5613">
        <v>35</v>
      </c>
      <c r="L5613" s="2">
        <v>29465</v>
      </c>
      <c r="M5613" s="2">
        <v>44255</v>
      </c>
      <c r="N5613" t="s">
        <v>1807</v>
      </c>
      <c r="O5613">
        <v>5</v>
      </c>
      <c r="P5613" t="s">
        <v>1958</v>
      </c>
      <c r="Q5613" t="s">
        <v>1959</v>
      </c>
      <c r="R5613" t="s">
        <v>347</v>
      </c>
      <c r="S5613" t="s">
        <v>85</v>
      </c>
      <c r="T5613" t="s">
        <v>68</v>
      </c>
      <c r="U5613">
        <v>2018</v>
      </c>
      <c r="V5613">
        <v>361045</v>
      </c>
      <c r="W5613" t="s">
        <v>69</v>
      </c>
      <c r="X5613" t="s">
        <v>254</v>
      </c>
      <c r="Y5613">
        <v>256794</v>
      </c>
      <c r="Z5613">
        <v>104251</v>
      </c>
      <c r="AA5613" t="s">
        <v>69</v>
      </c>
      <c r="AB5613" t="s">
        <v>17292</v>
      </c>
      <c r="AC5613">
        <v>361045</v>
      </c>
    </row>
    <row r="5614" spans="1:29">
      <c r="A5614">
        <f t="shared" ca="1" si="87"/>
        <v>0.4199171441215116</v>
      </c>
      <c r="B5614" t="s">
        <v>405</v>
      </c>
      <c r="C5614">
        <v>9246514</v>
      </c>
      <c r="D5614" s="2">
        <v>42804</v>
      </c>
      <c r="E5614" t="s">
        <v>2930</v>
      </c>
      <c r="F5614" t="s">
        <v>17293</v>
      </c>
      <c r="G5614">
        <v>5</v>
      </c>
      <c r="H5614" t="s">
        <v>58</v>
      </c>
      <c r="I5614" t="s">
        <v>407</v>
      </c>
      <c r="J5614">
        <v>36466</v>
      </c>
      <c r="K5614">
        <v>5</v>
      </c>
      <c r="L5614" s="2">
        <v>41456</v>
      </c>
      <c r="M5614" s="2">
        <v>43555</v>
      </c>
      <c r="N5614" t="s">
        <v>131</v>
      </c>
      <c r="O5614">
        <v>12</v>
      </c>
      <c r="P5614" t="s">
        <v>13356</v>
      </c>
      <c r="Q5614" t="s">
        <v>217</v>
      </c>
      <c r="R5614" t="s">
        <v>120</v>
      </c>
      <c r="S5614" t="s">
        <v>85</v>
      </c>
      <c r="T5614" t="s">
        <v>68</v>
      </c>
      <c r="U5614">
        <v>2017</v>
      </c>
      <c r="V5614">
        <v>649411</v>
      </c>
      <c r="W5614" t="s">
        <v>69</v>
      </c>
      <c r="X5614" t="s">
        <v>405</v>
      </c>
      <c r="Y5614">
        <v>432265</v>
      </c>
      <c r="Z5614">
        <v>217146</v>
      </c>
      <c r="AA5614" t="s">
        <v>69</v>
      </c>
      <c r="AB5614" t="s">
        <v>17294</v>
      </c>
      <c r="AC5614">
        <v>649411</v>
      </c>
    </row>
    <row r="5615" spans="1:29">
      <c r="A5615">
        <f t="shared" ca="1" si="87"/>
        <v>0.74830861662650783</v>
      </c>
      <c r="B5615" t="s">
        <v>405</v>
      </c>
      <c r="C5615">
        <v>9285764</v>
      </c>
      <c r="D5615" s="2">
        <v>42878</v>
      </c>
      <c r="E5615" t="s">
        <v>56</v>
      </c>
      <c r="F5615" t="s">
        <v>3596</v>
      </c>
      <c r="G5615">
        <v>5</v>
      </c>
      <c r="H5615" t="s">
        <v>58</v>
      </c>
      <c r="I5615" t="s">
        <v>407</v>
      </c>
      <c r="J5615">
        <v>41226</v>
      </c>
      <c r="K5615">
        <v>3</v>
      </c>
      <c r="L5615" s="2">
        <v>42248</v>
      </c>
      <c r="M5615" s="2">
        <v>43616</v>
      </c>
      <c r="N5615" t="s">
        <v>3597</v>
      </c>
      <c r="O5615">
        <v>36</v>
      </c>
      <c r="P5615" t="s">
        <v>1090</v>
      </c>
      <c r="Q5615" t="s">
        <v>1091</v>
      </c>
      <c r="R5615" t="s">
        <v>149</v>
      </c>
      <c r="S5615" t="s">
        <v>85</v>
      </c>
      <c r="T5615" t="s">
        <v>68</v>
      </c>
      <c r="U5615">
        <v>2017</v>
      </c>
      <c r="V5615">
        <v>672621</v>
      </c>
      <c r="W5615" t="s">
        <v>69</v>
      </c>
      <c r="X5615" t="s">
        <v>405</v>
      </c>
      <c r="Y5615">
        <v>342098</v>
      </c>
      <c r="Z5615">
        <v>230523</v>
      </c>
      <c r="AA5615" t="s">
        <v>69</v>
      </c>
      <c r="AB5615" t="s">
        <v>3600</v>
      </c>
      <c r="AC5615">
        <v>572621</v>
      </c>
    </row>
    <row r="5616" spans="1:29">
      <c r="A5616">
        <f t="shared" ca="1" si="87"/>
        <v>0.37990482369578082</v>
      </c>
      <c r="B5616" t="s">
        <v>199</v>
      </c>
      <c r="C5616">
        <v>9487161</v>
      </c>
      <c r="D5616" s="2">
        <v>43245</v>
      </c>
      <c r="E5616" t="s">
        <v>56</v>
      </c>
      <c r="F5616" t="s">
        <v>17295</v>
      </c>
      <c r="G5616">
        <v>5</v>
      </c>
      <c r="H5616" t="s">
        <v>58</v>
      </c>
      <c r="I5616" t="s">
        <v>149</v>
      </c>
      <c r="J5616">
        <v>183593</v>
      </c>
      <c r="K5616">
        <v>5</v>
      </c>
      <c r="L5616" s="2">
        <v>41821</v>
      </c>
      <c r="M5616" s="2">
        <v>43982</v>
      </c>
      <c r="N5616" t="s">
        <v>6830</v>
      </c>
      <c r="O5616">
        <v>4</v>
      </c>
      <c r="P5616" t="s">
        <v>135</v>
      </c>
      <c r="Q5616" t="s">
        <v>136</v>
      </c>
      <c r="R5616" t="s">
        <v>137</v>
      </c>
      <c r="S5616" t="s">
        <v>67</v>
      </c>
      <c r="T5616" t="s">
        <v>68</v>
      </c>
      <c r="U5616">
        <v>2018</v>
      </c>
      <c r="V5616">
        <v>317475</v>
      </c>
      <c r="W5616" t="s">
        <v>69</v>
      </c>
      <c r="X5616" t="s">
        <v>199</v>
      </c>
      <c r="Y5616">
        <v>207500</v>
      </c>
      <c r="Z5616">
        <v>109975</v>
      </c>
      <c r="AA5616" t="s">
        <v>69</v>
      </c>
      <c r="AB5616" t="s">
        <v>17296</v>
      </c>
      <c r="AC5616">
        <v>317475</v>
      </c>
    </row>
    <row r="5617" spans="1:29">
      <c r="A5617">
        <f t="shared" ca="1" si="87"/>
        <v>0.4821506554492978</v>
      </c>
      <c r="B5617" t="s">
        <v>687</v>
      </c>
      <c r="C5617">
        <v>9428434</v>
      </c>
      <c r="D5617" s="2">
        <v>43143</v>
      </c>
      <c r="E5617" t="s">
        <v>76</v>
      </c>
      <c r="F5617" t="s">
        <v>17297</v>
      </c>
      <c r="G5617">
        <v>5</v>
      </c>
      <c r="H5617" t="s">
        <v>58</v>
      </c>
      <c r="I5617" t="s">
        <v>689</v>
      </c>
      <c r="J5617">
        <v>13289</v>
      </c>
      <c r="K5617">
        <v>5</v>
      </c>
      <c r="L5617" s="2">
        <v>41699</v>
      </c>
      <c r="M5617" s="2">
        <v>43890</v>
      </c>
      <c r="N5617" t="s">
        <v>973</v>
      </c>
      <c r="O5617">
        <v>7</v>
      </c>
      <c r="P5617" t="s">
        <v>2236</v>
      </c>
      <c r="Q5617" t="s">
        <v>472</v>
      </c>
      <c r="R5617" t="s">
        <v>311</v>
      </c>
      <c r="S5617" t="s">
        <v>67</v>
      </c>
      <c r="T5617" t="s">
        <v>68</v>
      </c>
      <c r="U5617">
        <v>2018</v>
      </c>
      <c r="V5617">
        <v>360188</v>
      </c>
      <c r="W5617" t="s">
        <v>69</v>
      </c>
      <c r="X5617" t="s">
        <v>687</v>
      </c>
      <c r="Y5617">
        <v>212500</v>
      </c>
      <c r="Z5617">
        <v>147688</v>
      </c>
      <c r="AA5617" t="s">
        <v>69</v>
      </c>
      <c r="AB5617" t="s">
        <v>17298</v>
      </c>
      <c r="AC5617">
        <v>360188</v>
      </c>
    </row>
    <row r="5618" spans="1:29">
      <c r="A5618">
        <f t="shared" ca="1" si="87"/>
        <v>0.84174740156077899</v>
      </c>
      <c r="B5618" t="s">
        <v>254</v>
      </c>
      <c r="C5618">
        <v>9187832</v>
      </c>
      <c r="D5618" s="2">
        <v>42703</v>
      </c>
      <c r="E5618" t="s">
        <v>76</v>
      </c>
      <c r="F5618" t="s">
        <v>17299</v>
      </c>
      <c r="G5618">
        <v>5</v>
      </c>
      <c r="H5618" t="s">
        <v>58</v>
      </c>
      <c r="I5618" t="s">
        <v>256</v>
      </c>
      <c r="J5618">
        <v>80396</v>
      </c>
      <c r="K5618">
        <v>8</v>
      </c>
      <c r="L5618" s="2">
        <v>39349</v>
      </c>
      <c r="M5618" s="2">
        <v>43434</v>
      </c>
      <c r="N5618" t="s">
        <v>1214</v>
      </c>
      <c r="O5618">
        <v>3</v>
      </c>
      <c r="P5618" t="s">
        <v>542</v>
      </c>
      <c r="Q5618" t="s">
        <v>543</v>
      </c>
      <c r="R5618" t="s">
        <v>205</v>
      </c>
      <c r="S5618" t="s">
        <v>67</v>
      </c>
      <c r="T5618" t="s">
        <v>68</v>
      </c>
      <c r="U5618">
        <v>2017</v>
      </c>
      <c r="V5618">
        <v>401434</v>
      </c>
      <c r="W5618" t="s">
        <v>69</v>
      </c>
      <c r="X5618" t="s">
        <v>254</v>
      </c>
      <c r="Y5618">
        <v>309818</v>
      </c>
      <c r="Z5618">
        <v>91616</v>
      </c>
      <c r="AA5618" t="s">
        <v>69</v>
      </c>
      <c r="AB5618" t="s">
        <v>17300</v>
      </c>
      <c r="AC5618">
        <v>401434</v>
      </c>
    </row>
    <row r="5619" spans="1:29">
      <c r="A5619">
        <f t="shared" ca="1" si="87"/>
        <v>0.17654960072505665</v>
      </c>
      <c r="B5619" t="s">
        <v>127</v>
      </c>
      <c r="C5619">
        <v>9429122</v>
      </c>
      <c r="D5619" s="2">
        <v>43110</v>
      </c>
      <c r="E5619" t="s">
        <v>76</v>
      </c>
      <c r="F5619" t="s">
        <v>17301</v>
      </c>
      <c r="G5619">
        <v>5</v>
      </c>
      <c r="H5619" t="s">
        <v>58</v>
      </c>
      <c r="I5619" t="s">
        <v>130</v>
      </c>
      <c r="J5619">
        <v>100043</v>
      </c>
      <c r="K5619">
        <v>5</v>
      </c>
      <c r="L5619" s="2">
        <v>41671</v>
      </c>
      <c r="M5619" s="2">
        <v>44227</v>
      </c>
      <c r="N5619" t="s">
        <v>674</v>
      </c>
      <c r="O5619" t="s">
        <v>677</v>
      </c>
      <c r="P5619" t="s">
        <v>678</v>
      </c>
      <c r="Q5619" t="s">
        <v>679</v>
      </c>
      <c r="R5619" t="s">
        <v>680</v>
      </c>
      <c r="S5619" t="s">
        <v>681</v>
      </c>
      <c r="T5619" t="s">
        <v>68</v>
      </c>
      <c r="U5619">
        <v>2018</v>
      </c>
      <c r="V5619">
        <v>327982</v>
      </c>
      <c r="W5619" t="s">
        <v>69</v>
      </c>
      <c r="X5619" t="s">
        <v>127</v>
      </c>
      <c r="Y5619">
        <v>303687</v>
      </c>
      <c r="Z5619">
        <v>24295</v>
      </c>
      <c r="AA5619" t="s">
        <v>69</v>
      </c>
      <c r="AB5619" t="s">
        <v>17302</v>
      </c>
      <c r="AC5619">
        <v>327982</v>
      </c>
    </row>
    <row r="5620" spans="1:29">
      <c r="A5620">
        <f t="shared" ca="1" si="87"/>
        <v>0.89898400112567034</v>
      </c>
      <c r="B5620" t="s">
        <v>254</v>
      </c>
      <c r="C5620">
        <v>9644764</v>
      </c>
      <c r="D5620" s="2">
        <v>43159</v>
      </c>
      <c r="E5620" t="s">
        <v>76</v>
      </c>
      <c r="F5620" t="s">
        <v>17303</v>
      </c>
      <c r="G5620">
        <v>7</v>
      </c>
      <c r="H5620" t="s">
        <v>58</v>
      </c>
      <c r="I5620" t="s">
        <v>256</v>
      </c>
      <c r="J5620">
        <v>107629</v>
      </c>
      <c r="K5620">
        <v>5</v>
      </c>
      <c r="L5620" s="2">
        <v>41912</v>
      </c>
      <c r="M5620" s="2">
        <v>43708</v>
      </c>
      <c r="N5620" t="s">
        <v>1096</v>
      </c>
      <c r="O5620">
        <v>3</v>
      </c>
      <c r="P5620" t="s">
        <v>882</v>
      </c>
      <c r="Q5620" t="s">
        <v>883</v>
      </c>
      <c r="R5620" t="s">
        <v>884</v>
      </c>
      <c r="S5620" t="s">
        <v>67</v>
      </c>
      <c r="T5620" t="s">
        <v>68</v>
      </c>
      <c r="U5620">
        <v>2017</v>
      </c>
      <c r="V5620">
        <v>348008</v>
      </c>
      <c r="W5620" t="s">
        <v>69</v>
      </c>
      <c r="X5620" t="s">
        <v>254</v>
      </c>
      <c r="Y5620">
        <v>264000</v>
      </c>
      <c r="Z5620">
        <v>84008</v>
      </c>
      <c r="AA5620" t="s">
        <v>69</v>
      </c>
      <c r="AB5620" t="s">
        <v>17304</v>
      </c>
      <c r="AC5620">
        <v>348008</v>
      </c>
    </row>
    <row r="5621" spans="1:29">
      <c r="A5621">
        <f t="shared" ca="1" si="87"/>
        <v>0.28090318851503349</v>
      </c>
      <c r="B5621" t="s">
        <v>182</v>
      </c>
      <c r="C5621">
        <v>9433513</v>
      </c>
      <c r="D5621" s="2">
        <v>43153</v>
      </c>
      <c r="E5621" t="s">
        <v>76</v>
      </c>
      <c r="F5621" t="s">
        <v>17305</v>
      </c>
      <c r="G5621">
        <v>5</v>
      </c>
      <c r="H5621" t="s">
        <v>58</v>
      </c>
      <c r="I5621" t="s">
        <v>185</v>
      </c>
      <c r="J5621">
        <v>24308</v>
      </c>
      <c r="K5621">
        <v>5</v>
      </c>
      <c r="L5621" s="2">
        <v>41723</v>
      </c>
      <c r="M5621" s="2">
        <v>43890</v>
      </c>
      <c r="N5621" t="s">
        <v>549</v>
      </c>
      <c r="O5621">
        <v>7</v>
      </c>
      <c r="P5621" t="s">
        <v>15584</v>
      </c>
      <c r="Q5621" t="s">
        <v>595</v>
      </c>
      <c r="R5621" t="s">
        <v>311</v>
      </c>
      <c r="S5621" t="s">
        <v>260</v>
      </c>
      <c r="T5621" t="s">
        <v>68</v>
      </c>
      <c r="U5621">
        <v>2018</v>
      </c>
      <c r="V5621">
        <v>617870</v>
      </c>
      <c r="W5621" t="s">
        <v>69</v>
      </c>
      <c r="X5621" t="s">
        <v>182</v>
      </c>
      <c r="Y5621">
        <v>454137</v>
      </c>
      <c r="Z5621">
        <v>163733</v>
      </c>
      <c r="AA5621" t="s">
        <v>69</v>
      </c>
      <c r="AB5621" t="s">
        <v>17306</v>
      </c>
      <c r="AC5621">
        <v>617870</v>
      </c>
    </row>
    <row r="5622" spans="1:29">
      <c r="A5622">
        <f t="shared" ca="1" si="87"/>
        <v>0.25824547963086997</v>
      </c>
      <c r="B5622" t="s">
        <v>109</v>
      </c>
      <c r="C5622">
        <v>9511833</v>
      </c>
      <c r="D5622" s="2">
        <v>43252</v>
      </c>
      <c r="E5622" t="s">
        <v>56</v>
      </c>
      <c r="F5622" t="s">
        <v>17307</v>
      </c>
      <c r="G5622">
        <v>5</v>
      </c>
      <c r="H5622" t="s">
        <v>58</v>
      </c>
      <c r="I5622" t="s">
        <v>112</v>
      </c>
      <c r="J5622">
        <v>19105</v>
      </c>
      <c r="K5622">
        <v>8</v>
      </c>
      <c r="L5622" s="2">
        <v>39904</v>
      </c>
      <c r="M5622" s="2">
        <v>43982</v>
      </c>
      <c r="N5622" t="s">
        <v>9697</v>
      </c>
      <c r="O5622">
        <v>18</v>
      </c>
      <c r="P5622" t="s">
        <v>8685</v>
      </c>
      <c r="Q5622" t="s">
        <v>175</v>
      </c>
      <c r="R5622" t="s">
        <v>176</v>
      </c>
      <c r="S5622" t="s">
        <v>771</v>
      </c>
      <c r="T5622" t="s">
        <v>68</v>
      </c>
      <c r="U5622">
        <v>2018</v>
      </c>
      <c r="V5622">
        <v>376250</v>
      </c>
      <c r="W5622" t="s">
        <v>69</v>
      </c>
      <c r="X5622" t="s">
        <v>109</v>
      </c>
      <c r="Y5622">
        <v>250000</v>
      </c>
      <c r="Z5622">
        <v>126250</v>
      </c>
      <c r="AA5622" t="s">
        <v>69</v>
      </c>
      <c r="AB5622" t="s">
        <v>17308</v>
      </c>
      <c r="AC5622">
        <v>376250</v>
      </c>
    </row>
    <row r="5623" spans="1:29">
      <c r="A5623">
        <f t="shared" ca="1" si="87"/>
        <v>0.49909209174197544</v>
      </c>
      <c r="B5623" t="s">
        <v>303</v>
      </c>
      <c r="C5623">
        <v>9537498</v>
      </c>
      <c r="D5623" s="2">
        <v>43325</v>
      </c>
      <c r="E5623" t="s">
        <v>56</v>
      </c>
      <c r="F5623" t="s">
        <v>17309</v>
      </c>
      <c r="G5623">
        <v>5</v>
      </c>
      <c r="H5623" t="s">
        <v>58</v>
      </c>
      <c r="I5623" t="s">
        <v>305</v>
      </c>
      <c r="J5623">
        <v>76648</v>
      </c>
      <c r="K5623">
        <v>10</v>
      </c>
      <c r="L5623" s="2">
        <v>39052</v>
      </c>
      <c r="M5623" s="2">
        <v>44773</v>
      </c>
      <c r="N5623" t="s">
        <v>11114</v>
      </c>
      <c r="O5623">
        <v>6</v>
      </c>
      <c r="P5623" t="s">
        <v>432</v>
      </c>
      <c r="Q5623" t="s">
        <v>433</v>
      </c>
      <c r="R5623" t="s">
        <v>434</v>
      </c>
      <c r="S5623" t="s">
        <v>67</v>
      </c>
      <c r="T5623" t="s">
        <v>68</v>
      </c>
      <c r="U5623">
        <v>2018</v>
      </c>
      <c r="V5623">
        <v>642943</v>
      </c>
      <c r="W5623" t="s">
        <v>69</v>
      </c>
      <c r="X5623" t="s">
        <v>303</v>
      </c>
      <c r="Y5623">
        <v>413468</v>
      </c>
      <c r="Z5623">
        <v>229475</v>
      </c>
      <c r="AA5623" t="s">
        <v>69</v>
      </c>
      <c r="AB5623" t="s">
        <v>17310</v>
      </c>
      <c r="AC5623">
        <v>642943</v>
      </c>
    </row>
    <row r="5624" spans="1:29">
      <c r="A5624">
        <f t="shared" ca="1" si="87"/>
        <v>0.36306139380678781</v>
      </c>
      <c r="B5624" t="s">
        <v>241</v>
      </c>
      <c r="C5624">
        <v>9278264</v>
      </c>
      <c r="D5624" s="2">
        <v>42905</v>
      </c>
      <c r="E5624" t="s">
        <v>56</v>
      </c>
      <c r="F5624" t="s">
        <v>17311</v>
      </c>
      <c r="G5624">
        <v>5</v>
      </c>
      <c r="H5624" t="s">
        <v>58</v>
      </c>
      <c r="I5624" t="s">
        <v>243</v>
      </c>
      <c r="J5624">
        <v>124285</v>
      </c>
      <c r="K5624">
        <v>4</v>
      </c>
      <c r="L5624" s="2">
        <v>41852</v>
      </c>
      <c r="M5624" s="2">
        <v>43569</v>
      </c>
      <c r="N5624" t="s">
        <v>690</v>
      </c>
      <c r="O5624">
        <v>11</v>
      </c>
      <c r="P5624" t="s">
        <v>532</v>
      </c>
      <c r="Q5624" t="s">
        <v>533</v>
      </c>
      <c r="R5624" t="s">
        <v>149</v>
      </c>
      <c r="S5624" t="s">
        <v>67</v>
      </c>
      <c r="T5624" t="s">
        <v>68</v>
      </c>
      <c r="U5624">
        <v>2017</v>
      </c>
      <c r="V5624">
        <v>554221</v>
      </c>
      <c r="W5624" t="s">
        <v>69</v>
      </c>
      <c r="X5624" t="s">
        <v>241</v>
      </c>
      <c r="Y5624">
        <v>357085</v>
      </c>
      <c r="Z5624">
        <v>197136</v>
      </c>
      <c r="AA5624" t="s">
        <v>69</v>
      </c>
      <c r="AB5624" t="s">
        <v>17312</v>
      </c>
      <c r="AC5624">
        <v>554221</v>
      </c>
    </row>
    <row r="5625" spans="1:29">
      <c r="A5625">
        <f t="shared" ca="1" si="87"/>
        <v>5.9333529841958721E-2</v>
      </c>
      <c r="B5625" t="s">
        <v>241</v>
      </c>
      <c r="C5625">
        <v>9385709</v>
      </c>
      <c r="D5625" s="2">
        <v>43073</v>
      </c>
      <c r="E5625" t="s">
        <v>56</v>
      </c>
      <c r="F5625" t="s">
        <v>17313</v>
      </c>
      <c r="G5625">
        <v>5</v>
      </c>
      <c r="H5625" t="s">
        <v>58</v>
      </c>
      <c r="I5625" t="s">
        <v>243</v>
      </c>
      <c r="J5625">
        <v>77213</v>
      </c>
      <c r="K5625">
        <v>13</v>
      </c>
      <c r="L5625" s="2">
        <v>38443</v>
      </c>
      <c r="M5625" s="2">
        <v>43769</v>
      </c>
      <c r="N5625" t="s">
        <v>278</v>
      </c>
      <c r="O5625">
        <v>11</v>
      </c>
      <c r="P5625" t="s">
        <v>2093</v>
      </c>
      <c r="Q5625" t="s">
        <v>1293</v>
      </c>
      <c r="R5625" t="s">
        <v>555</v>
      </c>
      <c r="S5625" t="s">
        <v>67</v>
      </c>
      <c r="T5625" t="s">
        <v>68</v>
      </c>
      <c r="U5625">
        <v>2018</v>
      </c>
      <c r="V5625">
        <v>356625</v>
      </c>
      <c r="W5625" t="s">
        <v>69</v>
      </c>
      <c r="X5625" t="s">
        <v>241</v>
      </c>
      <c r="Y5625">
        <v>225000</v>
      </c>
      <c r="Z5625">
        <v>131625</v>
      </c>
      <c r="AA5625" t="s">
        <v>69</v>
      </c>
      <c r="AB5625" t="s">
        <v>17314</v>
      </c>
      <c r="AC5625">
        <v>356625</v>
      </c>
    </row>
    <row r="5626" spans="1:29">
      <c r="A5626">
        <f t="shared" ca="1" si="87"/>
        <v>0.84389383835449583</v>
      </c>
      <c r="B5626" t="s">
        <v>199</v>
      </c>
      <c r="C5626">
        <v>9537419</v>
      </c>
      <c r="D5626" s="2">
        <v>43312</v>
      </c>
      <c r="E5626" t="s">
        <v>56</v>
      </c>
      <c r="F5626" t="s">
        <v>17315</v>
      </c>
      <c r="G5626">
        <v>5</v>
      </c>
      <c r="H5626" t="s">
        <v>58</v>
      </c>
      <c r="I5626" t="s">
        <v>149</v>
      </c>
      <c r="J5626">
        <v>190901</v>
      </c>
      <c r="K5626">
        <v>4</v>
      </c>
      <c r="L5626" s="2">
        <v>42254</v>
      </c>
      <c r="M5626" s="2">
        <v>44773</v>
      </c>
      <c r="N5626" t="s">
        <v>6636</v>
      </c>
      <c r="O5626">
        <v>8</v>
      </c>
      <c r="P5626" t="s">
        <v>2448</v>
      </c>
      <c r="Q5626" t="s">
        <v>472</v>
      </c>
      <c r="R5626" t="s">
        <v>311</v>
      </c>
      <c r="S5626" t="s">
        <v>473</v>
      </c>
      <c r="T5626" t="s">
        <v>68</v>
      </c>
      <c r="U5626">
        <v>2018</v>
      </c>
      <c r="V5626">
        <v>348040</v>
      </c>
      <c r="W5626" t="s">
        <v>69</v>
      </c>
      <c r="X5626" t="s">
        <v>199</v>
      </c>
      <c r="Y5626">
        <v>200023</v>
      </c>
      <c r="Z5626">
        <v>148017</v>
      </c>
      <c r="AA5626" t="s">
        <v>69</v>
      </c>
      <c r="AB5626" t="s">
        <v>17316</v>
      </c>
      <c r="AC5626">
        <v>348040</v>
      </c>
    </row>
    <row r="5627" spans="1:29">
      <c r="A5627">
        <f t="shared" ca="1" si="87"/>
        <v>0.69654910497141942</v>
      </c>
      <c r="B5627" t="s">
        <v>405</v>
      </c>
      <c r="C5627">
        <v>9432489</v>
      </c>
      <c r="D5627" s="2">
        <v>43145</v>
      </c>
      <c r="E5627" t="s">
        <v>56</v>
      </c>
      <c r="F5627" t="s">
        <v>17317</v>
      </c>
      <c r="G5627">
        <v>5</v>
      </c>
      <c r="H5627" t="s">
        <v>58</v>
      </c>
      <c r="I5627" t="s">
        <v>407</v>
      </c>
      <c r="J5627">
        <v>2519</v>
      </c>
      <c r="K5627">
        <v>32</v>
      </c>
      <c r="L5627" s="2">
        <v>29190</v>
      </c>
      <c r="M5627" s="2">
        <v>44255</v>
      </c>
      <c r="N5627" t="s">
        <v>965</v>
      </c>
      <c r="O5627">
        <v>5</v>
      </c>
      <c r="P5627" t="s">
        <v>5274</v>
      </c>
      <c r="Q5627" t="s">
        <v>5275</v>
      </c>
      <c r="R5627" t="s">
        <v>311</v>
      </c>
      <c r="S5627" t="s">
        <v>473</v>
      </c>
      <c r="T5627" t="s">
        <v>68</v>
      </c>
      <c r="U5627">
        <v>2018</v>
      </c>
      <c r="V5627">
        <v>492018</v>
      </c>
      <c r="W5627" t="s">
        <v>69</v>
      </c>
      <c r="X5627" t="s">
        <v>405</v>
      </c>
      <c r="Y5627">
        <v>311404</v>
      </c>
      <c r="Z5627">
        <v>180614</v>
      </c>
      <c r="AA5627" t="s">
        <v>69</v>
      </c>
      <c r="AB5627" t="s">
        <v>17318</v>
      </c>
      <c r="AC5627">
        <v>492018</v>
      </c>
    </row>
    <row r="5628" spans="1:29">
      <c r="A5628">
        <f t="shared" ca="1" si="87"/>
        <v>0.91819653730866879</v>
      </c>
      <c r="B5628" t="s">
        <v>1619</v>
      </c>
      <c r="C5628">
        <v>9201282</v>
      </c>
      <c r="D5628" s="2">
        <v>42733</v>
      </c>
      <c r="E5628" t="s">
        <v>76</v>
      </c>
      <c r="F5628" t="s">
        <v>17319</v>
      </c>
      <c r="G5628">
        <v>5</v>
      </c>
      <c r="H5628" t="s">
        <v>58</v>
      </c>
      <c r="I5628" t="s">
        <v>1621</v>
      </c>
      <c r="J5628">
        <v>21468</v>
      </c>
      <c r="K5628">
        <v>5</v>
      </c>
      <c r="L5628" s="2">
        <v>41275</v>
      </c>
      <c r="M5628" s="2">
        <v>43830</v>
      </c>
      <c r="N5628" t="s">
        <v>1622</v>
      </c>
      <c r="O5628">
        <v>3</v>
      </c>
      <c r="P5628" t="s">
        <v>368</v>
      </c>
      <c r="Q5628" t="s">
        <v>369</v>
      </c>
      <c r="R5628" t="s">
        <v>370</v>
      </c>
      <c r="S5628" t="s">
        <v>67</v>
      </c>
      <c r="T5628" t="s">
        <v>68</v>
      </c>
      <c r="U5628">
        <v>2017</v>
      </c>
      <c r="V5628">
        <v>285642</v>
      </c>
      <c r="W5628" t="s">
        <v>69</v>
      </c>
      <c r="X5628" t="s">
        <v>1619</v>
      </c>
      <c r="Y5628">
        <v>226700</v>
      </c>
      <c r="Z5628">
        <v>58942</v>
      </c>
      <c r="AA5628" t="s">
        <v>69</v>
      </c>
      <c r="AB5628" t="s">
        <v>17320</v>
      </c>
      <c r="AC5628">
        <v>285642</v>
      </c>
    </row>
    <row r="5629" spans="1:29">
      <c r="A5629">
        <f t="shared" ca="1" si="87"/>
        <v>0.45232628846674316</v>
      </c>
      <c r="B5629" t="s">
        <v>241</v>
      </c>
      <c r="C5629">
        <v>9477090</v>
      </c>
      <c r="D5629" s="2">
        <v>43169</v>
      </c>
      <c r="E5629" t="s">
        <v>56</v>
      </c>
      <c r="F5629" t="s">
        <v>17321</v>
      </c>
      <c r="G5629">
        <v>5</v>
      </c>
      <c r="H5629" t="s">
        <v>58</v>
      </c>
      <c r="I5629" t="s">
        <v>243</v>
      </c>
      <c r="J5629">
        <v>126732</v>
      </c>
      <c r="K5629">
        <v>4</v>
      </c>
      <c r="L5629" s="2">
        <v>42803</v>
      </c>
      <c r="M5629" s="2">
        <v>43951</v>
      </c>
      <c r="N5629" t="s">
        <v>7634</v>
      </c>
      <c r="O5629">
        <v>7</v>
      </c>
      <c r="P5629" t="s">
        <v>1538</v>
      </c>
      <c r="Q5629" t="s">
        <v>1539</v>
      </c>
      <c r="R5629" t="s">
        <v>1540</v>
      </c>
      <c r="S5629" t="s">
        <v>67</v>
      </c>
      <c r="T5629" t="s">
        <v>68</v>
      </c>
      <c r="U5629">
        <v>2018</v>
      </c>
      <c r="V5629">
        <v>425537</v>
      </c>
      <c r="W5629" t="s">
        <v>69</v>
      </c>
      <c r="X5629" t="s">
        <v>241</v>
      </c>
      <c r="Y5629">
        <v>297885</v>
      </c>
      <c r="Z5629">
        <v>127652</v>
      </c>
      <c r="AA5629" t="s">
        <v>69</v>
      </c>
      <c r="AB5629" t="s">
        <v>17322</v>
      </c>
      <c r="AC5629">
        <v>425537</v>
      </c>
    </row>
    <row r="5630" spans="1:29">
      <c r="A5630">
        <f t="shared" ca="1" si="87"/>
        <v>0.44459188673536931</v>
      </c>
      <c r="B5630" t="s">
        <v>241</v>
      </c>
      <c r="C5630">
        <v>9294146</v>
      </c>
      <c r="D5630" s="2">
        <v>42909</v>
      </c>
      <c r="E5630" t="s">
        <v>76</v>
      </c>
      <c r="F5630" t="s">
        <v>17323</v>
      </c>
      <c r="G5630">
        <v>5</v>
      </c>
      <c r="H5630" t="s">
        <v>58</v>
      </c>
      <c r="I5630" t="s">
        <v>243</v>
      </c>
      <c r="J5630">
        <v>88530</v>
      </c>
      <c r="K5630">
        <v>9</v>
      </c>
      <c r="L5630" s="2">
        <v>39685</v>
      </c>
      <c r="M5630" s="2">
        <v>43646</v>
      </c>
      <c r="N5630" t="s">
        <v>1912</v>
      </c>
      <c r="O5630">
        <v>50</v>
      </c>
      <c r="P5630" t="s">
        <v>357</v>
      </c>
      <c r="Q5630" t="s">
        <v>358</v>
      </c>
      <c r="R5630" t="s">
        <v>149</v>
      </c>
      <c r="S5630" t="s">
        <v>67</v>
      </c>
      <c r="T5630" t="s">
        <v>68</v>
      </c>
      <c r="U5630">
        <v>2017</v>
      </c>
      <c r="V5630">
        <v>477701</v>
      </c>
      <c r="W5630" t="s">
        <v>69</v>
      </c>
      <c r="X5630" t="s">
        <v>241</v>
      </c>
      <c r="Y5630">
        <v>425343</v>
      </c>
      <c r="Z5630">
        <v>52358</v>
      </c>
      <c r="AA5630" t="s">
        <v>69</v>
      </c>
      <c r="AB5630" t="s">
        <v>17324</v>
      </c>
      <c r="AC5630">
        <v>477701</v>
      </c>
    </row>
    <row r="5631" spans="1:29">
      <c r="A5631">
        <f t="shared" ca="1" si="87"/>
        <v>0.93284118754176293</v>
      </c>
      <c r="B5631" t="s">
        <v>127</v>
      </c>
      <c r="C5631">
        <v>9487051</v>
      </c>
      <c r="D5631" s="2">
        <v>43239</v>
      </c>
      <c r="E5631" t="s">
        <v>56</v>
      </c>
      <c r="F5631" t="s">
        <v>17325</v>
      </c>
      <c r="G5631">
        <v>5</v>
      </c>
      <c r="H5631" t="s">
        <v>58</v>
      </c>
      <c r="I5631" t="s">
        <v>130</v>
      </c>
      <c r="J5631">
        <v>110437</v>
      </c>
      <c r="K5631">
        <v>3</v>
      </c>
      <c r="L5631" s="2">
        <v>42583</v>
      </c>
      <c r="M5631" s="2">
        <v>43982</v>
      </c>
      <c r="N5631" t="s">
        <v>6183</v>
      </c>
      <c r="O5631">
        <v>7</v>
      </c>
      <c r="P5631" t="s">
        <v>64</v>
      </c>
      <c r="Q5631" t="s">
        <v>65</v>
      </c>
      <c r="R5631" t="s">
        <v>66</v>
      </c>
      <c r="S5631" t="s">
        <v>102</v>
      </c>
      <c r="T5631" t="s">
        <v>68</v>
      </c>
      <c r="U5631">
        <v>2018</v>
      </c>
      <c r="V5631">
        <v>706639</v>
      </c>
      <c r="W5631" t="s">
        <v>69</v>
      </c>
      <c r="X5631" t="s">
        <v>127</v>
      </c>
      <c r="Y5631">
        <v>643437</v>
      </c>
      <c r="Z5631">
        <v>63202</v>
      </c>
      <c r="AA5631" t="s">
        <v>69</v>
      </c>
      <c r="AB5631" t="s">
        <v>17326</v>
      </c>
      <c r="AC5631">
        <v>706639</v>
      </c>
    </row>
    <row r="5632" spans="1:29">
      <c r="A5632">
        <f t="shared" ca="1" si="87"/>
        <v>0.23133936713522107</v>
      </c>
      <c r="B5632" t="s">
        <v>254</v>
      </c>
      <c r="C5632">
        <v>9490367</v>
      </c>
      <c r="D5632" s="2">
        <v>43231</v>
      </c>
      <c r="E5632" t="s">
        <v>56</v>
      </c>
      <c r="F5632" t="s">
        <v>17327</v>
      </c>
      <c r="G5632">
        <v>5</v>
      </c>
      <c r="H5632" t="s">
        <v>58</v>
      </c>
      <c r="I5632" t="s">
        <v>256</v>
      </c>
      <c r="J5632">
        <v>111752</v>
      </c>
      <c r="K5632">
        <v>5</v>
      </c>
      <c r="L5632" s="2">
        <v>41852</v>
      </c>
      <c r="M5632" s="2">
        <v>43921</v>
      </c>
      <c r="N5632" t="s">
        <v>1057</v>
      </c>
      <c r="O5632">
        <v>6</v>
      </c>
      <c r="P5632" t="s">
        <v>7534</v>
      </c>
      <c r="Q5632" t="s">
        <v>7535</v>
      </c>
      <c r="R5632" t="s">
        <v>401</v>
      </c>
      <c r="S5632" t="s">
        <v>85</v>
      </c>
      <c r="T5632" t="s">
        <v>68</v>
      </c>
      <c r="U5632">
        <v>2018</v>
      </c>
      <c r="V5632">
        <v>296703</v>
      </c>
      <c r="W5632" t="s">
        <v>69</v>
      </c>
      <c r="X5632" t="s">
        <v>254</v>
      </c>
      <c r="Y5632">
        <v>192500</v>
      </c>
      <c r="Z5632">
        <v>104203</v>
      </c>
      <c r="AA5632" t="s">
        <v>69</v>
      </c>
      <c r="AB5632" t="s">
        <v>17328</v>
      </c>
      <c r="AC5632">
        <v>296703</v>
      </c>
    </row>
    <row r="5633" spans="1:29">
      <c r="A5633">
        <f t="shared" ca="1" si="87"/>
        <v>0.74453111774669434</v>
      </c>
      <c r="B5633" t="s">
        <v>199</v>
      </c>
      <c r="C5633">
        <v>9477685</v>
      </c>
      <c r="D5633" s="2">
        <v>43210</v>
      </c>
      <c r="E5633" t="s">
        <v>56</v>
      </c>
      <c r="F5633" t="s">
        <v>17329</v>
      </c>
      <c r="G5633">
        <v>5</v>
      </c>
      <c r="H5633" t="s">
        <v>58</v>
      </c>
      <c r="I5633" t="s">
        <v>149</v>
      </c>
      <c r="J5633">
        <v>204070</v>
      </c>
      <c r="K5633">
        <v>4</v>
      </c>
      <c r="L5633" s="2">
        <v>43009</v>
      </c>
      <c r="M5633" s="2">
        <v>43951</v>
      </c>
      <c r="N5633" t="s">
        <v>158</v>
      </c>
      <c r="O5633">
        <v>11</v>
      </c>
      <c r="P5633" t="s">
        <v>532</v>
      </c>
      <c r="Q5633" t="s">
        <v>533</v>
      </c>
      <c r="R5633" t="s">
        <v>149</v>
      </c>
      <c r="S5633" t="s">
        <v>67</v>
      </c>
      <c r="T5633" t="s">
        <v>68</v>
      </c>
      <c r="U5633">
        <v>2018</v>
      </c>
      <c r="V5633">
        <v>675424</v>
      </c>
      <c r="W5633" t="s">
        <v>69</v>
      </c>
      <c r="X5633" t="s">
        <v>199</v>
      </c>
      <c r="Y5633">
        <v>538034</v>
      </c>
      <c r="Z5633">
        <v>137390</v>
      </c>
      <c r="AA5633" t="s">
        <v>69</v>
      </c>
      <c r="AB5633" t="s">
        <v>17330</v>
      </c>
      <c r="AC5633">
        <v>675424</v>
      </c>
    </row>
    <row r="5634" spans="1:29">
      <c r="A5634">
        <f t="shared" ref="A5634:A5697" ca="1" si="88">RAND()</f>
        <v>0.66761577317758947</v>
      </c>
      <c r="B5634" t="s">
        <v>241</v>
      </c>
      <c r="C5634">
        <v>9198958</v>
      </c>
      <c r="D5634" s="2">
        <v>42762</v>
      </c>
      <c r="E5634" t="s">
        <v>76</v>
      </c>
      <c r="F5634" t="s">
        <v>17331</v>
      </c>
      <c r="G5634">
        <v>5</v>
      </c>
      <c r="H5634" t="s">
        <v>58</v>
      </c>
      <c r="I5634" t="s">
        <v>243</v>
      </c>
      <c r="J5634">
        <v>121387</v>
      </c>
      <c r="K5634">
        <v>4</v>
      </c>
      <c r="L5634" s="2">
        <v>41654</v>
      </c>
      <c r="M5634" s="2">
        <v>43039</v>
      </c>
      <c r="N5634" t="s">
        <v>5877</v>
      </c>
      <c r="O5634">
        <v>11</v>
      </c>
      <c r="P5634" t="s">
        <v>532</v>
      </c>
      <c r="Q5634" t="s">
        <v>533</v>
      </c>
      <c r="R5634" t="s">
        <v>149</v>
      </c>
      <c r="S5634" t="s">
        <v>67</v>
      </c>
      <c r="T5634" t="s">
        <v>68</v>
      </c>
      <c r="U5634">
        <v>2017</v>
      </c>
      <c r="V5634">
        <v>706394</v>
      </c>
      <c r="W5634" t="s">
        <v>69</v>
      </c>
      <c r="X5634" t="s">
        <v>241</v>
      </c>
      <c r="Y5634">
        <v>590135</v>
      </c>
      <c r="Z5634">
        <v>116259</v>
      </c>
      <c r="AA5634" t="s">
        <v>69</v>
      </c>
      <c r="AB5634" t="s">
        <v>17332</v>
      </c>
      <c r="AC5634">
        <v>706394</v>
      </c>
    </row>
    <row r="5635" spans="1:29">
      <c r="A5635">
        <f t="shared" ca="1" si="88"/>
        <v>0.7612375252269411</v>
      </c>
      <c r="B5635" t="s">
        <v>55</v>
      </c>
      <c r="C5635">
        <v>9516019</v>
      </c>
      <c r="D5635" s="2">
        <v>43272</v>
      </c>
      <c r="E5635" t="s">
        <v>56</v>
      </c>
      <c r="F5635" t="s">
        <v>17333</v>
      </c>
      <c r="G5635">
        <v>5</v>
      </c>
      <c r="H5635" t="s">
        <v>58</v>
      </c>
      <c r="I5635" t="s">
        <v>59</v>
      </c>
      <c r="J5635">
        <v>95985</v>
      </c>
      <c r="K5635">
        <v>3</v>
      </c>
      <c r="L5635" s="2">
        <v>42552</v>
      </c>
      <c r="M5635" s="2">
        <v>44012</v>
      </c>
      <c r="N5635" t="s">
        <v>1289</v>
      </c>
      <c r="O5635">
        <v>16</v>
      </c>
      <c r="P5635" t="s">
        <v>1363</v>
      </c>
      <c r="Q5635" t="s">
        <v>1364</v>
      </c>
      <c r="R5635" t="s">
        <v>149</v>
      </c>
      <c r="S5635" t="s">
        <v>67</v>
      </c>
      <c r="T5635" t="s">
        <v>68</v>
      </c>
      <c r="U5635">
        <v>2018</v>
      </c>
      <c r="V5635">
        <v>469992</v>
      </c>
      <c r="W5635" t="s">
        <v>69</v>
      </c>
      <c r="X5635" t="s">
        <v>55</v>
      </c>
      <c r="Y5635">
        <v>297463</v>
      </c>
      <c r="Z5635">
        <v>172529</v>
      </c>
      <c r="AA5635" t="s">
        <v>69</v>
      </c>
      <c r="AB5635" t="s">
        <v>17334</v>
      </c>
      <c r="AC5635">
        <v>469992</v>
      </c>
    </row>
    <row r="5636" spans="1:29">
      <c r="A5636">
        <f t="shared" ca="1" si="88"/>
        <v>0.56648280224680536</v>
      </c>
      <c r="B5636" t="s">
        <v>405</v>
      </c>
      <c r="C5636">
        <v>9280906</v>
      </c>
      <c r="D5636" s="2">
        <v>42794</v>
      </c>
      <c r="E5636" t="s">
        <v>76</v>
      </c>
      <c r="F5636" t="s">
        <v>17335</v>
      </c>
      <c r="G5636">
        <v>5</v>
      </c>
      <c r="H5636" t="s">
        <v>58</v>
      </c>
      <c r="I5636" t="s">
        <v>407</v>
      </c>
      <c r="J5636">
        <v>22177</v>
      </c>
      <c r="K5636">
        <v>11</v>
      </c>
      <c r="L5636" s="2">
        <v>39264</v>
      </c>
      <c r="M5636" s="2">
        <v>43555</v>
      </c>
      <c r="N5636" t="s">
        <v>2321</v>
      </c>
      <c r="O5636">
        <v>2</v>
      </c>
      <c r="P5636" t="s">
        <v>2882</v>
      </c>
      <c r="Q5636" t="s">
        <v>543</v>
      </c>
      <c r="R5636" t="s">
        <v>205</v>
      </c>
      <c r="S5636" t="s">
        <v>67</v>
      </c>
      <c r="T5636" t="s">
        <v>68</v>
      </c>
      <c r="U5636">
        <v>2017</v>
      </c>
      <c r="V5636">
        <v>271250</v>
      </c>
      <c r="W5636" t="s">
        <v>69</v>
      </c>
      <c r="X5636" t="s">
        <v>405</v>
      </c>
      <c r="Y5636">
        <v>175000</v>
      </c>
      <c r="Z5636">
        <v>96250</v>
      </c>
      <c r="AA5636" t="s">
        <v>69</v>
      </c>
      <c r="AB5636" t="s">
        <v>17336</v>
      </c>
      <c r="AC5636">
        <v>271250</v>
      </c>
    </row>
    <row r="5637" spans="1:29">
      <c r="A5637">
        <f t="shared" ca="1" si="88"/>
        <v>0.31225427418317575</v>
      </c>
      <c r="B5637" t="s">
        <v>92</v>
      </c>
      <c r="C5637">
        <v>9470808</v>
      </c>
      <c r="D5637" s="2">
        <v>43228</v>
      </c>
      <c r="E5637" t="s">
        <v>17337</v>
      </c>
      <c r="F5637" t="s">
        <v>17338</v>
      </c>
      <c r="G5637">
        <v>5</v>
      </c>
      <c r="H5637" t="s">
        <v>58</v>
      </c>
      <c r="I5637" t="s">
        <v>95</v>
      </c>
      <c r="J5637">
        <v>80423</v>
      </c>
      <c r="K5637">
        <v>5</v>
      </c>
      <c r="L5637" s="2">
        <v>41730</v>
      </c>
      <c r="M5637" s="2">
        <v>43921</v>
      </c>
      <c r="N5637" t="s">
        <v>17339</v>
      </c>
      <c r="O5637">
        <v>3</v>
      </c>
      <c r="P5637" t="s">
        <v>1836</v>
      </c>
      <c r="Q5637" t="s">
        <v>1584</v>
      </c>
      <c r="R5637" t="s">
        <v>1837</v>
      </c>
      <c r="S5637" t="s">
        <v>67</v>
      </c>
      <c r="T5637" t="s">
        <v>68</v>
      </c>
      <c r="U5637">
        <v>2018</v>
      </c>
      <c r="V5637">
        <v>240875</v>
      </c>
      <c r="W5637" t="s">
        <v>69</v>
      </c>
      <c r="X5637" t="s">
        <v>92</v>
      </c>
      <c r="Y5637">
        <v>182000</v>
      </c>
      <c r="Z5637">
        <v>58875</v>
      </c>
      <c r="AA5637" t="s">
        <v>69</v>
      </c>
      <c r="AB5637" t="s">
        <v>17340</v>
      </c>
      <c r="AC5637">
        <v>240875</v>
      </c>
    </row>
    <row r="5638" spans="1:29">
      <c r="A5638">
        <f t="shared" ca="1" si="88"/>
        <v>0.60812272864540973</v>
      </c>
      <c r="B5638" t="s">
        <v>254</v>
      </c>
      <c r="C5638">
        <v>9461096</v>
      </c>
      <c r="D5638" s="2">
        <v>43160</v>
      </c>
      <c r="E5638" t="s">
        <v>56</v>
      </c>
      <c r="F5638" t="s">
        <v>17341</v>
      </c>
      <c r="G5638">
        <v>5</v>
      </c>
      <c r="H5638" t="s">
        <v>58</v>
      </c>
      <c r="I5638" t="s">
        <v>256</v>
      </c>
      <c r="J5638">
        <v>113658</v>
      </c>
      <c r="K5638">
        <v>4</v>
      </c>
      <c r="L5638" s="2">
        <v>42095</v>
      </c>
      <c r="M5638" s="2">
        <v>43921</v>
      </c>
      <c r="N5638" t="s">
        <v>17342</v>
      </c>
      <c r="O5638">
        <v>3</v>
      </c>
      <c r="P5638" t="s">
        <v>553</v>
      </c>
      <c r="Q5638" t="s">
        <v>554</v>
      </c>
      <c r="R5638" t="s">
        <v>555</v>
      </c>
      <c r="S5638" t="s">
        <v>85</v>
      </c>
      <c r="T5638" t="s">
        <v>68</v>
      </c>
      <c r="U5638">
        <v>2018</v>
      </c>
      <c r="V5638">
        <v>285268</v>
      </c>
      <c r="W5638" t="s">
        <v>69</v>
      </c>
      <c r="X5638" t="s">
        <v>254</v>
      </c>
      <c r="Y5638">
        <v>192500</v>
      </c>
      <c r="Z5638">
        <v>92768</v>
      </c>
      <c r="AA5638" t="s">
        <v>69</v>
      </c>
      <c r="AB5638" t="s">
        <v>17343</v>
      </c>
      <c r="AC5638">
        <v>285268</v>
      </c>
    </row>
    <row r="5639" spans="1:29">
      <c r="A5639">
        <f t="shared" ca="1" si="88"/>
        <v>0.39813520333794972</v>
      </c>
      <c r="B5639" t="s">
        <v>55</v>
      </c>
      <c r="C5639">
        <v>9551080</v>
      </c>
      <c r="D5639" s="2">
        <v>43327</v>
      </c>
      <c r="E5639" t="s">
        <v>56</v>
      </c>
      <c r="F5639" t="s">
        <v>17344</v>
      </c>
      <c r="G5639">
        <v>5</v>
      </c>
      <c r="H5639" t="s">
        <v>58</v>
      </c>
      <c r="I5639" t="s">
        <v>59</v>
      </c>
      <c r="J5639">
        <v>26799</v>
      </c>
      <c r="K5639">
        <v>28</v>
      </c>
      <c r="L5639" s="2">
        <v>32478</v>
      </c>
      <c r="M5639" s="2">
        <v>43677</v>
      </c>
      <c r="N5639" t="s">
        <v>2243</v>
      </c>
      <c r="O5639">
        <v>11</v>
      </c>
      <c r="P5639" t="s">
        <v>532</v>
      </c>
      <c r="Q5639" t="s">
        <v>533</v>
      </c>
      <c r="R5639" t="s">
        <v>149</v>
      </c>
      <c r="S5639" t="s">
        <v>67</v>
      </c>
      <c r="T5639" t="s">
        <v>68</v>
      </c>
      <c r="U5639">
        <v>2018</v>
      </c>
      <c r="V5639">
        <v>424978</v>
      </c>
      <c r="W5639" t="s">
        <v>69</v>
      </c>
      <c r="X5639" t="s">
        <v>55</v>
      </c>
      <c r="Y5639">
        <v>268125</v>
      </c>
      <c r="Z5639">
        <v>156853</v>
      </c>
      <c r="AA5639" t="s">
        <v>69</v>
      </c>
      <c r="AB5639" t="s">
        <v>17345</v>
      </c>
      <c r="AC5639">
        <v>424978</v>
      </c>
    </row>
    <row r="5640" spans="1:29">
      <c r="A5640">
        <f t="shared" ca="1" si="88"/>
        <v>0.26072630336959224</v>
      </c>
      <c r="B5640" t="s">
        <v>55</v>
      </c>
      <c r="C5640">
        <v>9544322</v>
      </c>
      <c r="D5640" s="2">
        <v>43297</v>
      </c>
      <c r="E5640" t="s">
        <v>56</v>
      </c>
      <c r="F5640" t="s">
        <v>7899</v>
      </c>
      <c r="G5640">
        <v>5</v>
      </c>
      <c r="H5640" t="s">
        <v>58</v>
      </c>
      <c r="I5640" t="s">
        <v>59</v>
      </c>
      <c r="J5640">
        <v>88532</v>
      </c>
      <c r="K5640">
        <v>5</v>
      </c>
      <c r="L5640" s="2">
        <v>41852</v>
      </c>
      <c r="M5640" s="2">
        <v>43677</v>
      </c>
      <c r="N5640" t="s">
        <v>1441</v>
      </c>
      <c r="O5640">
        <v>11</v>
      </c>
      <c r="P5640" t="s">
        <v>7900</v>
      </c>
      <c r="Q5640" t="s">
        <v>533</v>
      </c>
      <c r="R5640" t="s">
        <v>149</v>
      </c>
      <c r="S5640" t="s">
        <v>260</v>
      </c>
      <c r="T5640" t="s">
        <v>68</v>
      </c>
      <c r="U5640">
        <v>2018</v>
      </c>
      <c r="V5640">
        <v>708482</v>
      </c>
      <c r="W5640" t="s">
        <v>69</v>
      </c>
      <c r="X5640" t="s">
        <v>55</v>
      </c>
      <c r="Y5640">
        <v>318577</v>
      </c>
      <c r="Z5640">
        <v>289905</v>
      </c>
      <c r="AA5640" t="s">
        <v>69</v>
      </c>
      <c r="AB5640" t="s">
        <v>7901</v>
      </c>
      <c r="AC5640">
        <v>608482</v>
      </c>
    </row>
    <row r="5641" spans="1:29">
      <c r="A5641">
        <f t="shared" ca="1" si="88"/>
        <v>0.84651733373949134</v>
      </c>
      <c r="B5641" t="s">
        <v>254</v>
      </c>
      <c r="C5641">
        <v>9264542</v>
      </c>
      <c r="D5641" s="2">
        <v>42838</v>
      </c>
      <c r="E5641" t="s">
        <v>76</v>
      </c>
      <c r="F5641" t="s">
        <v>17346</v>
      </c>
      <c r="G5641">
        <v>5</v>
      </c>
      <c r="H5641" t="s">
        <v>58</v>
      </c>
      <c r="I5641" t="s">
        <v>256</v>
      </c>
      <c r="J5641">
        <v>109836</v>
      </c>
      <c r="K5641">
        <v>4</v>
      </c>
      <c r="L5641" s="2">
        <v>41835</v>
      </c>
      <c r="M5641" s="2">
        <v>43585</v>
      </c>
      <c r="N5641" t="s">
        <v>1461</v>
      </c>
      <c r="O5641">
        <v>16</v>
      </c>
      <c r="P5641" t="s">
        <v>1363</v>
      </c>
      <c r="Q5641" t="s">
        <v>1364</v>
      </c>
      <c r="R5641" t="s">
        <v>149</v>
      </c>
      <c r="S5641" t="s">
        <v>85</v>
      </c>
      <c r="T5641" t="s">
        <v>68</v>
      </c>
      <c r="U5641">
        <v>2017</v>
      </c>
      <c r="V5641">
        <v>296222</v>
      </c>
      <c r="W5641" t="s">
        <v>69</v>
      </c>
      <c r="X5641" t="s">
        <v>254</v>
      </c>
      <c r="Y5641">
        <v>195000</v>
      </c>
      <c r="Z5641">
        <v>101222</v>
      </c>
      <c r="AA5641" t="s">
        <v>69</v>
      </c>
      <c r="AB5641" t="s">
        <v>17347</v>
      </c>
      <c r="AC5641">
        <v>296222</v>
      </c>
    </row>
    <row r="5642" spans="1:29">
      <c r="A5642">
        <f t="shared" ca="1" si="88"/>
        <v>0.56668472480034249</v>
      </c>
      <c r="B5642" t="s">
        <v>199</v>
      </c>
      <c r="C5642">
        <v>9532108</v>
      </c>
      <c r="D5642" s="2">
        <v>43285</v>
      </c>
      <c r="E5642" t="s">
        <v>56</v>
      </c>
      <c r="F5642" t="s">
        <v>17348</v>
      </c>
      <c r="G5642">
        <v>5</v>
      </c>
      <c r="H5642" t="s">
        <v>58</v>
      </c>
      <c r="I5642" t="s">
        <v>149</v>
      </c>
      <c r="J5642">
        <v>175026</v>
      </c>
      <c r="K5642">
        <v>5</v>
      </c>
      <c r="L5642" s="2">
        <v>41852</v>
      </c>
      <c r="M5642" s="2">
        <v>43676</v>
      </c>
      <c r="N5642" t="s">
        <v>489</v>
      </c>
      <c r="O5642">
        <v>9</v>
      </c>
      <c r="P5642" t="s">
        <v>572</v>
      </c>
      <c r="Q5642" t="s">
        <v>175</v>
      </c>
      <c r="R5642" t="s">
        <v>176</v>
      </c>
      <c r="S5642" t="s">
        <v>67</v>
      </c>
      <c r="T5642" t="s">
        <v>68</v>
      </c>
      <c r="U5642">
        <v>2018</v>
      </c>
      <c r="V5642">
        <v>379294</v>
      </c>
      <c r="W5642" t="s">
        <v>69</v>
      </c>
      <c r="X5642" t="s">
        <v>199</v>
      </c>
      <c r="Y5642">
        <v>253427</v>
      </c>
      <c r="Z5642">
        <v>125867</v>
      </c>
      <c r="AA5642" t="s">
        <v>69</v>
      </c>
      <c r="AB5642" t="s">
        <v>17349</v>
      </c>
      <c r="AC5642">
        <v>379294</v>
      </c>
    </row>
    <row r="5643" spans="1:29">
      <c r="A5643">
        <f t="shared" ca="1" si="88"/>
        <v>2.2144901537231032E-3</v>
      </c>
      <c r="B5643" t="s">
        <v>55</v>
      </c>
      <c r="C5643">
        <v>9239046</v>
      </c>
      <c r="D5643" s="2">
        <v>42695</v>
      </c>
      <c r="E5643" t="s">
        <v>2556</v>
      </c>
      <c r="F5643" t="s">
        <v>17350</v>
      </c>
      <c r="G5643">
        <v>1</v>
      </c>
      <c r="H5643" t="s">
        <v>58</v>
      </c>
      <c r="I5643" t="s">
        <v>59</v>
      </c>
      <c r="J5643">
        <v>95795</v>
      </c>
      <c r="K5643">
        <v>1</v>
      </c>
      <c r="L5643" s="2">
        <v>42705</v>
      </c>
      <c r="M5643" s="2">
        <v>43069</v>
      </c>
      <c r="N5643" t="s">
        <v>1608</v>
      </c>
      <c r="O5643">
        <v>12</v>
      </c>
      <c r="P5643" t="s">
        <v>2215</v>
      </c>
      <c r="Q5643" t="s">
        <v>217</v>
      </c>
      <c r="R5643" t="s">
        <v>120</v>
      </c>
      <c r="S5643" t="s">
        <v>948</v>
      </c>
      <c r="T5643" t="s">
        <v>68</v>
      </c>
      <c r="U5643">
        <v>2017</v>
      </c>
      <c r="V5643">
        <v>370781</v>
      </c>
      <c r="W5643" t="s">
        <v>69</v>
      </c>
      <c r="X5643" t="s">
        <v>55</v>
      </c>
      <c r="Y5643">
        <v>218750</v>
      </c>
      <c r="Z5643">
        <v>152031</v>
      </c>
      <c r="AA5643" t="s">
        <v>69</v>
      </c>
      <c r="AB5643" t="s">
        <v>17351</v>
      </c>
      <c r="AC5643">
        <v>370781</v>
      </c>
    </row>
    <row r="5644" spans="1:29">
      <c r="A5644">
        <f t="shared" ca="1" si="88"/>
        <v>0.27934357337516014</v>
      </c>
      <c r="B5644" t="s">
        <v>182</v>
      </c>
      <c r="C5644">
        <v>9321599</v>
      </c>
      <c r="D5644" s="2">
        <v>42934</v>
      </c>
      <c r="E5644" t="s">
        <v>56</v>
      </c>
      <c r="F5644" t="s">
        <v>17352</v>
      </c>
      <c r="G5644">
        <v>5</v>
      </c>
      <c r="H5644" t="s">
        <v>58</v>
      </c>
      <c r="I5644" t="s">
        <v>185</v>
      </c>
      <c r="J5644">
        <v>24984</v>
      </c>
      <c r="K5644">
        <v>3</v>
      </c>
      <c r="L5644" s="2">
        <v>42272</v>
      </c>
      <c r="M5644" s="2">
        <v>44043</v>
      </c>
      <c r="N5644" t="s">
        <v>549</v>
      </c>
      <c r="O5644">
        <v>4</v>
      </c>
      <c r="P5644" t="s">
        <v>234</v>
      </c>
      <c r="Q5644" t="s">
        <v>235</v>
      </c>
      <c r="R5644" t="s">
        <v>236</v>
      </c>
      <c r="S5644" t="s">
        <v>67</v>
      </c>
      <c r="T5644" t="s">
        <v>68</v>
      </c>
      <c r="U5644">
        <v>2017</v>
      </c>
      <c r="V5644">
        <v>373213</v>
      </c>
      <c r="W5644" t="s">
        <v>69</v>
      </c>
      <c r="X5644" t="s">
        <v>182</v>
      </c>
      <c r="Y5644">
        <v>323795</v>
      </c>
      <c r="Z5644">
        <v>49418</v>
      </c>
      <c r="AA5644" t="s">
        <v>69</v>
      </c>
      <c r="AB5644" t="s">
        <v>17353</v>
      </c>
      <c r="AC5644">
        <v>373213</v>
      </c>
    </row>
    <row r="5645" spans="1:29">
      <c r="A5645">
        <f t="shared" ca="1" si="88"/>
        <v>0.1245916720940029</v>
      </c>
      <c r="B5645" t="s">
        <v>127</v>
      </c>
      <c r="C5645">
        <v>9291506</v>
      </c>
      <c r="D5645" s="2">
        <v>42835</v>
      </c>
      <c r="E5645" t="s">
        <v>56</v>
      </c>
      <c r="F5645" t="s">
        <v>17354</v>
      </c>
      <c r="G5645">
        <v>5</v>
      </c>
      <c r="H5645" t="s">
        <v>58</v>
      </c>
      <c r="I5645" t="s">
        <v>130</v>
      </c>
      <c r="J5645">
        <v>102221</v>
      </c>
      <c r="K5645">
        <v>4</v>
      </c>
      <c r="L5645" s="2">
        <v>41821</v>
      </c>
      <c r="M5645" s="2">
        <v>43555</v>
      </c>
      <c r="N5645" t="s">
        <v>1072</v>
      </c>
      <c r="O5645">
        <v>9</v>
      </c>
      <c r="P5645" t="s">
        <v>1942</v>
      </c>
      <c r="Q5645" t="s">
        <v>1455</v>
      </c>
      <c r="R5645" t="s">
        <v>1943</v>
      </c>
      <c r="S5645" t="s">
        <v>85</v>
      </c>
      <c r="T5645" t="s">
        <v>68</v>
      </c>
      <c r="U5645">
        <v>2017</v>
      </c>
      <c r="V5645">
        <v>408990</v>
      </c>
      <c r="W5645" t="s">
        <v>69</v>
      </c>
      <c r="X5645" t="s">
        <v>127</v>
      </c>
      <c r="Y5645">
        <v>305828</v>
      </c>
      <c r="Z5645">
        <v>103162</v>
      </c>
      <c r="AA5645" t="s">
        <v>69</v>
      </c>
      <c r="AB5645" t="s">
        <v>17355</v>
      </c>
      <c r="AC5645">
        <v>408990</v>
      </c>
    </row>
    <row r="5646" spans="1:29">
      <c r="A5646">
        <f t="shared" ca="1" si="88"/>
        <v>0.53106831443053282</v>
      </c>
      <c r="B5646" t="s">
        <v>92</v>
      </c>
      <c r="C5646">
        <v>9535397</v>
      </c>
      <c r="D5646" s="2">
        <v>43297</v>
      </c>
      <c r="E5646" t="s">
        <v>1368</v>
      </c>
      <c r="F5646" t="s">
        <v>17356</v>
      </c>
      <c r="G5646">
        <v>5</v>
      </c>
      <c r="H5646" t="s">
        <v>58</v>
      </c>
      <c r="I5646" t="s">
        <v>95</v>
      </c>
      <c r="J5646">
        <v>75869</v>
      </c>
      <c r="K5646">
        <v>5</v>
      </c>
      <c r="L5646" s="2">
        <v>41883</v>
      </c>
      <c r="M5646" s="2">
        <v>44347</v>
      </c>
      <c r="N5646" t="s">
        <v>2377</v>
      </c>
      <c r="O5646">
        <v>3</v>
      </c>
      <c r="P5646" t="s">
        <v>542</v>
      </c>
      <c r="Q5646" t="s">
        <v>543</v>
      </c>
      <c r="R5646" t="s">
        <v>205</v>
      </c>
      <c r="S5646" t="s">
        <v>67</v>
      </c>
      <c r="T5646" t="s">
        <v>68</v>
      </c>
      <c r="U5646">
        <v>2018</v>
      </c>
      <c r="V5646">
        <v>511197</v>
      </c>
      <c r="W5646" t="s">
        <v>69</v>
      </c>
      <c r="X5646" t="s">
        <v>92</v>
      </c>
      <c r="Y5646">
        <v>386867</v>
      </c>
      <c r="Z5646">
        <v>124330</v>
      </c>
      <c r="AA5646" t="s">
        <v>69</v>
      </c>
      <c r="AB5646" t="s">
        <v>17357</v>
      </c>
      <c r="AC5646">
        <v>511197</v>
      </c>
    </row>
    <row r="5647" spans="1:29">
      <c r="A5647">
        <f t="shared" ca="1" si="88"/>
        <v>0.9583711599088286</v>
      </c>
      <c r="B5647" t="s">
        <v>254</v>
      </c>
      <c r="C5647">
        <v>9265111</v>
      </c>
      <c r="D5647" s="2">
        <v>42837</v>
      </c>
      <c r="E5647" t="s">
        <v>76</v>
      </c>
      <c r="F5647" t="s">
        <v>17358</v>
      </c>
      <c r="G5647">
        <v>5</v>
      </c>
      <c r="H5647" t="s">
        <v>58</v>
      </c>
      <c r="I5647" t="s">
        <v>256</v>
      </c>
      <c r="J5647">
        <v>106078</v>
      </c>
      <c r="K5647">
        <v>4</v>
      </c>
      <c r="L5647" s="2">
        <v>41887</v>
      </c>
      <c r="M5647" s="2">
        <v>43585</v>
      </c>
      <c r="N5647" t="s">
        <v>1510</v>
      </c>
      <c r="O5647">
        <v>16</v>
      </c>
      <c r="P5647" t="s">
        <v>1363</v>
      </c>
      <c r="Q5647" t="s">
        <v>1364</v>
      </c>
      <c r="R5647" t="s">
        <v>149</v>
      </c>
      <c r="S5647" t="s">
        <v>67</v>
      </c>
      <c r="T5647" t="s">
        <v>68</v>
      </c>
      <c r="U5647">
        <v>2017</v>
      </c>
      <c r="V5647">
        <v>400063</v>
      </c>
      <c r="W5647" t="s">
        <v>69</v>
      </c>
      <c r="X5647" t="s">
        <v>254</v>
      </c>
      <c r="Y5647">
        <v>300000</v>
      </c>
      <c r="Z5647">
        <v>100063</v>
      </c>
      <c r="AA5647" t="s">
        <v>69</v>
      </c>
      <c r="AB5647" t="s">
        <v>17359</v>
      </c>
      <c r="AC5647">
        <v>400063</v>
      </c>
    </row>
    <row r="5648" spans="1:29">
      <c r="A5648">
        <f t="shared" ca="1" si="88"/>
        <v>0.33815797533889436</v>
      </c>
      <c r="B5648" t="s">
        <v>55</v>
      </c>
      <c r="C5648">
        <v>9293373</v>
      </c>
      <c r="D5648" s="2">
        <v>42892</v>
      </c>
      <c r="E5648" t="s">
        <v>76</v>
      </c>
      <c r="F5648" t="s">
        <v>17360</v>
      </c>
      <c r="G5648">
        <v>5</v>
      </c>
      <c r="H5648" t="s">
        <v>58</v>
      </c>
      <c r="I5648" t="s">
        <v>59</v>
      </c>
      <c r="J5648">
        <v>51445</v>
      </c>
      <c r="K5648">
        <v>9</v>
      </c>
      <c r="L5648" s="2">
        <v>38916</v>
      </c>
      <c r="M5648" s="2">
        <v>43646</v>
      </c>
      <c r="N5648" t="s">
        <v>6191</v>
      </c>
      <c r="O5648">
        <v>22</v>
      </c>
      <c r="P5648" t="s">
        <v>8981</v>
      </c>
      <c r="Q5648" t="s">
        <v>1639</v>
      </c>
      <c r="R5648" t="s">
        <v>120</v>
      </c>
      <c r="S5648" t="s">
        <v>85</v>
      </c>
      <c r="T5648" t="s">
        <v>68</v>
      </c>
      <c r="U5648">
        <v>2017</v>
      </c>
      <c r="V5648">
        <v>351377</v>
      </c>
      <c r="W5648" t="s">
        <v>69</v>
      </c>
      <c r="X5648" t="s">
        <v>55</v>
      </c>
      <c r="Y5648">
        <v>237417</v>
      </c>
      <c r="Z5648">
        <v>113960</v>
      </c>
      <c r="AA5648" t="s">
        <v>69</v>
      </c>
      <c r="AB5648" t="s">
        <v>17361</v>
      </c>
      <c r="AC5648">
        <v>351377</v>
      </c>
    </row>
    <row r="5649" spans="1:29">
      <c r="A5649">
        <f t="shared" ca="1" si="88"/>
        <v>9.9096996059227171E-2</v>
      </c>
      <c r="B5649" t="s">
        <v>199</v>
      </c>
      <c r="C5649">
        <v>9487913</v>
      </c>
      <c r="D5649" s="2">
        <v>43230</v>
      </c>
      <c r="E5649" t="s">
        <v>76</v>
      </c>
      <c r="F5649" t="s">
        <v>17362</v>
      </c>
      <c r="G5649">
        <v>5</v>
      </c>
      <c r="H5649" t="s">
        <v>58</v>
      </c>
      <c r="I5649" t="s">
        <v>149</v>
      </c>
      <c r="J5649">
        <v>77308</v>
      </c>
      <c r="K5649">
        <v>20</v>
      </c>
      <c r="L5649" s="2">
        <v>36008</v>
      </c>
      <c r="M5649" s="2">
        <v>43616</v>
      </c>
      <c r="N5649" t="s">
        <v>5885</v>
      </c>
      <c r="O5649">
        <v>11</v>
      </c>
      <c r="P5649" t="s">
        <v>532</v>
      </c>
      <c r="Q5649" t="s">
        <v>533</v>
      </c>
      <c r="R5649" t="s">
        <v>149</v>
      </c>
      <c r="S5649" t="s">
        <v>67</v>
      </c>
      <c r="T5649" t="s">
        <v>68</v>
      </c>
      <c r="U5649">
        <v>2018</v>
      </c>
      <c r="V5649">
        <v>320250</v>
      </c>
      <c r="W5649" t="s">
        <v>69</v>
      </c>
      <c r="X5649" t="s">
        <v>199</v>
      </c>
      <c r="Y5649">
        <v>211045</v>
      </c>
      <c r="Z5649">
        <v>109205</v>
      </c>
      <c r="AA5649" t="s">
        <v>69</v>
      </c>
      <c r="AB5649" t="s">
        <v>17363</v>
      </c>
      <c r="AC5649">
        <v>320250</v>
      </c>
    </row>
    <row r="5650" spans="1:29">
      <c r="A5650">
        <f t="shared" ca="1" si="88"/>
        <v>0.98585901711215873</v>
      </c>
      <c r="B5650" t="s">
        <v>75</v>
      </c>
      <c r="C5650">
        <v>9266763</v>
      </c>
      <c r="D5650" s="2">
        <v>42822</v>
      </c>
      <c r="E5650" t="s">
        <v>76</v>
      </c>
      <c r="F5650" t="s">
        <v>17364</v>
      </c>
      <c r="G5650">
        <v>5</v>
      </c>
      <c r="H5650" t="s">
        <v>58</v>
      </c>
      <c r="I5650" t="s">
        <v>78</v>
      </c>
      <c r="J5650">
        <v>45428</v>
      </c>
      <c r="K5650">
        <v>5</v>
      </c>
      <c r="L5650" s="2">
        <v>41487</v>
      </c>
      <c r="M5650" s="2">
        <v>43220</v>
      </c>
      <c r="N5650" t="s">
        <v>2047</v>
      </c>
      <c r="O5650">
        <v>50</v>
      </c>
      <c r="P5650" t="s">
        <v>357</v>
      </c>
      <c r="Q5650" t="s">
        <v>358</v>
      </c>
      <c r="R5650" t="s">
        <v>149</v>
      </c>
      <c r="S5650" t="s">
        <v>85</v>
      </c>
      <c r="T5650" t="s">
        <v>68</v>
      </c>
      <c r="U5650">
        <v>2017</v>
      </c>
      <c r="V5650">
        <v>278486</v>
      </c>
      <c r="W5650" t="s">
        <v>69</v>
      </c>
      <c r="X5650" t="s">
        <v>75</v>
      </c>
      <c r="Y5650">
        <v>230420</v>
      </c>
      <c r="Z5650">
        <v>48066</v>
      </c>
      <c r="AA5650" t="s">
        <v>69</v>
      </c>
      <c r="AB5650" t="s">
        <v>17365</v>
      </c>
      <c r="AC5650">
        <v>278486</v>
      </c>
    </row>
    <row r="5651" spans="1:29">
      <c r="A5651">
        <f t="shared" ca="1" si="88"/>
        <v>0.65507993472743808</v>
      </c>
      <c r="B5651" t="s">
        <v>199</v>
      </c>
      <c r="C5651">
        <v>9477480</v>
      </c>
      <c r="D5651" s="2">
        <v>43206</v>
      </c>
      <c r="E5651" t="s">
        <v>76</v>
      </c>
      <c r="F5651" t="s">
        <v>17366</v>
      </c>
      <c r="G5651">
        <v>5</v>
      </c>
      <c r="H5651" t="s">
        <v>58</v>
      </c>
      <c r="I5651" t="s">
        <v>149</v>
      </c>
      <c r="J5651">
        <v>182890</v>
      </c>
      <c r="K5651">
        <v>5</v>
      </c>
      <c r="L5651" s="2">
        <v>41774</v>
      </c>
      <c r="M5651" s="2">
        <v>43769</v>
      </c>
      <c r="N5651" t="s">
        <v>1268</v>
      </c>
      <c r="O5651">
        <v>3</v>
      </c>
      <c r="P5651" t="s">
        <v>1898</v>
      </c>
      <c r="Q5651" t="s">
        <v>543</v>
      </c>
      <c r="R5651" t="s">
        <v>205</v>
      </c>
      <c r="S5651" t="s">
        <v>260</v>
      </c>
      <c r="T5651" t="s">
        <v>68</v>
      </c>
      <c r="U5651">
        <v>2018</v>
      </c>
      <c r="V5651">
        <v>404587</v>
      </c>
      <c r="W5651" t="s">
        <v>69</v>
      </c>
      <c r="X5651" t="s">
        <v>199</v>
      </c>
      <c r="Y5651">
        <v>245980</v>
      </c>
      <c r="Z5651">
        <v>158607</v>
      </c>
      <c r="AA5651" t="s">
        <v>69</v>
      </c>
      <c r="AB5651" t="s">
        <v>17367</v>
      </c>
      <c r="AC5651">
        <v>404587</v>
      </c>
    </row>
    <row r="5652" spans="1:29">
      <c r="A5652">
        <f t="shared" ca="1" si="88"/>
        <v>0.46662784284382552</v>
      </c>
      <c r="B5652" t="s">
        <v>405</v>
      </c>
      <c r="C5652">
        <v>9458149</v>
      </c>
      <c r="D5652" s="2">
        <v>43173</v>
      </c>
      <c r="E5652" t="s">
        <v>8238</v>
      </c>
      <c r="F5652" t="s">
        <v>17368</v>
      </c>
      <c r="G5652">
        <v>5</v>
      </c>
      <c r="H5652" t="s">
        <v>58</v>
      </c>
      <c r="I5652" t="s">
        <v>407</v>
      </c>
      <c r="J5652">
        <v>33411</v>
      </c>
      <c r="K5652">
        <v>5</v>
      </c>
      <c r="L5652" s="2">
        <v>41365</v>
      </c>
      <c r="M5652" s="2">
        <v>43555</v>
      </c>
      <c r="N5652" t="s">
        <v>1451</v>
      </c>
      <c r="O5652">
        <v>1</v>
      </c>
      <c r="P5652" t="s">
        <v>2101</v>
      </c>
      <c r="Q5652" t="s">
        <v>162</v>
      </c>
      <c r="R5652" t="s">
        <v>163</v>
      </c>
      <c r="S5652" t="s">
        <v>85</v>
      </c>
      <c r="T5652" t="s">
        <v>68</v>
      </c>
      <c r="U5652">
        <v>2018</v>
      </c>
      <c r="V5652">
        <v>307320</v>
      </c>
      <c r="W5652" t="s">
        <v>69</v>
      </c>
      <c r="X5652" t="s">
        <v>405</v>
      </c>
      <c r="Y5652">
        <v>209825</v>
      </c>
      <c r="Z5652">
        <v>97495</v>
      </c>
      <c r="AA5652" t="s">
        <v>69</v>
      </c>
      <c r="AB5652" t="s">
        <v>17369</v>
      </c>
      <c r="AC5652">
        <v>307320</v>
      </c>
    </row>
    <row r="5653" spans="1:29">
      <c r="A5653">
        <f t="shared" ca="1" si="88"/>
        <v>0.86178660915130734</v>
      </c>
      <c r="B5653" t="s">
        <v>199</v>
      </c>
      <c r="C5653">
        <v>9514072</v>
      </c>
      <c r="D5653" s="2">
        <v>43257</v>
      </c>
      <c r="E5653" t="s">
        <v>56</v>
      </c>
      <c r="F5653" t="s">
        <v>17370</v>
      </c>
      <c r="G5653">
        <v>5</v>
      </c>
      <c r="H5653" t="s">
        <v>58</v>
      </c>
      <c r="I5653" t="s">
        <v>149</v>
      </c>
      <c r="J5653">
        <v>178610</v>
      </c>
      <c r="K5653">
        <v>5</v>
      </c>
      <c r="L5653" s="2">
        <v>41821</v>
      </c>
      <c r="M5653" s="2">
        <v>43646</v>
      </c>
      <c r="N5653" t="s">
        <v>570</v>
      </c>
      <c r="O5653">
        <v>3</v>
      </c>
      <c r="P5653" t="s">
        <v>368</v>
      </c>
      <c r="Q5653" t="s">
        <v>369</v>
      </c>
      <c r="R5653" t="s">
        <v>370</v>
      </c>
      <c r="S5653" t="s">
        <v>121</v>
      </c>
      <c r="T5653" t="s">
        <v>68</v>
      </c>
      <c r="U5653">
        <v>2018</v>
      </c>
      <c r="V5653">
        <v>317240</v>
      </c>
      <c r="W5653" t="s">
        <v>69</v>
      </c>
      <c r="X5653" t="s">
        <v>199</v>
      </c>
      <c r="Y5653">
        <v>206000</v>
      </c>
      <c r="Z5653">
        <v>111240</v>
      </c>
      <c r="AA5653" t="s">
        <v>69</v>
      </c>
      <c r="AB5653" t="s">
        <v>17371</v>
      </c>
      <c r="AC5653">
        <v>317240</v>
      </c>
    </row>
    <row r="5654" spans="1:29">
      <c r="A5654">
        <f t="shared" ca="1" si="88"/>
        <v>8.4872014044485855E-2</v>
      </c>
      <c r="B5654" t="s">
        <v>303</v>
      </c>
      <c r="C5654">
        <v>9457423</v>
      </c>
      <c r="D5654" s="2">
        <v>43175</v>
      </c>
      <c r="E5654" t="s">
        <v>56</v>
      </c>
      <c r="F5654" t="s">
        <v>17372</v>
      </c>
      <c r="G5654">
        <v>5</v>
      </c>
      <c r="H5654" t="s">
        <v>58</v>
      </c>
      <c r="I5654" t="s">
        <v>305</v>
      </c>
      <c r="J5654">
        <v>103558</v>
      </c>
      <c r="K5654">
        <v>4</v>
      </c>
      <c r="L5654" s="2">
        <v>42095</v>
      </c>
      <c r="M5654" s="2">
        <v>44286</v>
      </c>
      <c r="N5654" t="s">
        <v>6945</v>
      </c>
      <c r="O5654">
        <v>2</v>
      </c>
      <c r="P5654" t="s">
        <v>2348</v>
      </c>
      <c r="Q5654" t="s">
        <v>543</v>
      </c>
      <c r="R5654" t="s">
        <v>205</v>
      </c>
      <c r="S5654" t="s">
        <v>67</v>
      </c>
      <c r="T5654" t="s">
        <v>68</v>
      </c>
      <c r="U5654">
        <v>2018</v>
      </c>
      <c r="V5654">
        <v>351000</v>
      </c>
      <c r="W5654" t="s">
        <v>69</v>
      </c>
      <c r="X5654" t="s">
        <v>303</v>
      </c>
      <c r="Y5654">
        <v>225000</v>
      </c>
      <c r="Z5654">
        <v>126000</v>
      </c>
      <c r="AA5654" t="s">
        <v>69</v>
      </c>
      <c r="AB5654" t="s">
        <v>17373</v>
      </c>
      <c r="AC5654">
        <v>351000</v>
      </c>
    </row>
    <row r="5655" spans="1:29">
      <c r="A5655">
        <f t="shared" ca="1" si="88"/>
        <v>0.20534087196056683</v>
      </c>
      <c r="B5655" t="s">
        <v>303</v>
      </c>
      <c r="C5655">
        <v>9296122</v>
      </c>
      <c r="D5655" s="2">
        <v>42923</v>
      </c>
      <c r="E5655" t="s">
        <v>76</v>
      </c>
      <c r="F5655" t="s">
        <v>17374</v>
      </c>
      <c r="G5655">
        <v>5</v>
      </c>
      <c r="H5655" t="s">
        <v>58</v>
      </c>
      <c r="I5655" t="s">
        <v>305</v>
      </c>
      <c r="J5655">
        <v>101350</v>
      </c>
      <c r="K5655">
        <v>5</v>
      </c>
      <c r="L5655" s="2">
        <v>41533</v>
      </c>
      <c r="M5655" s="2">
        <v>43281</v>
      </c>
      <c r="N5655" t="s">
        <v>17375</v>
      </c>
      <c r="O5655">
        <v>7</v>
      </c>
      <c r="P5655" t="s">
        <v>1030</v>
      </c>
      <c r="Q5655" t="s">
        <v>584</v>
      </c>
      <c r="R5655" t="s">
        <v>585</v>
      </c>
      <c r="S5655" t="s">
        <v>67</v>
      </c>
      <c r="T5655" t="s">
        <v>68</v>
      </c>
      <c r="U5655">
        <v>2017</v>
      </c>
      <c r="V5655">
        <v>464263</v>
      </c>
      <c r="W5655" t="s">
        <v>69</v>
      </c>
      <c r="X5655" t="s">
        <v>303</v>
      </c>
      <c r="Y5655">
        <v>385844</v>
      </c>
      <c r="Z5655">
        <v>78419</v>
      </c>
      <c r="AA5655" t="s">
        <v>69</v>
      </c>
      <c r="AB5655" t="s">
        <v>17376</v>
      </c>
      <c r="AC5655">
        <v>464263</v>
      </c>
    </row>
    <row r="5656" spans="1:29">
      <c r="A5656">
        <f t="shared" ca="1" si="88"/>
        <v>0.23361461967517094</v>
      </c>
      <c r="B5656" t="s">
        <v>127</v>
      </c>
      <c r="C5656">
        <v>9538255</v>
      </c>
      <c r="D5656" s="2">
        <v>43314</v>
      </c>
      <c r="E5656" t="s">
        <v>1026</v>
      </c>
      <c r="F5656" t="s">
        <v>17377</v>
      </c>
      <c r="G5656">
        <v>5</v>
      </c>
      <c r="H5656" t="s">
        <v>58</v>
      </c>
      <c r="I5656" t="s">
        <v>130</v>
      </c>
      <c r="J5656">
        <v>102151</v>
      </c>
      <c r="K5656">
        <v>5</v>
      </c>
      <c r="L5656" s="2">
        <v>41894</v>
      </c>
      <c r="M5656" s="2">
        <v>44043</v>
      </c>
      <c r="N5656" t="s">
        <v>17378</v>
      </c>
      <c r="O5656">
        <v>8</v>
      </c>
      <c r="P5656" t="s">
        <v>8157</v>
      </c>
      <c r="Q5656" t="s">
        <v>8158</v>
      </c>
      <c r="R5656" t="s">
        <v>66</v>
      </c>
      <c r="S5656" t="s">
        <v>260</v>
      </c>
      <c r="T5656" t="s">
        <v>68</v>
      </c>
      <c r="U5656">
        <v>2018</v>
      </c>
      <c r="V5656">
        <v>461883</v>
      </c>
      <c r="W5656" t="s">
        <v>69</v>
      </c>
      <c r="X5656" t="s">
        <v>127</v>
      </c>
      <c r="Y5656">
        <v>447815</v>
      </c>
      <c r="Z5656">
        <v>14068</v>
      </c>
      <c r="AA5656" t="s">
        <v>69</v>
      </c>
      <c r="AB5656" t="s">
        <v>17379</v>
      </c>
      <c r="AC5656">
        <v>461883</v>
      </c>
    </row>
    <row r="5657" spans="1:29">
      <c r="A5657">
        <f t="shared" ca="1" si="88"/>
        <v>0.1998998901451442</v>
      </c>
      <c r="B5657" t="s">
        <v>254</v>
      </c>
      <c r="C5657">
        <v>9517089</v>
      </c>
      <c r="D5657" s="2">
        <v>43280</v>
      </c>
      <c r="E5657" t="s">
        <v>56</v>
      </c>
      <c r="F5657" t="s">
        <v>17380</v>
      </c>
      <c r="G5657">
        <v>5</v>
      </c>
      <c r="H5657" t="s">
        <v>58</v>
      </c>
      <c r="I5657" t="s">
        <v>256</v>
      </c>
      <c r="J5657">
        <v>89763</v>
      </c>
      <c r="K5657">
        <v>9</v>
      </c>
      <c r="L5657" s="2">
        <v>40031</v>
      </c>
      <c r="M5657" s="2">
        <v>43646</v>
      </c>
      <c r="N5657" t="s">
        <v>726</v>
      </c>
      <c r="O5657">
        <v>7</v>
      </c>
      <c r="P5657" t="s">
        <v>875</v>
      </c>
      <c r="Q5657" t="s">
        <v>472</v>
      </c>
      <c r="R5657" t="s">
        <v>311</v>
      </c>
      <c r="S5657" t="s">
        <v>473</v>
      </c>
      <c r="T5657" t="s">
        <v>68</v>
      </c>
      <c r="U5657">
        <v>2018</v>
      </c>
      <c r="V5657">
        <v>334950</v>
      </c>
      <c r="W5657" t="s">
        <v>69</v>
      </c>
      <c r="X5657" t="s">
        <v>254</v>
      </c>
      <c r="Y5657">
        <v>192500</v>
      </c>
      <c r="Z5657">
        <v>142450</v>
      </c>
      <c r="AA5657" t="s">
        <v>69</v>
      </c>
      <c r="AB5657" t="s">
        <v>17381</v>
      </c>
      <c r="AC5657">
        <v>334950</v>
      </c>
    </row>
    <row r="5658" spans="1:29">
      <c r="A5658">
        <f t="shared" ca="1" si="88"/>
        <v>0.48735383560459045</v>
      </c>
      <c r="B5658" t="s">
        <v>405</v>
      </c>
      <c r="C5658">
        <v>9319708</v>
      </c>
      <c r="D5658" s="2">
        <v>42907</v>
      </c>
      <c r="E5658" t="s">
        <v>10188</v>
      </c>
      <c r="F5658" t="s">
        <v>17382</v>
      </c>
      <c r="G5658">
        <v>5</v>
      </c>
      <c r="H5658" t="s">
        <v>58</v>
      </c>
      <c r="I5658" t="s">
        <v>407</v>
      </c>
      <c r="J5658">
        <v>37648</v>
      </c>
      <c r="K5658">
        <v>4</v>
      </c>
      <c r="L5658" s="2">
        <v>41897</v>
      </c>
      <c r="M5658" s="2">
        <v>43646</v>
      </c>
      <c r="N5658" t="s">
        <v>1983</v>
      </c>
      <c r="O5658">
        <v>1</v>
      </c>
      <c r="P5658" t="s">
        <v>247</v>
      </c>
      <c r="Q5658" t="s">
        <v>248</v>
      </c>
      <c r="R5658" t="s">
        <v>249</v>
      </c>
      <c r="S5658" t="s">
        <v>67</v>
      </c>
      <c r="T5658" t="s">
        <v>68</v>
      </c>
      <c r="U5658">
        <v>2017</v>
      </c>
      <c r="V5658">
        <v>571244</v>
      </c>
      <c r="W5658" t="s">
        <v>69</v>
      </c>
      <c r="X5658" t="s">
        <v>405</v>
      </c>
      <c r="Y5658">
        <v>411432</v>
      </c>
      <c r="Z5658">
        <v>159812</v>
      </c>
      <c r="AA5658" t="s">
        <v>69</v>
      </c>
      <c r="AB5658" t="s">
        <v>17383</v>
      </c>
      <c r="AC5658">
        <v>571244</v>
      </c>
    </row>
    <row r="5659" spans="1:29">
      <c r="A5659">
        <f t="shared" ca="1" si="88"/>
        <v>0.82982770129084271</v>
      </c>
      <c r="B5659" t="s">
        <v>182</v>
      </c>
      <c r="C5659">
        <v>9318210</v>
      </c>
      <c r="D5659" s="2">
        <v>42937</v>
      </c>
      <c r="E5659" t="s">
        <v>76</v>
      </c>
      <c r="F5659" t="s">
        <v>17384</v>
      </c>
      <c r="G5659">
        <v>5</v>
      </c>
      <c r="H5659" t="s">
        <v>58</v>
      </c>
      <c r="I5659" t="s">
        <v>185</v>
      </c>
      <c r="J5659">
        <v>17227</v>
      </c>
      <c r="K5659">
        <v>10</v>
      </c>
      <c r="L5659" s="2">
        <v>38930</v>
      </c>
      <c r="M5659" s="2">
        <v>43677</v>
      </c>
      <c r="N5659" t="s">
        <v>4478</v>
      </c>
      <c r="O5659">
        <v>3</v>
      </c>
      <c r="P5659" t="s">
        <v>4442</v>
      </c>
      <c r="Q5659" t="s">
        <v>4443</v>
      </c>
      <c r="R5659" t="s">
        <v>120</v>
      </c>
      <c r="S5659" t="s">
        <v>260</v>
      </c>
      <c r="T5659" t="s">
        <v>68</v>
      </c>
      <c r="U5659">
        <v>2017</v>
      </c>
      <c r="V5659">
        <v>421250</v>
      </c>
      <c r="W5659" t="s">
        <v>69</v>
      </c>
      <c r="X5659" t="s">
        <v>182</v>
      </c>
      <c r="Y5659">
        <v>250000</v>
      </c>
      <c r="Z5659">
        <v>171250</v>
      </c>
      <c r="AA5659" t="s">
        <v>69</v>
      </c>
      <c r="AB5659" t="s">
        <v>17385</v>
      </c>
      <c r="AC5659">
        <v>421250</v>
      </c>
    </row>
    <row r="5660" spans="1:29">
      <c r="A5660">
        <f t="shared" ca="1" si="88"/>
        <v>0.14569966572732052</v>
      </c>
      <c r="B5660" t="s">
        <v>327</v>
      </c>
      <c r="C5660">
        <v>9489248</v>
      </c>
      <c r="D5660" s="2">
        <v>43280</v>
      </c>
      <c r="E5660" t="s">
        <v>56</v>
      </c>
      <c r="F5660" t="s">
        <v>17386</v>
      </c>
      <c r="G5660">
        <v>5</v>
      </c>
      <c r="H5660" t="s">
        <v>58</v>
      </c>
      <c r="I5660" t="s">
        <v>330</v>
      </c>
      <c r="J5660">
        <v>20690</v>
      </c>
      <c r="K5660">
        <v>4</v>
      </c>
      <c r="L5660" s="2">
        <v>42256</v>
      </c>
      <c r="M5660" s="2">
        <v>44712</v>
      </c>
      <c r="N5660" t="s">
        <v>4403</v>
      </c>
      <c r="O5660">
        <v>4</v>
      </c>
      <c r="P5660" t="s">
        <v>293</v>
      </c>
      <c r="Q5660" t="s">
        <v>294</v>
      </c>
      <c r="R5660" t="s">
        <v>295</v>
      </c>
      <c r="S5660" t="s">
        <v>336</v>
      </c>
      <c r="T5660" t="s">
        <v>68</v>
      </c>
      <c r="U5660">
        <v>2018</v>
      </c>
      <c r="V5660">
        <v>405583</v>
      </c>
      <c r="W5660" t="s">
        <v>69</v>
      </c>
      <c r="X5660" t="s">
        <v>327</v>
      </c>
      <c r="Y5660">
        <v>284125</v>
      </c>
      <c r="Z5660">
        <v>121458</v>
      </c>
      <c r="AA5660" t="s">
        <v>69</v>
      </c>
      <c r="AB5660" t="s">
        <v>17387</v>
      </c>
      <c r="AC5660">
        <v>405583</v>
      </c>
    </row>
    <row r="5661" spans="1:29">
      <c r="A5661">
        <f t="shared" ca="1" si="88"/>
        <v>0.20321839905829264</v>
      </c>
      <c r="B5661" t="s">
        <v>55</v>
      </c>
      <c r="C5661">
        <v>9452805</v>
      </c>
      <c r="D5661" s="2">
        <v>43171</v>
      </c>
      <c r="E5661" t="s">
        <v>76</v>
      </c>
      <c r="F5661" t="s">
        <v>17388</v>
      </c>
      <c r="G5661">
        <v>5</v>
      </c>
      <c r="H5661" t="s">
        <v>58</v>
      </c>
      <c r="I5661" t="s">
        <v>59</v>
      </c>
      <c r="J5661">
        <v>87516</v>
      </c>
      <c r="K5661">
        <v>5</v>
      </c>
      <c r="L5661" s="2">
        <v>41730</v>
      </c>
      <c r="M5661" s="2">
        <v>43921</v>
      </c>
      <c r="N5661" t="s">
        <v>1289</v>
      </c>
      <c r="O5661">
        <v>3</v>
      </c>
      <c r="P5661" t="s">
        <v>542</v>
      </c>
      <c r="Q5661" t="s">
        <v>543</v>
      </c>
      <c r="R5661" t="s">
        <v>205</v>
      </c>
      <c r="S5661" t="s">
        <v>67</v>
      </c>
      <c r="T5661" t="s">
        <v>68</v>
      </c>
      <c r="U5661">
        <v>2018</v>
      </c>
      <c r="V5661">
        <v>350000</v>
      </c>
      <c r="W5661" t="s">
        <v>69</v>
      </c>
      <c r="X5661" t="s">
        <v>55</v>
      </c>
      <c r="Y5661">
        <v>218750</v>
      </c>
      <c r="Z5661">
        <v>131250</v>
      </c>
      <c r="AA5661" t="s">
        <v>69</v>
      </c>
      <c r="AB5661" t="s">
        <v>17389</v>
      </c>
      <c r="AC5661">
        <v>350000</v>
      </c>
    </row>
    <row r="5662" spans="1:29">
      <c r="A5662">
        <f t="shared" ca="1" si="88"/>
        <v>0.40249892958692179</v>
      </c>
      <c r="B5662" t="s">
        <v>303</v>
      </c>
      <c r="C5662">
        <v>9273516</v>
      </c>
      <c r="D5662" s="2">
        <v>42899</v>
      </c>
      <c r="E5662" t="s">
        <v>56</v>
      </c>
      <c r="F5662" t="s">
        <v>17390</v>
      </c>
      <c r="G5662">
        <v>5</v>
      </c>
      <c r="H5662" t="s">
        <v>58</v>
      </c>
      <c r="I5662" t="s">
        <v>305</v>
      </c>
      <c r="J5662">
        <v>102780</v>
      </c>
      <c r="K5662">
        <v>3</v>
      </c>
      <c r="L5662" s="2">
        <v>42231</v>
      </c>
      <c r="M5662" s="2">
        <v>43616</v>
      </c>
      <c r="N5662" t="s">
        <v>2465</v>
      </c>
      <c r="O5662">
        <v>30</v>
      </c>
      <c r="P5662" t="s">
        <v>13926</v>
      </c>
      <c r="Q5662" t="s">
        <v>1091</v>
      </c>
      <c r="R5662" t="s">
        <v>149</v>
      </c>
      <c r="S5662" t="s">
        <v>473</v>
      </c>
      <c r="T5662" t="s">
        <v>68</v>
      </c>
      <c r="U5662">
        <v>2017</v>
      </c>
      <c r="V5662">
        <v>395063</v>
      </c>
      <c r="W5662" t="s">
        <v>69</v>
      </c>
      <c r="X5662" t="s">
        <v>303</v>
      </c>
      <c r="Y5662">
        <v>239432</v>
      </c>
      <c r="Z5662">
        <v>155631</v>
      </c>
      <c r="AA5662" t="s">
        <v>69</v>
      </c>
      <c r="AB5662" t="s">
        <v>17391</v>
      </c>
      <c r="AC5662">
        <v>395063</v>
      </c>
    </row>
    <row r="5663" spans="1:29">
      <c r="A5663">
        <f t="shared" ca="1" si="88"/>
        <v>0.83767730011466335</v>
      </c>
      <c r="B5663" t="s">
        <v>241</v>
      </c>
      <c r="C5663">
        <v>9198921</v>
      </c>
      <c r="D5663" s="2">
        <v>42761</v>
      </c>
      <c r="E5663" t="s">
        <v>2832</v>
      </c>
      <c r="F5663" t="s">
        <v>17392</v>
      </c>
      <c r="G5663">
        <v>5</v>
      </c>
      <c r="H5663" t="s">
        <v>58</v>
      </c>
      <c r="I5663" t="s">
        <v>243</v>
      </c>
      <c r="J5663">
        <v>116931</v>
      </c>
      <c r="K5663">
        <v>5</v>
      </c>
      <c r="L5663" s="2">
        <v>41288</v>
      </c>
      <c r="M5663" s="2">
        <v>43830</v>
      </c>
      <c r="N5663" t="s">
        <v>616</v>
      </c>
      <c r="O5663">
        <v>7</v>
      </c>
      <c r="P5663" t="s">
        <v>2152</v>
      </c>
      <c r="Q5663" t="s">
        <v>472</v>
      </c>
      <c r="R5663" t="s">
        <v>311</v>
      </c>
      <c r="S5663" t="s">
        <v>473</v>
      </c>
      <c r="T5663" t="s">
        <v>68</v>
      </c>
      <c r="U5663">
        <v>2017</v>
      </c>
      <c r="V5663">
        <v>443750</v>
      </c>
      <c r="W5663" t="s">
        <v>69</v>
      </c>
      <c r="X5663" t="s">
        <v>241</v>
      </c>
      <c r="Y5663">
        <v>250000</v>
      </c>
      <c r="Z5663">
        <v>193750</v>
      </c>
      <c r="AA5663" t="s">
        <v>69</v>
      </c>
      <c r="AB5663" t="s">
        <v>17393</v>
      </c>
      <c r="AC5663">
        <v>443750</v>
      </c>
    </row>
    <row r="5664" spans="1:29">
      <c r="A5664">
        <f t="shared" ca="1" si="88"/>
        <v>0.11708240008891202</v>
      </c>
      <c r="B5664" t="s">
        <v>109</v>
      </c>
      <c r="C5664">
        <v>9313255</v>
      </c>
      <c r="D5664" s="2">
        <v>42909</v>
      </c>
      <c r="E5664" t="s">
        <v>7530</v>
      </c>
      <c r="F5664" t="s">
        <v>17394</v>
      </c>
      <c r="G5664">
        <v>5</v>
      </c>
      <c r="H5664" t="s">
        <v>58</v>
      </c>
      <c r="I5664" t="s">
        <v>112</v>
      </c>
      <c r="J5664">
        <v>23381</v>
      </c>
      <c r="K5664">
        <v>5</v>
      </c>
      <c r="L5664" s="2">
        <v>41426</v>
      </c>
      <c r="M5664" s="2">
        <v>43251</v>
      </c>
      <c r="N5664" t="s">
        <v>769</v>
      </c>
      <c r="O5664">
        <v>11</v>
      </c>
      <c r="P5664" t="s">
        <v>2093</v>
      </c>
      <c r="Q5664" t="s">
        <v>1293</v>
      </c>
      <c r="R5664" t="s">
        <v>555</v>
      </c>
      <c r="S5664" t="s">
        <v>67</v>
      </c>
      <c r="T5664" t="s">
        <v>68</v>
      </c>
      <c r="U5664">
        <v>2017</v>
      </c>
      <c r="V5664">
        <v>396250</v>
      </c>
      <c r="W5664" t="s">
        <v>69</v>
      </c>
      <c r="X5664" t="s">
        <v>109</v>
      </c>
      <c r="Y5664">
        <v>250000</v>
      </c>
      <c r="Z5664">
        <v>146250</v>
      </c>
      <c r="AA5664" t="s">
        <v>69</v>
      </c>
      <c r="AB5664" t="s">
        <v>17395</v>
      </c>
      <c r="AC5664">
        <v>396250</v>
      </c>
    </row>
    <row r="5665" spans="1:29">
      <c r="A5665">
        <f t="shared" ca="1" si="88"/>
        <v>0.80485047336969751</v>
      </c>
      <c r="B5665" t="s">
        <v>241</v>
      </c>
      <c r="C5665">
        <v>9310284</v>
      </c>
      <c r="D5665" s="2">
        <v>42955</v>
      </c>
      <c r="E5665" t="s">
        <v>926</v>
      </c>
      <c r="F5665" t="s">
        <v>17396</v>
      </c>
      <c r="G5665">
        <v>5</v>
      </c>
      <c r="H5665" t="s">
        <v>58</v>
      </c>
      <c r="I5665" t="s">
        <v>243</v>
      </c>
      <c r="J5665">
        <v>118557</v>
      </c>
      <c r="K5665">
        <v>5</v>
      </c>
      <c r="L5665" s="2">
        <v>42522</v>
      </c>
      <c r="M5665" s="2">
        <v>44227</v>
      </c>
      <c r="N5665" t="s">
        <v>5715</v>
      </c>
      <c r="O5665">
        <v>2</v>
      </c>
      <c r="P5665" t="s">
        <v>2806</v>
      </c>
      <c r="Q5665" t="s">
        <v>2807</v>
      </c>
      <c r="R5665" t="s">
        <v>2808</v>
      </c>
      <c r="S5665" t="s">
        <v>67</v>
      </c>
      <c r="T5665" t="s">
        <v>68</v>
      </c>
      <c r="U5665">
        <v>2017</v>
      </c>
      <c r="V5665">
        <v>365000</v>
      </c>
      <c r="W5665" t="s">
        <v>69</v>
      </c>
      <c r="X5665" t="s">
        <v>241</v>
      </c>
      <c r="Y5665">
        <v>250000</v>
      </c>
      <c r="Z5665">
        <v>115000</v>
      </c>
      <c r="AA5665" t="s">
        <v>69</v>
      </c>
      <c r="AB5665" t="s">
        <v>17397</v>
      </c>
      <c r="AC5665">
        <v>365000</v>
      </c>
    </row>
    <row r="5666" spans="1:29">
      <c r="A5666">
        <f t="shared" ca="1" si="88"/>
        <v>0.52932010519866268</v>
      </c>
      <c r="B5666" t="s">
        <v>286</v>
      </c>
      <c r="C5666">
        <v>9276560</v>
      </c>
      <c r="D5666" s="2">
        <v>42881</v>
      </c>
      <c r="E5666" t="s">
        <v>926</v>
      </c>
      <c r="F5666" t="s">
        <v>17398</v>
      </c>
      <c r="G5666">
        <v>5</v>
      </c>
      <c r="H5666" t="s">
        <v>58</v>
      </c>
      <c r="I5666" t="s">
        <v>289</v>
      </c>
      <c r="J5666">
        <v>103353</v>
      </c>
      <c r="K5666">
        <v>6</v>
      </c>
      <c r="L5666" s="2">
        <v>41426</v>
      </c>
      <c r="M5666" s="2">
        <v>43616</v>
      </c>
      <c r="N5666" t="s">
        <v>4478</v>
      </c>
      <c r="O5666">
        <v>2</v>
      </c>
      <c r="P5666" t="s">
        <v>778</v>
      </c>
      <c r="Q5666" t="s">
        <v>779</v>
      </c>
      <c r="R5666" t="s">
        <v>780</v>
      </c>
      <c r="S5666" t="s">
        <v>67</v>
      </c>
      <c r="T5666" t="s">
        <v>68</v>
      </c>
      <c r="U5666">
        <v>2017</v>
      </c>
      <c r="V5666">
        <v>405000</v>
      </c>
      <c r="W5666" t="s">
        <v>69</v>
      </c>
      <c r="X5666" t="s">
        <v>286</v>
      </c>
      <c r="Y5666">
        <v>250000</v>
      </c>
      <c r="Z5666">
        <v>155000</v>
      </c>
      <c r="AA5666" t="s">
        <v>69</v>
      </c>
      <c r="AB5666" t="s">
        <v>17399</v>
      </c>
      <c r="AC5666">
        <v>405000</v>
      </c>
    </row>
    <row r="5667" spans="1:29">
      <c r="A5667">
        <f t="shared" ca="1" si="88"/>
        <v>0.75118600579707473</v>
      </c>
      <c r="B5667" t="s">
        <v>241</v>
      </c>
      <c r="C5667">
        <v>9420659</v>
      </c>
      <c r="D5667" s="2">
        <v>43157</v>
      </c>
      <c r="E5667" t="s">
        <v>56</v>
      </c>
      <c r="F5667" t="s">
        <v>17400</v>
      </c>
      <c r="G5667">
        <v>5</v>
      </c>
      <c r="H5667" t="s">
        <v>58</v>
      </c>
      <c r="I5667" t="s">
        <v>243</v>
      </c>
      <c r="J5667">
        <v>124986</v>
      </c>
      <c r="K5667">
        <v>4</v>
      </c>
      <c r="L5667" s="2">
        <v>42041</v>
      </c>
      <c r="M5667" s="2">
        <v>44227</v>
      </c>
      <c r="N5667" t="s">
        <v>4498</v>
      </c>
      <c r="O5667">
        <v>3</v>
      </c>
      <c r="P5667" t="s">
        <v>542</v>
      </c>
      <c r="Q5667" t="s">
        <v>543</v>
      </c>
      <c r="R5667" t="s">
        <v>205</v>
      </c>
      <c r="S5667" t="s">
        <v>67</v>
      </c>
      <c r="T5667" t="s">
        <v>68</v>
      </c>
      <c r="U5667">
        <v>2018</v>
      </c>
      <c r="V5667">
        <v>722465</v>
      </c>
      <c r="W5667" t="s">
        <v>69</v>
      </c>
      <c r="X5667" t="s">
        <v>241</v>
      </c>
      <c r="Y5667">
        <v>472366</v>
      </c>
      <c r="Z5667">
        <v>250099</v>
      </c>
      <c r="AA5667" t="s">
        <v>69</v>
      </c>
      <c r="AB5667" t="s">
        <v>17401</v>
      </c>
      <c r="AC5667">
        <v>722465</v>
      </c>
    </row>
    <row r="5668" spans="1:29">
      <c r="A5668">
        <f t="shared" ca="1" si="88"/>
        <v>0.14234309637088893</v>
      </c>
      <c r="B5668" t="s">
        <v>254</v>
      </c>
      <c r="C5668">
        <v>9321318</v>
      </c>
      <c r="D5668" s="2">
        <v>42944</v>
      </c>
      <c r="E5668" t="s">
        <v>76</v>
      </c>
      <c r="F5668" t="s">
        <v>17402</v>
      </c>
      <c r="G5668">
        <v>5</v>
      </c>
      <c r="H5668" t="s">
        <v>58</v>
      </c>
      <c r="I5668" t="s">
        <v>256</v>
      </c>
      <c r="J5668">
        <v>104247</v>
      </c>
      <c r="K5668">
        <v>5</v>
      </c>
      <c r="L5668" s="2">
        <v>41540</v>
      </c>
      <c r="M5668" s="2">
        <v>43677</v>
      </c>
      <c r="N5668" t="s">
        <v>507</v>
      </c>
      <c r="O5668">
        <v>7</v>
      </c>
      <c r="P5668" t="s">
        <v>1021</v>
      </c>
      <c r="Q5668" t="s">
        <v>472</v>
      </c>
      <c r="R5668" t="s">
        <v>311</v>
      </c>
      <c r="S5668" t="s">
        <v>473</v>
      </c>
      <c r="T5668" t="s">
        <v>68</v>
      </c>
      <c r="U5668">
        <v>2017</v>
      </c>
      <c r="V5668">
        <v>332500</v>
      </c>
      <c r="W5668" t="s">
        <v>69</v>
      </c>
      <c r="X5668" t="s">
        <v>254</v>
      </c>
      <c r="Y5668">
        <v>190000</v>
      </c>
      <c r="Z5668">
        <v>142500</v>
      </c>
      <c r="AA5668" t="s">
        <v>69</v>
      </c>
      <c r="AB5668" t="s">
        <v>17403</v>
      </c>
      <c r="AC5668">
        <v>332500</v>
      </c>
    </row>
    <row r="5669" spans="1:29">
      <c r="A5669">
        <f t="shared" ca="1" si="88"/>
        <v>0.78903794299721364</v>
      </c>
      <c r="B5669" t="s">
        <v>109</v>
      </c>
      <c r="C5669">
        <v>9302433</v>
      </c>
      <c r="D5669" s="2">
        <v>42906</v>
      </c>
      <c r="E5669" t="s">
        <v>56</v>
      </c>
      <c r="F5669" t="s">
        <v>17404</v>
      </c>
      <c r="G5669">
        <v>5</v>
      </c>
      <c r="H5669" t="s">
        <v>58</v>
      </c>
      <c r="I5669" t="s">
        <v>112</v>
      </c>
      <c r="J5669">
        <v>24575</v>
      </c>
      <c r="K5669">
        <v>4</v>
      </c>
      <c r="L5669" s="2">
        <v>41852</v>
      </c>
      <c r="M5669" s="2">
        <v>43646</v>
      </c>
      <c r="N5669" t="s">
        <v>822</v>
      </c>
      <c r="O5669">
        <v>2</v>
      </c>
      <c r="P5669" t="s">
        <v>2882</v>
      </c>
      <c r="Q5669" t="s">
        <v>543</v>
      </c>
      <c r="R5669" t="s">
        <v>205</v>
      </c>
      <c r="S5669" t="s">
        <v>67</v>
      </c>
      <c r="T5669" t="s">
        <v>68</v>
      </c>
      <c r="U5669">
        <v>2017</v>
      </c>
      <c r="V5669">
        <v>351000</v>
      </c>
      <c r="W5669" t="s">
        <v>69</v>
      </c>
      <c r="X5669" t="s">
        <v>109</v>
      </c>
      <c r="Y5669">
        <v>225000</v>
      </c>
      <c r="Z5669">
        <v>126000</v>
      </c>
      <c r="AA5669" t="s">
        <v>69</v>
      </c>
      <c r="AB5669" t="s">
        <v>17405</v>
      </c>
      <c r="AC5669">
        <v>351000</v>
      </c>
    </row>
    <row r="5670" spans="1:29">
      <c r="A5670">
        <f t="shared" ca="1" si="88"/>
        <v>0.80577581555932565</v>
      </c>
      <c r="B5670" t="s">
        <v>199</v>
      </c>
      <c r="C5670">
        <v>9564073</v>
      </c>
      <c r="D5670" s="2">
        <v>43353</v>
      </c>
      <c r="E5670" t="s">
        <v>56</v>
      </c>
      <c r="F5670" t="s">
        <v>17406</v>
      </c>
      <c r="G5670">
        <v>5</v>
      </c>
      <c r="H5670" t="s">
        <v>58</v>
      </c>
      <c r="I5670" t="s">
        <v>149</v>
      </c>
      <c r="J5670">
        <v>192662</v>
      </c>
      <c r="K5670">
        <v>4</v>
      </c>
      <c r="L5670" s="2">
        <v>42254</v>
      </c>
      <c r="M5670" s="2">
        <v>44804</v>
      </c>
      <c r="N5670" t="s">
        <v>4441</v>
      </c>
      <c r="O5670">
        <v>13</v>
      </c>
      <c r="P5670" t="s">
        <v>390</v>
      </c>
      <c r="Q5670" t="s">
        <v>217</v>
      </c>
      <c r="R5670" t="s">
        <v>120</v>
      </c>
      <c r="S5670" t="s">
        <v>67</v>
      </c>
      <c r="T5670" t="s">
        <v>68</v>
      </c>
      <c r="U5670">
        <v>2018</v>
      </c>
      <c r="V5670">
        <v>356170</v>
      </c>
      <c r="W5670" t="s">
        <v>69</v>
      </c>
      <c r="X5670" t="s">
        <v>199</v>
      </c>
      <c r="Y5670">
        <v>266091</v>
      </c>
      <c r="Z5670">
        <v>90079</v>
      </c>
      <c r="AA5670" t="s">
        <v>69</v>
      </c>
      <c r="AB5670" t="s">
        <v>17407</v>
      </c>
      <c r="AC5670">
        <v>356170</v>
      </c>
    </row>
    <row r="5671" spans="1:29">
      <c r="A5671">
        <f t="shared" ca="1" si="88"/>
        <v>0.64640111916553722</v>
      </c>
      <c r="B5671" t="s">
        <v>75</v>
      </c>
      <c r="C5671">
        <v>9308803</v>
      </c>
      <c r="D5671" s="2">
        <v>42923</v>
      </c>
      <c r="E5671" t="s">
        <v>56</v>
      </c>
      <c r="F5671" t="s">
        <v>17408</v>
      </c>
      <c r="G5671">
        <v>5</v>
      </c>
      <c r="H5671" t="s">
        <v>58</v>
      </c>
      <c r="I5671" t="s">
        <v>78</v>
      </c>
      <c r="J5671">
        <v>49757</v>
      </c>
      <c r="K5671">
        <v>3</v>
      </c>
      <c r="L5671" s="2">
        <v>42217</v>
      </c>
      <c r="M5671" s="2">
        <v>43616</v>
      </c>
      <c r="N5671" t="s">
        <v>792</v>
      </c>
      <c r="O5671">
        <v>3</v>
      </c>
      <c r="P5671" t="s">
        <v>542</v>
      </c>
      <c r="Q5671" t="s">
        <v>543</v>
      </c>
      <c r="R5671" t="s">
        <v>205</v>
      </c>
      <c r="S5671" t="s">
        <v>67</v>
      </c>
      <c r="T5671" t="s">
        <v>68</v>
      </c>
      <c r="U5671">
        <v>2017</v>
      </c>
      <c r="V5671">
        <v>619664</v>
      </c>
      <c r="W5671" t="s">
        <v>69</v>
      </c>
      <c r="X5671" t="s">
        <v>75</v>
      </c>
      <c r="Y5671">
        <v>556707</v>
      </c>
      <c r="Z5671">
        <v>62957</v>
      </c>
      <c r="AA5671" t="s">
        <v>69</v>
      </c>
      <c r="AB5671" t="s">
        <v>17409</v>
      </c>
      <c r="AC5671">
        <v>619664</v>
      </c>
    </row>
    <row r="5672" spans="1:29">
      <c r="A5672">
        <f t="shared" ca="1" si="88"/>
        <v>0.48510555081099771</v>
      </c>
      <c r="B5672" t="s">
        <v>286</v>
      </c>
      <c r="C5672">
        <v>9816750</v>
      </c>
      <c r="D5672" s="2">
        <v>43479</v>
      </c>
      <c r="E5672" t="s">
        <v>76</v>
      </c>
      <c r="F5672" t="s">
        <v>17410</v>
      </c>
      <c r="G5672">
        <v>6</v>
      </c>
      <c r="H5672" t="s">
        <v>58</v>
      </c>
      <c r="I5672" t="s">
        <v>289</v>
      </c>
      <c r="J5672">
        <v>76327</v>
      </c>
      <c r="K5672">
        <v>11</v>
      </c>
      <c r="L5672" s="2">
        <v>39995</v>
      </c>
      <c r="M5672" s="2">
        <v>43861</v>
      </c>
      <c r="N5672" t="s">
        <v>4478</v>
      </c>
      <c r="O5672">
        <v>7</v>
      </c>
      <c r="P5672" t="s">
        <v>3721</v>
      </c>
      <c r="Q5672" t="s">
        <v>190</v>
      </c>
      <c r="R5672" t="s">
        <v>191</v>
      </c>
      <c r="S5672" t="s">
        <v>473</v>
      </c>
      <c r="T5672" t="s">
        <v>68</v>
      </c>
      <c r="U5672">
        <v>2018</v>
      </c>
      <c r="V5672">
        <v>378074</v>
      </c>
      <c r="W5672" t="s">
        <v>69</v>
      </c>
      <c r="X5672" t="s">
        <v>286</v>
      </c>
      <c r="Y5672">
        <v>200783</v>
      </c>
      <c r="Z5672">
        <v>177291</v>
      </c>
      <c r="AA5672" t="s">
        <v>69</v>
      </c>
      <c r="AB5672" t="s">
        <v>17411</v>
      </c>
      <c r="AC5672">
        <v>378074</v>
      </c>
    </row>
    <row r="5673" spans="1:29">
      <c r="A5673">
        <f t="shared" ca="1" si="88"/>
        <v>0.31887900619906684</v>
      </c>
      <c r="B5673" t="s">
        <v>92</v>
      </c>
      <c r="C5673">
        <v>9349351</v>
      </c>
      <c r="D5673" s="2">
        <v>42979</v>
      </c>
      <c r="E5673" t="s">
        <v>56</v>
      </c>
      <c r="F5673" t="s">
        <v>17412</v>
      </c>
      <c r="G5673">
        <v>5</v>
      </c>
      <c r="H5673" t="s">
        <v>58</v>
      </c>
      <c r="I5673" t="s">
        <v>95</v>
      </c>
      <c r="J5673">
        <v>85877</v>
      </c>
      <c r="K5673">
        <v>3</v>
      </c>
      <c r="L5673" s="2">
        <v>42251</v>
      </c>
      <c r="M5673" s="2">
        <v>44074</v>
      </c>
      <c r="N5673" t="s">
        <v>2548</v>
      </c>
      <c r="O5673">
        <v>5</v>
      </c>
      <c r="P5673" t="s">
        <v>524</v>
      </c>
      <c r="Q5673" t="s">
        <v>83</v>
      </c>
      <c r="R5673" t="s">
        <v>84</v>
      </c>
      <c r="S5673" t="s">
        <v>102</v>
      </c>
      <c r="T5673" t="s">
        <v>68</v>
      </c>
      <c r="U5673">
        <v>2017</v>
      </c>
      <c r="V5673">
        <v>493914</v>
      </c>
      <c r="W5673" t="s">
        <v>69</v>
      </c>
      <c r="X5673" t="s">
        <v>92</v>
      </c>
      <c r="Y5673">
        <v>350431</v>
      </c>
      <c r="Z5673">
        <v>143483</v>
      </c>
      <c r="AA5673" t="s">
        <v>69</v>
      </c>
      <c r="AB5673" t="s">
        <v>17413</v>
      </c>
      <c r="AC5673">
        <v>493914</v>
      </c>
    </row>
    <row r="5674" spans="1:29">
      <c r="A5674">
        <f t="shared" ca="1" si="88"/>
        <v>0.61612020673384205</v>
      </c>
      <c r="B5674" t="s">
        <v>254</v>
      </c>
      <c r="C5674">
        <v>9267487</v>
      </c>
      <c r="D5674" s="2">
        <v>42853</v>
      </c>
      <c r="E5674" t="s">
        <v>56</v>
      </c>
      <c r="F5674" t="s">
        <v>17414</v>
      </c>
      <c r="G5674">
        <v>5</v>
      </c>
      <c r="H5674" t="s">
        <v>58</v>
      </c>
      <c r="I5674" t="s">
        <v>256</v>
      </c>
      <c r="J5674">
        <v>110639</v>
      </c>
      <c r="K5674">
        <v>2</v>
      </c>
      <c r="L5674" s="2">
        <v>42491</v>
      </c>
      <c r="M5674" s="2">
        <v>43585</v>
      </c>
      <c r="N5674" t="s">
        <v>11511</v>
      </c>
      <c r="O5674">
        <v>6</v>
      </c>
      <c r="P5674" t="s">
        <v>9014</v>
      </c>
      <c r="Q5674" t="s">
        <v>7535</v>
      </c>
      <c r="R5674" t="s">
        <v>401</v>
      </c>
      <c r="S5674" t="s">
        <v>67</v>
      </c>
      <c r="T5674" t="s">
        <v>68</v>
      </c>
      <c r="U5674">
        <v>2017</v>
      </c>
      <c r="V5674">
        <v>376830</v>
      </c>
      <c r="W5674" t="s">
        <v>69</v>
      </c>
      <c r="X5674" t="s">
        <v>254</v>
      </c>
      <c r="Y5674">
        <v>237000</v>
      </c>
      <c r="Z5674">
        <v>139830</v>
      </c>
      <c r="AA5674" t="s">
        <v>69</v>
      </c>
      <c r="AB5674" t="s">
        <v>17415</v>
      </c>
      <c r="AC5674">
        <v>376830</v>
      </c>
    </row>
    <row r="5675" spans="1:29">
      <c r="A5675">
        <f t="shared" ca="1" si="88"/>
        <v>0.41984068985146661</v>
      </c>
      <c r="B5675" t="s">
        <v>55</v>
      </c>
      <c r="C5675">
        <v>9456811</v>
      </c>
      <c r="D5675" s="2">
        <v>43130</v>
      </c>
      <c r="E5675" t="s">
        <v>76</v>
      </c>
      <c r="F5675" t="s">
        <v>17416</v>
      </c>
      <c r="G5675">
        <v>5</v>
      </c>
      <c r="H5675" t="s">
        <v>58</v>
      </c>
      <c r="I5675" t="s">
        <v>59</v>
      </c>
      <c r="J5675">
        <v>87149</v>
      </c>
      <c r="K5675">
        <v>5</v>
      </c>
      <c r="L5675" s="2">
        <v>41699</v>
      </c>
      <c r="M5675" s="2">
        <v>43890</v>
      </c>
      <c r="N5675" t="s">
        <v>7459</v>
      </c>
      <c r="O5675">
        <v>18</v>
      </c>
      <c r="P5675" t="s">
        <v>174</v>
      </c>
      <c r="Q5675" t="s">
        <v>175</v>
      </c>
      <c r="R5675" t="s">
        <v>176</v>
      </c>
      <c r="S5675" t="s">
        <v>67</v>
      </c>
      <c r="T5675" t="s">
        <v>68</v>
      </c>
      <c r="U5675">
        <v>2018</v>
      </c>
      <c r="V5675">
        <v>467313</v>
      </c>
      <c r="W5675" t="s">
        <v>69</v>
      </c>
      <c r="X5675" t="s">
        <v>55</v>
      </c>
      <c r="Y5675">
        <v>329712</v>
      </c>
      <c r="Z5675">
        <v>137601</v>
      </c>
      <c r="AA5675" t="s">
        <v>69</v>
      </c>
      <c r="AB5675" t="s">
        <v>17417</v>
      </c>
      <c r="AC5675">
        <v>467313</v>
      </c>
    </row>
    <row r="5676" spans="1:29">
      <c r="A5676">
        <f t="shared" ca="1" si="88"/>
        <v>0.51534655368349969</v>
      </c>
      <c r="B5676" t="s">
        <v>199</v>
      </c>
      <c r="C5676">
        <v>9242574</v>
      </c>
      <c r="D5676" s="2">
        <v>42800</v>
      </c>
      <c r="E5676" t="s">
        <v>926</v>
      </c>
      <c r="F5676" t="s">
        <v>17418</v>
      </c>
      <c r="G5676">
        <v>5</v>
      </c>
      <c r="H5676" t="s">
        <v>58</v>
      </c>
      <c r="I5676" t="s">
        <v>149</v>
      </c>
      <c r="J5676">
        <v>163657</v>
      </c>
      <c r="K5676">
        <v>6</v>
      </c>
      <c r="L5676" s="2">
        <v>41395</v>
      </c>
      <c r="M5676" s="2">
        <v>43921</v>
      </c>
      <c r="N5676" t="s">
        <v>2164</v>
      </c>
      <c r="O5676">
        <v>1</v>
      </c>
      <c r="P5676" t="s">
        <v>4788</v>
      </c>
      <c r="Q5676" t="s">
        <v>4789</v>
      </c>
      <c r="R5676" t="s">
        <v>120</v>
      </c>
      <c r="S5676" t="s">
        <v>67</v>
      </c>
      <c r="T5676" t="s">
        <v>68</v>
      </c>
      <c r="U5676">
        <v>2017</v>
      </c>
      <c r="V5676">
        <v>327850</v>
      </c>
      <c r="W5676" t="s">
        <v>69</v>
      </c>
      <c r="X5676" t="s">
        <v>199</v>
      </c>
      <c r="Y5676">
        <v>207500</v>
      </c>
      <c r="Z5676">
        <v>120350</v>
      </c>
      <c r="AA5676" t="s">
        <v>69</v>
      </c>
      <c r="AB5676" t="s">
        <v>17419</v>
      </c>
      <c r="AC5676">
        <v>327850</v>
      </c>
    </row>
    <row r="5677" spans="1:29">
      <c r="A5677">
        <f t="shared" ca="1" si="88"/>
        <v>0.55031974004581341</v>
      </c>
      <c r="B5677" t="s">
        <v>92</v>
      </c>
      <c r="C5677">
        <v>9529675</v>
      </c>
      <c r="D5677" s="2">
        <v>43286</v>
      </c>
      <c r="E5677" t="s">
        <v>56</v>
      </c>
      <c r="F5677" t="s">
        <v>17420</v>
      </c>
      <c r="G5677">
        <v>5</v>
      </c>
      <c r="H5677" t="s">
        <v>58</v>
      </c>
      <c r="I5677" t="s">
        <v>95</v>
      </c>
      <c r="J5677">
        <v>86245</v>
      </c>
      <c r="K5677">
        <v>4</v>
      </c>
      <c r="L5677" s="2">
        <v>42271</v>
      </c>
      <c r="M5677" s="2">
        <v>44104</v>
      </c>
      <c r="N5677" t="s">
        <v>845</v>
      </c>
      <c r="O5677">
        <v>2</v>
      </c>
      <c r="P5677" t="s">
        <v>2397</v>
      </c>
      <c r="Q5677" t="s">
        <v>2398</v>
      </c>
      <c r="R5677" t="s">
        <v>2051</v>
      </c>
      <c r="S5677" t="s">
        <v>67</v>
      </c>
      <c r="T5677" t="s">
        <v>68</v>
      </c>
      <c r="U5677">
        <v>2018</v>
      </c>
      <c r="V5677">
        <v>483612</v>
      </c>
      <c r="W5677" t="s">
        <v>69</v>
      </c>
      <c r="X5677" t="s">
        <v>92</v>
      </c>
      <c r="Y5677">
        <v>321337</v>
      </c>
      <c r="Z5677">
        <v>162275</v>
      </c>
      <c r="AA5677" t="s">
        <v>69</v>
      </c>
      <c r="AB5677" t="s">
        <v>17421</v>
      </c>
      <c r="AC5677">
        <v>483612</v>
      </c>
    </row>
    <row r="5678" spans="1:29">
      <c r="A5678">
        <f t="shared" ca="1" si="88"/>
        <v>7.1861329818505237E-2</v>
      </c>
      <c r="B5678" t="s">
        <v>889</v>
      </c>
      <c r="C5678">
        <v>9230841</v>
      </c>
      <c r="D5678" s="2">
        <v>42761</v>
      </c>
      <c r="E5678" t="s">
        <v>76</v>
      </c>
      <c r="F5678" t="s">
        <v>17422</v>
      </c>
      <c r="G5678">
        <v>5</v>
      </c>
      <c r="H5678" t="s">
        <v>58</v>
      </c>
      <c r="I5678" t="s">
        <v>891</v>
      </c>
      <c r="J5678">
        <v>3598</v>
      </c>
      <c r="K5678">
        <v>29</v>
      </c>
      <c r="L5678" s="2">
        <v>31213</v>
      </c>
      <c r="M5678" s="2">
        <v>43524</v>
      </c>
      <c r="N5678" t="s">
        <v>8095</v>
      </c>
      <c r="O5678">
        <v>37</v>
      </c>
      <c r="P5678" t="s">
        <v>1741</v>
      </c>
      <c r="Q5678" t="s">
        <v>1742</v>
      </c>
      <c r="R5678" t="s">
        <v>149</v>
      </c>
      <c r="S5678" t="s">
        <v>2527</v>
      </c>
      <c r="T5678" t="s">
        <v>68</v>
      </c>
      <c r="U5678">
        <v>2017</v>
      </c>
      <c r="V5678">
        <v>371250</v>
      </c>
      <c r="W5678" t="s">
        <v>69</v>
      </c>
      <c r="X5678" t="s">
        <v>889</v>
      </c>
      <c r="Y5678">
        <v>225000</v>
      </c>
      <c r="Z5678">
        <v>146250</v>
      </c>
      <c r="AA5678" t="s">
        <v>69</v>
      </c>
      <c r="AB5678" t="s">
        <v>17423</v>
      </c>
      <c r="AC5678">
        <v>371250</v>
      </c>
    </row>
    <row r="5679" spans="1:29">
      <c r="A5679">
        <f t="shared" ca="1" si="88"/>
        <v>0.78678723355525915</v>
      </c>
      <c r="B5679" t="s">
        <v>92</v>
      </c>
      <c r="C5679">
        <v>9477050</v>
      </c>
      <c r="D5679" s="2">
        <v>43210</v>
      </c>
      <c r="E5679" t="s">
        <v>76</v>
      </c>
      <c r="F5679" t="s">
        <v>17424</v>
      </c>
      <c r="G5679">
        <v>5</v>
      </c>
      <c r="H5679" t="s">
        <v>58</v>
      </c>
      <c r="I5679" t="s">
        <v>95</v>
      </c>
      <c r="J5679">
        <v>74693</v>
      </c>
      <c r="K5679">
        <v>6</v>
      </c>
      <c r="L5679" s="2">
        <v>41487</v>
      </c>
      <c r="M5679" s="2">
        <v>43951</v>
      </c>
      <c r="N5679" t="s">
        <v>3447</v>
      </c>
      <c r="O5679">
        <v>12</v>
      </c>
      <c r="P5679" t="s">
        <v>656</v>
      </c>
      <c r="Q5679" t="s">
        <v>204</v>
      </c>
      <c r="R5679" t="s">
        <v>205</v>
      </c>
      <c r="S5679" t="s">
        <v>1239</v>
      </c>
      <c r="T5679" t="s">
        <v>68</v>
      </c>
      <c r="U5679">
        <v>2018</v>
      </c>
      <c r="V5679">
        <v>433410</v>
      </c>
      <c r="W5679" t="s">
        <v>69</v>
      </c>
      <c r="X5679" t="s">
        <v>92</v>
      </c>
      <c r="Y5679">
        <v>289591</v>
      </c>
      <c r="Z5679">
        <v>143819</v>
      </c>
      <c r="AA5679" t="s">
        <v>69</v>
      </c>
      <c r="AB5679" t="s">
        <v>17425</v>
      </c>
      <c r="AC5679">
        <v>433410</v>
      </c>
    </row>
    <row r="5680" spans="1:29">
      <c r="A5680">
        <f t="shared" ca="1" si="88"/>
        <v>0.14934397597170357</v>
      </c>
      <c r="B5680" t="s">
        <v>199</v>
      </c>
      <c r="C5680">
        <v>9234489</v>
      </c>
      <c r="D5680" s="2">
        <v>42789</v>
      </c>
      <c r="E5680" t="s">
        <v>76</v>
      </c>
      <c r="F5680" t="s">
        <v>17426</v>
      </c>
      <c r="G5680">
        <v>5</v>
      </c>
      <c r="H5680" t="s">
        <v>58</v>
      </c>
      <c r="I5680" t="s">
        <v>149</v>
      </c>
      <c r="J5680">
        <v>170249</v>
      </c>
      <c r="K5680">
        <v>5</v>
      </c>
      <c r="L5680" s="2">
        <v>41365</v>
      </c>
      <c r="M5680" s="2">
        <v>43555</v>
      </c>
      <c r="N5680" t="s">
        <v>7434</v>
      </c>
      <c r="O5680">
        <v>3</v>
      </c>
      <c r="P5680" t="s">
        <v>553</v>
      </c>
      <c r="Q5680" t="s">
        <v>554</v>
      </c>
      <c r="R5680" t="s">
        <v>555</v>
      </c>
      <c r="S5680" t="s">
        <v>67</v>
      </c>
      <c r="T5680" t="s">
        <v>68</v>
      </c>
      <c r="U5680">
        <v>2017</v>
      </c>
      <c r="V5680">
        <v>316438</v>
      </c>
      <c r="W5680" t="s">
        <v>69</v>
      </c>
      <c r="X5680" t="s">
        <v>199</v>
      </c>
      <c r="Y5680">
        <v>207500</v>
      </c>
      <c r="Z5680">
        <v>108938</v>
      </c>
      <c r="AA5680" t="s">
        <v>69</v>
      </c>
      <c r="AB5680" t="s">
        <v>17427</v>
      </c>
      <c r="AC5680">
        <v>316438</v>
      </c>
    </row>
    <row r="5681" spans="1:29">
      <c r="A5681">
        <f t="shared" ca="1" si="88"/>
        <v>0.32476742567865635</v>
      </c>
      <c r="B5681" t="s">
        <v>199</v>
      </c>
      <c r="C5681">
        <v>9548904</v>
      </c>
      <c r="D5681" s="2">
        <v>43322</v>
      </c>
      <c r="E5681" t="s">
        <v>56</v>
      </c>
      <c r="F5681" t="s">
        <v>17428</v>
      </c>
      <c r="G5681">
        <v>5</v>
      </c>
      <c r="H5681" t="s">
        <v>58</v>
      </c>
      <c r="I5681" t="s">
        <v>149</v>
      </c>
      <c r="J5681">
        <v>187069</v>
      </c>
      <c r="K5681">
        <v>5</v>
      </c>
      <c r="L5681" s="2">
        <v>41883</v>
      </c>
      <c r="M5681" s="2">
        <v>44074</v>
      </c>
      <c r="N5681" t="s">
        <v>2129</v>
      </c>
      <c r="O5681">
        <v>12</v>
      </c>
      <c r="P5681" t="s">
        <v>509</v>
      </c>
      <c r="Q5681" t="s">
        <v>217</v>
      </c>
      <c r="R5681" t="s">
        <v>120</v>
      </c>
      <c r="S5681" t="s">
        <v>260</v>
      </c>
      <c r="T5681" t="s">
        <v>68</v>
      </c>
      <c r="U5681">
        <v>2018</v>
      </c>
      <c r="V5681">
        <v>364993</v>
      </c>
      <c r="W5681" t="s">
        <v>69</v>
      </c>
      <c r="X5681" t="s">
        <v>199</v>
      </c>
      <c r="Y5681">
        <v>207500</v>
      </c>
      <c r="Z5681">
        <v>157493</v>
      </c>
      <c r="AA5681" t="s">
        <v>69</v>
      </c>
      <c r="AB5681" t="s">
        <v>17429</v>
      </c>
      <c r="AC5681">
        <v>364993</v>
      </c>
    </row>
    <row r="5682" spans="1:29">
      <c r="A5682">
        <f t="shared" ca="1" si="88"/>
        <v>7.9670185753457634E-2</v>
      </c>
      <c r="B5682" t="s">
        <v>405</v>
      </c>
      <c r="C5682">
        <v>9505865</v>
      </c>
      <c r="D5682" s="2">
        <v>43265</v>
      </c>
      <c r="E5682" t="s">
        <v>8592</v>
      </c>
      <c r="F5682" t="s">
        <v>17430</v>
      </c>
      <c r="G5682">
        <v>5</v>
      </c>
      <c r="H5682" t="s">
        <v>58</v>
      </c>
      <c r="I5682" t="s">
        <v>407</v>
      </c>
      <c r="J5682">
        <v>42527</v>
      </c>
      <c r="K5682">
        <v>3</v>
      </c>
      <c r="L5682" s="2">
        <v>42614</v>
      </c>
      <c r="M5682" s="2">
        <v>44742</v>
      </c>
      <c r="N5682" t="s">
        <v>8594</v>
      </c>
      <c r="O5682">
        <v>7</v>
      </c>
      <c r="P5682" t="s">
        <v>64</v>
      </c>
      <c r="Q5682" t="s">
        <v>65</v>
      </c>
      <c r="R5682" t="s">
        <v>66</v>
      </c>
      <c r="S5682" t="s">
        <v>67</v>
      </c>
      <c r="T5682" t="s">
        <v>68</v>
      </c>
      <c r="U5682">
        <v>2018</v>
      </c>
      <c r="V5682">
        <v>651831</v>
      </c>
      <c r="W5682" t="s">
        <v>69</v>
      </c>
      <c r="X5682" t="s">
        <v>1683</v>
      </c>
      <c r="Y5682">
        <v>826691</v>
      </c>
      <c r="Z5682">
        <v>526933</v>
      </c>
      <c r="AA5682" t="s">
        <v>69</v>
      </c>
      <c r="AB5682" t="s">
        <v>17431</v>
      </c>
      <c r="AC5682">
        <v>651831</v>
      </c>
    </row>
    <row r="5683" spans="1:29">
      <c r="A5683">
        <f t="shared" ca="1" si="88"/>
        <v>0.16982294079670435</v>
      </c>
      <c r="B5683" t="s">
        <v>241</v>
      </c>
      <c r="C5683">
        <v>9443660</v>
      </c>
      <c r="D5683" s="2">
        <v>43159</v>
      </c>
      <c r="E5683" t="s">
        <v>76</v>
      </c>
      <c r="F5683" t="s">
        <v>17432</v>
      </c>
      <c r="G5683">
        <v>5</v>
      </c>
      <c r="H5683" t="s">
        <v>58</v>
      </c>
      <c r="I5683" t="s">
        <v>243</v>
      </c>
      <c r="J5683">
        <v>117737</v>
      </c>
      <c r="K5683">
        <v>19</v>
      </c>
      <c r="L5683" s="2">
        <v>41699</v>
      </c>
      <c r="M5683" s="2">
        <v>43890</v>
      </c>
      <c r="N5683" t="s">
        <v>364</v>
      </c>
      <c r="O5683">
        <v>7</v>
      </c>
      <c r="P5683" t="s">
        <v>259</v>
      </c>
      <c r="Q5683" t="s">
        <v>190</v>
      </c>
      <c r="R5683" t="s">
        <v>191</v>
      </c>
      <c r="S5683" t="s">
        <v>260</v>
      </c>
      <c r="T5683" t="s">
        <v>68</v>
      </c>
      <c r="U5683">
        <v>2018</v>
      </c>
      <c r="V5683">
        <v>443085</v>
      </c>
      <c r="W5683" t="s">
        <v>69</v>
      </c>
      <c r="X5683" t="s">
        <v>241</v>
      </c>
      <c r="Y5683">
        <v>251753</v>
      </c>
      <c r="Z5683">
        <v>191332</v>
      </c>
      <c r="AA5683" t="s">
        <v>69</v>
      </c>
      <c r="AB5683" t="s">
        <v>17433</v>
      </c>
      <c r="AC5683">
        <v>443085</v>
      </c>
    </row>
    <row r="5684" spans="1:29">
      <c r="A5684">
        <f t="shared" ca="1" si="88"/>
        <v>0.88952765631406772</v>
      </c>
      <c r="B5684" t="s">
        <v>254</v>
      </c>
      <c r="C5684">
        <v>9306127</v>
      </c>
      <c r="D5684" s="2">
        <v>42943</v>
      </c>
      <c r="E5684" t="s">
        <v>76</v>
      </c>
      <c r="F5684" t="s">
        <v>17434</v>
      </c>
      <c r="G5684">
        <v>5</v>
      </c>
      <c r="H5684" t="s">
        <v>58</v>
      </c>
      <c r="I5684" t="s">
        <v>256</v>
      </c>
      <c r="J5684">
        <v>107040</v>
      </c>
      <c r="K5684">
        <v>5</v>
      </c>
      <c r="L5684" s="2">
        <v>41530</v>
      </c>
      <c r="M5684" s="2">
        <v>43677</v>
      </c>
      <c r="N5684" t="s">
        <v>1057</v>
      </c>
      <c r="O5684">
        <v>9</v>
      </c>
      <c r="P5684" t="s">
        <v>3745</v>
      </c>
      <c r="Q5684" t="s">
        <v>2578</v>
      </c>
      <c r="R5684" t="s">
        <v>816</v>
      </c>
      <c r="S5684" t="s">
        <v>67</v>
      </c>
      <c r="T5684" t="s">
        <v>68</v>
      </c>
      <c r="U5684">
        <v>2017</v>
      </c>
      <c r="V5684">
        <v>270000</v>
      </c>
      <c r="W5684" t="s">
        <v>69</v>
      </c>
      <c r="X5684" t="s">
        <v>254</v>
      </c>
      <c r="Y5684">
        <v>180000</v>
      </c>
      <c r="Z5684">
        <v>90000</v>
      </c>
      <c r="AA5684" t="s">
        <v>69</v>
      </c>
      <c r="AB5684" t="s">
        <v>17435</v>
      </c>
      <c r="AC5684">
        <v>270000</v>
      </c>
    </row>
    <row r="5685" spans="1:29">
      <c r="A5685">
        <f t="shared" ca="1" si="88"/>
        <v>0.9427712057155474</v>
      </c>
      <c r="B5685" t="s">
        <v>199</v>
      </c>
      <c r="C5685">
        <v>9455618</v>
      </c>
      <c r="D5685" s="2">
        <v>43188</v>
      </c>
      <c r="E5685" t="s">
        <v>76</v>
      </c>
      <c r="F5685" t="s">
        <v>17436</v>
      </c>
      <c r="G5685">
        <v>5</v>
      </c>
      <c r="H5685" t="s">
        <v>58</v>
      </c>
      <c r="I5685" t="s">
        <v>149</v>
      </c>
      <c r="J5685">
        <v>186661</v>
      </c>
      <c r="K5685">
        <v>5</v>
      </c>
      <c r="L5685" s="2">
        <v>41732</v>
      </c>
      <c r="M5685" s="2">
        <v>43921</v>
      </c>
      <c r="N5685" t="s">
        <v>745</v>
      </c>
      <c r="O5685">
        <v>3</v>
      </c>
      <c r="P5685" t="s">
        <v>1301</v>
      </c>
      <c r="Q5685" t="s">
        <v>1302</v>
      </c>
      <c r="R5685" t="s">
        <v>412</v>
      </c>
      <c r="S5685" t="s">
        <v>67</v>
      </c>
      <c r="T5685" t="s">
        <v>68</v>
      </c>
      <c r="U5685">
        <v>2018</v>
      </c>
      <c r="V5685">
        <v>311250</v>
      </c>
      <c r="W5685" t="s">
        <v>69</v>
      </c>
      <c r="X5685" t="s">
        <v>199</v>
      </c>
      <c r="Y5685">
        <v>207500</v>
      </c>
      <c r="Z5685">
        <v>103750</v>
      </c>
      <c r="AA5685" t="s">
        <v>69</v>
      </c>
      <c r="AB5685" t="s">
        <v>17437</v>
      </c>
      <c r="AC5685">
        <v>311250</v>
      </c>
    </row>
    <row r="5686" spans="1:29">
      <c r="A5686">
        <f t="shared" ca="1" si="88"/>
        <v>8.6399918440607903E-2</v>
      </c>
      <c r="B5686" t="s">
        <v>889</v>
      </c>
      <c r="C5686">
        <v>9277471</v>
      </c>
      <c r="D5686" s="2">
        <v>42886</v>
      </c>
      <c r="E5686" t="s">
        <v>56</v>
      </c>
      <c r="F5686" t="s">
        <v>17438</v>
      </c>
      <c r="G5686">
        <v>5</v>
      </c>
      <c r="H5686" t="s">
        <v>58</v>
      </c>
      <c r="I5686" t="s">
        <v>891</v>
      </c>
      <c r="J5686">
        <v>23043</v>
      </c>
      <c r="K5686">
        <v>4</v>
      </c>
      <c r="L5686" s="2">
        <v>41886</v>
      </c>
      <c r="M5686" s="2">
        <v>44135</v>
      </c>
      <c r="N5686" t="s">
        <v>1622</v>
      </c>
      <c r="O5686">
        <v>7</v>
      </c>
      <c r="P5686" t="s">
        <v>189</v>
      </c>
      <c r="Q5686" t="s">
        <v>190</v>
      </c>
      <c r="R5686" t="s">
        <v>191</v>
      </c>
      <c r="S5686" t="s">
        <v>102</v>
      </c>
      <c r="T5686" t="s">
        <v>68</v>
      </c>
      <c r="U5686">
        <v>2017</v>
      </c>
      <c r="V5686">
        <v>894378</v>
      </c>
      <c r="W5686" t="s">
        <v>69</v>
      </c>
      <c r="X5686" t="s">
        <v>889</v>
      </c>
      <c r="Y5686">
        <v>550774</v>
      </c>
      <c r="Z5686">
        <v>343604</v>
      </c>
      <c r="AA5686" t="s">
        <v>69</v>
      </c>
      <c r="AB5686" t="s">
        <v>17439</v>
      </c>
      <c r="AC5686">
        <v>894378</v>
      </c>
    </row>
    <row r="5687" spans="1:29">
      <c r="A5687">
        <f t="shared" ca="1" si="88"/>
        <v>0.31163283874512293</v>
      </c>
      <c r="B5687" t="s">
        <v>109</v>
      </c>
      <c r="C5687">
        <v>9292325</v>
      </c>
      <c r="D5687" s="2">
        <v>42900</v>
      </c>
      <c r="E5687" t="s">
        <v>76</v>
      </c>
      <c r="F5687" t="s">
        <v>17440</v>
      </c>
      <c r="G5687">
        <v>5</v>
      </c>
      <c r="H5687" t="s">
        <v>58</v>
      </c>
      <c r="I5687" t="s">
        <v>112</v>
      </c>
      <c r="J5687">
        <v>23766</v>
      </c>
      <c r="K5687">
        <v>4</v>
      </c>
      <c r="L5687" s="2">
        <v>41791</v>
      </c>
      <c r="M5687" s="2">
        <v>43251</v>
      </c>
      <c r="N5687" t="s">
        <v>6147</v>
      </c>
      <c r="O5687">
        <v>3</v>
      </c>
      <c r="P5687" t="s">
        <v>542</v>
      </c>
      <c r="Q5687" t="s">
        <v>543</v>
      </c>
      <c r="R5687" t="s">
        <v>205</v>
      </c>
      <c r="S5687" t="s">
        <v>67</v>
      </c>
      <c r="T5687" t="s">
        <v>68</v>
      </c>
      <c r="U5687">
        <v>2017</v>
      </c>
      <c r="V5687">
        <v>244799</v>
      </c>
      <c r="W5687" t="s">
        <v>69</v>
      </c>
      <c r="X5687" t="s">
        <v>109</v>
      </c>
      <c r="Y5687">
        <v>203047</v>
      </c>
      <c r="Z5687">
        <v>41752</v>
      </c>
      <c r="AA5687" t="s">
        <v>69</v>
      </c>
      <c r="AB5687" t="s">
        <v>17441</v>
      </c>
      <c r="AC5687">
        <v>244799</v>
      </c>
    </row>
    <row r="5688" spans="1:29">
      <c r="A5688">
        <f t="shared" ca="1" si="88"/>
        <v>0.98580534611410775</v>
      </c>
      <c r="B5688" t="s">
        <v>241</v>
      </c>
      <c r="C5688">
        <v>9485981</v>
      </c>
      <c r="D5688" s="2">
        <v>43265</v>
      </c>
      <c r="E5688" t="s">
        <v>56</v>
      </c>
      <c r="F5688" t="s">
        <v>17442</v>
      </c>
      <c r="G5688">
        <v>5</v>
      </c>
      <c r="H5688" t="s">
        <v>58</v>
      </c>
      <c r="I5688" t="s">
        <v>243</v>
      </c>
      <c r="J5688">
        <v>102167</v>
      </c>
      <c r="K5688">
        <v>8</v>
      </c>
      <c r="L5688" s="2">
        <v>40544</v>
      </c>
      <c r="M5688" s="2">
        <v>43616</v>
      </c>
      <c r="N5688" t="s">
        <v>1126</v>
      </c>
      <c r="O5688">
        <v>5</v>
      </c>
      <c r="P5688" t="s">
        <v>524</v>
      </c>
      <c r="Q5688" t="s">
        <v>83</v>
      </c>
      <c r="R5688" t="s">
        <v>84</v>
      </c>
      <c r="S5688" t="s">
        <v>67</v>
      </c>
      <c r="T5688" t="s">
        <v>68</v>
      </c>
      <c r="U5688">
        <v>2018</v>
      </c>
      <c r="V5688">
        <v>320500</v>
      </c>
      <c r="W5688" t="s">
        <v>69</v>
      </c>
      <c r="X5688" t="s">
        <v>241</v>
      </c>
      <c r="Y5688">
        <v>250000</v>
      </c>
      <c r="Z5688">
        <v>70500</v>
      </c>
      <c r="AA5688" t="s">
        <v>69</v>
      </c>
      <c r="AB5688" t="s">
        <v>17443</v>
      </c>
      <c r="AC5688">
        <v>320500</v>
      </c>
    </row>
    <row r="5689" spans="1:29">
      <c r="A5689">
        <f t="shared" ca="1" si="88"/>
        <v>0.21985905016612206</v>
      </c>
      <c r="B5689" t="s">
        <v>254</v>
      </c>
      <c r="C5689">
        <v>9473062</v>
      </c>
      <c r="D5689" s="2">
        <v>43210</v>
      </c>
      <c r="E5689" t="s">
        <v>56</v>
      </c>
      <c r="F5689" t="s">
        <v>17444</v>
      </c>
      <c r="G5689">
        <v>5</v>
      </c>
      <c r="H5689" t="s">
        <v>58</v>
      </c>
      <c r="I5689" t="s">
        <v>256</v>
      </c>
      <c r="J5689">
        <v>116162</v>
      </c>
      <c r="K5689">
        <v>8</v>
      </c>
      <c r="L5689" s="2">
        <v>39979</v>
      </c>
      <c r="M5689" s="2">
        <v>43951</v>
      </c>
      <c r="N5689" t="s">
        <v>388</v>
      </c>
      <c r="O5689">
        <v>7</v>
      </c>
      <c r="P5689" t="s">
        <v>875</v>
      </c>
      <c r="Q5689" t="s">
        <v>472</v>
      </c>
      <c r="R5689" t="s">
        <v>311</v>
      </c>
      <c r="S5689" t="s">
        <v>473</v>
      </c>
      <c r="T5689" t="s">
        <v>68</v>
      </c>
      <c r="U5689">
        <v>2018</v>
      </c>
      <c r="V5689">
        <v>348000</v>
      </c>
      <c r="W5689" t="s">
        <v>69</v>
      </c>
      <c r="X5689" t="s">
        <v>254</v>
      </c>
      <c r="Y5689">
        <v>200000</v>
      </c>
      <c r="Z5689">
        <v>148000</v>
      </c>
      <c r="AA5689" t="s">
        <v>69</v>
      </c>
      <c r="AB5689" t="s">
        <v>17445</v>
      </c>
      <c r="AC5689">
        <v>348000</v>
      </c>
    </row>
    <row r="5690" spans="1:29">
      <c r="A5690">
        <f t="shared" ca="1" si="88"/>
        <v>0.80053219226481431</v>
      </c>
      <c r="B5690" t="s">
        <v>405</v>
      </c>
      <c r="C5690">
        <v>9428431</v>
      </c>
      <c r="D5690" s="2">
        <v>43145</v>
      </c>
      <c r="E5690" t="s">
        <v>76</v>
      </c>
      <c r="F5690" t="s">
        <v>17446</v>
      </c>
      <c r="G5690">
        <v>5</v>
      </c>
      <c r="H5690" t="s">
        <v>58</v>
      </c>
      <c r="I5690" t="s">
        <v>407</v>
      </c>
      <c r="J5690">
        <v>3672</v>
      </c>
      <c r="K5690">
        <v>34</v>
      </c>
      <c r="L5690" s="2">
        <v>30926</v>
      </c>
      <c r="M5690" s="2">
        <v>44255</v>
      </c>
      <c r="N5690" t="s">
        <v>965</v>
      </c>
      <c r="O5690">
        <v>4</v>
      </c>
      <c r="P5690" t="s">
        <v>3374</v>
      </c>
      <c r="Q5690" t="s">
        <v>3375</v>
      </c>
      <c r="R5690" t="s">
        <v>640</v>
      </c>
      <c r="S5690" t="s">
        <v>260</v>
      </c>
      <c r="T5690" t="s">
        <v>68</v>
      </c>
      <c r="U5690">
        <v>2018</v>
      </c>
      <c r="V5690">
        <v>451240</v>
      </c>
      <c r="W5690" t="s">
        <v>69</v>
      </c>
      <c r="X5690" t="s">
        <v>405</v>
      </c>
      <c r="Y5690">
        <v>287295</v>
      </c>
      <c r="Z5690">
        <v>163945</v>
      </c>
      <c r="AA5690" t="s">
        <v>69</v>
      </c>
      <c r="AB5690" t="s">
        <v>17447</v>
      </c>
      <c r="AC5690">
        <v>451240</v>
      </c>
    </row>
    <row r="5691" spans="1:29">
      <c r="A5691">
        <f t="shared" ca="1" si="88"/>
        <v>0.8776970148050528</v>
      </c>
      <c r="B5691" t="s">
        <v>199</v>
      </c>
      <c r="C5691">
        <v>9221953</v>
      </c>
      <c r="D5691" s="2">
        <v>42759</v>
      </c>
      <c r="E5691" t="s">
        <v>76</v>
      </c>
      <c r="F5691" t="s">
        <v>17448</v>
      </c>
      <c r="G5691">
        <v>5</v>
      </c>
      <c r="H5691" t="s">
        <v>58</v>
      </c>
      <c r="I5691" t="s">
        <v>149</v>
      </c>
      <c r="J5691">
        <v>167785</v>
      </c>
      <c r="K5691">
        <v>5</v>
      </c>
      <c r="L5691" s="2">
        <v>41313</v>
      </c>
      <c r="M5691" s="2">
        <v>43861</v>
      </c>
      <c r="N5691" t="s">
        <v>6636</v>
      </c>
      <c r="O5691">
        <v>1</v>
      </c>
      <c r="P5691" t="s">
        <v>583</v>
      </c>
      <c r="Q5691" t="s">
        <v>584</v>
      </c>
      <c r="R5691" t="s">
        <v>585</v>
      </c>
      <c r="S5691" t="s">
        <v>67</v>
      </c>
      <c r="T5691" t="s">
        <v>68</v>
      </c>
      <c r="U5691">
        <v>2017</v>
      </c>
      <c r="V5691">
        <v>488977</v>
      </c>
      <c r="W5691" t="s">
        <v>69</v>
      </c>
      <c r="X5691" t="s">
        <v>199</v>
      </c>
      <c r="Y5691">
        <v>309479</v>
      </c>
      <c r="Z5691">
        <v>179498</v>
      </c>
      <c r="AA5691" t="s">
        <v>69</v>
      </c>
      <c r="AB5691" t="s">
        <v>17449</v>
      </c>
      <c r="AC5691">
        <v>488977</v>
      </c>
    </row>
    <row r="5692" spans="1:29">
      <c r="A5692">
        <f t="shared" ca="1" si="88"/>
        <v>0.3806862462419619</v>
      </c>
      <c r="B5692" t="s">
        <v>1143</v>
      </c>
      <c r="C5692">
        <v>9844345</v>
      </c>
      <c r="D5692" s="2">
        <v>43504</v>
      </c>
      <c r="E5692" t="s">
        <v>76</v>
      </c>
      <c r="F5692" t="s">
        <v>17450</v>
      </c>
      <c r="G5692">
        <v>7</v>
      </c>
      <c r="H5692" t="s">
        <v>58</v>
      </c>
      <c r="I5692" t="s">
        <v>1145</v>
      </c>
      <c r="J5692">
        <v>64349</v>
      </c>
      <c r="K5692">
        <v>6</v>
      </c>
      <c r="L5692" s="2">
        <v>41365</v>
      </c>
      <c r="M5692" s="2">
        <v>43738</v>
      </c>
      <c r="N5692" t="s">
        <v>2474</v>
      </c>
      <c r="O5692">
        <v>30</v>
      </c>
      <c r="P5692" t="s">
        <v>1180</v>
      </c>
      <c r="Q5692" t="s">
        <v>1091</v>
      </c>
      <c r="R5692" t="s">
        <v>149</v>
      </c>
      <c r="S5692" t="s">
        <v>473</v>
      </c>
      <c r="T5692" t="s">
        <v>68</v>
      </c>
      <c r="U5692">
        <v>2017</v>
      </c>
      <c r="V5692">
        <v>39404</v>
      </c>
      <c r="W5692" t="s">
        <v>69</v>
      </c>
      <c r="X5692" t="s">
        <v>1143</v>
      </c>
      <c r="Y5692">
        <v>23179</v>
      </c>
      <c r="Z5692">
        <v>16225</v>
      </c>
      <c r="AA5692" t="s">
        <v>69</v>
      </c>
      <c r="AB5692" t="s">
        <v>17451</v>
      </c>
      <c r="AC5692">
        <v>39404</v>
      </c>
    </row>
    <row r="5693" spans="1:29">
      <c r="A5693">
        <f t="shared" ca="1" si="88"/>
        <v>0.59571417224074263</v>
      </c>
      <c r="B5693" t="s">
        <v>254</v>
      </c>
      <c r="C5693">
        <v>9222760</v>
      </c>
      <c r="D5693" s="2">
        <v>42782</v>
      </c>
      <c r="E5693" t="s">
        <v>76</v>
      </c>
      <c r="F5693" t="s">
        <v>17452</v>
      </c>
      <c r="G5693">
        <v>5</v>
      </c>
      <c r="H5693" t="s">
        <v>58</v>
      </c>
      <c r="I5693" t="s">
        <v>256</v>
      </c>
      <c r="J5693">
        <v>59323</v>
      </c>
      <c r="K5693">
        <v>16</v>
      </c>
      <c r="L5693" s="2">
        <v>36557</v>
      </c>
      <c r="M5693" s="2">
        <v>43159</v>
      </c>
      <c r="N5693" t="s">
        <v>1862</v>
      </c>
      <c r="O5693">
        <v>19</v>
      </c>
      <c r="P5693" t="s">
        <v>481</v>
      </c>
      <c r="Q5693" t="s">
        <v>482</v>
      </c>
      <c r="R5693" t="s">
        <v>120</v>
      </c>
      <c r="S5693" t="s">
        <v>322</v>
      </c>
      <c r="T5693" t="s">
        <v>68</v>
      </c>
      <c r="U5693">
        <v>2017</v>
      </c>
      <c r="V5693">
        <v>306988</v>
      </c>
      <c r="W5693" t="s">
        <v>69</v>
      </c>
      <c r="X5693" t="s">
        <v>254</v>
      </c>
      <c r="Y5693">
        <v>203387</v>
      </c>
      <c r="Z5693">
        <v>103601</v>
      </c>
      <c r="AA5693" t="s">
        <v>69</v>
      </c>
      <c r="AB5693" t="s">
        <v>17453</v>
      </c>
      <c r="AC5693">
        <v>306988</v>
      </c>
    </row>
    <row r="5694" spans="1:29">
      <c r="A5694">
        <f t="shared" ca="1" si="88"/>
        <v>0.52706107000662639</v>
      </c>
      <c r="B5694" t="s">
        <v>241</v>
      </c>
      <c r="C5694">
        <v>9829867</v>
      </c>
      <c r="D5694" s="2">
        <v>43542</v>
      </c>
      <c r="E5694" t="s">
        <v>110</v>
      </c>
      <c r="F5694" t="s">
        <v>17454</v>
      </c>
      <c r="G5694">
        <v>7</v>
      </c>
      <c r="H5694" t="s">
        <v>58</v>
      </c>
      <c r="I5694" t="s">
        <v>243</v>
      </c>
      <c r="J5694">
        <v>81784</v>
      </c>
      <c r="K5694">
        <v>11</v>
      </c>
      <c r="L5694" s="2">
        <v>43539</v>
      </c>
      <c r="M5694" s="2">
        <v>43921</v>
      </c>
      <c r="N5694" t="s">
        <v>4033</v>
      </c>
      <c r="O5694">
        <v>3</v>
      </c>
      <c r="P5694" t="s">
        <v>553</v>
      </c>
      <c r="Q5694" t="s">
        <v>554</v>
      </c>
      <c r="R5694" t="s">
        <v>555</v>
      </c>
      <c r="S5694" t="s">
        <v>67</v>
      </c>
      <c r="T5694" t="s">
        <v>68</v>
      </c>
      <c r="U5694">
        <v>2017</v>
      </c>
      <c r="V5694">
        <v>1</v>
      </c>
      <c r="W5694" t="s">
        <v>69</v>
      </c>
      <c r="X5694" t="s">
        <v>241</v>
      </c>
      <c r="Y5694">
        <v>1</v>
      </c>
      <c r="Z5694">
        <v>0</v>
      </c>
      <c r="AA5694" t="s">
        <v>69</v>
      </c>
      <c r="AB5694" t="s">
        <v>17455</v>
      </c>
      <c r="AC5694">
        <v>1</v>
      </c>
    </row>
    <row r="5695" spans="1:29">
      <c r="A5695">
        <f t="shared" ca="1" si="88"/>
        <v>0.96602118876115484</v>
      </c>
      <c r="B5695" t="s">
        <v>199</v>
      </c>
      <c r="C5695">
        <v>9246441</v>
      </c>
      <c r="D5695" s="2">
        <v>42811</v>
      </c>
      <c r="E5695" t="s">
        <v>76</v>
      </c>
      <c r="F5695" t="s">
        <v>17456</v>
      </c>
      <c r="G5695">
        <v>5</v>
      </c>
      <c r="H5695" t="s">
        <v>58</v>
      </c>
      <c r="I5695" t="s">
        <v>149</v>
      </c>
      <c r="J5695">
        <v>169172</v>
      </c>
      <c r="K5695">
        <v>5</v>
      </c>
      <c r="L5695" s="2">
        <v>41365</v>
      </c>
      <c r="M5695" s="2">
        <v>43555</v>
      </c>
      <c r="N5695" t="s">
        <v>489</v>
      </c>
      <c r="O5695">
        <v>3</v>
      </c>
      <c r="P5695" t="s">
        <v>368</v>
      </c>
      <c r="Q5695" t="s">
        <v>369</v>
      </c>
      <c r="R5695" t="s">
        <v>370</v>
      </c>
      <c r="S5695" t="s">
        <v>67</v>
      </c>
      <c r="T5695" t="s">
        <v>68</v>
      </c>
      <c r="U5695">
        <v>2017</v>
      </c>
      <c r="V5695">
        <v>319550</v>
      </c>
      <c r="W5695" t="s">
        <v>69</v>
      </c>
      <c r="X5695" t="s">
        <v>199</v>
      </c>
      <c r="Y5695">
        <v>207500</v>
      </c>
      <c r="Z5695">
        <v>112050</v>
      </c>
      <c r="AA5695" t="s">
        <v>69</v>
      </c>
      <c r="AB5695" t="s">
        <v>17457</v>
      </c>
      <c r="AC5695">
        <v>319550</v>
      </c>
    </row>
    <row r="5696" spans="1:29">
      <c r="A5696">
        <f t="shared" ca="1" si="88"/>
        <v>0.86437141537351903</v>
      </c>
      <c r="B5696" t="s">
        <v>199</v>
      </c>
      <c r="C5696">
        <v>9854698</v>
      </c>
      <c r="D5696" s="2">
        <v>43507</v>
      </c>
      <c r="E5696" t="s">
        <v>76</v>
      </c>
      <c r="F5696" t="s">
        <v>17458</v>
      </c>
      <c r="G5696">
        <v>6</v>
      </c>
      <c r="H5696" t="s">
        <v>58</v>
      </c>
      <c r="I5696" t="s">
        <v>149</v>
      </c>
      <c r="J5696">
        <v>175495</v>
      </c>
      <c r="K5696">
        <v>7</v>
      </c>
      <c r="L5696" s="2">
        <v>41730</v>
      </c>
      <c r="M5696" s="2">
        <v>43921</v>
      </c>
      <c r="N5696" t="s">
        <v>811</v>
      </c>
      <c r="O5696">
        <v>14</v>
      </c>
      <c r="P5696" t="s">
        <v>1038</v>
      </c>
      <c r="Q5696" t="s">
        <v>1039</v>
      </c>
      <c r="R5696" t="s">
        <v>120</v>
      </c>
      <c r="S5696" t="s">
        <v>121</v>
      </c>
      <c r="T5696" t="s">
        <v>68</v>
      </c>
      <c r="U5696">
        <v>2018</v>
      </c>
      <c r="V5696">
        <v>68674</v>
      </c>
      <c r="W5696" t="s">
        <v>69</v>
      </c>
      <c r="X5696" t="s">
        <v>199</v>
      </c>
      <c r="Y5696">
        <v>41986</v>
      </c>
      <c r="Z5696">
        <v>26688</v>
      </c>
      <c r="AA5696" t="s">
        <v>69</v>
      </c>
      <c r="AB5696" t="s">
        <v>17459</v>
      </c>
      <c r="AC5696">
        <v>68674</v>
      </c>
    </row>
    <row r="5697" spans="1:29">
      <c r="A5697">
        <f t="shared" ca="1" si="88"/>
        <v>0.89871753705626434</v>
      </c>
      <c r="B5697" t="s">
        <v>254</v>
      </c>
      <c r="C5697">
        <v>9545001</v>
      </c>
      <c r="D5697" s="2">
        <v>43343</v>
      </c>
      <c r="E5697" t="s">
        <v>2299</v>
      </c>
      <c r="F5697" t="s">
        <v>17460</v>
      </c>
      <c r="G5697">
        <v>5</v>
      </c>
      <c r="H5697" t="s">
        <v>58</v>
      </c>
      <c r="I5697" t="s">
        <v>256</v>
      </c>
      <c r="J5697">
        <v>117594</v>
      </c>
      <c r="K5697">
        <v>4</v>
      </c>
      <c r="L5697" s="2">
        <v>42248</v>
      </c>
      <c r="M5697" s="2">
        <v>44439</v>
      </c>
      <c r="N5697" t="s">
        <v>2301</v>
      </c>
      <c r="O5697">
        <v>37</v>
      </c>
      <c r="P5697" t="s">
        <v>1776</v>
      </c>
      <c r="Q5697" t="s">
        <v>1777</v>
      </c>
      <c r="R5697" t="s">
        <v>176</v>
      </c>
      <c r="S5697" t="s">
        <v>85</v>
      </c>
      <c r="T5697" t="s">
        <v>68</v>
      </c>
      <c r="U5697">
        <v>2018</v>
      </c>
      <c r="V5697">
        <v>382155</v>
      </c>
      <c r="W5697" t="s">
        <v>69</v>
      </c>
      <c r="X5697" t="s">
        <v>254</v>
      </c>
      <c r="Y5697">
        <v>288911</v>
      </c>
      <c r="Z5697">
        <v>93244</v>
      </c>
      <c r="AA5697" t="s">
        <v>69</v>
      </c>
      <c r="AB5697" t="s">
        <v>17461</v>
      </c>
      <c r="AC5697">
        <v>382155</v>
      </c>
    </row>
    <row r="5698" spans="1:29">
      <c r="A5698">
        <f t="shared" ref="A5698:A5761" ca="1" si="89">RAND()</f>
        <v>0.1728605926491128</v>
      </c>
      <c r="B5698" t="s">
        <v>241</v>
      </c>
      <c r="C5698">
        <v>9181440</v>
      </c>
      <c r="D5698" s="2">
        <v>42699</v>
      </c>
      <c r="E5698" t="s">
        <v>76</v>
      </c>
      <c r="F5698" t="s">
        <v>17462</v>
      </c>
      <c r="G5698">
        <v>5</v>
      </c>
      <c r="H5698" t="s">
        <v>58</v>
      </c>
      <c r="I5698" t="s">
        <v>243</v>
      </c>
      <c r="J5698">
        <v>111932</v>
      </c>
      <c r="K5698">
        <v>5</v>
      </c>
      <c r="L5698" s="2">
        <v>41306</v>
      </c>
      <c r="M5698" s="2">
        <v>43434</v>
      </c>
      <c r="N5698" t="s">
        <v>278</v>
      </c>
      <c r="O5698">
        <v>6</v>
      </c>
      <c r="P5698" t="s">
        <v>410</v>
      </c>
      <c r="Q5698" t="s">
        <v>411</v>
      </c>
      <c r="R5698" t="s">
        <v>412</v>
      </c>
      <c r="S5698" t="s">
        <v>121</v>
      </c>
      <c r="T5698" t="s">
        <v>68</v>
      </c>
      <c r="U5698">
        <v>2017</v>
      </c>
      <c r="V5698">
        <v>721178</v>
      </c>
      <c r="W5698" t="s">
        <v>69</v>
      </c>
      <c r="X5698" t="s">
        <v>241</v>
      </c>
      <c r="Y5698">
        <v>479188</v>
      </c>
      <c r="Z5698">
        <v>241990</v>
      </c>
      <c r="AA5698" t="s">
        <v>69</v>
      </c>
      <c r="AB5698" t="s">
        <v>17463</v>
      </c>
      <c r="AC5698">
        <v>721178</v>
      </c>
    </row>
    <row r="5699" spans="1:29">
      <c r="A5699">
        <f t="shared" ca="1" si="89"/>
        <v>0.1041339431926428</v>
      </c>
      <c r="B5699" t="s">
        <v>3057</v>
      </c>
      <c r="C5699">
        <v>9545661</v>
      </c>
      <c r="D5699" s="2">
        <v>43319</v>
      </c>
      <c r="E5699" t="s">
        <v>69</v>
      </c>
      <c r="F5699" t="s">
        <v>17464</v>
      </c>
      <c r="G5699">
        <v>5</v>
      </c>
      <c r="H5699" t="s">
        <v>58</v>
      </c>
      <c r="I5699" t="s">
        <v>3060</v>
      </c>
      <c r="J5699">
        <v>8759</v>
      </c>
      <c r="K5699">
        <v>5</v>
      </c>
      <c r="L5699" s="2">
        <v>41912</v>
      </c>
      <c r="M5699" s="2">
        <v>44074</v>
      </c>
      <c r="N5699" t="s">
        <v>8204</v>
      </c>
      <c r="O5699">
        <v>4</v>
      </c>
      <c r="P5699" t="s">
        <v>444</v>
      </c>
      <c r="Q5699" t="s">
        <v>445</v>
      </c>
      <c r="R5699" t="s">
        <v>149</v>
      </c>
      <c r="S5699" t="s">
        <v>322</v>
      </c>
      <c r="T5699" t="s">
        <v>68</v>
      </c>
      <c r="U5699">
        <v>2018</v>
      </c>
      <c r="V5699">
        <v>841763</v>
      </c>
      <c r="W5699" t="s">
        <v>69</v>
      </c>
      <c r="X5699" t="s">
        <v>3057</v>
      </c>
      <c r="Y5699">
        <v>436155</v>
      </c>
      <c r="Z5699">
        <v>255608</v>
      </c>
      <c r="AA5699" t="s">
        <v>69</v>
      </c>
      <c r="AB5699" t="s">
        <v>17465</v>
      </c>
      <c r="AC5699">
        <v>691763</v>
      </c>
    </row>
    <row r="5700" spans="1:29">
      <c r="A5700">
        <f t="shared" ca="1" si="89"/>
        <v>0.67535095869999429</v>
      </c>
      <c r="B5700" t="s">
        <v>109</v>
      </c>
      <c r="C5700">
        <v>9242640</v>
      </c>
      <c r="D5700" s="2">
        <v>42821</v>
      </c>
      <c r="E5700" t="s">
        <v>76</v>
      </c>
      <c r="F5700" t="s">
        <v>17466</v>
      </c>
      <c r="G5700">
        <v>5</v>
      </c>
      <c r="H5700" t="s">
        <v>58</v>
      </c>
      <c r="I5700" t="s">
        <v>112</v>
      </c>
      <c r="J5700">
        <v>23512</v>
      </c>
      <c r="K5700">
        <v>4</v>
      </c>
      <c r="L5700" s="2">
        <v>41730</v>
      </c>
      <c r="M5700" s="2">
        <v>43555</v>
      </c>
      <c r="N5700" t="s">
        <v>17467</v>
      </c>
      <c r="O5700">
        <v>1</v>
      </c>
      <c r="P5700" t="s">
        <v>247</v>
      </c>
      <c r="Q5700" t="s">
        <v>248</v>
      </c>
      <c r="R5700" t="s">
        <v>249</v>
      </c>
      <c r="S5700" t="s">
        <v>67</v>
      </c>
      <c r="T5700" t="s">
        <v>68</v>
      </c>
      <c r="U5700">
        <v>2017</v>
      </c>
      <c r="V5700">
        <v>453000</v>
      </c>
      <c r="W5700" t="s">
        <v>69</v>
      </c>
      <c r="X5700" t="s">
        <v>109</v>
      </c>
      <c r="Y5700">
        <v>300000</v>
      </c>
      <c r="Z5700">
        <v>153000</v>
      </c>
      <c r="AA5700" t="s">
        <v>69</v>
      </c>
      <c r="AB5700" t="s">
        <v>17468</v>
      </c>
      <c r="AC5700">
        <v>453000</v>
      </c>
    </row>
    <row r="5701" spans="1:29">
      <c r="A5701">
        <f t="shared" ca="1" si="89"/>
        <v>0.45764612652339287</v>
      </c>
      <c r="B5701" t="s">
        <v>241</v>
      </c>
      <c r="C5701">
        <v>9185997</v>
      </c>
      <c r="D5701" s="2">
        <v>42695</v>
      </c>
      <c r="E5701" t="s">
        <v>76</v>
      </c>
      <c r="F5701" t="s">
        <v>17469</v>
      </c>
      <c r="G5701">
        <v>5</v>
      </c>
      <c r="H5701" t="s">
        <v>58</v>
      </c>
      <c r="I5701" t="s">
        <v>243</v>
      </c>
      <c r="J5701">
        <v>86582</v>
      </c>
      <c r="K5701">
        <v>8</v>
      </c>
      <c r="L5701" s="2">
        <v>39569</v>
      </c>
      <c r="M5701" s="2">
        <v>43799</v>
      </c>
      <c r="N5701" t="s">
        <v>3129</v>
      </c>
      <c r="O5701">
        <v>26</v>
      </c>
      <c r="P5701" t="s">
        <v>804</v>
      </c>
      <c r="Q5701" t="s">
        <v>805</v>
      </c>
      <c r="R5701" t="s">
        <v>120</v>
      </c>
      <c r="S5701" t="s">
        <v>336</v>
      </c>
      <c r="T5701" t="s">
        <v>68</v>
      </c>
      <c r="U5701">
        <v>2017</v>
      </c>
      <c r="V5701">
        <v>391481</v>
      </c>
      <c r="W5701" t="s">
        <v>69</v>
      </c>
      <c r="X5701" t="s">
        <v>241</v>
      </c>
      <c r="Y5701">
        <v>250000</v>
      </c>
      <c r="Z5701">
        <v>141481</v>
      </c>
      <c r="AA5701" t="s">
        <v>69</v>
      </c>
      <c r="AB5701" t="s">
        <v>17470</v>
      </c>
      <c r="AC5701">
        <v>391481</v>
      </c>
    </row>
    <row r="5702" spans="1:29">
      <c r="A5702">
        <f t="shared" ca="1" si="89"/>
        <v>0.55445118734600907</v>
      </c>
      <c r="B5702" t="s">
        <v>55</v>
      </c>
      <c r="C5702">
        <v>9525425</v>
      </c>
      <c r="D5702" s="2">
        <v>43325</v>
      </c>
      <c r="E5702" t="s">
        <v>3098</v>
      </c>
      <c r="F5702" t="s">
        <v>17471</v>
      </c>
      <c r="G5702">
        <v>5</v>
      </c>
      <c r="H5702" t="s">
        <v>58</v>
      </c>
      <c r="I5702" t="s">
        <v>59</v>
      </c>
      <c r="J5702">
        <v>92474</v>
      </c>
      <c r="K5702">
        <v>5</v>
      </c>
      <c r="L5702" s="2">
        <v>41912</v>
      </c>
      <c r="M5702" s="2">
        <v>43646</v>
      </c>
      <c r="N5702" t="s">
        <v>1467</v>
      </c>
      <c r="O5702">
        <v>7</v>
      </c>
      <c r="P5702" t="s">
        <v>8561</v>
      </c>
      <c r="Q5702" t="s">
        <v>190</v>
      </c>
      <c r="R5702" t="s">
        <v>191</v>
      </c>
      <c r="S5702" t="s">
        <v>260</v>
      </c>
      <c r="T5702" t="s">
        <v>68</v>
      </c>
      <c r="U5702">
        <v>2018</v>
      </c>
      <c r="V5702">
        <v>1677369</v>
      </c>
      <c r="W5702" t="s">
        <v>69</v>
      </c>
      <c r="X5702" t="s">
        <v>127</v>
      </c>
      <c r="Y5702">
        <v>814727</v>
      </c>
      <c r="Z5702">
        <v>0</v>
      </c>
      <c r="AA5702" t="s">
        <v>69</v>
      </c>
      <c r="AB5702" t="s">
        <v>17472</v>
      </c>
      <c r="AC5702">
        <v>814727</v>
      </c>
    </row>
    <row r="5703" spans="1:29">
      <c r="A5703">
        <f t="shared" ca="1" si="89"/>
        <v>0.20271164901743566</v>
      </c>
      <c r="B5703" t="s">
        <v>75</v>
      </c>
      <c r="C5703">
        <v>9429017</v>
      </c>
      <c r="D5703" s="2">
        <v>43137</v>
      </c>
      <c r="E5703" t="s">
        <v>7333</v>
      </c>
      <c r="F5703" t="s">
        <v>17473</v>
      </c>
      <c r="G5703">
        <v>5</v>
      </c>
      <c r="H5703" t="s">
        <v>58</v>
      </c>
      <c r="I5703" t="s">
        <v>78</v>
      </c>
      <c r="J5703">
        <v>43452</v>
      </c>
      <c r="K5703">
        <v>5</v>
      </c>
      <c r="L5703" s="2">
        <v>41805</v>
      </c>
      <c r="M5703" s="2">
        <v>43890</v>
      </c>
      <c r="N5703" t="s">
        <v>7335</v>
      </c>
      <c r="O5703">
        <v>2</v>
      </c>
      <c r="P5703" t="s">
        <v>3408</v>
      </c>
      <c r="Q5703" t="s">
        <v>3409</v>
      </c>
      <c r="R5703" t="s">
        <v>434</v>
      </c>
      <c r="S5703" t="s">
        <v>85</v>
      </c>
      <c r="T5703" t="s">
        <v>68</v>
      </c>
      <c r="U5703">
        <v>2018</v>
      </c>
      <c r="V5703">
        <v>557779</v>
      </c>
      <c r="W5703" t="s">
        <v>69</v>
      </c>
      <c r="X5703" t="s">
        <v>75</v>
      </c>
      <c r="Y5703">
        <v>368643</v>
      </c>
      <c r="Z5703">
        <v>189136</v>
      </c>
      <c r="AA5703" t="s">
        <v>69</v>
      </c>
      <c r="AB5703" t="s">
        <v>17474</v>
      </c>
      <c r="AC5703">
        <v>557779</v>
      </c>
    </row>
    <row r="5704" spans="1:29">
      <c r="A5704">
        <f t="shared" ca="1" si="89"/>
        <v>0.66272643432726053</v>
      </c>
      <c r="B5704" t="s">
        <v>254</v>
      </c>
      <c r="C5704">
        <v>9278192</v>
      </c>
      <c r="D5704" s="2">
        <v>42877</v>
      </c>
      <c r="E5704" t="s">
        <v>76</v>
      </c>
      <c r="F5704" t="s">
        <v>17475</v>
      </c>
      <c r="G5704">
        <v>5</v>
      </c>
      <c r="H5704" t="s">
        <v>58</v>
      </c>
      <c r="I5704" t="s">
        <v>256</v>
      </c>
      <c r="J5704">
        <v>102687</v>
      </c>
      <c r="K5704">
        <v>5</v>
      </c>
      <c r="L5704" s="2">
        <v>41518</v>
      </c>
      <c r="M5704" s="2">
        <v>43434</v>
      </c>
      <c r="N5704" t="s">
        <v>1862</v>
      </c>
      <c r="O5704">
        <v>28</v>
      </c>
      <c r="P5704" t="s">
        <v>1392</v>
      </c>
      <c r="Q5704" t="s">
        <v>1393</v>
      </c>
      <c r="R5704" t="s">
        <v>149</v>
      </c>
      <c r="S5704" t="s">
        <v>85</v>
      </c>
      <c r="T5704" t="s">
        <v>68</v>
      </c>
      <c r="U5704">
        <v>2017</v>
      </c>
      <c r="V5704">
        <v>285503</v>
      </c>
      <c r="W5704" t="s">
        <v>69</v>
      </c>
      <c r="X5704" t="s">
        <v>254</v>
      </c>
      <c r="Y5704">
        <v>190000</v>
      </c>
      <c r="Z5704">
        <v>95503</v>
      </c>
      <c r="AA5704" t="s">
        <v>69</v>
      </c>
      <c r="AB5704" t="s">
        <v>17476</v>
      </c>
      <c r="AC5704">
        <v>285503</v>
      </c>
    </row>
    <row r="5705" spans="1:29">
      <c r="A5705">
        <f t="shared" ca="1" si="89"/>
        <v>0.28013230901431008</v>
      </c>
      <c r="B5705" t="s">
        <v>109</v>
      </c>
      <c r="C5705">
        <v>9251289</v>
      </c>
      <c r="D5705" s="2">
        <v>42825</v>
      </c>
      <c r="E5705" t="s">
        <v>76</v>
      </c>
      <c r="F5705" t="s">
        <v>17477</v>
      </c>
      <c r="G5705">
        <v>5</v>
      </c>
      <c r="H5705" t="s">
        <v>58</v>
      </c>
      <c r="I5705" t="s">
        <v>112</v>
      </c>
      <c r="J5705">
        <v>23337</v>
      </c>
      <c r="K5705">
        <v>5</v>
      </c>
      <c r="L5705" s="2">
        <v>41395</v>
      </c>
      <c r="M5705" s="2">
        <v>43190</v>
      </c>
      <c r="N5705" t="s">
        <v>225</v>
      </c>
      <c r="O5705">
        <v>4</v>
      </c>
      <c r="P5705" t="s">
        <v>4372</v>
      </c>
      <c r="Q5705" t="s">
        <v>2631</v>
      </c>
      <c r="R5705" t="s">
        <v>370</v>
      </c>
      <c r="S5705" t="s">
        <v>296</v>
      </c>
      <c r="T5705" t="s">
        <v>68</v>
      </c>
      <c r="U5705">
        <v>2017</v>
      </c>
      <c r="V5705">
        <v>356260</v>
      </c>
      <c r="W5705" t="s">
        <v>69</v>
      </c>
      <c r="X5705" t="s">
        <v>109</v>
      </c>
      <c r="Y5705">
        <v>250000</v>
      </c>
      <c r="Z5705">
        <v>106260</v>
      </c>
      <c r="AA5705" t="s">
        <v>69</v>
      </c>
      <c r="AB5705" t="s">
        <v>17478</v>
      </c>
      <c r="AC5705">
        <v>356260</v>
      </c>
    </row>
    <row r="5706" spans="1:29">
      <c r="A5706">
        <f t="shared" ca="1" si="89"/>
        <v>0.80646608930951624</v>
      </c>
      <c r="B5706" t="s">
        <v>1619</v>
      </c>
      <c r="C5706">
        <v>9493319</v>
      </c>
      <c r="D5706" s="2">
        <v>43230</v>
      </c>
      <c r="E5706" t="s">
        <v>76</v>
      </c>
      <c r="F5706" t="s">
        <v>17479</v>
      </c>
      <c r="G5706">
        <v>5</v>
      </c>
      <c r="H5706" t="s">
        <v>58</v>
      </c>
      <c r="I5706" t="s">
        <v>1621</v>
      </c>
      <c r="J5706">
        <v>22331</v>
      </c>
      <c r="K5706">
        <v>5</v>
      </c>
      <c r="L5706" s="2">
        <v>41835</v>
      </c>
      <c r="M5706" s="2">
        <v>44347</v>
      </c>
      <c r="N5706" t="s">
        <v>1451</v>
      </c>
      <c r="O5706">
        <v>4</v>
      </c>
      <c r="P5706" t="s">
        <v>7889</v>
      </c>
      <c r="Q5706" t="s">
        <v>7890</v>
      </c>
      <c r="R5706" t="s">
        <v>66</v>
      </c>
      <c r="S5706" t="s">
        <v>260</v>
      </c>
      <c r="T5706" t="s">
        <v>68</v>
      </c>
      <c r="U5706">
        <v>2018</v>
      </c>
      <c r="V5706">
        <v>180304</v>
      </c>
      <c r="W5706" t="s">
        <v>69</v>
      </c>
      <c r="X5706" t="s">
        <v>1619</v>
      </c>
      <c r="Y5706">
        <v>116518</v>
      </c>
      <c r="Z5706">
        <v>63786</v>
      </c>
      <c r="AA5706" t="s">
        <v>69</v>
      </c>
      <c r="AB5706" t="s">
        <v>17480</v>
      </c>
      <c r="AC5706">
        <v>180304</v>
      </c>
    </row>
    <row r="5707" spans="1:29">
      <c r="A5707">
        <f t="shared" ca="1" si="89"/>
        <v>0.14093673515369431</v>
      </c>
      <c r="B5707" t="s">
        <v>254</v>
      </c>
      <c r="C5707">
        <v>9206506</v>
      </c>
      <c r="D5707" s="2">
        <v>42747</v>
      </c>
      <c r="E5707" t="s">
        <v>76</v>
      </c>
      <c r="F5707" t="s">
        <v>17481</v>
      </c>
      <c r="G5707">
        <v>5</v>
      </c>
      <c r="H5707" t="s">
        <v>58</v>
      </c>
      <c r="I5707" t="s">
        <v>256</v>
      </c>
      <c r="J5707">
        <v>53804</v>
      </c>
      <c r="K5707">
        <v>21</v>
      </c>
      <c r="L5707" s="2">
        <v>35103</v>
      </c>
      <c r="M5707" s="2">
        <v>43496</v>
      </c>
      <c r="N5707" t="s">
        <v>592</v>
      </c>
      <c r="O5707">
        <v>16</v>
      </c>
      <c r="P5707" t="s">
        <v>1363</v>
      </c>
      <c r="Q5707" t="s">
        <v>1364</v>
      </c>
      <c r="R5707" t="s">
        <v>149</v>
      </c>
      <c r="S5707" t="s">
        <v>67</v>
      </c>
      <c r="T5707" t="s">
        <v>68</v>
      </c>
      <c r="U5707">
        <v>2017</v>
      </c>
      <c r="V5707">
        <v>397019</v>
      </c>
      <c r="W5707" t="s">
        <v>69</v>
      </c>
      <c r="X5707" t="s">
        <v>254</v>
      </c>
      <c r="Y5707">
        <v>247680</v>
      </c>
      <c r="Z5707">
        <v>149339</v>
      </c>
      <c r="AA5707" t="s">
        <v>69</v>
      </c>
      <c r="AB5707" t="s">
        <v>17482</v>
      </c>
      <c r="AC5707">
        <v>397019</v>
      </c>
    </row>
    <row r="5708" spans="1:29">
      <c r="A5708">
        <f t="shared" ca="1" si="89"/>
        <v>0.80651213938792776</v>
      </c>
      <c r="B5708" t="s">
        <v>303</v>
      </c>
      <c r="C5708">
        <v>9449439</v>
      </c>
      <c r="D5708" s="2">
        <v>43222</v>
      </c>
      <c r="E5708" t="s">
        <v>8126</v>
      </c>
      <c r="F5708" t="s">
        <v>17483</v>
      </c>
      <c r="G5708">
        <v>5</v>
      </c>
      <c r="H5708" t="s">
        <v>58</v>
      </c>
      <c r="I5708" t="s">
        <v>305</v>
      </c>
      <c r="J5708">
        <v>108936</v>
      </c>
      <c r="K5708">
        <v>3</v>
      </c>
      <c r="L5708" s="2">
        <v>42506</v>
      </c>
      <c r="M5708" s="2">
        <v>43921</v>
      </c>
      <c r="N5708" t="s">
        <v>8459</v>
      </c>
      <c r="O5708">
        <v>7</v>
      </c>
      <c r="P5708" t="s">
        <v>7664</v>
      </c>
      <c r="Q5708" t="s">
        <v>472</v>
      </c>
      <c r="R5708" t="s">
        <v>311</v>
      </c>
      <c r="S5708" t="s">
        <v>260</v>
      </c>
      <c r="T5708" t="s">
        <v>68</v>
      </c>
      <c r="U5708">
        <v>2018</v>
      </c>
      <c r="V5708">
        <v>413750</v>
      </c>
      <c r="W5708" t="s">
        <v>69</v>
      </c>
      <c r="X5708" t="s">
        <v>303</v>
      </c>
      <c r="Y5708">
        <v>250000</v>
      </c>
      <c r="Z5708">
        <v>163750</v>
      </c>
      <c r="AA5708" t="s">
        <v>69</v>
      </c>
      <c r="AB5708" t="s">
        <v>17484</v>
      </c>
      <c r="AC5708">
        <v>413750</v>
      </c>
    </row>
    <row r="5709" spans="1:29">
      <c r="A5709">
        <f t="shared" ca="1" si="89"/>
        <v>0.50427827702125594</v>
      </c>
      <c r="B5709" t="s">
        <v>254</v>
      </c>
      <c r="C5709">
        <v>9282656</v>
      </c>
      <c r="D5709" s="2">
        <v>42870</v>
      </c>
      <c r="E5709" t="s">
        <v>76</v>
      </c>
      <c r="F5709" t="s">
        <v>17485</v>
      </c>
      <c r="G5709">
        <v>5</v>
      </c>
      <c r="H5709" t="s">
        <v>58</v>
      </c>
      <c r="I5709" t="s">
        <v>256</v>
      </c>
      <c r="J5709">
        <v>104047</v>
      </c>
      <c r="K5709">
        <v>5</v>
      </c>
      <c r="L5709" s="2">
        <v>41527</v>
      </c>
      <c r="M5709" s="2">
        <v>43404</v>
      </c>
      <c r="N5709" t="s">
        <v>1214</v>
      </c>
      <c r="O5709">
        <v>3</v>
      </c>
      <c r="P5709" t="s">
        <v>882</v>
      </c>
      <c r="Q5709" t="s">
        <v>883</v>
      </c>
      <c r="R5709" t="s">
        <v>884</v>
      </c>
      <c r="S5709" t="s">
        <v>67</v>
      </c>
      <c r="T5709" t="s">
        <v>68</v>
      </c>
      <c r="U5709">
        <v>2017</v>
      </c>
      <c r="V5709">
        <v>466655</v>
      </c>
      <c r="W5709" t="s">
        <v>69</v>
      </c>
      <c r="X5709" t="s">
        <v>254</v>
      </c>
      <c r="Y5709">
        <v>374979</v>
      </c>
      <c r="Z5709">
        <v>91676</v>
      </c>
      <c r="AA5709" t="s">
        <v>69</v>
      </c>
      <c r="AB5709" t="s">
        <v>17486</v>
      </c>
      <c r="AC5709">
        <v>466655</v>
      </c>
    </row>
    <row r="5710" spans="1:29">
      <c r="A5710">
        <f t="shared" ca="1" si="89"/>
        <v>0.19315453470115573</v>
      </c>
      <c r="B5710" t="s">
        <v>182</v>
      </c>
      <c r="C5710">
        <v>9188809</v>
      </c>
      <c r="D5710" s="2">
        <v>42671</v>
      </c>
      <c r="E5710" t="s">
        <v>76</v>
      </c>
      <c r="F5710" t="s">
        <v>17487</v>
      </c>
      <c r="G5710">
        <v>5</v>
      </c>
      <c r="H5710" t="s">
        <v>58</v>
      </c>
      <c r="I5710" t="s">
        <v>185</v>
      </c>
      <c r="J5710">
        <v>11697</v>
      </c>
      <c r="K5710">
        <v>20</v>
      </c>
      <c r="L5710" s="2">
        <v>35278</v>
      </c>
      <c r="M5710" s="2">
        <v>43069</v>
      </c>
      <c r="N5710" t="s">
        <v>1146</v>
      </c>
      <c r="O5710">
        <v>7</v>
      </c>
      <c r="P5710" t="s">
        <v>2152</v>
      </c>
      <c r="Q5710" t="s">
        <v>472</v>
      </c>
      <c r="R5710" t="s">
        <v>311</v>
      </c>
      <c r="S5710" t="s">
        <v>473</v>
      </c>
      <c r="T5710" t="s">
        <v>68</v>
      </c>
      <c r="U5710">
        <v>2017</v>
      </c>
      <c r="V5710">
        <v>414688</v>
      </c>
      <c r="W5710" t="s">
        <v>69</v>
      </c>
      <c r="X5710" t="s">
        <v>182</v>
      </c>
      <c r="Y5710">
        <v>250000</v>
      </c>
      <c r="Z5710">
        <v>164688</v>
      </c>
      <c r="AA5710" t="s">
        <v>69</v>
      </c>
      <c r="AB5710" t="s">
        <v>17488</v>
      </c>
      <c r="AC5710">
        <v>414688</v>
      </c>
    </row>
    <row r="5711" spans="1:29">
      <c r="A5711">
        <f t="shared" ca="1" si="89"/>
        <v>0.97682823462731172</v>
      </c>
      <c r="B5711" t="s">
        <v>109</v>
      </c>
      <c r="C5711">
        <v>9388365</v>
      </c>
      <c r="D5711" s="2">
        <v>43074</v>
      </c>
      <c r="E5711" t="s">
        <v>56</v>
      </c>
      <c r="F5711" t="s">
        <v>17489</v>
      </c>
      <c r="G5711">
        <v>5</v>
      </c>
      <c r="H5711" t="s">
        <v>58</v>
      </c>
      <c r="I5711" t="s">
        <v>112</v>
      </c>
      <c r="J5711">
        <v>26053</v>
      </c>
      <c r="K5711">
        <v>3</v>
      </c>
      <c r="L5711" s="2">
        <v>42339</v>
      </c>
      <c r="M5711" s="2">
        <v>43799</v>
      </c>
      <c r="N5711" t="s">
        <v>4569</v>
      </c>
      <c r="O5711">
        <v>13</v>
      </c>
      <c r="P5711" t="s">
        <v>1222</v>
      </c>
      <c r="Q5711" t="s">
        <v>217</v>
      </c>
      <c r="R5711" t="s">
        <v>120</v>
      </c>
      <c r="S5711" t="s">
        <v>67</v>
      </c>
      <c r="T5711" t="s">
        <v>68</v>
      </c>
      <c r="U5711">
        <v>2018</v>
      </c>
      <c r="V5711">
        <v>420670</v>
      </c>
      <c r="W5711" t="s">
        <v>69</v>
      </c>
      <c r="X5711" t="s">
        <v>109</v>
      </c>
      <c r="Y5711">
        <v>250000</v>
      </c>
      <c r="Z5711">
        <v>170670</v>
      </c>
      <c r="AA5711" t="s">
        <v>69</v>
      </c>
      <c r="AB5711" t="s">
        <v>17490</v>
      </c>
      <c r="AC5711">
        <v>420670</v>
      </c>
    </row>
    <row r="5712" spans="1:29">
      <c r="A5712">
        <f t="shared" ca="1" si="89"/>
        <v>0.49342941128618523</v>
      </c>
      <c r="B5712" t="s">
        <v>55</v>
      </c>
      <c r="C5712">
        <v>9207136</v>
      </c>
      <c r="D5712" s="2">
        <v>43111</v>
      </c>
      <c r="E5712" t="s">
        <v>76</v>
      </c>
      <c r="F5712" t="s">
        <v>17491</v>
      </c>
      <c r="G5712">
        <v>5</v>
      </c>
      <c r="H5712" t="s">
        <v>58</v>
      </c>
      <c r="I5712" t="s">
        <v>59</v>
      </c>
      <c r="J5712">
        <v>83813</v>
      </c>
      <c r="K5712">
        <v>5</v>
      </c>
      <c r="L5712" s="2">
        <v>41671</v>
      </c>
      <c r="M5712" s="2">
        <v>43677</v>
      </c>
      <c r="N5712" t="s">
        <v>3202</v>
      </c>
      <c r="O5712">
        <v>16</v>
      </c>
      <c r="P5712" t="s">
        <v>1363</v>
      </c>
      <c r="Q5712" t="s">
        <v>1364</v>
      </c>
      <c r="R5712" t="s">
        <v>149</v>
      </c>
      <c r="S5712" t="s">
        <v>85</v>
      </c>
      <c r="T5712" t="s">
        <v>68</v>
      </c>
      <c r="U5712">
        <v>2018</v>
      </c>
      <c r="V5712">
        <v>357147</v>
      </c>
      <c r="W5712" t="s">
        <v>69</v>
      </c>
      <c r="X5712" t="s">
        <v>55</v>
      </c>
      <c r="Y5712">
        <v>218750</v>
      </c>
      <c r="Z5712">
        <v>138397</v>
      </c>
      <c r="AA5712" t="s">
        <v>69</v>
      </c>
      <c r="AB5712" t="s">
        <v>17492</v>
      </c>
      <c r="AC5712">
        <v>357147</v>
      </c>
    </row>
    <row r="5713" spans="1:29">
      <c r="A5713">
        <f t="shared" ca="1" si="89"/>
        <v>0.70059889517597007</v>
      </c>
      <c r="B5713" t="s">
        <v>55</v>
      </c>
      <c r="C5713">
        <v>9405050</v>
      </c>
      <c r="D5713" s="2">
        <v>43090</v>
      </c>
      <c r="E5713" t="s">
        <v>16886</v>
      </c>
      <c r="F5713" t="s">
        <v>17493</v>
      </c>
      <c r="G5713">
        <v>5</v>
      </c>
      <c r="H5713" t="s">
        <v>58</v>
      </c>
      <c r="I5713" t="s">
        <v>59</v>
      </c>
      <c r="J5713">
        <v>83347</v>
      </c>
      <c r="K5713">
        <v>5</v>
      </c>
      <c r="L5713" s="2">
        <v>41654</v>
      </c>
      <c r="M5713" s="2">
        <v>43830</v>
      </c>
      <c r="N5713" t="s">
        <v>973</v>
      </c>
      <c r="O5713">
        <v>12</v>
      </c>
      <c r="P5713" t="s">
        <v>656</v>
      </c>
      <c r="Q5713" t="s">
        <v>204</v>
      </c>
      <c r="R5713" t="s">
        <v>205</v>
      </c>
      <c r="S5713" t="s">
        <v>67</v>
      </c>
      <c r="T5713" t="s">
        <v>68</v>
      </c>
      <c r="U5713">
        <v>2018</v>
      </c>
      <c r="V5713">
        <v>350845</v>
      </c>
      <c r="W5713" t="s">
        <v>69</v>
      </c>
      <c r="X5713" t="s">
        <v>55</v>
      </c>
      <c r="Y5713">
        <v>237289</v>
      </c>
      <c r="Z5713">
        <v>113556</v>
      </c>
      <c r="AA5713" t="s">
        <v>69</v>
      </c>
      <c r="AB5713" t="s">
        <v>17494</v>
      </c>
      <c r="AC5713">
        <v>350845</v>
      </c>
    </row>
    <row r="5714" spans="1:29">
      <c r="A5714">
        <f t="shared" ca="1" si="89"/>
        <v>0.55194291361566483</v>
      </c>
      <c r="B5714" t="s">
        <v>254</v>
      </c>
      <c r="C5714">
        <v>9324039</v>
      </c>
      <c r="D5714" s="2">
        <v>42954</v>
      </c>
      <c r="E5714" t="s">
        <v>7362</v>
      </c>
      <c r="F5714" t="s">
        <v>17495</v>
      </c>
      <c r="G5714">
        <v>5</v>
      </c>
      <c r="H5714" t="s">
        <v>58</v>
      </c>
      <c r="I5714" t="s">
        <v>256</v>
      </c>
      <c r="J5714">
        <v>109895</v>
      </c>
      <c r="K5714">
        <v>4</v>
      </c>
      <c r="L5714" s="2">
        <v>41887</v>
      </c>
      <c r="M5714" s="2">
        <v>43312</v>
      </c>
      <c r="N5714" t="s">
        <v>7364</v>
      </c>
      <c r="O5714">
        <v>4</v>
      </c>
      <c r="P5714" t="s">
        <v>234</v>
      </c>
      <c r="Q5714" t="s">
        <v>235</v>
      </c>
      <c r="R5714" t="s">
        <v>236</v>
      </c>
      <c r="S5714" t="s">
        <v>296</v>
      </c>
      <c r="T5714" t="s">
        <v>68</v>
      </c>
      <c r="U5714">
        <v>2017</v>
      </c>
      <c r="V5714">
        <v>280005</v>
      </c>
      <c r="W5714" t="s">
        <v>69</v>
      </c>
      <c r="X5714" t="s">
        <v>254</v>
      </c>
      <c r="Y5714">
        <v>238626</v>
      </c>
      <c r="Z5714">
        <v>41379</v>
      </c>
      <c r="AA5714" t="s">
        <v>69</v>
      </c>
      <c r="AB5714" t="s">
        <v>17496</v>
      </c>
      <c r="AC5714">
        <v>280005</v>
      </c>
    </row>
    <row r="5715" spans="1:29">
      <c r="A5715">
        <f t="shared" ca="1" si="89"/>
        <v>0.918277986459062</v>
      </c>
      <c r="B5715" t="s">
        <v>55</v>
      </c>
      <c r="C5715">
        <v>9240687</v>
      </c>
      <c r="D5715" s="2">
        <v>42740</v>
      </c>
      <c r="E5715" t="s">
        <v>76</v>
      </c>
      <c r="F5715" t="s">
        <v>17497</v>
      </c>
      <c r="G5715">
        <v>5</v>
      </c>
      <c r="H5715" t="s">
        <v>58</v>
      </c>
      <c r="I5715" t="s">
        <v>59</v>
      </c>
      <c r="J5715">
        <v>79858</v>
      </c>
      <c r="K5715">
        <v>5</v>
      </c>
      <c r="L5715" s="2">
        <v>41320</v>
      </c>
      <c r="M5715" s="2">
        <v>43861</v>
      </c>
      <c r="N5715" t="s">
        <v>1717</v>
      </c>
      <c r="O5715">
        <v>5</v>
      </c>
      <c r="P5715" t="s">
        <v>524</v>
      </c>
      <c r="Q5715" t="s">
        <v>83</v>
      </c>
      <c r="R5715" t="s">
        <v>84</v>
      </c>
      <c r="S5715" t="s">
        <v>67</v>
      </c>
      <c r="T5715" t="s">
        <v>68</v>
      </c>
      <c r="U5715">
        <v>2017</v>
      </c>
      <c r="V5715">
        <v>341250</v>
      </c>
      <c r="W5715" t="s">
        <v>69</v>
      </c>
      <c r="X5715" t="s">
        <v>55</v>
      </c>
      <c r="Y5715">
        <v>218750</v>
      </c>
      <c r="Z5715">
        <v>122500</v>
      </c>
      <c r="AA5715" t="s">
        <v>69</v>
      </c>
      <c r="AB5715" t="s">
        <v>17498</v>
      </c>
      <c r="AC5715">
        <v>341250</v>
      </c>
    </row>
    <row r="5716" spans="1:29">
      <c r="A5716">
        <f t="shared" ca="1" si="89"/>
        <v>0.6336473526460652</v>
      </c>
      <c r="B5716" t="s">
        <v>303</v>
      </c>
      <c r="C5716">
        <v>9415023</v>
      </c>
      <c r="D5716" s="2">
        <v>43158</v>
      </c>
      <c r="E5716" t="s">
        <v>56</v>
      </c>
      <c r="F5716" t="s">
        <v>5031</v>
      </c>
      <c r="G5716">
        <v>5</v>
      </c>
      <c r="H5716" t="s">
        <v>58</v>
      </c>
      <c r="I5716" t="s">
        <v>305</v>
      </c>
      <c r="J5716">
        <v>94486</v>
      </c>
      <c r="K5716">
        <v>7</v>
      </c>
      <c r="L5716" s="2">
        <v>41107</v>
      </c>
      <c r="M5716" s="2">
        <v>43524</v>
      </c>
      <c r="N5716" t="s">
        <v>1912</v>
      </c>
      <c r="O5716">
        <v>8</v>
      </c>
      <c r="P5716" t="s">
        <v>2448</v>
      </c>
      <c r="Q5716" t="s">
        <v>472</v>
      </c>
      <c r="R5716" t="s">
        <v>311</v>
      </c>
      <c r="S5716" t="s">
        <v>473</v>
      </c>
      <c r="T5716" t="s">
        <v>68</v>
      </c>
      <c r="U5716">
        <v>2018</v>
      </c>
      <c r="V5716">
        <v>440709</v>
      </c>
      <c r="W5716" t="s">
        <v>69</v>
      </c>
      <c r="X5716" t="s">
        <v>1683</v>
      </c>
      <c r="Y5716">
        <v>115000</v>
      </c>
      <c r="Z5716">
        <v>0</v>
      </c>
      <c r="AA5716" t="s">
        <v>69</v>
      </c>
      <c r="AB5716" t="s">
        <v>5035</v>
      </c>
      <c r="AC5716">
        <v>115000</v>
      </c>
    </row>
    <row r="5717" spans="1:29">
      <c r="A5717">
        <f t="shared" ca="1" si="89"/>
        <v>0.6247431988587786</v>
      </c>
      <c r="B5717" t="s">
        <v>109</v>
      </c>
      <c r="C5717">
        <v>9269575</v>
      </c>
      <c r="D5717" s="2">
        <v>42849</v>
      </c>
      <c r="E5717" t="s">
        <v>76</v>
      </c>
      <c r="F5717" t="s">
        <v>17499</v>
      </c>
      <c r="G5717">
        <v>5</v>
      </c>
      <c r="H5717" t="s">
        <v>58</v>
      </c>
      <c r="I5717" t="s">
        <v>112</v>
      </c>
      <c r="J5717">
        <v>14681</v>
      </c>
      <c r="K5717">
        <v>9</v>
      </c>
      <c r="L5717" s="2">
        <v>38078</v>
      </c>
      <c r="M5717" s="2">
        <v>43585</v>
      </c>
      <c r="N5717" t="s">
        <v>144</v>
      </c>
      <c r="O5717">
        <v>1</v>
      </c>
      <c r="P5717" t="s">
        <v>1207</v>
      </c>
      <c r="Q5717" t="s">
        <v>1208</v>
      </c>
      <c r="R5717" t="s">
        <v>1209</v>
      </c>
      <c r="S5717" t="s">
        <v>67</v>
      </c>
      <c r="T5717" t="s">
        <v>68</v>
      </c>
      <c r="U5717">
        <v>2017</v>
      </c>
      <c r="V5717">
        <v>437438</v>
      </c>
      <c r="W5717" t="s">
        <v>69</v>
      </c>
      <c r="X5717" t="s">
        <v>109</v>
      </c>
      <c r="Y5717">
        <v>274908</v>
      </c>
      <c r="Z5717">
        <v>162530</v>
      </c>
      <c r="AA5717" t="s">
        <v>69</v>
      </c>
      <c r="AB5717" t="s">
        <v>17500</v>
      </c>
      <c r="AC5717">
        <v>437438</v>
      </c>
    </row>
    <row r="5718" spans="1:29">
      <c r="A5718">
        <f t="shared" ca="1" si="89"/>
        <v>0.43888342277064729</v>
      </c>
      <c r="B5718" t="s">
        <v>127</v>
      </c>
      <c r="C5718">
        <v>9208800</v>
      </c>
      <c r="D5718" s="2">
        <v>42755</v>
      </c>
      <c r="E5718" t="s">
        <v>76</v>
      </c>
      <c r="F5718" t="s">
        <v>17501</v>
      </c>
      <c r="G5718">
        <v>5</v>
      </c>
      <c r="H5718" t="s">
        <v>58</v>
      </c>
      <c r="I5718" t="s">
        <v>130</v>
      </c>
      <c r="J5718">
        <v>97243</v>
      </c>
      <c r="K5718">
        <v>5</v>
      </c>
      <c r="L5718" s="2">
        <v>41379</v>
      </c>
      <c r="M5718" s="2">
        <v>43496</v>
      </c>
      <c r="N5718" t="s">
        <v>2465</v>
      </c>
      <c r="O5718">
        <v>3</v>
      </c>
      <c r="P5718" t="s">
        <v>553</v>
      </c>
      <c r="Q5718" t="s">
        <v>554</v>
      </c>
      <c r="R5718" t="s">
        <v>555</v>
      </c>
      <c r="S5718" t="s">
        <v>218</v>
      </c>
      <c r="T5718" t="s">
        <v>68</v>
      </c>
      <c r="U5718">
        <v>2017</v>
      </c>
      <c r="V5718">
        <v>419599</v>
      </c>
      <c r="W5718" t="s">
        <v>69</v>
      </c>
      <c r="X5718" t="s">
        <v>127</v>
      </c>
      <c r="Y5718">
        <v>272467</v>
      </c>
      <c r="Z5718">
        <v>147132</v>
      </c>
      <c r="AA5718" t="s">
        <v>69</v>
      </c>
      <c r="AB5718" t="s">
        <v>17502</v>
      </c>
      <c r="AC5718">
        <v>419599</v>
      </c>
    </row>
    <row r="5719" spans="1:29">
      <c r="A5719">
        <f t="shared" ca="1" si="89"/>
        <v>0.82863448532166351</v>
      </c>
      <c r="B5719" t="s">
        <v>55</v>
      </c>
      <c r="C5719">
        <v>9256533</v>
      </c>
      <c r="D5719" s="2">
        <v>42898</v>
      </c>
      <c r="E5719" t="s">
        <v>76</v>
      </c>
      <c r="F5719" t="s">
        <v>17503</v>
      </c>
      <c r="G5719">
        <v>5</v>
      </c>
      <c r="H5719" t="s">
        <v>58</v>
      </c>
      <c r="I5719" t="s">
        <v>59</v>
      </c>
      <c r="J5719">
        <v>60809</v>
      </c>
      <c r="K5719">
        <v>10</v>
      </c>
      <c r="L5719" s="2">
        <v>39692</v>
      </c>
      <c r="M5719" s="2">
        <v>43220</v>
      </c>
      <c r="N5719" t="s">
        <v>13246</v>
      </c>
      <c r="O5719">
        <v>13</v>
      </c>
      <c r="P5719" t="s">
        <v>1222</v>
      </c>
      <c r="Q5719" t="s">
        <v>217</v>
      </c>
      <c r="R5719" t="s">
        <v>120</v>
      </c>
      <c r="S5719" t="s">
        <v>67</v>
      </c>
      <c r="T5719" t="s">
        <v>68</v>
      </c>
      <c r="U5719">
        <v>2017</v>
      </c>
      <c r="V5719">
        <v>449073</v>
      </c>
      <c r="W5719" t="s">
        <v>69</v>
      </c>
      <c r="X5719" t="s">
        <v>55</v>
      </c>
      <c r="Y5719">
        <v>290774</v>
      </c>
      <c r="Z5719">
        <v>158299</v>
      </c>
      <c r="AA5719" t="s">
        <v>69</v>
      </c>
      <c r="AB5719" t="s">
        <v>17504</v>
      </c>
      <c r="AC5719">
        <v>449073</v>
      </c>
    </row>
    <row r="5720" spans="1:29">
      <c r="A5720">
        <f t="shared" ca="1" si="89"/>
        <v>0.75163016023062534</v>
      </c>
      <c r="B5720" t="s">
        <v>241</v>
      </c>
      <c r="C5720">
        <v>9538248</v>
      </c>
      <c r="D5720" s="2">
        <v>43294</v>
      </c>
      <c r="E5720" t="s">
        <v>1856</v>
      </c>
      <c r="F5720" t="s">
        <v>17505</v>
      </c>
      <c r="G5720">
        <v>5</v>
      </c>
      <c r="H5720" t="s">
        <v>58</v>
      </c>
      <c r="I5720" t="s">
        <v>243</v>
      </c>
      <c r="J5720">
        <v>138424</v>
      </c>
      <c r="K5720">
        <v>2</v>
      </c>
      <c r="L5720" s="2">
        <v>42948</v>
      </c>
      <c r="M5720" s="2">
        <v>43569</v>
      </c>
      <c r="N5720" t="s">
        <v>2028</v>
      </c>
      <c r="O5720">
        <v>11</v>
      </c>
      <c r="P5720" t="s">
        <v>532</v>
      </c>
      <c r="Q5720" t="s">
        <v>533</v>
      </c>
      <c r="R5720" t="s">
        <v>149</v>
      </c>
      <c r="S5720" t="s">
        <v>67</v>
      </c>
      <c r="T5720" t="s">
        <v>68</v>
      </c>
      <c r="U5720">
        <v>2018</v>
      </c>
      <c r="V5720">
        <v>702117</v>
      </c>
      <c r="W5720" t="s">
        <v>69</v>
      </c>
      <c r="X5720" t="s">
        <v>241</v>
      </c>
      <c r="Y5720">
        <v>443363</v>
      </c>
      <c r="Z5720">
        <v>258754</v>
      </c>
      <c r="AA5720" t="s">
        <v>69</v>
      </c>
      <c r="AB5720" t="s">
        <v>17506</v>
      </c>
      <c r="AC5720">
        <v>702117</v>
      </c>
    </row>
    <row r="5721" spans="1:29">
      <c r="A5721">
        <f t="shared" ca="1" si="89"/>
        <v>0.66739662107838027</v>
      </c>
      <c r="B5721" t="s">
        <v>199</v>
      </c>
      <c r="C5721">
        <v>9231390</v>
      </c>
      <c r="D5721" s="2">
        <v>42796</v>
      </c>
      <c r="E5721" t="s">
        <v>76</v>
      </c>
      <c r="F5721" t="s">
        <v>17507</v>
      </c>
      <c r="G5721">
        <v>5</v>
      </c>
      <c r="H5721" t="s">
        <v>58</v>
      </c>
      <c r="I5721" t="s">
        <v>149</v>
      </c>
      <c r="J5721">
        <v>111996</v>
      </c>
      <c r="K5721">
        <v>10</v>
      </c>
      <c r="L5721" s="2">
        <v>38817</v>
      </c>
      <c r="M5721" s="2">
        <v>43159</v>
      </c>
      <c r="N5721" t="s">
        <v>6636</v>
      </c>
      <c r="O5721">
        <v>12</v>
      </c>
      <c r="P5721" t="s">
        <v>1357</v>
      </c>
      <c r="Q5721" t="s">
        <v>217</v>
      </c>
      <c r="R5721" t="s">
        <v>120</v>
      </c>
      <c r="S5721" t="s">
        <v>67</v>
      </c>
      <c r="T5721" t="s">
        <v>68</v>
      </c>
      <c r="U5721">
        <v>2017</v>
      </c>
      <c r="V5721">
        <v>264438</v>
      </c>
      <c r="W5721" t="s">
        <v>69</v>
      </c>
      <c r="X5721" t="s">
        <v>199</v>
      </c>
      <c r="Y5721">
        <v>172353</v>
      </c>
      <c r="Z5721">
        <v>92085</v>
      </c>
      <c r="AA5721" t="s">
        <v>69</v>
      </c>
      <c r="AB5721" t="s">
        <v>17508</v>
      </c>
      <c r="AC5721">
        <v>264438</v>
      </c>
    </row>
    <row r="5722" spans="1:29">
      <c r="A5722">
        <f t="shared" ca="1" si="89"/>
        <v>0.55330070114580288</v>
      </c>
      <c r="B5722" t="s">
        <v>199</v>
      </c>
      <c r="C5722">
        <v>9547779</v>
      </c>
      <c r="D5722" s="2">
        <v>43334</v>
      </c>
      <c r="E5722" t="s">
        <v>328</v>
      </c>
      <c r="F5722" t="s">
        <v>17509</v>
      </c>
      <c r="G5722">
        <v>5</v>
      </c>
      <c r="H5722" t="s">
        <v>58</v>
      </c>
      <c r="I5722" t="s">
        <v>149</v>
      </c>
      <c r="J5722">
        <v>184584</v>
      </c>
      <c r="K5722">
        <v>5</v>
      </c>
      <c r="L5722" s="2">
        <v>41883</v>
      </c>
      <c r="M5722" s="2">
        <v>44439</v>
      </c>
      <c r="N5722" t="s">
        <v>6636</v>
      </c>
      <c r="O5722">
        <v>30</v>
      </c>
      <c r="P5722" t="s">
        <v>747</v>
      </c>
      <c r="Q5722" t="s">
        <v>748</v>
      </c>
      <c r="R5722" t="s">
        <v>176</v>
      </c>
      <c r="S5722" t="s">
        <v>67</v>
      </c>
      <c r="T5722" t="s">
        <v>68</v>
      </c>
      <c r="U5722">
        <v>2018</v>
      </c>
      <c r="V5722">
        <v>329925</v>
      </c>
      <c r="W5722" t="s">
        <v>69</v>
      </c>
      <c r="X5722" t="s">
        <v>199</v>
      </c>
      <c r="Y5722">
        <v>207500</v>
      </c>
      <c r="Z5722">
        <v>122425</v>
      </c>
      <c r="AA5722" t="s">
        <v>69</v>
      </c>
      <c r="AB5722" t="s">
        <v>17510</v>
      </c>
      <c r="AC5722">
        <v>329925</v>
      </c>
    </row>
    <row r="5723" spans="1:29">
      <c r="A5723">
        <f t="shared" ca="1" si="89"/>
        <v>0.81088531214800141</v>
      </c>
      <c r="B5723" t="s">
        <v>286</v>
      </c>
      <c r="C5723">
        <v>9378775</v>
      </c>
      <c r="D5723" s="2">
        <v>43039</v>
      </c>
      <c r="E5723" t="s">
        <v>76</v>
      </c>
      <c r="F5723" t="s">
        <v>17511</v>
      </c>
      <c r="G5723">
        <v>5</v>
      </c>
      <c r="H5723" t="s">
        <v>58</v>
      </c>
      <c r="I5723" t="s">
        <v>289</v>
      </c>
      <c r="J5723">
        <v>105191</v>
      </c>
      <c r="K5723">
        <v>5</v>
      </c>
      <c r="L5723" s="2">
        <v>41593</v>
      </c>
      <c r="M5723" s="2">
        <v>43769</v>
      </c>
      <c r="N5723" t="s">
        <v>802</v>
      </c>
      <c r="O5723" t="s">
        <v>913</v>
      </c>
      <c r="P5723" t="s">
        <v>3904</v>
      </c>
      <c r="Q5723" t="s">
        <v>3905</v>
      </c>
      <c r="R5723" t="s">
        <v>3906</v>
      </c>
      <c r="S5723" t="s">
        <v>67</v>
      </c>
      <c r="T5723" t="s">
        <v>68</v>
      </c>
      <c r="U5723">
        <v>2018</v>
      </c>
      <c r="V5723">
        <v>381250</v>
      </c>
      <c r="W5723" t="s">
        <v>69</v>
      </c>
      <c r="X5723" t="s">
        <v>286</v>
      </c>
      <c r="Y5723">
        <v>250000</v>
      </c>
      <c r="Z5723">
        <v>131250</v>
      </c>
      <c r="AA5723" t="s">
        <v>69</v>
      </c>
      <c r="AB5723" t="s">
        <v>17512</v>
      </c>
      <c r="AC5723">
        <v>381250</v>
      </c>
    </row>
    <row r="5724" spans="1:29">
      <c r="A5724">
        <f t="shared" ca="1" si="89"/>
        <v>0.46261173275901835</v>
      </c>
      <c r="B5724" t="s">
        <v>75</v>
      </c>
      <c r="C5724">
        <v>9243198</v>
      </c>
      <c r="D5724" s="2">
        <v>42823</v>
      </c>
      <c r="E5724" t="s">
        <v>76</v>
      </c>
      <c r="F5724" t="s">
        <v>17513</v>
      </c>
      <c r="G5724">
        <v>5</v>
      </c>
      <c r="H5724" t="s">
        <v>58</v>
      </c>
      <c r="I5724" t="s">
        <v>78</v>
      </c>
      <c r="J5724">
        <v>43483</v>
      </c>
      <c r="K5724">
        <v>5</v>
      </c>
      <c r="L5724" s="2">
        <v>41426</v>
      </c>
      <c r="M5724" s="2">
        <v>43921</v>
      </c>
      <c r="N5724" t="s">
        <v>2047</v>
      </c>
      <c r="O5724">
        <v>3</v>
      </c>
      <c r="P5724" t="s">
        <v>542</v>
      </c>
      <c r="Q5724" t="s">
        <v>543</v>
      </c>
      <c r="R5724" t="s">
        <v>205</v>
      </c>
      <c r="S5724" t="s">
        <v>67</v>
      </c>
      <c r="T5724" t="s">
        <v>68</v>
      </c>
      <c r="U5724">
        <v>2017</v>
      </c>
      <c r="V5724">
        <v>378287</v>
      </c>
      <c r="W5724" t="s">
        <v>69</v>
      </c>
      <c r="X5724" t="s">
        <v>75</v>
      </c>
      <c r="Y5724">
        <v>240663</v>
      </c>
      <c r="Z5724">
        <v>137624</v>
      </c>
      <c r="AA5724" t="s">
        <v>69</v>
      </c>
      <c r="AB5724" t="s">
        <v>17514</v>
      </c>
      <c r="AC5724">
        <v>378287</v>
      </c>
    </row>
    <row r="5725" spans="1:29">
      <c r="A5725">
        <f t="shared" ca="1" si="89"/>
        <v>0.73030836624011908</v>
      </c>
      <c r="B5725" t="s">
        <v>1143</v>
      </c>
      <c r="C5725">
        <v>9301479</v>
      </c>
      <c r="D5725" s="2">
        <v>42916</v>
      </c>
      <c r="E5725" t="s">
        <v>76</v>
      </c>
      <c r="F5725" t="s">
        <v>17515</v>
      </c>
      <c r="G5725">
        <v>5</v>
      </c>
      <c r="H5725" t="s">
        <v>58</v>
      </c>
      <c r="I5725" t="s">
        <v>1145</v>
      </c>
      <c r="J5725">
        <v>63786</v>
      </c>
      <c r="K5725">
        <v>5</v>
      </c>
      <c r="L5725" s="2">
        <v>41456</v>
      </c>
      <c r="M5725" s="2">
        <v>43708</v>
      </c>
      <c r="N5725" t="s">
        <v>3149</v>
      </c>
      <c r="O5725">
        <v>18</v>
      </c>
      <c r="P5725" t="s">
        <v>174</v>
      </c>
      <c r="Q5725" t="s">
        <v>175</v>
      </c>
      <c r="R5725" t="s">
        <v>176</v>
      </c>
      <c r="S5725" t="s">
        <v>67</v>
      </c>
      <c r="T5725" t="s">
        <v>68</v>
      </c>
      <c r="U5725">
        <v>2017</v>
      </c>
      <c r="V5725">
        <v>323000</v>
      </c>
      <c r="W5725" t="s">
        <v>69</v>
      </c>
      <c r="X5725" t="s">
        <v>1143</v>
      </c>
      <c r="Y5725">
        <v>212500</v>
      </c>
      <c r="Z5725">
        <v>110500</v>
      </c>
      <c r="AA5725" t="s">
        <v>69</v>
      </c>
      <c r="AB5725" t="s">
        <v>17516</v>
      </c>
      <c r="AC5725">
        <v>323000</v>
      </c>
    </row>
    <row r="5726" spans="1:29">
      <c r="A5726">
        <f t="shared" ca="1" si="89"/>
        <v>0.10007845848725105</v>
      </c>
      <c r="B5726" t="s">
        <v>286</v>
      </c>
      <c r="C5726">
        <v>9519846</v>
      </c>
      <c r="D5726" s="2">
        <v>43272</v>
      </c>
      <c r="E5726" t="s">
        <v>56</v>
      </c>
      <c r="F5726" t="s">
        <v>17517</v>
      </c>
      <c r="G5726">
        <v>5</v>
      </c>
      <c r="H5726" t="s">
        <v>58</v>
      </c>
      <c r="I5726" t="s">
        <v>289</v>
      </c>
      <c r="J5726">
        <v>21423</v>
      </c>
      <c r="K5726">
        <v>33</v>
      </c>
      <c r="L5726" s="2">
        <v>31229</v>
      </c>
      <c r="M5726" s="2">
        <v>44377</v>
      </c>
      <c r="N5726" t="s">
        <v>802</v>
      </c>
      <c r="O5726">
        <v>16</v>
      </c>
      <c r="P5726" t="s">
        <v>1363</v>
      </c>
      <c r="Q5726" t="s">
        <v>1364</v>
      </c>
      <c r="R5726" t="s">
        <v>149</v>
      </c>
      <c r="S5726" t="s">
        <v>67</v>
      </c>
      <c r="T5726" t="s">
        <v>68</v>
      </c>
      <c r="U5726">
        <v>2018</v>
      </c>
      <c r="V5726">
        <v>553131</v>
      </c>
      <c r="W5726" t="s">
        <v>69</v>
      </c>
      <c r="X5726" t="s">
        <v>286</v>
      </c>
      <c r="Y5726">
        <v>344212</v>
      </c>
      <c r="Z5726">
        <v>208919</v>
      </c>
      <c r="AA5726" t="s">
        <v>69</v>
      </c>
      <c r="AB5726" t="s">
        <v>17518</v>
      </c>
      <c r="AC5726">
        <v>553131</v>
      </c>
    </row>
    <row r="5727" spans="1:29">
      <c r="A5727">
        <f t="shared" ca="1" si="89"/>
        <v>0.37641382629241515</v>
      </c>
      <c r="B5727" t="s">
        <v>109</v>
      </c>
      <c r="C5727">
        <v>9303387</v>
      </c>
      <c r="D5727" s="2">
        <v>42940</v>
      </c>
      <c r="E5727" t="s">
        <v>56</v>
      </c>
      <c r="F5727" t="s">
        <v>17519</v>
      </c>
      <c r="G5727">
        <v>5</v>
      </c>
      <c r="H5727" t="s">
        <v>58</v>
      </c>
      <c r="I5727" t="s">
        <v>112</v>
      </c>
      <c r="J5727">
        <v>24600</v>
      </c>
      <c r="K5727">
        <v>4</v>
      </c>
      <c r="L5727" s="2">
        <v>41852</v>
      </c>
      <c r="M5727" s="2">
        <v>43677</v>
      </c>
      <c r="N5727" t="s">
        <v>769</v>
      </c>
      <c r="O5727">
        <v>47</v>
      </c>
      <c r="P5727" t="s">
        <v>717</v>
      </c>
      <c r="Q5727" t="s">
        <v>718</v>
      </c>
      <c r="R5727" t="s">
        <v>149</v>
      </c>
      <c r="S5727" t="s">
        <v>67</v>
      </c>
      <c r="T5727" t="s">
        <v>68</v>
      </c>
      <c r="U5727">
        <v>2017</v>
      </c>
      <c r="V5727">
        <v>376380</v>
      </c>
      <c r="W5727" t="s">
        <v>69</v>
      </c>
      <c r="X5727" t="s">
        <v>109</v>
      </c>
      <c r="Y5727">
        <v>250000</v>
      </c>
      <c r="Z5727">
        <v>126380</v>
      </c>
      <c r="AA5727" t="s">
        <v>69</v>
      </c>
      <c r="AB5727" t="s">
        <v>17520</v>
      </c>
      <c r="AC5727">
        <v>376380</v>
      </c>
    </row>
    <row r="5728" spans="1:29">
      <c r="A5728">
        <f t="shared" ca="1" si="89"/>
        <v>5.9743145339673731E-2</v>
      </c>
      <c r="B5728" t="s">
        <v>127</v>
      </c>
      <c r="C5728">
        <v>9521543</v>
      </c>
      <c r="D5728" s="2">
        <v>43271</v>
      </c>
      <c r="E5728" t="s">
        <v>9438</v>
      </c>
      <c r="F5728" t="s">
        <v>17521</v>
      </c>
      <c r="G5728">
        <v>5</v>
      </c>
      <c r="H5728" t="s">
        <v>58</v>
      </c>
      <c r="I5728" t="s">
        <v>130</v>
      </c>
      <c r="J5728">
        <v>111516</v>
      </c>
      <c r="K5728">
        <v>3</v>
      </c>
      <c r="L5728" s="2">
        <v>42628</v>
      </c>
      <c r="M5728" s="2">
        <v>44012</v>
      </c>
      <c r="N5728" t="s">
        <v>4729</v>
      </c>
      <c r="O5728">
        <v>7</v>
      </c>
      <c r="P5728" t="s">
        <v>64</v>
      </c>
      <c r="Q5728" t="s">
        <v>65</v>
      </c>
      <c r="R5728" t="s">
        <v>66</v>
      </c>
      <c r="S5728" t="s">
        <v>67</v>
      </c>
      <c r="T5728" t="s">
        <v>68</v>
      </c>
      <c r="U5728">
        <v>2018</v>
      </c>
      <c r="V5728">
        <v>591244</v>
      </c>
      <c r="W5728" t="s">
        <v>69</v>
      </c>
      <c r="X5728" t="s">
        <v>127</v>
      </c>
      <c r="Y5728">
        <v>470119</v>
      </c>
      <c r="Z5728">
        <v>121125</v>
      </c>
      <c r="AA5728" t="s">
        <v>69</v>
      </c>
      <c r="AB5728" t="s">
        <v>17522</v>
      </c>
      <c r="AC5728">
        <v>591244</v>
      </c>
    </row>
    <row r="5729" spans="1:29">
      <c r="A5729">
        <f t="shared" ca="1" si="89"/>
        <v>0.3431589140889123</v>
      </c>
      <c r="B5729" t="s">
        <v>55</v>
      </c>
      <c r="C5729">
        <v>9319829</v>
      </c>
      <c r="D5729" s="2">
        <v>42942</v>
      </c>
      <c r="E5729" t="s">
        <v>56</v>
      </c>
      <c r="F5729" t="s">
        <v>17523</v>
      </c>
      <c r="G5729">
        <v>5</v>
      </c>
      <c r="H5729" t="s">
        <v>58</v>
      </c>
      <c r="I5729" t="s">
        <v>59</v>
      </c>
      <c r="J5729">
        <v>82436</v>
      </c>
      <c r="K5729">
        <v>4</v>
      </c>
      <c r="L5729" s="2">
        <v>41897</v>
      </c>
      <c r="M5729" s="2">
        <v>43312</v>
      </c>
      <c r="N5729" t="s">
        <v>1289</v>
      </c>
      <c r="O5729">
        <v>12</v>
      </c>
      <c r="P5729" t="s">
        <v>1357</v>
      </c>
      <c r="Q5729" t="s">
        <v>217</v>
      </c>
      <c r="R5729" t="s">
        <v>120</v>
      </c>
      <c r="S5729" t="s">
        <v>67</v>
      </c>
      <c r="T5729" t="s">
        <v>68</v>
      </c>
      <c r="U5729">
        <v>2017</v>
      </c>
      <c r="V5729">
        <v>462084</v>
      </c>
      <c r="W5729" t="s">
        <v>69</v>
      </c>
      <c r="X5729" t="s">
        <v>55</v>
      </c>
      <c r="Y5729">
        <v>272616</v>
      </c>
      <c r="Z5729">
        <v>189468</v>
      </c>
      <c r="AA5729" t="s">
        <v>69</v>
      </c>
      <c r="AB5729" t="s">
        <v>17524</v>
      </c>
      <c r="AC5729">
        <v>462084</v>
      </c>
    </row>
    <row r="5730" spans="1:29">
      <c r="A5730">
        <f t="shared" ca="1" si="89"/>
        <v>0.43418917132293799</v>
      </c>
      <c r="B5730" t="s">
        <v>303</v>
      </c>
      <c r="C5730">
        <v>9624375</v>
      </c>
      <c r="D5730" s="2">
        <v>43201</v>
      </c>
      <c r="E5730" t="s">
        <v>287</v>
      </c>
      <c r="F5730" t="s">
        <v>17525</v>
      </c>
      <c r="G5730">
        <v>7</v>
      </c>
      <c r="H5730" t="s">
        <v>58</v>
      </c>
      <c r="I5730" t="s">
        <v>305</v>
      </c>
      <c r="J5730">
        <v>106181</v>
      </c>
      <c r="K5730">
        <v>4</v>
      </c>
      <c r="L5730" s="2">
        <v>43110</v>
      </c>
      <c r="M5730" s="2">
        <v>43616</v>
      </c>
      <c r="N5730" t="s">
        <v>7849</v>
      </c>
      <c r="O5730">
        <v>47</v>
      </c>
      <c r="P5730" t="s">
        <v>717</v>
      </c>
      <c r="Q5730" t="s">
        <v>718</v>
      </c>
      <c r="R5730" t="s">
        <v>149</v>
      </c>
      <c r="S5730" t="s">
        <v>67</v>
      </c>
      <c r="T5730" t="s">
        <v>68</v>
      </c>
      <c r="U5730">
        <v>2017</v>
      </c>
      <c r="V5730">
        <v>287373</v>
      </c>
      <c r="W5730" t="s">
        <v>69</v>
      </c>
      <c r="X5730" t="s">
        <v>303</v>
      </c>
      <c r="Y5730">
        <v>197591</v>
      </c>
      <c r="Z5730">
        <v>89782</v>
      </c>
      <c r="AA5730" t="s">
        <v>69</v>
      </c>
      <c r="AB5730" t="s">
        <v>17526</v>
      </c>
      <c r="AC5730">
        <v>287373</v>
      </c>
    </row>
    <row r="5731" spans="1:29">
      <c r="A5731">
        <f t="shared" ca="1" si="89"/>
        <v>0.84761494880311994</v>
      </c>
      <c r="B5731" t="s">
        <v>254</v>
      </c>
      <c r="C5731">
        <v>9473065</v>
      </c>
      <c r="D5731" s="2">
        <v>43210</v>
      </c>
      <c r="E5731" t="s">
        <v>56</v>
      </c>
      <c r="F5731" t="s">
        <v>17527</v>
      </c>
      <c r="G5731">
        <v>5</v>
      </c>
      <c r="H5731" t="s">
        <v>58</v>
      </c>
      <c r="I5731" t="s">
        <v>256</v>
      </c>
      <c r="J5731">
        <v>115722</v>
      </c>
      <c r="K5731">
        <v>4</v>
      </c>
      <c r="L5731" s="2">
        <v>42186</v>
      </c>
      <c r="M5731" s="2">
        <v>43951</v>
      </c>
      <c r="N5731" t="s">
        <v>911</v>
      </c>
      <c r="O5731">
        <v>5</v>
      </c>
      <c r="P5731" t="s">
        <v>1114</v>
      </c>
      <c r="Q5731" t="s">
        <v>1115</v>
      </c>
      <c r="R5731" t="s">
        <v>816</v>
      </c>
      <c r="S5731" t="s">
        <v>85</v>
      </c>
      <c r="T5731" t="s">
        <v>68</v>
      </c>
      <c r="U5731">
        <v>2018</v>
      </c>
      <c r="V5731">
        <v>287855</v>
      </c>
      <c r="W5731" t="s">
        <v>69</v>
      </c>
      <c r="X5731" t="s">
        <v>254</v>
      </c>
      <c r="Y5731">
        <v>198000</v>
      </c>
      <c r="Z5731">
        <v>89855</v>
      </c>
      <c r="AA5731" t="s">
        <v>69</v>
      </c>
      <c r="AB5731" t="s">
        <v>17528</v>
      </c>
      <c r="AC5731">
        <v>287855</v>
      </c>
    </row>
    <row r="5732" spans="1:29">
      <c r="A5732">
        <f t="shared" ca="1" si="89"/>
        <v>0.78006162792262923</v>
      </c>
      <c r="B5732" t="s">
        <v>127</v>
      </c>
      <c r="C5732">
        <v>9458799</v>
      </c>
      <c r="D5732" s="2">
        <v>43178</v>
      </c>
      <c r="E5732" t="s">
        <v>6748</v>
      </c>
      <c r="F5732" t="s">
        <v>17529</v>
      </c>
      <c r="G5732">
        <v>5</v>
      </c>
      <c r="H5732" t="s">
        <v>58</v>
      </c>
      <c r="I5732" t="s">
        <v>130</v>
      </c>
      <c r="J5732">
        <v>101478</v>
      </c>
      <c r="K5732">
        <v>5</v>
      </c>
      <c r="L5732" s="2">
        <v>41745</v>
      </c>
      <c r="M5732" s="2">
        <v>43555</v>
      </c>
      <c r="N5732" t="s">
        <v>6750</v>
      </c>
      <c r="O5732">
        <v>36</v>
      </c>
      <c r="P5732" t="s">
        <v>1090</v>
      </c>
      <c r="Q5732" t="s">
        <v>1091</v>
      </c>
      <c r="R5732" t="s">
        <v>149</v>
      </c>
      <c r="S5732" t="s">
        <v>67</v>
      </c>
      <c r="T5732" t="s">
        <v>68</v>
      </c>
      <c r="U5732">
        <v>2018</v>
      </c>
      <c r="V5732">
        <v>560713</v>
      </c>
      <c r="W5732" t="s">
        <v>69</v>
      </c>
      <c r="X5732" t="s">
        <v>127</v>
      </c>
      <c r="Y5732">
        <v>376326</v>
      </c>
      <c r="Z5732">
        <v>184387</v>
      </c>
      <c r="AA5732" t="s">
        <v>69</v>
      </c>
      <c r="AB5732" t="s">
        <v>17530</v>
      </c>
      <c r="AC5732">
        <v>560713</v>
      </c>
    </row>
    <row r="5733" spans="1:29">
      <c r="A5733">
        <f t="shared" ca="1" si="89"/>
        <v>0.67555527598789411</v>
      </c>
      <c r="B5733" t="s">
        <v>55</v>
      </c>
      <c r="C5733">
        <v>9244867</v>
      </c>
      <c r="D5733" s="2">
        <v>42779</v>
      </c>
      <c r="E5733" t="s">
        <v>76</v>
      </c>
      <c r="F5733" t="s">
        <v>17531</v>
      </c>
      <c r="G5733">
        <v>5</v>
      </c>
      <c r="H5733" t="s">
        <v>58</v>
      </c>
      <c r="I5733" t="s">
        <v>59</v>
      </c>
      <c r="J5733">
        <v>83564</v>
      </c>
      <c r="K5733">
        <v>5</v>
      </c>
      <c r="L5733" s="2">
        <v>41395</v>
      </c>
      <c r="M5733" s="2">
        <v>43496</v>
      </c>
      <c r="N5733" t="s">
        <v>1441</v>
      </c>
      <c r="O5733">
        <v>9</v>
      </c>
      <c r="P5733" t="s">
        <v>6771</v>
      </c>
      <c r="Q5733" t="s">
        <v>175</v>
      </c>
      <c r="R5733" t="s">
        <v>176</v>
      </c>
      <c r="S5733" t="s">
        <v>348</v>
      </c>
      <c r="T5733" t="s">
        <v>68</v>
      </c>
      <c r="U5733">
        <v>2017</v>
      </c>
      <c r="V5733">
        <v>348906</v>
      </c>
      <c r="W5733" t="s">
        <v>69</v>
      </c>
      <c r="X5733" t="s">
        <v>55</v>
      </c>
      <c r="Y5733">
        <v>218750</v>
      </c>
      <c r="Z5733">
        <v>130156</v>
      </c>
      <c r="AA5733" t="s">
        <v>69</v>
      </c>
      <c r="AB5733" t="s">
        <v>17532</v>
      </c>
      <c r="AC5733">
        <v>348906</v>
      </c>
    </row>
    <row r="5734" spans="1:29">
      <c r="A5734">
        <f t="shared" ca="1" si="89"/>
        <v>0.7329072228772191</v>
      </c>
      <c r="B5734" t="s">
        <v>1525</v>
      </c>
      <c r="C5734">
        <v>9494646</v>
      </c>
      <c r="D5734" s="2">
        <v>43245</v>
      </c>
      <c r="E5734" t="s">
        <v>7748</v>
      </c>
      <c r="F5734" t="s">
        <v>14841</v>
      </c>
      <c r="G5734">
        <v>5</v>
      </c>
      <c r="H5734" t="s">
        <v>58</v>
      </c>
      <c r="I5734" t="s">
        <v>1528</v>
      </c>
      <c r="J5734">
        <v>8605</v>
      </c>
      <c r="K5734">
        <v>3</v>
      </c>
      <c r="L5734" s="2">
        <v>42527</v>
      </c>
      <c r="M5734" s="2">
        <v>44712</v>
      </c>
      <c r="N5734" t="s">
        <v>7750</v>
      </c>
      <c r="O5734">
        <v>5</v>
      </c>
      <c r="P5734" t="s">
        <v>1958</v>
      </c>
      <c r="Q5734" t="s">
        <v>1959</v>
      </c>
      <c r="R5734" t="s">
        <v>347</v>
      </c>
      <c r="S5734" t="s">
        <v>67</v>
      </c>
      <c r="T5734" t="s">
        <v>68</v>
      </c>
      <c r="U5734">
        <v>2018</v>
      </c>
      <c r="V5734">
        <v>726501</v>
      </c>
      <c r="W5734" t="s">
        <v>69</v>
      </c>
      <c r="X5734" t="s">
        <v>1525</v>
      </c>
      <c r="Y5734">
        <v>452362</v>
      </c>
      <c r="Z5734">
        <v>174139</v>
      </c>
      <c r="AA5734" t="s">
        <v>69</v>
      </c>
      <c r="AB5734" t="s">
        <v>14842</v>
      </c>
      <c r="AC5734">
        <v>626501</v>
      </c>
    </row>
    <row r="5735" spans="1:29">
      <c r="A5735">
        <f t="shared" ca="1" si="89"/>
        <v>0.30395001915861242</v>
      </c>
      <c r="B5735" t="s">
        <v>199</v>
      </c>
      <c r="C5735">
        <v>9438506</v>
      </c>
      <c r="D5735" s="2">
        <v>43119</v>
      </c>
      <c r="E5735" t="s">
        <v>76</v>
      </c>
      <c r="F5735" t="s">
        <v>17533</v>
      </c>
      <c r="G5735">
        <v>5</v>
      </c>
      <c r="H5735" t="s">
        <v>58</v>
      </c>
      <c r="I5735" t="s">
        <v>149</v>
      </c>
      <c r="J5735">
        <v>183895</v>
      </c>
      <c r="K5735">
        <v>5</v>
      </c>
      <c r="L5735" s="2">
        <v>41733</v>
      </c>
      <c r="M5735" s="2">
        <v>43890</v>
      </c>
      <c r="N5735" t="s">
        <v>1565</v>
      </c>
      <c r="O5735">
        <v>2</v>
      </c>
      <c r="P5735" t="s">
        <v>9731</v>
      </c>
      <c r="Q5735" t="s">
        <v>9732</v>
      </c>
      <c r="R5735" t="s">
        <v>1145</v>
      </c>
      <c r="S5735" t="s">
        <v>67</v>
      </c>
      <c r="T5735" t="s">
        <v>68</v>
      </c>
      <c r="U5735">
        <v>2018</v>
      </c>
      <c r="V5735">
        <v>303075</v>
      </c>
      <c r="W5735" t="s">
        <v>69</v>
      </c>
      <c r="X5735" t="s">
        <v>199</v>
      </c>
      <c r="Y5735">
        <v>207500</v>
      </c>
      <c r="Z5735">
        <v>95575</v>
      </c>
      <c r="AA5735" t="s">
        <v>69</v>
      </c>
      <c r="AB5735" t="s">
        <v>17534</v>
      </c>
      <c r="AC5735">
        <v>303075</v>
      </c>
    </row>
    <row r="5736" spans="1:29">
      <c r="A5736">
        <f t="shared" ca="1" si="89"/>
        <v>0.62220649554937835</v>
      </c>
      <c r="B5736" t="s">
        <v>1619</v>
      </c>
      <c r="C5736">
        <v>9598711</v>
      </c>
      <c r="D5736" s="2">
        <v>43122</v>
      </c>
      <c r="E5736" t="s">
        <v>287</v>
      </c>
      <c r="F5736" t="s">
        <v>17535</v>
      </c>
      <c r="G5736">
        <v>7</v>
      </c>
      <c r="H5736" t="s">
        <v>58</v>
      </c>
      <c r="I5736" t="s">
        <v>1621</v>
      </c>
      <c r="J5736">
        <v>21379</v>
      </c>
      <c r="K5736">
        <v>6</v>
      </c>
      <c r="L5736" s="2">
        <v>41456</v>
      </c>
      <c r="M5736" s="2">
        <v>43646</v>
      </c>
      <c r="N5736" t="s">
        <v>1451</v>
      </c>
      <c r="O5736">
        <v>12</v>
      </c>
      <c r="P5736" t="s">
        <v>7246</v>
      </c>
      <c r="Q5736" t="s">
        <v>3458</v>
      </c>
      <c r="R5736" t="s">
        <v>176</v>
      </c>
      <c r="S5736" t="s">
        <v>102</v>
      </c>
      <c r="T5736" t="s">
        <v>68</v>
      </c>
      <c r="U5736">
        <v>2017</v>
      </c>
      <c r="V5736">
        <v>430951</v>
      </c>
      <c r="W5736" t="s">
        <v>69</v>
      </c>
      <c r="X5736" t="s">
        <v>1619</v>
      </c>
      <c r="Y5736">
        <v>347011</v>
      </c>
      <c r="Z5736">
        <v>83940</v>
      </c>
      <c r="AA5736" t="s">
        <v>69</v>
      </c>
      <c r="AB5736" t="s">
        <v>17536</v>
      </c>
      <c r="AC5736">
        <v>430951</v>
      </c>
    </row>
    <row r="5737" spans="1:29">
      <c r="A5737">
        <f t="shared" ca="1" si="89"/>
        <v>0.80874074850642819</v>
      </c>
      <c r="B5737" t="s">
        <v>241</v>
      </c>
      <c r="C5737">
        <v>9514233</v>
      </c>
      <c r="D5737" s="2">
        <v>43276</v>
      </c>
      <c r="E5737" t="s">
        <v>56</v>
      </c>
      <c r="F5737" t="s">
        <v>17537</v>
      </c>
      <c r="G5737">
        <v>5</v>
      </c>
      <c r="H5737" t="s">
        <v>58</v>
      </c>
      <c r="I5737" t="s">
        <v>243</v>
      </c>
      <c r="J5737">
        <v>105550</v>
      </c>
      <c r="K5737">
        <v>8</v>
      </c>
      <c r="L5737" s="2">
        <v>40558</v>
      </c>
      <c r="M5737" s="2">
        <v>44012</v>
      </c>
      <c r="N5737" t="s">
        <v>17538</v>
      </c>
      <c r="O5737">
        <v>5</v>
      </c>
      <c r="P5737" t="s">
        <v>1958</v>
      </c>
      <c r="Q5737" t="s">
        <v>1959</v>
      </c>
      <c r="R5737" t="s">
        <v>347</v>
      </c>
      <c r="S5737" t="s">
        <v>67</v>
      </c>
      <c r="T5737" t="s">
        <v>68</v>
      </c>
      <c r="U5737">
        <v>2018</v>
      </c>
      <c r="V5737">
        <v>429420</v>
      </c>
      <c r="W5737" t="s">
        <v>69</v>
      </c>
      <c r="X5737" t="s">
        <v>241</v>
      </c>
      <c r="Y5737">
        <v>362633</v>
      </c>
      <c r="Z5737">
        <v>66787</v>
      </c>
      <c r="AA5737" t="s">
        <v>69</v>
      </c>
      <c r="AB5737" t="s">
        <v>17539</v>
      </c>
      <c r="AC5737">
        <v>429420</v>
      </c>
    </row>
    <row r="5738" spans="1:29">
      <c r="A5738">
        <f t="shared" ca="1" si="89"/>
        <v>0.84860331832986213</v>
      </c>
      <c r="B5738" t="s">
        <v>199</v>
      </c>
      <c r="C5738">
        <v>9891491</v>
      </c>
      <c r="D5738" s="2">
        <v>43552</v>
      </c>
      <c r="E5738" t="s">
        <v>76</v>
      </c>
      <c r="F5738" t="s">
        <v>17540</v>
      </c>
      <c r="G5738">
        <v>7</v>
      </c>
      <c r="H5738" t="s">
        <v>58</v>
      </c>
      <c r="I5738" t="s">
        <v>149</v>
      </c>
      <c r="J5738">
        <v>172713</v>
      </c>
      <c r="K5738">
        <v>6</v>
      </c>
      <c r="L5738" s="2">
        <v>41487</v>
      </c>
      <c r="M5738" s="2">
        <v>43830</v>
      </c>
      <c r="N5738" t="s">
        <v>1565</v>
      </c>
      <c r="O5738">
        <v>4</v>
      </c>
      <c r="P5738" t="s">
        <v>1512</v>
      </c>
      <c r="Q5738" t="s">
        <v>1513</v>
      </c>
      <c r="R5738" t="s">
        <v>640</v>
      </c>
      <c r="S5738" t="s">
        <v>121</v>
      </c>
      <c r="T5738" t="s">
        <v>68</v>
      </c>
      <c r="U5738">
        <v>2017</v>
      </c>
      <c r="V5738">
        <v>41606</v>
      </c>
      <c r="W5738" t="s">
        <v>69</v>
      </c>
      <c r="X5738" t="s">
        <v>199</v>
      </c>
      <c r="Y5738">
        <v>28400</v>
      </c>
      <c r="Z5738">
        <v>13206</v>
      </c>
      <c r="AA5738" t="s">
        <v>69</v>
      </c>
      <c r="AB5738" t="s">
        <v>17541</v>
      </c>
      <c r="AC5738">
        <v>41606</v>
      </c>
    </row>
    <row r="5739" spans="1:29">
      <c r="A5739">
        <f t="shared" ca="1" si="89"/>
        <v>7.7925545361824944E-2</v>
      </c>
      <c r="B5739" t="s">
        <v>889</v>
      </c>
      <c r="C5739">
        <v>9181403</v>
      </c>
      <c r="D5739" s="2">
        <v>42675</v>
      </c>
      <c r="E5739" t="s">
        <v>76</v>
      </c>
      <c r="F5739" t="s">
        <v>17542</v>
      </c>
      <c r="G5739">
        <v>5</v>
      </c>
      <c r="H5739" t="s">
        <v>58</v>
      </c>
      <c r="I5739" t="s">
        <v>891</v>
      </c>
      <c r="J5739">
        <v>21488</v>
      </c>
      <c r="K5739">
        <v>5</v>
      </c>
      <c r="L5739" s="2">
        <v>41249</v>
      </c>
      <c r="M5739" s="2">
        <v>43404</v>
      </c>
      <c r="N5739" t="s">
        <v>15022</v>
      </c>
      <c r="O5739">
        <v>1</v>
      </c>
      <c r="P5739" t="s">
        <v>161</v>
      </c>
      <c r="Q5739" t="s">
        <v>162</v>
      </c>
      <c r="R5739" t="s">
        <v>163</v>
      </c>
      <c r="S5739" t="s">
        <v>67</v>
      </c>
      <c r="T5739" t="s">
        <v>68</v>
      </c>
      <c r="U5739">
        <v>2017</v>
      </c>
      <c r="V5739">
        <v>555497</v>
      </c>
      <c r="W5739" t="s">
        <v>69</v>
      </c>
      <c r="X5739" t="s">
        <v>889</v>
      </c>
      <c r="Y5739">
        <v>387129</v>
      </c>
      <c r="Z5739">
        <v>168368</v>
      </c>
      <c r="AA5739" t="s">
        <v>69</v>
      </c>
      <c r="AB5739" t="s">
        <v>17543</v>
      </c>
      <c r="AC5739">
        <v>555497</v>
      </c>
    </row>
    <row r="5740" spans="1:29">
      <c r="A5740">
        <f t="shared" ca="1" si="89"/>
        <v>0.12473915507564015</v>
      </c>
      <c r="B5740" t="s">
        <v>254</v>
      </c>
      <c r="C5740">
        <v>9505901</v>
      </c>
      <c r="D5740" s="2">
        <v>43236</v>
      </c>
      <c r="E5740" t="s">
        <v>56</v>
      </c>
      <c r="F5740" t="s">
        <v>17544</v>
      </c>
      <c r="G5740">
        <v>5</v>
      </c>
      <c r="H5740" t="s">
        <v>58</v>
      </c>
      <c r="I5740" t="s">
        <v>256</v>
      </c>
      <c r="J5740">
        <v>64677</v>
      </c>
      <c r="K5740">
        <v>13</v>
      </c>
      <c r="L5740" s="2">
        <v>37288</v>
      </c>
      <c r="M5740" s="2">
        <v>44165</v>
      </c>
      <c r="N5740" t="s">
        <v>5070</v>
      </c>
      <c r="O5740">
        <v>3</v>
      </c>
      <c r="P5740" t="s">
        <v>15014</v>
      </c>
      <c r="Q5740" t="s">
        <v>15015</v>
      </c>
      <c r="R5740" t="s">
        <v>3825</v>
      </c>
      <c r="S5740" t="s">
        <v>322</v>
      </c>
      <c r="T5740" t="s">
        <v>68</v>
      </c>
      <c r="U5740">
        <v>2018</v>
      </c>
      <c r="V5740">
        <v>288879</v>
      </c>
      <c r="W5740" t="s">
        <v>69</v>
      </c>
      <c r="X5740" t="s">
        <v>254</v>
      </c>
      <c r="Y5740">
        <v>200000</v>
      </c>
      <c r="Z5740">
        <v>88879</v>
      </c>
      <c r="AA5740" t="s">
        <v>69</v>
      </c>
      <c r="AB5740" t="s">
        <v>17545</v>
      </c>
      <c r="AC5740">
        <v>288879</v>
      </c>
    </row>
    <row r="5741" spans="1:29">
      <c r="A5741">
        <f t="shared" ca="1" si="89"/>
        <v>0.77423929381853152</v>
      </c>
      <c r="B5741" t="s">
        <v>241</v>
      </c>
      <c r="C5741">
        <v>9221901</v>
      </c>
      <c r="D5741" s="2">
        <v>42760</v>
      </c>
      <c r="E5741" t="s">
        <v>724</v>
      </c>
      <c r="F5741" t="s">
        <v>17546</v>
      </c>
      <c r="G5741">
        <v>5</v>
      </c>
      <c r="H5741" t="s">
        <v>58</v>
      </c>
      <c r="I5741" t="s">
        <v>243</v>
      </c>
      <c r="J5741">
        <v>111724</v>
      </c>
      <c r="K5741">
        <v>5</v>
      </c>
      <c r="L5741" s="2">
        <v>40974</v>
      </c>
      <c r="M5741" s="2">
        <v>43496</v>
      </c>
      <c r="N5741" t="s">
        <v>1011</v>
      </c>
      <c r="O5741">
        <v>12</v>
      </c>
      <c r="P5741" t="s">
        <v>1357</v>
      </c>
      <c r="Q5741" t="s">
        <v>217</v>
      </c>
      <c r="R5741" t="s">
        <v>120</v>
      </c>
      <c r="S5741" t="s">
        <v>67</v>
      </c>
      <c r="T5741" t="s">
        <v>68</v>
      </c>
      <c r="U5741">
        <v>2017</v>
      </c>
      <c r="V5741">
        <v>625358</v>
      </c>
      <c r="W5741" t="s">
        <v>69</v>
      </c>
      <c r="X5741" t="s">
        <v>241</v>
      </c>
      <c r="Y5741">
        <v>384380</v>
      </c>
      <c r="Z5741">
        <v>240978</v>
      </c>
      <c r="AA5741" t="s">
        <v>69</v>
      </c>
      <c r="AB5741" t="s">
        <v>17547</v>
      </c>
      <c r="AC5741">
        <v>625358</v>
      </c>
    </row>
    <row r="5742" spans="1:29">
      <c r="A5742">
        <f t="shared" ca="1" si="89"/>
        <v>0.87089006891593257</v>
      </c>
      <c r="B5742" t="s">
        <v>241</v>
      </c>
      <c r="C5742">
        <v>9206517</v>
      </c>
      <c r="D5742" s="2">
        <v>42752</v>
      </c>
      <c r="E5742" t="s">
        <v>76</v>
      </c>
      <c r="F5742" t="s">
        <v>17548</v>
      </c>
      <c r="G5742">
        <v>5</v>
      </c>
      <c r="H5742" t="s">
        <v>58</v>
      </c>
      <c r="I5742" t="s">
        <v>243</v>
      </c>
      <c r="J5742">
        <v>113167</v>
      </c>
      <c r="K5742">
        <v>5</v>
      </c>
      <c r="L5742" s="2">
        <v>41320</v>
      </c>
      <c r="M5742" s="2">
        <v>43131</v>
      </c>
      <c r="N5742" t="s">
        <v>278</v>
      </c>
      <c r="O5742">
        <v>5</v>
      </c>
      <c r="P5742" t="s">
        <v>524</v>
      </c>
      <c r="Q5742" t="s">
        <v>83</v>
      </c>
      <c r="R5742" t="s">
        <v>84</v>
      </c>
      <c r="S5742" t="s">
        <v>67</v>
      </c>
      <c r="T5742" t="s">
        <v>68</v>
      </c>
      <c r="U5742">
        <v>2017</v>
      </c>
      <c r="V5742">
        <v>390000</v>
      </c>
      <c r="W5742" t="s">
        <v>69</v>
      </c>
      <c r="X5742" t="s">
        <v>241</v>
      </c>
      <c r="Y5742">
        <v>250000</v>
      </c>
      <c r="Z5742">
        <v>140000</v>
      </c>
      <c r="AA5742" t="s">
        <v>69</v>
      </c>
      <c r="AB5742" t="s">
        <v>17549</v>
      </c>
      <c r="AC5742">
        <v>390000</v>
      </c>
    </row>
    <row r="5743" spans="1:29">
      <c r="A5743">
        <f t="shared" ca="1" si="89"/>
        <v>9.3103394279509866E-2</v>
      </c>
      <c r="B5743" t="s">
        <v>254</v>
      </c>
      <c r="C5743">
        <v>9501745</v>
      </c>
      <c r="D5743" s="2">
        <v>43235</v>
      </c>
      <c r="E5743" t="s">
        <v>56</v>
      </c>
      <c r="F5743" t="s">
        <v>17550</v>
      </c>
      <c r="G5743">
        <v>5</v>
      </c>
      <c r="H5743" t="s">
        <v>58</v>
      </c>
      <c r="I5743" t="s">
        <v>256</v>
      </c>
      <c r="J5743">
        <v>111397</v>
      </c>
      <c r="K5743">
        <v>4</v>
      </c>
      <c r="L5743" s="2">
        <v>42156</v>
      </c>
      <c r="M5743" s="2">
        <v>44196</v>
      </c>
      <c r="N5743" t="s">
        <v>3149</v>
      </c>
      <c r="O5743">
        <v>7</v>
      </c>
      <c r="P5743" t="s">
        <v>1030</v>
      </c>
      <c r="Q5743" t="s">
        <v>584</v>
      </c>
      <c r="R5743" t="s">
        <v>585</v>
      </c>
      <c r="S5743" t="s">
        <v>67</v>
      </c>
      <c r="T5743" t="s">
        <v>68</v>
      </c>
      <c r="U5743">
        <v>2018</v>
      </c>
      <c r="V5743">
        <v>395513</v>
      </c>
      <c r="W5743" t="s">
        <v>69</v>
      </c>
      <c r="X5743" t="s">
        <v>254</v>
      </c>
      <c r="Y5743">
        <v>266037</v>
      </c>
      <c r="Z5743">
        <v>129476</v>
      </c>
      <c r="AA5743" t="s">
        <v>69</v>
      </c>
      <c r="AB5743" t="s">
        <v>17551</v>
      </c>
      <c r="AC5743">
        <v>395513</v>
      </c>
    </row>
    <row r="5744" spans="1:29">
      <c r="A5744">
        <f t="shared" ca="1" si="89"/>
        <v>0.42014136587916817</v>
      </c>
      <c r="B5744" t="s">
        <v>241</v>
      </c>
      <c r="C5744">
        <v>9417069</v>
      </c>
      <c r="D5744" s="2">
        <v>43131</v>
      </c>
      <c r="E5744" t="s">
        <v>56</v>
      </c>
      <c r="F5744" t="s">
        <v>17552</v>
      </c>
      <c r="G5744">
        <v>5</v>
      </c>
      <c r="H5744" t="s">
        <v>58</v>
      </c>
      <c r="I5744" t="s">
        <v>243</v>
      </c>
      <c r="J5744">
        <v>127764</v>
      </c>
      <c r="K5744">
        <v>4</v>
      </c>
      <c r="L5744" s="2">
        <v>42095</v>
      </c>
      <c r="M5744" s="2">
        <v>43861</v>
      </c>
      <c r="N5744" t="s">
        <v>2261</v>
      </c>
      <c r="O5744">
        <v>1</v>
      </c>
      <c r="P5744" t="s">
        <v>247</v>
      </c>
      <c r="Q5744" t="s">
        <v>248</v>
      </c>
      <c r="R5744" t="s">
        <v>249</v>
      </c>
      <c r="S5744" t="s">
        <v>67</v>
      </c>
      <c r="T5744" t="s">
        <v>68</v>
      </c>
      <c r="U5744">
        <v>2018</v>
      </c>
      <c r="V5744">
        <v>594902</v>
      </c>
      <c r="W5744" t="s">
        <v>69</v>
      </c>
      <c r="X5744" t="s">
        <v>241</v>
      </c>
      <c r="Y5744">
        <v>478933</v>
      </c>
      <c r="Z5744">
        <v>115969</v>
      </c>
      <c r="AA5744" t="s">
        <v>69</v>
      </c>
      <c r="AB5744" t="s">
        <v>17553</v>
      </c>
      <c r="AC5744">
        <v>594902</v>
      </c>
    </row>
    <row r="5745" spans="1:29">
      <c r="A5745">
        <f t="shared" ca="1" si="89"/>
        <v>0.84633333433854352</v>
      </c>
      <c r="B5745" t="s">
        <v>254</v>
      </c>
      <c r="C5745">
        <v>9578653</v>
      </c>
      <c r="D5745" s="2">
        <v>43335</v>
      </c>
      <c r="E5745" t="s">
        <v>1856</v>
      </c>
      <c r="F5745" t="s">
        <v>17554</v>
      </c>
      <c r="G5745">
        <v>1</v>
      </c>
      <c r="H5745" t="s">
        <v>58</v>
      </c>
      <c r="I5745" t="s">
        <v>256</v>
      </c>
      <c r="J5745">
        <v>129508</v>
      </c>
      <c r="K5745">
        <v>1</v>
      </c>
      <c r="L5745" s="2">
        <v>43344</v>
      </c>
      <c r="M5745" s="2">
        <v>44074</v>
      </c>
      <c r="N5745" t="s">
        <v>388</v>
      </c>
      <c r="O5745">
        <v>1</v>
      </c>
      <c r="P5745" t="s">
        <v>2101</v>
      </c>
      <c r="Q5745" t="s">
        <v>162</v>
      </c>
      <c r="R5745" t="s">
        <v>163</v>
      </c>
      <c r="S5745" t="s">
        <v>67</v>
      </c>
      <c r="T5745" t="s">
        <v>68</v>
      </c>
      <c r="U5745">
        <v>2018</v>
      </c>
      <c r="V5745">
        <v>295275</v>
      </c>
      <c r="W5745" t="s">
        <v>69</v>
      </c>
      <c r="X5745" t="s">
        <v>254</v>
      </c>
      <c r="Y5745">
        <v>200000</v>
      </c>
      <c r="Z5745">
        <v>95275</v>
      </c>
      <c r="AA5745" t="s">
        <v>69</v>
      </c>
      <c r="AB5745" t="s">
        <v>17555</v>
      </c>
      <c r="AC5745">
        <v>295275</v>
      </c>
    </row>
    <row r="5746" spans="1:29">
      <c r="A5746">
        <f t="shared" ca="1" si="89"/>
        <v>0.77724142907102811</v>
      </c>
      <c r="B5746" t="s">
        <v>254</v>
      </c>
      <c r="C5746">
        <v>9421557</v>
      </c>
      <c r="D5746" s="2">
        <v>43133</v>
      </c>
      <c r="E5746" t="s">
        <v>56</v>
      </c>
      <c r="F5746" t="s">
        <v>17556</v>
      </c>
      <c r="G5746">
        <v>5</v>
      </c>
      <c r="H5746" t="s">
        <v>58</v>
      </c>
      <c r="I5746" t="s">
        <v>256</v>
      </c>
      <c r="J5746">
        <v>92218</v>
      </c>
      <c r="K5746">
        <v>7</v>
      </c>
      <c r="L5746" s="2">
        <v>40405</v>
      </c>
      <c r="M5746" s="2">
        <v>43830</v>
      </c>
      <c r="N5746" t="s">
        <v>4505</v>
      </c>
      <c r="O5746">
        <v>5</v>
      </c>
      <c r="P5746" t="s">
        <v>1114</v>
      </c>
      <c r="Q5746" t="s">
        <v>1115</v>
      </c>
      <c r="R5746" t="s">
        <v>816</v>
      </c>
      <c r="S5746" t="s">
        <v>85</v>
      </c>
      <c r="T5746" t="s">
        <v>68</v>
      </c>
      <c r="U5746">
        <v>2018</v>
      </c>
      <c r="V5746">
        <v>392044</v>
      </c>
      <c r="W5746" t="s">
        <v>69</v>
      </c>
      <c r="X5746" t="s">
        <v>254</v>
      </c>
      <c r="Y5746">
        <v>250000</v>
      </c>
      <c r="Z5746">
        <v>142044</v>
      </c>
      <c r="AA5746" t="s">
        <v>69</v>
      </c>
      <c r="AB5746" t="s">
        <v>17557</v>
      </c>
      <c r="AC5746">
        <v>392044</v>
      </c>
    </row>
    <row r="5747" spans="1:29">
      <c r="A5747">
        <f t="shared" ca="1" si="89"/>
        <v>0.33129523536380912</v>
      </c>
      <c r="B5747" t="s">
        <v>199</v>
      </c>
      <c r="C5747">
        <v>9547776</v>
      </c>
      <c r="D5747" s="2">
        <v>43321</v>
      </c>
      <c r="E5747" t="s">
        <v>56</v>
      </c>
      <c r="F5747" t="s">
        <v>17558</v>
      </c>
      <c r="G5747">
        <v>5</v>
      </c>
      <c r="H5747" t="s">
        <v>58</v>
      </c>
      <c r="I5747" t="s">
        <v>149</v>
      </c>
      <c r="J5747">
        <v>178888</v>
      </c>
      <c r="K5747">
        <v>5</v>
      </c>
      <c r="L5747" s="2">
        <v>41890</v>
      </c>
      <c r="M5747" s="2">
        <v>44439</v>
      </c>
      <c r="N5747" t="s">
        <v>2129</v>
      </c>
      <c r="O5747">
        <v>2</v>
      </c>
      <c r="P5747" t="s">
        <v>2397</v>
      </c>
      <c r="Q5747" t="s">
        <v>2398</v>
      </c>
      <c r="R5747" t="s">
        <v>2051</v>
      </c>
      <c r="S5747" t="s">
        <v>67</v>
      </c>
      <c r="T5747" t="s">
        <v>68</v>
      </c>
      <c r="U5747">
        <v>2018</v>
      </c>
      <c r="V5747">
        <v>314612</v>
      </c>
      <c r="W5747" t="s">
        <v>69</v>
      </c>
      <c r="X5747" t="s">
        <v>199</v>
      </c>
      <c r="Y5747">
        <v>230989</v>
      </c>
      <c r="Z5747">
        <v>83623</v>
      </c>
      <c r="AA5747" t="s">
        <v>69</v>
      </c>
      <c r="AB5747" t="s">
        <v>17559</v>
      </c>
      <c r="AC5747">
        <v>314612</v>
      </c>
    </row>
    <row r="5748" spans="1:29">
      <c r="A5748">
        <f t="shared" ca="1" si="89"/>
        <v>0.52269459922893291</v>
      </c>
      <c r="B5748" t="s">
        <v>75</v>
      </c>
      <c r="C5748">
        <v>9267079</v>
      </c>
      <c r="D5748" s="2">
        <v>42851</v>
      </c>
      <c r="E5748" t="s">
        <v>10894</v>
      </c>
      <c r="F5748" t="s">
        <v>17560</v>
      </c>
      <c r="G5748">
        <v>5</v>
      </c>
      <c r="H5748" t="s">
        <v>58</v>
      </c>
      <c r="I5748" t="s">
        <v>78</v>
      </c>
      <c r="J5748">
        <v>46267</v>
      </c>
      <c r="K5748">
        <v>4</v>
      </c>
      <c r="L5748" s="2">
        <v>41883</v>
      </c>
      <c r="M5748" s="2">
        <v>43465</v>
      </c>
      <c r="N5748" t="s">
        <v>4223</v>
      </c>
      <c r="O5748">
        <v>4</v>
      </c>
      <c r="P5748" t="s">
        <v>1512</v>
      </c>
      <c r="Q5748" t="s">
        <v>1513</v>
      </c>
      <c r="R5748" t="s">
        <v>640</v>
      </c>
      <c r="S5748" t="s">
        <v>729</v>
      </c>
      <c r="T5748" t="s">
        <v>68</v>
      </c>
      <c r="U5748">
        <v>2017</v>
      </c>
      <c r="V5748">
        <v>334695</v>
      </c>
      <c r="W5748" t="s">
        <v>69</v>
      </c>
      <c r="X5748" t="s">
        <v>75</v>
      </c>
      <c r="Y5748">
        <v>258722</v>
      </c>
      <c r="Z5748">
        <v>75973</v>
      </c>
      <c r="AA5748" t="s">
        <v>69</v>
      </c>
      <c r="AB5748" t="s">
        <v>17561</v>
      </c>
      <c r="AC5748">
        <v>334695</v>
      </c>
    </row>
    <row r="5749" spans="1:29">
      <c r="A5749">
        <f t="shared" ca="1" si="89"/>
        <v>8.5894101291501546E-3</v>
      </c>
      <c r="B5749" t="s">
        <v>254</v>
      </c>
      <c r="C5749">
        <v>9257427</v>
      </c>
      <c r="D5749" s="2">
        <v>42837</v>
      </c>
      <c r="E5749" t="s">
        <v>76</v>
      </c>
      <c r="F5749" t="s">
        <v>17562</v>
      </c>
      <c r="G5749">
        <v>5</v>
      </c>
      <c r="H5749" t="s">
        <v>58</v>
      </c>
      <c r="I5749" t="s">
        <v>256</v>
      </c>
      <c r="J5749">
        <v>77430</v>
      </c>
      <c r="K5749">
        <v>12</v>
      </c>
      <c r="L5749" s="2">
        <v>38838</v>
      </c>
      <c r="M5749" s="2">
        <v>43220</v>
      </c>
      <c r="N5749" t="s">
        <v>12697</v>
      </c>
      <c r="O5749">
        <v>6</v>
      </c>
      <c r="P5749" t="s">
        <v>333</v>
      </c>
      <c r="Q5749" t="s">
        <v>334</v>
      </c>
      <c r="R5749" t="s">
        <v>335</v>
      </c>
      <c r="S5749" t="s">
        <v>67</v>
      </c>
      <c r="T5749" t="s">
        <v>68</v>
      </c>
      <c r="U5749">
        <v>2017</v>
      </c>
      <c r="V5749">
        <v>387500</v>
      </c>
      <c r="W5749" t="s">
        <v>69</v>
      </c>
      <c r="X5749" t="s">
        <v>254</v>
      </c>
      <c r="Y5749">
        <v>250000</v>
      </c>
      <c r="Z5749">
        <v>137500</v>
      </c>
      <c r="AA5749" t="s">
        <v>69</v>
      </c>
      <c r="AB5749" t="s">
        <v>17563</v>
      </c>
      <c r="AC5749">
        <v>387500</v>
      </c>
    </row>
    <row r="5750" spans="1:29">
      <c r="A5750">
        <f t="shared" ca="1" si="89"/>
        <v>0.58680507088208878</v>
      </c>
      <c r="B5750" t="s">
        <v>254</v>
      </c>
      <c r="C5750">
        <v>9389989</v>
      </c>
      <c r="D5750" s="2">
        <v>43059</v>
      </c>
      <c r="E5750" t="s">
        <v>56</v>
      </c>
      <c r="F5750" t="s">
        <v>17564</v>
      </c>
      <c r="G5750">
        <v>5</v>
      </c>
      <c r="H5750" t="s">
        <v>58</v>
      </c>
      <c r="I5750" t="s">
        <v>256</v>
      </c>
      <c r="J5750">
        <v>112659</v>
      </c>
      <c r="K5750">
        <v>4</v>
      </c>
      <c r="L5750" s="2">
        <v>42005</v>
      </c>
      <c r="M5750" s="2">
        <v>43799</v>
      </c>
      <c r="N5750" t="s">
        <v>1807</v>
      </c>
      <c r="O5750">
        <v>7</v>
      </c>
      <c r="P5750" t="s">
        <v>64</v>
      </c>
      <c r="Q5750" t="s">
        <v>65</v>
      </c>
      <c r="R5750" t="s">
        <v>66</v>
      </c>
      <c r="S5750" t="s">
        <v>67</v>
      </c>
      <c r="T5750" t="s">
        <v>68</v>
      </c>
      <c r="U5750">
        <v>2018</v>
      </c>
      <c r="V5750">
        <v>270055</v>
      </c>
      <c r="W5750" t="s">
        <v>69</v>
      </c>
      <c r="X5750" t="s">
        <v>254</v>
      </c>
      <c r="Y5750">
        <v>212500</v>
      </c>
      <c r="Z5750">
        <v>57555</v>
      </c>
      <c r="AA5750" t="s">
        <v>69</v>
      </c>
      <c r="AB5750" t="s">
        <v>17565</v>
      </c>
      <c r="AC5750">
        <v>270055</v>
      </c>
    </row>
    <row r="5751" spans="1:29">
      <c r="A5751">
        <f t="shared" ca="1" si="89"/>
        <v>0.19457273512864703</v>
      </c>
      <c r="B5751" t="s">
        <v>199</v>
      </c>
      <c r="C5751">
        <v>9532482</v>
      </c>
      <c r="D5751" s="2">
        <v>43189</v>
      </c>
      <c r="E5751" t="s">
        <v>1856</v>
      </c>
      <c r="F5751" t="s">
        <v>17566</v>
      </c>
      <c r="G5751">
        <v>1</v>
      </c>
      <c r="H5751" t="s">
        <v>58</v>
      </c>
      <c r="I5751" t="s">
        <v>149</v>
      </c>
      <c r="J5751">
        <v>228232</v>
      </c>
      <c r="K5751">
        <v>1</v>
      </c>
      <c r="L5751" s="2">
        <v>43191</v>
      </c>
      <c r="M5751" s="2">
        <v>43555</v>
      </c>
      <c r="N5751" t="s">
        <v>2620</v>
      </c>
      <c r="O5751">
        <v>4</v>
      </c>
      <c r="P5751" t="s">
        <v>638</v>
      </c>
      <c r="Q5751" t="s">
        <v>639</v>
      </c>
      <c r="R5751" t="s">
        <v>640</v>
      </c>
      <c r="S5751" t="s">
        <v>67</v>
      </c>
      <c r="T5751" t="s">
        <v>68</v>
      </c>
      <c r="U5751">
        <v>2018</v>
      </c>
      <c r="V5751">
        <v>543119</v>
      </c>
      <c r="W5751" t="s">
        <v>69</v>
      </c>
      <c r="X5751" t="s">
        <v>199</v>
      </c>
      <c r="Y5751">
        <v>375013</v>
      </c>
      <c r="Z5751">
        <v>168106</v>
      </c>
      <c r="AA5751" t="s">
        <v>69</v>
      </c>
      <c r="AB5751" t="s">
        <v>17567</v>
      </c>
      <c r="AC5751">
        <v>543119</v>
      </c>
    </row>
    <row r="5752" spans="1:29">
      <c r="A5752">
        <f t="shared" ca="1" si="89"/>
        <v>0.44191006317668813</v>
      </c>
      <c r="B5752" t="s">
        <v>303</v>
      </c>
      <c r="C5752">
        <v>9462074</v>
      </c>
      <c r="D5752" s="2">
        <v>43174</v>
      </c>
      <c r="E5752" t="s">
        <v>76</v>
      </c>
      <c r="F5752" t="s">
        <v>17568</v>
      </c>
      <c r="G5752">
        <v>5</v>
      </c>
      <c r="H5752" t="s">
        <v>58</v>
      </c>
      <c r="I5752" t="s">
        <v>305</v>
      </c>
      <c r="J5752">
        <v>54021</v>
      </c>
      <c r="K5752">
        <v>18</v>
      </c>
      <c r="L5752" s="2">
        <v>35991</v>
      </c>
      <c r="M5752" s="2">
        <v>43921</v>
      </c>
      <c r="N5752" t="s">
        <v>1485</v>
      </c>
      <c r="O5752">
        <v>3</v>
      </c>
      <c r="P5752" t="s">
        <v>882</v>
      </c>
      <c r="Q5752" t="s">
        <v>883</v>
      </c>
      <c r="R5752" t="s">
        <v>884</v>
      </c>
      <c r="S5752" t="s">
        <v>67</v>
      </c>
      <c r="T5752" t="s">
        <v>68</v>
      </c>
      <c r="U5752">
        <v>2018</v>
      </c>
      <c r="V5752">
        <v>227766</v>
      </c>
      <c r="W5752" t="s">
        <v>69</v>
      </c>
      <c r="X5752" t="s">
        <v>303</v>
      </c>
      <c r="Y5752">
        <v>174000</v>
      </c>
      <c r="Z5752">
        <v>53766</v>
      </c>
      <c r="AA5752" t="s">
        <v>69</v>
      </c>
      <c r="AB5752" t="s">
        <v>17569</v>
      </c>
      <c r="AC5752">
        <v>227766</v>
      </c>
    </row>
    <row r="5753" spans="1:29">
      <c r="A5753">
        <f t="shared" ca="1" si="89"/>
        <v>0.89380360261654657</v>
      </c>
      <c r="B5753" t="s">
        <v>286</v>
      </c>
      <c r="C5753">
        <v>9303874</v>
      </c>
      <c r="D5753" s="2">
        <v>42886</v>
      </c>
      <c r="E5753" t="s">
        <v>56</v>
      </c>
      <c r="F5753" t="s">
        <v>17570</v>
      </c>
      <c r="G5753">
        <v>5</v>
      </c>
      <c r="H5753" t="s">
        <v>58</v>
      </c>
      <c r="I5753" t="s">
        <v>289</v>
      </c>
      <c r="J5753">
        <v>98519</v>
      </c>
      <c r="K5753">
        <v>5</v>
      </c>
      <c r="L5753" s="2">
        <v>41005</v>
      </c>
      <c r="M5753" s="2">
        <v>43251</v>
      </c>
      <c r="N5753" t="s">
        <v>17571</v>
      </c>
      <c r="O5753">
        <v>16</v>
      </c>
      <c r="P5753" t="s">
        <v>1363</v>
      </c>
      <c r="Q5753" t="s">
        <v>1364</v>
      </c>
      <c r="R5753" t="s">
        <v>149</v>
      </c>
      <c r="S5753" t="s">
        <v>67</v>
      </c>
      <c r="T5753" t="s">
        <v>68</v>
      </c>
      <c r="U5753">
        <v>2017</v>
      </c>
      <c r="V5753">
        <v>241500</v>
      </c>
      <c r="W5753" t="s">
        <v>69</v>
      </c>
      <c r="X5753" t="s">
        <v>286</v>
      </c>
      <c r="Y5753">
        <v>169000</v>
      </c>
      <c r="Z5753">
        <v>72500</v>
      </c>
      <c r="AA5753" t="s">
        <v>69</v>
      </c>
      <c r="AB5753" t="s">
        <v>17572</v>
      </c>
      <c r="AC5753">
        <v>241500</v>
      </c>
    </row>
    <row r="5754" spans="1:29">
      <c r="A5754">
        <f t="shared" ca="1" si="89"/>
        <v>0.13971554509875883</v>
      </c>
      <c r="B5754" t="s">
        <v>55</v>
      </c>
      <c r="C5754">
        <v>9301655</v>
      </c>
      <c r="D5754" s="2">
        <v>42908</v>
      </c>
      <c r="E5754" t="s">
        <v>76</v>
      </c>
      <c r="F5754" t="s">
        <v>17573</v>
      </c>
      <c r="G5754">
        <v>5</v>
      </c>
      <c r="H5754" t="s">
        <v>58</v>
      </c>
      <c r="I5754" t="s">
        <v>59</v>
      </c>
      <c r="J5754">
        <v>44370</v>
      </c>
      <c r="K5754">
        <v>12</v>
      </c>
      <c r="L5754" s="2">
        <v>37894</v>
      </c>
      <c r="M5754" s="2">
        <v>43677</v>
      </c>
      <c r="N5754" t="s">
        <v>3202</v>
      </c>
      <c r="O5754">
        <v>5</v>
      </c>
      <c r="P5754" t="s">
        <v>1261</v>
      </c>
      <c r="Q5754" t="s">
        <v>1262</v>
      </c>
      <c r="R5754" t="s">
        <v>236</v>
      </c>
      <c r="S5754" t="s">
        <v>67</v>
      </c>
      <c r="T5754" t="s">
        <v>68</v>
      </c>
      <c r="U5754">
        <v>2017</v>
      </c>
      <c r="V5754">
        <v>345625</v>
      </c>
      <c r="W5754" t="s">
        <v>69</v>
      </c>
      <c r="X5754" t="s">
        <v>55</v>
      </c>
      <c r="Y5754">
        <v>218750</v>
      </c>
      <c r="Z5754">
        <v>126875</v>
      </c>
      <c r="AA5754" t="s">
        <v>69</v>
      </c>
      <c r="AB5754" t="s">
        <v>17574</v>
      </c>
      <c r="AC5754">
        <v>345625</v>
      </c>
    </row>
    <row r="5755" spans="1:29">
      <c r="A5755">
        <f t="shared" ca="1" si="89"/>
        <v>0.92967362765236661</v>
      </c>
      <c r="B5755" t="s">
        <v>92</v>
      </c>
      <c r="C5755">
        <v>9483731</v>
      </c>
      <c r="D5755" s="2">
        <v>43217</v>
      </c>
      <c r="E5755" t="s">
        <v>17575</v>
      </c>
      <c r="F5755" t="s">
        <v>17576</v>
      </c>
      <c r="G5755">
        <v>5</v>
      </c>
      <c r="H5755" t="s">
        <v>58</v>
      </c>
      <c r="I5755" t="s">
        <v>95</v>
      </c>
      <c r="J5755">
        <v>73434</v>
      </c>
      <c r="K5755">
        <v>5</v>
      </c>
      <c r="L5755" s="2">
        <v>41760</v>
      </c>
      <c r="M5755" s="2">
        <v>44012</v>
      </c>
      <c r="N5755" t="s">
        <v>690</v>
      </c>
      <c r="O5755">
        <v>18</v>
      </c>
      <c r="P5755" t="s">
        <v>174</v>
      </c>
      <c r="Q5755" t="s">
        <v>175</v>
      </c>
      <c r="R5755" t="s">
        <v>176</v>
      </c>
      <c r="S5755" t="s">
        <v>67</v>
      </c>
      <c r="T5755" t="s">
        <v>68</v>
      </c>
      <c r="U5755">
        <v>2018</v>
      </c>
      <c r="V5755">
        <v>419617</v>
      </c>
      <c r="W5755" t="s">
        <v>69</v>
      </c>
      <c r="X5755" t="s">
        <v>92</v>
      </c>
      <c r="Y5755">
        <v>276064</v>
      </c>
      <c r="Z5755">
        <v>143553</v>
      </c>
      <c r="AA5755" t="s">
        <v>69</v>
      </c>
      <c r="AB5755" t="s">
        <v>17577</v>
      </c>
      <c r="AC5755">
        <v>419617</v>
      </c>
    </row>
    <row r="5756" spans="1:29">
      <c r="A5756">
        <f t="shared" ca="1" si="89"/>
        <v>0.26160907510275955</v>
      </c>
      <c r="B5756" t="s">
        <v>199</v>
      </c>
      <c r="C5756">
        <v>9247757</v>
      </c>
      <c r="D5756" s="2">
        <v>42811</v>
      </c>
      <c r="E5756" t="s">
        <v>76</v>
      </c>
      <c r="F5756" t="s">
        <v>17578</v>
      </c>
      <c r="G5756">
        <v>5</v>
      </c>
      <c r="H5756" t="s">
        <v>58</v>
      </c>
      <c r="I5756" t="s">
        <v>149</v>
      </c>
      <c r="J5756">
        <v>122346</v>
      </c>
      <c r="K5756">
        <v>10</v>
      </c>
      <c r="L5756" s="2">
        <v>39326</v>
      </c>
      <c r="M5756" s="2">
        <v>43555</v>
      </c>
      <c r="N5756" t="s">
        <v>663</v>
      </c>
      <c r="O5756">
        <v>1</v>
      </c>
      <c r="P5756" t="s">
        <v>3151</v>
      </c>
      <c r="Q5756" t="s">
        <v>2642</v>
      </c>
      <c r="R5756" t="s">
        <v>555</v>
      </c>
      <c r="S5756" t="s">
        <v>67</v>
      </c>
      <c r="T5756" t="s">
        <v>68</v>
      </c>
      <c r="U5756">
        <v>2017</v>
      </c>
      <c r="V5756">
        <v>291194</v>
      </c>
      <c r="W5756" t="s">
        <v>69</v>
      </c>
      <c r="X5756" t="s">
        <v>199</v>
      </c>
      <c r="Y5756">
        <v>184300</v>
      </c>
      <c r="Z5756">
        <v>106894</v>
      </c>
      <c r="AA5756" t="s">
        <v>69</v>
      </c>
      <c r="AB5756" t="s">
        <v>17579</v>
      </c>
      <c r="AC5756">
        <v>291194</v>
      </c>
    </row>
    <row r="5757" spans="1:29">
      <c r="A5757">
        <f t="shared" ca="1" si="89"/>
        <v>0.54184372456869234</v>
      </c>
      <c r="B5757" t="s">
        <v>1619</v>
      </c>
      <c r="C5757">
        <v>9530384</v>
      </c>
      <c r="D5757" s="2">
        <v>43294</v>
      </c>
      <c r="E5757" t="s">
        <v>76</v>
      </c>
      <c r="F5757" t="s">
        <v>17580</v>
      </c>
      <c r="G5757">
        <v>5</v>
      </c>
      <c r="H5757" t="s">
        <v>58</v>
      </c>
      <c r="I5757" t="s">
        <v>1621</v>
      </c>
      <c r="J5757">
        <v>22445</v>
      </c>
      <c r="K5757">
        <v>5</v>
      </c>
      <c r="L5757" s="2">
        <v>41861</v>
      </c>
      <c r="M5757" s="2">
        <v>44043</v>
      </c>
      <c r="N5757" t="s">
        <v>2775</v>
      </c>
      <c r="O5757">
        <v>13</v>
      </c>
      <c r="P5757" t="s">
        <v>1222</v>
      </c>
      <c r="Q5757" t="s">
        <v>217</v>
      </c>
      <c r="R5757" t="s">
        <v>120</v>
      </c>
      <c r="S5757" t="s">
        <v>67</v>
      </c>
      <c r="T5757" t="s">
        <v>68</v>
      </c>
      <c r="U5757">
        <v>2018</v>
      </c>
      <c r="V5757">
        <v>337978</v>
      </c>
      <c r="W5757" t="s">
        <v>69</v>
      </c>
      <c r="X5757" t="s">
        <v>1619</v>
      </c>
      <c r="Y5757">
        <v>200000</v>
      </c>
      <c r="Z5757">
        <v>137978</v>
      </c>
      <c r="AA5757" t="s">
        <v>69</v>
      </c>
      <c r="AB5757" t="s">
        <v>17581</v>
      </c>
      <c r="AC5757">
        <v>337978</v>
      </c>
    </row>
    <row r="5758" spans="1:29">
      <c r="A5758">
        <f t="shared" ca="1" si="89"/>
        <v>0.3400639573495744</v>
      </c>
      <c r="B5758" t="s">
        <v>303</v>
      </c>
      <c r="C5758">
        <v>9305051</v>
      </c>
      <c r="D5758" s="2">
        <v>42930</v>
      </c>
      <c r="E5758" t="s">
        <v>56</v>
      </c>
      <c r="F5758" t="s">
        <v>17582</v>
      </c>
      <c r="G5758">
        <v>5</v>
      </c>
      <c r="H5758" t="s">
        <v>58</v>
      </c>
      <c r="I5758" t="s">
        <v>305</v>
      </c>
      <c r="J5758">
        <v>73566</v>
      </c>
      <c r="K5758">
        <v>9</v>
      </c>
      <c r="L5758" s="2">
        <v>39203</v>
      </c>
      <c r="M5758" s="2">
        <v>43677</v>
      </c>
      <c r="N5758" t="s">
        <v>2509</v>
      </c>
      <c r="O5758">
        <v>7</v>
      </c>
      <c r="P5758" t="s">
        <v>3830</v>
      </c>
      <c r="Q5758" t="s">
        <v>3831</v>
      </c>
      <c r="R5758" t="s">
        <v>335</v>
      </c>
      <c r="S5758" t="s">
        <v>67</v>
      </c>
      <c r="T5758" t="s">
        <v>68</v>
      </c>
      <c r="U5758">
        <v>2017</v>
      </c>
      <c r="V5758">
        <v>264273</v>
      </c>
      <c r="W5758" t="s">
        <v>69</v>
      </c>
      <c r="X5758" t="s">
        <v>303</v>
      </c>
      <c r="Y5758">
        <v>175000</v>
      </c>
      <c r="Z5758">
        <v>89273</v>
      </c>
      <c r="AA5758" t="s">
        <v>69</v>
      </c>
      <c r="AB5758" t="s">
        <v>17583</v>
      </c>
      <c r="AC5758">
        <v>264273</v>
      </c>
    </row>
    <row r="5759" spans="1:29">
      <c r="A5759">
        <f t="shared" ca="1" si="89"/>
        <v>5.2926458134989862E-2</v>
      </c>
      <c r="B5759" t="s">
        <v>1143</v>
      </c>
      <c r="C5759">
        <v>9440273</v>
      </c>
      <c r="D5759" s="2">
        <v>43158</v>
      </c>
      <c r="E5759" t="s">
        <v>56</v>
      </c>
      <c r="F5759" t="s">
        <v>17584</v>
      </c>
      <c r="G5759">
        <v>5</v>
      </c>
      <c r="H5759" t="s">
        <v>58</v>
      </c>
      <c r="I5759" t="s">
        <v>1145</v>
      </c>
      <c r="J5759">
        <v>66710</v>
      </c>
      <c r="K5759">
        <v>4</v>
      </c>
      <c r="L5759" s="2">
        <v>42075</v>
      </c>
      <c r="M5759" s="2">
        <v>44255</v>
      </c>
      <c r="N5759" t="s">
        <v>3743</v>
      </c>
      <c r="O5759">
        <v>7</v>
      </c>
      <c r="P5759" t="s">
        <v>189</v>
      </c>
      <c r="Q5759" t="s">
        <v>190</v>
      </c>
      <c r="R5759" t="s">
        <v>191</v>
      </c>
      <c r="S5759" t="s">
        <v>67</v>
      </c>
      <c r="T5759" t="s">
        <v>68</v>
      </c>
      <c r="U5759">
        <v>2018</v>
      </c>
      <c r="V5759">
        <v>305910</v>
      </c>
      <c r="W5759" t="s">
        <v>69</v>
      </c>
      <c r="X5759" t="s">
        <v>1143</v>
      </c>
      <c r="Y5759">
        <v>198000</v>
      </c>
      <c r="Z5759">
        <v>107910</v>
      </c>
      <c r="AA5759" t="s">
        <v>69</v>
      </c>
      <c r="AB5759" t="s">
        <v>17585</v>
      </c>
      <c r="AC5759">
        <v>305910</v>
      </c>
    </row>
    <row r="5760" spans="1:29">
      <c r="A5760">
        <f t="shared" ca="1" si="89"/>
        <v>0.55545071849459215</v>
      </c>
      <c r="B5760" t="s">
        <v>199</v>
      </c>
      <c r="C5760">
        <v>9384994</v>
      </c>
      <c r="D5760" s="2">
        <v>43063</v>
      </c>
      <c r="E5760" t="s">
        <v>76</v>
      </c>
      <c r="F5760" t="s">
        <v>17586</v>
      </c>
      <c r="G5760">
        <v>5</v>
      </c>
      <c r="H5760" t="s">
        <v>58</v>
      </c>
      <c r="I5760" t="s">
        <v>149</v>
      </c>
      <c r="J5760">
        <v>175052</v>
      </c>
      <c r="K5760">
        <v>5</v>
      </c>
      <c r="L5760" s="2">
        <v>41609</v>
      </c>
      <c r="M5760" s="2">
        <v>43799</v>
      </c>
      <c r="N5760" t="s">
        <v>2564</v>
      </c>
      <c r="O5760">
        <v>12</v>
      </c>
      <c r="P5760" t="s">
        <v>656</v>
      </c>
      <c r="Q5760" t="s">
        <v>204</v>
      </c>
      <c r="R5760" t="s">
        <v>205</v>
      </c>
      <c r="S5760" t="s">
        <v>67</v>
      </c>
      <c r="T5760" t="s">
        <v>68</v>
      </c>
      <c r="U5760">
        <v>2018</v>
      </c>
      <c r="V5760">
        <v>316018</v>
      </c>
      <c r="W5760" t="s">
        <v>69</v>
      </c>
      <c r="X5760" t="s">
        <v>199</v>
      </c>
      <c r="Y5760">
        <v>207500</v>
      </c>
      <c r="Z5760">
        <v>108518</v>
      </c>
      <c r="AA5760" t="s">
        <v>69</v>
      </c>
      <c r="AB5760" t="s">
        <v>17587</v>
      </c>
      <c r="AC5760">
        <v>316018</v>
      </c>
    </row>
    <row r="5761" spans="1:29">
      <c r="A5761">
        <f t="shared" ca="1" si="89"/>
        <v>0.94549908469986144</v>
      </c>
      <c r="B5761" t="s">
        <v>92</v>
      </c>
      <c r="C5761">
        <v>9198020</v>
      </c>
      <c r="D5761" s="2">
        <v>42734</v>
      </c>
      <c r="E5761" t="s">
        <v>76</v>
      </c>
      <c r="F5761" t="s">
        <v>17588</v>
      </c>
      <c r="G5761">
        <v>5</v>
      </c>
      <c r="H5761" t="s">
        <v>58</v>
      </c>
      <c r="I5761" t="s">
        <v>95</v>
      </c>
      <c r="J5761">
        <v>72778</v>
      </c>
      <c r="K5761">
        <v>5</v>
      </c>
      <c r="L5761" s="2">
        <v>41284</v>
      </c>
      <c r="M5761" s="2">
        <v>43281</v>
      </c>
      <c r="N5761" t="s">
        <v>17589</v>
      </c>
      <c r="O5761">
        <v>7</v>
      </c>
      <c r="P5761" t="s">
        <v>8767</v>
      </c>
      <c r="Q5761" t="s">
        <v>472</v>
      </c>
      <c r="R5761" t="s">
        <v>311</v>
      </c>
      <c r="S5761" t="s">
        <v>473</v>
      </c>
      <c r="T5761" t="s">
        <v>68</v>
      </c>
      <c r="U5761">
        <v>2017</v>
      </c>
      <c r="V5761">
        <v>622189</v>
      </c>
      <c r="W5761" t="s">
        <v>69</v>
      </c>
      <c r="X5761" t="s">
        <v>92</v>
      </c>
      <c r="Y5761">
        <v>418848</v>
      </c>
      <c r="Z5761">
        <v>203341</v>
      </c>
      <c r="AA5761" t="s">
        <v>69</v>
      </c>
      <c r="AB5761" t="s">
        <v>17590</v>
      </c>
      <c r="AC5761">
        <v>622189</v>
      </c>
    </row>
    <row r="5762" spans="1:29">
      <c r="A5762">
        <f t="shared" ref="A5762:A5825" ca="1" si="90">RAND()</f>
        <v>0.36036769803293878</v>
      </c>
      <c r="B5762" t="s">
        <v>889</v>
      </c>
      <c r="C5762">
        <v>9212140</v>
      </c>
      <c r="D5762" s="2">
        <v>42759</v>
      </c>
      <c r="E5762" t="s">
        <v>76</v>
      </c>
      <c r="F5762" t="s">
        <v>17591</v>
      </c>
      <c r="G5762">
        <v>5</v>
      </c>
      <c r="H5762" t="s">
        <v>58</v>
      </c>
      <c r="I5762" t="s">
        <v>891</v>
      </c>
      <c r="J5762">
        <v>21832</v>
      </c>
      <c r="K5762">
        <v>5</v>
      </c>
      <c r="L5762" s="2">
        <v>41409</v>
      </c>
      <c r="M5762" s="2">
        <v>43496</v>
      </c>
      <c r="N5762" t="s">
        <v>1834</v>
      </c>
      <c r="O5762">
        <v>47</v>
      </c>
      <c r="P5762" t="s">
        <v>717</v>
      </c>
      <c r="Q5762" t="s">
        <v>718</v>
      </c>
      <c r="R5762" t="s">
        <v>149</v>
      </c>
      <c r="S5762" t="s">
        <v>85</v>
      </c>
      <c r="T5762" t="s">
        <v>68</v>
      </c>
      <c r="U5762">
        <v>2017</v>
      </c>
      <c r="V5762">
        <v>364901</v>
      </c>
      <c r="W5762" t="s">
        <v>69</v>
      </c>
      <c r="X5762" t="s">
        <v>889</v>
      </c>
      <c r="Y5762">
        <v>237151</v>
      </c>
      <c r="Z5762">
        <v>127750</v>
      </c>
      <c r="AA5762" t="s">
        <v>69</v>
      </c>
      <c r="AB5762" t="s">
        <v>17592</v>
      </c>
      <c r="AC5762">
        <v>364901</v>
      </c>
    </row>
    <row r="5763" spans="1:29">
      <c r="A5763">
        <f t="shared" ca="1" si="90"/>
        <v>0.46027710459855919</v>
      </c>
      <c r="B5763" t="s">
        <v>199</v>
      </c>
      <c r="C5763">
        <v>9291431</v>
      </c>
      <c r="D5763" s="2">
        <v>42907</v>
      </c>
      <c r="E5763" t="s">
        <v>76</v>
      </c>
      <c r="F5763" t="s">
        <v>17593</v>
      </c>
      <c r="G5763">
        <v>5</v>
      </c>
      <c r="H5763" t="s">
        <v>58</v>
      </c>
      <c r="I5763" t="s">
        <v>149</v>
      </c>
      <c r="J5763">
        <v>171306</v>
      </c>
      <c r="K5763">
        <v>5</v>
      </c>
      <c r="L5763" s="2">
        <v>41456</v>
      </c>
      <c r="M5763" s="2">
        <v>43281</v>
      </c>
      <c r="N5763" t="s">
        <v>9150</v>
      </c>
      <c r="O5763">
        <v>6</v>
      </c>
      <c r="P5763" t="s">
        <v>333</v>
      </c>
      <c r="Q5763" t="s">
        <v>334</v>
      </c>
      <c r="R5763" t="s">
        <v>335</v>
      </c>
      <c r="S5763" t="s">
        <v>67</v>
      </c>
      <c r="T5763" t="s">
        <v>68</v>
      </c>
      <c r="U5763">
        <v>2017</v>
      </c>
      <c r="V5763">
        <v>581720</v>
      </c>
      <c r="W5763" t="s">
        <v>69</v>
      </c>
      <c r="X5763" t="s">
        <v>199</v>
      </c>
      <c r="Y5763">
        <v>375303</v>
      </c>
      <c r="Z5763">
        <v>206417</v>
      </c>
      <c r="AA5763" t="s">
        <v>69</v>
      </c>
      <c r="AB5763" t="s">
        <v>17594</v>
      </c>
      <c r="AC5763">
        <v>581720</v>
      </c>
    </row>
    <row r="5764" spans="1:29">
      <c r="A5764">
        <f t="shared" ca="1" si="90"/>
        <v>0.46442228787090434</v>
      </c>
      <c r="B5764" t="s">
        <v>1143</v>
      </c>
      <c r="C5764">
        <v>9495667</v>
      </c>
      <c r="D5764" s="2">
        <v>43265</v>
      </c>
      <c r="E5764" t="s">
        <v>76</v>
      </c>
      <c r="F5764" t="s">
        <v>17595</v>
      </c>
      <c r="G5764">
        <v>5</v>
      </c>
      <c r="H5764" t="s">
        <v>58</v>
      </c>
      <c r="I5764" t="s">
        <v>1145</v>
      </c>
      <c r="J5764">
        <v>64186</v>
      </c>
      <c r="K5764">
        <v>5</v>
      </c>
      <c r="L5764" s="2">
        <v>41791</v>
      </c>
      <c r="M5764" s="2">
        <v>43982</v>
      </c>
      <c r="N5764" t="s">
        <v>2638</v>
      </c>
      <c r="O5764">
        <v>12</v>
      </c>
      <c r="P5764" t="s">
        <v>1357</v>
      </c>
      <c r="Q5764" t="s">
        <v>217</v>
      </c>
      <c r="R5764" t="s">
        <v>120</v>
      </c>
      <c r="S5764" t="s">
        <v>67</v>
      </c>
      <c r="T5764" t="s">
        <v>68</v>
      </c>
      <c r="U5764">
        <v>2018</v>
      </c>
      <c r="V5764">
        <v>372900</v>
      </c>
      <c r="W5764" t="s">
        <v>69</v>
      </c>
      <c r="X5764" t="s">
        <v>1143</v>
      </c>
      <c r="Y5764">
        <v>220000</v>
      </c>
      <c r="Z5764">
        <v>152900</v>
      </c>
      <c r="AA5764" t="s">
        <v>69</v>
      </c>
      <c r="AB5764" t="s">
        <v>17596</v>
      </c>
      <c r="AC5764">
        <v>372900</v>
      </c>
    </row>
    <row r="5765" spans="1:29">
      <c r="A5765">
        <f t="shared" ca="1" si="90"/>
        <v>0.63140613573964155</v>
      </c>
      <c r="B5765" t="s">
        <v>624</v>
      </c>
      <c r="C5765">
        <v>9205186</v>
      </c>
      <c r="D5765" s="2">
        <v>42732</v>
      </c>
      <c r="E5765" t="s">
        <v>76</v>
      </c>
      <c r="F5765" t="s">
        <v>17597</v>
      </c>
      <c r="G5765">
        <v>5</v>
      </c>
      <c r="H5765" t="s">
        <v>58</v>
      </c>
      <c r="I5765" t="s">
        <v>626</v>
      </c>
      <c r="J5765">
        <v>14508</v>
      </c>
      <c r="K5765">
        <v>4</v>
      </c>
      <c r="L5765" s="2">
        <v>41680</v>
      </c>
      <c r="M5765" s="2">
        <v>43496</v>
      </c>
      <c r="N5765" t="s">
        <v>11560</v>
      </c>
      <c r="O5765">
        <v>10</v>
      </c>
      <c r="P5765" t="s">
        <v>7149</v>
      </c>
      <c r="Q5765" t="s">
        <v>7150</v>
      </c>
      <c r="R5765" t="s">
        <v>630</v>
      </c>
      <c r="S5765" t="s">
        <v>413</v>
      </c>
      <c r="T5765" t="s">
        <v>68</v>
      </c>
      <c r="U5765">
        <v>2017</v>
      </c>
      <c r="V5765">
        <v>503774</v>
      </c>
      <c r="W5765" t="s">
        <v>69</v>
      </c>
      <c r="X5765" t="s">
        <v>624</v>
      </c>
      <c r="Y5765">
        <v>369299</v>
      </c>
      <c r="Z5765">
        <v>134475</v>
      </c>
      <c r="AA5765" t="s">
        <v>69</v>
      </c>
      <c r="AB5765" t="s">
        <v>17598</v>
      </c>
      <c r="AC5765">
        <v>503774</v>
      </c>
    </row>
    <row r="5766" spans="1:29">
      <c r="A5766">
        <f t="shared" ca="1" si="90"/>
        <v>0.17246595203962678</v>
      </c>
      <c r="B5766" t="s">
        <v>405</v>
      </c>
      <c r="C5766">
        <v>9234499</v>
      </c>
      <c r="D5766" s="2">
        <v>42801</v>
      </c>
      <c r="E5766" t="s">
        <v>724</v>
      </c>
      <c r="F5766" t="s">
        <v>17599</v>
      </c>
      <c r="G5766">
        <v>5</v>
      </c>
      <c r="H5766" t="s">
        <v>58</v>
      </c>
      <c r="I5766" t="s">
        <v>407</v>
      </c>
      <c r="J5766">
        <v>31176</v>
      </c>
      <c r="K5766">
        <v>6</v>
      </c>
      <c r="L5766" s="2">
        <v>41014</v>
      </c>
      <c r="M5766" s="2">
        <v>43555</v>
      </c>
      <c r="N5766" t="s">
        <v>1451</v>
      </c>
      <c r="O5766">
        <v>26</v>
      </c>
      <c r="P5766" t="s">
        <v>3941</v>
      </c>
      <c r="Q5766" t="s">
        <v>3942</v>
      </c>
      <c r="R5766" t="s">
        <v>630</v>
      </c>
      <c r="S5766" t="s">
        <v>948</v>
      </c>
      <c r="T5766" t="s">
        <v>68</v>
      </c>
      <c r="U5766">
        <v>2017</v>
      </c>
      <c r="V5766">
        <v>386434</v>
      </c>
      <c r="W5766" t="s">
        <v>69</v>
      </c>
      <c r="X5766" t="s">
        <v>405</v>
      </c>
      <c r="Y5766">
        <v>266506</v>
      </c>
      <c r="Z5766">
        <v>119928</v>
      </c>
      <c r="AA5766" t="s">
        <v>69</v>
      </c>
      <c r="AB5766" t="s">
        <v>17600</v>
      </c>
      <c r="AC5766">
        <v>386434</v>
      </c>
    </row>
    <row r="5767" spans="1:29">
      <c r="A5767">
        <f t="shared" ca="1" si="90"/>
        <v>0.16752093574502558</v>
      </c>
      <c r="B5767" t="s">
        <v>303</v>
      </c>
      <c r="C5767">
        <v>9514108</v>
      </c>
      <c r="D5767" s="2">
        <v>43238</v>
      </c>
      <c r="E5767" t="s">
        <v>56</v>
      </c>
      <c r="F5767" t="s">
        <v>17601</v>
      </c>
      <c r="G5767">
        <v>5</v>
      </c>
      <c r="H5767" t="s">
        <v>58</v>
      </c>
      <c r="I5767" t="s">
        <v>305</v>
      </c>
      <c r="J5767">
        <v>52968</v>
      </c>
      <c r="K5767">
        <v>18</v>
      </c>
      <c r="L5767" s="2">
        <v>36404</v>
      </c>
      <c r="M5767" s="2">
        <v>43982</v>
      </c>
      <c r="N5767" t="s">
        <v>1111</v>
      </c>
      <c r="O5767">
        <v>6</v>
      </c>
      <c r="P5767" t="s">
        <v>10157</v>
      </c>
      <c r="Q5767" t="s">
        <v>8551</v>
      </c>
      <c r="R5767" t="s">
        <v>2808</v>
      </c>
      <c r="S5767" t="s">
        <v>296</v>
      </c>
      <c r="T5767" t="s">
        <v>68</v>
      </c>
      <c r="U5767">
        <v>2018</v>
      </c>
      <c r="V5767">
        <v>370000</v>
      </c>
      <c r="W5767" t="s">
        <v>69</v>
      </c>
      <c r="X5767" t="s">
        <v>303</v>
      </c>
      <c r="Y5767">
        <v>250000</v>
      </c>
      <c r="Z5767">
        <v>120000</v>
      </c>
      <c r="AA5767" t="s">
        <v>69</v>
      </c>
      <c r="AB5767" t="s">
        <v>17602</v>
      </c>
      <c r="AC5767">
        <v>370000</v>
      </c>
    </row>
    <row r="5768" spans="1:29">
      <c r="A5768">
        <f t="shared" ca="1" si="90"/>
        <v>0.57483748819311864</v>
      </c>
      <c r="B5768" t="s">
        <v>199</v>
      </c>
      <c r="C5768">
        <v>9262172</v>
      </c>
      <c r="D5768" s="2">
        <v>42852</v>
      </c>
      <c r="E5768" t="s">
        <v>76</v>
      </c>
      <c r="F5768" t="s">
        <v>17603</v>
      </c>
      <c r="G5768">
        <v>5</v>
      </c>
      <c r="H5768" t="s">
        <v>58</v>
      </c>
      <c r="I5768" t="s">
        <v>149</v>
      </c>
      <c r="J5768">
        <v>169500</v>
      </c>
      <c r="K5768">
        <v>4</v>
      </c>
      <c r="L5768" s="2">
        <v>41760</v>
      </c>
      <c r="M5768" s="2">
        <v>43585</v>
      </c>
      <c r="N5768" t="s">
        <v>1268</v>
      </c>
      <c r="O5768">
        <v>9</v>
      </c>
      <c r="P5768" t="s">
        <v>17604</v>
      </c>
      <c r="Q5768" t="s">
        <v>13213</v>
      </c>
      <c r="R5768" t="s">
        <v>555</v>
      </c>
      <c r="S5768" t="s">
        <v>85</v>
      </c>
      <c r="T5768" t="s">
        <v>68</v>
      </c>
      <c r="U5768">
        <v>2017</v>
      </c>
      <c r="V5768">
        <v>306063</v>
      </c>
      <c r="W5768" t="s">
        <v>69</v>
      </c>
      <c r="X5768" t="s">
        <v>199</v>
      </c>
      <c r="Y5768">
        <v>207500</v>
      </c>
      <c r="Z5768">
        <v>98563</v>
      </c>
      <c r="AA5768" t="s">
        <v>69</v>
      </c>
      <c r="AB5768" t="s">
        <v>17605</v>
      </c>
      <c r="AC5768">
        <v>306063</v>
      </c>
    </row>
    <row r="5769" spans="1:29">
      <c r="A5769">
        <f t="shared" ca="1" si="90"/>
        <v>0.42675383060180794</v>
      </c>
      <c r="B5769" t="s">
        <v>303</v>
      </c>
      <c r="C5769">
        <v>9438522</v>
      </c>
      <c r="D5769" s="2">
        <v>43132</v>
      </c>
      <c r="E5769" t="s">
        <v>56</v>
      </c>
      <c r="F5769" t="s">
        <v>17606</v>
      </c>
      <c r="G5769">
        <v>5</v>
      </c>
      <c r="H5769" t="s">
        <v>58</v>
      </c>
      <c r="I5769" t="s">
        <v>305</v>
      </c>
      <c r="J5769">
        <v>104072</v>
      </c>
      <c r="K5769">
        <v>4</v>
      </c>
      <c r="L5769" s="2">
        <v>42053</v>
      </c>
      <c r="M5769" s="2">
        <v>43861</v>
      </c>
      <c r="N5769" t="s">
        <v>441</v>
      </c>
      <c r="O5769">
        <v>1</v>
      </c>
      <c r="P5769" t="s">
        <v>825</v>
      </c>
      <c r="Q5769" t="s">
        <v>826</v>
      </c>
      <c r="R5769" t="s">
        <v>827</v>
      </c>
      <c r="S5769" t="s">
        <v>67</v>
      </c>
      <c r="T5769" t="s">
        <v>68</v>
      </c>
      <c r="U5769">
        <v>2018</v>
      </c>
      <c r="V5769">
        <v>363512</v>
      </c>
      <c r="W5769" t="s">
        <v>69</v>
      </c>
      <c r="X5769" t="s">
        <v>303</v>
      </c>
      <c r="Y5769">
        <v>243968</v>
      </c>
      <c r="Z5769">
        <v>119544</v>
      </c>
      <c r="AA5769" t="s">
        <v>69</v>
      </c>
      <c r="AB5769" t="s">
        <v>17607</v>
      </c>
      <c r="AC5769">
        <v>363512</v>
      </c>
    </row>
    <row r="5770" spans="1:29">
      <c r="A5770">
        <f t="shared" ca="1" si="90"/>
        <v>0.53549763199921907</v>
      </c>
      <c r="B5770" t="s">
        <v>405</v>
      </c>
      <c r="C5770">
        <v>9285768</v>
      </c>
      <c r="D5770" s="2">
        <v>42900</v>
      </c>
      <c r="E5770" t="s">
        <v>56</v>
      </c>
      <c r="F5770" t="s">
        <v>17608</v>
      </c>
      <c r="G5770">
        <v>5</v>
      </c>
      <c r="H5770" t="s">
        <v>58</v>
      </c>
      <c r="I5770" t="s">
        <v>407</v>
      </c>
      <c r="J5770">
        <v>36600</v>
      </c>
      <c r="K5770">
        <v>4</v>
      </c>
      <c r="L5770" s="2">
        <v>41821</v>
      </c>
      <c r="M5770" s="2">
        <v>43646</v>
      </c>
      <c r="N5770" t="s">
        <v>429</v>
      </c>
      <c r="O5770">
        <v>2</v>
      </c>
      <c r="P5770" t="s">
        <v>9731</v>
      </c>
      <c r="Q5770" t="s">
        <v>9732</v>
      </c>
      <c r="R5770" t="s">
        <v>1145</v>
      </c>
      <c r="S5770" t="s">
        <v>67</v>
      </c>
      <c r="T5770" t="s">
        <v>68</v>
      </c>
      <c r="U5770">
        <v>2017</v>
      </c>
      <c r="V5770">
        <v>406795</v>
      </c>
      <c r="W5770" t="s">
        <v>69</v>
      </c>
      <c r="X5770" t="s">
        <v>405</v>
      </c>
      <c r="Y5770">
        <v>280105</v>
      </c>
      <c r="Z5770">
        <v>126690</v>
      </c>
      <c r="AA5770" t="s">
        <v>69</v>
      </c>
      <c r="AB5770" t="s">
        <v>17609</v>
      </c>
      <c r="AC5770">
        <v>406795</v>
      </c>
    </row>
    <row r="5771" spans="1:29">
      <c r="A5771">
        <f t="shared" ca="1" si="90"/>
        <v>0.81617495230131176</v>
      </c>
      <c r="B5771" t="s">
        <v>127</v>
      </c>
      <c r="C5771">
        <v>9275046</v>
      </c>
      <c r="D5771" s="2">
        <v>42879</v>
      </c>
      <c r="E5771" t="s">
        <v>16803</v>
      </c>
      <c r="F5771" t="s">
        <v>17610</v>
      </c>
      <c r="G5771">
        <v>5</v>
      </c>
      <c r="H5771" t="s">
        <v>58</v>
      </c>
      <c r="I5771" t="s">
        <v>130</v>
      </c>
      <c r="J5771">
        <v>107235</v>
      </c>
      <c r="K5771">
        <v>3</v>
      </c>
      <c r="L5771" s="2">
        <v>42217</v>
      </c>
      <c r="M5771" s="2">
        <v>43616</v>
      </c>
      <c r="N5771" t="s">
        <v>9848</v>
      </c>
      <c r="O5771">
        <v>3</v>
      </c>
      <c r="P5771" t="s">
        <v>542</v>
      </c>
      <c r="Q5771" t="s">
        <v>543</v>
      </c>
      <c r="R5771" t="s">
        <v>205</v>
      </c>
      <c r="S5771" t="s">
        <v>67</v>
      </c>
      <c r="T5771" t="s">
        <v>68</v>
      </c>
      <c r="U5771">
        <v>2017</v>
      </c>
      <c r="V5771">
        <v>511578</v>
      </c>
      <c r="W5771" t="s">
        <v>69</v>
      </c>
      <c r="X5771" t="s">
        <v>127</v>
      </c>
      <c r="Y5771">
        <v>338486</v>
      </c>
      <c r="Z5771">
        <v>173092</v>
      </c>
      <c r="AA5771" t="s">
        <v>69</v>
      </c>
      <c r="AB5771" t="s">
        <v>17611</v>
      </c>
      <c r="AC5771">
        <v>511578</v>
      </c>
    </row>
    <row r="5772" spans="1:29">
      <c r="A5772">
        <f t="shared" ca="1" si="90"/>
        <v>0.19368836420080349</v>
      </c>
      <c r="B5772" t="s">
        <v>199</v>
      </c>
      <c r="C5772">
        <v>9272387</v>
      </c>
      <c r="D5772" s="2">
        <v>42852</v>
      </c>
      <c r="E5772" t="s">
        <v>76</v>
      </c>
      <c r="F5772" t="s">
        <v>17612</v>
      </c>
      <c r="G5772">
        <v>5</v>
      </c>
      <c r="H5772" t="s">
        <v>58</v>
      </c>
      <c r="I5772" t="s">
        <v>149</v>
      </c>
      <c r="J5772">
        <v>172113</v>
      </c>
      <c r="K5772">
        <v>5</v>
      </c>
      <c r="L5772" s="2">
        <v>41456</v>
      </c>
      <c r="M5772" s="2">
        <v>43585</v>
      </c>
      <c r="N5772" t="s">
        <v>1485</v>
      </c>
      <c r="O5772">
        <v>1</v>
      </c>
      <c r="P5772" t="s">
        <v>4788</v>
      </c>
      <c r="Q5772" t="s">
        <v>4789</v>
      </c>
      <c r="R5772" t="s">
        <v>120</v>
      </c>
      <c r="S5772" t="s">
        <v>67</v>
      </c>
      <c r="T5772" t="s">
        <v>68</v>
      </c>
      <c r="U5772">
        <v>2017</v>
      </c>
      <c r="V5772">
        <v>341744</v>
      </c>
      <c r="W5772" t="s">
        <v>69</v>
      </c>
      <c r="X5772" t="s">
        <v>199</v>
      </c>
      <c r="Y5772">
        <v>247390</v>
      </c>
      <c r="Z5772">
        <v>94354</v>
      </c>
      <c r="AA5772" t="s">
        <v>69</v>
      </c>
      <c r="AB5772" t="s">
        <v>17613</v>
      </c>
      <c r="AC5772">
        <v>341744</v>
      </c>
    </row>
    <row r="5773" spans="1:29">
      <c r="A5773">
        <f t="shared" ca="1" si="90"/>
        <v>0.68801319434065189</v>
      </c>
      <c r="B5773" t="s">
        <v>199</v>
      </c>
      <c r="C5773">
        <v>9538641</v>
      </c>
      <c r="D5773" s="2">
        <v>43335</v>
      </c>
      <c r="E5773" t="s">
        <v>3121</v>
      </c>
      <c r="F5773" t="s">
        <v>17614</v>
      </c>
      <c r="G5773">
        <v>5</v>
      </c>
      <c r="H5773" t="s">
        <v>58</v>
      </c>
      <c r="I5773" t="s">
        <v>149</v>
      </c>
      <c r="J5773">
        <v>196658</v>
      </c>
      <c r="K5773">
        <v>3</v>
      </c>
      <c r="L5773" s="2">
        <v>42614</v>
      </c>
      <c r="M5773" s="2">
        <v>44074</v>
      </c>
      <c r="N5773" t="s">
        <v>3123</v>
      </c>
      <c r="O5773">
        <v>1</v>
      </c>
      <c r="P5773" t="s">
        <v>2641</v>
      </c>
      <c r="Q5773" t="s">
        <v>2642</v>
      </c>
      <c r="R5773" t="s">
        <v>555</v>
      </c>
      <c r="S5773" t="s">
        <v>473</v>
      </c>
      <c r="T5773" t="s">
        <v>68</v>
      </c>
      <c r="U5773">
        <v>2018</v>
      </c>
      <c r="V5773">
        <v>567086</v>
      </c>
      <c r="W5773" t="s">
        <v>69</v>
      </c>
      <c r="X5773" t="s">
        <v>199</v>
      </c>
      <c r="Y5773">
        <v>435081</v>
      </c>
      <c r="Z5773">
        <v>132005</v>
      </c>
      <c r="AA5773" t="s">
        <v>69</v>
      </c>
      <c r="AB5773" t="s">
        <v>17615</v>
      </c>
      <c r="AC5773">
        <v>567086</v>
      </c>
    </row>
    <row r="5774" spans="1:29">
      <c r="A5774">
        <f t="shared" ca="1" si="90"/>
        <v>0.43597243807865327</v>
      </c>
      <c r="B5774" t="s">
        <v>55</v>
      </c>
      <c r="C5774">
        <v>9334315</v>
      </c>
      <c r="D5774" s="2">
        <v>42963</v>
      </c>
      <c r="E5774" t="s">
        <v>76</v>
      </c>
      <c r="F5774" t="s">
        <v>17616</v>
      </c>
      <c r="G5774">
        <v>5</v>
      </c>
      <c r="H5774" t="s">
        <v>58</v>
      </c>
      <c r="I5774" t="s">
        <v>59</v>
      </c>
      <c r="J5774">
        <v>84996</v>
      </c>
      <c r="K5774">
        <v>5</v>
      </c>
      <c r="L5774" s="2">
        <v>41518</v>
      </c>
      <c r="M5774" s="2">
        <v>43708</v>
      </c>
      <c r="N5774" t="s">
        <v>3293</v>
      </c>
      <c r="O5774">
        <v>6</v>
      </c>
      <c r="P5774" t="s">
        <v>432</v>
      </c>
      <c r="Q5774" t="s">
        <v>433</v>
      </c>
      <c r="R5774" t="s">
        <v>434</v>
      </c>
      <c r="S5774" t="s">
        <v>67</v>
      </c>
      <c r="T5774" t="s">
        <v>68</v>
      </c>
      <c r="U5774">
        <v>2017</v>
      </c>
      <c r="V5774">
        <v>336656</v>
      </c>
      <c r="W5774" t="s">
        <v>69</v>
      </c>
      <c r="X5774" t="s">
        <v>55</v>
      </c>
      <c r="Y5774">
        <v>218750</v>
      </c>
      <c r="Z5774">
        <v>117906</v>
      </c>
      <c r="AA5774" t="s">
        <v>69</v>
      </c>
      <c r="AB5774" t="s">
        <v>17617</v>
      </c>
      <c r="AC5774">
        <v>336656</v>
      </c>
    </row>
    <row r="5775" spans="1:29">
      <c r="A5775">
        <f t="shared" ca="1" si="90"/>
        <v>0.59144474810789205</v>
      </c>
      <c r="B5775" t="s">
        <v>254</v>
      </c>
      <c r="C5775">
        <v>9280982</v>
      </c>
      <c r="D5775" s="2">
        <v>42893</v>
      </c>
      <c r="E5775" t="s">
        <v>7362</v>
      </c>
      <c r="F5775" t="s">
        <v>17618</v>
      </c>
      <c r="G5775">
        <v>5</v>
      </c>
      <c r="H5775" t="s">
        <v>58</v>
      </c>
      <c r="I5775" t="s">
        <v>256</v>
      </c>
      <c r="J5775">
        <v>109909</v>
      </c>
      <c r="K5775">
        <v>5</v>
      </c>
      <c r="L5775" s="2">
        <v>41821</v>
      </c>
      <c r="M5775" s="2">
        <v>43465</v>
      </c>
      <c r="N5775" t="s">
        <v>7364</v>
      </c>
      <c r="O5775">
        <v>14</v>
      </c>
      <c r="P5775" t="s">
        <v>2801</v>
      </c>
      <c r="Q5775" t="s">
        <v>1039</v>
      </c>
      <c r="R5775" t="s">
        <v>120</v>
      </c>
      <c r="S5775" t="s">
        <v>348</v>
      </c>
      <c r="T5775" t="s">
        <v>68</v>
      </c>
      <c r="U5775">
        <v>2017</v>
      </c>
      <c r="V5775">
        <v>285450</v>
      </c>
      <c r="W5775" t="s">
        <v>69</v>
      </c>
      <c r="X5775" t="s">
        <v>254</v>
      </c>
      <c r="Y5775">
        <v>225150</v>
      </c>
      <c r="Z5775">
        <v>60300</v>
      </c>
      <c r="AA5775" t="s">
        <v>69</v>
      </c>
      <c r="AB5775" t="s">
        <v>17619</v>
      </c>
      <c r="AC5775">
        <v>285450</v>
      </c>
    </row>
    <row r="5776" spans="1:29">
      <c r="A5776">
        <f t="shared" ca="1" si="90"/>
        <v>0.38408877928780205</v>
      </c>
      <c r="B5776" t="s">
        <v>55</v>
      </c>
      <c r="C5776">
        <v>9306223</v>
      </c>
      <c r="D5776" s="2">
        <v>42906</v>
      </c>
      <c r="E5776" t="s">
        <v>3638</v>
      </c>
      <c r="F5776" t="s">
        <v>17620</v>
      </c>
      <c r="G5776">
        <v>5</v>
      </c>
      <c r="H5776" t="s">
        <v>58</v>
      </c>
      <c r="I5776" t="s">
        <v>59</v>
      </c>
      <c r="J5776">
        <v>90200</v>
      </c>
      <c r="K5776">
        <v>4</v>
      </c>
      <c r="L5776" s="2">
        <v>41883</v>
      </c>
      <c r="M5776" s="2">
        <v>43861</v>
      </c>
      <c r="N5776" t="s">
        <v>3623</v>
      </c>
      <c r="O5776">
        <v>25</v>
      </c>
      <c r="P5776" t="s">
        <v>17621</v>
      </c>
      <c r="Q5776" t="s">
        <v>17622</v>
      </c>
      <c r="R5776" t="s">
        <v>630</v>
      </c>
      <c r="S5776" t="s">
        <v>958</v>
      </c>
      <c r="T5776" t="s">
        <v>68</v>
      </c>
      <c r="U5776">
        <v>2017</v>
      </c>
      <c r="V5776">
        <v>487064</v>
      </c>
      <c r="W5776" t="s">
        <v>69</v>
      </c>
      <c r="X5776" t="s">
        <v>55</v>
      </c>
      <c r="Y5776">
        <v>409519</v>
      </c>
      <c r="Z5776">
        <v>77545</v>
      </c>
      <c r="AA5776" t="s">
        <v>69</v>
      </c>
      <c r="AB5776" t="s">
        <v>17623</v>
      </c>
      <c r="AC5776">
        <v>487064</v>
      </c>
    </row>
    <row r="5777" spans="1:29">
      <c r="A5777">
        <f t="shared" ca="1" si="90"/>
        <v>0.87011778190577638</v>
      </c>
      <c r="B5777" t="s">
        <v>92</v>
      </c>
      <c r="C5777">
        <v>9204318</v>
      </c>
      <c r="D5777" s="2">
        <v>42747</v>
      </c>
      <c r="E5777" t="s">
        <v>17624</v>
      </c>
      <c r="F5777" t="s">
        <v>17625</v>
      </c>
      <c r="G5777">
        <v>5</v>
      </c>
      <c r="H5777" t="s">
        <v>58</v>
      </c>
      <c r="I5777" t="s">
        <v>95</v>
      </c>
      <c r="J5777">
        <v>67184</v>
      </c>
      <c r="K5777">
        <v>5</v>
      </c>
      <c r="L5777" s="2">
        <v>40924</v>
      </c>
      <c r="M5777" s="2">
        <v>43434</v>
      </c>
      <c r="N5777" t="s">
        <v>3847</v>
      </c>
      <c r="O5777">
        <v>6</v>
      </c>
      <c r="P5777" t="s">
        <v>333</v>
      </c>
      <c r="Q5777" t="s">
        <v>334</v>
      </c>
      <c r="R5777" t="s">
        <v>335</v>
      </c>
      <c r="S5777" t="s">
        <v>296</v>
      </c>
      <c r="T5777" t="s">
        <v>68</v>
      </c>
      <c r="U5777">
        <v>2017</v>
      </c>
      <c r="V5777">
        <v>493892</v>
      </c>
      <c r="W5777" t="s">
        <v>69</v>
      </c>
      <c r="X5777" t="s">
        <v>92</v>
      </c>
      <c r="Y5777">
        <v>341755</v>
      </c>
      <c r="Z5777">
        <v>152137</v>
      </c>
      <c r="AA5777" t="s">
        <v>69</v>
      </c>
      <c r="AB5777" t="s">
        <v>17626</v>
      </c>
      <c r="AC5777">
        <v>493892</v>
      </c>
    </row>
    <row r="5778" spans="1:29">
      <c r="A5778">
        <f t="shared" ca="1" si="90"/>
        <v>0.55134239056077861</v>
      </c>
      <c r="B5778" t="s">
        <v>92</v>
      </c>
      <c r="C5778">
        <v>9258462</v>
      </c>
      <c r="D5778" s="2">
        <v>42858</v>
      </c>
      <c r="E5778" t="s">
        <v>17627</v>
      </c>
      <c r="F5778" t="s">
        <v>17628</v>
      </c>
      <c r="G5778">
        <v>5</v>
      </c>
      <c r="H5778" t="s">
        <v>58</v>
      </c>
      <c r="I5778" t="s">
        <v>95</v>
      </c>
      <c r="J5778">
        <v>70096</v>
      </c>
      <c r="K5778">
        <v>5</v>
      </c>
      <c r="L5778" s="2">
        <v>41470</v>
      </c>
      <c r="M5778" s="2">
        <v>43585</v>
      </c>
      <c r="N5778" t="s">
        <v>17629</v>
      </c>
      <c r="O5778" t="s">
        <v>913</v>
      </c>
      <c r="P5778" t="s">
        <v>17630</v>
      </c>
      <c r="Q5778" t="s">
        <v>17631</v>
      </c>
      <c r="R5778" t="s">
        <v>17632</v>
      </c>
      <c r="S5778" t="s">
        <v>322</v>
      </c>
      <c r="T5778" t="s">
        <v>68</v>
      </c>
      <c r="U5778">
        <v>2017</v>
      </c>
      <c r="V5778">
        <v>299984</v>
      </c>
      <c r="W5778" t="s">
        <v>69</v>
      </c>
      <c r="X5778" t="s">
        <v>92</v>
      </c>
      <c r="Y5778">
        <v>246083</v>
      </c>
      <c r="Z5778">
        <v>53901</v>
      </c>
      <c r="AA5778" t="s">
        <v>69</v>
      </c>
      <c r="AB5778" t="s">
        <v>17633</v>
      </c>
      <c r="AC5778">
        <v>299984</v>
      </c>
    </row>
    <row r="5779" spans="1:29">
      <c r="A5779">
        <f t="shared" ca="1" si="90"/>
        <v>0.32851765030085178</v>
      </c>
      <c r="B5779" t="s">
        <v>127</v>
      </c>
      <c r="C5779">
        <v>9208159</v>
      </c>
      <c r="D5779" s="2">
        <v>42760</v>
      </c>
      <c r="E5779" t="s">
        <v>287</v>
      </c>
      <c r="F5779" t="s">
        <v>17634</v>
      </c>
      <c r="G5779">
        <v>5</v>
      </c>
      <c r="H5779" t="s">
        <v>58</v>
      </c>
      <c r="I5779" t="s">
        <v>130</v>
      </c>
      <c r="J5779">
        <v>96979</v>
      </c>
      <c r="K5779">
        <v>6</v>
      </c>
      <c r="L5779" s="2">
        <v>42571</v>
      </c>
      <c r="M5779" s="2">
        <v>43496</v>
      </c>
      <c r="N5779" t="s">
        <v>845</v>
      </c>
      <c r="O5779">
        <v>12</v>
      </c>
      <c r="P5779" t="s">
        <v>147</v>
      </c>
      <c r="Q5779" t="s">
        <v>148</v>
      </c>
      <c r="R5779" t="s">
        <v>149</v>
      </c>
      <c r="S5779" t="s">
        <v>336</v>
      </c>
      <c r="T5779" t="s">
        <v>68</v>
      </c>
      <c r="U5779">
        <v>2017</v>
      </c>
      <c r="V5779">
        <v>392500</v>
      </c>
      <c r="W5779" t="s">
        <v>69</v>
      </c>
      <c r="X5779" t="s">
        <v>127</v>
      </c>
      <c r="Y5779">
        <v>250000</v>
      </c>
      <c r="Z5779">
        <v>142500</v>
      </c>
      <c r="AA5779" t="s">
        <v>69</v>
      </c>
      <c r="AB5779" t="s">
        <v>17635</v>
      </c>
      <c r="AC5779">
        <v>392500</v>
      </c>
    </row>
    <row r="5780" spans="1:29">
      <c r="A5780">
        <f t="shared" ca="1" si="90"/>
        <v>0.54326203894777936</v>
      </c>
      <c r="B5780" t="s">
        <v>109</v>
      </c>
      <c r="C5780">
        <v>9335358</v>
      </c>
      <c r="D5780" s="2">
        <v>42940</v>
      </c>
      <c r="E5780" t="s">
        <v>76</v>
      </c>
      <c r="F5780" t="s">
        <v>17636</v>
      </c>
      <c r="G5780">
        <v>5</v>
      </c>
      <c r="H5780" t="s">
        <v>58</v>
      </c>
      <c r="I5780" t="s">
        <v>112</v>
      </c>
      <c r="J5780">
        <v>23581</v>
      </c>
      <c r="K5780">
        <v>5</v>
      </c>
      <c r="L5780" s="2">
        <v>41487</v>
      </c>
      <c r="M5780" s="2">
        <v>44043</v>
      </c>
      <c r="N5780" t="s">
        <v>225</v>
      </c>
      <c r="O5780">
        <v>7</v>
      </c>
      <c r="P5780" t="s">
        <v>1538</v>
      </c>
      <c r="Q5780" t="s">
        <v>1539</v>
      </c>
      <c r="R5780" t="s">
        <v>1540</v>
      </c>
      <c r="S5780" t="s">
        <v>771</v>
      </c>
      <c r="T5780" t="s">
        <v>68</v>
      </c>
      <c r="U5780">
        <v>2017</v>
      </c>
      <c r="V5780">
        <v>362095</v>
      </c>
      <c r="W5780" t="s">
        <v>69</v>
      </c>
      <c r="X5780" t="s">
        <v>109</v>
      </c>
      <c r="Y5780">
        <v>250000</v>
      </c>
      <c r="Z5780">
        <v>112095</v>
      </c>
      <c r="AA5780" t="s">
        <v>69</v>
      </c>
      <c r="AB5780" t="s">
        <v>17637</v>
      </c>
      <c r="AC5780">
        <v>362095</v>
      </c>
    </row>
    <row r="5781" spans="1:29">
      <c r="A5781">
        <f t="shared" ca="1" si="90"/>
        <v>0.85951126459741223</v>
      </c>
      <c r="B5781" t="s">
        <v>405</v>
      </c>
      <c r="C5781">
        <v>9415434</v>
      </c>
      <c r="D5781" s="2">
        <v>43144</v>
      </c>
      <c r="E5781" t="s">
        <v>11667</v>
      </c>
      <c r="F5781" t="s">
        <v>17638</v>
      </c>
      <c r="G5781">
        <v>5</v>
      </c>
      <c r="H5781" t="s">
        <v>58</v>
      </c>
      <c r="I5781" t="s">
        <v>407</v>
      </c>
      <c r="J5781">
        <v>15043</v>
      </c>
      <c r="K5781">
        <v>18</v>
      </c>
      <c r="L5781" s="2">
        <v>37087</v>
      </c>
      <c r="M5781" s="2">
        <v>43496</v>
      </c>
      <c r="N5781" t="s">
        <v>9645</v>
      </c>
      <c r="O5781">
        <v>16</v>
      </c>
      <c r="P5781" t="s">
        <v>1363</v>
      </c>
      <c r="Q5781" t="s">
        <v>1364</v>
      </c>
      <c r="R5781" t="s">
        <v>149</v>
      </c>
      <c r="S5781" t="s">
        <v>67</v>
      </c>
      <c r="T5781" t="s">
        <v>68</v>
      </c>
      <c r="U5781">
        <v>2018</v>
      </c>
      <c r="V5781">
        <v>402380</v>
      </c>
      <c r="W5781" t="s">
        <v>69</v>
      </c>
      <c r="X5781" t="s">
        <v>405</v>
      </c>
      <c r="Y5781">
        <v>250000</v>
      </c>
      <c r="Z5781">
        <v>152380</v>
      </c>
      <c r="AA5781" t="s">
        <v>69</v>
      </c>
      <c r="AB5781" t="s">
        <v>17639</v>
      </c>
      <c r="AC5781">
        <v>402380</v>
      </c>
    </row>
    <row r="5782" spans="1:29">
      <c r="A5782">
        <f t="shared" ca="1" si="90"/>
        <v>0.74233971957248546</v>
      </c>
      <c r="B5782" t="s">
        <v>109</v>
      </c>
      <c r="C5782">
        <v>9195723</v>
      </c>
      <c r="D5782" s="2">
        <v>42730</v>
      </c>
      <c r="E5782" t="s">
        <v>76</v>
      </c>
      <c r="F5782" t="s">
        <v>17640</v>
      </c>
      <c r="G5782">
        <v>5</v>
      </c>
      <c r="H5782" t="s">
        <v>58</v>
      </c>
      <c r="I5782" t="s">
        <v>112</v>
      </c>
      <c r="J5782">
        <v>22961</v>
      </c>
      <c r="K5782">
        <v>5</v>
      </c>
      <c r="L5782" s="2">
        <v>41275</v>
      </c>
      <c r="M5782" s="2">
        <v>43465</v>
      </c>
      <c r="N5782" t="s">
        <v>822</v>
      </c>
      <c r="O5782">
        <v>27</v>
      </c>
      <c r="P5782" t="s">
        <v>4190</v>
      </c>
      <c r="Q5782" t="s">
        <v>629</v>
      </c>
      <c r="R5782" t="s">
        <v>630</v>
      </c>
      <c r="S5782" t="s">
        <v>67</v>
      </c>
      <c r="T5782" t="s">
        <v>68</v>
      </c>
      <c r="U5782">
        <v>2017</v>
      </c>
      <c r="V5782">
        <v>344250</v>
      </c>
      <c r="W5782" t="s">
        <v>69</v>
      </c>
      <c r="X5782" t="s">
        <v>109</v>
      </c>
      <c r="Y5782">
        <v>225000</v>
      </c>
      <c r="Z5782">
        <v>119250</v>
      </c>
      <c r="AA5782" t="s">
        <v>69</v>
      </c>
      <c r="AB5782" t="s">
        <v>17641</v>
      </c>
      <c r="AC5782">
        <v>344250</v>
      </c>
    </row>
    <row r="5783" spans="1:29">
      <c r="A5783">
        <f t="shared" ca="1" si="90"/>
        <v>0.25079924257273456</v>
      </c>
      <c r="B5783" t="s">
        <v>1619</v>
      </c>
      <c r="C5783">
        <v>9459273</v>
      </c>
      <c r="D5783" s="2">
        <v>43185</v>
      </c>
      <c r="E5783" t="s">
        <v>6356</v>
      </c>
      <c r="F5783" t="s">
        <v>17642</v>
      </c>
      <c r="G5783">
        <v>5</v>
      </c>
      <c r="H5783" t="s">
        <v>58</v>
      </c>
      <c r="I5783" t="s">
        <v>1621</v>
      </c>
      <c r="J5783">
        <v>13750</v>
      </c>
      <c r="K5783">
        <v>12</v>
      </c>
      <c r="L5783" s="2">
        <v>37438</v>
      </c>
      <c r="M5783" s="2">
        <v>43921</v>
      </c>
      <c r="N5783" t="s">
        <v>1983</v>
      </c>
      <c r="O5783">
        <v>12</v>
      </c>
      <c r="P5783" t="s">
        <v>6359</v>
      </c>
      <c r="Q5783" t="s">
        <v>6033</v>
      </c>
      <c r="R5783" t="s">
        <v>149</v>
      </c>
      <c r="S5783" t="s">
        <v>260</v>
      </c>
      <c r="T5783" t="s">
        <v>68</v>
      </c>
      <c r="U5783">
        <v>2018</v>
      </c>
      <c r="V5783">
        <v>428195</v>
      </c>
      <c r="W5783" t="s">
        <v>69</v>
      </c>
      <c r="X5783" t="s">
        <v>1619</v>
      </c>
      <c r="Y5783">
        <v>277508</v>
      </c>
      <c r="Z5783">
        <v>150687</v>
      </c>
      <c r="AA5783" t="s">
        <v>69</v>
      </c>
      <c r="AB5783" t="s">
        <v>17643</v>
      </c>
      <c r="AC5783">
        <v>428195</v>
      </c>
    </row>
    <row r="5784" spans="1:29">
      <c r="A5784">
        <f t="shared" ca="1" si="90"/>
        <v>0.97669882425828536</v>
      </c>
      <c r="B5784" t="s">
        <v>1619</v>
      </c>
      <c r="C5784">
        <v>9530360</v>
      </c>
      <c r="D5784" s="2">
        <v>43290</v>
      </c>
      <c r="E5784" t="s">
        <v>10250</v>
      </c>
      <c r="F5784" t="s">
        <v>17644</v>
      </c>
      <c r="G5784">
        <v>5</v>
      </c>
      <c r="H5784" t="s">
        <v>58</v>
      </c>
      <c r="I5784" t="s">
        <v>1621</v>
      </c>
      <c r="J5784">
        <v>23192</v>
      </c>
      <c r="K5784">
        <v>5</v>
      </c>
      <c r="L5784" s="2">
        <v>41866</v>
      </c>
      <c r="M5784" s="2">
        <v>44043</v>
      </c>
      <c r="N5784" t="s">
        <v>5457</v>
      </c>
      <c r="O5784">
        <v>3</v>
      </c>
      <c r="P5784" t="s">
        <v>542</v>
      </c>
      <c r="Q5784" t="s">
        <v>543</v>
      </c>
      <c r="R5784" t="s">
        <v>205</v>
      </c>
      <c r="S5784" t="s">
        <v>67</v>
      </c>
      <c r="T5784" t="s">
        <v>68</v>
      </c>
      <c r="U5784">
        <v>2018</v>
      </c>
      <c r="V5784">
        <v>470059</v>
      </c>
      <c r="W5784" t="s">
        <v>69</v>
      </c>
      <c r="X5784" t="s">
        <v>1619</v>
      </c>
      <c r="Y5784">
        <v>293787</v>
      </c>
      <c r="Z5784">
        <v>176272</v>
      </c>
      <c r="AA5784" t="s">
        <v>69</v>
      </c>
      <c r="AB5784" t="s">
        <v>17645</v>
      </c>
      <c r="AC5784">
        <v>470059</v>
      </c>
    </row>
    <row r="5785" spans="1:29">
      <c r="A5785">
        <f t="shared" ca="1" si="90"/>
        <v>0.44321549731984033</v>
      </c>
      <c r="B5785" t="s">
        <v>286</v>
      </c>
      <c r="C5785">
        <v>9484226</v>
      </c>
      <c r="D5785" s="2">
        <v>43255</v>
      </c>
      <c r="E5785" t="s">
        <v>56</v>
      </c>
      <c r="F5785" t="s">
        <v>17646</v>
      </c>
      <c r="G5785">
        <v>5</v>
      </c>
      <c r="H5785" t="s">
        <v>58</v>
      </c>
      <c r="I5785" t="s">
        <v>289</v>
      </c>
      <c r="J5785">
        <v>108541</v>
      </c>
      <c r="K5785">
        <v>6</v>
      </c>
      <c r="L5785" s="2">
        <v>41791</v>
      </c>
      <c r="M5785" s="2">
        <v>43616</v>
      </c>
      <c r="N5785" t="s">
        <v>14155</v>
      </c>
      <c r="O5785">
        <v>7</v>
      </c>
      <c r="P5785" t="s">
        <v>2152</v>
      </c>
      <c r="Q5785" t="s">
        <v>472</v>
      </c>
      <c r="R5785" t="s">
        <v>311</v>
      </c>
      <c r="S5785" t="s">
        <v>473</v>
      </c>
      <c r="T5785" t="s">
        <v>68</v>
      </c>
      <c r="U5785">
        <v>2018</v>
      </c>
      <c r="V5785">
        <v>742271</v>
      </c>
      <c r="W5785" t="s">
        <v>69</v>
      </c>
      <c r="X5785" t="s">
        <v>286</v>
      </c>
      <c r="Y5785">
        <v>428955</v>
      </c>
      <c r="Z5785">
        <v>313316</v>
      </c>
      <c r="AA5785" t="s">
        <v>69</v>
      </c>
      <c r="AB5785" t="s">
        <v>17647</v>
      </c>
      <c r="AC5785">
        <v>742271</v>
      </c>
    </row>
    <row r="5786" spans="1:29">
      <c r="A5786">
        <f t="shared" ca="1" si="90"/>
        <v>0.45185152821455887</v>
      </c>
      <c r="B5786" t="s">
        <v>241</v>
      </c>
      <c r="C5786">
        <v>9505971</v>
      </c>
      <c r="D5786" s="2">
        <v>43314</v>
      </c>
      <c r="E5786" t="s">
        <v>56</v>
      </c>
      <c r="F5786" t="s">
        <v>17648</v>
      </c>
      <c r="G5786">
        <v>5</v>
      </c>
      <c r="H5786" t="s">
        <v>58</v>
      </c>
      <c r="I5786" t="s">
        <v>243</v>
      </c>
      <c r="J5786">
        <v>125715</v>
      </c>
      <c r="K5786">
        <v>4</v>
      </c>
      <c r="L5786" s="2">
        <v>42248</v>
      </c>
      <c r="M5786" s="2">
        <v>44196</v>
      </c>
      <c r="N5786" t="s">
        <v>1126</v>
      </c>
      <c r="O5786">
        <v>8</v>
      </c>
      <c r="P5786" t="s">
        <v>2448</v>
      </c>
      <c r="Q5786" t="s">
        <v>472</v>
      </c>
      <c r="R5786" t="s">
        <v>311</v>
      </c>
      <c r="S5786" t="s">
        <v>473</v>
      </c>
      <c r="T5786" t="s">
        <v>68</v>
      </c>
      <c r="U5786">
        <v>2018</v>
      </c>
      <c r="V5786">
        <v>432030</v>
      </c>
      <c r="W5786" t="s">
        <v>69</v>
      </c>
      <c r="X5786" t="s">
        <v>241</v>
      </c>
      <c r="Y5786">
        <v>250000</v>
      </c>
      <c r="Z5786">
        <v>182030</v>
      </c>
      <c r="AA5786" t="s">
        <v>69</v>
      </c>
      <c r="AB5786" t="s">
        <v>17649</v>
      </c>
      <c r="AC5786">
        <v>432030</v>
      </c>
    </row>
    <row r="5787" spans="1:29">
      <c r="A5787">
        <f t="shared" ca="1" si="90"/>
        <v>0.16894590305336721</v>
      </c>
      <c r="B5787" t="s">
        <v>254</v>
      </c>
      <c r="C5787">
        <v>9214339</v>
      </c>
      <c r="D5787" s="2">
        <v>42788</v>
      </c>
      <c r="E5787" t="s">
        <v>56</v>
      </c>
      <c r="F5787" t="s">
        <v>17650</v>
      </c>
      <c r="G5787">
        <v>5</v>
      </c>
      <c r="H5787" t="s">
        <v>58</v>
      </c>
      <c r="I5787" t="s">
        <v>256</v>
      </c>
      <c r="J5787">
        <v>79177</v>
      </c>
      <c r="K5787">
        <v>8</v>
      </c>
      <c r="L5787" s="2">
        <v>39873</v>
      </c>
      <c r="M5787" s="2">
        <v>43890</v>
      </c>
      <c r="N5787" t="s">
        <v>1307</v>
      </c>
      <c r="O5787">
        <v>7</v>
      </c>
      <c r="P5787" t="s">
        <v>3131</v>
      </c>
      <c r="Q5787" t="s">
        <v>175</v>
      </c>
      <c r="R5787" t="s">
        <v>176</v>
      </c>
      <c r="S5787" t="s">
        <v>85</v>
      </c>
      <c r="T5787" t="s">
        <v>68</v>
      </c>
      <c r="U5787">
        <v>2017</v>
      </c>
      <c r="V5787">
        <v>344028</v>
      </c>
      <c r="W5787" t="s">
        <v>69</v>
      </c>
      <c r="X5787" t="s">
        <v>254</v>
      </c>
      <c r="Y5787">
        <v>234595</v>
      </c>
      <c r="Z5787">
        <v>109433</v>
      </c>
      <c r="AA5787" t="s">
        <v>69</v>
      </c>
      <c r="AB5787" t="s">
        <v>17651</v>
      </c>
      <c r="AC5787">
        <v>344028</v>
      </c>
    </row>
    <row r="5788" spans="1:29">
      <c r="A5788">
        <f t="shared" ca="1" si="90"/>
        <v>0.99794819596212736</v>
      </c>
      <c r="B5788" t="s">
        <v>75</v>
      </c>
      <c r="C5788">
        <v>9280856</v>
      </c>
      <c r="D5788" s="2">
        <v>42909</v>
      </c>
      <c r="E5788" t="s">
        <v>76</v>
      </c>
      <c r="F5788" t="s">
        <v>17652</v>
      </c>
      <c r="G5788">
        <v>5</v>
      </c>
      <c r="H5788" t="s">
        <v>58</v>
      </c>
      <c r="I5788" t="s">
        <v>78</v>
      </c>
      <c r="J5788">
        <v>43478</v>
      </c>
      <c r="K5788">
        <v>5</v>
      </c>
      <c r="L5788" s="2">
        <v>41501</v>
      </c>
      <c r="M5788" s="2">
        <v>43616</v>
      </c>
      <c r="N5788" t="s">
        <v>965</v>
      </c>
      <c r="O5788">
        <v>7</v>
      </c>
      <c r="P5788" t="s">
        <v>4303</v>
      </c>
      <c r="Q5788" t="s">
        <v>472</v>
      </c>
      <c r="R5788" t="s">
        <v>311</v>
      </c>
      <c r="S5788" t="s">
        <v>67</v>
      </c>
      <c r="T5788" t="s">
        <v>68</v>
      </c>
      <c r="U5788">
        <v>2017</v>
      </c>
      <c r="V5788">
        <v>476372</v>
      </c>
      <c r="W5788" t="s">
        <v>69</v>
      </c>
      <c r="X5788" t="s">
        <v>75</v>
      </c>
      <c r="Y5788">
        <v>291003</v>
      </c>
      <c r="Z5788">
        <v>185369</v>
      </c>
      <c r="AA5788" t="s">
        <v>69</v>
      </c>
      <c r="AB5788" t="s">
        <v>17653</v>
      </c>
      <c r="AC5788">
        <v>476372</v>
      </c>
    </row>
    <row r="5789" spans="1:29">
      <c r="A5789">
        <f t="shared" ca="1" si="90"/>
        <v>0.26515720271793786</v>
      </c>
      <c r="B5789" t="s">
        <v>241</v>
      </c>
      <c r="C5789">
        <v>9233179</v>
      </c>
      <c r="D5789" s="2">
        <v>42786</v>
      </c>
      <c r="E5789" t="s">
        <v>76</v>
      </c>
      <c r="F5789" t="s">
        <v>17654</v>
      </c>
      <c r="G5789">
        <v>5</v>
      </c>
      <c r="H5789" t="s">
        <v>58</v>
      </c>
      <c r="I5789" t="s">
        <v>243</v>
      </c>
      <c r="J5789">
        <v>121531</v>
      </c>
      <c r="K5789">
        <v>4</v>
      </c>
      <c r="L5789" s="2">
        <v>41712</v>
      </c>
      <c r="M5789" s="2">
        <v>43524</v>
      </c>
      <c r="N5789" t="s">
        <v>1630</v>
      </c>
      <c r="O5789">
        <v>4</v>
      </c>
      <c r="P5789" t="s">
        <v>638</v>
      </c>
      <c r="Q5789" t="s">
        <v>639</v>
      </c>
      <c r="R5789" t="s">
        <v>640</v>
      </c>
      <c r="S5789" t="s">
        <v>67</v>
      </c>
      <c r="T5789" t="s">
        <v>68</v>
      </c>
      <c r="U5789">
        <v>2017</v>
      </c>
      <c r="V5789">
        <v>278250</v>
      </c>
      <c r="W5789" t="s">
        <v>69</v>
      </c>
      <c r="X5789" t="s">
        <v>241</v>
      </c>
      <c r="Y5789">
        <v>175000</v>
      </c>
      <c r="Z5789">
        <v>103250</v>
      </c>
      <c r="AA5789" t="s">
        <v>69</v>
      </c>
      <c r="AB5789" t="s">
        <v>17655</v>
      </c>
      <c r="AC5789">
        <v>278250</v>
      </c>
    </row>
    <row r="5790" spans="1:29">
      <c r="A5790">
        <f t="shared" ca="1" si="90"/>
        <v>0.82964734021855835</v>
      </c>
      <c r="B5790" t="s">
        <v>254</v>
      </c>
      <c r="C5790">
        <v>9336936</v>
      </c>
      <c r="D5790" s="2">
        <v>42976</v>
      </c>
      <c r="E5790" t="s">
        <v>76</v>
      </c>
      <c r="F5790" t="s">
        <v>17656</v>
      </c>
      <c r="G5790">
        <v>5</v>
      </c>
      <c r="H5790" t="s">
        <v>58</v>
      </c>
      <c r="I5790" t="s">
        <v>256</v>
      </c>
      <c r="J5790">
        <v>102387</v>
      </c>
      <c r="K5790">
        <v>4</v>
      </c>
      <c r="L5790" s="2">
        <v>41883</v>
      </c>
      <c r="M5790" s="2">
        <v>43708</v>
      </c>
      <c r="N5790" t="s">
        <v>1862</v>
      </c>
      <c r="O5790">
        <v>2</v>
      </c>
      <c r="P5790" t="s">
        <v>320</v>
      </c>
      <c r="Q5790" t="s">
        <v>321</v>
      </c>
      <c r="R5790" t="s">
        <v>137</v>
      </c>
      <c r="S5790" t="s">
        <v>85</v>
      </c>
      <c r="T5790" t="s">
        <v>68</v>
      </c>
      <c r="U5790">
        <v>2017</v>
      </c>
      <c r="V5790">
        <v>279809</v>
      </c>
      <c r="W5790" t="s">
        <v>69</v>
      </c>
      <c r="X5790" t="s">
        <v>254</v>
      </c>
      <c r="Y5790">
        <v>190000</v>
      </c>
      <c r="Z5790">
        <v>89809</v>
      </c>
      <c r="AA5790" t="s">
        <v>69</v>
      </c>
      <c r="AB5790" t="s">
        <v>17657</v>
      </c>
      <c r="AC5790">
        <v>279809</v>
      </c>
    </row>
    <row r="5791" spans="1:29">
      <c r="A5791">
        <f t="shared" ca="1" si="90"/>
        <v>0.6526388677317827</v>
      </c>
      <c r="B5791" t="s">
        <v>254</v>
      </c>
      <c r="C5791">
        <v>9389506</v>
      </c>
      <c r="D5791" s="2">
        <v>43054</v>
      </c>
      <c r="E5791" t="s">
        <v>56</v>
      </c>
      <c r="F5791" t="s">
        <v>17658</v>
      </c>
      <c r="G5791">
        <v>5</v>
      </c>
      <c r="H5791" t="s">
        <v>58</v>
      </c>
      <c r="I5791" t="s">
        <v>256</v>
      </c>
      <c r="J5791">
        <v>81840</v>
      </c>
      <c r="K5791">
        <v>8</v>
      </c>
      <c r="L5791" s="2">
        <v>39814</v>
      </c>
      <c r="M5791" s="2">
        <v>43496</v>
      </c>
      <c r="N5791" t="s">
        <v>1057</v>
      </c>
      <c r="O5791">
        <v>50</v>
      </c>
      <c r="P5791" t="s">
        <v>1058</v>
      </c>
      <c r="Q5791" t="s">
        <v>358</v>
      </c>
      <c r="R5791" t="s">
        <v>149</v>
      </c>
      <c r="S5791" t="s">
        <v>348</v>
      </c>
      <c r="T5791" t="s">
        <v>68</v>
      </c>
      <c r="U5791">
        <v>2018</v>
      </c>
      <c r="V5791">
        <v>388850</v>
      </c>
      <c r="W5791" t="s">
        <v>69</v>
      </c>
      <c r="X5791" t="s">
        <v>254</v>
      </c>
      <c r="Y5791">
        <v>202000</v>
      </c>
      <c r="Z5791">
        <v>186850</v>
      </c>
      <c r="AA5791" t="s">
        <v>69</v>
      </c>
      <c r="AB5791" t="s">
        <v>17659</v>
      </c>
      <c r="AC5791">
        <v>388850</v>
      </c>
    </row>
    <row r="5792" spans="1:29">
      <c r="A5792">
        <f t="shared" ca="1" si="90"/>
        <v>0.29822728476245208</v>
      </c>
      <c r="B5792" t="s">
        <v>241</v>
      </c>
      <c r="C5792">
        <v>9321930</v>
      </c>
      <c r="D5792" s="2">
        <v>42942</v>
      </c>
      <c r="E5792" t="s">
        <v>56</v>
      </c>
      <c r="F5792" t="s">
        <v>17660</v>
      </c>
      <c r="G5792">
        <v>5</v>
      </c>
      <c r="H5792" t="s">
        <v>58</v>
      </c>
      <c r="I5792" t="s">
        <v>243</v>
      </c>
      <c r="J5792">
        <v>125422</v>
      </c>
      <c r="K5792">
        <v>3</v>
      </c>
      <c r="L5792" s="2">
        <v>42217</v>
      </c>
      <c r="M5792" s="2">
        <v>43312</v>
      </c>
      <c r="N5792" t="s">
        <v>5715</v>
      </c>
      <c r="O5792">
        <v>3</v>
      </c>
      <c r="P5792" t="s">
        <v>2754</v>
      </c>
      <c r="Q5792" t="s">
        <v>543</v>
      </c>
      <c r="R5792" t="s">
        <v>205</v>
      </c>
      <c r="S5792" t="s">
        <v>473</v>
      </c>
      <c r="T5792" t="s">
        <v>68</v>
      </c>
      <c r="U5792">
        <v>2017</v>
      </c>
      <c r="V5792">
        <v>196799</v>
      </c>
      <c r="W5792" t="s">
        <v>69</v>
      </c>
      <c r="X5792" t="s">
        <v>241</v>
      </c>
      <c r="Y5792">
        <v>117142</v>
      </c>
      <c r="Z5792">
        <v>79657</v>
      </c>
      <c r="AA5792" t="s">
        <v>69</v>
      </c>
      <c r="AB5792" t="s">
        <v>17661</v>
      </c>
      <c r="AC5792">
        <v>196799</v>
      </c>
    </row>
    <row r="5793" spans="1:29">
      <c r="A5793">
        <f t="shared" ca="1" si="90"/>
        <v>0.52958920339403748</v>
      </c>
      <c r="B5793" t="s">
        <v>127</v>
      </c>
      <c r="C5793">
        <v>9419939</v>
      </c>
      <c r="D5793" s="2">
        <v>43108</v>
      </c>
      <c r="E5793" t="s">
        <v>56</v>
      </c>
      <c r="F5793" t="s">
        <v>17662</v>
      </c>
      <c r="G5793">
        <v>5</v>
      </c>
      <c r="H5793" t="s">
        <v>58</v>
      </c>
      <c r="I5793" t="s">
        <v>130</v>
      </c>
      <c r="J5793">
        <v>104512</v>
      </c>
      <c r="K5793">
        <v>4</v>
      </c>
      <c r="L5793" s="2">
        <v>42125</v>
      </c>
      <c r="M5793" s="2">
        <v>43861</v>
      </c>
      <c r="N5793" t="s">
        <v>4492</v>
      </c>
      <c r="O5793">
        <v>1</v>
      </c>
      <c r="P5793" t="s">
        <v>4788</v>
      </c>
      <c r="Q5793" t="s">
        <v>4789</v>
      </c>
      <c r="R5793" t="s">
        <v>120</v>
      </c>
      <c r="S5793" t="s">
        <v>67</v>
      </c>
      <c r="T5793" t="s">
        <v>68</v>
      </c>
      <c r="U5793">
        <v>2018</v>
      </c>
      <c r="V5793">
        <v>702067</v>
      </c>
      <c r="W5793" t="s">
        <v>69</v>
      </c>
      <c r="X5793" t="s">
        <v>127</v>
      </c>
      <c r="Y5793">
        <v>444346</v>
      </c>
      <c r="Z5793">
        <v>257721</v>
      </c>
      <c r="AA5793" t="s">
        <v>69</v>
      </c>
      <c r="AB5793" t="s">
        <v>17663</v>
      </c>
      <c r="AC5793">
        <v>702067</v>
      </c>
    </row>
    <row r="5794" spans="1:29">
      <c r="A5794">
        <f t="shared" ca="1" si="90"/>
        <v>6.6298878098139502E-2</v>
      </c>
      <c r="B5794" t="s">
        <v>75</v>
      </c>
      <c r="C5794">
        <v>9481224</v>
      </c>
      <c r="D5794" s="2">
        <v>43216</v>
      </c>
      <c r="E5794" t="s">
        <v>56</v>
      </c>
      <c r="F5794" t="s">
        <v>17664</v>
      </c>
      <c r="G5794">
        <v>5</v>
      </c>
      <c r="H5794" t="s">
        <v>58</v>
      </c>
      <c r="I5794" t="s">
        <v>78</v>
      </c>
      <c r="J5794">
        <v>43533</v>
      </c>
      <c r="K5794">
        <v>5</v>
      </c>
      <c r="L5794" s="2">
        <v>41912</v>
      </c>
      <c r="M5794" s="2">
        <v>44316</v>
      </c>
      <c r="N5794" t="s">
        <v>16264</v>
      </c>
      <c r="O5794">
        <v>7</v>
      </c>
      <c r="P5794" t="s">
        <v>3625</v>
      </c>
      <c r="Q5794" t="s">
        <v>584</v>
      </c>
      <c r="R5794" t="s">
        <v>585</v>
      </c>
      <c r="S5794" t="s">
        <v>85</v>
      </c>
      <c r="T5794" t="s">
        <v>68</v>
      </c>
      <c r="U5794">
        <v>2018</v>
      </c>
      <c r="V5794">
        <v>330911</v>
      </c>
      <c r="W5794" t="s">
        <v>69</v>
      </c>
      <c r="X5794" t="s">
        <v>75</v>
      </c>
      <c r="Y5794">
        <v>259680</v>
      </c>
      <c r="Z5794">
        <v>71231</v>
      </c>
      <c r="AA5794" t="s">
        <v>69</v>
      </c>
      <c r="AB5794" t="s">
        <v>17665</v>
      </c>
      <c r="AC5794">
        <v>330911</v>
      </c>
    </row>
    <row r="5795" spans="1:29">
      <c r="A5795">
        <f t="shared" ca="1" si="90"/>
        <v>0.96720543801240444</v>
      </c>
      <c r="B5795" t="s">
        <v>75</v>
      </c>
      <c r="C5795">
        <v>9472249</v>
      </c>
      <c r="D5795" s="2">
        <v>43217</v>
      </c>
      <c r="E5795" t="s">
        <v>76</v>
      </c>
      <c r="F5795" t="s">
        <v>17666</v>
      </c>
      <c r="G5795">
        <v>5</v>
      </c>
      <c r="H5795" t="s">
        <v>58</v>
      </c>
      <c r="I5795" t="s">
        <v>78</v>
      </c>
      <c r="J5795">
        <v>45571</v>
      </c>
      <c r="K5795">
        <v>5</v>
      </c>
      <c r="L5795" s="2">
        <v>41912</v>
      </c>
      <c r="M5795" s="2">
        <v>43708</v>
      </c>
      <c r="N5795" t="s">
        <v>953</v>
      </c>
      <c r="O5795">
        <v>5</v>
      </c>
      <c r="P5795" t="s">
        <v>1197</v>
      </c>
      <c r="Q5795" t="s">
        <v>584</v>
      </c>
      <c r="R5795" t="s">
        <v>585</v>
      </c>
      <c r="S5795" t="s">
        <v>67</v>
      </c>
      <c r="T5795" t="s">
        <v>68</v>
      </c>
      <c r="U5795">
        <v>2018</v>
      </c>
      <c r="V5795">
        <v>444140</v>
      </c>
      <c r="W5795" t="s">
        <v>69</v>
      </c>
      <c r="X5795" t="s">
        <v>75</v>
      </c>
      <c r="Y5795">
        <v>291652</v>
      </c>
      <c r="Z5795">
        <v>152488</v>
      </c>
      <c r="AA5795" t="s">
        <v>69</v>
      </c>
      <c r="AB5795" t="s">
        <v>17667</v>
      </c>
      <c r="AC5795">
        <v>444140</v>
      </c>
    </row>
    <row r="5796" spans="1:29">
      <c r="A5796">
        <f t="shared" ca="1" si="90"/>
        <v>6.4562284619974819E-2</v>
      </c>
      <c r="B5796" t="s">
        <v>55</v>
      </c>
      <c r="C5796">
        <v>9526031</v>
      </c>
      <c r="D5796" s="2">
        <v>43283</v>
      </c>
      <c r="E5796" t="s">
        <v>56</v>
      </c>
      <c r="F5796" t="s">
        <v>17668</v>
      </c>
      <c r="G5796">
        <v>5</v>
      </c>
      <c r="H5796" t="s">
        <v>58</v>
      </c>
      <c r="I5796" t="s">
        <v>59</v>
      </c>
      <c r="J5796">
        <v>89664</v>
      </c>
      <c r="K5796">
        <v>5</v>
      </c>
      <c r="L5796" s="2">
        <v>41912</v>
      </c>
      <c r="M5796" s="2">
        <v>44377</v>
      </c>
      <c r="N5796" t="s">
        <v>3202</v>
      </c>
      <c r="O5796">
        <v>9</v>
      </c>
      <c r="P5796" t="s">
        <v>572</v>
      </c>
      <c r="Q5796" t="s">
        <v>175</v>
      </c>
      <c r="R5796" t="s">
        <v>176</v>
      </c>
      <c r="S5796" t="s">
        <v>67</v>
      </c>
      <c r="T5796" t="s">
        <v>68</v>
      </c>
      <c r="U5796">
        <v>2018</v>
      </c>
      <c r="V5796">
        <v>344094</v>
      </c>
      <c r="W5796" t="s">
        <v>69</v>
      </c>
      <c r="X5796" t="s">
        <v>55</v>
      </c>
      <c r="Y5796">
        <v>218750</v>
      </c>
      <c r="Z5796">
        <v>125344</v>
      </c>
      <c r="AA5796" t="s">
        <v>69</v>
      </c>
      <c r="AB5796" t="s">
        <v>17669</v>
      </c>
      <c r="AC5796">
        <v>344094</v>
      </c>
    </row>
    <row r="5797" spans="1:29">
      <c r="A5797">
        <f t="shared" ca="1" si="90"/>
        <v>0.78130833818672019</v>
      </c>
      <c r="B5797" t="s">
        <v>55</v>
      </c>
      <c r="C5797">
        <v>9484332</v>
      </c>
      <c r="D5797" s="2">
        <v>43242</v>
      </c>
      <c r="E5797" t="s">
        <v>56</v>
      </c>
      <c r="F5797" t="s">
        <v>17670</v>
      </c>
      <c r="G5797">
        <v>5</v>
      </c>
      <c r="H5797" t="s">
        <v>58</v>
      </c>
      <c r="I5797" t="s">
        <v>59</v>
      </c>
      <c r="J5797">
        <v>30549</v>
      </c>
      <c r="K5797">
        <v>25</v>
      </c>
      <c r="L5797" s="2">
        <v>33725</v>
      </c>
      <c r="M5797" s="2">
        <v>43982</v>
      </c>
      <c r="N5797" t="s">
        <v>3202</v>
      </c>
      <c r="O5797">
        <v>36</v>
      </c>
      <c r="P5797" t="s">
        <v>1090</v>
      </c>
      <c r="Q5797" t="s">
        <v>1091</v>
      </c>
      <c r="R5797" t="s">
        <v>149</v>
      </c>
      <c r="S5797" t="s">
        <v>67</v>
      </c>
      <c r="T5797" t="s">
        <v>68</v>
      </c>
      <c r="U5797">
        <v>2018</v>
      </c>
      <c r="V5797">
        <v>494945</v>
      </c>
      <c r="W5797" t="s">
        <v>69</v>
      </c>
      <c r="X5797" t="s">
        <v>55</v>
      </c>
      <c r="Y5797">
        <v>337737</v>
      </c>
      <c r="Z5797">
        <v>157208</v>
      </c>
      <c r="AA5797" t="s">
        <v>69</v>
      </c>
      <c r="AB5797" t="s">
        <v>17671</v>
      </c>
      <c r="AC5797">
        <v>494945</v>
      </c>
    </row>
    <row r="5798" spans="1:29">
      <c r="A5798">
        <f t="shared" ca="1" si="90"/>
        <v>0.22750406206944018</v>
      </c>
      <c r="B5798" t="s">
        <v>303</v>
      </c>
      <c r="C5798">
        <v>9282434</v>
      </c>
      <c r="D5798" s="2">
        <v>42887</v>
      </c>
      <c r="E5798" t="s">
        <v>56</v>
      </c>
      <c r="F5798" t="s">
        <v>17672</v>
      </c>
      <c r="G5798">
        <v>5</v>
      </c>
      <c r="H5798" t="s">
        <v>58</v>
      </c>
      <c r="I5798" t="s">
        <v>305</v>
      </c>
      <c r="J5798">
        <v>102495</v>
      </c>
      <c r="K5798">
        <v>4</v>
      </c>
      <c r="L5798" s="2">
        <v>41821</v>
      </c>
      <c r="M5798" s="2">
        <v>43251</v>
      </c>
      <c r="N5798" t="s">
        <v>754</v>
      </c>
      <c r="O5798">
        <v>12</v>
      </c>
      <c r="P5798" t="s">
        <v>656</v>
      </c>
      <c r="Q5798" t="s">
        <v>204</v>
      </c>
      <c r="R5798" t="s">
        <v>205</v>
      </c>
      <c r="S5798" t="s">
        <v>67</v>
      </c>
      <c r="T5798" t="s">
        <v>68</v>
      </c>
      <c r="U5798">
        <v>2017</v>
      </c>
      <c r="V5798">
        <v>485002</v>
      </c>
      <c r="W5798" t="s">
        <v>69</v>
      </c>
      <c r="X5798" t="s">
        <v>303</v>
      </c>
      <c r="Y5798">
        <v>350000</v>
      </c>
      <c r="Z5798">
        <v>135002</v>
      </c>
      <c r="AA5798" t="s">
        <v>69</v>
      </c>
      <c r="AB5798" t="s">
        <v>17673</v>
      </c>
      <c r="AC5798">
        <v>485002</v>
      </c>
    </row>
    <row r="5799" spans="1:29">
      <c r="A5799">
        <f t="shared" ca="1" si="90"/>
        <v>0.1771426408380874</v>
      </c>
      <c r="B5799" t="s">
        <v>327</v>
      </c>
      <c r="C5799">
        <v>9313641</v>
      </c>
      <c r="D5799" s="2">
        <v>42872</v>
      </c>
      <c r="E5799" t="s">
        <v>7627</v>
      </c>
      <c r="F5799" t="s">
        <v>15438</v>
      </c>
      <c r="G5799">
        <v>5</v>
      </c>
      <c r="H5799" t="s">
        <v>58</v>
      </c>
      <c r="I5799" t="s">
        <v>330</v>
      </c>
      <c r="J5799">
        <v>19337</v>
      </c>
      <c r="K5799">
        <v>4</v>
      </c>
      <c r="L5799" s="2">
        <v>41904</v>
      </c>
      <c r="M5799" s="2">
        <v>43616</v>
      </c>
      <c r="N5799" t="s">
        <v>15439</v>
      </c>
      <c r="O5799">
        <v>5</v>
      </c>
      <c r="P5799" t="s">
        <v>1197</v>
      </c>
      <c r="Q5799" t="s">
        <v>584</v>
      </c>
      <c r="R5799" t="s">
        <v>585</v>
      </c>
      <c r="S5799" t="s">
        <v>67</v>
      </c>
      <c r="T5799" t="s">
        <v>68</v>
      </c>
      <c r="U5799">
        <v>2017</v>
      </c>
      <c r="V5799">
        <v>347904</v>
      </c>
      <c r="W5799" t="s">
        <v>69</v>
      </c>
      <c r="X5799" t="s">
        <v>327</v>
      </c>
      <c r="Y5799">
        <v>101142</v>
      </c>
      <c r="Z5799">
        <v>52049</v>
      </c>
      <c r="AA5799" t="s">
        <v>69</v>
      </c>
      <c r="AB5799" t="s">
        <v>15440</v>
      </c>
      <c r="AC5799">
        <v>153191</v>
      </c>
    </row>
    <row r="5800" spans="1:29">
      <c r="A5800">
        <f t="shared" ca="1" si="90"/>
        <v>0.14889684122982583</v>
      </c>
      <c r="B5800" t="s">
        <v>254</v>
      </c>
      <c r="C5800">
        <v>9210111</v>
      </c>
      <c r="D5800" s="2">
        <v>42777</v>
      </c>
      <c r="E5800" t="s">
        <v>76</v>
      </c>
      <c r="F5800" t="s">
        <v>17674</v>
      </c>
      <c r="G5800">
        <v>5</v>
      </c>
      <c r="H5800" t="s">
        <v>58</v>
      </c>
      <c r="I5800" t="s">
        <v>256</v>
      </c>
      <c r="J5800">
        <v>84122</v>
      </c>
      <c r="K5800">
        <v>9</v>
      </c>
      <c r="L5800" s="2">
        <v>39904</v>
      </c>
      <c r="M5800" s="2">
        <v>43496</v>
      </c>
      <c r="N5800" t="s">
        <v>397</v>
      </c>
      <c r="O5800">
        <v>12</v>
      </c>
      <c r="P5800" t="s">
        <v>147</v>
      </c>
      <c r="Q5800" t="s">
        <v>148</v>
      </c>
      <c r="R5800" t="s">
        <v>149</v>
      </c>
      <c r="S5800" t="s">
        <v>322</v>
      </c>
      <c r="T5800" t="s">
        <v>68</v>
      </c>
      <c r="U5800">
        <v>2017</v>
      </c>
      <c r="V5800">
        <v>339903</v>
      </c>
      <c r="W5800" t="s">
        <v>69</v>
      </c>
      <c r="X5800" t="s">
        <v>254</v>
      </c>
      <c r="Y5800">
        <v>216499</v>
      </c>
      <c r="Z5800">
        <v>123404</v>
      </c>
      <c r="AA5800" t="s">
        <v>69</v>
      </c>
      <c r="AB5800" t="s">
        <v>17675</v>
      </c>
      <c r="AC5800">
        <v>339903</v>
      </c>
    </row>
    <row r="5801" spans="1:29">
      <c r="A5801">
        <f t="shared" ca="1" si="90"/>
        <v>0.33669582033310341</v>
      </c>
      <c r="B5801" t="s">
        <v>241</v>
      </c>
      <c r="C5801">
        <v>9301015</v>
      </c>
      <c r="D5801" s="2">
        <v>42927</v>
      </c>
      <c r="E5801" t="s">
        <v>8025</v>
      </c>
      <c r="F5801" t="s">
        <v>17676</v>
      </c>
      <c r="G5801">
        <v>5</v>
      </c>
      <c r="H5801" t="s">
        <v>58</v>
      </c>
      <c r="I5801" t="s">
        <v>243</v>
      </c>
      <c r="J5801">
        <v>118541</v>
      </c>
      <c r="K5801">
        <v>4</v>
      </c>
      <c r="L5801" s="2">
        <v>41866</v>
      </c>
      <c r="M5801" s="2">
        <v>44377</v>
      </c>
      <c r="N5801" t="s">
        <v>17677</v>
      </c>
      <c r="O5801">
        <v>12</v>
      </c>
      <c r="P5801" t="s">
        <v>3235</v>
      </c>
      <c r="Q5801" t="s">
        <v>217</v>
      </c>
      <c r="R5801" t="s">
        <v>120</v>
      </c>
      <c r="S5801" t="s">
        <v>67</v>
      </c>
      <c r="T5801" t="s">
        <v>68</v>
      </c>
      <c r="U5801">
        <v>2017</v>
      </c>
      <c r="V5801">
        <v>984610</v>
      </c>
      <c r="W5801" t="s">
        <v>69</v>
      </c>
      <c r="X5801" t="s">
        <v>241</v>
      </c>
      <c r="Y5801">
        <v>580891</v>
      </c>
      <c r="Z5801">
        <v>403719</v>
      </c>
      <c r="AA5801" t="s">
        <v>69</v>
      </c>
      <c r="AB5801" t="s">
        <v>17678</v>
      </c>
      <c r="AC5801">
        <v>984610</v>
      </c>
    </row>
    <row r="5802" spans="1:29">
      <c r="A5802">
        <f t="shared" ca="1" si="90"/>
        <v>0.57819582418196191</v>
      </c>
      <c r="B5802" t="s">
        <v>254</v>
      </c>
      <c r="C5802">
        <v>9458757</v>
      </c>
      <c r="D5802" s="2">
        <v>43173</v>
      </c>
      <c r="E5802" t="s">
        <v>76</v>
      </c>
      <c r="F5802" t="s">
        <v>17679</v>
      </c>
      <c r="G5802">
        <v>5</v>
      </c>
      <c r="H5802" t="s">
        <v>58</v>
      </c>
      <c r="I5802" t="s">
        <v>256</v>
      </c>
      <c r="J5802">
        <v>110146</v>
      </c>
      <c r="K5802">
        <v>6</v>
      </c>
      <c r="L5802" s="2">
        <v>41760</v>
      </c>
      <c r="M5802" s="2">
        <v>43555</v>
      </c>
      <c r="N5802" t="s">
        <v>10702</v>
      </c>
      <c r="O5802">
        <v>9</v>
      </c>
      <c r="P5802" t="s">
        <v>572</v>
      </c>
      <c r="Q5802" t="s">
        <v>175</v>
      </c>
      <c r="R5802" t="s">
        <v>176</v>
      </c>
      <c r="S5802" t="s">
        <v>67</v>
      </c>
      <c r="T5802" t="s">
        <v>68</v>
      </c>
      <c r="U5802">
        <v>2018</v>
      </c>
      <c r="V5802">
        <v>301150</v>
      </c>
      <c r="W5802" t="s">
        <v>69</v>
      </c>
      <c r="X5802" t="s">
        <v>254</v>
      </c>
      <c r="Y5802">
        <v>190000</v>
      </c>
      <c r="Z5802">
        <v>111150</v>
      </c>
      <c r="AA5802" t="s">
        <v>69</v>
      </c>
      <c r="AB5802" t="s">
        <v>17680</v>
      </c>
      <c r="AC5802">
        <v>301150</v>
      </c>
    </row>
    <row r="5803" spans="1:29">
      <c r="A5803">
        <f t="shared" ca="1" si="90"/>
        <v>0.34449555158601297</v>
      </c>
      <c r="B5803" t="s">
        <v>3362</v>
      </c>
      <c r="C5803">
        <v>9555933</v>
      </c>
      <c r="D5803" s="2">
        <v>43321</v>
      </c>
      <c r="E5803" t="s">
        <v>9969</v>
      </c>
      <c r="F5803" t="s">
        <v>17681</v>
      </c>
      <c r="G5803">
        <v>5</v>
      </c>
      <c r="H5803" t="s">
        <v>58</v>
      </c>
      <c r="I5803" t="s">
        <v>3364</v>
      </c>
      <c r="J5803">
        <v>12230</v>
      </c>
      <c r="K5803">
        <v>4</v>
      </c>
      <c r="L5803" s="2">
        <v>42262</v>
      </c>
      <c r="M5803" s="2">
        <v>44074</v>
      </c>
      <c r="N5803" t="s">
        <v>5048</v>
      </c>
      <c r="O5803">
        <v>1</v>
      </c>
      <c r="P5803" t="s">
        <v>2641</v>
      </c>
      <c r="Q5803" t="s">
        <v>2642</v>
      </c>
      <c r="R5803" t="s">
        <v>555</v>
      </c>
      <c r="S5803" t="s">
        <v>473</v>
      </c>
      <c r="T5803" t="s">
        <v>68</v>
      </c>
      <c r="U5803">
        <v>2018</v>
      </c>
      <c r="V5803">
        <v>339762</v>
      </c>
      <c r="W5803" t="s">
        <v>69</v>
      </c>
      <c r="X5803" t="s">
        <v>3362</v>
      </c>
      <c r="Y5803">
        <v>230903</v>
      </c>
      <c r="Z5803">
        <v>108859</v>
      </c>
      <c r="AA5803" t="s">
        <v>69</v>
      </c>
      <c r="AB5803" t="s">
        <v>17682</v>
      </c>
      <c r="AC5803">
        <v>339762</v>
      </c>
    </row>
    <row r="5804" spans="1:29">
      <c r="A5804">
        <f t="shared" ca="1" si="90"/>
        <v>0.18956232890431179</v>
      </c>
      <c r="B5804" t="s">
        <v>624</v>
      </c>
      <c r="C5804">
        <v>9292062</v>
      </c>
      <c r="D5804" s="2">
        <v>42906</v>
      </c>
      <c r="E5804" t="s">
        <v>76</v>
      </c>
      <c r="F5804" t="s">
        <v>17683</v>
      </c>
      <c r="G5804">
        <v>5</v>
      </c>
      <c r="H5804" t="s">
        <v>58</v>
      </c>
      <c r="I5804" t="s">
        <v>626</v>
      </c>
      <c r="J5804">
        <v>10827</v>
      </c>
      <c r="K5804">
        <v>10</v>
      </c>
      <c r="L5804" s="2">
        <v>39354</v>
      </c>
      <c r="M5804" s="2">
        <v>43646</v>
      </c>
      <c r="N5804" t="s">
        <v>953</v>
      </c>
      <c r="O5804">
        <v>8</v>
      </c>
      <c r="P5804" t="s">
        <v>2448</v>
      </c>
      <c r="Q5804" t="s">
        <v>472</v>
      </c>
      <c r="R5804" t="s">
        <v>311</v>
      </c>
      <c r="S5804" t="s">
        <v>473</v>
      </c>
      <c r="T5804" t="s">
        <v>68</v>
      </c>
      <c r="U5804">
        <v>2017</v>
      </c>
      <c r="V5804">
        <v>559344</v>
      </c>
      <c r="W5804" t="s">
        <v>69</v>
      </c>
      <c r="X5804" t="s">
        <v>624</v>
      </c>
      <c r="Y5804">
        <v>326325</v>
      </c>
      <c r="Z5804">
        <v>233019</v>
      </c>
      <c r="AA5804" t="s">
        <v>69</v>
      </c>
      <c r="AB5804" t="s">
        <v>17684</v>
      </c>
      <c r="AC5804">
        <v>559344</v>
      </c>
    </row>
    <row r="5805" spans="1:29">
      <c r="A5805">
        <f t="shared" ca="1" si="90"/>
        <v>0.86462012977372249</v>
      </c>
      <c r="B5805" t="s">
        <v>3362</v>
      </c>
      <c r="C5805">
        <v>9332474</v>
      </c>
      <c r="D5805" s="2">
        <v>42941</v>
      </c>
      <c r="E5805" t="s">
        <v>76</v>
      </c>
      <c r="F5805" t="s">
        <v>17685</v>
      </c>
      <c r="G5805">
        <v>5</v>
      </c>
      <c r="H5805" t="s">
        <v>58</v>
      </c>
      <c r="I5805" t="s">
        <v>3364</v>
      </c>
      <c r="J5805">
        <v>10207</v>
      </c>
      <c r="K5805">
        <v>9</v>
      </c>
      <c r="L5805" s="2">
        <v>40086</v>
      </c>
      <c r="M5805" s="2">
        <v>44074</v>
      </c>
      <c r="N5805" t="s">
        <v>5048</v>
      </c>
      <c r="O5805">
        <v>7</v>
      </c>
      <c r="P5805" t="s">
        <v>814</v>
      </c>
      <c r="Q5805" t="s">
        <v>815</v>
      </c>
      <c r="R5805" t="s">
        <v>816</v>
      </c>
      <c r="S5805" t="s">
        <v>473</v>
      </c>
      <c r="T5805" t="s">
        <v>68</v>
      </c>
      <c r="U5805">
        <v>2017</v>
      </c>
      <c r="V5805">
        <v>341475</v>
      </c>
      <c r="W5805" t="s">
        <v>69</v>
      </c>
      <c r="X5805" t="s">
        <v>3362</v>
      </c>
      <c r="Y5805">
        <v>216124</v>
      </c>
      <c r="Z5805">
        <v>125351</v>
      </c>
      <c r="AA5805" t="s">
        <v>69</v>
      </c>
      <c r="AB5805" t="s">
        <v>17686</v>
      </c>
      <c r="AC5805">
        <v>341475</v>
      </c>
    </row>
    <row r="5806" spans="1:29">
      <c r="A5806">
        <f t="shared" ca="1" si="90"/>
        <v>0.30528766640142879</v>
      </c>
      <c r="B5806" t="s">
        <v>241</v>
      </c>
      <c r="C5806">
        <v>9477764</v>
      </c>
      <c r="D5806" s="2">
        <v>43220</v>
      </c>
      <c r="E5806" t="s">
        <v>6272</v>
      </c>
      <c r="F5806" t="s">
        <v>17687</v>
      </c>
      <c r="G5806">
        <v>5</v>
      </c>
      <c r="H5806" t="s">
        <v>58</v>
      </c>
      <c r="I5806" t="s">
        <v>243</v>
      </c>
      <c r="J5806">
        <v>123096</v>
      </c>
      <c r="K5806">
        <v>4</v>
      </c>
      <c r="L5806" s="2">
        <v>42192</v>
      </c>
      <c r="M5806" s="2">
        <v>44316</v>
      </c>
      <c r="N5806" t="s">
        <v>6274</v>
      </c>
      <c r="O5806">
        <v>12</v>
      </c>
      <c r="P5806" t="s">
        <v>656</v>
      </c>
      <c r="Q5806" t="s">
        <v>204</v>
      </c>
      <c r="R5806" t="s">
        <v>205</v>
      </c>
      <c r="S5806" t="s">
        <v>67</v>
      </c>
      <c r="T5806" t="s">
        <v>68</v>
      </c>
      <c r="U5806">
        <v>2018</v>
      </c>
      <c r="V5806">
        <v>708651</v>
      </c>
      <c r="W5806" t="s">
        <v>69</v>
      </c>
      <c r="X5806" t="s">
        <v>241</v>
      </c>
      <c r="Y5806">
        <v>460163</v>
      </c>
      <c r="Z5806">
        <v>248488</v>
      </c>
      <c r="AA5806" t="s">
        <v>69</v>
      </c>
      <c r="AB5806" t="s">
        <v>17688</v>
      </c>
      <c r="AC5806">
        <v>708651</v>
      </c>
    </row>
    <row r="5807" spans="1:29">
      <c r="A5807">
        <f t="shared" ca="1" si="90"/>
        <v>0.14580705839961239</v>
      </c>
      <c r="B5807" t="s">
        <v>286</v>
      </c>
      <c r="C5807">
        <v>9451999</v>
      </c>
      <c r="D5807" s="2">
        <v>43147</v>
      </c>
      <c r="E5807" t="s">
        <v>8908</v>
      </c>
      <c r="F5807" t="s">
        <v>17689</v>
      </c>
      <c r="G5807">
        <v>5</v>
      </c>
      <c r="H5807" t="s">
        <v>58</v>
      </c>
      <c r="I5807" t="s">
        <v>289</v>
      </c>
      <c r="J5807">
        <v>110346</v>
      </c>
      <c r="K5807">
        <v>5</v>
      </c>
      <c r="L5807" s="2">
        <v>41709</v>
      </c>
      <c r="M5807" s="2">
        <v>43890</v>
      </c>
      <c r="N5807" t="s">
        <v>17690</v>
      </c>
      <c r="O5807" t="s">
        <v>677</v>
      </c>
      <c r="P5807" t="s">
        <v>17691</v>
      </c>
      <c r="Q5807" t="s">
        <v>17692</v>
      </c>
      <c r="R5807" t="s">
        <v>69</v>
      </c>
      <c r="S5807" t="s">
        <v>681</v>
      </c>
      <c r="T5807" t="s">
        <v>68</v>
      </c>
      <c r="U5807">
        <v>2018</v>
      </c>
      <c r="V5807">
        <v>135756</v>
      </c>
      <c r="W5807" t="s">
        <v>69</v>
      </c>
      <c r="X5807" t="s">
        <v>286</v>
      </c>
      <c r="Y5807">
        <v>125700</v>
      </c>
      <c r="Z5807">
        <v>10056</v>
      </c>
      <c r="AA5807" t="s">
        <v>69</v>
      </c>
      <c r="AB5807" t="s">
        <v>17693</v>
      </c>
      <c r="AC5807">
        <v>135756</v>
      </c>
    </row>
    <row r="5808" spans="1:29">
      <c r="A5808">
        <f t="shared" ca="1" si="90"/>
        <v>0.59566421772269151</v>
      </c>
      <c r="B5808" t="s">
        <v>199</v>
      </c>
      <c r="C5808">
        <v>9288118</v>
      </c>
      <c r="D5808" s="2">
        <v>42874</v>
      </c>
      <c r="E5808" t="s">
        <v>56</v>
      </c>
      <c r="F5808" t="s">
        <v>17694</v>
      </c>
      <c r="G5808">
        <v>5</v>
      </c>
      <c r="H5808" t="s">
        <v>58</v>
      </c>
      <c r="I5808" t="s">
        <v>149</v>
      </c>
      <c r="J5808">
        <v>142873</v>
      </c>
      <c r="K5808">
        <v>8</v>
      </c>
      <c r="L5808" s="2">
        <v>40148</v>
      </c>
      <c r="M5808" s="2">
        <v>43251</v>
      </c>
      <c r="N5808" t="s">
        <v>745</v>
      </c>
      <c r="O5808">
        <v>11</v>
      </c>
      <c r="P5808" t="s">
        <v>532</v>
      </c>
      <c r="Q5808" t="s">
        <v>533</v>
      </c>
      <c r="R5808" t="s">
        <v>149</v>
      </c>
      <c r="S5808" t="s">
        <v>67</v>
      </c>
      <c r="T5808" t="s">
        <v>68</v>
      </c>
      <c r="U5808">
        <v>2017</v>
      </c>
      <c r="V5808">
        <v>306698</v>
      </c>
      <c r="W5808" t="s">
        <v>69</v>
      </c>
      <c r="X5808" t="s">
        <v>199</v>
      </c>
      <c r="Y5808">
        <v>193500</v>
      </c>
      <c r="Z5808">
        <v>113198</v>
      </c>
      <c r="AA5808" t="s">
        <v>69</v>
      </c>
      <c r="AB5808" t="s">
        <v>17695</v>
      </c>
      <c r="AC5808">
        <v>306698</v>
      </c>
    </row>
    <row r="5809" spans="1:29">
      <c r="A5809">
        <f t="shared" ca="1" si="90"/>
        <v>0.82867877837325288</v>
      </c>
      <c r="B5809" t="s">
        <v>405</v>
      </c>
      <c r="C5809">
        <v>9269181</v>
      </c>
      <c r="D5809" s="2">
        <v>42878</v>
      </c>
      <c r="E5809" t="s">
        <v>76</v>
      </c>
      <c r="F5809" t="s">
        <v>17696</v>
      </c>
      <c r="G5809">
        <v>5</v>
      </c>
      <c r="H5809" t="s">
        <v>58</v>
      </c>
      <c r="I5809" t="s">
        <v>407</v>
      </c>
      <c r="J5809">
        <v>34618</v>
      </c>
      <c r="K5809">
        <v>6</v>
      </c>
      <c r="L5809" s="2">
        <v>41518</v>
      </c>
      <c r="M5809" s="2">
        <v>43616</v>
      </c>
      <c r="N5809" t="s">
        <v>1451</v>
      </c>
      <c r="O5809">
        <v>15</v>
      </c>
      <c r="P5809" t="s">
        <v>1237</v>
      </c>
      <c r="Q5809" t="s">
        <v>1238</v>
      </c>
      <c r="R5809" t="s">
        <v>205</v>
      </c>
      <c r="S5809" t="s">
        <v>1239</v>
      </c>
      <c r="T5809" t="s">
        <v>68</v>
      </c>
      <c r="U5809">
        <v>2017</v>
      </c>
      <c r="V5809">
        <v>697249</v>
      </c>
      <c r="W5809" t="s">
        <v>69</v>
      </c>
      <c r="X5809" t="s">
        <v>405</v>
      </c>
      <c r="Y5809">
        <v>657954</v>
      </c>
      <c r="Z5809">
        <v>39295</v>
      </c>
      <c r="AA5809" t="s">
        <v>69</v>
      </c>
      <c r="AB5809" t="s">
        <v>17697</v>
      </c>
      <c r="AC5809">
        <v>697249</v>
      </c>
    </row>
    <row r="5810" spans="1:29">
      <c r="A5810">
        <f t="shared" ca="1" si="90"/>
        <v>0.60951893343139973</v>
      </c>
      <c r="B5810" t="s">
        <v>254</v>
      </c>
      <c r="C5810">
        <v>9511847</v>
      </c>
      <c r="D5810" s="2">
        <v>43280</v>
      </c>
      <c r="E5810" t="s">
        <v>56</v>
      </c>
      <c r="F5810" t="s">
        <v>17698</v>
      </c>
      <c r="G5810">
        <v>5</v>
      </c>
      <c r="H5810" t="s">
        <v>58</v>
      </c>
      <c r="I5810" t="s">
        <v>256</v>
      </c>
      <c r="J5810">
        <v>78464</v>
      </c>
      <c r="K5810">
        <v>12</v>
      </c>
      <c r="L5810" s="2">
        <v>38930</v>
      </c>
      <c r="M5810" s="2">
        <v>44012</v>
      </c>
      <c r="N5810" t="s">
        <v>6945</v>
      </c>
      <c r="O5810">
        <v>13</v>
      </c>
      <c r="P5810" t="s">
        <v>390</v>
      </c>
      <c r="Q5810" t="s">
        <v>217</v>
      </c>
      <c r="R5810" t="s">
        <v>120</v>
      </c>
      <c r="S5810" t="s">
        <v>67</v>
      </c>
      <c r="T5810" t="s">
        <v>68</v>
      </c>
      <c r="U5810">
        <v>2018</v>
      </c>
      <c r="V5810">
        <v>333022</v>
      </c>
      <c r="W5810" t="s">
        <v>69</v>
      </c>
      <c r="X5810" t="s">
        <v>254</v>
      </c>
      <c r="Y5810">
        <v>210000</v>
      </c>
      <c r="Z5810">
        <v>123022</v>
      </c>
      <c r="AA5810" t="s">
        <v>69</v>
      </c>
      <c r="AB5810" t="s">
        <v>17699</v>
      </c>
      <c r="AC5810">
        <v>333022</v>
      </c>
    </row>
    <row r="5811" spans="1:29">
      <c r="A5811">
        <f t="shared" ca="1" si="90"/>
        <v>0.77188736212058717</v>
      </c>
      <c r="B5811" t="s">
        <v>254</v>
      </c>
      <c r="C5811">
        <v>9178663</v>
      </c>
      <c r="D5811" s="2">
        <v>42677</v>
      </c>
      <c r="E5811" t="s">
        <v>56</v>
      </c>
      <c r="F5811" t="s">
        <v>17700</v>
      </c>
      <c r="G5811">
        <v>5</v>
      </c>
      <c r="H5811" t="s">
        <v>58</v>
      </c>
      <c r="I5811" t="s">
        <v>256</v>
      </c>
      <c r="J5811">
        <v>113212</v>
      </c>
      <c r="K5811">
        <v>3</v>
      </c>
      <c r="L5811" s="2">
        <v>41978</v>
      </c>
      <c r="M5811" s="2">
        <v>43434</v>
      </c>
      <c r="N5811" t="s">
        <v>17701</v>
      </c>
      <c r="O5811">
        <v>18</v>
      </c>
      <c r="P5811" t="s">
        <v>174</v>
      </c>
      <c r="Q5811" t="s">
        <v>175</v>
      </c>
      <c r="R5811" t="s">
        <v>176</v>
      </c>
      <c r="S5811" t="s">
        <v>67</v>
      </c>
      <c r="T5811" t="s">
        <v>68</v>
      </c>
      <c r="U5811">
        <v>2017</v>
      </c>
      <c r="V5811">
        <v>291806</v>
      </c>
      <c r="W5811" t="s">
        <v>69</v>
      </c>
      <c r="X5811" t="s">
        <v>254</v>
      </c>
      <c r="Y5811">
        <v>227214</v>
      </c>
      <c r="Z5811">
        <v>64592</v>
      </c>
      <c r="AA5811" t="s">
        <v>69</v>
      </c>
      <c r="AB5811" t="s">
        <v>17702</v>
      </c>
      <c r="AC5811">
        <v>291806</v>
      </c>
    </row>
    <row r="5812" spans="1:29">
      <c r="A5812">
        <f t="shared" ca="1" si="90"/>
        <v>0.96611569966884037</v>
      </c>
      <c r="B5812" t="s">
        <v>889</v>
      </c>
      <c r="C5812">
        <v>9212137</v>
      </c>
      <c r="D5812" s="2">
        <v>42761</v>
      </c>
      <c r="E5812" t="s">
        <v>76</v>
      </c>
      <c r="F5812" t="s">
        <v>17703</v>
      </c>
      <c r="G5812">
        <v>5</v>
      </c>
      <c r="H5812" t="s">
        <v>58</v>
      </c>
      <c r="I5812" t="s">
        <v>891</v>
      </c>
      <c r="J5812">
        <v>16651</v>
      </c>
      <c r="K5812">
        <v>7</v>
      </c>
      <c r="L5812" s="2">
        <v>40071</v>
      </c>
      <c r="M5812" s="2">
        <v>43646</v>
      </c>
      <c r="N5812" t="s">
        <v>3301</v>
      </c>
      <c r="O5812">
        <v>4</v>
      </c>
      <c r="P5812" t="s">
        <v>12677</v>
      </c>
      <c r="Q5812" t="s">
        <v>12678</v>
      </c>
      <c r="R5812" t="s">
        <v>370</v>
      </c>
      <c r="S5812" t="s">
        <v>322</v>
      </c>
      <c r="T5812" t="s">
        <v>68</v>
      </c>
      <c r="U5812">
        <v>2017</v>
      </c>
      <c r="V5812">
        <v>328500</v>
      </c>
      <c r="W5812" t="s">
        <v>69</v>
      </c>
      <c r="X5812" t="s">
        <v>889</v>
      </c>
      <c r="Y5812">
        <v>225000</v>
      </c>
      <c r="Z5812">
        <v>103500</v>
      </c>
      <c r="AA5812" t="s">
        <v>69</v>
      </c>
      <c r="AB5812" t="s">
        <v>17704</v>
      </c>
      <c r="AC5812">
        <v>328500</v>
      </c>
    </row>
    <row r="5813" spans="1:29">
      <c r="A5813">
        <f t="shared" ca="1" si="90"/>
        <v>0.25926397129161549</v>
      </c>
      <c r="B5813" t="s">
        <v>92</v>
      </c>
      <c r="C5813">
        <v>9177759</v>
      </c>
      <c r="D5813" s="2">
        <v>42707</v>
      </c>
      <c r="E5813" t="s">
        <v>76</v>
      </c>
      <c r="F5813" t="s">
        <v>17705</v>
      </c>
      <c r="G5813">
        <v>5</v>
      </c>
      <c r="H5813" t="s">
        <v>58</v>
      </c>
      <c r="I5813" t="s">
        <v>95</v>
      </c>
      <c r="J5813">
        <v>51030</v>
      </c>
      <c r="K5813">
        <v>13</v>
      </c>
      <c r="L5813" s="2">
        <v>37226</v>
      </c>
      <c r="M5813" s="2">
        <v>43434</v>
      </c>
      <c r="N5813" t="s">
        <v>113</v>
      </c>
      <c r="O5813">
        <v>50</v>
      </c>
      <c r="P5813" t="s">
        <v>357</v>
      </c>
      <c r="Q5813" t="s">
        <v>358</v>
      </c>
      <c r="R5813" t="s">
        <v>149</v>
      </c>
      <c r="S5813" t="s">
        <v>85</v>
      </c>
      <c r="T5813" t="s">
        <v>68</v>
      </c>
      <c r="U5813">
        <v>2017</v>
      </c>
      <c r="V5813">
        <v>225138</v>
      </c>
      <c r="W5813" t="s">
        <v>69</v>
      </c>
      <c r="X5813" t="s">
        <v>92</v>
      </c>
      <c r="Y5813">
        <v>145250</v>
      </c>
      <c r="Z5813">
        <v>79888</v>
      </c>
      <c r="AA5813" t="s">
        <v>69</v>
      </c>
      <c r="AB5813" t="s">
        <v>17706</v>
      </c>
      <c r="AC5813">
        <v>225138</v>
      </c>
    </row>
    <row r="5814" spans="1:29">
      <c r="A5814">
        <f t="shared" ca="1" si="90"/>
        <v>0.26211971912059073</v>
      </c>
      <c r="B5814" t="s">
        <v>303</v>
      </c>
      <c r="C5814">
        <v>9857920</v>
      </c>
      <c r="D5814" s="2">
        <v>43511</v>
      </c>
      <c r="E5814" t="s">
        <v>110</v>
      </c>
      <c r="F5814" t="s">
        <v>17707</v>
      </c>
      <c r="G5814">
        <v>7</v>
      </c>
      <c r="H5814" t="s">
        <v>58</v>
      </c>
      <c r="I5814" t="s">
        <v>305</v>
      </c>
      <c r="J5814">
        <v>98240</v>
      </c>
      <c r="K5814">
        <v>6</v>
      </c>
      <c r="L5814" s="2">
        <v>41534</v>
      </c>
      <c r="M5814" s="2">
        <v>44012</v>
      </c>
      <c r="N5814" t="s">
        <v>3149</v>
      </c>
      <c r="O5814">
        <v>10</v>
      </c>
      <c r="P5814" t="s">
        <v>7149</v>
      </c>
      <c r="Q5814" t="s">
        <v>7150</v>
      </c>
      <c r="R5814" t="s">
        <v>630</v>
      </c>
      <c r="S5814" t="s">
        <v>67</v>
      </c>
      <c r="T5814" t="s">
        <v>68</v>
      </c>
      <c r="U5814">
        <v>2017</v>
      </c>
      <c r="V5814">
        <v>140796</v>
      </c>
      <c r="W5814" t="s">
        <v>69</v>
      </c>
      <c r="X5814" t="s">
        <v>303</v>
      </c>
      <c r="Y5814">
        <v>94494</v>
      </c>
      <c r="Z5814">
        <v>46302</v>
      </c>
      <c r="AA5814" t="s">
        <v>69</v>
      </c>
      <c r="AB5814" t="s">
        <v>17708</v>
      </c>
      <c r="AC5814">
        <v>140796</v>
      </c>
    </row>
    <row r="5815" spans="1:29">
      <c r="A5815">
        <f t="shared" ca="1" si="90"/>
        <v>1.7243149693178639E-2</v>
      </c>
      <c r="B5815" t="s">
        <v>241</v>
      </c>
      <c r="C5815">
        <v>9201339</v>
      </c>
      <c r="D5815" s="2">
        <v>42754</v>
      </c>
      <c r="E5815" t="s">
        <v>76</v>
      </c>
      <c r="F5815" t="s">
        <v>17709</v>
      </c>
      <c r="G5815">
        <v>5</v>
      </c>
      <c r="H5815" t="s">
        <v>58</v>
      </c>
      <c r="I5815" t="s">
        <v>243</v>
      </c>
      <c r="J5815">
        <v>122937</v>
      </c>
      <c r="K5815">
        <v>5</v>
      </c>
      <c r="L5815" s="2">
        <v>42200</v>
      </c>
      <c r="M5815" s="2">
        <v>43861</v>
      </c>
      <c r="N5815" t="s">
        <v>17710</v>
      </c>
      <c r="O5815">
        <v>18</v>
      </c>
      <c r="P5815" t="s">
        <v>8685</v>
      </c>
      <c r="Q5815" t="s">
        <v>175</v>
      </c>
      <c r="R5815" t="s">
        <v>176</v>
      </c>
      <c r="S5815" t="s">
        <v>729</v>
      </c>
      <c r="T5815" t="s">
        <v>68</v>
      </c>
      <c r="U5815">
        <v>2017</v>
      </c>
      <c r="V5815">
        <v>376250</v>
      </c>
      <c r="W5815" t="s">
        <v>69</v>
      </c>
      <c r="X5815" t="s">
        <v>241</v>
      </c>
      <c r="Y5815">
        <v>250000</v>
      </c>
      <c r="Z5815">
        <v>126250</v>
      </c>
      <c r="AA5815" t="s">
        <v>69</v>
      </c>
      <c r="AB5815" t="s">
        <v>17711</v>
      </c>
      <c r="AC5815">
        <v>376250</v>
      </c>
    </row>
    <row r="5816" spans="1:29">
      <c r="A5816">
        <f t="shared" ca="1" si="90"/>
        <v>0.52142814872182408</v>
      </c>
      <c r="B5816" t="s">
        <v>254</v>
      </c>
      <c r="C5816">
        <v>9414043</v>
      </c>
      <c r="D5816" s="2">
        <v>43110</v>
      </c>
      <c r="E5816" t="s">
        <v>56</v>
      </c>
      <c r="F5816" t="s">
        <v>17712</v>
      </c>
      <c r="G5816">
        <v>5</v>
      </c>
      <c r="H5816" t="s">
        <v>58</v>
      </c>
      <c r="I5816" t="s">
        <v>256</v>
      </c>
      <c r="J5816">
        <v>49202</v>
      </c>
      <c r="K5816">
        <v>23</v>
      </c>
      <c r="L5816" s="2">
        <v>34700</v>
      </c>
      <c r="M5816" s="2">
        <v>44227</v>
      </c>
      <c r="N5816" t="s">
        <v>388</v>
      </c>
      <c r="O5816">
        <v>12</v>
      </c>
      <c r="P5816" t="s">
        <v>656</v>
      </c>
      <c r="Q5816" t="s">
        <v>204</v>
      </c>
      <c r="R5816" t="s">
        <v>205</v>
      </c>
      <c r="S5816" t="s">
        <v>67</v>
      </c>
      <c r="T5816" t="s">
        <v>68</v>
      </c>
      <c r="U5816">
        <v>2018</v>
      </c>
      <c r="V5816">
        <v>452423</v>
      </c>
      <c r="W5816" t="s">
        <v>69</v>
      </c>
      <c r="X5816" t="s">
        <v>254</v>
      </c>
      <c r="Y5816">
        <v>299697</v>
      </c>
      <c r="Z5816">
        <v>152726</v>
      </c>
      <c r="AA5816" t="s">
        <v>69</v>
      </c>
      <c r="AB5816" t="s">
        <v>17713</v>
      </c>
      <c r="AC5816">
        <v>452423</v>
      </c>
    </row>
    <row r="5817" spans="1:29">
      <c r="A5817">
        <f t="shared" ca="1" si="90"/>
        <v>0.18542599847944108</v>
      </c>
      <c r="B5817" t="s">
        <v>405</v>
      </c>
      <c r="C5817">
        <v>9296101</v>
      </c>
      <c r="D5817" s="2">
        <v>42921</v>
      </c>
      <c r="E5817" t="s">
        <v>3845</v>
      </c>
      <c r="F5817" t="s">
        <v>17714</v>
      </c>
      <c r="G5817">
        <v>5</v>
      </c>
      <c r="H5817" t="s">
        <v>58</v>
      </c>
      <c r="I5817" t="s">
        <v>407</v>
      </c>
      <c r="J5817">
        <v>36028</v>
      </c>
      <c r="K5817">
        <v>4</v>
      </c>
      <c r="L5817" s="2">
        <v>41456</v>
      </c>
      <c r="M5817" s="2">
        <v>44012</v>
      </c>
      <c r="N5817" t="s">
        <v>17715</v>
      </c>
      <c r="O5817">
        <v>3</v>
      </c>
      <c r="P5817" t="s">
        <v>542</v>
      </c>
      <c r="Q5817" t="s">
        <v>543</v>
      </c>
      <c r="R5817" t="s">
        <v>205</v>
      </c>
      <c r="S5817" t="s">
        <v>67</v>
      </c>
      <c r="T5817" t="s">
        <v>68</v>
      </c>
      <c r="U5817">
        <v>2017</v>
      </c>
      <c r="V5817">
        <v>644495</v>
      </c>
      <c r="W5817" t="s">
        <v>69</v>
      </c>
      <c r="X5817" t="s">
        <v>1683</v>
      </c>
      <c r="Y5817">
        <v>676524</v>
      </c>
      <c r="Z5817">
        <v>405913</v>
      </c>
      <c r="AA5817" t="s">
        <v>69</v>
      </c>
      <c r="AB5817" t="s">
        <v>17716</v>
      </c>
      <c r="AC5817">
        <v>644495</v>
      </c>
    </row>
    <row r="5818" spans="1:29">
      <c r="A5818">
        <f t="shared" ca="1" si="90"/>
        <v>0.76302350119774853</v>
      </c>
      <c r="B5818" t="s">
        <v>199</v>
      </c>
      <c r="C5818">
        <v>9477485</v>
      </c>
      <c r="D5818" s="2">
        <v>43202</v>
      </c>
      <c r="E5818" t="s">
        <v>76</v>
      </c>
      <c r="F5818" t="s">
        <v>17717</v>
      </c>
      <c r="G5818">
        <v>5</v>
      </c>
      <c r="H5818" t="s">
        <v>58</v>
      </c>
      <c r="I5818" t="s">
        <v>149</v>
      </c>
      <c r="J5818">
        <v>184228</v>
      </c>
      <c r="K5818">
        <v>5</v>
      </c>
      <c r="L5818" s="2">
        <v>41760</v>
      </c>
      <c r="M5818" s="2">
        <v>43585</v>
      </c>
      <c r="N5818" t="s">
        <v>6850</v>
      </c>
      <c r="O5818">
        <v>7</v>
      </c>
      <c r="P5818" t="s">
        <v>64</v>
      </c>
      <c r="Q5818" t="s">
        <v>65</v>
      </c>
      <c r="R5818" t="s">
        <v>66</v>
      </c>
      <c r="S5818" t="s">
        <v>67</v>
      </c>
      <c r="T5818" t="s">
        <v>68</v>
      </c>
      <c r="U5818">
        <v>2018</v>
      </c>
      <c r="V5818">
        <v>401678</v>
      </c>
      <c r="W5818" t="s">
        <v>69</v>
      </c>
      <c r="X5818" t="s">
        <v>199</v>
      </c>
      <c r="Y5818">
        <v>296726</v>
      </c>
      <c r="Z5818">
        <v>104952</v>
      </c>
      <c r="AA5818" t="s">
        <v>69</v>
      </c>
      <c r="AB5818" t="s">
        <v>17718</v>
      </c>
      <c r="AC5818">
        <v>401678</v>
      </c>
    </row>
    <row r="5819" spans="1:29">
      <c r="A5819">
        <f t="shared" ca="1" si="90"/>
        <v>0.21343017365205152</v>
      </c>
      <c r="B5819" t="s">
        <v>127</v>
      </c>
      <c r="C5819">
        <v>9225228</v>
      </c>
      <c r="D5819" s="2">
        <v>42803</v>
      </c>
      <c r="E5819" t="s">
        <v>14769</v>
      </c>
      <c r="F5819" t="s">
        <v>17719</v>
      </c>
      <c r="G5819">
        <v>5</v>
      </c>
      <c r="H5819" t="s">
        <v>58</v>
      </c>
      <c r="I5819" t="s">
        <v>130</v>
      </c>
      <c r="J5819">
        <v>96463</v>
      </c>
      <c r="K5819">
        <v>5</v>
      </c>
      <c r="L5819" s="2">
        <v>41379</v>
      </c>
      <c r="M5819" s="2">
        <v>43555</v>
      </c>
      <c r="N5819" t="s">
        <v>9501</v>
      </c>
      <c r="O5819">
        <v>4</v>
      </c>
      <c r="P5819" t="s">
        <v>8424</v>
      </c>
      <c r="Q5819" t="s">
        <v>136</v>
      </c>
      <c r="R5819" t="s">
        <v>137</v>
      </c>
      <c r="S5819" t="s">
        <v>85</v>
      </c>
      <c r="T5819" t="s">
        <v>68</v>
      </c>
      <c r="U5819">
        <v>2017</v>
      </c>
      <c r="V5819">
        <v>371529</v>
      </c>
      <c r="W5819" t="s">
        <v>69</v>
      </c>
      <c r="X5819" t="s">
        <v>127</v>
      </c>
      <c r="Y5819">
        <v>267675</v>
      </c>
      <c r="Z5819">
        <v>103854</v>
      </c>
      <c r="AA5819" t="s">
        <v>69</v>
      </c>
      <c r="AB5819" t="s">
        <v>17720</v>
      </c>
      <c r="AC5819">
        <v>371529</v>
      </c>
    </row>
    <row r="5820" spans="1:29">
      <c r="A5820">
        <f t="shared" ca="1" si="90"/>
        <v>0.92995818432286992</v>
      </c>
      <c r="B5820" t="s">
        <v>199</v>
      </c>
      <c r="C5820">
        <v>9477629</v>
      </c>
      <c r="D5820" s="2">
        <v>43208</v>
      </c>
      <c r="E5820" t="s">
        <v>56</v>
      </c>
      <c r="F5820" t="s">
        <v>17721</v>
      </c>
      <c r="G5820">
        <v>5</v>
      </c>
      <c r="H5820" t="s">
        <v>58</v>
      </c>
      <c r="I5820" t="s">
        <v>149</v>
      </c>
      <c r="J5820">
        <v>192402</v>
      </c>
      <c r="K5820">
        <v>4</v>
      </c>
      <c r="L5820" s="2">
        <v>42125</v>
      </c>
      <c r="M5820" s="2">
        <v>44135</v>
      </c>
      <c r="N5820" t="s">
        <v>17722</v>
      </c>
      <c r="O5820">
        <v>7</v>
      </c>
      <c r="P5820" t="s">
        <v>259</v>
      </c>
      <c r="Q5820" t="s">
        <v>190</v>
      </c>
      <c r="R5820" t="s">
        <v>191</v>
      </c>
      <c r="S5820" t="s">
        <v>260</v>
      </c>
      <c r="T5820" t="s">
        <v>68</v>
      </c>
      <c r="U5820">
        <v>2018</v>
      </c>
      <c r="V5820">
        <v>588972</v>
      </c>
      <c r="W5820" t="s">
        <v>69</v>
      </c>
      <c r="X5820" t="s">
        <v>199</v>
      </c>
      <c r="Y5820">
        <v>459287</v>
      </c>
      <c r="Z5820">
        <v>129685</v>
      </c>
      <c r="AA5820" t="s">
        <v>69</v>
      </c>
      <c r="AB5820" t="s">
        <v>17723</v>
      </c>
      <c r="AC5820">
        <v>588972</v>
      </c>
    </row>
    <row r="5821" spans="1:29">
      <c r="A5821">
        <f t="shared" ca="1" si="90"/>
        <v>0.52862185952339802</v>
      </c>
      <c r="B5821" t="s">
        <v>254</v>
      </c>
      <c r="C5821">
        <v>9197304</v>
      </c>
      <c r="D5821" s="2">
        <v>42719</v>
      </c>
      <c r="E5821" t="s">
        <v>56</v>
      </c>
      <c r="F5821" t="s">
        <v>17724</v>
      </c>
      <c r="G5821">
        <v>5</v>
      </c>
      <c r="H5821" t="s">
        <v>58</v>
      </c>
      <c r="I5821" t="s">
        <v>256</v>
      </c>
      <c r="J5821">
        <v>56778</v>
      </c>
      <c r="K5821">
        <v>19</v>
      </c>
      <c r="L5821" s="2">
        <v>35796</v>
      </c>
      <c r="M5821" s="2">
        <v>43100</v>
      </c>
      <c r="N5821" t="s">
        <v>1793</v>
      </c>
      <c r="O5821">
        <v>4</v>
      </c>
      <c r="P5821" t="s">
        <v>618</v>
      </c>
      <c r="Q5821" t="s">
        <v>619</v>
      </c>
      <c r="R5821" t="s">
        <v>66</v>
      </c>
      <c r="S5821" t="s">
        <v>322</v>
      </c>
      <c r="T5821" t="s">
        <v>68</v>
      </c>
      <c r="U5821">
        <v>2017</v>
      </c>
      <c r="V5821">
        <v>266000</v>
      </c>
      <c r="W5821" t="s">
        <v>69</v>
      </c>
      <c r="X5821" t="s">
        <v>254</v>
      </c>
      <c r="Y5821">
        <v>175000</v>
      </c>
      <c r="Z5821">
        <v>91000</v>
      </c>
      <c r="AA5821" t="s">
        <v>69</v>
      </c>
      <c r="AB5821" t="s">
        <v>17725</v>
      </c>
      <c r="AC5821">
        <v>266000</v>
      </c>
    </row>
    <row r="5822" spans="1:29">
      <c r="A5822">
        <f t="shared" ca="1" si="90"/>
        <v>0.90061185954945611</v>
      </c>
      <c r="B5822" t="s">
        <v>254</v>
      </c>
      <c r="C5822">
        <v>9477057</v>
      </c>
      <c r="D5822" s="2">
        <v>43224</v>
      </c>
      <c r="E5822" t="s">
        <v>56</v>
      </c>
      <c r="F5822" t="s">
        <v>17726</v>
      </c>
      <c r="G5822">
        <v>5</v>
      </c>
      <c r="H5822" t="s">
        <v>58</v>
      </c>
      <c r="I5822" t="s">
        <v>256</v>
      </c>
      <c r="J5822">
        <v>112225</v>
      </c>
      <c r="K5822">
        <v>4</v>
      </c>
      <c r="L5822" s="2">
        <v>42125</v>
      </c>
      <c r="M5822" s="2">
        <v>43951</v>
      </c>
      <c r="N5822" t="s">
        <v>2395</v>
      </c>
      <c r="O5822">
        <v>2</v>
      </c>
      <c r="P5822" t="s">
        <v>1269</v>
      </c>
      <c r="Q5822" t="s">
        <v>1270</v>
      </c>
      <c r="R5822" t="s">
        <v>434</v>
      </c>
      <c r="S5822" t="s">
        <v>85</v>
      </c>
      <c r="T5822" t="s">
        <v>68</v>
      </c>
      <c r="U5822">
        <v>2018</v>
      </c>
      <c r="V5822">
        <v>277987</v>
      </c>
      <c r="W5822" t="s">
        <v>69</v>
      </c>
      <c r="X5822" t="s">
        <v>254</v>
      </c>
      <c r="Y5822">
        <v>192500</v>
      </c>
      <c r="Z5822">
        <v>85487</v>
      </c>
      <c r="AA5822" t="s">
        <v>69</v>
      </c>
      <c r="AB5822" t="s">
        <v>17727</v>
      </c>
      <c r="AC5822">
        <v>277987</v>
      </c>
    </row>
    <row r="5823" spans="1:29">
      <c r="A5823">
        <f t="shared" ca="1" si="90"/>
        <v>0.28303551469013499</v>
      </c>
      <c r="B5823" t="s">
        <v>55</v>
      </c>
      <c r="C5823">
        <v>9462232</v>
      </c>
      <c r="D5823" s="2">
        <v>43215</v>
      </c>
      <c r="E5823" t="s">
        <v>56</v>
      </c>
      <c r="F5823" t="s">
        <v>17728</v>
      </c>
      <c r="G5823">
        <v>5</v>
      </c>
      <c r="H5823" t="s">
        <v>58</v>
      </c>
      <c r="I5823" t="s">
        <v>59</v>
      </c>
      <c r="J5823">
        <v>88399</v>
      </c>
      <c r="K5823">
        <v>5</v>
      </c>
      <c r="L5823" s="2">
        <v>41821</v>
      </c>
      <c r="M5823" s="2">
        <v>43951</v>
      </c>
      <c r="N5823" t="s">
        <v>2564</v>
      </c>
      <c r="O5823">
        <v>3</v>
      </c>
      <c r="P5823" t="s">
        <v>368</v>
      </c>
      <c r="Q5823" t="s">
        <v>369</v>
      </c>
      <c r="R5823" t="s">
        <v>370</v>
      </c>
      <c r="S5823" t="s">
        <v>67</v>
      </c>
      <c r="T5823" t="s">
        <v>68</v>
      </c>
      <c r="U5823">
        <v>2018</v>
      </c>
      <c r="V5823">
        <v>336875</v>
      </c>
      <c r="W5823" t="s">
        <v>69</v>
      </c>
      <c r="X5823" t="s">
        <v>55</v>
      </c>
      <c r="Y5823">
        <v>218750</v>
      </c>
      <c r="Z5823">
        <v>118125</v>
      </c>
      <c r="AA5823" t="s">
        <v>69</v>
      </c>
      <c r="AB5823" t="s">
        <v>17729</v>
      </c>
      <c r="AC5823">
        <v>336875</v>
      </c>
    </row>
    <row r="5824" spans="1:29">
      <c r="A5824">
        <f t="shared" ca="1" si="90"/>
        <v>0.6057242619408979</v>
      </c>
      <c r="B5824" t="s">
        <v>254</v>
      </c>
      <c r="C5824">
        <v>9321991</v>
      </c>
      <c r="D5824" s="2">
        <v>42938</v>
      </c>
      <c r="E5824" t="s">
        <v>76</v>
      </c>
      <c r="F5824" t="s">
        <v>17730</v>
      </c>
      <c r="G5824">
        <v>5</v>
      </c>
      <c r="H5824" t="s">
        <v>58</v>
      </c>
      <c r="I5824" t="s">
        <v>256</v>
      </c>
      <c r="J5824">
        <v>110268</v>
      </c>
      <c r="K5824">
        <v>4</v>
      </c>
      <c r="L5824" s="2">
        <v>41852</v>
      </c>
      <c r="M5824" s="2">
        <v>43677</v>
      </c>
      <c r="N5824" t="s">
        <v>1510</v>
      </c>
      <c r="O5824">
        <v>7</v>
      </c>
      <c r="P5824" t="s">
        <v>728</v>
      </c>
      <c r="Q5824" t="s">
        <v>472</v>
      </c>
      <c r="R5824" t="s">
        <v>311</v>
      </c>
      <c r="S5824" t="s">
        <v>85</v>
      </c>
      <c r="T5824" t="s">
        <v>68</v>
      </c>
      <c r="U5824">
        <v>2017</v>
      </c>
      <c r="V5824">
        <v>387941</v>
      </c>
      <c r="W5824" t="s">
        <v>69</v>
      </c>
      <c r="X5824" t="s">
        <v>254</v>
      </c>
      <c r="Y5824">
        <v>252858</v>
      </c>
      <c r="Z5824">
        <v>135083</v>
      </c>
      <c r="AA5824" t="s">
        <v>69</v>
      </c>
      <c r="AB5824" t="s">
        <v>17731</v>
      </c>
      <c r="AC5824">
        <v>387941</v>
      </c>
    </row>
    <row r="5825" spans="1:29">
      <c r="A5825">
        <f t="shared" ca="1" si="90"/>
        <v>0.25592675872340021</v>
      </c>
      <c r="B5825" t="s">
        <v>199</v>
      </c>
      <c r="C5825">
        <v>9257364</v>
      </c>
      <c r="D5825" s="2">
        <v>42852</v>
      </c>
      <c r="E5825" t="s">
        <v>76</v>
      </c>
      <c r="F5825" t="s">
        <v>17732</v>
      </c>
      <c r="G5825">
        <v>5</v>
      </c>
      <c r="H5825" t="s">
        <v>58</v>
      </c>
      <c r="I5825" t="s">
        <v>149</v>
      </c>
      <c r="J5825">
        <v>176748</v>
      </c>
      <c r="K5825">
        <v>5</v>
      </c>
      <c r="L5825" s="2">
        <v>41456</v>
      </c>
      <c r="M5825" s="2">
        <v>43585</v>
      </c>
      <c r="N5825" t="s">
        <v>1185</v>
      </c>
      <c r="O5825">
        <v>2</v>
      </c>
      <c r="P5825" t="s">
        <v>320</v>
      </c>
      <c r="Q5825" t="s">
        <v>321</v>
      </c>
      <c r="R5825" t="s">
        <v>137</v>
      </c>
      <c r="S5825" t="s">
        <v>67</v>
      </c>
      <c r="T5825" t="s">
        <v>68</v>
      </c>
      <c r="U5825">
        <v>2017</v>
      </c>
      <c r="V5825">
        <v>312288</v>
      </c>
      <c r="W5825" t="s">
        <v>69</v>
      </c>
      <c r="X5825" t="s">
        <v>199</v>
      </c>
      <c r="Y5825">
        <v>207500</v>
      </c>
      <c r="Z5825">
        <v>104788</v>
      </c>
      <c r="AA5825" t="s">
        <v>69</v>
      </c>
      <c r="AB5825" t="s">
        <v>17733</v>
      </c>
      <c r="AC5825">
        <v>312288</v>
      </c>
    </row>
    <row r="5826" spans="1:29">
      <c r="A5826">
        <f t="shared" ref="A5826:A5889" ca="1" si="91">RAND()</f>
        <v>0.53696620479336643</v>
      </c>
      <c r="B5826" t="s">
        <v>254</v>
      </c>
      <c r="C5826">
        <v>9197651</v>
      </c>
      <c r="D5826" s="2">
        <v>42731</v>
      </c>
      <c r="E5826" t="s">
        <v>56</v>
      </c>
      <c r="F5826" t="s">
        <v>17734</v>
      </c>
      <c r="G5826">
        <v>5</v>
      </c>
      <c r="H5826" t="s">
        <v>58</v>
      </c>
      <c r="I5826" t="s">
        <v>256</v>
      </c>
      <c r="J5826">
        <v>112638</v>
      </c>
      <c r="K5826">
        <v>3</v>
      </c>
      <c r="L5826" s="2">
        <v>42005</v>
      </c>
      <c r="M5826" s="2">
        <v>43465</v>
      </c>
      <c r="N5826" t="s">
        <v>5096</v>
      </c>
      <c r="O5826">
        <v>1</v>
      </c>
      <c r="P5826" t="s">
        <v>4788</v>
      </c>
      <c r="Q5826" t="s">
        <v>4789</v>
      </c>
      <c r="R5826" t="s">
        <v>120</v>
      </c>
      <c r="S5826" t="s">
        <v>85</v>
      </c>
      <c r="T5826" t="s">
        <v>68</v>
      </c>
      <c r="U5826">
        <v>2017</v>
      </c>
      <c r="V5826">
        <v>307363</v>
      </c>
      <c r="W5826" t="s">
        <v>69</v>
      </c>
      <c r="X5826" t="s">
        <v>254</v>
      </c>
      <c r="Y5826">
        <v>200000</v>
      </c>
      <c r="Z5826">
        <v>107363</v>
      </c>
      <c r="AA5826" t="s">
        <v>69</v>
      </c>
      <c r="AB5826" t="s">
        <v>17735</v>
      </c>
      <c r="AC5826">
        <v>307363</v>
      </c>
    </row>
    <row r="5827" spans="1:29">
      <c r="A5827">
        <f t="shared" ca="1" si="91"/>
        <v>0.38677723305290945</v>
      </c>
      <c r="B5827" t="s">
        <v>55</v>
      </c>
      <c r="C5827">
        <v>9418253</v>
      </c>
      <c r="D5827" s="2">
        <v>42845</v>
      </c>
      <c r="E5827" t="s">
        <v>287</v>
      </c>
      <c r="F5827" t="s">
        <v>17736</v>
      </c>
      <c r="G5827">
        <v>7</v>
      </c>
      <c r="H5827" t="s">
        <v>58</v>
      </c>
      <c r="I5827" t="s">
        <v>59</v>
      </c>
      <c r="J5827">
        <v>73855</v>
      </c>
      <c r="K5827">
        <v>6</v>
      </c>
      <c r="L5827" s="2">
        <v>42762</v>
      </c>
      <c r="M5827" s="2">
        <v>43281</v>
      </c>
      <c r="N5827" t="s">
        <v>6191</v>
      </c>
      <c r="O5827">
        <v>7</v>
      </c>
      <c r="P5827" t="s">
        <v>1538</v>
      </c>
      <c r="Q5827" t="s">
        <v>1539</v>
      </c>
      <c r="R5827" t="s">
        <v>1540</v>
      </c>
      <c r="S5827" t="s">
        <v>67</v>
      </c>
      <c r="T5827" t="s">
        <v>68</v>
      </c>
      <c r="U5827">
        <v>2017</v>
      </c>
      <c r="V5827">
        <v>235119</v>
      </c>
      <c r="W5827" t="s">
        <v>69</v>
      </c>
      <c r="X5827" t="s">
        <v>55</v>
      </c>
      <c r="Y5827">
        <v>158329</v>
      </c>
      <c r="Z5827">
        <v>76790</v>
      </c>
      <c r="AA5827" t="s">
        <v>69</v>
      </c>
      <c r="AB5827" t="s">
        <v>17737</v>
      </c>
      <c r="AC5827">
        <v>235119</v>
      </c>
    </row>
    <row r="5828" spans="1:29">
      <c r="A5828">
        <f t="shared" ca="1" si="91"/>
        <v>0.74395773961413214</v>
      </c>
      <c r="B5828" t="s">
        <v>1143</v>
      </c>
      <c r="C5828">
        <v>9263890</v>
      </c>
      <c r="D5828" s="2">
        <v>42855</v>
      </c>
      <c r="E5828" t="s">
        <v>76</v>
      </c>
      <c r="F5828" t="s">
        <v>17738</v>
      </c>
      <c r="G5828">
        <v>5</v>
      </c>
      <c r="H5828" t="s">
        <v>58</v>
      </c>
      <c r="I5828" t="s">
        <v>1145</v>
      </c>
      <c r="J5828">
        <v>45113</v>
      </c>
      <c r="K5828">
        <v>20</v>
      </c>
      <c r="L5828" s="2">
        <v>35916</v>
      </c>
      <c r="M5828" s="2">
        <v>43585</v>
      </c>
      <c r="N5828" t="s">
        <v>3149</v>
      </c>
      <c r="O5828">
        <v>7</v>
      </c>
      <c r="P5828" t="s">
        <v>259</v>
      </c>
      <c r="Q5828" t="s">
        <v>190</v>
      </c>
      <c r="R5828" t="s">
        <v>191</v>
      </c>
      <c r="S5828" t="s">
        <v>260</v>
      </c>
      <c r="T5828" t="s">
        <v>68</v>
      </c>
      <c r="U5828">
        <v>2017</v>
      </c>
      <c r="V5828">
        <v>374000</v>
      </c>
      <c r="W5828" t="s">
        <v>69</v>
      </c>
      <c r="X5828" t="s">
        <v>1143</v>
      </c>
      <c r="Y5828">
        <v>212500</v>
      </c>
      <c r="Z5828">
        <v>161500</v>
      </c>
      <c r="AA5828" t="s">
        <v>69</v>
      </c>
      <c r="AB5828" t="s">
        <v>17739</v>
      </c>
      <c r="AC5828">
        <v>374000</v>
      </c>
    </row>
    <row r="5829" spans="1:29">
      <c r="A5829">
        <f t="shared" ca="1" si="91"/>
        <v>0.70104862756232655</v>
      </c>
      <c r="B5829" t="s">
        <v>92</v>
      </c>
      <c r="C5829">
        <v>9411744</v>
      </c>
      <c r="D5829" s="2">
        <v>43131</v>
      </c>
      <c r="E5829" t="s">
        <v>76</v>
      </c>
      <c r="F5829" t="s">
        <v>17740</v>
      </c>
      <c r="G5829">
        <v>5</v>
      </c>
      <c r="H5829" t="s">
        <v>58</v>
      </c>
      <c r="I5829" t="s">
        <v>95</v>
      </c>
      <c r="J5829">
        <v>53000</v>
      </c>
      <c r="K5829">
        <v>10</v>
      </c>
      <c r="L5829" s="2">
        <v>39142</v>
      </c>
      <c r="M5829" s="2">
        <v>43830</v>
      </c>
      <c r="N5829" t="s">
        <v>2308</v>
      </c>
      <c r="O5829">
        <v>4</v>
      </c>
      <c r="P5829" t="s">
        <v>1512</v>
      </c>
      <c r="Q5829" t="s">
        <v>1513</v>
      </c>
      <c r="R5829" t="s">
        <v>640</v>
      </c>
      <c r="S5829" t="s">
        <v>67</v>
      </c>
      <c r="T5829" t="s">
        <v>68</v>
      </c>
      <c r="U5829">
        <v>2018</v>
      </c>
      <c r="V5829">
        <v>607197</v>
      </c>
      <c r="W5829" t="s">
        <v>69</v>
      </c>
      <c r="X5829" t="s">
        <v>92</v>
      </c>
      <c r="Y5829">
        <v>399472</v>
      </c>
      <c r="Z5829">
        <v>207725</v>
      </c>
      <c r="AA5829" t="s">
        <v>69</v>
      </c>
      <c r="AB5829" t="s">
        <v>17741</v>
      </c>
      <c r="AC5829">
        <v>607197</v>
      </c>
    </row>
    <row r="5830" spans="1:29">
      <c r="A5830">
        <f t="shared" ca="1" si="91"/>
        <v>0.41974544800541236</v>
      </c>
      <c r="B5830" t="s">
        <v>199</v>
      </c>
      <c r="C5830">
        <v>9238666</v>
      </c>
      <c r="D5830" s="2">
        <v>42796</v>
      </c>
      <c r="E5830" t="s">
        <v>76</v>
      </c>
      <c r="F5830" t="s">
        <v>17742</v>
      </c>
      <c r="G5830">
        <v>5</v>
      </c>
      <c r="H5830" t="s">
        <v>58</v>
      </c>
      <c r="I5830" t="s">
        <v>149</v>
      </c>
      <c r="J5830">
        <v>168802</v>
      </c>
      <c r="K5830">
        <v>5</v>
      </c>
      <c r="L5830" s="2">
        <v>41365</v>
      </c>
      <c r="M5830" s="2">
        <v>43555</v>
      </c>
      <c r="N5830" t="s">
        <v>663</v>
      </c>
      <c r="O5830">
        <v>12</v>
      </c>
      <c r="P5830" t="s">
        <v>509</v>
      </c>
      <c r="Q5830" t="s">
        <v>217</v>
      </c>
      <c r="R5830" t="s">
        <v>120</v>
      </c>
      <c r="S5830" t="s">
        <v>260</v>
      </c>
      <c r="T5830" t="s">
        <v>68</v>
      </c>
      <c r="U5830">
        <v>2017</v>
      </c>
      <c r="V5830">
        <v>366860</v>
      </c>
      <c r="W5830" t="s">
        <v>69</v>
      </c>
      <c r="X5830" t="s">
        <v>199</v>
      </c>
      <c r="Y5830">
        <v>207500</v>
      </c>
      <c r="Z5830">
        <v>159360</v>
      </c>
      <c r="AA5830" t="s">
        <v>69</v>
      </c>
      <c r="AB5830" t="s">
        <v>17743</v>
      </c>
      <c r="AC5830">
        <v>366860</v>
      </c>
    </row>
    <row r="5831" spans="1:29">
      <c r="A5831">
        <f t="shared" ca="1" si="91"/>
        <v>0.68165658497574189</v>
      </c>
      <c r="B5831" t="s">
        <v>687</v>
      </c>
      <c r="C5831">
        <v>9284435</v>
      </c>
      <c r="D5831" s="2">
        <v>42906</v>
      </c>
      <c r="E5831" t="s">
        <v>2421</v>
      </c>
      <c r="F5831" t="s">
        <v>17744</v>
      </c>
      <c r="G5831">
        <v>5</v>
      </c>
      <c r="H5831" t="s">
        <v>58</v>
      </c>
      <c r="I5831" t="s">
        <v>689</v>
      </c>
      <c r="J5831">
        <v>15137</v>
      </c>
      <c r="K5831">
        <v>3</v>
      </c>
      <c r="L5831" s="2">
        <v>42186</v>
      </c>
      <c r="M5831" s="2">
        <v>44104</v>
      </c>
      <c r="N5831" t="s">
        <v>2423</v>
      </c>
      <c r="O5831">
        <v>5</v>
      </c>
      <c r="P5831" t="s">
        <v>2388</v>
      </c>
      <c r="Q5831" t="s">
        <v>1171</v>
      </c>
      <c r="R5831" t="s">
        <v>585</v>
      </c>
      <c r="S5831" t="s">
        <v>336</v>
      </c>
      <c r="T5831" t="s">
        <v>68</v>
      </c>
      <c r="U5831">
        <v>2017</v>
      </c>
      <c r="V5831">
        <v>109397</v>
      </c>
      <c r="W5831" t="s">
        <v>69</v>
      </c>
      <c r="X5831" t="s">
        <v>687</v>
      </c>
      <c r="Y5831">
        <v>75556</v>
      </c>
      <c r="Z5831">
        <v>33841</v>
      </c>
      <c r="AA5831" t="s">
        <v>69</v>
      </c>
      <c r="AB5831" t="s">
        <v>17745</v>
      </c>
      <c r="AC5831">
        <v>109397</v>
      </c>
    </row>
    <row r="5832" spans="1:29">
      <c r="A5832">
        <f t="shared" ca="1" si="91"/>
        <v>0.34330140445795543</v>
      </c>
      <c r="B5832" t="s">
        <v>127</v>
      </c>
      <c r="C5832">
        <v>9394034</v>
      </c>
      <c r="D5832" s="2">
        <v>43083</v>
      </c>
      <c r="E5832" t="s">
        <v>76</v>
      </c>
      <c r="F5832" t="s">
        <v>17746</v>
      </c>
      <c r="G5832">
        <v>5</v>
      </c>
      <c r="H5832" t="s">
        <v>58</v>
      </c>
      <c r="I5832" t="s">
        <v>130</v>
      </c>
      <c r="J5832">
        <v>100134</v>
      </c>
      <c r="K5832">
        <v>5</v>
      </c>
      <c r="L5832" s="2">
        <v>41640</v>
      </c>
      <c r="M5832" s="2">
        <v>43830</v>
      </c>
      <c r="N5832" t="s">
        <v>17747</v>
      </c>
      <c r="O5832">
        <v>36</v>
      </c>
      <c r="P5832" t="s">
        <v>1090</v>
      </c>
      <c r="Q5832" t="s">
        <v>1091</v>
      </c>
      <c r="R5832" t="s">
        <v>149</v>
      </c>
      <c r="S5832" t="s">
        <v>85</v>
      </c>
      <c r="T5832" t="s">
        <v>68</v>
      </c>
      <c r="U5832">
        <v>2018</v>
      </c>
      <c r="V5832">
        <v>615491</v>
      </c>
      <c r="W5832" t="s">
        <v>69</v>
      </c>
      <c r="X5832" t="s">
        <v>127</v>
      </c>
      <c r="Y5832">
        <v>506094</v>
      </c>
      <c r="Z5832">
        <v>109397</v>
      </c>
      <c r="AA5832" t="s">
        <v>69</v>
      </c>
      <c r="AB5832" t="s">
        <v>17748</v>
      </c>
      <c r="AC5832">
        <v>615491</v>
      </c>
    </row>
    <row r="5833" spans="1:29">
      <c r="A5833">
        <f t="shared" ca="1" si="91"/>
        <v>0.70535494519811381</v>
      </c>
      <c r="B5833" t="s">
        <v>55</v>
      </c>
      <c r="C5833">
        <v>9325590</v>
      </c>
      <c r="D5833" s="2">
        <v>42941</v>
      </c>
      <c r="E5833" t="s">
        <v>76</v>
      </c>
      <c r="F5833" t="s">
        <v>17749</v>
      </c>
      <c r="G5833">
        <v>5</v>
      </c>
      <c r="H5833" t="s">
        <v>58</v>
      </c>
      <c r="I5833" t="s">
        <v>59</v>
      </c>
      <c r="J5833">
        <v>82095</v>
      </c>
      <c r="K5833">
        <v>5</v>
      </c>
      <c r="L5833" s="2">
        <v>41487</v>
      </c>
      <c r="M5833" s="2">
        <v>43677</v>
      </c>
      <c r="N5833" t="s">
        <v>4237</v>
      </c>
      <c r="O5833">
        <v>3</v>
      </c>
      <c r="P5833" t="s">
        <v>553</v>
      </c>
      <c r="Q5833" t="s">
        <v>554</v>
      </c>
      <c r="R5833" t="s">
        <v>555</v>
      </c>
      <c r="S5833" t="s">
        <v>67</v>
      </c>
      <c r="T5833" t="s">
        <v>68</v>
      </c>
      <c r="U5833">
        <v>2017</v>
      </c>
      <c r="V5833">
        <v>360482</v>
      </c>
      <c r="W5833" t="s">
        <v>69</v>
      </c>
      <c r="X5833" t="s">
        <v>55</v>
      </c>
      <c r="Y5833">
        <v>234079</v>
      </c>
      <c r="Z5833">
        <v>126403</v>
      </c>
      <c r="AA5833" t="s">
        <v>69</v>
      </c>
      <c r="AB5833" t="s">
        <v>17750</v>
      </c>
      <c r="AC5833">
        <v>360482</v>
      </c>
    </row>
    <row r="5834" spans="1:29">
      <c r="A5834">
        <f t="shared" ca="1" si="91"/>
        <v>0.63260265056509046</v>
      </c>
      <c r="B5834" t="s">
        <v>303</v>
      </c>
      <c r="C5834">
        <v>9463436</v>
      </c>
      <c r="D5834" s="2">
        <v>43235</v>
      </c>
      <c r="E5834" t="s">
        <v>76</v>
      </c>
      <c r="F5834" t="s">
        <v>17751</v>
      </c>
      <c r="G5834">
        <v>5</v>
      </c>
      <c r="H5834" t="s">
        <v>58</v>
      </c>
      <c r="I5834" t="s">
        <v>305</v>
      </c>
      <c r="J5834">
        <v>101946</v>
      </c>
      <c r="K5834">
        <v>5</v>
      </c>
      <c r="L5834" s="2">
        <v>41730</v>
      </c>
      <c r="M5834" s="2">
        <v>43921</v>
      </c>
      <c r="N5834" t="s">
        <v>1019</v>
      </c>
      <c r="O5834">
        <v>5</v>
      </c>
      <c r="P5834" t="s">
        <v>1261</v>
      </c>
      <c r="Q5834" t="s">
        <v>1262</v>
      </c>
      <c r="R5834" t="s">
        <v>236</v>
      </c>
      <c r="S5834" t="s">
        <v>67</v>
      </c>
      <c r="T5834" t="s">
        <v>68</v>
      </c>
      <c r="U5834">
        <v>2018</v>
      </c>
      <c r="V5834">
        <v>349008</v>
      </c>
      <c r="W5834" t="s">
        <v>69</v>
      </c>
      <c r="X5834" t="s">
        <v>303</v>
      </c>
      <c r="Y5834">
        <v>222500</v>
      </c>
      <c r="Z5834">
        <v>126508</v>
      </c>
      <c r="AA5834" t="s">
        <v>69</v>
      </c>
      <c r="AB5834" t="s">
        <v>17752</v>
      </c>
      <c r="AC5834">
        <v>349008</v>
      </c>
    </row>
    <row r="5835" spans="1:29">
      <c r="A5835">
        <f t="shared" ca="1" si="91"/>
        <v>0.95350137076680108</v>
      </c>
      <c r="B5835" t="s">
        <v>687</v>
      </c>
      <c r="C5835">
        <v>9479609</v>
      </c>
      <c r="D5835" s="2">
        <v>43202</v>
      </c>
      <c r="E5835" t="s">
        <v>56</v>
      </c>
      <c r="F5835" t="s">
        <v>17753</v>
      </c>
      <c r="G5835">
        <v>5</v>
      </c>
      <c r="H5835" t="s">
        <v>58</v>
      </c>
      <c r="I5835" t="s">
        <v>689</v>
      </c>
      <c r="J5835">
        <v>9224</v>
      </c>
      <c r="K5835">
        <v>11</v>
      </c>
      <c r="L5835" s="2">
        <v>39417</v>
      </c>
      <c r="M5835" s="2">
        <v>43585</v>
      </c>
      <c r="N5835" t="s">
        <v>225</v>
      </c>
      <c r="O5835">
        <v>3</v>
      </c>
      <c r="P5835" t="s">
        <v>542</v>
      </c>
      <c r="Q5835" t="s">
        <v>543</v>
      </c>
      <c r="R5835" t="s">
        <v>205</v>
      </c>
      <c r="S5835" t="s">
        <v>67</v>
      </c>
      <c r="T5835" t="s">
        <v>68</v>
      </c>
      <c r="U5835">
        <v>2018</v>
      </c>
      <c r="V5835">
        <v>335400</v>
      </c>
      <c r="W5835" t="s">
        <v>69</v>
      </c>
      <c r="X5835" t="s">
        <v>687</v>
      </c>
      <c r="Y5835">
        <v>212500</v>
      </c>
      <c r="Z5835">
        <v>122900</v>
      </c>
      <c r="AA5835" t="s">
        <v>69</v>
      </c>
      <c r="AB5835" t="s">
        <v>17754</v>
      </c>
      <c r="AC5835">
        <v>335400</v>
      </c>
    </row>
    <row r="5836" spans="1:29">
      <c r="A5836">
        <f t="shared" ca="1" si="91"/>
        <v>8.4959690308741509E-2</v>
      </c>
      <c r="B5836" t="s">
        <v>254</v>
      </c>
      <c r="C5836">
        <v>9294086</v>
      </c>
      <c r="D5836" s="2">
        <v>42892</v>
      </c>
      <c r="E5836" t="s">
        <v>76</v>
      </c>
      <c r="F5836" t="s">
        <v>17755</v>
      </c>
      <c r="G5836">
        <v>5</v>
      </c>
      <c r="H5836" t="s">
        <v>58</v>
      </c>
      <c r="I5836" t="s">
        <v>256</v>
      </c>
      <c r="J5836">
        <v>107233</v>
      </c>
      <c r="K5836">
        <v>4</v>
      </c>
      <c r="L5836" s="2">
        <v>41791</v>
      </c>
      <c r="M5836" s="2">
        <v>43616</v>
      </c>
      <c r="N5836" t="s">
        <v>10454</v>
      </c>
      <c r="O5836">
        <v>6</v>
      </c>
      <c r="P5836" t="s">
        <v>333</v>
      </c>
      <c r="Q5836" t="s">
        <v>334</v>
      </c>
      <c r="R5836" t="s">
        <v>335</v>
      </c>
      <c r="S5836" t="s">
        <v>85</v>
      </c>
      <c r="T5836" t="s">
        <v>68</v>
      </c>
      <c r="U5836">
        <v>2017</v>
      </c>
      <c r="V5836">
        <v>284585</v>
      </c>
      <c r="W5836" t="s">
        <v>69</v>
      </c>
      <c r="X5836" t="s">
        <v>254</v>
      </c>
      <c r="Y5836">
        <v>190000</v>
      </c>
      <c r="Z5836">
        <v>94585</v>
      </c>
      <c r="AA5836" t="s">
        <v>69</v>
      </c>
      <c r="AB5836" t="s">
        <v>17756</v>
      </c>
      <c r="AC5836">
        <v>284585</v>
      </c>
    </row>
    <row r="5837" spans="1:29">
      <c r="A5837">
        <f t="shared" ca="1" si="91"/>
        <v>0.76793529440465069</v>
      </c>
      <c r="B5837" t="s">
        <v>241</v>
      </c>
      <c r="C5837">
        <v>9203575</v>
      </c>
      <c r="D5837" s="2">
        <v>42761</v>
      </c>
      <c r="E5837" t="s">
        <v>76</v>
      </c>
      <c r="F5837" t="s">
        <v>17757</v>
      </c>
      <c r="G5837">
        <v>5</v>
      </c>
      <c r="H5837" t="s">
        <v>58</v>
      </c>
      <c r="I5837" t="s">
        <v>243</v>
      </c>
      <c r="J5837">
        <v>77671</v>
      </c>
      <c r="K5837">
        <v>12</v>
      </c>
      <c r="L5837" s="2">
        <v>41671</v>
      </c>
      <c r="M5837" s="2">
        <v>43496</v>
      </c>
      <c r="N5837" t="s">
        <v>1905</v>
      </c>
      <c r="O5837">
        <v>1</v>
      </c>
      <c r="P5837" t="s">
        <v>825</v>
      </c>
      <c r="Q5837" t="s">
        <v>826</v>
      </c>
      <c r="R5837" t="s">
        <v>827</v>
      </c>
      <c r="S5837" t="s">
        <v>67</v>
      </c>
      <c r="T5837" t="s">
        <v>68</v>
      </c>
      <c r="U5837">
        <v>2017</v>
      </c>
      <c r="V5837">
        <v>372500</v>
      </c>
      <c r="W5837" t="s">
        <v>69</v>
      </c>
      <c r="X5837" t="s">
        <v>241</v>
      </c>
      <c r="Y5837">
        <v>250000</v>
      </c>
      <c r="Z5837">
        <v>122500</v>
      </c>
      <c r="AA5837" t="s">
        <v>69</v>
      </c>
      <c r="AB5837" t="s">
        <v>17758</v>
      </c>
      <c r="AC5837">
        <v>372500</v>
      </c>
    </row>
    <row r="5838" spans="1:29">
      <c r="A5838">
        <f t="shared" ca="1" si="91"/>
        <v>0.79962414602188447</v>
      </c>
      <c r="B5838" t="s">
        <v>127</v>
      </c>
      <c r="C5838">
        <v>9518013</v>
      </c>
      <c r="D5838" s="2">
        <v>43266</v>
      </c>
      <c r="E5838" t="s">
        <v>8183</v>
      </c>
      <c r="F5838" t="s">
        <v>17759</v>
      </c>
      <c r="G5838">
        <v>5</v>
      </c>
      <c r="H5838" t="s">
        <v>58</v>
      </c>
      <c r="I5838" t="s">
        <v>130</v>
      </c>
      <c r="J5838">
        <v>109319</v>
      </c>
      <c r="K5838">
        <v>4</v>
      </c>
      <c r="L5838" s="2">
        <v>42272</v>
      </c>
      <c r="M5838" s="2">
        <v>44742</v>
      </c>
      <c r="N5838" t="s">
        <v>8185</v>
      </c>
      <c r="O5838">
        <v>9</v>
      </c>
      <c r="P5838" t="s">
        <v>14984</v>
      </c>
      <c r="Q5838" t="s">
        <v>190</v>
      </c>
      <c r="R5838" t="s">
        <v>191</v>
      </c>
      <c r="S5838" t="s">
        <v>473</v>
      </c>
      <c r="T5838" t="s">
        <v>68</v>
      </c>
      <c r="U5838">
        <v>2018</v>
      </c>
      <c r="V5838">
        <v>749942</v>
      </c>
      <c r="W5838" t="s">
        <v>69</v>
      </c>
      <c r="X5838" t="s">
        <v>286</v>
      </c>
      <c r="Y5838">
        <v>617553</v>
      </c>
      <c r="Z5838">
        <v>126619</v>
      </c>
      <c r="AA5838" t="s">
        <v>69</v>
      </c>
      <c r="AB5838" t="s">
        <v>17760</v>
      </c>
      <c r="AC5838">
        <v>744172</v>
      </c>
    </row>
    <row r="5839" spans="1:29">
      <c r="A5839">
        <f t="shared" ca="1" si="91"/>
        <v>0.88225543375491322</v>
      </c>
      <c r="B5839" t="s">
        <v>241</v>
      </c>
      <c r="C5839">
        <v>9196374</v>
      </c>
      <c r="D5839" s="2">
        <v>42699</v>
      </c>
      <c r="E5839" t="s">
        <v>76</v>
      </c>
      <c r="F5839" t="s">
        <v>17761</v>
      </c>
      <c r="G5839">
        <v>5</v>
      </c>
      <c r="H5839" t="s">
        <v>58</v>
      </c>
      <c r="I5839" t="s">
        <v>243</v>
      </c>
      <c r="J5839">
        <v>118312</v>
      </c>
      <c r="K5839">
        <v>4</v>
      </c>
      <c r="L5839" s="2">
        <v>41640</v>
      </c>
      <c r="M5839" s="2">
        <v>43830</v>
      </c>
      <c r="N5839" t="s">
        <v>1377</v>
      </c>
      <c r="O5839">
        <v>6</v>
      </c>
      <c r="P5839" t="s">
        <v>7534</v>
      </c>
      <c r="Q5839" t="s">
        <v>7535</v>
      </c>
      <c r="R5839" t="s">
        <v>401</v>
      </c>
      <c r="S5839" t="s">
        <v>729</v>
      </c>
      <c r="T5839" t="s">
        <v>68</v>
      </c>
      <c r="U5839">
        <v>2017</v>
      </c>
      <c r="V5839">
        <v>465656</v>
      </c>
      <c r="W5839" t="s">
        <v>69</v>
      </c>
      <c r="X5839" t="s">
        <v>241</v>
      </c>
      <c r="Y5839">
        <v>306219</v>
      </c>
      <c r="Z5839">
        <v>159437</v>
      </c>
      <c r="AA5839" t="s">
        <v>69</v>
      </c>
      <c r="AB5839" t="s">
        <v>17762</v>
      </c>
      <c r="AC5839">
        <v>465656</v>
      </c>
    </row>
    <row r="5840" spans="1:29">
      <c r="A5840">
        <f t="shared" ca="1" si="91"/>
        <v>0.49524873808817982</v>
      </c>
      <c r="B5840" t="s">
        <v>241</v>
      </c>
      <c r="C5840">
        <v>9302514</v>
      </c>
      <c r="D5840" s="2">
        <v>42919</v>
      </c>
      <c r="E5840" t="s">
        <v>56</v>
      </c>
      <c r="F5840" t="s">
        <v>17763</v>
      </c>
      <c r="G5840">
        <v>5</v>
      </c>
      <c r="H5840" t="s">
        <v>58</v>
      </c>
      <c r="I5840" t="s">
        <v>243</v>
      </c>
      <c r="J5840">
        <v>118361</v>
      </c>
      <c r="K5840">
        <v>4</v>
      </c>
      <c r="L5840" s="2">
        <v>41835</v>
      </c>
      <c r="M5840" s="2">
        <v>43646</v>
      </c>
      <c r="N5840" t="s">
        <v>278</v>
      </c>
      <c r="O5840">
        <v>18</v>
      </c>
      <c r="P5840" t="s">
        <v>174</v>
      </c>
      <c r="Q5840" t="s">
        <v>175</v>
      </c>
      <c r="R5840" t="s">
        <v>176</v>
      </c>
      <c r="S5840" t="s">
        <v>67</v>
      </c>
      <c r="T5840" t="s">
        <v>68</v>
      </c>
      <c r="U5840">
        <v>2017</v>
      </c>
      <c r="V5840">
        <v>380000</v>
      </c>
      <c r="W5840" t="s">
        <v>69</v>
      </c>
      <c r="X5840" t="s">
        <v>241</v>
      </c>
      <c r="Y5840">
        <v>250000</v>
      </c>
      <c r="Z5840">
        <v>130000</v>
      </c>
      <c r="AA5840" t="s">
        <v>69</v>
      </c>
      <c r="AB5840" t="s">
        <v>17764</v>
      </c>
      <c r="AC5840">
        <v>380000</v>
      </c>
    </row>
    <row r="5841" spans="1:29">
      <c r="A5841">
        <f t="shared" ca="1" si="91"/>
        <v>0.48114531565369556</v>
      </c>
      <c r="B5841" t="s">
        <v>199</v>
      </c>
      <c r="C5841">
        <v>9274823</v>
      </c>
      <c r="D5841" s="2">
        <v>42852</v>
      </c>
      <c r="E5841" t="s">
        <v>76</v>
      </c>
      <c r="F5841" t="s">
        <v>17765</v>
      </c>
      <c r="G5841">
        <v>5</v>
      </c>
      <c r="H5841" t="s">
        <v>58</v>
      </c>
      <c r="I5841" t="s">
        <v>149</v>
      </c>
      <c r="J5841">
        <v>172272</v>
      </c>
      <c r="K5841">
        <v>5</v>
      </c>
      <c r="L5841" s="2">
        <v>41456</v>
      </c>
      <c r="M5841" s="2">
        <v>43220</v>
      </c>
      <c r="N5841" t="s">
        <v>726</v>
      </c>
      <c r="O5841">
        <v>13</v>
      </c>
      <c r="P5841" t="s">
        <v>390</v>
      </c>
      <c r="Q5841" t="s">
        <v>217</v>
      </c>
      <c r="R5841" t="s">
        <v>120</v>
      </c>
      <c r="S5841" t="s">
        <v>67</v>
      </c>
      <c r="T5841" t="s">
        <v>68</v>
      </c>
      <c r="U5841">
        <v>2017</v>
      </c>
      <c r="V5841">
        <v>332000</v>
      </c>
      <c r="W5841" t="s">
        <v>69</v>
      </c>
      <c r="X5841" t="s">
        <v>199</v>
      </c>
      <c r="Y5841">
        <v>207500</v>
      </c>
      <c r="Z5841">
        <v>124500</v>
      </c>
      <c r="AA5841" t="s">
        <v>69</v>
      </c>
      <c r="AB5841" t="s">
        <v>17766</v>
      </c>
      <c r="AC5841">
        <v>332000</v>
      </c>
    </row>
    <row r="5842" spans="1:29">
      <c r="A5842">
        <f t="shared" ca="1" si="91"/>
        <v>0.19495965108907731</v>
      </c>
      <c r="B5842" t="s">
        <v>241</v>
      </c>
      <c r="C5842">
        <v>9276099</v>
      </c>
      <c r="D5842" s="2">
        <v>42864</v>
      </c>
      <c r="E5842" t="s">
        <v>76</v>
      </c>
      <c r="F5842" t="s">
        <v>17767</v>
      </c>
      <c r="G5842">
        <v>5</v>
      </c>
      <c r="H5842" t="s">
        <v>58</v>
      </c>
      <c r="I5842" t="s">
        <v>243</v>
      </c>
      <c r="J5842">
        <v>120585</v>
      </c>
      <c r="K5842">
        <v>5</v>
      </c>
      <c r="L5842" s="2">
        <v>41501</v>
      </c>
      <c r="M5842" s="2">
        <v>43616</v>
      </c>
      <c r="N5842" t="s">
        <v>1667</v>
      </c>
      <c r="O5842">
        <v>5</v>
      </c>
      <c r="P5842" t="s">
        <v>7580</v>
      </c>
      <c r="Q5842" t="s">
        <v>7235</v>
      </c>
      <c r="R5842" t="s">
        <v>3825</v>
      </c>
      <c r="S5842" t="s">
        <v>67</v>
      </c>
      <c r="T5842" t="s">
        <v>68</v>
      </c>
      <c r="U5842">
        <v>2017</v>
      </c>
      <c r="V5842">
        <v>421311</v>
      </c>
      <c r="W5842" t="s">
        <v>69</v>
      </c>
      <c r="X5842" t="s">
        <v>241</v>
      </c>
      <c r="Y5842">
        <v>298237</v>
      </c>
      <c r="Z5842">
        <v>123074</v>
      </c>
      <c r="AA5842" t="s">
        <v>69</v>
      </c>
      <c r="AB5842" t="s">
        <v>17768</v>
      </c>
      <c r="AC5842">
        <v>421311</v>
      </c>
    </row>
    <row r="5843" spans="1:29">
      <c r="A5843">
        <f t="shared" ca="1" si="91"/>
        <v>0.7134900338385366</v>
      </c>
      <c r="B5843" t="s">
        <v>156</v>
      </c>
      <c r="C5843">
        <v>9212011</v>
      </c>
      <c r="D5843" s="2">
        <v>42748</v>
      </c>
      <c r="E5843" t="s">
        <v>16463</v>
      </c>
      <c r="F5843" t="s">
        <v>17769</v>
      </c>
      <c r="G5843">
        <v>5</v>
      </c>
      <c r="H5843" t="s">
        <v>58</v>
      </c>
      <c r="I5843" t="s">
        <v>66</v>
      </c>
      <c r="J5843">
        <v>7898</v>
      </c>
      <c r="K5843">
        <v>5</v>
      </c>
      <c r="L5843" s="2">
        <v>41458</v>
      </c>
      <c r="M5843" s="2">
        <v>43496</v>
      </c>
      <c r="N5843" t="s">
        <v>8819</v>
      </c>
      <c r="O5843">
        <v>7</v>
      </c>
      <c r="P5843" t="s">
        <v>875</v>
      </c>
      <c r="Q5843" t="s">
        <v>472</v>
      </c>
      <c r="R5843" t="s">
        <v>311</v>
      </c>
      <c r="S5843" t="s">
        <v>473</v>
      </c>
      <c r="T5843" t="s">
        <v>68</v>
      </c>
      <c r="U5843">
        <v>2017</v>
      </c>
      <c r="V5843">
        <v>435000</v>
      </c>
      <c r="W5843" t="s">
        <v>69</v>
      </c>
      <c r="X5843" t="s">
        <v>156</v>
      </c>
      <c r="Y5843">
        <v>250000</v>
      </c>
      <c r="Z5843">
        <v>185000</v>
      </c>
      <c r="AA5843" t="s">
        <v>69</v>
      </c>
      <c r="AB5843" t="s">
        <v>17770</v>
      </c>
      <c r="AC5843">
        <v>435000</v>
      </c>
    </row>
    <row r="5844" spans="1:29">
      <c r="A5844">
        <f t="shared" ca="1" si="91"/>
        <v>0.83167796978713326</v>
      </c>
      <c r="B5844" t="s">
        <v>254</v>
      </c>
      <c r="C5844">
        <v>9563287</v>
      </c>
      <c r="D5844" s="2">
        <v>43343</v>
      </c>
      <c r="E5844" t="s">
        <v>1856</v>
      </c>
      <c r="F5844" t="s">
        <v>17771</v>
      </c>
      <c r="G5844">
        <v>5</v>
      </c>
      <c r="H5844" t="s">
        <v>58</v>
      </c>
      <c r="I5844" t="s">
        <v>256</v>
      </c>
      <c r="J5844">
        <v>122926</v>
      </c>
      <c r="K5844">
        <v>2</v>
      </c>
      <c r="L5844" s="2">
        <v>42989</v>
      </c>
      <c r="M5844" s="2">
        <v>44074</v>
      </c>
      <c r="N5844" t="s">
        <v>920</v>
      </c>
      <c r="O5844">
        <v>3</v>
      </c>
      <c r="P5844" t="s">
        <v>882</v>
      </c>
      <c r="Q5844" t="s">
        <v>883</v>
      </c>
      <c r="R5844" t="s">
        <v>884</v>
      </c>
      <c r="S5844" t="s">
        <v>67</v>
      </c>
      <c r="T5844" t="s">
        <v>68</v>
      </c>
      <c r="U5844">
        <v>2018</v>
      </c>
      <c r="V5844">
        <v>317624</v>
      </c>
      <c r="W5844" t="s">
        <v>69</v>
      </c>
      <c r="X5844" t="s">
        <v>254</v>
      </c>
      <c r="Y5844">
        <v>190000</v>
      </c>
      <c r="Z5844">
        <v>127624</v>
      </c>
      <c r="AA5844" t="s">
        <v>69</v>
      </c>
      <c r="AB5844" t="s">
        <v>17772</v>
      </c>
      <c r="AC5844">
        <v>317624</v>
      </c>
    </row>
    <row r="5845" spans="1:29">
      <c r="A5845">
        <f t="shared" ca="1" si="91"/>
        <v>0.33928721503681747</v>
      </c>
      <c r="B5845" t="s">
        <v>75</v>
      </c>
      <c r="C5845">
        <v>9473730</v>
      </c>
      <c r="D5845" s="2">
        <v>43214</v>
      </c>
      <c r="E5845" t="s">
        <v>76</v>
      </c>
      <c r="F5845" t="s">
        <v>17773</v>
      </c>
      <c r="G5845">
        <v>5</v>
      </c>
      <c r="H5845" t="s">
        <v>58</v>
      </c>
      <c r="I5845" t="s">
        <v>78</v>
      </c>
      <c r="J5845">
        <v>47827</v>
      </c>
      <c r="K5845">
        <v>5</v>
      </c>
      <c r="L5845" s="2">
        <v>41897</v>
      </c>
      <c r="M5845" s="2">
        <v>43951</v>
      </c>
      <c r="N5845" t="s">
        <v>529</v>
      </c>
      <c r="O5845">
        <v>4</v>
      </c>
      <c r="P5845" t="s">
        <v>444</v>
      </c>
      <c r="Q5845" t="s">
        <v>445</v>
      </c>
      <c r="R5845" t="s">
        <v>149</v>
      </c>
      <c r="S5845" t="s">
        <v>67</v>
      </c>
      <c r="T5845" t="s">
        <v>68</v>
      </c>
      <c r="U5845">
        <v>2018</v>
      </c>
      <c r="V5845">
        <v>542190</v>
      </c>
      <c r="W5845" t="s">
        <v>69</v>
      </c>
      <c r="X5845" t="s">
        <v>75</v>
      </c>
      <c r="Y5845">
        <v>345344</v>
      </c>
      <c r="Z5845">
        <v>196846</v>
      </c>
      <c r="AA5845" t="s">
        <v>69</v>
      </c>
      <c r="AB5845" t="s">
        <v>17774</v>
      </c>
      <c r="AC5845">
        <v>542190</v>
      </c>
    </row>
    <row r="5846" spans="1:29">
      <c r="A5846">
        <f t="shared" ca="1" si="91"/>
        <v>0.36738033031109818</v>
      </c>
      <c r="B5846" t="s">
        <v>254</v>
      </c>
      <c r="C5846">
        <v>9477054</v>
      </c>
      <c r="D5846" s="2">
        <v>43227</v>
      </c>
      <c r="E5846" t="s">
        <v>56</v>
      </c>
      <c r="F5846" t="s">
        <v>17775</v>
      </c>
      <c r="G5846">
        <v>5</v>
      </c>
      <c r="H5846" t="s">
        <v>58</v>
      </c>
      <c r="I5846" t="s">
        <v>256</v>
      </c>
      <c r="J5846">
        <v>115995</v>
      </c>
      <c r="K5846">
        <v>4</v>
      </c>
      <c r="L5846" s="2">
        <v>42217</v>
      </c>
      <c r="M5846" s="2">
        <v>43951</v>
      </c>
      <c r="N5846" t="s">
        <v>1510</v>
      </c>
      <c r="O5846">
        <v>1</v>
      </c>
      <c r="P5846" t="s">
        <v>2641</v>
      </c>
      <c r="Q5846" t="s">
        <v>2642</v>
      </c>
      <c r="R5846" t="s">
        <v>555</v>
      </c>
      <c r="S5846" t="s">
        <v>473</v>
      </c>
      <c r="T5846" t="s">
        <v>68</v>
      </c>
      <c r="U5846">
        <v>2018</v>
      </c>
      <c r="V5846">
        <v>308100</v>
      </c>
      <c r="W5846" t="s">
        <v>69</v>
      </c>
      <c r="X5846" t="s">
        <v>254</v>
      </c>
      <c r="Y5846">
        <v>197500</v>
      </c>
      <c r="Z5846">
        <v>110600</v>
      </c>
      <c r="AA5846" t="s">
        <v>69</v>
      </c>
      <c r="AB5846" t="s">
        <v>17776</v>
      </c>
      <c r="AC5846">
        <v>308100</v>
      </c>
    </row>
    <row r="5847" spans="1:29">
      <c r="A5847">
        <f t="shared" ca="1" si="91"/>
        <v>0.4062964656192023</v>
      </c>
      <c r="B5847" t="s">
        <v>199</v>
      </c>
      <c r="C5847">
        <v>9547775</v>
      </c>
      <c r="D5847" s="2">
        <v>43319</v>
      </c>
      <c r="E5847" t="s">
        <v>7737</v>
      </c>
      <c r="F5847" t="s">
        <v>17777</v>
      </c>
      <c r="G5847">
        <v>5</v>
      </c>
      <c r="H5847" t="s">
        <v>58</v>
      </c>
      <c r="I5847" t="s">
        <v>149</v>
      </c>
      <c r="J5847">
        <v>172436</v>
      </c>
      <c r="K5847">
        <v>5</v>
      </c>
      <c r="L5847" s="2">
        <v>41892</v>
      </c>
      <c r="M5847" s="2">
        <v>44439</v>
      </c>
      <c r="N5847" t="s">
        <v>2620</v>
      </c>
      <c r="O5847">
        <v>37</v>
      </c>
      <c r="P5847" t="s">
        <v>1741</v>
      </c>
      <c r="Q5847" t="s">
        <v>1742</v>
      </c>
      <c r="R5847" t="s">
        <v>149</v>
      </c>
      <c r="S5847" t="s">
        <v>67</v>
      </c>
      <c r="T5847" t="s">
        <v>68</v>
      </c>
      <c r="U5847">
        <v>2018</v>
      </c>
      <c r="V5847">
        <v>662099</v>
      </c>
      <c r="W5847" t="s">
        <v>69</v>
      </c>
      <c r="X5847" t="s">
        <v>199</v>
      </c>
      <c r="Y5847">
        <v>410193</v>
      </c>
      <c r="Z5847">
        <v>251906</v>
      </c>
      <c r="AA5847" t="s">
        <v>69</v>
      </c>
      <c r="AB5847" t="s">
        <v>17778</v>
      </c>
      <c r="AC5847">
        <v>662099</v>
      </c>
    </row>
    <row r="5848" spans="1:29">
      <c r="A5848">
        <f t="shared" ca="1" si="91"/>
        <v>6.7873251905078757E-2</v>
      </c>
      <c r="B5848" t="s">
        <v>687</v>
      </c>
      <c r="C5848">
        <v>9403210</v>
      </c>
      <c r="D5848" s="2">
        <v>43098</v>
      </c>
      <c r="E5848" t="s">
        <v>76</v>
      </c>
      <c r="F5848" t="s">
        <v>17779</v>
      </c>
      <c r="G5848">
        <v>5</v>
      </c>
      <c r="H5848" t="s">
        <v>58</v>
      </c>
      <c r="I5848" t="s">
        <v>689</v>
      </c>
      <c r="J5848">
        <v>9255</v>
      </c>
      <c r="K5848">
        <v>10</v>
      </c>
      <c r="L5848" s="2">
        <v>39508</v>
      </c>
      <c r="M5848" s="2">
        <v>44196</v>
      </c>
      <c r="N5848" t="s">
        <v>1739</v>
      </c>
      <c r="O5848">
        <v>7</v>
      </c>
      <c r="P5848" t="s">
        <v>64</v>
      </c>
      <c r="Q5848" t="s">
        <v>65</v>
      </c>
      <c r="R5848" t="s">
        <v>66</v>
      </c>
      <c r="S5848" t="s">
        <v>67</v>
      </c>
      <c r="T5848" t="s">
        <v>68</v>
      </c>
      <c r="U5848">
        <v>2018</v>
      </c>
      <c r="V5848">
        <v>498244</v>
      </c>
      <c r="W5848" t="s">
        <v>69</v>
      </c>
      <c r="X5848" t="s">
        <v>687</v>
      </c>
      <c r="Y5848">
        <v>307558</v>
      </c>
      <c r="Z5848">
        <v>190686</v>
      </c>
      <c r="AA5848" t="s">
        <v>69</v>
      </c>
      <c r="AB5848" t="s">
        <v>17780</v>
      </c>
      <c r="AC5848">
        <v>498244</v>
      </c>
    </row>
    <row r="5849" spans="1:29">
      <c r="A5849">
        <f t="shared" ca="1" si="91"/>
        <v>0.60431520353071377</v>
      </c>
      <c r="B5849" t="s">
        <v>303</v>
      </c>
      <c r="C5849">
        <v>9447164</v>
      </c>
      <c r="D5849" s="2">
        <v>43179</v>
      </c>
      <c r="E5849" t="s">
        <v>56</v>
      </c>
      <c r="F5849" t="s">
        <v>17781</v>
      </c>
      <c r="G5849">
        <v>5</v>
      </c>
      <c r="H5849" t="s">
        <v>58</v>
      </c>
      <c r="I5849" t="s">
        <v>305</v>
      </c>
      <c r="J5849">
        <v>103546</v>
      </c>
      <c r="K5849">
        <v>4</v>
      </c>
      <c r="L5849" s="2">
        <v>42095</v>
      </c>
      <c r="M5849" s="2">
        <v>43738</v>
      </c>
      <c r="N5849" t="s">
        <v>17782</v>
      </c>
      <c r="O5849">
        <v>4</v>
      </c>
      <c r="P5849" t="s">
        <v>1512</v>
      </c>
      <c r="Q5849" t="s">
        <v>1513</v>
      </c>
      <c r="R5849" t="s">
        <v>640</v>
      </c>
      <c r="S5849" t="s">
        <v>67</v>
      </c>
      <c r="T5849" t="s">
        <v>68</v>
      </c>
      <c r="U5849">
        <v>2018</v>
      </c>
      <c r="V5849">
        <v>378354</v>
      </c>
      <c r="W5849" t="s">
        <v>69</v>
      </c>
      <c r="X5849" t="s">
        <v>303</v>
      </c>
      <c r="Y5849">
        <v>278829</v>
      </c>
      <c r="Z5849">
        <v>99525</v>
      </c>
      <c r="AA5849" t="s">
        <v>69</v>
      </c>
      <c r="AB5849" t="s">
        <v>17783</v>
      </c>
      <c r="AC5849">
        <v>378354</v>
      </c>
    </row>
    <row r="5850" spans="1:29">
      <c r="A5850">
        <f t="shared" ca="1" si="91"/>
        <v>0.58936010537295513</v>
      </c>
      <c r="B5850" t="s">
        <v>1525</v>
      </c>
      <c r="C5850">
        <v>9418064</v>
      </c>
      <c r="D5850" s="2">
        <v>43133</v>
      </c>
      <c r="E5850" t="s">
        <v>56</v>
      </c>
      <c r="F5850" t="s">
        <v>17784</v>
      </c>
      <c r="G5850">
        <v>5</v>
      </c>
      <c r="H5850" t="s">
        <v>58</v>
      </c>
      <c r="I5850" t="s">
        <v>1528</v>
      </c>
      <c r="J5850">
        <v>4361</v>
      </c>
      <c r="K5850">
        <v>9</v>
      </c>
      <c r="L5850" s="2">
        <v>39343</v>
      </c>
      <c r="M5850" s="2">
        <v>43861</v>
      </c>
      <c r="N5850" t="s">
        <v>2791</v>
      </c>
      <c r="O5850">
        <v>16</v>
      </c>
      <c r="P5850" t="s">
        <v>1363</v>
      </c>
      <c r="Q5850" t="s">
        <v>1364</v>
      </c>
      <c r="R5850" t="s">
        <v>149</v>
      </c>
      <c r="S5850" t="s">
        <v>67</v>
      </c>
      <c r="T5850" t="s">
        <v>68</v>
      </c>
      <c r="U5850">
        <v>2018</v>
      </c>
      <c r="V5850">
        <v>586549</v>
      </c>
      <c r="W5850" t="s">
        <v>69</v>
      </c>
      <c r="X5850" t="s">
        <v>1525</v>
      </c>
      <c r="Y5850">
        <v>417410</v>
      </c>
      <c r="Z5850">
        <v>169139</v>
      </c>
      <c r="AA5850" t="s">
        <v>69</v>
      </c>
      <c r="AB5850" t="s">
        <v>17785</v>
      </c>
      <c r="AC5850">
        <v>586549</v>
      </c>
    </row>
    <row r="5851" spans="1:29">
      <c r="A5851">
        <f t="shared" ca="1" si="91"/>
        <v>0.92688313644254827</v>
      </c>
      <c r="B5851" t="s">
        <v>199</v>
      </c>
      <c r="C5851">
        <v>9478132</v>
      </c>
      <c r="D5851" s="2">
        <v>43206</v>
      </c>
      <c r="E5851" t="s">
        <v>76</v>
      </c>
      <c r="F5851" t="s">
        <v>17786</v>
      </c>
      <c r="G5851">
        <v>5</v>
      </c>
      <c r="H5851" t="s">
        <v>58</v>
      </c>
      <c r="I5851" t="s">
        <v>149</v>
      </c>
      <c r="J5851">
        <v>179071</v>
      </c>
      <c r="K5851">
        <v>5</v>
      </c>
      <c r="L5851" s="2">
        <v>41760</v>
      </c>
      <c r="M5851" s="2">
        <v>43585</v>
      </c>
      <c r="N5851" t="s">
        <v>570</v>
      </c>
      <c r="O5851">
        <v>36</v>
      </c>
      <c r="P5851" t="s">
        <v>1090</v>
      </c>
      <c r="Q5851" t="s">
        <v>1091</v>
      </c>
      <c r="R5851" t="s">
        <v>149</v>
      </c>
      <c r="S5851" t="s">
        <v>67</v>
      </c>
      <c r="T5851" t="s">
        <v>68</v>
      </c>
      <c r="U5851">
        <v>2018</v>
      </c>
      <c r="V5851">
        <v>319550</v>
      </c>
      <c r="W5851" t="s">
        <v>69</v>
      </c>
      <c r="X5851" t="s">
        <v>199</v>
      </c>
      <c r="Y5851">
        <v>207500</v>
      </c>
      <c r="Z5851">
        <v>112050</v>
      </c>
      <c r="AA5851" t="s">
        <v>69</v>
      </c>
      <c r="AB5851" t="s">
        <v>17787</v>
      </c>
      <c r="AC5851">
        <v>319550</v>
      </c>
    </row>
    <row r="5852" spans="1:29">
      <c r="A5852">
        <f t="shared" ca="1" si="91"/>
        <v>0.52369074005707217</v>
      </c>
      <c r="B5852" t="s">
        <v>1619</v>
      </c>
      <c r="C5852">
        <v>9324107</v>
      </c>
      <c r="D5852" s="2">
        <v>42963</v>
      </c>
      <c r="E5852" t="s">
        <v>724</v>
      </c>
      <c r="F5852" t="s">
        <v>17788</v>
      </c>
      <c r="G5852">
        <v>5</v>
      </c>
      <c r="H5852" t="s">
        <v>58</v>
      </c>
      <c r="I5852" t="s">
        <v>1621</v>
      </c>
      <c r="J5852">
        <v>10005</v>
      </c>
      <c r="K5852">
        <v>15</v>
      </c>
      <c r="L5852" s="2">
        <v>35490</v>
      </c>
      <c r="M5852" s="2">
        <v>43708</v>
      </c>
      <c r="N5852" t="s">
        <v>1622</v>
      </c>
      <c r="O5852">
        <v>7</v>
      </c>
      <c r="P5852" t="s">
        <v>1170</v>
      </c>
      <c r="Q5852" t="s">
        <v>1171</v>
      </c>
      <c r="R5852" t="s">
        <v>585</v>
      </c>
      <c r="S5852" t="s">
        <v>67</v>
      </c>
      <c r="T5852" t="s">
        <v>68</v>
      </c>
      <c r="U5852">
        <v>2017</v>
      </c>
      <c r="V5852">
        <v>398750</v>
      </c>
      <c r="W5852" t="s">
        <v>69</v>
      </c>
      <c r="X5852" t="s">
        <v>1619</v>
      </c>
      <c r="Y5852">
        <v>250000</v>
      </c>
      <c r="Z5852">
        <v>148750</v>
      </c>
      <c r="AA5852" t="s">
        <v>69</v>
      </c>
      <c r="AB5852" t="s">
        <v>17789</v>
      </c>
      <c r="AC5852">
        <v>398750</v>
      </c>
    </row>
    <row r="5853" spans="1:29">
      <c r="A5853">
        <f t="shared" ca="1" si="91"/>
        <v>0.20064892582099847</v>
      </c>
      <c r="B5853" t="s">
        <v>241</v>
      </c>
      <c r="C5853">
        <v>9235302</v>
      </c>
      <c r="D5853" s="2">
        <v>42761</v>
      </c>
      <c r="E5853" t="s">
        <v>76</v>
      </c>
      <c r="F5853" t="s">
        <v>9467</v>
      </c>
      <c r="G5853">
        <v>5</v>
      </c>
      <c r="H5853" t="s">
        <v>58</v>
      </c>
      <c r="I5853" t="s">
        <v>243</v>
      </c>
      <c r="J5853">
        <v>112985</v>
      </c>
      <c r="K5853">
        <v>5</v>
      </c>
      <c r="L5853" s="2">
        <v>41306</v>
      </c>
      <c r="M5853" s="2">
        <v>43982</v>
      </c>
      <c r="N5853" t="s">
        <v>1494</v>
      </c>
      <c r="O5853">
        <v>12</v>
      </c>
      <c r="P5853" t="s">
        <v>656</v>
      </c>
      <c r="Q5853" t="s">
        <v>204</v>
      </c>
      <c r="R5853" t="s">
        <v>205</v>
      </c>
      <c r="S5853" t="s">
        <v>67</v>
      </c>
      <c r="T5853" t="s">
        <v>68</v>
      </c>
      <c r="U5853">
        <v>2017</v>
      </c>
      <c r="V5853">
        <v>666504</v>
      </c>
      <c r="W5853" t="s">
        <v>69</v>
      </c>
      <c r="X5853" t="s">
        <v>241</v>
      </c>
      <c r="Y5853">
        <v>317536</v>
      </c>
      <c r="Z5853">
        <v>208968</v>
      </c>
      <c r="AA5853" t="s">
        <v>69</v>
      </c>
      <c r="AB5853" t="s">
        <v>9468</v>
      </c>
      <c r="AC5853">
        <v>526504</v>
      </c>
    </row>
    <row r="5854" spans="1:29">
      <c r="A5854">
        <f t="shared" ca="1" si="91"/>
        <v>7.916584986656372E-2</v>
      </c>
      <c r="B5854" t="s">
        <v>241</v>
      </c>
      <c r="C5854">
        <v>9445498</v>
      </c>
      <c r="D5854" s="2">
        <v>43160</v>
      </c>
      <c r="E5854" t="s">
        <v>56</v>
      </c>
      <c r="F5854" t="s">
        <v>17790</v>
      </c>
      <c r="G5854">
        <v>5</v>
      </c>
      <c r="H5854" t="s">
        <v>58</v>
      </c>
      <c r="I5854" t="s">
        <v>243</v>
      </c>
      <c r="J5854">
        <v>122993</v>
      </c>
      <c r="K5854">
        <v>4</v>
      </c>
      <c r="L5854" s="2">
        <v>42217</v>
      </c>
      <c r="M5854" s="2">
        <v>43524</v>
      </c>
      <c r="N5854" t="s">
        <v>8220</v>
      </c>
      <c r="O5854">
        <v>3</v>
      </c>
      <c r="P5854" t="s">
        <v>542</v>
      </c>
      <c r="Q5854" t="s">
        <v>543</v>
      </c>
      <c r="R5854" t="s">
        <v>205</v>
      </c>
      <c r="S5854" t="s">
        <v>67</v>
      </c>
      <c r="T5854" t="s">
        <v>68</v>
      </c>
      <c r="U5854">
        <v>2018</v>
      </c>
      <c r="V5854">
        <v>636481</v>
      </c>
      <c r="W5854" t="s">
        <v>69</v>
      </c>
      <c r="X5854" t="s">
        <v>241</v>
      </c>
      <c r="Y5854">
        <v>402113</v>
      </c>
      <c r="Z5854">
        <v>234368</v>
      </c>
      <c r="AA5854" t="s">
        <v>69</v>
      </c>
      <c r="AB5854" t="s">
        <v>17791</v>
      </c>
      <c r="AC5854">
        <v>636481</v>
      </c>
    </row>
    <row r="5855" spans="1:29">
      <c r="A5855">
        <f t="shared" ca="1" si="91"/>
        <v>0.98045034594128921</v>
      </c>
      <c r="B5855" t="s">
        <v>303</v>
      </c>
      <c r="C5855">
        <v>9517018</v>
      </c>
      <c r="D5855" s="2">
        <v>43271</v>
      </c>
      <c r="E5855" t="s">
        <v>56</v>
      </c>
      <c r="F5855" t="s">
        <v>17792</v>
      </c>
      <c r="G5855">
        <v>5</v>
      </c>
      <c r="H5855" t="s">
        <v>58</v>
      </c>
      <c r="I5855" t="s">
        <v>305</v>
      </c>
      <c r="J5855">
        <v>103645</v>
      </c>
      <c r="K5855">
        <v>5</v>
      </c>
      <c r="L5855" s="2">
        <v>41907</v>
      </c>
      <c r="M5855" s="2">
        <v>43646</v>
      </c>
      <c r="N5855" t="s">
        <v>2509</v>
      </c>
      <c r="O5855">
        <v>12</v>
      </c>
      <c r="P5855" t="s">
        <v>656</v>
      </c>
      <c r="Q5855" t="s">
        <v>204</v>
      </c>
      <c r="R5855" t="s">
        <v>205</v>
      </c>
      <c r="S5855" t="s">
        <v>67</v>
      </c>
      <c r="T5855" t="s">
        <v>68</v>
      </c>
      <c r="U5855">
        <v>2018</v>
      </c>
      <c r="V5855">
        <v>434362</v>
      </c>
      <c r="W5855" t="s">
        <v>69</v>
      </c>
      <c r="X5855" t="s">
        <v>303</v>
      </c>
      <c r="Y5855">
        <v>287765</v>
      </c>
      <c r="Z5855">
        <v>146597</v>
      </c>
      <c r="AA5855" t="s">
        <v>69</v>
      </c>
      <c r="AB5855" t="s">
        <v>17793</v>
      </c>
      <c r="AC5855">
        <v>434362</v>
      </c>
    </row>
    <row r="5856" spans="1:29">
      <c r="A5856">
        <f t="shared" ca="1" si="91"/>
        <v>0.34423280847004345</v>
      </c>
      <c r="B5856" t="s">
        <v>55</v>
      </c>
      <c r="C5856">
        <v>9487046</v>
      </c>
      <c r="D5856" s="2">
        <v>43234</v>
      </c>
      <c r="E5856" t="s">
        <v>56</v>
      </c>
      <c r="F5856" t="s">
        <v>17794</v>
      </c>
      <c r="G5856">
        <v>5</v>
      </c>
      <c r="H5856" t="s">
        <v>58</v>
      </c>
      <c r="I5856" t="s">
        <v>59</v>
      </c>
      <c r="J5856">
        <v>66982</v>
      </c>
      <c r="K5856">
        <v>8</v>
      </c>
      <c r="L5856" s="2">
        <v>40299</v>
      </c>
      <c r="M5856" s="2">
        <v>44347</v>
      </c>
      <c r="N5856" t="s">
        <v>1289</v>
      </c>
      <c r="O5856">
        <v>2</v>
      </c>
      <c r="P5856" t="s">
        <v>320</v>
      </c>
      <c r="Q5856" t="s">
        <v>321</v>
      </c>
      <c r="R5856" t="s">
        <v>137</v>
      </c>
      <c r="S5856" t="s">
        <v>67</v>
      </c>
      <c r="T5856" t="s">
        <v>68</v>
      </c>
      <c r="U5856">
        <v>2018</v>
      </c>
      <c r="V5856">
        <v>362975</v>
      </c>
      <c r="W5856" t="s">
        <v>69</v>
      </c>
      <c r="X5856" t="s">
        <v>55</v>
      </c>
      <c r="Y5856">
        <v>241811</v>
      </c>
      <c r="Z5856">
        <v>121164</v>
      </c>
      <c r="AA5856" t="s">
        <v>69</v>
      </c>
      <c r="AB5856" t="s">
        <v>17795</v>
      </c>
      <c r="AC5856">
        <v>362975</v>
      </c>
    </row>
    <row r="5857" spans="1:29">
      <c r="A5857">
        <f t="shared" ca="1" si="91"/>
        <v>0.40478192572389426</v>
      </c>
      <c r="B5857" t="s">
        <v>127</v>
      </c>
      <c r="C5857">
        <v>9492834</v>
      </c>
      <c r="D5857" s="2">
        <v>43152</v>
      </c>
      <c r="E5857" t="s">
        <v>15056</v>
      </c>
      <c r="F5857" t="s">
        <v>17796</v>
      </c>
      <c r="G5857">
        <v>5</v>
      </c>
      <c r="H5857" t="s">
        <v>58</v>
      </c>
      <c r="I5857" t="s">
        <v>130</v>
      </c>
      <c r="J5857">
        <v>105203</v>
      </c>
      <c r="K5857">
        <v>5</v>
      </c>
      <c r="L5857" s="2">
        <v>41815</v>
      </c>
      <c r="M5857" s="2">
        <v>43890</v>
      </c>
      <c r="N5857" t="s">
        <v>15058</v>
      </c>
      <c r="O5857">
        <v>3</v>
      </c>
      <c r="P5857" t="s">
        <v>882</v>
      </c>
      <c r="Q5857" t="s">
        <v>883</v>
      </c>
      <c r="R5857" t="s">
        <v>884</v>
      </c>
      <c r="S5857" t="s">
        <v>67</v>
      </c>
      <c r="T5857" t="s">
        <v>68</v>
      </c>
      <c r="U5857">
        <v>2018</v>
      </c>
      <c r="V5857">
        <v>658377</v>
      </c>
      <c r="W5857" t="s">
        <v>69</v>
      </c>
      <c r="X5857" t="s">
        <v>286</v>
      </c>
      <c r="Y5857">
        <v>564291</v>
      </c>
      <c r="Z5857">
        <v>94086</v>
      </c>
      <c r="AA5857" t="s">
        <v>69</v>
      </c>
      <c r="AB5857" t="s">
        <v>17797</v>
      </c>
      <c r="AC5857">
        <v>658377</v>
      </c>
    </row>
    <row r="5858" spans="1:29">
      <c r="A5858">
        <f t="shared" ca="1" si="91"/>
        <v>0.98882828724652427</v>
      </c>
      <c r="B5858" t="s">
        <v>127</v>
      </c>
      <c r="C5858">
        <v>9272939</v>
      </c>
      <c r="D5858" s="2">
        <v>42873</v>
      </c>
      <c r="E5858" t="s">
        <v>76</v>
      </c>
      <c r="F5858" t="s">
        <v>17798</v>
      </c>
      <c r="G5858">
        <v>5</v>
      </c>
      <c r="H5858" t="s">
        <v>58</v>
      </c>
      <c r="I5858" t="s">
        <v>130</v>
      </c>
      <c r="J5858">
        <v>99012</v>
      </c>
      <c r="K5858">
        <v>5</v>
      </c>
      <c r="L5858" s="2">
        <v>41518</v>
      </c>
      <c r="M5858" s="2">
        <v>43616</v>
      </c>
      <c r="N5858" t="s">
        <v>17799</v>
      </c>
      <c r="O5858">
        <v>10</v>
      </c>
      <c r="P5858" t="s">
        <v>216</v>
      </c>
      <c r="Q5858" t="s">
        <v>217</v>
      </c>
      <c r="R5858" t="s">
        <v>120</v>
      </c>
      <c r="S5858" t="s">
        <v>2286</v>
      </c>
      <c r="T5858" t="s">
        <v>68</v>
      </c>
      <c r="U5858">
        <v>2017</v>
      </c>
      <c r="V5858">
        <v>387626</v>
      </c>
      <c r="W5858" t="s">
        <v>69</v>
      </c>
      <c r="X5858" t="s">
        <v>127</v>
      </c>
      <c r="Y5858">
        <v>308406</v>
      </c>
      <c r="Z5858">
        <v>79220</v>
      </c>
      <c r="AA5858" t="s">
        <v>69</v>
      </c>
      <c r="AB5858" t="s">
        <v>17800</v>
      </c>
      <c r="AC5858">
        <v>387626</v>
      </c>
    </row>
    <row r="5859" spans="1:29">
      <c r="A5859">
        <f t="shared" ca="1" si="91"/>
        <v>0.66431814347049134</v>
      </c>
      <c r="B5859" t="s">
        <v>254</v>
      </c>
      <c r="C5859">
        <v>9532903</v>
      </c>
      <c r="D5859" s="2">
        <v>43290</v>
      </c>
      <c r="E5859" t="s">
        <v>56</v>
      </c>
      <c r="F5859" t="s">
        <v>17801</v>
      </c>
      <c r="G5859">
        <v>5</v>
      </c>
      <c r="H5859" t="s">
        <v>58</v>
      </c>
      <c r="I5859" t="s">
        <v>256</v>
      </c>
      <c r="J5859">
        <v>115996</v>
      </c>
      <c r="K5859">
        <v>4</v>
      </c>
      <c r="L5859" s="2">
        <v>42217</v>
      </c>
      <c r="M5859" s="2">
        <v>43677</v>
      </c>
      <c r="N5859" t="s">
        <v>2917</v>
      </c>
      <c r="O5859">
        <v>1</v>
      </c>
      <c r="P5859" t="s">
        <v>825</v>
      </c>
      <c r="Q5859" t="s">
        <v>826</v>
      </c>
      <c r="R5859" t="s">
        <v>827</v>
      </c>
      <c r="S5859" t="s">
        <v>85</v>
      </c>
      <c r="T5859" t="s">
        <v>68</v>
      </c>
      <c r="U5859">
        <v>2018</v>
      </c>
      <c r="V5859">
        <v>294275</v>
      </c>
      <c r="W5859" t="s">
        <v>69</v>
      </c>
      <c r="X5859" t="s">
        <v>254</v>
      </c>
      <c r="Y5859">
        <v>197500</v>
      </c>
      <c r="Z5859">
        <v>96775</v>
      </c>
      <c r="AA5859" t="s">
        <v>69</v>
      </c>
      <c r="AB5859" t="s">
        <v>17802</v>
      </c>
      <c r="AC5859">
        <v>294275</v>
      </c>
    </row>
    <row r="5860" spans="1:29">
      <c r="A5860">
        <f t="shared" ca="1" si="91"/>
        <v>0.11512480243049528</v>
      </c>
      <c r="B5860" t="s">
        <v>405</v>
      </c>
      <c r="C5860">
        <v>9231408</v>
      </c>
      <c r="D5860" s="2">
        <v>42782</v>
      </c>
      <c r="E5860" t="s">
        <v>8238</v>
      </c>
      <c r="F5860" t="s">
        <v>17803</v>
      </c>
      <c r="G5860">
        <v>5</v>
      </c>
      <c r="H5860" t="s">
        <v>58</v>
      </c>
      <c r="I5860" t="s">
        <v>407</v>
      </c>
      <c r="J5860">
        <v>34973</v>
      </c>
      <c r="K5860">
        <v>5</v>
      </c>
      <c r="L5860" s="2">
        <v>41440</v>
      </c>
      <c r="M5860" s="2">
        <v>43524</v>
      </c>
      <c r="N5860" t="s">
        <v>131</v>
      </c>
      <c r="O5860">
        <v>12</v>
      </c>
      <c r="P5860" t="s">
        <v>6359</v>
      </c>
      <c r="Q5860" t="s">
        <v>6033</v>
      </c>
      <c r="R5860" t="s">
        <v>149</v>
      </c>
      <c r="S5860" t="s">
        <v>260</v>
      </c>
      <c r="T5860" t="s">
        <v>68</v>
      </c>
      <c r="U5860">
        <v>2017</v>
      </c>
      <c r="V5860">
        <v>535422</v>
      </c>
      <c r="W5860" t="s">
        <v>69</v>
      </c>
      <c r="X5860" t="s">
        <v>405</v>
      </c>
      <c r="Y5860">
        <v>349628</v>
      </c>
      <c r="Z5860">
        <v>185794</v>
      </c>
      <c r="AA5860" t="s">
        <v>69</v>
      </c>
      <c r="AB5860" t="s">
        <v>17804</v>
      </c>
      <c r="AC5860">
        <v>535422</v>
      </c>
    </row>
    <row r="5861" spans="1:29">
      <c r="A5861">
        <f t="shared" ca="1" si="91"/>
        <v>0.72777009973621842</v>
      </c>
      <c r="B5861" t="s">
        <v>241</v>
      </c>
      <c r="C5861">
        <v>9257459</v>
      </c>
      <c r="D5861" s="2">
        <v>42842</v>
      </c>
      <c r="E5861" t="s">
        <v>76</v>
      </c>
      <c r="F5861" t="s">
        <v>17805</v>
      </c>
      <c r="G5861">
        <v>5</v>
      </c>
      <c r="H5861" t="s">
        <v>58</v>
      </c>
      <c r="I5861" t="s">
        <v>243</v>
      </c>
      <c r="J5861">
        <v>121323</v>
      </c>
      <c r="K5861">
        <v>4</v>
      </c>
      <c r="L5861" s="2">
        <v>41766</v>
      </c>
      <c r="M5861" s="2">
        <v>43951</v>
      </c>
      <c r="N5861" t="s">
        <v>10160</v>
      </c>
      <c r="O5861">
        <v>3</v>
      </c>
      <c r="P5861" t="s">
        <v>2754</v>
      </c>
      <c r="Q5861" t="s">
        <v>543</v>
      </c>
      <c r="R5861" t="s">
        <v>205</v>
      </c>
      <c r="S5861" t="s">
        <v>473</v>
      </c>
      <c r="T5861" t="s">
        <v>68</v>
      </c>
      <c r="U5861">
        <v>2017</v>
      </c>
      <c r="V5861">
        <v>475642</v>
      </c>
      <c r="W5861" t="s">
        <v>69</v>
      </c>
      <c r="X5861" t="s">
        <v>241</v>
      </c>
      <c r="Y5861">
        <v>289778</v>
      </c>
      <c r="Z5861">
        <v>185864</v>
      </c>
      <c r="AA5861" t="s">
        <v>69</v>
      </c>
      <c r="AB5861" t="s">
        <v>17806</v>
      </c>
      <c r="AC5861">
        <v>475642</v>
      </c>
    </row>
    <row r="5862" spans="1:29">
      <c r="A5862">
        <f t="shared" ca="1" si="91"/>
        <v>0.76457408288322215</v>
      </c>
      <c r="B5862" t="s">
        <v>241</v>
      </c>
      <c r="C5862">
        <v>9418080</v>
      </c>
      <c r="D5862" s="2">
        <v>43122</v>
      </c>
      <c r="E5862" t="s">
        <v>76</v>
      </c>
      <c r="F5862" t="s">
        <v>17807</v>
      </c>
      <c r="G5862">
        <v>5</v>
      </c>
      <c r="H5862" t="s">
        <v>58</v>
      </c>
      <c r="I5862" t="s">
        <v>243</v>
      </c>
      <c r="J5862">
        <v>114587</v>
      </c>
      <c r="K5862">
        <v>6</v>
      </c>
      <c r="L5862" s="2">
        <v>41426</v>
      </c>
      <c r="M5862" s="2">
        <v>43861</v>
      </c>
      <c r="N5862" t="s">
        <v>690</v>
      </c>
      <c r="O5862">
        <v>1</v>
      </c>
      <c r="P5862" t="s">
        <v>3138</v>
      </c>
      <c r="Q5862" t="s">
        <v>3139</v>
      </c>
      <c r="R5862" t="s">
        <v>434</v>
      </c>
      <c r="S5862" t="s">
        <v>473</v>
      </c>
      <c r="T5862" t="s">
        <v>68</v>
      </c>
      <c r="U5862">
        <v>2018</v>
      </c>
      <c r="V5862">
        <v>522735</v>
      </c>
      <c r="W5862" t="s">
        <v>69</v>
      </c>
      <c r="X5862" t="s">
        <v>241</v>
      </c>
      <c r="Y5862">
        <v>420974</v>
      </c>
      <c r="Z5862">
        <v>157395</v>
      </c>
      <c r="AA5862" t="s">
        <v>69</v>
      </c>
      <c r="AB5862" t="s">
        <v>17808</v>
      </c>
      <c r="AC5862">
        <v>522735</v>
      </c>
    </row>
    <row r="5863" spans="1:29">
      <c r="A5863">
        <f t="shared" ca="1" si="91"/>
        <v>0.63747562652738676</v>
      </c>
      <c r="B5863" t="s">
        <v>55</v>
      </c>
      <c r="C5863">
        <v>9304378</v>
      </c>
      <c r="D5863" s="2">
        <v>42916</v>
      </c>
      <c r="E5863" t="s">
        <v>76</v>
      </c>
      <c r="F5863" t="s">
        <v>17809</v>
      </c>
      <c r="G5863">
        <v>5</v>
      </c>
      <c r="H5863" t="s">
        <v>58</v>
      </c>
      <c r="I5863" t="s">
        <v>59</v>
      </c>
      <c r="J5863">
        <v>65069</v>
      </c>
      <c r="K5863">
        <v>9</v>
      </c>
      <c r="L5863" s="2">
        <v>39995</v>
      </c>
      <c r="M5863" s="2">
        <v>43281</v>
      </c>
      <c r="N5863" t="s">
        <v>1088</v>
      </c>
      <c r="O5863">
        <v>1</v>
      </c>
      <c r="P5863" t="s">
        <v>161</v>
      </c>
      <c r="Q5863" t="s">
        <v>162</v>
      </c>
      <c r="R5863" t="s">
        <v>163</v>
      </c>
      <c r="S5863" t="s">
        <v>67</v>
      </c>
      <c r="T5863" t="s">
        <v>68</v>
      </c>
      <c r="U5863">
        <v>2017</v>
      </c>
      <c r="V5863">
        <v>396266</v>
      </c>
      <c r="W5863" t="s">
        <v>69</v>
      </c>
      <c r="X5863" t="s">
        <v>55</v>
      </c>
      <c r="Y5863">
        <v>268126</v>
      </c>
      <c r="Z5863">
        <v>128140</v>
      </c>
      <c r="AA5863" t="s">
        <v>69</v>
      </c>
      <c r="AB5863" t="s">
        <v>17810</v>
      </c>
      <c r="AC5863">
        <v>396266</v>
      </c>
    </row>
    <row r="5864" spans="1:29">
      <c r="A5864">
        <f t="shared" ca="1" si="91"/>
        <v>0.74680379056376145</v>
      </c>
      <c r="B5864" t="s">
        <v>303</v>
      </c>
      <c r="C5864">
        <v>9215665</v>
      </c>
      <c r="D5864" s="2">
        <v>42780</v>
      </c>
      <c r="E5864" t="s">
        <v>76</v>
      </c>
      <c r="F5864" t="s">
        <v>17811</v>
      </c>
      <c r="G5864">
        <v>5</v>
      </c>
      <c r="H5864" t="s">
        <v>58</v>
      </c>
      <c r="I5864" t="s">
        <v>305</v>
      </c>
      <c r="J5864">
        <v>101972</v>
      </c>
      <c r="K5864">
        <v>4</v>
      </c>
      <c r="L5864" s="2">
        <v>41730</v>
      </c>
      <c r="M5864" s="2">
        <v>43524</v>
      </c>
      <c r="N5864" t="s">
        <v>364</v>
      </c>
      <c r="O5864">
        <v>7</v>
      </c>
      <c r="P5864" t="s">
        <v>1729</v>
      </c>
      <c r="Q5864" t="s">
        <v>65</v>
      </c>
      <c r="R5864" t="s">
        <v>66</v>
      </c>
      <c r="S5864" t="s">
        <v>67</v>
      </c>
      <c r="T5864" t="s">
        <v>68</v>
      </c>
      <c r="U5864">
        <v>2017</v>
      </c>
      <c r="V5864">
        <v>398305</v>
      </c>
      <c r="W5864" t="s">
        <v>69</v>
      </c>
      <c r="X5864" t="s">
        <v>303</v>
      </c>
      <c r="Y5864">
        <v>259482</v>
      </c>
      <c r="Z5864">
        <v>138823</v>
      </c>
      <c r="AA5864" t="s">
        <v>69</v>
      </c>
      <c r="AB5864" t="s">
        <v>17812</v>
      </c>
      <c r="AC5864">
        <v>398305</v>
      </c>
    </row>
    <row r="5865" spans="1:29">
      <c r="A5865">
        <f t="shared" ca="1" si="91"/>
        <v>0.8280326201063376</v>
      </c>
      <c r="B5865" t="s">
        <v>109</v>
      </c>
      <c r="C5865">
        <v>9550995</v>
      </c>
      <c r="D5865" s="2">
        <v>43342</v>
      </c>
      <c r="E5865" t="s">
        <v>9820</v>
      </c>
      <c r="F5865" t="s">
        <v>17813</v>
      </c>
      <c r="G5865">
        <v>5</v>
      </c>
      <c r="H5865" t="s">
        <v>58</v>
      </c>
      <c r="I5865" t="s">
        <v>112</v>
      </c>
      <c r="J5865">
        <v>24717</v>
      </c>
      <c r="K5865">
        <v>5</v>
      </c>
      <c r="L5865" s="2">
        <v>41912</v>
      </c>
      <c r="M5865" s="2">
        <v>44439</v>
      </c>
      <c r="N5865" t="s">
        <v>4116</v>
      </c>
      <c r="O5865">
        <v>7</v>
      </c>
      <c r="P5865" t="s">
        <v>728</v>
      </c>
      <c r="Q5865" t="s">
        <v>472</v>
      </c>
      <c r="R5865" t="s">
        <v>311</v>
      </c>
      <c r="S5865" t="s">
        <v>729</v>
      </c>
      <c r="T5865" t="s">
        <v>68</v>
      </c>
      <c r="U5865">
        <v>2018</v>
      </c>
      <c r="V5865">
        <v>422670</v>
      </c>
      <c r="W5865" t="s">
        <v>69</v>
      </c>
      <c r="X5865" t="s">
        <v>109</v>
      </c>
      <c r="Y5865">
        <v>340920</v>
      </c>
      <c r="Z5865">
        <v>81750</v>
      </c>
      <c r="AA5865" t="s">
        <v>69</v>
      </c>
      <c r="AB5865" t="s">
        <v>17814</v>
      </c>
      <c r="AC5865">
        <v>422670</v>
      </c>
    </row>
    <row r="5866" spans="1:29">
      <c r="A5866">
        <f t="shared" ca="1" si="91"/>
        <v>0.39415876528241123</v>
      </c>
      <c r="B5866" t="s">
        <v>241</v>
      </c>
      <c r="C5866">
        <v>9528632</v>
      </c>
      <c r="D5866" s="2">
        <v>43306</v>
      </c>
      <c r="E5866" t="s">
        <v>56</v>
      </c>
      <c r="F5866" t="s">
        <v>17815</v>
      </c>
      <c r="G5866">
        <v>5</v>
      </c>
      <c r="H5866" t="s">
        <v>58</v>
      </c>
      <c r="I5866" t="s">
        <v>243</v>
      </c>
      <c r="J5866">
        <v>123771</v>
      </c>
      <c r="K5866">
        <v>4</v>
      </c>
      <c r="L5866" s="2">
        <v>42248</v>
      </c>
      <c r="M5866" s="2">
        <v>44043</v>
      </c>
      <c r="N5866" t="s">
        <v>2028</v>
      </c>
      <c r="O5866">
        <v>12</v>
      </c>
      <c r="P5866" t="s">
        <v>656</v>
      </c>
      <c r="Q5866" t="s">
        <v>204</v>
      </c>
      <c r="R5866" t="s">
        <v>205</v>
      </c>
      <c r="S5866" t="s">
        <v>67</v>
      </c>
      <c r="T5866" t="s">
        <v>68</v>
      </c>
      <c r="U5866">
        <v>2018</v>
      </c>
      <c r="V5866">
        <v>375027</v>
      </c>
      <c r="W5866" t="s">
        <v>69</v>
      </c>
      <c r="X5866" t="s">
        <v>241</v>
      </c>
      <c r="Y5866">
        <v>250000</v>
      </c>
      <c r="Z5866">
        <v>125027</v>
      </c>
      <c r="AA5866" t="s">
        <v>69</v>
      </c>
      <c r="AB5866" t="s">
        <v>17816</v>
      </c>
      <c r="AC5866">
        <v>375027</v>
      </c>
    </row>
    <row r="5867" spans="1:29">
      <c r="A5867">
        <f t="shared" ca="1" si="91"/>
        <v>0.51847673358083668</v>
      </c>
      <c r="B5867" t="s">
        <v>92</v>
      </c>
      <c r="C5867">
        <v>9481289</v>
      </c>
      <c r="D5867" s="2">
        <v>43249</v>
      </c>
      <c r="E5867" t="s">
        <v>8154</v>
      </c>
      <c r="F5867" t="s">
        <v>17817</v>
      </c>
      <c r="G5867">
        <v>5</v>
      </c>
      <c r="H5867" t="s">
        <v>58</v>
      </c>
      <c r="I5867" t="s">
        <v>95</v>
      </c>
      <c r="J5867">
        <v>80474</v>
      </c>
      <c r="K5867">
        <v>5</v>
      </c>
      <c r="L5867" s="2">
        <v>41760</v>
      </c>
      <c r="M5867" s="2">
        <v>44316</v>
      </c>
      <c r="N5867" t="s">
        <v>9950</v>
      </c>
      <c r="O5867">
        <v>7</v>
      </c>
      <c r="P5867" t="s">
        <v>64</v>
      </c>
      <c r="Q5867" t="s">
        <v>65</v>
      </c>
      <c r="R5867" t="s">
        <v>66</v>
      </c>
      <c r="S5867" t="s">
        <v>67</v>
      </c>
      <c r="T5867" t="s">
        <v>68</v>
      </c>
      <c r="U5867">
        <v>2018</v>
      </c>
      <c r="V5867">
        <v>1162650</v>
      </c>
      <c r="W5867" t="s">
        <v>69</v>
      </c>
      <c r="X5867" t="s">
        <v>286</v>
      </c>
      <c r="Y5867">
        <v>310297</v>
      </c>
      <c r="Z5867">
        <v>71433</v>
      </c>
      <c r="AA5867" t="s">
        <v>69</v>
      </c>
      <c r="AB5867" t="s">
        <v>17818</v>
      </c>
      <c r="AC5867">
        <v>381730</v>
      </c>
    </row>
    <row r="5868" spans="1:29">
      <c r="A5868">
        <f t="shared" ca="1" si="91"/>
        <v>0.19408690607934964</v>
      </c>
      <c r="B5868" t="s">
        <v>92</v>
      </c>
      <c r="C5868">
        <v>9526337</v>
      </c>
      <c r="D5868" s="2">
        <v>43277</v>
      </c>
      <c r="E5868" t="s">
        <v>7314</v>
      </c>
      <c r="F5868" t="s">
        <v>17819</v>
      </c>
      <c r="G5868">
        <v>5</v>
      </c>
      <c r="H5868" t="s">
        <v>58</v>
      </c>
      <c r="I5868" t="s">
        <v>95</v>
      </c>
      <c r="J5868">
        <v>87302</v>
      </c>
      <c r="K5868">
        <v>3</v>
      </c>
      <c r="L5868" s="2">
        <v>42552</v>
      </c>
      <c r="M5868" s="2">
        <v>44012</v>
      </c>
      <c r="N5868" t="s">
        <v>2308</v>
      </c>
      <c r="O5868">
        <v>25</v>
      </c>
      <c r="P5868" t="s">
        <v>666</v>
      </c>
      <c r="Q5868" t="s">
        <v>119</v>
      </c>
      <c r="R5868" t="s">
        <v>120</v>
      </c>
      <c r="S5868" t="s">
        <v>85</v>
      </c>
      <c r="T5868" t="s">
        <v>68</v>
      </c>
      <c r="U5868">
        <v>2018</v>
      </c>
      <c r="V5868">
        <v>319550</v>
      </c>
      <c r="W5868" t="s">
        <v>69</v>
      </c>
      <c r="X5868" t="s">
        <v>92</v>
      </c>
      <c r="Y5868">
        <v>207500</v>
      </c>
      <c r="Z5868">
        <v>112050</v>
      </c>
      <c r="AA5868" t="s">
        <v>69</v>
      </c>
      <c r="AB5868" t="s">
        <v>17820</v>
      </c>
      <c r="AC5868">
        <v>319550</v>
      </c>
    </row>
    <row r="5869" spans="1:29">
      <c r="A5869">
        <f t="shared" ca="1" si="91"/>
        <v>0.10542119712789866</v>
      </c>
      <c r="B5869" t="s">
        <v>254</v>
      </c>
      <c r="C5869">
        <v>9349535</v>
      </c>
      <c r="D5869" s="2">
        <v>42964</v>
      </c>
      <c r="E5869" t="s">
        <v>6211</v>
      </c>
      <c r="F5869" t="s">
        <v>17821</v>
      </c>
      <c r="G5869">
        <v>5</v>
      </c>
      <c r="H5869" t="s">
        <v>58</v>
      </c>
      <c r="I5869" t="s">
        <v>256</v>
      </c>
      <c r="J5869">
        <v>117467</v>
      </c>
      <c r="K5869">
        <v>3</v>
      </c>
      <c r="L5869" s="2">
        <v>42271</v>
      </c>
      <c r="M5869" s="2">
        <v>43708</v>
      </c>
      <c r="N5869" t="s">
        <v>17822</v>
      </c>
      <c r="O5869">
        <v>13</v>
      </c>
      <c r="P5869" t="s">
        <v>2191</v>
      </c>
      <c r="Q5869" t="s">
        <v>2192</v>
      </c>
      <c r="R5869" t="s">
        <v>585</v>
      </c>
      <c r="S5869" t="s">
        <v>296</v>
      </c>
      <c r="T5869" t="s">
        <v>68</v>
      </c>
      <c r="U5869">
        <v>2017</v>
      </c>
      <c r="V5869">
        <v>333051</v>
      </c>
      <c r="W5869" t="s">
        <v>69</v>
      </c>
      <c r="X5869" t="s">
        <v>254</v>
      </c>
      <c r="Y5869">
        <v>219048</v>
      </c>
      <c r="Z5869">
        <v>114003</v>
      </c>
      <c r="AA5869" t="s">
        <v>69</v>
      </c>
      <c r="AB5869" t="s">
        <v>17823</v>
      </c>
      <c r="AC5869">
        <v>333051</v>
      </c>
    </row>
    <row r="5870" spans="1:29">
      <c r="A5870">
        <f t="shared" ca="1" si="91"/>
        <v>0.61714313541445165</v>
      </c>
      <c r="B5870" t="s">
        <v>109</v>
      </c>
      <c r="C5870">
        <v>9411117</v>
      </c>
      <c r="D5870" s="2">
        <v>43118</v>
      </c>
      <c r="E5870" t="s">
        <v>56</v>
      </c>
      <c r="F5870" t="s">
        <v>17824</v>
      </c>
      <c r="G5870">
        <v>5</v>
      </c>
      <c r="H5870" t="s">
        <v>58</v>
      </c>
      <c r="I5870" t="s">
        <v>112</v>
      </c>
      <c r="J5870">
        <v>26182</v>
      </c>
      <c r="K5870">
        <v>3</v>
      </c>
      <c r="L5870" s="2">
        <v>42401</v>
      </c>
      <c r="M5870" s="2">
        <v>43861</v>
      </c>
      <c r="N5870" t="s">
        <v>480</v>
      </c>
      <c r="O5870">
        <v>50</v>
      </c>
      <c r="P5870" t="s">
        <v>2962</v>
      </c>
      <c r="Q5870" t="s">
        <v>358</v>
      </c>
      <c r="R5870" t="s">
        <v>149</v>
      </c>
      <c r="S5870" t="s">
        <v>260</v>
      </c>
      <c r="T5870" t="s">
        <v>68</v>
      </c>
      <c r="U5870">
        <v>2018</v>
      </c>
      <c r="V5870">
        <v>429214</v>
      </c>
      <c r="W5870" t="s">
        <v>69</v>
      </c>
      <c r="X5870" t="s">
        <v>109</v>
      </c>
      <c r="Y5870">
        <v>260428</v>
      </c>
      <c r="Z5870">
        <v>168786</v>
      </c>
      <c r="AA5870" t="s">
        <v>69</v>
      </c>
      <c r="AB5870" t="s">
        <v>17825</v>
      </c>
      <c r="AC5870">
        <v>429214</v>
      </c>
    </row>
    <row r="5871" spans="1:29">
      <c r="A5871">
        <f t="shared" ca="1" si="91"/>
        <v>0.64368161868912355</v>
      </c>
      <c r="B5871" t="s">
        <v>286</v>
      </c>
      <c r="C5871">
        <v>9302244</v>
      </c>
      <c r="D5871" s="2">
        <v>42914</v>
      </c>
      <c r="E5871" t="s">
        <v>56</v>
      </c>
      <c r="F5871" t="s">
        <v>17826</v>
      </c>
      <c r="G5871">
        <v>5</v>
      </c>
      <c r="H5871" t="s">
        <v>58</v>
      </c>
      <c r="I5871" t="s">
        <v>289</v>
      </c>
      <c r="J5871">
        <v>83284</v>
      </c>
      <c r="K5871">
        <v>9</v>
      </c>
      <c r="L5871" s="2">
        <v>39995</v>
      </c>
      <c r="M5871" s="2">
        <v>43646</v>
      </c>
      <c r="N5871" t="s">
        <v>5895</v>
      </c>
      <c r="O5871">
        <v>3</v>
      </c>
      <c r="P5871" t="s">
        <v>542</v>
      </c>
      <c r="Q5871" t="s">
        <v>543</v>
      </c>
      <c r="R5871" t="s">
        <v>205</v>
      </c>
      <c r="S5871" t="s">
        <v>483</v>
      </c>
      <c r="T5871" t="s">
        <v>68</v>
      </c>
      <c r="U5871">
        <v>2017</v>
      </c>
      <c r="V5871">
        <v>400000</v>
      </c>
      <c r="W5871" t="s">
        <v>69</v>
      </c>
      <c r="X5871" t="s">
        <v>286</v>
      </c>
      <c r="Y5871">
        <v>250000</v>
      </c>
      <c r="Z5871">
        <v>150000</v>
      </c>
      <c r="AA5871" t="s">
        <v>69</v>
      </c>
      <c r="AB5871" t="s">
        <v>17827</v>
      </c>
      <c r="AC5871">
        <v>400000</v>
      </c>
    </row>
    <row r="5872" spans="1:29">
      <c r="A5872">
        <f t="shared" ca="1" si="91"/>
        <v>0.65367025445743898</v>
      </c>
      <c r="B5872" t="s">
        <v>405</v>
      </c>
      <c r="C5872">
        <v>9476221</v>
      </c>
      <c r="D5872" s="2">
        <v>43244</v>
      </c>
      <c r="E5872" t="s">
        <v>8592</v>
      </c>
      <c r="F5872" t="s">
        <v>17828</v>
      </c>
      <c r="G5872">
        <v>5</v>
      </c>
      <c r="H5872" t="s">
        <v>58</v>
      </c>
      <c r="I5872" t="s">
        <v>407</v>
      </c>
      <c r="J5872">
        <v>42535</v>
      </c>
      <c r="K5872">
        <v>3</v>
      </c>
      <c r="L5872" s="2">
        <v>42597</v>
      </c>
      <c r="M5872" s="2">
        <v>44712</v>
      </c>
      <c r="N5872" t="s">
        <v>8594</v>
      </c>
      <c r="O5872">
        <v>9</v>
      </c>
      <c r="P5872" t="s">
        <v>4396</v>
      </c>
      <c r="Q5872" t="s">
        <v>4397</v>
      </c>
      <c r="R5872" t="s">
        <v>236</v>
      </c>
      <c r="S5872" t="s">
        <v>296</v>
      </c>
      <c r="T5872" t="s">
        <v>68</v>
      </c>
      <c r="U5872">
        <v>2018</v>
      </c>
      <c r="V5872">
        <v>486138</v>
      </c>
      <c r="W5872" t="s">
        <v>69</v>
      </c>
      <c r="X5872" t="s">
        <v>1683</v>
      </c>
      <c r="Y5872">
        <v>567399</v>
      </c>
      <c r="Z5872">
        <v>346114</v>
      </c>
      <c r="AA5872" t="s">
        <v>69</v>
      </c>
      <c r="AB5872" t="s">
        <v>17829</v>
      </c>
      <c r="AC5872">
        <v>486138</v>
      </c>
    </row>
    <row r="5873" spans="1:29">
      <c r="A5873">
        <f t="shared" ca="1" si="91"/>
        <v>0.73903467065459849</v>
      </c>
      <c r="B5873" t="s">
        <v>55</v>
      </c>
      <c r="C5873">
        <v>9283630</v>
      </c>
      <c r="D5873" s="2">
        <v>42900</v>
      </c>
      <c r="E5873" t="s">
        <v>76</v>
      </c>
      <c r="F5873" t="s">
        <v>17830</v>
      </c>
      <c r="G5873">
        <v>5</v>
      </c>
      <c r="H5873" t="s">
        <v>58</v>
      </c>
      <c r="I5873" t="s">
        <v>59</v>
      </c>
      <c r="J5873">
        <v>85214</v>
      </c>
      <c r="K5873">
        <v>5</v>
      </c>
      <c r="L5873" s="2">
        <v>41547</v>
      </c>
      <c r="M5873" s="2">
        <v>43646</v>
      </c>
      <c r="N5873" t="s">
        <v>318</v>
      </c>
      <c r="O5873">
        <v>7</v>
      </c>
      <c r="P5873" t="s">
        <v>259</v>
      </c>
      <c r="Q5873" t="s">
        <v>190</v>
      </c>
      <c r="R5873" t="s">
        <v>191</v>
      </c>
      <c r="S5873" t="s">
        <v>260</v>
      </c>
      <c r="T5873" t="s">
        <v>68</v>
      </c>
      <c r="U5873">
        <v>2017</v>
      </c>
      <c r="V5873">
        <v>385000</v>
      </c>
      <c r="W5873" t="s">
        <v>69</v>
      </c>
      <c r="X5873" t="s">
        <v>55</v>
      </c>
      <c r="Y5873">
        <v>218750</v>
      </c>
      <c r="Z5873">
        <v>166250</v>
      </c>
      <c r="AA5873" t="s">
        <v>69</v>
      </c>
      <c r="AB5873" t="s">
        <v>17831</v>
      </c>
      <c r="AC5873">
        <v>385000</v>
      </c>
    </row>
    <row r="5874" spans="1:29">
      <c r="A5874">
        <f t="shared" ca="1" si="91"/>
        <v>0.18380049023747269</v>
      </c>
      <c r="B5874" t="s">
        <v>199</v>
      </c>
      <c r="C5874">
        <v>9237207</v>
      </c>
      <c r="D5874" s="2">
        <v>42853</v>
      </c>
      <c r="E5874" t="s">
        <v>76</v>
      </c>
      <c r="F5874" t="s">
        <v>17832</v>
      </c>
      <c r="G5874">
        <v>5</v>
      </c>
      <c r="H5874" t="s">
        <v>58</v>
      </c>
      <c r="I5874" t="s">
        <v>149</v>
      </c>
      <c r="J5874">
        <v>157779</v>
      </c>
      <c r="K5874">
        <v>5</v>
      </c>
      <c r="L5874" s="2">
        <v>41456</v>
      </c>
      <c r="M5874" s="2">
        <v>44134</v>
      </c>
      <c r="N5874" t="s">
        <v>7513</v>
      </c>
      <c r="O5874">
        <v>7</v>
      </c>
      <c r="P5874" t="s">
        <v>1729</v>
      </c>
      <c r="Q5874" t="s">
        <v>65</v>
      </c>
      <c r="R5874" t="s">
        <v>66</v>
      </c>
      <c r="S5874" t="s">
        <v>67</v>
      </c>
      <c r="T5874" t="s">
        <v>68</v>
      </c>
      <c r="U5874">
        <v>2017</v>
      </c>
      <c r="V5874">
        <v>286661</v>
      </c>
      <c r="W5874" t="s">
        <v>69</v>
      </c>
      <c r="X5874" t="s">
        <v>199</v>
      </c>
      <c r="Y5874">
        <v>186750</v>
      </c>
      <c r="Z5874">
        <v>99911</v>
      </c>
      <c r="AA5874" t="s">
        <v>69</v>
      </c>
      <c r="AB5874" t="s">
        <v>17833</v>
      </c>
      <c r="AC5874">
        <v>286661</v>
      </c>
    </row>
    <row r="5875" spans="1:29">
      <c r="A5875">
        <f t="shared" ca="1" si="91"/>
        <v>0.18370717258060942</v>
      </c>
      <c r="B5875" t="s">
        <v>241</v>
      </c>
      <c r="C5875">
        <v>9502350</v>
      </c>
      <c r="D5875" s="2">
        <v>43257</v>
      </c>
      <c r="E5875" t="s">
        <v>2435</v>
      </c>
      <c r="F5875" t="s">
        <v>17834</v>
      </c>
      <c r="G5875">
        <v>5</v>
      </c>
      <c r="H5875" t="s">
        <v>58</v>
      </c>
      <c r="I5875" t="s">
        <v>243</v>
      </c>
      <c r="J5875">
        <v>126596</v>
      </c>
      <c r="K5875">
        <v>4</v>
      </c>
      <c r="L5875" s="2">
        <v>42262</v>
      </c>
      <c r="M5875" s="2">
        <v>43982</v>
      </c>
      <c r="N5875" t="s">
        <v>3137</v>
      </c>
      <c r="O5875">
        <v>7</v>
      </c>
      <c r="P5875" t="s">
        <v>1538</v>
      </c>
      <c r="Q5875" t="s">
        <v>1539</v>
      </c>
      <c r="R5875" t="s">
        <v>1540</v>
      </c>
      <c r="S5875" t="s">
        <v>67</v>
      </c>
      <c r="T5875" t="s">
        <v>68</v>
      </c>
      <c r="U5875">
        <v>2018</v>
      </c>
      <c r="V5875">
        <v>390354</v>
      </c>
      <c r="W5875" t="s">
        <v>69</v>
      </c>
      <c r="X5875" t="s">
        <v>241</v>
      </c>
      <c r="Y5875">
        <v>308072</v>
      </c>
      <c r="Z5875">
        <v>82282</v>
      </c>
      <c r="AA5875" t="s">
        <v>69</v>
      </c>
      <c r="AB5875" t="s">
        <v>17835</v>
      </c>
      <c r="AC5875">
        <v>390354</v>
      </c>
    </row>
    <row r="5876" spans="1:29">
      <c r="A5876">
        <f t="shared" ca="1" si="91"/>
        <v>0.51607197770272173</v>
      </c>
      <c r="B5876" t="s">
        <v>199</v>
      </c>
      <c r="C5876">
        <v>9513318</v>
      </c>
      <c r="D5876" s="2">
        <v>43264</v>
      </c>
      <c r="E5876" t="s">
        <v>56</v>
      </c>
      <c r="F5876" t="s">
        <v>17836</v>
      </c>
      <c r="G5876">
        <v>5</v>
      </c>
      <c r="H5876" t="s">
        <v>58</v>
      </c>
      <c r="I5876" t="s">
        <v>149</v>
      </c>
      <c r="J5876">
        <v>180913</v>
      </c>
      <c r="K5876">
        <v>5</v>
      </c>
      <c r="L5876" s="2">
        <v>41821</v>
      </c>
      <c r="M5876" s="2">
        <v>44012</v>
      </c>
      <c r="N5876" t="s">
        <v>811</v>
      </c>
      <c r="O5876">
        <v>13</v>
      </c>
      <c r="P5876" t="s">
        <v>1222</v>
      </c>
      <c r="Q5876" t="s">
        <v>217</v>
      </c>
      <c r="R5876" t="s">
        <v>120</v>
      </c>
      <c r="S5876" t="s">
        <v>67</v>
      </c>
      <c r="T5876" t="s">
        <v>68</v>
      </c>
      <c r="U5876">
        <v>2018</v>
      </c>
      <c r="V5876">
        <v>351713</v>
      </c>
      <c r="W5876" t="s">
        <v>69</v>
      </c>
      <c r="X5876" t="s">
        <v>199</v>
      </c>
      <c r="Y5876">
        <v>207500</v>
      </c>
      <c r="Z5876">
        <v>144213</v>
      </c>
      <c r="AA5876" t="s">
        <v>69</v>
      </c>
      <c r="AB5876" t="s">
        <v>17837</v>
      </c>
      <c r="AC5876">
        <v>351713</v>
      </c>
    </row>
    <row r="5877" spans="1:29">
      <c r="A5877">
        <f t="shared" ca="1" si="91"/>
        <v>0.65464495900426745</v>
      </c>
      <c r="B5877" t="s">
        <v>92</v>
      </c>
      <c r="C5877">
        <v>9247218</v>
      </c>
      <c r="D5877" s="2">
        <v>42818</v>
      </c>
      <c r="E5877" t="s">
        <v>76</v>
      </c>
      <c r="F5877" t="s">
        <v>17838</v>
      </c>
      <c r="G5877">
        <v>5</v>
      </c>
      <c r="H5877" t="s">
        <v>58</v>
      </c>
      <c r="I5877" t="s">
        <v>95</v>
      </c>
      <c r="J5877">
        <v>75797</v>
      </c>
      <c r="K5877">
        <v>5</v>
      </c>
      <c r="L5877" s="2">
        <v>41460</v>
      </c>
      <c r="M5877" s="2">
        <v>43921</v>
      </c>
      <c r="N5877" t="s">
        <v>113</v>
      </c>
      <c r="O5877">
        <v>25</v>
      </c>
      <c r="P5877" t="s">
        <v>666</v>
      </c>
      <c r="Q5877" t="s">
        <v>119</v>
      </c>
      <c r="R5877" t="s">
        <v>120</v>
      </c>
      <c r="S5877" t="s">
        <v>85</v>
      </c>
      <c r="T5877" t="s">
        <v>68</v>
      </c>
      <c r="U5877">
        <v>2017</v>
      </c>
      <c r="V5877">
        <v>318513</v>
      </c>
      <c r="W5877" t="s">
        <v>69</v>
      </c>
      <c r="X5877" t="s">
        <v>92</v>
      </c>
      <c r="Y5877">
        <v>207500</v>
      </c>
      <c r="Z5877">
        <v>111013</v>
      </c>
      <c r="AA5877" t="s">
        <v>69</v>
      </c>
      <c r="AB5877" t="s">
        <v>17839</v>
      </c>
      <c r="AC5877">
        <v>318513</v>
      </c>
    </row>
    <row r="5878" spans="1:29">
      <c r="A5878">
        <f t="shared" ca="1" si="91"/>
        <v>0.91984604534574976</v>
      </c>
      <c r="B5878" t="s">
        <v>75</v>
      </c>
      <c r="C5878">
        <v>9275308</v>
      </c>
      <c r="D5878" s="2">
        <v>42860</v>
      </c>
      <c r="E5878" t="s">
        <v>7333</v>
      </c>
      <c r="F5878" t="s">
        <v>17840</v>
      </c>
      <c r="G5878">
        <v>5</v>
      </c>
      <c r="H5878" t="s">
        <v>58</v>
      </c>
      <c r="I5878" t="s">
        <v>78</v>
      </c>
      <c r="J5878">
        <v>43463</v>
      </c>
      <c r="K5878">
        <v>5</v>
      </c>
      <c r="L5878" s="2">
        <v>41440</v>
      </c>
      <c r="M5878" s="2">
        <v>43951</v>
      </c>
      <c r="N5878" t="s">
        <v>17841</v>
      </c>
      <c r="O5878">
        <v>13</v>
      </c>
      <c r="P5878" t="s">
        <v>947</v>
      </c>
      <c r="Q5878" t="s">
        <v>217</v>
      </c>
      <c r="R5878" t="s">
        <v>120</v>
      </c>
      <c r="S5878" t="s">
        <v>948</v>
      </c>
      <c r="T5878" t="s">
        <v>68</v>
      </c>
      <c r="U5878">
        <v>2017</v>
      </c>
      <c r="V5878">
        <v>469636</v>
      </c>
      <c r="W5878" t="s">
        <v>69</v>
      </c>
      <c r="X5878" t="s">
        <v>75</v>
      </c>
      <c r="Y5878">
        <v>298602</v>
      </c>
      <c r="Z5878">
        <v>171034</v>
      </c>
      <c r="AA5878" t="s">
        <v>69</v>
      </c>
      <c r="AB5878" t="s">
        <v>17842</v>
      </c>
      <c r="AC5878">
        <v>469636</v>
      </c>
    </row>
    <row r="5879" spans="1:29">
      <c r="A5879">
        <f t="shared" ca="1" si="91"/>
        <v>0.78899640127185933</v>
      </c>
      <c r="B5879" t="s">
        <v>405</v>
      </c>
      <c r="C5879">
        <v>9538614</v>
      </c>
      <c r="D5879" s="2">
        <v>43294</v>
      </c>
      <c r="E5879" t="s">
        <v>76</v>
      </c>
      <c r="F5879" t="s">
        <v>17843</v>
      </c>
      <c r="G5879">
        <v>5</v>
      </c>
      <c r="H5879" t="s">
        <v>58</v>
      </c>
      <c r="I5879" t="s">
        <v>407</v>
      </c>
      <c r="J5879">
        <v>23248</v>
      </c>
      <c r="K5879">
        <v>10</v>
      </c>
      <c r="L5879" s="2">
        <v>39173</v>
      </c>
      <c r="M5879" s="2">
        <v>44439</v>
      </c>
      <c r="N5879" t="s">
        <v>674</v>
      </c>
      <c r="O5879">
        <v>3</v>
      </c>
      <c r="P5879" t="s">
        <v>882</v>
      </c>
      <c r="Q5879" t="s">
        <v>883</v>
      </c>
      <c r="R5879" t="s">
        <v>884</v>
      </c>
      <c r="S5879" t="s">
        <v>67</v>
      </c>
      <c r="T5879" t="s">
        <v>68</v>
      </c>
      <c r="U5879">
        <v>2018</v>
      </c>
      <c r="V5879">
        <v>545689</v>
      </c>
      <c r="W5879" t="s">
        <v>69</v>
      </c>
      <c r="X5879" t="s">
        <v>405</v>
      </c>
      <c r="Y5879">
        <v>384559</v>
      </c>
      <c r="Z5879">
        <v>161130</v>
      </c>
      <c r="AA5879" t="s">
        <v>69</v>
      </c>
      <c r="AB5879" t="s">
        <v>17844</v>
      </c>
      <c r="AC5879">
        <v>545689</v>
      </c>
    </row>
    <row r="5880" spans="1:29">
      <c r="A5880">
        <f t="shared" ca="1" si="91"/>
        <v>0.14934996113738608</v>
      </c>
      <c r="B5880" t="s">
        <v>254</v>
      </c>
      <c r="C5880">
        <v>9413920</v>
      </c>
      <c r="D5880" s="2">
        <v>43116</v>
      </c>
      <c r="E5880" t="s">
        <v>56</v>
      </c>
      <c r="F5880" t="s">
        <v>17845</v>
      </c>
      <c r="G5880">
        <v>5</v>
      </c>
      <c r="H5880" t="s">
        <v>58</v>
      </c>
      <c r="I5880" t="s">
        <v>256</v>
      </c>
      <c r="J5880">
        <v>70891</v>
      </c>
      <c r="K5880">
        <v>12</v>
      </c>
      <c r="L5880" s="2">
        <v>38231</v>
      </c>
      <c r="M5880" s="2">
        <v>43830</v>
      </c>
      <c r="N5880" t="s">
        <v>507</v>
      </c>
      <c r="O5880">
        <v>28</v>
      </c>
      <c r="P5880" t="s">
        <v>1392</v>
      </c>
      <c r="Q5880" t="s">
        <v>1393</v>
      </c>
      <c r="R5880" t="s">
        <v>149</v>
      </c>
      <c r="S5880" t="s">
        <v>85</v>
      </c>
      <c r="T5880" t="s">
        <v>68</v>
      </c>
      <c r="U5880">
        <v>2018</v>
      </c>
      <c r="V5880">
        <v>499641</v>
      </c>
      <c r="W5880" t="s">
        <v>69</v>
      </c>
      <c r="X5880" t="s">
        <v>254</v>
      </c>
      <c r="Y5880">
        <v>299635</v>
      </c>
      <c r="Z5880">
        <v>200006</v>
      </c>
      <c r="AA5880" t="s">
        <v>69</v>
      </c>
      <c r="AB5880" t="s">
        <v>17846</v>
      </c>
      <c r="AC5880">
        <v>499641</v>
      </c>
    </row>
    <row r="5881" spans="1:29">
      <c r="A5881">
        <f t="shared" ca="1" si="91"/>
        <v>0.39979127670806547</v>
      </c>
      <c r="B5881" t="s">
        <v>55</v>
      </c>
      <c r="C5881">
        <v>9462806</v>
      </c>
      <c r="D5881" s="2">
        <v>43182</v>
      </c>
      <c r="E5881" t="s">
        <v>56</v>
      </c>
      <c r="F5881" t="s">
        <v>17847</v>
      </c>
      <c r="G5881">
        <v>5</v>
      </c>
      <c r="H5881" t="s">
        <v>58</v>
      </c>
      <c r="I5881" t="s">
        <v>59</v>
      </c>
      <c r="J5881">
        <v>88596</v>
      </c>
      <c r="K5881">
        <v>5</v>
      </c>
      <c r="L5881" s="2">
        <v>41821</v>
      </c>
      <c r="M5881" s="2">
        <v>43951</v>
      </c>
      <c r="N5881" t="s">
        <v>1088</v>
      </c>
      <c r="O5881">
        <v>12</v>
      </c>
      <c r="P5881" t="s">
        <v>7246</v>
      </c>
      <c r="Q5881" t="s">
        <v>3458</v>
      </c>
      <c r="R5881" t="s">
        <v>176</v>
      </c>
      <c r="S5881" t="s">
        <v>948</v>
      </c>
      <c r="T5881" t="s">
        <v>68</v>
      </c>
      <c r="U5881">
        <v>2018</v>
      </c>
      <c r="V5881">
        <v>319375</v>
      </c>
      <c r="W5881" t="s">
        <v>69</v>
      </c>
      <c r="X5881" t="s">
        <v>55</v>
      </c>
      <c r="Y5881">
        <v>218750</v>
      </c>
      <c r="Z5881">
        <v>100625</v>
      </c>
      <c r="AA5881" t="s">
        <v>69</v>
      </c>
      <c r="AB5881" t="s">
        <v>17848</v>
      </c>
      <c r="AC5881">
        <v>319375</v>
      </c>
    </row>
    <row r="5882" spans="1:29">
      <c r="A5882">
        <f t="shared" ca="1" si="91"/>
        <v>0.32971027115911855</v>
      </c>
      <c r="B5882" t="s">
        <v>241</v>
      </c>
      <c r="C5882">
        <v>9198991</v>
      </c>
      <c r="D5882" s="2">
        <v>42717</v>
      </c>
      <c r="E5882" t="s">
        <v>76</v>
      </c>
      <c r="F5882" t="s">
        <v>17849</v>
      </c>
      <c r="G5882">
        <v>5</v>
      </c>
      <c r="H5882" t="s">
        <v>58</v>
      </c>
      <c r="I5882" t="s">
        <v>243</v>
      </c>
      <c r="J5882">
        <v>53793</v>
      </c>
      <c r="K5882">
        <v>22</v>
      </c>
      <c r="L5882" s="2">
        <v>35643</v>
      </c>
      <c r="M5882" s="2">
        <v>43100</v>
      </c>
      <c r="N5882" t="s">
        <v>1630</v>
      </c>
      <c r="O5882">
        <v>3</v>
      </c>
      <c r="P5882" t="s">
        <v>882</v>
      </c>
      <c r="Q5882" t="s">
        <v>883</v>
      </c>
      <c r="R5882" t="s">
        <v>884</v>
      </c>
      <c r="S5882" t="s">
        <v>67</v>
      </c>
      <c r="T5882" t="s">
        <v>68</v>
      </c>
      <c r="U5882">
        <v>2017</v>
      </c>
      <c r="V5882">
        <v>581916</v>
      </c>
      <c r="W5882" t="s">
        <v>69</v>
      </c>
      <c r="X5882" t="s">
        <v>241</v>
      </c>
      <c r="Y5882">
        <v>352694</v>
      </c>
      <c r="Z5882">
        <v>229222</v>
      </c>
      <c r="AA5882" t="s">
        <v>69</v>
      </c>
      <c r="AB5882" t="s">
        <v>17850</v>
      </c>
      <c r="AC5882">
        <v>581916</v>
      </c>
    </row>
    <row r="5883" spans="1:29">
      <c r="A5883">
        <f t="shared" ca="1" si="91"/>
        <v>0.12236951579588451</v>
      </c>
      <c r="B5883" t="s">
        <v>327</v>
      </c>
      <c r="C5883">
        <v>9463354</v>
      </c>
      <c r="D5883" s="2">
        <v>43206</v>
      </c>
      <c r="E5883" t="s">
        <v>15081</v>
      </c>
      <c r="F5883" t="s">
        <v>15082</v>
      </c>
      <c r="G5883">
        <v>5</v>
      </c>
      <c r="H5883" t="s">
        <v>58</v>
      </c>
      <c r="I5883" t="s">
        <v>330</v>
      </c>
      <c r="J5883">
        <v>22013</v>
      </c>
      <c r="K5883">
        <v>3</v>
      </c>
      <c r="L5883" s="2">
        <v>42552</v>
      </c>
      <c r="M5883" s="2">
        <v>43921</v>
      </c>
      <c r="N5883" t="s">
        <v>15083</v>
      </c>
      <c r="O5883">
        <v>8</v>
      </c>
      <c r="P5883" t="s">
        <v>857</v>
      </c>
      <c r="Q5883" t="s">
        <v>472</v>
      </c>
      <c r="R5883" t="s">
        <v>311</v>
      </c>
      <c r="S5883" t="s">
        <v>473</v>
      </c>
      <c r="T5883" t="s">
        <v>68</v>
      </c>
      <c r="U5883">
        <v>2018</v>
      </c>
      <c r="V5883">
        <v>417196</v>
      </c>
      <c r="W5883" t="s">
        <v>69</v>
      </c>
      <c r="X5883" t="s">
        <v>92</v>
      </c>
      <c r="Y5883">
        <v>76599</v>
      </c>
      <c r="Z5883">
        <v>23401</v>
      </c>
      <c r="AA5883" t="s">
        <v>69</v>
      </c>
      <c r="AB5883" t="s">
        <v>15084</v>
      </c>
      <c r="AC5883">
        <v>100000</v>
      </c>
    </row>
    <row r="5884" spans="1:29">
      <c r="A5884">
        <f t="shared" ca="1" si="91"/>
        <v>0.24219170439846216</v>
      </c>
      <c r="B5884" t="s">
        <v>75</v>
      </c>
      <c r="C5884">
        <v>9402033</v>
      </c>
      <c r="D5884" s="2">
        <v>43074</v>
      </c>
      <c r="E5884" t="s">
        <v>56</v>
      </c>
      <c r="F5884" t="s">
        <v>17851</v>
      </c>
      <c r="G5884">
        <v>5</v>
      </c>
      <c r="H5884" t="s">
        <v>58</v>
      </c>
      <c r="I5884" t="s">
        <v>78</v>
      </c>
      <c r="J5884">
        <v>46206</v>
      </c>
      <c r="K5884">
        <v>4</v>
      </c>
      <c r="L5884" s="2">
        <v>41897</v>
      </c>
      <c r="M5884" s="2">
        <v>43799</v>
      </c>
      <c r="N5884" t="s">
        <v>6526</v>
      </c>
      <c r="O5884">
        <v>11</v>
      </c>
      <c r="P5884" t="s">
        <v>3281</v>
      </c>
      <c r="Q5884" t="s">
        <v>533</v>
      </c>
      <c r="R5884" t="s">
        <v>149</v>
      </c>
      <c r="S5884" t="s">
        <v>260</v>
      </c>
      <c r="T5884" t="s">
        <v>68</v>
      </c>
      <c r="U5884">
        <v>2018</v>
      </c>
      <c r="V5884">
        <v>312569</v>
      </c>
      <c r="W5884" t="s">
        <v>69</v>
      </c>
      <c r="X5884" t="s">
        <v>75</v>
      </c>
      <c r="Y5884">
        <v>241952</v>
      </c>
      <c r="Z5884">
        <v>70617</v>
      </c>
      <c r="AA5884" t="s">
        <v>69</v>
      </c>
      <c r="AB5884" t="s">
        <v>17852</v>
      </c>
      <c r="AC5884">
        <v>312569</v>
      </c>
    </row>
    <row r="5885" spans="1:29">
      <c r="A5885">
        <f t="shared" ca="1" si="91"/>
        <v>0.2736299464074281</v>
      </c>
      <c r="B5885" t="s">
        <v>55</v>
      </c>
      <c r="C5885">
        <v>9210133</v>
      </c>
      <c r="D5885" s="2">
        <v>42755</v>
      </c>
      <c r="E5885" t="s">
        <v>76</v>
      </c>
      <c r="F5885" t="s">
        <v>17853</v>
      </c>
      <c r="G5885">
        <v>5</v>
      </c>
      <c r="H5885" t="s">
        <v>58</v>
      </c>
      <c r="I5885" t="s">
        <v>59</v>
      </c>
      <c r="J5885">
        <v>87544</v>
      </c>
      <c r="K5885">
        <v>4</v>
      </c>
      <c r="L5885" s="2">
        <v>41671</v>
      </c>
      <c r="M5885" s="2">
        <v>43496</v>
      </c>
      <c r="N5885" t="s">
        <v>973</v>
      </c>
      <c r="O5885">
        <v>11</v>
      </c>
      <c r="P5885" t="s">
        <v>532</v>
      </c>
      <c r="Q5885" t="s">
        <v>533</v>
      </c>
      <c r="R5885" t="s">
        <v>149</v>
      </c>
      <c r="S5885" t="s">
        <v>218</v>
      </c>
      <c r="T5885" t="s">
        <v>68</v>
      </c>
      <c r="U5885">
        <v>2017</v>
      </c>
      <c r="V5885">
        <v>435745</v>
      </c>
      <c r="W5885" t="s">
        <v>69</v>
      </c>
      <c r="X5885" t="s">
        <v>55</v>
      </c>
      <c r="Y5885">
        <v>336479</v>
      </c>
      <c r="Z5885">
        <v>99266</v>
      </c>
      <c r="AA5885" t="s">
        <v>69</v>
      </c>
      <c r="AB5885" t="s">
        <v>17854</v>
      </c>
      <c r="AC5885">
        <v>435745</v>
      </c>
    </row>
    <row r="5886" spans="1:29">
      <c r="A5886">
        <f t="shared" ca="1" si="91"/>
        <v>0.8185413430071331</v>
      </c>
      <c r="B5886" t="s">
        <v>254</v>
      </c>
      <c r="C5886">
        <v>9441803</v>
      </c>
      <c r="D5886" s="2">
        <v>43151</v>
      </c>
      <c r="E5886" t="s">
        <v>56</v>
      </c>
      <c r="F5886" t="s">
        <v>17855</v>
      </c>
      <c r="G5886">
        <v>5</v>
      </c>
      <c r="H5886" t="s">
        <v>58</v>
      </c>
      <c r="I5886" t="s">
        <v>256</v>
      </c>
      <c r="J5886">
        <v>112044</v>
      </c>
      <c r="K5886">
        <v>4</v>
      </c>
      <c r="L5886" s="2">
        <v>42095</v>
      </c>
      <c r="M5886" s="2">
        <v>43890</v>
      </c>
      <c r="N5886" t="s">
        <v>616</v>
      </c>
      <c r="O5886">
        <v>14</v>
      </c>
      <c r="P5886" t="s">
        <v>270</v>
      </c>
      <c r="Q5886" t="s">
        <v>271</v>
      </c>
      <c r="R5886" t="s">
        <v>176</v>
      </c>
      <c r="S5886" t="s">
        <v>67</v>
      </c>
      <c r="T5886" t="s">
        <v>68</v>
      </c>
      <c r="U5886">
        <v>2018</v>
      </c>
      <c r="V5886">
        <v>312660</v>
      </c>
      <c r="W5886" t="s">
        <v>69</v>
      </c>
      <c r="X5886" t="s">
        <v>254</v>
      </c>
      <c r="Y5886">
        <v>244460</v>
      </c>
      <c r="Z5886">
        <v>68200</v>
      </c>
      <c r="AA5886" t="s">
        <v>69</v>
      </c>
      <c r="AB5886" t="s">
        <v>17856</v>
      </c>
      <c r="AC5886">
        <v>312660</v>
      </c>
    </row>
    <row r="5887" spans="1:29">
      <c r="A5887">
        <f t="shared" ca="1" si="91"/>
        <v>0.93969349515607181</v>
      </c>
      <c r="B5887" t="s">
        <v>109</v>
      </c>
      <c r="C5887">
        <v>9552830</v>
      </c>
      <c r="D5887" s="2">
        <v>43336</v>
      </c>
      <c r="E5887" t="s">
        <v>76</v>
      </c>
      <c r="F5887" t="s">
        <v>17857</v>
      </c>
      <c r="G5887">
        <v>5</v>
      </c>
      <c r="H5887" t="s">
        <v>58</v>
      </c>
      <c r="I5887" t="s">
        <v>112</v>
      </c>
      <c r="J5887">
        <v>23620</v>
      </c>
      <c r="K5887">
        <v>5</v>
      </c>
      <c r="L5887" s="2">
        <v>41912</v>
      </c>
      <c r="M5887" s="2">
        <v>44074</v>
      </c>
      <c r="N5887" t="s">
        <v>4376</v>
      </c>
      <c r="O5887">
        <v>2</v>
      </c>
      <c r="P5887" t="s">
        <v>3104</v>
      </c>
      <c r="Q5887" t="s">
        <v>3105</v>
      </c>
      <c r="R5887" t="s">
        <v>3106</v>
      </c>
      <c r="S5887" t="s">
        <v>67</v>
      </c>
      <c r="T5887" t="s">
        <v>68</v>
      </c>
      <c r="U5887">
        <v>2018</v>
      </c>
      <c r="V5887">
        <v>380622</v>
      </c>
      <c r="W5887" t="s">
        <v>69</v>
      </c>
      <c r="X5887" t="s">
        <v>109</v>
      </c>
      <c r="Y5887">
        <v>268715</v>
      </c>
      <c r="Z5887">
        <v>111907</v>
      </c>
      <c r="AA5887" t="s">
        <v>69</v>
      </c>
      <c r="AB5887" t="s">
        <v>17858</v>
      </c>
      <c r="AC5887">
        <v>380622</v>
      </c>
    </row>
    <row r="5888" spans="1:29">
      <c r="A5888">
        <f t="shared" ca="1" si="91"/>
        <v>0.10231320632388041</v>
      </c>
      <c r="B5888" t="s">
        <v>889</v>
      </c>
      <c r="C5888">
        <v>9279132</v>
      </c>
      <c r="D5888" s="2">
        <v>42880</v>
      </c>
      <c r="E5888" t="s">
        <v>76</v>
      </c>
      <c r="F5888" t="s">
        <v>17859</v>
      </c>
      <c r="G5888">
        <v>5</v>
      </c>
      <c r="H5888" t="s">
        <v>58</v>
      </c>
      <c r="I5888" t="s">
        <v>891</v>
      </c>
      <c r="J5888">
        <v>15339</v>
      </c>
      <c r="K5888">
        <v>10</v>
      </c>
      <c r="L5888" s="2">
        <v>39052</v>
      </c>
      <c r="M5888" s="2">
        <v>43251</v>
      </c>
      <c r="N5888" t="s">
        <v>507</v>
      </c>
      <c r="O5888">
        <v>7</v>
      </c>
      <c r="P5888" t="s">
        <v>930</v>
      </c>
      <c r="Q5888" t="s">
        <v>595</v>
      </c>
      <c r="R5888" t="s">
        <v>311</v>
      </c>
      <c r="S5888" t="s">
        <v>296</v>
      </c>
      <c r="T5888" t="s">
        <v>68</v>
      </c>
      <c r="U5888">
        <v>2017</v>
      </c>
      <c r="V5888">
        <v>503262</v>
      </c>
      <c r="W5888" t="s">
        <v>69</v>
      </c>
      <c r="X5888" t="s">
        <v>889</v>
      </c>
      <c r="Y5888">
        <v>322604</v>
      </c>
      <c r="Z5888">
        <v>180658</v>
      </c>
      <c r="AA5888" t="s">
        <v>69</v>
      </c>
      <c r="AB5888" t="s">
        <v>17860</v>
      </c>
      <c r="AC5888">
        <v>503262</v>
      </c>
    </row>
    <row r="5889" spans="1:29">
      <c r="A5889">
        <f t="shared" ca="1" si="91"/>
        <v>0.90271325769775113</v>
      </c>
      <c r="B5889" t="s">
        <v>199</v>
      </c>
      <c r="C5889">
        <v>9265425</v>
      </c>
      <c r="D5889" s="2">
        <v>42852</v>
      </c>
      <c r="E5889" t="s">
        <v>1328</v>
      </c>
      <c r="F5889" t="s">
        <v>17861</v>
      </c>
      <c r="G5889">
        <v>5</v>
      </c>
      <c r="H5889" t="s">
        <v>58</v>
      </c>
      <c r="I5889" t="s">
        <v>149</v>
      </c>
      <c r="J5889">
        <v>185372</v>
      </c>
      <c r="K5889">
        <v>4</v>
      </c>
      <c r="L5889" s="2">
        <v>41772</v>
      </c>
      <c r="M5889" s="2">
        <v>43585</v>
      </c>
      <c r="N5889" t="s">
        <v>1330</v>
      </c>
      <c r="O5889">
        <v>19</v>
      </c>
      <c r="P5889" t="s">
        <v>481</v>
      </c>
      <c r="Q5889" t="s">
        <v>482</v>
      </c>
      <c r="R5889" t="s">
        <v>120</v>
      </c>
      <c r="S5889" t="s">
        <v>483</v>
      </c>
      <c r="T5889" t="s">
        <v>68</v>
      </c>
      <c r="U5889">
        <v>2017</v>
      </c>
      <c r="V5889">
        <v>321625</v>
      </c>
      <c r="W5889" t="s">
        <v>69</v>
      </c>
      <c r="X5889" t="s">
        <v>199</v>
      </c>
      <c r="Y5889">
        <v>207500</v>
      </c>
      <c r="Z5889">
        <v>114125</v>
      </c>
      <c r="AA5889" t="s">
        <v>69</v>
      </c>
      <c r="AB5889" t="s">
        <v>17862</v>
      </c>
      <c r="AC5889">
        <v>321625</v>
      </c>
    </row>
    <row r="5890" spans="1:29">
      <c r="A5890">
        <f t="shared" ref="A5890:A5953" ca="1" si="92">RAND()</f>
        <v>0.48941622588890898</v>
      </c>
      <c r="B5890" t="s">
        <v>75</v>
      </c>
      <c r="C5890">
        <v>9247105</v>
      </c>
      <c r="D5890" s="2">
        <v>42821</v>
      </c>
      <c r="E5890" t="s">
        <v>76</v>
      </c>
      <c r="F5890" t="s">
        <v>17863</v>
      </c>
      <c r="G5890">
        <v>5</v>
      </c>
      <c r="H5890" t="s">
        <v>58</v>
      </c>
      <c r="I5890" t="s">
        <v>78</v>
      </c>
      <c r="J5890">
        <v>41778</v>
      </c>
      <c r="K5890">
        <v>5</v>
      </c>
      <c r="L5890" s="2">
        <v>41470</v>
      </c>
      <c r="M5890" s="2">
        <v>43921</v>
      </c>
      <c r="N5890" t="s">
        <v>834</v>
      </c>
      <c r="O5890">
        <v>12</v>
      </c>
      <c r="P5890" t="s">
        <v>656</v>
      </c>
      <c r="Q5890" t="s">
        <v>204</v>
      </c>
      <c r="R5890" t="s">
        <v>205</v>
      </c>
      <c r="S5890" t="s">
        <v>85</v>
      </c>
      <c r="T5890" t="s">
        <v>68</v>
      </c>
      <c r="U5890">
        <v>2017</v>
      </c>
      <c r="V5890">
        <v>675617</v>
      </c>
      <c r="W5890" t="s">
        <v>69</v>
      </c>
      <c r="X5890" t="s">
        <v>75</v>
      </c>
      <c r="Y5890">
        <v>461226</v>
      </c>
      <c r="Z5890">
        <v>214391</v>
      </c>
      <c r="AA5890" t="s">
        <v>69</v>
      </c>
      <c r="AB5890" t="s">
        <v>17864</v>
      </c>
      <c r="AC5890">
        <v>675617</v>
      </c>
    </row>
    <row r="5891" spans="1:29">
      <c r="A5891">
        <f t="shared" ca="1" si="92"/>
        <v>0.74658312431026241</v>
      </c>
      <c r="B5891" t="s">
        <v>286</v>
      </c>
      <c r="C5891">
        <v>9391639</v>
      </c>
      <c r="D5891" s="2">
        <v>43063</v>
      </c>
      <c r="E5891" t="s">
        <v>76</v>
      </c>
      <c r="F5891" t="s">
        <v>17865</v>
      </c>
      <c r="G5891">
        <v>5</v>
      </c>
      <c r="H5891" t="s">
        <v>58</v>
      </c>
      <c r="I5891" t="s">
        <v>289</v>
      </c>
      <c r="J5891">
        <v>110201</v>
      </c>
      <c r="K5891">
        <v>5</v>
      </c>
      <c r="L5891" s="2">
        <v>41609</v>
      </c>
      <c r="M5891" s="2">
        <v>43434</v>
      </c>
      <c r="N5891" t="s">
        <v>17866</v>
      </c>
      <c r="O5891">
        <v>3</v>
      </c>
      <c r="P5891" t="s">
        <v>542</v>
      </c>
      <c r="Q5891" t="s">
        <v>543</v>
      </c>
      <c r="R5891" t="s">
        <v>205</v>
      </c>
      <c r="S5891" t="s">
        <v>483</v>
      </c>
      <c r="T5891" t="s">
        <v>68</v>
      </c>
      <c r="U5891">
        <v>2018</v>
      </c>
      <c r="V5891">
        <v>400000</v>
      </c>
      <c r="W5891" t="s">
        <v>69</v>
      </c>
      <c r="X5891" t="s">
        <v>286</v>
      </c>
      <c r="Y5891">
        <v>250000</v>
      </c>
      <c r="Z5891">
        <v>150000</v>
      </c>
      <c r="AA5891" t="s">
        <v>69</v>
      </c>
      <c r="AB5891" t="s">
        <v>17867</v>
      </c>
      <c r="AC5891">
        <v>400000</v>
      </c>
    </row>
    <row r="5892" spans="1:29">
      <c r="A5892">
        <f t="shared" ca="1" si="92"/>
        <v>0.87925053061212777</v>
      </c>
      <c r="B5892" t="s">
        <v>303</v>
      </c>
      <c r="C5892">
        <v>9867782</v>
      </c>
      <c r="D5892" s="2">
        <v>43509</v>
      </c>
      <c r="E5892" t="s">
        <v>76</v>
      </c>
      <c r="F5892" t="s">
        <v>17868</v>
      </c>
      <c r="G5892">
        <v>6</v>
      </c>
      <c r="H5892" t="s">
        <v>58</v>
      </c>
      <c r="I5892" t="s">
        <v>305</v>
      </c>
      <c r="J5892">
        <v>99136</v>
      </c>
      <c r="K5892">
        <v>7</v>
      </c>
      <c r="L5892" s="2">
        <v>41730</v>
      </c>
      <c r="M5892" s="2">
        <v>43921</v>
      </c>
      <c r="N5892" t="s">
        <v>1111</v>
      </c>
      <c r="O5892">
        <v>14</v>
      </c>
      <c r="P5892" t="s">
        <v>1038</v>
      </c>
      <c r="Q5892" t="s">
        <v>1039</v>
      </c>
      <c r="R5892" t="s">
        <v>120</v>
      </c>
      <c r="S5892" t="s">
        <v>121</v>
      </c>
      <c r="T5892" t="s">
        <v>68</v>
      </c>
      <c r="U5892">
        <v>2018</v>
      </c>
      <c r="V5892">
        <v>74571</v>
      </c>
      <c r="W5892" t="s">
        <v>69</v>
      </c>
      <c r="X5892" t="s">
        <v>303</v>
      </c>
      <c r="Y5892">
        <v>45153</v>
      </c>
      <c r="Z5892">
        <v>29418</v>
      </c>
      <c r="AA5892" t="s">
        <v>69</v>
      </c>
      <c r="AB5892" t="s">
        <v>17869</v>
      </c>
      <c r="AC5892">
        <v>74571</v>
      </c>
    </row>
    <row r="5893" spans="1:29">
      <c r="A5893">
        <f t="shared" ca="1" si="92"/>
        <v>0.76501571093615117</v>
      </c>
      <c r="B5893" t="s">
        <v>241</v>
      </c>
      <c r="C5893">
        <v>9268058</v>
      </c>
      <c r="D5893" s="2">
        <v>42853</v>
      </c>
      <c r="E5893" t="s">
        <v>743</v>
      </c>
      <c r="F5893" t="s">
        <v>17870</v>
      </c>
      <c r="G5893">
        <v>5</v>
      </c>
      <c r="H5893" t="s">
        <v>58</v>
      </c>
      <c r="I5893" t="s">
        <v>243</v>
      </c>
      <c r="J5893">
        <v>117063</v>
      </c>
      <c r="K5893">
        <v>5</v>
      </c>
      <c r="L5893" s="2">
        <v>41512</v>
      </c>
      <c r="M5893" s="2">
        <v>43585</v>
      </c>
      <c r="N5893" t="s">
        <v>1807</v>
      </c>
      <c r="O5893">
        <v>4</v>
      </c>
      <c r="P5893" t="s">
        <v>1512</v>
      </c>
      <c r="Q5893" t="s">
        <v>1513</v>
      </c>
      <c r="R5893" t="s">
        <v>640</v>
      </c>
      <c r="S5893" t="s">
        <v>85</v>
      </c>
      <c r="T5893" t="s">
        <v>68</v>
      </c>
      <c r="U5893">
        <v>2017</v>
      </c>
      <c r="V5893">
        <v>453091</v>
      </c>
      <c r="W5893" t="s">
        <v>69</v>
      </c>
      <c r="X5893" t="s">
        <v>241</v>
      </c>
      <c r="Y5893">
        <v>339610</v>
      </c>
      <c r="Z5893">
        <v>113481</v>
      </c>
      <c r="AA5893" t="s">
        <v>69</v>
      </c>
      <c r="AB5893" t="s">
        <v>17871</v>
      </c>
      <c r="AC5893">
        <v>453091</v>
      </c>
    </row>
    <row r="5894" spans="1:29">
      <c r="A5894">
        <f t="shared" ca="1" si="92"/>
        <v>0.14665456144431377</v>
      </c>
      <c r="B5894" t="s">
        <v>199</v>
      </c>
      <c r="C5894">
        <v>9477427</v>
      </c>
      <c r="D5894" s="2">
        <v>43201</v>
      </c>
      <c r="E5894" t="s">
        <v>1368</v>
      </c>
      <c r="F5894" t="s">
        <v>17872</v>
      </c>
      <c r="G5894">
        <v>5</v>
      </c>
      <c r="H5894" t="s">
        <v>58</v>
      </c>
      <c r="I5894" t="s">
        <v>149</v>
      </c>
      <c r="J5894">
        <v>177995</v>
      </c>
      <c r="K5894">
        <v>5</v>
      </c>
      <c r="L5894" s="2">
        <v>41760</v>
      </c>
      <c r="M5894" s="2">
        <v>43951</v>
      </c>
      <c r="N5894" t="s">
        <v>2377</v>
      </c>
      <c r="O5894">
        <v>13</v>
      </c>
      <c r="P5894" t="s">
        <v>390</v>
      </c>
      <c r="Q5894" t="s">
        <v>217</v>
      </c>
      <c r="R5894" t="s">
        <v>120</v>
      </c>
      <c r="S5894" t="s">
        <v>67</v>
      </c>
      <c r="T5894" t="s">
        <v>68</v>
      </c>
      <c r="U5894">
        <v>2018</v>
      </c>
      <c r="V5894">
        <v>532782</v>
      </c>
      <c r="W5894" t="s">
        <v>69</v>
      </c>
      <c r="X5894" t="s">
        <v>199</v>
      </c>
      <c r="Y5894">
        <v>332989</v>
      </c>
      <c r="Z5894">
        <v>199793</v>
      </c>
      <c r="AA5894" t="s">
        <v>69</v>
      </c>
      <c r="AB5894" t="s">
        <v>17873</v>
      </c>
      <c r="AC5894">
        <v>532782</v>
      </c>
    </row>
    <row r="5895" spans="1:29">
      <c r="A5895">
        <f t="shared" ca="1" si="92"/>
        <v>0.84598599983022416</v>
      </c>
      <c r="B5895" t="s">
        <v>1044</v>
      </c>
      <c r="C5895">
        <v>9434988</v>
      </c>
      <c r="D5895" s="2">
        <v>43137</v>
      </c>
      <c r="E5895" t="s">
        <v>7138</v>
      </c>
      <c r="F5895" t="s">
        <v>17874</v>
      </c>
      <c r="G5895">
        <v>5</v>
      </c>
      <c r="H5895" t="s">
        <v>58</v>
      </c>
      <c r="I5895" t="s">
        <v>1047</v>
      </c>
      <c r="J5895">
        <v>5685</v>
      </c>
      <c r="K5895">
        <v>3</v>
      </c>
      <c r="L5895" s="2">
        <v>42420</v>
      </c>
      <c r="M5895" s="2">
        <v>43889</v>
      </c>
      <c r="N5895" t="s">
        <v>7140</v>
      </c>
      <c r="O5895">
        <v>4</v>
      </c>
      <c r="P5895" t="s">
        <v>11494</v>
      </c>
      <c r="Q5895" t="s">
        <v>11495</v>
      </c>
      <c r="R5895" t="s">
        <v>249</v>
      </c>
      <c r="S5895" t="s">
        <v>322</v>
      </c>
      <c r="T5895" t="s">
        <v>68</v>
      </c>
      <c r="U5895">
        <v>2018</v>
      </c>
      <c r="V5895">
        <v>316666</v>
      </c>
      <c r="W5895" t="s">
        <v>69</v>
      </c>
      <c r="X5895" t="s">
        <v>1044</v>
      </c>
      <c r="Y5895">
        <v>255366</v>
      </c>
      <c r="Z5895">
        <v>61300</v>
      </c>
      <c r="AA5895" t="s">
        <v>69</v>
      </c>
      <c r="AB5895" t="s">
        <v>17875</v>
      </c>
      <c r="AC5895">
        <v>316666</v>
      </c>
    </row>
    <row r="5896" spans="1:29">
      <c r="A5896">
        <f t="shared" ca="1" si="92"/>
        <v>0.5041483305523663</v>
      </c>
      <c r="B5896" t="s">
        <v>199</v>
      </c>
      <c r="C5896">
        <v>9477601</v>
      </c>
      <c r="D5896" s="2">
        <v>43199</v>
      </c>
      <c r="E5896" t="s">
        <v>56</v>
      </c>
      <c r="F5896" t="s">
        <v>17876</v>
      </c>
      <c r="G5896">
        <v>5</v>
      </c>
      <c r="H5896" t="s">
        <v>58</v>
      </c>
      <c r="I5896" t="s">
        <v>149</v>
      </c>
      <c r="J5896">
        <v>185297</v>
      </c>
      <c r="K5896">
        <v>4</v>
      </c>
      <c r="L5896" s="2">
        <v>42125</v>
      </c>
      <c r="M5896" s="2">
        <v>43951</v>
      </c>
      <c r="N5896" t="s">
        <v>754</v>
      </c>
      <c r="O5896">
        <v>7</v>
      </c>
      <c r="P5896" t="s">
        <v>64</v>
      </c>
      <c r="Q5896" t="s">
        <v>65</v>
      </c>
      <c r="R5896" t="s">
        <v>66</v>
      </c>
      <c r="S5896" t="s">
        <v>67</v>
      </c>
      <c r="T5896" t="s">
        <v>68</v>
      </c>
      <c r="U5896">
        <v>2018</v>
      </c>
      <c r="V5896">
        <v>370575</v>
      </c>
      <c r="W5896" t="s">
        <v>69</v>
      </c>
      <c r="X5896" t="s">
        <v>199</v>
      </c>
      <c r="Y5896">
        <v>228750</v>
      </c>
      <c r="Z5896">
        <v>141825</v>
      </c>
      <c r="AA5896" t="s">
        <v>69</v>
      </c>
      <c r="AB5896" t="s">
        <v>17877</v>
      </c>
      <c r="AC5896">
        <v>370575</v>
      </c>
    </row>
    <row r="5897" spans="1:29">
      <c r="A5897">
        <f t="shared" ca="1" si="92"/>
        <v>0.56264564984890708</v>
      </c>
      <c r="B5897" t="s">
        <v>199</v>
      </c>
      <c r="C5897">
        <v>9214316</v>
      </c>
      <c r="D5897" s="2">
        <v>42758</v>
      </c>
      <c r="E5897" t="s">
        <v>76</v>
      </c>
      <c r="F5897" t="s">
        <v>17878</v>
      </c>
      <c r="G5897">
        <v>5</v>
      </c>
      <c r="H5897" t="s">
        <v>58</v>
      </c>
      <c r="I5897" t="s">
        <v>149</v>
      </c>
      <c r="J5897">
        <v>160911</v>
      </c>
      <c r="K5897">
        <v>5</v>
      </c>
      <c r="L5897" s="2">
        <v>41306</v>
      </c>
      <c r="M5897" s="2">
        <v>43861</v>
      </c>
      <c r="N5897" t="s">
        <v>1214</v>
      </c>
      <c r="O5897">
        <v>50</v>
      </c>
      <c r="P5897" t="s">
        <v>357</v>
      </c>
      <c r="Q5897" t="s">
        <v>358</v>
      </c>
      <c r="R5897" t="s">
        <v>149</v>
      </c>
      <c r="S5897" t="s">
        <v>67</v>
      </c>
      <c r="T5897" t="s">
        <v>68</v>
      </c>
      <c r="U5897">
        <v>2017</v>
      </c>
      <c r="V5897">
        <v>429117</v>
      </c>
      <c r="W5897" t="s">
        <v>69</v>
      </c>
      <c r="X5897" t="s">
        <v>199</v>
      </c>
      <c r="Y5897">
        <v>285056</v>
      </c>
      <c r="Z5897">
        <v>144061</v>
      </c>
      <c r="AA5897" t="s">
        <v>69</v>
      </c>
      <c r="AB5897" t="s">
        <v>17879</v>
      </c>
      <c r="AC5897">
        <v>429117</v>
      </c>
    </row>
    <row r="5898" spans="1:29">
      <c r="A5898">
        <f t="shared" ca="1" si="92"/>
        <v>0.80962329278880252</v>
      </c>
      <c r="B5898" t="s">
        <v>127</v>
      </c>
      <c r="C5898">
        <v>9269581</v>
      </c>
      <c r="D5898" s="2">
        <v>42828</v>
      </c>
      <c r="E5898" t="s">
        <v>17880</v>
      </c>
      <c r="F5898" t="s">
        <v>17881</v>
      </c>
      <c r="G5898">
        <v>5</v>
      </c>
      <c r="H5898" t="s">
        <v>58</v>
      </c>
      <c r="I5898" t="s">
        <v>130</v>
      </c>
      <c r="J5898">
        <v>104468</v>
      </c>
      <c r="K5898">
        <v>4</v>
      </c>
      <c r="L5898" s="2">
        <v>41821</v>
      </c>
      <c r="M5898" s="2">
        <v>43555</v>
      </c>
      <c r="N5898" t="s">
        <v>1983</v>
      </c>
      <c r="O5898">
        <v>4</v>
      </c>
      <c r="P5898" t="s">
        <v>1512</v>
      </c>
      <c r="Q5898" t="s">
        <v>1513</v>
      </c>
      <c r="R5898" t="s">
        <v>640</v>
      </c>
      <c r="S5898" t="s">
        <v>67</v>
      </c>
      <c r="T5898" t="s">
        <v>68</v>
      </c>
      <c r="U5898">
        <v>2017</v>
      </c>
      <c r="V5898">
        <v>570875</v>
      </c>
      <c r="W5898" t="s">
        <v>69</v>
      </c>
      <c r="X5898" t="s">
        <v>127</v>
      </c>
      <c r="Y5898">
        <v>428355</v>
      </c>
      <c r="Z5898">
        <v>142520</v>
      </c>
      <c r="AA5898" t="s">
        <v>69</v>
      </c>
      <c r="AB5898" t="s">
        <v>17882</v>
      </c>
      <c r="AC5898">
        <v>570875</v>
      </c>
    </row>
    <row r="5899" spans="1:29">
      <c r="A5899">
        <f t="shared" ca="1" si="92"/>
        <v>0.79557234299580881</v>
      </c>
      <c r="B5899" t="s">
        <v>303</v>
      </c>
      <c r="C5899">
        <v>9248355</v>
      </c>
      <c r="D5899" s="2">
        <v>42825</v>
      </c>
      <c r="E5899" t="s">
        <v>76</v>
      </c>
      <c r="F5899" t="s">
        <v>17883</v>
      </c>
      <c r="G5899">
        <v>5</v>
      </c>
      <c r="H5899" t="s">
        <v>58</v>
      </c>
      <c r="I5899" t="s">
        <v>305</v>
      </c>
      <c r="J5899">
        <v>72154</v>
      </c>
      <c r="K5899">
        <v>9</v>
      </c>
      <c r="L5899" s="2">
        <v>39142</v>
      </c>
      <c r="M5899" s="2">
        <v>43555</v>
      </c>
      <c r="N5899" t="s">
        <v>1553</v>
      </c>
      <c r="O5899">
        <v>7</v>
      </c>
      <c r="P5899" t="s">
        <v>1538</v>
      </c>
      <c r="Q5899" t="s">
        <v>1539</v>
      </c>
      <c r="R5899" t="s">
        <v>1540</v>
      </c>
      <c r="S5899" t="s">
        <v>67</v>
      </c>
      <c r="T5899" t="s">
        <v>68</v>
      </c>
      <c r="U5899">
        <v>2017</v>
      </c>
      <c r="V5899">
        <v>220500</v>
      </c>
      <c r="W5899" t="s">
        <v>69</v>
      </c>
      <c r="X5899" t="s">
        <v>303</v>
      </c>
      <c r="Y5899">
        <v>150000</v>
      </c>
      <c r="Z5899">
        <v>70500</v>
      </c>
      <c r="AA5899" t="s">
        <v>69</v>
      </c>
      <c r="AB5899" t="s">
        <v>17884</v>
      </c>
      <c r="AC5899">
        <v>220500</v>
      </c>
    </row>
    <row r="5900" spans="1:29">
      <c r="A5900">
        <f t="shared" ca="1" si="92"/>
        <v>0.76362700955924834</v>
      </c>
      <c r="B5900" t="s">
        <v>1143</v>
      </c>
      <c r="C5900">
        <v>9312244</v>
      </c>
      <c r="D5900" s="2">
        <v>42928</v>
      </c>
      <c r="E5900" t="s">
        <v>76</v>
      </c>
      <c r="F5900" t="s">
        <v>17885</v>
      </c>
      <c r="G5900">
        <v>5</v>
      </c>
      <c r="H5900" t="s">
        <v>58</v>
      </c>
      <c r="I5900" t="s">
        <v>1145</v>
      </c>
      <c r="J5900">
        <v>64286</v>
      </c>
      <c r="K5900">
        <v>5</v>
      </c>
      <c r="L5900" s="2">
        <v>41534</v>
      </c>
      <c r="M5900" s="2">
        <v>43677</v>
      </c>
      <c r="N5900" t="s">
        <v>1185</v>
      </c>
      <c r="O5900">
        <v>2</v>
      </c>
      <c r="P5900" t="s">
        <v>2348</v>
      </c>
      <c r="Q5900" t="s">
        <v>543</v>
      </c>
      <c r="R5900" t="s">
        <v>205</v>
      </c>
      <c r="S5900" t="s">
        <v>67</v>
      </c>
      <c r="T5900" t="s">
        <v>68</v>
      </c>
      <c r="U5900">
        <v>2017</v>
      </c>
      <c r="V5900">
        <v>329375</v>
      </c>
      <c r="W5900" t="s">
        <v>69</v>
      </c>
      <c r="X5900" t="s">
        <v>1143</v>
      </c>
      <c r="Y5900">
        <v>212500</v>
      </c>
      <c r="Z5900">
        <v>116875</v>
      </c>
      <c r="AA5900" t="s">
        <v>69</v>
      </c>
      <c r="AB5900" t="s">
        <v>17886</v>
      </c>
      <c r="AC5900">
        <v>329375</v>
      </c>
    </row>
    <row r="5901" spans="1:29">
      <c r="A5901">
        <f t="shared" ca="1" si="92"/>
        <v>0.59185693643285786</v>
      </c>
      <c r="B5901" t="s">
        <v>303</v>
      </c>
      <c r="C5901">
        <v>9279116</v>
      </c>
      <c r="D5901" s="2">
        <v>42908</v>
      </c>
      <c r="E5901" t="s">
        <v>978</v>
      </c>
      <c r="F5901" t="s">
        <v>17887</v>
      </c>
      <c r="G5901">
        <v>5</v>
      </c>
      <c r="H5901" t="s">
        <v>58</v>
      </c>
      <c r="I5901" t="s">
        <v>305</v>
      </c>
      <c r="J5901">
        <v>100651</v>
      </c>
      <c r="K5901">
        <v>4</v>
      </c>
      <c r="L5901" s="2">
        <v>41791</v>
      </c>
      <c r="M5901" s="2">
        <v>44347</v>
      </c>
      <c r="N5901" t="s">
        <v>6636</v>
      </c>
      <c r="O5901">
        <v>2</v>
      </c>
      <c r="P5901" t="s">
        <v>320</v>
      </c>
      <c r="Q5901" t="s">
        <v>321</v>
      </c>
      <c r="R5901" t="s">
        <v>137</v>
      </c>
      <c r="S5901" t="s">
        <v>67</v>
      </c>
      <c r="T5901" t="s">
        <v>68</v>
      </c>
      <c r="U5901">
        <v>2017</v>
      </c>
      <c r="V5901">
        <v>647003</v>
      </c>
      <c r="W5901" t="s">
        <v>69</v>
      </c>
      <c r="X5901" t="s">
        <v>303</v>
      </c>
      <c r="Y5901">
        <v>536928</v>
      </c>
      <c r="Z5901">
        <v>110075</v>
      </c>
      <c r="AA5901" t="s">
        <v>69</v>
      </c>
      <c r="AB5901" t="s">
        <v>17888</v>
      </c>
      <c r="AC5901">
        <v>647003</v>
      </c>
    </row>
    <row r="5902" spans="1:29">
      <c r="A5902">
        <f t="shared" ca="1" si="92"/>
        <v>0.37313535823423249</v>
      </c>
      <c r="B5902" t="s">
        <v>254</v>
      </c>
      <c r="C5902">
        <v>9318511</v>
      </c>
      <c r="D5902" s="2">
        <v>42949</v>
      </c>
      <c r="E5902" t="s">
        <v>17889</v>
      </c>
      <c r="F5902" t="s">
        <v>17890</v>
      </c>
      <c r="G5902">
        <v>5</v>
      </c>
      <c r="H5902" t="s">
        <v>58</v>
      </c>
      <c r="I5902" t="s">
        <v>256</v>
      </c>
      <c r="J5902">
        <v>102801</v>
      </c>
      <c r="K5902">
        <v>4</v>
      </c>
      <c r="L5902" s="2">
        <v>41897</v>
      </c>
      <c r="M5902" s="2">
        <v>43677</v>
      </c>
      <c r="N5902" t="s">
        <v>17891</v>
      </c>
      <c r="O5902">
        <v>3</v>
      </c>
      <c r="P5902" t="s">
        <v>1836</v>
      </c>
      <c r="Q5902" t="s">
        <v>1584</v>
      </c>
      <c r="R5902" t="s">
        <v>1837</v>
      </c>
      <c r="S5902" t="s">
        <v>67</v>
      </c>
      <c r="T5902" t="s">
        <v>68</v>
      </c>
      <c r="U5902">
        <v>2017</v>
      </c>
      <c r="V5902">
        <v>286440</v>
      </c>
      <c r="W5902" t="s">
        <v>69</v>
      </c>
      <c r="X5902" t="s">
        <v>254</v>
      </c>
      <c r="Y5902">
        <v>200000</v>
      </c>
      <c r="Z5902">
        <v>86440</v>
      </c>
      <c r="AA5902" t="s">
        <v>69</v>
      </c>
      <c r="AB5902" t="s">
        <v>17892</v>
      </c>
      <c r="AC5902">
        <v>286440</v>
      </c>
    </row>
    <row r="5903" spans="1:29">
      <c r="A5903">
        <f t="shared" ca="1" si="92"/>
        <v>0.59277876040297828</v>
      </c>
      <c r="B5903" t="s">
        <v>286</v>
      </c>
      <c r="C5903">
        <v>9184535</v>
      </c>
      <c r="D5903" s="2">
        <v>42691</v>
      </c>
      <c r="E5903" t="s">
        <v>76</v>
      </c>
      <c r="F5903" t="s">
        <v>17893</v>
      </c>
      <c r="G5903">
        <v>5</v>
      </c>
      <c r="H5903" t="s">
        <v>58</v>
      </c>
      <c r="I5903" t="s">
        <v>289</v>
      </c>
      <c r="J5903">
        <v>95309</v>
      </c>
      <c r="K5903">
        <v>5</v>
      </c>
      <c r="L5903" s="2">
        <v>41244</v>
      </c>
      <c r="M5903" s="2">
        <v>43434</v>
      </c>
      <c r="N5903" t="s">
        <v>5512</v>
      </c>
      <c r="O5903">
        <v>7</v>
      </c>
      <c r="P5903" t="s">
        <v>1729</v>
      </c>
      <c r="Q5903" t="s">
        <v>65</v>
      </c>
      <c r="R5903" t="s">
        <v>66</v>
      </c>
      <c r="S5903" t="s">
        <v>67</v>
      </c>
      <c r="T5903" t="s">
        <v>68</v>
      </c>
      <c r="U5903">
        <v>2017</v>
      </c>
      <c r="V5903">
        <v>383750</v>
      </c>
      <c r="W5903" t="s">
        <v>69</v>
      </c>
      <c r="X5903" t="s">
        <v>286</v>
      </c>
      <c r="Y5903">
        <v>250000</v>
      </c>
      <c r="Z5903">
        <v>133750</v>
      </c>
      <c r="AA5903" t="s">
        <v>69</v>
      </c>
      <c r="AB5903" t="s">
        <v>17894</v>
      </c>
      <c r="AC5903">
        <v>383750</v>
      </c>
    </row>
    <row r="5904" spans="1:29">
      <c r="A5904">
        <f t="shared" ca="1" si="92"/>
        <v>0.78817524378100134</v>
      </c>
      <c r="B5904" t="s">
        <v>303</v>
      </c>
      <c r="C5904">
        <v>9517890</v>
      </c>
      <c r="D5904" s="2">
        <v>43252</v>
      </c>
      <c r="E5904" t="s">
        <v>56</v>
      </c>
      <c r="F5904" t="s">
        <v>17895</v>
      </c>
      <c r="G5904">
        <v>5</v>
      </c>
      <c r="H5904" t="s">
        <v>58</v>
      </c>
      <c r="I5904" t="s">
        <v>305</v>
      </c>
      <c r="J5904">
        <v>107589</v>
      </c>
      <c r="K5904">
        <v>3</v>
      </c>
      <c r="L5904" s="2">
        <v>42614</v>
      </c>
      <c r="M5904" s="2">
        <v>43646</v>
      </c>
      <c r="N5904" t="s">
        <v>1019</v>
      </c>
      <c r="O5904">
        <v>3</v>
      </c>
      <c r="P5904" t="s">
        <v>542</v>
      </c>
      <c r="Q5904" t="s">
        <v>543</v>
      </c>
      <c r="R5904" t="s">
        <v>205</v>
      </c>
      <c r="S5904" t="s">
        <v>67</v>
      </c>
      <c r="T5904" t="s">
        <v>68</v>
      </c>
      <c r="U5904">
        <v>2018</v>
      </c>
      <c r="V5904">
        <v>421791</v>
      </c>
      <c r="W5904" t="s">
        <v>69</v>
      </c>
      <c r="X5904" t="s">
        <v>303</v>
      </c>
      <c r="Y5904">
        <v>261982</v>
      </c>
      <c r="Z5904">
        <v>159809</v>
      </c>
      <c r="AA5904" t="s">
        <v>69</v>
      </c>
      <c r="AB5904" t="s">
        <v>17896</v>
      </c>
      <c r="AC5904">
        <v>421791</v>
      </c>
    </row>
    <row r="5905" spans="1:29">
      <c r="A5905">
        <f t="shared" ca="1" si="92"/>
        <v>0.52350735729252773</v>
      </c>
      <c r="B5905" t="s">
        <v>127</v>
      </c>
      <c r="C5905">
        <v>9260942</v>
      </c>
      <c r="D5905" s="2">
        <v>42807</v>
      </c>
      <c r="E5905" t="s">
        <v>76</v>
      </c>
      <c r="F5905" t="s">
        <v>17897</v>
      </c>
      <c r="G5905">
        <v>5</v>
      </c>
      <c r="H5905" t="s">
        <v>58</v>
      </c>
      <c r="I5905" t="s">
        <v>130</v>
      </c>
      <c r="J5905">
        <v>100093</v>
      </c>
      <c r="K5905">
        <v>5</v>
      </c>
      <c r="L5905" s="2">
        <v>41456</v>
      </c>
      <c r="M5905" s="2">
        <v>43190</v>
      </c>
      <c r="N5905" t="s">
        <v>17898</v>
      </c>
      <c r="O5905">
        <v>2</v>
      </c>
      <c r="P5905" t="s">
        <v>2348</v>
      </c>
      <c r="Q5905" t="s">
        <v>543</v>
      </c>
      <c r="R5905" t="s">
        <v>205</v>
      </c>
      <c r="S5905" t="s">
        <v>67</v>
      </c>
      <c r="T5905" t="s">
        <v>68</v>
      </c>
      <c r="U5905">
        <v>2017</v>
      </c>
      <c r="V5905">
        <v>387500</v>
      </c>
      <c r="W5905" t="s">
        <v>69</v>
      </c>
      <c r="X5905" t="s">
        <v>127</v>
      </c>
      <c r="Y5905">
        <v>250000</v>
      </c>
      <c r="Z5905">
        <v>137500</v>
      </c>
      <c r="AA5905" t="s">
        <v>69</v>
      </c>
      <c r="AB5905" t="s">
        <v>17899</v>
      </c>
      <c r="AC5905">
        <v>387500</v>
      </c>
    </row>
    <row r="5906" spans="1:29">
      <c r="A5906">
        <f t="shared" ca="1" si="92"/>
        <v>0.44085428184413755</v>
      </c>
      <c r="B5906" t="s">
        <v>303</v>
      </c>
      <c r="C5906">
        <v>9507811</v>
      </c>
      <c r="D5906" s="2">
        <v>43273</v>
      </c>
      <c r="E5906" t="s">
        <v>76</v>
      </c>
      <c r="F5906" t="s">
        <v>17900</v>
      </c>
      <c r="G5906">
        <v>5</v>
      </c>
      <c r="H5906" t="s">
        <v>58</v>
      </c>
      <c r="I5906" t="s">
        <v>305</v>
      </c>
      <c r="J5906">
        <v>45227</v>
      </c>
      <c r="K5906">
        <v>25</v>
      </c>
      <c r="L5906" s="2">
        <v>33511</v>
      </c>
      <c r="M5906" s="2">
        <v>43982</v>
      </c>
      <c r="N5906" t="s">
        <v>3743</v>
      </c>
      <c r="O5906">
        <v>5</v>
      </c>
      <c r="P5906" t="s">
        <v>4737</v>
      </c>
      <c r="Q5906" t="s">
        <v>4738</v>
      </c>
      <c r="R5906" t="s">
        <v>884</v>
      </c>
      <c r="S5906" t="s">
        <v>67</v>
      </c>
      <c r="T5906" t="s">
        <v>68</v>
      </c>
      <c r="U5906">
        <v>2018</v>
      </c>
      <c r="V5906">
        <v>354888</v>
      </c>
      <c r="W5906" t="s">
        <v>69</v>
      </c>
      <c r="X5906" t="s">
        <v>303</v>
      </c>
      <c r="Y5906">
        <v>222500</v>
      </c>
      <c r="Z5906">
        <v>132388</v>
      </c>
      <c r="AA5906" t="s">
        <v>69</v>
      </c>
      <c r="AB5906" t="s">
        <v>17901</v>
      </c>
      <c r="AC5906">
        <v>354888</v>
      </c>
    </row>
    <row r="5907" spans="1:29">
      <c r="A5907">
        <f t="shared" ca="1" si="92"/>
        <v>0.14677673574631434</v>
      </c>
      <c r="B5907" t="s">
        <v>199</v>
      </c>
      <c r="C5907">
        <v>9330682</v>
      </c>
      <c r="D5907" s="2">
        <v>42968</v>
      </c>
      <c r="E5907" t="s">
        <v>56</v>
      </c>
      <c r="F5907" t="s">
        <v>17902</v>
      </c>
      <c r="G5907">
        <v>5</v>
      </c>
      <c r="H5907" t="s">
        <v>58</v>
      </c>
      <c r="I5907" t="s">
        <v>149</v>
      </c>
      <c r="J5907">
        <v>168712</v>
      </c>
      <c r="K5907">
        <v>4</v>
      </c>
      <c r="L5907" s="2">
        <v>41890</v>
      </c>
      <c r="M5907" s="2">
        <v>43708</v>
      </c>
      <c r="N5907" t="s">
        <v>987</v>
      </c>
      <c r="O5907">
        <v>5</v>
      </c>
      <c r="P5907" t="s">
        <v>1261</v>
      </c>
      <c r="Q5907" t="s">
        <v>1262</v>
      </c>
      <c r="R5907" t="s">
        <v>236</v>
      </c>
      <c r="S5907" t="s">
        <v>67</v>
      </c>
      <c r="T5907" t="s">
        <v>68</v>
      </c>
      <c r="U5907">
        <v>2017</v>
      </c>
      <c r="V5907">
        <v>489556</v>
      </c>
      <c r="W5907" t="s">
        <v>69</v>
      </c>
      <c r="X5907" t="s">
        <v>199</v>
      </c>
      <c r="Y5907">
        <v>373500</v>
      </c>
      <c r="Z5907">
        <v>116056</v>
      </c>
      <c r="AA5907" t="s">
        <v>69</v>
      </c>
      <c r="AB5907" t="s">
        <v>17903</v>
      </c>
      <c r="AC5907">
        <v>489556</v>
      </c>
    </row>
    <row r="5908" spans="1:29">
      <c r="A5908">
        <f t="shared" ca="1" si="92"/>
        <v>0.27649092610007953</v>
      </c>
      <c r="B5908" t="s">
        <v>75</v>
      </c>
      <c r="C5908">
        <v>9282668</v>
      </c>
      <c r="D5908" s="2">
        <v>42851</v>
      </c>
      <c r="E5908" t="s">
        <v>76</v>
      </c>
      <c r="F5908" t="s">
        <v>17904</v>
      </c>
      <c r="G5908">
        <v>5</v>
      </c>
      <c r="H5908" t="s">
        <v>58</v>
      </c>
      <c r="I5908" t="s">
        <v>78</v>
      </c>
      <c r="J5908">
        <v>40370</v>
      </c>
      <c r="K5908">
        <v>5</v>
      </c>
      <c r="L5908" s="2">
        <v>41440</v>
      </c>
      <c r="M5908" s="2">
        <v>43951</v>
      </c>
      <c r="N5908" t="s">
        <v>60</v>
      </c>
      <c r="O5908">
        <v>4</v>
      </c>
      <c r="P5908" t="s">
        <v>638</v>
      </c>
      <c r="Q5908" t="s">
        <v>639</v>
      </c>
      <c r="R5908" t="s">
        <v>640</v>
      </c>
      <c r="S5908" t="s">
        <v>67</v>
      </c>
      <c r="T5908" t="s">
        <v>68</v>
      </c>
      <c r="U5908">
        <v>2017</v>
      </c>
      <c r="V5908">
        <v>380879</v>
      </c>
      <c r="W5908" t="s">
        <v>69</v>
      </c>
      <c r="X5908" t="s">
        <v>75</v>
      </c>
      <c r="Y5908">
        <v>242598</v>
      </c>
      <c r="Z5908">
        <v>138281</v>
      </c>
      <c r="AA5908" t="s">
        <v>69</v>
      </c>
      <c r="AB5908" t="s">
        <v>17905</v>
      </c>
      <c r="AC5908">
        <v>380879</v>
      </c>
    </row>
    <row r="5909" spans="1:29">
      <c r="A5909">
        <f t="shared" ca="1" si="92"/>
        <v>0.19110232340918787</v>
      </c>
      <c r="B5909" t="s">
        <v>889</v>
      </c>
      <c r="C5909">
        <v>9265470</v>
      </c>
      <c r="D5909" s="2">
        <v>42853</v>
      </c>
      <c r="E5909" t="s">
        <v>328</v>
      </c>
      <c r="F5909" t="s">
        <v>17906</v>
      </c>
      <c r="G5909">
        <v>5</v>
      </c>
      <c r="H5909" t="s">
        <v>58</v>
      </c>
      <c r="I5909" t="s">
        <v>891</v>
      </c>
      <c r="J5909">
        <v>23863</v>
      </c>
      <c r="K5909">
        <v>3</v>
      </c>
      <c r="L5909" s="2">
        <v>42125</v>
      </c>
      <c r="M5909" s="2">
        <v>43585</v>
      </c>
      <c r="N5909" t="s">
        <v>1819</v>
      </c>
      <c r="O5909">
        <v>1</v>
      </c>
      <c r="P5909" t="s">
        <v>247</v>
      </c>
      <c r="Q5909" t="s">
        <v>248</v>
      </c>
      <c r="R5909" t="s">
        <v>249</v>
      </c>
      <c r="S5909" t="s">
        <v>336</v>
      </c>
      <c r="T5909" t="s">
        <v>68</v>
      </c>
      <c r="U5909">
        <v>2017</v>
      </c>
      <c r="V5909">
        <v>399968</v>
      </c>
      <c r="W5909" t="s">
        <v>69</v>
      </c>
      <c r="X5909" t="s">
        <v>889</v>
      </c>
      <c r="Y5909">
        <v>339812</v>
      </c>
      <c r="Z5909">
        <v>60156</v>
      </c>
      <c r="AA5909" t="s">
        <v>69</v>
      </c>
      <c r="AB5909" t="s">
        <v>17907</v>
      </c>
      <c r="AC5909">
        <v>399968</v>
      </c>
    </row>
    <row r="5910" spans="1:29">
      <c r="A5910">
        <f t="shared" ca="1" si="92"/>
        <v>0.37865703350264945</v>
      </c>
      <c r="B5910" t="s">
        <v>55</v>
      </c>
      <c r="C5910">
        <v>9310413</v>
      </c>
      <c r="D5910" s="2">
        <v>42919</v>
      </c>
      <c r="E5910" t="s">
        <v>1202</v>
      </c>
      <c r="F5910" t="s">
        <v>17908</v>
      </c>
      <c r="G5910">
        <v>5</v>
      </c>
      <c r="H5910" t="s">
        <v>58</v>
      </c>
      <c r="I5910" t="s">
        <v>59</v>
      </c>
      <c r="J5910">
        <v>89552</v>
      </c>
      <c r="K5910">
        <v>4</v>
      </c>
      <c r="L5910" s="2">
        <v>41912</v>
      </c>
      <c r="M5910" s="2">
        <v>43677</v>
      </c>
      <c r="N5910" t="s">
        <v>5235</v>
      </c>
      <c r="O5910">
        <v>13</v>
      </c>
      <c r="P5910" t="s">
        <v>390</v>
      </c>
      <c r="Q5910" t="s">
        <v>217</v>
      </c>
      <c r="R5910" t="s">
        <v>120</v>
      </c>
      <c r="S5910" t="s">
        <v>67</v>
      </c>
      <c r="T5910" t="s">
        <v>68</v>
      </c>
      <c r="U5910">
        <v>2017</v>
      </c>
      <c r="V5910">
        <v>318924</v>
      </c>
      <c r="W5910" t="s">
        <v>69</v>
      </c>
      <c r="X5910" t="s">
        <v>55</v>
      </c>
      <c r="Y5910">
        <v>276648</v>
      </c>
      <c r="Z5910">
        <v>42276</v>
      </c>
      <c r="AA5910" t="s">
        <v>69</v>
      </c>
      <c r="AB5910" t="s">
        <v>17909</v>
      </c>
      <c r="AC5910">
        <v>318924</v>
      </c>
    </row>
    <row r="5911" spans="1:29">
      <c r="A5911">
        <f t="shared" ca="1" si="92"/>
        <v>0.52651023795273943</v>
      </c>
      <c r="B5911" t="s">
        <v>241</v>
      </c>
      <c r="C5911">
        <v>9455769</v>
      </c>
      <c r="D5911" s="2">
        <v>43171</v>
      </c>
      <c r="E5911" t="s">
        <v>56</v>
      </c>
      <c r="F5911" t="s">
        <v>17910</v>
      </c>
      <c r="G5911">
        <v>5</v>
      </c>
      <c r="H5911" t="s">
        <v>58</v>
      </c>
      <c r="I5911" t="s">
        <v>243</v>
      </c>
      <c r="J5911">
        <v>95780</v>
      </c>
      <c r="K5911">
        <v>9</v>
      </c>
      <c r="L5911" s="2">
        <v>39904</v>
      </c>
      <c r="M5911" s="2">
        <v>43555</v>
      </c>
      <c r="N5911" t="s">
        <v>2186</v>
      </c>
      <c r="O5911">
        <v>50</v>
      </c>
      <c r="P5911" t="s">
        <v>357</v>
      </c>
      <c r="Q5911" t="s">
        <v>358</v>
      </c>
      <c r="R5911" t="s">
        <v>149</v>
      </c>
      <c r="S5911" t="s">
        <v>67</v>
      </c>
      <c r="T5911" t="s">
        <v>68</v>
      </c>
      <c r="U5911">
        <v>2018</v>
      </c>
      <c r="V5911">
        <v>387500</v>
      </c>
      <c r="W5911" t="s">
        <v>69</v>
      </c>
      <c r="X5911" t="s">
        <v>241</v>
      </c>
      <c r="Y5911">
        <v>250000</v>
      </c>
      <c r="Z5911">
        <v>137500</v>
      </c>
      <c r="AA5911" t="s">
        <v>69</v>
      </c>
      <c r="AB5911" t="s">
        <v>17911</v>
      </c>
      <c r="AC5911">
        <v>387500</v>
      </c>
    </row>
    <row r="5912" spans="1:29">
      <c r="A5912">
        <f t="shared" ca="1" si="92"/>
        <v>0.64833245827578501</v>
      </c>
      <c r="B5912" t="s">
        <v>254</v>
      </c>
      <c r="C5912">
        <v>9471390</v>
      </c>
      <c r="D5912" s="2">
        <v>43187</v>
      </c>
      <c r="E5912" t="s">
        <v>56</v>
      </c>
      <c r="F5912" t="s">
        <v>17912</v>
      </c>
      <c r="G5912">
        <v>5</v>
      </c>
      <c r="H5912" t="s">
        <v>58</v>
      </c>
      <c r="I5912" t="s">
        <v>256</v>
      </c>
      <c r="J5912">
        <v>76201</v>
      </c>
      <c r="K5912">
        <v>11</v>
      </c>
      <c r="L5912" s="2">
        <v>39187</v>
      </c>
      <c r="M5912" s="2">
        <v>43769</v>
      </c>
      <c r="N5912" t="s">
        <v>17538</v>
      </c>
      <c r="O5912">
        <v>3</v>
      </c>
      <c r="P5912" t="s">
        <v>542</v>
      </c>
      <c r="Q5912" t="s">
        <v>543</v>
      </c>
      <c r="R5912" t="s">
        <v>205</v>
      </c>
      <c r="S5912" t="s">
        <v>67</v>
      </c>
      <c r="T5912" t="s">
        <v>68</v>
      </c>
      <c r="U5912">
        <v>2018</v>
      </c>
      <c r="V5912">
        <v>320386</v>
      </c>
      <c r="W5912" t="s">
        <v>69</v>
      </c>
      <c r="X5912" t="s">
        <v>254</v>
      </c>
      <c r="Y5912">
        <v>200241</v>
      </c>
      <c r="Z5912">
        <v>120145</v>
      </c>
      <c r="AA5912" t="s">
        <v>69</v>
      </c>
      <c r="AB5912" t="s">
        <v>17913</v>
      </c>
      <c r="AC5912">
        <v>320386</v>
      </c>
    </row>
    <row r="5913" spans="1:29">
      <c r="A5913">
        <f t="shared" ca="1" si="92"/>
        <v>0.57021286193003817</v>
      </c>
      <c r="B5913" t="s">
        <v>182</v>
      </c>
      <c r="C5913">
        <v>9506738</v>
      </c>
      <c r="D5913" s="2">
        <v>43257</v>
      </c>
      <c r="E5913" t="s">
        <v>56</v>
      </c>
      <c r="F5913" t="s">
        <v>17914</v>
      </c>
      <c r="G5913">
        <v>5</v>
      </c>
      <c r="H5913" t="s">
        <v>58</v>
      </c>
      <c r="I5913" t="s">
        <v>185</v>
      </c>
      <c r="J5913">
        <v>14749</v>
      </c>
      <c r="K5913">
        <v>14</v>
      </c>
      <c r="L5913" s="2">
        <v>37712</v>
      </c>
      <c r="M5913" s="2">
        <v>44377</v>
      </c>
      <c r="N5913" t="s">
        <v>549</v>
      </c>
      <c r="O5913">
        <v>26</v>
      </c>
      <c r="P5913" t="s">
        <v>804</v>
      </c>
      <c r="Q5913" t="s">
        <v>805</v>
      </c>
      <c r="R5913" t="s">
        <v>120</v>
      </c>
      <c r="S5913" t="s">
        <v>218</v>
      </c>
      <c r="T5913" t="s">
        <v>68</v>
      </c>
      <c r="U5913">
        <v>2018</v>
      </c>
      <c r="V5913">
        <v>397284</v>
      </c>
      <c r="W5913" t="s">
        <v>69</v>
      </c>
      <c r="X5913" t="s">
        <v>182</v>
      </c>
      <c r="Y5913">
        <v>250000</v>
      </c>
      <c r="Z5913">
        <v>147284</v>
      </c>
      <c r="AA5913" t="s">
        <v>69</v>
      </c>
      <c r="AB5913" t="s">
        <v>17915</v>
      </c>
      <c r="AC5913">
        <v>397284</v>
      </c>
    </row>
    <row r="5914" spans="1:29">
      <c r="A5914">
        <f t="shared" ca="1" si="92"/>
        <v>0.44894589306947352</v>
      </c>
      <c r="B5914" t="s">
        <v>1619</v>
      </c>
      <c r="C5914">
        <v>9474479</v>
      </c>
      <c r="D5914" s="2">
        <v>43216</v>
      </c>
      <c r="E5914" t="s">
        <v>12940</v>
      </c>
      <c r="F5914" t="s">
        <v>17916</v>
      </c>
      <c r="G5914">
        <v>5</v>
      </c>
      <c r="H5914" t="s">
        <v>58</v>
      </c>
      <c r="I5914" t="s">
        <v>1621</v>
      </c>
      <c r="J5914">
        <v>22882</v>
      </c>
      <c r="K5914">
        <v>5</v>
      </c>
      <c r="L5914" s="2">
        <v>41800</v>
      </c>
      <c r="M5914" s="2">
        <v>44316</v>
      </c>
      <c r="N5914" t="s">
        <v>4527</v>
      </c>
      <c r="O5914">
        <v>4</v>
      </c>
      <c r="P5914" t="s">
        <v>3374</v>
      </c>
      <c r="Q5914" t="s">
        <v>3375</v>
      </c>
      <c r="R5914" t="s">
        <v>640</v>
      </c>
      <c r="S5914" t="s">
        <v>260</v>
      </c>
      <c r="T5914" t="s">
        <v>68</v>
      </c>
      <c r="U5914">
        <v>2018</v>
      </c>
      <c r="V5914">
        <v>683885</v>
      </c>
      <c r="W5914" t="s">
        <v>69</v>
      </c>
      <c r="X5914" t="s">
        <v>1619</v>
      </c>
      <c r="Y5914">
        <v>449100</v>
      </c>
      <c r="Z5914">
        <v>234785</v>
      </c>
      <c r="AA5914" t="s">
        <v>69</v>
      </c>
      <c r="AB5914" t="s">
        <v>17917</v>
      </c>
      <c r="AC5914">
        <v>683885</v>
      </c>
    </row>
    <row r="5915" spans="1:29">
      <c r="A5915">
        <f t="shared" ca="1" si="92"/>
        <v>0.23613131004037879</v>
      </c>
      <c r="B5915" t="s">
        <v>254</v>
      </c>
      <c r="C5915">
        <v>9452991</v>
      </c>
      <c r="D5915" s="2">
        <v>43167</v>
      </c>
      <c r="E5915" t="s">
        <v>56</v>
      </c>
      <c r="F5915" t="s">
        <v>17918</v>
      </c>
      <c r="G5915">
        <v>5</v>
      </c>
      <c r="H5915" t="s">
        <v>58</v>
      </c>
      <c r="I5915" t="s">
        <v>256</v>
      </c>
      <c r="J5915">
        <v>115815</v>
      </c>
      <c r="K5915">
        <v>4</v>
      </c>
      <c r="L5915" s="2">
        <v>42217</v>
      </c>
      <c r="M5915" s="2">
        <v>43830</v>
      </c>
      <c r="N5915" t="s">
        <v>911</v>
      </c>
      <c r="O5915">
        <v>5</v>
      </c>
      <c r="P5915" t="s">
        <v>1229</v>
      </c>
      <c r="Q5915" t="s">
        <v>595</v>
      </c>
      <c r="R5915" t="s">
        <v>311</v>
      </c>
      <c r="S5915" t="s">
        <v>85</v>
      </c>
      <c r="T5915" t="s">
        <v>68</v>
      </c>
      <c r="U5915">
        <v>2018</v>
      </c>
      <c r="V5915">
        <v>324019</v>
      </c>
      <c r="W5915" t="s">
        <v>69</v>
      </c>
      <c r="X5915" t="s">
        <v>254</v>
      </c>
      <c r="Y5915">
        <v>197000</v>
      </c>
      <c r="Z5915">
        <v>127019</v>
      </c>
      <c r="AA5915" t="s">
        <v>69</v>
      </c>
      <c r="AB5915" t="s">
        <v>17919</v>
      </c>
      <c r="AC5915">
        <v>324019</v>
      </c>
    </row>
    <row r="5916" spans="1:29">
      <c r="A5916">
        <f t="shared" ca="1" si="92"/>
        <v>0.13235917905156469</v>
      </c>
      <c r="B5916" t="s">
        <v>405</v>
      </c>
      <c r="C5916">
        <v>9280883</v>
      </c>
      <c r="D5916" s="2">
        <v>42881</v>
      </c>
      <c r="E5916" t="s">
        <v>7622</v>
      </c>
      <c r="F5916" t="s">
        <v>17920</v>
      </c>
      <c r="G5916">
        <v>5</v>
      </c>
      <c r="H5916" t="s">
        <v>58</v>
      </c>
      <c r="I5916" t="s">
        <v>407</v>
      </c>
      <c r="J5916">
        <v>36032</v>
      </c>
      <c r="K5916">
        <v>5</v>
      </c>
      <c r="L5916" s="2">
        <v>41532</v>
      </c>
      <c r="M5916" s="2">
        <v>43951</v>
      </c>
      <c r="N5916" t="s">
        <v>1451</v>
      </c>
      <c r="O5916">
        <v>12</v>
      </c>
      <c r="P5916" t="s">
        <v>7290</v>
      </c>
      <c r="Q5916" t="s">
        <v>7291</v>
      </c>
      <c r="R5916" t="s">
        <v>585</v>
      </c>
      <c r="S5916" t="s">
        <v>85</v>
      </c>
      <c r="T5916" t="s">
        <v>68</v>
      </c>
      <c r="U5916">
        <v>2017</v>
      </c>
      <c r="V5916">
        <v>396474</v>
      </c>
      <c r="W5916" t="s">
        <v>69</v>
      </c>
      <c r="X5916" t="s">
        <v>405</v>
      </c>
      <c r="Y5916">
        <v>296073</v>
      </c>
      <c r="Z5916">
        <v>100401</v>
      </c>
      <c r="AA5916" t="s">
        <v>69</v>
      </c>
      <c r="AB5916" t="s">
        <v>17921</v>
      </c>
      <c r="AC5916">
        <v>396474</v>
      </c>
    </row>
    <row r="5917" spans="1:29">
      <c r="A5917">
        <f t="shared" ca="1" si="92"/>
        <v>0.71234817866576738</v>
      </c>
      <c r="B5917" t="s">
        <v>199</v>
      </c>
      <c r="C5917">
        <v>9390463</v>
      </c>
      <c r="D5917" s="2">
        <v>43060</v>
      </c>
      <c r="E5917" t="s">
        <v>56</v>
      </c>
      <c r="F5917" t="s">
        <v>17922</v>
      </c>
      <c r="G5917">
        <v>5</v>
      </c>
      <c r="H5917" t="s">
        <v>58</v>
      </c>
      <c r="I5917" t="s">
        <v>149</v>
      </c>
      <c r="J5917">
        <v>210560</v>
      </c>
      <c r="K5917">
        <v>2</v>
      </c>
      <c r="L5917" s="2">
        <v>42705</v>
      </c>
      <c r="M5917" s="2">
        <v>43258</v>
      </c>
      <c r="N5917" t="s">
        <v>570</v>
      </c>
      <c r="O5917">
        <v>8</v>
      </c>
      <c r="P5917" t="s">
        <v>2448</v>
      </c>
      <c r="Q5917" t="s">
        <v>472</v>
      </c>
      <c r="R5917" t="s">
        <v>311</v>
      </c>
      <c r="S5917" t="s">
        <v>473</v>
      </c>
      <c r="T5917" t="s">
        <v>68</v>
      </c>
      <c r="U5917">
        <v>2018</v>
      </c>
      <c r="V5917">
        <v>366502</v>
      </c>
      <c r="W5917" t="s">
        <v>69</v>
      </c>
      <c r="X5917" t="s">
        <v>199</v>
      </c>
      <c r="Y5917">
        <v>228750</v>
      </c>
      <c r="Z5917">
        <v>137752</v>
      </c>
      <c r="AA5917" t="s">
        <v>69</v>
      </c>
      <c r="AB5917" t="s">
        <v>17923</v>
      </c>
      <c r="AC5917">
        <v>366502</v>
      </c>
    </row>
    <row r="5918" spans="1:29">
      <c r="A5918">
        <f t="shared" ca="1" si="92"/>
        <v>0.32355762288813372</v>
      </c>
      <c r="B5918" t="s">
        <v>1619</v>
      </c>
      <c r="C5918">
        <v>9178618</v>
      </c>
      <c r="D5918" s="2">
        <v>42682</v>
      </c>
      <c r="E5918" t="s">
        <v>76</v>
      </c>
      <c r="F5918" t="s">
        <v>17924</v>
      </c>
      <c r="G5918">
        <v>5</v>
      </c>
      <c r="H5918" t="s">
        <v>58</v>
      </c>
      <c r="I5918" t="s">
        <v>1621</v>
      </c>
      <c r="J5918">
        <v>21763</v>
      </c>
      <c r="K5918">
        <v>5</v>
      </c>
      <c r="L5918" s="2">
        <v>41258</v>
      </c>
      <c r="M5918" s="2">
        <v>43434</v>
      </c>
      <c r="N5918" t="s">
        <v>5290</v>
      </c>
      <c r="O5918">
        <v>7</v>
      </c>
      <c r="P5918" t="s">
        <v>189</v>
      </c>
      <c r="Q5918" t="s">
        <v>190</v>
      </c>
      <c r="R5918" t="s">
        <v>191</v>
      </c>
      <c r="S5918" t="s">
        <v>67</v>
      </c>
      <c r="T5918" t="s">
        <v>68</v>
      </c>
      <c r="U5918">
        <v>2017</v>
      </c>
      <c r="V5918">
        <v>292799</v>
      </c>
      <c r="W5918" t="s">
        <v>69</v>
      </c>
      <c r="X5918" t="s">
        <v>1619</v>
      </c>
      <c r="Y5918">
        <v>239759</v>
      </c>
      <c r="Z5918">
        <v>53040</v>
      </c>
      <c r="AA5918" t="s">
        <v>69</v>
      </c>
      <c r="AB5918" t="s">
        <v>17925</v>
      </c>
      <c r="AC5918">
        <v>292799</v>
      </c>
    </row>
    <row r="5919" spans="1:29">
      <c r="A5919">
        <f t="shared" ca="1" si="92"/>
        <v>0.52162888731093626</v>
      </c>
      <c r="B5919" t="s">
        <v>405</v>
      </c>
      <c r="C5919">
        <v>9189597</v>
      </c>
      <c r="D5919" s="2">
        <v>42717</v>
      </c>
      <c r="E5919" t="s">
        <v>3938</v>
      </c>
      <c r="F5919" t="s">
        <v>17926</v>
      </c>
      <c r="G5919">
        <v>5</v>
      </c>
      <c r="H5919" t="s">
        <v>58</v>
      </c>
      <c r="I5919" t="s">
        <v>407</v>
      </c>
      <c r="J5919">
        <v>34582</v>
      </c>
      <c r="K5919">
        <v>6</v>
      </c>
      <c r="L5919" s="2">
        <v>41275</v>
      </c>
      <c r="M5919" s="2">
        <v>43830</v>
      </c>
      <c r="N5919" t="s">
        <v>2321</v>
      </c>
      <c r="O5919">
        <v>27</v>
      </c>
      <c r="P5919" t="s">
        <v>4190</v>
      </c>
      <c r="Q5919" t="s">
        <v>629</v>
      </c>
      <c r="R5919" t="s">
        <v>630</v>
      </c>
      <c r="S5919" t="s">
        <v>67</v>
      </c>
      <c r="T5919" t="s">
        <v>68</v>
      </c>
      <c r="U5919">
        <v>2017</v>
      </c>
      <c r="V5919">
        <v>345375</v>
      </c>
      <c r="W5919" t="s">
        <v>69</v>
      </c>
      <c r="X5919" t="s">
        <v>405</v>
      </c>
      <c r="Y5919">
        <v>225000</v>
      </c>
      <c r="Z5919">
        <v>120375</v>
      </c>
      <c r="AA5919" t="s">
        <v>69</v>
      </c>
      <c r="AB5919" t="s">
        <v>17927</v>
      </c>
      <c r="AC5919">
        <v>345375</v>
      </c>
    </row>
    <row r="5920" spans="1:29">
      <c r="A5920">
        <f t="shared" ca="1" si="92"/>
        <v>0.38153655587501378</v>
      </c>
      <c r="B5920" t="s">
        <v>241</v>
      </c>
      <c r="C5920">
        <v>9433680</v>
      </c>
      <c r="D5920" s="2">
        <v>43130</v>
      </c>
      <c r="E5920" t="s">
        <v>56</v>
      </c>
      <c r="F5920" t="s">
        <v>17928</v>
      </c>
      <c r="G5920">
        <v>5</v>
      </c>
      <c r="H5920" t="s">
        <v>58</v>
      </c>
      <c r="I5920" t="s">
        <v>243</v>
      </c>
      <c r="J5920">
        <v>63954</v>
      </c>
      <c r="K5920">
        <v>17</v>
      </c>
      <c r="L5920" s="2">
        <v>36982</v>
      </c>
      <c r="M5920" s="2">
        <v>43496</v>
      </c>
      <c r="N5920" t="s">
        <v>3129</v>
      </c>
      <c r="O5920">
        <v>3</v>
      </c>
      <c r="P5920" t="s">
        <v>542</v>
      </c>
      <c r="Q5920" t="s">
        <v>543</v>
      </c>
      <c r="R5920" t="s">
        <v>205</v>
      </c>
      <c r="S5920" t="s">
        <v>67</v>
      </c>
      <c r="T5920" t="s">
        <v>68</v>
      </c>
      <c r="U5920">
        <v>2018</v>
      </c>
      <c r="V5920">
        <v>568446</v>
      </c>
      <c r="W5920" t="s">
        <v>69</v>
      </c>
      <c r="X5920" t="s">
        <v>241</v>
      </c>
      <c r="Y5920">
        <v>431743</v>
      </c>
      <c r="Z5920">
        <v>136703</v>
      </c>
      <c r="AA5920" t="s">
        <v>69</v>
      </c>
      <c r="AB5920" t="s">
        <v>17929</v>
      </c>
      <c r="AC5920">
        <v>568446</v>
      </c>
    </row>
    <row r="5921" spans="1:29">
      <c r="A5921">
        <f t="shared" ca="1" si="92"/>
        <v>0.5812261367755831</v>
      </c>
      <c r="B5921" t="s">
        <v>92</v>
      </c>
      <c r="C5921">
        <v>9269116</v>
      </c>
      <c r="D5921" s="2">
        <v>42887</v>
      </c>
      <c r="E5921" t="s">
        <v>76</v>
      </c>
      <c r="F5921" t="s">
        <v>17930</v>
      </c>
      <c r="G5921">
        <v>5</v>
      </c>
      <c r="H5921" t="s">
        <v>58</v>
      </c>
      <c r="I5921" t="s">
        <v>95</v>
      </c>
      <c r="J5921">
        <v>71920</v>
      </c>
      <c r="K5921">
        <v>5</v>
      </c>
      <c r="L5921" s="2">
        <v>41493</v>
      </c>
      <c r="M5921" s="2">
        <v>43951</v>
      </c>
      <c r="N5921" t="s">
        <v>9204</v>
      </c>
      <c r="O5921">
        <v>3</v>
      </c>
      <c r="P5921" t="s">
        <v>542</v>
      </c>
      <c r="Q5921" t="s">
        <v>543</v>
      </c>
      <c r="R5921" t="s">
        <v>205</v>
      </c>
      <c r="S5921" t="s">
        <v>67</v>
      </c>
      <c r="T5921" t="s">
        <v>68</v>
      </c>
      <c r="U5921">
        <v>2017</v>
      </c>
      <c r="V5921">
        <v>537202</v>
      </c>
      <c r="W5921" t="s">
        <v>69</v>
      </c>
      <c r="X5921" t="s">
        <v>92</v>
      </c>
      <c r="Y5921">
        <v>360522</v>
      </c>
      <c r="Z5921">
        <v>176680</v>
      </c>
      <c r="AA5921" t="s">
        <v>69</v>
      </c>
      <c r="AB5921" t="s">
        <v>17931</v>
      </c>
      <c r="AC5921">
        <v>537202</v>
      </c>
    </row>
    <row r="5922" spans="1:29">
      <c r="A5922">
        <f t="shared" ca="1" si="92"/>
        <v>0.59289077239216004</v>
      </c>
      <c r="B5922" t="s">
        <v>199</v>
      </c>
      <c r="C5922">
        <v>9248249</v>
      </c>
      <c r="D5922" s="2">
        <v>42803</v>
      </c>
      <c r="E5922" t="s">
        <v>76</v>
      </c>
      <c r="F5922" t="s">
        <v>17932</v>
      </c>
      <c r="G5922">
        <v>5</v>
      </c>
      <c r="H5922" t="s">
        <v>58</v>
      </c>
      <c r="I5922" t="s">
        <v>149</v>
      </c>
      <c r="J5922">
        <v>169470</v>
      </c>
      <c r="K5922">
        <v>5</v>
      </c>
      <c r="L5922" s="2">
        <v>41383</v>
      </c>
      <c r="M5922" s="2">
        <v>43190</v>
      </c>
      <c r="N5922" t="s">
        <v>4492</v>
      </c>
      <c r="O5922">
        <v>7</v>
      </c>
      <c r="P5922" t="s">
        <v>875</v>
      </c>
      <c r="Q5922" t="s">
        <v>472</v>
      </c>
      <c r="R5922" t="s">
        <v>311</v>
      </c>
      <c r="S5922" t="s">
        <v>473</v>
      </c>
      <c r="T5922" t="s">
        <v>68</v>
      </c>
      <c r="U5922">
        <v>2017</v>
      </c>
      <c r="V5922">
        <v>361050</v>
      </c>
      <c r="W5922" t="s">
        <v>69</v>
      </c>
      <c r="X5922" t="s">
        <v>199</v>
      </c>
      <c r="Y5922">
        <v>207500</v>
      </c>
      <c r="Z5922">
        <v>153550</v>
      </c>
      <c r="AA5922" t="s">
        <v>69</v>
      </c>
      <c r="AB5922" t="s">
        <v>17933</v>
      </c>
      <c r="AC5922">
        <v>361050</v>
      </c>
    </row>
    <row r="5923" spans="1:29">
      <c r="A5923">
        <f t="shared" ca="1" si="92"/>
        <v>0.81947635214812731</v>
      </c>
      <c r="B5923" t="s">
        <v>75</v>
      </c>
      <c r="C5923">
        <v>9471768</v>
      </c>
      <c r="D5923" s="2">
        <v>43213</v>
      </c>
      <c r="E5923" t="s">
        <v>5823</v>
      </c>
      <c r="F5923" t="s">
        <v>17934</v>
      </c>
      <c r="G5923">
        <v>5</v>
      </c>
      <c r="H5923" t="s">
        <v>58</v>
      </c>
      <c r="I5923" t="s">
        <v>78</v>
      </c>
      <c r="J5923">
        <v>45154</v>
      </c>
      <c r="K5923">
        <v>5</v>
      </c>
      <c r="L5923" s="2">
        <v>41866</v>
      </c>
      <c r="M5923" s="2">
        <v>43951</v>
      </c>
      <c r="N5923" t="s">
        <v>5825</v>
      </c>
      <c r="O5923">
        <v>7</v>
      </c>
      <c r="P5923" t="s">
        <v>1538</v>
      </c>
      <c r="Q5923" t="s">
        <v>1539</v>
      </c>
      <c r="R5923" t="s">
        <v>1540</v>
      </c>
      <c r="S5923" t="s">
        <v>67</v>
      </c>
      <c r="T5923" t="s">
        <v>68</v>
      </c>
      <c r="U5923">
        <v>2018</v>
      </c>
      <c r="V5923">
        <v>379216</v>
      </c>
      <c r="W5923" t="s">
        <v>69</v>
      </c>
      <c r="X5923" t="s">
        <v>75</v>
      </c>
      <c r="Y5923">
        <v>277831</v>
      </c>
      <c r="Z5923">
        <v>101385</v>
      </c>
      <c r="AA5923" t="s">
        <v>69</v>
      </c>
      <c r="AB5923" t="s">
        <v>17935</v>
      </c>
      <c r="AC5923">
        <v>379216</v>
      </c>
    </row>
    <row r="5924" spans="1:29">
      <c r="A5924">
        <f t="shared" ca="1" si="92"/>
        <v>0.92948620215270095</v>
      </c>
      <c r="B5924" t="s">
        <v>75</v>
      </c>
      <c r="C5924">
        <v>9276552</v>
      </c>
      <c r="D5924" s="2">
        <v>42915</v>
      </c>
      <c r="E5924" t="s">
        <v>14769</v>
      </c>
      <c r="F5924" t="s">
        <v>17936</v>
      </c>
      <c r="G5924">
        <v>5</v>
      </c>
      <c r="H5924" t="s">
        <v>58</v>
      </c>
      <c r="I5924" t="s">
        <v>78</v>
      </c>
      <c r="J5924">
        <v>44332</v>
      </c>
      <c r="K5924">
        <v>5</v>
      </c>
      <c r="L5924" s="2">
        <v>41440</v>
      </c>
      <c r="M5924" s="2">
        <v>43434</v>
      </c>
      <c r="N5924" t="s">
        <v>9501</v>
      </c>
      <c r="O5924">
        <v>3</v>
      </c>
      <c r="P5924" t="s">
        <v>542</v>
      </c>
      <c r="Q5924" t="s">
        <v>543</v>
      </c>
      <c r="R5924" t="s">
        <v>205</v>
      </c>
      <c r="S5924" t="s">
        <v>67</v>
      </c>
      <c r="T5924" t="s">
        <v>68</v>
      </c>
      <c r="U5924">
        <v>2017</v>
      </c>
      <c r="V5924">
        <v>455558</v>
      </c>
      <c r="W5924" t="s">
        <v>69</v>
      </c>
      <c r="X5924" t="s">
        <v>75</v>
      </c>
      <c r="Y5924">
        <v>284724</v>
      </c>
      <c r="Z5924">
        <v>170834</v>
      </c>
      <c r="AA5924" t="s">
        <v>69</v>
      </c>
      <c r="AB5924" t="s">
        <v>17937</v>
      </c>
      <c r="AC5924">
        <v>455558</v>
      </c>
    </row>
    <row r="5925" spans="1:29">
      <c r="A5925">
        <f t="shared" ca="1" si="92"/>
        <v>0.51031485688006251</v>
      </c>
      <c r="B5925" t="s">
        <v>254</v>
      </c>
      <c r="C5925">
        <v>9406186</v>
      </c>
      <c r="D5925" s="2">
        <v>43081</v>
      </c>
      <c r="E5925" t="s">
        <v>76</v>
      </c>
      <c r="F5925" t="s">
        <v>17938</v>
      </c>
      <c r="G5925">
        <v>5</v>
      </c>
      <c r="H5925" t="s">
        <v>58</v>
      </c>
      <c r="I5925" t="s">
        <v>256</v>
      </c>
      <c r="J5925">
        <v>109066</v>
      </c>
      <c r="K5925">
        <v>5</v>
      </c>
      <c r="L5925" s="2">
        <v>41649</v>
      </c>
      <c r="M5925" s="2">
        <v>43830</v>
      </c>
      <c r="N5925" t="s">
        <v>726</v>
      </c>
      <c r="O5925">
        <v>2</v>
      </c>
      <c r="P5925" t="s">
        <v>2397</v>
      </c>
      <c r="Q5925" t="s">
        <v>2398</v>
      </c>
      <c r="R5925" t="s">
        <v>2051</v>
      </c>
      <c r="S5925" t="s">
        <v>67</v>
      </c>
      <c r="T5925" t="s">
        <v>68</v>
      </c>
      <c r="U5925">
        <v>2018</v>
      </c>
      <c r="V5925">
        <v>285950</v>
      </c>
      <c r="W5925" t="s">
        <v>69</v>
      </c>
      <c r="X5925" t="s">
        <v>254</v>
      </c>
      <c r="Y5925">
        <v>190000</v>
      </c>
      <c r="Z5925">
        <v>95950</v>
      </c>
      <c r="AA5925" t="s">
        <v>69</v>
      </c>
      <c r="AB5925" t="s">
        <v>17939</v>
      </c>
      <c r="AC5925">
        <v>285950</v>
      </c>
    </row>
    <row r="5926" spans="1:29">
      <c r="A5926">
        <f t="shared" ca="1" si="92"/>
        <v>0.70639674073188974</v>
      </c>
      <c r="B5926" t="s">
        <v>241</v>
      </c>
      <c r="C5926">
        <v>9460548</v>
      </c>
      <c r="D5926" s="2">
        <v>43182</v>
      </c>
      <c r="E5926" t="s">
        <v>56</v>
      </c>
      <c r="F5926" t="s">
        <v>17940</v>
      </c>
      <c r="G5926">
        <v>5</v>
      </c>
      <c r="H5926" t="s">
        <v>58</v>
      </c>
      <c r="I5926" t="s">
        <v>243</v>
      </c>
      <c r="J5926">
        <v>126933</v>
      </c>
      <c r="K5926">
        <v>4</v>
      </c>
      <c r="L5926" s="2">
        <v>42419</v>
      </c>
      <c r="M5926" s="2">
        <v>44286</v>
      </c>
      <c r="N5926" t="s">
        <v>1630</v>
      </c>
      <c r="O5926">
        <v>2</v>
      </c>
      <c r="P5926" t="s">
        <v>2882</v>
      </c>
      <c r="Q5926" t="s">
        <v>543</v>
      </c>
      <c r="R5926" t="s">
        <v>205</v>
      </c>
      <c r="S5926" t="s">
        <v>67</v>
      </c>
      <c r="T5926" t="s">
        <v>68</v>
      </c>
      <c r="U5926">
        <v>2018</v>
      </c>
      <c r="V5926">
        <v>390000</v>
      </c>
      <c r="W5926" t="s">
        <v>69</v>
      </c>
      <c r="X5926" t="s">
        <v>241</v>
      </c>
      <c r="Y5926">
        <v>250000</v>
      </c>
      <c r="Z5926">
        <v>140000</v>
      </c>
      <c r="AA5926" t="s">
        <v>69</v>
      </c>
      <c r="AB5926" t="s">
        <v>17941</v>
      </c>
      <c r="AC5926">
        <v>390000</v>
      </c>
    </row>
    <row r="5927" spans="1:29">
      <c r="A5927">
        <f t="shared" ca="1" si="92"/>
        <v>0.78190428408417934</v>
      </c>
      <c r="B5927" t="s">
        <v>254</v>
      </c>
      <c r="C5927">
        <v>9402611</v>
      </c>
      <c r="D5927" s="2">
        <v>43077</v>
      </c>
      <c r="E5927" t="s">
        <v>56</v>
      </c>
      <c r="F5927" t="s">
        <v>17942</v>
      </c>
      <c r="G5927">
        <v>5</v>
      </c>
      <c r="H5927" t="s">
        <v>58</v>
      </c>
      <c r="I5927" t="s">
        <v>256</v>
      </c>
      <c r="J5927">
        <v>78240</v>
      </c>
      <c r="K5927">
        <v>9</v>
      </c>
      <c r="L5927" s="2">
        <v>39173</v>
      </c>
      <c r="M5927" s="2">
        <v>43830</v>
      </c>
      <c r="N5927" t="s">
        <v>4505</v>
      </c>
      <c r="O5927">
        <v>7</v>
      </c>
      <c r="P5927" t="s">
        <v>7080</v>
      </c>
      <c r="Q5927" t="s">
        <v>472</v>
      </c>
      <c r="R5927" t="s">
        <v>311</v>
      </c>
      <c r="S5927" t="s">
        <v>85</v>
      </c>
      <c r="T5927" t="s">
        <v>68</v>
      </c>
      <c r="U5927">
        <v>2018</v>
      </c>
      <c r="V5927">
        <v>379828</v>
      </c>
      <c r="W5927" t="s">
        <v>69</v>
      </c>
      <c r="X5927" t="s">
        <v>254</v>
      </c>
      <c r="Y5927">
        <v>231796</v>
      </c>
      <c r="Z5927">
        <v>148032</v>
      </c>
      <c r="AA5927" t="s">
        <v>69</v>
      </c>
      <c r="AB5927" t="s">
        <v>17943</v>
      </c>
      <c r="AC5927">
        <v>379828</v>
      </c>
    </row>
    <row r="5928" spans="1:29">
      <c r="A5928">
        <f t="shared" ca="1" si="92"/>
        <v>1.8538902397510992E-2</v>
      </c>
      <c r="B5928" t="s">
        <v>286</v>
      </c>
      <c r="C5928">
        <v>9443565</v>
      </c>
      <c r="D5928" s="2">
        <v>43143</v>
      </c>
      <c r="E5928" t="s">
        <v>8908</v>
      </c>
      <c r="F5928" t="s">
        <v>17944</v>
      </c>
      <c r="G5928">
        <v>5</v>
      </c>
      <c r="H5928" t="s">
        <v>58</v>
      </c>
      <c r="I5928" t="s">
        <v>289</v>
      </c>
      <c r="J5928">
        <v>110329</v>
      </c>
      <c r="K5928">
        <v>5</v>
      </c>
      <c r="L5928" s="2">
        <v>41699</v>
      </c>
      <c r="M5928" s="2">
        <v>43708</v>
      </c>
      <c r="N5928" t="s">
        <v>17945</v>
      </c>
      <c r="O5928" t="s">
        <v>677</v>
      </c>
      <c r="P5928" t="s">
        <v>17946</v>
      </c>
      <c r="Q5928" t="s">
        <v>17947</v>
      </c>
      <c r="R5928" t="s">
        <v>69</v>
      </c>
      <c r="S5928" t="s">
        <v>681</v>
      </c>
      <c r="T5928" t="s">
        <v>68</v>
      </c>
      <c r="U5928">
        <v>2018</v>
      </c>
      <c r="V5928">
        <v>133412</v>
      </c>
      <c r="W5928" t="s">
        <v>69</v>
      </c>
      <c r="X5928" t="s">
        <v>286</v>
      </c>
      <c r="Y5928">
        <v>123705</v>
      </c>
      <c r="Z5928">
        <v>9707</v>
      </c>
      <c r="AA5928" t="s">
        <v>69</v>
      </c>
      <c r="AB5928" t="s">
        <v>17948</v>
      </c>
      <c r="AC5928">
        <v>133412</v>
      </c>
    </row>
    <row r="5929" spans="1:29">
      <c r="A5929">
        <f t="shared" ca="1" si="92"/>
        <v>0.51422637553490813</v>
      </c>
      <c r="B5929" t="s">
        <v>199</v>
      </c>
      <c r="C5929">
        <v>9250097</v>
      </c>
      <c r="D5929" s="2">
        <v>42816</v>
      </c>
      <c r="E5929" t="s">
        <v>76</v>
      </c>
      <c r="F5929" t="s">
        <v>17949</v>
      </c>
      <c r="G5929">
        <v>5</v>
      </c>
      <c r="H5929" t="s">
        <v>58</v>
      </c>
      <c r="I5929" t="s">
        <v>149</v>
      </c>
      <c r="J5929">
        <v>134659</v>
      </c>
      <c r="K5929">
        <v>9</v>
      </c>
      <c r="L5929" s="2">
        <v>39950</v>
      </c>
      <c r="M5929" s="2">
        <v>43281</v>
      </c>
      <c r="N5929" t="s">
        <v>17950</v>
      </c>
      <c r="O5929">
        <v>4</v>
      </c>
      <c r="P5929" t="s">
        <v>444</v>
      </c>
      <c r="Q5929" t="s">
        <v>445</v>
      </c>
      <c r="R5929" t="s">
        <v>149</v>
      </c>
      <c r="S5929" t="s">
        <v>336</v>
      </c>
      <c r="T5929" t="s">
        <v>68</v>
      </c>
      <c r="U5929">
        <v>2017</v>
      </c>
      <c r="V5929">
        <v>499000</v>
      </c>
      <c r="W5929" t="s">
        <v>69</v>
      </c>
      <c r="X5929" t="s">
        <v>199</v>
      </c>
      <c r="Y5929">
        <v>328042</v>
      </c>
      <c r="Z5929">
        <v>170958</v>
      </c>
      <c r="AA5929" t="s">
        <v>69</v>
      </c>
      <c r="AB5929" t="s">
        <v>17951</v>
      </c>
      <c r="AC5929">
        <v>499000</v>
      </c>
    </row>
    <row r="5930" spans="1:29">
      <c r="A5930">
        <f t="shared" ca="1" si="92"/>
        <v>0.66547620276408814</v>
      </c>
      <c r="B5930" t="s">
        <v>254</v>
      </c>
      <c r="C5930">
        <v>9317506</v>
      </c>
      <c r="D5930" s="2">
        <v>42937</v>
      </c>
      <c r="E5930" t="s">
        <v>2832</v>
      </c>
      <c r="F5930" t="s">
        <v>17952</v>
      </c>
      <c r="G5930">
        <v>5</v>
      </c>
      <c r="H5930" t="s">
        <v>58</v>
      </c>
      <c r="I5930" t="s">
        <v>256</v>
      </c>
      <c r="J5930">
        <v>108999</v>
      </c>
      <c r="K5930">
        <v>4</v>
      </c>
      <c r="L5930" s="2">
        <v>41897</v>
      </c>
      <c r="M5930" s="2">
        <v>43677</v>
      </c>
      <c r="N5930" t="s">
        <v>616</v>
      </c>
      <c r="O5930">
        <v>7</v>
      </c>
      <c r="P5930" t="s">
        <v>2152</v>
      </c>
      <c r="Q5930" t="s">
        <v>472</v>
      </c>
      <c r="R5930" t="s">
        <v>311</v>
      </c>
      <c r="S5930" t="s">
        <v>473</v>
      </c>
      <c r="T5930" t="s">
        <v>68</v>
      </c>
      <c r="U5930">
        <v>2017</v>
      </c>
      <c r="V5930">
        <v>255809</v>
      </c>
      <c r="W5930" t="s">
        <v>69</v>
      </c>
      <c r="X5930" t="s">
        <v>254</v>
      </c>
      <c r="Y5930">
        <v>175000</v>
      </c>
      <c r="Z5930">
        <v>80809</v>
      </c>
      <c r="AA5930" t="s">
        <v>69</v>
      </c>
      <c r="AB5930" t="s">
        <v>17953</v>
      </c>
      <c r="AC5930">
        <v>255809</v>
      </c>
    </row>
    <row r="5931" spans="1:29">
      <c r="A5931">
        <f t="shared" ca="1" si="92"/>
        <v>0.26115889208917864</v>
      </c>
      <c r="B5931" t="s">
        <v>199</v>
      </c>
      <c r="C5931">
        <v>9320528</v>
      </c>
      <c r="D5931" s="2">
        <v>42936</v>
      </c>
      <c r="E5931" t="s">
        <v>2930</v>
      </c>
      <c r="F5931" t="s">
        <v>17954</v>
      </c>
      <c r="G5931">
        <v>5</v>
      </c>
      <c r="H5931" t="s">
        <v>58</v>
      </c>
      <c r="I5931" t="s">
        <v>149</v>
      </c>
      <c r="J5931">
        <v>190238</v>
      </c>
      <c r="K5931">
        <v>3</v>
      </c>
      <c r="L5931" s="2">
        <v>42217</v>
      </c>
      <c r="M5931" s="2">
        <v>43677</v>
      </c>
      <c r="N5931" t="s">
        <v>96</v>
      </c>
      <c r="O5931">
        <v>4</v>
      </c>
      <c r="P5931" t="s">
        <v>7889</v>
      </c>
      <c r="Q5931" t="s">
        <v>7890</v>
      </c>
      <c r="R5931" t="s">
        <v>66</v>
      </c>
      <c r="S5931" t="s">
        <v>260</v>
      </c>
      <c r="T5931" t="s">
        <v>68</v>
      </c>
      <c r="U5931">
        <v>2017</v>
      </c>
      <c r="V5931">
        <v>455448</v>
      </c>
      <c r="W5931" t="s">
        <v>69</v>
      </c>
      <c r="X5931" t="s">
        <v>199</v>
      </c>
      <c r="Y5931">
        <v>271605</v>
      </c>
      <c r="Z5931">
        <v>183843</v>
      </c>
      <c r="AA5931" t="s">
        <v>69</v>
      </c>
      <c r="AB5931" t="s">
        <v>17955</v>
      </c>
      <c r="AC5931">
        <v>455448</v>
      </c>
    </row>
    <row r="5932" spans="1:29">
      <c r="A5932">
        <f t="shared" ca="1" si="92"/>
        <v>0.94051133041581569</v>
      </c>
      <c r="B5932" t="s">
        <v>55</v>
      </c>
      <c r="C5932">
        <v>9303474</v>
      </c>
      <c r="D5932" s="2">
        <v>42915</v>
      </c>
      <c r="E5932" t="s">
        <v>76</v>
      </c>
      <c r="F5932" t="s">
        <v>17956</v>
      </c>
      <c r="G5932">
        <v>5</v>
      </c>
      <c r="H5932" t="s">
        <v>58</v>
      </c>
      <c r="I5932" t="s">
        <v>59</v>
      </c>
      <c r="J5932">
        <v>83405</v>
      </c>
      <c r="K5932">
        <v>5</v>
      </c>
      <c r="L5932" s="2">
        <v>41456</v>
      </c>
      <c r="M5932" s="2">
        <v>43465</v>
      </c>
      <c r="N5932" t="s">
        <v>5485</v>
      </c>
      <c r="O5932">
        <v>6</v>
      </c>
      <c r="P5932" t="s">
        <v>410</v>
      </c>
      <c r="Q5932" t="s">
        <v>411</v>
      </c>
      <c r="R5932" t="s">
        <v>412</v>
      </c>
      <c r="S5932" t="s">
        <v>67</v>
      </c>
      <c r="T5932" t="s">
        <v>68</v>
      </c>
      <c r="U5932">
        <v>2017</v>
      </c>
      <c r="V5932">
        <v>324844</v>
      </c>
      <c r="W5932" t="s">
        <v>69</v>
      </c>
      <c r="X5932" t="s">
        <v>55</v>
      </c>
      <c r="Y5932">
        <v>218750</v>
      </c>
      <c r="Z5932">
        <v>106094</v>
      </c>
      <c r="AA5932" t="s">
        <v>69</v>
      </c>
      <c r="AB5932" t="s">
        <v>17957</v>
      </c>
      <c r="AC5932">
        <v>324844</v>
      </c>
    </row>
    <row r="5933" spans="1:29">
      <c r="A5933">
        <f t="shared" ca="1" si="92"/>
        <v>0.76637911676721682</v>
      </c>
      <c r="B5933" t="s">
        <v>75</v>
      </c>
      <c r="C5933">
        <v>9316419</v>
      </c>
      <c r="D5933" s="2">
        <v>42900</v>
      </c>
      <c r="E5933" t="s">
        <v>15226</v>
      </c>
      <c r="F5933" t="s">
        <v>17958</v>
      </c>
      <c r="G5933">
        <v>5</v>
      </c>
      <c r="H5933" t="s">
        <v>58</v>
      </c>
      <c r="I5933" t="s">
        <v>78</v>
      </c>
      <c r="J5933">
        <v>45034</v>
      </c>
      <c r="K5933">
        <v>5</v>
      </c>
      <c r="L5933" s="2">
        <v>41426</v>
      </c>
      <c r="M5933" s="2">
        <v>43251</v>
      </c>
      <c r="N5933" t="s">
        <v>17959</v>
      </c>
      <c r="O5933">
        <v>16</v>
      </c>
      <c r="P5933" t="s">
        <v>7135</v>
      </c>
      <c r="Q5933" t="s">
        <v>7136</v>
      </c>
      <c r="R5933" t="s">
        <v>149</v>
      </c>
      <c r="S5933" t="s">
        <v>260</v>
      </c>
      <c r="T5933" t="s">
        <v>68</v>
      </c>
      <c r="U5933">
        <v>2017</v>
      </c>
      <c r="V5933">
        <v>289050</v>
      </c>
      <c r="W5933" t="s">
        <v>69</v>
      </c>
      <c r="X5933" t="s">
        <v>75</v>
      </c>
      <c r="Y5933">
        <v>205000</v>
      </c>
      <c r="Z5933">
        <v>84050</v>
      </c>
      <c r="AA5933" t="s">
        <v>69</v>
      </c>
      <c r="AB5933" t="s">
        <v>17960</v>
      </c>
      <c r="AC5933">
        <v>289050</v>
      </c>
    </row>
    <row r="5934" spans="1:29">
      <c r="A5934">
        <f t="shared" ca="1" si="92"/>
        <v>0.64810797554174726</v>
      </c>
      <c r="B5934" t="s">
        <v>182</v>
      </c>
      <c r="C5934">
        <v>9522825</v>
      </c>
      <c r="D5934" s="2">
        <v>43278</v>
      </c>
      <c r="E5934" t="s">
        <v>76</v>
      </c>
      <c r="F5934" t="s">
        <v>17961</v>
      </c>
      <c r="G5934">
        <v>5</v>
      </c>
      <c r="H5934" t="s">
        <v>58</v>
      </c>
      <c r="I5934" t="s">
        <v>185</v>
      </c>
      <c r="J5934">
        <v>24152</v>
      </c>
      <c r="K5934">
        <v>5</v>
      </c>
      <c r="L5934" s="2">
        <v>41852</v>
      </c>
      <c r="M5934" s="2">
        <v>44043</v>
      </c>
      <c r="N5934" t="s">
        <v>1146</v>
      </c>
      <c r="O5934">
        <v>1</v>
      </c>
      <c r="P5934" t="s">
        <v>4590</v>
      </c>
      <c r="Q5934" t="s">
        <v>2807</v>
      </c>
      <c r="R5934" t="s">
        <v>2808</v>
      </c>
      <c r="S5934" t="s">
        <v>85</v>
      </c>
      <c r="T5934" t="s">
        <v>68</v>
      </c>
      <c r="U5934">
        <v>2018</v>
      </c>
      <c r="V5934">
        <v>376250</v>
      </c>
      <c r="W5934" t="s">
        <v>69</v>
      </c>
      <c r="X5934" t="s">
        <v>182</v>
      </c>
      <c r="Y5934">
        <v>250000</v>
      </c>
      <c r="Z5934">
        <v>126250</v>
      </c>
      <c r="AA5934" t="s">
        <v>69</v>
      </c>
      <c r="AB5934" t="s">
        <v>17962</v>
      </c>
      <c r="AC5934">
        <v>376250</v>
      </c>
    </row>
    <row r="5935" spans="1:29">
      <c r="A5935">
        <f t="shared" ca="1" si="92"/>
        <v>9.7276195265624366E-2</v>
      </c>
      <c r="B5935" t="s">
        <v>241</v>
      </c>
      <c r="C5935">
        <v>9323529</v>
      </c>
      <c r="D5935" s="2">
        <v>42915</v>
      </c>
      <c r="E5935" t="s">
        <v>56</v>
      </c>
      <c r="F5935" t="s">
        <v>17963</v>
      </c>
      <c r="G5935">
        <v>5</v>
      </c>
      <c r="H5935" t="s">
        <v>58</v>
      </c>
      <c r="I5935" t="s">
        <v>243</v>
      </c>
      <c r="J5935">
        <v>120879</v>
      </c>
      <c r="K5935">
        <v>4</v>
      </c>
      <c r="L5935" s="2">
        <v>41883</v>
      </c>
      <c r="M5935" s="2">
        <v>43646</v>
      </c>
      <c r="N5935" t="s">
        <v>2377</v>
      </c>
      <c r="O5935">
        <v>1</v>
      </c>
      <c r="P5935" t="s">
        <v>2641</v>
      </c>
      <c r="Q5935" t="s">
        <v>2642</v>
      </c>
      <c r="R5935" t="s">
        <v>555</v>
      </c>
      <c r="S5935" t="s">
        <v>473</v>
      </c>
      <c r="T5935" t="s">
        <v>68</v>
      </c>
      <c r="U5935">
        <v>2017</v>
      </c>
      <c r="V5935">
        <v>469317</v>
      </c>
      <c r="W5935" t="s">
        <v>69</v>
      </c>
      <c r="X5935" t="s">
        <v>241</v>
      </c>
      <c r="Y5935">
        <v>303106</v>
      </c>
      <c r="Z5935">
        <v>166211</v>
      </c>
      <c r="AA5935" t="s">
        <v>69</v>
      </c>
      <c r="AB5935" t="s">
        <v>17964</v>
      </c>
      <c r="AC5935">
        <v>469317</v>
      </c>
    </row>
    <row r="5936" spans="1:29">
      <c r="A5936">
        <f t="shared" ca="1" si="92"/>
        <v>6.7710986973696596E-2</v>
      </c>
      <c r="B5936" t="s">
        <v>241</v>
      </c>
      <c r="C5936">
        <v>9381517</v>
      </c>
      <c r="D5936" s="2">
        <v>42824</v>
      </c>
      <c r="E5936" t="s">
        <v>287</v>
      </c>
      <c r="F5936" t="s">
        <v>17965</v>
      </c>
      <c r="G5936">
        <v>7</v>
      </c>
      <c r="H5936" t="s">
        <v>58</v>
      </c>
      <c r="I5936" t="s">
        <v>243</v>
      </c>
      <c r="J5936">
        <v>119837</v>
      </c>
      <c r="K5936">
        <v>4</v>
      </c>
      <c r="L5936" s="2">
        <v>42678</v>
      </c>
      <c r="M5936" s="2">
        <v>43555</v>
      </c>
      <c r="N5936" t="s">
        <v>388</v>
      </c>
      <c r="O5936">
        <v>18</v>
      </c>
      <c r="P5936" t="s">
        <v>174</v>
      </c>
      <c r="Q5936" t="s">
        <v>175</v>
      </c>
      <c r="R5936" t="s">
        <v>176</v>
      </c>
      <c r="S5936" t="s">
        <v>67</v>
      </c>
      <c r="T5936" t="s">
        <v>68</v>
      </c>
      <c r="U5936">
        <v>2017</v>
      </c>
      <c r="V5936">
        <v>385000</v>
      </c>
      <c r="W5936" t="s">
        <v>69</v>
      </c>
      <c r="X5936" t="s">
        <v>241</v>
      </c>
      <c r="Y5936">
        <v>250000</v>
      </c>
      <c r="Z5936">
        <v>135000</v>
      </c>
      <c r="AA5936" t="s">
        <v>69</v>
      </c>
      <c r="AB5936" t="s">
        <v>17966</v>
      </c>
      <c r="AC5936">
        <v>385000</v>
      </c>
    </row>
    <row r="5937" spans="1:29">
      <c r="A5937">
        <f t="shared" ca="1" si="92"/>
        <v>0.59185579861562954</v>
      </c>
      <c r="B5937" t="s">
        <v>199</v>
      </c>
      <c r="C5937">
        <v>9505849</v>
      </c>
      <c r="D5937" s="2">
        <v>43154</v>
      </c>
      <c r="E5937" t="s">
        <v>76</v>
      </c>
      <c r="F5937" t="s">
        <v>17967</v>
      </c>
      <c r="G5937">
        <v>5</v>
      </c>
      <c r="H5937" t="s">
        <v>58</v>
      </c>
      <c r="I5937" t="s">
        <v>149</v>
      </c>
      <c r="J5937">
        <v>184014</v>
      </c>
      <c r="K5937">
        <v>5</v>
      </c>
      <c r="L5937" s="2">
        <v>42826</v>
      </c>
      <c r="M5937" s="2">
        <v>43555</v>
      </c>
      <c r="N5937" t="s">
        <v>663</v>
      </c>
      <c r="O5937">
        <v>13</v>
      </c>
      <c r="P5937" t="s">
        <v>390</v>
      </c>
      <c r="Q5937" t="s">
        <v>217</v>
      </c>
      <c r="R5937" t="s">
        <v>120</v>
      </c>
      <c r="S5937" t="s">
        <v>67</v>
      </c>
      <c r="T5937" t="s">
        <v>68</v>
      </c>
      <c r="U5937">
        <v>2018</v>
      </c>
      <c r="V5937">
        <v>332000</v>
      </c>
      <c r="W5937" t="s">
        <v>69</v>
      </c>
      <c r="X5937" t="s">
        <v>199</v>
      </c>
      <c r="Y5937">
        <v>207500</v>
      </c>
      <c r="Z5937">
        <v>124500</v>
      </c>
      <c r="AA5937" t="s">
        <v>69</v>
      </c>
      <c r="AB5937" t="s">
        <v>17968</v>
      </c>
      <c r="AC5937">
        <v>332000</v>
      </c>
    </row>
    <row r="5938" spans="1:29">
      <c r="A5938">
        <f t="shared" ca="1" si="92"/>
        <v>0.70642936395691081</v>
      </c>
      <c r="B5938" t="s">
        <v>55</v>
      </c>
      <c r="C5938">
        <v>9302844</v>
      </c>
      <c r="D5938" s="2">
        <v>42898</v>
      </c>
      <c r="E5938" t="s">
        <v>76</v>
      </c>
      <c r="F5938" t="s">
        <v>17969</v>
      </c>
      <c r="G5938">
        <v>5</v>
      </c>
      <c r="H5938" t="s">
        <v>58</v>
      </c>
      <c r="I5938" t="s">
        <v>59</v>
      </c>
      <c r="J5938">
        <v>79631</v>
      </c>
      <c r="K5938">
        <v>5</v>
      </c>
      <c r="L5938" s="2">
        <v>41456</v>
      </c>
      <c r="M5938" s="2">
        <v>43646</v>
      </c>
      <c r="N5938" t="s">
        <v>3202</v>
      </c>
      <c r="O5938">
        <v>2</v>
      </c>
      <c r="P5938" t="s">
        <v>2882</v>
      </c>
      <c r="Q5938" t="s">
        <v>543</v>
      </c>
      <c r="R5938" t="s">
        <v>205</v>
      </c>
      <c r="S5938" t="s">
        <v>67</v>
      </c>
      <c r="T5938" t="s">
        <v>68</v>
      </c>
      <c r="U5938">
        <v>2017</v>
      </c>
      <c r="V5938">
        <v>341250</v>
      </c>
      <c r="W5938" t="s">
        <v>69</v>
      </c>
      <c r="X5938" t="s">
        <v>55</v>
      </c>
      <c r="Y5938">
        <v>218750</v>
      </c>
      <c r="Z5938">
        <v>122500</v>
      </c>
      <c r="AA5938" t="s">
        <v>69</v>
      </c>
      <c r="AB5938" t="s">
        <v>17970</v>
      </c>
      <c r="AC5938">
        <v>341250</v>
      </c>
    </row>
    <row r="5939" spans="1:29">
      <c r="A5939">
        <f t="shared" ca="1" si="92"/>
        <v>0.28702798299061816</v>
      </c>
      <c r="B5939" t="s">
        <v>156</v>
      </c>
      <c r="C5939">
        <v>9433515</v>
      </c>
      <c r="D5939" s="2">
        <v>43145</v>
      </c>
      <c r="E5939" t="s">
        <v>56</v>
      </c>
      <c r="F5939" t="s">
        <v>17971</v>
      </c>
      <c r="G5939">
        <v>5</v>
      </c>
      <c r="H5939" t="s">
        <v>58</v>
      </c>
      <c r="I5939" t="s">
        <v>66</v>
      </c>
      <c r="J5939">
        <v>9718</v>
      </c>
      <c r="K5939">
        <v>5</v>
      </c>
      <c r="L5939" s="2">
        <v>42192</v>
      </c>
      <c r="M5939" s="2">
        <v>43890</v>
      </c>
      <c r="N5939" t="s">
        <v>158</v>
      </c>
      <c r="O5939">
        <v>10</v>
      </c>
      <c r="P5939" t="s">
        <v>7149</v>
      </c>
      <c r="Q5939" t="s">
        <v>7150</v>
      </c>
      <c r="R5939" t="s">
        <v>630</v>
      </c>
      <c r="S5939" t="s">
        <v>67</v>
      </c>
      <c r="T5939" t="s">
        <v>68</v>
      </c>
      <c r="U5939">
        <v>2018</v>
      </c>
      <c r="V5939">
        <v>141616</v>
      </c>
      <c r="W5939" t="s">
        <v>69</v>
      </c>
      <c r="X5939" t="s">
        <v>156</v>
      </c>
      <c r="Y5939">
        <v>100000</v>
      </c>
      <c r="Z5939">
        <v>41616</v>
      </c>
      <c r="AA5939" t="s">
        <v>69</v>
      </c>
      <c r="AB5939" t="s">
        <v>17972</v>
      </c>
      <c r="AC5939">
        <v>141616</v>
      </c>
    </row>
    <row r="5940" spans="1:29">
      <c r="A5940">
        <f t="shared" ca="1" si="92"/>
        <v>0.41053737728055906</v>
      </c>
      <c r="B5940" t="s">
        <v>241</v>
      </c>
      <c r="C5940">
        <v>9313923</v>
      </c>
      <c r="D5940" s="2">
        <v>42935</v>
      </c>
      <c r="E5940" t="s">
        <v>76</v>
      </c>
      <c r="F5940" t="s">
        <v>17973</v>
      </c>
      <c r="G5940">
        <v>5</v>
      </c>
      <c r="H5940" t="s">
        <v>58</v>
      </c>
      <c r="I5940" t="s">
        <v>243</v>
      </c>
      <c r="J5940">
        <v>113281</v>
      </c>
      <c r="K5940">
        <v>6</v>
      </c>
      <c r="L5940" s="2">
        <v>41281</v>
      </c>
      <c r="M5940" s="2">
        <v>44043</v>
      </c>
      <c r="N5940" t="s">
        <v>17974</v>
      </c>
      <c r="O5940">
        <v>2</v>
      </c>
      <c r="P5940" t="s">
        <v>2397</v>
      </c>
      <c r="Q5940" t="s">
        <v>2398</v>
      </c>
      <c r="R5940" t="s">
        <v>2051</v>
      </c>
      <c r="S5940" t="s">
        <v>67</v>
      </c>
      <c r="T5940" t="s">
        <v>68</v>
      </c>
      <c r="U5940">
        <v>2017</v>
      </c>
      <c r="V5940">
        <v>376250</v>
      </c>
      <c r="W5940" t="s">
        <v>69</v>
      </c>
      <c r="X5940" t="s">
        <v>241</v>
      </c>
      <c r="Y5940">
        <v>250000</v>
      </c>
      <c r="Z5940">
        <v>126250</v>
      </c>
      <c r="AA5940" t="s">
        <v>69</v>
      </c>
      <c r="AB5940" t="s">
        <v>17975</v>
      </c>
      <c r="AC5940">
        <v>376250</v>
      </c>
    </row>
    <row r="5941" spans="1:29">
      <c r="A5941">
        <f t="shared" ca="1" si="92"/>
        <v>0.98599612946972959</v>
      </c>
      <c r="B5941" t="s">
        <v>55</v>
      </c>
      <c r="C5941">
        <v>9270635</v>
      </c>
      <c r="D5941" s="2">
        <v>42880</v>
      </c>
      <c r="E5941" t="s">
        <v>76</v>
      </c>
      <c r="F5941" t="s">
        <v>17976</v>
      </c>
      <c r="G5941">
        <v>5</v>
      </c>
      <c r="H5941" t="s">
        <v>58</v>
      </c>
      <c r="I5941" t="s">
        <v>59</v>
      </c>
      <c r="J5941">
        <v>84396</v>
      </c>
      <c r="K5941">
        <v>24</v>
      </c>
      <c r="L5941" s="2">
        <v>41518</v>
      </c>
      <c r="M5941" s="2">
        <v>43251</v>
      </c>
      <c r="N5941" t="s">
        <v>388</v>
      </c>
      <c r="O5941">
        <v>16</v>
      </c>
      <c r="P5941" t="s">
        <v>1363</v>
      </c>
      <c r="Q5941" t="s">
        <v>1364</v>
      </c>
      <c r="R5941" t="s">
        <v>149</v>
      </c>
      <c r="S5941" t="s">
        <v>67</v>
      </c>
      <c r="T5941" t="s">
        <v>68</v>
      </c>
      <c r="U5941">
        <v>2017</v>
      </c>
      <c r="V5941">
        <v>344361</v>
      </c>
      <c r="W5941" t="s">
        <v>69</v>
      </c>
      <c r="X5941" t="s">
        <v>55</v>
      </c>
      <c r="Y5941">
        <v>218750</v>
      </c>
      <c r="Z5941">
        <v>125611</v>
      </c>
      <c r="AA5941" t="s">
        <v>69</v>
      </c>
      <c r="AB5941" t="s">
        <v>17977</v>
      </c>
      <c r="AC5941">
        <v>344361</v>
      </c>
    </row>
    <row r="5942" spans="1:29">
      <c r="A5942">
        <f t="shared" ca="1" si="92"/>
        <v>0.84372144871445331</v>
      </c>
      <c r="B5942" t="s">
        <v>127</v>
      </c>
      <c r="C5942">
        <v>9487290</v>
      </c>
      <c r="D5942" s="2">
        <v>43214</v>
      </c>
      <c r="E5942" t="s">
        <v>9086</v>
      </c>
      <c r="F5942" t="s">
        <v>17978</v>
      </c>
      <c r="G5942">
        <v>5</v>
      </c>
      <c r="H5942" t="s">
        <v>58</v>
      </c>
      <c r="I5942" t="s">
        <v>130</v>
      </c>
      <c r="J5942">
        <v>77139</v>
      </c>
      <c r="K5942">
        <v>10</v>
      </c>
      <c r="L5942" s="2">
        <v>39354</v>
      </c>
      <c r="M5942" s="2">
        <v>44316</v>
      </c>
      <c r="N5942" t="s">
        <v>17979</v>
      </c>
      <c r="O5942">
        <v>4</v>
      </c>
      <c r="P5942" t="s">
        <v>1512</v>
      </c>
      <c r="Q5942" t="s">
        <v>1513</v>
      </c>
      <c r="R5942" t="s">
        <v>640</v>
      </c>
      <c r="S5942" t="s">
        <v>67</v>
      </c>
      <c r="T5942" t="s">
        <v>68</v>
      </c>
      <c r="U5942">
        <v>2018</v>
      </c>
      <c r="V5942">
        <v>985429</v>
      </c>
      <c r="W5942" t="s">
        <v>69</v>
      </c>
      <c r="X5942" t="s">
        <v>127</v>
      </c>
      <c r="Y5942">
        <v>904542</v>
      </c>
      <c r="Z5942">
        <v>80887</v>
      </c>
      <c r="AA5942" t="s">
        <v>69</v>
      </c>
      <c r="AB5942" t="s">
        <v>17980</v>
      </c>
      <c r="AC5942">
        <v>985429</v>
      </c>
    </row>
    <row r="5943" spans="1:29">
      <c r="A5943">
        <f t="shared" ca="1" si="92"/>
        <v>0.83507583770285432</v>
      </c>
      <c r="B5943" t="s">
        <v>92</v>
      </c>
      <c r="C5943">
        <v>9118769</v>
      </c>
      <c r="D5943" s="2">
        <v>42703</v>
      </c>
      <c r="E5943" t="s">
        <v>328</v>
      </c>
      <c r="F5943" t="s">
        <v>17981</v>
      </c>
      <c r="G5943">
        <v>5</v>
      </c>
      <c r="H5943" t="s">
        <v>58</v>
      </c>
      <c r="I5943" t="s">
        <v>95</v>
      </c>
      <c r="J5943">
        <v>77220</v>
      </c>
      <c r="K5943">
        <v>3</v>
      </c>
      <c r="L5943" s="2">
        <v>41821</v>
      </c>
      <c r="M5943" s="2">
        <v>42978</v>
      </c>
      <c r="N5943" t="s">
        <v>3293</v>
      </c>
      <c r="O5943">
        <v>11</v>
      </c>
      <c r="P5943" t="s">
        <v>1292</v>
      </c>
      <c r="Q5943" t="s">
        <v>1293</v>
      </c>
      <c r="R5943" t="s">
        <v>555</v>
      </c>
      <c r="S5943" t="s">
        <v>336</v>
      </c>
      <c r="T5943" t="s">
        <v>68</v>
      </c>
      <c r="U5943">
        <v>2017</v>
      </c>
      <c r="V5943">
        <v>336773</v>
      </c>
      <c r="W5943" t="s">
        <v>69</v>
      </c>
      <c r="X5943" t="s">
        <v>92</v>
      </c>
      <c r="Y5943">
        <v>236739</v>
      </c>
      <c r="Z5943">
        <v>100034</v>
      </c>
      <c r="AA5943" t="s">
        <v>69</v>
      </c>
      <c r="AB5943" t="s">
        <v>17982</v>
      </c>
      <c r="AC5943">
        <v>336773</v>
      </c>
    </row>
    <row r="5944" spans="1:29">
      <c r="A5944">
        <f t="shared" ca="1" si="92"/>
        <v>0.93799563496470917</v>
      </c>
      <c r="B5944" t="s">
        <v>405</v>
      </c>
      <c r="C5944">
        <v>9509386</v>
      </c>
      <c r="D5944" s="2">
        <v>43283</v>
      </c>
      <c r="E5944" t="s">
        <v>56</v>
      </c>
      <c r="F5944" t="s">
        <v>17983</v>
      </c>
      <c r="G5944">
        <v>5</v>
      </c>
      <c r="H5944" t="s">
        <v>58</v>
      </c>
      <c r="I5944" t="s">
        <v>407</v>
      </c>
      <c r="J5944">
        <v>37011</v>
      </c>
      <c r="K5944">
        <v>5</v>
      </c>
      <c r="L5944" s="2">
        <v>41852</v>
      </c>
      <c r="M5944" s="2">
        <v>44377</v>
      </c>
      <c r="N5944" t="s">
        <v>1451</v>
      </c>
      <c r="O5944">
        <v>1</v>
      </c>
      <c r="P5944" t="s">
        <v>583</v>
      </c>
      <c r="Q5944" t="s">
        <v>584</v>
      </c>
      <c r="R5944" t="s">
        <v>585</v>
      </c>
      <c r="S5944" t="s">
        <v>67</v>
      </c>
      <c r="T5944" t="s">
        <v>68</v>
      </c>
      <c r="U5944">
        <v>2018</v>
      </c>
      <c r="V5944">
        <v>420297</v>
      </c>
      <c r="W5944" t="s">
        <v>69</v>
      </c>
      <c r="X5944" t="s">
        <v>405</v>
      </c>
      <c r="Y5944">
        <v>266011</v>
      </c>
      <c r="Z5944">
        <v>154286</v>
      </c>
      <c r="AA5944" t="s">
        <v>69</v>
      </c>
      <c r="AB5944" t="s">
        <v>17984</v>
      </c>
      <c r="AC5944">
        <v>420297</v>
      </c>
    </row>
    <row r="5945" spans="1:29">
      <c r="A5945">
        <f t="shared" ca="1" si="92"/>
        <v>0.32832124420216036</v>
      </c>
      <c r="B5945" t="s">
        <v>254</v>
      </c>
      <c r="C5945">
        <v>9220834</v>
      </c>
      <c r="D5945" s="2">
        <v>42781</v>
      </c>
      <c r="E5945" t="s">
        <v>1218</v>
      </c>
      <c r="F5945" t="s">
        <v>17985</v>
      </c>
      <c r="G5945">
        <v>5</v>
      </c>
      <c r="H5945" t="s">
        <v>58</v>
      </c>
      <c r="I5945" t="s">
        <v>256</v>
      </c>
      <c r="J5945">
        <v>108548</v>
      </c>
      <c r="K5945">
        <v>4</v>
      </c>
      <c r="L5945" s="2">
        <v>41835</v>
      </c>
      <c r="M5945" s="2">
        <v>43524</v>
      </c>
      <c r="N5945" t="s">
        <v>1220</v>
      </c>
      <c r="O5945">
        <v>8</v>
      </c>
      <c r="P5945" t="s">
        <v>2448</v>
      </c>
      <c r="Q5945" t="s">
        <v>472</v>
      </c>
      <c r="R5945" t="s">
        <v>311</v>
      </c>
      <c r="S5945" t="s">
        <v>473</v>
      </c>
      <c r="T5945" t="s">
        <v>68</v>
      </c>
      <c r="U5945">
        <v>2017</v>
      </c>
      <c r="V5945">
        <v>395165</v>
      </c>
      <c r="W5945" t="s">
        <v>69</v>
      </c>
      <c r="X5945" t="s">
        <v>254</v>
      </c>
      <c r="Y5945">
        <v>228076</v>
      </c>
      <c r="Z5945">
        <v>167089</v>
      </c>
      <c r="AA5945" t="s">
        <v>69</v>
      </c>
      <c r="AB5945" t="s">
        <v>17986</v>
      </c>
      <c r="AC5945">
        <v>395165</v>
      </c>
    </row>
    <row r="5946" spans="1:29">
      <c r="A5946">
        <f t="shared" ca="1" si="92"/>
        <v>0.27726547661370837</v>
      </c>
      <c r="B5946" t="s">
        <v>92</v>
      </c>
      <c r="C5946">
        <v>9517093</v>
      </c>
      <c r="D5946" s="2">
        <v>43210</v>
      </c>
      <c r="E5946" t="s">
        <v>76</v>
      </c>
      <c r="F5946" t="s">
        <v>17987</v>
      </c>
      <c r="G5946">
        <v>5</v>
      </c>
      <c r="H5946" t="s">
        <v>58</v>
      </c>
      <c r="I5946" t="s">
        <v>95</v>
      </c>
      <c r="J5946">
        <v>75349</v>
      </c>
      <c r="K5946">
        <v>5</v>
      </c>
      <c r="L5946" s="2">
        <v>41464</v>
      </c>
      <c r="M5946" s="2">
        <v>43951</v>
      </c>
      <c r="N5946" t="s">
        <v>16845</v>
      </c>
      <c r="O5946">
        <v>5</v>
      </c>
      <c r="P5946" t="s">
        <v>1958</v>
      </c>
      <c r="Q5946" t="s">
        <v>1959</v>
      </c>
      <c r="R5946" t="s">
        <v>347</v>
      </c>
      <c r="S5946" t="s">
        <v>2935</v>
      </c>
      <c r="T5946" t="s">
        <v>68</v>
      </c>
      <c r="U5946">
        <v>2018</v>
      </c>
      <c r="V5946">
        <v>586019</v>
      </c>
      <c r="W5946" t="s">
        <v>69</v>
      </c>
      <c r="X5946" t="s">
        <v>92</v>
      </c>
      <c r="Y5946">
        <v>385539</v>
      </c>
      <c r="Z5946">
        <v>200480</v>
      </c>
      <c r="AA5946" t="s">
        <v>69</v>
      </c>
      <c r="AB5946" t="s">
        <v>17988</v>
      </c>
      <c r="AC5946">
        <v>586019</v>
      </c>
    </row>
    <row r="5947" spans="1:29">
      <c r="A5947">
        <f t="shared" ca="1" si="92"/>
        <v>2.9044074087907212E-2</v>
      </c>
      <c r="B5947" t="s">
        <v>199</v>
      </c>
      <c r="C5947">
        <v>9252234</v>
      </c>
      <c r="D5947" s="2">
        <v>42839</v>
      </c>
      <c r="E5947" t="s">
        <v>76</v>
      </c>
      <c r="F5947" t="s">
        <v>17989</v>
      </c>
      <c r="G5947">
        <v>5</v>
      </c>
      <c r="H5947" t="s">
        <v>58</v>
      </c>
      <c r="I5947" t="s">
        <v>149</v>
      </c>
      <c r="J5947">
        <v>165284</v>
      </c>
      <c r="K5947">
        <v>5</v>
      </c>
      <c r="L5947" s="2">
        <v>41368</v>
      </c>
      <c r="M5947" s="2">
        <v>43555</v>
      </c>
      <c r="N5947" t="s">
        <v>2164</v>
      </c>
      <c r="O5947">
        <v>3</v>
      </c>
      <c r="P5947" t="s">
        <v>2568</v>
      </c>
      <c r="Q5947" t="s">
        <v>2569</v>
      </c>
      <c r="R5947" t="s">
        <v>630</v>
      </c>
      <c r="S5947" t="s">
        <v>67</v>
      </c>
      <c r="T5947" t="s">
        <v>68</v>
      </c>
      <c r="U5947">
        <v>2017</v>
      </c>
      <c r="V5947">
        <v>311250</v>
      </c>
      <c r="W5947" t="s">
        <v>69</v>
      </c>
      <c r="X5947" t="s">
        <v>199</v>
      </c>
      <c r="Y5947">
        <v>207500</v>
      </c>
      <c r="Z5947">
        <v>103750</v>
      </c>
      <c r="AA5947" t="s">
        <v>69</v>
      </c>
      <c r="AB5947" t="s">
        <v>17990</v>
      </c>
      <c r="AC5947">
        <v>311250</v>
      </c>
    </row>
    <row r="5948" spans="1:29">
      <c r="A5948">
        <f t="shared" ca="1" si="92"/>
        <v>0.32669871300121411</v>
      </c>
      <c r="B5948" t="s">
        <v>109</v>
      </c>
      <c r="C5948">
        <v>9384354</v>
      </c>
      <c r="D5948" s="2">
        <v>42991</v>
      </c>
      <c r="E5948" t="s">
        <v>1856</v>
      </c>
      <c r="F5948" t="s">
        <v>17991</v>
      </c>
      <c r="G5948">
        <v>2</v>
      </c>
      <c r="H5948" t="s">
        <v>58</v>
      </c>
      <c r="I5948" t="s">
        <v>112</v>
      </c>
      <c r="J5948">
        <v>20540</v>
      </c>
      <c r="K5948">
        <v>5</v>
      </c>
      <c r="L5948" s="2">
        <v>40575</v>
      </c>
      <c r="M5948" s="2">
        <v>43372</v>
      </c>
      <c r="N5948" t="s">
        <v>1355</v>
      </c>
      <c r="O5948">
        <v>9</v>
      </c>
      <c r="P5948" t="s">
        <v>572</v>
      </c>
      <c r="Q5948" t="s">
        <v>175</v>
      </c>
      <c r="R5948" t="s">
        <v>176</v>
      </c>
      <c r="S5948" t="s">
        <v>67</v>
      </c>
      <c r="T5948" t="s">
        <v>68</v>
      </c>
      <c r="U5948">
        <v>2017</v>
      </c>
      <c r="V5948">
        <v>396250</v>
      </c>
      <c r="W5948" t="s">
        <v>69</v>
      </c>
      <c r="X5948" t="s">
        <v>109</v>
      </c>
      <c r="Y5948">
        <v>250000</v>
      </c>
      <c r="Z5948">
        <v>146250</v>
      </c>
      <c r="AA5948" t="s">
        <v>69</v>
      </c>
      <c r="AB5948" t="s">
        <v>17992</v>
      </c>
      <c r="AC5948">
        <v>396250</v>
      </c>
    </row>
    <row r="5949" spans="1:29">
      <c r="A5949">
        <f t="shared" ca="1" si="92"/>
        <v>0.42371189211509031</v>
      </c>
      <c r="B5949" t="s">
        <v>254</v>
      </c>
      <c r="C5949">
        <v>9509483</v>
      </c>
      <c r="D5949" s="2">
        <v>43276</v>
      </c>
      <c r="E5949" t="s">
        <v>9258</v>
      </c>
      <c r="F5949" t="s">
        <v>17993</v>
      </c>
      <c r="G5949">
        <v>5</v>
      </c>
      <c r="H5949" t="s">
        <v>58</v>
      </c>
      <c r="I5949" t="s">
        <v>256</v>
      </c>
      <c r="J5949">
        <v>122081</v>
      </c>
      <c r="K5949">
        <v>3</v>
      </c>
      <c r="L5949" s="2">
        <v>42614</v>
      </c>
      <c r="M5949" s="2">
        <v>44012</v>
      </c>
      <c r="N5949" t="s">
        <v>2301</v>
      </c>
      <c r="O5949">
        <v>5</v>
      </c>
      <c r="P5949" t="s">
        <v>3956</v>
      </c>
      <c r="Q5949" t="s">
        <v>3957</v>
      </c>
      <c r="R5949" t="s">
        <v>191</v>
      </c>
      <c r="S5949" t="s">
        <v>336</v>
      </c>
      <c r="T5949" t="s">
        <v>68</v>
      </c>
      <c r="U5949">
        <v>2018</v>
      </c>
      <c r="V5949">
        <v>254726</v>
      </c>
      <c r="W5949" t="s">
        <v>69</v>
      </c>
      <c r="X5949" t="s">
        <v>254</v>
      </c>
      <c r="Y5949">
        <v>180208</v>
      </c>
      <c r="Z5949">
        <v>74518</v>
      </c>
      <c r="AA5949" t="s">
        <v>69</v>
      </c>
      <c r="AB5949" t="s">
        <v>17994</v>
      </c>
      <c r="AC5949">
        <v>254726</v>
      </c>
    </row>
    <row r="5950" spans="1:29">
      <c r="A5950">
        <f t="shared" ca="1" si="92"/>
        <v>0.19593929769298357</v>
      </c>
      <c r="B5950" t="s">
        <v>889</v>
      </c>
      <c r="C5950">
        <v>9605498</v>
      </c>
      <c r="D5950" s="2">
        <v>43159</v>
      </c>
      <c r="E5950" t="s">
        <v>76</v>
      </c>
      <c r="F5950" t="s">
        <v>17995</v>
      </c>
      <c r="G5950">
        <v>7</v>
      </c>
      <c r="H5950" t="s">
        <v>58</v>
      </c>
      <c r="I5950" t="s">
        <v>891</v>
      </c>
      <c r="J5950">
        <v>20868</v>
      </c>
      <c r="K5950">
        <v>5</v>
      </c>
      <c r="L5950" s="2">
        <v>43132</v>
      </c>
      <c r="M5950" s="2">
        <v>43769</v>
      </c>
      <c r="N5950" t="s">
        <v>2129</v>
      </c>
      <c r="O5950">
        <v>1</v>
      </c>
      <c r="P5950" t="s">
        <v>247</v>
      </c>
      <c r="Q5950" t="s">
        <v>248</v>
      </c>
      <c r="R5950" t="s">
        <v>249</v>
      </c>
      <c r="S5950" t="s">
        <v>67</v>
      </c>
      <c r="T5950" t="s">
        <v>68</v>
      </c>
      <c r="U5950">
        <v>2018</v>
      </c>
      <c r="V5950">
        <v>331257</v>
      </c>
      <c r="W5950" t="s">
        <v>69</v>
      </c>
      <c r="X5950" t="s">
        <v>889</v>
      </c>
      <c r="Y5950">
        <v>217218</v>
      </c>
      <c r="Z5950">
        <v>114039</v>
      </c>
      <c r="AA5950" t="s">
        <v>69</v>
      </c>
      <c r="AB5950" t="s">
        <v>17996</v>
      </c>
      <c r="AC5950">
        <v>331257</v>
      </c>
    </row>
    <row r="5951" spans="1:29">
      <c r="A5951">
        <f t="shared" ca="1" si="92"/>
        <v>0.94943589173488008</v>
      </c>
      <c r="B5951" t="s">
        <v>199</v>
      </c>
      <c r="C5951">
        <v>9544091</v>
      </c>
      <c r="D5951" s="2">
        <v>43325</v>
      </c>
      <c r="E5951" t="s">
        <v>56</v>
      </c>
      <c r="F5951" t="s">
        <v>17997</v>
      </c>
      <c r="G5951">
        <v>5</v>
      </c>
      <c r="H5951" t="s">
        <v>58</v>
      </c>
      <c r="I5951" t="s">
        <v>149</v>
      </c>
      <c r="J5951">
        <v>190408</v>
      </c>
      <c r="K5951">
        <v>5</v>
      </c>
      <c r="L5951" s="2">
        <v>41894</v>
      </c>
      <c r="M5951" s="2">
        <v>44074</v>
      </c>
      <c r="N5951" t="s">
        <v>911</v>
      </c>
      <c r="O5951">
        <v>11</v>
      </c>
      <c r="P5951" t="s">
        <v>532</v>
      </c>
      <c r="Q5951" t="s">
        <v>533</v>
      </c>
      <c r="R5951" t="s">
        <v>149</v>
      </c>
      <c r="S5951" t="s">
        <v>67</v>
      </c>
      <c r="T5951" t="s">
        <v>68</v>
      </c>
      <c r="U5951">
        <v>2018</v>
      </c>
      <c r="V5951">
        <v>295409</v>
      </c>
      <c r="W5951" t="s">
        <v>69</v>
      </c>
      <c r="X5951" t="s">
        <v>199</v>
      </c>
      <c r="Y5951">
        <v>207500</v>
      </c>
      <c r="Z5951">
        <v>87909</v>
      </c>
      <c r="AA5951" t="s">
        <v>69</v>
      </c>
      <c r="AB5951" t="s">
        <v>17998</v>
      </c>
      <c r="AC5951">
        <v>295409</v>
      </c>
    </row>
    <row r="5952" spans="1:29">
      <c r="A5952">
        <f t="shared" ca="1" si="92"/>
        <v>0.89350768236807454</v>
      </c>
      <c r="B5952" t="s">
        <v>241</v>
      </c>
      <c r="C5952">
        <v>9456769</v>
      </c>
      <c r="D5952" s="2">
        <v>43179</v>
      </c>
      <c r="E5952" t="s">
        <v>56</v>
      </c>
      <c r="F5952" t="s">
        <v>17999</v>
      </c>
      <c r="G5952">
        <v>5</v>
      </c>
      <c r="H5952" t="s">
        <v>58</v>
      </c>
      <c r="I5952" t="s">
        <v>243</v>
      </c>
      <c r="J5952">
        <v>125435</v>
      </c>
      <c r="K5952">
        <v>4</v>
      </c>
      <c r="L5952" s="2">
        <v>42186</v>
      </c>
      <c r="M5952" s="2">
        <v>44286</v>
      </c>
      <c r="N5952" t="s">
        <v>4033</v>
      </c>
      <c r="O5952">
        <v>12</v>
      </c>
      <c r="P5952" t="s">
        <v>656</v>
      </c>
      <c r="Q5952" t="s">
        <v>204</v>
      </c>
      <c r="R5952" t="s">
        <v>205</v>
      </c>
      <c r="S5952" t="s">
        <v>67</v>
      </c>
      <c r="T5952" t="s">
        <v>68</v>
      </c>
      <c r="U5952">
        <v>2018</v>
      </c>
      <c r="V5952">
        <v>385000</v>
      </c>
      <c r="W5952" t="s">
        <v>69</v>
      </c>
      <c r="X5952" t="s">
        <v>241</v>
      </c>
      <c r="Y5952">
        <v>250000</v>
      </c>
      <c r="Z5952">
        <v>135000</v>
      </c>
      <c r="AA5952" t="s">
        <v>69</v>
      </c>
      <c r="AB5952" t="s">
        <v>18000</v>
      </c>
      <c r="AC5952">
        <v>385000</v>
      </c>
    </row>
    <row r="5953" spans="1:29">
      <c r="A5953">
        <f t="shared" ca="1" si="92"/>
        <v>0.35520309080019796</v>
      </c>
      <c r="B5953" t="s">
        <v>127</v>
      </c>
      <c r="C5953">
        <v>9487334</v>
      </c>
      <c r="D5953" s="2">
        <v>43238</v>
      </c>
      <c r="E5953" t="s">
        <v>56</v>
      </c>
      <c r="F5953" t="s">
        <v>18001</v>
      </c>
      <c r="G5953">
        <v>5</v>
      </c>
      <c r="H5953" t="s">
        <v>58</v>
      </c>
      <c r="I5953" t="s">
        <v>130</v>
      </c>
      <c r="J5953">
        <v>105624</v>
      </c>
      <c r="K5953">
        <v>5</v>
      </c>
      <c r="L5953" s="2">
        <v>41898</v>
      </c>
      <c r="M5953" s="2">
        <v>43616</v>
      </c>
      <c r="N5953" t="s">
        <v>429</v>
      </c>
      <c r="O5953">
        <v>25</v>
      </c>
      <c r="P5953" t="s">
        <v>666</v>
      </c>
      <c r="Q5953" t="s">
        <v>119</v>
      </c>
      <c r="R5953" t="s">
        <v>120</v>
      </c>
      <c r="S5953" t="s">
        <v>667</v>
      </c>
      <c r="T5953" t="s">
        <v>68</v>
      </c>
      <c r="U5953">
        <v>2018</v>
      </c>
      <c r="V5953">
        <v>323414</v>
      </c>
      <c r="W5953" t="s">
        <v>69</v>
      </c>
      <c r="X5953" t="s">
        <v>127</v>
      </c>
      <c r="Y5953">
        <v>210693</v>
      </c>
      <c r="Z5953">
        <v>112721</v>
      </c>
      <c r="AA5953" t="s">
        <v>69</v>
      </c>
      <c r="AB5953" t="s">
        <v>18002</v>
      </c>
      <c r="AC5953">
        <v>323414</v>
      </c>
    </row>
    <row r="5954" spans="1:29">
      <c r="A5954">
        <f t="shared" ref="A5954:A6017" ca="1" si="93">RAND()</f>
        <v>0.16686688832797669</v>
      </c>
      <c r="B5954" t="s">
        <v>241</v>
      </c>
      <c r="C5954">
        <v>9273589</v>
      </c>
      <c r="D5954" s="2">
        <v>42867</v>
      </c>
      <c r="E5954" t="s">
        <v>76</v>
      </c>
      <c r="F5954" t="s">
        <v>18003</v>
      </c>
      <c r="G5954">
        <v>5</v>
      </c>
      <c r="H5954" t="s">
        <v>58</v>
      </c>
      <c r="I5954" t="s">
        <v>243</v>
      </c>
      <c r="J5954">
        <v>112890</v>
      </c>
      <c r="K5954">
        <v>6</v>
      </c>
      <c r="L5954" s="2">
        <v>41487</v>
      </c>
      <c r="M5954" s="2">
        <v>43616</v>
      </c>
      <c r="N5954" t="s">
        <v>1630</v>
      </c>
      <c r="O5954">
        <v>9</v>
      </c>
      <c r="P5954" t="s">
        <v>572</v>
      </c>
      <c r="Q5954" t="s">
        <v>175</v>
      </c>
      <c r="R5954" t="s">
        <v>176</v>
      </c>
      <c r="S5954" t="s">
        <v>67</v>
      </c>
      <c r="T5954" t="s">
        <v>68</v>
      </c>
      <c r="U5954">
        <v>2017</v>
      </c>
      <c r="V5954">
        <v>396250</v>
      </c>
      <c r="W5954" t="s">
        <v>69</v>
      </c>
      <c r="X5954" t="s">
        <v>241</v>
      </c>
      <c r="Y5954">
        <v>250000</v>
      </c>
      <c r="Z5954">
        <v>146250</v>
      </c>
      <c r="AA5954" t="s">
        <v>69</v>
      </c>
      <c r="AB5954" t="s">
        <v>18004</v>
      </c>
      <c r="AC5954">
        <v>396250</v>
      </c>
    </row>
    <row r="5955" spans="1:29">
      <c r="A5955">
        <f t="shared" ca="1" si="93"/>
        <v>0.14406203246005078</v>
      </c>
      <c r="B5955" t="s">
        <v>241</v>
      </c>
      <c r="C5955">
        <v>9249087</v>
      </c>
      <c r="D5955" s="2">
        <v>42826</v>
      </c>
      <c r="E5955" t="s">
        <v>76</v>
      </c>
      <c r="F5955" t="s">
        <v>18005</v>
      </c>
      <c r="G5955">
        <v>5</v>
      </c>
      <c r="H5955" t="s">
        <v>58</v>
      </c>
      <c r="I5955" t="s">
        <v>243</v>
      </c>
      <c r="J5955">
        <v>116455</v>
      </c>
      <c r="K5955">
        <v>4</v>
      </c>
      <c r="L5955" s="2">
        <v>41730</v>
      </c>
      <c r="M5955" s="2">
        <v>43555</v>
      </c>
      <c r="N5955" t="s">
        <v>3129</v>
      </c>
      <c r="O5955">
        <v>5</v>
      </c>
      <c r="P5955" t="s">
        <v>1261</v>
      </c>
      <c r="Q5955" t="s">
        <v>1262</v>
      </c>
      <c r="R5955" t="s">
        <v>236</v>
      </c>
      <c r="S5955" t="s">
        <v>67</v>
      </c>
      <c r="T5955" t="s">
        <v>68</v>
      </c>
      <c r="U5955">
        <v>2017</v>
      </c>
      <c r="V5955">
        <v>691315</v>
      </c>
      <c r="W5955" t="s">
        <v>69</v>
      </c>
      <c r="X5955" t="s">
        <v>241</v>
      </c>
      <c r="Y5955">
        <v>546315</v>
      </c>
      <c r="Z5955">
        <v>145000</v>
      </c>
      <c r="AA5955" t="s">
        <v>69</v>
      </c>
      <c r="AB5955" t="s">
        <v>18006</v>
      </c>
      <c r="AC5955">
        <v>691315</v>
      </c>
    </row>
    <row r="5956" spans="1:29">
      <c r="A5956">
        <f t="shared" ca="1" si="93"/>
        <v>0.25657116414159942</v>
      </c>
      <c r="B5956" t="s">
        <v>687</v>
      </c>
      <c r="C5956">
        <v>9279093</v>
      </c>
      <c r="D5956" s="2">
        <v>42899</v>
      </c>
      <c r="E5956" t="s">
        <v>18007</v>
      </c>
      <c r="F5956" t="s">
        <v>18008</v>
      </c>
      <c r="G5956">
        <v>5</v>
      </c>
      <c r="H5956" t="s">
        <v>58</v>
      </c>
      <c r="I5956" t="s">
        <v>689</v>
      </c>
      <c r="J5956">
        <v>13267</v>
      </c>
      <c r="K5956">
        <v>5</v>
      </c>
      <c r="L5956" s="2">
        <v>41456</v>
      </c>
      <c r="M5956" s="2">
        <v>44377</v>
      </c>
      <c r="N5956" t="s">
        <v>10995</v>
      </c>
      <c r="O5956">
        <v>5</v>
      </c>
      <c r="P5956" t="s">
        <v>1958</v>
      </c>
      <c r="Q5956" t="s">
        <v>1959</v>
      </c>
      <c r="R5956" t="s">
        <v>347</v>
      </c>
      <c r="S5956" t="s">
        <v>85</v>
      </c>
      <c r="T5956" t="s">
        <v>68</v>
      </c>
      <c r="U5956">
        <v>2017</v>
      </c>
      <c r="V5956">
        <v>309057</v>
      </c>
      <c r="W5956" t="s">
        <v>69</v>
      </c>
      <c r="X5956" t="s">
        <v>687</v>
      </c>
      <c r="Y5956">
        <v>212500</v>
      </c>
      <c r="Z5956">
        <v>96557</v>
      </c>
      <c r="AA5956" t="s">
        <v>69</v>
      </c>
      <c r="AB5956" t="s">
        <v>18009</v>
      </c>
      <c r="AC5956">
        <v>309057</v>
      </c>
    </row>
    <row r="5957" spans="1:29">
      <c r="A5957">
        <f t="shared" ca="1" si="93"/>
        <v>0.97539164954649205</v>
      </c>
      <c r="B5957" t="s">
        <v>55</v>
      </c>
      <c r="C5957">
        <v>9465511</v>
      </c>
      <c r="D5957" s="2">
        <v>43179</v>
      </c>
      <c r="E5957" t="s">
        <v>56</v>
      </c>
      <c r="F5957" t="s">
        <v>18010</v>
      </c>
      <c r="G5957">
        <v>5</v>
      </c>
      <c r="H5957" t="s">
        <v>58</v>
      </c>
      <c r="I5957" t="s">
        <v>59</v>
      </c>
      <c r="J5957">
        <v>88059</v>
      </c>
      <c r="K5957">
        <v>4</v>
      </c>
      <c r="L5957" s="2">
        <v>42095</v>
      </c>
      <c r="M5957" s="2">
        <v>44286</v>
      </c>
      <c r="N5957" t="s">
        <v>4116</v>
      </c>
      <c r="O5957">
        <v>1</v>
      </c>
      <c r="P5957" t="s">
        <v>9135</v>
      </c>
      <c r="Q5957" t="s">
        <v>4179</v>
      </c>
      <c r="R5957" t="s">
        <v>1837</v>
      </c>
      <c r="S5957" t="s">
        <v>729</v>
      </c>
      <c r="T5957" t="s">
        <v>68</v>
      </c>
      <c r="U5957">
        <v>2018</v>
      </c>
      <c r="V5957">
        <v>497360</v>
      </c>
      <c r="W5957" t="s">
        <v>69</v>
      </c>
      <c r="X5957" t="s">
        <v>55</v>
      </c>
      <c r="Y5957">
        <v>331573</v>
      </c>
      <c r="Z5957">
        <v>165787</v>
      </c>
      <c r="AA5957" t="s">
        <v>69</v>
      </c>
      <c r="AB5957" t="s">
        <v>18011</v>
      </c>
      <c r="AC5957">
        <v>497360</v>
      </c>
    </row>
    <row r="5958" spans="1:29">
      <c r="A5958">
        <f t="shared" ca="1" si="93"/>
        <v>0.74179266631293539</v>
      </c>
      <c r="B5958" t="s">
        <v>1143</v>
      </c>
      <c r="C5958">
        <v>9513908</v>
      </c>
      <c r="D5958" s="2">
        <v>43279</v>
      </c>
      <c r="E5958" t="s">
        <v>56</v>
      </c>
      <c r="F5958" t="s">
        <v>18012</v>
      </c>
      <c r="G5958">
        <v>5</v>
      </c>
      <c r="H5958" t="s">
        <v>58</v>
      </c>
      <c r="I5958" t="s">
        <v>1145</v>
      </c>
      <c r="J5958">
        <v>66634</v>
      </c>
      <c r="K5958">
        <v>5</v>
      </c>
      <c r="L5958" s="2">
        <v>41821</v>
      </c>
      <c r="M5958" s="2">
        <v>43646</v>
      </c>
      <c r="N5958" t="s">
        <v>1185</v>
      </c>
      <c r="O5958">
        <v>5</v>
      </c>
      <c r="P5958" t="s">
        <v>1197</v>
      </c>
      <c r="Q5958" t="s">
        <v>584</v>
      </c>
      <c r="R5958" t="s">
        <v>585</v>
      </c>
      <c r="S5958" t="s">
        <v>67</v>
      </c>
      <c r="T5958" t="s">
        <v>68</v>
      </c>
      <c r="U5958">
        <v>2018</v>
      </c>
      <c r="V5958">
        <v>338859</v>
      </c>
      <c r="W5958" t="s">
        <v>69</v>
      </c>
      <c r="X5958" t="s">
        <v>1143</v>
      </c>
      <c r="Y5958">
        <v>241630</v>
      </c>
      <c r="Z5958">
        <v>97229</v>
      </c>
      <c r="AA5958" t="s">
        <v>69</v>
      </c>
      <c r="AB5958" t="s">
        <v>18013</v>
      </c>
      <c r="AC5958">
        <v>338859</v>
      </c>
    </row>
    <row r="5959" spans="1:29">
      <c r="A5959">
        <f t="shared" ca="1" si="93"/>
        <v>0.9186019147394846</v>
      </c>
      <c r="B5959" t="s">
        <v>254</v>
      </c>
      <c r="C5959">
        <v>9211340</v>
      </c>
      <c r="D5959" s="2">
        <v>42738</v>
      </c>
      <c r="E5959" t="s">
        <v>76</v>
      </c>
      <c r="F5959" t="s">
        <v>18014</v>
      </c>
      <c r="G5959">
        <v>5</v>
      </c>
      <c r="H5959" t="s">
        <v>58</v>
      </c>
      <c r="I5959" t="s">
        <v>256</v>
      </c>
      <c r="J5959">
        <v>107103</v>
      </c>
      <c r="K5959">
        <v>4</v>
      </c>
      <c r="L5959" s="2">
        <v>41760</v>
      </c>
      <c r="M5959" s="2">
        <v>43496</v>
      </c>
      <c r="N5959" t="s">
        <v>1807</v>
      </c>
      <c r="O5959">
        <v>12</v>
      </c>
      <c r="P5959" t="s">
        <v>4159</v>
      </c>
      <c r="Q5959" t="s">
        <v>4160</v>
      </c>
      <c r="R5959" t="s">
        <v>401</v>
      </c>
      <c r="S5959" t="s">
        <v>296</v>
      </c>
      <c r="T5959" t="s">
        <v>68</v>
      </c>
      <c r="U5959">
        <v>2017</v>
      </c>
      <c r="V5959">
        <v>306446</v>
      </c>
      <c r="W5959" t="s">
        <v>69</v>
      </c>
      <c r="X5959" t="s">
        <v>254</v>
      </c>
      <c r="Y5959">
        <v>190000</v>
      </c>
      <c r="Z5959">
        <v>116446</v>
      </c>
      <c r="AA5959" t="s">
        <v>69</v>
      </c>
      <c r="AB5959" t="s">
        <v>18015</v>
      </c>
      <c r="AC5959">
        <v>306446</v>
      </c>
    </row>
    <row r="5960" spans="1:29">
      <c r="A5960">
        <f t="shared" ca="1" si="93"/>
        <v>0.70570398469576257</v>
      </c>
      <c r="B5960" t="s">
        <v>127</v>
      </c>
      <c r="C5960">
        <v>9249977</v>
      </c>
      <c r="D5960" s="2">
        <v>42788</v>
      </c>
      <c r="E5960" t="s">
        <v>76</v>
      </c>
      <c r="F5960" t="s">
        <v>18016</v>
      </c>
      <c r="G5960">
        <v>5</v>
      </c>
      <c r="H5960" t="s">
        <v>58</v>
      </c>
      <c r="I5960" t="s">
        <v>130</v>
      </c>
      <c r="J5960">
        <v>97720</v>
      </c>
      <c r="K5960">
        <v>5</v>
      </c>
      <c r="L5960" s="2">
        <v>41426</v>
      </c>
      <c r="M5960" s="2">
        <v>43555</v>
      </c>
      <c r="N5960" t="s">
        <v>18017</v>
      </c>
      <c r="O5960">
        <v>4</v>
      </c>
      <c r="P5960" t="s">
        <v>10118</v>
      </c>
      <c r="Q5960" t="s">
        <v>10119</v>
      </c>
      <c r="R5960" t="s">
        <v>370</v>
      </c>
      <c r="S5960" t="s">
        <v>260</v>
      </c>
      <c r="T5960" t="s">
        <v>68</v>
      </c>
      <c r="U5960">
        <v>2017</v>
      </c>
      <c r="V5960">
        <v>807557</v>
      </c>
      <c r="W5960" t="s">
        <v>69</v>
      </c>
      <c r="X5960" t="s">
        <v>127</v>
      </c>
      <c r="Y5960">
        <v>603812</v>
      </c>
      <c r="Z5960">
        <v>203745</v>
      </c>
      <c r="AA5960" t="s">
        <v>69</v>
      </c>
      <c r="AB5960" t="s">
        <v>18018</v>
      </c>
      <c r="AC5960">
        <v>807557</v>
      </c>
    </row>
    <row r="5961" spans="1:29">
      <c r="A5961">
        <f t="shared" ca="1" si="93"/>
        <v>0.3750479772402987</v>
      </c>
      <c r="B5961" t="s">
        <v>241</v>
      </c>
      <c r="C5961">
        <v>9392576</v>
      </c>
      <c r="D5961" s="2">
        <v>43075</v>
      </c>
      <c r="E5961" t="s">
        <v>56</v>
      </c>
      <c r="F5961" t="s">
        <v>18019</v>
      </c>
      <c r="G5961">
        <v>5</v>
      </c>
      <c r="H5961" t="s">
        <v>58</v>
      </c>
      <c r="I5961" t="s">
        <v>243</v>
      </c>
      <c r="J5961">
        <v>122754</v>
      </c>
      <c r="K5961">
        <v>4</v>
      </c>
      <c r="L5961" s="2">
        <v>41974</v>
      </c>
      <c r="M5961" s="2">
        <v>44165</v>
      </c>
      <c r="N5961" t="s">
        <v>4492</v>
      </c>
      <c r="O5961">
        <v>3</v>
      </c>
      <c r="P5961" t="s">
        <v>542</v>
      </c>
      <c r="Q5961" t="s">
        <v>543</v>
      </c>
      <c r="R5961" t="s">
        <v>205</v>
      </c>
      <c r="S5961" t="s">
        <v>67</v>
      </c>
      <c r="T5961" t="s">
        <v>68</v>
      </c>
      <c r="U5961">
        <v>2018</v>
      </c>
      <c r="V5961">
        <v>406518</v>
      </c>
      <c r="W5961" t="s">
        <v>69</v>
      </c>
      <c r="X5961" t="s">
        <v>241</v>
      </c>
      <c r="Y5961">
        <v>258075</v>
      </c>
      <c r="Z5961">
        <v>148443</v>
      </c>
      <c r="AA5961" t="s">
        <v>69</v>
      </c>
      <c r="AB5961" t="s">
        <v>18020</v>
      </c>
      <c r="AC5961">
        <v>406518</v>
      </c>
    </row>
    <row r="5962" spans="1:29">
      <c r="A5962">
        <f t="shared" ca="1" si="93"/>
        <v>0.28412714804604455</v>
      </c>
      <c r="B5962" t="s">
        <v>199</v>
      </c>
      <c r="C5962">
        <v>9777526</v>
      </c>
      <c r="D5962" s="2">
        <v>43362</v>
      </c>
      <c r="E5962" t="s">
        <v>76</v>
      </c>
      <c r="F5962" t="s">
        <v>18021</v>
      </c>
      <c r="G5962">
        <v>7</v>
      </c>
      <c r="H5962" t="s">
        <v>58</v>
      </c>
      <c r="I5962" t="s">
        <v>149</v>
      </c>
      <c r="J5962">
        <v>122023</v>
      </c>
      <c r="K5962">
        <v>11</v>
      </c>
      <c r="L5962" s="2">
        <v>39264</v>
      </c>
      <c r="M5962" s="2">
        <v>43890</v>
      </c>
      <c r="N5962" t="s">
        <v>2129</v>
      </c>
      <c r="O5962">
        <v>3</v>
      </c>
      <c r="P5962" t="s">
        <v>2568</v>
      </c>
      <c r="Q5962" t="s">
        <v>2569</v>
      </c>
      <c r="R5962" t="s">
        <v>630</v>
      </c>
      <c r="S5962" t="s">
        <v>729</v>
      </c>
      <c r="T5962" t="s">
        <v>68</v>
      </c>
      <c r="U5962">
        <v>2018</v>
      </c>
      <c r="V5962">
        <v>308813</v>
      </c>
      <c r="W5962" t="s">
        <v>69</v>
      </c>
      <c r="X5962" t="s">
        <v>199</v>
      </c>
      <c r="Y5962">
        <v>202500</v>
      </c>
      <c r="Z5962">
        <v>106313</v>
      </c>
      <c r="AA5962" t="s">
        <v>69</v>
      </c>
      <c r="AB5962" t="s">
        <v>18022</v>
      </c>
      <c r="AC5962">
        <v>308813</v>
      </c>
    </row>
    <row r="5963" spans="1:29">
      <c r="A5963">
        <f t="shared" ca="1" si="93"/>
        <v>0.98708997456728043</v>
      </c>
      <c r="B5963" t="s">
        <v>55</v>
      </c>
      <c r="C5963">
        <v>9235317</v>
      </c>
      <c r="D5963" s="2">
        <v>42797</v>
      </c>
      <c r="E5963" t="s">
        <v>76</v>
      </c>
      <c r="F5963" t="s">
        <v>18023</v>
      </c>
      <c r="G5963">
        <v>5</v>
      </c>
      <c r="H5963" t="s">
        <v>58</v>
      </c>
      <c r="I5963" t="s">
        <v>59</v>
      </c>
      <c r="J5963">
        <v>83319</v>
      </c>
      <c r="K5963">
        <v>6</v>
      </c>
      <c r="L5963" s="2">
        <v>41543</v>
      </c>
      <c r="M5963" s="2">
        <v>43524</v>
      </c>
      <c r="N5963" t="s">
        <v>5736</v>
      </c>
      <c r="O5963">
        <v>10</v>
      </c>
      <c r="P5963" t="s">
        <v>1520</v>
      </c>
      <c r="Q5963" t="s">
        <v>400</v>
      </c>
      <c r="R5963" t="s">
        <v>401</v>
      </c>
      <c r="S5963" t="s">
        <v>85</v>
      </c>
      <c r="T5963" t="s">
        <v>68</v>
      </c>
      <c r="U5963">
        <v>2017</v>
      </c>
      <c r="V5963">
        <v>332500</v>
      </c>
      <c r="W5963" t="s">
        <v>69</v>
      </c>
      <c r="X5963" t="s">
        <v>55</v>
      </c>
      <c r="Y5963">
        <v>264408</v>
      </c>
      <c r="Z5963">
        <v>68092</v>
      </c>
      <c r="AA5963" t="s">
        <v>69</v>
      </c>
      <c r="AB5963" t="s">
        <v>18024</v>
      </c>
      <c r="AC5963">
        <v>332500</v>
      </c>
    </row>
    <row r="5964" spans="1:29">
      <c r="A5964">
        <f t="shared" ca="1" si="93"/>
        <v>0.55735275211345514</v>
      </c>
      <c r="B5964" t="s">
        <v>327</v>
      </c>
      <c r="C5964">
        <v>9267833</v>
      </c>
      <c r="D5964" s="2">
        <v>42853</v>
      </c>
      <c r="E5964" t="s">
        <v>7627</v>
      </c>
      <c r="F5964" t="s">
        <v>18025</v>
      </c>
      <c r="G5964">
        <v>5</v>
      </c>
      <c r="H5964" t="s">
        <v>58</v>
      </c>
      <c r="I5964" t="s">
        <v>330</v>
      </c>
      <c r="J5964">
        <v>20416</v>
      </c>
      <c r="K5964">
        <v>3</v>
      </c>
      <c r="L5964" s="2">
        <v>42125</v>
      </c>
      <c r="M5964" s="2">
        <v>43220</v>
      </c>
      <c r="N5964" t="s">
        <v>7629</v>
      </c>
      <c r="O5964">
        <v>28</v>
      </c>
      <c r="P5964" t="s">
        <v>1392</v>
      </c>
      <c r="Q5964" t="s">
        <v>1393</v>
      </c>
      <c r="R5964" t="s">
        <v>149</v>
      </c>
      <c r="S5964" t="s">
        <v>85</v>
      </c>
      <c r="T5964" t="s">
        <v>68</v>
      </c>
      <c r="U5964">
        <v>2017</v>
      </c>
      <c r="V5964">
        <v>129433</v>
      </c>
      <c r="W5964" t="s">
        <v>69</v>
      </c>
      <c r="X5964" t="s">
        <v>327</v>
      </c>
      <c r="Y5964">
        <v>83637</v>
      </c>
      <c r="Z5964">
        <v>45796</v>
      </c>
      <c r="AA5964" t="s">
        <v>69</v>
      </c>
      <c r="AB5964" t="s">
        <v>18026</v>
      </c>
      <c r="AC5964">
        <v>129433</v>
      </c>
    </row>
    <row r="5965" spans="1:29">
      <c r="A5965">
        <f t="shared" ca="1" si="93"/>
        <v>0.96012801225288269</v>
      </c>
      <c r="B5965" t="s">
        <v>254</v>
      </c>
      <c r="C5965">
        <v>9197309</v>
      </c>
      <c r="D5965" s="2">
        <v>42734</v>
      </c>
      <c r="E5965" t="s">
        <v>8086</v>
      </c>
      <c r="F5965" t="s">
        <v>18027</v>
      </c>
      <c r="G5965">
        <v>5</v>
      </c>
      <c r="H5965" t="s">
        <v>58</v>
      </c>
      <c r="I5965" t="s">
        <v>256</v>
      </c>
      <c r="J5965">
        <v>108492</v>
      </c>
      <c r="K5965">
        <v>4</v>
      </c>
      <c r="L5965" s="2">
        <v>41680</v>
      </c>
      <c r="M5965" s="2">
        <v>43465</v>
      </c>
      <c r="N5965" t="s">
        <v>8088</v>
      </c>
      <c r="O5965">
        <v>2</v>
      </c>
      <c r="P5965" t="s">
        <v>778</v>
      </c>
      <c r="Q5965" t="s">
        <v>779</v>
      </c>
      <c r="R5965" t="s">
        <v>780</v>
      </c>
      <c r="S5965" t="s">
        <v>67</v>
      </c>
      <c r="T5965" t="s">
        <v>68</v>
      </c>
      <c r="U5965">
        <v>2017</v>
      </c>
      <c r="V5965">
        <v>358510</v>
      </c>
      <c r="W5965" t="s">
        <v>69</v>
      </c>
      <c r="X5965" t="s">
        <v>254</v>
      </c>
      <c r="Y5965">
        <v>266382</v>
      </c>
      <c r="Z5965">
        <v>92128</v>
      </c>
      <c r="AA5965" t="s">
        <v>69</v>
      </c>
      <c r="AB5965" t="s">
        <v>18028</v>
      </c>
      <c r="AC5965">
        <v>358510</v>
      </c>
    </row>
    <row r="5966" spans="1:29">
      <c r="A5966">
        <f t="shared" ca="1" si="93"/>
        <v>0.78208217801196833</v>
      </c>
      <c r="B5966" t="s">
        <v>241</v>
      </c>
      <c r="C5966">
        <v>9386765</v>
      </c>
      <c r="D5966" s="2">
        <v>43075</v>
      </c>
      <c r="E5966" t="s">
        <v>56</v>
      </c>
      <c r="F5966" t="s">
        <v>18029</v>
      </c>
      <c r="G5966">
        <v>5</v>
      </c>
      <c r="H5966" t="s">
        <v>58</v>
      </c>
      <c r="I5966" t="s">
        <v>243</v>
      </c>
      <c r="J5966">
        <v>122975</v>
      </c>
      <c r="K5966">
        <v>4</v>
      </c>
      <c r="L5966" s="2">
        <v>41946</v>
      </c>
      <c r="M5966" s="2">
        <v>43769</v>
      </c>
      <c r="N5966" t="s">
        <v>2186</v>
      </c>
      <c r="O5966">
        <v>7</v>
      </c>
      <c r="P5966" t="s">
        <v>1538</v>
      </c>
      <c r="Q5966" t="s">
        <v>1539</v>
      </c>
      <c r="R5966" t="s">
        <v>1540</v>
      </c>
      <c r="S5966" t="s">
        <v>67</v>
      </c>
      <c r="T5966" t="s">
        <v>68</v>
      </c>
      <c r="U5966">
        <v>2018</v>
      </c>
      <c r="V5966">
        <v>367500</v>
      </c>
      <c r="W5966" t="s">
        <v>69</v>
      </c>
      <c r="X5966" t="s">
        <v>241</v>
      </c>
      <c r="Y5966">
        <v>250000</v>
      </c>
      <c r="Z5966">
        <v>117500</v>
      </c>
      <c r="AA5966" t="s">
        <v>69</v>
      </c>
      <c r="AB5966" t="s">
        <v>18030</v>
      </c>
      <c r="AC5966">
        <v>367500</v>
      </c>
    </row>
    <row r="5967" spans="1:29">
      <c r="A5967">
        <f t="shared" ca="1" si="93"/>
        <v>0.24061460218811304</v>
      </c>
      <c r="B5967" t="s">
        <v>55</v>
      </c>
      <c r="C5967">
        <v>9474696</v>
      </c>
      <c r="D5967" s="2">
        <v>43215</v>
      </c>
      <c r="E5967" t="s">
        <v>1026</v>
      </c>
      <c r="F5967" t="s">
        <v>18031</v>
      </c>
      <c r="G5967">
        <v>5</v>
      </c>
      <c r="H5967" t="s">
        <v>58</v>
      </c>
      <c r="I5967" t="s">
        <v>59</v>
      </c>
      <c r="J5967">
        <v>48837</v>
      </c>
      <c r="K5967">
        <v>15</v>
      </c>
      <c r="L5967" s="2">
        <v>38384</v>
      </c>
      <c r="M5967" s="2">
        <v>44316</v>
      </c>
      <c r="N5967" t="s">
        <v>9093</v>
      </c>
      <c r="O5967">
        <v>12</v>
      </c>
      <c r="P5967" t="s">
        <v>7246</v>
      </c>
      <c r="Q5967" t="s">
        <v>3458</v>
      </c>
      <c r="R5967" t="s">
        <v>176</v>
      </c>
      <c r="S5967" t="s">
        <v>948</v>
      </c>
      <c r="T5967" t="s">
        <v>68</v>
      </c>
      <c r="U5967">
        <v>2018</v>
      </c>
      <c r="V5967">
        <v>414368</v>
      </c>
      <c r="W5967" t="s">
        <v>69</v>
      </c>
      <c r="X5967" t="s">
        <v>55</v>
      </c>
      <c r="Y5967">
        <v>324847</v>
      </c>
      <c r="Z5967">
        <v>89521</v>
      </c>
      <c r="AA5967" t="s">
        <v>69</v>
      </c>
      <c r="AB5967" t="s">
        <v>18032</v>
      </c>
      <c r="AC5967">
        <v>414368</v>
      </c>
    </row>
    <row r="5968" spans="1:29">
      <c r="A5968">
        <f t="shared" ca="1" si="93"/>
        <v>0.75656692481152499</v>
      </c>
      <c r="B5968" t="s">
        <v>254</v>
      </c>
      <c r="C5968">
        <v>9250160</v>
      </c>
      <c r="D5968" s="2">
        <v>42838</v>
      </c>
      <c r="E5968" t="s">
        <v>743</v>
      </c>
      <c r="F5968" t="s">
        <v>18033</v>
      </c>
      <c r="G5968">
        <v>5</v>
      </c>
      <c r="H5968" t="s">
        <v>58</v>
      </c>
      <c r="I5968" t="s">
        <v>256</v>
      </c>
      <c r="J5968">
        <v>107667</v>
      </c>
      <c r="K5968">
        <v>4</v>
      </c>
      <c r="L5968" s="2">
        <v>41774</v>
      </c>
      <c r="M5968" s="2">
        <v>43951</v>
      </c>
      <c r="N5968" t="s">
        <v>1807</v>
      </c>
      <c r="O5968">
        <v>1</v>
      </c>
      <c r="P5968" t="s">
        <v>161</v>
      </c>
      <c r="Q5968" t="s">
        <v>162</v>
      </c>
      <c r="R5968" t="s">
        <v>163</v>
      </c>
      <c r="S5968" t="s">
        <v>85</v>
      </c>
      <c r="T5968" t="s">
        <v>68</v>
      </c>
      <c r="U5968">
        <v>2017</v>
      </c>
      <c r="V5968">
        <v>289750</v>
      </c>
      <c r="W5968" t="s">
        <v>69</v>
      </c>
      <c r="X5968" t="s">
        <v>254</v>
      </c>
      <c r="Y5968">
        <v>190000</v>
      </c>
      <c r="Z5968">
        <v>99750</v>
      </c>
      <c r="AA5968" t="s">
        <v>69</v>
      </c>
      <c r="AB5968" t="s">
        <v>18034</v>
      </c>
      <c r="AC5968">
        <v>289750</v>
      </c>
    </row>
    <row r="5969" spans="1:29">
      <c r="A5969">
        <f t="shared" ca="1" si="93"/>
        <v>0.44559511183735212</v>
      </c>
      <c r="B5969" t="s">
        <v>254</v>
      </c>
      <c r="C5969">
        <v>9333395</v>
      </c>
      <c r="D5969" s="2">
        <v>42958</v>
      </c>
      <c r="E5969" t="s">
        <v>56</v>
      </c>
      <c r="F5969" t="s">
        <v>18035</v>
      </c>
      <c r="G5969">
        <v>5</v>
      </c>
      <c r="H5969" t="s">
        <v>58</v>
      </c>
      <c r="I5969" t="s">
        <v>256</v>
      </c>
      <c r="J5969">
        <v>115730</v>
      </c>
      <c r="K5969">
        <v>3</v>
      </c>
      <c r="L5969" s="2">
        <v>42262</v>
      </c>
      <c r="M5969" s="2">
        <v>43708</v>
      </c>
      <c r="N5969" t="s">
        <v>257</v>
      </c>
      <c r="O5969">
        <v>3</v>
      </c>
      <c r="P5969" t="s">
        <v>2754</v>
      </c>
      <c r="Q5969" t="s">
        <v>543</v>
      </c>
      <c r="R5969" t="s">
        <v>205</v>
      </c>
      <c r="S5969" t="s">
        <v>473</v>
      </c>
      <c r="T5969" t="s">
        <v>68</v>
      </c>
      <c r="U5969">
        <v>2017</v>
      </c>
      <c r="V5969">
        <v>592454</v>
      </c>
      <c r="W5969" t="s">
        <v>69</v>
      </c>
      <c r="X5969" t="s">
        <v>254</v>
      </c>
      <c r="Y5969">
        <v>359953</v>
      </c>
      <c r="Z5969">
        <v>232501</v>
      </c>
      <c r="AA5969" t="s">
        <v>69</v>
      </c>
      <c r="AB5969" t="s">
        <v>18036</v>
      </c>
      <c r="AC5969">
        <v>592454</v>
      </c>
    </row>
    <row r="5970" spans="1:29">
      <c r="A5970">
        <f t="shared" ca="1" si="93"/>
        <v>0.82909876178507502</v>
      </c>
      <c r="B5970" t="s">
        <v>405</v>
      </c>
      <c r="C5970">
        <v>9512902</v>
      </c>
      <c r="D5970" s="2">
        <v>43266</v>
      </c>
      <c r="E5970" t="s">
        <v>3985</v>
      </c>
      <c r="F5970" t="s">
        <v>18037</v>
      </c>
      <c r="G5970">
        <v>5</v>
      </c>
      <c r="H5970" t="s">
        <v>58</v>
      </c>
      <c r="I5970" t="s">
        <v>407</v>
      </c>
      <c r="J5970">
        <v>18652</v>
      </c>
      <c r="K5970">
        <v>10</v>
      </c>
      <c r="L5970" s="2">
        <v>38260</v>
      </c>
      <c r="M5970" s="2">
        <v>44012</v>
      </c>
      <c r="N5970" t="s">
        <v>5290</v>
      </c>
      <c r="O5970">
        <v>13</v>
      </c>
      <c r="P5970" t="s">
        <v>5293</v>
      </c>
      <c r="Q5970" t="s">
        <v>217</v>
      </c>
      <c r="R5970" t="s">
        <v>120</v>
      </c>
      <c r="S5970" t="s">
        <v>473</v>
      </c>
      <c r="T5970" t="s">
        <v>68</v>
      </c>
      <c r="U5970">
        <v>2018</v>
      </c>
      <c r="V5970">
        <v>628718</v>
      </c>
      <c r="W5970" t="s">
        <v>69</v>
      </c>
      <c r="X5970" t="s">
        <v>405</v>
      </c>
      <c r="Y5970">
        <v>469476</v>
      </c>
      <c r="Z5970">
        <v>159242</v>
      </c>
      <c r="AA5970" t="s">
        <v>69</v>
      </c>
      <c r="AB5970" t="s">
        <v>18038</v>
      </c>
      <c r="AC5970">
        <v>628718</v>
      </c>
    </row>
    <row r="5971" spans="1:29">
      <c r="A5971">
        <f t="shared" ca="1" si="93"/>
        <v>0.38388345405949131</v>
      </c>
      <c r="B5971" t="s">
        <v>241</v>
      </c>
      <c r="C5971">
        <v>10071447</v>
      </c>
      <c r="D5971" s="2">
        <v>43891</v>
      </c>
      <c r="E5971" t="s">
        <v>110</v>
      </c>
      <c r="F5971" t="s">
        <v>18039</v>
      </c>
      <c r="G5971">
        <v>7</v>
      </c>
      <c r="H5971" t="s">
        <v>58</v>
      </c>
      <c r="I5971" t="s">
        <v>243</v>
      </c>
      <c r="J5971">
        <v>94557</v>
      </c>
      <c r="K5971">
        <v>10</v>
      </c>
      <c r="L5971" s="2">
        <v>39783</v>
      </c>
      <c r="M5971" s="2">
        <v>44012</v>
      </c>
      <c r="N5971" t="s">
        <v>1289</v>
      </c>
      <c r="O5971">
        <v>6</v>
      </c>
      <c r="P5971" t="s">
        <v>333</v>
      </c>
      <c r="Q5971" t="s">
        <v>334</v>
      </c>
      <c r="R5971" t="s">
        <v>335</v>
      </c>
      <c r="S5971" t="s">
        <v>67</v>
      </c>
      <c r="T5971" t="s">
        <v>68</v>
      </c>
      <c r="U5971">
        <v>2018</v>
      </c>
      <c r="V5971">
        <v>108690</v>
      </c>
      <c r="W5971" t="s">
        <v>69</v>
      </c>
      <c r="X5971" t="s">
        <v>241</v>
      </c>
      <c r="Y5971">
        <v>82477</v>
      </c>
      <c r="Z5971">
        <v>26213</v>
      </c>
      <c r="AA5971" t="s">
        <v>69</v>
      </c>
      <c r="AB5971" t="s">
        <v>18040</v>
      </c>
      <c r="AC5971">
        <v>108690</v>
      </c>
    </row>
    <row r="5972" spans="1:29">
      <c r="A5972">
        <f t="shared" ca="1" si="93"/>
        <v>0.5465691416428089</v>
      </c>
      <c r="B5972" t="s">
        <v>127</v>
      </c>
      <c r="C5972">
        <v>9487012</v>
      </c>
      <c r="D5972" s="2">
        <v>43237</v>
      </c>
      <c r="E5972" t="s">
        <v>56</v>
      </c>
      <c r="F5972" t="s">
        <v>18041</v>
      </c>
      <c r="G5972">
        <v>5</v>
      </c>
      <c r="H5972" t="s">
        <v>58</v>
      </c>
      <c r="I5972" t="s">
        <v>130</v>
      </c>
      <c r="J5972">
        <v>103313</v>
      </c>
      <c r="K5972">
        <v>5</v>
      </c>
      <c r="L5972" s="2">
        <v>41899</v>
      </c>
      <c r="M5972" s="2">
        <v>44712</v>
      </c>
      <c r="N5972" t="s">
        <v>606</v>
      </c>
      <c r="O5972">
        <v>12</v>
      </c>
      <c r="P5972" t="s">
        <v>656</v>
      </c>
      <c r="Q5972" t="s">
        <v>204</v>
      </c>
      <c r="R5972" t="s">
        <v>205</v>
      </c>
      <c r="S5972" t="s">
        <v>85</v>
      </c>
      <c r="T5972" t="s">
        <v>68</v>
      </c>
      <c r="U5972">
        <v>2018</v>
      </c>
      <c r="V5972">
        <v>517397</v>
      </c>
      <c r="W5972" t="s">
        <v>69</v>
      </c>
      <c r="X5972" t="s">
        <v>127</v>
      </c>
      <c r="Y5972">
        <v>340559</v>
      </c>
      <c r="Z5972">
        <v>176838</v>
      </c>
      <c r="AA5972" t="s">
        <v>69</v>
      </c>
      <c r="AB5972" t="s">
        <v>18042</v>
      </c>
      <c r="AC5972">
        <v>517397</v>
      </c>
    </row>
    <row r="5973" spans="1:29">
      <c r="A5973">
        <f t="shared" ca="1" si="93"/>
        <v>0.36449754725307548</v>
      </c>
      <c r="B5973" t="s">
        <v>254</v>
      </c>
      <c r="C5973">
        <v>9319292</v>
      </c>
      <c r="D5973" s="2">
        <v>42944</v>
      </c>
      <c r="E5973" t="s">
        <v>56</v>
      </c>
      <c r="F5973" t="s">
        <v>18043</v>
      </c>
      <c r="G5973">
        <v>5</v>
      </c>
      <c r="H5973" t="s">
        <v>58</v>
      </c>
      <c r="I5973" t="s">
        <v>256</v>
      </c>
      <c r="J5973">
        <v>28630</v>
      </c>
      <c r="K5973">
        <v>31</v>
      </c>
      <c r="L5973" s="2">
        <v>29556</v>
      </c>
      <c r="M5973" s="2">
        <v>44043</v>
      </c>
      <c r="N5973" t="s">
        <v>1057</v>
      </c>
      <c r="O5973">
        <v>7</v>
      </c>
      <c r="P5973" t="s">
        <v>2236</v>
      </c>
      <c r="Q5973" t="s">
        <v>472</v>
      </c>
      <c r="R5973" t="s">
        <v>311</v>
      </c>
      <c r="S5973" t="s">
        <v>67</v>
      </c>
      <c r="T5973" t="s">
        <v>68</v>
      </c>
      <c r="U5973">
        <v>2017</v>
      </c>
      <c r="V5973">
        <v>339424</v>
      </c>
      <c r="W5973" t="s">
        <v>69</v>
      </c>
      <c r="X5973" t="s">
        <v>254</v>
      </c>
      <c r="Y5973">
        <v>200250</v>
      </c>
      <c r="Z5973">
        <v>139174</v>
      </c>
      <c r="AA5973" t="s">
        <v>69</v>
      </c>
      <c r="AB5973" t="s">
        <v>18044</v>
      </c>
      <c r="AC5973">
        <v>339424</v>
      </c>
    </row>
    <row r="5974" spans="1:29">
      <c r="A5974">
        <f t="shared" ca="1" si="93"/>
        <v>0.76944936868623837</v>
      </c>
      <c r="B5974" t="s">
        <v>303</v>
      </c>
      <c r="C5974">
        <v>9471819</v>
      </c>
      <c r="D5974" s="2">
        <v>43215</v>
      </c>
      <c r="E5974" t="s">
        <v>76</v>
      </c>
      <c r="F5974" t="s">
        <v>18045</v>
      </c>
      <c r="G5974">
        <v>5</v>
      </c>
      <c r="H5974" t="s">
        <v>58</v>
      </c>
      <c r="I5974" t="s">
        <v>305</v>
      </c>
      <c r="J5974">
        <v>99205</v>
      </c>
      <c r="K5974">
        <v>5</v>
      </c>
      <c r="L5974" s="2">
        <v>41774</v>
      </c>
      <c r="M5974" s="2">
        <v>43951</v>
      </c>
      <c r="N5974" t="s">
        <v>2509</v>
      </c>
      <c r="O5974">
        <v>50</v>
      </c>
      <c r="P5974" t="s">
        <v>357</v>
      </c>
      <c r="Q5974" t="s">
        <v>358</v>
      </c>
      <c r="R5974" t="s">
        <v>149</v>
      </c>
      <c r="S5974" t="s">
        <v>67</v>
      </c>
      <c r="T5974" t="s">
        <v>68</v>
      </c>
      <c r="U5974">
        <v>2018</v>
      </c>
      <c r="V5974">
        <v>337125</v>
      </c>
      <c r="W5974" t="s">
        <v>69</v>
      </c>
      <c r="X5974" t="s">
        <v>303</v>
      </c>
      <c r="Y5974">
        <v>217500</v>
      </c>
      <c r="Z5974">
        <v>119625</v>
      </c>
      <c r="AA5974" t="s">
        <v>69</v>
      </c>
      <c r="AB5974" t="s">
        <v>18046</v>
      </c>
      <c r="AC5974">
        <v>337125</v>
      </c>
    </row>
    <row r="5975" spans="1:29">
      <c r="A5975">
        <f t="shared" ca="1" si="93"/>
        <v>0.47211349302661165</v>
      </c>
      <c r="B5975" t="s">
        <v>254</v>
      </c>
      <c r="C5975">
        <v>9490196</v>
      </c>
      <c r="D5975" s="2">
        <v>43061</v>
      </c>
      <c r="E5975" t="s">
        <v>56</v>
      </c>
      <c r="F5975" t="s">
        <v>18047</v>
      </c>
      <c r="G5975">
        <v>5</v>
      </c>
      <c r="H5975" t="s">
        <v>58</v>
      </c>
      <c r="I5975" t="s">
        <v>256</v>
      </c>
      <c r="J5975">
        <v>110143</v>
      </c>
      <c r="K5975">
        <v>4</v>
      </c>
      <c r="L5975" s="2">
        <v>42005</v>
      </c>
      <c r="M5975" s="2">
        <v>43434</v>
      </c>
      <c r="N5975" t="s">
        <v>5096</v>
      </c>
      <c r="O5975">
        <v>5</v>
      </c>
      <c r="P5975" t="s">
        <v>1261</v>
      </c>
      <c r="Q5975" t="s">
        <v>1262</v>
      </c>
      <c r="R5975" t="s">
        <v>236</v>
      </c>
      <c r="S5975" t="s">
        <v>67</v>
      </c>
      <c r="T5975" t="s">
        <v>68</v>
      </c>
      <c r="U5975">
        <v>2018</v>
      </c>
      <c r="V5975">
        <v>292665</v>
      </c>
      <c r="W5975" t="s">
        <v>69</v>
      </c>
      <c r="X5975" t="s">
        <v>254</v>
      </c>
      <c r="Y5975">
        <v>190000</v>
      </c>
      <c r="Z5975">
        <v>102665</v>
      </c>
      <c r="AA5975" t="s">
        <v>69</v>
      </c>
      <c r="AB5975" t="s">
        <v>18048</v>
      </c>
      <c r="AC5975">
        <v>292665</v>
      </c>
    </row>
    <row r="5976" spans="1:29">
      <c r="A5976">
        <f t="shared" ca="1" si="93"/>
        <v>0.93454760140407922</v>
      </c>
      <c r="B5976" t="s">
        <v>55</v>
      </c>
      <c r="C5976">
        <v>9473118</v>
      </c>
      <c r="D5976" s="2">
        <v>43179</v>
      </c>
      <c r="E5976" t="s">
        <v>76</v>
      </c>
      <c r="F5976" t="s">
        <v>18049</v>
      </c>
      <c r="G5976">
        <v>5</v>
      </c>
      <c r="H5976" t="s">
        <v>58</v>
      </c>
      <c r="I5976" t="s">
        <v>59</v>
      </c>
      <c r="J5976">
        <v>46673</v>
      </c>
      <c r="K5976">
        <v>15</v>
      </c>
      <c r="L5976" s="2">
        <v>37803</v>
      </c>
      <c r="M5976" s="2">
        <v>43555</v>
      </c>
      <c r="N5976" t="s">
        <v>1441</v>
      </c>
      <c r="O5976">
        <v>50</v>
      </c>
      <c r="P5976" t="s">
        <v>2962</v>
      </c>
      <c r="Q5976" t="s">
        <v>358</v>
      </c>
      <c r="R5976" t="s">
        <v>149</v>
      </c>
      <c r="S5976" t="s">
        <v>260</v>
      </c>
      <c r="T5976" t="s">
        <v>68</v>
      </c>
      <c r="U5976">
        <v>2018</v>
      </c>
      <c r="V5976">
        <v>390975</v>
      </c>
      <c r="W5976" t="s">
        <v>69</v>
      </c>
      <c r="X5976" t="s">
        <v>55</v>
      </c>
      <c r="Y5976">
        <v>200500</v>
      </c>
      <c r="Z5976">
        <v>190475</v>
      </c>
      <c r="AA5976" t="s">
        <v>69</v>
      </c>
      <c r="AB5976" t="s">
        <v>18050</v>
      </c>
      <c r="AC5976">
        <v>390975</v>
      </c>
    </row>
    <row r="5977" spans="1:29">
      <c r="A5977">
        <f t="shared" ca="1" si="93"/>
        <v>0.92976979339484234</v>
      </c>
      <c r="B5977" t="s">
        <v>254</v>
      </c>
      <c r="C5977">
        <v>9459378</v>
      </c>
      <c r="D5977" s="2">
        <v>43223</v>
      </c>
      <c r="E5977" t="s">
        <v>56</v>
      </c>
      <c r="F5977" t="s">
        <v>18051</v>
      </c>
      <c r="G5977">
        <v>5</v>
      </c>
      <c r="H5977" t="s">
        <v>58</v>
      </c>
      <c r="I5977" t="s">
        <v>256</v>
      </c>
      <c r="J5977">
        <v>84015</v>
      </c>
      <c r="K5977">
        <v>9</v>
      </c>
      <c r="L5977" s="2">
        <v>40086</v>
      </c>
      <c r="M5977" s="2">
        <v>43921</v>
      </c>
      <c r="N5977" t="s">
        <v>592</v>
      </c>
      <c r="O5977">
        <v>7</v>
      </c>
      <c r="P5977" t="s">
        <v>64</v>
      </c>
      <c r="Q5977" t="s">
        <v>65</v>
      </c>
      <c r="R5977" t="s">
        <v>66</v>
      </c>
      <c r="S5977" t="s">
        <v>67</v>
      </c>
      <c r="T5977" t="s">
        <v>68</v>
      </c>
      <c r="U5977">
        <v>2018</v>
      </c>
      <c r="V5977">
        <v>317520</v>
      </c>
      <c r="W5977" t="s">
        <v>69</v>
      </c>
      <c r="X5977" t="s">
        <v>254</v>
      </c>
      <c r="Y5977">
        <v>196000</v>
      </c>
      <c r="Z5977">
        <v>121520</v>
      </c>
      <c r="AA5977" t="s">
        <v>69</v>
      </c>
      <c r="AB5977" t="s">
        <v>18052</v>
      </c>
      <c r="AC5977">
        <v>317520</v>
      </c>
    </row>
    <row r="5978" spans="1:29">
      <c r="A5978">
        <f t="shared" ca="1" si="93"/>
        <v>0.53498419410518705</v>
      </c>
      <c r="B5978" t="s">
        <v>199</v>
      </c>
      <c r="C5978">
        <v>9491760</v>
      </c>
      <c r="D5978" s="2">
        <v>43236</v>
      </c>
      <c r="E5978" t="s">
        <v>1850</v>
      </c>
      <c r="F5978" t="s">
        <v>18053</v>
      </c>
      <c r="G5978">
        <v>5</v>
      </c>
      <c r="H5978" t="s">
        <v>58</v>
      </c>
      <c r="I5978" t="s">
        <v>149</v>
      </c>
      <c r="J5978">
        <v>213466</v>
      </c>
      <c r="K5978">
        <v>3</v>
      </c>
      <c r="L5978" s="2">
        <v>42522</v>
      </c>
      <c r="M5978" s="2">
        <v>43982</v>
      </c>
      <c r="N5978" t="s">
        <v>1852</v>
      </c>
      <c r="O5978">
        <v>7</v>
      </c>
      <c r="P5978" t="s">
        <v>3435</v>
      </c>
      <c r="Q5978" t="s">
        <v>3436</v>
      </c>
      <c r="R5978" t="s">
        <v>1943</v>
      </c>
      <c r="S5978" t="s">
        <v>67</v>
      </c>
      <c r="T5978" t="s">
        <v>68</v>
      </c>
      <c r="U5978">
        <v>2018</v>
      </c>
      <c r="V5978">
        <v>558312</v>
      </c>
      <c r="W5978" t="s">
        <v>69</v>
      </c>
      <c r="X5978" t="s">
        <v>199</v>
      </c>
      <c r="Y5978">
        <v>395298</v>
      </c>
      <c r="Z5978">
        <v>163014</v>
      </c>
      <c r="AA5978" t="s">
        <v>69</v>
      </c>
      <c r="AB5978" t="s">
        <v>18054</v>
      </c>
      <c r="AC5978">
        <v>558312</v>
      </c>
    </row>
    <row r="5979" spans="1:29">
      <c r="A5979">
        <f t="shared" ca="1" si="93"/>
        <v>0.12195601427256519</v>
      </c>
      <c r="B5979" t="s">
        <v>1143</v>
      </c>
      <c r="C5979">
        <v>9327655</v>
      </c>
      <c r="D5979" s="2">
        <v>42948</v>
      </c>
      <c r="E5979" t="s">
        <v>76</v>
      </c>
      <c r="F5979" t="s">
        <v>18055</v>
      </c>
      <c r="G5979">
        <v>5</v>
      </c>
      <c r="H5979" t="s">
        <v>58</v>
      </c>
      <c r="I5979" t="s">
        <v>1145</v>
      </c>
      <c r="J5979">
        <v>63630</v>
      </c>
      <c r="K5979">
        <v>5</v>
      </c>
      <c r="L5979" s="2">
        <v>41533</v>
      </c>
      <c r="M5979" s="2">
        <v>43343</v>
      </c>
      <c r="N5979" t="s">
        <v>1185</v>
      </c>
      <c r="O5979">
        <v>1</v>
      </c>
      <c r="P5979" t="s">
        <v>583</v>
      </c>
      <c r="Q5979" t="s">
        <v>584</v>
      </c>
      <c r="R5979" t="s">
        <v>585</v>
      </c>
      <c r="S5979" t="s">
        <v>67</v>
      </c>
      <c r="T5979" t="s">
        <v>68</v>
      </c>
      <c r="U5979">
        <v>2017</v>
      </c>
      <c r="V5979">
        <v>336069</v>
      </c>
      <c r="W5979" t="s">
        <v>69</v>
      </c>
      <c r="X5979" t="s">
        <v>1143</v>
      </c>
      <c r="Y5979">
        <v>225144</v>
      </c>
      <c r="Z5979">
        <v>110925</v>
      </c>
      <c r="AA5979" t="s">
        <v>69</v>
      </c>
      <c r="AB5979" t="s">
        <v>18056</v>
      </c>
      <c r="AC5979">
        <v>336069</v>
      </c>
    </row>
    <row r="5980" spans="1:29">
      <c r="A5980">
        <f t="shared" ca="1" si="93"/>
        <v>0.97931026139697319</v>
      </c>
      <c r="B5980" t="s">
        <v>303</v>
      </c>
      <c r="C5980">
        <v>9538716</v>
      </c>
      <c r="D5980" s="2">
        <v>43307</v>
      </c>
      <c r="E5980" t="s">
        <v>2411</v>
      </c>
      <c r="F5980" t="s">
        <v>18057</v>
      </c>
      <c r="G5980">
        <v>5</v>
      </c>
      <c r="H5980" t="s">
        <v>58</v>
      </c>
      <c r="I5980" t="s">
        <v>305</v>
      </c>
      <c r="J5980">
        <v>104844</v>
      </c>
      <c r="K5980">
        <v>3</v>
      </c>
      <c r="L5980" s="2">
        <v>42592</v>
      </c>
      <c r="M5980" s="2">
        <v>44043</v>
      </c>
      <c r="N5980" t="s">
        <v>18058</v>
      </c>
      <c r="O5980">
        <v>27</v>
      </c>
      <c r="P5980" t="s">
        <v>4190</v>
      </c>
      <c r="Q5980" t="s">
        <v>629</v>
      </c>
      <c r="R5980" t="s">
        <v>630</v>
      </c>
      <c r="S5980" t="s">
        <v>67</v>
      </c>
      <c r="T5980" t="s">
        <v>68</v>
      </c>
      <c r="U5980">
        <v>2018</v>
      </c>
      <c r="V5980">
        <v>313100</v>
      </c>
      <c r="W5980" t="s">
        <v>69</v>
      </c>
      <c r="X5980" t="s">
        <v>303</v>
      </c>
      <c r="Y5980">
        <v>203974</v>
      </c>
      <c r="Z5980">
        <v>109126</v>
      </c>
      <c r="AA5980" t="s">
        <v>69</v>
      </c>
      <c r="AB5980" t="s">
        <v>18059</v>
      </c>
      <c r="AC5980">
        <v>313100</v>
      </c>
    </row>
    <row r="5981" spans="1:29">
      <c r="A5981">
        <f t="shared" ca="1" si="93"/>
        <v>0.34949012544140157</v>
      </c>
      <c r="B5981" t="s">
        <v>199</v>
      </c>
      <c r="C5981">
        <v>9257358</v>
      </c>
      <c r="D5981" s="2">
        <v>42851</v>
      </c>
      <c r="E5981" t="s">
        <v>1328</v>
      </c>
      <c r="F5981" t="s">
        <v>18060</v>
      </c>
      <c r="G5981">
        <v>5</v>
      </c>
      <c r="H5981" t="s">
        <v>58</v>
      </c>
      <c r="I5981" t="s">
        <v>149</v>
      </c>
      <c r="J5981">
        <v>184502</v>
      </c>
      <c r="K5981">
        <v>4</v>
      </c>
      <c r="L5981" s="2">
        <v>41772</v>
      </c>
      <c r="M5981" s="2">
        <v>43585</v>
      </c>
      <c r="N5981" t="s">
        <v>1330</v>
      </c>
      <c r="O5981">
        <v>1</v>
      </c>
      <c r="P5981" t="s">
        <v>346</v>
      </c>
      <c r="Q5981" t="s">
        <v>119</v>
      </c>
      <c r="R5981" t="s">
        <v>347</v>
      </c>
      <c r="S5981" t="s">
        <v>348</v>
      </c>
      <c r="T5981" t="s">
        <v>68</v>
      </c>
      <c r="U5981">
        <v>2017</v>
      </c>
      <c r="V5981">
        <v>714297</v>
      </c>
      <c r="W5981" t="s">
        <v>69</v>
      </c>
      <c r="X5981" t="s">
        <v>199</v>
      </c>
      <c r="Y5981">
        <v>462424</v>
      </c>
      <c r="Z5981">
        <v>251873</v>
      </c>
      <c r="AA5981" t="s">
        <v>69</v>
      </c>
      <c r="AB5981" t="s">
        <v>18061</v>
      </c>
      <c r="AC5981">
        <v>714297</v>
      </c>
    </row>
    <row r="5982" spans="1:29">
      <c r="A5982">
        <f t="shared" ca="1" si="93"/>
        <v>0.85900307163922551</v>
      </c>
      <c r="B5982" t="s">
        <v>241</v>
      </c>
      <c r="C5982">
        <v>9385708</v>
      </c>
      <c r="D5982" s="2">
        <v>43073</v>
      </c>
      <c r="E5982" t="s">
        <v>56</v>
      </c>
      <c r="F5982" t="s">
        <v>18062</v>
      </c>
      <c r="G5982">
        <v>5</v>
      </c>
      <c r="H5982" t="s">
        <v>58</v>
      </c>
      <c r="I5982" t="s">
        <v>243</v>
      </c>
      <c r="J5982">
        <v>125753</v>
      </c>
      <c r="K5982">
        <v>4</v>
      </c>
      <c r="L5982" s="2">
        <v>41958</v>
      </c>
      <c r="M5982" s="2">
        <v>43404</v>
      </c>
      <c r="N5982" t="s">
        <v>278</v>
      </c>
      <c r="O5982">
        <v>7</v>
      </c>
      <c r="P5982" t="s">
        <v>1761</v>
      </c>
      <c r="Q5982" t="s">
        <v>472</v>
      </c>
      <c r="R5982" t="s">
        <v>311</v>
      </c>
      <c r="S5982" t="s">
        <v>102</v>
      </c>
      <c r="T5982" t="s">
        <v>68</v>
      </c>
      <c r="U5982">
        <v>2018</v>
      </c>
      <c r="V5982">
        <v>403750</v>
      </c>
      <c r="W5982" t="s">
        <v>69</v>
      </c>
      <c r="X5982" t="s">
        <v>241</v>
      </c>
      <c r="Y5982">
        <v>250000</v>
      </c>
      <c r="Z5982">
        <v>153750</v>
      </c>
      <c r="AA5982" t="s">
        <v>69</v>
      </c>
      <c r="AB5982" t="s">
        <v>18063</v>
      </c>
      <c r="AC5982">
        <v>403750</v>
      </c>
    </row>
    <row r="5983" spans="1:29">
      <c r="A5983">
        <f t="shared" ca="1" si="93"/>
        <v>0.58145130962908498</v>
      </c>
      <c r="B5983" t="s">
        <v>687</v>
      </c>
      <c r="C5983">
        <v>9232133</v>
      </c>
      <c r="D5983" s="2">
        <v>42781</v>
      </c>
      <c r="E5983" t="s">
        <v>76</v>
      </c>
      <c r="F5983" t="s">
        <v>18064</v>
      </c>
      <c r="G5983">
        <v>5</v>
      </c>
      <c r="H5983" t="s">
        <v>58</v>
      </c>
      <c r="I5983" t="s">
        <v>689</v>
      </c>
      <c r="J5983">
        <v>12314</v>
      </c>
      <c r="K5983">
        <v>5</v>
      </c>
      <c r="L5983" s="2">
        <v>41334</v>
      </c>
      <c r="M5983" s="2">
        <v>43524</v>
      </c>
      <c r="N5983" t="s">
        <v>113</v>
      </c>
      <c r="O5983">
        <v>3</v>
      </c>
      <c r="P5983" t="s">
        <v>368</v>
      </c>
      <c r="Q5983" t="s">
        <v>369</v>
      </c>
      <c r="R5983" t="s">
        <v>370</v>
      </c>
      <c r="S5983" t="s">
        <v>67</v>
      </c>
      <c r="T5983" t="s">
        <v>68</v>
      </c>
      <c r="U5983">
        <v>2017</v>
      </c>
      <c r="V5983">
        <v>283500</v>
      </c>
      <c r="W5983" t="s">
        <v>69</v>
      </c>
      <c r="X5983" t="s">
        <v>687</v>
      </c>
      <c r="Y5983">
        <v>225000</v>
      </c>
      <c r="Z5983">
        <v>58500</v>
      </c>
      <c r="AA5983" t="s">
        <v>69</v>
      </c>
      <c r="AB5983" t="s">
        <v>18065</v>
      </c>
      <c r="AC5983">
        <v>283500</v>
      </c>
    </row>
    <row r="5984" spans="1:29">
      <c r="A5984">
        <f t="shared" ca="1" si="93"/>
        <v>0.47298171522297816</v>
      </c>
      <c r="B5984" t="s">
        <v>92</v>
      </c>
      <c r="C5984">
        <v>9524789</v>
      </c>
      <c r="D5984" s="2">
        <v>43270</v>
      </c>
      <c r="E5984" t="s">
        <v>8478</v>
      </c>
      <c r="F5984" t="s">
        <v>18066</v>
      </c>
      <c r="G5984">
        <v>5</v>
      </c>
      <c r="H5984" t="s">
        <v>58</v>
      </c>
      <c r="I5984" t="s">
        <v>95</v>
      </c>
      <c r="J5984">
        <v>89000</v>
      </c>
      <c r="K5984">
        <v>3</v>
      </c>
      <c r="L5984" s="2">
        <v>42633</v>
      </c>
      <c r="M5984" s="2">
        <v>44377</v>
      </c>
      <c r="N5984" t="s">
        <v>792</v>
      </c>
      <c r="O5984">
        <v>13</v>
      </c>
      <c r="P5984" t="s">
        <v>1064</v>
      </c>
      <c r="Q5984" t="s">
        <v>1065</v>
      </c>
      <c r="R5984" t="s">
        <v>335</v>
      </c>
      <c r="S5984" t="s">
        <v>67</v>
      </c>
      <c r="T5984" t="s">
        <v>68</v>
      </c>
      <c r="U5984">
        <v>2018</v>
      </c>
      <c r="V5984">
        <v>395464</v>
      </c>
      <c r="W5984" t="s">
        <v>69</v>
      </c>
      <c r="X5984" t="s">
        <v>92</v>
      </c>
      <c r="Y5984">
        <v>256795</v>
      </c>
      <c r="Z5984">
        <v>138669</v>
      </c>
      <c r="AA5984" t="s">
        <v>69</v>
      </c>
      <c r="AB5984" t="s">
        <v>18067</v>
      </c>
      <c r="AC5984">
        <v>395464</v>
      </c>
    </row>
    <row r="5985" spans="1:29">
      <c r="A5985">
        <f t="shared" ca="1" si="93"/>
        <v>0.97375150759649209</v>
      </c>
      <c r="B5985" t="s">
        <v>199</v>
      </c>
      <c r="C5985">
        <v>9243212</v>
      </c>
      <c r="D5985" s="2">
        <v>42816</v>
      </c>
      <c r="E5985" t="s">
        <v>76</v>
      </c>
      <c r="F5985" t="s">
        <v>18068</v>
      </c>
      <c r="G5985">
        <v>5</v>
      </c>
      <c r="H5985" t="s">
        <v>58</v>
      </c>
      <c r="I5985" t="s">
        <v>149</v>
      </c>
      <c r="J5985">
        <v>125535</v>
      </c>
      <c r="K5985">
        <v>10</v>
      </c>
      <c r="L5985" s="2">
        <v>39326</v>
      </c>
      <c r="M5985" s="2">
        <v>43281</v>
      </c>
      <c r="N5985" t="s">
        <v>663</v>
      </c>
      <c r="O5985">
        <v>50</v>
      </c>
      <c r="P5985" t="s">
        <v>4246</v>
      </c>
      <c r="Q5985" t="s">
        <v>4247</v>
      </c>
      <c r="R5985" t="s">
        <v>149</v>
      </c>
      <c r="S5985" t="s">
        <v>260</v>
      </c>
      <c r="T5985" t="s">
        <v>68</v>
      </c>
      <c r="U5985">
        <v>2017</v>
      </c>
      <c r="V5985">
        <v>452288</v>
      </c>
      <c r="W5985" t="s">
        <v>69</v>
      </c>
      <c r="X5985" t="s">
        <v>199</v>
      </c>
      <c r="Y5985">
        <v>233138</v>
      </c>
      <c r="Z5985">
        <v>219150</v>
      </c>
      <c r="AA5985" t="s">
        <v>69</v>
      </c>
      <c r="AB5985" t="s">
        <v>18069</v>
      </c>
      <c r="AC5985">
        <v>452288</v>
      </c>
    </row>
    <row r="5986" spans="1:29">
      <c r="A5986">
        <f t="shared" ca="1" si="93"/>
        <v>0.55701347871624096</v>
      </c>
      <c r="B5986" t="s">
        <v>199</v>
      </c>
      <c r="C5986">
        <v>9272385</v>
      </c>
      <c r="D5986" s="2">
        <v>42853</v>
      </c>
      <c r="E5986" t="s">
        <v>76</v>
      </c>
      <c r="F5986" t="s">
        <v>18070</v>
      </c>
      <c r="G5986">
        <v>5</v>
      </c>
      <c r="H5986" t="s">
        <v>58</v>
      </c>
      <c r="I5986" t="s">
        <v>149</v>
      </c>
      <c r="J5986">
        <v>174459</v>
      </c>
      <c r="K5986">
        <v>5</v>
      </c>
      <c r="L5986" s="2">
        <v>41456</v>
      </c>
      <c r="M5986" s="2">
        <v>44316</v>
      </c>
      <c r="N5986" t="s">
        <v>6830</v>
      </c>
      <c r="O5986">
        <v>2</v>
      </c>
      <c r="P5986" t="s">
        <v>10392</v>
      </c>
      <c r="Q5986" t="s">
        <v>10393</v>
      </c>
      <c r="R5986" t="s">
        <v>10394</v>
      </c>
      <c r="S5986" t="s">
        <v>67</v>
      </c>
      <c r="T5986" t="s">
        <v>68</v>
      </c>
      <c r="U5986">
        <v>2017</v>
      </c>
      <c r="V5986">
        <v>295957</v>
      </c>
      <c r="W5986" t="s">
        <v>69</v>
      </c>
      <c r="X5986" t="s">
        <v>199</v>
      </c>
      <c r="Y5986">
        <v>207500</v>
      </c>
      <c r="Z5986">
        <v>88457</v>
      </c>
      <c r="AA5986" t="s">
        <v>69</v>
      </c>
      <c r="AB5986" t="s">
        <v>18071</v>
      </c>
      <c r="AC5986">
        <v>295957</v>
      </c>
    </row>
    <row r="5987" spans="1:29">
      <c r="A5987">
        <f t="shared" ca="1" si="93"/>
        <v>0.13632537285138846</v>
      </c>
      <c r="B5987" t="s">
        <v>286</v>
      </c>
      <c r="C5987">
        <v>9204778</v>
      </c>
      <c r="D5987" s="2">
        <v>42738</v>
      </c>
      <c r="E5987" t="s">
        <v>76</v>
      </c>
      <c r="F5987" t="s">
        <v>18072</v>
      </c>
      <c r="G5987">
        <v>5</v>
      </c>
      <c r="H5987" t="s">
        <v>58</v>
      </c>
      <c r="I5987" t="s">
        <v>289</v>
      </c>
      <c r="J5987">
        <v>104523</v>
      </c>
      <c r="K5987">
        <v>6</v>
      </c>
      <c r="L5987" s="2">
        <v>41320</v>
      </c>
      <c r="M5987" s="2">
        <v>43496</v>
      </c>
      <c r="N5987" t="s">
        <v>2685</v>
      </c>
      <c r="O5987">
        <v>27</v>
      </c>
      <c r="P5987" t="s">
        <v>4190</v>
      </c>
      <c r="Q5987" t="s">
        <v>629</v>
      </c>
      <c r="R5987" t="s">
        <v>630</v>
      </c>
      <c r="S5987" t="s">
        <v>67</v>
      </c>
      <c r="T5987" t="s">
        <v>68</v>
      </c>
      <c r="U5987">
        <v>2017</v>
      </c>
      <c r="V5987">
        <v>383750</v>
      </c>
      <c r="W5987" t="s">
        <v>69</v>
      </c>
      <c r="X5987" t="s">
        <v>286</v>
      </c>
      <c r="Y5987">
        <v>250000</v>
      </c>
      <c r="Z5987">
        <v>133750</v>
      </c>
      <c r="AA5987" t="s">
        <v>69</v>
      </c>
      <c r="AB5987" t="s">
        <v>18073</v>
      </c>
      <c r="AC5987">
        <v>383750</v>
      </c>
    </row>
    <row r="5988" spans="1:29">
      <c r="A5988">
        <f t="shared" ca="1" si="93"/>
        <v>5.5314639045235259E-2</v>
      </c>
      <c r="B5988" t="s">
        <v>687</v>
      </c>
      <c r="C5988">
        <v>9430410</v>
      </c>
      <c r="D5988" s="2">
        <v>43143</v>
      </c>
      <c r="E5988" t="s">
        <v>76</v>
      </c>
      <c r="F5988" t="s">
        <v>18074</v>
      </c>
      <c r="G5988">
        <v>5</v>
      </c>
      <c r="H5988" t="s">
        <v>58</v>
      </c>
      <c r="I5988" t="s">
        <v>689</v>
      </c>
      <c r="J5988">
        <v>13157</v>
      </c>
      <c r="K5988">
        <v>5</v>
      </c>
      <c r="L5988" s="2">
        <v>41708</v>
      </c>
      <c r="M5988" s="2">
        <v>44255</v>
      </c>
      <c r="N5988" t="s">
        <v>854</v>
      </c>
      <c r="O5988">
        <v>20</v>
      </c>
      <c r="P5988" t="s">
        <v>3397</v>
      </c>
      <c r="Q5988" t="s">
        <v>3398</v>
      </c>
      <c r="R5988" t="s">
        <v>176</v>
      </c>
      <c r="S5988" t="s">
        <v>67</v>
      </c>
      <c r="T5988" t="s">
        <v>68</v>
      </c>
      <c r="U5988">
        <v>2018</v>
      </c>
      <c r="V5988">
        <v>315163</v>
      </c>
      <c r="W5988" t="s">
        <v>69</v>
      </c>
      <c r="X5988" t="s">
        <v>687</v>
      </c>
      <c r="Y5988">
        <v>212500</v>
      </c>
      <c r="Z5988">
        <v>102663</v>
      </c>
      <c r="AA5988" t="s">
        <v>69</v>
      </c>
      <c r="AB5988" t="s">
        <v>18075</v>
      </c>
      <c r="AC5988">
        <v>315163</v>
      </c>
    </row>
    <row r="5989" spans="1:29">
      <c r="A5989">
        <f t="shared" ca="1" si="93"/>
        <v>0.47762489654177209</v>
      </c>
      <c r="B5989" t="s">
        <v>55</v>
      </c>
      <c r="C5989">
        <v>9406352</v>
      </c>
      <c r="D5989" s="2">
        <v>43081</v>
      </c>
      <c r="E5989" t="s">
        <v>56</v>
      </c>
      <c r="F5989" t="s">
        <v>18076</v>
      </c>
      <c r="G5989">
        <v>5</v>
      </c>
      <c r="H5989" t="s">
        <v>58</v>
      </c>
      <c r="I5989" t="s">
        <v>59</v>
      </c>
      <c r="J5989">
        <v>84604</v>
      </c>
      <c r="K5989">
        <v>5</v>
      </c>
      <c r="L5989" s="2">
        <v>41713</v>
      </c>
      <c r="M5989" s="2">
        <v>43830</v>
      </c>
      <c r="N5989" t="s">
        <v>845</v>
      </c>
      <c r="O5989">
        <v>12</v>
      </c>
      <c r="P5989" t="s">
        <v>656</v>
      </c>
      <c r="Q5989" t="s">
        <v>204</v>
      </c>
      <c r="R5989" t="s">
        <v>205</v>
      </c>
      <c r="S5989" t="s">
        <v>67</v>
      </c>
      <c r="T5989" t="s">
        <v>68</v>
      </c>
      <c r="U5989">
        <v>2018</v>
      </c>
      <c r="V5989">
        <v>392968</v>
      </c>
      <c r="W5989" t="s">
        <v>69</v>
      </c>
      <c r="X5989" t="s">
        <v>55</v>
      </c>
      <c r="Y5989">
        <v>255955</v>
      </c>
      <c r="Z5989">
        <v>137013</v>
      </c>
      <c r="AA5989" t="s">
        <v>69</v>
      </c>
      <c r="AB5989" t="s">
        <v>18077</v>
      </c>
      <c r="AC5989">
        <v>392968</v>
      </c>
    </row>
    <row r="5990" spans="1:29">
      <c r="A5990">
        <f t="shared" ca="1" si="93"/>
        <v>0.19122954554327165</v>
      </c>
      <c r="B5990" t="s">
        <v>254</v>
      </c>
      <c r="C5990">
        <v>9412487</v>
      </c>
      <c r="D5990" s="2">
        <v>43117</v>
      </c>
      <c r="E5990" t="s">
        <v>56</v>
      </c>
      <c r="F5990" t="s">
        <v>18078</v>
      </c>
      <c r="G5990">
        <v>5</v>
      </c>
      <c r="H5990" t="s">
        <v>58</v>
      </c>
      <c r="I5990" t="s">
        <v>256</v>
      </c>
      <c r="J5990">
        <v>110151</v>
      </c>
      <c r="K5990">
        <v>4</v>
      </c>
      <c r="L5990" s="2">
        <v>42095</v>
      </c>
      <c r="M5990" s="2">
        <v>43861</v>
      </c>
      <c r="N5990" t="s">
        <v>6095</v>
      </c>
      <c r="O5990">
        <v>98</v>
      </c>
      <c r="P5990" t="s">
        <v>18079</v>
      </c>
      <c r="Q5990" t="s">
        <v>3918</v>
      </c>
      <c r="R5990" t="s">
        <v>689</v>
      </c>
      <c r="S5990" t="s">
        <v>260</v>
      </c>
      <c r="T5990" t="s">
        <v>68</v>
      </c>
      <c r="U5990">
        <v>2018</v>
      </c>
      <c r="V5990">
        <v>389400</v>
      </c>
      <c r="W5990" t="s">
        <v>69</v>
      </c>
      <c r="X5990" t="s">
        <v>254</v>
      </c>
      <c r="Y5990">
        <v>236000</v>
      </c>
      <c r="Z5990">
        <v>153400</v>
      </c>
      <c r="AA5990" t="s">
        <v>69</v>
      </c>
      <c r="AB5990" t="s">
        <v>18080</v>
      </c>
      <c r="AC5990">
        <v>389400</v>
      </c>
    </row>
    <row r="5991" spans="1:29">
      <c r="A5991">
        <f t="shared" ca="1" si="93"/>
        <v>0.82080033729131208</v>
      </c>
      <c r="B5991" t="s">
        <v>1143</v>
      </c>
      <c r="C5991">
        <v>9543814</v>
      </c>
      <c r="D5991" s="2">
        <v>43318</v>
      </c>
      <c r="E5991" t="s">
        <v>56</v>
      </c>
      <c r="F5991" t="s">
        <v>18081</v>
      </c>
      <c r="G5991">
        <v>5</v>
      </c>
      <c r="H5991" t="s">
        <v>58</v>
      </c>
      <c r="I5991" t="s">
        <v>1145</v>
      </c>
      <c r="J5991">
        <v>67135</v>
      </c>
      <c r="K5991">
        <v>5</v>
      </c>
      <c r="L5991" s="2">
        <v>41898</v>
      </c>
      <c r="M5991" s="2">
        <v>44074</v>
      </c>
      <c r="N5991" t="s">
        <v>2474</v>
      </c>
      <c r="O5991">
        <v>30</v>
      </c>
      <c r="P5991" t="s">
        <v>747</v>
      </c>
      <c r="Q5991" t="s">
        <v>748</v>
      </c>
      <c r="R5991" t="s">
        <v>176</v>
      </c>
      <c r="S5991" t="s">
        <v>67</v>
      </c>
      <c r="T5991" t="s">
        <v>68</v>
      </c>
      <c r="U5991">
        <v>2018</v>
      </c>
      <c r="V5991">
        <v>349800</v>
      </c>
      <c r="W5991" t="s">
        <v>69</v>
      </c>
      <c r="X5991" t="s">
        <v>1143</v>
      </c>
      <c r="Y5991">
        <v>220000</v>
      </c>
      <c r="Z5991">
        <v>129800</v>
      </c>
      <c r="AA5991" t="s">
        <v>69</v>
      </c>
      <c r="AB5991" t="s">
        <v>18082</v>
      </c>
      <c r="AC5991">
        <v>349800</v>
      </c>
    </row>
    <row r="5992" spans="1:29">
      <c r="A5992">
        <f t="shared" ca="1" si="93"/>
        <v>0.66415028050998504</v>
      </c>
      <c r="B5992" t="s">
        <v>55</v>
      </c>
      <c r="C5992">
        <v>9264035</v>
      </c>
      <c r="D5992" s="2">
        <v>42836</v>
      </c>
      <c r="E5992" t="s">
        <v>76</v>
      </c>
      <c r="F5992" t="s">
        <v>18083</v>
      </c>
      <c r="G5992">
        <v>5</v>
      </c>
      <c r="H5992" t="s">
        <v>58</v>
      </c>
      <c r="I5992" t="s">
        <v>59</v>
      </c>
      <c r="J5992">
        <v>63228</v>
      </c>
      <c r="K5992">
        <v>7</v>
      </c>
      <c r="L5992" s="2">
        <v>40360</v>
      </c>
      <c r="M5992" s="2">
        <v>43585</v>
      </c>
      <c r="N5992" t="s">
        <v>4569</v>
      </c>
      <c r="O5992">
        <v>2</v>
      </c>
      <c r="P5992" t="s">
        <v>309</v>
      </c>
      <c r="Q5992" t="s">
        <v>310</v>
      </c>
      <c r="R5992" t="s">
        <v>311</v>
      </c>
      <c r="S5992" t="s">
        <v>67</v>
      </c>
      <c r="T5992" t="s">
        <v>68</v>
      </c>
      <c r="U5992">
        <v>2017</v>
      </c>
      <c r="V5992">
        <v>366406</v>
      </c>
      <c r="W5992" t="s">
        <v>69</v>
      </c>
      <c r="X5992" t="s">
        <v>55</v>
      </c>
      <c r="Y5992">
        <v>218750</v>
      </c>
      <c r="Z5992">
        <v>147656</v>
      </c>
      <c r="AA5992" t="s">
        <v>69</v>
      </c>
      <c r="AB5992" t="s">
        <v>18084</v>
      </c>
      <c r="AC5992">
        <v>366406</v>
      </c>
    </row>
    <row r="5993" spans="1:29">
      <c r="A5993">
        <f t="shared" ca="1" si="93"/>
        <v>0.82877316577262838</v>
      </c>
      <c r="B5993" t="s">
        <v>254</v>
      </c>
      <c r="C5993">
        <v>9502292</v>
      </c>
      <c r="D5993" s="2">
        <v>43272</v>
      </c>
      <c r="E5993" t="s">
        <v>56</v>
      </c>
      <c r="F5993" t="s">
        <v>18085</v>
      </c>
      <c r="G5993">
        <v>5</v>
      </c>
      <c r="H5993" t="s">
        <v>58</v>
      </c>
      <c r="I5993" t="s">
        <v>256</v>
      </c>
      <c r="J5993">
        <v>82978</v>
      </c>
      <c r="K5993">
        <v>10</v>
      </c>
      <c r="L5993" s="2">
        <v>39661</v>
      </c>
      <c r="M5993" s="2">
        <v>44012</v>
      </c>
      <c r="N5993" t="s">
        <v>892</v>
      </c>
      <c r="O5993">
        <v>7</v>
      </c>
      <c r="P5993" t="s">
        <v>491</v>
      </c>
      <c r="Q5993" t="s">
        <v>492</v>
      </c>
      <c r="R5993" t="s">
        <v>295</v>
      </c>
      <c r="S5993" t="s">
        <v>729</v>
      </c>
      <c r="T5993" t="s">
        <v>68</v>
      </c>
      <c r="U5993">
        <v>2018</v>
      </c>
      <c r="V5993">
        <v>382182</v>
      </c>
      <c r="W5993" t="s">
        <v>69</v>
      </c>
      <c r="X5993" t="s">
        <v>254</v>
      </c>
      <c r="Y5993">
        <v>278500</v>
      </c>
      <c r="Z5993">
        <v>103682</v>
      </c>
      <c r="AA5993" t="s">
        <v>69</v>
      </c>
      <c r="AB5993" t="s">
        <v>18086</v>
      </c>
      <c r="AC5993">
        <v>382182</v>
      </c>
    </row>
    <row r="5994" spans="1:29">
      <c r="A5994">
        <f t="shared" ca="1" si="93"/>
        <v>0.54611218398803918</v>
      </c>
      <c r="B5994" t="s">
        <v>109</v>
      </c>
      <c r="C5994">
        <v>9398122</v>
      </c>
      <c r="D5994" s="2">
        <v>43112</v>
      </c>
      <c r="E5994" t="s">
        <v>76</v>
      </c>
      <c r="F5994" t="s">
        <v>18087</v>
      </c>
      <c r="G5994">
        <v>5</v>
      </c>
      <c r="H5994" t="s">
        <v>58</v>
      </c>
      <c r="I5994" t="s">
        <v>112</v>
      </c>
      <c r="J5994">
        <v>18606</v>
      </c>
      <c r="K5994">
        <v>10</v>
      </c>
      <c r="L5994" s="2">
        <v>39448</v>
      </c>
      <c r="M5994" s="2">
        <v>43646</v>
      </c>
      <c r="N5994" t="s">
        <v>1355</v>
      </c>
      <c r="O5994">
        <v>25</v>
      </c>
      <c r="P5994" t="s">
        <v>666</v>
      </c>
      <c r="Q5994" t="s">
        <v>119</v>
      </c>
      <c r="R5994" t="s">
        <v>120</v>
      </c>
      <c r="S5994" t="s">
        <v>667</v>
      </c>
      <c r="T5994" t="s">
        <v>68</v>
      </c>
      <c r="U5994">
        <v>2018</v>
      </c>
      <c r="V5994">
        <v>345375</v>
      </c>
      <c r="W5994" t="s">
        <v>69</v>
      </c>
      <c r="X5994" t="s">
        <v>109</v>
      </c>
      <c r="Y5994">
        <v>225000</v>
      </c>
      <c r="Z5994">
        <v>120375</v>
      </c>
      <c r="AA5994" t="s">
        <v>69</v>
      </c>
      <c r="AB5994" t="s">
        <v>18088</v>
      </c>
      <c r="AC5994">
        <v>345375</v>
      </c>
    </row>
    <row r="5995" spans="1:29">
      <c r="A5995">
        <f t="shared" ca="1" si="93"/>
        <v>2.4601261916929462E-2</v>
      </c>
      <c r="B5995" t="s">
        <v>199</v>
      </c>
      <c r="C5995">
        <v>9265412</v>
      </c>
      <c r="D5995" s="2">
        <v>42852</v>
      </c>
      <c r="E5995" t="s">
        <v>76</v>
      </c>
      <c r="F5995" t="s">
        <v>18089</v>
      </c>
      <c r="G5995">
        <v>5</v>
      </c>
      <c r="H5995" t="s">
        <v>58</v>
      </c>
      <c r="I5995" t="s">
        <v>149</v>
      </c>
      <c r="J5995">
        <v>177584</v>
      </c>
      <c r="K5995">
        <v>5</v>
      </c>
      <c r="L5995" s="2">
        <v>41456</v>
      </c>
      <c r="M5995" s="2">
        <v>43585</v>
      </c>
      <c r="N5995" t="s">
        <v>745</v>
      </c>
      <c r="O5995">
        <v>4</v>
      </c>
      <c r="P5995" t="s">
        <v>1512</v>
      </c>
      <c r="Q5995" t="s">
        <v>1513</v>
      </c>
      <c r="R5995" t="s">
        <v>640</v>
      </c>
      <c r="S5995" t="s">
        <v>729</v>
      </c>
      <c r="T5995" t="s">
        <v>68</v>
      </c>
      <c r="U5995">
        <v>2017</v>
      </c>
      <c r="V5995">
        <v>376379</v>
      </c>
      <c r="W5995" t="s">
        <v>69</v>
      </c>
      <c r="X5995" t="s">
        <v>199</v>
      </c>
      <c r="Y5995">
        <v>248730</v>
      </c>
      <c r="Z5995">
        <v>127649</v>
      </c>
      <c r="AA5995" t="s">
        <v>69</v>
      </c>
      <c r="AB5995" t="s">
        <v>18090</v>
      </c>
      <c r="AC5995">
        <v>376379</v>
      </c>
    </row>
    <row r="5996" spans="1:29">
      <c r="A5996">
        <f t="shared" ca="1" si="93"/>
        <v>0.50240091924891794</v>
      </c>
      <c r="B5996" t="s">
        <v>254</v>
      </c>
      <c r="C5996">
        <v>9352347</v>
      </c>
      <c r="D5996" s="2">
        <v>42962</v>
      </c>
      <c r="E5996" t="s">
        <v>76</v>
      </c>
      <c r="F5996" t="s">
        <v>18091</v>
      </c>
      <c r="G5996">
        <v>5</v>
      </c>
      <c r="H5996" t="s">
        <v>58</v>
      </c>
      <c r="I5996" t="s">
        <v>256</v>
      </c>
      <c r="J5996">
        <v>58670</v>
      </c>
      <c r="K5996">
        <v>14</v>
      </c>
      <c r="L5996" s="2">
        <v>36404</v>
      </c>
      <c r="M5996" s="2">
        <v>44074</v>
      </c>
      <c r="N5996" t="s">
        <v>1675</v>
      </c>
      <c r="O5996">
        <v>12</v>
      </c>
      <c r="P5996" t="s">
        <v>656</v>
      </c>
      <c r="Q5996" t="s">
        <v>204</v>
      </c>
      <c r="R5996" t="s">
        <v>205</v>
      </c>
      <c r="S5996" t="s">
        <v>67</v>
      </c>
      <c r="T5996" t="s">
        <v>68</v>
      </c>
      <c r="U5996">
        <v>2017</v>
      </c>
      <c r="V5996">
        <v>342883</v>
      </c>
      <c r="W5996" t="s">
        <v>69</v>
      </c>
      <c r="X5996" t="s">
        <v>254</v>
      </c>
      <c r="Y5996">
        <v>220267</v>
      </c>
      <c r="Z5996">
        <v>122616</v>
      </c>
      <c r="AA5996" t="s">
        <v>69</v>
      </c>
      <c r="AB5996" t="s">
        <v>18092</v>
      </c>
      <c r="AC5996">
        <v>342883</v>
      </c>
    </row>
    <row r="5997" spans="1:29">
      <c r="A5997">
        <f t="shared" ca="1" si="93"/>
        <v>0.95820490423630056</v>
      </c>
      <c r="B5997" t="s">
        <v>199</v>
      </c>
      <c r="C5997">
        <v>9460472</v>
      </c>
      <c r="D5997" s="2">
        <v>43187</v>
      </c>
      <c r="E5997" t="s">
        <v>2138</v>
      </c>
      <c r="F5997" t="s">
        <v>18093</v>
      </c>
      <c r="G5997">
        <v>5</v>
      </c>
      <c r="H5997" t="s">
        <v>58</v>
      </c>
      <c r="I5997" t="s">
        <v>149</v>
      </c>
      <c r="J5997">
        <v>194663</v>
      </c>
      <c r="K5997">
        <v>4</v>
      </c>
      <c r="L5997" s="2">
        <v>42108</v>
      </c>
      <c r="M5997" s="2">
        <v>43921</v>
      </c>
      <c r="N5997" t="s">
        <v>14524</v>
      </c>
      <c r="O5997">
        <v>7</v>
      </c>
      <c r="P5997" t="s">
        <v>259</v>
      </c>
      <c r="Q5997" t="s">
        <v>190</v>
      </c>
      <c r="R5997" t="s">
        <v>191</v>
      </c>
      <c r="S5997" t="s">
        <v>260</v>
      </c>
      <c r="T5997" t="s">
        <v>68</v>
      </c>
      <c r="U5997">
        <v>2018</v>
      </c>
      <c r="V5997">
        <v>401448</v>
      </c>
      <c r="W5997" t="s">
        <v>69</v>
      </c>
      <c r="X5997" t="s">
        <v>199</v>
      </c>
      <c r="Y5997">
        <v>242188</v>
      </c>
      <c r="Z5997">
        <v>159260</v>
      </c>
      <c r="AA5997" t="s">
        <v>69</v>
      </c>
      <c r="AB5997" t="s">
        <v>18094</v>
      </c>
      <c r="AC5997">
        <v>401448</v>
      </c>
    </row>
    <row r="5998" spans="1:29">
      <c r="A5998">
        <f t="shared" ca="1" si="93"/>
        <v>0.21709420547099301</v>
      </c>
      <c r="B5998" t="s">
        <v>92</v>
      </c>
      <c r="C5998">
        <v>9315184</v>
      </c>
      <c r="D5998" s="2">
        <v>42937</v>
      </c>
      <c r="E5998" t="s">
        <v>56</v>
      </c>
      <c r="F5998" t="s">
        <v>18095</v>
      </c>
      <c r="G5998">
        <v>5</v>
      </c>
      <c r="H5998" t="s">
        <v>58</v>
      </c>
      <c r="I5998" t="s">
        <v>95</v>
      </c>
      <c r="J5998">
        <v>79372</v>
      </c>
      <c r="K5998">
        <v>4</v>
      </c>
      <c r="L5998" s="2">
        <v>41852</v>
      </c>
      <c r="M5998" s="2">
        <v>43677</v>
      </c>
      <c r="N5998" t="s">
        <v>2377</v>
      </c>
      <c r="O5998">
        <v>6</v>
      </c>
      <c r="P5998" t="s">
        <v>99</v>
      </c>
      <c r="Q5998" t="s">
        <v>100</v>
      </c>
      <c r="R5998" t="s">
        <v>101</v>
      </c>
      <c r="S5998" t="s">
        <v>102</v>
      </c>
      <c r="T5998" t="s">
        <v>68</v>
      </c>
      <c r="U5998">
        <v>2017</v>
      </c>
      <c r="V5998">
        <v>592377</v>
      </c>
      <c r="W5998" t="s">
        <v>69</v>
      </c>
      <c r="X5998" t="s">
        <v>92</v>
      </c>
      <c r="Y5998">
        <v>422065</v>
      </c>
      <c r="Z5998">
        <v>170312</v>
      </c>
      <c r="AA5998" t="s">
        <v>69</v>
      </c>
      <c r="AB5998" t="s">
        <v>18096</v>
      </c>
      <c r="AC5998">
        <v>592377</v>
      </c>
    </row>
    <row r="5999" spans="1:29">
      <c r="A5999">
        <f t="shared" ca="1" si="93"/>
        <v>0.50122329950157707</v>
      </c>
      <c r="B5999" t="s">
        <v>199</v>
      </c>
      <c r="C5999">
        <v>9487924</v>
      </c>
      <c r="D5999" s="2">
        <v>43230</v>
      </c>
      <c r="E5999" t="s">
        <v>76</v>
      </c>
      <c r="F5999" t="s">
        <v>18097</v>
      </c>
      <c r="G5999">
        <v>5</v>
      </c>
      <c r="H5999" t="s">
        <v>58</v>
      </c>
      <c r="I5999" t="s">
        <v>149</v>
      </c>
      <c r="J5999">
        <v>174808</v>
      </c>
      <c r="K5999">
        <v>6</v>
      </c>
      <c r="L5999" s="2">
        <v>41799</v>
      </c>
      <c r="M5999" s="2">
        <v>43982</v>
      </c>
      <c r="N5999" t="s">
        <v>726</v>
      </c>
      <c r="O5999">
        <v>2</v>
      </c>
      <c r="P5999" t="s">
        <v>309</v>
      </c>
      <c r="Q5999" t="s">
        <v>310</v>
      </c>
      <c r="R5999" t="s">
        <v>311</v>
      </c>
      <c r="S5999" t="s">
        <v>67</v>
      </c>
      <c r="T5999" t="s">
        <v>68</v>
      </c>
      <c r="U5999">
        <v>2018</v>
      </c>
      <c r="V5999">
        <v>347563</v>
      </c>
      <c r="W5999" t="s">
        <v>69</v>
      </c>
      <c r="X5999" t="s">
        <v>199</v>
      </c>
      <c r="Y5999">
        <v>207500</v>
      </c>
      <c r="Z5999">
        <v>140063</v>
      </c>
      <c r="AA5999" t="s">
        <v>69</v>
      </c>
      <c r="AB5999" t="s">
        <v>18098</v>
      </c>
      <c r="AC5999">
        <v>347563</v>
      </c>
    </row>
    <row r="6000" spans="1:29">
      <c r="A6000">
        <f t="shared" ca="1" si="93"/>
        <v>0.96790600073552158</v>
      </c>
      <c r="B6000" t="s">
        <v>254</v>
      </c>
      <c r="C6000">
        <v>9313268</v>
      </c>
      <c r="D6000" s="2">
        <v>42935</v>
      </c>
      <c r="E6000" t="s">
        <v>56</v>
      </c>
      <c r="F6000" t="s">
        <v>18099</v>
      </c>
      <c r="G6000">
        <v>5</v>
      </c>
      <c r="H6000" t="s">
        <v>58</v>
      </c>
      <c r="I6000" t="s">
        <v>256</v>
      </c>
      <c r="J6000">
        <v>63702</v>
      </c>
      <c r="K6000">
        <v>16</v>
      </c>
      <c r="L6000" s="2">
        <v>37347</v>
      </c>
      <c r="M6000" s="2">
        <v>43312</v>
      </c>
      <c r="N6000" t="s">
        <v>592</v>
      </c>
      <c r="O6000">
        <v>16</v>
      </c>
      <c r="P6000" t="s">
        <v>1363</v>
      </c>
      <c r="Q6000" t="s">
        <v>1364</v>
      </c>
      <c r="R6000" t="s">
        <v>149</v>
      </c>
      <c r="S6000" t="s">
        <v>67</v>
      </c>
      <c r="T6000" t="s">
        <v>68</v>
      </c>
      <c r="U6000">
        <v>2017</v>
      </c>
      <c r="V6000">
        <v>356441</v>
      </c>
      <c r="W6000" t="s">
        <v>69</v>
      </c>
      <c r="X6000" t="s">
        <v>254</v>
      </c>
      <c r="Y6000">
        <v>222428</v>
      </c>
      <c r="Z6000">
        <v>134013</v>
      </c>
      <c r="AA6000" t="s">
        <v>69</v>
      </c>
      <c r="AB6000" t="s">
        <v>18100</v>
      </c>
      <c r="AC6000">
        <v>356441</v>
      </c>
    </row>
    <row r="6001" spans="1:29">
      <c r="A6001">
        <f t="shared" ca="1" si="93"/>
        <v>0.93763792309242655</v>
      </c>
      <c r="B6001" t="s">
        <v>241</v>
      </c>
      <c r="C6001">
        <v>9263758</v>
      </c>
      <c r="D6001" s="2">
        <v>42848</v>
      </c>
      <c r="E6001" t="s">
        <v>76</v>
      </c>
      <c r="F6001" t="s">
        <v>18101</v>
      </c>
      <c r="G6001">
        <v>5</v>
      </c>
      <c r="H6001" t="s">
        <v>58</v>
      </c>
      <c r="I6001" t="s">
        <v>243</v>
      </c>
      <c r="J6001">
        <v>73965</v>
      </c>
      <c r="K6001">
        <v>13</v>
      </c>
      <c r="L6001" s="2">
        <v>38078</v>
      </c>
      <c r="M6001" s="2">
        <v>44135</v>
      </c>
      <c r="N6001" t="s">
        <v>8412</v>
      </c>
      <c r="O6001">
        <v>7</v>
      </c>
      <c r="P6001" t="s">
        <v>1170</v>
      </c>
      <c r="Q6001" t="s">
        <v>1171</v>
      </c>
      <c r="R6001" t="s">
        <v>585</v>
      </c>
      <c r="S6001" t="s">
        <v>67</v>
      </c>
      <c r="T6001" t="s">
        <v>68</v>
      </c>
      <c r="U6001">
        <v>2017</v>
      </c>
      <c r="V6001">
        <v>423593</v>
      </c>
      <c r="W6001" t="s">
        <v>69</v>
      </c>
      <c r="X6001" t="s">
        <v>241</v>
      </c>
      <c r="Y6001">
        <v>263779</v>
      </c>
      <c r="Z6001">
        <v>159814</v>
      </c>
      <c r="AA6001" t="s">
        <v>69</v>
      </c>
      <c r="AB6001" t="s">
        <v>18102</v>
      </c>
      <c r="AC6001">
        <v>423593</v>
      </c>
    </row>
    <row r="6002" spans="1:29">
      <c r="A6002">
        <f t="shared" ca="1" si="93"/>
        <v>0.47610701168100866</v>
      </c>
      <c r="B6002" t="s">
        <v>889</v>
      </c>
      <c r="C6002">
        <v>9195735</v>
      </c>
      <c r="D6002" s="2">
        <v>42674</v>
      </c>
      <c r="E6002" t="s">
        <v>76</v>
      </c>
      <c r="F6002" t="s">
        <v>18103</v>
      </c>
      <c r="G6002">
        <v>5</v>
      </c>
      <c r="H6002" t="s">
        <v>58</v>
      </c>
      <c r="I6002" t="s">
        <v>891</v>
      </c>
      <c r="J6002">
        <v>21739</v>
      </c>
      <c r="K6002">
        <v>5</v>
      </c>
      <c r="L6002" s="2">
        <v>41244</v>
      </c>
      <c r="M6002" s="2">
        <v>43372</v>
      </c>
      <c r="N6002" t="s">
        <v>2474</v>
      </c>
      <c r="O6002">
        <v>7</v>
      </c>
      <c r="P6002" t="s">
        <v>64</v>
      </c>
      <c r="Q6002" t="s">
        <v>65</v>
      </c>
      <c r="R6002" t="s">
        <v>66</v>
      </c>
      <c r="S6002" t="s">
        <v>67</v>
      </c>
      <c r="T6002" t="s">
        <v>68</v>
      </c>
      <c r="U6002">
        <v>2017</v>
      </c>
      <c r="V6002">
        <v>364500</v>
      </c>
      <c r="W6002" t="s">
        <v>69</v>
      </c>
      <c r="X6002" t="s">
        <v>889</v>
      </c>
      <c r="Y6002">
        <v>225000</v>
      </c>
      <c r="Z6002">
        <v>139500</v>
      </c>
      <c r="AA6002" t="s">
        <v>69</v>
      </c>
      <c r="AB6002" t="s">
        <v>18104</v>
      </c>
      <c r="AC6002">
        <v>364500</v>
      </c>
    </row>
    <row r="6003" spans="1:29">
      <c r="A6003">
        <f t="shared" ca="1" si="93"/>
        <v>0.30071524800666638</v>
      </c>
      <c r="B6003" t="s">
        <v>254</v>
      </c>
      <c r="C6003">
        <v>9513013</v>
      </c>
      <c r="D6003" s="2">
        <v>43278</v>
      </c>
      <c r="E6003" t="s">
        <v>56</v>
      </c>
      <c r="F6003" t="s">
        <v>18105</v>
      </c>
      <c r="G6003">
        <v>5</v>
      </c>
      <c r="H6003" t="s">
        <v>58</v>
      </c>
      <c r="I6003" t="s">
        <v>256</v>
      </c>
      <c r="J6003">
        <v>113106</v>
      </c>
      <c r="K6003">
        <v>4</v>
      </c>
      <c r="L6003" s="2">
        <v>42257</v>
      </c>
      <c r="M6003" s="2">
        <v>44012</v>
      </c>
      <c r="N6003" t="s">
        <v>1862</v>
      </c>
      <c r="O6003">
        <v>15</v>
      </c>
      <c r="P6003" t="s">
        <v>1237</v>
      </c>
      <c r="Q6003" t="s">
        <v>1238</v>
      </c>
      <c r="R6003" t="s">
        <v>205</v>
      </c>
      <c r="S6003" t="s">
        <v>85</v>
      </c>
      <c r="T6003" t="s">
        <v>68</v>
      </c>
      <c r="U6003">
        <v>2018</v>
      </c>
      <c r="V6003">
        <v>435829</v>
      </c>
      <c r="W6003" t="s">
        <v>69</v>
      </c>
      <c r="X6003" t="s">
        <v>254</v>
      </c>
      <c r="Y6003">
        <v>335542</v>
      </c>
      <c r="Z6003">
        <v>100287</v>
      </c>
      <c r="AA6003" t="s">
        <v>69</v>
      </c>
      <c r="AB6003" t="s">
        <v>18106</v>
      </c>
      <c r="AC6003">
        <v>435829</v>
      </c>
    </row>
    <row r="6004" spans="1:29">
      <c r="A6004">
        <f t="shared" ca="1" si="93"/>
        <v>0.8489030004803978</v>
      </c>
      <c r="B6004" t="s">
        <v>1143</v>
      </c>
      <c r="C6004">
        <v>9243983</v>
      </c>
      <c r="D6004" s="2">
        <v>42815</v>
      </c>
      <c r="E6004" t="s">
        <v>76</v>
      </c>
      <c r="F6004" t="s">
        <v>18107</v>
      </c>
      <c r="G6004">
        <v>5</v>
      </c>
      <c r="H6004" t="s">
        <v>58</v>
      </c>
      <c r="I6004" t="s">
        <v>1145</v>
      </c>
      <c r="J6004">
        <v>44528</v>
      </c>
      <c r="K6004">
        <v>18</v>
      </c>
      <c r="L6004" s="2">
        <v>35886</v>
      </c>
      <c r="M6004" s="2">
        <v>43555</v>
      </c>
      <c r="N6004" t="s">
        <v>1146</v>
      </c>
      <c r="O6004">
        <v>36</v>
      </c>
      <c r="P6004" t="s">
        <v>1090</v>
      </c>
      <c r="Q6004" t="s">
        <v>1091</v>
      </c>
      <c r="R6004" t="s">
        <v>149</v>
      </c>
      <c r="S6004" t="s">
        <v>67</v>
      </c>
      <c r="T6004" t="s">
        <v>68</v>
      </c>
      <c r="U6004">
        <v>2017</v>
      </c>
      <c r="V6004">
        <v>327250</v>
      </c>
      <c r="W6004" t="s">
        <v>69</v>
      </c>
      <c r="X6004" t="s">
        <v>1143</v>
      </c>
      <c r="Y6004">
        <v>212500</v>
      </c>
      <c r="Z6004">
        <v>114750</v>
      </c>
      <c r="AA6004" t="s">
        <v>69</v>
      </c>
      <c r="AB6004" t="s">
        <v>18108</v>
      </c>
      <c r="AC6004">
        <v>327250</v>
      </c>
    </row>
    <row r="6005" spans="1:29">
      <c r="A6005">
        <f t="shared" ca="1" si="93"/>
        <v>0.34289610507484791</v>
      </c>
      <c r="B6005" t="s">
        <v>199</v>
      </c>
      <c r="C6005">
        <v>9266381</v>
      </c>
      <c r="D6005" s="2">
        <v>42783</v>
      </c>
      <c r="E6005" t="s">
        <v>76</v>
      </c>
      <c r="F6005" t="s">
        <v>18109</v>
      </c>
      <c r="G6005">
        <v>5</v>
      </c>
      <c r="H6005" t="s">
        <v>58</v>
      </c>
      <c r="I6005" t="s">
        <v>149</v>
      </c>
      <c r="J6005">
        <v>175768</v>
      </c>
      <c r="K6005">
        <v>4</v>
      </c>
      <c r="L6005" s="2">
        <v>41738</v>
      </c>
      <c r="M6005" s="2">
        <v>43524</v>
      </c>
      <c r="N6005" t="s">
        <v>2620</v>
      </c>
      <c r="O6005">
        <v>11</v>
      </c>
      <c r="P6005" t="s">
        <v>11598</v>
      </c>
      <c r="Q6005" t="s">
        <v>533</v>
      </c>
      <c r="R6005" t="s">
        <v>149</v>
      </c>
      <c r="S6005" t="s">
        <v>473</v>
      </c>
      <c r="T6005" t="s">
        <v>68</v>
      </c>
      <c r="U6005">
        <v>2017</v>
      </c>
      <c r="V6005">
        <v>424835</v>
      </c>
      <c r="W6005" t="s">
        <v>69</v>
      </c>
      <c r="X6005" t="s">
        <v>199</v>
      </c>
      <c r="Y6005">
        <v>242763</v>
      </c>
      <c r="Z6005">
        <v>182072</v>
      </c>
      <c r="AA6005" t="s">
        <v>69</v>
      </c>
      <c r="AB6005" t="s">
        <v>18110</v>
      </c>
      <c r="AC6005">
        <v>424835</v>
      </c>
    </row>
    <row r="6006" spans="1:29">
      <c r="A6006">
        <f t="shared" ca="1" si="93"/>
        <v>0.9899095937956216</v>
      </c>
      <c r="B6006" t="s">
        <v>241</v>
      </c>
      <c r="C6006">
        <v>9475245</v>
      </c>
      <c r="D6006" s="2">
        <v>43206</v>
      </c>
      <c r="E6006" t="s">
        <v>56</v>
      </c>
      <c r="F6006" t="s">
        <v>18111</v>
      </c>
      <c r="G6006">
        <v>5</v>
      </c>
      <c r="H6006" t="s">
        <v>58</v>
      </c>
      <c r="I6006" t="s">
        <v>243</v>
      </c>
      <c r="J6006">
        <v>38180</v>
      </c>
      <c r="K6006">
        <v>32</v>
      </c>
      <c r="L6006" s="2">
        <v>31594</v>
      </c>
      <c r="M6006" s="2">
        <v>43951</v>
      </c>
      <c r="N6006" t="s">
        <v>1485</v>
      </c>
      <c r="O6006">
        <v>1</v>
      </c>
      <c r="P6006" t="s">
        <v>161</v>
      </c>
      <c r="Q6006" t="s">
        <v>162</v>
      </c>
      <c r="R6006" t="s">
        <v>163</v>
      </c>
      <c r="S6006" t="s">
        <v>67</v>
      </c>
      <c r="T6006" t="s">
        <v>68</v>
      </c>
      <c r="U6006">
        <v>2018</v>
      </c>
      <c r="V6006">
        <v>381250</v>
      </c>
      <c r="W6006" t="s">
        <v>69</v>
      </c>
      <c r="X6006" t="s">
        <v>241</v>
      </c>
      <c r="Y6006">
        <v>250000</v>
      </c>
      <c r="Z6006">
        <v>131250</v>
      </c>
      <c r="AA6006" t="s">
        <v>69</v>
      </c>
      <c r="AB6006" t="s">
        <v>18112</v>
      </c>
      <c r="AC6006">
        <v>381250</v>
      </c>
    </row>
    <row r="6007" spans="1:29">
      <c r="A6007">
        <f t="shared" ca="1" si="93"/>
        <v>0.9294508218051214</v>
      </c>
      <c r="B6007" t="s">
        <v>1619</v>
      </c>
      <c r="C6007">
        <v>9179575</v>
      </c>
      <c r="D6007" s="2">
        <v>42681</v>
      </c>
      <c r="E6007" t="s">
        <v>7886</v>
      </c>
      <c r="F6007" t="s">
        <v>18113</v>
      </c>
      <c r="G6007">
        <v>5</v>
      </c>
      <c r="H6007" t="s">
        <v>58</v>
      </c>
      <c r="I6007" t="s">
        <v>1621</v>
      </c>
      <c r="J6007">
        <v>21774</v>
      </c>
      <c r="K6007">
        <v>5</v>
      </c>
      <c r="L6007" s="2">
        <v>41253</v>
      </c>
      <c r="M6007" s="2">
        <v>43434</v>
      </c>
      <c r="N6007" t="s">
        <v>96</v>
      </c>
      <c r="O6007">
        <v>10</v>
      </c>
      <c r="P6007" t="s">
        <v>3274</v>
      </c>
      <c r="Q6007" t="s">
        <v>957</v>
      </c>
      <c r="R6007" t="s">
        <v>84</v>
      </c>
      <c r="S6007" t="s">
        <v>296</v>
      </c>
      <c r="T6007" t="s">
        <v>68</v>
      </c>
      <c r="U6007">
        <v>2017</v>
      </c>
      <c r="V6007">
        <v>663727</v>
      </c>
      <c r="W6007" t="s">
        <v>69</v>
      </c>
      <c r="X6007" t="s">
        <v>1619</v>
      </c>
      <c r="Y6007">
        <v>446954</v>
      </c>
      <c r="Z6007">
        <v>216773</v>
      </c>
      <c r="AA6007" t="s">
        <v>69</v>
      </c>
      <c r="AB6007" t="s">
        <v>18114</v>
      </c>
      <c r="AC6007">
        <v>663727</v>
      </c>
    </row>
    <row r="6008" spans="1:29">
      <c r="A6008">
        <f t="shared" ca="1" si="93"/>
        <v>1.0659477788502625E-2</v>
      </c>
      <c r="B6008" t="s">
        <v>109</v>
      </c>
      <c r="C6008">
        <v>9544232</v>
      </c>
      <c r="D6008" s="2">
        <v>43325</v>
      </c>
      <c r="E6008" t="s">
        <v>9820</v>
      </c>
      <c r="F6008" t="s">
        <v>18115</v>
      </c>
      <c r="G6008">
        <v>5</v>
      </c>
      <c r="H6008" t="s">
        <v>58</v>
      </c>
      <c r="I6008" t="s">
        <v>112</v>
      </c>
      <c r="J6008">
        <v>24995</v>
      </c>
      <c r="K6008">
        <v>4</v>
      </c>
      <c r="L6008" s="2">
        <v>42277</v>
      </c>
      <c r="M6008" s="2">
        <v>44074</v>
      </c>
      <c r="N6008" t="s">
        <v>822</v>
      </c>
      <c r="O6008">
        <v>2</v>
      </c>
      <c r="P6008" t="s">
        <v>320</v>
      </c>
      <c r="Q6008" t="s">
        <v>321</v>
      </c>
      <c r="R6008" t="s">
        <v>137</v>
      </c>
      <c r="S6008" t="s">
        <v>67</v>
      </c>
      <c r="T6008" t="s">
        <v>68</v>
      </c>
      <c r="U6008">
        <v>2018</v>
      </c>
      <c r="V6008">
        <v>378260</v>
      </c>
      <c r="W6008" t="s">
        <v>69</v>
      </c>
      <c r="X6008" t="s">
        <v>109</v>
      </c>
      <c r="Y6008">
        <v>250000</v>
      </c>
      <c r="Z6008">
        <v>128260</v>
      </c>
      <c r="AA6008" t="s">
        <v>69</v>
      </c>
      <c r="AB6008" t="s">
        <v>18116</v>
      </c>
      <c r="AC6008">
        <v>378260</v>
      </c>
    </row>
    <row r="6009" spans="1:29">
      <c r="A6009">
        <f t="shared" ca="1" si="93"/>
        <v>0.15248713590454654</v>
      </c>
      <c r="B6009" t="s">
        <v>254</v>
      </c>
      <c r="C6009">
        <v>9267484</v>
      </c>
      <c r="D6009" s="2">
        <v>42817</v>
      </c>
      <c r="E6009" t="s">
        <v>76</v>
      </c>
      <c r="F6009" t="s">
        <v>18117</v>
      </c>
      <c r="G6009">
        <v>5</v>
      </c>
      <c r="H6009" t="s">
        <v>58</v>
      </c>
      <c r="I6009" t="s">
        <v>256</v>
      </c>
      <c r="J6009">
        <v>84279</v>
      </c>
      <c r="K6009">
        <v>8</v>
      </c>
      <c r="L6009" s="2">
        <v>39661</v>
      </c>
      <c r="M6009" s="2">
        <v>43524</v>
      </c>
      <c r="N6009" t="s">
        <v>1807</v>
      </c>
      <c r="O6009">
        <v>50</v>
      </c>
      <c r="P6009" t="s">
        <v>357</v>
      </c>
      <c r="Q6009" t="s">
        <v>358</v>
      </c>
      <c r="R6009" t="s">
        <v>149</v>
      </c>
      <c r="S6009" t="s">
        <v>67</v>
      </c>
      <c r="T6009" t="s">
        <v>68</v>
      </c>
      <c r="U6009">
        <v>2017</v>
      </c>
      <c r="V6009">
        <v>453371</v>
      </c>
      <c r="W6009" t="s">
        <v>69</v>
      </c>
      <c r="X6009" t="s">
        <v>254</v>
      </c>
      <c r="Y6009">
        <v>375681</v>
      </c>
      <c r="Z6009">
        <v>77690</v>
      </c>
      <c r="AA6009" t="s">
        <v>69</v>
      </c>
      <c r="AB6009" t="s">
        <v>18118</v>
      </c>
      <c r="AC6009">
        <v>453371</v>
      </c>
    </row>
    <row r="6010" spans="1:29">
      <c r="A6010">
        <f t="shared" ca="1" si="93"/>
        <v>0.56507187235395706</v>
      </c>
      <c r="B6010" t="s">
        <v>254</v>
      </c>
      <c r="C6010">
        <v>9392170</v>
      </c>
      <c r="D6010" s="2">
        <v>43049</v>
      </c>
      <c r="E6010" t="s">
        <v>56</v>
      </c>
      <c r="F6010" t="s">
        <v>18119</v>
      </c>
      <c r="G6010">
        <v>5</v>
      </c>
      <c r="H6010" t="s">
        <v>58</v>
      </c>
      <c r="I6010" t="s">
        <v>256</v>
      </c>
      <c r="J6010">
        <v>67955</v>
      </c>
      <c r="K6010">
        <v>13</v>
      </c>
      <c r="L6010" s="2">
        <v>37742</v>
      </c>
      <c r="M6010" s="2">
        <v>43434</v>
      </c>
      <c r="N6010" t="s">
        <v>397</v>
      </c>
      <c r="O6010">
        <v>2</v>
      </c>
      <c r="P6010" t="s">
        <v>320</v>
      </c>
      <c r="Q6010" t="s">
        <v>321</v>
      </c>
      <c r="R6010" t="s">
        <v>137</v>
      </c>
      <c r="S6010" t="s">
        <v>322</v>
      </c>
      <c r="T6010" t="s">
        <v>68</v>
      </c>
      <c r="U6010">
        <v>2018</v>
      </c>
      <c r="V6010">
        <v>309117</v>
      </c>
      <c r="W6010" t="s">
        <v>69</v>
      </c>
      <c r="X6010" t="s">
        <v>254</v>
      </c>
      <c r="Y6010">
        <v>207500</v>
      </c>
      <c r="Z6010">
        <v>101617</v>
      </c>
      <c r="AA6010" t="s">
        <v>69</v>
      </c>
      <c r="AB6010" t="s">
        <v>18120</v>
      </c>
      <c r="AC6010">
        <v>309117</v>
      </c>
    </row>
    <row r="6011" spans="1:29">
      <c r="A6011">
        <f t="shared" ca="1" si="93"/>
        <v>0.52612414558556686</v>
      </c>
      <c r="B6011" t="s">
        <v>241</v>
      </c>
      <c r="C6011">
        <v>9292372</v>
      </c>
      <c r="D6011" s="2">
        <v>42887</v>
      </c>
      <c r="E6011" t="s">
        <v>1910</v>
      </c>
      <c r="F6011" t="s">
        <v>18121</v>
      </c>
      <c r="G6011">
        <v>5</v>
      </c>
      <c r="H6011" t="s">
        <v>58</v>
      </c>
      <c r="I6011" t="s">
        <v>243</v>
      </c>
      <c r="J6011">
        <v>127491</v>
      </c>
      <c r="K6011">
        <v>3</v>
      </c>
      <c r="L6011" s="2">
        <v>42156</v>
      </c>
      <c r="M6011" s="2">
        <v>43982</v>
      </c>
      <c r="N6011" t="s">
        <v>1912</v>
      </c>
      <c r="O6011">
        <v>5</v>
      </c>
      <c r="P6011" t="s">
        <v>1197</v>
      </c>
      <c r="Q6011" t="s">
        <v>584</v>
      </c>
      <c r="R6011" t="s">
        <v>585</v>
      </c>
      <c r="S6011" t="s">
        <v>67</v>
      </c>
      <c r="T6011" t="s">
        <v>68</v>
      </c>
      <c r="U6011">
        <v>2017</v>
      </c>
      <c r="V6011">
        <v>389300</v>
      </c>
      <c r="W6011" t="s">
        <v>69</v>
      </c>
      <c r="X6011" t="s">
        <v>241</v>
      </c>
      <c r="Y6011">
        <v>275212</v>
      </c>
      <c r="Z6011">
        <v>114088</v>
      </c>
      <c r="AA6011" t="s">
        <v>69</v>
      </c>
      <c r="AB6011" t="s">
        <v>18122</v>
      </c>
      <c r="AC6011">
        <v>389300</v>
      </c>
    </row>
    <row r="6012" spans="1:29">
      <c r="A6012">
        <f t="shared" ca="1" si="93"/>
        <v>0.82024224198064977</v>
      </c>
      <c r="B6012" t="s">
        <v>254</v>
      </c>
      <c r="C6012">
        <v>9458226</v>
      </c>
      <c r="D6012" s="2">
        <v>43175</v>
      </c>
      <c r="E6012" t="s">
        <v>56</v>
      </c>
      <c r="F6012" t="s">
        <v>18123</v>
      </c>
      <c r="G6012">
        <v>5</v>
      </c>
      <c r="H6012" t="s">
        <v>58</v>
      </c>
      <c r="I6012" t="s">
        <v>256</v>
      </c>
      <c r="J6012">
        <v>111305</v>
      </c>
      <c r="K6012">
        <v>4</v>
      </c>
      <c r="L6012" s="2">
        <v>42109</v>
      </c>
      <c r="M6012" s="2">
        <v>43921</v>
      </c>
      <c r="N6012" t="s">
        <v>388</v>
      </c>
      <c r="O6012">
        <v>6</v>
      </c>
      <c r="P6012" t="s">
        <v>333</v>
      </c>
      <c r="Q6012" t="s">
        <v>334</v>
      </c>
      <c r="R6012" t="s">
        <v>335</v>
      </c>
      <c r="S6012" t="s">
        <v>67</v>
      </c>
      <c r="T6012" t="s">
        <v>68</v>
      </c>
      <c r="U6012">
        <v>2018</v>
      </c>
      <c r="V6012">
        <v>302250</v>
      </c>
      <c r="W6012" t="s">
        <v>69</v>
      </c>
      <c r="X6012" t="s">
        <v>254</v>
      </c>
      <c r="Y6012">
        <v>195000</v>
      </c>
      <c r="Z6012">
        <v>107250</v>
      </c>
      <c r="AA6012" t="s">
        <v>69</v>
      </c>
      <c r="AB6012" t="s">
        <v>18124</v>
      </c>
      <c r="AC6012">
        <v>302250</v>
      </c>
    </row>
    <row r="6013" spans="1:29">
      <c r="A6013">
        <f t="shared" ca="1" si="93"/>
        <v>0.89708016039193428</v>
      </c>
      <c r="B6013" t="s">
        <v>254</v>
      </c>
      <c r="C6013">
        <v>9188812</v>
      </c>
      <c r="D6013" s="2">
        <v>42714</v>
      </c>
      <c r="E6013" t="s">
        <v>76</v>
      </c>
      <c r="F6013" t="s">
        <v>18125</v>
      </c>
      <c r="G6013">
        <v>5</v>
      </c>
      <c r="H6013" t="s">
        <v>58</v>
      </c>
      <c r="I6013" t="s">
        <v>256</v>
      </c>
      <c r="J6013">
        <v>87290</v>
      </c>
      <c r="K6013">
        <v>6</v>
      </c>
      <c r="L6013" s="2">
        <v>40077</v>
      </c>
      <c r="M6013" s="2">
        <v>43100</v>
      </c>
      <c r="N6013" t="s">
        <v>18126</v>
      </c>
      <c r="O6013">
        <v>1</v>
      </c>
      <c r="P6013" t="s">
        <v>247</v>
      </c>
      <c r="Q6013" t="s">
        <v>248</v>
      </c>
      <c r="R6013" t="s">
        <v>249</v>
      </c>
      <c r="S6013" t="s">
        <v>67</v>
      </c>
      <c r="T6013" t="s">
        <v>68</v>
      </c>
      <c r="U6013">
        <v>2017</v>
      </c>
      <c r="V6013">
        <v>273935</v>
      </c>
      <c r="W6013" t="s">
        <v>69</v>
      </c>
      <c r="X6013" t="s">
        <v>254</v>
      </c>
      <c r="Y6013">
        <v>186165</v>
      </c>
      <c r="Z6013">
        <v>87770</v>
      </c>
      <c r="AA6013" t="s">
        <v>69</v>
      </c>
      <c r="AB6013" t="s">
        <v>18127</v>
      </c>
      <c r="AC6013">
        <v>273935</v>
      </c>
    </row>
    <row r="6014" spans="1:29">
      <c r="A6014">
        <f t="shared" ca="1" si="93"/>
        <v>0.86184200510680775</v>
      </c>
      <c r="B6014" t="s">
        <v>327</v>
      </c>
      <c r="C6014">
        <v>9298652</v>
      </c>
      <c r="D6014" s="2">
        <v>42906</v>
      </c>
      <c r="E6014" t="s">
        <v>56</v>
      </c>
      <c r="F6014" t="s">
        <v>18128</v>
      </c>
      <c r="G6014">
        <v>5</v>
      </c>
      <c r="H6014" t="s">
        <v>58</v>
      </c>
      <c r="I6014" t="s">
        <v>330</v>
      </c>
      <c r="J6014">
        <v>18842</v>
      </c>
      <c r="K6014">
        <v>4</v>
      </c>
      <c r="L6014" s="2">
        <v>41900</v>
      </c>
      <c r="M6014" s="2">
        <v>43616</v>
      </c>
      <c r="N6014" t="s">
        <v>1377</v>
      </c>
      <c r="O6014">
        <v>11</v>
      </c>
      <c r="P6014" t="s">
        <v>532</v>
      </c>
      <c r="Q6014" t="s">
        <v>533</v>
      </c>
      <c r="R6014" t="s">
        <v>149</v>
      </c>
      <c r="S6014" t="s">
        <v>729</v>
      </c>
      <c r="T6014" t="s">
        <v>68</v>
      </c>
      <c r="U6014">
        <v>2017</v>
      </c>
      <c r="V6014">
        <v>349571</v>
      </c>
      <c r="W6014" t="s">
        <v>69</v>
      </c>
      <c r="X6014" t="s">
        <v>327</v>
      </c>
      <c r="Y6014">
        <v>266999</v>
      </c>
      <c r="Z6014">
        <v>82572</v>
      </c>
      <c r="AA6014" t="s">
        <v>69</v>
      </c>
      <c r="AB6014" t="s">
        <v>18129</v>
      </c>
      <c r="AC6014">
        <v>349571</v>
      </c>
    </row>
    <row r="6015" spans="1:29">
      <c r="A6015">
        <f t="shared" ca="1" si="93"/>
        <v>0.53291724284387987</v>
      </c>
      <c r="B6015" t="s">
        <v>75</v>
      </c>
      <c r="C6015">
        <v>9276605</v>
      </c>
      <c r="D6015" s="2">
        <v>42909</v>
      </c>
      <c r="E6015" t="s">
        <v>76</v>
      </c>
      <c r="F6015" t="s">
        <v>18130</v>
      </c>
      <c r="G6015">
        <v>5</v>
      </c>
      <c r="H6015" t="s">
        <v>58</v>
      </c>
      <c r="I6015" t="s">
        <v>78</v>
      </c>
      <c r="J6015">
        <v>28516</v>
      </c>
      <c r="K6015">
        <v>10</v>
      </c>
      <c r="L6015" s="2">
        <v>39508</v>
      </c>
      <c r="M6015" s="2">
        <v>43343</v>
      </c>
      <c r="N6015" t="s">
        <v>2047</v>
      </c>
      <c r="O6015">
        <v>6</v>
      </c>
      <c r="P6015" t="s">
        <v>333</v>
      </c>
      <c r="Q6015" t="s">
        <v>334</v>
      </c>
      <c r="R6015" t="s">
        <v>335</v>
      </c>
      <c r="S6015" t="s">
        <v>67</v>
      </c>
      <c r="T6015" t="s">
        <v>68</v>
      </c>
      <c r="U6015">
        <v>2017</v>
      </c>
      <c r="V6015">
        <v>318775</v>
      </c>
      <c r="W6015" t="s">
        <v>69</v>
      </c>
      <c r="X6015" t="s">
        <v>75</v>
      </c>
      <c r="Y6015">
        <v>205000</v>
      </c>
      <c r="Z6015">
        <v>113775</v>
      </c>
      <c r="AA6015" t="s">
        <v>69</v>
      </c>
      <c r="AB6015" t="s">
        <v>18131</v>
      </c>
      <c r="AC6015">
        <v>318775</v>
      </c>
    </row>
    <row r="6016" spans="1:29">
      <c r="A6016">
        <f t="shared" ca="1" si="93"/>
        <v>0.89160428895946553</v>
      </c>
      <c r="B6016" t="s">
        <v>1619</v>
      </c>
      <c r="C6016">
        <v>9287759</v>
      </c>
      <c r="D6016" s="2">
        <v>42899</v>
      </c>
      <c r="E6016" t="s">
        <v>7886</v>
      </c>
      <c r="F6016" t="s">
        <v>18132</v>
      </c>
      <c r="G6016">
        <v>5</v>
      </c>
      <c r="H6016" t="s">
        <v>58</v>
      </c>
      <c r="I6016" t="s">
        <v>1621</v>
      </c>
      <c r="J6016">
        <v>21169</v>
      </c>
      <c r="K6016">
        <v>5</v>
      </c>
      <c r="L6016" s="2">
        <v>41487</v>
      </c>
      <c r="M6016" s="2">
        <v>43646</v>
      </c>
      <c r="N6016" t="s">
        <v>1451</v>
      </c>
      <c r="O6016">
        <v>26</v>
      </c>
      <c r="P6016" t="s">
        <v>804</v>
      </c>
      <c r="Q6016" t="s">
        <v>805</v>
      </c>
      <c r="R6016" t="s">
        <v>120</v>
      </c>
      <c r="S6016" t="s">
        <v>296</v>
      </c>
      <c r="T6016" t="s">
        <v>68</v>
      </c>
      <c r="U6016">
        <v>2017</v>
      </c>
      <c r="V6016">
        <v>324093</v>
      </c>
      <c r="W6016" t="s">
        <v>69</v>
      </c>
      <c r="X6016" t="s">
        <v>1619</v>
      </c>
      <c r="Y6016">
        <v>203193</v>
      </c>
      <c r="Z6016">
        <v>120900</v>
      </c>
      <c r="AA6016" t="s">
        <v>69</v>
      </c>
      <c r="AB6016" t="s">
        <v>18133</v>
      </c>
      <c r="AC6016">
        <v>324093</v>
      </c>
    </row>
    <row r="6017" spans="1:29">
      <c r="A6017">
        <f t="shared" ca="1" si="93"/>
        <v>4.5132264442275138E-2</v>
      </c>
      <c r="B6017" t="s">
        <v>127</v>
      </c>
      <c r="C6017">
        <v>9339400</v>
      </c>
      <c r="D6017" s="2">
        <v>42979</v>
      </c>
      <c r="E6017" t="s">
        <v>11504</v>
      </c>
      <c r="F6017" t="s">
        <v>18134</v>
      </c>
      <c r="G6017">
        <v>5</v>
      </c>
      <c r="H6017" t="s">
        <v>58</v>
      </c>
      <c r="I6017" t="s">
        <v>130</v>
      </c>
      <c r="J6017">
        <v>100470</v>
      </c>
      <c r="K6017">
        <v>5</v>
      </c>
      <c r="L6017" s="2">
        <v>41518</v>
      </c>
      <c r="M6017" s="2">
        <v>43708</v>
      </c>
      <c r="N6017" t="s">
        <v>10998</v>
      </c>
      <c r="O6017" t="s">
        <v>677</v>
      </c>
      <c r="P6017" t="s">
        <v>18135</v>
      </c>
      <c r="Q6017" t="s">
        <v>9191</v>
      </c>
      <c r="R6017" t="s">
        <v>69</v>
      </c>
      <c r="S6017" t="s">
        <v>681</v>
      </c>
      <c r="T6017" t="s">
        <v>68</v>
      </c>
      <c r="U6017">
        <v>2017</v>
      </c>
      <c r="V6017">
        <v>316056</v>
      </c>
      <c r="W6017" t="s">
        <v>69</v>
      </c>
      <c r="X6017" t="s">
        <v>127</v>
      </c>
      <c r="Y6017">
        <v>305142</v>
      </c>
      <c r="Z6017">
        <v>10914</v>
      </c>
      <c r="AA6017" t="s">
        <v>69</v>
      </c>
      <c r="AB6017" t="s">
        <v>18136</v>
      </c>
      <c r="AC6017">
        <v>316056</v>
      </c>
    </row>
    <row r="6018" spans="1:29">
      <c r="A6018">
        <f t="shared" ref="A6018:A6081" ca="1" si="94">RAND()</f>
        <v>0.36172674834335217</v>
      </c>
      <c r="B6018" t="s">
        <v>241</v>
      </c>
      <c r="C6018">
        <v>9386766</v>
      </c>
      <c r="D6018" s="2">
        <v>43076</v>
      </c>
      <c r="E6018" t="s">
        <v>56</v>
      </c>
      <c r="F6018" t="s">
        <v>18137</v>
      </c>
      <c r="G6018">
        <v>5</v>
      </c>
      <c r="H6018" t="s">
        <v>58</v>
      </c>
      <c r="I6018" t="s">
        <v>243</v>
      </c>
      <c r="J6018">
        <v>122560</v>
      </c>
      <c r="K6018">
        <v>4</v>
      </c>
      <c r="L6018" s="2">
        <v>41961</v>
      </c>
      <c r="M6018" s="2">
        <v>44135</v>
      </c>
      <c r="N6018" t="s">
        <v>6636</v>
      </c>
      <c r="O6018">
        <v>3</v>
      </c>
      <c r="P6018" t="s">
        <v>882</v>
      </c>
      <c r="Q6018" t="s">
        <v>883</v>
      </c>
      <c r="R6018" t="s">
        <v>884</v>
      </c>
      <c r="S6018" t="s">
        <v>67</v>
      </c>
      <c r="T6018" t="s">
        <v>68</v>
      </c>
      <c r="U6018">
        <v>2018</v>
      </c>
      <c r="V6018">
        <v>416250</v>
      </c>
      <c r="W6018" t="s">
        <v>69</v>
      </c>
      <c r="X6018" t="s">
        <v>241</v>
      </c>
      <c r="Y6018">
        <v>250000</v>
      </c>
      <c r="Z6018">
        <v>166250</v>
      </c>
      <c r="AA6018" t="s">
        <v>69</v>
      </c>
      <c r="AB6018" t="s">
        <v>18138</v>
      </c>
      <c r="AC6018">
        <v>416250</v>
      </c>
    </row>
    <row r="6019" spans="1:29">
      <c r="A6019">
        <f t="shared" ca="1" si="94"/>
        <v>0.30661445113006291</v>
      </c>
      <c r="B6019" t="s">
        <v>3362</v>
      </c>
      <c r="C6019">
        <v>9336353</v>
      </c>
      <c r="D6019" s="2">
        <v>42987</v>
      </c>
      <c r="E6019" t="s">
        <v>76</v>
      </c>
      <c r="F6019" t="s">
        <v>18139</v>
      </c>
      <c r="G6019">
        <v>5</v>
      </c>
      <c r="H6019" t="s">
        <v>58</v>
      </c>
      <c r="I6019" t="s">
        <v>3364</v>
      </c>
      <c r="J6019">
        <v>11945</v>
      </c>
      <c r="K6019">
        <v>4</v>
      </c>
      <c r="L6019" s="2">
        <v>41902</v>
      </c>
      <c r="M6019" s="2">
        <v>44043</v>
      </c>
      <c r="N6019" t="s">
        <v>5048</v>
      </c>
      <c r="O6019">
        <v>7</v>
      </c>
      <c r="P6019" t="s">
        <v>3435</v>
      </c>
      <c r="Q6019" t="s">
        <v>3436</v>
      </c>
      <c r="R6019" t="s">
        <v>1943</v>
      </c>
      <c r="S6019" t="s">
        <v>67</v>
      </c>
      <c r="T6019" t="s">
        <v>68</v>
      </c>
      <c r="U6019">
        <v>2017</v>
      </c>
      <c r="V6019">
        <v>394297</v>
      </c>
      <c r="W6019" t="s">
        <v>69</v>
      </c>
      <c r="X6019" t="s">
        <v>3362</v>
      </c>
      <c r="Y6019">
        <v>290090</v>
      </c>
      <c r="Z6019">
        <v>104207</v>
      </c>
      <c r="AA6019" t="s">
        <v>69</v>
      </c>
      <c r="AB6019" t="s">
        <v>18140</v>
      </c>
      <c r="AC6019">
        <v>394297</v>
      </c>
    </row>
    <row r="6020" spans="1:29">
      <c r="A6020">
        <f t="shared" ca="1" si="94"/>
        <v>6.8236736397792708E-2</v>
      </c>
      <c r="B6020" t="s">
        <v>1143</v>
      </c>
      <c r="C6020">
        <v>9353297</v>
      </c>
      <c r="D6020" s="2">
        <v>42970</v>
      </c>
      <c r="E6020" t="s">
        <v>76</v>
      </c>
      <c r="F6020" t="s">
        <v>18141</v>
      </c>
      <c r="G6020">
        <v>5</v>
      </c>
      <c r="H6020" t="s">
        <v>58</v>
      </c>
      <c r="I6020" t="s">
        <v>1145</v>
      </c>
      <c r="J6020">
        <v>64211</v>
      </c>
      <c r="K6020">
        <v>5</v>
      </c>
      <c r="L6020" s="2">
        <v>41534</v>
      </c>
      <c r="M6020" s="2">
        <v>43708</v>
      </c>
      <c r="N6020" t="s">
        <v>3743</v>
      </c>
      <c r="O6020">
        <v>5</v>
      </c>
      <c r="P6020" t="s">
        <v>7580</v>
      </c>
      <c r="Q6020" t="s">
        <v>7235</v>
      </c>
      <c r="R6020" t="s">
        <v>3825</v>
      </c>
      <c r="S6020" t="s">
        <v>67</v>
      </c>
      <c r="T6020" t="s">
        <v>68</v>
      </c>
      <c r="U6020">
        <v>2017</v>
      </c>
      <c r="V6020">
        <v>410984</v>
      </c>
      <c r="W6020" t="s">
        <v>69</v>
      </c>
      <c r="X6020" t="s">
        <v>1143</v>
      </c>
      <c r="Y6020">
        <v>277692</v>
      </c>
      <c r="Z6020">
        <v>133292</v>
      </c>
      <c r="AA6020" t="s">
        <v>69</v>
      </c>
      <c r="AB6020" t="s">
        <v>18142</v>
      </c>
      <c r="AC6020">
        <v>410984</v>
      </c>
    </row>
    <row r="6021" spans="1:29">
      <c r="A6021">
        <f t="shared" ca="1" si="94"/>
        <v>0.19711748232940374</v>
      </c>
      <c r="B6021" t="s">
        <v>199</v>
      </c>
      <c r="C6021">
        <v>9195697</v>
      </c>
      <c r="D6021" s="2">
        <v>42705</v>
      </c>
      <c r="E6021" t="s">
        <v>56</v>
      </c>
      <c r="F6021" t="s">
        <v>18143</v>
      </c>
      <c r="G6021">
        <v>5</v>
      </c>
      <c r="H6021" t="s">
        <v>58</v>
      </c>
      <c r="I6021" t="s">
        <v>149</v>
      </c>
      <c r="J6021">
        <v>155117</v>
      </c>
      <c r="K6021">
        <v>8</v>
      </c>
      <c r="L6021" s="2">
        <v>40544</v>
      </c>
      <c r="M6021" s="2">
        <v>43100</v>
      </c>
      <c r="N6021" t="s">
        <v>2164</v>
      </c>
      <c r="O6021">
        <v>13</v>
      </c>
      <c r="P6021" t="s">
        <v>1222</v>
      </c>
      <c r="Q6021" t="s">
        <v>217</v>
      </c>
      <c r="R6021" t="s">
        <v>120</v>
      </c>
      <c r="S6021" t="s">
        <v>67</v>
      </c>
      <c r="T6021" t="s">
        <v>68</v>
      </c>
      <c r="U6021">
        <v>2017</v>
      </c>
      <c r="V6021">
        <v>400192</v>
      </c>
      <c r="W6021" t="s">
        <v>69</v>
      </c>
      <c r="X6021" t="s">
        <v>199</v>
      </c>
      <c r="Y6021">
        <v>237500</v>
      </c>
      <c r="Z6021">
        <v>162692</v>
      </c>
      <c r="AA6021" t="s">
        <v>69</v>
      </c>
      <c r="AB6021" t="s">
        <v>18144</v>
      </c>
      <c r="AC6021">
        <v>400192</v>
      </c>
    </row>
    <row r="6022" spans="1:29">
      <c r="A6022">
        <f t="shared" ca="1" si="94"/>
        <v>0.97216594460685146</v>
      </c>
      <c r="B6022" t="s">
        <v>55</v>
      </c>
      <c r="C6022">
        <v>9478596</v>
      </c>
      <c r="D6022" s="2">
        <v>43209</v>
      </c>
      <c r="E6022" t="s">
        <v>56</v>
      </c>
      <c r="F6022" t="s">
        <v>18145</v>
      </c>
      <c r="G6022">
        <v>5</v>
      </c>
      <c r="H6022" t="s">
        <v>58</v>
      </c>
      <c r="I6022" t="s">
        <v>59</v>
      </c>
      <c r="J6022">
        <v>86100</v>
      </c>
      <c r="K6022">
        <v>5</v>
      </c>
      <c r="L6022" s="2">
        <v>41791</v>
      </c>
      <c r="M6022" s="2">
        <v>44316</v>
      </c>
      <c r="N6022" t="s">
        <v>529</v>
      </c>
      <c r="O6022">
        <v>11</v>
      </c>
      <c r="P6022" t="s">
        <v>2093</v>
      </c>
      <c r="Q6022" t="s">
        <v>1293</v>
      </c>
      <c r="R6022" t="s">
        <v>555</v>
      </c>
      <c r="S6022" t="s">
        <v>67</v>
      </c>
      <c r="T6022" t="s">
        <v>68</v>
      </c>
      <c r="U6022">
        <v>2018</v>
      </c>
      <c r="V6022">
        <v>354908</v>
      </c>
      <c r="W6022" t="s">
        <v>69</v>
      </c>
      <c r="X6022" t="s">
        <v>55</v>
      </c>
      <c r="Y6022">
        <v>223917</v>
      </c>
      <c r="Z6022">
        <v>130991</v>
      </c>
      <c r="AA6022" t="s">
        <v>69</v>
      </c>
      <c r="AB6022" t="s">
        <v>18146</v>
      </c>
      <c r="AC6022">
        <v>354908</v>
      </c>
    </row>
    <row r="6023" spans="1:29">
      <c r="A6023">
        <f t="shared" ca="1" si="94"/>
        <v>0.44870053967960877</v>
      </c>
      <c r="B6023" t="s">
        <v>92</v>
      </c>
      <c r="C6023">
        <v>9380343</v>
      </c>
      <c r="D6023" s="2">
        <v>43039</v>
      </c>
      <c r="E6023" t="s">
        <v>76</v>
      </c>
      <c r="F6023" t="s">
        <v>18147</v>
      </c>
      <c r="G6023">
        <v>5</v>
      </c>
      <c r="H6023" t="s">
        <v>58</v>
      </c>
      <c r="I6023" t="s">
        <v>95</v>
      </c>
      <c r="J6023">
        <v>71937</v>
      </c>
      <c r="K6023">
        <v>5</v>
      </c>
      <c r="L6023" s="2">
        <v>41618</v>
      </c>
      <c r="M6023" s="2">
        <v>43799</v>
      </c>
      <c r="N6023" t="s">
        <v>6510</v>
      </c>
      <c r="O6023">
        <v>7</v>
      </c>
      <c r="P6023" t="s">
        <v>3721</v>
      </c>
      <c r="Q6023" t="s">
        <v>190</v>
      </c>
      <c r="R6023" t="s">
        <v>191</v>
      </c>
      <c r="S6023" t="s">
        <v>473</v>
      </c>
      <c r="T6023" t="s">
        <v>68</v>
      </c>
      <c r="U6023">
        <v>2018</v>
      </c>
      <c r="V6023">
        <v>446859</v>
      </c>
      <c r="W6023" t="s">
        <v>69</v>
      </c>
      <c r="X6023" t="s">
        <v>92</v>
      </c>
      <c r="Y6023">
        <v>301997</v>
      </c>
      <c r="Z6023">
        <v>144862</v>
      </c>
      <c r="AA6023" t="s">
        <v>69</v>
      </c>
      <c r="AB6023" t="s">
        <v>18148</v>
      </c>
      <c r="AC6023">
        <v>446859</v>
      </c>
    </row>
    <row r="6024" spans="1:29">
      <c r="A6024">
        <f t="shared" ca="1" si="94"/>
        <v>4.3024403227566732E-2</v>
      </c>
      <c r="B6024" t="s">
        <v>241</v>
      </c>
      <c r="C6024">
        <v>9489298</v>
      </c>
      <c r="D6024" s="2">
        <v>43267</v>
      </c>
      <c r="E6024" t="s">
        <v>56</v>
      </c>
      <c r="F6024" t="s">
        <v>18149</v>
      </c>
      <c r="G6024">
        <v>5</v>
      </c>
      <c r="H6024" t="s">
        <v>58</v>
      </c>
      <c r="I6024" t="s">
        <v>243</v>
      </c>
      <c r="J6024">
        <v>129178</v>
      </c>
      <c r="K6024">
        <v>4</v>
      </c>
      <c r="L6024" s="2">
        <v>42226</v>
      </c>
      <c r="M6024" s="2">
        <v>43982</v>
      </c>
      <c r="N6024" t="s">
        <v>2261</v>
      </c>
      <c r="O6024">
        <v>36</v>
      </c>
      <c r="P6024" t="s">
        <v>1090</v>
      </c>
      <c r="Q6024" t="s">
        <v>1091</v>
      </c>
      <c r="R6024" t="s">
        <v>149</v>
      </c>
      <c r="S6024" t="s">
        <v>67</v>
      </c>
      <c r="T6024" t="s">
        <v>68</v>
      </c>
      <c r="U6024">
        <v>2018</v>
      </c>
      <c r="V6024">
        <v>385000</v>
      </c>
      <c r="W6024" t="s">
        <v>69</v>
      </c>
      <c r="X6024" t="s">
        <v>241</v>
      </c>
      <c r="Y6024">
        <v>250000</v>
      </c>
      <c r="Z6024">
        <v>135000</v>
      </c>
      <c r="AA6024" t="s">
        <v>69</v>
      </c>
      <c r="AB6024" t="s">
        <v>18150</v>
      </c>
      <c r="AC6024">
        <v>385000</v>
      </c>
    </row>
    <row r="6025" spans="1:29">
      <c r="A6025">
        <f t="shared" ca="1" si="94"/>
        <v>1.8528537243460597E-2</v>
      </c>
      <c r="B6025" t="s">
        <v>127</v>
      </c>
      <c r="C6025">
        <v>9979615</v>
      </c>
      <c r="D6025" s="2">
        <v>43847</v>
      </c>
      <c r="E6025" t="s">
        <v>110</v>
      </c>
      <c r="F6025" t="s">
        <v>18151</v>
      </c>
      <c r="G6025">
        <v>7</v>
      </c>
      <c r="H6025" t="s">
        <v>58</v>
      </c>
      <c r="I6025" t="s">
        <v>130</v>
      </c>
      <c r="J6025">
        <v>106587</v>
      </c>
      <c r="K6025">
        <v>5</v>
      </c>
      <c r="L6025" s="2">
        <v>43556</v>
      </c>
      <c r="M6025" s="2">
        <v>44135</v>
      </c>
      <c r="N6025" t="s">
        <v>7828</v>
      </c>
      <c r="O6025">
        <v>7</v>
      </c>
      <c r="P6025" t="s">
        <v>3721</v>
      </c>
      <c r="Q6025" t="s">
        <v>190</v>
      </c>
      <c r="R6025" t="s">
        <v>191</v>
      </c>
      <c r="S6025" t="s">
        <v>473</v>
      </c>
      <c r="T6025" t="s">
        <v>68</v>
      </c>
      <c r="U6025">
        <v>2018</v>
      </c>
      <c r="V6025">
        <v>176944</v>
      </c>
      <c r="W6025" t="s">
        <v>69</v>
      </c>
      <c r="X6025" t="s">
        <v>127</v>
      </c>
      <c r="Y6025">
        <v>114453</v>
      </c>
      <c r="Z6025">
        <v>62491</v>
      </c>
      <c r="AA6025" t="s">
        <v>69</v>
      </c>
      <c r="AB6025" t="s">
        <v>18152</v>
      </c>
      <c r="AC6025">
        <v>176944</v>
      </c>
    </row>
    <row r="6026" spans="1:29">
      <c r="A6026">
        <f t="shared" ca="1" si="94"/>
        <v>0.78598587316297697</v>
      </c>
      <c r="B6026" t="s">
        <v>199</v>
      </c>
      <c r="C6026">
        <v>9392540</v>
      </c>
      <c r="D6026" s="2">
        <v>43082</v>
      </c>
      <c r="E6026" t="s">
        <v>76</v>
      </c>
      <c r="F6026" t="s">
        <v>18153</v>
      </c>
      <c r="G6026">
        <v>5</v>
      </c>
      <c r="H6026" t="s">
        <v>58</v>
      </c>
      <c r="I6026" t="s">
        <v>149</v>
      </c>
      <c r="J6026">
        <v>182405</v>
      </c>
      <c r="K6026">
        <v>5</v>
      </c>
      <c r="L6026" s="2">
        <v>41640</v>
      </c>
      <c r="M6026" s="2">
        <v>43830</v>
      </c>
      <c r="N6026" t="s">
        <v>1998</v>
      </c>
      <c r="O6026">
        <v>8</v>
      </c>
      <c r="P6026" t="s">
        <v>2448</v>
      </c>
      <c r="Q6026" t="s">
        <v>472</v>
      </c>
      <c r="R6026" t="s">
        <v>311</v>
      </c>
      <c r="S6026" t="s">
        <v>473</v>
      </c>
      <c r="T6026" t="s">
        <v>68</v>
      </c>
      <c r="U6026">
        <v>2018</v>
      </c>
      <c r="V6026">
        <v>346478</v>
      </c>
      <c r="W6026" t="s">
        <v>69</v>
      </c>
      <c r="X6026" t="s">
        <v>199</v>
      </c>
      <c r="Y6026">
        <v>207500</v>
      </c>
      <c r="Z6026">
        <v>138978</v>
      </c>
      <c r="AA6026" t="s">
        <v>69</v>
      </c>
      <c r="AB6026" t="s">
        <v>18154</v>
      </c>
      <c r="AC6026">
        <v>346478</v>
      </c>
    </row>
    <row r="6027" spans="1:29">
      <c r="A6027">
        <f t="shared" ca="1" si="94"/>
        <v>0.81944743943519116</v>
      </c>
      <c r="B6027" t="s">
        <v>254</v>
      </c>
      <c r="C6027">
        <v>9221351</v>
      </c>
      <c r="D6027" s="2">
        <v>42783</v>
      </c>
      <c r="E6027" t="s">
        <v>76</v>
      </c>
      <c r="F6027" t="s">
        <v>18155</v>
      </c>
      <c r="G6027">
        <v>5</v>
      </c>
      <c r="H6027" t="s">
        <v>58</v>
      </c>
      <c r="I6027" t="s">
        <v>256</v>
      </c>
      <c r="J6027">
        <v>110414</v>
      </c>
      <c r="K6027">
        <v>4</v>
      </c>
      <c r="L6027" s="2">
        <v>41791</v>
      </c>
      <c r="M6027" s="2">
        <v>43465</v>
      </c>
      <c r="N6027" t="s">
        <v>1675</v>
      </c>
      <c r="O6027">
        <v>12</v>
      </c>
      <c r="P6027" t="s">
        <v>2995</v>
      </c>
      <c r="Q6027" t="s">
        <v>204</v>
      </c>
      <c r="R6027" t="s">
        <v>205</v>
      </c>
      <c r="S6027" t="s">
        <v>85</v>
      </c>
      <c r="T6027" t="s">
        <v>68</v>
      </c>
      <c r="U6027">
        <v>2017</v>
      </c>
      <c r="V6027">
        <v>281037</v>
      </c>
      <c r="W6027" t="s">
        <v>69</v>
      </c>
      <c r="X6027" t="s">
        <v>254</v>
      </c>
      <c r="Y6027">
        <v>190000</v>
      </c>
      <c r="Z6027">
        <v>91037</v>
      </c>
      <c r="AA6027" t="s">
        <v>69</v>
      </c>
      <c r="AB6027" t="s">
        <v>18156</v>
      </c>
      <c r="AC6027">
        <v>281037</v>
      </c>
    </row>
    <row r="6028" spans="1:29">
      <c r="A6028">
        <f t="shared" ca="1" si="94"/>
        <v>0.92846199433928966</v>
      </c>
      <c r="B6028" t="s">
        <v>303</v>
      </c>
      <c r="C6028">
        <v>9261509</v>
      </c>
      <c r="D6028" s="2">
        <v>42901</v>
      </c>
      <c r="E6028" t="s">
        <v>56</v>
      </c>
      <c r="F6028" t="s">
        <v>18157</v>
      </c>
      <c r="G6028">
        <v>5</v>
      </c>
      <c r="H6028" t="s">
        <v>58</v>
      </c>
      <c r="I6028" t="s">
        <v>305</v>
      </c>
      <c r="J6028">
        <v>55759</v>
      </c>
      <c r="K6028">
        <v>18</v>
      </c>
      <c r="L6028" s="2">
        <v>36326</v>
      </c>
      <c r="M6028" s="2">
        <v>43251</v>
      </c>
      <c r="N6028" t="s">
        <v>2564</v>
      </c>
      <c r="O6028">
        <v>7</v>
      </c>
      <c r="P6028" t="s">
        <v>189</v>
      </c>
      <c r="Q6028" t="s">
        <v>190</v>
      </c>
      <c r="R6028" t="s">
        <v>191</v>
      </c>
      <c r="S6028" t="s">
        <v>67</v>
      </c>
      <c r="T6028" t="s">
        <v>68</v>
      </c>
      <c r="U6028">
        <v>2017</v>
      </c>
      <c r="V6028">
        <v>336038</v>
      </c>
      <c r="W6028" t="s">
        <v>69</v>
      </c>
      <c r="X6028" t="s">
        <v>303</v>
      </c>
      <c r="Y6028">
        <v>217500</v>
      </c>
      <c r="Z6028">
        <v>118538</v>
      </c>
      <c r="AA6028" t="s">
        <v>69</v>
      </c>
      <c r="AB6028" t="s">
        <v>18158</v>
      </c>
      <c r="AC6028">
        <v>336038</v>
      </c>
    </row>
    <row r="6029" spans="1:29">
      <c r="A6029">
        <f t="shared" ca="1" si="94"/>
        <v>1.6330539191806159E-2</v>
      </c>
      <c r="B6029" t="s">
        <v>199</v>
      </c>
      <c r="C6029">
        <v>9246456</v>
      </c>
      <c r="D6029" s="2">
        <v>42851</v>
      </c>
      <c r="E6029" t="s">
        <v>76</v>
      </c>
      <c r="F6029" t="s">
        <v>18159</v>
      </c>
      <c r="G6029">
        <v>5</v>
      </c>
      <c r="H6029" t="s">
        <v>58</v>
      </c>
      <c r="I6029" t="s">
        <v>149</v>
      </c>
      <c r="J6029">
        <v>123490</v>
      </c>
      <c r="K6029">
        <v>10</v>
      </c>
      <c r="L6029" s="2">
        <v>39431</v>
      </c>
      <c r="M6029" s="2">
        <v>43555</v>
      </c>
      <c r="N6029" t="s">
        <v>489</v>
      </c>
      <c r="O6029">
        <v>5</v>
      </c>
      <c r="P6029" t="s">
        <v>524</v>
      </c>
      <c r="Q6029" t="s">
        <v>83</v>
      </c>
      <c r="R6029" t="s">
        <v>84</v>
      </c>
      <c r="S6029" t="s">
        <v>67</v>
      </c>
      <c r="T6029" t="s">
        <v>68</v>
      </c>
      <c r="U6029">
        <v>2017</v>
      </c>
      <c r="V6029">
        <v>251191</v>
      </c>
      <c r="W6029" t="s">
        <v>69</v>
      </c>
      <c r="X6029" t="s">
        <v>199</v>
      </c>
      <c r="Y6029">
        <v>161020</v>
      </c>
      <c r="Z6029">
        <v>90171</v>
      </c>
      <c r="AA6029" t="s">
        <v>69</v>
      </c>
      <c r="AB6029" t="s">
        <v>18160</v>
      </c>
      <c r="AC6029">
        <v>251191</v>
      </c>
    </row>
    <row r="6030" spans="1:29">
      <c r="A6030">
        <f t="shared" ca="1" si="94"/>
        <v>0.41327680701615366</v>
      </c>
      <c r="B6030" t="s">
        <v>199</v>
      </c>
      <c r="C6030">
        <v>9284279</v>
      </c>
      <c r="D6030" s="2">
        <v>42885</v>
      </c>
      <c r="E6030" t="s">
        <v>76</v>
      </c>
      <c r="F6030" t="s">
        <v>18161</v>
      </c>
      <c r="G6030">
        <v>5</v>
      </c>
      <c r="H6030" t="s">
        <v>58</v>
      </c>
      <c r="I6030" t="s">
        <v>149</v>
      </c>
      <c r="J6030">
        <v>166492</v>
      </c>
      <c r="K6030">
        <v>6</v>
      </c>
      <c r="L6030" s="2">
        <v>41426</v>
      </c>
      <c r="M6030" s="2">
        <v>43646</v>
      </c>
      <c r="N6030" t="s">
        <v>2129</v>
      </c>
      <c r="O6030">
        <v>7</v>
      </c>
      <c r="P6030" t="s">
        <v>814</v>
      </c>
      <c r="Q6030" t="s">
        <v>815</v>
      </c>
      <c r="R6030" t="s">
        <v>816</v>
      </c>
      <c r="S6030" t="s">
        <v>473</v>
      </c>
      <c r="T6030" t="s">
        <v>68</v>
      </c>
      <c r="U6030">
        <v>2017</v>
      </c>
      <c r="V6030">
        <v>327850</v>
      </c>
      <c r="W6030" t="s">
        <v>69</v>
      </c>
      <c r="X6030" t="s">
        <v>199</v>
      </c>
      <c r="Y6030">
        <v>207500</v>
      </c>
      <c r="Z6030">
        <v>120350</v>
      </c>
      <c r="AA6030" t="s">
        <v>69</v>
      </c>
      <c r="AB6030" t="s">
        <v>18162</v>
      </c>
      <c r="AC6030">
        <v>327850</v>
      </c>
    </row>
    <row r="6031" spans="1:29">
      <c r="A6031">
        <f t="shared" ca="1" si="94"/>
        <v>0.93995617738401183</v>
      </c>
      <c r="B6031" t="s">
        <v>199</v>
      </c>
      <c r="C6031">
        <v>9552075</v>
      </c>
      <c r="D6031" s="2">
        <v>43343</v>
      </c>
      <c r="E6031" t="s">
        <v>76</v>
      </c>
      <c r="F6031" t="s">
        <v>18163</v>
      </c>
      <c r="G6031">
        <v>5</v>
      </c>
      <c r="H6031" t="s">
        <v>58</v>
      </c>
      <c r="I6031" t="s">
        <v>149</v>
      </c>
      <c r="J6031">
        <v>177562</v>
      </c>
      <c r="K6031">
        <v>5</v>
      </c>
      <c r="L6031" s="2">
        <v>41883</v>
      </c>
      <c r="M6031" s="2">
        <v>43890</v>
      </c>
      <c r="N6031" t="s">
        <v>18164</v>
      </c>
      <c r="O6031">
        <v>31</v>
      </c>
      <c r="P6031" t="s">
        <v>6365</v>
      </c>
      <c r="Q6031" t="s">
        <v>6366</v>
      </c>
      <c r="R6031" t="s">
        <v>149</v>
      </c>
      <c r="S6031" t="s">
        <v>260</v>
      </c>
      <c r="T6031" t="s">
        <v>68</v>
      </c>
      <c r="U6031">
        <v>2018</v>
      </c>
      <c r="V6031">
        <v>1384347</v>
      </c>
      <c r="W6031" t="s">
        <v>69</v>
      </c>
      <c r="X6031" t="s">
        <v>199</v>
      </c>
      <c r="Y6031">
        <v>1054144</v>
      </c>
      <c r="Z6031">
        <v>330203</v>
      </c>
      <c r="AA6031" t="s">
        <v>69</v>
      </c>
      <c r="AB6031" t="s">
        <v>18165</v>
      </c>
      <c r="AC6031">
        <v>1384347</v>
      </c>
    </row>
    <row r="6032" spans="1:29">
      <c r="A6032">
        <f t="shared" ca="1" si="94"/>
        <v>0.86797322455264581</v>
      </c>
      <c r="B6032" t="s">
        <v>254</v>
      </c>
      <c r="C6032">
        <v>9274990</v>
      </c>
      <c r="D6032" s="2">
        <v>42892</v>
      </c>
      <c r="E6032" t="s">
        <v>56</v>
      </c>
      <c r="F6032" t="s">
        <v>18166</v>
      </c>
      <c r="G6032">
        <v>5</v>
      </c>
      <c r="H6032" t="s">
        <v>58</v>
      </c>
      <c r="I6032" t="s">
        <v>256</v>
      </c>
      <c r="J6032">
        <v>111350</v>
      </c>
      <c r="K6032">
        <v>4</v>
      </c>
      <c r="L6032" s="2">
        <v>41883</v>
      </c>
      <c r="M6032" s="2">
        <v>43616</v>
      </c>
      <c r="N6032" t="s">
        <v>1307</v>
      </c>
      <c r="O6032">
        <v>12</v>
      </c>
      <c r="P6032" t="s">
        <v>509</v>
      </c>
      <c r="Q6032" t="s">
        <v>217</v>
      </c>
      <c r="R6032" t="s">
        <v>120</v>
      </c>
      <c r="S6032" t="s">
        <v>260</v>
      </c>
      <c r="T6032" t="s">
        <v>68</v>
      </c>
      <c r="U6032">
        <v>2017</v>
      </c>
      <c r="V6032">
        <v>338293</v>
      </c>
      <c r="W6032" t="s">
        <v>69</v>
      </c>
      <c r="X6032" t="s">
        <v>254</v>
      </c>
      <c r="Y6032">
        <v>192321</v>
      </c>
      <c r="Z6032">
        <v>145972</v>
      </c>
      <c r="AA6032" t="s">
        <v>69</v>
      </c>
      <c r="AB6032" t="s">
        <v>18167</v>
      </c>
      <c r="AC6032">
        <v>338293</v>
      </c>
    </row>
    <row r="6033" spans="1:29">
      <c r="A6033">
        <f t="shared" ca="1" si="94"/>
        <v>0.17923583549257749</v>
      </c>
      <c r="B6033" t="s">
        <v>199</v>
      </c>
      <c r="C6033">
        <v>9240615</v>
      </c>
      <c r="D6033" s="2">
        <v>42804</v>
      </c>
      <c r="E6033" t="s">
        <v>3121</v>
      </c>
      <c r="F6033" t="s">
        <v>18168</v>
      </c>
      <c r="G6033">
        <v>5</v>
      </c>
      <c r="H6033" t="s">
        <v>58</v>
      </c>
      <c r="I6033" t="s">
        <v>149</v>
      </c>
      <c r="J6033">
        <v>195720</v>
      </c>
      <c r="K6033">
        <v>3</v>
      </c>
      <c r="L6033" s="2">
        <v>42110</v>
      </c>
      <c r="M6033" s="2">
        <v>43190</v>
      </c>
      <c r="N6033" t="s">
        <v>3327</v>
      </c>
      <c r="O6033">
        <v>3</v>
      </c>
      <c r="P6033" t="s">
        <v>882</v>
      </c>
      <c r="Q6033" t="s">
        <v>883</v>
      </c>
      <c r="R6033" t="s">
        <v>884</v>
      </c>
      <c r="S6033" t="s">
        <v>67</v>
      </c>
      <c r="T6033" t="s">
        <v>68</v>
      </c>
      <c r="U6033">
        <v>2017</v>
      </c>
      <c r="V6033">
        <v>579271</v>
      </c>
      <c r="W6033" t="s">
        <v>69</v>
      </c>
      <c r="X6033" t="s">
        <v>199</v>
      </c>
      <c r="Y6033">
        <v>360074</v>
      </c>
      <c r="Z6033">
        <v>219197</v>
      </c>
      <c r="AA6033" t="s">
        <v>69</v>
      </c>
      <c r="AB6033" t="s">
        <v>18169</v>
      </c>
      <c r="AC6033">
        <v>579271</v>
      </c>
    </row>
    <row r="6034" spans="1:29">
      <c r="A6034">
        <f t="shared" ca="1" si="94"/>
        <v>0.90930320824871824</v>
      </c>
      <c r="B6034" t="s">
        <v>92</v>
      </c>
      <c r="C6034">
        <v>9265103</v>
      </c>
      <c r="D6034" s="2">
        <v>42864</v>
      </c>
      <c r="E6034" t="s">
        <v>11458</v>
      </c>
      <c r="F6034" t="s">
        <v>18170</v>
      </c>
      <c r="G6034">
        <v>5</v>
      </c>
      <c r="H6034" t="s">
        <v>58</v>
      </c>
      <c r="I6034" t="s">
        <v>95</v>
      </c>
      <c r="J6034">
        <v>76903</v>
      </c>
      <c r="K6034">
        <v>5</v>
      </c>
      <c r="L6034" s="2">
        <v>41460</v>
      </c>
      <c r="M6034" s="2">
        <v>43585</v>
      </c>
      <c r="N6034" t="s">
        <v>11460</v>
      </c>
      <c r="O6034">
        <v>1</v>
      </c>
      <c r="P6034" t="s">
        <v>9135</v>
      </c>
      <c r="Q6034" t="s">
        <v>4179</v>
      </c>
      <c r="R6034" t="s">
        <v>1837</v>
      </c>
      <c r="S6034" t="s">
        <v>296</v>
      </c>
      <c r="T6034" t="s">
        <v>68</v>
      </c>
      <c r="U6034">
        <v>2017</v>
      </c>
      <c r="V6034">
        <v>236524</v>
      </c>
      <c r="W6034" t="s">
        <v>69</v>
      </c>
      <c r="X6034" t="s">
        <v>92</v>
      </c>
      <c r="Y6034">
        <v>160424</v>
      </c>
      <c r="Z6034">
        <v>76100</v>
      </c>
      <c r="AA6034" t="s">
        <v>69</v>
      </c>
      <c r="AB6034" t="s">
        <v>18171</v>
      </c>
      <c r="AC6034">
        <v>236524</v>
      </c>
    </row>
    <row r="6035" spans="1:29">
      <c r="A6035">
        <f t="shared" ca="1" si="94"/>
        <v>0.72958646519193271</v>
      </c>
      <c r="B6035" t="s">
        <v>241</v>
      </c>
      <c r="C6035">
        <v>9489291</v>
      </c>
      <c r="D6035" s="2">
        <v>43251</v>
      </c>
      <c r="E6035" t="s">
        <v>56</v>
      </c>
      <c r="F6035" t="s">
        <v>18172</v>
      </c>
      <c r="G6035">
        <v>5</v>
      </c>
      <c r="H6035" t="s">
        <v>58</v>
      </c>
      <c r="I6035" t="s">
        <v>243</v>
      </c>
      <c r="J6035">
        <v>93282</v>
      </c>
      <c r="K6035">
        <v>9</v>
      </c>
      <c r="L6035" s="2">
        <v>40009</v>
      </c>
      <c r="M6035" s="2">
        <v>43616</v>
      </c>
      <c r="N6035" t="s">
        <v>4403</v>
      </c>
      <c r="O6035">
        <v>2</v>
      </c>
      <c r="P6035" t="s">
        <v>320</v>
      </c>
      <c r="Q6035" t="s">
        <v>321</v>
      </c>
      <c r="R6035" t="s">
        <v>137</v>
      </c>
      <c r="S6035" t="s">
        <v>336</v>
      </c>
      <c r="T6035" t="s">
        <v>68</v>
      </c>
      <c r="U6035">
        <v>2018</v>
      </c>
      <c r="V6035">
        <v>374020</v>
      </c>
      <c r="W6035" t="s">
        <v>69</v>
      </c>
      <c r="X6035" t="s">
        <v>241</v>
      </c>
      <c r="Y6035">
        <v>250000</v>
      </c>
      <c r="Z6035">
        <v>124020</v>
      </c>
      <c r="AA6035" t="s">
        <v>69</v>
      </c>
      <c r="AB6035" t="s">
        <v>18173</v>
      </c>
      <c r="AC6035">
        <v>374020</v>
      </c>
    </row>
    <row r="6036" spans="1:29">
      <c r="A6036">
        <f t="shared" ca="1" si="94"/>
        <v>0.88131295548566013</v>
      </c>
      <c r="B6036" t="s">
        <v>1143</v>
      </c>
      <c r="C6036">
        <v>9334065</v>
      </c>
      <c r="D6036" s="2">
        <v>42955</v>
      </c>
      <c r="E6036" t="s">
        <v>76</v>
      </c>
      <c r="F6036" t="s">
        <v>18174</v>
      </c>
      <c r="G6036">
        <v>5</v>
      </c>
      <c r="H6036" t="s">
        <v>58</v>
      </c>
      <c r="I6036" t="s">
        <v>1145</v>
      </c>
      <c r="J6036">
        <v>65407</v>
      </c>
      <c r="K6036">
        <v>5</v>
      </c>
      <c r="L6036" s="2">
        <v>41533</v>
      </c>
      <c r="M6036" s="2">
        <v>43861</v>
      </c>
      <c r="N6036" t="s">
        <v>5657</v>
      </c>
      <c r="O6036">
        <v>12</v>
      </c>
      <c r="P6036" t="s">
        <v>656</v>
      </c>
      <c r="Q6036" t="s">
        <v>204</v>
      </c>
      <c r="R6036" t="s">
        <v>205</v>
      </c>
      <c r="S6036" t="s">
        <v>67</v>
      </c>
      <c r="T6036" t="s">
        <v>68</v>
      </c>
      <c r="U6036">
        <v>2017</v>
      </c>
      <c r="V6036">
        <v>323868</v>
      </c>
      <c r="W6036" t="s">
        <v>69</v>
      </c>
      <c r="X6036" t="s">
        <v>1143</v>
      </c>
      <c r="Y6036">
        <v>239530</v>
      </c>
      <c r="Z6036">
        <v>84338</v>
      </c>
      <c r="AA6036" t="s">
        <v>69</v>
      </c>
      <c r="AB6036" t="s">
        <v>18175</v>
      </c>
      <c r="AC6036">
        <v>323868</v>
      </c>
    </row>
    <row r="6037" spans="1:29">
      <c r="A6037">
        <f t="shared" ca="1" si="94"/>
        <v>0.78158637076155801</v>
      </c>
      <c r="B6037" t="s">
        <v>109</v>
      </c>
      <c r="C6037">
        <v>9212147</v>
      </c>
      <c r="D6037" s="2">
        <v>42774</v>
      </c>
      <c r="E6037" t="s">
        <v>76</v>
      </c>
      <c r="F6037" t="s">
        <v>18176</v>
      </c>
      <c r="G6037">
        <v>5</v>
      </c>
      <c r="H6037" t="s">
        <v>58</v>
      </c>
      <c r="I6037" t="s">
        <v>112</v>
      </c>
      <c r="J6037">
        <v>14885</v>
      </c>
      <c r="K6037">
        <v>14</v>
      </c>
      <c r="L6037" s="2">
        <v>37834</v>
      </c>
      <c r="M6037" s="2">
        <v>43496</v>
      </c>
      <c r="N6037" t="s">
        <v>225</v>
      </c>
      <c r="O6037">
        <v>12</v>
      </c>
      <c r="P6037" t="s">
        <v>11308</v>
      </c>
      <c r="Q6037" t="s">
        <v>217</v>
      </c>
      <c r="R6037" t="s">
        <v>120</v>
      </c>
      <c r="S6037" t="s">
        <v>771</v>
      </c>
      <c r="T6037" t="s">
        <v>68</v>
      </c>
      <c r="U6037">
        <v>2017</v>
      </c>
      <c r="V6037">
        <v>382526</v>
      </c>
      <c r="W6037" t="s">
        <v>69</v>
      </c>
      <c r="X6037" t="s">
        <v>109</v>
      </c>
      <c r="Y6037">
        <v>250000</v>
      </c>
      <c r="Z6037">
        <v>132526</v>
      </c>
      <c r="AA6037" t="s">
        <v>69</v>
      </c>
      <c r="AB6037" t="s">
        <v>18177</v>
      </c>
      <c r="AC6037">
        <v>382526</v>
      </c>
    </row>
    <row r="6038" spans="1:29">
      <c r="A6038">
        <f t="shared" ca="1" si="94"/>
        <v>0.46024571058535657</v>
      </c>
      <c r="B6038" t="s">
        <v>127</v>
      </c>
      <c r="C6038">
        <v>9252581</v>
      </c>
      <c r="D6038" s="2">
        <v>42811</v>
      </c>
      <c r="E6038" t="s">
        <v>76</v>
      </c>
      <c r="F6038" t="s">
        <v>18178</v>
      </c>
      <c r="G6038">
        <v>5</v>
      </c>
      <c r="H6038" t="s">
        <v>58</v>
      </c>
      <c r="I6038" t="s">
        <v>130</v>
      </c>
      <c r="J6038">
        <v>59883</v>
      </c>
      <c r="K6038">
        <v>14</v>
      </c>
      <c r="L6038" s="2">
        <v>36600</v>
      </c>
      <c r="M6038" s="2">
        <v>43921</v>
      </c>
      <c r="N6038" t="s">
        <v>674</v>
      </c>
      <c r="O6038">
        <v>4</v>
      </c>
      <c r="P6038" t="s">
        <v>444</v>
      </c>
      <c r="Q6038" t="s">
        <v>445</v>
      </c>
      <c r="R6038" t="s">
        <v>149</v>
      </c>
      <c r="S6038" t="s">
        <v>67</v>
      </c>
      <c r="T6038" t="s">
        <v>68</v>
      </c>
      <c r="U6038">
        <v>2017</v>
      </c>
      <c r="V6038">
        <v>443507</v>
      </c>
      <c r="W6038" t="s">
        <v>69</v>
      </c>
      <c r="X6038" t="s">
        <v>127</v>
      </c>
      <c r="Y6038">
        <v>303635</v>
      </c>
      <c r="Z6038">
        <v>139872</v>
      </c>
      <c r="AA6038" t="s">
        <v>69</v>
      </c>
      <c r="AB6038" t="s">
        <v>18179</v>
      </c>
      <c r="AC6038">
        <v>443507</v>
      </c>
    </row>
    <row r="6039" spans="1:29">
      <c r="A6039">
        <f t="shared" ca="1" si="94"/>
        <v>0.15299994841258535</v>
      </c>
      <c r="B6039" t="s">
        <v>254</v>
      </c>
      <c r="C6039">
        <v>9248399</v>
      </c>
      <c r="D6039" s="2">
        <v>42804</v>
      </c>
      <c r="E6039" t="s">
        <v>76</v>
      </c>
      <c r="F6039" t="s">
        <v>18180</v>
      </c>
      <c r="G6039">
        <v>5</v>
      </c>
      <c r="H6039" t="s">
        <v>58</v>
      </c>
      <c r="I6039" t="s">
        <v>256</v>
      </c>
      <c r="J6039">
        <v>88276</v>
      </c>
      <c r="K6039">
        <v>8</v>
      </c>
      <c r="L6039" s="2">
        <v>40026</v>
      </c>
      <c r="M6039" s="2">
        <v>43555</v>
      </c>
      <c r="N6039" t="s">
        <v>1862</v>
      </c>
      <c r="O6039">
        <v>19</v>
      </c>
      <c r="P6039" t="s">
        <v>481</v>
      </c>
      <c r="Q6039" t="s">
        <v>482</v>
      </c>
      <c r="R6039" t="s">
        <v>120</v>
      </c>
      <c r="S6039" t="s">
        <v>85</v>
      </c>
      <c r="T6039" t="s">
        <v>68</v>
      </c>
      <c r="U6039">
        <v>2017</v>
      </c>
      <c r="V6039">
        <v>298576</v>
      </c>
      <c r="W6039" t="s">
        <v>69</v>
      </c>
      <c r="X6039" t="s">
        <v>254</v>
      </c>
      <c r="Y6039">
        <v>185451</v>
      </c>
      <c r="Z6039">
        <v>113125</v>
      </c>
      <c r="AA6039" t="s">
        <v>69</v>
      </c>
      <c r="AB6039" t="s">
        <v>18181</v>
      </c>
      <c r="AC6039">
        <v>298576</v>
      </c>
    </row>
    <row r="6040" spans="1:29">
      <c r="A6040">
        <f t="shared" ca="1" si="94"/>
        <v>0.62398525274085304</v>
      </c>
      <c r="B6040" t="s">
        <v>687</v>
      </c>
      <c r="C6040">
        <v>9456712</v>
      </c>
      <c r="D6040" s="2">
        <v>43188</v>
      </c>
      <c r="E6040" t="s">
        <v>76</v>
      </c>
      <c r="F6040" t="s">
        <v>18182</v>
      </c>
      <c r="G6040">
        <v>5</v>
      </c>
      <c r="H6040" t="s">
        <v>58</v>
      </c>
      <c r="I6040" t="s">
        <v>689</v>
      </c>
      <c r="J6040">
        <v>13323</v>
      </c>
      <c r="K6040">
        <v>5</v>
      </c>
      <c r="L6040" s="2">
        <v>41730</v>
      </c>
      <c r="M6040" s="2">
        <v>44377</v>
      </c>
      <c r="N6040" t="s">
        <v>2888</v>
      </c>
      <c r="O6040">
        <v>36</v>
      </c>
      <c r="P6040" t="s">
        <v>1090</v>
      </c>
      <c r="Q6040" t="s">
        <v>1091</v>
      </c>
      <c r="R6040" t="s">
        <v>149</v>
      </c>
      <c r="S6040" t="s">
        <v>67</v>
      </c>
      <c r="T6040" t="s">
        <v>68</v>
      </c>
      <c r="U6040">
        <v>2018</v>
      </c>
      <c r="V6040">
        <v>481426</v>
      </c>
      <c r="W6040" t="s">
        <v>69</v>
      </c>
      <c r="X6040" t="s">
        <v>687</v>
      </c>
      <c r="Y6040">
        <v>312614</v>
      </c>
      <c r="Z6040">
        <v>168812</v>
      </c>
      <c r="AA6040" t="s">
        <v>69</v>
      </c>
      <c r="AB6040" t="s">
        <v>18183</v>
      </c>
      <c r="AC6040">
        <v>481426</v>
      </c>
    </row>
    <row r="6041" spans="1:29">
      <c r="A6041">
        <f t="shared" ca="1" si="94"/>
        <v>0.69435921936633505</v>
      </c>
      <c r="B6041" t="s">
        <v>286</v>
      </c>
      <c r="C6041">
        <v>9247130</v>
      </c>
      <c r="D6041" s="2">
        <v>42810</v>
      </c>
      <c r="E6041" t="s">
        <v>76</v>
      </c>
      <c r="F6041" t="s">
        <v>18184</v>
      </c>
      <c r="G6041">
        <v>5</v>
      </c>
      <c r="H6041" t="s">
        <v>58</v>
      </c>
      <c r="I6041" t="s">
        <v>289</v>
      </c>
      <c r="J6041">
        <v>106833</v>
      </c>
      <c r="K6041">
        <v>4</v>
      </c>
      <c r="L6041" s="2">
        <v>41744</v>
      </c>
      <c r="M6041" s="2">
        <v>43190</v>
      </c>
      <c r="N6041" t="s">
        <v>785</v>
      </c>
      <c r="O6041">
        <v>2</v>
      </c>
      <c r="P6041" t="s">
        <v>309</v>
      </c>
      <c r="Q6041" t="s">
        <v>310</v>
      </c>
      <c r="R6041" t="s">
        <v>311</v>
      </c>
      <c r="S6041" t="s">
        <v>67</v>
      </c>
      <c r="T6041" t="s">
        <v>68</v>
      </c>
      <c r="U6041">
        <v>2017</v>
      </c>
      <c r="V6041">
        <v>418750</v>
      </c>
      <c r="W6041" t="s">
        <v>69</v>
      </c>
      <c r="X6041" t="s">
        <v>286</v>
      </c>
      <c r="Y6041">
        <v>250000</v>
      </c>
      <c r="Z6041">
        <v>168750</v>
      </c>
      <c r="AA6041" t="s">
        <v>69</v>
      </c>
      <c r="AB6041" t="s">
        <v>18185</v>
      </c>
      <c r="AC6041">
        <v>418750</v>
      </c>
    </row>
    <row r="6042" spans="1:29">
      <c r="A6042">
        <f t="shared" ca="1" si="94"/>
        <v>0.9037072255392623</v>
      </c>
      <c r="B6042" t="s">
        <v>889</v>
      </c>
      <c r="C6042">
        <v>9274970</v>
      </c>
      <c r="D6042" s="2">
        <v>43223</v>
      </c>
      <c r="E6042" t="s">
        <v>4751</v>
      </c>
      <c r="F6042" t="s">
        <v>18186</v>
      </c>
      <c r="G6042">
        <v>5</v>
      </c>
      <c r="H6042" t="s">
        <v>58</v>
      </c>
      <c r="I6042" t="s">
        <v>891</v>
      </c>
      <c r="J6042">
        <v>22165</v>
      </c>
      <c r="K6042">
        <v>5</v>
      </c>
      <c r="L6042" s="2">
        <v>41529</v>
      </c>
      <c r="M6042" s="2">
        <v>44681</v>
      </c>
      <c r="N6042" t="s">
        <v>7249</v>
      </c>
      <c r="O6042">
        <v>18</v>
      </c>
      <c r="P6042" t="s">
        <v>174</v>
      </c>
      <c r="Q6042" t="s">
        <v>175</v>
      </c>
      <c r="R6042" t="s">
        <v>176</v>
      </c>
      <c r="S6042" t="s">
        <v>102</v>
      </c>
      <c r="T6042" t="s">
        <v>68</v>
      </c>
      <c r="U6042">
        <v>2018</v>
      </c>
      <c r="V6042">
        <v>552583</v>
      </c>
      <c r="W6042" t="s">
        <v>69</v>
      </c>
      <c r="X6042" t="s">
        <v>889</v>
      </c>
      <c r="Y6042">
        <v>412143</v>
      </c>
      <c r="Z6042">
        <v>140440</v>
      </c>
      <c r="AA6042" t="s">
        <v>69</v>
      </c>
      <c r="AB6042" t="s">
        <v>18187</v>
      </c>
      <c r="AC6042">
        <v>552583</v>
      </c>
    </row>
    <row r="6043" spans="1:29">
      <c r="A6043">
        <f t="shared" ca="1" si="94"/>
        <v>0.44448395272628849</v>
      </c>
      <c r="B6043" t="s">
        <v>55</v>
      </c>
      <c r="C6043">
        <v>9478600</v>
      </c>
      <c r="D6043" s="2">
        <v>43231</v>
      </c>
      <c r="E6043" t="s">
        <v>17575</v>
      </c>
      <c r="F6043" t="s">
        <v>18188</v>
      </c>
      <c r="G6043">
        <v>5</v>
      </c>
      <c r="H6043" t="s">
        <v>58</v>
      </c>
      <c r="I6043" t="s">
        <v>59</v>
      </c>
      <c r="J6043">
        <v>85023</v>
      </c>
      <c r="K6043">
        <v>5</v>
      </c>
      <c r="L6043" s="2">
        <v>41774</v>
      </c>
      <c r="M6043" s="2">
        <v>43951</v>
      </c>
      <c r="N6043" t="s">
        <v>690</v>
      </c>
      <c r="O6043">
        <v>1</v>
      </c>
      <c r="P6043" t="s">
        <v>2641</v>
      </c>
      <c r="Q6043" t="s">
        <v>2642</v>
      </c>
      <c r="R6043" t="s">
        <v>555</v>
      </c>
      <c r="S6043" t="s">
        <v>473</v>
      </c>
      <c r="T6043" t="s">
        <v>68</v>
      </c>
      <c r="U6043">
        <v>2018</v>
      </c>
      <c r="V6043">
        <v>484374</v>
      </c>
      <c r="W6043" t="s">
        <v>69</v>
      </c>
      <c r="X6043" t="s">
        <v>55</v>
      </c>
      <c r="Y6043">
        <v>310496</v>
      </c>
      <c r="Z6043">
        <v>173878</v>
      </c>
      <c r="AA6043" t="s">
        <v>69</v>
      </c>
      <c r="AB6043" t="s">
        <v>18189</v>
      </c>
      <c r="AC6043">
        <v>484374</v>
      </c>
    </row>
    <row r="6044" spans="1:29">
      <c r="A6044">
        <f t="shared" ca="1" si="94"/>
        <v>0.83151233196391405</v>
      </c>
      <c r="B6044" t="s">
        <v>1143</v>
      </c>
      <c r="C6044">
        <v>9329268</v>
      </c>
      <c r="D6044" s="2">
        <v>42963</v>
      </c>
      <c r="E6044" t="s">
        <v>76</v>
      </c>
      <c r="F6044" t="s">
        <v>18190</v>
      </c>
      <c r="G6044">
        <v>5</v>
      </c>
      <c r="H6044" t="s">
        <v>58</v>
      </c>
      <c r="I6044" t="s">
        <v>1145</v>
      </c>
      <c r="J6044">
        <v>41255</v>
      </c>
      <c r="K6044">
        <v>25</v>
      </c>
      <c r="L6044" s="2">
        <v>33604</v>
      </c>
      <c r="M6044" s="2">
        <v>43708</v>
      </c>
      <c r="N6044" t="s">
        <v>1146</v>
      </c>
      <c r="O6044">
        <v>1</v>
      </c>
      <c r="P6044" t="s">
        <v>161</v>
      </c>
      <c r="Q6044" t="s">
        <v>162</v>
      </c>
      <c r="R6044" t="s">
        <v>163</v>
      </c>
      <c r="S6044" t="s">
        <v>67</v>
      </c>
      <c r="T6044" t="s">
        <v>68</v>
      </c>
      <c r="U6044">
        <v>2017</v>
      </c>
      <c r="V6044">
        <v>323000</v>
      </c>
      <c r="W6044" t="s">
        <v>69</v>
      </c>
      <c r="X6044" t="s">
        <v>1143</v>
      </c>
      <c r="Y6044">
        <v>212500</v>
      </c>
      <c r="Z6044">
        <v>110500</v>
      </c>
      <c r="AA6044" t="s">
        <v>69</v>
      </c>
      <c r="AB6044" t="s">
        <v>18191</v>
      </c>
      <c r="AC6044">
        <v>323000</v>
      </c>
    </row>
    <row r="6045" spans="1:29">
      <c r="A6045">
        <f t="shared" ca="1" si="94"/>
        <v>0.65957693388749317</v>
      </c>
      <c r="B6045" t="s">
        <v>241</v>
      </c>
      <c r="C6045">
        <v>9324303</v>
      </c>
      <c r="D6045" s="2">
        <v>42948</v>
      </c>
      <c r="E6045" t="s">
        <v>76</v>
      </c>
      <c r="F6045" t="s">
        <v>18192</v>
      </c>
      <c r="G6045">
        <v>5</v>
      </c>
      <c r="H6045" t="s">
        <v>58</v>
      </c>
      <c r="I6045" t="s">
        <v>243</v>
      </c>
      <c r="J6045">
        <v>114978</v>
      </c>
      <c r="K6045">
        <v>5</v>
      </c>
      <c r="L6045" s="2">
        <v>41505</v>
      </c>
      <c r="M6045" s="2">
        <v>43496</v>
      </c>
      <c r="N6045" t="s">
        <v>1494</v>
      </c>
      <c r="O6045">
        <v>12</v>
      </c>
      <c r="P6045" t="s">
        <v>1357</v>
      </c>
      <c r="Q6045" t="s">
        <v>217</v>
      </c>
      <c r="R6045" t="s">
        <v>120</v>
      </c>
      <c r="S6045" t="s">
        <v>67</v>
      </c>
      <c r="T6045" t="s">
        <v>68</v>
      </c>
      <c r="U6045">
        <v>2017</v>
      </c>
      <c r="V6045">
        <v>477597</v>
      </c>
      <c r="W6045" t="s">
        <v>69</v>
      </c>
      <c r="X6045" t="s">
        <v>241</v>
      </c>
      <c r="Y6045">
        <v>281768</v>
      </c>
      <c r="Z6045">
        <v>195829</v>
      </c>
      <c r="AA6045" t="s">
        <v>69</v>
      </c>
      <c r="AB6045" t="s">
        <v>18193</v>
      </c>
      <c r="AC6045">
        <v>477597</v>
      </c>
    </row>
    <row r="6046" spans="1:29">
      <c r="A6046">
        <f t="shared" ca="1" si="94"/>
        <v>0.20615814749422068</v>
      </c>
      <c r="B6046" t="s">
        <v>3057</v>
      </c>
      <c r="C6046">
        <v>9493407</v>
      </c>
      <c r="D6046" s="2">
        <v>43237</v>
      </c>
      <c r="E6046" t="s">
        <v>56</v>
      </c>
      <c r="F6046" t="s">
        <v>18194</v>
      </c>
      <c r="G6046">
        <v>5</v>
      </c>
      <c r="H6046" t="s">
        <v>58</v>
      </c>
      <c r="I6046" t="s">
        <v>3060</v>
      </c>
      <c r="J6046">
        <v>9267</v>
      </c>
      <c r="K6046">
        <v>3</v>
      </c>
      <c r="L6046" s="2">
        <v>42583</v>
      </c>
      <c r="M6046" s="2">
        <v>43420</v>
      </c>
      <c r="N6046" t="s">
        <v>355</v>
      </c>
      <c r="O6046">
        <v>7</v>
      </c>
      <c r="P6046" t="s">
        <v>2152</v>
      </c>
      <c r="Q6046" t="s">
        <v>472</v>
      </c>
      <c r="R6046" t="s">
        <v>311</v>
      </c>
      <c r="S6046" t="s">
        <v>473</v>
      </c>
      <c r="T6046" t="s">
        <v>68</v>
      </c>
      <c r="U6046">
        <v>2018</v>
      </c>
      <c r="V6046">
        <v>346299</v>
      </c>
      <c r="W6046" t="s">
        <v>69</v>
      </c>
      <c r="X6046" t="s">
        <v>3057</v>
      </c>
      <c r="Y6046">
        <v>198996</v>
      </c>
      <c r="Z6046">
        <v>147303</v>
      </c>
      <c r="AA6046" t="s">
        <v>69</v>
      </c>
      <c r="AB6046" t="s">
        <v>18195</v>
      </c>
      <c r="AC6046">
        <v>346299</v>
      </c>
    </row>
    <row r="6047" spans="1:29">
      <c r="A6047">
        <f t="shared" ca="1" si="94"/>
        <v>0.2402414776570545</v>
      </c>
      <c r="B6047" t="s">
        <v>254</v>
      </c>
      <c r="C6047">
        <v>9501726</v>
      </c>
      <c r="D6047" s="2">
        <v>43248</v>
      </c>
      <c r="E6047" t="s">
        <v>56</v>
      </c>
      <c r="F6047" t="s">
        <v>18196</v>
      </c>
      <c r="G6047">
        <v>5</v>
      </c>
      <c r="H6047" t="s">
        <v>58</v>
      </c>
      <c r="I6047" t="s">
        <v>256</v>
      </c>
      <c r="J6047">
        <v>72558</v>
      </c>
      <c r="K6047">
        <v>13</v>
      </c>
      <c r="L6047" s="2">
        <v>38384</v>
      </c>
      <c r="M6047" s="2">
        <v>43616</v>
      </c>
      <c r="N6047" t="s">
        <v>2364</v>
      </c>
      <c r="O6047">
        <v>1</v>
      </c>
      <c r="P6047" t="s">
        <v>583</v>
      </c>
      <c r="Q6047" t="s">
        <v>584</v>
      </c>
      <c r="R6047" t="s">
        <v>585</v>
      </c>
      <c r="S6047" t="s">
        <v>67</v>
      </c>
      <c r="T6047" t="s">
        <v>68</v>
      </c>
      <c r="U6047">
        <v>2018</v>
      </c>
      <c r="V6047">
        <v>331678</v>
      </c>
      <c r="W6047" t="s">
        <v>69</v>
      </c>
      <c r="X6047" t="s">
        <v>254</v>
      </c>
      <c r="Y6047">
        <v>263428</v>
      </c>
      <c r="Z6047">
        <v>68250</v>
      </c>
      <c r="AA6047" t="s">
        <v>69</v>
      </c>
      <c r="AB6047" t="s">
        <v>18197</v>
      </c>
      <c r="AC6047">
        <v>331678</v>
      </c>
    </row>
    <row r="6048" spans="1:29">
      <c r="A6048">
        <f t="shared" ca="1" si="94"/>
        <v>0.72575878168915964</v>
      </c>
      <c r="B6048" t="s">
        <v>109</v>
      </c>
      <c r="C6048">
        <v>9248405</v>
      </c>
      <c r="D6048" s="2">
        <v>42779</v>
      </c>
      <c r="E6048" t="s">
        <v>76</v>
      </c>
      <c r="F6048" t="s">
        <v>18198</v>
      </c>
      <c r="G6048">
        <v>5</v>
      </c>
      <c r="H6048" t="s">
        <v>58</v>
      </c>
      <c r="I6048" t="s">
        <v>112</v>
      </c>
      <c r="J6048">
        <v>22417</v>
      </c>
      <c r="K6048">
        <v>6</v>
      </c>
      <c r="L6048" s="2">
        <v>41334</v>
      </c>
      <c r="M6048" s="2">
        <v>43524</v>
      </c>
      <c r="N6048" t="s">
        <v>822</v>
      </c>
      <c r="O6048">
        <v>13</v>
      </c>
      <c r="P6048" t="s">
        <v>1064</v>
      </c>
      <c r="Q6048" t="s">
        <v>1065</v>
      </c>
      <c r="R6048" t="s">
        <v>335</v>
      </c>
      <c r="S6048" t="s">
        <v>67</v>
      </c>
      <c r="T6048" t="s">
        <v>68</v>
      </c>
      <c r="U6048">
        <v>2017</v>
      </c>
      <c r="V6048">
        <v>385000</v>
      </c>
      <c r="W6048" t="s">
        <v>69</v>
      </c>
      <c r="X6048" t="s">
        <v>109</v>
      </c>
      <c r="Y6048">
        <v>250000</v>
      </c>
      <c r="Z6048">
        <v>135000</v>
      </c>
      <c r="AA6048" t="s">
        <v>69</v>
      </c>
      <c r="AB6048" t="s">
        <v>18199</v>
      </c>
      <c r="AC6048">
        <v>385000</v>
      </c>
    </row>
    <row r="6049" spans="1:29">
      <c r="A6049">
        <f t="shared" ca="1" si="94"/>
        <v>0.81678555781263618</v>
      </c>
      <c r="B6049" t="s">
        <v>405</v>
      </c>
      <c r="C6049">
        <v>9316565</v>
      </c>
      <c r="D6049" s="2">
        <v>42934</v>
      </c>
      <c r="E6049" t="s">
        <v>13669</v>
      </c>
      <c r="F6049" t="s">
        <v>13670</v>
      </c>
      <c r="G6049">
        <v>5</v>
      </c>
      <c r="H6049" t="s">
        <v>58</v>
      </c>
      <c r="I6049" t="s">
        <v>407</v>
      </c>
      <c r="J6049">
        <v>35160</v>
      </c>
      <c r="K6049">
        <v>10</v>
      </c>
      <c r="L6049" s="2">
        <v>41153</v>
      </c>
      <c r="M6049" s="2">
        <v>43708</v>
      </c>
      <c r="N6049" t="s">
        <v>13671</v>
      </c>
      <c r="O6049">
        <v>26</v>
      </c>
      <c r="P6049" t="s">
        <v>3941</v>
      </c>
      <c r="Q6049" t="s">
        <v>3942</v>
      </c>
      <c r="R6049" t="s">
        <v>630</v>
      </c>
      <c r="S6049" t="s">
        <v>102</v>
      </c>
      <c r="T6049" t="s">
        <v>68</v>
      </c>
      <c r="U6049">
        <v>2017</v>
      </c>
      <c r="V6049">
        <v>306329</v>
      </c>
      <c r="W6049" t="s">
        <v>69</v>
      </c>
      <c r="X6049" t="s">
        <v>405</v>
      </c>
      <c r="Y6049">
        <v>89032</v>
      </c>
      <c r="Z6049">
        <v>36187</v>
      </c>
      <c r="AA6049" t="s">
        <v>69</v>
      </c>
      <c r="AB6049" t="s">
        <v>13672</v>
      </c>
      <c r="AC6049">
        <v>125219</v>
      </c>
    </row>
    <row r="6050" spans="1:29">
      <c r="A6050">
        <f t="shared" ca="1" si="94"/>
        <v>0.72687558685534126</v>
      </c>
      <c r="B6050" t="s">
        <v>199</v>
      </c>
      <c r="C6050">
        <v>9416962</v>
      </c>
      <c r="D6050" s="2">
        <v>43116</v>
      </c>
      <c r="E6050" t="s">
        <v>9401</v>
      </c>
      <c r="F6050" t="s">
        <v>18200</v>
      </c>
      <c r="G6050">
        <v>5</v>
      </c>
      <c r="H6050" t="s">
        <v>58</v>
      </c>
      <c r="I6050" t="s">
        <v>149</v>
      </c>
      <c r="J6050">
        <v>183994</v>
      </c>
      <c r="K6050">
        <v>4</v>
      </c>
      <c r="L6050" s="2">
        <v>42048</v>
      </c>
      <c r="M6050" s="2">
        <v>43861</v>
      </c>
      <c r="N6050" t="s">
        <v>3232</v>
      </c>
      <c r="O6050">
        <v>4</v>
      </c>
      <c r="P6050" t="s">
        <v>444</v>
      </c>
      <c r="Q6050" t="s">
        <v>445</v>
      </c>
      <c r="R6050" t="s">
        <v>149</v>
      </c>
      <c r="S6050" t="s">
        <v>336</v>
      </c>
      <c r="T6050" t="s">
        <v>68</v>
      </c>
      <c r="U6050">
        <v>2018</v>
      </c>
      <c r="V6050">
        <v>403711</v>
      </c>
      <c r="W6050" t="s">
        <v>69</v>
      </c>
      <c r="X6050" t="s">
        <v>199</v>
      </c>
      <c r="Y6050">
        <v>319371</v>
      </c>
      <c r="Z6050">
        <v>84340</v>
      </c>
      <c r="AA6050" t="s">
        <v>69</v>
      </c>
      <c r="AB6050" t="s">
        <v>18201</v>
      </c>
      <c r="AC6050">
        <v>403711</v>
      </c>
    </row>
    <row r="6051" spans="1:29">
      <c r="A6051">
        <f t="shared" ca="1" si="94"/>
        <v>0.8440081519485525</v>
      </c>
      <c r="B6051" t="s">
        <v>405</v>
      </c>
      <c r="C6051">
        <v>9415017</v>
      </c>
      <c r="D6051" s="2">
        <v>43144</v>
      </c>
      <c r="E6051" t="s">
        <v>9499</v>
      </c>
      <c r="F6051" t="s">
        <v>18202</v>
      </c>
      <c r="G6051">
        <v>5</v>
      </c>
      <c r="H6051" t="s">
        <v>58</v>
      </c>
      <c r="I6051" t="s">
        <v>407</v>
      </c>
      <c r="J6051">
        <v>37270</v>
      </c>
      <c r="K6051">
        <v>5</v>
      </c>
      <c r="L6051" s="2">
        <v>41805</v>
      </c>
      <c r="M6051" s="2">
        <v>44255</v>
      </c>
      <c r="N6051" t="s">
        <v>9501</v>
      </c>
      <c r="O6051">
        <v>2</v>
      </c>
      <c r="P6051" t="s">
        <v>2882</v>
      </c>
      <c r="Q6051" t="s">
        <v>543</v>
      </c>
      <c r="R6051" t="s">
        <v>205</v>
      </c>
      <c r="S6051" t="s">
        <v>729</v>
      </c>
      <c r="T6051" t="s">
        <v>68</v>
      </c>
      <c r="U6051">
        <v>2018</v>
      </c>
      <c r="V6051">
        <v>348739</v>
      </c>
      <c r="W6051" t="s">
        <v>69</v>
      </c>
      <c r="X6051" t="s">
        <v>405</v>
      </c>
      <c r="Y6051">
        <v>314382</v>
      </c>
      <c r="Z6051">
        <v>34357</v>
      </c>
      <c r="AA6051" t="s">
        <v>69</v>
      </c>
      <c r="AB6051" t="s">
        <v>18203</v>
      </c>
      <c r="AC6051">
        <v>348739</v>
      </c>
    </row>
    <row r="6052" spans="1:29">
      <c r="A6052">
        <f t="shared" ca="1" si="94"/>
        <v>0.11594307507523383</v>
      </c>
      <c r="B6052" t="s">
        <v>109</v>
      </c>
      <c r="C6052">
        <v>9335842</v>
      </c>
      <c r="D6052" s="2">
        <v>42989</v>
      </c>
      <c r="E6052" t="s">
        <v>56</v>
      </c>
      <c r="F6052" t="s">
        <v>18204</v>
      </c>
      <c r="G6052">
        <v>5</v>
      </c>
      <c r="H6052" t="s">
        <v>58</v>
      </c>
      <c r="I6052" t="s">
        <v>112</v>
      </c>
      <c r="J6052">
        <v>12810</v>
      </c>
      <c r="K6052">
        <v>19</v>
      </c>
      <c r="L6052" s="2">
        <v>36557</v>
      </c>
      <c r="M6052" s="2">
        <v>44074</v>
      </c>
      <c r="N6052" t="s">
        <v>10709</v>
      </c>
      <c r="O6052">
        <v>12</v>
      </c>
      <c r="P6052" t="s">
        <v>147</v>
      </c>
      <c r="Q6052" t="s">
        <v>148</v>
      </c>
      <c r="R6052" t="s">
        <v>149</v>
      </c>
      <c r="S6052" t="s">
        <v>771</v>
      </c>
      <c r="T6052" t="s">
        <v>68</v>
      </c>
      <c r="U6052">
        <v>2017</v>
      </c>
      <c r="V6052">
        <v>1</v>
      </c>
      <c r="W6052" t="s">
        <v>69</v>
      </c>
      <c r="X6052" t="s">
        <v>109</v>
      </c>
      <c r="Y6052">
        <v>1</v>
      </c>
      <c r="Z6052">
        <v>0</v>
      </c>
      <c r="AA6052" t="s">
        <v>69</v>
      </c>
      <c r="AB6052" t="s">
        <v>18205</v>
      </c>
      <c r="AC6052">
        <v>1</v>
      </c>
    </row>
    <row r="6053" spans="1:29">
      <c r="A6053">
        <f t="shared" ca="1" si="94"/>
        <v>0.97025330625486794</v>
      </c>
      <c r="B6053" t="s">
        <v>1143</v>
      </c>
      <c r="C6053">
        <v>9548459</v>
      </c>
      <c r="D6053" s="2">
        <v>43364</v>
      </c>
      <c r="E6053" t="s">
        <v>76</v>
      </c>
      <c r="F6053" t="s">
        <v>5314</v>
      </c>
      <c r="G6053">
        <v>5</v>
      </c>
      <c r="H6053" t="s">
        <v>58</v>
      </c>
      <c r="I6053" t="s">
        <v>1145</v>
      </c>
      <c r="J6053">
        <v>64700</v>
      </c>
      <c r="K6053">
        <v>5</v>
      </c>
      <c r="L6053" s="2">
        <v>41837</v>
      </c>
      <c r="M6053" s="2">
        <v>44012</v>
      </c>
      <c r="N6053" t="s">
        <v>3447</v>
      </c>
      <c r="O6053">
        <v>4</v>
      </c>
      <c r="P6053" t="s">
        <v>1512</v>
      </c>
      <c r="Q6053" t="s">
        <v>1513</v>
      </c>
      <c r="R6053" t="s">
        <v>640</v>
      </c>
      <c r="S6053" t="s">
        <v>67</v>
      </c>
      <c r="T6053" t="s">
        <v>68</v>
      </c>
      <c r="U6053">
        <v>2018</v>
      </c>
      <c r="V6053">
        <v>786456</v>
      </c>
      <c r="W6053" t="s">
        <v>69</v>
      </c>
      <c r="X6053" t="s">
        <v>127</v>
      </c>
      <c r="Y6053">
        <v>92178</v>
      </c>
      <c r="Z6053">
        <v>7822</v>
      </c>
      <c r="AA6053" t="s">
        <v>69</v>
      </c>
      <c r="AB6053" t="s">
        <v>5316</v>
      </c>
      <c r="AC6053">
        <v>100000</v>
      </c>
    </row>
    <row r="6054" spans="1:29">
      <c r="A6054">
        <f t="shared" ca="1" si="94"/>
        <v>0.17043056754084362</v>
      </c>
      <c r="B6054" t="s">
        <v>1525</v>
      </c>
      <c r="C6054">
        <v>9302505</v>
      </c>
      <c r="D6054" s="2">
        <v>42924</v>
      </c>
      <c r="E6054" t="s">
        <v>76</v>
      </c>
      <c r="F6054" t="s">
        <v>18206</v>
      </c>
      <c r="G6054">
        <v>5</v>
      </c>
      <c r="H6054" t="s">
        <v>58</v>
      </c>
      <c r="I6054" t="s">
        <v>1528</v>
      </c>
      <c r="J6054">
        <v>7118</v>
      </c>
      <c r="K6054">
        <v>5</v>
      </c>
      <c r="L6054" s="2">
        <v>41521</v>
      </c>
      <c r="M6054" s="2">
        <v>43646</v>
      </c>
      <c r="N6054" t="s">
        <v>2791</v>
      </c>
      <c r="O6054">
        <v>7</v>
      </c>
      <c r="P6054" t="s">
        <v>2236</v>
      </c>
      <c r="Q6054" t="s">
        <v>472</v>
      </c>
      <c r="R6054" t="s">
        <v>311</v>
      </c>
      <c r="S6054" t="s">
        <v>67</v>
      </c>
      <c r="T6054" t="s">
        <v>68</v>
      </c>
      <c r="U6054">
        <v>2017</v>
      </c>
      <c r="V6054">
        <v>863795</v>
      </c>
      <c r="W6054" t="s">
        <v>69</v>
      </c>
      <c r="X6054" t="s">
        <v>1525</v>
      </c>
      <c r="Y6054">
        <v>695686</v>
      </c>
      <c r="Z6054">
        <v>168109</v>
      </c>
      <c r="AA6054" t="s">
        <v>69</v>
      </c>
      <c r="AB6054" t="s">
        <v>18207</v>
      </c>
      <c r="AC6054">
        <v>863795</v>
      </c>
    </row>
    <row r="6055" spans="1:29">
      <c r="A6055">
        <f t="shared" ca="1" si="94"/>
        <v>0.31123722901601991</v>
      </c>
      <c r="B6055" t="s">
        <v>303</v>
      </c>
      <c r="C6055">
        <v>9281722</v>
      </c>
      <c r="D6055" s="2">
        <v>42887</v>
      </c>
      <c r="E6055" t="s">
        <v>76</v>
      </c>
      <c r="F6055" t="s">
        <v>18208</v>
      </c>
      <c r="G6055">
        <v>5</v>
      </c>
      <c r="H6055" t="s">
        <v>58</v>
      </c>
      <c r="I6055" t="s">
        <v>305</v>
      </c>
      <c r="J6055">
        <v>99134</v>
      </c>
      <c r="K6055">
        <v>5</v>
      </c>
      <c r="L6055" s="2">
        <v>41479</v>
      </c>
      <c r="M6055" s="2">
        <v>43251</v>
      </c>
      <c r="N6055" t="s">
        <v>754</v>
      </c>
      <c r="O6055">
        <v>7</v>
      </c>
      <c r="P6055" t="s">
        <v>64</v>
      </c>
      <c r="Q6055" t="s">
        <v>65</v>
      </c>
      <c r="R6055" t="s">
        <v>66</v>
      </c>
      <c r="S6055" t="s">
        <v>67</v>
      </c>
      <c r="T6055" t="s">
        <v>68</v>
      </c>
      <c r="U6055">
        <v>2017</v>
      </c>
      <c r="V6055">
        <v>352350</v>
      </c>
      <c r="W6055" t="s">
        <v>69</v>
      </c>
      <c r="X6055" t="s">
        <v>303</v>
      </c>
      <c r="Y6055">
        <v>217500</v>
      </c>
      <c r="Z6055">
        <v>134850</v>
      </c>
      <c r="AA6055" t="s">
        <v>69</v>
      </c>
      <c r="AB6055" t="s">
        <v>18209</v>
      </c>
      <c r="AC6055">
        <v>352350</v>
      </c>
    </row>
    <row r="6056" spans="1:29">
      <c r="A6056">
        <f t="shared" ca="1" si="94"/>
        <v>0.71546092709927067</v>
      </c>
      <c r="B6056" t="s">
        <v>286</v>
      </c>
      <c r="C6056">
        <v>9310370</v>
      </c>
      <c r="D6056" s="2">
        <v>42940</v>
      </c>
      <c r="E6056" t="s">
        <v>56</v>
      </c>
      <c r="F6056" t="s">
        <v>18210</v>
      </c>
      <c r="G6056">
        <v>5</v>
      </c>
      <c r="H6056" t="s">
        <v>58</v>
      </c>
      <c r="I6056" t="s">
        <v>289</v>
      </c>
      <c r="J6056">
        <v>113046</v>
      </c>
      <c r="K6056">
        <v>4</v>
      </c>
      <c r="L6056" s="2">
        <v>41866</v>
      </c>
      <c r="M6056" s="2">
        <v>43312</v>
      </c>
      <c r="N6056" t="s">
        <v>3301</v>
      </c>
      <c r="O6056">
        <v>7</v>
      </c>
      <c r="P6056" t="s">
        <v>2152</v>
      </c>
      <c r="Q6056" t="s">
        <v>472</v>
      </c>
      <c r="R6056" t="s">
        <v>311</v>
      </c>
      <c r="S6056" t="s">
        <v>473</v>
      </c>
      <c r="T6056" t="s">
        <v>68</v>
      </c>
      <c r="U6056">
        <v>2017</v>
      </c>
      <c r="V6056">
        <v>424375</v>
      </c>
      <c r="W6056" t="s">
        <v>69</v>
      </c>
      <c r="X6056" t="s">
        <v>286</v>
      </c>
      <c r="Y6056">
        <v>250000</v>
      </c>
      <c r="Z6056">
        <v>174375</v>
      </c>
      <c r="AA6056" t="s">
        <v>69</v>
      </c>
      <c r="AB6056" t="s">
        <v>18211</v>
      </c>
      <c r="AC6056">
        <v>424375</v>
      </c>
    </row>
    <row r="6057" spans="1:29">
      <c r="A6057">
        <f t="shared" ca="1" si="94"/>
        <v>0.33388098966254698</v>
      </c>
      <c r="B6057" t="s">
        <v>199</v>
      </c>
      <c r="C6057">
        <v>9336826</v>
      </c>
      <c r="D6057" s="2">
        <v>42969</v>
      </c>
      <c r="E6057" t="s">
        <v>3845</v>
      </c>
      <c r="F6057" t="s">
        <v>18212</v>
      </c>
      <c r="G6057">
        <v>5</v>
      </c>
      <c r="H6057" t="s">
        <v>58</v>
      </c>
      <c r="I6057" t="s">
        <v>149</v>
      </c>
      <c r="J6057">
        <v>179246</v>
      </c>
      <c r="K6057">
        <v>5</v>
      </c>
      <c r="L6057" s="2">
        <v>41519</v>
      </c>
      <c r="M6057" s="2">
        <v>43708</v>
      </c>
      <c r="N6057" t="s">
        <v>3847</v>
      </c>
      <c r="O6057">
        <v>5</v>
      </c>
      <c r="P6057" t="s">
        <v>1958</v>
      </c>
      <c r="Q6057" t="s">
        <v>1959</v>
      </c>
      <c r="R6057" t="s">
        <v>347</v>
      </c>
      <c r="S6057" t="s">
        <v>102</v>
      </c>
      <c r="T6057" t="s">
        <v>68</v>
      </c>
      <c r="U6057">
        <v>2017</v>
      </c>
      <c r="V6057">
        <v>416088</v>
      </c>
      <c r="W6057" t="s">
        <v>69</v>
      </c>
      <c r="X6057" t="s">
        <v>1683</v>
      </c>
      <c r="Y6057">
        <v>307041</v>
      </c>
      <c r="Z6057">
        <v>157799</v>
      </c>
      <c r="AA6057" t="s">
        <v>69</v>
      </c>
      <c r="AB6057" t="s">
        <v>18213</v>
      </c>
      <c r="AC6057">
        <v>416088</v>
      </c>
    </row>
    <row r="6058" spans="1:29">
      <c r="A6058">
        <f t="shared" ca="1" si="94"/>
        <v>0.6123105155875701</v>
      </c>
      <c r="B6058" t="s">
        <v>254</v>
      </c>
      <c r="C6058">
        <v>9533621</v>
      </c>
      <c r="D6058" s="2">
        <v>43294</v>
      </c>
      <c r="E6058" t="s">
        <v>56</v>
      </c>
      <c r="F6058" t="s">
        <v>18214</v>
      </c>
      <c r="G6058">
        <v>5</v>
      </c>
      <c r="H6058" t="s">
        <v>58</v>
      </c>
      <c r="I6058" t="s">
        <v>256</v>
      </c>
      <c r="J6058">
        <v>92917</v>
      </c>
      <c r="K6058">
        <v>9</v>
      </c>
      <c r="L6058" s="2">
        <v>40360</v>
      </c>
      <c r="M6058" s="2">
        <v>44043</v>
      </c>
      <c r="N6058" t="s">
        <v>592</v>
      </c>
      <c r="O6058">
        <v>4</v>
      </c>
      <c r="P6058" t="s">
        <v>4372</v>
      </c>
      <c r="Q6058" t="s">
        <v>2631</v>
      </c>
      <c r="R6058" t="s">
        <v>370</v>
      </c>
      <c r="S6058" t="s">
        <v>296</v>
      </c>
      <c r="T6058" t="s">
        <v>68</v>
      </c>
      <c r="U6058">
        <v>2018</v>
      </c>
      <c r="V6058">
        <v>285964</v>
      </c>
      <c r="W6058" t="s">
        <v>69</v>
      </c>
      <c r="X6058" t="s">
        <v>254</v>
      </c>
      <c r="Y6058">
        <v>201831</v>
      </c>
      <c r="Z6058">
        <v>84133</v>
      </c>
      <c r="AA6058" t="s">
        <v>69</v>
      </c>
      <c r="AB6058" t="s">
        <v>18215</v>
      </c>
      <c r="AC6058">
        <v>285964</v>
      </c>
    </row>
    <row r="6059" spans="1:29">
      <c r="A6059">
        <f t="shared" ca="1" si="94"/>
        <v>0.12435119719595333</v>
      </c>
      <c r="B6059" t="s">
        <v>127</v>
      </c>
      <c r="C6059">
        <v>9454550</v>
      </c>
      <c r="D6059" s="2">
        <v>43182</v>
      </c>
      <c r="E6059" t="s">
        <v>709</v>
      </c>
      <c r="F6059" t="s">
        <v>18216</v>
      </c>
      <c r="G6059">
        <v>5</v>
      </c>
      <c r="H6059" t="s">
        <v>58</v>
      </c>
      <c r="I6059" t="s">
        <v>130</v>
      </c>
      <c r="J6059">
        <v>102252</v>
      </c>
      <c r="K6059">
        <v>5</v>
      </c>
      <c r="L6059" s="2">
        <v>41760</v>
      </c>
      <c r="M6059" s="2">
        <v>43921</v>
      </c>
      <c r="N6059" t="s">
        <v>7134</v>
      </c>
      <c r="O6059">
        <v>12</v>
      </c>
      <c r="P6059" t="s">
        <v>3235</v>
      </c>
      <c r="Q6059" t="s">
        <v>217</v>
      </c>
      <c r="R6059" t="s">
        <v>120</v>
      </c>
      <c r="S6059" t="s">
        <v>67</v>
      </c>
      <c r="T6059" t="s">
        <v>68</v>
      </c>
      <c r="U6059">
        <v>2018</v>
      </c>
      <c r="V6059">
        <v>360000</v>
      </c>
      <c r="W6059" t="s">
        <v>69</v>
      </c>
      <c r="X6059" t="s">
        <v>127</v>
      </c>
      <c r="Y6059">
        <v>250000</v>
      </c>
      <c r="Z6059">
        <v>110000</v>
      </c>
      <c r="AA6059" t="s">
        <v>69</v>
      </c>
      <c r="AB6059" t="s">
        <v>18217</v>
      </c>
      <c r="AC6059">
        <v>360000</v>
      </c>
    </row>
    <row r="6060" spans="1:29">
      <c r="A6060">
        <f t="shared" ca="1" si="94"/>
        <v>8.2669318756077304E-2</v>
      </c>
      <c r="B6060" t="s">
        <v>405</v>
      </c>
      <c r="C6060">
        <v>9275939</v>
      </c>
      <c r="D6060" s="2">
        <v>42878</v>
      </c>
      <c r="E6060" t="s">
        <v>10188</v>
      </c>
      <c r="F6060" t="s">
        <v>18218</v>
      </c>
      <c r="G6060">
        <v>5</v>
      </c>
      <c r="H6060" t="s">
        <v>58</v>
      </c>
      <c r="I6060" t="s">
        <v>407</v>
      </c>
      <c r="J6060">
        <v>18225</v>
      </c>
      <c r="K6060">
        <v>9</v>
      </c>
      <c r="L6060" s="2">
        <v>39295</v>
      </c>
      <c r="M6060" s="2">
        <v>43616</v>
      </c>
      <c r="N6060" t="s">
        <v>6510</v>
      </c>
      <c r="O6060">
        <v>15</v>
      </c>
      <c r="P6060" t="s">
        <v>1237</v>
      </c>
      <c r="Q6060" t="s">
        <v>1238</v>
      </c>
      <c r="R6060" t="s">
        <v>205</v>
      </c>
      <c r="S6060" t="s">
        <v>85</v>
      </c>
      <c r="T6060" t="s">
        <v>68</v>
      </c>
      <c r="U6060">
        <v>2017</v>
      </c>
      <c r="V6060">
        <v>397737</v>
      </c>
      <c r="W6060" t="s">
        <v>69</v>
      </c>
      <c r="X6060" t="s">
        <v>405</v>
      </c>
      <c r="Y6060">
        <v>314582</v>
      </c>
      <c r="Z6060">
        <v>83155</v>
      </c>
      <c r="AA6060" t="s">
        <v>69</v>
      </c>
      <c r="AB6060" t="s">
        <v>18219</v>
      </c>
      <c r="AC6060">
        <v>397737</v>
      </c>
    </row>
    <row r="6061" spans="1:29">
      <c r="A6061">
        <f t="shared" ca="1" si="94"/>
        <v>0.10288465247191736</v>
      </c>
      <c r="B6061" t="s">
        <v>182</v>
      </c>
      <c r="C6061">
        <v>9493281</v>
      </c>
      <c r="D6061" s="2">
        <v>43179</v>
      </c>
      <c r="E6061" t="s">
        <v>328</v>
      </c>
      <c r="F6061" t="s">
        <v>18220</v>
      </c>
      <c r="G6061">
        <v>5</v>
      </c>
      <c r="H6061" t="s">
        <v>58</v>
      </c>
      <c r="I6061" t="s">
        <v>185</v>
      </c>
      <c r="J6061">
        <v>25643</v>
      </c>
      <c r="K6061">
        <v>3</v>
      </c>
      <c r="L6061" s="2">
        <v>42461</v>
      </c>
      <c r="M6061" s="2">
        <v>43555</v>
      </c>
      <c r="N6061" t="s">
        <v>5657</v>
      </c>
      <c r="O6061">
        <v>13</v>
      </c>
      <c r="P6061" t="s">
        <v>390</v>
      </c>
      <c r="Q6061" t="s">
        <v>217</v>
      </c>
      <c r="R6061" t="s">
        <v>120</v>
      </c>
      <c r="S6061" t="s">
        <v>218</v>
      </c>
      <c r="T6061" t="s">
        <v>68</v>
      </c>
      <c r="U6061">
        <v>2018</v>
      </c>
      <c r="V6061">
        <v>719970</v>
      </c>
      <c r="W6061" t="s">
        <v>69</v>
      </c>
      <c r="X6061" t="s">
        <v>182</v>
      </c>
      <c r="Y6061">
        <v>449981</v>
      </c>
      <c r="Z6061">
        <v>269989</v>
      </c>
      <c r="AA6061" t="s">
        <v>69</v>
      </c>
      <c r="AB6061" t="s">
        <v>18221</v>
      </c>
      <c r="AC6061">
        <v>719970</v>
      </c>
    </row>
    <row r="6062" spans="1:29">
      <c r="A6062">
        <f t="shared" ca="1" si="94"/>
        <v>0.93593176189386718</v>
      </c>
      <c r="B6062" t="s">
        <v>624</v>
      </c>
      <c r="C6062">
        <v>9313141</v>
      </c>
      <c r="D6062" s="2">
        <v>42935</v>
      </c>
      <c r="E6062" t="s">
        <v>6295</v>
      </c>
      <c r="F6062" t="s">
        <v>6351</v>
      </c>
      <c r="G6062">
        <v>5</v>
      </c>
      <c r="H6062" t="s">
        <v>58</v>
      </c>
      <c r="I6062" t="s">
        <v>626</v>
      </c>
      <c r="J6062">
        <v>16151</v>
      </c>
      <c r="K6062">
        <v>3</v>
      </c>
      <c r="L6062" s="2">
        <v>42242</v>
      </c>
      <c r="M6062" s="2">
        <v>43677</v>
      </c>
      <c r="N6062" t="s">
        <v>3344</v>
      </c>
      <c r="O6062">
        <v>7</v>
      </c>
      <c r="P6062" t="s">
        <v>1967</v>
      </c>
      <c r="Q6062" t="s">
        <v>1968</v>
      </c>
      <c r="R6062" t="s">
        <v>1540</v>
      </c>
      <c r="S6062" t="s">
        <v>336</v>
      </c>
      <c r="T6062" t="s">
        <v>68</v>
      </c>
      <c r="U6062">
        <v>2017</v>
      </c>
      <c r="V6062">
        <v>291690</v>
      </c>
      <c r="W6062" t="s">
        <v>69</v>
      </c>
      <c r="X6062" t="s">
        <v>624</v>
      </c>
      <c r="Y6062">
        <v>125000</v>
      </c>
      <c r="Z6062">
        <v>0</v>
      </c>
      <c r="AA6062" t="s">
        <v>69</v>
      </c>
      <c r="AB6062" t="s">
        <v>6353</v>
      </c>
      <c r="AC6062">
        <v>125000</v>
      </c>
    </row>
    <row r="6063" spans="1:29">
      <c r="A6063">
        <f t="shared" ca="1" si="94"/>
        <v>0.6620166030089093</v>
      </c>
      <c r="B6063" t="s">
        <v>254</v>
      </c>
      <c r="C6063">
        <v>9182892</v>
      </c>
      <c r="D6063" s="2">
        <v>42681</v>
      </c>
      <c r="E6063" t="s">
        <v>76</v>
      </c>
      <c r="F6063" t="s">
        <v>18222</v>
      </c>
      <c r="G6063">
        <v>5</v>
      </c>
      <c r="H6063" t="s">
        <v>58</v>
      </c>
      <c r="I6063" t="s">
        <v>256</v>
      </c>
      <c r="J6063">
        <v>105665</v>
      </c>
      <c r="K6063">
        <v>4</v>
      </c>
      <c r="L6063" s="2">
        <v>41640</v>
      </c>
      <c r="M6063" s="2">
        <v>43069</v>
      </c>
      <c r="N6063" t="s">
        <v>388</v>
      </c>
      <c r="O6063">
        <v>2</v>
      </c>
      <c r="P6063" t="s">
        <v>320</v>
      </c>
      <c r="Q6063" t="s">
        <v>321</v>
      </c>
      <c r="R6063" t="s">
        <v>137</v>
      </c>
      <c r="S6063" t="s">
        <v>67</v>
      </c>
      <c r="T6063" t="s">
        <v>68</v>
      </c>
      <c r="U6063">
        <v>2017</v>
      </c>
      <c r="V6063">
        <v>285950</v>
      </c>
      <c r="W6063" t="s">
        <v>69</v>
      </c>
      <c r="X6063" t="s">
        <v>254</v>
      </c>
      <c r="Y6063">
        <v>190000</v>
      </c>
      <c r="Z6063">
        <v>95950</v>
      </c>
      <c r="AA6063" t="s">
        <v>69</v>
      </c>
      <c r="AB6063" t="s">
        <v>18223</v>
      </c>
      <c r="AC6063">
        <v>285950</v>
      </c>
    </row>
    <row r="6064" spans="1:29">
      <c r="A6064">
        <f t="shared" ca="1" si="94"/>
        <v>0.2129887765416475</v>
      </c>
      <c r="B6064" t="s">
        <v>254</v>
      </c>
      <c r="C6064">
        <v>9438542</v>
      </c>
      <c r="D6064" s="2">
        <v>43180</v>
      </c>
      <c r="E6064" t="s">
        <v>56</v>
      </c>
      <c r="F6064" t="s">
        <v>18224</v>
      </c>
      <c r="G6064">
        <v>5</v>
      </c>
      <c r="H6064" t="s">
        <v>58</v>
      </c>
      <c r="I6064" t="s">
        <v>256</v>
      </c>
      <c r="J6064">
        <v>85234</v>
      </c>
      <c r="K6064">
        <v>8</v>
      </c>
      <c r="L6064" s="2">
        <v>39934</v>
      </c>
      <c r="M6064" s="2">
        <v>43524</v>
      </c>
      <c r="N6064" t="s">
        <v>636</v>
      </c>
      <c r="O6064">
        <v>13</v>
      </c>
      <c r="P6064" t="s">
        <v>947</v>
      </c>
      <c r="Q6064" t="s">
        <v>217</v>
      </c>
      <c r="R6064" t="s">
        <v>120</v>
      </c>
      <c r="S6064" t="s">
        <v>948</v>
      </c>
      <c r="T6064" t="s">
        <v>68</v>
      </c>
      <c r="U6064">
        <v>2018</v>
      </c>
      <c r="V6064">
        <v>331805</v>
      </c>
      <c r="W6064" t="s">
        <v>69</v>
      </c>
      <c r="X6064" t="s">
        <v>254</v>
      </c>
      <c r="Y6064">
        <v>213133</v>
      </c>
      <c r="Z6064">
        <v>118672</v>
      </c>
      <c r="AA6064" t="s">
        <v>69</v>
      </c>
      <c r="AB6064" t="s">
        <v>18225</v>
      </c>
      <c r="AC6064">
        <v>331805</v>
      </c>
    </row>
    <row r="6065" spans="1:29">
      <c r="A6065">
        <f t="shared" ca="1" si="94"/>
        <v>0.79605540418882126</v>
      </c>
      <c r="B6065" t="s">
        <v>303</v>
      </c>
      <c r="C6065">
        <v>9306835</v>
      </c>
      <c r="D6065" s="2">
        <v>42914</v>
      </c>
      <c r="E6065" t="s">
        <v>56</v>
      </c>
      <c r="F6065" t="s">
        <v>18226</v>
      </c>
      <c r="G6065">
        <v>5</v>
      </c>
      <c r="H6065" t="s">
        <v>58</v>
      </c>
      <c r="I6065" t="s">
        <v>305</v>
      </c>
      <c r="J6065">
        <v>99076</v>
      </c>
      <c r="K6065">
        <v>9</v>
      </c>
      <c r="L6065" s="2">
        <v>41883</v>
      </c>
      <c r="M6065" s="2">
        <v>43281</v>
      </c>
      <c r="N6065" t="s">
        <v>864</v>
      </c>
      <c r="O6065">
        <v>27</v>
      </c>
      <c r="P6065" t="s">
        <v>4190</v>
      </c>
      <c r="Q6065" t="s">
        <v>629</v>
      </c>
      <c r="R6065" t="s">
        <v>630</v>
      </c>
      <c r="S6065" t="s">
        <v>67</v>
      </c>
      <c r="T6065" t="s">
        <v>68</v>
      </c>
      <c r="U6065">
        <v>2017</v>
      </c>
      <c r="V6065">
        <v>333863</v>
      </c>
      <c r="W6065" t="s">
        <v>69</v>
      </c>
      <c r="X6065" t="s">
        <v>303</v>
      </c>
      <c r="Y6065">
        <v>217500</v>
      </c>
      <c r="Z6065">
        <v>116363</v>
      </c>
      <c r="AA6065" t="s">
        <v>69</v>
      </c>
      <c r="AB6065" t="s">
        <v>18227</v>
      </c>
      <c r="AC6065">
        <v>333863</v>
      </c>
    </row>
    <row r="6066" spans="1:29">
      <c r="A6066">
        <f t="shared" ca="1" si="94"/>
        <v>0.99323487743787653</v>
      </c>
      <c r="B6066" t="s">
        <v>405</v>
      </c>
      <c r="C6066">
        <v>9391665</v>
      </c>
      <c r="D6066" s="2">
        <v>43059</v>
      </c>
      <c r="E6066" t="s">
        <v>9484</v>
      </c>
      <c r="F6066" t="s">
        <v>18228</v>
      </c>
      <c r="G6066">
        <v>5</v>
      </c>
      <c r="H6066" t="s">
        <v>58</v>
      </c>
      <c r="I6066" t="s">
        <v>407</v>
      </c>
      <c r="J6066">
        <v>37349</v>
      </c>
      <c r="K6066">
        <v>4</v>
      </c>
      <c r="L6066" s="2">
        <v>42036</v>
      </c>
      <c r="M6066" s="2">
        <v>44165</v>
      </c>
      <c r="N6066" t="s">
        <v>1983</v>
      </c>
      <c r="O6066">
        <v>2</v>
      </c>
      <c r="P6066" t="s">
        <v>4040</v>
      </c>
      <c r="Q6066" t="s">
        <v>4041</v>
      </c>
      <c r="R6066" t="s">
        <v>884</v>
      </c>
      <c r="S6066" t="s">
        <v>336</v>
      </c>
      <c r="T6066" t="s">
        <v>68</v>
      </c>
      <c r="U6066">
        <v>2018</v>
      </c>
      <c r="V6066">
        <v>272868</v>
      </c>
      <c r="W6066" t="s">
        <v>69</v>
      </c>
      <c r="X6066" t="s">
        <v>405</v>
      </c>
      <c r="Y6066">
        <v>190086</v>
      </c>
      <c r="Z6066">
        <v>82782</v>
      </c>
      <c r="AA6066" t="s">
        <v>69</v>
      </c>
      <c r="AB6066" t="s">
        <v>18229</v>
      </c>
      <c r="AC6066">
        <v>272868</v>
      </c>
    </row>
    <row r="6067" spans="1:29">
      <c r="A6067">
        <f t="shared" ca="1" si="94"/>
        <v>0.28161391585896745</v>
      </c>
      <c r="B6067" t="s">
        <v>254</v>
      </c>
      <c r="C6067">
        <v>9390479</v>
      </c>
      <c r="D6067" s="2">
        <v>43053</v>
      </c>
      <c r="E6067" t="s">
        <v>56</v>
      </c>
      <c r="F6067" t="s">
        <v>18230</v>
      </c>
      <c r="G6067">
        <v>5</v>
      </c>
      <c r="H6067" t="s">
        <v>58</v>
      </c>
      <c r="I6067" t="s">
        <v>256</v>
      </c>
      <c r="J6067">
        <v>107465</v>
      </c>
      <c r="K6067">
        <v>4</v>
      </c>
      <c r="L6067" s="2">
        <v>42005</v>
      </c>
      <c r="M6067" s="2">
        <v>43434</v>
      </c>
      <c r="N6067" t="s">
        <v>1675</v>
      </c>
      <c r="O6067">
        <v>2</v>
      </c>
      <c r="P6067" t="s">
        <v>309</v>
      </c>
      <c r="Q6067" t="s">
        <v>310</v>
      </c>
      <c r="R6067" t="s">
        <v>311</v>
      </c>
      <c r="S6067" t="s">
        <v>67</v>
      </c>
      <c r="T6067" t="s">
        <v>68</v>
      </c>
      <c r="U6067">
        <v>2018</v>
      </c>
      <c r="V6067">
        <v>322438</v>
      </c>
      <c r="W6067" t="s">
        <v>69</v>
      </c>
      <c r="X6067" t="s">
        <v>254</v>
      </c>
      <c r="Y6067">
        <v>192500</v>
      </c>
      <c r="Z6067">
        <v>129938</v>
      </c>
      <c r="AA6067" t="s">
        <v>69</v>
      </c>
      <c r="AB6067" t="s">
        <v>18231</v>
      </c>
      <c r="AC6067">
        <v>322438</v>
      </c>
    </row>
    <row r="6068" spans="1:29">
      <c r="A6068">
        <f t="shared" ca="1" si="94"/>
        <v>0.8151988124831433</v>
      </c>
      <c r="B6068" t="s">
        <v>75</v>
      </c>
      <c r="C6068">
        <v>9412779</v>
      </c>
      <c r="D6068" s="2">
        <v>43116</v>
      </c>
      <c r="E6068" t="s">
        <v>5823</v>
      </c>
      <c r="F6068" t="s">
        <v>18232</v>
      </c>
      <c r="G6068">
        <v>5</v>
      </c>
      <c r="H6068" t="s">
        <v>58</v>
      </c>
      <c r="I6068" t="s">
        <v>78</v>
      </c>
      <c r="J6068">
        <v>45163</v>
      </c>
      <c r="K6068">
        <v>5</v>
      </c>
      <c r="L6068" s="2">
        <v>41774</v>
      </c>
      <c r="M6068" s="2">
        <v>43861</v>
      </c>
      <c r="N6068" t="s">
        <v>5825</v>
      </c>
      <c r="O6068">
        <v>1</v>
      </c>
      <c r="P6068" t="s">
        <v>825</v>
      </c>
      <c r="Q6068" t="s">
        <v>826</v>
      </c>
      <c r="R6068" t="s">
        <v>827</v>
      </c>
      <c r="S6068" t="s">
        <v>67</v>
      </c>
      <c r="T6068" t="s">
        <v>68</v>
      </c>
      <c r="U6068">
        <v>2018</v>
      </c>
      <c r="V6068">
        <v>423880</v>
      </c>
      <c r="W6068" t="s">
        <v>69</v>
      </c>
      <c r="X6068" t="s">
        <v>75</v>
      </c>
      <c r="Y6068">
        <v>293954</v>
      </c>
      <c r="Z6068">
        <v>129926</v>
      </c>
      <c r="AA6068" t="s">
        <v>69</v>
      </c>
      <c r="AB6068" t="s">
        <v>18233</v>
      </c>
      <c r="AC6068">
        <v>423880</v>
      </c>
    </row>
    <row r="6069" spans="1:29">
      <c r="A6069">
        <f t="shared" ca="1" si="94"/>
        <v>0.26096147456332386</v>
      </c>
      <c r="B6069" t="s">
        <v>241</v>
      </c>
      <c r="C6069">
        <v>9277568</v>
      </c>
      <c r="D6069" s="2">
        <v>42880</v>
      </c>
      <c r="E6069" t="s">
        <v>76</v>
      </c>
      <c r="F6069" t="s">
        <v>18234</v>
      </c>
      <c r="G6069">
        <v>5</v>
      </c>
      <c r="H6069" t="s">
        <v>58</v>
      </c>
      <c r="I6069" t="s">
        <v>243</v>
      </c>
      <c r="J6069">
        <v>112901</v>
      </c>
      <c r="K6069">
        <v>5</v>
      </c>
      <c r="L6069" s="2">
        <v>41506</v>
      </c>
      <c r="M6069" s="2">
        <v>43404</v>
      </c>
      <c r="N6069" t="s">
        <v>1630</v>
      </c>
      <c r="O6069">
        <v>4</v>
      </c>
      <c r="P6069" t="s">
        <v>638</v>
      </c>
      <c r="Q6069" t="s">
        <v>639</v>
      </c>
      <c r="R6069" t="s">
        <v>640</v>
      </c>
      <c r="S6069" t="s">
        <v>67</v>
      </c>
      <c r="T6069" t="s">
        <v>68</v>
      </c>
      <c r="U6069">
        <v>2017</v>
      </c>
      <c r="V6069">
        <v>392500</v>
      </c>
      <c r="W6069" t="s">
        <v>69</v>
      </c>
      <c r="X6069" t="s">
        <v>241</v>
      </c>
      <c r="Y6069">
        <v>250000</v>
      </c>
      <c r="Z6069">
        <v>142500</v>
      </c>
      <c r="AA6069" t="s">
        <v>69</v>
      </c>
      <c r="AB6069" t="s">
        <v>18235</v>
      </c>
      <c r="AC6069">
        <v>392500</v>
      </c>
    </row>
    <row r="6070" spans="1:29">
      <c r="A6070">
        <f t="shared" ca="1" si="94"/>
        <v>0.94646333562521479</v>
      </c>
      <c r="B6070" t="s">
        <v>254</v>
      </c>
      <c r="C6070">
        <v>9294141</v>
      </c>
      <c r="D6070" s="2">
        <v>42905</v>
      </c>
      <c r="E6070" t="s">
        <v>76</v>
      </c>
      <c r="F6070" t="s">
        <v>18236</v>
      </c>
      <c r="G6070">
        <v>5</v>
      </c>
      <c r="H6070" t="s">
        <v>58</v>
      </c>
      <c r="I6070" t="s">
        <v>256</v>
      </c>
      <c r="J6070">
        <v>61232</v>
      </c>
      <c r="K6070">
        <v>16</v>
      </c>
      <c r="L6070" s="2">
        <v>36617</v>
      </c>
      <c r="M6070" s="2">
        <v>43281</v>
      </c>
      <c r="N6070" t="s">
        <v>4403</v>
      </c>
      <c r="O6070">
        <v>4</v>
      </c>
      <c r="P6070" t="s">
        <v>638</v>
      </c>
      <c r="Q6070" t="s">
        <v>639</v>
      </c>
      <c r="R6070" t="s">
        <v>640</v>
      </c>
      <c r="S6070" t="s">
        <v>336</v>
      </c>
      <c r="T6070" t="s">
        <v>68</v>
      </c>
      <c r="U6070">
        <v>2017</v>
      </c>
      <c r="V6070">
        <v>322528</v>
      </c>
      <c r="W6070" t="s">
        <v>69</v>
      </c>
      <c r="X6070" t="s">
        <v>254</v>
      </c>
      <c r="Y6070">
        <v>209349</v>
      </c>
      <c r="Z6070">
        <v>113179</v>
      </c>
      <c r="AA6070" t="s">
        <v>69</v>
      </c>
      <c r="AB6070" t="s">
        <v>18237</v>
      </c>
      <c r="AC6070">
        <v>322528</v>
      </c>
    </row>
    <row r="6071" spans="1:29">
      <c r="A6071">
        <f t="shared" ca="1" si="94"/>
        <v>0.985826843762727</v>
      </c>
      <c r="B6071" t="s">
        <v>199</v>
      </c>
      <c r="C6071">
        <v>9270511</v>
      </c>
      <c r="D6071" s="2">
        <v>42797</v>
      </c>
      <c r="E6071" t="s">
        <v>76</v>
      </c>
      <c r="F6071" t="s">
        <v>18238</v>
      </c>
      <c r="G6071">
        <v>5</v>
      </c>
      <c r="H6071" t="s">
        <v>58</v>
      </c>
      <c r="I6071" t="s">
        <v>149</v>
      </c>
      <c r="J6071">
        <v>168755</v>
      </c>
      <c r="K6071">
        <v>5</v>
      </c>
      <c r="L6071" s="2">
        <v>41365</v>
      </c>
      <c r="M6071" s="2">
        <v>43555</v>
      </c>
      <c r="N6071" t="s">
        <v>9150</v>
      </c>
      <c r="O6071">
        <v>11</v>
      </c>
      <c r="P6071" t="s">
        <v>532</v>
      </c>
      <c r="Q6071" t="s">
        <v>533</v>
      </c>
      <c r="R6071" t="s">
        <v>149</v>
      </c>
      <c r="S6071" t="s">
        <v>67</v>
      </c>
      <c r="T6071" t="s">
        <v>68</v>
      </c>
      <c r="U6071">
        <v>2017</v>
      </c>
      <c r="V6071">
        <v>455336</v>
      </c>
      <c r="W6071" t="s">
        <v>69</v>
      </c>
      <c r="X6071" t="s">
        <v>199</v>
      </c>
      <c r="Y6071">
        <v>287278</v>
      </c>
      <c r="Z6071">
        <v>168058</v>
      </c>
      <c r="AA6071" t="s">
        <v>69</v>
      </c>
      <c r="AB6071" t="s">
        <v>18239</v>
      </c>
      <c r="AC6071">
        <v>455336</v>
      </c>
    </row>
    <row r="6072" spans="1:29">
      <c r="A6072">
        <f t="shared" ca="1" si="94"/>
        <v>0.68646483074240761</v>
      </c>
      <c r="B6072" t="s">
        <v>55</v>
      </c>
      <c r="C6072">
        <v>9535502</v>
      </c>
      <c r="D6072" s="2">
        <v>43301</v>
      </c>
      <c r="E6072" t="s">
        <v>56</v>
      </c>
      <c r="F6072" t="s">
        <v>11760</v>
      </c>
      <c r="G6072">
        <v>5</v>
      </c>
      <c r="H6072" t="s">
        <v>58</v>
      </c>
      <c r="I6072" t="s">
        <v>59</v>
      </c>
      <c r="J6072">
        <v>90677</v>
      </c>
      <c r="K6072">
        <v>4</v>
      </c>
      <c r="L6072" s="2">
        <v>42217</v>
      </c>
      <c r="M6072" s="2">
        <v>44773</v>
      </c>
      <c r="N6072" t="s">
        <v>4205</v>
      </c>
      <c r="O6072">
        <v>5</v>
      </c>
      <c r="P6072" t="s">
        <v>524</v>
      </c>
      <c r="Q6072" t="s">
        <v>83</v>
      </c>
      <c r="R6072" t="s">
        <v>84</v>
      </c>
      <c r="S6072" t="s">
        <v>67</v>
      </c>
      <c r="T6072" t="s">
        <v>68</v>
      </c>
      <c r="U6072">
        <v>2018</v>
      </c>
      <c r="V6072">
        <v>730870</v>
      </c>
      <c r="W6072" t="s">
        <v>69</v>
      </c>
      <c r="X6072" t="s">
        <v>55</v>
      </c>
      <c r="Y6072">
        <v>336893</v>
      </c>
      <c r="Z6072">
        <v>193977</v>
      </c>
      <c r="AA6072" t="s">
        <v>69</v>
      </c>
      <c r="AB6072" t="s">
        <v>11761</v>
      </c>
      <c r="AC6072">
        <v>530870</v>
      </c>
    </row>
    <row r="6073" spans="1:29">
      <c r="A6073">
        <f t="shared" ca="1" si="94"/>
        <v>0.66694560492873756</v>
      </c>
      <c r="B6073" t="s">
        <v>199</v>
      </c>
      <c r="C6073">
        <v>9537233</v>
      </c>
      <c r="D6073" s="2">
        <v>43255</v>
      </c>
      <c r="E6073" t="s">
        <v>56</v>
      </c>
      <c r="F6073" t="s">
        <v>18240</v>
      </c>
      <c r="G6073">
        <v>5</v>
      </c>
      <c r="H6073" t="s">
        <v>58</v>
      </c>
      <c r="I6073" t="s">
        <v>149</v>
      </c>
      <c r="J6073">
        <v>201536</v>
      </c>
      <c r="K6073">
        <v>3</v>
      </c>
      <c r="L6073" s="2">
        <v>42552</v>
      </c>
      <c r="M6073" s="2">
        <v>43769</v>
      </c>
      <c r="N6073" t="s">
        <v>726</v>
      </c>
      <c r="O6073">
        <v>9</v>
      </c>
      <c r="P6073" t="s">
        <v>2008</v>
      </c>
      <c r="Q6073" t="s">
        <v>2009</v>
      </c>
      <c r="R6073" t="s">
        <v>120</v>
      </c>
      <c r="S6073" t="s">
        <v>67</v>
      </c>
      <c r="T6073" t="s">
        <v>68</v>
      </c>
      <c r="U6073">
        <v>2018</v>
      </c>
      <c r="V6073">
        <v>369149</v>
      </c>
      <c r="W6073" t="s">
        <v>69</v>
      </c>
      <c r="X6073" t="s">
        <v>199</v>
      </c>
      <c r="Y6073">
        <v>237152</v>
      </c>
      <c r="Z6073">
        <v>131997</v>
      </c>
      <c r="AA6073" t="s">
        <v>69</v>
      </c>
      <c r="AB6073" t="s">
        <v>18241</v>
      </c>
      <c r="AC6073">
        <v>369149</v>
      </c>
    </row>
    <row r="6074" spans="1:29">
      <c r="A6074">
        <f t="shared" ca="1" si="94"/>
        <v>0.22722619837633495</v>
      </c>
      <c r="B6074" t="s">
        <v>1525</v>
      </c>
      <c r="C6074">
        <v>9616350</v>
      </c>
      <c r="D6074" s="2">
        <v>43172</v>
      </c>
      <c r="E6074" t="s">
        <v>287</v>
      </c>
      <c r="F6074" t="s">
        <v>18242</v>
      </c>
      <c r="G6074">
        <v>7</v>
      </c>
      <c r="H6074" t="s">
        <v>58</v>
      </c>
      <c r="I6074" t="s">
        <v>1528</v>
      </c>
      <c r="J6074">
        <v>8155</v>
      </c>
      <c r="K6074">
        <v>4</v>
      </c>
      <c r="L6074" s="2">
        <v>43040</v>
      </c>
      <c r="M6074" s="2">
        <v>43677</v>
      </c>
      <c r="N6074" t="s">
        <v>5625</v>
      </c>
      <c r="O6074">
        <v>7</v>
      </c>
      <c r="P6074" t="s">
        <v>930</v>
      </c>
      <c r="Q6074" t="s">
        <v>595</v>
      </c>
      <c r="R6074" t="s">
        <v>311</v>
      </c>
      <c r="S6074" t="s">
        <v>121</v>
      </c>
      <c r="T6074" t="s">
        <v>68</v>
      </c>
      <c r="U6074">
        <v>2017</v>
      </c>
      <c r="V6074">
        <v>546251</v>
      </c>
      <c r="W6074" t="s">
        <v>69</v>
      </c>
      <c r="X6074" t="s">
        <v>1525</v>
      </c>
      <c r="Y6074">
        <v>356383</v>
      </c>
      <c r="Z6074">
        <v>189868</v>
      </c>
      <c r="AA6074" t="s">
        <v>69</v>
      </c>
      <c r="AB6074" t="s">
        <v>18243</v>
      </c>
      <c r="AC6074">
        <v>546251</v>
      </c>
    </row>
    <row r="6075" spans="1:29">
      <c r="A6075">
        <f t="shared" ca="1" si="94"/>
        <v>0.90688722120830623</v>
      </c>
      <c r="B6075" t="s">
        <v>127</v>
      </c>
      <c r="C6075">
        <v>9379416</v>
      </c>
      <c r="D6075" s="2">
        <v>43041</v>
      </c>
      <c r="E6075" t="s">
        <v>7166</v>
      </c>
      <c r="F6075" t="s">
        <v>18244</v>
      </c>
      <c r="G6075">
        <v>5</v>
      </c>
      <c r="H6075" t="s">
        <v>58</v>
      </c>
      <c r="I6075" t="s">
        <v>130</v>
      </c>
      <c r="J6075">
        <v>105513</v>
      </c>
      <c r="K6075">
        <v>4</v>
      </c>
      <c r="L6075" s="2">
        <v>41960</v>
      </c>
      <c r="M6075" s="2">
        <v>43769</v>
      </c>
      <c r="N6075" t="s">
        <v>1579</v>
      </c>
      <c r="O6075">
        <v>12</v>
      </c>
      <c r="P6075" t="s">
        <v>147</v>
      </c>
      <c r="Q6075" t="s">
        <v>148</v>
      </c>
      <c r="R6075" t="s">
        <v>149</v>
      </c>
      <c r="S6075" t="s">
        <v>85</v>
      </c>
      <c r="T6075" t="s">
        <v>68</v>
      </c>
      <c r="U6075">
        <v>2018</v>
      </c>
      <c r="V6075">
        <v>635793</v>
      </c>
      <c r="W6075" t="s">
        <v>69</v>
      </c>
      <c r="X6075" t="s">
        <v>127</v>
      </c>
      <c r="Y6075">
        <v>518855</v>
      </c>
      <c r="Z6075">
        <v>116938</v>
      </c>
      <c r="AA6075" t="s">
        <v>69</v>
      </c>
      <c r="AB6075" t="s">
        <v>18245</v>
      </c>
      <c r="AC6075">
        <v>635793</v>
      </c>
    </row>
    <row r="6076" spans="1:29">
      <c r="A6076">
        <f t="shared" ca="1" si="94"/>
        <v>0.68120492474838135</v>
      </c>
      <c r="B6076" t="s">
        <v>55</v>
      </c>
      <c r="C6076">
        <v>9412900</v>
      </c>
      <c r="D6076" s="2">
        <v>43077</v>
      </c>
      <c r="E6076" t="s">
        <v>56</v>
      </c>
      <c r="F6076" t="s">
        <v>18246</v>
      </c>
      <c r="G6076">
        <v>5</v>
      </c>
      <c r="H6076" t="s">
        <v>58</v>
      </c>
      <c r="I6076" t="s">
        <v>59</v>
      </c>
      <c r="J6076">
        <v>40094</v>
      </c>
      <c r="K6076">
        <v>12</v>
      </c>
      <c r="L6076" s="2">
        <v>36617</v>
      </c>
      <c r="M6076" s="2">
        <v>43830</v>
      </c>
      <c r="N6076" t="s">
        <v>10768</v>
      </c>
      <c r="O6076">
        <v>1</v>
      </c>
      <c r="P6076" t="s">
        <v>161</v>
      </c>
      <c r="Q6076" t="s">
        <v>162</v>
      </c>
      <c r="R6076" t="s">
        <v>163</v>
      </c>
      <c r="S6076" t="s">
        <v>67</v>
      </c>
      <c r="T6076" t="s">
        <v>68</v>
      </c>
      <c r="U6076">
        <v>2018</v>
      </c>
      <c r="V6076">
        <v>333594</v>
      </c>
      <c r="W6076" t="s">
        <v>69</v>
      </c>
      <c r="X6076" t="s">
        <v>55</v>
      </c>
      <c r="Y6076">
        <v>218750</v>
      </c>
      <c r="Z6076">
        <v>114844</v>
      </c>
      <c r="AA6076" t="s">
        <v>69</v>
      </c>
      <c r="AB6076" t="s">
        <v>18247</v>
      </c>
      <c r="AC6076">
        <v>333594</v>
      </c>
    </row>
    <row r="6077" spans="1:29">
      <c r="A6077">
        <f t="shared" ca="1" si="94"/>
        <v>0.10011618883959272</v>
      </c>
      <c r="B6077" t="s">
        <v>199</v>
      </c>
      <c r="C6077">
        <v>9330828</v>
      </c>
      <c r="D6077" s="2">
        <v>42964</v>
      </c>
      <c r="E6077" t="s">
        <v>14187</v>
      </c>
      <c r="F6077" t="s">
        <v>18248</v>
      </c>
      <c r="G6077">
        <v>5</v>
      </c>
      <c r="H6077" t="s">
        <v>58</v>
      </c>
      <c r="I6077" t="s">
        <v>149</v>
      </c>
      <c r="J6077">
        <v>184473</v>
      </c>
      <c r="K6077">
        <v>4</v>
      </c>
      <c r="L6077" s="2">
        <v>41904</v>
      </c>
      <c r="M6077" s="2">
        <v>43708</v>
      </c>
      <c r="N6077" t="s">
        <v>96</v>
      </c>
      <c r="O6077">
        <v>4</v>
      </c>
      <c r="P6077" t="s">
        <v>1512</v>
      </c>
      <c r="Q6077" t="s">
        <v>1513</v>
      </c>
      <c r="R6077" t="s">
        <v>640</v>
      </c>
      <c r="S6077" t="s">
        <v>67</v>
      </c>
      <c r="T6077" t="s">
        <v>68</v>
      </c>
      <c r="U6077">
        <v>2017</v>
      </c>
      <c r="V6077">
        <v>452156</v>
      </c>
      <c r="W6077" t="s">
        <v>69</v>
      </c>
      <c r="X6077" t="s">
        <v>199</v>
      </c>
      <c r="Y6077">
        <v>297471</v>
      </c>
      <c r="Z6077">
        <v>154685</v>
      </c>
      <c r="AA6077" t="s">
        <v>69</v>
      </c>
      <c r="AB6077" t="s">
        <v>18249</v>
      </c>
      <c r="AC6077">
        <v>452156</v>
      </c>
    </row>
    <row r="6078" spans="1:29">
      <c r="A6078">
        <f t="shared" ca="1" si="94"/>
        <v>0.59080038064291418</v>
      </c>
      <c r="B6078" t="s">
        <v>127</v>
      </c>
      <c r="C6078">
        <v>9249973</v>
      </c>
      <c r="D6078" s="2">
        <v>42818</v>
      </c>
      <c r="E6078" t="s">
        <v>11504</v>
      </c>
      <c r="F6078" t="s">
        <v>18250</v>
      </c>
      <c r="G6078">
        <v>5</v>
      </c>
      <c r="H6078" t="s">
        <v>58</v>
      </c>
      <c r="I6078" t="s">
        <v>130</v>
      </c>
      <c r="J6078">
        <v>100298</v>
      </c>
      <c r="K6078">
        <v>5</v>
      </c>
      <c r="L6078" s="2">
        <v>41452</v>
      </c>
      <c r="M6078" s="2">
        <v>43555</v>
      </c>
      <c r="N6078" t="s">
        <v>10998</v>
      </c>
      <c r="O6078">
        <v>25</v>
      </c>
      <c r="P6078" t="s">
        <v>666</v>
      </c>
      <c r="Q6078" t="s">
        <v>119</v>
      </c>
      <c r="R6078" t="s">
        <v>120</v>
      </c>
      <c r="S6078" t="s">
        <v>667</v>
      </c>
      <c r="T6078" t="s">
        <v>68</v>
      </c>
      <c r="U6078">
        <v>2017</v>
      </c>
      <c r="V6078">
        <v>386096</v>
      </c>
      <c r="W6078" t="s">
        <v>69</v>
      </c>
      <c r="X6078" t="s">
        <v>127</v>
      </c>
      <c r="Y6078">
        <v>315609</v>
      </c>
      <c r="Z6078">
        <v>70487</v>
      </c>
      <c r="AA6078" t="s">
        <v>69</v>
      </c>
      <c r="AB6078" t="s">
        <v>18251</v>
      </c>
      <c r="AC6078">
        <v>386096</v>
      </c>
    </row>
    <row r="6079" spans="1:29">
      <c r="A6079">
        <f t="shared" ca="1" si="94"/>
        <v>0.23850226943558939</v>
      </c>
      <c r="B6079" t="s">
        <v>109</v>
      </c>
      <c r="C6079">
        <v>9438533</v>
      </c>
      <c r="D6079" s="2">
        <v>43118</v>
      </c>
      <c r="E6079" t="s">
        <v>76</v>
      </c>
      <c r="F6079" t="s">
        <v>18252</v>
      </c>
      <c r="G6079">
        <v>5</v>
      </c>
      <c r="H6079" t="s">
        <v>58</v>
      </c>
      <c r="I6079" t="s">
        <v>112</v>
      </c>
      <c r="J6079">
        <v>22714</v>
      </c>
      <c r="K6079">
        <v>5</v>
      </c>
      <c r="L6079" s="2">
        <v>41671</v>
      </c>
      <c r="M6079" s="2">
        <v>43861</v>
      </c>
      <c r="N6079" t="s">
        <v>1355</v>
      </c>
      <c r="O6079">
        <v>7</v>
      </c>
      <c r="P6079" t="s">
        <v>64</v>
      </c>
      <c r="Q6079" t="s">
        <v>65</v>
      </c>
      <c r="R6079" t="s">
        <v>66</v>
      </c>
      <c r="S6079" t="s">
        <v>67</v>
      </c>
      <c r="T6079" t="s">
        <v>68</v>
      </c>
      <c r="U6079">
        <v>2018</v>
      </c>
      <c r="V6079">
        <v>405000</v>
      </c>
      <c r="W6079" t="s">
        <v>69</v>
      </c>
      <c r="X6079" t="s">
        <v>109</v>
      </c>
      <c r="Y6079">
        <v>250000</v>
      </c>
      <c r="Z6079">
        <v>155000</v>
      </c>
      <c r="AA6079" t="s">
        <v>69</v>
      </c>
      <c r="AB6079" t="s">
        <v>18253</v>
      </c>
      <c r="AC6079">
        <v>405000</v>
      </c>
    </row>
    <row r="6080" spans="1:29">
      <c r="A6080">
        <f t="shared" ca="1" si="94"/>
        <v>0.61254321834221737</v>
      </c>
      <c r="B6080" t="s">
        <v>127</v>
      </c>
      <c r="C6080">
        <v>9301028</v>
      </c>
      <c r="D6080" s="2">
        <v>42901</v>
      </c>
      <c r="E6080" t="s">
        <v>76</v>
      </c>
      <c r="F6080" t="s">
        <v>18254</v>
      </c>
      <c r="G6080">
        <v>5</v>
      </c>
      <c r="H6080" t="s">
        <v>58</v>
      </c>
      <c r="I6080" t="s">
        <v>130</v>
      </c>
      <c r="J6080">
        <v>82784</v>
      </c>
      <c r="K6080">
        <v>10</v>
      </c>
      <c r="L6080" s="2">
        <v>39569</v>
      </c>
      <c r="M6080" s="2">
        <v>43646</v>
      </c>
      <c r="N6080" t="s">
        <v>674</v>
      </c>
      <c r="O6080">
        <v>6</v>
      </c>
      <c r="P6080" t="s">
        <v>333</v>
      </c>
      <c r="Q6080" t="s">
        <v>334</v>
      </c>
      <c r="R6080" t="s">
        <v>335</v>
      </c>
      <c r="S6080" t="s">
        <v>729</v>
      </c>
      <c r="T6080" t="s">
        <v>68</v>
      </c>
      <c r="U6080">
        <v>2017</v>
      </c>
      <c r="V6080">
        <v>382188</v>
      </c>
      <c r="W6080" t="s">
        <v>69</v>
      </c>
      <c r="X6080" t="s">
        <v>127</v>
      </c>
      <c r="Y6080">
        <v>249683</v>
      </c>
      <c r="Z6080">
        <v>132505</v>
      </c>
      <c r="AA6080" t="s">
        <v>69</v>
      </c>
      <c r="AB6080" t="s">
        <v>18255</v>
      </c>
      <c r="AC6080">
        <v>382188</v>
      </c>
    </row>
    <row r="6081" spans="1:29">
      <c r="A6081">
        <f t="shared" ca="1" si="94"/>
        <v>0.34225657947365207</v>
      </c>
      <c r="B6081" t="s">
        <v>254</v>
      </c>
      <c r="C6081">
        <v>9458767</v>
      </c>
      <c r="D6081" s="2">
        <v>43171</v>
      </c>
      <c r="E6081" t="s">
        <v>56</v>
      </c>
      <c r="F6081" t="s">
        <v>18256</v>
      </c>
      <c r="G6081">
        <v>5</v>
      </c>
      <c r="H6081" t="s">
        <v>58</v>
      </c>
      <c r="I6081" t="s">
        <v>256</v>
      </c>
      <c r="J6081">
        <v>114582</v>
      </c>
      <c r="K6081">
        <v>4</v>
      </c>
      <c r="L6081" s="2">
        <v>42131</v>
      </c>
      <c r="M6081" s="2">
        <v>44286</v>
      </c>
      <c r="N6081" t="s">
        <v>592</v>
      </c>
      <c r="O6081">
        <v>3</v>
      </c>
      <c r="P6081" t="s">
        <v>553</v>
      </c>
      <c r="Q6081" t="s">
        <v>554</v>
      </c>
      <c r="R6081" t="s">
        <v>555</v>
      </c>
      <c r="S6081" t="s">
        <v>85</v>
      </c>
      <c r="T6081" t="s">
        <v>68</v>
      </c>
      <c r="U6081">
        <v>2018</v>
      </c>
      <c r="V6081">
        <v>296450</v>
      </c>
      <c r="W6081" t="s">
        <v>69</v>
      </c>
      <c r="X6081" t="s">
        <v>254</v>
      </c>
      <c r="Y6081">
        <v>192500</v>
      </c>
      <c r="Z6081">
        <v>103950</v>
      </c>
      <c r="AA6081" t="s">
        <v>69</v>
      </c>
      <c r="AB6081" t="s">
        <v>18257</v>
      </c>
      <c r="AC6081">
        <v>296450</v>
      </c>
    </row>
    <row r="6082" spans="1:29">
      <c r="A6082">
        <f t="shared" ref="A6082:A6145" ca="1" si="95">RAND()</f>
        <v>0.46385081793170246</v>
      </c>
      <c r="B6082" t="s">
        <v>241</v>
      </c>
      <c r="C6082">
        <v>9905702</v>
      </c>
      <c r="D6082" s="2">
        <v>43616</v>
      </c>
      <c r="E6082" t="s">
        <v>1723</v>
      </c>
      <c r="F6082" t="s">
        <v>18258</v>
      </c>
      <c r="G6082">
        <v>6</v>
      </c>
      <c r="H6082" t="s">
        <v>58</v>
      </c>
      <c r="I6082" t="s">
        <v>243</v>
      </c>
      <c r="J6082">
        <v>130488</v>
      </c>
      <c r="K6082">
        <v>5</v>
      </c>
      <c r="L6082" s="2">
        <v>42262</v>
      </c>
      <c r="M6082" s="2">
        <v>43982</v>
      </c>
      <c r="N6082" t="s">
        <v>1725</v>
      </c>
      <c r="O6082">
        <v>7</v>
      </c>
      <c r="P6082" t="s">
        <v>3721</v>
      </c>
      <c r="Q6082" t="s">
        <v>190</v>
      </c>
      <c r="R6082" t="s">
        <v>191</v>
      </c>
      <c r="S6082" t="s">
        <v>473</v>
      </c>
      <c r="T6082" t="s">
        <v>68</v>
      </c>
      <c r="U6082">
        <v>2018</v>
      </c>
      <c r="V6082">
        <v>99884</v>
      </c>
      <c r="W6082" t="s">
        <v>69</v>
      </c>
      <c r="X6082" t="s">
        <v>241</v>
      </c>
      <c r="Y6082">
        <v>53701</v>
      </c>
      <c r="Z6082">
        <v>46183</v>
      </c>
      <c r="AA6082" t="s">
        <v>69</v>
      </c>
      <c r="AB6082" t="s">
        <v>18259</v>
      </c>
      <c r="AC6082">
        <v>99884</v>
      </c>
    </row>
    <row r="6083" spans="1:29">
      <c r="A6083">
        <f t="shared" ca="1" si="95"/>
        <v>0.67481808524256859</v>
      </c>
      <c r="B6083" t="s">
        <v>127</v>
      </c>
      <c r="C6083">
        <v>9518013</v>
      </c>
      <c r="D6083" s="2">
        <v>43266</v>
      </c>
      <c r="E6083" t="s">
        <v>8183</v>
      </c>
      <c r="F6083" t="s">
        <v>17759</v>
      </c>
      <c r="G6083">
        <v>5</v>
      </c>
      <c r="H6083" t="s">
        <v>58</v>
      </c>
      <c r="I6083" t="s">
        <v>130</v>
      </c>
      <c r="J6083">
        <v>109319</v>
      </c>
      <c r="K6083">
        <v>4</v>
      </c>
      <c r="L6083" s="2">
        <v>42272</v>
      </c>
      <c r="M6083" s="2">
        <v>44742</v>
      </c>
      <c r="N6083" t="s">
        <v>8185</v>
      </c>
      <c r="O6083">
        <v>9</v>
      </c>
      <c r="P6083" t="s">
        <v>14984</v>
      </c>
      <c r="Q6083" t="s">
        <v>190</v>
      </c>
      <c r="R6083" t="s">
        <v>191</v>
      </c>
      <c r="S6083" t="s">
        <v>473</v>
      </c>
      <c r="T6083" t="s">
        <v>68</v>
      </c>
      <c r="U6083">
        <v>2018</v>
      </c>
      <c r="V6083">
        <v>749942</v>
      </c>
      <c r="W6083" t="s">
        <v>69</v>
      </c>
      <c r="X6083" t="s">
        <v>127</v>
      </c>
      <c r="Y6083">
        <v>5770</v>
      </c>
      <c r="Z6083">
        <v>0</v>
      </c>
      <c r="AA6083" t="s">
        <v>69</v>
      </c>
      <c r="AB6083" t="s">
        <v>17760</v>
      </c>
      <c r="AC6083">
        <v>5770</v>
      </c>
    </row>
    <row r="6084" spans="1:29">
      <c r="A6084">
        <f t="shared" ca="1" si="95"/>
        <v>0.99263052574698418</v>
      </c>
      <c r="B6084" t="s">
        <v>199</v>
      </c>
      <c r="C6084">
        <v>9260847</v>
      </c>
      <c r="D6084" s="2">
        <v>42852</v>
      </c>
      <c r="E6084" t="s">
        <v>76</v>
      </c>
      <c r="F6084" t="s">
        <v>18260</v>
      </c>
      <c r="G6084">
        <v>5</v>
      </c>
      <c r="H6084" t="s">
        <v>58</v>
      </c>
      <c r="I6084" t="s">
        <v>149</v>
      </c>
      <c r="J6084">
        <v>175061</v>
      </c>
      <c r="K6084">
        <v>5</v>
      </c>
      <c r="L6084" s="2">
        <v>41456</v>
      </c>
      <c r="M6084" s="2">
        <v>43585</v>
      </c>
      <c r="N6084" t="s">
        <v>811</v>
      </c>
      <c r="O6084">
        <v>6</v>
      </c>
      <c r="P6084" t="s">
        <v>2222</v>
      </c>
      <c r="Q6084" t="s">
        <v>2223</v>
      </c>
      <c r="R6084" t="s">
        <v>101</v>
      </c>
      <c r="S6084" t="s">
        <v>67</v>
      </c>
      <c r="T6084" t="s">
        <v>68</v>
      </c>
      <c r="U6084">
        <v>2017</v>
      </c>
      <c r="V6084">
        <v>310213</v>
      </c>
      <c r="W6084" t="s">
        <v>69</v>
      </c>
      <c r="X6084" t="s">
        <v>199</v>
      </c>
      <c r="Y6084">
        <v>207500</v>
      </c>
      <c r="Z6084">
        <v>102713</v>
      </c>
      <c r="AA6084" t="s">
        <v>69</v>
      </c>
      <c r="AB6084" t="s">
        <v>18261</v>
      </c>
      <c r="AC6084">
        <v>310213</v>
      </c>
    </row>
    <row r="6085" spans="1:29">
      <c r="A6085">
        <f t="shared" ca="1" si="95"/>
        <v>0.57115789729334276</v>
      </c>
      <c r="B6085" t="s">
        <v>241</v>
      </c>
      <c r="C6085">
        <v>9495729</v>
      </c>
      <c r="D6085" s="2">
        <v>43245</v>
      </c>
      <c r="E6085" t="s">
        <v>56</v>
      </c>
      <c r="F6085" t="s">
        <v>18262</v>
      </c>
      <c r="G6085">
        <v>5</v>
      </c>
      <c r="H6085" t="s">
        <v>58</v>
      </c>
      <c r="I6085" t="s">
        <v>243</v>
      </c>
      <c r="J6085">
        <v>129223</v>
      </c>
      <c r="K6085">
        <v>4</v>
      </c>
      <c r="L6085" s="2">
        <v>42248</v>
      </c>
      <c r="M6085" s="2">
        <v>43982</v>
      </c>
      <c r="N6085" t="s">
        <v>2028</v>
      </c>
      <c r="O6085">
        <v>1</v>
      </c>
      <c r="P6085" t="s">
        <v>4788</v>
      </c>
      <c r="Q6085" t="s">
        <v>4789</v>
      </c>
      <c r="R6085" t="s">
        <v>120</v>
      </c>
      <c r="S6085" t="s">
        <v>67</v>
      </c>
      <c r="T6085" t="s">
        <v>68</v>
      </c>
      <c r="U6085">
        <v>2018</v>
      </c>
      <c r="V6085">
        <v>494753</v>
      </c>
      <c r="W6085" t="s">
        <v>69</v>
      </c>
      <c r="X6085" t="s">
        <v>241</v>
      </c>
      <c r="Y6085">
        <v>313135</v>
      </c>
      <c r="Z6085">
        <v>181618</v>
      </c>
      <c r="AA6085" t="s">
        <v>69</v>
      </c>
      <c r="AB6085" t="s">
        <v>18263</v>
      </c>
      <c r="AC6085">
        <v>494753</v>
      </c>
    </row>
    <row r="6086" spans="1:29">
      <c r="A6086">
        <f t="shared" ca="1" si="95"/>
        <v>0.56424034758539188</v>
      </c>
      <c r="B6086" t="s">
        <v>55</v>
      </c>
      <c r="C6086">
        <v>9492615</v>
      </c>
      <c r="D6086" s="2">
        <v>43277</v>
      </c>
      <c r="E6086" t="s">
        <v>56</v>
      </c>
      <c r="F6086" t="s">
        <v>18264</v>
      </c>
      <c r="G6086">
        <v>5</v>
      </c>
      <c r="H6086" t="s">
        <v>58</v>
      </c>
      <c r="I6086" t="s">
        <v>59</v>
      </c>
      <c r="J6086">
        <v>38809</v>
      </c>
      <c r="K6086">
        <v>18</v>
      </c>
      <c r="L6086" s="2">
        <v>36251</v>
      </c>
      <c r="M6086" s="2">
        <v>43982</v>
      </c>
      <c r="N6086" t="s">
        <v>2465</v>
      </c>
      <c r="O6086">
        <v>3</v>
      </c>
      <c r="P6086" t="s">
        <v>368</v>
      </c>
      <c r="Q6086" t="s">
        <v>369</v>
      </c>
      <c r="R6086" t="s">
        <v>370</v>
      </c>
      <c r="S6086" t="s">
        <v>67</v>
      </c>
      <c r="T6086" t="s">
        <v>68</v>
      </c>
      <c r="U6086">
        <v>2018</v>
      </c>
      <c r="V6086">
        <v>488694</v>
      </c>
      <c r="W6086" t="s">
        <v>69</v>
      </c>
      <c r="X6086" t="s">
        <v>55</v>
      </c>
      <c r="Y6086">
        <v>317334</v>
      </c>
      <c r="Z6086">
        <v>171360</v>
      </c>
      <c r="AA6086" t="s">
        <v>69</v>
      </c>
      <c r="AB6086" t="s">
        <v>18265</v>
      </c>
      <c r="AC6086">
        <v>488694</v>
      </c>
    </row>
    <row r="6087" spans="1:29">
      <c r="A6087">
        <f t="shared" ca="1" si="95"/>
        <v>0.85458034411850003</v>
      </c>
      <c r="B6087" t="s">
        <v>55</v>
      </c>
      <c r="C6087">
        <v>9272009</v>
      </c>
      <c r="D6087" s="2">
        <v>42873</v>
      </c>
      <c r="E6087" t="s">
        <v>76</v>
      </c>
      <c r="F6087" t="s">
        <v>18266</v>
      </c>
      <c r="G6087">
        <v>5</v>
      </c>
      <c r="H6087" t="s">
        <v>58</v>
      </c>
      <c r="I6087" t="s">
        <v>59</v>
      </c>
      <c r="J6087">
        <v>42818</v>
      </c>
      <c r="K6087">
        <v>15</v>
      </c>
      <c r="L6087" s="2">
        <v>37240</v>
      </c>
      <c r="M6087" s="2">
        <v>43982</v>
      </c>
      <c r="N6087" t="s">
        <v>1441</v>
      </c>
      <c r="O6087">
        <v>7</v>
      </c>
      <c r="P6087" t="s">
        <v>2152</v>
      </c>
      <c r="Q6087" t="s">
        <v>472</v>
      </c>
      <c r="R6087" t="s">
        <v>311</v>
      </c>
      <c r="S6087" t="s">
        <v>473</v>
      </c>
      <c r="T6087" t="s">
        <v>68</v>
      </c>
      <c r="U6087">
        <v>2017</v>
      </c>
      <c r="V6087">
        <v>446234</v>
      </c>
      <c r="W6087" t="s">
        <v>69</v>
      </c>
      <c r="X6087" t="s">
        <v>55</v>
      </c>
      <c r="Y6087">
        <v>272545</v>
      </c>
      <c r="Z6087">
        <v>173689</v>
      </c>
      <c r="AA6087" t="s">
        <v>69</v>
      </c>
      <c r="AB6087" t="s">
        <v>18267</v>
      </c>
      <c r="AC6087">
        <v>446234</v>
      </c>
    </row>
    <row r="6088" spans="1:29">
      <c r="A6088">
        <f t="shared" ca="1" si="95"/>
        <v>0.92044552579154604</v>
      </c>
      <c r="B6088" t="s">
        <v>199</v>
      </c>
      <c r="C6088">
        <v>9284420</v>
      </c>
      <c r="D6088" s="2">
        <v>42957</v>
      </c>
      <c r="E6088" t="s">
        <v>76</v>
      </c>
      <c r="F6088" t="s">
        <v>18268</v>
      </c>
      <c r="G6088">
        <v>5</v>
      </c>
      <c r="H6088" t="s">
        <v>58</v>
      </c>
      <c r="I6088" t="s">
        <v>149</v>
      </c>
      <c r="J6088">
        <v>178687</v>
      </c>
      <c r="K6088">
        <v>6</v>
      </c>
      <c r="L6088" s="2">
        <v>42780</v>
      </c>
      <c r="M6088" s="2">
        <v>43343</v>
      </c>
      <c r="N6088" t="s">
        <v>8233</v>
      </c>
      <c r="O6088">
        <v>15</v>
      </c>
      <c r="P6088" t="s">
        <v>1697</v>
      </c>
      <c r="Q6088" t="s">
        <v>1698</v>
      </c>
      <c r="R6088" t="s">
        <v>630</v>
      </c>
      <c r="S6088" t="s">
        <v>260</v>
      </c>
      <c r="T6088" t="s">
        <v>68</v>
      </c>
      <c r="U6088">
        <v>2017</v>
      </c>
      <c r="V6088">
        <v>356900</v>
      </c>
      <c r="W6088" t="s">
        <v>69</v>
      </c>
      <c r="X6088" t="s">
        <v>199</v>
      </c>
      <c r="Y6088">
        <v>207500</v>
      </c>
      <c r="Z6088">
        <v>149400</v>
      </c>
      <c r="AA6088" t="s">
        <v>69</v>
      </c>
      <c r="AB6088" t="s">
        <v>18269</v>
      </c>
      <c r="AC6088">
        <v>356900</v>
      </c>
    </row>
    <row r="6089" spans="1:29">
      <c r="A6089">
        <f t="shared" ca="1" si="95"/>
        <v>0.96591872841543536</v>
      </c>
      <c r="B6089" t="s">
        <v>199</v>
      </c>
      <c r="C6089">
        <v>9512773</v>
      </c>
      <c r="D6089" s="2">
        <v>43263</v>
      </c>
      <c r="E6089" t="s">
        <v>56</v>
      </c>
      <c r="F6089" t="s">
        <v>18270</v>
      </c>
      <c r="G6089">
        <v>5</v>
      </c>
      <c r="H6089" t="s">
        <v>58</v>
      </c>
      <c r="I6089" t="s">
        <v>149</v>
      </c>
      <c r="J6089">
        <v>188652</v>
      </c>
      <c r="K6089">
        <v>5</v>
      </c>
      <c r="L6089" s="2">
        <v>41821</v>
      </c>
      <c r="M6089" s="2">
        <v>44012</v>
      </c>
      <c r="N6089" t="s">
        <v>1998</v>
      </c>
      <c r="O6089">
        <v>50</v>
      </c>
      <c r="P6089" t="s">
        <v>357</v>
      </c>
      <c r="Q6089" t="s">
        <v>358</v>
      </c>
      <c r="R6089" t="s">
        <v>149</v>
      </c>
      <c r="S6089" t="s">
        <v>85</v>
      </c>
      <c r="T6089" t="s">
        <v>68</v>
      </c>
      <c r="U6089">
        <v>2018</v>
      </c>
      <c r="V6089">
        <v>321625</v>
      </c>
      <c r="W6089" t="s">
        <v>69</v>
      </c>
      <c r="X6089" t="s">
        <v>199</v>
      </c>
      <c r="Y6089">
        <v>207500</v>
      </c>
      <c r="Z6089">
        <v>114125</v>
      </c>
      <c r="AA6089" t="s">
        <v>69</v>
      </c>
      <c r="AB6089" t="s">
        <v>18271</v>
      </c>
      <c r="AC6089">
        <v>321625</v>
      </c>
    </row>
    <row r="6090" spans="1:29">
      <c r="A6090">
        <f t="shared" ca="1" si="95"/>
        <v>0.298207235089894</v>
      </c>
      <c r="B6090" t="s">
        <v>182</v>
      </c>
      <c r="C6090">
        <v>9428960</v>
      </c>
      <c r="D6090" s="2">
        <v>43144</v>
      </c>
      <c r="E6090" t="s">
        <v>56</v>
      </c>
      <c r="F6090" t="s">
        <v>18272</v>
      </c>
      <c r="G6090">
        <v>5</v>
      </c>
      <c r="H6090" t="s">
        <v>58</v>
      </c>
      <c r="I6090" t="s">
        <v>185</v>
      </c>
      <c r="J6090">
        <v>24607</v>
      </c>
      <c r="K6090">
        <v>4</v>
      </c>
      <c r="L6090" s="2">
        <v>42064</v>
      </c>
      <c r="M6090" s="2">
        <v>43890</v>
      </c>
      <c r="N6090" t="s">
        <v>549</v>
      </c>
      <c r="O6090">
        <v>4</v>
      </c>
      <c r="P6090" t="s">
        <v>293</v>
      </c>
      <c r="Q6090" t="s">
        <v>294</v>
      </c>
      <c r="R6090" t="s">
        <v>295</v>
      </c>
      <c r="S6090" t="s">
        <v>85</v>
      </c>
      <c r="T6090" t="s">
        <v>68</v>
      </c>
      <c r="U6090">
        <v>2018</v>
      </c>
      <c r="V6090">
        <v>380983</v>
      </c>
      <c r="W6090" t="s">
        <v>69</v>
      </c>
      <c r="X6090" t="s">
        <v>182</v>
      </c>
      <c r="Y6090">
        <v>250000</v>
      </c>
      <c r="Z6090">
        <v>130983</v>
      </c>
      <c r="AA6090" t="s">
        <v>69</v>
      </c>
      <c r="AB6090" t="s">
        <v>18273</v>
      </c>
      <c r="AC6090">
        <v>380983</v>
      </c>
    </row>
    <row r="6091" spans="1:29">
      <c r="A6091">
        <f t="shared" ca="1" si="95"/>
        <v>0.59883427362296515</v>
      </c>
      <c r="B6091" t="s">
        <v>55</v>
      </c>
      <c r="C6091">
        <v>9520451</v>
      </c>
      <c r="D6091" s="2">
        <v>43280</v>
      </c>
      <c r="E6091" t="s">
        <v>56</v>
      </c>
      <c r="F6091" t="s">
        <v>18274</v>
      </c>
      <c r="G6091">
        <v>5</v>
      </c>
      <c r="H6091" t="s">
        <v>58</v>
      </c>
      <c r="I6091" t="s">
        <v>59</v>
      </c>
      <c r="J6091">
        <v>89868</v>
      </c>
      <c r="K6091">
        <v>5</v>
      </c>
      <c r="L6091" s="2">
        <v>41883</v>
      </c>
      <c r="M6091" s="2">
        <v>43646</v>
      </c>
      <c r="N6091" t="s">
        <v>726</v>
      </c>
      <c r="O6091">
        <v>11</v>
      </c>
      <c r="P6091" t="s">
        <v>532</v>
      </c>
      <c r="Q6091" t="s">
        <v>533</v>
      </c>
      <c r="R6091" t="s">
        <v>149</v>
      </c>
      <c r="S6091" t="s">
        <v>67</v>
      </c>
      <c r="T6091" t="s">
        <v>68</v>
      </c>
      <c r="U6091">
        <v>2018</v>
      </c>
      <c r="V6091">
        <v>596770</v>
      </c>
      <c r="W6091" t="s">
        <v>69</v>
      </c>
      <c r="X6091" t="s">
        <v>55</v>
      </c>
      <c r="Y6091">
        <v>389148</v>
      </c>
      <c r="Z6091">
        <v>207622</v>
      </c>
      <c r="AA6091" t="s">
        <v>69</v>
      </c>
      <c r="AB6091" t="s">
        <v>18275</v>
      </c>
      <c r="AC6091">
        <v>596770</v>
      </c>
    </row>
    <row r="6092" spans="1:29">
      <c r="A6092">
        <f t="shared" ca="1" si="95"/>
        <v>0.76884482086157113</v>
      </c>
      <c r="B6092" t="s">
        <v>3057</v>
      </c>
      <c r="C6092">
        <v>9247128</v>
      </c>
      <c r="D6092" s="2">
        <v>42807</v>
      </c>
      <c r="E6092" t="s">
        <v>76</v>
      </c>
      <c r="F6092" t="s">
        <v>18276</v>
      </c>
      <c r="G6092">
        <v>5</v>
      </c>
      <c r="H6092" t="s">
        <v>58</v>
      </c>
      <c r="I6092" t="s">
        <v>3060</v>
      </c>
      <c r="J6092">
        <v>7176</v>
      </c>
      <c r="K6092">
        <v>5</v>
      </c>
      <c r="L6092" s="2">
        <v>41365</v>
      </c>
      <c r="M6092" s="2">
        <v>43555</v>
      </c>
      <c r="N6092" t="s">
        <v>3447</v>
      </c>
      <c r="O6092">
        <v>7</v>
      </c>
      <c r="P6092" t="s">
        <v>1729</v>
      </c>
      <c r="Q6092" t="s">
        <v>65</v>
      </c>
      <c r="R6092" t="s">
        <v>66</v>
      </c>
      <c r="S6092" t="s">
        <v>218</v>
      </c>
      <c r="T6092" t="s">
        <v>68</v>
      </c>
      <c r="U6092">
        <v>2017</v>
      </c>
      <c r="V6092">
        <v>618341</v>
      </c>
      <c r="W6092" t="s">
        <v>69</v>
      </c>
      <c r="X6092" t="s">
        <v>3057</v>
      </c>
      <c r="Y6092">
        <v>515352</v>
      </c>
      <c r="Z6092">
        <v>102989</v>
      </c>
      <c r="AA6092" t="s">
        <v>69</v>
      </c>
      <c r="AB6092" t="s">
        <v>18277</v>
      </c>
      <c r="AC6092">
        <v>618341</v>
      </c>
    </row>
    <row r="6093" spans="1:29">
      <c r="A6093">
        <f t="shared" ca="1" si="95"/>
        <v>2.6729213328859913E-2</v>
      </c>
      <c r="B6093" t="s">
        <v>199</v>
      </c>
      <c r="C6093">
        <v>9452926</v>
      </c>
      <c r="D6093" s="2">
        <v>43168</v>
      </c>
      <c r="E6093" t="s">
        <v>900</v>
      </c>
      <c r="F6093" t="s">
        <v>18278</v>
      </c>
      <c r="G6093">
        <v>5</v>
      </c>
      <c r="H6093" t="s">
        <v>58</v>
      </c>
      <c r="I6093" t="s">
        <v>149</v>
      </c>
      <c r="J6093">
        <v>181231</v>
      </c>
      <c r="K6093">
        <v>3</v>
      </c>
      <c r="L6093" s="2">
        <v>42452</v>
      </c>
      <c r="M6093" s="2">
        <v>43890</v>
      </c>
      <c r="N6093" t="s">
        <v>4135</v>
      </c>
      <c r="O6093">
        <v>11</v>
      </c>
      <c r="P6093" t="s">
        <v>532</v>
      </c>
      <c r="Q6093" t="s">
        <v>533</v>
      </c>
      <c r="R6093" t="s">
        <v>149</v>
      </c>
      <c r="S6093" t="s">
        <v>67</v>
      </c>
      <c r="T6093" t="s">
        <v>68</v>
      </c>
      <c r="U6093">
        <v>2018</v>
      </c>
      <c r="V6093">
        <v>488144</v>
      </c>
      <c r="W6093" t="s">
        <v>69</v>
      </c>
      <c r="X6093" t="s">
        <v>199</v>
      </c>
      <c r="Y6093">
        <v>354325</v>
      </c>
      <c r="Z6093">
        <v>133819</v>
      </c>
      <c r="AA6093" t="s">
        <v>69</v>
      </c>
      <c r="AB6093" t="s">
        <v>18279</v>
      </c>
      <c r="AC6093">
        <v>488144</v>
      </c>
    </row>
    <row r="6094" spans="1:29">
      <c r="A6094">
        <f t="shared" ca="1" si="95"/>
        <v>0.85589322243394661</v>
      </c>
      <c r="B6094" t="s">
        <v>241</v>
      </c>
      <c r="C6094">
        <v>9231474</v>
      </c>
      <c r="D6094" s="2">
        <v>42754</v>
      </c>
      <c r="E6094" t="s">
        <v>76</v>
      </c>
      <c r="F6094" t="s">
        <v>18280</v>
      </c>
      <c r="G6094">
        <v>5</v>
      </c>
      <c r="H6094" t="s">
        <v>58</v>
      </c>
      <c r="I6094" t="s">
        <v>243</v>
      </c>
      <c r="J6094">
        <v>88029</v>
      </c>
      <c r="K6094">
        <v>8</v>
      </c>
      <c r="L6094" s="2">
        <v>39904</v>
      </c>
      <c r="M6094" s="2">
        <v>43496</v>
      </c>
      <c r="N6094" t="s">
        <v>2028</v>
      </c>
      <c r="O6094">
        <v>1</v>
      </c>
      <c r="P6094" t="s">
        <v>346</v>
      </c>
      <c r="Q6094" t="s">
        <v>119</v>
      </c>
      <c r="R6094" t="s">
        <v>347</v>
      </c>
      <c r="S6094" t="s">
        <v>348</v>
      </c>
      <c r="T6094" t="s">
        <v>68</v>
      </c>
      <c r="U6094">
        <v>2017</v>
      </c>
      <c r="V6094">
        <v>436132</v>
      </c>
      <c r="W6094" t="s">
        <v>69</v>
      </c>
      <c r="X6094" t="s">
        <v>241</v>
      </c>
      <c r="Y6094">
        <v>274297</v>
      </c>
      <c r="Z6094">
        <v>161835</v>
      </c>
      <c r="AA6094" t="s">
        <v>69</v>
      </c>
      <c r="AB6094" t="s">
        <v>18281</v>
      </c>
      <c r="AC6094">
        <v>436132</v>
      </c>
    </row>
    <row r="6095" spans="1:29">
      <c r="A6095">
        <f t="shared" ca="1" si="95"/>
        <v>0.97810461267627347</v>
      </c>
      <c r="B6095" t="s">
        <v>241</v>
      </c>
      <c r="C6095">
        <v>9330245</v>
      </c>
      <c r="D6095" s="2">
        <v>42961</v>
      </c>
      <c r="E6095" t="s">
        <v>56</v>
      </c>
      <c r="F6095" t="s">
        <v>18282</v>
      </c>
      <c r="G6095">
        <v>5</v>
      </c>
      <c r="H6095" t="s">
        <v>58</v>
      </c>
      <c r="I6095" t="s">
        <v>243</v>
      </c>
      <c r="J6095">
        <v>128076</v>
      </c>
      <c r="K6095">
        <v>3</v>
      </c>
      <c r="L6095" s="2">
        <v>42248</v>
      </c>
      <c r="M6095" s="2">
        <v>43708</v>
      </c>
      <c r="N6095" t="s">
        <v>1887</v>
      </c>
      <c r="O6095">
        <v>2</v>
      </c>
      <c r="P6095" t="s">
        <v>320</v>
      </c>
      <c r="Q6095" t="s">
        <v>321</v>
      </c>
      <c r="R6095" t="s">
        <v>137</v>
      </c>
      <c r="S6095" t="s">
        <v>67</v>
      </c>
      <c r="T6095" t="s">
        <v>68</v>
      </c>
      <c r="U6095">
        <v>2017</v>
      </c>
      <c r="V6095">
        <v>382500</v>
      </c>
      <c r="W6095" t="s">
        <v>69</v>
      </c>
      <c r="X6095" t="s">
        <v>241</v>
      </c>
      <c r="Y6095">
        <v>250000</v>
      </c>
      <c r="Z6095">
        <v>132500</v>
      </c>
      <c r="AA6095" t="s">
        <v>69</v>
      </c>
      <c r="AB6095" t="s">
        <v>18283</v>
      </c>
      <c r="AC6095">
        <v>382500</v>
      </c>
    </row>
    <row r="6096" spans="1:29">
      <c r="A6096">
        <f t="shared" ca="1" si="95"/>
        <v>0.3701092963338134</v>
      </c>
      <c r="B6096" t="s">
        <v>75</v>
      </c>
      <c r="C6096">
        <v>9468316</v>
      </c>
      <c r="D6096" s="2">
        <v>43213</v>
      </c>
      <c r="E6096" t="s">
        <v>56</v>
      </c>
      <c r="F6096" t="s">
        <v>18284</v>
      </c>
      <c r="G6096">
        <v>5</v>
      </c>
      <c r="H6096" t="s">
        <v>58</v>
      </c>
      <c r="I6096" t="s">
        <v>78</v>
      </c>
      <c r="J6096">
        <v>48072</v>
      </c>
      <c r="K6096">
        <v>5</v>
      </c>
      <c r="L6096" s="2">
        <v>41760</v>
      </c>
      <c r="M6096" s="2">
        <v>43769</v>
      </c>
      <c r="N6096" t="s">
        <v>17538</v>
      </c>
      <c r="O6096">
        <v>6</v>
      </c>
      <c r="P6096" t="s">
        <v>333</v>
      </c>
      <c r="Q6096" t="s">
        <v>334</v>
      </c>
      <c r="R6096" t="s">
        <v>335</v>
      </c>
      <c r="S6096" t="s">
        <v>67</v>
      </c>
      <c r="T6096" t="s">
        <v>68</v>
      </c>
      <c r="U6096">
        <v>2018</v>
      </c>
      <c r="V6096">
        <v>317750</v>
      </c>
      <c r="W6096" t="s">
        <v>69</v>
      </c>
      <c r="X6096" t="s">
        <v>75</v>
      </c>
      <c r="Y6096">
        <v>205000</v>
      </c>
      <c r="Z6096">
        <v>112750</v>
      </c>
      <c r="AA6096" t="s">
        <v>69</v>
      </c>
      <c r="AB6096" t="s">
        <v>18285</v>
      </c>
      <c r="AC6096">
        <v>317750</v>
      </c>
    </row>
    <row r="6097" spans="1:29">
      <c r="A6097">
        <f t="shared" ca="1" si="95"/>
        <v>0.31288295763928131</v>
      </c>
      <c r="B6097" t="s">
        <v>109</v>
      </c>
      <c r="C6097">
        <v>9533573</v>
      </c>
      <c r="D6097" s="2">
        <v>43304</v>
      </c>
      <c r="E6097" t="s">
        <v>56</v>
      </c>
      <c r="F6097" t="s">
        <v>18286</v>
      </c>
      <c r="G6097">
        <v>5</v>
      </c>
      <c r="H6097" t="s">
        <v>58</v>
      </c>
      <c r="I6097" t="s">
        <v>112</v>
      </c>
      <c r="J6097">
        <v>24694</v>
      </c>
      <c r="K6097">
        <v>5</v>
      </c>
      <c r="L6097" s="2">
        <v>41852</v>
      </c>
      <c r="M6097" s="2">
        <v>43677</v>
      </c>
      <c r="N6097" t="s">
        <v>1355</v>
      </c>
      <c r="O6097">
        <v>4</v>
      </c>
      <c r="P6097" t="s">
        <v>638</v>
      </c>
      <c r="Q6097" t="s">
        <v>639</v>
      </c>
      <c r="R6097" t="s">
        <v>640</v>
      </c>
      <c r="S6097" t="s">
        <v>67</v>
      </c>
      <c r="T6097" t="s">
        <v>68</v>
      </c>
      <c r="U6097">
        <v>2018</v>
      </c>
      <c r="V6097">
        <v>397500</v>
      </c>
      <c r="W6097" t="s">
        <v>69</v>
      </c>
      <c r="X6097" t="s">
        <v>109</v>
      </c>
      <c r="Y6097">
        <v>250000</v>
      </c>
      <c r="Z6097">
        <v>147500</v>
      </c>
      <c r="AA6097" t="s">
        <v>69</v>
      </c>
      <c r="AB6097" t="s">
        <v>18287</v>
      </c>
      <c r="AC6097">
        <v>397500</v>
      </c>
    </row>
    <row r="6098" spans="1:29">
      <c r="A6098">
        <f t="shared" ca="1" si="95"/>
        <v>0.24517663459384442</v>
      </c>
      <c r="B6098" t="s">
        <v>254</v>
      </c>
      <c r="C6098">
        <v>9242654</v>
      </c>
      <c r="D6098" s="2">
        <v>42794</v>
      </c>
      <c r="E6098" t="s">
        <v>7362</v>
      </c>
      <c r="F6098" t="s">
        <v>18288</v>
      </c>
      <c r="G6098">
        <v>5</v>
      </c>
      <c r="H6098" t="s">
        <v>58</v>
      </c>
      <c r="I6098" t="s">
        <v>256</v>
      </c>
      <c r="J6098">
        <v>109863</v>
      </c>
      <c r="K6098">
        <v>4</v>
      </c>
      <c r="L6098" s="2">
        <v>41821</v>
      </c>
      <c r="M6098" s="2">
        <v>43555</v>
      </c>
      <c r="N6098" t="s">
        <v>7364</v>
      </c>
      <c r="O6098">
        <v>7</v>
      </c>
      <c r="P6098" t="s">
        <v>64</v>
      </c>
      <c r="Q6098" t="s">
        <v>65</v>
      </c>
      <c r="R6098" t="s">
        <v>66</v>
      </c>
      <c r="S6098" t="s">
        <v>67</v>
      </c>
      <c r="T6098" t="s">
        <v>68</v>
      </c>
      <c r="U6098">
        <v>2017</v>
      </c>
      <c r="V6098">
        <v>261436</v>
      </c>
      <c r="W6098" t="s">
        <v>69</v>
      </c>
      <c r="X6098" t="s">
        <v>254</v>
      </c>
      <c r="Y6098">
        <v>210016</v>
      </c>
      <c r="Z6098">
        <v>51420</v>
      </c>
      <c r="AA6098" t="s">
        <v>69</v>
      </c>
      <c r="AB6098" t="s">
        <v>18289</v>
      </c>
      <c r="AC6098">
        <v>261436</v>
      </c>
    </row>
    <row r="6099" spans="1:29">
      <c r="A6099">
        <f t="shared" ca="1" si="95"/>
        <v>0.68618927454700651</v>
      </c>
      <c r="B6099" t="s">
        <v>286</v>
      </c>
      <c r="C6099">
        <v>9453633</v>
      </c>
      <c r="D6099" s="2">
        <v>43166</v>
      </c>
      <c r="E6099" t="s">
        <v>76</v>
      </c>
      <c r="F6099" t="s">
        <v>18290</v>
      </c>
      <c r="G6099">
        <v>5</v>
      </c>
      <c r="H6099" t="s">
        <v>58</v>
      </c>
      <c r="I6099" t="s">
        <v>289</v>
      </c>
      <c r="J6099">
        <v>67678</v>
      </c>
      <c r="K6099">
        <v>11</v>
      </c>
      <c r="L6099" s="2">
        <v>39236</v>
      </c>
      <c r="M6099" s="2">
        <v>43555</v>
      </c>
      <c r="N6099" t="s">
        <v>7491</v>
      </c>
      <c r="O6099">
        <v>4</v>
      </c>
      <c r="P6099" t="s">
        <v>1512</v>
      </c>
      <c r="Q6099" t="s">
        <v>1513</v>
      </c>
      <c r="R6099" t="s">
        <v>640</v>
      </c>
      <c r="S6099" t="s">
        <v>67</v>
      </c>
      <c r="T6099" t="s">
        <v>68</v>
      </c>
      <c r="U6099">
        <v>2018</v>
      </c>
      <c r="V6099">
        <v>380000</v>
      </c>
      <c r="W6099" t="s">
        <v>69</v>
      </c>
      <c r="X6099" t="s">
        <v>286</v>
      </c>
      <c r="Y6099">
        <v>250000</v>
      </c>
      <c r="Z6099">
        <v>130000</v>
      </c>
      <c r="AA6099" t="s">
        <v>69</v>
      </c>
      <c r="AB6099" t="s">
        <v>18291</v>
      </c>
      <c r="AC6099">
        <v>380000</v>
      </c>
    </row>
    <row r="6100" spans="1:29">
      <c r="A6100">
        <f t="shared" ca="1" si="95"/>
        <v>0.14162970303911238</v>
      </c>
      <c r="B6100" t="s">
        <v>92</v>
      </c>
      <c r="C6100">
        <v>9535771</v>
      </c>
      <c r="D6100" s="2">
        <v>43286</v>
      </c>
      <c r="E6100" t="s">
        <v>76</v>
      </c>
      <c r="F6100" t="s">
        <v>18292</v>
      </c>
      <c r="G6100">
        <v>5</v>
      </c>
      <c r="H6100" t="s">
        <v>58</v>
      </c>
      <c r="I6100" t="s">
        <v>95</v>
      </c>
      <c r="J6100">
        <v>56034</v>
      </c>
      <c r="K6100">
        <v>10</v>
      </c>
      <c r="L6100" s="2">
        <v>39845</v>
      </c>
      <c r="M6100" s="2">
        <v>43646</v>
      </c>
      <c r="N6100" t="s">
        <v>1793</v>
      </c>
      <c r="O6100">
        <v>12</v>
      </c>
      <c r="P6100" t="s">
        <v>18293</v>
      </c>
      <c r="Q6100" t="s">
        <v>217</v>
      </c>
      <c r="R6100" t="s">
        <v>120</v>
      </c>
      <c r="S6100" t="s">
        <v>260</v>
      </c>
      <c r="T6100" t="s">
        <v>68</v>
      </c>
      <c r="U6100">
        <v>2018</v>
      </c>
      <c r="V6100">
        <v>375186</v>
      </c>
      <c r="W6100" t="s">
        <v>69</v>
      </c>
      <c r="X6100" t="s">
        <v>92</v>
      </c>
      <c r="Y6100">
        <v>234301</v>
      </c>
      <c r="Z6100">
        <v>140885</v>
      </c>
      <c r="AA6100" t="s">
        <v>69</v>
      </c>
      <c r="AB6100" t="s">
        <v>18294</v>
      </c>
      <c r="AC6100">
        <v>375186</v>
      </c>
    </row>
    <row r="6101" spans="1:29">
      <c r="A6101">
        <f t="shared" ca="1" si="95"/>
        <v>0.46892639015147586</v>
      </c>
      <c r="B6101" t="s">
        <v>254</v>
      </c>
      <c r="C6101">
        <v>9455687</v>
      </c>
      <c r="D6101" s="2">
        <v>43168</v>
      </c>
      <c r="E6101" t="s">
        <v>56</v>
      </c>
      <c r="F6101" t="s">
        <v>18295</v>
      </c>
      <c r="G6101">
        <v>5</v>
      </c>
      <c r="H6101" t="s">
        <v>58</v>
      </c>
      <c r="I6101" t="s">
        <v>256</v>
      </c>
      <c r="J6101">
        <v>44557</v>
      </c>
      <c r="K6101">
        <v>27</v>
      </c>
      <c r="L6101" s="2">
        <v>33055</v>
      </c>
      <c r="M6101" s="2">
        <v>43555</v>
      </c>
      <c r="N6101" t="s">
        <v>6976</v>
      </c>
      <c r="O6101">
        <v>7</v>
      </c>
      <c r="P6101" t="s">
        <v>3131</v>
      </c>
      <c r="Q6101" t="s">
        <v>175</v>
      </c>
      <c r="R6101" t="s">
        <v>176</v>
      </c>
      <c r="S6101" t="s">
        <v>85</v>
      </c>
      <c r="T6101" t="s">
        <v>68</v>
      </c>
      <c r="U6101">
        <v>2018</v>
      </c>
      <c r="V6101">
        <v>339874</v>
      </c>
      <c r="W6101" t="s">
        <v>69</v>
      </c>
      <c r="X6101" t="s">
        <v>254</v>
      </c>
      <c r="Y6101">
        <v>225000</v>
      </c>
      <c r="Z6101">
        <v>114874</v>
      </c>
      <c r="AA6101" t="s">
        <v>69</v>
      </c>
      <c r="AB6101" t="s">
        <v>18296</v>
      </c>
      <c r="AC6101">
        <v>339874</v>
      </c>
    </row>
    <row r="6102" spans="1:29">
      <c r="A6102">
        <f t="shared" ca="1" si="95"/>
        <v>0.60932814936574253</v>
      </c>
      <c r="B6102" t="s">
        <v>199</v>
      </c>
      <c r="C6102">
        <v>9248264</v>
      </c>
      <c r="D6102" s="2">
        <v>42783</v>
      </c>
      <c r="E6102" t="s">
        <v>2393</v>
      </c>
      <c r="F6102" t="s">
        <v>18297</v>
      </c>
      <c r="G6102">
        <v>5</v>
      </c>
      <c r="H6102" t="s">
        <v>58</v>
      </c>
      <c r="I6102" t="s">
        <v>149</v>
      </c>
      <c r="J6102">
        <v>167535</v>
      </c>
      <c r="K6102">
        <v>5</v>
      </c>
      <c r="L6102" s="2">
        <v>41352</v>
      </c>
      <c r="M6102" s="2">
        <v>43524</v>
      </c>
      <c r="N6102" t="s">
        <v>1377</v>
      </c>
      <c r="O6102">
        <v>10</v>
      </c>
      <c r="P6102" t="s">
        <v>2910</v>
      </c>
      <c r="Q6102" t="s">
        <v>2911</v>
      </c>
      <c r="R6102" t="s">
        <v>205</v>
      </c>
      <c r="S6102" t="s">
        <v>67</v>
      </c>
      <c r="T6102" t="s">
        <v>68</v>
      </c>
      <c r="U6102">
        <v>2017</v>
      </c>
      <c r="V6102">
        <v>313134</v>
      </c>
      <c r="W6102" t="s">
        <v>69</v>
      </c>
      <c r="X6102" t="s">
        <v>199</v>
      </c>
      <c r="Y6102">
        <v>207500</v>
      </c>
      <c r="Z6102">
        <v>105634</v>
      </c>
      <c r="AA6102" t="s">
        <v>69</v>
      </c>
      <c r="AB6102" t="s">
        <v>18298</v>
      </c>
      <c r="AC6102">
        <v>313134</v>
      </c>
    </row>
    <row r="6103" spans="1:29">
      <c r="A6103">
        <f t="shared" ca="1" si="95"/>
        <v>0.94969553819964059</v>
      </c>
      <c r="B6103" t="s">
        <v>241</v>
      </c>
      <c r="C6103">
        <v>9291503</v>
      </c>
      <c r="D6103" s="2">
        <v>42888</v>
      </c>
      <c r="E6103" t="s">
        <v>76</v>
      </c>
      <c r="F6103" t="s">
        <v>18299</v>
      </c>
      <c r="G6103">
        <v>5</v>
      </c>
      <c r="H6103" t="s">
        <v>58</v>
      </c>
      <c r="I6103" t="s">
        <v>243</v>
      </c>
      <c r="J6103">
        <v>115813</v>
      </c>
      <c r="K6103">
        <v>4</v>
      </c>
      <c r="L6103" s="2">
        <v>41872</v>
      </c>
      <c r="M6103" s="2">
        <v>43646</v>
      </c>
      <c r="N6103" t="s">
        <v>7524</v>
      </c>
      <c r="O6103">
        <v>1</v>
      </c>
      <c r="P6103" t="s">
        <v>1207</v>
      </c>
      <c r="Q6103" t="s">
        <v>1208</v>
      </c>
      <c r="R6103" t="s">
        <v>1209</v>
      </c>
      <c r="S6103" t="s">
        <v>67</v>
      </c>
      <c r="T6103" t="s">
        <v>68</v>
      </c>
      <c r="U6103">
        <v>2017</v>
      </c>
      <c r="V6103">
        <v>355941</v>
      </c>
      <c r="W6103" t="s">
        <v>69</v>
      </c>
      <c r="X6103" t="s">
        <v>241</v>
      </c>
      <c r="Y6103">
        <v>264680</v>
      </c>
      <c r="Z6103">
        <v>91261</v>
      </c>
      <c r="AA6103" t="s">
        <v>69</v>
      </c>
      <c r="AB6103" t="s">
        <v>18300</v>
      </c>
      <c r="AC6103">
        <v>355941</v>
      </c>
    </row>
    <row r="6104" spans="1:29">
      <c r="A6104">
        <f t="shared" ca="1" si="95"/>
        <v>0.83079964503890924</v>
      </c>
      <c r="B6104" t="s">
        <v>254</v>
      </c>
      <c r="C6104">
        <v>9462159</v>
      </c>
      <c r="D6104" s="2">
        <v>43175</v>
      </c>
      <c r="E6104" t="s">
        <v>56</v>
      </c>
      <c r="F6104" t="s">
        <v>18301</v>
      </c>
      <c r="G6104">
        <v>5</v>
      </c>
      <c r="H6104" t="s">
        <v>58</v>
      </c>
      <c r="I6104" t="s">
        <v>256</v>
      </c>
      <c r="J6104">
        <v>100387</v>
      </c>
      <c r="K6104">
        <v>6</v>
      </c>
      <c r="L6104" s="2">
        <v>41176</v>
      </c>
      <c r="M6104" s="2">
        <v>43921</v>
      </c>
      <c r="N6104" t="s">
        <v>3822</v>
      </c>
      <c r="O6104">
        <v>12</v>
      </c>
      <c r="P6104" t="s">
        <v>656</v>
      </c>
      <c r="Q6104" t="s">
        <v>204</v>
      </c>
      <c r="R6104" t="s">
        <v>205</v>
      </c>
      <c r="S6104" t="s">
        <v>67</v>
      </c>
      <c r="T6104" t="s">
        <v>68</v>
      </c>
      <c r="U6104">
        <v>2018</v>
      </c>
      <c r="V6104">
        <v>292354</v>
      </c>
      <c r="W6104" t="s">
        <v>69</v>
      </c>
      <c r="X6104" t="s">
        <v>254</v>
      </c>
      <c r="Y6104">
        <v>206217</v>
      </c>
      <c r="Z6104">
        <v>86137</v>
      </c>
      <c r="AA6104" t="s">
        <v>69</v>
      </c>
      <c r="AB6104" t="s">
        <v>18302</v>
      </c>
      <c r="AC6104">
        <v>292354</v>
      </c>
    </row>
    <row r="6105" spans="1:29">
      <c r="A6105">
        <f t="shared" ca="1" si="95"/>
        <v>0.94500529979807202</v>
      </c>
      <c r="B6105" t="s">
        <v>182</v>
      </c>
      <c r="C6105">
        <v>9487696</v>
      </c>
      <c r="D6105" s="2">
        <v>43223</v>
      </c>
      <c r="E6105" t="s">
        <v>56</v>
      </c>
      <c r="F6105" t="s">
        <v>18303</v>
      </c>
      <c r="G6105">
        <v>5</v>
      </c>
      <c r="H6105" t="s">
        <v>58</v>
      </c>
      <c r="I6105" t="s">
        <v>185</v>
      </c>
      <c r="J6105">
        <v>24601</v>
      </c>
      <c r="K6105">
        <v>5</v>
      </c>
      <c r="L6105" s="2">
        <v>41840</v>
      </c>
      <c r="M6105" s="2">
        <v>44347</v>
      </c>
      <c r="N6105" t="s">
        <v>987</v>
      </c>
      <c r="O6105">
        <v>9</v>
      </c>
      <c r="P6105" t="s">
        <v>837</v>
      </c>
      <c r="Q6105" t="s">
        <v>175</v>
      </c>
      <c r="R6105" t="s">
        <v>176</v>
      </c>
      <c r="S6105" t="s">
        <v>838</v>
      </c>
      <c r="T6105" t="s">
        <v>68</v>
      </c>
      <c r="U6105">
        <v>2018</v>
      </c>
      <c r="V6105">
        <v>491237</v>
      </c>
      <c r="W6105" t="s">
        <v>69</v>
      </c>
      <c r="X6105" t="s">
        <v>182</v>
      </c>
      <c r="Y6105">
        <v>357860</v>
      </c>
      <c r="Z6105">
        <v>133377</v>
      </c>
      <c r="AA6105" t="s">
        <v>69</v>
      </c>
      <c r="AB6105" t="s">
        <v>18304</v>
      </c>
      <c r="AC6105">
        <v>491237</v>
      </c>
    </row>
    <row r="6106" spans="1:29">
      <c r="A6106">
        <f t="shared" ca="1" si="95"/>
        <v>0.96288479704138685</v>
      </c>
      <c r="B6106" t="s">
        <v>1143</v>
      </c>
      <c r="C6106">
        <v>9458113</v>
      </c>
      <c r="D6106" s="2">
        <v>43208</v>
      </c>
      <c r="E6106" t="s">
        <v>76</v>
      </c>
      <c r="F6106" t="s">
        <v>18305</v>
      </c>
      <c r="G6106">
        <v>5</v>
      </c>
      <c r="H6106" t="s">
        <v>58</v>
      </c>
      <c r="I6106" t="s">
        <v>1145</v>
      </c>
      <c r="J6106">
        <v>64191</v>
      </c>
      <c r="K6106">
        <v>5</v>
      </c>
      <c r="L6106" s="2">
        <v>41730</v>
      </c>
      <c r="M6106" s="2">
        <v>43921</v>
      </c>
      <c r="N6106" t="s">
        <v>1146</v>
      </c>
      <c r="O6106">
        <v>1</v>
      </c>
      <c r="P6106" t="s">
        <v>161</v>
      </c>
      <c r="Q6106" t="s">
        <v>162</v>
      </c>
      <c r="R6106" t="s">
        <v>163</v>
      </c>
      <c r="S6106" t="s">
        <v>67</v>
      </c>
      <c r="T6106" t="s">
        <v>68</v>
      </c>
      <c r="U6106">
        <v>2018</v>
      </c>
      <c r="V6106">
        <v>327822</v>
      </c>
      <c r="W6106" t="s">
        <v>69</v>
      </c>
      <c r="X6106" t="s">
        <v>1143</v>
      </c>
      <c r="Y6106">
        <v>214965</v>
      </c>
      <c r="Z6106">
        <v>112857</v>
      </c>
      <c r="AA6106" t="s">
        <v>69</v>
      </c>
      <c r="AB6106" t="s">
        <v>18306</v>
      </c>
      <c r="AC6106">
        <v>327822</v>
      </c>
    </row>
    <row r="6107" spans="1:29">
      <c r="A6107">
        <f t="shared" ca="1" si="95"/>
        <v>0.21779012373932072</v>
      </c>
      <c r="B6107" t="s">
        <v>127</v>
      </c>
      <c r="C6107">
        <v>9452123</v>
      </c>
      <c r="D6107" s="2">
        <v>43217</v>
      </c>
      <c r="E6107" t="s">
        <v>56</v>
      </c>
      <c r="F6107" t="s">
        <v>18307</v>
      </c>
      <c r="G6107">
        <v>5</v>
      </c>
      <c r="H6107" t="s">
        <v>58</v>
      </c>
      <c r="I6107" t="s">
        <v>130</v>
      </c>
      <c r="J6107">
        <v>83317</v>
      </c>
      <c r="K6107">
        <v>11</v>
      </c>
      <c r="L6107" s="2">
        <v>43101</v>
      </c>
      <c r="M6107" s="2">
        <v>43555</v>
      </c>
      <c r="N6107" t="s">
        <v>429</v>
      </c>
      <c r="O6107">
        <v>11</v>
      </c>
      <c r="P6107" t="s">
        <v>1292</v>
      </c>
      <c r="Q6107" t="s">
        <v>1293</v>
      </c>
      <c r="R6107" t="s">
        <v>555</v>
      </c>
      <c r="S6107" t="s">
        <v>67</v>
      </c>
      <c r="T6107" t="s">
        <v>68</v>
      </c>
      <c r="U6107">
        <v>2018</v>
      </c>
      <c r="V6107">
        <v>490952</v>
      </c>
      <c r="W6107" t="s">
        <v>69</v>
      </c>
      <c r="X6107" t="s">
        <v>127</v>
      </c>
      <c r="Y6107">
        <v>306845</v>
      </c>
      <c r="Z6107">
        <v>184107</v>
      </c>
      <c r="AA6107" t="s">
        <v>69</v>
      </c>
      <c r="AB6107" t="s">
        <v>18308</v>
      </c>
      <c r="AC6107">
        <v>490952</v>
      </c>
    </row>
    <row r="6108" spans="1:29">
      <c r="A6108">
        <f t="shared" ca="1" si="95"/>
        <v>0.7507518992508152</v>
      </c>
      <c r="B6108" t="s">
        <v>75</v>
      </c>
      <c r="C6108">
        <v>9282762</v>
      </c>
      <c r="D6108" s="2">
        <v>42906</v>
      </c>
      <c r="E6108" t="s">
        <v>76</v>
      </c>
      <c r="F6108" t="s">
        <v>18309</v>
      </c>
      <c r="G6108">
        <v>5</v>
      </c>
      <c r="H6108" t="s">
        <v>58</v>
      </c>
      <c r="I6108" t="s">
        <v>78</v>
      </c>
      <c r="J6108">
        <v>42475</v>
      </c>
      <c r="K6108">
        <v>5</v>
      </c>
      <c r="L6108" s="2">
        <v>41426</v>
      </c>
      <c r="M6108" s="2">
        <v>43616</v>
      </c>
      <c r="N6108" t="s">
        <v>529</v>
      </c>
      <c r="O6108">
        <v>6</v>
      </c>
      <c r="P6108" t="s">
        <v>410</v>
      </c>
      <c r="Q6108" t="s">
        <v>411</v>
      </c>
      <c r="R6108" t="s">
        <v>412</v>
      </c>
      <c r="S6108" t="s">
        <v>67</v>
      </c>
      <c r="T6108" t="s">
        <v>68</v>
      </c>
      <c r="U6108">
        <v>2017</v>
      </c>
      <c r="V6108">
        <v>308525</v>
      </c>
      <c r="W6108" t="s">
        <v>69</v>
      </c>
      <c r="X6108" t="s">
        <v>75</v>
      </c>
      <c r="Y6108">
        <v>205000</v>
      </c>
      <c r="Z6108">
        <v>103525</v>
      </c>
      <c r="AA6108" t="s">
        <v>69</v>
      </c>
      <c r="AB6108" t="s">
        <v>18310</v>
      </c>
      <c r="AC6108">
        <v>308525</v>
      </c>
    </row>
    <row r="6109" spans="1:29">
      <c r="A6109">
        <f t="shared" ca="1" si="95"/>
        <v>0.45317445572637571</v>
      </c>
      <c r="B6109" t="s">
        <v>1619</v>
      </c>
      <c r="C6109">
        <v>9320494</v>
      </c>
      <c r="D6109" s="2">
        <v>42961</v>
      </c>
      <c r="E6109" t="s">
        <v>13495</v>
      </c>
      <c r="F6109" t="s">
        <v>18311</v>
      </c>
      <c r="G6109">
        <v>5</v>
      </c>
      <c r="H6109" t="s">
        <v>58</v>
      </c>
      <c r="I6109" t="s">
        <v>1621</v>
      </c>
      <c r="J6109">
        <v>23122</v>
      </c>
      <c r="K6109">
        <v>5</v>
      </c>
      <c r="L6109" s="2">
        <v>41537</v>
      </c>
      <c r="M6109" s="2">
        <v>44074</v>
      </c>
      <c r="N6109" t="s">
        <v>13497</v>
      </c>
      <c r="O6109">
        <v>6</v>
      </c>
      <c r="P6109" t="s">
        <v>333</v>
      </c>
      <c r="Q6109" t="s">
        <v>334</v>
      </c>
      <c r="R6109" t="s">
        <v>335</v>
      </c>
      <c r="S6109" t="s">
        <v>67</v>
      </c>
      <c r="T6109" t="s">
        <v>68</v>
      </c>
      <c r="U6109">
        <v>2017</v>
      </c>
      <c r="V6109">
        <v>741273</v>
      </c>
      <c r="W6109" t="s">
        <v>69</v>
      </c>
      <c r="X6109" t="s">
        <v>1619</v>
      </c>
      <c r="Y6109">
        <v>476703</v>
      </c>
      <c r="Z6109">
        <v>264570</v>
      </c>
      <c r="AA6109" t="s">
        <v>69</v>
      </c>
      <c r="AB6109" t="s">
        <v>18312</v>
      </c>
      <c r="AC6109">
        <v>741273</v>
      </c>
    </row>
    <row r="6110" spans="1:29">
      <c r="A6110">
        <f t="shared" ca="1" si="95"/>
        <v>0.70035647869341633</v>
      </c>
      <c r="B6110" t="s">
        <v>199</v>
      </c>
      <c r="C6110">
        <v>9554808</v>
      </c>
      <c r="D6110" s="2">
        <v>43279</v>
      </c>
      <c r="E6110" t="s">
        <v>76</v>
      </c>
      <c r="F6110" t="s">
        <v>18313</v>
      </c>
      <c r="G6110">
        <v>5</v>
      </c>
      <c r="H6110" t="s">
        <v>58</v>
      </c>
      <c r="I6110" t="s">
        <v>149</v>
      </c>
      <c r="J6110">
        <v>177652</v>
      </c>
      <c r="K6110">
        <v>6</v>
      </c>
      <c r="L6110" s="2">
        <v>41842</v>
      </c>
      <c r="M6110" s="2">
        <v>43830</v>
      </c>
      <c r="N6110" t="s">
        <v>570</v>
      </c>
      <c r="O6110">
        <v>27</v>
      </c>
      <c r="P6110" t="s">
        <v>4190</v>
      </c>
      <c r="Q6110" t="s">
        <v>629</v>
      </c>
      <c r="R6110" t="s">
        <v>630</v>
      </c>
      <c r="S6110" t="s">
        <v>67</v>
      </c>
      <c r="T6110" t="s">
        <v>68</v>
      </c>
      <c r="U6110">
        <v>2018</v>
      </c>
      <c r="V6110">
        <v>300764</v>
      </c>
      <c r="W6110" t="s">
        <v>69</v>
      </c>
      <c r="X6110" t="s">
        <v>199</v>
      </c>
      <c r="Y6110">
        <v>210831</v>
      </c>
      <c r="Z6110">
        <v>89933</v>
      </c>
      <c r="AA6110" t="s">
        <v>69</v>
      </c>
      <c r="AB6110" t="s">
        <v>18314</v>
      </c>
      <c r="AC6110">
        <v>300764</v>
      </c>
    </row>
    <row r="6111" spans="1:29">
      <c r="A6111">
        <f t="shared" ca="1" si="95"/>
        <v>0.26843952228665313</v>
      </c>
      <c r="B6111" t="s">
        <v>303</v>
      </c>
      <c r="C6111">
        <v>9540853</v>
      </c>
      <c r="D6111" s="2">
        <v>43321</v>
      </c>
      <c r="E6111" t="s">
        <v>56</v>
      </c>
      <c r="F6111" t="s">
        <v>18315</v>
      </c>
      <c r="G6111">
        <v>5</v>
      </c>
      <c r="H6111" t="s">
        <v>58</v>
      </c>
      <c r="I6111" t="s">
        <v>305</v>
      </c>
      <c r="J6111">
        <v>101623</v>
      </c>
      <c r="K6111">
        <v>5</v>
      </c>
      <c r="L6111" s="2">
        <v>41897</v>
      </c>
      <c r="M6111" s="2">
        <v>44439</v>
      </c>
      <c r="N6111" t="s">
        <v>2377</v>
      </c>
      <c r="O6111">
        <v>47</v>
      </c>
      <c r="P6111" t="s">
        <v>717</v>
      </c>
      <c r="Q6111" t="s">
        <v>718</v>
      </c>
      <c r="R6111" t="s">
        <v>149</v>
      </c>
      <c r="S6111" t="s">
        <v>67</v>
      </c>
      <c r="T6111" t="s">
        <v>68</v>
      </c>
      <c r="U6111">
        <v>2018</v>
      </c>
      <c r="V6111">
        <v>553402</v>
      </c>
      <c r="W6111" t="s">
        <v>69</v>
      </c>
      <c r="X6111" t="s">
        <v>303</v>
      </c>
      <c r="Y6111">
        <v>448172</v>
      </c>
      <c r="Z6111">
        <v>105230</v>
      </c>
      <c r="AA6111" t="s">
        <v>69</v>
      </c>
      <c r="AB6111" t="s">
        <v>18316</v>
      </c>
      <c r="AC6111">
        <v>553402</v>
      </c>
    </row>
    <row r="6112" spans="1:29">
      <c r="A6112">
        <f t="shared" ca="1" si="95"/>
        <v>0.17459908188946027</v>
      </c>
      <c r="B6112" t="s">
        <v>303</v>
      </c>
      <c r="C6112">
        <v>9462098</v>
      </c>
      <c r="D6112" s="2">
        <v>43341</v>
      </c>
      <c r="E6112" t="s">
        <v>76</v>
      </c>
      <c r="F6112" t="s">
        <v>18317</v>
      </c>
      <c r="G6112">
        <v>5</v>
      </c>
      <c r="H6112" t="s">
        <v>58</v>
      </c>
      <c r="I6112" t="s">
        <v>305</v>
      </c>
      <c r="J6112">
        <v>98382</v>
      </c>
      <c r="K6112">
        <v>6</v>
      </c>
      <c r="L6112" s="2">
        <v>41730</v>
      </c>
      <c r="M6112" s="2">
        <v>43921</v>
      </c>
      <c r="N6112" t="s">
        <v>3589</v>
      </c>
      <c r="O6112">
        <v>3</v>
      </c>
      <c r="P6112" t="s">
        <v>368</v>
      </c>
      <c r="Q6112" t="s">
        <v>369</v>
      </c>
      <c r="R6112" t="s">
        <v>370</v>
      </c>
      <c r="S6112" t="s">
        <v>67</v>
      </c>
      <c r="T6112" t="s">
        <v>68</v>
      </c>
      <c r="U6112">
        <v>2018</v>
      </c>
      <c r="V6112">
        <v>340063</v>
      </c>
      <c r="W6112" t="s">
        <v>69</v>
      </c>
      <c r="X6112" t="s">
        <v>303</v>
      </c>
      <c r="Y6112">
        <v>264480</v>
      </c>
      <c r="Z6112">
        <v>75583</v>
      </c>
      <c r="AA6112" t="s">
        <v>69</v>
      </c>
      <c r="AB6112" t="s">
        <v>18318</v>
      </c>
      <c r="AC6112">
        <v>340063</v>
      </c>
    </row>
    <row r="6113" spans="1:29">
      <c r="A6113">
        <f t="shared" ca="1" si="95"/>
        <v>0.44779140264050965</v>
      </c>
      <c r="B6113" t="s">
        <v>1619</v>
      </c>
      <c r="C6113">
        <v>9469456</v>
      </c>
      <c r="D6113" s="2">
        <v>43216</v>
      </c>
      <c r="E6113" t="s">
        <v>76</v>
      </c>
      <c r="F6113" t="s">
        <v>18319</v>
      </c>
      <c r="G6113">
        <v>5</v>
      </c>
      <c r="H6113" t="s">
        <v>58</v>
      </c>
      <c r="I6113" t="s">
        <v>1621</v>
      </c>
      <c r="J6113">
        <v>12207</v>
      </c>
      <c r="K6113">
        <v>16</v>
      </c>
      <c r="L6113" s="2">
        <v>37164</v>
      </c>
      <c r="M6113" s="2">
        <v>43951</v>
      </c>
      <c r="N6113" t="s">
        <v>18320</v>
      </c>
      <c r="O6113">
        <v>5</v>
      </c>
      <c r="P6113" t="s">
        <v>7580</v>
      </c>
      <c r="Q6113" t="s">
        <v>7235</v>
      </c>
      <c r="R6113" t="s">
        <v>3825</v>
      </c>
      <c r="S6113" t="s">
        <v>67</v>
      </c>
      <c r="T6113" t="s">
        <v>68</v>
      </c>
      <c r="U6113">
        <v>2018</v>
      </c>
      <c r="V6113">
        <v>514115</v>
      </c>
      <c r="W6113" t="s">
        <v>69</v>
      </c>
      <c r="X6113" t="s">
        <v>1619</v>
      </c>
      <c r="Y6113">
        <v>457437</v>
      </c>
      <c r="Z6113">
        <v>56678</v>
      </c>
      <c r="AA6113" t="s">
        <v>69</v>
      </c>
      <c r="AB6113" t="s">
        <v>18321</v>
      </c>
      <c r="AC6113">
        <v>514115</v>
      </c>
    </row>
    <row r="6114" spans="1:29">
      <c r="A6114">
        <f t="shared" ca="1" si="95"/>
        <v>0.79711767891094321</v>
      </c>
      <c r="B6114" t="s">
        <v>127</v>
      </c>
      <c r="C6114">
        <v>9517350</v>
      </c>
      <c r="D6114" s="2">
        <v>43052</v>
      </c>
      <c r="E6114" t="s">
        <v>287</v>
      </c>
      <c r="F6114" t="s">
        <v>18322</v>
      </c>
      <c r="G6114">
        <v>7</v>
      </c>
      <c r="H6114" t="s">
        <v>58</v>
      </c>
      <c r="I6114" t="s">
        <v>130</v>
      </c>
      <c r="J6114">
        <v>100583</v>
      </c>
      <c r="K6114">
        <v>6</v>
      </c>
      <c r="L6114" s="2">
        <v>42917</v>
      </c>
      <c r="M6114" s="2">
        <v>43921</v>
      </c>
      <c r="N6114" t="s">
        <v>5611</v>
      </c>
      <c r="O6114">
        <v>12</v>
      </c>
      <c r="P6114" t="s">
        <v>500</v>
      </c>
      <c r="Q6114" t="s">
        <v>501</v>
      </c>
      <c r="R6114" t="s">
        <v>84</v>
      </c>
      <c r="S6114" t="s">
        <v>67</v>
      </c>
      <c r="T6114" t="s">
        <v>68</v>
      </c>
      <c r="U6114">
        <v>2017</v>
      </c>
      <c r="V6114">
        <v>342000</v>
      </c>
      <c r="W6114" t="s">
        <v>69</v>
      </c>
      <c r="X6114" t="s">
        <v>127</v>
      </c>
      <c r="Y6114">
        <v>225000</v>
      </c>
      <c r="Z6114">
        <v>117000</v>
      </c>
      <c r="AA6114" t="s">
        <v>69</v>
      </c>
      <c r="AB6114" t="s">
        <v>18323</v>
      </c>
      <c r="AC6114">
        <v>342000</v>
      </c>
    </row>
    <row r="6115" spans="1:29">
      <c r="A6115">
        <f t="shared" ca="1" si="95"/>
        <v>0.77802337162582103</v>
      </c>
      <c r="B6115" t="s">
        <v>286</v>
      </c>
      <c r="C6115">
        <v>9325416</v>
      </c>
      <c r="D6115" s="2">
        <v>42954</v>
      </c>
      <c r="E6115" t="s">
        <v>7398</v>
      </c>
      <c r="F6115" t="s">
        <v>10847</v>
      </c>
      <c r="G6115">
        <v>5</v>
      </c>
      <c r="H6115" t="s">
        <v>58</v>
      </c>
      <c r="I6115" t="s">
        <v>289</v>
      </c>
      <c r="J6115">
        <v>112401</v>
      </c>
      <c r="K6115">
        <v>5</v>
      </c>
      <c r="L6115" s="2">
        <v>41542</v>
      </c>
      <c r="M6115" s="2">
        <v>44074</v>
      </c>
      <c r="N6115" t="s">
        <v>7400</v>
      </c>
      <c r="O6115">
        <v>16</v>
      </c>
      <c r="P6115" t="s">
        <v>7135</v>
      </c>
      <c r="Q6115" t="s">
        <v>7136</v>
      </c>
      <c r="R6115" t="s">
        <v>149</v>
      </c>
      <c r="S6115" t="s">
        <v>260</v>
      </c>
      <c r="T6115" t="s">
        <v>68</v>
      </c>
      <c r="U6115">
        <v>2017</v>
      </c>
      <c r="V6115">
        <v>1178586</v>
      </c>
      <c r="W6115" t="s">
        <v>69</v>
      </c>
      <c r="X6115" t="s">
        <v>3057</v>
      </c>
      <c r="Y6115">
        <v>413065</v>
      </c>
      <c r="Z6115">
        <v>0</v>
      </c>
      <c r="AA6115" t="s">
        <v>69</v>
      </c>
      <c r="AB6115" t="s">
        <v>10848</v>
      </c>
      <c r="AC6115">
        <v>413065</v>
      </c>
    </row>
    <row r="6116" spans="1:29">
      <c r="A6116">
        <f t="shared" ca="1" si="95"/>
        <v>0.86682506646212831</v>
      </c>
      <c r="B6116" t="s">
        <v>254</v>
      </c>
      <c r="C6116">
        <v>9546764</v>
      </c>
      <c r="D6116" s="2">
        <v>43342</v>
      </c>
      <c r="E6116" t="s">
        <v>56</v>
      </c>
      <c r="F6116" t="s">
        <v>18324</v>
      </c>
      <c r="G6116">
        <v>5</v>
      </c>
      <c r="H6116" t="s">
        <v>58</v>
      </c>
      <c r="I6116" t="s">
        <v>256</v>
      </c>
      <c r="J6116">
        <v>57353</v>
      </c>
      <c r="K6116">
        <v>21</v>
      </c>
      <c r="L6116" s="2">
        <v>35916</v>
      </c>
      <c r="M6116" s="2">
        <v>43890</v>
      </c>
      <c r="N6116" t="s">
        <v>1862</v>
      </c>
      <c r="O6116">
        <v>47</v>
      </c>
      <c r="P6116" t="s">
        <v>717</v>
      </c>
      <c r="Q6116" t="s">
        <v>718</v>
      </c>
      <c r="R6116" t="s">
        <v>149</v>
      </c>
      <c r="S6116" t="s">
        <v>85</v>
      </c>
      <c r="T6116" t="s">
        <v>68</v>
      </c>
      <c r="U6116">
        <v>2018</v>
      </c>
      <c r="V6116">
        <v>609260</v>
      </c>
      <c r="W6116" t="s">
        <v>69</v>
      </c>
      <c r="X6116" t="s">
        <v>254</v>
      </c>
      <c r="Y6116">
        <v>400000</v>
      </c>
      <c r="Z6116">
        <v>209260</v>
      </c>
      <c r="AA6116" t="s">
        <v>69</v>
      </c>
      <c r="AB6116" t="s">
        <v>18325</v>
      </c>
      <c r="AC6116">
        <v>609260</v>
      </c>
    </row>
    <row r="6117" spans="1:29">
      <c r="A6117">
        <f t="shared" ca="1" si="95"/>
        <v>0.6282880234898468</v>
      </c>
      <c r="B6117" t="s">
        <v>286</v>
      </c>
      <c r="C6117">
        <v>9404252</v>
      </c>
      <c r="D6117" s="2">
        <v>43089</v>
      </c>
      <c r="E6117" t="s">
        <v>76</v>
      </c>
      <c r="F6117" t="s">
        <v>18326</v>
      </c>
      <c r="G6117">
        <v>5</v>
      </c>
      <c r="H6117" t="s">
        <v>58</v>
      </c>
      <c r="I6117" t="s">
        <v>289</v>
      </c>
      <c r="J6117">
        <v>107825</v>
      </c>
      <c r="K6117">
        <v>11</v>
      </c>
      <c r="L6117" s="2">
        <v>41656</v>
      </c>
      <c r="M6117" s="2">
        <v>43830</v>
      </c>
      <c r="N6117" t="s">
        <v>507</v>
      </c>
      <c r="O6117">
        <v>12</v>
      </c>
      <c r="P6117" t="s">
        <v>656</v>
      </c>
      <c r="Q6117" t="s">
        <v>204</v>
      </c>
      <c r="R6117" t="s">
        <v>205</v>
      </c>
      <c r="S6117" t="s">
        <v>67</v>
      </c>
      <c r="T6117" t="s">
        <v>68</v>
      </c>
      <c r="U6117">
        <v>2018</v>
      </c>
      <c r="V6117">
        <v>382423</v>
      </c>
      <c r="W6117" t="s">
        <v>69</v>
      </c>
      <c r="X6117" t="s">
        <v>286</v>
      </c>
      <c r="Y6117">
        <v>250000</v>
      </c>
      <c r="Z6117">
        <v>132423</v>
      </c>
      <c r="AA6117" t="s">
        <v>69</v>
      </c>
      <c r="AB6117" t="s">
        <v>18327</v>
      </c>
      <c r="AC6117">
        <v>382423</v>
      </c>
    </row>
    <row r="6118" spans="1:29">
      <c r="A6118">
        <f t="shared" ca="1" si="95"/>
        <v>0.15369216890892812</v>
      </c>
      <c r="B6118" t="s">
        <v>241</v>
      </c>
      <c r="C6118">
        <v>9292368</v>
      </c>
      <c r="D6118" s="2">
        <v>42901</v>
      </c>
      <c r="E6118" t="s">
        <v>6555</v>
      </c>
      <c r="F6118" t="s">
        <v>18328</v>
      </c>
      <c r="G6118">
        <v>5</v>
      </c>
      <c r="H6118" t="s">
        <v>58</v>
      </c>
      <c r="I6118" t="s">
        <v>243</v>
      </c>
      <c r="J6118">
        <v>129907</v>
      </c>
      <c r="K6118">
        <v>3</v>
      </c>
      <c r="L6118" s="2">
        <v>42262</v>
      </c>
      <c r="M6118" s="2">
        <v>44012</v>
      </c>
      <c r="N6118" t="s">
        <v>6557</v>
      </c>
      <c r="O6118">
        <v>7</v>
      </c>
      <c r="P6118" t="s">
        <v>1538</v>
      </c>
      <c r="Q6118" t="s">
        <v>1539</v>
      </c>
      <c r="R6118" t="s">
        <v>1540</v>
      </c>
      <c r="S6118" t="s">
        <v>67</v>
      </c>
      <c r="T6118" t="s">
        <v>68</v>
      </c>
      <c r="U6118">
        <v>2017</v>
      </c>
      <c r="V6118">
        <v>367500</v>
      </c>
      <c r="W6118" t="s">
        <v>69</v>
      </c>
      <c r="X6118" t="s">
        <v>241</v>
      </c>
      <c r="Y6118">
        <v>250000</v>
      </c>
      <c r="Z6118">
        <v>117500</v>
      </c>
      <c r="AA6118" t="s">
        <v>69</v>
      </c>
      <c r="AB6118" t="s">
        <v>18329</v>
      </c>
      <c r="AC6118">
        <v>367500</v>
      </c>
    </row>
    <row r="6119" spans="1:29">
      <c r="A6119">
        <f t="shared" ca="1" si="95"/>
        <v>0.73314121477796368</v>
      </c>
      <c r="B6119" t="s">
        <v>303</v>
      </c>
      <c r="C6119">
        <v>9810997</v>
      </c>
      <c r="D6119" s="2">
        <v>43560</v>
      </c>
      <c r="E6119" t="s">
        <v>11906</v>
      </c>
      <c r="F6119" t="s">
        <v>18330</v>
      </c>
      <c r="G6119">
        <v>7</v>
      </c>
      <c r="H6119" t="s">
        <v>58</v>
      </c>
      <c r="I6119" t="s">
        <v>305</v>
      </c>
      <c r="J6119">
        <v>84097</v>
      </c>
      <c r="K6119">
        <v>10</v>
      </c>
      <c r="L6119" s="2">
        <v>40391</v>
      </c>
      <c r="M6119" s="2">
        <v>44196</v>
      </c>
      <c r="N6119" t="s">
        <v>1553</v>
      </c>
      <c r="O6119">
        <v>1</v>
      </c>
      <c r="P6119" t="s">
        <v>346</v>
      </c>
      <c r="Q6119" t="s">
        <v>119</v>
      </c>
      <c r="R6119" t="s">
        <v>347</v>
      </c>
      <c r="S6119" t="s">
        <v>348</v>
      </c>
      <c r="T6119" t="s">
        <v>68</v>
      </c>
      <c r="U6119">
        <v>2018</v>
      </c>
      <c r="V6119">
        <v>238500</v>
      </c>
      <c r="W6119" t="s">
        <v>69</v>
      </c>
      <c r="X6119" t="s">
        <v>303</v>
      </c>
      <c r="Y6119">
        <v>150000</v>
      </c>
      <c r="Z6119">
        <v>88500</v>
      </c>
      <c r="AA6119" t="s">
        <v>69</v>
      </c>
      <c r="AB6119" t="s">
        <v>18331</v>
      </c>
      <c r="AC6119">
        <v>238500</v>
      </c>
    </row>
    <row r="6120" spans="1:29">
      <c r="A6120">
        <f t="shared" ca="1" si="95"/>
        <v>0.66000566325706667</v>
      </c>
      <c r="B6120" t="s">
        <v>199</v>
      </c>
      <c r="C6120">
        <v>9513458</v>
      </c>
      <c r="D6120" s="2">
        <v>43269</v>
      </c>
      <c r="E6120" t="s">
        <v>76</v>
      </c>
      <c r="F6120" t="s">
        <v>18332</v>
      </c>
      <c r="G6120">
        <v>5</v>
      </c>
      <c r="H6120" t="s">
        <v>58</v>
      </c>
      <c r="I6120" t="s">
        <v>149</v>
      </c>
      <c r="J6120">
        <v>178636</v>
      </c>
      <c r="K6120">
        <v>6</v>
      </c>
      <c r="L6120" s="2">
        <v>41518</v>
      </c>
      <c r="M6120" s="2">
        <v>44012</v>
      </c>
      <c r="N6120" t="s">
        <v>4492</v>
      </c>
      <c r="O6120">
        <v>7</v>
      </c>
      <c r="P6120" t="s">
        <v>930</v>
      </c>
      <c r="Q6120" t="s">
        <v>595</v>
      </c>
      <c r="R6120" t="s">
        <v>311</v>
      </c>
      <c r="S6120" t="s">
        <v>296</v>
      </c>
      <c r="T6120" t="s">
        <v>68</v>
      </c>
      <c r="U6120">
        <v>2018</v>
      </c>
      <c r="V6120">
        <v>301391</v>
      </c>
      <c r="W6120" t="s">
        <v>69</v>
      </c>
      <c r="X6120" t="s">
        <v>199</v>
      </c>
      <c r="Y6120">
        <v>253353</v>
      </c>
      <c r="Z6120">
        <v>48038</v>
      </c>
      <c r="AA6120" t="s">
        <v>69</v>
      </c>
      <c r="AB6120" t="s">
        <v>18333</v>
      </c>
      <c r="AC6120">
        <v>301391</v>
      </c>
    </row>
    <row r="6121" spans="1:29">
      <c r="A6121">
        <f t="shared" ca="1" si="95"/>
        <v>0.30206229503709425</v>
      </c>
      <c r="B6121" t="s">
        <v>889</v>
      </c>
      <c r="C6121">
        <v>9490353</v>
      </c>
      <c r="D6121" s="2">
        <v>43242</v>
      </c>
      <c r="E6121" t="s">
        <v>56</v>
      </c>
      <c r="F6121" t="s">
        <v>18334</v>
      </c>
      <c r="G6121">
        <v>5</v>
      </c>
      <c r="H6121" t="s">
        <v>58</v>
      </c>
      <c r="I6121" t="s">
        <v>891</v>
      </c>
      <c r="J6121">
        <v>24516</v>
      </c>
      <c r="K6121">
        <v>5</v>
      </c>
      <c r="L6121" s="2">
        <v>41852</v>
      </c>
      <c r="M6121" s="2">
        <v>43982</v>
      </c>
      <c r="N6121" t="s">
        <v>18335</v>
      </c>
      <c r="O6121">
        <v>7</v>
      </c>
      <c r="P6121" t="s">
        <v>1729</v>
      </c>
      <c r="Q6121" t="s">
        <v>65</v>
      </c>
      <c r="R6121" t="s">
        <v>66</v>
      </c>
      <c r="S6121" t="s">
        <v>67</v>
      </c>
      <c r="T6121" t="s">
        <v>68</v>
      </c>
      <c r="U6121">
        <v>2018</v>
      </c>
      <c r="V6121">
        <v>300583</v>
      </c>
      <c r="W6121" t="s">
        <v>69</v>
      </c>
      <c r="X6121" t="s">
        <v>889</v>
      </c>
      <c r="Y6121">
        <v>202500</v>
      </c>
      <c r="Z6121">
        <v>98083</v>
      </c>
      <c r="AA6121" t="s">
        <v>69</v>
      </c>
      <c r="AB6121" t="s">
        <v>18336</v>
      </c>
      <c r="AC6121">
        <v>300583</v>
      </c>
    </row>
    <row r="6122" spans="1:29">
      <c r="A6122">
        <f t="shared" ca="1" si="95"/>
        <v>0.93582481441501586</v>
      </c>
      <c r="B6122" t="s">
        <v>1143</v>
      </c>
      <c r="C6122">
        <v>9536441</v>
      </c>
      <c r="D6122" s="2">
        <v>43315</v>
      </c>
      <c r="E6122" t="s">
        <v>56</v>
      </c>
      <c r="F6122" t="s">
        <v>18337</v>
      </c>
      <c r="G6122">
        <v>5</v>
      </c>
      <c r="H6122" t="s">
        <v>58</v>
      </c>
      <c r="I6122" t="s">
        <v>1145</v>
      </c>
      <c r="J6122">
        <v>56712</v>
      </c>
      <c r="K6122">
        <v>10</v>
      </c>
      <c r="L6122" s="2">
        <v>39783</v>
      </c>
      <c r="M6122" s="2">
        <v>43677</v>
      </c>
      <c r="N6122" t="s">
        <v>3149</v>
      </c>
      <c r="O6122">
        <v>50</v>
      </c>
      <c r="P6122" t="s">
        <v>2962</v>
      </c>
      <c r="Q6122" t="s">
        <v>358</v>
      </c>
      <c r="R6122" t="s">
        <v>149</v>
      </c>
      <c r="S6122" t="s">
        <v>260</v>
      </c>
      <c r="T6122" t="s">
        <v>68</v>
      </c>
      <c r="U6122">
        <v>2018</v>
      </c>
      <c r="V6122">
        <v>429000</v>
      </c>
      <c r="W6122" t="s">
        <v>69</v>
      </c>
      <c r="X6122" t="s">
        <v>1143</v>
      </c>
      <c r="Y6122">
        <v>220000</v>
      </c>
      <c r="Z6122">
        <v>209000</v>
      </c>
      <c r="AA6122" t="s">
        <v>69</v>
      </c>
      <c r="AB6122" t="s">
        <v>18338</v>
      </c>
      <c r="AC6122">
        <v>429000</v>
      </c>
    </row>
    <row r="6123" spans="1:29">
      <c r="A6123">
        <f t="shared" ca="1" si="95"/>
        <v>0.37023549137971346</v>
      </c>
      <c r="B6123" t="s">
        <v>75</v>
      </c>
      <c r="C6123">
        <v>9283296</v>
      </c>
      <c r="D6123" s="2">
        <v>42909</v>
      </c>
      <c r="E6123" t="s">
        <v>76</v>
      </c>
      <c r="F6123" t="s">
        <v>18339</v>
      </c>
      <c r="G6123">
        <v>5</v>
      </c>
      <c r="H6123" t="s">
        <v>58</v>
      </c>
      <c r="I6123" t="s">
        <v>78</v>
      </c>
      <c r="J6123">
        <v>44346</v>
      </c>
      <c r="K6123">
        <v>5</v>
      </c>
      <c r="L6123" s="2">
        <v>41547</v>
      </c>
      <c r="M6123" s="2">
        <v>43616</v>
      </c>
      <c r="N6123" t="s">
        <v>2047</v>
      </c>
      <c r="O6123">
        <v>7</v>
      </c>
      <c r="P6123" t="s">
        <v>1761</v>
      </c>
      <c r="Q6123" t="s">
        <v>472</v>
      </c>
      <c r="R6123" t="s">
        <v>311</v>
      </c>
      <c r="S6123" t="s">
        <v>102</v>
      </c>
      <c r="T6123" t="s">
        <v>68</v>
      </c>
      <c r="U6123">
        <v>2017</v>
      </c>
      <c r="V6123">
        <v>331075</v>
      </c>
      <c r="W6123" t="s">
        <v>69</v>
      </c>
      <c r="X6123" t="s">
        <v>75</v>
      </c>
      <c r="Y6123">
        <v>205000</v>
      </c>
      <c r="Z6123">
        <v>126075</v>
      </c>
      <c r="AA6123" t="s">
        <v>69</v>
      </c>
      <c r="AB6123" t="s">
        <v>18340</v>
      </c>
      <c r="AC6123">
        <v>331075</v>
      </c>
    </row>
    <row r="6124" spans="1:29">
      <c r="A6124">
        <f t="shared" ca="1" si="95"/>
        <v>0.16758517191292965</v>
      </c>
      <c r="B6124" t="s">
        <v>286</v>
      </c>
      <c r="C6124">
        <v>9303237</v>
      </c>
      <c r="D6124" s="2">
        <v>42930</v>
      </c>
      <c r="E6124" t="s">
        <v>76</v>
      </c>
      <c r="F6124" t="s">
        <v>18341</v>
      </c>
      <c r="G6124">
        <v>5</v>
      </c>
      <c r="H6124" t="s">
        <v>58</v>
      </c>
      <c r="I6124" t="s">
        <v>289</v>
      </c>
      <c r="J6124">
        <v>63286</v>
      </c>
      <c r="K6124">
        <v>9</v>
      </c>
      <c r="L6124" s="2">
        <v>38322</v>
      </c>
      <c r="M6124" s="2">
        <v>43312</v>
      </c>
      <c r="N6124" t="s">
        <v>2005</v>
      </c>
      <c r="O6124">
        <v>36</v>
      </c>
      <c r="P6124" t="s">
        <v>1090</v>
      </c>
      <c r="Q6124" t="s">
        <v>1091</v>
      </c>
      <c r="R6124" t="s">
        <v>149</v>
      </c>
      <c r="S6124" t="s">
        <v>67</v>
      </c>
      <c r="T6124" t="s">
        <v>68</v>
      </c>
      <c r="U6124">
        <v>2017</v>
      </c>
      <c r="V6124">
        <v>377205</v>
      </c>
      <c r="W6124" t="s">
        <v>69</v>
      </c>
      <c r="X6124" t="s">
        <v>286</v>
      </c>
      <c r="Y6124">
        <v>250000</v>
      </c>
      <c r="Z6124">
        <v>127205</v>
      </c>
      <c r="AA6124" t="s">
        <v>69</v>
      </c>
      <c r="AB6124" t="s">
        <v>18342</v>
      </c>
      <c r="AC6124">
        <v>377205</v>
      </c>
    </row>
    <row r="6125" spans="1:29">
      <c r="A6125">
        <f t="shared" ca="1" si="95"/>
        <v>0.51143131891023852</v>
      </c>
      <c r="B6125" t="s">
        <v>241</v>
      </c>
      <c r="C6125">
        <v>9297106</v>
      </c>
      <c r="D6125" s="2">
        <v>42909</v>
      </c>
      <c r="E6125" t="s">
        <v>76</v>
      </c>
      <c r="F6125" t="s">
        <v>18343</v>
      </c>
      <c r="G6125">
        <v>5</v>
      </c>
      <c r="H6125" t="s">
        <v>58</v>
      </c>
      <c r="I6125" t="s">
        <v>243</v>
      </c>
      <c r="J6125">
        <v>119068</v>
      </c>
      <c r="K6125">
        <v>9</v>
      </c>
      <c r="L6125" s="2">
        <v>39600</v>
      </c>
      <c r="M6125" s="2">
        <v>43281</v>
      </c>
      <c r="N6125" t="s">
        <v>4478</v>
      </c>
      <c r="O6125">
        <v>36</v>
      </c>
      <c r="P6125" t="s">
        <v>1090</v>
      </c>
      <c r="Q6125" t="s">
        <v>1091</v>
      </c>
      <c r="R6125" t="s">
        <v>149</v>
      </c>
      <c r="S6125" t="s">
        <v>67</v>
      </c>
      <c r="T6125" t="s">
        <v>68</v>
      </c>
      <c r="U6125">
        <v>2017</v>
      </c>
      <c r="V6125">
        <v>383191</v>
      </c>
      <c r="W6125" t="s">
        <v>69</v>
      </c>
      <c r="X6125" t="s">
        <v>241</v>
      </c>
      <c r="Y6125">
        <v>250000</v>
      </c>
      <c r="Z6125">
        <v>133191</v>
      </c>
      <c r="AA6125" t="s">
        <v>69</v>
      </c>
      <c r="AB6125" t="s">
        <v>18344</v>
      </c>
      <c r="AC6125">
        <v>383191</v>
      </c>
    </row>
    <row r="6126" spans="1:29">
      <c r="A6126">
        <f t="shared" ca="1" si="95"/>
        <v>8.4503249455204044E-2</v>
      </c>
      <c r="B6126" t="s">
        <v>254</v>
      </c>
      <c r="C6126">
        <v>9502318</v>
      </c>
      <c r="D6126" s="2">
        <v>43283</v>
      </c>
      <c r="E6126" t="s">
        <v>56</v>
      </c>
      <c r="F6126" t="s">
        <v>18345</v>
      </c>
      <c r="G6126">
        <v>5</v>
      </c>
      <c r="H6126" t="s">
        <v>58</v>
      </c>
      <c r="I6126" t="s">
        <v>256</v>
      </c>
      <c r="J6126">
        <v>114675</v>
      </c>
      <c r="K6126">
        <v>4</v>
      </c>
      <c r="L6126" s="2">
        <v>42156</v>
      </c>
      <c r="M6126" s="2">
        <v>43616</v>
      </c>
      <c r="N6126" t="s">
        <v>1807</v>
      </c>
      <c r="O6126">
        <v>7</v>
      </c>
      <c r="P6126" t="s">
        <v>64</v>
      </c>
      <c r="Q6126" t="s">
        <v>65</v>
      </c>
      <c r="R6126" t="s">
        <v>66</v>
      </c>
      <c r="S6126" t="s">
        <v>336</v>
      </c>
      <c r="T6126" t="s">
        <v>68</v>
      </c>
      <c r="U6126">
        <v>2018</v>
      </c>
      <c r="V6126">
        <v>306859</v>
      </c>
      <c r="W6126" t="s">
        <v>69</v>
      </c>
      <c r="X6126" t="s">
        <v>254</v>
      </c>
      <c r="Y6126">
        <v>193884</v>
      </c>
      <c r="Z6126">
        <v>112975</v>
      </c>
      <c r="AA6126" t="s">
        <v>69</v>
      </c>
      <c r="AB6126" t="s">
        <v>18346</v>
      </c>
      <c r="AC6126">
        <v>306859</v>
      </c>
    </row>
    <row r="6127" spans="1:29">
      <c r="A6127">
        <f t="shared" ca="1" si="95"/>
        <v>0.3715787611587047</v>
      </c>
      <c r="B6127" t="s">
        <v>92</v>
      </c>
      <c r="C6127">
        <v>9301312</v>
      </c>
      <c r="D6127" s="2">
        <v>42902</v>
      </c>
      <c r="E6127" t="s">
        <v>56</v>
      </c>
      <c r="F6127" t="s">
        <v>18347</v>
      </c>
      <c r="G6127">
        <v>5</v>
      </c>
      <c r="H6127" t="s">
        <v>58</v>
      </c>
      <c r="I6127" t="s">
        <v>95</v>
      </c>
      <c r="J6127">
        <v>81022</v>
      </c>
      <c r="K6127">
        <v>3</v>
      </c>
      <c r="L6127" s="2">
        <v>42156</v>
      </c>
      <c r="M6127" s="2">
        <v>43616</v>
      </c>
      <c r="N6127" t="s">
        <v>4927</v>
      </c>
      <c r="O6127">
        <v>7</v>
      </c>
      <c r="P6127" t="s">
        <v>1170</v>
      </c>
      <c r="Q6127" t="s">
        <v>1171</v>
      </c>
      <c r="R6127" t="s">
        <v>585</v>
      </c>
      <c r="S6127" t="s">
        <v>85</v>
      </c>
      <c r="T6127" t="s">
        <v>68</v>
      </c>
      <c r="U6127">
        <v>2017</v>
      </c>
      <c r="V6127">
        <v>187795</v>
      </c>
      <c r="W6127" t="s">
        <v>69</v>
      </c>
      <c r="X6127" t="s">
        <v>92</v>
      </c>
      <c r="Y6127">
        <v>152933</v>
      </c>
      <c r="Z6127">
        <v>34862</v>
      </c>
      <c r="AA6127" t="s">
        <v>69</v>
      </c>
      <c r="AB6127" t="s">
        <v>18348</v>
      </c>
      <c r="AC6127">
        <v>187795</v>
      </c>
    </row>
    <row r="6128" spans="1:29">
      <c r="A6128">
        <f t="shared" ca="1" si="95"/>
        <v>0.11241889120857784</v>
      </c>
      <c r="B6128" t="s">
        <v>109</v>
      </c>
      <c r="C6128">
        <v>9404032</v>
      </c>
      <c r="D6128" s="2">
        <v>43129</v>
      </c>
      <c r="E6128" t="s">
        <v>56</v>
      </c>
      <c r="F6128" t="s">
        <v>18349</v>
      </c>
      <c r="G6128">
        <v>5</v>
      </c>
      <c r="H6128" t="s">
        <v>58</v>
      </c>
      <c r="I6128" t="s">
        <v>112</v>
      </c>
      <c r="J6128">
        <v>24982</v>
      </c>
      <c r="K6128">
        <v>4</v>
      </c>
      <c r="L6128" s="2">
        <v>42005</v>
      </c>
      <c r="M6128" s="2">
        <v>43830</v>
      </c>
      <c r="N6128" t="s">
        <v>1355</v>
      </c>
      <c r="O6128">
        <v>12</v>
      </c>
      <c r="P6128" t="s">
        <v>4238</v>
      </c>
      <c r="Q6128" t="s">
        <v>217</v>
      </c>
      <c r="R6128" t="s">
        <v>120</v>
      </c>
      <c r="S6128" t="s">
        <v>85</v>
      </c>
      <c r="T6128" t="s">
        <v>68</v>
      </c>
      <c r="U6128">
        <v>2018</v>
      </c>
      <c r="V6128">
        <v>392500</v>
      </c>
      <c r="W6128" t="s">
        <v>69</v>
      </c>
      <c r="X6128" t="s">
        <v>109</v>
      </c>
      <c r="Y6128">
        <v>250000</v>
      </c>
      <c r="Z6128">
        <v>142500</v>
      </c>
      <c r="AA6128" t="s">
        <v>69</v>
      </c>
      <c r="AB6128" t="s">
        <v>18350</v>
      </c>
      <c r="AC6128">
        <v>392500</v>
      </c>
    </row>
    <row r="6129" spans="1:29">
      <c r="A6129">
        <f t="shared" ca="1" si="95"/>
        <v>0.95147257922331996</v>
      </c>
      <c r="B6129" t="s">
        <v>241</v>
      </c>
      <c r="C6129">
        <v>9260924</v>
      </c>
      <c r="D6129" s="2">
        <v>42838</v>
      </c>
      <c r="E6129" t="s">
        <v>56</v>
      </c>
      <c r="F6129" t="s">
        <v>18351</v>
      </c>
      <c r="G6129">
        <v>5</v>
      </c>
      <c r="H6129" t="s">
        <v>58</v>
      </c>
      <c r="I6129" t="s">
        <v>243</v>
      </c>
      <c r="J6129">
        <v>124165</v>
      </c>
      <c r="K6129">
        <v>4</v>
      </c>
      <c r="L6129" s="2">
        <v>41883</v>
      </c>
      <c r="M6129" s="2">
        <v>43585</v>
      </c>
      <c r="N6129" t="s">
        <v>2028</v>
      </c>
      <c r="O6129">
        <v>3</v>
      </c>
      <c r="P6129" t="s">
        <v>368</v>
      </c>
      <c r="Q6129" t="s">
        <v>369</v>
      </c>
      <c r="R6129" t="s">
        <v>370</v>
      </c>
      <c r="S6129" t="s">
        <v>67</v>
      </c>
      <c r="T6129" t="s">
        <v>68</v>
      </c>
      <c r="U6129">
        <v>2017</v>
      </c>
      <c r="V6129">
        <v>776955</v>
      </c>
      <c r="W6129" t="s">
        <v>69</v>
      </c>
      <c r="X6129" t="s">
        <v>241</v>
      </c>
      <c r="Y6129">
        <v>635205</v>
      </c>
      <c r="Z6129">
        <v>141750</v>
      </c>
      <c r="AA6129" t="s">
        <v>69</v>
      </c>
      <c r="AB6129" t="s">
        <v>18352</v>
      </c>
      <c r="AC6129">
        <v>776955</v>
      </c>
    </row>
    <row r="6130" spans="1:29">
      <c r="A6130">
        <f t="shared" ca="1" si="95"/>
        <v>0.57677103644386885</v>
      </c>
      <c r="B6130" t="s">
        <v>199</v>
      </c>
      <c r="C6130">
        <v>9281694</v>
      </c>
      <c r="D6130" s="2">
        <v>42874</v>
      </c>
      <c r="E6130" t="s">
        <v>1328</v>
      </c>
      <c r="F6130" t="s">
        <v>18353</v>
      </c>
      <c r="G6130">
        <v>5</v>
      </c>
      <c r="H6130" t="s">
        <v>58</v>
      </c>
      <c r="I6130" t="s">
        <v>149</v>
      </c>
      <c r="J6130">
        <v>185509</v>
      </c>
      <c r="K6130">
        <v>4</v>
      </c>
      <c r="L6130" s="2">
        <v>41838</v>
      </c>
      <c r="M6130" s="2">
        <v>44347</v>
      </c>
      <c r="N6130" t="s">
        <v>1330</v>
      </c>
      <c r="O6130">
        <v>4</v>
      </c>
      <c r="P6130" t="s">
        <v>444</v>
      </c>
      <c r="Q6130" t="s">
        <v>445</v>
      </c>
      <c r="R6130" t="s">
        <v>149</v>
      </c>
      <c r="S6130" t="s">
        <v>67</v>
      </c>
      <c r="T6130" t="s">
        <v>68</v>
      </c>
      <c r="U6130">
        <v>2017</v>
      </c>
      <c r="V6130">
        <v>258128</v>
      </c>
      <c r="W6130" t="s">
        <v>69</v>
      </c>
      <c r="X6130" t="s">
        <v>199</v>
      </c>
      <c r="Y6130">
        <v>207500</v>
      </c>
      <c r="Z6130">
        <v>50628</v>
      </c>
      <c r="AA6130" t="s">
        <v>69</v>
      </c>
      <c r="AB6130" t="s">
        <v>18354</v>
      </c>
      <c r="AC6130">
        <v>258128</v>
      </c>
    </row>
    <row r="6131" spans="1:29">
      <c r="A6131">
        <f t="shared" ca="1" si="95"/>
        <v>0.56286640454158099</v>
      </c>
      <c r="B6131" t="s">
        <v>303</v>
      </c>
      <c r="C6131">
        <v>9464232</v>
      </c>
      <c r="D6131" s="2">
        <v>42858</v>
      </c>
      <c r="E6131" t="s">
        <v>287</v>
      </c>
      <c r="F6131" t="s">
        <v>18355</v>
      </c>
      <c r="G6131">
        <v>7</v>
      </c>
      <c r="H6131" t="s">
        <v>58</v>
      </c>
      <c r="I6131" t="s">
        <v>305</v>
      </c>
      <c r="J6131">
        <v>99264</v>
      </c>
      <c r="K6131">
        <v>4</v>
      </c>
      <c r="L6131" s="2">
        <v>41733</v>
      </c>
      <c r="M6131" s="2">
        <v>43555</v>
      </c>
      <c r="N6131" t="s">
        <v>785</v>
      </c>
      <c r="O6131">
        <v>5</v>
      </c>
      <c r="P6131" t="s">
        <v>82</v>
      </c>
      <c r="Q6131" t="s">
        <v>83</v>
      </c>
      <c r="R6131" t="s">
        <v>84</v>
      </c>
      <c r="S6131" t="s">
        <v>296</v>
      </c>
      <c r="T6131" t="s">
        <v>68</v>
      </c>
      <c r="U6131">
        <v>2017</v>
      </c>
      <c r="V6131">
        <v>329513</v>
      </c>
      <c r="W6131" t="s">
        <v>69</v>
      </c>
      <c r="X6131" t="s">
        <v>303</v>
      </c>
      <c r="Y6131">
        <v>217500</v>
      </c>
      <c r="Z6131">
        <v>112013</v>
      </c>
      <c r="AA6131" t="s">
        <v>69</v>
      </c>
      <c r="AB6131" t="s">
        <v>18356</v>
      </c>
      <c r="AC6131">
        <v>329513</v>
      </c>
    </row>
    <row r="6132" spans="1:29">
      <c r="A6132">
        <f t="shared" ca="1" si="95"/>
        <v>0.28644572290568904</v>
      </c>
      <c r="B6132" t="s">
        <v>254</v>
      </c>
      <c r="C6132">
        <v>9318571</v>
      </c>
      <c r="D6132" s="2">
        <v>42937</v>
      </c>
      <c r="E6132" t="s">
        <v>6211</v>
      </c>
      <c r="F6132" t="s">
        <v>18357</v>
      </c>
      <c r="G6132">
        <v>5</v>
      </c>
      <c r="H6132" t="s">
        <v>58</v>
      </c>
      <c r="I6132" t="s">
        <v>256</v>
      </c>
      <c r="J6132">
        <v>116525</v>
      </c>
      <c r="K6132">
        <v>3</v>
      </c>
      <c r="L6132" s="2">
        <v>42217</v>
      </c>
      <c r="M6132" s="2">
        <v>43677</v>
      </c>
      <c r="N6132" t="s">
        <v>4046</v>
      </c>
      <c r="O6132">
        <v>7</v>
      </c>
      <c r="P6132" t="s">
        <v>1761</v>
      </c>
      <c r="Q6132" t="s">
        <v>472</v>
      </c>
      <c r="R6132" t="s">
        <v>311</v>
      </c>
      <c r="S6132" t="s">
        <v>102</v>
      </c>
      <c r="T6132" t="s">
        <v>68</v>
      </c>
      <c r="U6132">
        <v>2017</v>
      </c>
      <c r="V6132">
        <v>492760</v>
      </c>
      <c r="W6132" t="s">
        <v>69</v>
      </c>
      <c r="X6132" t="s">
        <v>254</v>
      </c>
      <c r="Y6132">
        <v>338527</v>
      </c>
      <c r="Z6132">
        <v>154233</v>
      </c>
      <c r="AA6132" t="s">
        <v>69</v>
      </c>
      <c r="AB6132" t="s">
        <v>18358</v>
      </c>
      <c r="AC6132">
        <v>492760</v>
      </c>
    </row>
    <row r="6133" spans="1:29">
      <c r="A6133">
        <f t="shared" ca="1" si="95"/>
        <v>0.79661142656306405</v>
      </c>
      <c r="B6133" t="s">
        <v>199</v>
      </c>
      <c r="C6133">
        <v>9488387</v>
      </c>
      <c r="D6133" s="2">
        <v>43224</v>
      </c>
      <c r="E6133" t="s">
        <v>76</v>
      </c>
      <c r="F6133" t="s">
        <v>18359</v>
      </c>
      <c r="G6133">
        <v>5</v>
      </c>
      <c r="H6133" t="s">
        <v>58</v>
      </c>
      <c r="I6133" t="s">
        <v>149</v>
      </c>
      <c r="J6133">
        <v>181659</v>
      </c>
      <c r="K6133">
        <v>5</v>
      </c>
      <c r="L6133" s="2">
        <v>41821</v>
      </c>
      <c r="M6133" s="2">
        <v>43982</v>
      </c>
      <c r="N6133" t="s">
        <v>11718</v>
      </c>
      <c r="O6133">
        <v>16</v>
      </c>
      <c r="P6133" t="s">
        <v>1363</v>
      </c>
      <c r="Q6133" t="s">
        <v>1364</v>
      </c>
      <c r="R6133" t="s">
        <v>149</v>
      </c>
      <c r="S6133" t="s">
        <v>67</v>
      </c>
      <c r="T6133" t="s">
        <v>68</v>
      </c>
      <c r="U6133">
        <v>2018</v>
      </c>
      <c r="V6133">
        <v>611633</v>
      </c>
      <c r="W6133" t="s">
        <v>69</v>
      </c>
      <c r="X6133" t="s">
        <v>199</v>
      </c>
      <c r="Y6133">
        <v>381080</v>
      </c>
      <c r="Z6133">
        <v>230553</v>
      </c>
      <c r="AA6133" t="s">
        <v>69</v>
      </c>
      <c r="AB6133" t="s">
        <v>18360</v>
      </c>
      <c r="AC6133">
        <v>611633</v>
      </c>
    </row>
    <row r="6134" spans="1:29">
      <c r="A6134">
        <f t="shared" ca="1" si="95"/>
        <v>0.73995773175754698</v>
      </c>
      <c r="B6134" t="s">
        <v>127</v>
      </c>
      <c r="C6134">
        <v>9274384</v>
      </c>
      <c r="D6134" s="2">
        <v>42929</v>
      </c>
      <c r="E6134" t="s">
        <v>16803</v>
      </c>
      <c r="F6134" t="s">
        <v>18361</v>
      </c>
      <c r="G6134">
        <v>5</v>
      </c>
      <c r="H6134" t="s">
        <v>58</v>
      </c>
      <c r="I6134" t="s">
        <v>130</v>
      </c>
      <c r="J6134">
        <v>107250</v>
      </c>
      <c r="K6134">
        <v>3</v>
      </c>
      <c r="L6134" s="2">
        <v>42217</v>
      </c>
      <c r="M6134" s="2">
        <v>43616</v>
      </c>
      <c r="N6134" t="s">
        <v>9848</v>
      </c>
      <c r="O6134">
        <v>36</v>
      </c>
      <c r="P6134" t="s">
        <v>1090</v>
      </c>
      <c r="Q6134" t="s">
        <v>1091</v>
      </c>
      <c r="R6134" t="s">
        <v>149</v>
      </c>
      <c r="S6134" t="s">
        <v>67</v>
      </c>
      <c r="T6134" t="s">
        <v>68</v>
      </c>
      <c r="U6134">
        <v>2017</v>
      </c>
      <c r="V6134">
        <v>510364</v>
      </c>
      <c r="W6134" t="s">
        <v>69</v>
      </c>
      <c r="X6134" t="s">
        <v>127</v>
      </c>
      <c r="Y6134">
        <v>331405</v>
      </c>
      <c r="Z6134">
        <v>178959</v>
      </c>
      <c r="AA6134" t="s">
        <v>69</v>
      </c>
      <c r="AB6134" t="s">
        <v>18362</v>
      </c>
      <c r="AC6134">
        <v>510364</v>
      </c>
    </row>
    <row r="6135" spans="1:29">
      <c r="A6135">
        <f t="shared" ca="1" si="95"/>
        <v>0.71044640015594029</v>
      </c>
      <c r="B6135" t="s">
        <v>303</v>
      </c>
      <c r="C6135">
        <v>9559678</v>
      </c>
      <c r="D6135" s="2">
        <v>43349</v>
      </c>
      <c r="E6135" t="s">
        <v>56</v>
      </c>
      <c r="F6135" t="s">
        <v>18363</v>
      </c>
      <c r="G6135">
        <v>5</v>
      </c>
      <c r="H6135" t="s">
        <v>58</v>
      </c>
      <c r="I6135" t="s">
        <v>305</v>
      </c>
      <c r="J6135">
        <v>104941</v>
      </c>
      <c r="K6135">
        <v>4</v>
      </c>
      <c r="L6135" s="2">
        <v>42614</v>
      </c>
      <c r="M6135" s="2">
        <v>44196</v>
      </c>
      <c r="N6135" t="s">
        <v>7849</v>
      </c>
      <c r="O6135">
        <v>31</v>
      </c>
      <c r="P6135" t="s">
        <v>6365</v>
      </c>
      <c r="Q6135" t="s">
        <v>6366</v>
      </c>
      <c r="R6135" t="s">
        <v>149</v>
      </c>
      <c r="S6135" t="s">
        <v>260</v>
      </c>
      <c r="T6135" t="s">
        <v>68</v>
      </c>
      <c r="U6135">
        <v>2018</v>
      </c>
      <c r="V6135">
        <v>382500</v>
      </c>
      <c r="W6135" t="s">
        <v>69</v>
      </c>
      <c r="X6135" t="s">
        <v>303</v>
      </c>
      <c r="Y6135">
        <v>225000</v>
      </c>
      <c r="Z6135">
        <v>157500</v>
      </c>
      <c r="AA6135" t="s">
        <v>69</v>
      </c>
      <c r="AB6135" t="s">
        <v>18364</v>
      </c>
      <c r="AC6135">
        <v>382500</v>
      </c>
    </row>
    <row r="6136" spans="1:29">
      <c r="A6136">
        <f t="shared" ca="1" si="95"/>
        <v>0.83901395018113689</v>
      </c>
      <c r="B6136" t="s">
        <v>286</v>
      </c>
      <c r="C6136">
        <v>9455583</v>
      </c>
      <c r="D6136" s="2">
        <v>43193</v>
      </c>
      <c r="E6136" t="s">
        <v>76</v>
      </c>
      <c r="F6136" t="s">
        <v>18365</v>
      </c>
      <c r="G6136">
        <v>5</v>
      </c>
      <c r="H6136" t="s">
        <v>58</v>
      </c>
      <c r="I6136" t="s">
        <v>289</v>
      </c>
      <c r="J6136">
        <v>110675</v>
      </c>
      <c r="K6136">
        <v>4</v>
      </c>
      <c r="L6136" s="2">
        <v>42095</v>
      </c>
      <c r="M6136" s="2">
        <v>43830</v>
      </c>
      <c r="N6136" t="s">
        <v>3301</v>
      </c>
      <c r="O6136">
        <v>98</v>
      </c>
      <c r="P6136" t="s">
        <v>3917</v>
      </c>
      <c r="Q6136" t="s">
        <v>3918</v>
      </c>
      <c r="R6136" t="s">
        <v>689</v>
      </c>
      <c r="S6136" t="s">
        <v>85</v>
      </c>
      <c r="T6136" t="s">
        <v>68</v>
      </c>
      <c r="U6136">
        <v>2018</v>
      </c>
      <c r="V6136">
        <v>223236</v>
      </c>
      <c r="W6136" t="s">
        <v>69</v>
      </c>
      <c r="X6136" t="s">
        <v>286</v>
      </c>
      <c r="Y6136">
        <v>150000</v>
      </c>
      <c r="Z6136">
        <v>73236</v>
      </c>
      <c r="AA6136" t="s">
        <v>69</v>
      </c>
      <c r="AB6136" t="s">
        <v>18366</v>
      </c>
      <c r="AC6136">
        <v>223236</v>
      </c>
    </row>
    <row r="6137" spans="1:29">
      <c r="A6137">
        <f t="shared" ca="1" si="95"/>
        <v>0.21337982579515202</v>
      </c>
      <c r="B6137" t="s">
        <v>241</v>
      </c>
      <c r="C6137">
        <v>9249630</v>
      </c>
      <c r="D6137" s="2">
        <v>42832</v>
      </c>
      <c r="E6137" t="s">
        <v>76</v>
      </c>
      <c r="F6137" t="s">
        <v>18367</v>
      </c>
      <c r="G6137">
        <v>5</v>
      </c>
      <c r="H6137" t="s">
        <v>58</v>
      </c>
      <c r="I6137" t="s">
        <v>243</v>
      </c>
      <c r="J6137">
        <v>122939</v>
      </c>
      <c r="K6137">
        <v>4</v>
      </c>
      <c r="L6137" s="2">
        <v>41730</v>
      </c>
      <c r="M6137" s="2">
        <v>43921</v>
      </c>
      <c r="N6137" t="s">
        <v>278</v>
      </c>
      <c r="O6137">
        <v>16</v>
      </c>
      <c r="P6137" t="s">
        <v>7135</v>
      </c>
      <c r="Q6137" t="s">
        <v>7136</v>
      </c>
      <c r="R6137" t="s">
        <v>149</v>
      </c>
      <c r="S6137" t="s">
        <v>260</v>
      </c>
      <c r="T6137" t="s">
        <v>68</v>
      </c>
      <c r="U6137">
        <v>2017</v>
      </c>
      <c r="V6137">
        <v>352500</v>
      </c>
      <c r="W6137" t="s">
        <v>69</v>
      </c>
      <c r="X6137" t="s">
        <v>241</v>
      </c>
      <c r="Y6137">
        <v>250000</v>
      </c>
      <c r="Z6137">
        <v>102500</v>
      </c>
      <c r="AA6137" t="s">
        <v>69</v>
      </c>
      <c r="AB6137" t="s">
        <v>18368</v>
      </c>
      <c r="AC6137">
        <v>352500</v>
      </c>
    </row>
    <row r="6138" spans="1:29">
      <c r="A6138">
        <f t="shared" ca="1" si="95"/>
        <v>0.38372271588965445</v>
      </c>
      <c r="B6138" t="s">
        <v>286</v>
      </c>
      <c r="C6138">
        <v>9315685</v>
      </c>
      <c r="D6138" s="2">
        <v>42916</v>
      </c>
      <c r="E6138" t="s">
        <v>76</v>
      </c>
      <c r="F6138" t="s">
        <v>18369</v>
      </c>
      <c r="G6138">
        <v>5</v>
      </c>
      <c r="H6138" t="s">
        <v>58</v>
      </c>
      <c r="I6138" t="s">
        <v>289</v>
      </c>
      <c r="J6138">
        <v>78799</v>
      </c>
      <c r="K6138">
        <v>9</v>
      </c>
      <c r="L6138" s="2">
        <v>39630</v>
      </c>
      <c r="M6138" s="2">
        <v>44043</v>
      </c>
      <c r="N6138" t="s">
        <v>7910</v>
      </c>
      <c r="O6138">
        <v>8</v>
      </c>
      <c r="P6138" t="s">
        <v>2448</v>
      </c>
      <c r="Q6138" t="s">
        <v>472</v>
      </c>
      <c r="R6138" t="s">
        <v>311</v>
      </c>
      <c r="S6138" t="s">
        <v>473</v>
      </c>
      <c r="T6138" t="s">
        <v>68</v>
      </c>
      <c r="U6138">
        <v>2017</v>
      </c>
      <c r="V6138">
        <v>435000</v>
      </c>
      <c r="W6138" t="s">
        <v>69</v>
      </c>
      <c r="X6138" t="s">
        <v>286</v>
      </c>
      <c r="Y6138">
        <v>250000</v>
      </c>
      <c r="Z6138">
        <v>185000</v>
      </c>
      <c r="AA6138" t="s">
        <v>69</v>
      </c>
      <c r="AB6138" t="s">
        <v>18370</v>
      </c>
      <c r="AC6138">
        <v>435000</v>
      </c>
    </row>
    <row r="6139" spans="1:29">
      <c r="A6139">
        <f t="shared" ca="1" si="95"/>
        <v>0.50679477316731281</v>
      </c>
      <c r="B6139" t="s">
        <v>405</v>
      </c>
      <c r="C6139">
        <v>9414003</v>
      </c>
      <c r="D6139" s="2">
        <v>43116</v>
      </c>
      <c r="E6139" t="s">
        <v>76</v>
      </c>
      <c r="F6139" t="s">
        <v>18371</v>
      </c>
      <c r="G6139">
        <v>5</v>
      </c>
      <c r="H6139" t="s">
        <v>58</v>
      </c>
      <c r="I6139" t="s">
        <v>407</v>
      </c>
      <c r="J6139">
        <v>35300</v>
      </c>
      <c r="K6139">
        <v>5</v>
      </c>
      <c r="L6139" s="2">
        <v>41685</v>
      </c>
      <c r="M6139" s="2">
        <v>43861</v>
      </c>
      <c r="N6139" t="s">
        <v>6510</v>
      </c>
      <c r="O6139">
        <v>12</v>
      </c>
      <c r="P6139" t="s">
        <v>147</v>
      </c>
      <c r="Q6139" t="s">
        <v>148</v>
      </c>
      <c r="R6139" t="s">
        <v>149</v>
      </c>
      <c r="S6139" t="s">
        <v>102</v>
      </c>
      <c r="T6139" t="s">
        <v>68</v>
      </c>
      <c r="U6139">
        <v>2018</v>
      </c>
      <c r="V6139">
        <v>564930</v>
      </c>
      <c r="W6139" t="s">
        <v>69</v>
      </c>
      <c r="X6139" t="s">
        <v>405</v>
      </c>
      <c r="Y6139">
        <v>424084</v>
      </c>
      <c r="Z6139">
        <v>140846</v>
      </c>
      <c r="AA6139" t="s">
        <v>69</v>
      </c>
      <c r="AB6139" t="s">
        <v>18372</v>
      </c>
      <c r="AC6139">
        <v>564930</v>
      </c>
    </row>
    <row r="6140" spans="1:29">
      <c r="A6140">
        <f t="shared" ca="1" si="95"/>
        <v>5.5523652814242652E-2</v>
      </c>
      <c r="B6140" t="s">
        <v>241</v>
      </c>
      <c r="C6140">
        <v>9262761</v>
      </c>
      <c r="D6140" s="2">
        <v>42840</v>
      </c>
      <c r="E6140" t="s">
        <v>56</v>
      </c>
      <c r="F6140" t="s">
        <v>18373</v>
      </c>
      <c r="G6140">
        <v>5</v>
      </c>
      <c r="H6140" t="s">
        <v>58</v>
      </c>
      <c r="I6140" t="s">
        <v>243</v>
      </c>
      <c r="J6140">
        <v>120859</v>
      </c>
      <c r="K6140">
        <v>4</v>
      </c>
      <c r="L6140" s="2">
        <v>41852</v>
      </c>
      <c r="M6140" s="2">
        <v>43585</v>
      </c>
      <c r="N6140" t="s">
        <v>6526</v>
      </c>
      <c r="O6140">
        <v>1</v>
      </c>
      <c r="P6140" t="s">
        <v>346</v>
      </c>
      <c r="Q6140" t="s">
        <v>119</v>
      </c>
      <c r="R6140" t="s">
        <v>347</v>
      </c>
      <c r="S6140" t="s">
        <v>348</v>
      </c>
      <c r="T6140" t="s">
        <v>68</v>
      </c>
      <c r="U6140">
        <v>2017</v>
      </c>
      <c r="V6140">
        <v>793509</v>
      </c>
      <c r="W6140" t="s">
        <v>69</v>
      </c>
      <c r="X6140" t="s">
        <v>241</v>
      </c>
      <c r="Y6140">
        <v>512543</v>
      </c>
      <c r="Z6140">
        <v>280966</v>
      </c>
      <c r="AA6140" t="s">
        <v>69</v>
      </c>
      <c r="AB6140" t="s">
        <v>18374</v>
      </c>
      <c r="AC6140">
        <v>793509</v>
      </c>
    </row>
    <row r="6141" spans="1:29">
      <c r="A6141">
        <f t="shared" ca="1" si="95"/>
        <v>0.62393310548185521</v>
      </c>
      <c r="B6141" t="s">
        <v>75</v>
      </c>
      <c r="C6141">
        <v>9288103</v>
      </c>
      <c r="D6141" s="2">
        <v>42920</v>
      </c>
      <c r="E6141" t="s">
        <v>76</v>
      </c>
      <c r="F6141" t="s">
        <v>18375</v>
      </c>
      <c r="G6141">
        <v>5</v>
      </c>
      <c r="H6141" t="s">
        <v>58</v>
      </c>
      <c r="I6141" t="s">
        <v>78</v>
      </c>
      <c r="J6141">
        <v>43527</v>
      </c>
      <c r="K6141">
        <v>5</v>
      </c>
      <c r="L6141" s="2">
        <v>41426</v>
      </c>
      <c r="M6141" s="2">
        <v>43677</v>
      </c>
      <c r="N6141" t="s">
        <v>18376</v>
      </c>
      <c r="O6141">
        <v>1</v>
      </c>
      <c r="P6141" t="s">
        <v>161</v>
      </c>
      <c r="Q6141" t="s">
        <v>162</v>
      </c>
      <c r="R6141" t="s">
        <v>163</v>
      </c>
      <c r="S6141" t="s">
        <v>67</v>
      </c>
      <c r="T6141" t="s">
        <v>68</v>
      </c>
      <c r="U6141">
        <v>2017</v>
      </c>
      <c r="V6141">
        <v>274364</v>
      </c>
      <c r="W6141" t="s">
        <v>69</v>
      </c>
      <c r="X6141" t="s">
        <v>75</v>
      </c>
      <c r="Y6141">
        <v>195637</v>
      </c>
      <c r="Z6141">
        <v>78727</v>
      </c>
      <c r="AA6141" t="s">
        <v>69</v>
      </c>
      <c r="AB6141" t="s">
        <v>18377</v>
      </c>
      <c r="AC6141">
        <v>274364</v>
      </c>
    </row>
    <row r="6142" spans="1:29">
      <c r="A6142">
        <f t="shared" ca="1" si="95"/>
        <v>0.82132150532580284</v>
      </c>
      <c r="B6142" t="s">
        <v>241</v>
      </c>
      <c r="C6142">
        <v>9275535</v>
      </c>
      <c r="D6142" s="2">
        <v>42867</v>
      </c>
      <c r="E6142" t="s">
        <v>76</v>
      </c>
      <c r="F6142" t="s">
        <v>18378</v>
      </c>
      <c r="G6142">
        <v>5</v>
      </c>
      <c r="H6142" t="s">
        <v>58</v>
      </c>
      <c r="I6142" t="s">
        <v>243</v>
      </c>
      <c r="J6142">
        <v>118386</v>
      </c>
      <c r="K6142">
        <v>5</v>
      </c>
      <c r="L6142" s="2">
        <v>41426</v>
      </c>
      <c r="M6142" s="2">
        <v>43251</v>
      </c>
      <c r="N6142" t="s">
        <v>1905</v>
      </c>
      <c r="O6142">
        <v>7</v>
      </c>
      <c r="P6142" t="s">
        <v>814</v>
      </c>
      <c r="Q6142" t="s">
        <v>815</v>
      </c>
      <c r="R6142" t="s">
        <v>816</v>
      </c>
      <c r="S6142" t="s">
        <v>473</v>
      </c>
      <c r="T6142" t="s">
        <v>68</v>
      </c>
      <c r="U6142">
        <v>2017</v>
      </c>
      <c r="V6142">
        <v>395000</v>
      </c>
      <c r="W6142" t="s">
        <v>69</v>
      </c>
      <c r="X6142" t="s">
        <v>241</v>
      </c>
      <c r="Y6142">
        <v>250000</v>
      </c>
      <c r="Z6142">
        <v>145000</v>
      </c>
      <c r="AA6142" t="s">
        <v>69</v>
      </c>
      <c r="AB6142" t="s">
        <v>18379</v>
      </c>
      <c r="AC6142">
        <v>395000</v>
      </c>
    </row>
    <row r="6143" spans="1:29">
      <c r="A6143">
        <f t="shared" ca="1" si="95"/>
        <v>5.5888201152776262E-2</v>
      </c>
      <c r="B6143" t="s">
        <v>241</v>
      </c>
      <c r="C6143">
        <v>9412877</v>
      </c>
      <c r="D6143" s="2">
        <v>43223</v>
      </c>
      <c r="E6143" t="s">
        <v>1856</v>
      </c>
      <c r="F6143" t="s">
        <v>18380</v>
      </c>
      <c r="G6143">
        <v>5</v>
      </c>
      <c r="H6143" t="s">
        <v>58</v>
      </c>
      <c r="I6143" t="s">
        <v>243</v>
      </c>
      <c r="J6143">
        <v>115232</v>
      </c>
      <c r="K6143">
        <v>7</v>
      </c>
      <c r="L6143" s="2">
        <v>41091</v>
      </c>
      <c r="M6143" s="2">
        <v>43541</v>
      </c>
      <c r="N6143" t="s">
        <v>278</v>
      </c>
      <c r="O6143">
        <v>50</v>
      </c>
      <c r="P6143" t="s">
        <v>8234</v>
      </c>
      <c r="Q6143" t="s">
        <v>358</v>
      </c>
      <c r="R6143" t="s">
        <v>149</v>
      </c>
      <c r="S6143" t="s">
        <v>260</v>
      </c>
      <c r="T6143" t="s">
        <v>68</v>
      </c>
      <c r="U6143">
        <v>2018</v>
      </c>
      <c r="V6143">
        <v>450000</v>
      </c>
      <c r="W6143" t="s">
        <v>69</v>
      </c>
      <c r="X6143" t="s">
        <v>241</v>
      </c>
      <c r="Y6143">
        <v>250000</v>
      </c>
      <c r="Z6143">
        <v>200000</v>
      </c>
      <c r="AA6143" t="s">
        <v>69</v>
      </c>
      <c r="AB6143" t="s">
        <v>18381</v>
      </c>
      <c r="AC6143">
        <v>450000</v>
      </c>
    </row>
    <row r="6144" spans="1:29">
      <c r="A6144">
        <f t="shared" ca="1" si="95"/>
        <v>1.1488924525359767E-2</v>
      </c>
      <c r="B6144" t="s">
        <v>199</v>
      </c>
      <c r="C6144">
        <v>9543355</v>
      </c>
      <c r="D6144" s="2">
        <v>43333</v>
      </c>
      <c r="E6144" t="s">
        <v>56</v>
      </c>
      <c r="F6144" t="s">
        <v>18382</v>
      </c>
      <c r="G6144">
        <v>5</v>
      </c>
      <c r="H6144" t="s">
        <v>58</v>
      </c>
      <c r="I6144" t="s">
        <v>149</v>
      </c>
      <c r="J6144">
        <v>183793</v>
      </c>
      <c r="K6144">
        <v>5</v>
      </c>
      <c r="L6144" s="2">
        <v>41906</v>
      </c>
      <c r="M6144" s="2">
        <v>44074</v>
      </c>
      <c r="N6144" t="s">
        <v>1461</v>
      </c>
      <c r="O6144">
        <v>9</v>
      </c>
      <c r="P6144" t="s">
        <v>837</v>
      </c>
      <c r="Q6144" t="s">
        <v>175</v>
      </c>
      <c r="R6144" t="s">
        <v>176</v>
      </c>
      <c r="S6144" t="s">
        <v>838</v>
      </c>
      <c r="T6144" t="s">
        <v>68</v>
      </c>
      <c r="U6144">
        <v>2018</v>
      </c>
      <c r="V6144">
        <v>370205</v>
      </c>
      <c r="W6144" t="s">
        <v>69</v>
      </c>
      <c r="X6144" t="s">
        <v>199</v>
      </c>
      <c r="Y6144">
        <v>241374</v>
      </c>
      <c r="Z6144">
        <v>128831</v>
      </c>
      <c r="AA6144" t="s">
        <v>69</v>
      </c>
      <c r="AB6144" t="s">
        <v>18383</v>
      </c>
      <c r="AC6144">
        <v>370205</v>
      </c>
    </row>
    <row r="6145" spans="1:29">
      <c r="A6145">
        <f t="shared" ca="1" si="95"/>
        <v>0.39218423711608086</v>
      </c>
      <c r="B6145" t="s">
        <v>199</v>
      </c>
      <c r="C6145">
        <v>9746322</v>
      </c>
      <c r="D6145" s="2">
        <v>43340</v>
      </c>
      <c r="E6145" t="s">
        <v>110</v>
      </c>
      <c r="F6145" t="s">
        <v>18384</v>
      </c>
      <c r="G6145">
        <v>7</v>
      </c>
      <c r="H6145" t="s">
        <v>58</v>
      </c>
      <c r="I6145" t="s">
        <v>149</v>
      </c>
      <c r="J6145">
        <v>182076</v>
      </c>
      <c r="K6145">
        <v>5</v>
      </c>
      <c r="L6145" s="2">
        <v>41883</v>
      </c>
      <c r="M6145" s="2">
        <v>44074</v>
      </c>
      <c r="N6145" t="s">
        <v>2620</v>
      </c>
      <c r="O6145">
        <v>4</v>
      </c>
      <c r="P6145" t="s">
        <v>638</v>
      </c>
      <c r="Q6145" t="s">
        <v>639</v>
      </c>
      <c r="R6145" t="s">
        <v>640</v>
      </c>
      <c r="S6145" t="s">
        <v>67</v>
      </c>
      <c r="T6145" t="s">
        <v>68</v>
      </c>
      <c r="U6145">
        <v>2018</v>
      </c>
      <c r="V6145">
        <v>339622</v>
      </c>
      <c r="W6145" t="s">
        <v>69</v>
      </c>
      <c r="X6145" t="s">
        <v>199</v>
      </c>
      <c r="Y6145">
        <v>252010</v>
      </c>
      <c r="Z6145">
        <v>87612</v>
      </c>
      <c r="AA6145" t="s">
        <v>69</v>
      </c>
      <c r="AB6145" t="s">
        <v>18385</v>
      </c>
      <c r="AC6145">
        <v>339622</v>
      </c>
    </row>
    <row r="6146" spans="1:29">
      <c r="A6146">
        <f t="shared" ref="A6146:A6209" ca="1" si="96">RAND()</f>
        <v>0.88572038877460635</v>
      </c>
      <c r="B6146" t="s">
        <v>199</v>
      </c>
      <c r="C6146">
        <v>9452919</v>
      </c>
      <c r="D6146" s="2">
        <v>43133</v>
      </c>
      <c r="E6146" t="s">
        <v>76</v>
      </c>
      <c r="F6146" t="s">
        <v>18386</v>
      </c>
      <c r="G6146">
        <v>5</v>
      </c>
      <c r="H6146" t="s">
        <v>58</v>
      </c>
      <c r="I6146" t="s">
        <v>149</v>
      </c>
      <c r="J6146">
        <v>184168</v>
      </c>
      <c r="K6146">
        <v>5</v>
      </c>
      <c r="L6146" s="2">
        <v>41730</v>
      </c>
      <c r="M6146" s="2">
        <v>43890</v>
      </c>
      <c r="N6146" t="s">
        <v>2129</v>
      </c>
      <c r="O6146">
        <v>98</v>
      </c>
      <c r="P6146" t="s">
        <v>5724</v>
      </c>
      <c r="Q6146" t="s">
        <v>3918</v>
      </c>
      <c r="R6146" t="s">
        <v>689</v>
      </c>
      <c r="S6146" t="s">
        <v>67</v>
      </c>
      <c r="T6146" t="s">
        <v>68</v>
      </c>
      <c r="U6146">
        <v>2018</v>
      </c>
      <c r="V6146">
        <v>397588</v>
      </c>
      <c r="W6146" t="s">
        <v>69</v>
      </c>
      <c r="X6146" t="s">
        <v>199</v>
      </c>
      <c r="Y6146">
        <v>297401</v>
      </c>
      <c r="Z6146">
        <v>100187</v>
      </c>
      <c r="AA6146" t="s">
        <v>69</v>
      </c>
      <c r="AB6146" t="s">
        <v>18387</v>
      </c>
      <c r="AC6146">
        <v>397588</v>
      </c>
    </row>
    <row r="6147" spans="1:29">
      <c r="A6147">
        <f t="shared" ca="1" si="96"/>
        <v>0.66075115917685134</v>
      </c>
      <c r="B6147" t="s">
        <v>241</v>
      </c>
      <c r="C6147">
        <v>9515040</v>
      </c>
      <c r="D6147" s="2">
        <v>43273</v>
      </c>
      <c r="E6147" t="s">
        <v>3354</v>
      </c>
      <c r="F6147" t="s">
        <v>18388</v>
      </c>
      <c r="G6147">
        <v>5</v>
      </c>
      <c r="H6147" t="s">
        <v>58</v>
      </c>
      <c r="I6147" t="s">
        <v>243</v>
      </c>
      <c r="J6147">
        <v>120728</v>
      </c>
      <c r="K6147">
        <v>5</v>
      </c>
      <c r="L6147" s="2">
        <v>41883</v>
      </c>
      <c r="M6147" s="2">
        <v>44347</v>
      </c>
      <c r="N6147" t="s">
        <v>3356</v>
      </c>
      <c r="O6147">
        <v>7</v>
      </c>
      <c r="P6147" t="s">
        <v>13279</v>
      </c>
      <c r="Q6147" t="s">
        <v>13280</v>
      </c>
      <c r="R6147" t="s">
        <v>434</v>
      </c>
      <c r="S6147" t="s">
        <v>85</v>
      </c>
      <c r="T6147" t="s">
        <v>68</v>
      </c>
      <c r="U6147">
        <v>2018</v>
      </c>
      <c r="V6147">
        <v>572678</v>
      </c>
      <c r="W6147" t="s">
        <v>69</v>
      </c>
      <c r="X6147" t="s">
        <v>241</v>
      </c>
      <c r="Y6147">
        <v>527393</v>
      </c>
      <c r="Z6147">
        <v>45285</v>
      </c>
      <c r="AA6147" t="s">
        <v>69</v>
      </c>
      <c r="AB6147" t="s">
        <v>18389</v>
      </c>
      <c r="AC6147">
        <v>572678</v>
      </c>
    </row>
    <row r="6148" spans="1:29">
      <c r="A6148">
        <f t="shared" ca="1" si="96"/>
        <v>0.80450734047980477</v>
      </c>
      <c r="B6148" t="s">
        <v>55</v>
      </c>
      <c r="C6148">
        <v>9457498</v>
      </c>
      <c r="D6148" s="2">
        <v>43287</v>
      </c>
      <c r="E6148" t="s">
        <v>56</v>
      </c>
      <c r="F6148" t="s">
        <v>18390</v>
      </c>
      <c r="G6148">
        <v>5</v>
      </c>
      <c r="H6148" t="s">
        <v>58</v>
      </c>
      <c r="I6148" t="s">
        <v>59</v>
      </c>
      <c r="J6148">
        <v>81746</v>
      </c>
      <c r="K6148">
        <v>5</v>
      </c>
      <c r="L6148" s="2">
        <v>41730</v>
      </c>
      <c r="M6148" s="2">
        <v>43921</v>
      </c>
      <c r="N6148" t="s">
        <v>18391</v>
      </c>
      <c r="O6148">
        <v>3</v>
      </c>
      <c r="P6148" t="s">
        <v>882</v>
      </c>
      <c r="Q6148" t="s">
        <v>883</v>
      </c>
      <c r="R6148" t="s">
        <v>884</v>
      </c>
      <c r="S6148" t="s">
        <v>67</v>
      </c>
      <c r="T6148" t="s">
        <v>68</v>
      </c>
      <c r="U6148">
        <v>2018</v>
      </c>
      <c r="V6148">
        <v>380660</v>
      </c>
      <c r="W6148" t="s">
        <v>69</v>
      </c>
      <c r="X6148" t="s">
        <v>55</v>
      </c>
      <c r="Y6148">
        <v>228625</v>
      </c>
      <c r="Z6148">
        <v>152035</v>
      </c>
      <c r="AA6148" t="s">
        <v>69</v>
      </c>
      <c r="AB6148" t="s">
        <v>18392</v>
      </c>
      <c r="AC6148">
        <v>380660</v>
      </c>
    </row>
    <row r="6149" spans="1:29">
      <c r="A6149">
        <f t="shared" ca="1" si="96"/>
        <v>0.10456692512164112</v>
      </c>
      <c r="B6149" t="s">
        <v>241</v>
      </c>
      <c r="C6149">
        <v>9525710</v>
      </c>
      <c r="D6149" s="2">
        <v>43280</v>
      </c>
      <c r="E6149" t="s">
        <v>56</v>
      </c>
      <c r="F6149" t="s">
        <v>18393</v>
      </c>
      <c r="G6149">
        <v>5</v>
      </c>
      <c r="H6149" t="s">
        <v>58</v>
      </c>
      <c r="I6149" t="s">
        <v>243</v>
      </c>
      <c r="J6149">
        <v>128324</v>
      </c>
      <c r="K6149">
        <v>4</v>
      </c>
      <c r="L6149" s="2">
        <v>42186</v>
      </c>
      <c r="M6149" s="2">
        <v>44012</v>
      </c>
      <c r="N6149" t="s">
        <v>1630</v>
      </c>
      <c r="O6149">
        <v>2</v>
      </c>
      <c r="P6149" t="s">
        <v>2882</v>
      </c>
      <c r="Q6149" t="s">
        <v>543</v>
      </c>
      <c r="R6149" t="s">
        <v>205</v>
      </c>
      <c r="S6149" t="s">
        <v>67</v>
      </c>
      <c r="T6149" t="s">
        <v>68</v>
      </c>
      <c r="U6149">
        <v>2018</v>
      </c>
      <c r="V6149">
        <v>390000</v>
      </c>
      <c r="W6149" t="s">
        <v>69</v>
      </c>
      <c r="X6149" t="s">
        <v>241</v>
      </c>
      <c r="Y6149">
        <v>250000</v>
      </c>
      <c r="Z6149">
        <v>140000</v>
      </c>
      <c r="AA6149" t="s">
        <v>69</v>
      </c>
      <c r="AB6149" t="s">
        <v>18394</v>
      </c>
      <c r="AC6149">
        <v>390000</v>
      </c>
    </row>
    <row r="6150" spans="1:29">
      <c r="A6150">
        <f t="shared" ca="1" si="96"/>
        <v>0.18378560980573844</v>
      </c>
      <c r="B6150" t="s">
        <v>405</v>
      </c>
      <c r="C6150">
        <v>9012055</v>
      </c>
      <c r="D6150" s="2">
        <v>42740</v>
      </c>
      <c r="E6150" t="s">
        <v>76</v>
      </c>
      <c r="F6150" t="s">
        <v>18395</v>
      </c>
      <c r="G6150">
        <v>5</v>
      </c>
      <c r="H6150" t="s">
        <v>58</v>
      </c>
      <c r="I6150" t="s">
        <v>407</v>
      </c>
      <c r="J6150">
        <v>34634</v>
      </c>
      <c r="K6150">
        <v>5</v>
      </c>
      <c r="L6150" s="2">
        <v>42401</v>
      </c>
      <c r="M6150" s="2">
        <v>43861</v>
      </c>
      <c r="N6150" t="s">
        <v>18396</v>
      </c>
      <c r="O6150">
        <v>1</v>
      </c>
      <c r="P6150" t="s">
        <v>18397</v>
      </c>
      <c r="Q6150" t="s">
        <v>1402</v>
      </c>
      <c r="R6150" t="s">
        <v>311</v>
      </c>
      <c r="S6150" t="s">
        <v>473</v>
      </c>
      <c r="T6150" t="s">
        <v>68</v>
      </c>
      <c r="U6150">
        <v>2017</v>
      </c>
      <c r="V6150">
        <v>488574</v>
      </c>
      <c r="W6150" t="s">
        <v>69</v>
      </c>
      <c r="X6150" t="s">
        <v>405</v>
      </c>
      <c r="Y6150">
        <v>407270</v>
      </c>
      <c r="Z6150">
        <v>81304</v>
      </c>
      <c r="AA6150" t="s">
        <v>69</v>
      </c>
      <c r="AB6150" t="s">
        <v>18398</v>
      </c>
      <c r="AC6150">
        <v>488574</v>
      </c>
    </row>
    <row r="6151" spans="1:29">
      <c r="A6151">
        <f t="shared" ca="1" si="96"/>
        <v>0.88960831825223585</v>
      </c>
      <c r="B6151" t="s">
        <v>109</v>
      </c>
      <c r="C6151">
        <v>9254545</v>
      </c>
      <c r="D6151" s="2">
        <v>42821</v>
      </c>
      <c r="E6151" t="s">
        <v>76</v>
      </c>
      <c r="F6151" t="s">
        <v>18399</v>
      </c>
      <c r="G6151">
        <v>5</v>
      </c>
      <c r="H6151" t="s">
        <v>58</v>
      </c>
      <c r="I6151" t="s">
        <v>112</v>
      </c>
      <c r="J6151">
        <v>19029</v>
      </c>
      <c r="K6151">
        <v>9</v>
      </c>
      <c r="L6151" s="2">
        <v>39692</v>
      </c>
      <c r="M6151" s="2">
        <v>43190</v>
      </c>
      <c r="N6151" t="s">
        <v>822</v>
      </c>
      <c r="O6151">
        <v>7</v>
      </c>
      <c r="P6151" t="s">
        <v>7664</v>
      </c>
      <c r="Q6151" t="s">
        <v>472</v>
      </c>
      <c r="R6151" t="s">
        <v>311</v>
      </c>
      <c r="S6151" t="s">
        <v>260</v>
      </c>
      <c r="T6151" t="s">
        <v>68</v>
      </c>
      <c r="U6151">
        <v>2017</v>
      </c>
      <c r="V6151">
        <v>413750</v>
      </c>
      <c r="W6151" t="s">
        <v>69</v>
      </c>
      <c r="X6151" t="s">
        <v>109</v>
      </c>
      <c r="Y6151">
        <v>250000</v>
      </c>
      <c r="Z6151">
        <v>163750</v>
      </c>
      <c r="AA6151" t="s">
        <v>69</v>
      </c>
      <c r="AB6151" t="s">
        <v>18400</v>
      </c>
      <c r="AC6151">
        <v>413750</v>
      </c>
    </row>
    <row r="6152" spans="1:29">
      <c r="A6152">
        <f t="shared" ca="1" si="96"/>
        <v>0.7227047055989263</v>
      </c>
      <c r="B6152" t="s">
        <v>109</v>
      </c>
      <c r="C6152">
        <v>9474620</v>
      </c>
      <c r="D6152" s="2">
        <v>43216</v>
      </c>
      <c r="E6152" t="s">
        <v>76</v>
      </c>
      <c r="F6152" t="s">
        <v>18401</v>
      </c>
      <c r="G6152">
        <v>5</v>
      </c>
      <c r="H6152" t="s">
        <v>58</v>
      </c>
      <c r="I6152" t="s">
        <v>112</v>
      </c>
      <c r="J6152">
        <v>24333</v>
      </c>
      <c r="K6152">
        <v>5</v>
      </c>
      <c r="L6152" s="2">
        <v>41760</v>
      </c>
      <c r="M6152" s="2">
        <v>44316</v>
      </c>
      <c r="N6152" t="s">
        <v>4376</v>
      </c>
      <c r="O6152">
        <v>1</v>
      </c>
      <c r="P6152" t="s">
        <v>346</v>
      </c>
      <c r="Q6152" t="s">
        <v>119</v>
      </c>
      <c r="R6152" t="s">
        <v>347</v>
      </c>
      <c r="S6152" t="s">
        <v>348</v>
      </c>
      <c r="T6152" t="s">
        <v>68</v>
      </c>
      <c r="U6152">
        <v>2018</v>
      </c>
      <c r="V6152">
        <v>660516</v>
      </c>
      <c r="W6152" t="s">
        <v>69</v>
      </c>
      <c r="X6152" t="s">
        <v>109</v>
      </c>
      <c r="Y6152">
        <v>483252</v>
      </c>
      <c r="Z6152">
        <v>177264</v>
      </c>
      <c r="AA6152" t="s">
        <v>69</v>
      </c>
      <c r="AB6152" t="s">
        <v>18402</v>
      </c>
      <c r="AC6152">
        <v>660516</v>
      </c>
    </row>
    <row r="6153" spans="1:29">
      <c r="A6153">
        <f t="shared" ca="1" si="96"/>
        <v>0.72773085485971412</v>
      </c>
      <c r="B6153" t="s">
        <v>254</v>
      </c>
      <c r="C6153">
        <v>9405035</v>
      </c>
      <c r="D6153" s="2">
        <v>43080</v>
      </c>
      <c r="E6153" t="s">
        <v>56</v>
      </c>
      <c r="F6153" t="s">
        <v>18403</v>
      </c>
      <c r="G6153">
        <v>5</v>
      </c>
      <c r="H6153" t="s">
        <v>58</v>
      </c>
      <c r="I6153" t="s">
        <v>256</v>
      </c>
      <c r="J6153">
        <v>112895</v>
      </c>
      <c r="K6153">
        <v>5</v>
      </c>
      <c r="L6153" s="2">
        <v>42005</v>
      </c>
      <c r="M6153" s="2">
        <v>44012</v>
      </c>
      <c r="N6153" t="s">
        <v>507</v>
      </c>
      <c r="O6153">
        <v>3</v>
      </c>
      <c r="P6153" t="s">
        <v>553</v>
      </c>
      <c r="Q6153" t="s">
        <v>554</v>
      </c>
      <c r="R6153" t="s">
        <v>555</v>
      </c>
      <c r="S6153" t="s">
        <v>67</v>
      </c>
      <c r="T6153" t="s">
        <v>68</v>
      </c>
      <c r="U6153">
        <v>2018</v>
      </c>
      <c r="V6153">
        <v>296450</v>
      </c>
      <c r="W6153" t="s">
        <v>69</v>
      </c>
      <c r="X6153" t="s">
        <v>254</v>
      </c>
      <c r="Y6153">
        <v>192500</v>
      </c>
      <c r="Z6153">
        <v>103950</v>
      </c>
      <c r="AA6153" t="s">
        <v>69</v>
      </c>
      <c r="AB6153" t="s">
        <v>18404</v>
      </c>
      <c r="AC6153">
        <v>296450</v>
      </c>
    </row>
    <row r="6154" spans="1:29">
      <c r="A6154">
        <f t="shared" ca="1" si="96"/>
        <v>0.60750166665810135</v>
      </c>
      <c r="B6154" t="s">
        <v>687</v>
      </c>
      <c r="C6154">
        <v>9511591</v>
      </c>
      <c r="D6154" s="2">
        <v>43259</v>
      </c>
      <c r="E6154" t="s">
        <v>56</v>
      </c>
      <c r="F6154" t="s">
        <v>18405</v>
      </c>
      <c r="G6154">
        <v>5</v>
      </c>
      <c r="H6154" t="s">
        <v>58</v>
      </c>
      <c r="I6154" t="s">
        <v>689</v>
      </c>
      <c r="J6154">
        <v>13576</v>
      </c>
      <c r="K6154">
        <v>5</v>
      </c>
      <c r="L6154" s="2">
        <v>41835</v>
      </c>
      <c r="M6154" s="2">
        <v>43646</v>
      </c>
      <c r="N6154" t="s">
        <v>973</v>
      </c>
      <c r="O6154">
        <v>5</v>
      </c>
      <c r="P6154" t="s">
        <v>2388</v>
      </c>
      <c r="Q6154" t="s">
        <v>1171</v>
      </c>
      <c r="R6154" t="s">
        <v>585</v>
      </c>
      <c r="S6154" t="s">
        <v>85</v>
      </c>
      <c r="T6154" t="s">
        <v>68</v>
      </c>
      <c r="U6154">
        <v>2018</v>
      </c>
      <c r="V6154">
        <v>477326</v>
      </c>
      <c r="W6154" t="s">
        <v>69</v>
      </c>
      <c r="X6154" t="s">
        <v>687</v>
      </c>
      <c r="Y6154">
        <v>308949</v>
      </c>
      <c r="Z6154">
        <v>168377</v>
      </c>
      <c r="AA6154" t="s">
        <v>69</v>
      </c>
      <c r="AB6154" t="s">
        <v>18406</v>
      </c>
      <c r="AC6154">
        <v>477326</v>
      </c>
    </row>
    <row r="6155" spans="1:29">
      <c r="A6155">
        <f t="shared" ca="1" si="96"/>
        <v>0.10273759409008676</v>
      </c>
      <c r="B6155" t="s">
        <v>241</v>
      </c>
      <c r="C6155">
        <v>9236209</v>
      </c>
      <c r="D6155" s="2">
        <v>42825</v>
      </c>
      <c r="E6155" t="s">
        <v>76</v>
      </c>
      <c r="F6155" t="s">
        <v>18407</v>
      </c>
      <c r="G6155">
        <v>5</v>
      </c>
      <c r="H6155" t="s">
        <v>58</v>
      </c>
      <c r="I6155" t="s">
        <v>243</v>
      </c>
      <c r="J6155">
        <v>94570</v>
      </c>
      <c r="K6155">
        <v>9</v>
      </c>
      <c r="L6155" s="2">
        <v>39904</v>
      </c>
      <c r="M6155" s="2">
        <v>43921</v>
      </c>
      <c r="N6155" t="s">
        <v>1570</v>
      </c>
      <c r="O6155">
        <v>3</v>
      </c>
      <c r="P6155" t="s">
        <v>368</v>
      </c>
      <c r="Q6155" t="s">
        <v>369</v>
      </c>
      <c r="R6155" t="s">
        <v>370</v>
      </c>
      <c r="S6155" t="s">
        <v>67</v>
      </c>
      <c r="T6155" t="s">
        <v>68</v>
      </c>
      <c r="U6155">
        <v>2017</v>
      </c>
      <c r="V6155">
        <v>414360</v>
      </c>
      <c r="W6155" t="s">
        <v>69</v>
      </c>
      <c r="X6155" t="s">
        <v>241</v>
      </c>
      <c r="Y6155">
        <v>297321</v>
      </c>
      <c r="Z6155">
        <v>117039</v>
      </c>
      <c r="AA6155" t="s">
        <v>69</v>
      </c>
      <c r="AB6155" t="s">
        <v>18408</v>
      </c>
      <c r="AC6155">
        <v>414360</v>
      </c>
    </row>
    <row r="6156" spans="1:29">
      <c r="A6156">
        <f t="shared" ca="1" si="96"/>
        <v>0.87269968599933212</v>
      </c>
      <c r="B6156" t="s">
        <v>254</v>
      </c>
      <c r="C6156">
        <v>9247023</v>
      </c>
      <c r="D6156" s="2">
        <v>42836</v>
      </c>
      <c r="E6156" t="s">
        <v>76</v>
      </c>
      <c r="F6156" t="s">
        <v>18409</v>
      </c>
      <c r="G6156">
        <v>5</v>
      </c>
      <c r="H6156" t="s">
        <v>58</v>
      </c>
      <c r="I6156" t="s">
        <v>256</v>
      </c>
      <c r="J6156">
        <v>24492</v>
      </c>
      <c r="K6156">
        <v>40</v>
      </c>
      <c r="L6156" s="2">
        <v>28491</v>
      </c>
      <c r="M6156" s="2">
        <v>43190</v>
      </c>
      <c r="N6156" t="s">
        <v>2364</v>
      </c>
      <c r="O6156">
        <v>37</v>
      </c>
      <c r="P6156" t="s">
        <v>1741</v>
      </c>
      <c r="Q6156" t="s">
        <v>1742</v>
      </c>
      <c r="R6156" t="s">
        <v>149</v>
      </c>
      <c r="S6156" t="s">
        <v>85</v>
      </c>
      <c r="T6156" t="s">
        <v>68</v>
      </c>
      <c r="U6156">
        <v>2017</v>
      </c>
      <c r="V6156">
        <v>325304</v>
      </c>
      <c r="W6156" t="s">
        <v>69</v>
      </c>
      <c r="X6156" t="s">
        <v>254</v>
      </c>
      <c r="Y6156">
        <v>206936</v>
      </c>
      <c r="Z6156">
        <v>118368</v>
      </c>
      <c r="AA6156" t="s">
        <v>69</v>
      </c>
      <c r="AB6156" t="s">
        <v>18410</v>
      </c>
      <c r="AC6156">
        <v>325304</v>
      </c>
    </row>
    <row r="6157" spans="1:29">
      <c r="A6157">
        <f t="shared" ca="1" si="96"/>
        <v>0.45255282129062402</v>
      </c>
      <c r="B6157" t="s">
        <v>1619</v>
      </c>
      <c r="C6157">
        <v>9513372</v>
      </c>
      <c r="D6157" s="2">
        <v>43280</v>
      </c>
      <c r="E6157" t="s">
        <v>76</v>
      </c>
      <c r="F6157" t="s">
        <v>18411</v>
      </c>
      <c r="G6157">
        <v>5</v>
      </c>
      <c r="H6157" t="s">
        <v>58</v>
      </c>
      <c r="I6157" t="s">
        <v>1621</v>
      </c>
      <c r="J6157">
        <v>13623</v>
      </c>
      <c r="K6157">
        <v>16</v>
      </c>
      <c r="L6157" s="2">
        <v>37681</v>
      </c>
      <c r="M6157" s="2">
        <v>44561</v>
      </c>
      <c r="N6157" t="s">
        <v>2509</v>
      </c>
      <c r="O6157">
        <v>14</v>
      </c>
      <c r="P6157" t="s">
        <v>3815</v>
      </c>
      <c r="Q6157" t="s">
        <v>3816</v>
      </c>
      <c r="R6157" t="s">
        <v>555</v>
      </c>
      <c r="S6157" t="s">
        <v>729</v>
      </c>
      <c r="T6157" t="s">
        <v>68</v>
      </c>
      <c r="U6157">
        <v>2018</v>
      </c>
      <c r="V6157">
        <v>341100</v>
      </c>
      <c r="W6157" t="s">
        <v>69</v>
      </c>
      <c r="X6157" t="s">
        <v>1619</v>
      </c>
      <c r="Y6157">
        <v>225000</v>
      </c>
      <c r="Z6157">
        <v>116100</v>
      </c>
      <c r="AA6157" t="s">
        <v>69</v>
      </c>
      <c r="AB6157" t="s">
        <v>18412</v>
      </c>
      <c r="AC6157">
        <v>341100</v>
      </c>
    </row>
    <row r="6158" spans="1:29">
      <c r="A6158">
        <f t="shared" ca="1" si="96"/>
        <v>0.60561326117865244</v>
      </c>
      <c r="B6158" t="s">
        <v>303</v>
      </c>
      <c r="C6158">
        <v>9258421</v>
      </c>
      <c r="D6158" s="2">
        <v>42822</v>
      </c>
      <c r="E6158" t="s">
        <v>76</v>
      </c>
      <c r="F6158" t="s">
        <v>18413</v>
      </c>
      <c r="G6158">
        <v>5</v>
      </c>
      <c r="H6158" t="s">
        <v>58</v>
      </c>
      <c r="I6158" t="s">
        <v>305</v>
      </c>
      <c r="J6158">
        <v>94933</v>
      </c>
      <c r="K6158">
        <v>6</v>
      </c>
      <c r="L6158" s="2">
        <v>41365</v>
      </c>
      <c r="M6158" s="2">
        <v>43555</v>
      </c>
      <c r="N6158" t="s">
        <v>1553</v>
      </c>
      <c r="O6158">
        <v>7</v>
      </c>
      <c r="P6158" t="s">
        <v>189</v>
      </c>
      <c r="Q6158" t="s">
        <v>190</v>
      </c>
      <c r="R6158" t="s">
        <v>191</v>
      </c>
      <c r="S6158" t="s">
        <v>67</v>
      </c>
      <c r="T6158" t="s">
        <v>68</v>
      </c>
      <c r="U6158">
        <v>2017</v>
      </c>
      <c r="V6158">
        <v>378450</v>
      </c>
      <c r="W6158" t="s">
        <v>69</v>
      </c>
      <c r="X6158" t="s">
        <v>303</v>
      </c>
      <c r="Y6158">
        <v>217500</v>
      </c>
      <c r="Z6158">
        <v>160950</v>
      </c>
      <c r="AA6158" t="s">
        <v>69</v>
      </c>
      <c r="AB6158" t="s">
        <v>18414</v>
      </c>
      <c r="AC6158">
        <v>378450</v>
      </c>
    </row>
    <row r="6159" spans="1:29">
      <c r="A6159">
        <f t="shared" ca="1" si="96"/>
        <v>0.60856536625506308</v>
      </c>
      <c r="B6159" t="s">
        <v>254</v>
      </c>
      <c r="C6159">
        <v>9282444</v>
      </c>
      <c r="D6159" s="2">
        <v>42884</v>
      </c>
      <c r="E6159" t="s">
        <v>76</v>
      </c>
      <c r="F6159" t="s">
        <v>18415</v>
      </c>
      <c r="G6159">
        <v>5</v>
      </c>
      <c r="H6159" t="s">
        <v>58</v>
      </c>
      <c r="I6159" t="s">
        <v>256</v>
      </c>
      <c r="J6159">
        <v>108885</v>
      </c>
      <c r="K6159">
        <v>4</v>
      </c>
      <c r="L6159" s="2">
        <v>41883</v>
      </c>
      <c r="M6159" s="2">
        <v>43616</v>
      </c>
      <c r="N6159" t="s">
        <v>2465</v>
      </c>
      <c r="O6159">
        <v>25</v>
      </c>
      <c r="P6159" t="s">
        <v>666</v>
      </c>
      <c r="Q6159" t="s">
        <v>119</v>
      </c>
      <c r="R6159" t="s">
        <v>120</v>
      </c>
      <c r="S6159" t="s">
        <v>667</v>
      </c>
      <c r="T6159" t="s">
        <v>68</v>
      </c>
      <c r="U6159">
        <v>2017</v>
      </c>
      <c r="V6159">
        <v>265939</v>
      </c>
      <c r="W6159" t="s">
        <v>69</v>
      </c>
      <c r="X6159" t="s">
        <v>254</v>
      </c>
      <c r="Y6159">
        <v>173250</v>
      </c>
      <c r="Z6159">
        <v>92689</v>
      </c>
      <c r="AA6159" t="s">
        <v>69</v>
      </c>
      <c r="AB6159" t="s">
        <v>18416</v>
      </c>
      <c r="AC6159">
        <v>265939</v>
      </c>
    </row>
    <row r="6160" spans="1:29">
      <c r="A6160">
        <f t="shared" ca="1" si="96"/>
        <v>0.95082585437102918</v>
      </c>
      <c r="B6160" t="s">
        <v>405</v>
      </c>
      <c r="C6160">
        <v>9435111</v>
      </c>
      <c r="D6160" s="2">
        <v>43146</v>
      </c>
      <c r="E6160" t="s">
        <v>993</v>
      </c>
      <c r="F6160" t="s">
        <v>18417</v>
      </c>
      <c r="G6160">
        <v>5</v>
      </c>
      <c r="H6160" t="s">
        <v>58</v>
      </c>
      <c r="I6160" t="s">
        <v>407</v>
      </c>
      <c r="J6160">
        <v>39930</v>
      </c>
      <c r="K6160">
        <v>3</v>
      </c>
      <c r="L6160" s="2">
        <v>42461</v>
      </c>
      <c r="M6160" s="2">
        <v>43890</v>
      </c>
      <c r="N6160" t="s">
        <v>5352</v>
      </c>
      <c r="O6160">
        <v>10</v>
      </c>
      <c r="P6160" t="s">
        <v>3274</v>
      </c>
      <c r="Q6160" t="s">
        <v>957</v>
      </c>
      <c r="R6160" t="s">
        <v>84</v>
      </c>
      <c r="S6160" t="s">
        <v>102</v>
      </c>
      <c r="T6160" t="s">
        <v>68</v>
      </c>
      <c r="U6160">
        <v>2018</v>
      </c>
      <c r="V6160">
        <v>225000</v>
      </c>
      <c r="W6160" t="s">
        <v>69</v>
      </c>
      <c r="X6160" t="s">
        <v>405</v>
      </c>
      <c r="Y6160">
        <v>150000</v>
      </c>
      <c r="Z6160">
        <v>75000</v>
      </c>
      <c r="AA6160" t="s">
        <v>69</v>
      </c>
      <c r="AB6160" t="s">
        <v>18418</v>
      </c>
      <c r="AC6160">
        <v>225000</v>
      </c>
    </row>
    <row r="6161" spans="1:29">
      <c r="A6161">
        <f t="shared" ca="1" si="96"/>
        <v>0.94934469571489188</v>
      </c>
      <c r="B6161" t="s">
        <v>3362</v>
      </c>
      <c r="C6161">
        <v>9253452</v>
      </c>
      <c r="D6161" s="2">
        <v>42823</v>
      </c>
      <c r="E6161" t="s">
        <v>9969</v>
      </c>
      <c r="F6161" t="s">
        <v>18419</v>
      </c>
      <c r="G6161">
        <v>5</v>
      </c>
      <c r="H6161" t="s">
        <v>58</v>
      </c>
      <c r="I6161" t="s">
        <v>3364</v>
      </c>
      <c r="J6161">
        <v>12080</v>
      </c>
      <c r="K6161">
        <v>3</v>
      </c>
      <c r="L6161" s="2">
        <v>42100</v>
      </c>
      <c r="M6161" s="2">
        <v>43555</v>
      </c>
      <c r="N6161" t="s">
        <v>5048</v>
      </c>
      <c r="O6161">
        <v>4</v>
      </c>
      <c r="P6161" t="s">
        <v>293</v>
      </c>
      <c r="Q6161" t="s">
        <v>294</v>
      </c>
      <c r="R6161" t="s">
        <v>295</v>
      </c>
      <c r="S6161" t="s">
        <v>1239</v>
      </c>
      <c r="T6161" t="s">
        <v>68</v>
      </c>
      <c r="U6161">
        <v>2017</v>
      </c>
      <c r="V6161">
        <v>395051</v>
      </c>
      <c r="W6161" t="s">
        <v>69</v>
      </c>
      <c r="X6161" t="s">
        <v>3362</v>
      </c>
      <c r="Y6161">
        <v>293752</v>
      </c>
      <c r="Z6161">
        <v>101299</v>
      </c>
      <c r="AA6161" t="s">
        <v>69</v>
      </c>
      <c r="AB6161" t="s">
        <v>18420</v>
      </c>
      <c r="AC6161">
        <v>395051</v>
      </c>
    </row>
    <row r="6162" spans="1:29">
      <c r="A6162">
        <f t="shared" ca="1" si="96"/>
        <v>0.11026188057226749</v>
      </c>
      <c r="B6162" t="s">
        <v>92</v>
      </c>
      <c r="C6162">
        <v>9524702</v>
      </c>
      <c r="D6162" s="2">
        <v>43347</v>
      </c>
      <c r="E6162" t="s">
        <v>183</v>
      </c>
      <c r="F6162" t="s">
        <v>18421</v>
      </c>
      <c r="G6162">
        <v>5</v>
      </c>
      <c r="H6162" t="s">
        <v>58</v>
      </c>
      <c r="I6162" t="s">
        <v>95</v>
      </c>
      <c r="J6162">
        <v>80601</v>
      </c>
      <c r="K6162">
        <v>6</v>
      </c>
      <c r="L6162" s="2">
        <v>41827</v>
      </c>
      <c r="M6162" s="2">
        <v>44012</v>
      </c>
      <c r="N6162" t="s">
        <v>186</v>
      </c>
      <c r="O6162">
        <v>3</v>
      </c>
      <c r="P6162" t="s">
        <v>368</v>
      </c>
      <c r="Q6162" t="s">
        <v>369</v>
      </c>
      <c r="R6162" t="s">
        <v>370</v>
      </c>
      <c r="S6162" t="s">
        <v>6745</v>
      </c>
      <c r="T6162" t="s">
        <v>68</v>
      </c>
      <c r="U6162">
        <v>2018</v>
      </c>
      <c r="V6162">
        <v>319550</v>
      </c>
      <c r="W6162" t="s">
        <v>69</v>
      </c>
      <c r="X6162" t="s">
        <v>92</v>
      </c>
      <c r="Y6162">
        <v>207500</v>
      </c>
      <c r="Z6162">
        <v>112050</v>
      </c>
      <c r="AA6162" t="s">
        <v>69</v>
      </c>
      <c r="AB6162" t="s">
        <v>18422</v>
      </c>
      <c r="AC6162">
        <v>319550</v>
      </c>
    </row>
    <row r="6163" spans="1:29">
      <c r="A6163">
        <f t="shared" ca="1" si="96"/>
        <v>0.2558973111341617</v>
      </c>
      <c r="B6163" t="s">
        <v>286</v>
      </c>
      <c r="C6163">
        <v>9263877</v>
      </c>
      <c r="D6163" s="2">
        <v>42839</v>
      </c>
      <c r="E6163" t="s">
        <v>76</v>
      </c>
      <c r="F6163" t="s">
        <v>18423</v>
      </c>
      <c r="G6163">
        <v>5</v>
      </c>
      <c r="H6163" t="s">
        <v>58</v>
      </c>
      <c r="I6163" t="s">
        <v>289</v>
      </c>
      <c r="J6163">
        <v>104519</v>
      </c>
      <c r="K6163">
        <v>5</v>
      </c>
      <c r="L6163" s="2">
        <v>41409</v>
      </c>
      <c r="M6163" s="2">
        <v>43220</v>
      </c>
      <c r="N6163" t="s">
        <v>18424</v>
      </c>
      <c r="O6163">
        <v>9</v>
      </c>
      <c r="P6163" t="s">
        <v>837</v>
      </c>
      <c r="Q6163" t="s">
        <v>175</v>
      </c>
      <c r="R6163" t="s">
        <v>176</v>
      </c>
      <c r="S6163" t="s">
        <v>838</v>
      </c>
      <c r="T6163" t="s">
        <v>68</v>
      </c>
      <c r="U6163">
        <v>2017</v>
      </c>
      <c r="V6163">
        <v>421034</v>
      </c>
      <c r="W6163" t="s">
        <v>69</v>
      </c>
      <c r="X6163" t="s">
        <v>286</v>
      </c>
      <c r="Y6163">
        <v>263146</v>
      </c>
      <c r="Z6163">
        <v>157888</v>
      </c>
      <c r="AA6163" t="s">
        <v>69</v>
      </c>
      <c r="AB6163" t="s">
        <v>18425</v>
      </c>
      <c r="AC6163">
        <v>421034</v>
      </c>
    </row>
    <row r="6164" spans="1:29">
      <c r="A6164">
        <f t="shared" ca="1" si="96"/>
        <v>0.43801343643211299</v>
      </c>
      <c r="B6164" t="s">
        <v>199</v>
      </c>
      <c r="C6164">
        <v>9248336</v>
      </c>
      <c r="D6164" s="2">
        <v>42811</v>
      </c>
      <c r="E6164" t="s">
        <v>76</v>
      </c>
      <c r="F6164" t="s">
        <v>18426</v>
      </c>
      <c r="G6164">
        <v>5</v>
      </c>
      <c r="H6164" t="s">
        <v>58</v>
      </c>
      <c r="I6164" t="s">
        <v>149</v>
      </c>
      <c r="J6164">
        <v>129371</v>
      </c>
      <c r="K6164">
        <v>10</v>
      </c>
      <c r="L6164" s="2">
        <v>39326</v>
      </c>
      <c r="M6164" s="2">
        <v>43555</v>
      </c>
      <c r="N6164" t="s">
        <v>2620</v>
      </c>
      <c r="O6164">
        <v>8</v>
      </c>
      <c r="P6164" t="s">
        <v>2448</v>
      </c>
      <c r="Q6164" t="s">
        <v>472</v>
      </c>
      <c r="R6164" t="s">
        <v>311</v>
      </c>
      <c r="S6164" t="s">
        <v>473</v>
      </c>
      <c r="T6164" t="s">
        <v>68</v>
      </c>
      <c r="U6164">
        <v>2017</v>
      </c>
      <c r="V6164">
        <v>592913</v>
      </c>
      <c r="W6164" t="s">
        <v>69</v>
      </c>
      <c r="X6164" t="s">
        <v>199</v>
      </c>
      <c r="Y6164">
        <v>357045</v>
      </c>
      <c r="Z6164">
        <v>235868</v>
      </c>
      <c r="AA6164" t="s">
        <v>69</v>
      </c>
      <c r="AB6164" t="s">
        <v>18427</v>
      </c>
      <c r="AC6164">
        <v>592913</v>
      </c>
    </row>
    <row r="6165" spans="1:29">
      <c r="A6165">
        <f t="shared" ca="1" si="96"/>
        <v>0.20087018763321485</v>
      </c>
      <c r="B6165" t="s">
        <v>1143</v>
      </c>
      <c r="C6165">
        <v>9428957</v>
      </c>
      <c r="D6165" s="2">
        <v>43157</v>
      </c>
      <c r="E6165" t="s">
        <v>76</v>
      </c>
      <c r="F6165" t="s">
        <v>18428</v>
      </c>
      <c r="G6165">
        <v>5</v>
      </c>
      <c r="H6165" t="s">
        <v>58</v>
      </c>
      <c r="I6165" t="s">
        <v>1145</v>
      </c>
      <c r="J6165">
        <v>49610</v>
      </c>
      <c r="K6165">
        <v>16</v>
      </c>
      <c r="L6165" s="2">
        <v>37489</v>
      </c>
      <c r="M6165" s="2">
        <v>43890</v>
      </c>
      <c r="N6165" t="s">
        <v>1185</v>
      </c>
      <c r="O6165">
        <v>3</v>
      </c>
      <c r="P6165" t="s">
        <v>882</v>
      </c>
      <c r="Q6165" t="s">
        <v>883</v>
      </c>
      <c r="R6165" t="s">
        <v>884</v>
      </c>
      <c r="S6165" t="s">
        <v>67</v>
      </c>
      <c r="T6165" t="s">
        <v>68</v>
      </c>
      <c r="U6165">
        <v>2018</v>
      </c>
      <c r="V6165">
        <v>353813</v>
      </c>
      <c r="W6165" t="s">
        <v>69</v>
      </c>
      <c r="X6165" t="s">
        <v>1143</v>
      </c>
      <c r="Y6165">
        <v>212500</v>
      </c>
      <c r="Z6165">
        <v>141313</v>
      </c>
      <c r="AA6165" t="s">
        <v>69</v>
      </c>
      <c r="AB6165" t="s">
        <v>18429</v>
      </c>
      <c r="AC6165">
        <v>353813</v>
      </c>
    </row>
    <row r="6166" spans="1:29">
      <c r="A6166">
        <f t="shared" ca="1" si="96"/>
        <v>0.16618902779039657</v>
      </c>
      <c r="B6166" t="s">
        <v>199</v>
      </c>
      <c r="C6166">
        <v>9267821</v>
      </c>
      <c r="D6166" s="2">
        <v>42878</v>
      </c>
      <c r="E6166" t="s">
        <v>76</v>
      </c>
      <c r="F6166" t="s">
        <v>18430</v>
      </c>
      <c r="G6166">
        <v>5</v>
      </c>
      <c r="H6166" t="s">
        <v>58</v>
      </c>
      <c r="I6166" t="s">
        <v>149</v>
      </c>
      <c r="J6166">
        <v>175480</v>
      </c>
      <c r="K6166">
        <v>5</v>
      </c>
      <c r="L6166" s="2">
        <v>41499</v>
      </c>
      <c r="M6166" s="2">
        <v>43616</v>
      </c>
      <c r="N6166" t="s">
        <v>1377</v>
      </c>
      <c r="O6166">
        <v>3</v>
      </c>
      <c r="P6166" t="s">
        <v>542</v>
      </c>
      <c r="Q6166" t="s">
        <v>543</v>
      </c>
      <c r="R6166" t="s">
        <v>205</v>
      </c>
      <c r="S6166" t="s">
        <v>336</v>
      </c>
      <c r="T6166" t="s">
        <v>68</v>
      </c>
      <c r="U6166">
        <v>2017</v>
      </c>
      <c r="V6166">
        <v>327536</v>
      </c>
      <c r="W6166" t="s">
        <v>69</v>
      </c>
      <c r="X6166" t="s">
        <v>199</v>
      </c>
      <c r="Y6166">
        <v>226328</v>
      </c>
      <c r="Z6166">
        <v>101208</v>
      </c>
      <c r="AA6166" t="s">
        <v>69</v>
      </c>
      <c r="AB6166" t="s">
        <v>18431</v>
      </c>
      <c r="AC6166">
        <v>327536</v>
      </c>
    </row>
    <row r="6167" spans="1:29">
      <c r="A6167">
        <f t="shared" ca="1" si="96"/>
        <v>0.53136759265455236</v>
      </c>
      <c r="B6167" t="s">
        <v>199</v>
      </c>
      <c r="C6167">
        <v>9132166</v>
      </c>
      <c r="D6167" s="2">
        <v>42943</v>
      </c>
      <c r="E6167" t="s">
        <v>11667</v>
      </c>
      <c r="F6167" t="s">
        <v>18432</v>
      </c>
      <c r="G6167">
        <v>5</v>
      </c>
      <c r="H6167" t="s">
        <v>58</v>
      </c>
      <c r="I6167" t="s">
        <v>149</v>
      </c>
      <c r="J6167">
        <v>142566</v>
      </c>
      <c r="K6167">
        <v>8</v>
      </c>
      <c r="L6167" s="2">
        <v>40269</v>
      </c>
      <c r="M6167" s="2">
        <v>43677</v>
      </c>
      <c r="N6167" t="s">
        <v>3447</v>
      </c>
      <c r="O6167">
        <v>12</v>
      </c>
      <c r="P6167" t="s">
        <v>509</v>
      </c>
      <c r="Q6167" t="s">
        <v>217</v>
      </c>
      <c r="R6167" t="s">
        <v>120</v>
      </c>
      <c r="S6167" t="s">
        <v>260</v>
      </c>
      <c r="T6167" t="s">
        <v>68</v>
      </c>
      <c r="U6167">
        <v>2017</v>
      </c>
      <c r="V6167">
        <v>416095</v>
      </c>
      <c r="W6167" t="s">
        <v>69</v>
      </c>
      <c r="X6167" t="s">
        <v>199</v>
      </c>
      <c r="Y6167">
        <v>236552</v>
      </c>
      <c r="Z6167">
        <v>179543</v>
      </c>
      <c r="AA6167" t="s">
        <v>69</v>
      </c>
      <c r="AB6167" t="s">
        <v>18433</v>
      </c>
      <c r="AC6167">
        <v>416095</v>
      </c>
    </row>
    <row r="6168" spans="1:29">
      <c r="A6168">
        <f t="shared" ca="1" si="96"/>
        <v>0.50949305042102988</v>
      </c>
      <c r="B6168" t="s">
        <v>75</v>
      </c>
      <c r="C6168">
        <v>9516851</v>
      </c>
      <c r="D6168" s="2">
        <v>43314</v>
      </c>
      <c r="E6168" t="s">
        <v>56</v>
      </c>
      <c r="F6168" t="s">
        <v>18434</v>
      </c>
      <c r="G6168">
        <v>5</v>
      </c>
      <c r="H6168" t="s">
        <v>58</v>
      </c>
      <c r="I6168" t="s">
        <v>78</v>
      </c>
      <c r="J6168">
        <v>48232</v>
      </c>
      <c r="K6168">
        <v>5</v>
      </c>
      <c r="L6168" s="2">
        <v>41883</v>
      </c>
      <c r="M6168" s="2">
        <v>43646</v>
      </c>
      <c r="N6168" t="s">
        <v>529</v>
      </c>
      <c r="O6168">
        <v>16</v>
      </c>
      <c r="P6168" t="s">
        <v>1363</v>
      </c>
      <c r="Q6168" t="s">
        <v>1364</v>
      </c>
      <c r="R6168" t="s">
        <v>149</v>
      </c>
      <c r="S6168" t="s">
        <v>67</v>
      </c>
      <c r="T6168" t="s">
        <v>68</v>
      </c>
      <c r="U6168">
        <v>2018</v>
      </c>
      <c r="V6168">
        <v>480018</v>
      </c>
      <c r="W6168" t="s">
        <v>69</v>
      </c>
      <c r="X6168" t="s">
        <v>75</v>
      </c>
      <c r="Y6168">
        <v>368267</v>
      </c>
      <c r="Z6168">
        <v>111751</v>
      </c>
      <c r="AA6168" t="s">
        <v>69</v>
      </c>
      <c r="AB6168" t="s">
        <v>18435</v>
      </c>
      <c r="AC6168">
        <v>480018</v>
      </c>
    </row>
    <row r="6169" spans="1:29">
      <c r="A6169">
        <f t="shared" ca="1" si="96"/>
        <v>0.36461628137049762</v>
      </c>
      <c r="B6169" t="s">
        <v>55</v>
      </c>
      <c r="C6169">
        <v>9537684</v>
      </c>
      <c r="D6169" s="2">
        <v>43306</v>
      </c>
      <c r="E6169" t="s">
        <v>56</v>
      </c>
      <c r="F6169" t="s">
        <v>18436</v>
      </c>
      <c r="G6169">
        <v>5</v>
      </c>
      <c r="H6169" t="s">
        <v>58</v>
      </c>
      <c r="I6169" t="s">
        <v>59</v>
      </c>
      <c r="J6169">
        <v>88155</v>
      </c>
      <c r="K6169">
        <v>5</v>
      </c>
      <c r="L6169" s="2">
        <v>41897</v>
      </c>
      <c r="M6169" s="2">
        <v>43677</v>
      </c>
      <c r="N6169" t="s">
        <v>690</v>
      </c>
      <c r="O6169">
        <v>11</v>
      </c>
      <c r="P6169" t="s">
        <v>532</v>
      </c>
      <c r="Q6169" t="s">
        <v>533</v>
      </c>
      <c r="R6169" t="s">
        <v>149</v>
      </c>
      <c r="S6169" t="s">
        <v>67</v>
      </c>
      <c r="T6169" t="s">
        <v>68</v>
      </c>
      <c r="U6169">
        <v>2018</v>
      </c>
      <c r="V6169">
        <v>402297</v>
      </c>
      <c r="W6169" t="s">
        <v>69</v>
      </c>
      <c r="X6169" t="s">
        <v>55</v>
      </c>
      <c r="Y6169">
        <v>253815</v>
      </c>
      <c r="Z6169">
        <v>148482</v>
      </c>
      <c r="AA6169" t="s">
        <v>69</v>
      </c>
      <c r="AB6169" t="s">
        <v>18437</v>
      </c>
      <c r="AC6169">
        <v>402297</v>
      </c>
    </row>
    <row r="6170" spans="1:29">
      <c r="A6170">
        <f t="shared" ca="1" si="96"/>
        <v>0.41764464330219675</v>
      </c>
      <c r="B6170" t="s">
        <v>241</v>
      </c>
      <c r="C6170">
        <v>9534728</v>
      </c>
      <c r="D6170" s="2">
        <v>43300</v>
      </c>
      <c r="E6170" t="s">
        <v>3098</v>
      </c>
      <c r="F6170" t="s">
        <v>18438</v>
      </c>
      <c r="G6170">
        <v>5</v>
      </c>
      <c r="H6170" t="s">
        <v>58</v>
      </c>
      <c r="I6170" t="s">
        <v>243</v>
      </c>
      <c r="J6170">
        <v>128158</v>
      </c>
      <c r="K6170">
        <v>5</v>
      </c>
      <c r="L6170" s="2">
        <v>41904</v>
      </c>
      <c r="M6170" s="2">
        <v>43921</v>
      </c>
      <c r="N6170" t="s">
        <v>1467</v>
      </c>
      <c r="O6170">
        <v>12</v>
      </c>
      <c r="P6170" t="s">
        <v>3235</v>
      </c>
      <c r="Q6170" t="s">
        <v>217</v>
      </c>
      <c r="R6170" t="s">
        <v>120</v>
      </c>
      <c r="S6170" t="s">
        <v>67</v>
      </c>
      <c r="T6170" t="s">
        <v>68</v>
      </c>
      <c r="U6170">
        <v>2018</v>
      </c>
      <c r="V6170">
        <v>618916</v>
      </c>
      <c r="W6170" t="s">
        <v>69</v>
      </c>
      <c r="X6170" t="s">
        <v>241</v>
      </c>
      <c r="Y6170">
        <v>365142</v>
      </c>
      <c r="Z6170">
        <v>253774</v>
      </c>
      <c r="AA6170" t="s">
        <v>69</v>
      </c>
      <c r="AB6170" t="s">
        <v>18439</v>
      </c>
      <c r="AC6170">
        <v>618916</v>
      </c>
    </row>
    <row r="6171" spans="1:29">
      <c r="A6171">
        <f t="shared" ca="1" si="96"/>
        <v>0.98131449001422477</v>
      </c>
      <c r="B6171" t="s">
        <v>889</v>
      </c>
      <c r="C6171">
        <v>9278172</v>
      </c>
      <c r="D6171" s="2">
        <v>42891</v>
      </c>
      <c r="E6171" t="s">
        <v>76</v>
      </c>
      <c r="F6171" t="s">
        <v>18440</v>
      </c>
      <c r="G6171">
        <v>5</v>
      </c>
      <c r="H6171" t="s">
        <v>58</v>
      </c>
      <c r="I6171" t="s">
        <v>891</v>
      </c>
      <c r="J6171">
        <v>22629</v>
      </c>
      <c r="K6171">
        <v>4</v>
      </c>
      <c r="L6171" s="2">
        <v>41870</v>
      </c>
      <c r="M6171" s="2">
        <v>43982</v>
      </c>
      <c r="N6171" t="s">
        <v>1565</v>
      </c>
      <c r="O6171">
        <v>26</v>
      </c>
      <c r="P6171" t="s">
        <v>804</v>
      </c>
      <c r="Q6171" t="s">
        <v>805</v>
      </c>
      <c r="R6171" t="s">
        <v>120</v>
      </c>
      <c r="S6171" t="s">
        <v>1239</v>
      </c>
      <c r="T6171" t="s">
        <v>68</v>
      </c>
      <c r="U6171">
        <v>2017</v>
      </c>
      <c r="V6171">
        <v>352821</v>
      </c>
      <c r="W6171" t="s">
        <v>69</v>
      </c>
      <c r="X6171" t="s">
        <v>889</v>
      </c>
      <c r="Y6171">
        <v>225000</v>
      </c>
      <c r="Z6171">
        <v>127821</v>
      </c>
      <c r="AA6171" t="s">
        <v>69</v>
      </c>
      <c r="AB6171" t="s">
        <v>18441</v>
      </c>
      <c r="AC6171">
        <v>352821</v>
      </c>
    </row>
    <row r="6172" spans="1:29">
      <c r="A6172">
        <f t="shared" ca="1" si="96"/>
        <v>1.5800749092324873E-2</v>
      </c>
      <c r="B6172" t="s">
        <v>241</v>
      </c>
      <c r="C6172">
        <v>9297324</v>
      </c>
      <c r="D6172" s="2">
        <v>42898</v>
      </c>
      <c r="E6172" t="s">
        <v>56</v>
      </c>
      <c r="F6172" t="s">
        <v>18442</v>
      </c>
      <c r="G6172">
        <v>5</v>
      </c>
      <c r="H6172" t="s">
        <v>58</v>
      </c>
      <c r="I6172" t="s">
        <v>243</v>
      </c>
      <c r="J6172">
        <v>123407</v>
      </c>
      <c r="K6172">
        <v>4</v>
      </c>
      <c r="L6172" s="2">
        <v>41883</v>
      </c>
      <c r="M6172" s="2">
        <v>43646</v>
      </c>
      <c r="N6172" t="s">
        <v>6811</v>
      </c>
      <c r="O6172">
        <v>7</v>
      </c>
      <c r="P6172" t="s">
        <v>64</v>
      </c>
      <c r="Q6172" t="s">
        <v>65</v>
      </c>
      <c r="R6172" t="s">
        <v>66</v>
      </c>
      <c r="S6172" t="s">
        <v>102</v>
      </c>
      <c r="T6172" t="s">
        <v>68</v>
      </c>
      <c r="U6172">
        <v>2017</v>
      </c>
      <c r="V6172">
        <v>404000</v>
      </c>
      <c r="W6172" t="s">
        <v>69</v>
      </c>
      <c r="X6172" t="s">
        <v>241</v>
      </c>
      <c r="Y6172">
        <v>280000</v>
      </c>
      <c r="Z6172">
        <v>124000</v>
      </c>
      <c r="AA6172" t="s">
        <v>69</v>
      </c>
      <c r="AB6172" t="s">
        <v>18443</v>
      </c>
      <c r="AC6172">
        <v>404000</v>
      </c>
    </row>
    <row r="6173" spans="1:29">
      <c r="A6173">
        <f t="shared" ca="1" si="96"/>
        <v>2.8207237191504753E-2</v>
      </c>
      <c r="B6173" t="s">
        <v>127</v>
      </c>
      <c r="C6173">
        <v>9414448</v>
      </c>
      <c r="D6173" s="2">
        <v>43132</v>
      </c>
      <c r="E6173" t="s">
        <v>2713</v>
      </c>
      <c r="F6173" t="s">
        <v>18444</v>
      </c>
      <c r="G6173">
        <v>5</v>
      </c>
      <c r="H6173" t="s">
        <v>58</v>
      </c>
      <c r="I6173" t="s">
        <v>130</v>
      </c>
      <c r="J6173">
        <v>106910</v>
      </c>
      <c r="K6173">
        <v>3</v>
      </c>
      <c r="L6173" s="2">
        <v>42474</v>
      </c>
      <c r="M6173" s="2">
        <v>44227</v>
      </c>
      <c r="N6173" t="s">
        <v>2715</v>
      </c>
      <c r="O6173">
        <v>13</v>
      </c>
      <c r="P6173" t="s">
        <v>390</v>
      </c>
      <c r="Q6173" t="s">
        <v>217</v>
      </c>
      <c r="R6173" t="s">
        <v>120</v>
      </c>
      <c r="S6173" t="s">
        <v>102</v>
      </c>
      <c r="T6173" t="s">
        <v>68</v>
      </c>
      <c r="U6173">
        <v>2018</v>
      </c>
      <c r="V6173">
        <v>400720</v>
      </c>
      <c r="W6173" t="s">
        <v>69</v>
      </c>
      <c r="X6173" t="s">
        <v>127</v>
      </c>
      <c r="Y6173">
        <v>255267</v>
      </c>
      <c r="Z6173">
        <v>145453</v>
      </c>
      <c r="AA6173" t="s">
        <v>69</v>
      </c>
      <c r="AB6173" t="s">
        <v>18445</v>
      </c>
      <c r="AC6173">
        <v>400720</v>
      </c>
    </row>
    <row r="6174" spans="1:29">
      <c r="A6174">
        <f t="shared" ca="1" si="96"/>
        <v>0.29165832430860361</v>
      </c>
      <c r="B6174" t="s">
        <v>889</v>
      </c>
      <c r="C6174">
        <v>9379853</v>
      </c>
      <c r="D6174" s="2">
        <v>43060</v>
      </c>
      <c r="E6174" t="s">
        <v>76</v>
      </c>
      <c r="F6174" t="s">
        <v>18446</v>
      </c>
      <c r="G6174">
        <v>5</v>
      </c>
      <c r="H6174" t="s">
        <v>58</v>
      </c>
      <c r="I6174" t="s">
        <v>891</v>
      </c>
      <c r="J6174">
        <v>22302</v>
      </c>
      <c r="K6174">
        <v>5</v>
      </c>
      <c r="L6174" s="2">
        <v>41609</v>
      </c>
      <c r="M6174" s="2">
        <v>43769</v>
      </c>
      <c r="N6174" t="s">
        <v>201</v>
      </c>
      <c r="O6174">
        <v>7</v>
      </c>
      <c r="P6174" t="s">
        <v>3830</v>
      </c>
      <c r="Q6174" t="s">
        <v>3831</v>
      </c>
      <c r="R6174" t="s">
        <v>335</v>
      </c>
      <c r="S6174" t="s">
        <v>336</v>
      </c>
      <c r="T6174" t="s">
        <v>68</v>
      </c>
      <c r="U6174">
        <v>2018</v>
      </c>
      <c r="V6174">
        <v>438005</v>
      </c>
      <c r="W6174" t="s">
        <v>69</v>
      </c>
      <c r="X6174" t="s">
        <v>889</v>
      </c>
      <c r="Y6174">
        <v>380161</v>
      </c>
      <c r="Z6174">
        <v>57844</v>
      </c>
      <c r="AA6174" t="s">
        <v>69</v>
      </c>
      <c r="AB6174" t="s">
        <v>18447</v>
      </c>
      <c r="AC6174">
        <v>438005</v>
      </c>
    </row>
    <row r="6175" spans="1:29">
      <c r="A6175">
        <f t="shared" ca="1" si="96"/>
        <v>0.96968432301615803</v>
      </c>
      <c r="B6175" t="s">
        <v>199</v>
      </c>
      <c r="C6175">
        <v>9264498</v>
      </c>
      <c r="D6175" s="2">
        <v>42852</v>
      </c>
      <c r="E6175" t="s">
        <v>56</v>
      </c>
      <c r="F6175" t="s">
        <v>18448</v>
      </c>
      <c r="G6175">
        <v>5</v>
      </c>
      <c r="H6175" t="s">
        <v>58</v>
      </c>
      <c r="I6175" t="s">
        <v>149</v>
      </c>
      <c r="J6175">
        <v>196286</v>
      </c>
      <c r="K6175">
        <v>3</v>
      </c>
      <c r="L6175" s="2">
        <v>42129</v>
      </c>
      <c r="M6175" s="2">
        <v>43404</v>
      </c>
      <c r="N6175" t="s">
        <v>2620</v>
      </c>
      <c r="O6175">
        <v>12</v>
      </c>
      <c r="P6175" t="s">
        <v>656</v>
      </c>
      <c r="Q6175" t="s">
        <v>204</v>
      </c>
      <c r="R6175" t="s">
        <v>205</v>
      </c>
      <c r="S6175" t="s">
        <v>67</v>
      </c>
      <c r="T6175" t="s">
        <v>68</v>
      </c>
      <c r="U6175">
        <v>2017</v>
      </c>
      <c r="V6175">
        <v>417779</v>
      </c>
      <c r="W6175" t="s">
        <v>69</v>
      </c>
      <c r="X6175" t="s">
        <v>199</v>
      </c>
      <c r="Y6175">
        <v>305328</v>
      </c>
      <c r="Z6175">
        <v>112451</v>
      </c>
      <c r="AA6175" t="s">
        <v>69</v>
      </c>
      <c r="AB6175" t="s">
        <v>18449</v>
      </c>
      <c r="AC6175">
        <v>417779</v>
      </c>
    </row>
    <row r="6176" spans="1:29">
      <c r="A6176">
        <f t="shared" ca="1" si="96"/>
        <v>0.51172246041919334</v>
      </c>
      <c r="B6176" t="s">
        <v>1619</v>
      </c>
      <c r="C6176">
        <v>9513374</v>
      </c>
      <c r="D6176" s="2">
        <v>43264</v>
      </c>
      <c r="E6176" t="s">
        <v>56</v>
      </c>
      <c r="F6176" t="s">
        <v>18450</v>
      </c>
      <c r="G6176">
        <v>5</v>
      </c>
      <c r="H6176" t="s">
        <v>58</v>
      </c>
      <c r="I6176" t="s">
        <v>1621</v>
      </c>
      <c r="J6176">
        <v>22924</v>
      </c>
      <c r="K6176">
        <v>4</v>
      </c>
      <c r="L6176" s="2">
        <v>42257</v>
      </c>
      <c r="M6176" s="2">
        <v>44196</v>
      </c>
      <c r="N6176" t="s">
        <v>18451</v>
      </c>
      <c r="O6176">
        <v>37</v>
      </c>
      <c r="P6176" t="s">
        <v>1776</v>
      </c>
      <c r="Q6176" t="s">
        <v>1777</v>
      </c>
      <c r="R6176" t="s">
        <v>176</v>
      </c>
      <c r="S6176" t="s">
        <v>2286</v>
      </c>
      <c r="T6176" t="s">
        <v>68</v>
      </c>
      <c r="U6176">
        <v>2018</v>
      </c>
      <c r="V6176">
        <v>601629</v>
      </c>
      <c r="W6176" t="s">
        <v>69</v>
      </c>
      <c r="X6176" t="s">
        <v>1619</v>
      </c>
      <c r="Y6176">
        <v>418207</v>
      </c>
      <c r="Z6176">
        <v>183422</v>
      </c>
      <c r="AA6176" t="s">
        <v>69</v>
      </c>
      <c r="AB6176" t="s">
        <v>18452</v>
      </c>
      <c r="AC6176">
        <v>601629</v>
      </c>
    </row>
    <row r="6177" spans="1:29">
      <c r="A6177">
        <f t="shared" ca="1" si="96"/>
        <v>3.8760413909727842E-2</v>
      </c>
      <c r="B6177" t="s">
        <v>1525</v>
      </c>
      <c r="C6177">
        <v>9267524</v>
      </c>
      <c r="D6177" s="2">
        <v>42859</v>
      </c>
      <c r="E6177" t="s">
        <v>56</v>
      </c>
      <c r="F6177" t="s">
        <v>18453</v>
      </c>
      <c r="G6177">
        <v>5</v>
      </c>
      <c r="H6177" t="s">
        <v>58</v>
      </c>
      <c r="I6177" t="s">
        <v>1528</v>
      </c>
      <c r="J6177">
        <v>8363</v>
      </c>
      <c r="K6177">
        <v>3</v>
      </c>
      <c r="L6177" s="2">
        <v>42137</v>
      </c>
      <c r="M6177" s="2">
        <v>43951</v>
      </c>
      <c r="N6177" t="s">
        <v>2791</v>
      </c>
      <c r="O6177">
        <v>7</v>
      </c>
      <c r="P6177" t="s">
        <v>930</v>
      </c>
      <c r="Q6177" t="s">
        <v>595</v>
      </c>
      <c r="R6177" t="s">
        <v>311</v>
      </c>
      <c r="S6177" t="s">
        <v>336</v>
      </c>
      <c r="T6177" t="s">
        <v>68</v>
      </c>
      <c r="U6177">
        <v>2017</v>
      </c>
      <c r="V6177">
        <v>748525</v>
      </c>
      <c r="W6177" t="s">
        <v>69</v>
      </c>
      <c r="X6177" t="s">
        <v>1525</v>
      </c>
      <c r="Y6177">
        <v>591958</v>
      </c>
      <c r="Z6177">
        <v>156567</v>
      </c>
      <c r="AA6177" t="s">
        <v>69</v>
      </c>
      <c r="AB6177" t="s">
        <v>18454</v>
      </c>
      <c r="AC6177">
        <v>748525</v>
      </c>
    </row>
    <row r="6178" spans="1:29">
      <c r="A6178">
        <f t="shared" ca="1" si="96"/>
        <v>0.88187835437917894</v>
      </c>
      <c r="B6178" t="s">
        <v>127</v>
      </c>
      <c r="C6178">
        <v>9233203</v>
      </c>
      <c r="D6178" s="2">
        <v>42790</v>
      </c>
      <c r="E6178" t="s">
        <v>4751</v>
      </c>
      <c r="F6178" t="s">
        <v>4752</v>
      </c>
      <c r="G6178">
        <v>5</v>
      </c>
      <c r="H6178" t="s">
        <v>58</v>
      </c>
      <c r="I6178" t="s">
        <v>130</v>
      </c>
      <c r="J6178">
        <v>99733</v>
      </c>
      <c r="K6178">
        <v>5</v>
      </c>
      <c r="L6178" s="2">
        <v>41372</v>
      </c>
      <c r="M6178" s="2">
        <v>43524</v>
      </c>
      <c r="N6178" t="s">
        <v>4753</v>
      </c>
      <c r="O6178">
        <v>7</v>
      </c>
      <c r="P6178" t="s">
        <v>64</v>
      </c>
      <c r="Q6178" t="s">
        <v>65</v>
      </c>
      <c r="R6178" t="s">
        <v>66</v>
      </c>
      <c r="S6178" t="s">
        <v>102</v>
      </c>
      <c r="T6178" t="s">
        <v>68</v>
      </c>
      <c r="U6178">
        <v>2017</v>
      </c>
      <c r="V6178">
        <v>599170</v>
      </c>
      <c r="W6178" t="s">
        <v>69</v>
      </c>
      <c r="X6178" t="s">
        <v>127</v>
      </c>
      <c r="Y6178">
        <v>490306</v>
      </c>
      <c r="Z6178">
        <v>83864</v>
      </c>
      <c r="AA6178" t="s">
        <v>69</v>
      </c>
      <c r="AB6178" t="s">
        <v>4757</v>
      </c>
      <c r="AC6178">
        <v>574170</v>
      </c>
    </row>
    <row r="6179" spans="1:29">
      <c r="A6179">
        <f t="shared" ca="1" si="96"/>
        <v>0.15011354318330195</v>
      </c>
      <c r="B6179" t="s">
        <v>1619</v>
      </c>
      <c r="C6179">
        <v>9556966</v>
      </c>
      <c r="D6179" s="2">
        <v>43248</v>
      </c>
      <c r="E6179" t="s">
        <v>18455</v>
      </c>
      <c r="F6179" t="s">
        <v>18456</v>
      </c>
      <c r="G6179">
        <v>5</v>
      </c>
      <c r="H6179" t="s">
        <v>58</v>
      </c>
      <c r="I6179" t="s">
        <v>1621</v>
      </c>
      <c r="J6179">
        <v>25622</v>
      </c>
      <c r="K6179">
        <v>2</v>
      </c>
      <c r="L6179" s="2">
        <v>42983</v>
      </c>
      <c r="M6179" s="2">
        <v>43982</v>
      </c>
      <c r="N6179" t="s">
        <v>11881</v>
      </c>
      <c r="O6179">
        <v>36</v>
      </c>
      <c r="P6179" t="s">
        <v>795</v>
      </c>
      <c r="Q6179" t="s">
        <v>796</v>
      </c>
      <c r="R6179" t="s">
        <v>149</v>
      </c>
      <c r="S6179" t="s">
        <v>260</v>
      </c>
      <c r="T6179" t="s">
        <v>68</v>
      </c>
      <c r="U6179">
        <v>2018</v>
      </c>
      <c r="V6179">
        <v>297143</v>
      </c>
      <c r="W6179" t="s">
        <v>69</v>
      </c>
      <c r="X6179" t="s">
        <v>1619</v>
      </c>
      <c r="Y6179">
        <v>157500</v>
      </c>
      <c r="Z6179">
        <v>139643</v>
      </c>
      <c r="AA6179" t="s">
        <v>69</v>
      </c>
      <c r="AB6179" t="s">
        <v>18457</v>
      </c>
      <c r="AC6179">
        <v>297143</v>
      </c>
    </row>
    <row r="6180" spans="1:29">
      <c r="A6180">
        <f t="shared" ca="1" si="96"/>
        <v>0.40900040897527701</v>
      </c>
      <c r="B6180" t="s">
        <v>109</v>
      </c>
      <c r="C6180">
        <v>9547438</v>
      </c>
      <c r="D6180" s="2">
        <v>43332</v>
      </c>
      <c r="E6180" t="s">
        <v>56</v>
      </c>
      <c r="F6180" t="s">
        <v>18458</v>
      </c>
      <c r="G6180">
        <v>5</v>
      </c>
      <c r="H6180" t="s">
        <v>58</v>
      </c>
      <c r="I6180" t="s">
        <v>112</v>
      </c>
      <c r="J6180">
        <v>26340</v>
      </c>
      <c r="K6180">
        <v>3</v>
      </c>
      <c r="L6180" s="2">
        <v>42643</v>
      </c>
      <c r="M6180" s="2">
        <v>44439</v>
      </c>
      <c r="N6180" t="s">
        <v>1377</v>
      </c>
      <c r="O6180">
        <v>11</v>
      </c>
      <c r="P6180" t="s">
        <v>2093</v>
      </c>
      <c r="Q6180" t="s">
        <v>1293</v>
      </c>
      <c r="R6180" t="s">
        <v>555</v>
      </c>
      <c r="S6180" t="s">
        <v>67</v>
      </c>
      <c r="T6180" t="s">
        <v>68</v>
      </c>
      <c r="U6180">
        <v>2018</v>
      </c>
      <c r="V6180">
        <v>396250</v>
      </c>
      <c r="W6180" t="s">
        <v>69</v>
      </c>
      <c r="X6180" t="s">
        <v>109</v>
      </c>
      <c r="Y6180">
        <v>250000</v>
      </c>
      <c r="Z6180">
        <v>146250</v>
      </c>
      <c r="AA6180" t="s">
        <v>69</v>
      </c>
      <c r="AB6180" t="s">
        <v>18459</v>
      </c>
      <c r="AC6180">
        <v>396250</v>
      </c>
    </row>
    <row r="6181" spans="1:29">
      <c r="A6181">
        <f t="shared" ca="1" si="96"/>
        <v>0.63607786827637813</v>
      </c>
      <c r="B6181" t="s">
        <v>286</v>
      </c>
      <c r="C6181">
        <v>9334061</v>
      </c>
      <c r="D6181" s="2">
        <v>42956</v>
      </c>
      <c r="E6181" t="s">
        <v>76</v>
      </c>
      <c r="F6181" t="s">
        <v>18460</v>
      </c>
      <c r="G6181">
        <v>5</v>
      </c>
      <c r="H6181" t="s">
        <v>58</v>
      </c>
      <c r="I6181" t="s">
        <v>289</v>
      </c>
      <c r="J6181">
        <v>97366</v>
      </c>
      <c r="K6181">
        <v>5</v>
      </c>
      <c r="L6181" s="2">
        <v>41523</v>
      </c>
      <c r="M6181" s="2">
        <v>43343</v>
      </c>
      <c r="N6181" t="s">
        <v>802</v>
      </c>
      <c r="O6181">
        <v>11</v>
      </c>
      <c r="P6181" t="s">
        <v>1292</v>
      </c>
      <c r="Q6181" t="s">
        <v>1293</v>
      </c>
      <c r="R6181" t="s">
        <v>555</v>
      </c>
      <c r="S6181" t="s">
        <v>67</v>
      </c>
      <c r="T6181" t="s">
        <v>68</v>
      </c>
      <c r="U6181">
        <v>2017</v>
      </c>
      <c r="V6181">
        <v>701017</v>
      </c>
      <c r="W6181" t="s">
        <v>69</v>
      </c>
      <c r="X6181" t="s">
        <v>286</v>
      </c>
      <c r="Y6181">
        <v>465439</v>
      </c>
      <c r="Z6181">
        <v>235578</v>
      </c>
      <c r="AA6181" t="s">
        <v>69</v>
      </c>
      <c r="AB6181" t="s">
        <v>18461</v>
      </c>
      <c r="AC6181">
        <v>701017</v>
      </c>
    </row>
    <row r="6182" spans="1:29">
      <c r="A6182">
        <f t="shared" ca="1" si="96"/>
        <v>0.30321572055668555</v>
      </c>
      <c r="B6182" t="s">
        <v>889</v>
      </c>
      <c r="C6182">
        <v>9259997</v>
      </c>
      <c r="D6182" s="2">
        <v>42850</v>
      </c>
      <c r="E6182" t="s">
        <v>76</v>
      </c>
      <c r="F6182" t="s">
        <v>18462</v>
      </c>
      <c r="G6182">
        <v>5</v>
      </c>
      <c r="H6182" t="s">
        <v>58</v>
      </c>
      <c r="I6182" t="s">
        <v>891</v>
      </c>
      <c r="J6182">
        <v>7171</v>
      </c>
      <c r="K6182">
        <v>19</v>
      </c>
      <c r="L6182" s="2">
        <v>35065</v>
      </c>
      <c r="M6182" s="2">
        <v>43951</v>
      </c>
      <c r="N6182" t="s">
        <v>735</v>
      </c>
      <c r="O6182">
        <v>12</v>
      </c>
      <c r="P6182" t="s">
        <v>147</v>
      </c>
      <c r="Q6182" t="s">
        <v>148</v>
      </c>
      <c r="R6182" t="s">
        <v>149</v>
      </c>
      <c r="S6182" t="s">
        <v>102</v>
      </c>
      <c r="T6182" t="s">
        <v>68</v>
      </c>
      <c r="U6182">
        <v>2017</v>
      </c>
      <c r="V6182">
        <v>608517</v>
      </c>
      <c r="W6182" t="s">
        <v>69</v>
      </c>
      <c r="X6182" t="s">
        <v>889</v>
      </c>
      <c r="Y6182">
        <v>408785</v>
      </c>
      <c r="Z6182">
        <v>199732</v>
      </c>
      <c r="AA6182" t="s">
        <v>69</v>
      </c>
      <c r="AB6182" t="s">
        <v>18463</v>
      </c>
      <c r="AC6182">
        <v>608517</v>
      </c>
    </row>
    <row r="6183" spans="1:29">
      <c r="A6183">
        <f t="shared" ca="1" si="96"/>
        <v>0.19620610714430253</v>
      </c>
      <c r="B6183" t="s">
        <v>241</v>
      </c>
      <c r="C6183">
        <v>9532933</v>
      </c>
      <c r="D6183" s="2">
        <v>43268</v>
      </c>
      <c r="E6183" t="s">
        <v>1856</v>
      </c>
      <c r="F6183" t="s">
        <v>18464</v>
      </c>
      <c r="G6183">
        <v>5</v>
      </c>
      <c r="H6183" t="s">
        <v>58</v>
      </c>
      <c r="I6183" t="s">
        <v>243</v>
      </c>
      <c r="J6183">
        <v>138543</v>
      </c>
      <c r="K6183">
        <v>2</v>
      </c>
      <c r="L6183" s="2">
        <v>42948</v>
      </c>
      <c r="M6183" s="2">
        <v>43343</v>
      </c>
      <c r="N6183" t="s">
        <v>845</v>
      </c>
      <c r="O6183">
        <v>5</v>
      </c>
      <c r="P6183" t="s">
        <v>1958</v>
      </c>
      <c r="Q6183" t="s">
        <v>1959</v>
      </c>
      <c r="R6183" t="s">
        <v>347</v>
      </c>
      <c r="S6183" t="s">
        <v>67</v>
      </c>
      <c r="T6183" t="s">
        <v>68</v>
      </c>
      <c r="U6183">
        <v>2018</v>
      </c>
      <c r="V6183">
        <v>21644</v>
      </c>
      <c r="W6183" t="s">
        <v>69</v>
      </c>
      <c r="X6183" t="s">
        <v>241</v>
      </c>
      <c r="Y6183">
        <v>21431</v>
      </c>
      <c r="Z6183">
        <v>213</v>
      </c>
      <c r="AA6183" t="s">
        <v>69</v>
      </c>
      <c r="AB6183" t="s">
        <v>18465</v>
      </c>
      <c r="AC6183">
        <v>21644</v>
      </c>
    </row>
    <row r="6184" spans="1:29">
      <c r="A6184">
        <f t="shared" ca="1" si="96"/>
        <v>0.7743402881812177</v>
      </c>
      <c r="B6184" t="s">
        <v>254</v>
      </c>
      <c r="C6184">
        <v>9187459</v>
      </c>
      <c r="D6184" s="2">
        <v>42692</v>
      </c>
      <c r="E6184" t="s">
        <v>76</v>
      </c>
      <c r="F6184" t="s">
        <v>18466</v>
      </c>
      <c r="G6184">
        <v>5</v>
      </c>
      <c r="H6184" t="s">
        <v>58</v>
      </c>
      <c r="I6184" t="s">
        <v>256</v>
      </c>
      <c r="J6184">
        <v>85072</v>
      </c>
      <c r="K6184">
        <v>8</v>
      </c>
      <c r="L6184" s="2">
        <v>39934</v>
      </c>
      <c r="M6184" s="2">
        <v>43434</v>
      </c>
      <c r="N6184" t="s">
        <v>388</v>
      </c>
      <c r="O6184">
        <v>50</v>
      </c>
      <c r="P6184" t="s">
        <v>357</v>
      </c>
      <c r="Q6184" t="s">
        <v>358</v>
      </c>
      <c r="R6184" t="s">
        <v>149</v>
      </c>
      <c r="S6184" t="s">
        <v>85</v>
      </c>
      <c r="T6184" t="s">
        <v>68</v>
      </c>
      <c r="U6184">
        <v>2017</v>
      </c>
      <c r="V6184">
        <v>272569</v>
      </c>
      <c r="W6184" t="s">
        <v>69</v>
      </c>
      <c r="X6184" t="s">
        <v>254</v>
      </c>
      <c r="Y6184">
        <v>185000</v>
      </c>
      <c r="Z6184">
        <v>87569</v>
      </c>
      <c r="AA6184" t="s">
        <v>69</v>
      </c>
      <c r="AB6184" t="s">
        <v>18467</v>
      </c>
      <c r="AC6184">
        <v>272569</v>
      </c>
    </row>
    <row r="6185" spans="1:29">
      <c r="A6185">
        <f t="shared" ca="1" si="96"/>
        <v>0.46999751413953283</v>
      </c>
      <c r="B6185" t="s">
        <v>303</v>
      </c>
      <c r="C6185">
        <v>9244020</v>
      </c>
      <c r="D6185" s="2">
        <v>42801</v>
      </c>
      <c r="E6185" t="s">
        <v>76</v>
      </c>
      <c r="F6185" t="s">
        <v>18468</v>
      </c>
      <c r="G6185">
        <v>5</v>
      </c>
      <c r="H6185" t="s">
        <v>58</v>
      </c>
      <c r="I6185" t="s">
        <v>305</v>
      </c>
      <c r="J6185">
        <v>97164</v>
      </c>
      <c r="K6185">
        <v>5</v>
      </c>
      <c r="L6185" s="2">
        <v>41365</v>
      </c>
      <c r="M6185" s="2">
        <v>43190</v>
      </c>
      <c r="N6185" t="s">
        <v>754</v>
      </c>
      <c r="O6185">
        <v>50</v>
      </c>
      <c r="P6185" t="s">
        <v>1058</v>
      </c>
      <c r="Q6185" t="s">
        <v>358</v>
      </c>
      <c r="R6185" t="s">
        <v>149</v>
      </c>
      <c r="S6185" t="s">
        <v>348</v>
      </c>
      <c r="T6185" t="s">
        <v>68</v>
      </c>
      <c r="U6185">
        <v>2017</v>
      </c>
      <c r="V6185">
        <v>418688</v>
      </c>
      <c r="W6185" t="s">
        <v>69</v>
      </c>
      <c r="X6185" t="s">
        <v>303</v>
      </c>
      <c r="Y6185">
        <v>217500</v>
      </c>
      <c r="Z6185">
        <v>201188</v>
      </c>
      <c r="AA6185" t="s">
        <v>69</v>
      </c>
      <c r="AB6185" t="s">
        <v>18469</v>
      </c>
      <c r="AC6185">
        <v>418688</v>
      </c>
    </row>
    <row r="6186" spans="1:29">
      <c r="A6186">
        <f t="shared" ca="1" si="96"/>
        <v>0.71519491936422519</v>
      </c>
      <c r="B6186" t="s">
        <v>199</v>
      </c>
      <c r="C6186">
        <v>9335305</v>
      </c>
      <c r="D6186" s="2">
        <v>42955</v>
      </c>
      <c r="E6186" t="s">
        <v>12021</v>
      </c>
      <c r="F6186" t="s">
        <v>18470</v>
      </c>
      <c r="G6186">
        <v>5</v>
      </c>
      <c r="H6186" t="s">
        <v>58</v>
      </c>
      <c r="I6186" t="s">
        <v>149</v>
      </c>
      <c r="J6186">
        <v>190045</v>
      </c>
      <c r="K6186">
        <v>4</v>
      </c>
      <c r="L6186" s="2">
        <v>41899</v>
      </c>
      <c r="M6186" s="2">
        <v>43708</v>
      </c>
      <c r="N6186" t="s">
        <v>379</v>
      </c>
      <c r="O6186">
        <v>1</v>
      </c>
      <c r="P6186" t="s">
        <v>904</v>
      </c>
      <c r="Q6186" t="s">
        <v>905</v>
      </c>
      <c r="R6186" t="s">
        <v>295</v>
      </c>
      <c r="S6186" t="s">
        <v>348</v>
      </c>
      <c r="T6186" t="s">
        <v>68</v>
      </c>
      <c r="U6186">
        <v>2017</v>
      </c>
      <c r="V6186">
        <v>344450</v>
      </c>
      <c r="W6186" t="s">
        <v>69</v>
      </c>
      <c r="X6186" t="s">
        <v>199</v>
      </c>
      <c r="Y6186">
        <v>207500</v>
      </c>
      <c r="Z6186">
        <v>136950</v>
      </c>
      <c r="AA6186" t="s">
        <v>69</v>
      </c>
      <c r="AB6186" t="s">
        <v>18471</v>
      </c>
      <c r="AC6186">
        <v>344450</v>
      </c>
    </row>
    <row r="6187" spans="1:29">
      <c r="A6187">
        <f t="shared" ca="1" si="96"/>
        <v>0.22210411720318779</v>
      </c>
      <c r="B6187" t="s">
        <v>303</v>
      </c>
      <c r="C6187">
        <v>9304213</v>
      </c>
      <c r="D6187" s="2">
        <v>42913</v>
      </c>
      <c r="E6187" t="s">
        <v>56</v>
      </c>
      <c r="F6187" t="s">
        <v>18472</v>
      </c>
      <c r="G6187">
        <v>5</v>
      </c>
      <c r="H6187" t="s">
        <v>58</v>
      </c>
      <c r="I6187" t="s">
        <v>305</v>
      </c>
      <c r="J6187">
        <v>101293</v>
      </c>
      <c r="K6187">
        <v>4</v>
      </c>
      <c r="L6187" s="2">
        <v>41888</v>
      </c>
      <c r="M6187" s="2">
        <v>43646</v>
      </c>
      <c r="N6187" t="s">
        <v>4454</v>
      </c>
      <c r="O6187">
        <v>12</v>
      </c>
      <c r="P6187" t="s">
        <v>147</v>
      </c>
      <c r="Q6187" t="s">
        <v>148</v>
      </c>
      <c r="R6187" t="s">
        <v>149</v>
      </c>
      <c r="S6187" t="s">
        <v>322</v>
      </c>
      <c r="T6187" t="s">
        <v>68</v>
      </c>
      <c r="U6187">
        <v>2017</v>
      </c>
      <c r="V6187">
        <v>419528</v>
      </c>
      <c r="W6187" t="s">
        <v>69</v>
      </c>
      <c r="X6187" t="s">
        <v>303</v>
      </c>
      <c r="Y6187">
        <v>272500</v>
      </c>
      <c r="Z6187">
        <v>147028</v>
      </c>
      <c r="AA6187" t="s">
        <v>69</v>
      </c>
      <c r="AB6187" t="s">
        <v>18473</v>
      </c>
      <c r="AC6187">
        <v>419528</v>
      </c>
    </row>
    <row r="6188" spans="1:29">
      <c r="A6188">
        <f t="shared" ca="1" si="96"/>
        <v>0.37146067176272113</v>
      </c>
      <c r="B6188" t="s">
        <v>241</v>
      </c>
      <c r="C6188">
        <v>9444357</v>
      </c>
      <c r="D6188" s="2">
        <v>43150</v>
      </c>
      <c r="E6188" t="s">
        <v>76</v>
      </c>
      <c r="F6188" t="s">
        <v>18474</v>
      </c>
      <c r="G6188">
        <v>5</v>
      </c>
      <c r="H6188" t="s">
        <v>58</v>
      </c>
      <c r="I6188" t="s">
        <v>243</v>
      </c>
      <c r="J6188">
        <v>118261</v>
      </c>
      <c r="K6188">
        <v>5</v>
      </c>
      <c r="L6188" s="2">
        <v>41699</v>
      </c>
      <c r="M6188" s="2">
        <v>44255</v>
      </c>
      <c r="N6188" t="s">
        <v>1289</v>
      </c>
      <c r="O6188">
        <v>8</v>
      </c>
      <c r="P6188" t="s">
        <v>2448</v>
      </c>
      <c r="Q6188" t="s">
        <v>472</v>
      </c>
      <c r="R6188" t="s">
        <v>311</v>
      </c>
      <c r="S6188" t="s">
        <v>473</v>
      </c>
      <c r="T6188" t="s">
        <v>68</v>
      </c>
      <c r="U6188">
        <v>2018</v>
      </c>
      <c r="V6188">
        <v>497743</v>
      </c>
      <c r="W6188" t="s">
        <v>69</v>
      </c>
      <c r="X6188" t="s">
        <v>241</v>
      </c>
      <c r="Y6188">
        <v>292638</v>
      </c>
      <c r="Z6188">
        <v>205105</v>
      </c>
      <c r="AA6188" t="s">
        <v>69</v>
      </c>
      <c r="AB6188" t="s">
        <v>18475</v>
      </c>
      <c r="AC6188">
        <v>497743</v>
      </c>
    </row>
    <row r="6189" spans="1:29">
      <c r="A6189">
        <f t="shared" ca="1" si="96"/>
        <v>0.2314248491139429</v>
      </c>
      <c r="B6189" t="s">
        <v>405</v>
      </c>
      <c r="C6189">
        <v>9100670</v>
      </c>
      <c r="D6189" s="2">
        <v>42815</v>
      </c>
      <c r="E6189" t="s">
        <v>7622</v>
      </c>
      <c r="F6189" t="s">
        <v>18476</v>
      </c>
      <c r="G6189">
        <v>5</v>
      </c>
      <c r="H6189" t="s">
        <v>58</v>
      </c>
      <c r="I6189" t="s">
        <v>407</v>
      </c>
      <c r="J6189">
        <v>36827</v>
      </c>
      <c r="K6189">
        <v>3</v>
      </c>
      <c r="L6189" s="2">
        <v>41897</v>
      </c>
      <c r="M6189" s="2">
        <v>43738</v>
      </c>
      <c r="N6189" t="s">
        <v>1991</v>
      </c>
      <c r="O6189">
        <v>6</v>
      </c>
      <c r="P6189" t="s">
        <v>410</v>
      </c>
      <c r="Q6189" t="s">
        <v>411</v>
      </c>
      <c r="R6189" t="s">
        <v>412</v>
      </c>
      <c r="S6189" t="s">
        <v>67</v>
      </c>
      <c r="T6189" t="s">
        <v>68</v>
      </c>
      <c r="U6189">
        <v>2017</v>
      </c>
      <c r="V6189">
        <v>632059</v>
      </c>
      <c r="W6189" t="s">
        <v>69</v>
      </c>
      <c r="X6189" t="s">
        <v>405</v>
      </c>
      <c r="Y6189">
        <v>454972</v>
      </c>
      <c r="Z6189">
        <v>177087</v>
      </c>
      <c r="AA6189" t="s">
        <v>69</v>
      </c>
      <c r="AB6189" t="s">
        <v>18477</v>
      </c>
      <c r="AC6189">
        <v>632059</v>
      </c>
    </row>
    <row r="6190" spans="1:29">
      <c r="A6190">
        <f t="shared" ca="1" si="96"/>
        <v>0.61021951794588725</v>
      </c>
      <c r="B6190" t="s">
        <v>127</v>
      </c>
      <c r="C6190">
        <v>9262297</v>
      </c>
      <c r="D6190" s="2">
        <v>42838</v>
      </c>
      <c r="E6190" t="s">
        <v>4727</v>
      </c>
      <c r="F6190" t="s">
        <v>18478</v>
      </c>
      <c r="G6190">
        <v>5</v>
      </c>
      <c r="H6190" t="s">
        <v>58</v>
      </c>
      <c r="I6190" t="s">
        <v>130</v>
      </c>
      <c r="J6190">
        <v>101425</v>
      </c>
      <c r="K6190">
        <v>5</v>
      </c>
      <c r="L6190" s="2">
        <v>41487</v>
      </c>
      <c r="M6190" s="2">
        <v>43585</v>
      </c>
      <c r="N6190" t="s">
        <v>4729</v>
      </c>
      <c r="O6190">
        <v>8</v>
      </c>
      <c r="P6190" t="s">
        <v>2448</v>
      </c>
      <c r="Q6190" t="s">
        <v>472</v>
      </c>
      <c r="R6190" t="s">
        <v>311</v>
      </c>
      <c r="S6190" t="s">
        <v>473</v>
      </c>
      <c r="T6190" t="s">
        <v>68</v>
      </c>
      <c r="U6190">
        <v>2017</v>
      </c>
      <c r="V6190">
        <v>505122</v>
      </c>
      <c r="W6190" t="s">
        <v>69</v>
      </c>
      <c r="X6190" t="s">
        <v>127</v>
      </c>
      <c r="Y6190">
        <v>290300</v>
      </c>
      <c r="Z6190">
        <v>214822</v>
      </c>
      <c r="AA6190" t="s">
        <v>69</v>
      </c>
      <c r="AB6190" t="s">
        <v>18479</v>
      </c>
      <c r="AC6190">
        <v>505122</v>
      </c>
    </row>
    <row r="6191" spans="1:29">
      <c r="A6191">
        <f t="shared" ca="1" si="96"/>
        <v>0.44414549265746706</v>
      </c>
      <c r="B6191" t="s">
        <v>889</v>
      </c>
      <c r="C6191">
        <v>9304223</v>
      </c>
      <c r="D6191" s="2">
        <v>42909</v>
      </c>
      <c r="E6191" t="s">
        <v>56</v>
      </c>
      <c r="F6191" t="s">
        <v>18480</v>
      </c>
      <c r="G6191">
        <v>5</v>
      </c>
      <c r="H6191" t="s">
        <v>58</v>
      </c>
      <c r="I6191" t="s">
        <v>891</v>
      </c>
      <c r="J6191">
        <v>11126</v>
      </c>
      <c r="K6191">
        <v>14</v>
      </c>
      <c r="L6191" s="2">
        <v>36799</v>
      </c>
      <c r="M6191" s="2">
        <v>43646</v>
      </c>
      <c r="N6191" t="s">
        <v>1693</v>
      </c>
      <c r="O6191">
        <v>13</v>
      </c>
      <c r="P6191" t="s">
        <v>9638</v>
      </c>
      <c r="Q6191" t="s">
        <v>1065</v>
      </c>
      <c r="R6191" t="s">
        <v>335</v>
      </c>
      <c r="S6191" t="s">
        <v>473</v>
      </c>
      <c r="T6191" t="s">
        <v>68</v>
      </c>
      <c r="U6191">
        <v>2017</v>
      </c>
      <c r="V6191">
        <v>473334</v>
      </c>
      <c r="W6191" t="s">
        <v>69</v>
      </c>
      <c r="X6191" t="s">
        <v>889</v>
      </c>
      <c r="Y6191">
        <v>376455</v>
      </c>
      <c r="Z6191">
        <v>96879</v>
      </c>
      <c r="AA6191" t="s">
        <v>69</v>
      </c>
      <c r="AB6191" t="s">
        <v>18481</v>
      </c>
      <c r="AC6191">
        <v>473334</v>
      </c>
    </row>
    <row r="6192" spans="1:29">
      <c r="A6192">
        <f t="shared" ca="1" si="96"/>
        <v>0.41167160236554534</v>
      </c>
      <c r="B6192" t="s">
        <v>254</v>
      </c>
      <c r="C6192">
        <v>9532588</v>
      </c>
      <c r="D6192" s="2">
        <v>43307</v>
      </c>
      <c r="E6192" t="s">
        <v>56</v>
      </c>
      <c r="F6192" t="s">
        <v>18482</v>
      </c>
      <c r="G6192">
        <v>5</v>
      </c>
      <c r="H6192" t="s">
        <v>58</v>
      </c>
      <c r="I6192" t="s">
        <v>256</v>
      </c>
      <c r="J6192">
        <v>107586</v>
      </c>
      <c r="K6192">
        <v>5</v>
      </c>
      <c r="L6192" s="2">
        <v>41852</v>
      </c>
      <c r="M6192" s="2">
        <v>44408</v>
      </c>
      <c r="N6192" t="s">
        <v>911</v>
      </c>
      <c r="O6192">
        <v>6</v>
      </c>
      <c r="P6192" t="s">
        <v>410</v>
      </c>
      <c r="Q6192" t="s">
        <v>411</v>
      </c>
      <c r="R6192" t="s">
        <v>412</v>
      </c>
      <c r="S6192" t="s">
        <v>85</v>
      </c>
      <c r="T6192" t="s">
        <v>68</v>
      </c>
      <c r="U6192">
        <v>2018</v>
      </c>
      <c r="V6192">
        <v>285477</v>
      </c>
      <c r="W6192" t="s">
        <v>69</v>
      </c>
      <c r="X6192" t="s">
        <v>254</v>
      </c>
      <c r="Y6192">
        <v>190000</v>
      </c>
      <c r="Z6192">
        <v>95477</v>
      </c>
      <c r="AA6192" t="s">
        <v>69</v>
      </c>
      <c r="AB6192" t="s">
        <v>18483</v>
      </c>
      <c r="AC6192">
        <v>285477</v>
      </c>
    </row>
    <row r="6193" spans="1:29">
      <c r="A6193">
        <f t="shared" ca="1" si="96"/>
        <v>0.81028959201875739</v>
      </c>
      <c r="B6193" t="s">
        <v>889</v>
      </c>
      <c r="C6193">
        <v>9322461</v>
      </c>
      <c r="D6193" s="2">
        <v>42947</v>
      </c>
      <c r="E6193" t="s">
        <v>14905</v>
      </c>
      <c r="F6193" t="s">
        <v>18484</v>
      </c>
      <c r="G6193">
        <v>5</v>
      </c>
      <c r="H6193" t="s">
        <v>58</v>
      </c>
      <c r="I6193" t="s">
        <v>891</v>
      </c>
      <c r="J6193">
        <v>24133</v>
      </c>
      <c r="K6193">
        <v>3</v>
      </c>
      <c r="L6193" s="2">
        <v>42217</v>
      </c>
      <c r="M6193" s="2">
        <v>44043</v>
      </c>
      <c r="N6193" t="s">
        <v>14907</v>
      </c>
      <c r="O6193">
        <v>5</v>
      </c>
      <c r="P6193" t="s">
        <v>1114</v>
      </c>
      <c r="Q6193" t="s">
        <v>1115</v>
      </c>
      <c r="R6193" t="s">
        <v>816</v>
      </c>
      <c r="S6193" t="s">
        <v>85</v>
      </c>
      <c r="T6193" t="s">
        <v>68</v>
      </c>
      <c r="U6193">
        <v>2017</v>
      </c>
      <c r="V6193">
        <v>353250</v>
      </c>
      <c r="W6193" t="s">
        <v>69</v>
      </c>
      <c r="X6193" t="s">
        <v>889</v>
      </c>
      <c r="Y6193">
        <v>225000</v>
      </c>
      <c r="Z6193">
        <v>128250</v>
      </c>
      <c r="AA6193" t="s">
        <v>69</v>
      </c>
      <c r="AB6193" t="s">
        <v>18485</v>
      </c>
      <c r="AC6193">
        <v>353250</v>
      </c>
    </row>
    <row r="6194" spans="1:29">
      <c r="A6194">
        <f t="shared" ca="1" si="96"/>
        <v>0.39458764168620863</v>
      </c>
      <c r="B6194" t="s">
        <v>286</v>
      </c>
      <c r="C6194">
        <v>9536648</v>
      </c>
      <c r="D6194" s="2">
        <v>43313</v>
      </c>
      <c r="E6194" t="s">
        <v>56</v>
      </c>
      <c r="F6194" t="s">
        <v>18486</v>
      </c>
      <c r="G6194">
        <v>5</v>
      </c>
      <c r="H6194" t="s">
        <v>58</v>
      </c>
      <c r="I6194" t="s">
        <v>289</v>
      </c>
      <c r="J6194">
        <v>118586</v>
      </c>
      <c r="K6194">
        <v>4</v>
      </c>
      <c r="L6194" s="2">
        <v>42255</v>
      </c>
      <c r="M6194" s="2">
        <v>43830</v>
      </c>
      <c r="N6194" t="s">
        <v>4435</v>
      </c>
      <c r="O6194">
        <v>20</v>
      </c>
      <c r="P6194" t="s">
        <v>10019</v>
      </c>
      <c r="Q6194" t="s">
        <v>3398</v>
      </c>
      <c r="R6194" t="s">
        <v>176</v>
      </c>
      <c r="S6194" t="s">
        <v>260</v>
      </c>
      <c r="T6194" t="s">
        <v>68</v>
      </c>
      <c r="U6194">
        <v>2018</v>
      </c>
      <c r="V6194">
        <v>1255405</v>
      </c>
      <c r="W6194" t="s">
        <v>69</v>
      </c>
      <c r="X6194" t="s">
        <v>286</v>
      </c>
      <c r="Y6194">
        <v>710215</v>
      </c>
      <c r="Z6194">
        <v>545190</v>
      </c>
      <c r="AA6194" t="s">
        <v>69</v>
      </c>
      <c r="AB6194" t="s">
        <v>18487</v>
      </c>
      <c r="AC6194">
        <v>1255405</v>
      </c>
    </row>
    <row r="6195" spans="1:29">
      <c r="A6195">
        <f t="shared" ca="1" si="96"/>
        <v>0.88741304177076108</v>
      </c>
      <c r="B6195" t="s">
        <v>254</v>
      </c>
      <c r="C6195">
        <v>9478187</v>
      </c>
      <c r="D6195" s="2">
        <v>43215</v>
      </c>
      <c r="E6195" t="s">
        <v>614</v>
      </c>
      <c r="F6195" t="s">
        <v>18488</v>
      </c>
      <c r="G6195">
        <v>5</v>
      </c>
      <c r="H6195" t="s">
        <v>58</v>
      </c>
      <c r="I6195" t="s">
        <v>256</v>
      </c>
      <c r="J6195">
        <v>70923</v>
      </c>
      <c r="K6195">
        <v>15</v>
      </c>
      <c r="L6195" s="2">
        <v>38018</v>
      </c>
      <c r="M6195" s="2">
        <v>43951</v>
      </c>
      <c r="N6195" t="s">
        <v>616</v>
      </c>
      <c r="O6195">
        <v>28</v>
      </c>
      <c r="P6195" t="s">
        <v>1392</v>
      </c>
      <c r="Q6195" t="s">
        <v>1393</v>
      </c>
      <c r="R6195" t="s">
        <v>149</v>
      </c>
      <c r="S6195" t="s">
        <v>336</v>
      </c>
      <c r="T6195" t="s">
        <v>68</v>
      </c>
      <c r="U6195">
        <v>2018</v>
      </c>
      <c r="V6195">
        <v>431881</v>
      </c>
      <c r="W6195" t="s">
        <v>69</v>
      </c>
      <c r="X6195" t="s">
        <v>254</v>
      </c>
      <c r="Y6195">
        <v>346976</v>
      </c>
      <c r="Z6195">
        <v>84905</v>
      </c>
      <c r="AA6195" t="s">
        <v>69</v>
      </c>
      <c r="AB6195" t="s">
        <v>18489</v>
      </c>
      <c r="AC6195">
        <v>431881</v>
      </c>
    </row>
    <row r="6196" spans="1:29">
      <c r="A6196">
        <f t="shared" ca="1" si="96"/>
        <v>0.72831880389225734</v>
      </c>
      <c r="B6196" t="s">
        <v>1143</v>
      </c>
      <c r="C6196">
        <v>9529241</v>
      </c>
      <c r="D6196" s="2">
        <v>43304</v>
      </c>
      <c r="E6196" t="s">
        <v>56</v>
      </c>
      <c r="F6196" t="s">
        <v>18490</v>
      </c>
      <c r="G6196">
        <v>5</v>
      </c>
      <c r="H6196" t="s">
        <v>58</v>
      </c>
      <c r="I6196" t="s">
        <v>1145</v>
      </c>
      <c r="J6196">
        <v>52144</v>
      </c>
      <c r="K6196">
        <v>18</v>
      </c>
      <c r="L6196" s="2">
        <v>37529</v>
      </c>
      <c r="M6196" s="2">
        <v>44043</v>
      </c>
      <c r="N6196" t="s">
        <v>5657</v>
      </c>
      <c r="O6196">
        <v>7</v>
      </c>
      <c r="P6196" t="s">
        <v>3435</v>
      </c>
      <c r="Q6196" t="s">
        <v>3436</v>
      </c>
      <c r="R6196" t="s">
        <v>1943</v>
      </c>
      <c r="S6196" t="s">
        <v>336</v>
      </c>
      <c r="T6196" t="s">
        <v>68</v>
      </c>
      <c r="U6196">
        <v>2018</v>
      </c>
      <c r="V6196">
        <v>343200</v>
      </c>
      <c r="W6196" t="s">
        <v>69</v>
      </c>
      <c r="X6196" t="s">
        <v>1143</v>
      </c>
      <c r="Y6196">
        <v>220000</v>
      </c>
      <c r="Z6196">
        <v>123200</v>
      </c>
      <c r="AA6196" t="s">
        <v>69</v>
      </c>
      <c r="AB6196" t="s">
        <v>18491</v>
      </c>
      <c r="AC6196">
        <v>343200</v>
      </c>
    </row>
    <row r="6197" spans="1:29">
      <c r="A6197">
        <f t="shared" ca="1" si="96"/>
        <v>0.71816849188210807</v>
      </c>
      <c r="B6197" t="s">
        <v>254</v>
      </c>
      <c r="C6197">
        <v>9397551</v>
      </c>
      <c r="D6197" s="2">
        <v>43080</v>
      </c>
      <c r="E6197" t="s">
        <v>56</v>
      </c>
      <c r="F6197" t="s">
        <v>18492</v>
      </c>
      <c r="G6197">
        <v>5</v>
      </c>
      <c r="H6197" t="s">
        <v>58</v>
      </c>
      <c r="I6197" t="s">
        <v>256</v>
      </c>
      <c r="J6197">
        <v>72777</v>
      </c>
      <c r="K6197">
        <v>13</v>
      </c>
      <c r="L6197" s="2">
        <v>38412</v>
      </c>
      <c r="M6197" s="2">
        <v>43830</v>
      </c>
      <c r="N6197" t="s">
        <v>920</v>
      </c>
      <c r="O6197">
        <v>3</v>
      </c>
      <c r="P6197" t="s">
        <v>542</v>
      </c>
      <c r="Q6197" t="s">
        <v>543</v>
      </c>
      <c r="R6197" t="s">
        <v>205</v>
      </c>
      <c r="S6197" t="s">
        <v>67</v>
      </c>
      <c r="T6197" t="s">
        <v>68</v>
      </c>
      <c r="U6197">
        <v>2018</v>
      </c>
      <c r="V6197">
        <v>402701</v>
      </c>
      <c r="W6197" t="s">
        <v>69</v>
      </c>
      <c r="X6197" t="s">
        <v>254</v>
      </c>
      <c r="Y6197">
        <v>251688</v>
      </c>
      <c r="Z6197">
        <v>151013</v>
      </c>
      <c r="AA6197" t="s">
        <v>69</v>
      </c>
      <c r="AB6197" t="s">
        <v>18493</v>
      </c>
      <c r="AC6197">
        <v>402701</v>
      </c>
    </row>
    <row r="6198" spans="1:29">
      <c r="A6198">
        <f t="shared" ca="1" si="96"/>
        <v>0.29630461919990481</v>
      </c>
      <c r="B6198" t="s">
        <v>109</v>
      </c>
      <c r="C6198">
        <v>9393322</v>
      </c>
      <c r="D6198" s="2">
        <v>43080</v>
      </c>
      <c r="E6198" t="s">
        <v>56</v>
      </c>
      <c r="F6198" t="s">
        <v>18494</v>
      </c>
      <c r="G6198">
        <v>5</v>
      </c>
      <c r="H6198" t="s">
        <v>58</v>
      </c>
      <c r="I6198" t="s">
        <v>112</v>
      </c>
      <c r="J6198">
        <v>21833</v>
      </c>
      <c r="K6198">
        <v>7</v>
      </c>
      <c r="L6198" s="2">
        <v>40787</v>
      </c>
      <c r="M6198" s="2">
        <v>43799</v>
      </c>
      <c r="N6198" t="s">
        <v>5199</v>
      </c>
      <c r="O6198">
        <v>5</v>
      </c>
      <c r="P6198" t="s">
        <v>1114</v>
      </c>
      <c r="Q6198" t="s">
        <v>1115</v>
      </c>
      <c r="R6198" t="s">
        <v>816</v>
      </c>
      <c r="S6198" t="s">
        <v>85</v>
      </c>
      <c r="T6198" t="s">
        <v>68</v>
      </c>
      <c r="U6198">
        <v>2018</v>
      </c>
      <c r="V6198">
        <v>274750</v>
      </c>
      <c r="W6198" t="s">
        <v>69</v>
      </c>
      <c r="X6198" t="s">
        <v>109</v>
      </c>
      <c r="Y6198">
        <v>175000</v>
      </c>
      <c r="Z6198">
        <v>99750</v>
      </c>
      <c r="AA6198" t="s">
        <v>69</v>
      </c>
      <c r="AB6198" t="s">
        <v>18495</v>
      </c>
      <c r="AC6198">
        <v>274750</v>
      </c>
    </row>
    <row r="6199" spans="1:29">
      <c r="A6199">
        <f t="shared" ca="1" si="96"/>
        <v>0.68784236479189376</v>
      </c>
      <c r="B6199" t="s">
        <v>3362</v>
      </c>
      <c r="C6199">
        <v>9335451</v>
      </c>
      <c r="D6199" s="2">
        <v>42979</v>
      </c>
      <c r="E6199" t="s">
        <v>9969</v>
      </c>
      <c r="F6199" t="s">
        <v>18496</v>
      </c>
      <c r="G6199">
        <v>5</v>
      </c>
      <c r="H6199" t="s">
        <v>58</v>
      </c>
      <c r="I6199" t="s">
        <v>3364</v>
      </c>
      <c r="J6199">
        <v>11986</v>
      </c>
      <c r="K6199">
        <v>4</v>
      </c>
      <c r="L6199" s="2">
        <v>41883</v>
      </c>
      <c r="M6199" s="2">
        <v>44074</v>
      </c>
      <c r="N6199" t="s">
        <v>3365</v>
      </c>
      <c r="O6199">
        <v>12</v>
      </c>
      <c r="P6199" t="s">
        <v>13356</v>
      </c>
      <c r="Q6199" t="s">
        <v>217</v>
      </c>
      <c r="R6199" t="s">
        <v>120</v>
      </c>
      <c r="S6199" t="s">
        <v>85</v>
      </c>
      <c r="T6199" t="s">
        <v>68</v>
      </c>
      <c r="U6199">
        <v>2017</v>
      </c>
      <c r="V6199">
        <v>293989</v>
      </c>
      <c r="W6199" t="s">
        <v>69</v>
      </c>
      <c r="X6199" t="s">
        <v>3362</v>
      </c>
      <c r="Y6199">
        <v>234464</v>
      </c>
      <c r="Z6199">
        <v>59525</v>
      </c>
      <c r="AA6199" t="s">
        <v>69</v>
      </c>
      <c r="AB6199" t="s">
        <v>18497</v>
      </c>
      <c r="AC6199">
        <v>293989</v>
      </c>
    </row>
    <row r="6200" spans="1:29">
      <c r="A6200">
        <f t="shared" ca="1" si="96"/>
        <v>0.64194265592755406</v>
      </c>
      <c r="B6200" t="s">
        <v>199</v>
      </c>
      <c r="C6200">
        <v>9960150</v>
      </c>
      <c r="D6200" s="2">
        <v>43669</v>
      </c>
      <c r="E6200" t="s">
        <v>110</v>
      </c>
      <c r="F6200" t="s">
        <v>18498</v>
      </c>
      <c r="G6200">
        <v>7</v>
      </c>
      <c r="H6200" t="s">
        <v>58</v>
      </c>
      <c r="I6200" t="s">
        <v>149</v>
      </c>
      <c r="J6200">
        <v>181572</v>
      </c>
      <c r="K6200">
        <v>6</v>
      </c>
      <c r="L6200" s="2">
        <v>41780</v>
      </c>
      <c r="M6200" s="2">
        <v>44316</v>
      </c>
      <c r="N6200" t="s">
        <v>18499</v>
      </c>
      <c r="O6200">
        <v>31</v>
      </c>
      <c r="P6200" t="s">
        <v>6365</v>
      </c>
      <c r="Q6200" t="s">
        <v>6366</v>
      </c>
      <c r="R6200" t="s">
        <v>149</v>
      </c>
      <c r="S6200" t="s">
        <v>260</v>
      </c>
      <c r="T6200" t="s">
        <v>68</v>
      </c>
      <c r="U6200">
        <v>2018</v>
      </c>
      <c r="V6200">
        <v>107883</v>
      </c>
      <c r="W6200" t="s">
        <v>69</v>
      </c>
      <c r="X6200" t="s">
        <v>199</v>
      </c>
      <c r="Y6200">
        <v>61297</v>
      </c>
      <c r="Z6200">
        <v>46586</v>
      </c>
      <c r="AA6200" t="s">
        <v>69</v>
      </c>
      <c r="AB6200" t="s">
        <v>18500</v>
      </c>
      <c r="AC6200">
        <v>107883</v>
      </c>
    </row>
    <row r="6201" spans="1:29">
      <c r="A6201">
        <f t="shared" ca="1" si="96"/>
        <v>0.55858909863386752</v>
      </c>
      <c r="B6201" t="s">
        <v>75</v>
      </c>
      <c r="C6201">
        <v>9516866</v>
      </c>
      <c r="D6201" s="2">
        <v>43312</v>
      </c>
      <c r="E6201" t="s">
        <v>4265</v>
      </c>
      <c r="F6201" t="s">
        <v>18501</v>
      </c>
      <c r="G6201">
        <v>5</v>
      </c>
      <c r="H6201" t="s">
        <v>58</v>
      </c>
      <c r="I6201" t="s">
        <v>78</v>
      </c>
      <c r="J6201">
        <v>48023</v>
      </c>
      <c r="K6201">
        <v>5</v>
      </c>
      <c r="L6201" s="2">
        <v>41835</v>
      </c>
      <c r="M6201" s="2">
        <v>43616</v>
      </c>
      <c r="N6201" t="s">
        <v>4267</v>
      </c>
      <c r="O6201">
        <v>5</v>
      </c>
      <c r="P6201" t="s">
        <v>4737</v>
      </c>
      <c r="Q6201" t="s">
        <v>4738</v>
      </c>
      <c r="R6201" t="s">
        <v>884</v>
      </c>
      <c r="S6201" t="s">
        <v>67</v>
      </c>
      <c r="T6201" t="s">
        <v>68</v>
      </c>
      <c r="U6201">
        <v>2018</v>
      </c>
      <c r="V6201">
        <v>366810</v>
      </c>
      <c r="W6201" t="s">
        <v>69</v>
      </c>
      <c r="X6201" t="s">
        <v>75</v>
      </c>
      <c r="Y6201">
        <v>285734</v>
      </c>
      <c r="Z6201">
        <v>81076</v>
      </c>
      <c r="AA6201" t="s">
        <v>69</v>
      </c>
      <c r="AB6201" t="s">
        <v>18502</v>
      </c>
      <c r="AC6201">
        <v>366810</v>
      </c>
    </row>
    <row r="6202" spans="1:29">
      <c r="A6202">
        <f t="shared" ca="1" si="96"/>
        <v>0.44468035111318494</v>
      </c>
      <c r="B6202" t="s">
        <v>75</v>
      </c>
      <c r="C6202">
        <v>9301436</v>
      </c>
      <c r="D6202" s="2">
        <v>42921</v>
      </c>
      <c r="E6202" t="s">
        <v>76</v>
      </c>
      <c r="F6202" t="s">
        <v>18503</v>
      </c>
      <c r="G6202">
        <v>5</v>
      </c>
      <c r="H6202" t="s">
        <v>58</v>
      </c>
      <c r="I6202" t="s">
        <v>78</v>
      </c>
      <c r="J6202">
        <v>45423</v>
      </c>
      <c r="K6202">
        <v>5</v>
      </c>
      <c r="L6202" s="2">
        <v>41518</v>
      </c>
      <c r="M6202" s="2">
        <v>43616</v>
      </c>
      <c r="N6202" t="s">
        <v>2751</v>
      </c>
      <c r="O6202">
        <v>6</v>
      </c>
      <c r="P6202" t="s">
        <v>333</v>
      </c>
      <c r="Q6202" t="s">
        <v>334</v>
      </c>
      <c r="R6202" t="s">
        <v>335</v>
      </c>
      <c r="S6202" t="s">
        <v>296</v>
      </c>
      <c r="T6202" t="s">
        <v>68</v>
      </c>
      <c r="U6202">
        <v>2017</v>
      </c>
      <c r="V6202">
        <v>607997</v>
      </c>
      <c r="W6202" t="s">
        <v>69</v>
      </c>
      <c r="X6202" t="s">
        <v>75</v>
      </c>
      <c r="Y6202">
        <v>396275</v>
      </c>
      <c r="Z6202">
        <v>211722</v>
      </c>
      <c r="AA6202" t="s">
        <v>69</v>
      </c>
      <c r="AB6202" t="s">
        <v>18504</v>
      </c>
      <c r="AC6202">
        <v>607997</v>
      </c>
    </row>
    <row r="6203" spans="1:29">
      <c r="A6203">
        <f t="shared" ca="1" si="96"/>
        <v>0.20183828847988972</v>
      </c>
      <c r="B6203" t="s">
        <v>92</v>
      </c>
      <c r="C6203">
        <v>9461110</v>
      </c>
      <c r="D6203" s="2">
        <v>43349</v>
      </c>
      <c r="E6203" t="s">
        <v>76</v>
      </c>
      <c r="F6203" t="s">
        <v>18505</v>
      </c>
      <c r="G6203">
        <v>7</v>
      </c>
      <c r="H6203" t="s">
        <v>58</v>
      </c>
      <c r="I6203" t="s">
        <v>95</v>
      </c>
      <c r="J6203">
        <v>77260</v>
      </c>
      <c r="K6203">
        <v>5</v>
      </c>
      <c r="L6203" s="2">
        <v>41746</v>
      </c>
      <c r="M6203" s="2">
        <v>43921</v>
      </c>
      <c r="N6203" t="s">
        <v>1166</v>
      </c>
      <c r="O6203">
        <v>7</v>
      </c>
      <c r="P6203" t="s">
        <v>1729</v>
      </c>
      <c r="Q6203" t="s">
        <v>65</v>
      </c>
      <c r="R6203" t="s">
        <v>66</v>
      </c>
      <c r="S6203" t="s">
        <v>729</v>
      </c>
      <c r="T6203" t="s">
        <v>68</v>
      </c>
      <c r="U6203">
        <v>2018</v>
      </c>
      <c r="V6203">
        <v>362779</v>
      </c>
      <c r="W6203" t="s">
        <v>69</v>
      </c>
      <c r="X6203" t="s">
        <v>92</v>
      </c>
      <c r="Y6203">
        <v>269647</v>
      </c>
      <c r="Z6203">
        <v>93132</v>
      </c>
      <c r="AA6203" t="s">
        <v>69</v>
      </c>
      <c r="AB6203" t="s">
        <v>18506</v>
      </c>
      <c r="AC6203">
        <v>362779</v>
      </c>
    </row>
    <row r="6204" spans="1:29">
      <c r="A6204">
        <f t="shared" ca="1" si="96"/>
        <v>0.95453566190545036</v>
      </c>
      <c r="B6204" t="s">
        <v>286</v>
      </c>
      <c r="C6204">
        <v>9267916</v>
      </c>
      <c r="D6204" s="2">
        <v>42850</v>
      </c>
      <c r="E6204" t="s">
        <v>76</v>
      </c>
      <c r="F6204" t="s">
        <v>18507</v>
      </c>
      <c r="G6204">
        <v>5</v>
      </c>
      <c r="H6204" t="s">
        <v>58</v>
      </c>
      <c r="I6204" t="s">
        <v>289</v>
      </c>
      <c r="J6204">
        <v>106488</v>
      </c>
      <c r="K6204">
        <v>5</v>
      </c>
      <c r="L6204" s="2">
        <v>41414</v>
      </c>
      <c r="M6204" s="2">
        <v>43585</v>
      </c>
      <c r="N6204" t="s">
        <v>2685</v>
      </c>
      <c r="O6204">
        <v>7</v>
      </c>
      <c r="P6204" t="s">
        <v>787</v>
      </c>
      <c r="Q6204" t="s">
        <v>472</v>
      </c>
      <c r="R6204" t="s">
        <v>311</v>
      </c>
      <c r="S6204" t="s">
        <v>473</v>
      </c>
      <c r="T6204" t="s">
        <v>68</v>
      </c>
      <c r="U6204">
        <v>2017</v>
      </c>
      <c r="V6204">
        <v>442500</v>
      </c>
      <c r="W6204" t="s">
        <v>69</v>
      </c>
      <c r="X6204" t="s">
        <v>286</v>
      </c>
      <c r="Y6204">
        <v>250000</v>
      </c>
      <c r="Z6204">
        <v>192500</v>
      </c>
      <c r="AA6204" t="s">
        <v>69</v>
      </c>
      <c r="AB6204" t="s">
        <v>18508</v>
      </c>
      <c r="AC6204">
        <v>442500</v>
      </c>
    </row>
    <row r="6205" spans="1:29">
      <c r="A6205">
        <f t="shared" ca="1" si="96"/>
        <v>0.78511251093790846</v>
      </c>
      <c r="B6205" t="s">
        <v>241</v>
      </c>
      <c r="C6205">
        <v>9492399</v>
      </c>
      <c r="D6205" s="2">
        <v>43249</v>
      </c>
      <c r="E6205" t="s">
        <v>328</v>
      </c>
      <c r="F6205" t="s">
        <v>18509</v>
      </c>
      <c r="G6205">
        <v>5</v>
      </c>
      <c r="H6205" t="s">
        <v>58</v>
      </c>
      <c r="I6205" t="s">
        <v>243</v>
      </c>
      <c r="J6205">
        <v>123627</v>
      </c>
      <c r="K6205">
        <v>4</v>
      </c>
      <c r="L6205" s="2">
        <v>42254</v>
      </c>
      <c r="M6205" s="2">
        <v>44347</v>
      </c>
      <c r="N6205" t="s">
        <v>4492</v>
      </c>
      <c r="O6205">
        <v>5</v>
      </c>
      <c r="P6205" t="s">
        <v>1261</v>
      </c>
      <c r="Q6205" t="s">
        <v>1262</v>
      </c>
      <c r="R6205" t="s">
        <v>236</v>
      </c>
      <c r="S6205" t="s">
        <v>67</v>
      </c>
      <c r="T6205" t="s">
        <v>68</v>
      </c>
      <c r="U6205">
        <v>2018</v>
      </c>
      <c r="V6205">
        <v>426065</v>
      </c>
      <c r="W6205" t="s">
        <v>69</v>
      </c>
      <c r="X6205" t="s">
        <v>241</v>
      </c>
      <c r="Y6205">
        <v>295700</v>
      </c>
      <c r="Z6205">
        <v>130365</v>
      </c>
      <c r="AA6205" t="s">
        <v>69</v>
      </c>
      <c r="AB6205" t="s">
        <v>18510</v>
      </c>
      <c r="AC6205">
        <v>426065</v>
      </c>
    </row>
    <row r="6206" spans="1:29">
      <c r="A6206">
        <f t="shared" ca="1" si="96"/>
        <v>0.57877626251777947</v>
      </c>
      <c r="B6206" t="s">
        <v>254</v>
      </c>
      <c r="C6206">
        <v>9455696</v>
      </c>
      <c r="D6206" s="2">
        <v>43172</v>
      </c>
      <c r="E6206" t="s">
        <v>56</v>
      </c>
      <c r="F6206" t="s">
        <v>18511</v>
      </c>
      <c r="G6206">
        <v>5</v>
      </c>
      <c r="H6206" t="s">
        <v>58</v>
      </c>
      <c r="I6206" t="s">
        <v>256</v>
      </c>
      <c r="J6206">
        <v>80616</v>
      </c>
      <c r="K6206">
        <v>11</v>
      </c>
      <c r="L6206" s="2">
        <v>39295</v>
      </c>
      <c r="M6206" s="2">
        <v>43555</v>
      </c>
      <c r="N6206" t="s">
        <v>1307</v>
      </c>
      <c r="O6206">
        <v>3</v>
      </c>
      <c r="P6206" t="s">
        <v>882</v>
      </c>
      <c r="Q6206" t="s">
        <v>883</v>
      </c>
      <c r="R6206" t="s">
        <v>884</v>
      </c>
      <c r="S6206" t="s">
        <v>67</v>
      </c>
      <c r="T6206" t="s">
        <v>68</v>
      </c>
      <c r="U6206">
        <v>2018</v>
      </c>
      <c r="V6206">
        <v>378131</v>
      </c>
      <c r="W6206" t="s">
        <v>69</v>
      </c>
      <c r="X6206" t="s">
        <v>254</v>
      </c>
      <c r="Y6206">
        <v>225750</v>
      </c>
      <c r="Z6206">
        <v>152381</v>
      </c>
      <c r="AA6206" t="s">
        <v>69</v>
      </c>
      <c r="AB6206" t="s">
        <v>18512</v>
      </c>
      <c r="AC6206">
        <v>378131</v>
      </c>
    </row>
    <row r="6207" spans="1:29">
      <c r="A6207">
        <f t="shared" ca="1" si="96"/>
        <v>9.9026923089478136E-2</v>
      </c>
      <c r="B6207" t="s">
        <v>92</v>
      </c>
      <c r="C6207">
        <v>9540902</v>
      </c>
      <c r="D6207" s="2">
        <v>43326</v>
      </c>
      <c r="E6207" t="s">
        <v>56</v>
      </c>
      <c r="F6207" t="s">
        <v>18513</v>
      </c>
      <c r="G6207">
        <v>5</v>
      </c>
      <c r="H6207" t="s">
        <v>58</v>
      </c>
      <c r="I6207" t="s">
        <v>95</v>
      </c>
      <c r="J6207">
        <v>86832</v>
      </c>
      <c r="K6207">
        <v>3</v>
      </c>
      <c r="L6207" s="2">
        <v>42614</v>
      </c>
      <c r="M6207" s="2">
        <v>44074</v>
      </c>
      <c r="N6207" t="s">
        <v>6510</v>
      </c>
      <c r="O6207">
        <v>10</v>
      </c>
      <c r="P6207" t="s">
        <v>3274</v>
      </c>
      <c r="Q6207" t="s">
        <v>957</v>
      </c>
      <c r="R6207" t="s">
        <v>84</v>
      </c>
      <c r="S6207" t="s">
        <v>121</v>
      </c>
      <c r="T6207" t="s">
        <v>68</v>
      </c>
      <c r="U6207">
        <v>2018</v>
      </c>
      <c r="V6207">
        <v>313817</v>
      </c>
      <c r="W6207" t="s">
        <v>69</v>
      </c>
      <c r="X6207" t="s">
        <v>92</v>
      </c>
      <c r="Y6207">
        <v>261514</v>
      </c>
      <c r="Z6207">
        <v>52303</v>
      </c>
      <c r="AA6207" t="s">
        <v>69</v>
      </c>
      <c r="AB6207" t="s">
        <v>18514</v>
      </c>
      <c r="AC6207">
        <v>313817</v>
      </c>
    </row>
    <row r="6208" spans="1:29">
      <c r="A6208">
        <f t="shared" ca="1" si="96"/>
        <v>0.35798816487795204</v>
      </c>
      <c r="B6208" t="s">
        <v>241</v>
      </c>
      <c r="C6208">
        <v>9530992</v>
      </c>
      <c r="D6208" s="2">
        <v>42961</v>
      </c>
      <c r="E6208" t="s">
        <v>287</v>
      </c>
      <c r="F6208" t="s">
        <v>18515</v>
      </c>
      <c r="G6208">
        <v>7</v>
      </c>
      <c r="H6208" t="s">
        <v>58</v>
      </c>
      <c r="I6208" t="s">
        <v>243</v>
      </c>
      <c r="J6208">
        <v>118245</v>
      </c>
      <c r="K6208">
        <v>5</v>
      </c>
      <c r="L6208" s="2">
        <v>41518</v>
      </c>
      <c r="M6208" s="2">
        <v>43646</v>
      </c>
      <c r="N6208" t="s">
        <v>4403</v>
      </c>
      <c r="O6208">
        <v>7</v>
      </c>
      <c r="P6208" t="s">
        <v>728</v>
      </c>
      <c r="Q6208" t="s">
        <v>472</v>
      </c>
      <c r="R6208" t="s">
        <v>311</v>
      </c>
      <c r="S6208" t="s">
        <v>336</v>
      </c>
      <c r="T6208" t="s">
        <v>68</v>
      </c>
      <c r="U6208">
        <v>2017</v>
      </c>
      <c r="V6208">
        <v>388377</v>
      </c>
      <c r="W6208" t="s">
        <v>69</v>
      </c>
      <c r="X6208" t="s">
        <v>241</v>
      </c>
      <c r="Y6208">
        <v>294223</v>
      </c>
      <c r="Z6208">
        <v>94154</v>
      </c>
      <c r="AA6208" t="s">
        <v>69</v>
      </c>
      <c r="AB6208" t="s">
        <v>18516</v>
      </c>
      <c r="AC6208">
        <v>388377</v>
      </c>
    </row>
    <row r="6209" spans="1:29">
      <c r="A6209">
        <f t="shared" ca="1" si="96"/>
        <v>0.22672338029876793</v>
      </c>
      <c r="B6209" t="s">
        <v>199</v>
      </c>
      <c r="C6209">
        <v>9295841</v>
      </c>
      <c r="D6209" s="2">
        <v>42884</v>
      </c>
      <c r="E6209" t="s">
        <v>76</v>
      </c>
      <c r="F6209" t="s">
        <v>18517</v>
      </c>
      <c r="G6209">
        <v>5</v>
      </c>
      <c r="H6209" t="s">
        <v>58</v>
      </c>
      <c r="I6209" t="s">
        <v>149</v>
      </c>
      <c r="J6209">
        <v>170006</v>
      </c>
      <c r="K6209">
        <v>6</v>
      </c>
      <c r="L6209" s="2">
        <v>41487</v>
      </c>
      <c r="M6209" s="2">
        <v>43982</v>
      </c>
      <c r="N6209" t="s">
        <v>2950</v>
      </c>
      <c r="O6209">
        <v>5</v>
      </c>
      <c r="P6209" t="s">
        <v>7580</v>
      </c>
      <c r="Q6209" t="s">
        <v>7235</v>
      </c>
      <c r="R6209" t="s">
        <v>3825</v>
      </c>
      <c r="S6209" t="s">
        <v>67</v>
      </c>
      <c r="T6209" t="s">
        <v>68</v>
      </c>
      <c r="U6209">
        <v>2017</v>
      </c>
      <c r="V6209">
        <v>305069</v>
      </c>
      <c r="W6209" t="s">
        <v>69</v>
      </c>
      <c r="X6209" t="s">
        <v>199</v>
      </c>
      <c r="Y6209">
        <v>206128</v>
      </c>
      <c r="Z6209">
        <v>98941</v>
      </c>
      <c r="AA6209" t="s">
        <v>69</v>
      </c>
      <c r="AB6209" t="s">
        <v>18518</v>
      </c>
      <c r="AC6209">
        <v>305069</v>
      </c>
    </row>
    <row r="6210" spans="1:29">
      <c r="A6210">
        <f t="shared" ref="A6210:A6273" ca="1" si="97">RAND()</f>
        <v>0.67158041488681108</v>
      </c>
      <c r="B6210" t="s">
        <v>1143</v>
      </c>
      <c r="C6210">
        <v>9535084</v>
      </c>
      <c r="D6210" s="2">
        <v>43315</v>
      </c>
      <c r="E6210" t="s">
        <v>56</v>
      </c>
      <c r="F6210" t="s">
        <v>18519</v>
      </c>
      <c r="G6210">
        <v>5</v>
      </c>
      <c r="H6210" t="s">
        <v>58</v>
      </c>
      <c r="I6210" t="s">
        <v>1145</v>
      </c>
      <c r="J6210">
        <v>64873</v>
      </c>
      <c r="K6210">
        <v>5</v>
      </c>
      <c r="L6210" s="2">
        <v>41862</v>
      </c>
      <c r="M6210" s="2">
        <v>44043</v>
      </c>
      <c r="N6210" t="s">
        <v>3149</v>
      </c>
      <c r="O6210">
        <v>50</v>
      </c>
      <c r="P6210" t="s">
        <v>2962</v>
      </c>
      <c r="Q6210" t="s">
        <v>358</v>
      </c>
      <c r="R6210" t="s">
        <v>149</v>
      </c>
      <c r="S6210" t="s">
        <v>260</v>
      </c>
      <c r="T6210" t="s">
        <v>68</v>
      </c>
      <c r="U6210">
        <v>2018</v>
      </c>
      <c r="V6210">
        <v>412236</v>
      </c>
      <c r="W6210" t="s">
        <v>69</v>
      </c>
      <c r="X6210" t="s">
        <v>1143</v>
      </c>
      <c r="Y6210">
        <v>228316</v>
      </c>
      <c r="Z6210">
        <v>183920</v>
      </c>
      <c r="AA6210" t="s">
        <v>69</v>
      </c>
      <c r="AB6210" t="s">
        <v>18520</v>
      </c>
      <c r="AC6210">
        <v>412236</v>
      </c>
    </row>
    <row r="6211" spans="1:29">
      <c r="A6211">
        <f t="shared" ca="1" si="97"/>
        <v>0.20127315226634479</v>
      </c>
      <c r="B6211" t="s">
        <v>241</v>
      </c>
      <c r="C6211">
        <v>9262271</v>
      </c>
      <c r="D6211" s="2">
        <v>42842</v>
      </c>
      <c r="E6211" t="s">
        <v>76</v>
      </c>
      <c r="F6211" t="s">
        <v>18521</v>
      </c>
      <c r="G6211">
        <v>5</v>
      </c>
      <c r="H6211" t="s">
        <v>58</v>
      </c>
      <c r="I6211" t="s">
        <v>243</v>
      </c>
      <c r="J6211">
        <v>118808</v>
      </c>
      <c r="K6211">
        <v>5</v>
      </c>
      <c r="L6211" s="2">
        <v>41470</v>
      </c>
      <c r="M6211" s="2">
        <v>43585</v>
      </c>
      <c r="N6211" t="s">
        <v>278</v>
      </c>
      <c r="O6211">
        <v>4</v>
      </c>
      <c r="P6211" t="s">
        <v>234</v>
      </c>
      <c r="Q6211" t="s">
        <v>235</v>
      </c>
      <c r="R6211" t="s">
        <v>236</v>
      </c>
      <c r="S6211" t="s">
        <v>67</v>
      </c>
      <c r="T6211" t="s">
        <v>68</v>
      </c>
      <c r="U6211">
        <v>2017</v>
      </c>
      <c r="V6211">
        <v>506155</v>
      </c>
      <c r="W6211" t="s">
        <v>69</v>
      </c>
      <c r="X6211" t="s">
        <v>241</v>
      </c>
      <c r="Y6211">
        <v>331905</v>
      </c>
      <c r="Z6211">
        <v>174250</v>
      </c>
      <c r="AA6211" t="s">
        <v>69</v>
      </c>
      <c r="AB6211" t="s">
        <v>18522</v>
      </c>
      <c r="AC6211">
        <v>506155</v>
      </c>
    </row>
    <row r="6212" spans="1:29">
      <c r="A6212">
        <f t="shared" ca="1" si="97"/>
        <v>0.61750532380975931</v>
      </c>
      <c r="B6212" t="s">
        <v>127</v>
      </c>
      <c r="C6212">
        <v>9233872</v>
      </c>
      <c r="D6212" s="2">
        <v>42790</v>
      </c>
      <c r="E6212" t="s">
        <v>709</v>
      </c>
      <c r="F6212" t="s">
        <v>18523</v>
      </c>
      <c r="G6212">
        <v>5</v>
      </c>
      <c r="H6212" t="s">
        <v>58</v>
      </c>
      <c r="I6212" t="s">
        <v>130</v>
      </c>
      <c r="J6212">
        <v>100915</v>
      </c>
      <c r="K6212">
        <v>4</v>
      </c>
      <c r="L6212" s="2">
        <v>41760</v>
      </c>
      <c r="M6212" s="2">
        <v>43890</v>
      </c>
      <c r="N6212" t="s">
        <v>18524</v>
      </c>
      <c r="O6212">
        <v>9</v>
      </c>
      <c r="P6212" t="s">
        <v>11204</v>
      </c>
      <c r="Q6212" t="s">
        <v>11205</v>
      </c>
      <c r="R6212" t="s">
        <v>585</v>
      </c>
      <c r="S6212" t="s">
        <v>348</v>
      </c>
      <c r="T6212" t="s">
        <v>68</v>
      </c>
      <c r="U6212">
        <v>2017</v>
      </c>
      <c r="V6212">
        <v>586698</v>
      </c>
      <c r="W6212" t="s">
        <v>69</v>
      </c>
      <c r="X6212" t="s">
        <v>127</v>
      </c>
      <c r="Y6212">
        <v>423254</v>
      </c>
      <c r="Z6212">
        <v>163444</v>
      </c>
      <c r="AA6212" t="s">
        <v>69</v>
      </c>
      <c r="AB6212" t="s">
        <v>18525</v>
      </c>
      <c r="AC6212">
        <v>586698</v>
      </c>
    </row>
    <row r="6213" spans="1:29">
      <c r="A6213">
        <f t="shared" ca="1" si="97"/>
        <v>0.86938277997462987</v>
      </c>
      <c r="B6213" t="s">
        <v>254</v>
      </c>
      <c r="C6213">
        <v>9458765</v>
      </c>
      <c r="D6213" s="2">
        <v>43168</v>
      </c>
      <c r="E6213" t="s">
        <v>56</v>
      </c>
      <c r="F6213" t="s">
        <v>18526</v>
      </c>
      <c r="G6213">
        <v>5</v>
      </c>
      <c r="H6213" t="s">
        <v>58</v>
      </c>
      <c r="I6213" t="s">
        <v>256</v>
      </c>
      <c r="J6213">
        <v>115601</v>
      </c>
      <c r="K6213">
        <v>5</v>
      </c>
      <c r="L6213" s="2">
        <v>42217</v>
      </c>
      <c r="M6213" s="2">
        <v>43555</v>
      </c>
      <c r="N6213" t="s">
        <v>1096</v>
      </c>
      <c r="O6213">
        <v>16</v>
      </c>
      <c r="P6213" t="s">
        <v>1363</v>
      </c>
      <c r="Q6213" t="s">
        <v>1364</v>
      </c>
      <c r="R6213" t="s">
        <v>149</v>
      </c>
      <c r="S6213" t="s">
        <v>67</v>
      </c>
      <c r="T6213" t="s">
        <v>68</v>
      </c>
      <c r="U6213">
        <v>2018</v>
      </c>
      <c r="V6213">
        <v>398196</v>
      </c>
      <c r="W6213" t="s">
        <v>69</v>
      </c>
      <c r="X6213" t="s">
        <v>254</v>
      </c>
      <c r="Y6213">
        <v>272298</v>
      </c>
      <c r="Z6213">
        <v>125898</v>
      </c>
      <c r="AA6213" t="s">
        <v>69</v>
      </c>
      <c r="AB6213" t="s">
        <v>18527</v>
      </c>
      <c r="AC6213">
        <v>398196</v>
      </c>
    </row>
    <row r="6214" spans="1:29">
      <c r="A6214">
        <f t="shared" ca="1" si="97"/>
        <v>0.68860396738315788</v>
      </c>
      <c r="B6214" t="s">
        <v>254</v>
      </c>
      <c r="C6214">
        <v>9325547</v>
      </c>
      <c r="D6214" s="2">
        <v>42962</v>
      </c>
      <c r="E6214" t="s">
        <v>56</v>
      </c>
      <c r="F6214" t="s">
        <v>18528</v>
      </c>
      <c r="G6214">
        <v>5</v>
      </c>
      <c r="H6214" t="s">
        <v>58</v>
      </c>
      <c r="I6214" t="s">
        <v>256</v>
      </c>
      <c r="J6214">
        <v>111788</v>
      </c>
      <c r="K6214">
        <v>3</v>
      </c>
      <c r="L6214" s="2">
        <v>42262</v>
      </c>
      <c r="M6214" s="2">
        <v>44074</v>
      </c>
      <c r="N6214" t="s">
        <v>2395</v>
      </c>
      <c r="O6214">
        <v>4</v>
      </c>
      <c r="P6214" t="s">
        <v>2904</v>
      </c>
      <c r="Q6214" t="s">
        <v>2905</v>
      </c>
      <c r="R6214" t="s">
        <v>1943</v>
      </c>
      <c r="S6214" t="s">
        <v>322</v>
      </c>
      <c r="T6214" t="s">
        <v>68</v>
      </c>
      <c r="U6214">
        <v>2017</v>
      </c>
      <c r="V6214">
        <v>301502</v>
      </c>
      <c r="W6214" t="s">
        <v>69</v>
      </c>
      <c r="X6214" t="s">
        <v>254</v>
      </c>
      <c r="Y6214">
        <v>197500</v>
      </c>
      <c r="Z6214">
        <v>104002</v>
      </c>
      <c r="AA6214" t="s">
        <v>69</v>
      </c>
      <c r="AB6214" t="s">
        <v>18529</v>
      </c>
      <c r="AC6214">
        <v>301502</v>
      </c>
    </row>
    <row r="6215" spans="1:29">
      <c r="A6215">
        <f t="shared" ca="1" si="97"/>
        <v>0.25551875046551298</v>
      </c>
      <c r="B6215" t="s">
        <v>254</v>
      </c>
      <c r="C6215">
        <v>9484299</v>
      </c>
      <c r="D6215" s="2">
        <v>43230</v>
      </c>
      <c r="E6215" t="s">
        <v>56</v>
      </c>
      <c r="F6215" t="s">
        <v>18530</v>
      </c>
      <c r="G6215">
        <v>5</v>
      </c>
      <c r="H6215" t="s">
        <v>58</v>
      </c>
      <c r="I6215" t="s">
        <v>256</v>
      </c>
      <c r="J6215">
        <v>112790</v>
      </c>
      <c r="K6215">
        <v>4</v>
      </c>
      <c r="L6215" s="2">
        <v>42231</v>
      </c>
      <c r="M6215" s="2">
        <v>44347</v>
      </c>
      <c r="N6215" t="s">
        <v>1307</v>
      </c>
      <c r="O6215">
        <v>1</v>
      </c>
      <c r="P6215" t="s">
        <v>4788</v>
      </c>
      <c r="Q6215" t="s">
        <v>4789</v>
      </c>
      <c r="R6215" t="s">
        <v>120</v>
      </c>
      <c r="S6215" t="s">
        <v>67</v>
      </c>
      <c r="T6215" t="s">
        <v>68</v>
      </c>
      <c r="U6215">
        <v>2018</v>
      </c>
      <c r="V6215">
        <v>327719</v>
      </c>
      <c r="W6215" t="s">
        <v>69</v>
      </c>
      <c r="X6215" t="s">
        <v>254</v>
      </c>
      <c r="Y6215">
        <v>210000</v>
      </c>
      <c r="Z6215">
        <v>117719</v>
      </c>
      <c r="AA6215" t="s">
        <v>69</v>
      </c>
      <c r="AB6215" t="s">
        <v>18531</v>
      </c>
      <c r="AC6215">
        <v>327719</v>
      </c>
    </row>
    <row r="6216" spans="1:29">
      <c r="A6216">
        <f t="shared" ca="1" si="97"/>
        <v>0.78659494391826512</v>
      </c>
      <c r="B6216" t="s">
        <v>254</v>
      </c>
      <c r="C6216">
        <v>9213385</v>
      </c>
      <c r="D6216" s="2">
        <v>42779</v>
      </c>
      <c r="E6216" t="s">
        <v>76</v>
      </c>
      <c r="F6216" t="s">
        <v>18532</v>
      </c>
      <c r="G6216">
        <v>5</v>
      </c>
      <c r="H6216" t="s">
        <v>58</v>
      </c>
      <c r="I6216" t="s">
        <v>256</v>
      </c>
      <c r="J6216">
        <v>42539</v>
      </c>
      <c r="K6216">
        <v>24</v>
      </c>
      <c r="L6216" s="2">
        <v>33329</v>
      </c>
      <c r="M6216" s="2">
        <v>43524</v>
      </c>
      <c r="N6216" t="s">
        <v>10547</v>
      </c>
      <c r="O6216">
        <v>1</v>
      </c>
      <c r="P6216" t="s">
        <v>247</v>
      </c>
      <c r="Q6216" t="s">
        <v>248</v>
      </c>
      <c r="R6216" t="s">
        <v>249</v>
      </c>
      <c r="S6216" t="s">
        <v>67</v>
      </c>
      <c r="T6216" t="s">
        <v>68</v>
      </c>
      <c r="U6216">
        <v>2017</v>
      </c>
      <c r="V6216">
        <v>375294</v>
      </c>
      <c r="W6216" t="s">
        <v>69</v>
      </c>
      <c r="X6216" t="s">
        <v>254</v>
      </c>
      <c r="Y6216">
        <v>250000</v>
      </c>
      <c r="Z6216">
        <v>125294</v>
      </c>
      <c r="AA6216" t="s">
        <v>69</v>
      </c>
      <c r="AB6216" t="s">
        <v>18533</v>
      </c>
      <c r="AC6216">
        <v>375294</v>
      </c>
    </row>
    <row r="6217" spans="1:29">
      <c r="A6217">
        <f t="shared" ca="1" si="97"/>
        <v>6.8991553144855944E-3</v>
      </c>
      <c r="B6217" t="s">
        <v>254</v>
      </c>
      <c r="C6217">
        <v>9278210</v>
      </c>
      <c r="D6217" s="2">
        <v>42879</v>
      </c>
      <c r="E6217" t="s">
        <v>56</v>
      </c>
      <c r="F6217" t="s">
        <v>18534</v>
      </c>
      <c r="G6217">
        <v>5</v>
      </c>
      <c r="H6217" t="s">
        <v>58</v>
      </c>
      <c r="I6217" t="s">
        <v>256</v>
      </c>
      <c r="J6217">
        <v>109434</v>
      </c>
      <c r="K6217">
        <v>4</v>
      </c>
      <c r="L6217" s="2">
        <v>41852</v>
      </c>
      <c r="M6217" s="2">
        <v>43982</v>
      </c>
      <c r="N6217" t="s">
        <v>6191</v>
      </c>
      <c r="O6217">
        <v>20</v>
      </c>
      <c r="P6217" t="s">
        <v>3397</v>
      </c>
      <c r="Q6217" t="s">
        <v>3398</v>
      </c>
      <c r="R6217" t="s">
        <v>176</v>
      </c>
      <c r="S6217" t="s">
        <v>67</v>
      </c>
      <c r="T6217" t="s">
        <v>68</v>
      </c>
      <c r="U6217">
        <v>2017</v>
      </c>
      <c r="V6217">
        <v>284050</v>
      </c>
      <c r="W6217" t="s">
        <v>69</v>
      </c>
      <c r="X6217" t="s">
        <v>254</v>
      </c>
      <c r="Y6217">
        <v>190000</v>
      </c>
      <c r="Z6217">
        <v>94050</v>
      </c>
      <c r="AA6217" t="s">
        <v>69</v>
      </c>
      <c r="AB6217" t="s">
        <v>18535</v>
      </c>
      <c r="AC6217">
        <v>284050</v>
      </c>
    </row>
    <row r="6218" spans="1:29">
      <c r="A6218">
        <f t="shared" ca="1" si="97"/>
        <v>0.55888015055603668</v>
      </c>
      <c r="B6218" t="s">
        <v>624</v>
      </c>
      <c r="C6218">
        <v>9543561</v>
      </c>
      <c r="D6218" s="2">
        <v>43279</v>
      </c>
      <c r="E6218" t="s">
        <v>18536</v>
      </c>
      <c r="F6218" t="s">
        <v>18537</v>
      </c>
      <c r="G6218">
        <v>5</v>
      </c>
      <c r="H6218" t="s">
        <v>58</v>
      </c>
      <c r="I6218" t="s">
        <v>626</v>
      </c>
      <c r="J6218">
        <v>14451</v>
      </c>
      <c r="K6218">
        <v>5</v>
      </c>
      <c r="L6218" s="2">
        <v>41897</v>
      </c>
      <c r="M6218" s="2">
        <v>44012</v>
      </c>
      <c r="N6218" t="s">
        <v>18538</v>
      </c>
      <c r="O6218">
        <v>25</v>
      </c>
      <c r="P6218" t="s">
        <v>666</v>
      </c>
      <c r="Q6218" t="s">
        <v>119</v>
      </c>
      <c r="R6218" t="s">
        <v>120</v>
      </c>
      <c r="S6218" t="s">
        <v>413</v>
      </c>
      <c r="T6218" t="s">
        <v>68</v>
      </c>
      <c r="U6218">
        <v>2018</v>
      </c>
      <c r="V6218">
        <v>522213</v>
      </c>
      <c r="W6218" t="s">
        <v>69</v>
      </c>
      <c r="X6218" t="s">
        <v>624</v>
      </c>
      <c r="Y6218">
        <v>369187</v>
      </c>
      <c r="Z6218">
        <v>153026</v>
      </c>
      <c r="AA6218" t="s">
        <v>69</v>
      </c>
      <c r="AB6218" t="s">
        <v>18539</v>
      </c>
      <c r="AC6218">
        <v>522213</v>
      </c>
    </row>
    <row r="6219" spans="1:29">
      <c r="A6219">
        <f t="shared" ca="1" si="97"/>
        <v>0.53218049477731644</v>
      </c>
      <c r="B6219" t="s">
        <v>254</v>
      </c>
      <c r="C6219">
        <v>9194409</v>
      </c>
      <c r="D6219" s="2">
        <v>42717</v>
      </c>
      <c r="E6219" t="s">
        <v>76</v>
      </c>
      <c r="F6219" t="s">
        <v>18540</v>
      </c>
      <c r="G6219">
        <v>5</v>
      </c>
      <c r="H6219" t="s">
        <v>58</v>
      </c>
      <c r="I6219" t="s">
        <v>256</v>
      </c>
      <c r="J6219">
        <v>72566</v>
      </c>
      <c r="K6219">
        <v>12</v>
      </c>
      <c r="L6219" s="2">
        <v>38369</v>
      </c>
      <c r="M6219" s="2">
        <v>43100</v>
      </c>
      <c r="N6219" t="s">
        <v>911</v>
      </c>
      <c r="O6219">
        <v>7</v>
      </c>
      <c r="P6219" t="s">
        <v>930</v>
      </c>
      <c r="Q6219" t="s">
        <v>595</v>
      </c>
      <c r="R6219" t="s">
        <v>311</v>
      </c>
      <c r="S6219" t="s">
        <v>85</v>
      </c>
      <c r="T6219" t="s">
        <v>68</v>
      </c>
      <c r="U6219">
        <v>2017</v>
      </c>
      <c r="V6219">
        <v>266508</v>
      </c>
      <c r="W6219" t="s">
        <v>69</v>
      </c>
      <c r="X6219" t="s">
        <v>254</v>
      </c>
      <c r="Y6219">
        <v>200000</v>
      </c>
      <c r="Z6219">
        <v>66508</v>
      </c>
      <c r="AA6219" t="s">
        <v>69</v>
      </c>
      <c r="AB6219" t="s">
        <v>18541</v>
      </c>
      <c r="AC6219">
        <v>266508</v>
      </c>
    </row>
    <row r="6220" spans="1:29">
      <c r="A6220">
        <f t="shared" ca="1" si="97"/>
        <v>0.84714256178253189</v>
      </c>
      <c r="B6220" t="s">
        <v>254</v>
      </c>
      <c r="C6220">
        <v>9252489</v>
      </c>
      <c r="D6220" s="2">
        <v>42818</v>
      </c>
      <c r="E6220" t="s">
        <v>10885</v>
      </c>
      <c r="F6220" t="s">
        <v>18542</v>
      </c>
      <c r="G6220">
        <v>5</v>
      </c>
      <c r="H6220" t="s">
        <v>58</v>
      </c>
      <c r="I6220" t="s">
        <v>256</v>
      </c>
      <c r="J6220">
        <v>114612</v>
      </c>
      <c r="K6220">
        <v>3</v>
      </c>
      <c r="L6220" s="2">
        <v>42095</v>
      </c>
      <c r="M6220" s="2">
        <v>43555</v>
      </c>
      <c r="N6220" t="s">
        <v>616</v>
      </c>
      <c r="O6220">
        <v>5</v>
      </c>
      <c r="P6220" t="s">
        <v>524</v>
      </c>
      <c r="Q6220" t="s">
        <v>83</v>
      </c>
      <c r="R6220" t="s">
        <v>84</v>
      </c>
      <c r="S6220" t="s">
        <v>85</v>
      </c>
      <c r="T6220" t="s">
        <v>68</v>
      </c>
      <c r="U6220">
        <v>2017</v>
      </c>
      <c r="V6220">
        <v>336270</v>
      </c>
      <c r="W6220" t="s">
        <v>69</v>
      </c>
      <c r="X6220" t="s">
        <v>254</v>
      </c>
      <c r="Y6220">
        <v>254656</v>
      </c>
      <c r="Z6220">
        <v>81614</v>
      </c>
      <c r="AA6220" t="s">
        <v>69</v>
      </c>
      <c r="AB6220" t="s">
        <v>18543</v>
      </c>
      <c r="AC6220">
        <v>336270</v>
      </c>
    </row>
    <row r="6221" spans="1:29">
      <c r="A6221">
        <f t="shared" ca="1" si="97"/>
        <v>0.87035430358143129</v>
      </c>
      <c r="B6221" t="s">
        <v>241</v>
      </c>
      <c r="C6221">
        <v>9279216</v>
      </c>
      <c r="D6221" s="2">
        <v>42905</v>
      </c>
      <c r="E6221" t="s">
        <v>56</v>
      </c>
      <c r="F6221" t="s">
        <v>18544</v>
      </c>
      <c r="G6221">
        <v>5</v>
      </c>
      <c r="H6221" t="s">
        <v>58</v>
      </c>
      <c r="I6221" t="s">
        <v>243</v>
      </c>
      <c r="J6221">
        <v>123490</v>
      </c>
      <c r="K6221">
        <v>4</v>
      </c>
      <c r="L6221" s="2">
        <v>41856</v>
      </c>
      <c r="M6221" s="2">
        <v>43281</v>
      </c>
      <c r="N6221" t="s">
        <v>2028</v>
      </c>
      <c r="O6221">
        <v>1</v>
      </c>
      <c r="P6221" t="s">
        <v>2641</v>
      </c>
      <c r="Q6221" t="s">
        <v>2642</v>
      </c>
      <c r="R6221" t="s">
        <v>555</v>
      </c>
      <c r="S6221" t="s">
        <v>473</v>
      </c>
      <c r="T6221" t="s">
        <v>68</v>
      </c>
      <c r="U6221">
        <v>2017</v>
      </c>
      <c r="V6221">
        <v>390000</v>
      </c>
      <c r="W6221" t="s">
        <v>69</v>
      </c>
      <c r="X6221" t="s">
        <v>241</v>
      </c>
      <c r="Y6221">
        <v>250000</v>
      </c>
      <c r="Z6221">
        <v>140000</v>
      </c>
      <c r="AA6221" t="s">
        <v>69</v>
      </c>
      <c r="AB6221" t="s">
        <v>18545</v>
      </c>
      <c r="AC6221">
        <v>390000</v>
      </c>
    </row>
    <row r="6222" spans="1:29">
      <c r="A6222">
        <f t="shared" ca="1" si="97"/>
        <v>0.75712429858987607</v>
      </c>
      <c r="B6222" t="s">
        <v>303</v>
      </c>
      <c r="C6222">
        <v>9318176</v>
      </c>
      <c r="D6222" s="2">
        <v>42977</v>
      </c>
      <c r="E6222" t="s">
        <v>76</v>
      </c>
      <c r="F6222" t="s">
        <v>18546</v>
      </c>
      <c r="G6222">
        <v>5</v>
      </c>
      <c r="H6222" t="s">
        <v>58</v>
      </c>
      <c r="I6222" t="s">
        <v>305</v>
      </c>
      <c r="J6222">
        <v>54927</v>
      </c>
      <c r="K6222">
        <v>20</v>
      </c>
      <c r="L6222" s="2">
        <v>35947</v>
      </c>
      <c r="M6222" s="2">
        <v>43677</v>
      </c>
      <c r="N6222" t="s">
        <v>2585</v>
      </c>
      <c r="O6222">
        <v>4</v>
      </c>
      <c r="P6222" t="s">
        <v>234</v>
      </c>
      <c r="Q6222" t="s">
        <v>235</v>
      </c>
      <c r="R6222" t="s">
        <v>236</v>
      </c>
      <c r="S6222" t="s">
        <v>67</v>
      </c>
      <c r="T6222" t="s">
        <v>68</v>
      </c>
      <c r="U6222">
        <v>2017</v>
      </c>
      <c r="V6222">
        <v>331688</v>
      </c>
      <c r="W6222" t="s">
        <v>69</v>
      </c>
      <c r="X6222" t="s">
        <v>303</v>
      </c>
      <c r="Y6222">
        <v>217500</v>
      </c>
      <c r="Z6222">
        <v>114188</v>
      </c>
      <c r="AA6222" t="s">
        <v>69</v>
      </c>
      <c r="AB6222" t="s">
        <v>18547</v>
      </c>
      <c r="AC6222">
        <v>331688</v>
      </c>
    </row>
    <row r="6223" spans="1:29">
      <c r="A6223">
        <f t="shared" ca="1" si="97"/>
        <v>0.75662963760116742</v>
      </c>
      <c r="B6223" t="s">
        <v>687</v>
      </c>
      <c r="C6223">
        <v>9232002</v>
      </c>
      <c r="D6223" s="2">
        <v>42772</v>
      </c>
      <c r="E6223" t="s">
        <v>76</v>
      </c>
      <c r="F6223" t="s">
        <v>18548</v>
      </c>
      <c r="G6223">
        <v>5</v>
      </c>
      <c r="H6223" t="s">
        <v>58</v>
      </c>
      <c r="I6223" t="s">
        <v>689</v>
      </c>
      <c r="J6223">
        <v>13080</v>
      </c>
      <c r="K6223">
        <v>4</v>
      </c>
      <c r="L6223" s="2">
        <v>41699</v>
      </c>
      <c r="M6223" s="2">
        <v>43890</v>
      </c>
      <c r="N6223" t="s">
        <v>973</v>
      </c>
      <c r="O6223">
        <v>2</v>
      </c>
      <c r="P6223" t="s">
        <v>5785</v>
      </c>
      <c r="Q6223" t="s">
        <v>5786</v>
      </c>
      <c r="R6223" t="s">
        <v>630</v>
      </c>
      <c r="S6223" t="s">
        <v>85</v>
      </c>
      <c r="T6223" t="s">
        <v>68</v>
      </c>
      <c r="U6223">
        <v>2017</v>
      </c>
      <c r="V6223">
        <v>309007</v>
      </c>
      <c r="W6223" t="s">
        <v>69</v>
      </c>
      <c r="X6223" t="s">
        <v>687</v>
      </c>
      <c r="Y6223">
        <v>212500</v>
      </c>
      <c r="Z6223">
        <v>96507</v>
      </c>
      <c r="AA6223" t="s">
        <v>69</v>
      </c>
      <c r="AB6223" t="s">
        <v>18549</v>
      </c>
      <c r="AC6223">
        <v>309007</v>
      </c>
    </row>
    <row r="6224" spans="1:29">
      <c r="A6224">
        <f t="shared" ca="1" si="97"/>
        <v>0.54086437131896092</v>
      </c>
      <c r="B6224" t="s">
        <v>241</v>
      </c>
      <c r="C6224">
        <v>9462666</v>
      </c>
      <c r="D6224" s="2">
        <v>43186</v>
      </c>
      <c r="E6224" t="s">
        <v>56</v>
      </c>
      <c r="F6224" t="s">
        <v>18550</v>
      </c>
      <c r="G6224">
        <v>5</v>
      </c>
      <c r="H6224" t="s">
        <v>58</v>
      </c>
      <c r="I6224" t="s">
        <v>243</v>
      </c>
      <c r="J6224">
        <v>128563</v>
      </c>
      <c r="K6224">
        <v>4</v>
      </c>
      <c r="L6224" s="2">
        <v>42186</v>
      </c>
      <c r="M6224" s="2">
        <v>43921</v>
      </c>
      <c r="N6224" t="s">
        <v>2186</v>
      </c>
      <c r="O6224">
        <v>7</v>
      </c>
      <c r="P6224" t="s">
        <v>1538</v>
      </c>
      <c r="Q6224" t="s">
        <v>1539</v>
      </c>
      <c r="R6224" t="s">
        <v>1540</v>
      </c>
      <c r="S6224" t="s">
        <v>67</v>
      </c>
      <c r="T6224" t="s">
        <v>68</v>
      </c>
      <c r="U6224">
        <v>2018</v>
      </c>
      <c r="V6224">
        <v>369030</v>
      </c>
      <c r="W6224" t="s">
        <v>69</v>
      </c>
      <c r="X6224" t="s">
        <v>241</v>
      </c>
      <c r="Y6224">
        <v>261000</v>
      </c>
      <c r="Z6224">
        <v>108030</v>
      </c>
      <c r="AA6224" t="s">
        <v>69</v>
      </c>
      <c r="AB6224" t="s">
        <v>18551</v>
      </c>
      <c r="AC6224">
        <v>369030</v>
      </c>
    </row>
    <row r="6225" spans="1:29">
      <c r="A6225">
        <f t="shared" ca="1" si="97"/>
        <v>0.44146226295191648</v>
      </c>
      <c r="B6225" t="s">
        <v>303</v>
      </c>
      <c r="C6225">
        <v>9520024</v>
      </c>
      <c r="D6225" s="2">
        <v>43269</v>
      </c>
      <c r="E6225" t="s">
        <v>56</v>
      </c>
      <c r="F6225" t="s">
        <v>18552</v>
      </c>
      <c r="G6225">
        <v>5</v>
      </c>
      <c r="H6225" t="s">
        <v>58</v>
      </c>
      <c r="I6225" t="s">
        <v>305</v>
      </c>
      <c r="J6225">
        <v>106582</v>
      </c>
      <c r="K6225">
        <v>4</v>
      </c>
      <c r="L6225" s="2">
        <v>42212</v>
      </c>
      <c r="M6225" s="2">
        <v>43646</v>
      </c>
      <c r="N6225" t="s">
        <v>1675</v>
      </c>
      <c r="O6225">
        <v>50</v>
      </c>
      <c r="P6225" t="s">
        <v>1058</v>
      </c>
      <c r="Q6225" t="s">
        <v>358</v>
      </c>
      <c r="R6225" t="s">
        <v>149</v>
      </c>
      <c r="S6225" t="s">
        <v>348</v>
      </c>
      <c r="T6225" t="s">
        <v>68</v>
      </c>
      <c r="U6225">
        <v>2018</v>
      </c>
      <c r="V6225">
        <v>433125</v>
      </c>
      <c r="W6225" t="s">
        <v>69</v>
      </c>
      <c r="X6225" t="s">
        <v>303</v>
      </c>
      <c r="Y6225">
        <v>225000</v>
      </c>
      <c r="Z6225">
        <v>208125</v>
      </c>
      <c r="AA6225" t="s">
        <v>69</v>
      </c>
      <c r="AB6225" t="s">
        <v>18553</v>
      </c>
      <c r="AC6225">
        <v>433125</v>
      </c>
    </row>
    <row r="6226" spans="1:29">
      <c r="A6226">
        <f t="shared" ca="1" si="97"/>
        <v>0.78097173002377174</v>
      </c>
      <c r="B6226" t="s">
        <v>241</v>
      </c>
      <c r="C6226">
        <v>9233180</v>
      </c>
      <c r="D6226" s="2">
        <v>42825</v>
      </c>
      <c r="E6226" t="s">
        <v>56</v>
      </c>
      <c r="F6226" t="s">
        <v>18554</v>
      </c>
      <c r="G6226">
        <v>5</v>
      </c>
      <c r="H6226" t="s">
        <v>58</v>
      </c>
      <c r="I6226" t="s">
        <v>243</v>
      </c>
      <c r="J6226">
        <v>122200</v>
      </c>
      <c r="K6226">
        <v>4</v>
      </c>
      <c r="L6226" s="2">
        <v>42095</v>
      </c>
      <c r="M6226" s="2">
        <v>43524</v>
      </c>
      <c r="N6226" t="s">
        <v>1136</v>
      </c>
      <c r="O6226">
        <v>5</v>
      </c>
      <c r="P6226" t="s">
        <v>524</v>
      </c>
      <c r="Q6226" t="s">
        <v>83</v>
      </c>
      <c r="R6226" t="s">
        <v>84</v>
      </c>
      <c r="S6226" t="s">
        <v>102</v>
      </c>
      <c r="T6226" t="s">
        <v>68</v>
      </c>
      <c r="U6226">
        <v>2017</v>
      </c>
      <c r="V6226">
        <v>228631</v>
      </c>
      <c r="W6226" t="s">
        <v>69</v>
      </c>
      <c r="X6226" t="s">
        <v>241</v>
      </c>
      <c r="Y6226">
        <v>172194</v>
      </c>
      <c r="Z6226">
        <v>56437</v>
      </c>
      <c r="AA6226" t="s">
        <v>69</v>
      </c>
      <c r="AB6226" t="s">
        <v>18555</v>
      </c>
      <c r="AC6226">
        <v>228631</v>
      </c>
    </row>
    <row r="6227" spans="1:29">
      <c r="A6227">
        <f t="shared" ca="1" si="97"/>
        <v>0.45969867959118627</v>
      </c>
      <c r="B6227" t="s">
        <v>327</v>
      </c>
      <c r="C6227">
        <v>10059025</v>
      </c>
      <c r="D6227" s="2">
        <v>43871</v>
      </c>
      <c r="E6227" t="s">
        <v>110</v>
      </c>
      <c r="F6227" t="s">
        <v>18556</v>
      </c>
      <c r="G6227">
        <v>7</v>
      </c>
      <c r="H6227" t="s">
        <v>58</v>
      </c>
      <c r="I6227" t="s">
        <v>330</v>
      </c>
      <c r="J6227">
        <v>18956</v>
      </c>
      <c r="K6227">
        <v>5</v>
      </c>
      <c r="L6227" s="2">
        <v>42125</v>
      </c>
      <c r="M6227" s="2">
        <v>44255</v>
      </c>
      <c r="N6227" t="s">
        <v>2564</v>
      </c>
      <c r="O6227">
        <v>15</v>
      </c>
      <c r="P6227" t="s">
        <v>4701</v>
      </c>
      <c r="Q6227" t="s">
        <v>1698</v>
      </c>
      <c r="R6227" t="s">
        <v>630</v>
      </c>
      <c r="S6227" t="s">
        <v>336</v>
      </c>
      <c r="T6227" t="s">
        <v>68</v>
      </c>
      <c r="U6227">
        <v>2018</v>
      </c>
      <c r="V6227">
        <v>171977</v>
      </c>
      <c r="W6227" t="s">
        <v>69</v>
      </c>
      <c r="X6227" t="s">
        <v>327</v>
      </c>
      <c r="Y6227">
        <v>115035</v>
      </c>
      <c r="Z6227">
        <v>56942</v>
      </c>
      <c r="AA6227" t="s">
        <v>69</v>
      </c>
      <c r="AB6227" t="s">
        <v>18557</v>
      </c>
      <c r="AC6227">
        <v>171977</v>
      </c>
    </row>
    <row r="6228" spans="1:29">
      <c r="A6228">
        <f t="shared" ca="1" si="97"/>
        <v>0.18731284738395604</v>
      </c>
      <c r="B6228" t="s">
        <v>199</v>
      </c>
      <c r="C6228">
        <v>9437700</v>
      </c>
      <c r="D6228" s="2">
        <v>43125</v>
      </c>
      <c r="E6228" t="s">
        <v>56</v>
      </c>
      <c r="F6228" t="s">
        <v>18558</v>
      </c>
      <c r="G6228">
        <v>5</v>
      </c>
      <c r="H6228" t="s">
        <v>58</v>
      </c>
      <c r="I6228" t="s">
        <v>149</v>
      </c>
      <c r="J6228">
        <v>178061</v>
      </c>
      <c r="K6228">
        <v>4</v>
      </c>
      <c r="L6228" s="2">
        <v>42064</v>
      </c>
      <c r="M6228" s="2">
        <v>43890</v>
      </c>
      <c r="N6228" t="s">
        <v>1461</v>
      </c>
      <c r="O6228">
        <v>7</v>
      </c>
      <c r="P6228" t="s">
        <v>1170</v>
      </c>
      <c r="Q6228" t="s">
        <v>1171</v>
      </c>
      <c r="R6228" t="s">
        <v>585</v>
      </c>
      <c r="S6228" t="s">
        <v>102</v>
      </c>
      <c r="T6228" t="s">
        <v>68</v>
      </c>
      <c r="U6228">
        <v>2018</v>
      </c>
      <c r="V6228">
        <v>286612</v>
      </c>
      <c r="W6228" t="s">
        <v>69</v>
      </c>
      <c r="X6228" t="s">
        <v>199</v>
      </c>
      <c r="Y6228">
        <v>207631</v>
      </c>
      <c r="Z6228">
        <v>78981</v>
      </c>
      <c r="AA6228" t="s">
        <v>69</v>
      </c>
      <c r="AB6228" t="s">
        <v>18559</v>
      </c>
      <c r="AC6228">
        <v>286612</v>
      </c>
    </row>
    <row r="6229" spans="1:29">
      <c r="A6229">
        <f t="shared" ca="1" si="97"/>
        <v>0.67350482980379012</v>
      </c>
      <c r="B6229" t="s">
        <v>405</v>
      </c>
      <c r="C6229">
        <v>9279079</v>
      </c>
      <c r="D6229" s="2">
        <v>42885</v>
      </c>
      <c r="E6229" t="s">
        <v>7622</v>
      </c>
      <c r="F6229" t="s">
        <v>18560</v>
      </c>
      <c r="G6229">
        <v>5</v>
      </c>
      <c r="H6229" t="s">
        <v>58</v>
      </c>
      <c r="I6229" t="s">
        <v>407</v>
      </c>
      <c r="J6229">
        <v>34684</v>
      </c>
      <c r="K6229">
        <v>5</v>
      </c>
      <c r="L6229" s="2">
        <v>41532</v>
      </c>
      <c r="M6229" s="2">
        <v>43982</v>
      </c>
      <c r="N6229" t="s">
        <v>1320</v>
      </c>
      <c r="O6229">
        <v>1</v>
      </c>
      <c r="P6229" t="s">
        <v>247</v>
      </c>
      <c r="Q6229" t="s">
        <v>248</v>
      </c>
      <c r="R6229" t="s">
        <v>249</v>
      </c>
      <c r="S6229" t="s">
        <v>85</v>
      </c>
      <c r="T6229" t="s">
        <v>68</v>
      </c>
      <c r="U6229">
        <v>2017</v>
      </c>
      <c r="V6229">
        <v>332968</v>
      </c>
      <c r="W6229" t="s">
        <v>69</v>
      </c>
      <c r="X6229" t="s">
        <v>405</v>
      </c>
      <c r="Y6229">
        <v>225000</v>
      </c>
      <c r="Z6229">
        <v>107968</v>
      </c>
      <c r="AA6229" t="s">
        <v>69</v>
      </c>
      <c r="AB6229" t="s">
        <v>18561</v>
      </c>
      <c r="AC6229">
        <v>332968</v>
      </c>
    </row>
    <row r="6230" spans="1:29">
      <c r="A6230">
        <f t="shared" ca="1" si="97"/>
        <v>0.65463563244644607</v>
      </c>
      <c r="B6230" t="s">
        <v>92</v>
      </c>
      <c r="C6230">
        <v>9321825</v>
      </c>
      <c r="D6230" s="2">
        <v>42948</v>
      </c>
      <c r="E6230" t="s">
        <v>7195</v>
      </c>
      <c r="F6230" t="s">
        <v>18562</v>
      </c>
      <c r="G6230">
        <v>5</v>
      </c>
      <c r="H6230" t="s">
        <v>58</v>
      </c>
      <c r="I6230" t="s">
        <v>95</v>
      </c>
      <c r="J6230">
        <v>77873</v>
      </c>
      <c r="K6230">
        <v>6</v>
      </c>
      <c r="L6230" s="2">
        <v>41534</v>
      </c>
      <c r="M6230" s="2">
        <v>43646</v>
      </c>
      <c r="N6230" t="s">
        <v>7197</v>
      </c>
      <c r="O6230">
        <v>1</v>
      </c>
      <c r="P6230" t="s">
        <v>583</v>
      </c>
      <c r="Q6230" t="s">
        <v>584</v>
      </c>
      <c r="R6230" t="s">
        <v>585</v>
      </c>
      <c r="S6230" t="s">
        <v>85</v>
      </c>
      <c r="T6230" t="s">
        <v>68</v>
      </c>
      <c r="U6230">
        <v>2017</v>
      </c>
      <c r="V6230">
        <v>400659</v>
      </c>
      <c r="W6230" t="s">
        <v>69</v>
      </c>
      <c r="X6230" t="s">
        <v>92</v>
      </c>
      <c r="Y6230">
        <v>314230</v>
      </c>
      <c r="Z6230">
        <v>86429</v>
      </c>
      <c r="AA6230" t="s">
        <v>69</v>
      </c>
      <c r="AB6230" t="s">
        <v>18563</v>
      </c>
      <c r="AC6230">
        <v>400659</v>
      </c>
    </row>
    <row r="6231" spans="1:29">
      <c r="A6231">
        <f t="shared" ca="1" si="97"/>
        <v>0.76402021495409012</v>
      </c>
      <c r="B6231" t="s">
        <v>254</v>
      </c>
      <c r="C6231">
        <v>9399665</v>
      </c>
      <c r="D6231" s="2">
        <v>43084</v>
      </c>
      <c r="E6231" t="s">
        <v>5103</v>
      </c>
      <c r="F6231" t="s">
        <v>18564</v>
      </c>
      <c r="G6231">
        <v>5</v>
      </c>
      <c r="H6231" t="s">
        <v>58</v>
      </c>
      <c r="I6231" t="s">
        <v>256</v>
      </c>
      <c r="J6231">
        <v>109996</v>
      </c>
      <c r="K6231">
        <v>4</v>
      </c>
      <c r="L6231" s="2">
        <v>42009</v>
      </c>
      <c r="M6231" s="2">
        <v>43830</v>
      </c>
      <c r="N6231" t="s">
        <v>18565</v>
      </c>
      <c r="O6231">
        <v>37</v>
      </c>
      <c r="P6231" t="s">
        <v>1741</v>
      </c>
      <c r="Q6231" t="s">
        <v>1742</v>
      </c>
      <c r="R6231" t="s">
        <v>149</v>
      </c>
      <c r="S6231" t="s">
        <v>85</v>
      </c>
      <c r="T6231" t="s">
        <v>68</v>
      </c>
      <c r="U6231">
        <v>2018</v>
      </c>
      <c r="V6231">
        <v>447137</v>
      </c>
      <c r="W6231" t="s">
        <v>69</v>
      </c>
      <c r="X6231" t="s">
        <v>254</v>
      </c>
      <c r="Y6231">
        <v>334845</v>
      </c>
      <c r="Z6231">
        <v>112292</v>
      </c>
      <c r="AA6231" t="s">
        <v>69</v>
      </c>
      <c r="AB6231" t="s">
        <v>18566</v>
      </c>
      <c r="AC6231">
        <v>447137</v>
      </c>
    </row>
    <row r="6232" spans="1:29">
      <c r="A6232">
        <f t="shared" ca="1" si="97"/>
        <v>0.49427128006513754</v>
      </c>
      <c r="B6232" t="s">
        <v>687</v>
      </c>
      <c r="C6232">
        <v>9545758</v>
      </c>
      <c r="D6232" s="2">
        <v>43306</v>
      </c>
      <c r="E6232" t="s">
        <v>56</v>
      </c>
      <c r="F6232" t="s">
        <v>18567</v>
      </c>
      <c r="G6232">
        <v>5</v>
      </c>
      <c r="H6232" t="s">
        <v>58</v>
      </c>
      <c r="I6232" t="s">
        <v>689</v>
      </c>
      <c r="J6232">
        <v>4551</v>
      </c>
      <c r="K6232">
        <v>18</v>
      </c>
      <c r="L6232" s="2">
        <v>36770</v>
      </c>
      <c r="M6232" s="2">
        <v>44074</v>
      </c>
      <c r="N6232" t="s">
        <v>854</v>
      </c>
      <c r="O6232">
        <v>4</v>
      </c>
      <c r="P6232" t="s">
        <v>1512</v>
      </c>
      <c r="Q6232" t="s">
        <v>1513</v>
      </c>
      <c r="R6232" t="s">
        <v>640</v>
      </c>
      <c r="S6232" t="s">
        <v>67</v>
      </c>
      <c r="T6232" t="s">
        <v>68</v>
      </c>
      <c r="U6232">
        <v>2018</v>
      </c>
      <c r="V6232">
        <v>410335</v>
      </c>
      <c r="W6232" t="s">
        <v>69</v>
      </c>
      <c r="X6232" t="s">
        <v>687</v>
      </c>
      <c r="Y6232">
        <v>269957</v>
      </c>
      <c r="Z6232">
        <v>140378</v>
      </c>
      <c r="AA6232" t="s">
        <v>69</v>
      </c>
      <c r="AB6232" t="s">
        <v>18568</v>
      </c>
      <c r="AC6232">
        <v>410335</v>
      </c>
    </row>
    <row r="6233" spans="1:29">
      <c r="A6233">
        <f t="shared" ca="1" si="97"/>
        <v>8.4070269074950743E-2</v>
      </c>
      <c r="B6233" t="s">
        <v>286</v>
      </c>
      <c r="C6233">
        <v>9205209</v>
      </c>
      <c r="D6233" s="2">
        <v>42746</v>
      </c>
      <c r="E6233" t="s">
        <v>76</v>
      </c>
      <c r="F6233" t="s">
        <v>18569</v>
      </c>
      <c r="G6233">
        <v>5</v>
      </c>
      <c r="H6233" t="s">
        <v>58</v>
      </c>
      <c r="I6233" t="s">
        <v>289</v>
      </c>
      <c r="J6233">
        <v>72265</v>
      </c>
      <c r="K6233">
        <v>11</v>
      </c>
      <c r="L6233" s="2">
        <v>39248</v>
      </c>
      <c r="M6233" s="2">
        <v>43496</v>
      </c>
      <c r="N6233" t="s">
        <v>2474</v>
      </c>
      <c r="O6233">
        <v>5</v>
      </c>
      <c r="P6233" t="s">
        <v>1197</v>
      </c>
      <c r="Q6233" t="s">
        <v>584</v>
      </c>
      <c r="R6233" t="s">
        <v>585</v>
      </c>
      <c r="S6233" t="s">
        <v>67</v>
      </c>
      <c r="T6233" t="s">
        <v>68</v>
      </c>
      <c r="U6233">
        <v>2017</v>
      </c>
      <c r="V6233">
        <v>386250</v>
      </c>
      <c r="W6233" t="s">
        <v>69</v>
      </c>
      <c r="X6233" t="s">
        <v>286</v>
      </c>
      <c r="Y6233">
        <v>250000</v>
      </c>
      <c r="Z6233">
        <v>136250</v>
      </c>
      <c r="AA6233" t="s">
        <v>69</v>
      </c>
      <c r="AB6233" t="s">
        <v>18570</v>
      </c>
      <c r="AC6233">
        <v>386250</v>
      </c>
    </row>
    <row r="6234" spans="1:29">
      <c r="A6234">
        <f t="shared" ca="1" si="97"/>
        <v>0.38741225290554504</v>
      </c>
      <c r="B6234" t="s">
        <v>199</v>
      </c>
      <c r="C6234">
        <v>9241955</v>
      </c>
      <c r="D6234" s="2">
        <v>42807</v>
      </c>
      <c r="E6234" t="s">
        <v>76</v>
      </c>
      <c r="F6234" t="s">
        <v>18571</v>
      </c>
      <c r="G6234">
        <v>5</v>
      </c>
      <c r="H6234" t="s">
        <v>58</v>
      </c>
      <c r="I6234" t="s">
        <v>149</v>
      </c>
      <c r="J6234">
        <v>96504</v>
      </c>
      <c r="K6234">
        <v>15</v>
      </c>
      <c r="L6234" s="2">
        <v>37512</v>
      </c>
      <c r="M6234" s="2">
        <v>43555</v>
      </c>
      <c r="N6234" t="s">
        <v>745</v>
      </c>
      <c r="O6234">
        <v>7</v>
      </c>
      <c r="P6234" t="s">
        <v>930</v>
      </c>
      <c r="Q6234" t="s">
        <v>595</v>
      </c>
      <c r="R6234" t="s">
        <v>311</v>
      </c>
      <c r="S6234" t="s">
        <v>296</v>
      </c>
      <c r="T6234" t="s">
        <v>68</v>
      </c>
      <c r="U6234">
        <v>2017</v>
      </c>
      <c r="V6234">
        <v>578258</v>
      </c>
      <c r="W6234" t="s">
        <v>69</v>
      </c>
      <c r="X6234" t="s">
        <v>199</v>
      </c>
      <c r="Y6234">
        <v>418486</v>
      </c>
      <c r="Z6234">
        <v>159772</v>
      </c>
      <c r="AA6234" t="s">
        <v>69</v>
      </c>
      <c r="AB6234" t="s">
        <v>18572</v>
      </c>
      <c r="AC6234">
        <v>578258</v>
      </c>
    </row>
    <row r="6235" spans="1:29">
      <c r="A6235">
        <f t="shared" ca="1" si="97"/>
        <v>0.75150444195356247</v>
      </c>
      <c r="B6235" t="s">
        <v>254</v>
      </c>
      <c r="C6235">
        <v>9511859</v>
      </c>
      <c r="D6235" s="2">
        <v>43298</v>
      </c>
      <c r="E6235" t="s">
        <v>56</v>
      </c>
      <c r="F6235" t="s">
        <v>18573</v>
      </c>
      <c r="G6235">
        <v>5</v>
      </c>
      <c r="H6235" t="s">
        <v>58</v>
      </c>
      <c r="I6235" t="s">
        <v>256</v>
      </c>
      <c r="J6235">
        <v>116130</v>
      </c>
      <c r="K6235">
        <v>24</v>
      </c>
      <c r="L6235" s="2">
        <v>34547</v>
      </c>
      <c r="M6235" s="2">
        <v>44012</v>
      </c>
      <c r="N6235" t="s">
        <v>1675</v>
      </c>
      <c r="O6235">
        <v>1</v>
      </c>
      <c r="P6235" t="s">
        <v>161</v>
      </c>
      <c r="Q6235" t="s">
        <v>162</v>
      </c>
      <c r="R6235" t="s">
        <v>163</v>
      </c>
      <c r="S6235" t="s">
        <v>85</v>
      </c>
      <c r="T6235" t="s">
        <v>68</v>
      </c>
      <c r="U6235">
        <v>2018</v>
      </c>
      <c r="V6235">
        <v>309187</v>
      </c>
      <c r="W6235" t="s">
        <v>69</v>
      </c>
      <c r="X6235" t="s">
        <v>254</v>
      </c>
      <c r="Y6235">
        <v>253406</v>
      </c>
      <c r="Z6235">
        <v>55781</v>
      </c>
      <c r="AA6235" t="s">
        <v>69</v>
      </c>
      <c r="AB6235" t="s">
        <v>18574</v>
      </c>
      <c r="AC6235">
        <v>309187</v>
      </c>
    </row>
    <row r="6236" spans="1:29">
      <c r="A6236">
        <f t="shared" ca="1" si="97"/>
        <v>0.30249777458529858</v>
      </c>
      <c r="B6236" t="s">
        <v>286</v>
      </c>
      <c r="C6236">
        <v>9326124</v>
      </c>
      <c r="D6236" s="2">
        <v>42949</v>
      </c>
      <c r="E6236" t="s">
        <v>76</v>
      </c>
      <c r="F6236" t="s">
        <v>18575</v>
      </c>
      <c r="G6236">
        <v>5</v>
      </c>
      <c r="H6236" t="s">
        <v>58</v>
      </c>
      <c r="I6236" t="s">
        <v>289</v>
      </c>
      <c r="J6236">
        <v>77613</v>
      </c>
      <c r="K6236">
        <v>9</v>
      </c>
      <c r="L6236" s="2">
        <v>39857</v>
      </c>
      <c r="M6236" s="2">
        <v>43708</v>
      </c>
      <c r="N6236" t="s">
        <v>497</v>
      </c>
      <c r="O6236">
        <v>30</v>
      </c>
      <c r="P6236" t="s">
        <v>747</v>
      </c>
      <c r="Q6236" t="s">
        <v>748</v>
      </c>
      <c r="R6236" t="s">
        <v>176</v>
      </c>
      <c r="S6236" t="s">
        <v>67</v>
      </c>
      <c r="T6236" t="s">
        <v>68</v>
      </c>
      <c r="U6236">
        <v>2017</v>
      </c>
      <c r="V6236">
        <v>373650</v>
      </c>
      <c r="W6236" t="s">
        <v>69</v>
      </c>
      <c r="X6236" t="s">
        <v>286</v>
      </c>
      <c r="Y6236">
        <v>235000</v>
      </c>
      <c r="Z6236">
        <v>138650</v>
      </c>
      <c r="AA6236" t="s">
        <v>69</v>
      </c>
      <c r="AB6236" t="s">
        <v>18576</v>
      </c>
      <c r="AC6236">
        <v>373650</v>
      </c>
    </row>
    <row r="6237" spans="1:29">
      <c r="A6237">
        <f t="shared" ca="1" si="97"/>
        <v>0.34448426228837536</v>
      </c>
      <c r="B6237" t="s">
        <v>241</v>
      </c>
      <c r="C6237">
        <v>9479629</v>
      </c>
      <c r="D6237" s="2">
        <v>43231</v>
      </c>
      <c r="E6237" t="s">
        <v>56</v>
      </c>
      <c r="F6237" t="s">
        <v>18577</v>
      </c>
      <c r="G6237">
        <v>5</v>
      </c>
      <c r="H6237" t="s">
        <v>58</v>
      </c>
      <c r="I6237" t="s">
        <v>243</v>
      </c>
      <c r="J6237">
        <v>125246</v>
      </c>
      <c r="K6237">
        <v>4</v>
      </c>
      <c r="L6237" s="2">
        <v>42200</v>
      </c>
      <c r="M6237" s="2">
        <v>43951</v>
      </c>
      <c r="N6237" t="s">
        <v>18578</v>
      </c>
      <c r="O6237">
        <v>5</v>
      </c>
      <c r="P6237" t="s">
        <v>524</v>
      </c>
      <c r="Q6237" t="s">
        <v>83</v>
      </c>
      <c r="R6237" t="s">
        <v>84</v>
      </c>
      <c r="S6237" t="s">
        <v>102</v>
      </c>
      <c r="T6237" t="s">
        <v>68</v>
      </c>
      <c r="U6237">
        <v>2018</v>
      </c>
      <c r="V6237">
        <v>737679</v>
      </c>
      <c r="W6237" t="s">
        <v>69</v>
      </c>
      <c r="X6237" t="s">
        <v>241</v>
      </c>
      <c r="Y6237">
        <v>492269</v>
      </c>
      <c r="Z6237">
        <v>245410</v>
      </c>
      <c r="AA6237" t="s">
        <v>69</v>
      </c>
      <c r="AB6237" t="s">
        <v>18579</v>
      </c>
      <c r="AC6237">
        <v>737679</v>
      </c>
    </row>
    <row r="6238" spans="1:29">
      <c r="A6238">
        <f t="shared" ca="1" si="97"/>
        <v>0.1781649408938708</v>
      </c>
      <c r="B6238" t="s">
        <v>92</v>
      </c>
      <c r="C6238">
        <v>9327010</v>
      </c>
      <c r="D6238" s="2">
        <v>42920</v>
      </c>
      <c r="E6238" t="s">
        <v>926</v>
      </c>
      <c r="F6238" t="s">
        <v>18580</v>
      </c>
      <c r="G6238">
        <v>5</v>
      </c>
      <c r="H6238" t="s">
        <v>58</v>
      </c>
      <c r="I6238" t="s">
        <v>95</v>
      </c>
      <c r="J6238">
        <v>74603</v>
      </c>
      <c r="K6238">
        <v>6</v>
      </c>
      <c r="L6238" s="2">
        <v>41494</v>
      </c>
      <c r="M6238" s="2">
        <v>43616</v>
      </c>
      <c r="N6238" t="s">
        <v>4927</v>
      </c>
      <c r="O6238">
        <v>12</v>
      </c>
      <c r="P6238" t="s">
        <v>4159</v>
      </c>
      <c r="Q6238" t="s">
        <v>4160</v>
      </c>
      <c r="R6238" t="s">
        <v>401</v>
      </c>
      <c r="S6238" t="s">
        <v>121</v>
      </c>
      <c r="T6238" t="s">
        <v>68</v>
      </c>
      <c r="U6238">
        <v>2017</v>
      </c>
      <c r="V6238">
        <v>318113</v>
      </c>
      <c r="W6238" t="s">
        <v>69</v>
      </c>
      <c r="X6238" t="s">
        <v>92</v>
      </c>
      <c r="Y6238">
        <v>233779</v>
      </c>
      <c r="Z6238">
        <v>84334</v>
      </c>
      <c r="AA6238" t="s">
        <v>69</v>
      </c>
      <c r="AB6238" t="s">
        <v>18581</v>
      </c>
      <c r="AC6238">
        <v>318113</v>
      </c>
    </row>
    <row r="6239" spans="1:29">
      <c r="A6239">
        <f t="shared" ca="1" si="97"/>
        <v>0.73464541526297755</v>
      </c>
      <c r="B6239" t="s">
        <v>55</v>
      </c>
      <c r="C6239">
        <v>9472397</v>
      </c>
      <c r="D6239" s="2">
        <v>43181</v>
      </c>
      <c r="E6239" t="s">
        <v>2393</v>
      </c>
      <c r="F6239" t="s">
        <v>18582</v>
      </c>
      <c r="G6239">
        <v>5</v>
      </c>
      <c r="H6239" t="s">
        <v>58</v>
      </c>
      <c r="I6239" t="s">
        <v>59</v>
      </c>
      <c r="J6239">
        <v>64404</v>
      </c>
      <c r="K6239">
        <v>9</v>
      </c>
      <c r="L6239" s="2">
        <v>39859</v>
      </c>
      <c r="M6239" s="2">
        <v>43921</v>
      </c>
      <c r="N6239" t="s">
        <v>4403</v>
      </c>
      <c r="O6239">
        <v>7</v>
      </c>
      <c r="P6239" t="s">
        <v>189</v>
      </c>
      <c r="Q6239" t="s">
        <v>190</v>
      </c>
      <c r="R6239" t="s">
        <v>191</v>
      </c>
      <c r="S6239" t="s">
        <v>336</v>
      </c>
      <c r="T6239" t="s">
        <v>68</v>
      </c>
      <c r="U6239">
        <v>2018</v>
      </c>
      <c r="V6239">
        <v>438657</v>
      </c>
      <c r="W6239" t="s">
        <v>69</v>
      </c>
      <c r="X6239" t="s">
        <v>55</v>
      </c>
      <c r="Y6239">
        <v>266473</v>
      </c>
      <c r="Z6239">
        <v>172184</v>
      </c>
      <c r="AA6239" t="s">
        <v>69</v>
      </c>
      <c r="AB6239" t="s">
        <v>18583</v>
      </c>
      <c r="AC6239">
        <v>438657</v>
      </c>
    </row>
    <row r="6240" spans="1:29">
      <c r="A6240">
        <f t="shared" ca="1" si="97"/>
        <v>5.8332376693236099E-2</v>
      </c>
      <c r="B6240" t="s">
        <v>405</v>
      </c>
      <c r="C6240">
        <v>9456693</v>
      </c>
      <c r="D6240" s="2">
        <v>43182</v>
      </c>
      <c r="E6240" t="s">
        <v>76</v>
      </c>
      <c r="F6240" t="s">
        <v>18584</v>
      </c>
      <c r="G6240">
        <v>5</v>
      </c>
      <c r="H6240" t="s">
        <v>58</v>
      </c>
      <c r="I6240" t="s">
        <v>407</v>
      </c>
      <c r="J6240">
        <v>20171</v>
      </c>
      <c r="K6240">
        <v>10</v>
      </c>
      <c r="L6240" s="2">
        <v>38930</v>
      </c>
      <c r="M6240" s="2">
        <v>44286</v>
      </c>
      <c r="N6240" t="s">
        <v>5290</v>
      </c>
      <c r="O6240">
        <v>26</v>
      </c>
      <c r="P6240" t="s">
        <v>804</v>
      </c>
      <c r="Q6240" t="s">
        <v>805</v>
      </c>
      <c r="R6240" t="s">
        <v>120</v>
      </c>
      <c r="S6240" t="s">
        <v>85</v>
      </c>
      <c r="T6240" t="s">
        <v>68</v>
      </c>
      <c r="U6240">
        <v>2018</v>
      </c>
      <c r="V6240">
        <v>578943</v>
      </c>
      <c r="W6240" t="s">
        <v>69</v>
      </c>
      <c r="X6240" t="s">
        <v>405</v>
      </c>
      <c r="Y6240">
        <v>385493</v>
      </c>
      <c r="Z6240">
        <v>193450</v>
      </c>
      <c r="AA6240" t="s">
        <v>69</v>
      </c>
      <c r="AB6240" t="s">
        <v>18585</v>
      </c>
      <c r="AC6240">
        <v>578943</v>
      </c>
    </row>
    <row r="6241" spans="1:29">
      <c r="A6241">
        <f t="shared" ca="1" si="97"/>
        <v>0.89357093138281563</v>
      </c>
      <c r="B6241" t="s">
        <v>303</v>
      </c>
      <c r="C6241">
        <v>9232122</v>
      </c>
      <c r="D6241" s="2">
        <v>42761</v>
      </c>
      <c r="E6241" t="s">
        <v>76</v>
      </c>
      <c r="F6241" t="s">
        <v>18586</v>
      </c>
      <c r="G6241">
        <v>5</v>
      </c>
      <c r="H6241" t="s">
        <v>58</v>
      </c>
      <c r="I6241" t="s">
        <v>305</v>
      </c>
      <c r="J6241">
        <v>64213</v>
      </c>
      <c r="K6241">
        <v>14</v>
      </c>
      <c r="L6241" s="2">
        <v>38038</v>
      </c>
      <c r="M6241" s="2">
        <v>43524</v>
      </c>
      <c r="N6241" t="s">
        <v>18499</v>
      </c>
      <c r="O6241">
        <v>4</v>
      </c>
      <c r="P6241" t="s">
        <v>638</v>
      </c>
      <c r="Q6241" t="s">
        <v>639</v>
      </c>
      <c r="R6241" t="s">
        <v>640</v>
      </c>
      <c r="S6241" t="s">
        <v>67</v>
      </c>
      <c r="T6241" t="s">
        <v>68</v>
      </c>
      <c r="U6241">
        <v>2017</v>
      </c>
      <c r="V6241">
        <v>345825</v>
      </c>
      <c r="W6241" t="s">
        <v>69</v>
      </c>
      <c r="X6241" t="s">
        <v>303</v>
      </c>
      <c r="Y6241">
        <v>217500</v>
      </c>
      <c r="Z6241">
        <v>128325</v>
      </c>
      <c r="AA6241" t="s">
        <v>69</v>
      </c>
      <c r="AB6241" t="s">
        <v>18587</v>
      </c>
      <c r="AC6241">
        <v>345825</v>
      </c>
    </row>
    <row r="6242" spans="1:29">
      <c r="A6242">
        <f t="shared" ca="1" si="97"/>
        <v>0.80628557890491015</v>
      </c>
      <c r="B6242" t="s">
        <v>199</v>
      </c>
      <c r="C6242">
        <v>9198759</v>
      </c>
      <c r="D6242" s="2">
        <v>42724</v>
      </c>
      <c r="E6242" t="s">
        <v>76</v>
      </c>
      <c r="F6242" t="s">
        <v>18588</v>
      </c>
      <c r="G6242">
        <v>5</v>
      </c>
      <c r="H6242" t="s">
        <v>58</v>
      </c>
      <c r="I6242" t="s">
        <v>149</v>
      </c>
      <c r="J6242">
        <v>164574</v>
      </c>
      <c r="K6242">
        <v>5</v>
      </c>
      <c r="L6242" s="2">
        <v>41288</v>
      </c>
      <c r="M6242" s="2">
        <v>43646</v>
      </c>
      <c r="N6242" t="s">
        <v>703</v>
      </c>
      <c r="O6242">
        <v>26</v>
      </c>
      <c r="P6242" t="s">
        <v>2975</v>
      </c>
      <c r="Q6242" t="s">
        <v>2976</v>
      </c>
      <c r="R6242" t="s">
        <v>120</v>
      </c>
      <c r="S6242" t="s">
        <v>473</v>
      </c>
      <c r="T6242" t="s">
        <v>68</v>
      </c>
      <c r="U6242">
        <v>2017</v>
      </c>
      <c r="V6242">
        <v>325312</v>
      </c>
      <c r="W6242" t="s">
        <v>69</v>
      </c>
      <c r="X6242" t="s">
        <v>199</v>
      </c>
      <c r="Y6242">
        <v>204337</v>
      </c>
      <c r="Z6242">
        <v>120975</v>
      </c>
      <c r="AA6242" t="s">
        <v>69</v>
      </c>
      <c r="AB6242" t="s">
        <v>18589</v>
      </c>
      <c r="AC6242">
        <v>325312</v>
      </c>
    </row>
    <row r="6243" spans="1:29">
      <c r="A6243">
        <f t="shared" ca="1" si="97"/>
        <v>0.90402972042944962</v>
      </c>
      <c r="B6243" t="s">
        <v>303</v>
      </c>
      <c r="C6243">
        <v>9276664</v>
      </c>
      <c r="D6243" s="2">
        <v>42845</v>
      </c>
      <c r="E6243" t="s">
        <v>76</v>
      </c>
      <c r="F6243" t="s">
        <v>18590</v>
      </c>
      <c r="G6243">
        <v>5</v>
      </c>
      <c r="H6243" t="s">
        <v>58</v>
      </c>
      <c r="I6243" t="s">
        <v>305</v>
      </c>
      <c r="J6243">
        <v>81750</v>
      </c>
      <c r="K6243">
        <v>8</v>
      </c>
      <c r="L6243" s="2">
        <v>39845</v>
      </c>
      <c r="M6243" s="2">
        <v>43585</v>
      </c>
      <c r="N6243" t="s">
        <v>1153</v>
      </c>
      <c r="O6243">
        <v>13</v>
      </c>
      <c r="P6243" t="s">
        <v>1064</v>
      </c>
      <c r="Q6243" t="s">
        <v>1065</v>
      </c>
      <c r="R6243" t="s">
        <v>335</v>
      </c>
      <c r="S6243" t="s">
        <v>729</v>
      </c>
      <c r="T6243" t="s">
        <v>68</v>
      </c>
      <c r="U6243">
        <v>2017</v>
      </c>
      <c r="V6243">
        <v>359855</v>
      </c>
      <c r="W6243" t="s">
        <v>69</v>
      </c>
      <c r="X6243" t="s">
        <v>303</v>
      </c>
      <c r="Y6243">
        <v>244093</v>
      </c>
      <c r="Z6243">
        <v>115762</v>
      </c>
      <c r="AA6243" t="s">
        <v>69</v>
      </c>
      <c r="AB6243" t="s">
        <v>18591</v>
      </c>
      <c r="AC6243">
        <v>359855</v>
      </c>
    </row>
    <row r="6244" spans="1:29">
      <c r="A6244">
        <f t="shared" ca="1" si="97"/>
        <v>4.9464524019294687E-2</v>
      </c>
      <c r="B6244" t="s">
        <v>687</v>
      </c>
      <c r="C6244">
        <v>9954994</v>
      </c>
      <c r="D6244" s="2">
        <v>43658</v>
      </c>
      <c r="E6244" t="s">
        <v>56</v>
      </c>
      <c r="F6244" t="s">
        <v>18592</v>
      </c>
      <c r="G6244">
        <v>7</v>
      </c>
      <c r="H6244" t="s">
        <v>58</v>
      </c>
      <c r="I6244" t="s">
        <v>689</v>
      </c>
      <c r="J6244">
        <v>7695</v>
      </c>
      <c r="K6244">
        <v>11</v>
      </c>
      <c r="L6244" s="2">
        <v>38534</v>
      </c>
      <c r="M6244" s="2">
        <v>44439</v>
      </c>
      <c r="N6244" t="s">
        <v>854</v>
      </c>
      <c r="O6244">
        <v>15</v>
      </c>
      <c r="P6244" t="s">
        <v>4701</v>
      </c>
      <c r="Q6244" t="s">
        <v>1698</v>
      </c>
      <c r="R6244" t="s">
        <v>630</v>
      </c>
      <c r="S6244" t="s">
        <v>336</v>
      </c>
      <c r="T6244" t="s">
        <v>68</v>
      </c>
      <c r="U6244">
        <v>2018</v>
      </c>
      <c r="V6244">
        <v>431672</v>
      </c>
      <c r="W6244" t="s">
        <v>69</v>
      </c>
      <c r="X6244" t="s">
        <v>687</v>
      </c>
      <c r="Y6244">
        <v>289897</v>
      </c>
      <c r="Z6244">
        <v>141775</v>
      </c>
      <c r="AA6244" t="s">
        <v>69</v>
      </c>
      <c r="AB6244" t="s">
        <v>18593</v>
      </c>
      <c r="AC6244">
        <v>431672</v>
      </c>
    </row>
    <row r="6245" spans="1:29">
      <c r="A6245">
        <f t="shared" ca="1" si="97"/>
        <v>0.74634572175126046</v>
      </c>
      <c r="B6245" t="s">
        <v>624</v>
      </c>
      <c r="C6245">
        <v>9300729</v>
      </c>
      <c r="D6245" s="2">
        <v>42979</v>
      </c>
      <c r="E6245" t="s">
        <v>10220</v>
      </c>
      <c r="F6245" t="s">
        <v>18594</v>
      </c>
      <c r="G6245">
        <v>5</v>
      </c>
      <c r="H6245" t="s">
        <v>58</v>
      </c>
      <c r="I6245" t="s">
        <v>626</v>
      </c>
      <c r="J6245">
        <v>15348</v>
      </c>
      <c r="K6245">
        <v>4</v>
      </c>
      <c r="L6245" s="2">
        <v>41908</v>
      </c>
      <c r="M6245" s="2">
        <v>43646</v>
      </c>
      <c r="N6245" t="s">
        <v>10222</v>
      </c>
      <c r="O6245">
        <v>4</v>
      </c>
      <c r="P6245" t="s">
        <v>638</v>
      </c>
      <c r="Q6245" t="s">
        <v>639</v>
      </c>
      <c r="R6245" t="s">
        <v>640</v>
      </c>
      <c r="S6245" t="s">
        <v>67</v>
      </c>
      <c r="T6245" t="s">
        <v>68</v>
      </c>
      <c r="U6245">
        <v>2017</v>
      </c>
      <c r="V6245">
        <v>502743</v>
      </c>
      <c r="W6245" t="s">
        <v>69</v>
      </c>
      <c r="X6245" t="s">
        <v>624</v>
      </c>
      <c r="Y6245">
        <v>388747</v>
      </c>
      <c r="Z6245">
        <v>113996</v>
      </c>
      <c r="AA6245" t="s">
        <v>69</v>
      </c>
      <c r="AB6245" t="s">
        <v>18595</v>
      </c>
      <c r="AC6245">
        <v>502743</v>
      </c>
    </row>
    <row r="6246" spans="1:29">
      <c r="A6246">
        <f t="shared" ca="1" si="97"/>
        <v>0.21926562494172042</v>
      </c>
      <c r="B6246" t="s">
        <v>254</v>
      </c>
      <c r="C6246">
        <v>9547446</v>
      </c>
      <c r="D6246" s="2">
        <v>43342</v>
      </c>
      <c r="E6246" t="s">
        <v>56</v>
      </c>
      <c r="F6246" t="s">
        <v>18596</v>
      </c>
      <c r="G6246">
        <v>5</v>
      </c>
      <c r="H6246" t="s">
        <v>58</v>
      </c>
      <c r="I6246" t="s">
        <v>256</v>
      </c>
      <c r="J6246">
        <v>111615</v>
      </c>
      <c r="K6246">
        <v>4</v>
      </c>
      <c r="L6246" s="2">
        <v>42263</v>
      </c>
      <c r="M6246" s="2">
        <v>44074</v>
      </c>
      <c r="N6246" t="s">
        <v>1510</v>
      </c>
      <c r="O6246">
        <v>7</v>
      </c>
      <c r="P6246" t="s">
        <v>4303</v>
      </c>
      <c r="Q6246" t="s">
        <v>472</v>
      </c>
      <c r="R6246" t="s">
        <v>311</v>
      </c>
      <c r="S6246" t="s">
        <v>67</v>
      </c>
      <c r="T6246" t="s">
        <v>68</v>
      </c>
      <c r="U6246">
        <v>2018</v>
      </c>
      <c r="V6246">
        <v>421263</v>
      </c>
      <c r="W6246" t="s">
        <v>69</v>
      </c>
      <c r="X6246" t="s">
        <v>254</v>
      </c>
      <c r="Y6246">
        <v>255311</v>
      </c>
      <c r="Z6246">
        <v>165952</v>
      </c>
      <c r="AA6246" t="s">
        <v>69</v>
      </c>
      <c r="AB6246" t="s">
        <v>18597</v>
      </c>
      <c r="AC6246">
        <v>421263</v>
      </c>
    </row>
    <row r="6247" spans="1:29">
      <c r="A6247">
        <f t="shared" ca="1" si="97"/>
        <v>0.56479080323594744</v>
      </c>
      <c r="B6247" t="s">
        <v>199</v>
      </c>
      <c r="C6247">
        <v>9392899</v>
      </c>
      <c r="D6247" s="2">
        <v>43096</v>
      </c>
      <c r="E6247" t="s">
        <v>76</v>
      </c>
      <c r="F6247" t="s">
        <v>18598</v>
      </c>
      <c r="G6247">
        <v>5</v>
      </c>
      <c r="H6247" t="s">
        <v>58</v>
      </c>
      <c r="I6247" t="s">
        <v>149</v>
      </c>
      <c r="J6247">
        <v>178380</v>
      </c>
      <c r="K6247">
        <v>5</v>
      </c>
      <c r="L6247" s="2">
        <v>41640</v>
      </c>
      <c r="M6247" s="2">
        <v>43830</v>
      </c>
      <c r="N6247" t="s">
        <v>726</v>
      </c>
      <c r="O6247">
        <v>2</v>
      </c>
      <c r="P6247" t="s">
        <v>7575</v>
      </c>
      <c r="Q6247" t="s">
        <v>543</v>
      </c>
      <c r="R6247" t="s">
        <v>205</v>
      </c>
      <c r="S6247" t="s">
        <v>260</v>
      </c>
      <c r="T6247" t="s">
        <v>68</v>
      </c>
      <c r="U6247">
        <v>2018</v>
      </c>
      <c r="V6247">
        <v>379725</v>
      </c>
      <c r="W6247" t="s">
        <v>69</v>
      </c>
      <c r="X6247" t="s">
        <v>199</v>
      </c>
      <c r="Y6247">
        <v>207500</v>
      </c>
      <c r="Z6247">
        <v>172225</v>
      </c>
      <c r="AA6247" t="s">
        <v>69</v>
      </c>
      <c r="AB6247" t="s">
        <v>18599</v>
      </c>
      <c r="AC6247">
        <v>379725</v>
      </c>
    </row>
    <row r="6248" spans="1:29">
      <c r="A6248">
        <f t="shared" ca="1" si="97"/>
        <v>0.41232831043336671</v>
      </c>
      <c r="B6248" t="s">
        <v>303</v>
      </c>
      <c r="C6248">
        <v>9265842</v>
      </c>
      <c r="D6248" s="2">
        <v>42899</v>
      </c>
      <c r="E6248" t="s">
        <v>3508</v>
      </c>
      <c r="F6248" t="s">
        <v>18600</v>
      </c>
      <c r="G6248">
        <v>5</v>
      </c>
      <c r="H6248" t="s">
        <v>58</v>
      </c>
      <c r="I6248" t="s">
        <v>305</v>
      </c>
      <c r="J6248">
        <v>108184</v>
      </c>
      <c r="K6248">
        <v>3</v>
      </c>
      <c r="L6248" s="2">
        <v>42186</v>
      </c>
      <c r="M6248" s="2">
        <v>43616</v>
      </c>
      <c r="N6248" t="s">
        <v>18601</v>
      </c>
      <c r="O6248">
        <v>11</v>
      </c>
      <c r="P6248" t="s">
        <v>1292</v>
      </c>
      <c r="Q6248" t="s">
        <v>1293</v>
      </c>
      <c r="R6248" t="s">
        <v>555</v>
      </c>
      <c r="S6248" t="s">
        <v>67</v>
      </c>
      <c r="T6248" t="s">
        <v>68</v>
      </c>
      <c r="U6248">
        <v>2017</v>
      </c>
      <c r="V6248">
        <v>638538</v>
      </c>
      <c r="W6248" t="s">
        <v>69</v>
      </c>
      <c r="X6248" t="s">
        <v>303</v>
      </c>
      <c r="Y6248">
        <v>424678</v>
      </c>
      <c r="Z6248">
        <v>213860</v>
      </c>
      <c r="AA6248" t="s">
        <v>69</v>
      </c>
      <c r="AB6248" t="s">
        <v>18602</v>
      </c>
      <c r="AC6248">
        <v>638538</v>
      </c>
    </row>
    <row r="6249" spans="1:29">
      <c r="A6249">
        <f t="shared" ca="1" si="97"/>
        <v>0.77489995474366968</v>
      </c>
      <c r="B6249" t="s">
        <v>241</v>
      </c>
      <c r="C6249">
        <v>9198793</v>
      </c>
      <c r="D6249" s="2">
        <v>42727</v>
      </c>
      <c r="E6249" t="s">
        <v>5597</v>
      </c>
      <c r="F6249" t="s">
        <v>18603</v>
      </c>
      <c r="G6249">
        <v>5</v>
      </c>
      <c r="H6249" t="s">
        <v>58</v>
      </c>
      <c r="I6249" t="s">
        <v>243</v>
      </c>
      <c r="J6249">
        <v>120725</v>
      </c>
      <c r="K6249">
        <v>4</v>
      </c>
      <c r="L6249" s="2">
        <v>41640</v>
      </c>
      <c r="M6249" s="2">
        <v>43465</v>
      </c>
      <c r="N6249" t="s">
        <v>158</v>
      </c>
      <c r="O6249">
        <v>5</v>
      </c>
      <c r="P6249" t="s">
        <v>1197</v>
      </c>
      <c r="Q6249" t="s">
        <v>584</v>
      </c>
      <c r="R6249" t="s">
        <v>585</v>
      </c>
      <c r="S6249" t="s">
        <v>67</v>
      </c>
      <c r="T6249" t="s">
        <v>68</v>
      </c>
      <c r="U6249">
        <v>2017</v>
      </c>
      <c r="V6249">
        <v>567662</v>
      </c>
      <c r="W6249" t="s">
        <v>69</v>
      </c>
      <c r="X6249" t="s">
        <v>241</v>
      </c>
      <c r="Y6249">
        <v>601151</v>
      </c>
      <c r="Z6249">
        <v>146479</v>
      </c>
      <c r="AA6249" t="s">
        <v>69</v>
      </c>
      <c r="AB6249" t="s">
        <v>18604</v>
      </c>
      <c r="AC6249">
        <v>567662</v>
      </c>
    </row>
    <row r="6250" spans="1:29">
      <c r="A6250">
        <f t="shared" ca="1" si="97"/>
        <v>0.96220166034403376</v>
      </c>
      <c r="B6250" t="s">
        <v>254</v>
      </c>
      <c r="C6250">
        <v>9399663</v>
      </c>
      <c r="D6250" s="2">
        <v>43075</v>
      </c>
      <c r="E6250" t="s">
        <v>56</v>
      </c>
      <c r="F6250" t="s">
        <v>18605</v>
      </c>
      <c r="G6250">
        <v>5</v>
      </c>
      <c r="H6250" t="s">
        <v>58</v>
      </c>
      <c r="I6250" t="s">
        <v>256</v>
      </c>
      <c r="J6250">
        <v>112811</v>
      </c>
      <c r="K6250">
        <v>4</v>
      </c>
      <c r="L6250" s="2">
        <v>42019</v>
      </c>
      <c r="M6250" s="2">
        <v>43830</v>
      </c>
      <c r="N6250" t="s">
        <v>785</v>
      </c>
      <c r="O6250">
        <v>12</v>
      </c>
      <c r="P6250" t="s">
        <v>2215</v>
      </c>
      <c r="Q6250" t="s">
        <v>217</v>
      </c>
      <c r="R6250" t="s">
        <v>120</v>
      </c>
      <c r="S6250" t="s">
        <v>948</v>
      </c>
      <c r="T6250" t="s">
        <v>68</v>
      </c>
      <c r="U6250">
        <v>2018</v>
      </c>
      <c r="V6250">
        <v>550875</v>
      </c>
      <c r="W6250" t="s">
        <v>69</v>
      </c>
      <c r="X6250" t="s">
        <v>254</v>
      </c>
      <c r="Y6250">
        <v>325000</v>
      </c>
      <c r="Z6250">
        <v>225875</v>
      </c>
      <c r="AA6250" t="s">
        <v>69</v>
      </c>
      <c r="AB6250" t="s">
        <v>18606</v>
      </c>
      <c r="AC6250">
        <v>550875</v>
      </c>
    </row>
    <row r="6251" spans="1:29">
      <c r="A6251">
        <f t="shared" ca="1" si="97"/>
        <v>0.54137219512298684</v>
      </c>
      <c r="B6251" t="s">
        <v>127</v>
      </c>
      <c r="C6251">
        <v>9451330</v>
      </c>
      <c r="D6251" s="2">
        <v>43209</v>
      </c>
      <c r="E6251" t="s">
        <v>4727</v>
      </c>
      <c r="F6251" t="s">
        <v>18607</v>
      </c>
      <c r="G6251">
        <v>5</v>
      </c>
      <c r="H6251" t="s">
        <v>58</v>
      </c>
      <c r="I6251" t="s">
        <v>130</v>
      </c>
      <c r="J6251">
        <v>104175</v>
      </c>
      <c r="K6251">
        <v>5</v>
      </c>
      <c r="L6251" s="2">
        <v>41821</v>
      </c>
      <c r="M6251" s="2">
        <v>43921</v>
      </c>
      <c r="N6251" t="s">
        <v>7671</v>
      </c>
      <c r="O6251">
        <v>8</v>
      </c>
      <c r="P6251" t="s">
        <v>2448</v>
      </c>
      <c r="Q6251" t="s">
        <v>472</v>
      </c>
      <c r="R6251" t="s">
        <v>311</v>
      </c>
      <c r="S6251" t="s">
        <v>473</v>
      </c>
      <c r="T6251" t="s">
        <v>68</v>
      </c>
      <c r="U6251">
        <v>2018</v>
      </c>
      <c r="V6251">
        <v>539716</v>
      </c>
      <c r="W6251" t="s">
        <v>69</v>
      </c>
      <c r="X6251" t="s">
        <v>127</v>
      </c>
      <c r="Y6251">
        <v>319416</v>
      </c>
      <c r="Z6251">
        <v>220300</v>
      </c>
      <c r="AA6251" t="s">
        <v>69</v>
      </c>
      <c r="AB6251" t="s">
        <v>18608</v>
      </c>
      <c r="AC6251">
        <v>539716</v>
      </c>
    </row>
    <row r="6252" spans="1:29">
      <c r="A6252">
        <f t="shared" ca="1" si="97"/>
        <v>0.90754764736126392</v>
      </c>
      <c r="B6252" t="s">
        <v>241</v>
      </c>
      <c r="C6252">
        <v>9463514</v>
      </c>
      <c r="D6252" s="2">
        <v>43189</v>
      </c>
      <c r="E6252" t="s">
        <v>56</v>
      </c>
      <c r="F6252" t="s">
        <v>18609</v>
      </c>
      <c r="G6252">
        <v>5</v>
      </c>
      <c r="H6252" t="s">
        <v>58</v>
      </c>
      <c r="I6252" t="s">
        <v>243</v>
      </c>
      <c r="J6252">
        <v>123370</v>
      </c>
      <c r="K6252">
        <v>4</v>
      </c>
      <c r="L6252" s="2">
        <v>42104</v>
      </c>
      <c r="M6252" s="2">
        <v>43479</v>
      </c>
      <c r="N6252" t="s">
        <v>278</v>
      </c>
      <c r="O6252">
        <v>16</v>
      </c>
      <c r="P6252" t="s">
        <v>1363</v>
      </c>
      <c r="Q6252" t="s">
        <v>1364</v>
      </c>
      <c r="R6252" t="s">
        <v>149</v>
      </c>
      <c r="S6252" t="s">
        <v>67</v>
      </c>
      <c r="T6252" t="s">
        <v>68</v>
      </c>
      <c r="U6252">
        <v>2018</v>
      </c>
      <c r="V6252">
        <v>403644</v>
      </c>
      <c r="W6252" t="s">
        <v>69</v>
      </c>
      <c r="X6252" t="s">
        <v>241</v>
      </c>
      <c r="Y6252">
        <v>250000</v>
      </c>
      <c r="Z6252">
        <v>153644</v>
      </c>
      <c r="AA6252" t="s">
        <v>69</v>
      </c>
      <c r="AB6252" t="s">
        <v>18610</v>
      </c>
      <c r="AC6252">
        <v>403644</v>
      </c>
    </row>
    <row r="6253" spans="1:29">
      <c r="A6253">
        <f t="shared" ca="1" si="97"/>
        <v>6.3818200702809413E-2</v>
      </c>
      <c r="B6253" t="s">
        <v>303</v>
      </c>
      <c r="C6253">
        <v>9552805</v>
      </c>
      <c r="D6253" s="2">
        <v>43258</v>
      </c>
      <c r="E6253" t="s">
        <v>2411</v>
      </c>
      <c r="F6253" t="s">
        <v>18611</v>
      </c>
      <c r="G6253">
        <v>5</v>
      </c>
      <c r="H6253" t="s">
        <v>58</v>
      </c>
      <c r="I6253" t="s">
        <v>305</v>
      </c>
      <c r="J6253">
        <v>107416</v>
      </c>
      <c r="K6253">
        <v>3</v>
      </c>
      <c r="L6253" s="2">
        <v>42607</v>
      </c>
      <c r="M6253" s="2">
        <v>44347</v>
      </c>
      <c r="N6253" t="s">
        <v>18612</v>
      </c>
      <c r="O6253">
        <v>4</v>
      </c>
      <c r="P6253" t="s">
        <v>444</v>
      </c>
      <c r="Q6253" t="s">
        <v>445</v>
      </c>
      <c r="R6253" t="s">
        <v>149</v>
      </c>
      <c r="S6253" t="s">
        <v>67</v>
      </c>
      <c r="T6253" t="s">
        <v>68</v>
      </c>
      <c r="U6253">
        <v>2018</v>
      </c>
      <c r="V6253">
        <v>210884</v>
      </c>
      <c r="W6253" t="s">
        <v>69</v>
      </c>
      <c r="X6253" t="s">
        <v>303</v>
      </c>
      <c r="Y6253">
        <v>150470</v>
      </c>
      <c r="Z6253">
        <v>60414</v>
      </c>
      <c r="AA6253" t="s">
        <v>69</v>
      </c>
      <c r="AB6253" t="s">
        <v>18613</v>
      </c>
      <c r="AC6253">
        <v>210884</v>
      </c>
    </row>
    <row r="6254" spans="1:29">
      <c r="A6254">
        <f t="shared" ca="1" si="97"/>
        <v>0.62141685352906673</v>
      </c>
      <c r="B6254" t="s">
        <v>687</v>
      </c>
      <c r="C6254">
        <v>9283548</v>
      </c>
      <c r="D6254" s="2">
        <v>42899</v>
      </c>
      <c r="E6254" t="s">
        <v>76</v>
      </c>
      <c r="F6254" t="s">
        <v>18614</v>
      </c>
      <c r="G6254">
        <v>5</v>
      </c>
      <c r="H6254" t="s">
        <v>58</v>
      </c>
      <c r="I6254" t="s">
        <v>689</v>
      </c>
      <c r="J6254">
        <v>13339</v>
      </c>
      <c r="K6254">
        <v>5</v>
      </c>
      <c r="L6254" s="2">
        <v>41467</v>
      </c>
      <c r="M6254" s="2">
        <v>43281</v>
      </c>
      <c r="N6254" t="s">
        <v>973</v>
      </c>
      <c r="O6254">
        <v>3</v>
      </c>
      <c r="P6254" t="s">
        <v>18615</v>
      </c>
      <c r="Q6254" t="s">
        <v>543</v>
      </c>
      <c r="R6254" t="s">
        <v>205</v>
      </c>
      <c r="S6254" t="s">
        <v>260</v>
      </c>
      <c r="T6254" t="s">
        <v>68</v>
      </c>
      <c r="U6254">
        <v>2017</v>
      </c>
      <c r="V6254">
        <v>369500</v>
      </c>
      <c r="W6254" t="s">
        <v>69</v>
      </c>
      <c r="X6254" t="s">
        <v>687</v>
      </c>
      <c r="Y6254">
        <v>250000</v>
      </c>
      <c r="Z6254">
        <v>119500</v>
      </c>
      <c r="AA6254" t="s">
        <v>69</v>
      </c>
      <c r="AB6254" t="s">
        <v>18616</v>
      </c>
      <c r="AC6254">
        <v>369500</v>
      </c>
    </row>
    <row r="6255" spans="1:29">
      <c r="A6255">
        <f t="shared" ca="1" si="97"/>
        <v>0.37304557072434308</v>
      </c>
      <c r="B6255" t="s">
        <v>241</v>
      </c>
      <c r="C6255">
        <v>9476315</v>
      </c>
      <c r="D6255" s="2">
        <v>43209</v>
      </c>
      <c r="E6255" t="s">
        <v>6272</v>
      </c>
      <c r="F6255" t="s">
        <v>18617</v>
      </c>
      <c r="G6255">
        <v>5</v>
      </c>
      <c r="H6255" t="s">
        <v>58</v>
      </c>
      <c r="I6255" t="s">
        <v>243</v>
      </c>
      <c r="J6255">
        <v>129843</v>
      </c>
      <c r="K6255">
        <v>4</v>
      </c>
      <c r="L6255" s="2">
        <v>42191</v>
      </c>
      <c r="M6255" s="2">
        <v>43951</v>
      </c>
      <c r="N6255" t="s">
        <v>6274</v>
      </c>
      <c r="O6255">
        <v>7</v>
      </c>
      <c r="P6255" t="s">
        <v>3435</v>
      </c>
      <c r="Q6255" t="s">
        <v>3436</v>
      </c>
      <c r="R6255" t="s">
        <v>1943</v>
      </c>
      <c r="S6255" t="s">
        <v>67</v>
      </c>
      <c r="T6255" t="s">
        <v>68</v>
      </c>
      <c r="U6255">
        <v>2018</v>
      </c>
      <c r="V6255">
        <v>441141</v>
      </c>
      <c r="W6255" t="s">
        <v>69</v>
      </c>
      <c r="X6255" t="s">
        <v>241</v>
      </c>
      <c r="Y6255">
        <v>307779</v>
      </c>
      <c r="Z6255">
        <v>133362</v>
      </c>
      <c r="AA6255" t="s">
        <v>69</v>
      </c>
      <c r="AB6255" t="s">
        <v>18618</v>
      </c>
      <c r="AC6255">
        <v>441141</v>
      </c>
    </row>
    <row r="6256" spans="1:29">
      <c r="A6256">
        <f t="shared" ca="1" si="97"/>
        <v>0.72304195339335653</v>
      </c>
      <c r="B6256" t="s">
        <v>127</v>
      </c>
      <c r="C6256">
        <v>9440454</v>
      </c>
      <c r="D6256" s="2">
        <v>43152</v>
      </c>
      <c r="E6256" t="s">
        <v>76</v>
      </c>
      <c r="F6256" t="s">
        <v>18619</v>
      </c>
      <c r="G6256">
        <v>5</v>
      </c>
      <c r="H6256" t="s">
        <v>58</v>
      </c>
      <c r="I6256" t="s">
        <v>130</v>
      </c>
      <c r="J6256">
        <v>101178</v>
      </c>
      <c r="K6256">
        <v>6</v>
      </c>
      <c r="L6256" s="2">
        <v>42614</v>
      </c>
      <c r="M6256" s="2">
        <v>43890</v>
      </c>
      <c r="N6256" t="s">
        <v>429</v>
      </c>
      <c r="O6256">
        <v>1</v>
      </c>
      <c r="P6256" t="s">
        <v>16465</v>
      </c>
      <c r="Q6256" t="s">
        <v>16466</v>
      </c>
      <c r="R6256" t="s">
        <v>401</v>
      </c>
      <c r="S6256" t="s">
        <v>958</v>
      </c>
      <c r="T6256" t="s">
        <v>68</v>
      </c>
      <c r="U6256">
        <v>2018</v>
      </c>
      <c r="V6256">
        <v>381024</v>
      </c>
      <c r="W6256" t="s">
        <v>69</v>
      </c>
      <c r="X6256" t="s">
        <v>127</v>
      </c>
      <c r="Y6256">
        <v>250000</v>
      </c>
      <c r="Z6256">
        <v>131024</v>
      </c>
      <c r="AA6256" t="s">
        <v>69</v>
      </c>
      <c r="AB6256" t="s">
        <v>18620</v>
      </c>
      <c r="AC6256">
        <v>381024</v>
      </c>
    </row>
    <row r="6257" spans="1:29">
      <c r="A6257">
        <f t="shared" ca="1" si="97"/>
        <v>0.46761668509171672</v>
      </c>
      <c r="B6257" t="s">
        <v>241</v>
      </c>
      <c r="C6257">
        <v>9452743</v>
      </c>
      <c r="D6257" s="2">
        <v>43150</v>
      </c>
      <c r="E6257" t="s">
        <v>4658</v>
      </c>
      <c r="F6257" t="s">
        <v>18621</v>
      </c>
      <c r="G6257">
        <v>5</v>
      </c>
      <c r="H6257" t="s">
        <v>58</v>
      </c>
      <c r="I6257" t="s">
        <v>243</v>
      </c>
      <c r="J6257">
        <v>129887</v>
      </c>
      <c r="K6257">
        <v>3</v>
      </c>
      <c r="L6257" s="2">
        <v>42217</v>
      </c>
      <c r="M6257" s="2">
        <v>43524</v>
      </c>
      <c r="N6257" t="s">
        <v>4660</v>
      </c>
      <c r="O6257">
        <v>7</v>
      </c>
      <c r="P6257" t="s">
        <v>1170</v>
      </c>
      <c r="Q6257" t="s">
        <v>1171</v>
      </c>
      <c r="R6257" t="s">
        <v>585</v>
      </c>
      <c r="S6257" t="s">
        <v>67</v>
      </c>
      <c r="T6257" t="s">
        <v>68</v>
      </c>
      <c r="U6257">
        <v>2018</v>
      </c>
      <c r="V6257">
        <v>672467</v>
      </c>
      <c r="W6257" t="s">
        <v>69</v>
      </c>
      <c r="X6257" t="s">
        <v>241</v>
      </c>
      <c r="Y6257">
        <v>518432</v>
      </c>
      <c r="Z6257">
        <v>154035</v>
      </c>
      <c r="AA6257" t="s">
        <v>69</v>
      </c>
      <c r="AB6257" t="s">
        <v>18622</v>
      </c>
      <c r="AC6257">
        <v>672467</v>
      </c>
    </row>
    <row r="6258" spans="1:29">
      <c r="A6258">
        <f t="shared" ca="1" si="97"/>
        <v>0.29604727292234212</v>
      </c>
      <c r="B6258" t="s">
        <v>3057</v>
      </c>
      <c r="C6258">
        <v>9545661</v>
      </c>
      <c r="D6258" s="2">
        <v>43319</v>
      </c>
      <c r="E6258" t="s">
        <v>69</v>
      </c>
      <c r="F6258" t="s">
        <v>17464</v>
      </c>
      <c r="G6258">
        <v>5</v>
      </c>
      <c r="H6258" t="s">
        <v>58</v>
      </c>
      <c r="I6258" t="s">
        <v>3060</v>
      </c>
      <c r="J6258">
        <v>8759</v>
      </c>
      <c r="K6258">
        <v>5</v>
      </c>
      <c r="L6258" s="2">
        <v>41912</v>
      </c>
      <c r="M6258" s="2">
        <v>44074</v>
      </c>
      <c r="N6258" t="s">
        <v>8204</v>
      </c>
      <c r="O6258">
        <v>4</v>
      </c>
      <c r="P6258" t="s">
        <v>444</v>
      </c>
      <c r="Q6258" t="s">
        <v>445</v>
      </c>
      <c r="R6258" t="s">
        <v>149</v>
      </c>
      <c r="S6258" t="s">
        <v>322</v>
      </c>
      <c r="T6258" t="s">
        <v>68</v>
      </c>
      <c r="U6258">
        <v>2018</v>
      </c>
      <c r="V6258">
        <v>841763</v>
      </c>
      <c r="W6258" t="s">
        <v>69</v>
      </c>
      <c r="X6258" t="s">
        <v>1683</v>
      </c>
      <c r="Y6258">
        <v>100000</v>
      </c>
      <c r="Z6258">
        <v>50000</v>
      </c>
      <c r="AA6258" t="s">
        <v>69</v>
      </c>
      <c r="AB6258" t="s">
        <v>17465</v>
      </c>
      <c r="AC6258">
        <v>150000</v>
      </c>
    </row>
    <row r="6259" spans="1:29">
      <c r="A6259">
        <f t="shared" ca="1" si="97"/>
        <v>0.33190897652118578</v>
      </c>
      <c r="B6259" t="s">
        <v>1143</v>
      </c>
      <c r="C6259">
        <v>9335653</v>
      </c>
      <c r="D6259" s="2">
        <v>42961</v>
      </c>
      <c r="E6259" t="s">
        <v>76</v>
      </c>
      <c r="F6259" t="s">
        <v>18623</v>
      </c>
      <c r="G6259">
        <v>5</v>
      </c>
      <c r="H6259" t="s">
        <v>58</v>
      </c>
      <c r="I6259" t="s">
        <v>1145</v>
      </c>
      <c r="J6259">
        <v>64202</v>
      </c>
      <c r="K6259">
        <v>5</v>
      </c>
      <c r="L6259" s="2">
        <v>41533</v>
      </c>
      <c r="M6259" s="2">
        <v>43708</v>
      </c>
      <c r="N6259" t="s">
        <v>2638</v>
      </c>
      <c r="O6259">
        <v>50</v>
      </c>
      <c r="P6259" t="s">
        <v>357</v>
      </c>
      <c r="Q6259" t="s">
        <v>358</v>
      </c>
      <c r="R6259" t="s">
        <v>149</v>
      </c>
      <c r="S6259" t="s">
        <v>67</v>
      </c>
      <c r="T6259" t="s">
        <v>68</v>
      </c>
      <c r="U6259">
        <v>2017</v>
      </c>
      <c r="V6259">
        <v>345284</v>
      </c>
      <c r="W6259" t="s">
        <v>69</v>
      </c>
      <c r="X6259" t="s">
        <v>1143</v>
      </c>
      <c r="Y6259">
        <v>222764</v>
      </c>
      <c r="Z6259">
        <v>122520</v>
      </c>
      <c r="AA6259" t="s">
        <v>69</v>
      </c>
      <c r="AB6259" t="s">
        <v>18624</v>
      </c>
      <c r="AC6259">
        <v>345284</v>
      </c>
    </row>
    <row r="6260" spans="1:29">
      <c r="A6260">
        <f t="shared" ca="1" si="97"/>
        <v>0.83508865047885361</v>
      </c>
      <c r="B6260" t="s">
        <v>199</v>
      </c>
      <c r="C6260">
        <v>9540829</v>
      </c>
      <c r="D6260" s="2">
        <v>43318</v>
      </c>
      <c r="E6260" t="s">
        <v>56</v>
      </c>
      <c r="F6260" t="s">
        <v>18625</v>
      </c>
      <c r="G6260">
        <v>5</v>
      </c>
      <c r="H6260" t="s">
        <v>58</v>
      </c>
      <c r="I6260" t="s">
        <v>149</v>
      </c>
      <c r="J6260">
        <v>188032</v>
      </c>
      <c r="K6260">
        <v>5</v>
      </c>
      <c r="L6260" s="2">
        <v>41892</v>
      </c>
      <c r="M6260" s="2">
        <v>44255</v>
      </c>
      <c r="N6260" t="s">
        <v>1268</v>
      </c>
      <c r="O6260">
        <v>20</v>
      </c>
      <c r="P6260" t="s">
        <v>3397</v>
      </c>
      <c r="Q6260" t="s">
        <v>3398</v>
      </c>
      <c r="R6260" t="s">
        <v>176</v>
      </c>
      <c r="S6260" t="s">
        <v>67</v>
      </c>
      <c r="T6260" t="s">
        <v>68</v>
      </c>
      <c r="U6260">
        <v>2018</v>
      </c>
      <c r="V6260">
        <v>352669</v>
      </c>
      <c r="W6260" t="s">
        <v>69</v>
      </c>
      <c r="X6260" t="s">
        <v>199</v>
      </c>
      <c r="Y6260">
        <v>259173</v>
      </c>
      <c r="Z6260">
        <v>93496</v>
      </c>
      <c r="AA6260" t="s">
        <v>69</v>
      </c>
      <c r="AB6260" t="s">
        <v>18626</v>
      </c>
      <c r="AC6260">
        <v>352669</v>
      </c>
    </row>
    <row r="6261" spans="1:29">
      <c r="A6261">
        <f t="shared" ca="1" si="97"/>
        <v>0.55707528622066693</v>
      </c>
      <c r="B6261" t="s">
        <v>199</v>
      </c>
      <c r="C6261">
        <v>9547332</v>
      </c>
      <c r="D6261" s="2">
        <v>43327</v>
      </c>
      <c r="E6261" t="s">
        <v>56</v>
      </c>
      <c r="F6261" t="s">
        <v>18627</v>
      </c>
      <c r="G6261">
        <v>5</v>
      </c>
      <c r="H6261" t="s">
        <v>58</v>
      </c>
      <c r="I6261" t="s">
        <v>149</v>
      </c>
      <c r="J6261">
        <v>183459</v>
      </c>
      <c r="K6261">
        <v>5</v>
      </c>
      <c r="L6261" s="2">
        <v>41901</v>
      </c>
      <c r="M6261" s="2">
        <v>44074</v>
      </c>
      <c r="N6261" t="s">
        <v>987</v>
      </c>
      <c r="O6261">
        <v>2</v>
      </c>
      <c r="P6261" t="s">
        <v>2397</v>
      </c>
      <c r="Q6261" t="s">
        <v>2398</v>
      </c>
      <c r="R6261" t="s">
        <v>2051</v>
      </c>
      <c r="S6261" t="s">
        <v>67</v>
      </c>
      <c r="T6261" t="s">
        <v>68</v>
      </c>
      <c r="U6261">
        <v>2018</v>
      </c>
      <c r="V6261">
        <v>311659</v>
      </c>
      <c r="W6261" t="s">
        <v>69</v>
      </c>
      <c r="X6261" t="s">
        <v>199</v>
      </c>
      <c r="Y6261">
        <v>207500</v>
      </c>
      <c r="Z6261">
        <v>104159</v>
      </c>
      <c r="AA6261" t="s">
        <v>69</v>
      </c>
      <c r="AB6261" t="s">
        <v>18628</v>
      </c>
      <c r="AC6261">
        <v>311659</v>
      </c>
    </row>
    <row r="6262" spans="1:29">
      <c r="A6262">
        <f t="shared" ca="1" si="97"/>
        <v>0.56991736465911469</v>
      </c>
      <c r="B6262" t="s">
        <v>241</v>
      </c>
      <c r="C6262">
        <v>9386060</v>
      </c>
      <c r="D6262" s="2">
        <v>43075</v>
      </c>
      <c r="E6262" t="s">
        <v>56</v>
      </c>
      <c r="F6262" t="s">
        <v>18629</v>
      </c>
      <c r="G6262">
        <v>5</v>
      </c>
      <c r="H6262" t="s">
        <v>58</v>
      </c>
      <c r="I6262" t="s">
        <v>243</v>
      </c>
      <c r="J6262">
        <v>130290</v>
      </c>
      <c r="K6262">
        <v>3</v>
      </c>
      <c r="L6262" s="2">
        <v>42339</v>
      </c>
      <c r="M6262" s="2">
        <v>43131</v>
      </c>
      <c r="N6262" t="s">
        <v>1630</v>
      </c>
      <c r="O6262">
        <v>36</v>
      </c>
      <c r="P6262" t="s">
        <v>1090</v>
      </c>
      <c r="Q6262" t="s">
        <v>1091</v>
      </c>
      <c r="R6262" t="s">
        <v>149</v>
      </c>
      <c r="S6262" t="s">
        <v>85</v>
      </c>
      <c r="T6262" t="s">
        <v>68</v>
      </c>
      <c r="U6262">
        <v>2018</v>
      </c>
      <c r="V6262">
        <v>122265</v>
      </c>
      <c r="W6262" t="s">
        <v>69</v>
      </c>
      <c r="X6262" t="s">
        <v>241</v>
      </c>
      <c r="Y6262">
        <v>79393</v>
      </c>
      <c r="Z6262">
        <v>42872</v>
      </c>
      <c r="AA6262" t="s">
        <v>69</v>
      </c>
      <c r="AB6262" t="s">
        <v>18630</v>
      </c>
      <c r="AC6262">
        <v>122265</v>
      </c>
    </row>
    <row r="6263" spans="1:29">
      <c r="A6263">
        <f t="shared" ca="1" si="97"/>
        <v>0.58502596211271229</v>
      </c>
      <c r="B6263" t="s">
        <v>127</v>
      </c>
      <c r="C6263">
        <v>9225247</v>
      </c>
      <c r="D6263" s="2">
        <v>42796</v>
      </c>
      <c r="E6263" t="s">
        <v>76</v>
      </c>
      <c r="F6263" t="s">
        <v>18631</v>
      </c>
      <c r="G6263">
        <v>5</v>
      </c>
      <c r="H6263" t="s">
        <v>58</v>
      </c>
      <c r="I6263" t="s">
        <v>130</v>
      </c>
      <c r="J6263">
        <v>102690</v>
      </c>
      <c r="K6263">
        <v>4</v>
      </c>
      <c r="L6263" s="2">
        <v>41730</v>
      </c>
      <c r="M6263" s="2">
        <v>43159</v>
      </c>
      <c r="N6263" t="s">
        <v>690</v>
      </c>
      <c r="O6263">
        <v>5</v>
      </c>
      <c r="P6263" t="s">
        <v>524</v>
      </c>
      <c r="Q6263" t="s">
        <v>83</v>
      </c>
      <c r="R6263" t="s">
        <v>84</v>
      </c>
      <c r="S6263" t="s">
        <v>67</v>
      </c>
      <c r="T6263" t="s">
        <v>68</v>
      </c>
      <c r="U6263">
        <v>2017</v>
      </c>
      <c r="V6263">
        <v>603129</v>
      </c>
      <c r="W6263" t="s">
        <v>69</v>
      </c>
      <c r="X6263" t="s">
        <v>127</v>
      </c>
      <c r="Y6263">
        <v>415212</v>
      </c>
      <c r="Z6263">
        <v>187917</v>
      </c>
      <c r="AA6263" t="s">
        <v>69</v>
      </c>
      <c r="AB6263" t="s">
        <v>18632</v>
      </c>
      <c r="AC6263">
        <v>603129</v>
      </c>
    </row>
    <row r="6264" spans="1:29">
      <c r="A6264">
        <f t="shared" ca="1" si="97"/>
        <v>0.74616223309485707</v>
      </c>
      <c r="B6264" t="s">
        <v>109</v>
      </c>
      <c r="C6264">
        <v>9235286</v>
      </c>
      <c r="D6264" s="2">
        <v>42831</v>
      </c>
      <c r="E6264" t="s">
        <v>76</v>
      </c>
      <c r="F6264" t="s">
        <v>18633</v>
      </c>
      <c r="G6264">
        <v>5</v>
      </c>
      <c r="H6264" t="s">
        <v>58</v>
      </c>
      <c r="I6264" t="s">
        <v>112</v>
      </c>
      <c r="J6264">
        <v>23105</v>
      </c>
      <c r="K6264">
        <v>5</v>
      </c>
      <c r="L6264" s="2">
        <v>41306</v>
      </c>
      <c r="M6264" s="2">
        <v>43496</v>
      </c>
      <c r="N6264" t="s">
        <v>225</v>
      </c>
      <c r="O6264">
        <v>3</v>
      </c>
      <c r="P6264" t="s">
        <v>882</v>
      </c>
      <c r="Q6264" t="s">
        <v>883</v>
      </c>
      <c r="R6264" t="s">
        <v>884</v>
      </c>
      <c r="S6264" t="s">
        <v>67</v>
      </c>
      <c r="T6264" t="s">
        <v>68</v>
      </c>
      <c r="U6264">
        <v>2017</v>
      </c>
      <c r="V6264">
        <v>416250</v>
      </c>
      <c r="W6264" t="s">
        <v>69</v>
      </c>
      <c r="X6264" t="s">
        <v>109</v>
      </c>
      <c r="Y6264">
        <v>250000</v>
      </c>
      <c r="Z6264">
        <v>166250</v>
      </c>
      <c r="AA6264" t="s">
        <v>69</v>
      </c>
      <c r="AB6264" t="s">
        <v>18634</v>
      </c>
      <c r="AC6264">
        <v>416250</v>
      </c>
    </row>
    <row r="6265" spans="1:29">
      <c r="A6265">
        <f t="shared" ca="1" si="97"/>
        <v>0.85901771611556677</v>
      </c>
      <c r="B6265" t="s">
        <v>327</v>
      </c>
      <c r="C6265">
        <v>9240627</v>
      </c>
      <c r="D6265" s="2">
        <v>42814</v>
      </c>
      <c r="E6265" t="s">
        <v>76</v>
      </c>
      <c r="F6265" t="s">
        <v>18635</v>
      </c>
      <c r="G6265">
        <v>5</v>
      </c>
      <c r="H6265" t="s">
        <v>58</v>
      </c>
      <c r="I6265" t="s">
        <v>330</v>
      </c>
      <c r="J6265">
        <v>10011</v>
      </c>
      <c r="K6265">
        <v>8</v>
      </c>
      <c r="L6265" s="2">
        <v>40360</v>
      </c>
      <c r="M6265" s="2">
        <v>43190</v>
      </c>
      <c r="N6265" t="s">
        <v>6850</v>
      </c>
      <c r="O6265">
        <v>8</v>
      </c>
      <c r="P6265" t="s">
        <v>2448</v>
      </c>
      <c r="Q6265" t="s">
        <v>472</v>
      </c>
      <c r="R6265" t="s">
        <v>311</v>
      </c>
      <c r="S6265" t="s">
        <v>473</v>
      </c>
      <c r="T6265" t="s">
        <v>68</v>
      </c>
      <c r="U6265">
        <v>2017</v>
      </c>
      <c r="V6265">
        <v>391312</v>
      </c>
      <c r="W6265" t="s">
        <v>69</v>
      </c>
      <c r="X6265" t="s">
        <v>327</v>
      </c>
      <c r="Y6265">
        <v>225000</v>
      </c>
      <c r="Z6265">
        <v>166312</v>
      </c>
      <c r="AA6265" t="s">
        <v>69</v>
      </c>
      <c r="AB6265" t="s">
        <v>18636</v>
      </c>
      <c r="AC6265">
        <v>391312</v>
      </c>
    </row>
    <row r="6266" spans="1:29">
      <c r="A6266">
        <f t="shared" ca="1" si="97"/>
        <v>0.41949640565117507</v>
      </c>
      <c r="B6266" t="s">
        <v>241</v>
      </c>
      <c r="C6266">
        <v>9521844</v>
      </c>
      <c r="D6266" s="2">
        <v>43287</v>
      </c>
      <c r="E6266" t="s">
        <v>56</v>
      </c>
      <c r="F6266" t="s">
        <v>18637</v>
      </c>
      <c r="G6266">
        <v>5</v>
      </c>
      <c r="H6266" t="s">
        <v>58</v>
      </c>
      <c r="I6266" t="s">
        <v>243</v>
      </c>
      <c r="J6266">
        <v>134182</v>
      </c>
      <c r="K6266">
        <v>3</v>
      </c>
      <c r="L6266" s="2">
        <v>42552</v>
      </c>
      <c r="M6266" s="2">
        <v>44377</v>
      </c>
      <c r="N6266" t="s">
        <v>792</v>
      </c>
      <c r="O6266">
        <v>11</v>
      </c>
      <c r="P6266" t="s">
        <v>532</v>
      </c>
      <c r="Q6266" t="s">
        <v>533</v>
      </c>
      <c r="R6266" t="s">
        <v>149</v>
      </c>
      <c r="S6266" t="s">
        <v>67</v>
      </c>
      <c r="T6266" t="s">
        <v>68</v>
      </c>
      <c r="U6266">
        <v>2018</v>
      </c>
      <c r="V6266">
        <v>554058</v>
      </c>
      <c r="W6266" t="s">
        <v>69</v>
      </c>
      <c r="X6266" t="s">
        <v>241</v>
      </c>
      <c r="Y6266">
        <v>402716</v>
      </c>
      <c r="Z6266">
        <v>151342</v>
      </c>
      <c r="AA6266" t="s">
        <v>69</v>
      </c>
      <c r="AB6266" t="s">
        <v>18638</v>
      </c>
      <c r="AC6266">
        <v>554058</v>
      </c>
    </row>
    <row r="6267" spans="1:29">
      <c r="A6267">
        <f t="shared" ca="1" si="97"/>
        <v>0.6769945324315112</v>
      </c>
      <c r="B6267" t="s">
        <v>199</v>
      </c>
      <c r="C6267">
        <v>9262193</v>
      </c>
      <c r="D6267" s="2">
        <v>42852</v>
      </c>
      <c r="E6267" t="s">
        <v>2063</v>
      </c>
      <c r="F6267" t="s">
        <v>18639</v>
      </c>
      <c r="G6267">
        <v>5</v>
      </c>
      <c r="H6267" t="s">
        <v>58</v>
      </c>
      <c r="I6267" t="s">
        <v>149</v>
      </c>
      <c r="J6267">
        <v>185020</v>
      </c>
      <c r="K6267">
        <v>4</v>
      </c>
      <c r="L6267" s="2">
        <v>41775</v>
      </c>
      <c r="M6267" s="2">
        <v>43220</v>
      </c>
      <c r="N6267" t="s">
        <v>2065</v>
      </c>
      <c r="O6267">
        <v>7</v>
      </c>
      <c r="P6267" t="s">
        <v>930</v>
      </c>
      <c r="Q6267" t="s">
        <v>595</v>
      </c>
      <c r="R6267" t="s">
        <v>311</v>
      </c>
      <c r="S6267" t="s">
        <v>296</v>
      </c>
      <c r="T6267" t="s">
        <v>68</v>
      </c>
      <c r="U6267">
        <v>2017</v>
      </c>
      <c r="V6267">
        <v>325181</v>
      </c>
      <c r="W6267" t="s">
        <v>69</v>
      </c>
      <c r="X6267" t="s">
        <v>199</v>
      </c>
      <c r="Y6267">
        <v>213321</v>
      </c>
      <c r="Z6267">
        <v>111860</v>
      </c>
      <c r="AA6267" t="s">
        <v>69</v>
      </c>
      <c r="AB6267" t="s">
        <v>18640</v>
      </c>
      <c r="AC6267">
        <v>325181</v>
      </c>
    </row>
    <row r="6268" spans="1:29">
      <c r="A6268">
        <f t="shared" ca="1" si="97"/>
        <v>0.58482644237402481</v>
      </c>
      <c r="B6268" t="s">
        <v>405</v>
      </c>
      <c r="C6268">
        <v>9501701</v>
      </c>
      <c r="D6268" s="2">
        <v>43280</v>
      </c>
      <c r="E6268" t="s">
        <v>56</v>
      </c>
      <c r="F6268" t="s">
        <v>18641</v>
      </c>
      <c r="G6268">
        <v>5</v>
      </c>
      <c r="H6268" t="s">
        <v>58</v>
      </c>
      <c r="I6268" t="s">
        <v>407</v>
      </c>
      <c r="J6268">
        <v>6241</v>
      </c>
      <c r="K6268">
        <v>28</v>
      </c>
      <c r="L6268" s="2">
        <v>33055</v>
      </c>
      <c r="M6268" s="2">
        <v>43646</v>
      </c>
      <c r="N6268" t="s">
        <v>4116</v>
      </c>
      <c r="O6268">
        <v>12</v>
      </c>
      <c r="P6268" t="s">
        <v>509</v>
      </c>
      <c r="Q6268" t="s">
        <v>217</v>
      </c>
      <c r="R6268" t="s">
        <v>120</v>
      </c>
      <c r="S6268" t="s">
        <v>260</v>
      </c>
      <c r="T6268" t="s">
        <v>68</v>
      </c>
      <c r="U6268">
        <v>2018</v>
      </c>
      <c r="V6268">
        <v>464335</v>
      </c>
      <c r="W6268" t="s">
        <v>69</v>
      </c>
      <c r="X6268" t="s">
        <v>405</v>
      </c>
      <c r="Y6268">
        <v>265000</v>
      </c>
      <c r="Z6268">
        <v>199335</v>
      </c>
      <c r="AA6268" t="s">
        <v>69</v>
      </c>
      <c r="AB6268" t="s">
        <v>18642</v>
      </c>
      <c r="AC6268">
        <v>464335</v>
      </c>
    </row>
    <row r="6269" spans="1:29">
      <c r="A6269">
        <f t="shared" ca="1" si="97"/>
        <v>0.67698485392674379</v>
      </c>
      <c r="B6269" t="s">
        <v>199</v>
      </c>
      <c r="C6269">
        <v>9324806</v>
      </c>
      <c r="D6269" s="2">
        <v>42965</v>
      </c>
      <c r="E6269" t="s">
        <v>56</v>
      </c>
      <c r="F6269" t="s">
        <v>18643</v>
      </c>
      <c r="G6269">
        <v>5</v>
      </c>
      <c r="H6269" t="s">
        <v>58</v>
      </c>
      <c r="I6269" t="s">
        <v>149</v>
      </c>
      <c r="J6269">
        <v>95994</v>
      </c>
      <c r="K6269">
        <v>8</v>
      </c>
      <c r="L6269" s="2">
        <v>38625</v>
      </c>
      <c r="M6269" s="2">
        <v>43830</v>
      </c>
      <c r="N6269" t="s">
        <v>1461</v>
      </c>
      <c r="O6269">
        <v>7</v>
      </c>
      <c r="P6269" t="s">
        <v>189</v>
      </c>
      <c r="Q6269" t="s">
        <v>190</v>
      </c>
      <c r="R6269" t="s">
        <v>191</v>
      </c>
      <c r="S6269" t="s">
        <v>85</v>
      </c>
      <c r="T6269" t="s">
        <v>68</v>
      </c>
      <c r="U6269">
        <v>2017</v>
      </c>
      <c r="V6269">
        <v>212562</v>
      </c>
      <c r="W6269" t="s">
        <v>69</v>
      </c>
      <c r="X6269" t="s">
        <v>199</v>
      </c>
      <c r="Y6269">
        <v>166149</v>
      </c>
      <c r="Z6269">
        <v>46413</v>
      </c>
      <c r="AA6269" t="s">
        <v>69</v>
      </c>
      <c r="AB6269" t="s">
        <v>18644</v>
      </c>
      <c r="AC6269">
        <v>212562</v>
      </c>
    </row>
    <row r="6270" spans="1:29">
      <c r="A6270">
        <f t="shared" ca="1" si="97"/>
        <v>0.69087131225097387</v>
      </c>
      <c r="B6270" t="s">
        <v>303</v>
      </c>
      <c r="C6270">
        <v>9288154</v>
      </c>
      <c r="D6270" s="2">
        <v>42900</v>
      </c>
      <c r="E6270" t="s">
        <v>56</v>
      </c>
      <c r="F6270" t="s">
        <v>18645</v>
      </c>
      <c r="G6270">
        <v>5</v>
      </c>
      <c r="H6270" t="s">
        <v>58</v>
      </c>
      <c r="I6270" t="s">
        <v>305</v>
      </c>
      <c r="J6270">
        <v>56260</v>
      </c>
      <c r="K6270">
        <v>19</v>
      </c>
      <c r="L6270" s="2">
        <v>36404</v>
      </c>
      <c r="M6270" s="2">
        <v>43281</v>
      </c>
      <c r="N6270" t="s">
        <v>2509</v>
      </c>
      <c r="O6270">
        <v>1</v>
      </c>
      <c r="P6270" t="s">
        <v>161</v>
      </c>
      <c r="Q6270" t="s">
        <v>162</v>
      </c>
      <c r="R6270" t="s">
        <v>163</v>
      </c>
      <c r="S6270" t="s">
        <v>67</v>
      </c>
      <c r="T6270" t="s">
        <v>68</v>
      </c>
      <c r="U6270">
        <v>2017</v>
      </c>
      <c r="V6270">
        <v>331514</v>
      </c>
      <c r="W6270" t="s">
        <v>69</v>
      </c>
      <c r="X6270" t="s">
        <v>303</v>
      </c>
      <c r="Y6270">
        <v>226461</v>
      </c>
      <c r="Z6270">
        <v>105053</v>
      </c>
      <c r="AA6270" t="s">
        <v>69</v>
      </c>
      <c r="AB6270" t="s">
        <v>18646</v>
      </c>
      <c r="AC6270">
        <v>331514</v>
      </c>
    </row>
    <row r="6271" spans="1:29">
      <c r="A6271">
        <f t="shared" ca="1" si="97"/>
        <v>0.93645600191608613</v>
      </c>
      <c r="B6271" t="s">
        <v>254</v>
      </c>
      <c r="C6271">
        <v>9265911</v>
      </c>
      <c r="D6271" s="2">
        <v>42850</v>
      </c>
      <c r="E6271" t="s">
        <v>10781</v>
      </c>
      <c r="F6271" t="s">
        <v>18647</v>
      </c>
      <c r="G6271">
        <v>5</v>
      </c>
      <c r="H6271" t="s">
        <v>58</v>
      </c>
      <c r="I6271" t="s">
        <v>256</v>
      </c>
      <c r="J6271">
        <v>113238</v>
      </c>
      <c r="K6271">
        <v>4</v>
      </c>
      <c r="L6271" s="2">
        <v>41852</v>
      </c>
      <c r="M6271" s="2">
        <v>43585</v>
      </c>
      <c r="N6271" t="s">
        <v>2301</v>
      </c>
      <c r="O6271">
        <v>5</v>
      </c>
      <c r="P6271" t="s">
        <v>2388</v>
      </c>
      <c r="Q6271" t="s">
        <v>1171</v>
      </c>
      <c r="R6271" t="s">
        <v>585</v>
      </c>
      <c r="S6271" t="s">
        <v>85</v>
      </c>
      <c r="T6271" t="s">
        <v>68</v>
      </c>
      <c r="U6271">
        <v>2017</v>
      </c>
      <c r="V6271">
        <v>282745</v>
      </c>
      <c r="W6271" t="s">
        <v>69</v>
      </c>
      <c r="X6271" t="s">
        <v>254</v>
      </c>
      <c r="Y6271">
        <v>254953</v>
      </c>
      <c r="Z6271">
        <v>27792</v>
      </c>
      <c r="AA6271" t="s">
        <v>69</v>
      </c>
      <c r="AB6271" t="s">
        <v>18648</v>
      </c>
      <c r="AC6271">
        <v>282745</v>
      </c>
    </row>
    <row r="6272" spans="1:29">
      <c r="A6272">
        <f t="shared" ca="1" si="97"/>
        <v>0.96555951435263598</v>
      </c>
      <c r="B6272" t="s">
        <v>182</v>
      </c>
      <c r="C6272">
        <v>9407305</v>
      </c>
      <c r="D6272" s="2">
        <v>43082</v>
      </c>
      <c r="E6272" t="s">
        <v>76</v>
      </c>
      <c r="F6272" t="s">
        <v>18649</v>
      </c>
      <c r="G6272">
        <v>5</v>
      </c>
      <c r="H6272" t="s">
        <v>58</v>
      </c>
      <c r="I6272" t="s">
        <v>185</v>
      </c>
      <c r="J6272">
        <v>23578</v>
      </c>
      <c r="K6272">
        <v>5</v>
      </c>
      <c r="L6272" s="2">
        <v>41640</v>
      </c>
      <c r="M6272" s="2">
        <v>43830</v>
      </c>
      <c r="N6272" t="s">
        <v>489</v>
      </c>
      <c r="O6272">
        <v>7</v>
      </c>
      <c r="P6272" t="s">
        <v>1729</v>
      </c>
      <c r="Q6272" t="s">
        <v>65</v>
      </c>
      <c r="R6272" t="s">
        <v>66</v>
      </c>
      <c r="S6272" t="s">
        <v>218</v>
      </c>
      <c r="T6272" t="s">
        <v>68</v>
      </c>
      <c r="U6272">
        <v>2018</v>
      </c>
      <c r="V6272">
        <v>383750</v>
      </c>
      <c r="W6272" t="s">
        <v>69</v>
      </c>
      <c r="X6272" t="s">
        <v>182</v>
      </c>
      <c r="Y6272">
        <v>250000</v>
      </c>
      <c r="Z6272">
        <v>133750</v>
      </c>
      <c r="AA6272" t="s">
        <v>69</v>
      </c>
      <c r="AB6272" t="s">
        <v>18650</v>
      </c>
      <c r="AC6272">
        <v>383750</v>
      </c>
    </row>
    <row r="6273" spans="1:29">
      <c r="A6273">
        <f t="shared" ca="1" si="97"/>
        <v>0.45184433222164277</v>
      </c>
      <c r="B6273" t="s">
        <v>127</v>
      </c>
      <c r="C6273">
        <v>9494688</v>
      </c>
      <c r="D6273" s="2">
        <v>43249</v>
      </c>
      <c r="E6273" t="s">
        <v>56</v>
      </c>
      <c r="F6273" t="s">
        <v>18651</v>
      </c>
      <c r="G6273">
        <v>5</v>
      </c>
      <c r="H6273" t="s">
        <v>58</v>
      </c>
      <c r="I6273" t="s">
        <v>130</v>
      </c>
      <c r="J6273">
        <v>105660</v>
      </c>
      <c r="K6273">
        <v>5</v>
      </c>
      <c r="L6273" s="2">
        <v>41907</v>
      </c>
      <c r="M6273" s="2">
        <v>44347</v>
      </c>
      <c r="N6273" t="s">
        <v>674</v>
      </c>
      <c r="O6273">
        <v>7</v>
      </c>
      <c r="P6273" t="s">
        <v>64</v>
      </c>
      <c r="Q6273" t="s">
        <v>65</v>
      </c>
      <c r="R6273" t="s">
        <v>66</v>
      </c>
      <c r="S6273" t="s">
        <v>67</v>
      </c>
      <c r="T6273" t="s">
        <v>68</v>
      </c>
      <c r="U6273">
        <v>2018</v>
      </c>
      <c r="V6273">
        <v>537997</v>
      </c>
      <c r="W6273" t="s">
        <v>69</v>
      </c>
      <c r="X6273" t="s">
        <v>127</v>
      </c>
      <c r="Y6273">
        <v>332097</v>
      </c>
      <c r="Z6273">
        <v>205900</v>
      </c>
      <c r="AA6273" t="s">
        <v>69</v>
      </c>
      <c r="AB6273" t="s">
        <v>18652</v>
      </c>
      <c r="AC6273">
        <v>537997</v>
      </c>
    </row>
    <row r="6274" spans="1:29">
      <c r="A6274">
        <f t="shared" ref="A6274:A6337" ca="1" si="98">RAND()</f>
        <v>0.26292588507447767</v>
      </c>
      <c r="B6274" t="s">
        <v>254</v>
      </c>
      <c r="C6274">
        <v>9198553</v>
      </c>
      <c r="D6274" s="2">
        <v>42753</v>
      </c>
      <c r="E6274" t="s">
        <v>76</v>
      </c>
      <c r="F6274" t="s">
        <v>18653</v>
      </c>
      <c r="G6274">
        <v>5</v>
      </c>
      <c r="H6274" t="s">
        <v>58</v>
      </c>
      <c r="I6274" t="s">
        <v>256</v>
      </c>
      <c r="J6274">
        <v>55769</v>
      </c>
      <c r="K6274">
        <v>17</v>
      </c>
      <c r="L6274" s="2">
        <v>36008</v>
      </c>
      <c r="M6274" s="2">
        <v>43465</v>
      </c>
      <c r="N6274" t="s">
        <v>1675</v>
      </c>
      <c r="O6274">
        <v>2</v>
      </c>
      <c r="P6274" t="s">
        <v>3348</v>
      </c>
      <c r="Q6274" t="s">
        <v>3349</v>
      </c>
      <c r="R6274" t="s">
        <v>640</v>
      </c>
      <c r="S6274" t="s">
        <v>322</v>
      </c>
      <c r="T6274" t="s">
        <v>68</v>
      </c>
      <c r="U6274">
        <v>2017</v>
      </c>
      <c r="V6274">
        <v>326284</v>
      </c>
      <c r="W6274" t="s">
        <v>69</v>
      </c>
      <c r="X6274" t="s">
        <v>254</v>
      </c>
      <c r="Y6274">
        <v>225000</v>
      </c>
      <c r="Z6274">
        <v>101284</v>
      </c>
      <c r="AA6274" t="s">
        <v>69</v>
      </c>
      <c r="AB6274" t="s">
        <v>18654</v>
      </c>
      <c r="AC6274">
        <v>326284</v>
      </c>
    </row>
    <row r="6275" spans="1:29">
      <c r="A6275">
        <f t="shared" ca="1" si="98"/>
        <v>0.88983873278787906</v>
      </c>
      <c r="B6275" t="s">
        <v>127</v>
      </c>
      <c r="C6275">
        <v>9243125</v>
      </c>
      <c r="D6275" s="2">
        <v>42809</v>
      </c>
      <c r="E6275" t="s">
        <v>76</v>
      </c>
      <c r="F6275" t="s">
        <v>18655</v>
      </c>
      <c r="G6275">
        <v>5</v>
      </c>
      <c r="H6275" t="s">
        <v>58</v>
      </c>
      <c r="I6275" t="s">
        <v>130</v>
      </c>
      <c r="J6275">
        <v>70712</v>
      </c>
      <c r="K6275">
        <v>10</v>
      </c>
      <c r="L6275" s="2">
        <v>38565</v>
      </c>
      <c r="M6275" s="2">
        <v>43555</v>
      </c>
      <c r="N6275" t="s">
        <v>4935</v>
      </c>
      <c r="O6275">
        <v>36</v>
      </c>
      <c r="P6275" t="s">
        <v>1090</v>
      </c>
      <c r="Q6275" t="s">
        <v>1091</v>
      </c>
      <c r="R6275" t="s">
        <v>149</v>
      </c>
      <c r="S6275" t="s">
        <v>85</v>
      </c>
      <c r="T6275" t="s">
        <v>68</v>
      </c>
      <c r="U6275">
        <v>2017</v>
      </c>
      <c r="V6275">
        <v>361456</v>
      </c>
      <c r="W6275" t="s">
        <v>69</v>
      </c>
      <c r="X6275" t="s">
        <v>127</v>
      </c>
      <c r="Y6275">
        <v>250000</v>
      </c>
      <c r="Z6275">
        <v>111456</v>
      </c>
      <c r="AA6275" t="s">
        <v>69</v>
      </c>
      <c r="AB6275" t="s">
        <v>18656</v>
      </c>
      <c r="AC6275">
        <v>361456</v>
      </c>
    </row>
    <row r="6276" spans="1:29">
      <c r="A6276">
        <f t="shared" ca="1" si="98"/>
        <v>0.12431445388097606</v>
      </c>
      <c r="B6276" t="s">
        <v>286</v>
      </c>
      <c r="C6276">
        <v>9196323</v>
      </c>
      <c r="D6276" s="2">
        <v>42725</v>
      </c>
      <c r="E6276" t="s">
        <v>76</v>
      </c>
      <c r="F6276" t="s">
        <v>18657</v>
      </c>
      <c r="G6276">
        <v>5</v>
      </c>
      <c r="H6276" t="s">
        <v>58</v>
      </c>
      <c r="I6276" t="s">
        <v>289</v>
      </c>
      <c r="J6276">
        <v>68977</v>
      </c>
      <c r="K6276">
        <v>11</v>
      </c>
      <c r="L6276" s="2">
        <v>38749</v>
      </c>
      <c r="M6276" s="2">
        <v>43465</v>
      </c>
      <c r="N6276" t="s">
        <v>2005</v>
      </c>
      <c r="O6276">
        <v>13</v>
      </c>
      <c r="P6276" t="s">
        <v>390</v>
      </c>
      <c r="Q6276" t="s">
        <v>217</v>
      </c>
      <c r="R6276" t="s">
        <v>120</v>
      </c>
      <c r="S6276" t="s">
        <v>67</v>
      </c>
      <c r="T6276" t="s">
        <v>68</v>
      </c>
      <c r="U6276">
        <v>2017</v>
      </c>
      <c r="V6276">
        <v>400000</v>
      </c>
      <c r="W6276" t="s">
        <v>69</v>
      </c>
      <c r="X6276" t="s">
        <v>286</v>
      </c>
      <c r="Y6276">
        <v>250000</v>
      </c>
      <c r="Z6276">
        <v>150000</v>
      </c>
      <c r="AA6276" t="s">
        <v>69</v>
      </c>
      <c r="AB6276" t="s">
        <v>18658</v>
      </c>
      <c r="AC6276">
        <v>400000</v>
      </c>
    </row>
    <row r="6277" spans="1:29">
      <c r="A6277">
        <f t="shared" ca="1" si="98"/>
        <v>0.84260851517937929</v>
      </c>
      <c r="B6277" t="s">
        <v>303</v>
      </c>
      <c r="C6277">
        <v>9268513</v>
      </c>
      <c r="D6277" s="2">
        <v>42839</v>
      </c>
      <c r="E6277" t="s">
        <v>76</v>
      </c>
      <c r="F6277" t="s">
        <v>18659</v>
      </c>
      <c r="G6277">
        <v>5</v>
      </c>
      <c r="H6277" t="s">
        <v>58</v>
      </c>
      <c r="I6277" t="s">
        <v>305</v>
      </c>
      <c r="J6277">
        <v>80996</v>
      </c>
      <c r="K6277">
        <v>10</v>
      </c>
      <c r="L6277" s="2">
        <v>39859</v>
      </c>
      <c r="M6277" s="2">
        <v>43220</v>
      </c>
      <c r="N6277" t="s">
        <v>1019</v>
      </c>
      <c r="O6277">
        <v>11</v>
      </c>
      <c r="P6277" t="s">
        <v>532</v>
      </c>
      <c r="Q6277" t="s">
        <v>533</v>
      </c>
      <c r="R6277" t="s">
        <v>149</v>
      </c>
      <c r="S6277" t="s">
        <v>67</v>
      </c>
      <c r="T6277" t="s">
        <v>68</v>
      </c>
      <c r="U6277">
        <v>2017</v>
      </c>
      <c r="V6277">
        <v>359003</v>
      </c>
      <c r="W6277" t="s">
        <v>69</v>
      </c>
      <c r="X6277" t="s">
        <v>303</v>
      </c>
      <c r="Y6277">
        <v>226500</v>
      </c>
      <c r="Z6277">
        <v>132503</v>
      </c>
      <c r="AA6277" t="s">
        <v>69</v>
      </c>
      <c r="AB6277" t="s">
        <v>18660</v>
      </c>
      <c r="AC6277">
        <v>359003</v>
      </c>
    </row>
    <row r="6278" spans="1:29">
      <c r="A6278">
        <f t="shared" ca="1" si="98"/>
        <v>0.98919382145221191</v>
      </c>
      <c r="B6278" t="s">
        <v>55</v>
      </c>
      <c r="C6278">
        <v>9517118</v>
      </c>
      <c r="D6278" s="2">
        <v>43298</v>
      </c>
      <c r="E6278" t="s">
        <v>56</v>
      </c>
      <c r="F6278" t="s">
        <v>18661</v>
      </c>
      <c r="G6278">
        <v>5</v>
      </c>
      <c r="H6278" t="s">
        <v>58</v>
      </c>
      <c r="I6278" t="s">
        <v>59</v>
      </c>
      <c r="J6278">
        <v>88604</v>
      </c>
      <c r="K6278">
        <v>4</v>
      </c>
      <c r="L6278" s="2">
        <v>42277</v>
      </c>
      <c r="M6278" s="2">
        <v>44043</v>
      </c>
      <c r="N6278" t="s">
        <v>1717</v>
      </c>
      <c r="O6278">
        <v>11</v>
      </c>
      <c r="P6278" t="s">
        <v>1292</v>
      </c>
      <c r="Q6278" t="s">
        <v>1293</v>
      </c>
      <c r="R6278" t="s">
        <v>555</v>
      </c>
      <c r="S6278" t="s">
        <v>67</v>
      </c>
      <c r="T6278" t="s">
        <v>68</v>
      </c>
      <c r="U6278">
        <v>2018</v>
      </c>
      <c r="V6278">
        <v>346720</v>
      </c>
      <c r="W6278" t="s">
        <v>69</v>
      </c>
      <c r="X6278" t="s">
        <v>55</v>
      </c>
      <c r="Y6278">
        <v>218751</v>
      </c>
      <c r="Z6278">
        <v>127969</v>
      </c>
      <c r="AA6278" t="s">
        <v>69</v>
      </c>
      <c r="AB6278" t="s">
        <v>18662</v>
      </c>
      <c r="AC6278">
        <v>346720</v>
      </c>
    </row>
    <row r="6279" spans="1:29">
      <c r="A6279">
        <f t="shared" ca="1" si="98"/>
        <v>0.4021243957408458</v>
      </c>
      <c r="B6279" t="s">
        <v>199</v>
      </c>
      <c r="C6279">
        <v>9385294</v>
      </c>
      <c r="D6279" s="2">
        <v>43059</v>
      </c>
      <c r="E6279" t="s">
        <v>3121</v>
      </c>
      <c r="F6279" t="s">
        <v>18663</v>
      </c>
      <c r="G6279">
        <v>5</v>
      </c>
      <c r="H6279" t="s">
        <v>58</v>
      </c>
      <c r="I6279" t="s">
        <v>149</v>
      </c>
      <c r="J6279">
        <v>195718</v>
      </c>
      <c r="K6279">
        <v>3</v>
      </c>
      <c r="L6279" s="2">
        <v>42349</v>
      </c>
      <c r="M6279" s="2">
        <v>43799</v>
      </c>
      <c r="N6279" t="s">
        <v>3327</v>
      </c>
      <c r="O6279">
        <v>7</v>
      </c>
      <c r="P6279" t="s">
        <v>259</v>
      </c>
      <c r="Q6279" t="s">
        <v>190</v>
      </c>
      <c r="R6279" t="s">
        <v>191</v>
      </c>
      <c r="S6279" t="s">
        <v>260</v>
      </c>
      <c r="T6279" t="s">
        <v>68</v>
      </c>
      <c r="U6279">
        <v>2018</v>
      </c>
      <c r="V6279">
        <v>633241</v>
      </c>
      <c r="W6279" t="s">
        <v>69</v>
      </c>
      <c r="X6279" t="s">
        <v>199</v>
      </c>
      <c r="Y6279">
        <v>359796</v>
      </c>
      <c r="Z6279">
        <v>273445</v>
      </c>
      <c r="AA6279" t="s">
        <v>69</v>
      </c>
      <c r="AB6279" t="s">
        <v>18664</v>
      </c>
      <c r="AC6279">
        <v>633241</v>
      </c>
    </row>
    <row r="6280" spans="1:29">
      <c r="A6280">
        <f t="shared" ca="1" si="98"/>
        <v>0.57138706688709706</v>
      </c>
      <c r="B6280" t="s">
        <v>254</v>
      </c>
      <c r="C6280">
        <v>9412171</v>
      </c>
      <c r="D6280" s="2">
        <v>43109</v>
      </c>
      <c r="E6280" t="s">
        <v>56</v>
      </c>
      <c r="F6280" t="s">
        <v>18665</v>
      </c>
      <c r="G6280">
        <v>5</v>
      </c>
      <c r="H6280" t="s">
        <v>58</v>
      </c>
      <c r="I6280" t="s">
        <v>256</v>
      </c>
      <c r="J6280">
        <v>107733</v>
      </c>
      <c r="K6280">
        <v>4</v>
      </c>
      <c r="L6280" s="2">
        <v>42107</v>
      </c>
      <c r="M6280" s="2">
        <v>43696</v>
      </c>
      <c r="N6280" t="s">
        <v>2917</v>
      </c>
      <c r="O6280">
        <v>7</v>
      </c>
      <c r="P6280" t="s">
        <v>2236</v>
      </c>
      <c r="Q6280" t="s">
        <v>472</v>
      </c>
      <c r="R6280" t="s">
        <v>311</v>
      </c>
      <c r="S6280" t="s">
        <v>67</v>
      </c>
      <c r="T6280" t="s">
        <v>68</v>
      </c>
      <c r="U6280">
        <v>2018</v>
      </c>
      <c r="V6280">
        <v>315763</v>
      </c>
      <c r="W6280" t="s">
        <v>69</v>
      </c>
      <c r="X6280" t="s">
        <v>254</v>
      </c>
      <c r="Y6280">
        <v>188214</v>
      </c>
      <c r="Z6280">
        <v>127549</v>
      </c>
      <c r="AA6280" t="s">
        <v>69</v>
      </c>
      <c r="AB6280" t="s">
        <v>18666</v>
      </c>
      <c r="AC6280">
        <v>315763</v>
      </c>
    </row>
    <row r="6281" spans="1:29">
      <c r="A6281">
        <f t="shared" ca="1" si="98"/>
        <v>0.28045097085419768</v>
      </c>
      <c r="B6281" t="s">
        <v>889</v>
      </c>
      <c r="C6281">
        <v>9182900</v>
      </c>
      <c r="D6281" s="2">
        <v>42689</v>
      </c>
      <c r="E6281" t="s">
        <v>5782</v>
      </c>
      <c r="F6281" t="s">
        <v>18667</v>
      </c>
      <c r="G6281">
        <v>5</v>
      </c>
      <c r="H6281" t="s">
        <v>58</v>
      </c>
      <c r="I6281" t="s">
        <v>891</v>
      </c>
      <c r="J6281">
        <v>19004</v>
      </c>
      <c r="K6281">
        <v>6</v>
      </c>
      <c r="L6281" s="2">
        <v>40084</v>
      </c>
      <c r="M6281" s="2">
        <v>43404</v>
      </c>
      <c r="N6281" t="s">
        <v>1983</v>
      </c>
      <c r="O6281">
        <v>13</v>
      </c>
      <c r="P6281" t="s">
        <v>390</v>
      </c>
      <c r="Q6281" t="s">
        <v>217</v>
      </c>
      <c r="R6281" t="s">
        <v>120</v>
      </c>
      <c r="S6281" t="s">
        <v>67</v>
      </c>
      <c r="T6281" t="s">
        <v>68</v>
      </c>
      <c r="U6281">
        <v>2017</v>
      </c>
      <c r="V6281">
        <v>469306</v>
      </c>
      <c r="W6281" t="s">
        <v>69</v>
      </c>
      <c r="X6281" t="s">
        <v>889</v>
      </c>
      <c r="Y6281">
        <v>407358</v>
      </c>
      <c r="Z6281">
        <v>61948</v>
      </c>
      <c r="AA6281" t="s">
        <v>69</v>
      </c>
      <c r="AB6281" t="s">
        <v>18668</v>
      </c>
      <c r="AC6281">
        <v>469306</v>
      </c>
    </row>
    <row r="6282" spans="1:29">
      <c r="A6282">
        <f t="shared" ca="1" si="98"/>
        <v>0.44193349235696433</v>
      </c>
      <c r="B6282" t="s">
        <v>199</v>
      </c>
      <c r="C6282">
        <v>9443514</v>
      </c>
      <c r="D6282" s="2">
        <v>43144</v>
      </c>
      <c r="E6282" t="s">
        <v>76</v>
      </c>
      <c r="F6282" t="s">
        <v>18669</v>
      </c>
      <c r="G6282">
        <v>5</v>
      </c>
      <c r="H6282" t="s">
        <v>58</v>
      </c>
      <c r="I6282" t="s">
        <v>149</v>
      </c>
      <c r="J6282">
        <v>185169</v>
      </c>
      <c r="K6282">
        <v>5</v>
      </c>
      <c r="L6282" s="2">
        <v>41730</v>
      </c>
      <c r="M6282" s="2">
        <v>43524</v>
      </c>
      <c r="N6282" t="s">
        <v>745</v>
      </c>
      <c r="O6282">
        <v>30</v>
      </c>
      <c r="P6282" t="s">
        <v>747</v>
      </c>
      <c r="Q6282" t="s">
        <v>748</v>
      </c>
      <c r="R6282" t="s">
        <v>176</v>
      </c>
      <c r="S6282" t="s">
        <v>67</v>
      </c>
      <c r="T6282" t="s">
        <v>68</v>
      </c>
      <c r="U6282">
        <v>2018</v>
      </c>
      <c r="V6282">
        <v>475351</v>
      </c>
      <c r="W6282" t="s">
        <v>69</v>
      </c>
      <c r="X6282" t="s">
        <v>199</v>
      </c>
      <c r="Y6282">
        <v>298963</v>
      </c>
      <c r="Z6282">
        <v>176388</v>
      </c>
      <c r="AA6282" t="s">
        <v>69</v>
      </c>
      <c r="AB6282" t="s">
        <v>18670</v>
      </c>
      <c r="AC6282">
        <v>475351</v>
      </c>
    </row>
    <row r="6283" spans="1:29">
      <c r="A6283">
        <f t="shared" ca="1" si="98"/>
        <v>0.57871573390764508</v>
      </c>
      <c r="B6283" t="s">
        <v>254</v>
      </c>
      <c r="C6283">
        <v>9184571</v>
      </c>
      <c r="D6283" s="2">
        <v>42696</v>
      </c>
      <c r="E6283" t="s">
        <v>76</v>
      </c>
      <c r="F6283" t="s">
        <v>18671</v>
      </c>
      <c r="G6283">
        <v>5</v>
      </c>
      <c r="H6283" t="s">
        <v>58</v>
      </c>
      <c r="I6283" t="s">
        <v>256</v>
      </c>
      <c r="J6283">
        <v>106159</v>
      </c>
      <c r="K6283">
        <v>4</v>
      </c>
      <c r="L6283" s="2">
        <v>41649</v>
      </c>
      <c r="M6283" s="2">
        <v>43434</v>
      </c>
      <c r="N6283" t="s">
        <v>1096</v>
      </c>
      <c r="O6283">
        <v>16</v>
      </c>
      <c r="P6283" t="s">
        <v>1363</v>
      </c>
      <c r="Q6283" t="s">
        <v>1364</v>
      </c>
      <c r="R6283" t="s">
        <v>149</v>
      </c>
      <c r="S6283" t="s">
        <v>67</v>
      </c>
      <c r="T6283" t="s">
        <v>68</v>
      </c>
      <c r="U6283">
        <v>2017</v>
      </c>
      <c r="V6283">
        <v>305794</v>
      </c>
      <c r="W6283" t="s">
        <v>69</v>
      </c>
      <c r="X6283" t="s">
        <v>254</v>
      </c>
      <c r="Y6283">
        <v>231206</v>
      </c>
      <c r="Z6283">
        <v>74588</v>
      </c>
      <c r="AA6283" t="s">
        <v>69</v>
      </c>
      <c r="AB6283" t="s">
        <v>18672</v>
      </c>
      <c r="AC6283">
        <v>305794</v>
      </c>
    </row>
    <row r="6284" spans="1:29">
      <c r="A6284">
        <f t="shared" ca="1" si="98"/>
        <v>0.97914242935993345</v>
      </c>
      <c r="B6284" t="s">
        <v>405</v>
      </c>
      <c r="C6284">
        <v>9489215</v>
      </c>
      <c r="D6284" s="2">
        <v>43236</v>
      </c>
      <c r="E6284" t="s">
        <v>76</v>
      </c>
      <c r="F6284" t="s">
        <v>18673</v>
      </c>
      <c r="G6284">
        <v>5</v>
      </c>
      <c r="H6284" t="s">
        <v>58</v>
      </c>
      <c r="I6284" t="s">
        <v>407</v>
      </c>
      <c r="J6284">
        <v>37287</v>
      </c>
      <c r="K6284">
        <v>5</v>
      </c>
      <c r="L6284" s="2">
        <v>41791</v>
      </c>
      <c r="M6284" s="2">
        <v>43982</v>
      </c>
      <c r="N6284" t="s">
        <v>965</v>
      </c>
      <c r="O6284">
        <v>4</v>
      </c>
      <c r="P6284" t="s">
        <v>234</v>
      </c>
      <c r="Q6284" t="s">
        <v>235</v>
      </c>
      <c r="R6284" t="s">
        <v>236</v>
      </c>
      <c r="S6284" t="s">
        <v>67</v>
      </c>
      <c r="T6284" t="s">
        <v>68</v>
      </c>
      <c r="U6284">
        <v>2018</v>
      </c>
      <c r="V6284">
        <v>374616</v>
      </c>
      <c r="W6284" t="s">
        <v>69</v>
      </c>
      <c r="X6284" t="s">
        <v>405</v>
      </c>
      <c r="Y6284">
        <v>245650</v>
      </c>
      <c r="Z6284">
        <v>128966</v>
      </c>
      <c r="AA6284" t="s">
        <v>69</v>
      </c>
      <c r="AB6284" t="s">
        <v>18674</v>
      </c>
      <c r="AC6284">
        <v>374616</v>
      </c>
    </row>
    <row r="6285" spans="1:29">
      <c r="A6285">
        <f t="shared" ca="1" si="98"/>
        <v>0.46739270766070662</v>
      </c>
      <c r="B6285" t="s">
        <v>254</v>
      </c>
      <c r="C6285">
        <v>9187457</v>
      </c>
      <c r="D6285" s="2">
        <v>42705</v>
      </c>
      <c r="E6285" t="s">
        <v>724</v>
      </c>
      <c r="F6285" t="s">
        <v>18675</v>
      </c>
      <c r="G6285">
        <v>5</v>
      </c>
      <c r="H6285" t="s">
        <v>58</v>
      </c>
      <c r="I6285" t="s">
        <v>256</v>
      </c>
      <c r="J6285">
        <v>98320</v>
      </c>
      <c r="K6285">
        <v>6</v>
      </c>
      <c r="L6285" s="2">
        <v>40775</v>
      </c>
      <c r="M6285" s="2">
        <v>43434</v>
      </c>
      <c r="N6285" t="s">
        <v>318</v>
      </c>
      <c r="O6285">
        <v>12</v>
      </c>
      <c r="P6285" t="s">
        <v>1357</v>
      </c>
      <c r="Q6285" t="s">
        <v>217</v>
      </c>
      <c r="R6285" t="s">
        <v>120</v>
      </c>
      <c r="S6285" t="s">
        <v>67</v>
      </c>
      <c r="T6285" t="s">
        <v>68</v>
      </c>
      <c r="U6285">
        <v>2017</v>
      </c>
      <c r="V6285">
        <v>322050</v>
      </c>
      <c r="W6285" t="s">
        <v>69</v>
      </c>
      <c r="X6285" t="s">
        <v>254</v>
      </c>
      <c r="Y6285">
        <v>190000</v>
      </c>
      <c r="Z6285">
        <v>132050</v>
      </c>
      <c r="AA6285" t="s">
        <v>69</v>
      </c>
      <c r="AB6285" t="s">
        <v>18676</v>
      </c>
      <c r="AC6285">
        <v>322050</v>
      </c>
    </row>
    <row r="6286" spans="1:29">
      <c r="A6286">
        <f t="shared" ca="1" si="98"/>
        <v>0.13753326001163457</v>
      </c>
      <c r="B6286" t="s">
        <v>1619</v>
      </c>
      <c r="C6286">
        <v>9315600</v>
      </c>
      <c r="D6286" s="2">
        <v>42933</v>
      </c>
      <c r="E6286" t="s">
        <v>76</v>
      </c>
      <c r="F6286" t="s">
        <v>18677</v>
      </c>
      <c r="G6286">
        <v>5</v>
      </c>
      <c r="H6286" t="s">
        <v>58</v>
      </c>
      <c r="I6286" t="s">
        <v>1621</v>
      </c>
      <c r="J6286">
        <v>22364</v>
      </c>
      <c r="K6286">
        <v>4</v>
      </c>
      <c r="L6286" s="2">
        <v>41907</v>
      </c>
      <c r="M6286" s="2">
        <v>43677</v>
      </c>
      <c r="N6286" t="s">
        <v>5457</v>
      </c>
      <c r="O6286">
        <v>6</v>
      </c>
      <c r="P6286" t="s">
        <v>2222</v>
      </c>
      <c r="Q6286" t="s">
        <v>2223</v>
      </c>
      <c r="R6286" t="s">
        <v>101</v>
      </c>
      <c r="S6286" t="s">
        <v>67</v>
      </c>
      <c r="T6286" t="s">
        <v>68</v>
      </c>
      <c r="U6286">
        <v>2017</v>
      </c>
      <c r="V6286">
        <v>512402</v>
      </c>
      <c r="W6286" t="s">
        <v>69</v>
      </c>
      <c r="X6286" t="s">
        <v>1619</v>
      </c>
      <c r="Y6286">
        <v>347968</v>
      </c>
      <c r="Z6286">
        <v>164434</v>
      </c>
      <c r="AA6286" t="s">
        <v>69</v>
      </c>
      <c r="AB6286" t="s">
        <v>18678</v>
      </c>
      <c r="AC6286">
        <v>512402</v>
      </c>
    </row>
    <row r="6287" spans="1:29">
      <c r="A6287">
        <f t="shared" ca="1" si="98"/>
        <v>0.35648995703183695</v>
      </c>
      <c r="B6287" t="s">
        <v>303</v>
      </c>
      <c r="C6287">
        <v>9538176</v>
      </c>
      <c r="D6287" s="2">
        <v>43341</v>
      </c>
      <c r="E6287" t="s">
        <v>56</v>
      </c>
      <c r="F6287" t="s">
        <v>18679</v>
      </c>
      <c r="G6287">
        <v>5</v>
      </c>
      <c r="H6287" t="s">
        <v>58</v>
      </c>
      <c r="I6287" t="s">
        <v>305</v>
      </c>
      <c r="J6287">
        <v>13499</v>
      </c>
      <c r="K6287">
        <v>49</v>
      </c>
      <c r="L6287" s="2">
        <v>35309</v>
      </c>
      <c r="M6287" s="2">
        <v>44074</v>
      </c>
      <c r="N6287" t="s">
        <v>1166</v>
      </c>
      <c r="O6287">
        <v>10</v>
      </c>
      <c r="P6287" t="s">
        <v>2910</v>
      </c>
      <c r="Q6287" t="s">
        <v>2911</v>
      </c>
      <c r="R6287" t="s">
        <v>205</v>
      </c>
      <c r="S6287" t="s">
        <v>67</v>
      </c>
      <c r="T6287" t="s">
        <v>68</v>
      </c>
      <c r="U6287">
        <v>2018</v>
      </c>
      <c r="V6287">
        <v>408981</v>
      </c>
      <c r="W6287" t="s">
        <v>69</v>
      </c>
      <c r="X6287" t="s">
        <v>303</v>
      </c>
      <c r="Y6287">
        <v>265000</v>
      </c>
      <c r="Z6287">
        <v>143981</v>
      </c>
      <c r="AA6287" t="s">
        <v>69</v>
      </c>
      <c r="AB6287" t="s">
        <v>18680</v>
      </c>
      <c r="AC6287">
        <v>408981</v>
      </c>
    </row>
    <row r="6288" spans="1:29">
      <c r="A6288">
        <f t="shared" ca="1" si="98"/>
        <v>0.23057775763912725</v>
      </c>
      <c r="B6288" t="s">
        <v>241</v>
      </c>
      <c r="C6288">
        <v>9272952</v>
      </c>
      <c r="D6288" s="2">
        <v>42902</v>
      </c>
      <c r="E6288" t="s">
        <v>76</v>
      </c>
      <c r="F6288" t="s">
        <v>18681</v>
      </c>
      <c r="G6288">
        <v>5</v>
      </c>
      <c r="H6288" t="s">
        <v>58</v>
      </c>
      <c r="I6288" t="s">
        <v>243</v>
      </c>
      <c r="J6288">
        <v>118419</v>
      </c>
      <c r="K6288">
        <v>5</v>
      </c>
      <c r="L6288" s="2">
        <v>41456</v>
      </c>
      <c r="M6288" s="2">
        <v>43616</v>
      </c>
      <c r="N6288" t="s">
        <v>331</v>
      </c>
      <c r="O6288">
        <v>3</v>
      </c>
      <c r="P6288" t="s">
        <v>882</v>
      </c>
      <c r="Q6288" t="s">
        <v>883</v>
      </c>
      <c r="R6288" t="s">
        <v>884</v>
      </c>
      <c r="S6288" t="s">
        <v>67</v>
      </c>
      <c r="T6288" t="s">
        <v>68</v>
      </c>
      <c r="U6288">
        <v>2017</v>
      </c>
      <c r="V6288">
        <v>416250</v>
      </c>
      <c r="W6288" t="s">
        <v>69</v>
      </c>
      <c r="X6288" t="s">
        <v>241</v>
      </c>
      <c r="Y6288">
        <v>250000</v>
      </c>
      <c r="Z6288">
        <v>166250</v>
      </c>
      <c r="AA6288" t="s">
        <v>69</v>
      </c>
      <c r="AB6288" t="s">
        <v>18682</v>
      </c>
      <c r="AC6288">
        <v>416250</v>
      </c>
    </row>
    <row r="6289" spans="1:29">
      <c r="A6289">
        <f t="shared" ca="1" si="98"/>
        <v>0.15238124924288821</v>
      </c>
      <c r="B6289" t="s">
        <v>55</v>
      </c>
      <c r="C6289">
        <v>9464568</v>
      </c>
      <c r="D6289" s="2">
        <v>43215</v>
      </c>
      <c r="E6289" t="s">
        <v>56</v>
      </c>
      <c r="F6289" t="s">
        <v>18683</v>
      </c>
      <c r="G6289">
        <v>5</v>
      </c>
      <c r="H6289" t="s">
        <v>58</v>
      </c>
      <c r="I6289" t="s">
        <v>59</v>
      </c>
      <c r="J6289">
        <v>88413</v>
      </c>
      <c r="K6289">
        <v>5</v>
      </c>
      <c r="L6289" s="2">
        <v>41821</v>
      </c>
      <c r="M6289" s="2">
        <v>43585</v>
      </c>
      <c r="N6289" t="s">
        <v>6191</v>
      </c>
      <c r="O6289">
        <v>5</v>
      </c>
      <c r="P6289" t="s">
        <v>524</v>
      </c>
      <c r="Q6289" t="s">
        <v>83</v>
      </c>
      <c r="R6289" t="s">
        <v>84</v>
      </c>
      <c r="S6289" t="s">
        <v>67</v>
      </c>
      <c r="T6289" t="s">
        <v>68</v>
      </c>
      <c r="U6289">
        <v>2018</v>
      </c>
      <c r="V6289">
        <v>341250</v>
      </c>
      <c r="W6289" t="s">
        <v>69</v>
      </c>
      <c r="X6289" t="s">
        <v>55</v>
      </c>
      <c r="Y6289">
        <v>218750</v>
      </c>
      <c r="Z6289">
        <v>122500</v>
      </c>
      <c r="AA6289" t="s">
        <v>69</v>
      </c>
      <c r="AB6289" t="s">
        <v>18684</v>
      </c>
      <c r="AC6289">
        <v>341250</v>
      </c>
    </row>
    <row r="6290" spans="1:29">
      <c r="A6290">
        <f t="shared" ca="1" si="98"/>
        <v>0.70245649555265999</v>
      </c>
      <c r="B6290" t="s">
        <v>286</v>
      </c>
      <c r="C6290">
        <v>9386732</v>
      </c>
      <c r="D6290" s="2">
        <v>43070</v>
      </c>
      <c r="E6290" t="s">
        <v>56</v>
      </c>
      <c r="F6290" t="s">
        <v>18685</v>
      </c>
      <c r="G6290">
        <v>5</v>
      </c>
      <c r="H6290" t="s">
        <v>58</v>
      </c>
      <c r="I6290" t="s">
        <v>289</v>
      </c>
      <c r="J6290">
        <v>110593</v>
      </c>
      <c r="K6290">
        <v>4</v>
      </c>
      <c r="L6290" s="2">
        <v>41974</v>
      </c>
      <c r="M6290" s="2">
        <v>44530</v>
      </c>
      <c r="N6290" t="s">
        <v>4403</v>
      </c>
      <c r="O6290">
        <v>13</v>
      </c>
      <c r="P6290" t="s">
        <v>390</v>
      </c>
      <c r="Q6290" t="s">
        <v>217</v>
      </c>
      <c r="R6290" t="s">
        <v>120</v>
      </c>
      <c r="S6290" t="s">
        <v>67</v>
      </c>
      <c r="T6290" t="s">
        <v>68</v>
      </c>
      <c r="U6290">
        <v>2018</v>
      </c>
      <c r="V6290">
        <v>393896</v>
      </c>
      <c r="W6290" t="s">
        <v>69</v>
      </c>
      <c r="X6290" t="s">
        <v>286</v>
      </c>
      <c r="Y6290">
        <v>250000</v>
      </c>
      <c r="Z6290">
        <v>143896</v>
      </c>
      <c r="AA6290" t="s">
        <v>69</v>
      </c>
      <c r="AB6290" t="s">
        <v>18686</v>
      </c>
      <c r="AC6290">
        <v>393896</v>
      </c>
    </row>
    <row r="6291" spans="1:29">
      <c r="A6291">
        <f t="shared" ca="1" si="98"/>
        <v>0.81449933317588441</v>
      </c>
      <c r="B6291" t="s">
        <v>286</v>
      </c>
      <c r="C6291">
        <v>9293969</v>
      </c>
      <c r="D6291" s="2">
        <v>42912</v>
      </c>
      <c r="E6291" t="s">
        <v>56</v>
      </c>
      <c r="F6291" t="s">
        <v>18687</v>
      </c>
      <c r="G6291">
        <v>5</v>
      </c>
      <c r="H6291" t="s">
        <v>58</v>
      </c>
      <c r="I6291" t="s">
        <v>289</v>
      </c>
      <c r="J6291">
        <v>108634</v>
      </c>
      <c r="K6291">
        <v>4</v>
      </c>
      <c r="L6291" s="2">
        <v>41831</v>
      </c>
      <c r="M6291" s="2">
        <v>43646</v>
      </c>
      <c r="N6291" t="s">
        <v>9150</v>
      </c>
      <c r="O6291">
        <v>5</v>
      </c>
      <c r="P6291" t="s">
        <v>1197</v>
      </c>
      <c r="Q6291" t="s">
        <v>584</v>
      </c>
      <c r="R6291" t="s">
        <v>585</v>
      </c>
      <c r="S6291" t="s">
        <v>67</v>
      </c>
      <c r="T6291" t="s">
        <v>68</v>
      </c>
      <c r="U6291">
        <v>2017</v>
      </c>
      <c r="V6291">
        <v>379464</v>
      </c>
      <c r="W6291" t="s">
        <v>69</v>
      </c>
      <c r="X6291" t="s">
        <v>286</v>
      </c>
      <c r="Y6291">
        <v>250000</v>
      </c>
      <c r="Z6291">
        <v>129464</v>
      </c>
      <c r="AA6291" t="s">
        <v>69</v>
      </c>
      <c r="AB6291" t="s">
        <v>18688</v>
      </c>
      <c r="AC6291">
        <v>379464</v>
      </c>
    </row>
    <row r="6292" spans="1:29">
      <c r="A6292">
        <f t="shared" ca="1" si="98"/>
        <v>1.4095470576587776E-2</v>
      </c>
      <c r="B6292" t="s">
        <v>127</v>
      </c>
      <c r="C6292">
        <v>9415094</v>
      </c>
      <c r="D6292" s="2">
        <v>43117</v>
      </c>
      <c r="E6292" t="s">
        <v>76</v>
      </c>
      <c r="F6292" t="s">
        <v>18689</v>
      </c>
      <c r="G6292">
        <v>5</v>
      </c>
      <c r="H6292" t="s">
        <v>58</v>
      </c>
      <c r="I6292" t="s">
        <v>130</v>
      </c>
      <c r="J6292">
        <v>102365</v>
      </c>
      <c r="K6292">
        <v>5</v>
      </c>
      <c r="L6292" s="2">
        <v>41671</v>
      </c>
      <c r="M6292" s="2">
        <v>43861</v>
      </c>
      <c r="N6292" t="s">
        <v>429</v>
      </c>
      <c r="O6292">
        <v>3</v>
      </c>
      <c r="P6292" t="s">
        <v>882</v>
      </c>
      <c r="Q6292" t="s">
        <v>883</v>
      </c>
      <c r="R6292" t="s">
        <v>884</v>
      </c>
      <c r="S6292" t="s">
        <v>67</v>
      </c>
      <c r="T6292" t="s">
        <v>68</v>
      </c>
      <c r="U6292">
        <v>2018</v>
      </c>
      <c r="V6292">
        <v>416250</v>
      </c>
      <c r="W6292" t="s">
        <v>69</v>
      </c>
      <c r="X6292" t="s">
        <v>127</v>
      </c>
      <c r="Y6292">
        <v>250000</v>
      </c>
      <c r="Z6292">
        <v>166250</v>
      </c>
      <c r="AA6292" t="s">
        <v>69</v>
      </c>
      <c r="AB6292" t="s">
        <v>18690</v>
      </c>
      <c r="AC6292">
        <v>416250</v>
      </c>
    </row>
    <row r="6293" spans="1:29">
      <c r="A6293">
        <f t="shared" ca="1" si="98"/>
        <v>0.35521052955023802</v>
      </c>
      <c r="B6293" t="s">
        <v>254</v>
      </c>
      <c r="C6293">
        <v>9475827</v>
      </c>
      <c r="D6293" s="2">
        <v>43188</v>
      </c>
      <c r="E6293" t="s">
        <v>56</v>
      </c>
      <c r="F6293" t="s">
        <v>18691</v>
      </c>
      <c r="G6293">
        <v>5</v>
      </c>
      <c r="H6293" t="s">
        <v>58</v>
      </c>
      <c r="I6293" t="s">
        <v>256</v>
      </c>
      <c r="J6293">
        <v>114168</v>
      </c>
      <c r="K6293">
        <v>4</v>
      </c>
      <c r="L6293" s="2">
        <v>42200</v>
      </c>
      <c r="M6293" s="2">
        <v>43951</v>
      </c>
      <c r="N6293" t="s">
        <v>8095</v>
      </c>
      <c r="O6293">
        <v>4</v>
      </c>
      <c r="P6293" t="s">
        <v>234</v>
      </c>
      <c r="Q6293" t="s">
        <v>235</v>
      </c>
      <c r="R6293" t="s">
        <v>236</v>
      </c>
      <c r="S6293" t="s">
        <v>67</v>
      </c>
      <c r="T6293" t="s">
        <v>68</v>
      </c>
      <c r="U6293">
        <v>2018</v>
      </c>
      <c r="V6293">
        <v>301188</v>
      </c>
      <c r="W6293" t="s">
        <v>69</v>
      </c>
      <c r="X6293" t="s">
        <v>254</v>
      </c>
      <c r="Y6293">
        <v>197500</v>
      </c>
      <c r="Z6293">
        <v>103688</v>
      </c>
      <c r="AA6293" t="s">
        <v>69</v>
      </c>
      <c r="AB6293" t="s">
        <v>18692</v>
      </c>
      <c r="AC6293">
        <v>301188</v>
      </c>
    </row>
    <row r="6294" spans="1:29">
      <c r="A6294">
        <f t="shared" ca="1" si="98"/>
        <v>0.90629946385791715</v>
      </c>
      <c r="B6294" t="s">
        <v>405</v>
      </c>
      <c r="C6294">
        <v>9794235</v>
      </c>
      <c r="D6294" s="2">
        <v>43479</v>
      </c>
      <c r="E6294" t="s">
        <v>110</v>
      </c>
      <c r="F6294" t="s">
        <v>18693</v>
      </c>
      <c r="G6294">
        <v>7</v>
      </c>
      <c r="H6294" t="s">
        <v>58</v>
      </c>
      <c r="I6294" t="s">
        <v>407</v>
      </c>
      <c r="J6294">
        <v>39962</v>
      </c>
      <c r="K6294">
        <v>4</v>
      </c>
      <c r="L6294" s="2">
        <v>43370</v>
      </c>
      <c r="M6294" s="2">
        <v>43861</v>
      </c>
      <c r="N6294" t="s">
        <v>79</v>
      </c>
      <c r="O6294">
        <v>12</v>
      </c>
      <c r="P6294" t="s">
        <v>1357</v>
      </c>
      <c r="Q6294" t="s">
        <v>217</v>
      </c>
      <c r="R6294" t="s">
        <v>120</v>
      </c>
      <c r="S6294" t="s">
        <v>67</v>
      </c>
      <c r="T6294" t="s">
        <v>68</v>
      </c>
      <c r="U6294">
        <v>2018</v>
      </c>
      <c r="V6294">
        <v>365717</v>
      </c>
      <c r="W6294" t="s">
        <v>69</v>
      </c>
      <c r="X6294" t="s">
        <v>405</v>
      </c>
      <c r="Y6294">
        <v>226634</v>
      </c>
      <c r="Z6294">
        <v>139083</v>
      </c>
      <c r="AA6294" t="s">
        <v>69</v>
      </c>
      <c r="AB6294" t="s">
        <v>18694</v>
      </c>
      <c r="AC6294">
        <v>365717</v>
      </c>
    </row>
    <row r="6295" spans="1:29">
      <c r="A6295">
        <f t="shared" ca="1" si="98"/>
        <v>0.12533294718618126</v>
      </c>
      <c r="B6295" t="s">
        <v>127</v>
      </c>
      <c r="C6295">
        <v>9247804</v>
      </c>
      <c r="D6295" s="2">
        <v>42802</v>
      </c>
      <c r="E6295" t="s">
        <v>76</v>
      </c>
      <c r="F6295" t="s">
        <v>18695</v>
      </c>
      <c r="G6295">
        <v>5</v>
      </c>
      <c r="H6295" t="s">
        <v>58</v>
      </c>
      <c r="I6295" t="s">
        <v>130</v>
      </c>
      <c r="J6295">
        <v>101207</v>
      </c>
      <c r="K6295">
        <v>5</v>
      </c>
      <c r="L6295" s="2">
        <v>41487</v>
      </c>
      <c r="M6295" s="2">
        <v>43190</v>
      </c>
      <c r="N6295" t="s">
        <v>1320</v>
      </c>
      <c r="O6295">
        <v>5</v>
      </c>
      <c r="P6295" t="s">
        <v>1229</v>
      </c>
      <c r="Q6295" t="s">
        <v>595</v>
      </c>
      <c r="R6295" t="s">
        <v>311</v>
      </c>
      <c r="S6295" t="s">
        <v>85</v>
      </c>
      <c r="T6295" t="s">
        <v>68</v>
      </c>
      <c r="U6295">
        <v>2017</v>
      </c>
      <c r="V6295">
        <v>418329</v>
      </c>
      <c r="W6295" t="s">
        <v>69</v>
      </c>
      <c r="X6295" t="s">
        <v>127</v>
      </c>
      <c r="Y6295">
        <v>250000</v>
      </c>
      <c r="Z6295">
        <v>168329</v>
      </c>
      <c r="AA6295" t="s">
        <v>69</v>
      </c>
      <c r="AB6295" t="s">
        <v>18696</v>
      </c>
      <c r="AC6295">
        <v>418329</v>
      </c>
    </row>
    <row r="6296" spans="1:29">
      <c r="A6296">
        <f t="shared" ca="1" si="98"/>
        <v>5.1669003957066417E-2</v>
      </c>
      <c r="B6296" t="s">
        <v>254</v>
      </c>
      <c r="C6296">
        <v>9332646</v>
      </c>
      <c r="D6296" s="2">
        <v>42853</v>
      </c>
      <c r="E6296" t="s">
        <v>1856</v>
      </c>
      <c r="F6296" t="s">
        <v>18697</v>
      </c>
      <c r="G6296">
        <v>2</v>
      </c>
      <c r="H6296" t="s">
        <v>58</v>
      </c>
      <c r="I6296" t="s">
        <v>256</v>
      </c>
      <c r="J6296">
        <v>68088</v>
      </c>
      <c r="K6296">
        <v>12</v>
      </c>
      <c r="L6296" s="2">
        <v>37742</v>
      </c>
      <c r="M6296" s="2">
        <v>43220</v>
      </c>
      <c r="N6296" t="s">
        <v>3560</v>
      </c>
      <c r="O6296">
        <v>4</v>
      </c>
      <c r="P6296" t="s">
        <v>1512</v>
      </c>
      <c r="Q6296" t="s">
        <v>1513</v>
      </c>
      <c r="R6296" t="s">
        <v>640</v>
      </c>
      <c r="S6296" t="s">
        <v>67</v>
      </c>
      <c r="T6296" t="s">
        <v>68</v>
      </c>
      <c r="U6296">
        <v>2017</v>
      </c>
      <c r="V6296">
        <v>334207</v>
      </c>
      <c r="W6296" t="s">
        <v>69</v>
      </c>
      <c r="X6296" t="s">
        <v>254</v>
      </c>
      <c r="Y6296">
        <v>225000</v>
      </c>
      <c r="Z6296">
        <v>119466</v>
      </c>
      <c r="AA6296" t="s">
        <v>69</v>
      </c>
      <c r="AB6296" t="s">
        <v>18698</v>
      </c>
      <c r="AC6296">
        <v>334207</v>
      </c>
    </row>
    <row r="6297" spans="1:29">
      <c r="A6297">
        <f t="shared" ca="1" si="98"/>
        <v>0.66472666114128254</v>
      </c>
      <c r="B6297" t="s">
        <v>199</v>
      </c>
      <c r="C6297">
        <v>9527760</v>
      </c>
      <c r="D6297" s="2">
        <v>43306</v>
      </c>
      <c r="E6297" t="s">
        <v>56</v>
      </c>
      <c r="F6297" t="s">
        <v>18699</v>
      </c>
      <c r="G6297">
        <v>5</v>
      </c>
      <c r="H6297" t="s">
        <v>58</v>
      </c>
      <c r="I6297" t="s">
        <v>149</v>
      </c>
      <c r="J6297">
        <v>175012</v>
      </c>
      <c r="K6297">
        <v>5</v>
      </c>
      <c r="L6297" s="2">
        <v>41852</v>
      </c>
      <c r="M6297" s="2">
        <v>43677</v>
      </c>
      <c r="N6297" t="s">
        <v>570</v>
      </c>
      <c r="O6297">
        <v>7</v>
      </c>
      <c r="P6297" t="s">
        <v>1538</v>
      </c>
      <c r="Q6297" t="s">
        <v>1539</v>
      </c>
      <c r="R6297" t="s">
        <v>1540</v>
      </c>
      <c r="S6297" t="s">
        <v>67</v>
      </c>
      <c r="T6297" t="s">
        <v>68</v>
      </c>
      <c r="U6297">
        <v>2018</v>
      </c>
      <c r="V6297">
        <v>598327</v>
      </c>
      <c r="W6297" t="s">
        <v>69</v>
      </c>
      <c r="X6297" t="s">
        <v>199</v>
      </c>
      <c r="Y6297">
        <v>517224</v>
      </c>
      <c r="Z6297">
        <v>81103</v>
      </c>
      <c r="AA6297" t="s">
        <v>69</v>
      </c>
      <c r="AB6297" t="s">
        <v>18700</v>
      </c>
      <c r="AC6297">
        <v>598327</v>
      </c>
    </row>
    <row r="6298" spans="1:29">
      <c r="A6298">
        <f t="shared" ca="1" si="98"/>
        <v>0.80865255855354901</v>
      </c>
      <c r="B6298" t="s">
        <v>241</v>
      </c>
      <c r="C6298">
        <v>9231489</v>
      </c>
      <c r="D6298" s="2">
        <v>42776</v>
      </c>
      <c r="E6298" t="s">
        <v>76</v>
      </c>
      <c r="F6298" t="s">
        <v>18701</v>
      </c>
      <c r="G6298">
        <v>5</v>
      </c>
      <c r="H6298" t="s">
        <v>58</v>
      </c>
      <c r="I6298" t="s">
        <v>243</v>
      </c>
      <c r="J6298">
        <v>118045</v>
      </c>
      <c r="K6298">
        <v>4</v>
      </c>
      <c r="L6298" s="2">
        <v>41699</v>
      </c>
      <c r="M6298" s="2">
        <v>43524</v>
      </c>
      <c r="N6298" t="s">
        <v>1869</v>
      </c>
      <c r="O6298">
        <v>10</v>
      </c>
      <c r="P6298" t="s">
        <v>3274</v>
      </c>
      <c r="Q6298" t="s">
        <v>957</v>
      </c>
      <c r="R6298" t="s">
        <v>84</v>
      </c>
      <c r="S6298" t="s">
        <v>85</v>
      </c>
      <c r="T6298" t="s">
        <v>68</v>
      </c>
      <c r="U6298">
        <v>2017</v>
      </c>
      <c r="V6298">
        <v>560021</v>
      </c>
      <c r="W6298" t="s">
        <v>69</v>
      </c>
      <c r="X6298" t="s">
        <v>241</v>
      </c>
      <c r="Y6298">
        <v>482715</v>
      </c>
      <c r="Z6298">
        <v>77306</v>
      </c>
      <c r="AA6298" t="s">
        <v>69</v>
      </c>
      <c r="AB6298" t="s">
        <v>18702</v>
      </c>
      <c r="AC6298">
        <v>560021</v>
      </c>
    </row>
    <row r="6299" spans="1:29">
      <c r="A6299">
        <f t="shared" ca="1" si="98"/>
        <v>0.95698844629394597</v>
      </c>
      <c r="B6299" t="s">
        <v>241</v>
      </c>
      <c r="C6299">
        <v>9302515</v>
      </c>
      <c r="D6299" s="2">
        <v>42916</v>
      </c>
      <c r="E6299" t="s">
        <v>419</v>
      </c>
      <c r="F6299" t="s">
        <v>18703</v>
      </c>
      <c r="G6299">
        <v>5</v>
      </c>
      <c r="H6299" t="s">
        <v>58</v>
      </c>
      <c r="I6299" t="s">
        <v>243</v>
      </c>
      <c r="J6299">
        <v>125032</v>
      </c>
      <c r="K6299">
        <v>5</v>
      </c>
      <c r="L6299" s="2">
        <v>41878</v>
      </c>
      <c r="M6299" s="2">
        <v>43646</v>
      </c>
      <c r="N6299" t="s">
        <v>11068</v>
      </c>
      <c r="O6299">
        <v>7</v>
      </c>
      <c r="P6299" t="s">
        <v>814</v>
      </c>
      <c r="Q6299" t="s">
        <v>815</v>
      </c>
      <c r="R6299" t="s">
        <v>816</v>
      </c>
      <c r="S6299" t="s">
        <v>473</v>
      </c>
      <c r="T6299" t="s">
        <v>68</v>
      </c>
      <c r="U6299">
        <v>2017</v>
      </c>
      <c r="V6299">
        <v>691563</v>
      </c>
      <c r="W6299" t="s">
        <v>69</v>
      </c>
      <c r="X6299" t="s">
        <v>241</v>
      </c>
      <c r="Y6299">
        <v>604833</v>
      </c>
      <c r="Z6299">
        <v>86730</v>
      </c>
      <c r="AA6299" t="s">
        <v>69</v>
      </c>
      <c r="AB6299" t="s">
        <v>18704</v>
      </c>
      <c r="AC6299">
        <v>691563</v>
      </c>
    </row>
    <row r="6300" spans="1:29">
      <c r="A6300">
        <f t="shared" ca="1" si="98"/>
        <v>0.35191917445745746</v>
      </c>
      <c r="B6300" t="s">
        <v>286</v>
      </c>
      <c r="C6300">
        <v>9881768</v>
      </c>
      <c r="D6300" s="2">
        <v>43524</v>
      </c>
      <c r="E6300" t="s">
        <v>76</v>
      </c>
      <c r="F6300" t="s">
        <v>18705</v>
      </c>
      <c r="G6300">
        <v>6</v>
      </c>
      <c r="H6300" t="s">
        <v>58</v>
      </c>
      <c r="I6300" t="s">
        <v>289</v>
      </c>
      <c r="J6300">
        <v>103858</v>
      </c>
      <c r="K6300">
        <v>6</v>
      </c>
      <c r="L6300" s="2">
        <v>41436</v>
      </c>
      <c r="M6300" s="2">
        <v>43616</v>
      </c>
      <c r="N6300" t="s">
        <v>802</v>
      </c>
      <c r="O6300">
        <v>7</v>
      </c>
      <c r="P6300" t="s">
        <v>3721</v>
      </c>
      <c r="Q6300" t="s">
        <v>190</v>
      </c>
      <c r="R6300" t="s">
        <v>191</v>
      </c>
      <c r="S6300" t="s">
        <v>473</v>
      </c>
      <c r="T6300" t="s">
        <v>68</v>
      </c>
      <c r="U6300">
        <v>2017</v>
      </c>
      <c r="V6300">
        <v>144285</v>
      </c>
      <c r="W6300" t="s">
        <v>69</v>
      </c>
      <c r="X6300" t="s">
        <v>286</v>
      </c>
      <c r="Y6300">
        <v>78416</v>
      </c>
      <c r="Z6300">
        <v>65869</v>
      </c>
      <c r="AA6300" t="s">
        <v>69</v>
      </c>
      <c r="AB6300" t="s">
        <v>18706</v>
      </c>
      <c r="AC6300">
        <v>144285</v>
      </c>
    </row>
    <row r="6301" spans="1:29">
      <c r="A6301">
        <f t="shared" ca="1" si="98"/>
        <v>0.73176605354504809</v>
      </c>
      <c r="B6301" t="s">
        <v>303</v>
      </c>
      <c r="C6301">
        <v>9459351</v>
      </c>
      <c r="D6301" s="2">
        <v>43180</v>
      </c>
      <c r="E6301" t="s">
        <v>76</v>
      </c>
      <c r="F6301" t="s">
        <v>18707</v>
      </c>
      <c r="G6301">
        <v>5</v>
      </c>
      <c r="H6301" t="s">
        <v>58</v>
      </c>
      <c r="I6301" t="s">
        <v>305</v>
      </c>
      <c r="J6301">
        <v>99593</v>
      </c>
      <c r="K6301">
        <v>5</v>
      </c>
      <c r="L6301" s="2">
        <v>41730</v>
      </c>
      <c r="M6301" s="2">
        <v>43921</v>
      </c>
      <c r="N6301" t="s">
        <v>1111</v>
      </c>
      <c r="O6301">
        <v>6</v>
      </c>
      <c r="P6301" t="s">
        <v>333</v>
      </c>
      <c r="Q6301" t="s">
        <v>334</v>
      </c>
      <c r="R6301" t="s">
        <v>335</v>
      </c>
      <c r="S6301" t="s">
        <v>67</v>
      </c>
      <c r="T6301" t="s">
        <v>68</v>
      </c>
      <c r="U6301">
        <v>2018</v>
      </c>
      <c r="V6301">
        <v>337125</v>
      </c>
      <c r="W6301" t="s">
        <v>69</v>
      </c>
      <c r="X6301" t="s">
        <v>303</v>
      </c>
      <c r="Y6301">
        <v>217500</v>
      </c>
      <c r="Z6301">
        <v>119625</v>
      </c>
      <c r="AA6301" t="s">
        <v>69</v>
      </c>
      <c r="AB6301" t="s">
        <v>18708</v>
      </c>
      <c r="AC6301">
        <v>337125</v>
      </c>
    </row>
    <row r="6302" spans="1:29">
      <c r="A6302">
        <f t="shared" ca="1" si="98"/>
        <v>0.67840888263317278</v>
      </c>
      <c r="B6302" t="s">
        <v>199</v>
      </c>
      <c r="C6302">
        <v>9331444</v>
      </c>
      <c r="D6302" s="2">
        <v>42969</v>
      </c>
      <c r="E6302" t="s">
        <v>76</v>
      </c>
      <c r="F6302" t="s">
        <v>18709</v>
      </c>
      <c r="G6302">
        <v>5</v>
      </c>
      <c r="H6302" t="s">
        <v>58</v>
      </c>
      <c r="I6302" t="s">
        <v>149</v>
      </c>
      <c r="J6302">
        <v>164964</v>
      </c>
      <c r="K6302">
        <v>4</v>
      </c>
      <c r="L6302" s="2">
        <v>41901</v>
      </c>
      <c r="M6302" s="2">
        <v>43708</v>
      </c>
      <c r="N6302" t="s">
        <v>1693</v>
      </c>
      <c r="O6302">
        <v>12</v>
      </c>
      <c r="P6302" t="s">
        <v>1357</v>
      </c>
      <c r="Q6302" t="s">
        <v>217</v>
      </c>
      <c r="R6302" t="s">
        <v>120</v>
      </c>
      <c r="S6302" t="s">
        <v>67</v>
      </c>
      <c r="T6302" t="s">
        <v>68</v>
      </c>
      <c r="U6302">
        <v>2017</v>
      </c>
      <c r="V6302">
        <v>468512</v>
      </c>
      <c r="W6302" t="s">
        <v>69</v>
      </c>
      <c r="X6302" t="s">
        <v>199</v>
      </c>
      <c r="Y6302">
        <v>354203</v>
      </c>
      <c r="Z6302">
        <v>114309</v>
      </c>
      <c r="AA6302" t="s">
        <v>69</v>
      </c>
      <c r="AB6302" t="s">
        <v>18710</v>
      </c>
      <c r="AC6302">
        <v>468512</v>
      </c>
    </row>
    <row r="6303" spans="1:29">
      <c r="A6303">
        <f t="shared" ca="1" si="98"/>
        <v>0.59343280562266132</v>
      </c>
      <c r="B6303" t="s">
        <v>199</v>
      </c>
      <c r="C6303">
        <v>9536759</v>
      </c>
      <c r="D6303" s="2">
        <v>43305</v>
      </c>
      <c r="E6303" t="s">
        <v>56</v>
      </c>
      <c r="F6303" t="s">
        <v>18711</v>
      </c>
      <c r="G6303">
        <v>5</v>
      </c>
      <c r="H6303" t="s">
        <v>58</v>
      </c>
      <c r="I6303" t="s">
        <v>149</v>
      </c>
      <c r="J6303">
        <v>199673</v>
      </c>
      <c r="K6303">
        <v>4</v>
      </c>
      <c r="L6303" s="2">
        <v>42217</v>
      </c>
      <c r="M6303" s="2">
        <v>44043</v>
      </c>
      <c r="N6303" t="s">
        <v>4492</v>
      </c>
      <c r="O6303">
        <v>12</v>
      </c>
      <c r="P6303" t="s">
        <v>509</v>
      </c>
      <c r="Q6303" t="s">
        <v>217</v>
      </c>
      <c r="R6303" t="s">
        <v>120</v>
      </c>
      <c r="S6303" t="s">
        <v>260</v>
      </c>
      <c r="T6303" t="s">
        <v>68</v>
      </c>
      <c r="U6303">
        <v>2018</v>
      </c>
      <c r="V6303">
        <v>619539</v>
      </c>
      <c r="W6303" t="s">
        <v>69</v>
      </c>
      <c r="X6303" t="s">
        <v>199</v>
      </c>
      <c r="Y6303">
        <v>462752</v>
      </c>
      <c r="Z6303">
        <v>156787</v>
      </c>
      <c r="AA6303" t="s">
        <v>69</v>
      </c>
      <c r="AB6303" t="s">
        <v>18712</v>
      </c>
      <c r="AC6303">
        <v>619539</v>
      </c>
    </row>
    <row r="6304" spans="1:29">
      <c r="A6304">
        <f t="shared" ca="1" si="98"/>
        <v>0.88529533719720488</v>
      </c>
      <c r="B6304" t="s">
        <v>55</v>
      </c>
      <c r="C6304">
        <v>9298716</v>
      </c>
      <c r="D6304" s="2">
        <v>42912</v>
      </c>
      <c r="E6304" t="s">
        <v>76</v>
      </c>
      <c r="F6304" t="s">
        <v>18713</v>
      </c>
      <c r="G6304">
        <v>5</v>
      </c>
      <c r="H6304" t="s">
        <v>58</v>
      </c>
      <c r="I6304" t="s">
        <v>59</v>
      </c>
      <c r="J6304">
        <v>85161</v>
      </c>
      <c r="K6304">
        <v>5</v>
      </c>
      <c r="L6304" s="2">
        <v>41532</v>
      </c>
      <c r="M6304" s="2">
        <v>43312</v>
      </c>
      <c r="N6304" t="s">
        <v>1717</v>
      </c>
      <c r="O6304">
        <v>5</v>
      </c>
      <c r="P6304" t="s">
        <v>1197</v>
      </c>
      <c r="Q6304" t="s">
        <v>584</v>
      </c>
      <c r="R6304" t="s">
        <v>585</v>
      </c>
      <c r="S6304" t="s">
        <v>67</v>
      </c>
      <c r="T6304" t="s">
        <v>68</v>
      </c>
      <c r="U6304">
        <v>2017</v>
      </c>
      <c r="V6304">
        <v>337969</v>
      </c>
      <c r="W6304" t="s">
        <v>69</v>
      </c>
      <c r="X6304" t="s">
        <v>55</v>
      </c>
      <c r="Y6304">
        <v>218750</v>
      </c>
      <c r="Z6304">
        <v>119219</v>
      </c>
      <c r="AA6304" t="s">
        <v>69</v>
      </c>
      <c r="AB6304" t="s">
        <v>18714</v>
      </c>
      <c r="AC6304">
        <v>337969</v>
      </c>
    </row>
    <row r="6305" spans="1:29">
      <c r="A6305">
        <f t="shared" ca="1" si="98"/>
        <v>0.90992147047197747</v>
      </c>
      <c r="B6305" t="s">
        <v>254</v>
      </c>
      <c r="C6305">
        <v>9459376</v>
      </c>
      <c r="D6305" s="2">
        <v>43129</v>
      </c>
      <c r="E6305" t="s">
        <v>56</v>
      </c>
      <c r="F6305" t="s">
        <v>18715</v>
      </c>
      <c r="G6305">
        <v>5</v>
      </c>
      <c r="H6305" t="s">
        <v>58</v>
      </c>
      <c r="I6305" t="s">
        <v>256</v>
      </c>
      <c r="J6305">
        <v>53959</v>
      </c>
      <c r="K6305">
        <v>21</v>
      </c>
      <c r="L6305" s="2">
        <v>35247</v>
      </c>
      <c r="M6305" s="2">
        <v>43769</v>
      </c>
      <c r="N6305" t="s">
        <v>592</v>
      </c>
      <c r="O6305">
        <v>19</v>
      </c>
      <c r="P6305" t="s">
        <v>1282</v>
      </c>
      <c r="Q6305" t="s">
        <v>1283</v>
      </c>
      <c r="R6305" t="s">
        <v>149</v>
      </c>
      <c r="S6305" t="s">
        <v>85</v>
      </c>
      <c r="T6305" t="s">
        <v>68</v>
      </c>
      <c r="U6305">
        <v>2018</v>
      </c>
      <c r="V6305">
        <v>377478</v>
      </c>
      <c r="W6305" t="s">
        <v>69</v>
      </c>
      <c r="X6305" t="s">
        <v>254</v>
      </c>
      <c r="Y6305">
        <v>273155</v>
      </c>
      <c r="Z6305">
        <v>104323</v>
      </c>
      <c r="AA6305" t="s">
        <v>69</v>
      </c>
      <c r="AB6305" t="s">
        <v>18716</v>
      </c>
      <c r="AC6305">
        <v>377478</v>
      </c>
    </row>
    <row r="6306" spans="1:29">
      <c r="A6306">
        <f t="shared" ca="1" si="98"/>
        <v>0.88374627899398617</v>
      </c>
      <c r="B6306" t="s">
        <v>254</v>
      </c>
      <c r="C6306">
        <v>9544997</v>
      </c>
      <c r="D6306" s="2">
        <v>43343</v>
      </c>
      <c r="E6306" t="s">
        <v>76</v>
      </c>
      <c r="F6306" t="s">
        <v>18717</v>
      </c>
      <c r="G6306">
        <v>5</v>
      </c>
      <c r="H6306" t="s">
        <v>58</v>
      </c>
      <c r="I6306" t="s">
        <v>256</v>
      </c>
      <c r="J6306">
        <v>108756</v>
      </c>
      <c r="K6306">
        <v>5</v>
      </c>
      <c r="L6306" s="2">
        <v>41912</v>
      </c>
      <c r="M6306" s="2">
        <v>44074</v>
      </c>
      <c r="N6306" t="s">
        <v>592</v>
      </c>
      <c r="O6306">
        <v>1</v>
      </c>
      <c r="P6306" t="s">
        <v>11974</v>
      </c>
      <c r="Q6306" t="s">
        <v>5936</v>
      </c>
      <c r="R6306" t="s">
        <v>5937</v>
      </c>
      <c r="S6306" t="s">
        <v>85</v>
      </c>
      <c r="T6306" t="s">
        <v>68</v>
      </c>
      <c r="U6306">
        <v>2018</v>
      </c>
      <c r="V6306">
        <v>284557</v>
      </c>
      <c r="W6306" t="s">
        <v>69</v>
      </c>
      <c r="X6306" t="s">
        <v>254</v>
      </c>
      <c r="Y6306">
        <v>190000</v>
      </c>
      <c r="Z6306">
        <v>94557</v>
      </c>
      <c r="AA6306" t="s">
        <v>69</v>
      </c>
      <c r="AB6306" t="s">
        <v>18718</v>
      </c>
      <c r="AC6306">
        <v>284557</v>
      </c>
    </row>
    <row r="6307" spans="1:29">
      <c r="A6307">
        <f t="shared" ca="1" si="98"/>
        <v>0.8186329756429539</v>
      </c>
      <c r="B6307" t="s">
        <v>109</v>
      </c>
      <c r="C6307">
        <v>9248375</v>
      </c>
      <c r="D6307" s="2">
        <v>42821</v>
      </c>
      <c r="E6307" t="s">
        <v>76</v>
      </c>
      <c r="F6307" t="s">
        <v>18719</v>
      </c>
      <c r="G6307">
        <v>5</v>
      </c>
      <c r="H6307" t="s">
        <v>58</v>
      </c>
      <c r="I6307" t="s">
        <v>112</v>
      </c>
      <c r="J6307">
        <v>17006</v>
      </c>
      <c r="K6307">
        <v>10</v>
      </c>
      <c r="L6307" s="2">
        <v>38975</v>
      </c>
      <c r="M6307" s="2">
        <v>43555</v>
      </c>
      <c r="N6307" t="s">
        <v>1355</v>
      </c>
      <c r="O6307">
        <v>2</v>
      </c>
      <c r="P6307" t="s">
        <v>320</v>
      </c>
      <c r="Q6307" t="s">
        <v>321</v>
      </c>
      <c r="R6307" t="s">
        <v>137</v>
      </c>
      <c r="S6307" t="s">
        <v>67</v>
      </c>
      <c r="T6307" t="s">
        <v>68</v>
      </c>
      <c r="U6307">
        <v>2017</v>
      </c>
      <c r="V6307">
        <v>338625</v>
      </c>
      <c r="W6307" t="s">
        <v>69</v>
      </c>
      <c r="X6307" t="s">
        <v>109</v>
      </c>
      <c r="Y6307">
        <v>225000</v>
      </c>
      <c r="Z6307">
        <v>113625</v>
      </c>
      <c r="AA6307" t="s">
        <v>69</v>
      </c>
      <c r="AB6307" t="s">
        <v>18720</v>
      </c>
      <c r="AC6307">
        <v>338625</v>
      </c>
    </row>
    <row r="6308" spans="1:29">
      <c r="A6308">
        <f t="shared" ca="1" si="98"/>
        <v>0.12713923551032569</v>
      </c>
      <c r="B6308" t="s">
        <v>109</v>
      </c>
      <c r="C6308">
        <v>9474601</v>
      </c>
      <c r="D6308" s="2">
        <v>43214</v>
      </c>
      <c r="E6308" t="s">
        <v>56</v>
      </c>
      <c r="F6308" t="s">
        <v>18721</v>
      </c>
      <c r="G6308">
        <v>5</v>
      </c>
      <c r="H6308" t="s">
        <v>58</v>
      </c>
      <c r="I6308" t="s">
        <v>112</v>
      </c>
      <c r="J6308">
        <v>12857</v>
      </c>
      <c r="K6308">
        <v>16</v>
      </c>
      <c r="L6308" s="2">
        <v>36557</v>
      </c>
      <c r="M6308" s="2">
        <v>43951</v>
      </c>
      <c r="N6308" t="s">
        <v>636</v>
      </c>
      <c r="O6308">
        <v>18</v>
      </c>
      <c r="P6308" t="s">
        <v>174</v>
      </c>
      <c r="Q6308" t="s">
        <v>175</v>
      </c>
      <c r="R6308" t="s">
        <v>176</v>
      </c>
      <c r="S6308" t="s">
        <v>67</v>
      </c>
      <c r="T6308" t="s">
        <v>68</v>
      </c>
      <c r="U6308">
        <v>2018</v>
      </c>
      <c r="V6308">
        <v>402066</v>
      </c>
      <c r="W6308" t="s">
        <v>69</v>
      </c>
      <c r="X6308" t="s">
        <v>109</v>
      </c>
      <c r="Y6308">
        <v>264517</v>
      </c>
      <c r="Z6308">
        <v>137549</v>
      </c>
      <c r="AA6308" t="s">
        <v>69</v>
      </c>
      <c r="AB6308" t="s">
        <v>18722</v>
      </c>
      <c r="AC6308">
        <v>402066</v>
      </c>
    </row>
    <row r="6309" spans="1:29">
      <c r="A6309">
        <f t="shared" ca="1" si="98"/>
        <v>0.9934546425264148</v>
      </c>
      <c r="B6309" t="s">
        <v>254</v>
      </c>
      <c r="C6309">
        <v>9199216</v>
      </c>
      <c r="D6309" s="2">
        <v>42745</v>
      </c>
      <c r="E6309" t="s">
        <v>76</v>
      </c>
      <c r="F6309" t="s">
        <v>18723</v>
      </c>
      <c r="G6309">
        <v>5</v>
      </c>
      <c r="H6309" t="s">
        <v>58</v>
      </c>
      <c r="I6309" t="s">
        <v>256</v>
      </c>
      <c r="J6309">
        <v>60987</v>
      </c>
      <c r="K6309">
        <v>16</v>
      </c>
      <c r="L6309" s="2">
        <v>36982</v>
      </c>
      <c r="M6309" s="2">
        <v>43496</v>
      </c>
      <c r="N6309" t="s">
        <v>9107</v>
      </c>
      <c r="O6309">
        <v>7</v>
      </c>
      <c r="P6309" t="s">
        <v>2329</v>
      </c>
      <c r="Q6309" t="s">
        <v>2330</v>
      </c>
      <c r="R6309" t="s">
        <v>311</v>
      </c>
      <c r="S6309" t="s">
        <v>85</v>
      </c>
      <c r="T6309" t="s">
        <v>68</v>
      </c>
      <c r="U6309">
        <v>2017</v>
      </c>
      <c r="V6309">
        <v>323207</v>
      </c>
      <c r="W6309" t="s">
        <v>69</v>
      </c>
      <c r="X6309" t="s">
        <v>254</v>
      </c>
      <c r="Y6309">
        <v>208985</v>
      </c>
      <c r="Z6309">
        <v>114222</v>
      </c>
      <c r="AA6309" t="s">
        <v>69</v>
      </c>
      <c r="AB6309" t="s">
        <v>18724</v>
      </c>
      <c r="AC6309">
        <v>323207</v>
      </c>
    </row>
    <row r="6310" spans="1:29">
      <c r="A6310">
        <f t="shared" ca="1" si="98"/>
        <v>6.1738573736955127E-2</v>
      </c>
      <c r="B6310" t="s">
        <v>303</v>
      </c>
      <c r="C6310">
        <v>9532832</v>
      </c>
      <c r="D6310" s="2">
        <v>43357</v>
      </c>
      <c r="E6310" t="s">
        <v>3497</v>
      </c>
      <c r="F6310" t="s">
        <v>18725</v>
      </c>
      <c r="G6310">
        <v>5</v>
      </c>
      <c r="H6310" t="s">
        <v>58</v>
      </c>
      <c r="I6310" t="s">
        <v>305</v>
      </c>
      <c r="J6310">
        <v>103246</v>
      </c>
      <c r="K6310">
        <v>5</v>
      </c>
      <c r="L6310" s="2">
        <v>41883</v>
      </c>
      <c r="M6310" s="2">
        <v>44408</v>
      </c>
      <c r="N6310" t="s">
        <v>3499</v>
      </c>
      <c r="O6310" t="s">
        <v>677</v>
      </c>
      <c r="P6310" t="s">
        <v>18726</v>
      </c>
      <c r="Q6310" t="s">
        <v>18727</v>
      </c>
      <c r="R6310" t="s">
        <v>69</v>
      </c>
      <c r="S6310" t="s">
        <v>681</v>
      </c>
      <c r="T6310" t="s">
        <v>68</v>
      </c>
      <c r="U6310">
        <v>2018</v>
      </c>
      <c r="V6310">
        <v>424463</v>
      </c>
      <c r="W6310" t="s">
        <v>69</v>
      </c>
      <c r="X6310" t="s">
        <v>303</v>
      </c>
      <c r="Y6310">
        <v>393021</v>
      </c>
      <c r="Z6310">
        <v>31442</v>
      </c>
      <c r="AA6310" t="s">
        <v>69</v>
      </c>
      <c r="AB6310" t="s">
        <v>18728</v>
      </c>
      <c r="AC6310">
        <v>424463</v>
      </c>
    </row>
    <row r="6311" spans="1:29">
      <c r="A6311">
        <f t="shared" ca="1" si="98"/>
        <v>0.33206972314105387</v>
      </c>
      <c r="B6311" t="s">
        <v>327</v>
      </c>
      <c r="C6311">
        <v>9535315</v>
      </c>
      <c r="D6311" s="2">
        <v>43334</v>
      </c>
      <c r="E6311" t="s">
        <v>520</v>
      </c>
      <c r="F6311" t="s">
        <v>12916</v>
      </c>
      <c r="G6311">
        <v>5</v>
      </c>
      <c r="H6311" t="s">
        <v>58</v>
      </c>
      <c r="I6311" t="s">
        <v>330</v>
      </c>
      <c r="J6311">
        <v>22889</v>
      </c>
      <c r="K6311">
        <v>3</v>
      </c>
      <c r="L6311" s="2">
        <v>42643</v>
      </c>
      <c r="M6311" s="2">
        <v>44012</v>
      </c>
      <c r="N6311" t="s">
        <v>522</v>
      </c>
      <c r="O6311">
        <v>1</v>
      </c>
      <c r="P6311" t="s">
        <v>1207</v>
      </c>
      <c r="Q6311" t="s">
        <v>1208</v>
      </c>
      <c r="R6311" t="s">
        <v>1209</v>
      </c>
      <c r="S6311" t="s">
        <v>67</v>
      </c>
      <c r="T6311" t="s">
        <v>68</v>
      </c>
      <c r="U6311">
        <v>2018</v>
      </c>
      <c r="V6311">
        <v>509742</v>
      </c>
      <c r="W6311" t="s">
        <v>69</v>
      </c>
      <c r="X6311" t="s">
        <v>327</v>
      </c>
      <c r="Y6311">
        <v>16169</v>
      </c>
      <c r="Z6311">
        <v>2867</v>
      </c>
      <c r="AA6311" t="s">
        <v>69</v>
      </c>
      <c r="AB6311" t="s">
        <v>12917</v>
      </c>
      <c r="AC6311">
        <v>19036</v>
      </c>
    </row>
    <row r="6312" spans="1:29">
      <c r="A6312">
        <f t="shared" ca="1" si="98"/>
        <v>0.60558217405308101</v>
      </c>
      <c r="B6312" t="s">
        <v>241</v>
      </c>
      <c r="C6312">
        <v>9385748</v>
      </c>
      <c r="D6312" s="2">
        <v>43073</v>
      </c>
      <c r="E6312" t="s">
        <v>56</v>
      </c>
      <c r="F6312" t="s">
        <v>18729</v>
      </c>
      <c r="G6312">
        <v>5</v>
      </c>
      <c r="H6312" t="s">
        <v>58</v>
      </c>
      <c r="I6312" t="s">
        <v>243</v>
      </c>
      <c r="J6312">
        <v>93554</v>
      </c>
      <c r="K6312">
        <v>9</v>
      </c>
      <c r="L6312" s="2">
        <v>39904</v>
      </c>
      <c r="M6312" s="2">
        <v>43769</v>
      </c>
      <c r="N6312" t="s">
        <v>1088</v>
      </c>
      <c r="O6312">
        <v>1</v>
      </c>
      <c r="P6312" t="s">
        <v>4590</v>
      </c>
      <c r="Q6312" t="s">
        <v>2807</v>
      </c>
      <c r="R6312" t="s">
        <v>2808</v>
      </c>
      <c r="S6312" t="s">
        <v>67</v>
      </c>
      <c r="T6312" t="s">
        <v>68</v>
      </c>
      <c r="U6312">
        <v>2018</v>
      </c>
      <c r="V6312">
        <v>376250</v>
      </c>
      <c r="W6312" t="s">
        <v>69</v>
      </c>
      <c r="X6312" t="s">
        <v>241</v>
      </c>
      <c r="Y6312">
        <v>250000</v>
      </c>
      <c r="Z6312">
        <v>126250</v>
      </c>
      <c r="AA6312" t="s">
        <v>69</v>
      </c>
      <c r="AB6312" t="s">
        <v>18730</v>
      </c>
      <c r="AC6312">
        <v>376250</v>
      </c>
    </row>
    <row r="6313" spans="1:29">
      <c r="A6313">
        <f t="shared" ca="1" si="98"/>
        <v>0.91314796462006464</v>
      </c>
      <c r="B6313" t="s">
        <v>241</v>
      </c>
      <c r="C6313">
        <v>9281865</v>
      </c>
      <c r="D6313" s="2">
        <v>42888</v>
      </c>
      <c r="E6313" t="s">
        <v>76</v>
      </c>
      <c r="F6313" t="s">
        <v>18731</v>
      </c>
      <c r="G6313">
        <v>5</v>
      </c>
      <c r="H6313" t="s">
        <v>58</v>
      </c>
      <c r="I6313" t="s">
        <v>243</v>
      </c>
      <c r="J6313">
        <v>119436</v>
      </c>
      <c r="K6313">
        <v>5</v>
      </c>
      <c r="L6313" s="2">
        <v>41526</v>
      </c>
      <c r="M6313" s="2">
        <v>43616</v>
      </c>
      <c r="N6313" t="s">
        <v>4033</v>
      </c>
      <c r="O6313">
        <v>3</v>
      </c>
      <c r="P6313" t="s">
        <v>542</v>
      </c>
      <c r="Q6313" t="s">
        <v>543</v>
      </c>
      <c r="R6313" t="s">
        <v>205</v>
      </c>
      <c r="S6313" t="s">
        <v>67</v>
      </c>
      <c r="T6313" t="s">
        <v>68</v>
      </c>
      <c r="U6313">
        <v>2017</v>
      </c>
      <c r="V6313">
        <v>402250</v>
      </c>
      <c r="W6313" t="s">
        <v>69</v>
      </c>
      <c r="X6313" t="s">
        <v>241</v>
      </c>
      <c r="Y6313">
        <v>270250</v>
      </c>
      <c r="Z6313">
        <v>132000</v>
      </c>
      <c r="AA6313" t="s">
        <v>69</v>
      </c>
      <c r="AB6313" t="s">
        <v>18732</v>
      </c>
      <c r="AC6313">
        <v>402250</v>
      </c>
    </row>
    <row r="6314" spans="1:29">
      <c r="A6314">
        <f t="shared" ca="1" si="98"/>
        <v>0.56524355739096988</v>
      </c>
      <c r="B6314" t="s">
        <v>3057</v>
      </c>
      <c r="C6314">
        <v>9300834</v>
      </c>
      <c r="D6314" s="2">
        <v>42916</v>
      </c>
      <c r="E6314" t="s">
        <v>76</v>
      </c>
      <c r="F6314" t="s">
        <v>18733</v>
      </c>
      <c r="G6314">
        <v>5</v>
      </c>
      <c r="H6314" t="s">
        <v>58</v>
      </c>
      <c r="I6314" t="s">
        <v>3060</v>
      </c>
      <c r="J6314">
        <v>4821</v>
      </c>
      <c r="K6314">
        <v>10</v>
      </c>
      <c r="L6314" s="2">
        <v>41456</v>
      </c>
      <c r="M6314" s="2">
        <v>43646</v>
      </c>
      <c r="N6314" t="s">
        <v>1166</v>
      </c>
      <c r="O6314">
        <v>7</v>
      </c>
      <c r="P6314" t="s">
        <v>814</v>
      </c>
      <c r="Q6314" t="s">
        <v>815</v>
      </c>
      <c r="R6314" t="s">
        <v>816</v>
      </c>
      <c r="S6314" t="s">
        <v>473</v>
      </c>
      <c r="T6314" t="s">
        <v>68</v>
      </c>
      <c r="U6314">
        <v>2017</v>
      </c>
      <c r="V6314">
        <v>395000</v>
      </c>
      <c r="W6314" t="s">
        <v>69</v>
      </c>
      <c r="X6314" t="s">
        <v>3057</v>
      </c>
      <c r="Y6314">
        <v>250000</v>
      </c>
      <c r="Z6314">
        <v>145000</v>
      </c>
      <c r="AA6314" t="s">
        <v>69</v>
      </c>
      <c r="AB6314" t="s">
        <v>18734</v>
      </c>
      <c r="AC6314">
        <v>395000</v>
      </c>
    </row>
    <row r="6315" spans="1:29">
      <c r="A6315">
        <f t="shared" ca="1" si="98"/>
        <v>0.28544258716919968</v>
      </c>
      <c r="B6315" t="s">
        <v>405</v>
      </c>
      <c r="C6315">
        <v>9269191</v>
      </c>
      <c r="D6315" s="2">
        <v>42878</v>
      </c>
      <c r="E6315" t="s">
        <v>76</v>
      </c>
      <c r="F6315" t="s">
        <v>18735</v>
      </c>
      <c r="G6315">
        <v>5</v>
      </c>
      <c r="H6315" t="s">
        <v>58</v>
      </c>
      <c r="I6315" t="s">
        <v>407</v>
      </c>
      <c r="J6315">
        <v>25857</v>
      </c>
      <c r="K6315">
        <v>8</v>
      </c>
      <c r="L6315" s="2">
        <v>40026</v>
      </c>
      <c r="M6315" s="2">
        <v>43982</v>
      </c>
      <c r="N6315" t="s">
        <v>6510</v>
      </c>
      <c r="O6315">
        <v>4</v>
      </c>
      <c r="P6315" t="s">
        <v>10118</v>
      </c>
      <c r="Q6315" t="s">
        <v>10119</v>
      </c>
      <c r="R6315" t="s">
        <v>370</v>
      </c>
      <c r="S6315" t="s">
        <v>260</v>
      </c>
      <c r="T6315" t="s">
        <v>68</v>
      </c>
      <c r="U6315">
        <v>2017</v>
      </c>
      <c r="V6315">
        <v>632730</v>
      </c>
      <c r="W6315" t="s">
        <v>69</v>
      </c>
      <c r="X6315" t="s">
        <v>405</v>
      </c>
      <c r="Y6315">
        <v>413165</v>
      </c>
      <c r="Z6315">
        <v>219565</v>
      </c>
      <c r="AA6315" t="s">
        <v>69</v>
      </c>
      <c r="AB6315" t="s">
        <v>18736</v>
      </c>
      <c r="AC6315">
        <v>632730</v>
      </c>
    </row>
    <row r="6316" spans="1:29">
      <c r="A6316">
        <f t="shared" ca="1" si="98"/>
        <v>0.89247505975476105</v>
      </c>
      <c r="B6316" t="s">
        <v>889</v>
      </c>
      <c r="C6316">
        <v>9476248</v>
      </c>
      <c r="D6316" s="2">
        <v>43259</v>
      </c>
      <c r="E6316" t="s">
        <v>56</v>
      </c>
      <c r="F6316" t="s">
        <v>18737</v>
      </c>
      <c r="G6316">
        <v>5</v>
      </c>
      <c r="H6316" t="s">
        <v>58</v>
      </c>
      <c r="I6316" t="s">
        <v>891</v>
      </c>
      <c r="J6316">
        <v>22966</v>
      </c>
      <c r="K6316">
        <v>5</v>
      </c>
      <c r="L6316" s="2">
        <v>41852</v>
      </c>
      <c r="M6316" s="2">
        <v>44316</v>
      </c>
      <c r="N6316" t="s">
        <v>3301</v>
      </c>
      <c r="O6316">
        <v>3</v>
      </c>
      <c r="P6316" t="s">
        <v>1411</v>
      </c>
      <c r="Q6316" t="s">
        <v>100</v>
      </c>
      <c r="R6316" t="s">
        <v>163</v>
      </c>
      <c r="S6316" t="s">
        <v>67</v>
      </c>
      <c r="T6316" t="s">
        <v>68</v>
      </c>
      <c r="U6316">
        <v>2018</v>
      </c>
      <c r="V6316">
        <v>322661</v>
      </c>
      <c r="W6316" t="s">
        <v>69</v>
      </c>
      <c r="X6316" t="s">
        <v>889</v>
      </c>
      <c r="Y6316">
        <v>225000</v>
      </c>
      <c r="Z6316">
        <v>97661</v>
      </c>
      <c r="AA6316" t="s">
        <v>69</v>
      </c>
      <c r="AB6316" t="s">
        <v>18738</v>
      </c>
      <c r="AC6316">
        <v>322661</v>
      </c>
    </row>
    <row r="6317" spans="1:29">
      <c r="A6317">
        <f t="shared" ca="1" si="98"/>
        <v>0.78336087002366839</v>
      </c>
      <c r="B6317" t="s">
        <v>254</v>
      </c>
      <c r="C6317">
        <v>9552204</v>
      </c>
      <c r="D6317" s="2">
        <v>43343</v>
      </c>
      <c r="E6317" t="s">
        <v>56</v>
      </c>
      <c r="F6317" t="s">
        <v>18739</v>
      </c>
      <c r="G6317">
        <v>5</v>
      </c>
      <c r="H6317" t="s">
        <v>58</v>
      </c>
      <c r="I6317" t="s">
        <v>256</v>
      </c>
      <c r="J6317">
        <v>117080</v>
      </c>
      <c r="K6317">
        <v>4</v>
      </c>
      <c r="L6317" s="2">
        <v>42269</v>
      </c>
      <c r="M6317" s="2">
        <v>44074</v>
      </c>
      <c r="N6317" t="s">
        <v>2364</v>
      </c>
      <c r="O6317">
        <v>30</v>
      </c>
      <c r="P6317" t="s">
        <v>747</v>
      </c>
      <c r="Q6317" t="s">
        <v>748</v>
      </c>
      <c r="R6317" t="s">
        <v>176</v>
      </c>
      <c r="S6317" t="s">
        <v>67</v>
      </c>
      <c r="T6317" t="s">
        <v>68</v>
      </c>
      <c r="U6317">
        <v>2018</v>
      </c>
      <c r="V6317">
        <v>335191</v>
      </c>
      <c r="W6317" t="s">
        <v>69</v>
      </c>
      <c r="X6317" t="s">
        <v>254</v>
      </c>
      <c r="Y6317">
        <v>270000</v>
      </c>
      <c r="Z6317">
        <v>65191</v>
      </c>
      <c r="AA6317" t="s">
        <v>69</v>
      </c>
      <c r="AB6317" t="s">
        <v>18740</v>
      </c>
      <c r="AC6317">
        <v>335191</v>
      </c>
    </row>
    <row r="6318" spans="1:29">
      <c r="A6318">
        <f t="shared" ca="1" si="98"/>
        <v>4.663387943281061E-2</v>
      </c>
      <c r="B6318" t="s">
        <v>92</v>
      </c>
      <c r="C6318">
        <v>9310071</v>
      </c>
      <c r="D6318" s="2">
        <v>42940</v>
      </c>
      <c r="E6318" t="s">
        <v>76</v>
      </c>
      <c r="F6318" t="s">
        <v>18741</v>
      </c>
      <c r="G6318">
        <v>5</v>
      </c>
      <c r="H6318" t="s">
        <v>58</v>
      </c>
      <c r="I6318" t="s">
        <v>95</v>
      </c>
      <c r="J6318">
        <v>37507</v>
      </c>
      <c r="K6318">
        <v>19</v>
      </c>
      <c r="L6318" s="2">
        <v>36161</v>
      </c>
      <c r="M6318" s="2">
        <v>43677</v>
      </c>
      <c r="N6318" t="s">
        <v>113</v>
      </c>
      <c r="O6318">
        <v>3</v>
      </c>
      <c r="P6318" t="s">
        <v>542</v>
      </c>
      <c r="Q6318" t="s">
        <v>543</v>
      </c>
      <c r="R6318" t="s">
        <v>205</v>
      </c>
      <c r="S6318" t="s">
        <v>85</v>
      </c>
      <c r="T6318" t="s">
        <v>68</v>
      </c>
      <c r="U6318">
        <v>2017</v>
      </c>
      <c r="V6318">
        <v>291293</v>
      </c>
      <c r="W6318" t="s">
        <v>69</v>
      </c>
      <c r="X6318" t="s">
        <v>92</v>
      </c>
      <c r="Y6318">
        <v>186750</v>
      </c>
      <c r="Z6318">
        <v>104543</v>
      </c>
      <c r="AA6318" t="s">
        <v>69</v>
      </c>
      <c r="AB6318" t="s">
        <v>18742</v>
      </c>
      <c r="AC6318">
        <v>291293</v>
      </c>
    </row>
    <row r="6319" spans="1:29">
      <c r="A6319">
        <f t="shared" ca="1" si="98"/>
        <v>0.50639832410080921</v>
      </c>
      <c r="B6319" t="s">
        <v>3057</v>
      </c>
      <c r="C6319">
        <v>9330069</v>
      </c>
      <c r="D6319" s="2">
        <v>42958</v>
      </c>
      <c r="E6319" t="s">
        <v>76</v>
      </c>
      <c r="F6319" t="s">
        <v>7746</v>
      </c>
      <c r="G6319">
        <v>5</v>
      </c>
      <c r="H6319" t="s">
        <v>58</v>
      </c>
      <c r="I6319" t="s">
        <v>3060</v>
      </c>
      <c r="J6319">
        <v>7566</v>
      </c>
      <c r="K6319">
        <v>5</v>
      </c>
      <c r="L6319" s="2">
        <v>41518</v>
      </c>
      <c r="M6319" s="2">
        <v>43708</v>
      </c>
      <c r="N6319" t="s">
        <v>1111</v>
      </c>
      <c r="O6319">
        <v>13</v>
      </c>
      <c r="P6319" t="s">
        <v>1064</v>
      </c>
      <c r="Q6319" t="s">
        <v>1065</v>
      </c>
      <c r="R6319" t="s">
        <v>335</v>
      </c>
      <c r="S6319" t="s">
        <v>85</v>
      </c>
      <c r="T6319" t="s">
        <v>68</v>
      </c>
      <c r="U6319">
        <v>2017</v>
      </c>
      <c r="V6319">
        <v>433742</v>
      </c>
      <c r="W6319" t="s">
        <v>69</v>
      </c>
      <c r="X6319" t="s">
        <v>1683</v>
      </c>
      <c r="Y6319">
        <v>70000</v>
      </c>
      <c r="Z6319">
        <v>8000</v>
      </c>
      <c r="AA6319" t="s">
        <v>69</v>
      </c>
      <c r="AB6319" t="s">
        <v>7747</v>
      </c>
      <c r="AC6319">
        <v>78000</v>
      </c>
    </row>
    <row r="6320" spans="1:29">
      <c r="A6320">
        <f t="shared" ca="1" si="98"/>
        <v>4.8460337328682157E-2</v>
      </c>
      <c r="B6320" t="s">
        <v>75</v>
      </c>
      <c r="C6320">
        <v>9333160</v>
      </c>
      <c r="D6320" s="2">
        <v>42926</v>
      </c>
      <c r="E6320" t="s">
        <v>76</v>
      </c>
      <c r="F6320" t="s">
        <v>18743</v>
      </c>
      <c r="G6320">
        <v>5</v>
      </c>
      <c r="H6320" t="s">
        <v>58</v>
      </c>
      <c r="I6320" t="s">
        <v>78</v>
      </c>
      <c r="J6320">
        <v>23695</v>
      </c>
      <c r="K6320">
        <v>10</v>
      </c>
      <c r="L6320" s="2">
        <v>38231</v>
      </c>
      <c r="M6320" s="2">
        <v>44012</v>
      </c>
      <c r="N6320" t="s">
        <v>6191</v>
      </c>
      <c r="O6320">
        <v>5</v>
      </c>
      <c r="P6320" t="s">
        <v>524</v>
      </c>
      <c r="Q6320" t="s">
        <v>83</v>
      </c>
      <c r="R6320" t="s">
        <v>84</v>
      </c>
      <c r="S6320" t="s">
        <v>67</v>
      </c>
      <c r="T6320" t="s">
        <v>68</v>
      </c>
      <c r="U6320">
        <v>2017</v>
      </c>
      <c r="V6320">
        <v>319800</v>
      </c>
      <c r="W6320" t="s">
        <v>69</v>
      </c>
      <c r="X6320" t="s">
        <v>75</v>
      </c>
      <c r="Y6320">
        <v>205000</v>
      </c>
      <c r="Z6320">
        <v>114800</v>
      </c>
      <c r="AA6320" t="s">
        <v>69</v>
      </c>
      <c r="AB6320" t="s">
        <v>18744</v>
      </c>
      <c r="AC6320">
        <v>319800</v>
      </c>
    </row>
    <row r="6321" spans="1:29">
      <c r="A6321">
        <f t="shared" ca="1" si="98"/>
        <v>8.9912759488567917E-2</v>
      </c>
      <c r="B6321" t="s">
        <v>303</v>
      </c>
      <c r="C6321">
        <v>9251285</v>
      </c>
      <c r="D6321" s="2">
        <v>42719</v>
      </c>
      <c r="E6321" t="s">
        <v>76</v>
      </c>
      <c r="F6321" t="s">
        <v>18745</v>
      </c>
      <c r="G6321">
        <v>5</v>
      </c>
      <c r="H6321" t="s">
        <v>58</v>
      </c>
      <c r="I6321" t="s">
        <v>305</v>
      </c>
      <c r="J6321">
        <v>100289</v>
      </c>
      <c r="K6321">
        <v>4</v>
      </c>
      <c r="L6321" s="2">
        <v>42461</v>
      </c>
      <c r="M6321" s="2">
        <v>43100</v>
      </c>
      <c r="N6321" t="s">
        <v>2509</v>
      </c>
      <c r="O6321">
        <v>1</v>
      </c>
      <c r="P6321" t="s">
        <v>161</v>
      </c>
      <c r="Q6321" t="s">
        <v>162</v>
      </c>
      <c r="R6321" t="s">
        <v>163</v>
      </c>
      <c r="S6321" t="s">
        <v>67</v>
      </c>
      <c r="T6321" t="s">
        <v>68</v>
      </c>
      <c r="U6321">
        <v>2017</v>
      </c>
      <c r="V6321">
        <v>452417</v>
      </c>
      <c r="W6321" t="s">
        <v>69</v>
      </c>
      <c r="X6321" t="s">
        <v>303</v>
      </c>
      <c r="Y6321">
        <v>296667</v>
      </c>
      <c r="Z6321">
        <v>155750</v>
      </c>
      <c r="AA6321" t="s">
        <v>69</v>
      </c>
      <c r="AB6321" t="s">
        <v>18746</v>
      </c>
      <c r="AC6321">
        <v>452417</v>
      </c>
    </row>
    <row r="6322" spans="1:29">
      <c r="A6322">
        <f t="shared" ca="1" si="98"/>
        <v>0.99558174623549911</v>
      </c>
      <c r="B6322" t="s">
        <v>286</v>
      </c>
      <c r="C6322">
        <v>9527732</v>
      </c>
      <c r="D6322" s="2">
        <v>43300</v>
      </c>
      <c r="E6322" t="s">
        <v>56</v>
      </c>
      <c r="F6322" t="s">
        <v>18747</v>
      </c>
      <c r="G6322">
        <v>5</v>
      </c>
      <c r="H6322" t="s">
        <v>58</v>
      </c>
      <c r="I6322" t="s">
        <v>289</v>
      </c>
      <c r="J6322">
        <v>109842</v>
      </c>
      <c r="K6322">
        <v>31</v>
      </c>
      <c r="L6322" s="2">
        <v>41852</v>
      </c>
      <c r="M6322" s="2">
        <v>43677</v>
      </c>
      <c r="N6322" t="s">
        <v>785</v>
      </c>
      <c r="O6322">
        <v>50</v>
      </c>
      <c r="P6322" t="s">
        <v>8234</v>
      </c>
      <c r="Q6322" t="s">
        <v>358</v>
      </c>
      <c r="R6322" t="s">
        <v>149</v>
      </c>
      <c r="S6322" t="s">
        <v>260</v>
      </c>
      <c r="T6322" t="s">
        <v>68</v>
      </c>
      <c r="U6322">
        <v>2018</v>
      </c>
      <c r="V6322">
        <v>732684</v>
      </c>
      <c r="W6322" t="s">
        <v>69</v>
      </c>
      <c r="X6322" t="s">
        <v>286</v>
      </c>
      <c r="Y6322">
        <v>413946</v>
      </c>
      <c r="Z6322">
        <v>318738</v>
      </c>
      <c r="AA6322" t="s">
        <v>69</v>
      </c>
      <c r="AB6322" t="s">
        <v>18748</v>
      </c>
      <c r="AC6322">
        <v>732684</v>
      </c>
    </row>
    <row r="6323" spans="1:29">
      <c r="A6323">
        <f t="shared" ca="1" si="98"/>
        <v>0.98852032727059747</v>
      </c>
      <c r="B6323" t="s">
        <v>254</v>
      </c>
      <c r="C6323">
        <v>9315900</v>
      </c>
      <c r="D6323" s="2">
        <v>42936</v>
      </c>
      <c r="E6323" t="s">
        <v>56</v>
      </c>
      <c r="F6323" t="s">
        <v>18749</v>
      </c>
      <c r="G6323">
        <v>5</v>
      </c>
      <c r="H6323" t="s">
        <v>58</v>
      </c>
      <c r="I6323" t="s">
        <v>256</v>
      </c>
      <c r="J6323">
        <v>108718</v>
      </c>
      <c r="K6323">
        <v>3</v>
      </c>
      <c r="L6323" s="2">
        <v>42217</v>
      </c>
      <c r="M6323" s="2">
        <v>43312</v>
      </c>
      <c r="N6323" t="s">
        <v>592</v>
      </c>
      <c r="O6323">
        <v>7</v>
      </c>
      <c r="P6323" t="s">
        <v>594</v>
      </c>
      <c r="Q6323" t="s">
        <v>595</v>
      </c>
      <c r="R6323" t="s">
        <v>311</v>
      </c>
      <c r="S6323" t="s">
        <v>260</v>
      </c>
      <c r="T6323" t="s">
        <v>68</v>
      </c>
      <c r="U6323">
        <v>2017</v>
      </c>
      <c r="V6323">
        <v>380250</v>
      </c>
      <c r="W6323" t="s">
        <v>69</v>
      </c>
      <c r="X6323" t="s">
        <v>254</v>
      </c>
      <c r="Y6323">
        <v>195000</v>
      </c>
      <c r="Z6323">
        <v>185250</v>
      </c>
      <c r="AA6323" t="s">
        <v>69</v>
      </c>
      <c r="AB6323" t="s">
        <v>18750</v>
      </c>
      <c r="AC6323">
        <v>380250</v>
      </c>
    </row>
    <row r="6324" spans="1:29">
      <c r="A6324">
        <f t="shared" ca="1" si="98"/>
        <v>0.5241877204326949</v>
      </c>
      <c r="B6324" t="s">
        <v>3057</v>
      </c>
      <c r="C6324">
        <v>9472282</v>
      </c>
      <c r="D6324" s="2">
        <v>43146</v>
      </c>
      <c r="E6324" t="s">
        <v>76</v>
      </c>
      <c r="F6324" t="s">
        <v>18751</v>
      </c>
      <c r="G6324">
        <v>5</v>
      </c>
      <c r="H6324" t="s">
        <v>58</v>
      </c>
      <c r="I6324" t="s">
        <v>3060</v>
      </c>
      <c r="J6324">
        <v>7564</v>
      </c>
      <c r="K6324">
        <v>4</v>
      </c>
      <c r="L6324" s="2">
        <v>41518</v>
      </c>
      <c r="M6324" s="2">
        <v>43830</v>
      </c>
      <c r="N6324" t="s">
        <v>953</v>
      </c>
      <c r="O6324">
        <v>3</v>
      </c>
      <c r="P6324" t="s">
        <v>2568</v>
      </c>
      <c r="Q6324" t="s">
        <v>2569</v>
      </c>
      <c r="R6324" t="s">
        <v>630</v>
      </c>
      <c r="S6324" t="s">
        <v>67</v>
      </c>
      <c r="T6324" t="s">
        <v>68</v>
      </c>
      <c r="U6324">
        <v>2018</v>
      </c>
      <c r="V6324">
        <v>356250</v>
      </c>
      <c r="W6324" t="s">
        <v>69</v>
      </c>
      <c r="X6324" t="s">
        <v>3057</v>
      </c>
      <c r="Y6324">
        <v>237500</v>
      </c>
      <c r="Z6324">
        <v>118750</v>
      </c>
      <c r="AA6324" t="s">
        <v>69</v>
      </c>
      <c r="AB6324" t="s">
        <v>18752</v>
      </c>
      <c r="AC6324">
        <v>356250</v>
      </c>
    </row>
    <row r="6325" spans="1:29">
      <c r="A6325">
        <f t="shared" ca="1" si="98"/>
        <v>0.95102155584302939</v>
      </c>
      <c r="B6325" t="s">
        <v>127</v>
      </c>
      <c r="C6325">
        <v>9433684</v>
      </c>
      <c r="D6325" s="2">
        <v>43154</v>
      </c>
      <c r="E6325" t="s">
        <v>76</v>
      </c>
      <c r="F6325" t="s">
        <v>18753</v>
      </c>
      <c r="G6325">
        <v>5</v>
      </c>
      <c r="H6325" t="s">
        <v>58</v>
      </c>
      <c r="I6325" t="s">
        <v>130</v>
      </c>
      <c r="J6325">
        <v>80378</v>
      </c>
      <c r="K6325">
        <v>10</v>
      </c>
      <c r="L6325" s="2">
        <v>39995</v>
      </c>
      <c r="M6325" s="2">
        <v>43890</v>
      </c>
      <c r="N6325" t="s">
        <v>3524</v>
      </c>
      <c r="O6325">
        <v>16</v>
      </c>
      <c r="P6325" t="s">
        <v>1363</v>
      </c>
      <c r="Q6325" t="s">
        <v>1364</v>
      </c>
      <c r="R6325" t="s">
        <v>149</v>
      </c>
      <c r="S6325" t="s">
        <v>67</v>
      </c>
      <c r="T6325" t="s">
        <v>68</v>
      </c>
      <c r="U6325">
        <v>2018</v>
      </c>
      <c r="V6325">
        <v>401250</v>
      </c>
      <c r="W6325" t="s">
        <v>69</v>
      </c>
      <c r="X6325" t="s">
        <v>127</v>
      </c>
      <c r="Y6325">
        <v>250000</v>
      </c>
      <c r="Z6325">
        <v>151250</v>
      </c>
      <c r="AA6325" t="s">
        <v>69</v>
      </c>
      <c r="AB6325" t="s">
        <v>18754</v>
      </c>
      <c r="AC6325">
        <v>401250</v>
      </c>
    </row>
    <row r="6326" spans="1:29">
      <c r="A6326">
        <f t="shared" ca="1" si="98"/>
        <v>0.25027872820322195</v>
      </c>
      <c r="B6326" t="s">
        <v>75</v>
      </c>
      <c r="C6326">
        <v>9282542</v>
      </c>
      <c r="D6326" s="2">
        <v>42901</v>
      </c>
      <c r="E6326" t="s">
        <v>15809</v>
      </c>
      <c r="F6326" t="s">
        <v>18755</v>
      </c>
      <c r="G6326">
        <v>5</v>
      </c>
      <c r="H6326" t="s">
        <v>58</v>
      </c>
      <c r="I6326" t="s">
        <v>78</v>
      </c>
      <c r="J6326">
        <v>46906</v>
      </c>
      <c r="K6326">
        <v>4</v>
      </c>
      <c r="L6326" s="2">
        <v>41791</v>
      </c>
      <c r="M6326" s="2">
        <v>43982</v>
      </c>
      <c r="N6326" t="s">
        <v>7750</v>
      </c>
      <c r="O6326">
        <v>12</v>
      </c>
      <c r="P6326" t="s">
        <v>656</v>
      </c>
      <c r="Q6326" t="s">
        <v>204</v>
      </c>
      <c r="R6326" t="s">
        <v>205</v>
      </c>
      <c r="S6326" t="s">
        <v>413</v>
      </c>
      <c r="T6326" t="s">
        <v>68</v>
      </c>
      <c r="U6326">
        <v>2017</v>
      </c>
      <c r="V6326">
        <v>398747</v>
      </c>
      <c r="W6326" t="s">
        <v>69</v>
      </c>
      <c r="X6326" t="s">
        <v>75</v>
      </c>
      <c r="Y6326">
        <v>269280</v>
      </c>
      <c r="Z6326">
        <v>129467</v>
      </c>
      <c r="AA6326" t="s">
        <v>69</v>
      </c>
      <c r="AB6326" t="s">
        <v>18756</v>
      </c>
      <c r="AC6326">
        <v>398747</v>
      </c>
    </row>
    <row r="6327" spans="1:29">
      <c r="A6327">
        <f t="shared" ca="1" si="98"/>
        <v>0.26667886080318637</v>
      </c>
      <c r="B6327" t="s">
        <v>286</v>
      </c>
      <c r="C6327">
        <v>9517696</v>
      </c>
      <c r="D6327" s="2">
        <v>43270</v>
      </c>
      <c r="E6327" t="s">
        <v>5003</v>
      </c>
      <c r="F6327" t="s">
        <v>18757</v>
      </c>
      <c r="G6327">
        <v>5</v>
      </c>
      <c r="H6327" t="s">
        <v>58</v>
      </c>
      <c r="I6327" t="s">
        <v>289</v>
      </c>
      <c r="J6327">
        <v>113883</v>
      </c>
      <c r="K6327">
        <v>5</v>
      </c>
      <c r="L6327" s="2">
        <v>41836</v>
      </c>
      <c r="M6327" s="2">
        <v>44742</v>
      </c>
      <c r="N6327" t="s">
        <v>5005</v>
      </c>
      <c r="O6327">
        <v>2</v>
      </c>
      <c r="P6327" t="s">
        <v>2397</v>
      </c>
      <c r="Q6327" t="s">
        <v>2398</v>
      </c>
      <c r="R6327" t="s">
        <v>2051</v>
      </c>
      <c r="S6327" t="s">
        <v>67</v>
      </c>
      <c r="T6327" t="s">
        <v>68</v>
      </c>
      <c r="U6327">
        <v>2018</v>
      </c>
      <c r="V6327">
        <v>681834</v>
      </c>
      <c r="W6327" t="s">
        <v>69</v>
      </c>
      <c r="X6327" t="s">
        <v>286</v>
      </c>
      <c r="Y6327">
        <v>466474</v>
      </c>
      <c r="Z6327">
        <v>215360</v>
      </c>
      <c r="AA6327" t="s">
        <v>69</v>
      </c>
      <c r="AB6327" t="s">
        <v>18758</v>
      </c>
      <c r="AC6327">
        <v>681834</v>
      </c>
    </row>
    <row r="6328" spans="1:29">
      <c r="A6328">
        <f t="shared" ca="1" si="98"/>
        <v>0.18535873268169745</v>
      </c>
      <c r="B6328" t="s">
        <v>75</v>
      </c>
      <c r="C6328">
        <v>9514758</v>
      </c>
      <c r="D6328" s="2">
        <v>43280</v>
      </c>
      <c r="E6328" t="s">
        <v>1387</v>
      </c>
      <c r="F6328" t="s">
        <v>18759</v>
      </c>
      <c r="G6328">
        <v>5</v>
      </c>
      <c r="H6328" t="s">
        <v>58</v>
      </c>
      <c r="I6328" t="s">
        <v>78</v>
      </c>
      <c r="J6328">
        <v>47671</v>
      </c>
      <c r="K6328">
        <v>5</v>
      </c>
      <c r="L6328" s="2">
        <v>41805</v>
      </c>
      <c r="M6328" s="2">
        <v>43616</v>
      </c>
      <c r="N6328" t="s">
        <v>1389</v>
      </c>
      <c r="O6328">
        <v>16</v>
      </c>
      <c r="P6328" t="s">
        <v>1363</v>
      </c>
      <c r="Q6328" t="s">
        <v>1364</v>
      </c>
      <c r="R6328" t="s">
        <v>149</v>
      </c>
      <c r="S6328" t="s">
        <v>67</v>
      </c>
      <c r="T6328" t="s">
        <v>68</v>
      </c>
      <c r="U6328">
        <v>2018</v>
      </c>
      <c r="V6328">
        <v>470978</v>
      </c>
      <c r="W6328" t="s">
        <v>69</v>
      </c>
      <c r="X6328" t="s">
        <v>75</v>
      </c>
      <c r="Y6328">
        <v>328658</v>
      </c>
      <c r="Z6328">
        <v>142320</v>
      </c>
      <c r="AA6328" t="s">
        <v>69</v>
      </c>
      <c r="AB6328" t="s">
        <v>18760</v>
      </c>
      <c r="AC6328">
        <v>470978</v>
      </c>
    </row>
    <row r="6329" spans="1:29">
      <c r="A6329">
        <f t="shared" ca="1" si="98"/>
        <v>0.96747079014431081</v>
      </c>
      <c r="B6329" t="s">
        <v>109</v>
      </c>
      <c r="C6329">
        <v>9222013</v>
      </c>
      <c r="D6329" s="2">
        <v>42751</v>
      </c>
      <c r="E6329" t="s">
        <v>76</v>
      </c>
      <c r="F6329" t="s">
        <v>18761</v>
      </c>
      <c r="G6329">
        <v>5</v>
      </c>
      <c r="H6329" t="s">
        <v>58</v>
      </c>
      <c r="I6329" t="s">
        <v>112</v>
      </c>
      <c r="J6329">
        <v>13777</v>
      </c>
      <c r="K6329">
        <v>16</v>
      </c>
      <c r="L6329" s="2">
        <v>37288</v>
      </c>
      <c r="M6329" s="2">
        <v>43496</v>
      </c>
      <c r="N6329" t="s">
        <v>1783</v>
      </c>
      <c r="O6329">
        <v>12</v>
      </c>
      <c r="P6329" t="s">
        <v>1357</v>
      </c>
      <c r="Q6329" t="s">
        <v>217</v>
      </c>
      <c r="R6329" t="s">
        <v>120</v>
      </c>
      <c r="S6329" t="s">
        <v>67</v>
      </c>
      <c r="T6329" t="s">
        <v>68</v>
      </c>
      <c r="U6329">
        <v>2017</v>
      </c>
      <c r="V6329">
        <v>423750</v>
      </c>
      <c r="W6329" t="s">
        <v>69</v>
      </c>
      <c r="X6329" t="s">
        <v>109</v>
      </c>
      <c r="Y6329">
        <v>250000</v>
      </c>
      <c r="Z6329">
        <v>173750</v>
      </c>
      <c r="AA6329" t="s">
        <v>69</v>
      </c>
      <c r="AB6329" t="s">
        <v>18762</v>
      </c>
      <c r="AC6329">
        <v>423750</v>
      </c>
    </row>
    <row r="6330" spans="1:29">
      <c r="A6330">
        <f t="shared" ca="1" si="98"/>
        <v>0.70547617659911932</v>
      </c>
      <c r="B6330" t="s">
        <v>55</v>
      </c>
      <c r="C6330">
        <v>9325076</v>
      </c>
      <c r="D6330" s="2">
        <v>42949</v>
      </c>
      <c r="E6330" t="s">
        <v>76</v>
      </c>
      <c r="F6330" t="s">
        <v>18763</v>
      </c>
      <c r="G6330">
        <v>5</v>
      </c>
      <c r="H6330" t="s">
        <v>58</v>
      </c>
      <c r="I6330" t="s">
        <v>59</v>
      </c>
      <c r="J6330">
        <v>28695</v>
      </c>
      <c r="K6330">
        <v>27</v>
      </c>
      <c r="L6330" s="2">
        <v>33086</v>
      </c>
      <c r="M6330" s="2">
        <v>43677</v>
      </c>
      <c r="N6330" t="s">
        <v>318</v>
      </c>
      <c r="O6330">
        <v>3</v>
      </c>
      <c r="P6330" t="s">
        <v>882</v>
      </c>
      <c r="Q6330" t="s">
        <v>883</v>
      </c>
      <c r="R6330" t="s">
        <v>884</v>
      </c>
      <c r="S6330" t="s">
        <v>85</v>
      </c>
      <c r="T6330" t="s">
        <v>68</v>
      </c>
      <c r="U6330">
        <v>2017</v>
      </c>
      <c r="V6330">
        <v>364219</v>
      </c>
      <c r="W6330" t="s">
        <v>69</v>
      </c>
      <c r="X6330" t="s">
        <v>55</v>
      </c>
      <c r="Y6330">
        <v>218750</v>
      </c>
      <c r="Z6330">
        <v>145469</v>
      </c>
      <c r="AA6330" t="s">
        <v>69</v>
      </c>
      <c r="AB6330" t="s">
        <v>18764</v>
      </c>
      <c r="AC6330">
        <v>364219</v>
      </c>
    </row>
    <row r="6331" spans="1:29">
      <c r="A6331">
        <f t="shared" ca="1" si="98"/>
        <v>0.84389437484647312</v>
      </c>
      <c r="B6331" t="s">
        <v>889</v>
      </c>
      <c r="C6331">
        <v>9441799</v>
      </c>
      <c r="D6331" s="2">
        <v>43153</v>
      </c>
      <c r="E6331" t="s">
        <v>76</v>
      </c>
      <c r="F6331" t="s">
        <v>18765</v>
      </c>
      <c r="G6331">
        <v>5</v>
      </c>
      <c r="H6331" t="s">
        <v>58</v>
      </c>
      <c r="I6331" t="s">
        <v>891</v>
      </c>
      <c r="J6331">
        <v>12236</v>
      </c>
      <c r="K6331">
        <v>15</v>
      </c>
      <c r="L6331" s="2">
        <v>37781</v>
      </c>
      <c r="M6331" s="2">
        <v>43890</v>
      </c>
      <c r="N6331" t="s">
        <v>2903</v>
      </c>
      <c r="O6331">
        <v>6</v>
      </c>
      <c r="P6331" t="s">
        <v>333</v>
      </c>
      <c r="Q6331" t="s">
        <v>334</v>
      </c>
      <c r="R6331" t="s">
        <v>335</v>
      </c>
      <c r="S6331" t="s">
        <v>85</v>
      </c>
      <c r="T6331" t="s">
        <v>68</v>
      </c>
      <c r="U6331">
        <v>2018</v>
      </c>
      <c r="V6331">
        <v>331427</v>
      </c>
      <c r="W6331" t="s">
        <v>69</v>
      </c>
      <c r="X6331" t="s">
        <v>889</v>
      </c>
      <c r="Y6331">
        <v>225000</v>
      </c>
      <c r="Z6331">
        <v>106427</v>
      </c>
      <c r="AA6331" t="s">
        <v>69</v>
      </c>
      <c r="AB6331" t="s">
        <v>18766</v>
      </c>
      <c r="AC6331">
        <v>331427</v>
      </c>
    </row>
    <row r="6332" spans="1:29">
      <c r="A6332">
        <f t="shared" ca="1" si="98"/>
        <v>0.52883693291653699</v>
      </c>
      <c r="B6332" t="s">
        <v>199</v>
      </c>
      <c r="C6332">
        <v>9438485</v>
      </c>
      <c r="D6332" s="2">
        <v>43150</v>
      </c>
      <c r="E6332" t="s">
        <v>76</v>
      </c>
      <c r="F6332" t="s">
        <v>18767</v>
      </c>
      <c r="G6332">
        <v>5</v>
      </c>
      <c r="H6332" t="s">
        <v>58</v>
      </c>
      <c r="I6332" t="s">
        <v>149</v>
      </c>
      <c r="J6332">
        <v>176289</v>
      </c>
      <c r="K6332">
        <v>5</v>
      </c>
      <c r="L6332" s="2">
        <v>41747</v>
      </c>
      <c r="M6332" s="2">
        <v>43524</v>
      </c>
      <c r="N6332" t="s">
        <v>489</v>
      </c>
      <c r="O6332">
        <v>2</v>
      </c>
      <c r="P6332" t="s">
        <v>7575</v>
      </c>
      <c r="Q6332" t="s">
        <v>543</v>
      </c>
      <c r="R6332" t="s">
        <v>205</v>
      </c>
      <c r="S6332" t="s">
        <v>260</v>
      </c>
      <c r="T6332" t="s">
        <v>68</v>
      </c>
      <c r="U6332">
        <v>2018</v>
      </c>
      <c r="V6332">
        <v>374553</v>
      </c>
      <c r="W6332" t="s">
        <v>69</v>
      </c>
      <c r="X6332" t="s">
        <v>199</v>
      </c>
      <c r="Y6332">
        <v>207500</v>
      </c>
      <c r="Z6332">
        <v>167053</v>
      </c>
      <c r="AA6332" t="s">
        <v>69</v>
      </c>
      <c r="AB6332" t="s">
        <v>18768</v>
      </c>
      <c r="AC6332">
        <v>374553</v>
      </c>
    </row>
    <row r="6333" spans="1:29">
      <c r="A6333">
        <f t="shared" ca="1" si="98"/>
        <v>0.34050856593481738</v>
      </c>
      <c r="B6333" t="s">
        <v>254</v>
      </c>
      <c r="C6333">
        <v>9250156</v>
      </c>
      <c r="D6333" s="2">
        <v>42816</v>
      </c>
      <c r="E6333" t="s">
        <v>76</v>
      </c>
      <c r="F6333" t="s">
        <v>18769</v>
      </c>
      <c r="G6333">
        <v>5</v>
      </c>
      <c r="H6333" t="s">
        <v>58</v>
      </c>
      <c r="I6333" t="s">
        <v>256</v>
      </c>
      <c r="J6333">
        <v>106082</v>
      </c>
      <c r="K6333">
        <v>5</v>
      </c>
      <c r="L6333" s="2">
        <v>41456</v>
      </c>
      <c r="M6333" s="2">
        <v>43555</v>
      </c>
      <c r="N6333" t="s">
        <v>5096</v>
      </c>
      <c r="O6333">
        <v>4</v>
      </c>
      <c r="P6333" t="s">
        <v>2904</v>
      </c>
      <c r="Q6333" t="s">
        <v>2905</v>
      </c>
      <c r="R6333" t="s">
        <v>1943</v>
      </c>
      <c r="S6333" t="s">
        <v>85</v>
      </c>
      <c r="T6333" t="s">
        <v>68</v>
      </c>
      <c r="U6333">
        <v>2017</v>
      </c>
      <c r="V6333">
        <v>276890</v>
      </c>
      <c r="W6333" t="s">
        <v>69</v>
      </c>
      <c r="X6333" t="s">
        <v>254</v>
      </c>
      <c r="Y6333">
        <v>205209</v>
      </c>
      <c r="Z6333">
        <v>71681</v>
      </c>
      <c r="AA6333" t="s">
        <v>69</v>
      </c>
      <c r="AB6333" t="s">
        <v>18770</v>
      </c>
      <c r="AC6333">
        <v>276890</v>
      </c>
    </row>
    <row r="6334" spans="1:29">
      <c r="A6334">
        <f t="shared" ca="1" si="98"/>
        <v>0.98996824746463608</v>
      </c>
      <c r="B6334" t="s">
        <v>127</v>
      </c>
      <c r="C6334">
        <v>9294168</v>
      </c>
      <c r="D6334" s="2">
        <v>42875</v>
      </c>
      <c r="E6334" t="s">
        <v>56</v>
      </c>
      <c r="F6334" t="s">
        <v>18771</v>
      </c>
      <c r="G6334">
        <v>5</v>
      </c>
      <c r="H6334" t="s">
        <v>58</v>
      </c>
      <c r="I6334" t="s">
        <v>130</v>
      </c>
      <c r="J6334">
        <v>105675</v>
      </c>
      <c r="K6334">
        <v>3</v>
      </c>
      <c r="L6334" s="2">
        <v>42251</v>
      </c>
      <c r="M6334" s="2">
        <v>43616</v>
      </c>
      <c r="N6334" t="s">
        <v>429</v>
      </c>
      <c r="O6334">
        <v>13</v>
      </c>
      <c r="P6334" t="s">
        <v>5293</v>
      </c>
      <c r="Q6334" t="s">
        <v>217</v>
      </c>
      <c r="R6334" t="s">
        <v>120</v>
      </c>
      <c r="S6334" t="s">
        <v>473</v>
      </c>
      <c r="T6334" t="s">
        <v>68</v>
      </c>
      <c r="U6334">
        <v>2017</v>
      </c>
      <c r="V6334">
        <v>495781</v>
      </c>
      <c r="W6334" t="s">
        <v>69</v>
      </c>
      <c r="X6334" t="s">
        <v>127</v>
      </c>
      <c r="Y6334">
        <v>377643</v>
      </c>
      <c r="Z6334">
        <v>118138</v>
      </c>
      <c r="AA6334" t="s">
        <v>69</v>
      </c>
      <c r="AB6334" t="s">
        <v>18772</v>
      </c>
      <c r="AC6334">
        <v>495781</v>
      </c>
    </row>
    <row r="6335" spans="1:29">
      <c r="A6335">
        <f t="shared" ca="1" si="98"/>
        <v>0.83237359444795966</v>
      </c>
      <c r="B6335" t="s">
        <v>405</v>
      </c>
      <c r="C6335">
        <v>9452027</v>
      </c>
      <c r="D6335" s="2">
        <v>43178</v>
      </c>
      <c r="E6335" t="s">
        <v>76</v>
      </c>
      <c r="F6335" t="s">
        <v>18773</v>
      </c>
      <c r="G6335">
        <v>5</v>
      </c>
      <c r="H6335" t="s">
        <v>58</v>
      </c>
      <c r="I6335" t="s">
        <v>407</v>
      </c>
      <c r="J6335">
        <v>22340</v>
      </c>
      <c r="K6335">
        <v>10</v>
      </c>
      <c r="L6335" s="2">
        <v>39508</v>
      </c>
      <c r="M6335" s="2">
        <v>43921</v>
      </c>
      <c r="N6335" t="s">
        <v>2775</v>
      </c>
      <c r="O6335">
        <v>7</v>
      </c>
      <c r="P6335" t="s">
        <v>1729</v>
      </c>
      <c r="Q6335" t="s">
        <v>65</v>
      </c>
      <c r="R6335" t="s">
        <v>66</v>
      </c>
      <c r="S6335" t="s">
        <v>67</v>
      </c>
      <c r="T6335" t="s">
        <v>68</v>
      </c>
      <c r="U6335">
        <v>2018</v>
      </c>
      <c r="V6335">
        <v>307000</v>
      </c>
      <c r="W6335" t="s">
        <v>69</v>
      </c>
      <c r="X6335" t="s">
        <v>405</v>
      </c>
      <c r="Y6335">
        <v>200000</v>
      </c>
      <c r="Z6335">
        <v>107000</v>
      </c>
      <c r="AA6335" t="s">
        <v>69</v>
      </c>
      <c r="AB6335" t="s">
        <v>18774</v>
      </c>
      <c r="AC6335">
        <v>307000</v>
      </c>
    </row>
    <row r="6336" spans="1:29">
      <c r="A6336">
        <f t="shared" ca="1" si="98"/>
        <v>0.2766990216829045</v>
      </c>
      <c r="B6336" t="s">
        <v>92</v>
      </c>
      <c r="C6336">
        <v>9292344</v>
      </c>
      <c r="D6336" s="2">
        <v>42900</v>
      </c>
      <c r="E6336" t="s">
        <v>76</v>
      </c>
      <c r="F6336" t="s">
        <v>18775</v>
      </c>
      <c r="G6336">
        <v>5</v>
      </c>
      <c r="H6336" t="s">
        <v>58</v>
      </c>
      <c r="I6336" t="s">
        <v>95</v>
      </c>
      <c r="J6336">
        <v>57965</v>
      </c>
      <c r="K6336">
        <v>9</v>
      </c>
      <c r="L6336" s="2">
        <v>39873</v>
      </c>
      <c r="M6336" s="2">
        <v>43465</v>
      </c>
      <c r="N6336" t="s">
        <v>6673</v>
      </c>
      <c r="O6336">
        <v>2</v>
      </c>
      <c r="P6336" t="s">
        <v>320</v>
      </c>
      <c r="Q6336" t="s">
        <v>321</v>
      </c>
      <c r="R6336" t="s">
        <v>137</v>
      </c>
      <c r="S6336" t="s">
        <v>85</v>
      </c>
      <c r="T6336" t="s">
        <v>68</v>
      </c>
      <c r="U6336">
        <v>2017</v>
      </c>
      <c r="V6336">
        <v>306143</v>
      </c>
      <c r="W6336" t="s">
        <v>69</v>
      </c>
      <c r="X6336" t="s">
        <v>92</v>
      </c>
      <c r="Y6336">
        <v>210462</v>
      </c>
      <c r="Z6336">
        <v>95681</v>
      </c>
      <c r="AA6336" t="s">
        <v>69</v>
      </c>
      <c r="AB6336" t="s">
        <v>18776</v>
      </c>
      <c r="AC6336">
        <v>306143</v>
      </c>
    </row>
    <row r="6337" spans="1:29">
      <c r="A6337">
        <f t="shared" ca="1" si="98"/>
        <v>0.58110051880275737</v>
      </c>
      <c r="B6337" t="s">
        <v>92</v>
      </c>
      <c r="C6337">
        <v>9276057</v>
      </c>
      <c r="D6337" s="2">
        <v>42900</v>
      </c>
      <c r="E6337" t="s">
        <v>76</v>
      </c>
      <c r="F6337" t="s">
        <v>18777</v>
      </c>
      <c r="G6337">
        <v>5</v>
      </c>
      <c r="H6337" t="s">
        <v>58</v>
      </c>
      <c r="I6337" t="s">
        <v>95</v>
      </c>
      <c r="J6337">
        <v>78322</v>
      </c>
      <c r="K6337">
        <v>5</v>
      </c>
      <c r="L6337" s="2">
        <v>41538</v>
      </c>
      <c r="M6337" s="2">
        <v>43616</v>
      </c>
      <c r="N6337" t="s">
        <v>18778</v>
      </c>
      <c r="O6337">
        <v>5</v>
      </c>
      <c r="P6337" t="s">
        <v>1958</v>
      </c>
      <c r="Q6337" t="s">
        <v>1959</v>
      </c>
      <c r="R6337" t="s">
        <v>347</v>
      </c>
      <c r="S6337" t="s">
        <v>296</v>
      </c>
      <c r="T6337" t="s">
        <v>68</v>
      </c>
      <c r="U6337">
        <v>2017</v>
      </c>
      <c r="V6337">
        <v>638712</v>
      </c>
      <c r="W6337" t="s">
        <v>69</v>
      </c>
      <c r="X6337" t="s">
        <v>92</v>
      </c>
      <c r="Y6337">
        <v>424907</v>
      </c>
      <c r="Z6337">
        <v>213805</v>
      </c>
      <c r="AA6337" t="s">
        <v>69</v>
      </c>
      <c r="AB6337" t="s">
        <v>18779</v>
      </c>
      <c r="AC6337">
        <v>638712</v>
      </c>
    </row>
    <row r="6338" spans="1:29">
      <c r="A6338">
        <f t="shared" ref="A6338:A6401" ca="1" si="99">RAND()</f>
        <v>0.70573323796220555</v>
      </c>
      <c r="B6338" t="s">
        <v>199</v>
      </c>
      <c r="C6338">
        <v>9814254</v>
      </c>
      <c r="D6338" s="2">
        <v>43454</v>
      </c>
      <c r="E6338" t="s">
        <v>56</v>
      </c>
      <c r="F6338" t="s">
        <v>14965</v>
      </c>
      <c r="G6338">
        <v>7</v>
      </c>
      <c r="H6338" t="s">
        <v>58</v>
      </c>
      <c r="I6338" t="s">
        <v>149</v>
      </c>
      <c r="J6338">
        <v>125255</v>
      </c>
      <c r="K6338">
        <v>11</v>
      </c>
      <c r="L6338" s="2">
        <v>39639</v>
      </c>
      <c r="M6338" s="2">
        <v>44347</v>
      </c>
      <c r="N6338" t="s">
        <v>2164</v>
      </c>
      <c r="O6338">
        <v>7</v>
      </c>
      <c r="P6338" t="s">
        <v>64</v>
      </c>
      <c r="Q6338" t="s">
        <v>65</v>
      </c>
      <c r="R6338" t="s">
        <v>66</v>
      </c>
      <c r="S6338" t="s">
        <v>67</v>
      </c>
      <c r="T6338" t="s">
        <v>68</v>
      </c>
      <c r="U6338">
        <v>2018</v>
      </c>
      <c r="V6338">
        <v>508627</v>
      </c>
      <c r="W6338" t="s">
        <v>69</v>
      </c>
      <c r="X6338" t="s">
        <v>199</v>
      </c>
      <c r="Y6338">
        <v>60612</v>
      </c>
      <c r="Z6338">
        <v>38640</v>
      </c>
      <c r="AA6338" t="s">
        <v>69</v>
      </c>
      <c r="AB6338" t="s">
        <v>14966</v>
      </c>
      <c r="AC6338">
        <v>99252</v>
      </c>
    </row>
    <row r="6339" spans="1:29">
      <c r="A6339">
        <f t="shared" ca="1" si="99"/>
        <v>0.345366114533881</v>
      </c>
      <c r="B6339" t="s">
        <v>254</v>
      </c>
      <c r="C6339">
        <v>9431224</v>
      </c>
      <c r="D6339" s="2">
        <v>43151</v>
      </c>
      <c r="E6339" t="s">
        <v>56</v>
      </c>
      <c r="F6339" t="s">
        <v>18780</v>
      </c>
      <c r="G6339">
        <v>5</v>
      </c>
      <c r="H6339" t="s">
        <v>58</v>
      </c>
      <c r="I6339" t="s">
        <v>256</v>
      </c>
      <c r="J6339">
        <v>110244</v>
      </c>
      <c r="K6339">
        <v>4</v>
      </c>
      <c r="L6339" s="2">
        <v>42064</v>
      </c>
      <c r="M6339" s="2">
        <v>44074</v>
      </c>
      <c r="N6339" t="s">
        <v>3560</v>
      </c>
      <c r="O6339">
        <v>47</v>
      </c>
      <c r="P6339" t="s">
        <v>717</v>
      </c>
      <c r="Q6339" t="s">
        <v>718</v>
      </c>
      <c r="R6339" t="s">
        <v>149</v>
      </c>
      <c r="S6339" t="s">
        <v>67</v>
      </c>
      <c r="T6339" t="s">
        <v>68</v>
      </c>
      <c r="U6339">
        <v>2018</v>
      </c>
      <c r="V6339">
        <v>285389</v>
      </c>
      <c r="W6339" t="s">
        <v>69</v>
      </c>
      <c r="X6339" t="s">
        <v>254</v>
      </c>
      <c r="Y6339">
        <v>192500</v>
      </c>
      <c r="Z6339">
        <v>92889</v>
      </c>
      <c r="AA6339" t="s">
        <v>69</v>
      </c>
      <c r="AB6339" t="s">
        <v>18781</v>
      </c>
      <c r="AC6339">
        <v>285389</v>
      </c>
    </row>
    <row r="6340" spans="1:29">
      <c r="A6340">
        <f t="shared" ca="1" si="99"/>
        <v>0.20509778101888876</v>
      </c>
      <c r="B6340" t="s">
        <v>55</v>
      </c>
      <c r="C6340">
        <v>9197692</v>
      </c>
      <c r="D6340" s="2">
        <v>42751</v>
      </c>
      <c r="E6340" t="s">
        <v>76</v>
      </c>
      <c r="F6340" t="s">
        <v>18782</v>
      </c>
      <c r="G6340">
        <v>5</v>
      </c>
      <c r="H6340" t="s">
        <v>58</v>
      </c>
      <c r="I6340" t="s">
        <v>59</v>
      </c>
      <c r="J6340">
        <v>39074</v>
      </c>
      <c r="K6340">
        <v>14</v>
      </c>
      <c r="L6340" s="2">
        <v>36708</v>
      </c>
      <c r="M6340" s="2">
        <v>43465</v>
      </c>
      <c r="N6340" t="s">
        <v>1441</v>
      </c>
      <c r="O6340">
        <v>11</v>
      </c>
      <c r="P6340" t="s">
        <v>7900</v>
      </c>
      <c r="Q6340" t="s">
        <v>533</v>
      </c>
      <c r="R6340" t="s">
        <v>149</v>
      </c>
      <c r="S6340" t="s">
        <v>260</v>
      </c>
      <c r="T6340" t="s">
        <v>68</v>
      </c>
      <c r="U6340">
        <v>2017</v>
      </c>
      <c r="V6340">
        <v>417813</v>
      </c>
      <c r="W6340" t="s">
        <v>69</v>
      </c>
      <c r="X6340" t="s">
        <v>55</v>
      </c>
      <c r="Y6340">
        <v>218750</v>
      </c>
      <c r="Z6340">
        <v>199063</v>
      </c>
      <c r="AA6340" t="s">
        <v>69</v>
      </c>
      <c r="AB6340" t="s">
        <v>18783</v>
      </c>
      <c r="AC6340">
        <v>417813</v>
      </c>
    </row>
    <row r="6341" spans="1:29">
      <c r="A6341">
        <f t="shared" ca="1" si="99"/>
        <v>0.58174564773821302</v>
      </c>
      <c r="B6341" t="s">
        <v>1143</v>
      </c>
      <c r="C6341">
        <v>9546468</v>
      </c>
      <c r="D6341" s="2">
        <v>42970</v>
      </c>
      <c r="E6341" t="s">
        <v>3971</v>
      </c>
      <c r="F6341" t="s">
        <v>18784</v>
      </c>
      <c r="G6341">
        <v>7</v>
      </c>
      <c r="H6341" t="s">
        <v>58</v>
      </c>
      <c r="I6341" t="s">
        <v>1145</v>
      </c>
      <c r="J6341">
        <v>66676</v>
      </c>
      <c r="K6341">
        <v>4</v>
      </c>
      <c r="L6341" s="2">
        <v>42118</v>
      </c>
      <c r="M6341" s="2">
        <v>43921</v>
      </c>
      <c r="N6341" t="s">
        <v>3973</v>
      </c>
      <c r="O6341">
        <v>25</v>
      </c>
      <c r="P6341" t="s">
        <v>17621</v>
      </c>
      <c r="Q6341" t="s">
        <v>17622</v>
      </c>
      <c r="R6341" t="s">
        <v>630</v>
      </c>
      <c r="S6341" t="s">
        <v>296</v>
      </c>
      <c r="T6341" t="s">
        <v>68</v>
      </c>
      <c r="U6341">
        <v>2017</v>
      </c>
      <c r="V6341">
        <v>322522</v>
      </c>
      <c r="W6341" t="s">
        <v>69</v>
      </c>
      <c r="X6341" t="s">
        <v>1143</v>
      </c>
      <c r="Y6341">
        <v>277313</v>
      </c>
      <c r="Z6341">
        <v>45209</v>
      </c>
      <c r="AA6341" t="s">
        <v>69</v>
      </c>
      <c r="AB6341" t="s">
        <v>18785</v>
      </c>
      <c r="AC6341">
        <v>322522</v>
      </c>
    </row>
    <row r="6342" spans="1:29">
      <c r="A6342">
        <f t="shared" ca="1" si="99"/>
        <v>0.67410157264329273</v>
      </c>
      <c r="B6342" t="s">
        <v>241</v>
      </c>
      <c r="C6342">
        <v>9393354</v>
      </c>
      <c r="D6342" s="2">
        <v>43075</v>
      </c>
      <c r="E6342" t="s">
        <v>56</v>
      </c>
      <c r="F6342" t="s">
        <v>18786</v>
      </c>
      <c r="G6342">
        <v>5</v>
      </c>
      <c r="H6342" t="s">
        <v>58</v>
      </c>
      <c r="I6342" t="s">
        <v>243</v>
      </c>
      <c r="J6342">
        <v>125608</v>
      </c>
      <c r="K6342">
        <v>4</v>
      </c>
      <c r="L6342" s="2">
        <v>41997</v>
      </c>
      <c r="M6342" s="2">
        <v>43799</v>
      </c>
      <c r="N6342" t="s">
        <v>441</v>
      </c>
      <c r="O6342">
        <v>3</v>
      </c>
      <c r="P6342" t="s">
        <v>1411</v>
      </c>
      <c r="Q6342" t="s">
        <v>100</v>
      </c>
      <c r="R6342" t="s">
        <v>163</v>
      </c>
      <c r="S6342" t="s">
        <v>67</v>
      </c>
      <c r="T6342" t="s">
        <v>68</v>
      </c>
      <c r="U6342">
        <v>2018</v>
      </c>
      <c r="V6342">
        <v>394674</v>
      </c>
      <c r="W6342" t="s">
        <v>69</v>
      </c>
      <c r="X6342" t="s">
        <v>241</v>
      </c>
      <c r="Y6342">
        <v>265560</v>
      </c>
      <c r="Z6342">
        <v>129114</v>
      </c>
      <c r="AA6342" t="s">
        <v>69</v>
      </c>
      <c r="AB6342" t="s">
        <v>18787</v>
      </c>
      <c r="AC6342">
        <v>394674</v>
      </c>
    </row>
    <row r="6343" spans="1:29">
      <c r="A6343">
        <f t="shared" ca="1" si="99"/>
        <v>0.86047567211791087</v>
      </c>
      <c r="B6343" t="s">
        <v>254</v>
      </c>
      <c r="C6343">
        <v>9531365</v>
      </c>
      <c r="D6343" s="2">
        <v>43280</v>
      </c>
      <c r="E6343" t="s">
        <v>56</v>
      </c>
      <c r="F6343" t="s">
        <v>18788</v>
      </c>
      <c r="G6343">
        <v>5</v>
      </c>
      <c r="H6343" t="s">
        <v>58</v>
      </c>
      <c r="I6343" t="s">
        <v>256</v>
      </c>
      <c r="J6343">
        <v>50545</v>
      </c>
      <c r="K6343">
        <v>20</v>
      </c>
      <c r="L6343" s="2">
        <v>34547</v>
      </c>
      <c r="M6343" s="2">
        <v>44043</v>
      </c>
      <c r="N6343" t="s">
        <v>4478</v>
      </c>
      <c r="O6343">
        <v>50</v>
      </c>
      <c r="P6343" t="s">
        <v>357</v>
      </c>
      <c r="Q6343" t="s">
        <v>358</v>
      </c>
      <c r="R6343" t="s">
        <v>149</v>
      </c>
      <c r="S6343" t="s">
        <v>85</v>
      </c>
      <c r="T6343" t="s">
        <v>68</v>
      </c>
      <c r="U6343">
        <v>2018</v>
      </c>
      <c r="V6343">
        <v>335803</v>
      </c>
      <c r="W6343" t="s">
        <v>69</v>
      </c>
      <c r="X6343" t="s">
        <v>254</v>
      </c>
      <c r="Y6343">
        <v>225000</v>
      </c>
      <c r="Z6343">
        <v>110803</v>
      </c>
      <c r="AA6343" t="s">
        <v>69</v>
      </c>
      <c r="AB6343" t="s">
        <v>18789</v>
      </c>
      <c r="AC6343">
        <v>335803</v>
      </c>
    </row>
    <row r="6344" spans="1:29">
      <c r="A6344">
        <f t="shared" ca="1" si="99"/>
        <v>0.25464812396172876</v>
      </c>
      <c r="B6344" t="s">
        <v>55</v>
      </c>
      <c r="C6344">
        <v>9474227</v>
      </c>
      <c r="D6344" s="2">
        <v>43209</v>
      </c>
      <c r="E6344" t="s">
        <v>56</v>
      </c>
      <c r="F6344" t="s">
        <v>18790</v>
      </c>
      <c r="G6344">
        <v>5</v>
      </c>
      <c r="H6344" t="s">
        <v>58</v>
      </c>
      <c r="I6344" t="s">
        <v>59</v>
      </c>
      <c r="J6344">
        <v>84967</v>
      </c>
      <c r="K6344">
        <v>5</v>
      </c>
      <c r="L6344" s="2">
        <v>41774</v>
      </c>
      <c r="M6344" s="2">
        <v>43951</v>
      </c>
      <c r="N6344" t="s">
        <v>1011</v>
      </c>
      <c r="O6344">
        <v>12</v>
      </c>
      <c r="P6344" t="s">
        <v>656</v>
      </c>
      <c r="Q6344" t="s">
        <v>204</v>
      </c>
      <c r="R6344" t="s">
        <v>205</v>
      </c>
      <c r="S6344" t="s">
        <v>67</v>
      </c>
      <c r="T6344" t="s">
        <v>68</v>
      </c>
      <c r="U6344">
        <v>2018</v>
      </c>
      <c r="V6344">
        <v>329855</v>
      </c>
      <c r="W6344" t="s">
        <v>69</v>
      </c>
      <c r="X6344" t="s">
        <v>55</v>
      </c>
      <c r="Y6344">
        <v>218750</v>
      </c>
      <c r="Z6344">
        <v>111105</v>
      </c>
      <c r="AA6344" t="s">
        <v>69</v>
      </c>
      <c r="AB6344" t="s">
        <v>18791</v>
      </c>
      <c r="AC6344">
        <v>329855</v>
      </c>
    </row>
    <row r="6345" spans="1:29">
      <c r="A6345">
        <f t="shared" ca="1" si="99"/>
        <v>0.47709835011942547</v>
      </c>
      <c r="B6345" t="s">
        <v>327</v>
      </c>
      <c r="C6345">
        <v>9287923</v>
      </c>
      <c r="D6345" s="2">
        <v>42881</v>
      </c>
      <c r="E6345" t="s">
        <v>56</v>
      </c>
      <c r="F6345" t="s">
        <v>18792</v>
      </c>
      <c r="G6345">
        <v>5</v>
      </c>
      <c r="H6345" t="s">
        <v>58</v>
      </c>
      <c r="I6345" t="s">
        <v>330</v>
      </c>
      <c r="J6345">
        <v>20667</v>
      </c>
      <c r="K6345">
        <v>3</v>
      </c>
      <c r="L6345" s="2">
        <v>42186</v>
      </c>
      <c r="M6345" s="2">
        <v>44012</v>
      </c>
      <c r="N6345" t="s">
        <v>616</v>
      </c>
      <c r="O6345">
        <v>7</v>
      </c>
      <c r="P6345" t="s">
        <v>2152</v>
      </c>
      <c r="Q6345" t="s">
        <v>472</v>
      </c>
      <c r="R6345" t="s">
        <v>311</v>
      </c>
      <c r="S6345" t="s">
        <v>473</v>
      </c>
      <c r="T6345" t="s">
        <v>68</v>
      </c>
      <c r="U6345">
        <v>2017</v>
      </c>
      <c r="V6345">
        <v>399375</v>
      </c>
      <c r="W6345" t="s">
        <v>69</v>
      </c>
      <c r="X6345" t="s">
        <v>327</v>
      </c>
      <c r="Y6345">
        <v>225000</v>
      </c>
      <c r="Z6345">
        <v>174375</v>
      </c>
      <c r="AA6345" t="s">
        <v>69</v>
      </c>
      <c r="AB6345" t="s">
        <v>18793</v>
      </c>
      <c r="AC6345">
        <v>399375</v>
      </c>
    </row>
    <row r="6346" spans="1:29">
      <c r="A6346">
        <f t="shared" ca="1" si="99"/>
        <v>0.24114306465316659</v>
      </c>
      <c r="B6346" t="s">
        <v>55</v>
      </c>
      <c r="C6346">
        <v>9272445</v>
      </c>
      <c r="D6346" s="2">
        <v>42842</v>
      </c>
      <c r="E6346" t="s">
        <v>76</v>
      </c>
      <c r="F6346" t="s">
        <v>18794</v>
      </c>
      <c r="G6346">
        <v>5</v>
      </c>
      <c r="H6346" t="s">
        <v>58</v>
      </c>
      <c r="I6346" t="s">
        <v>59</v>
      </c>
      <c r="J6346">
        <v>82102</v>
      </c>
      <c r="K6346">
        <v>5</v>
      </c>
      <c r="L6346" s="2">
        <v>41409</v>
      </c>
      <c r="M6346" s="2">
        <v>43220</v>
      </c>
      <c r="N6346" t="s">
        <v>18795</v>
      </c>
      <c r="O6346">
        <v>1</v>
      </c>
      <c r="P6346" t="s">
        <v>825</v>
      </c>
      <c r="Q6346" t="s">
        <v>826</v>
      </c>
      <c r="R6346" t="s">
        <v>827</v>
      </c>
      <c r="S6346" t="s">
        <v>67</v>
      </c>
      <c r="T6346" t="s">
        <v>68</v>
      </c>
      <c r="U6346">
        <v>2017</v>
      </c>
      <c r="V6346">
        <v>325938</v>
      </c>
      <c r="W6346" t="s">
        <v>69</v>
      </c>
      <c r="X6346" t="s">
        <v>55</v>
      </c>
      <c r="Y6346">
        <v>218750</v>
      </c>
      <c r="Z6346">
        <v>107188</v>
      </c>
      <c r="AA6346" t="s">
        <v>69</v>
      </c>
      <c r="AB6346" t="s">
        <v>18796</v>
      </c>
      <c r="AC6346">
        <v>325938</v>
      </c>
    </row>
    <row r="6347" spans="1:29">
      <c r="A6347">
        <f t="shared" ca="1" si="99"/>
        <v>0.966076629811498</v>
      </c>
      <c r="B6347" t="s">
        <v>55</v>
      </c>
      <c r="C6347">
        <v>9319828</v>
      </c>
      <c r="D6347" s="2">
        <v>42907</v>
      </c>
      <c r="E6347" t="s">
        <v>76</v>
      </c>
      <c r="F6347" t="s">
        <v>18797</v>
      </c>
      <c r="G6347">
        <v>5</v>
      </c>
      <c r="H6347" t="s">
        <v>58</v>
      </c>
      <c r="I6347" t="s">
        <v>59</v>
      </c>
      <c r="J6347">
        <v>82672</v>
      </c>
      <c r="K6347">
        <v>5</v>
      </c>
      <c r="L6347" s="2">
        <v>41456</v>
      </c>
      <c r="M6347" s="2">
        <v>43281</v>
      </c>
      <c r="N6347" t="s">
        <v>1717</v>
      </c>
      <c r="O6347">
        <v>3</v>
      </c>
      <c r="P6347" t="s">
        <v>2568</v>
      </c>
      <c r="Q6347" t="s">
        <v>2569</v>
      </c>
      <c r="R6347" t="s">
        <v>630</v>
      </c>
      <c r="S6347" t="s">
        <v>67</v>
      </c>
      <c r="T6347" t="s">
        <v>68</v>
      </c>
      <c r="U6347">
        <v>2017</v>
      </c>
      <c r="V6347">
        <v>317745</v>
      </c>
      <c r="W6347" t="s">
        <v>69</v>
      </c>
      <c r="X6347" t="s">
        <v>55</v>
      </c>
      <c r="Y6347">
        <v>218750</v>
      </c>
      <c r="Z6347">
        <v>98995</v>
      </c>
      <c r="AA6347" t="s">
        <v>69</v>
      </c>
      <c r="AB6347" t="s">
        <v>18798</v>
      </c>
      <c r="AC6347">
        <v>317745</v>
      </c>
    </row>
    <row r="6348" spans="1:29">
      <c r="A6348">
        <f t="shared" ca="1" si="99"/>
        <v>0.38203710248361322</v>
      </c>
      <c r="B6348" t="s">
        <v>241</v>
      </c>
      <c r="C6348">
        <v>9276100</v>
      </c>
      <c r="D6348" s="2">
        <v>42867</v>
      </c>
      <c r="E6348" t="s">
        <v>56</v>
      </c>
      <c r="F6348" t="s">
        <v>18799</v>
      </c>
      <c r="G6348">
        <v>5</v>
      </c>
      <c r="H6348" t="s">
        <v>58</v>
      </c>
      <c r="I6348" t="s">
        <v>243</v>
      </c>
      <c r="J6348">
        <v>123650</v>
      </c>
      <c r="K6348">
        <v>4</v>
      </c>
      <c r="L6348" s="2">
        <v>41852</v>
      </c>
      <c r="M6348" s="2">
        <v>43616</v>
      </c>
      <c r="N6348" t="s">
        <v>1630</v>
      </c>
      <c r="O6348">
        <v>7</v>
      </c>
      <c r="P6348" t="s">
        <v>3721</v>
      </c>
      <c r="Q6348" t="s">
        <v>190</v>
      </c>
      <c r="R6348" t="s">
        <v>191</v>
      </c>
      <c r="S6348" t="s">
        <v>473</v>
      </c>
      <c r="T6348" t="s">
        <v>68</v>
      </c>
      <c r="U6348">
        <v>2017</v>
      </c>
      <c r="V6348">
        <v>509799</v>
      </c>
      <c r="W6348" t="s">
        <v>69</v>
      </c>
      <c r="X6348" t="s">
        <v>241</v>
      </c>
      <c r="Y6348">
        <v>262783</v>
      </c>
      <c r="Z6348">
        <v>247016</v>
      </c>
      <c r="AA6348" t="s">
        <v>69</v>
      </c>
      <c r="AB6348" t="s">
        <v>18800</v>
      </c>
      <c r="AC6348">
        <v>509799</v>
      </c>
    </row>
    <row r="6349" spans="1:29">
      <c r="A6349">
        <f t="shared" ca="1" si="99"/>
        <v>0.41326262862917729</v>
      </c>
      <c r="B6349" t="s">
        <v>687</v>
      </c>
      <c r="C6349">
        <v>9456722</v>
      </c>
      <c r="D6349" s="2">
        <v>43236</v>
      </c>
      <c r="E6349" t="s">
        <v>76</v>
      </c>
      <c r="F6349" t="s">
        <v>18801</v>
      </c>
      <c r="G6349">
        <v>5</v>
      </c>
      <c r="H6349" t="s">
        <v>58</v>
      </c>
      <c r="I6349" t="s">
        <v>689</v>
      </c>
      <c r="J6349">
        <v>9606</v>
      </c>
      <c r="K6349">
        <v>10</v>
      </c>
      <c r="L6349" s="2">
        <v>39646</v>
      </c>
      <c r="M6349" s="2">
        <v>43921</v>
      </c>
      <c r="N6349" t="s">
        <v>973</v>
      </c>
      <c r="O6349">
        <v>3</v>
      </c>
      <c r="P6349" t="s">
        <v>2568</v>
      </c>
      <c r="Q6349" t="s">
        <v>2569</v>
      </c>
      <c r="R6349" t="s">
        <v>630</v>
      </c>
      <c r="S6349" t="s">
        <v>67</v>
      </c>
      <c r="T6349" t="s">
        <v>68</v>
      </c>
      <c r="U6349">
        <v>2018</v>
      </c>
      <c r="V6349">
        <v>436985</v>
      </c>
      <c r="W6349" t="s">
        <v>69</v>
      </c>
      <c r="X6349" t="s">
        <v>687</v>
      </c>
      <c r="Y6349">
        <v>334956</v>
      </c>
      <c r="Z6349">
        <v>102029</v>
      </c>
      <c r="AA6349" t="s">
        <v>69</v>
      </c>
      <c r="AB6349" t="s">
        <v>18802</v>
      </c>
      <c r="AC6349">
        <v>436985</v>
      </c>
    </row>
    <row r="6350" spans="1:29">
      <c r="A6350">
        <f t="shared" ca="1" si="99"/>
        <v>0.43517295846942483</v>
      </c>
      <c r="B6350" t="s">
        <v>241</v>
      </c>
      <c r="C6350">
        <v>9247795</v>
      </c>
      <c r="D6350" s="2">
        <v>42809</v>
      </c>
      <c r="E6350" t="s">
        <v>76</v>
      </c>
      <c r="F6350" t="s">
        <v>18803</v>
      </c>
      <c r="G6350">
        <v>5</v>
      </c>
      <c r="H6350" t="s">
        <v>58</v>
      </c>
      <c r="I6350" t="s">
        <v>243</v>
      </c>
      <c r="J6350">
        <v>119682</v>
      </c>
      <c r="K6350">
        <v>4</v>
      </c>
      <c r="L6350" s="2">
        <v>41730</v>
      </c>
      <c r="M6350" s="2">
        <v>43485</v>
      </c>
      <c r="N6350" t="s">
        <v>2028</v>
      </c>
      <c r="O6350">
        <v>6</v>
      </c>
      <c r="P6350" t="s">
        <v>333</v>
      </c>
      <c r="Q6350" t="s">
        <v>334</v>
      </c>
      <c r="R6350" t="s">
        <v>335</v>
      </c>
      <c r="S6350" t="s">
        <v>67</v>
      </c>
      <c r="T6350" t="s">
        <v>68</v>
      </c>
      <c r="U6350">
        <v>2017</v>
      </c>
      <c r="V6350">
        <v>387500</v>
      </c>
      <c r="W6350" t="s">
        <v>69</v>
      </c>
      <c r="X6350" t="s">
        <v>241</v>
      </c>
      <c r="Y6350">
        <v>250000</v>
      </c>
      <c r="Z6350">
        <v>137500</v>
      </c>
      <c r="AA6350" t="s">
        <v>69</v>
      </c>
      <c r="AB6350" t="s">
        <v>18804</v>
      </c>
      <c r="AC6350">
        <v>387500</v>
      </c>
    </row>
    <row r="6351" spans="1:29">
      <c r="A6351">
        <f t="shared" ca="1" si="99"/>
        <v>6.1880896008942976E-2</v>
      </c>
      <c r="B6351" t="s">
        <v>75</v>
      </c>
      <c r="C6351">
        <v>9506618</v>
      </c>
      <c r="D6351" s="2">
        <v>43234</v>
      </c>
      <c r="E6351" t="s">
        <v>56</v>
      </c>
      <c r="F6351" t="s">
        <v>18805</v>
      </c>
      <c r="G6351">
        <v>5</v>
      </c>
      <c r="H6351" t="s">
        <v>58</v>
      </c>
      <c r="I6351" t="s">
        <v>78</v>
      </c>
      <c r="J6351">
        <v>21917</v>
      </c>
      <c r="K6351">
        <v>15</v>
      </c>
      <c r="L6351" s="2">
        <v>38322</v>
      </c>
      <c r="M6351" s="2">
        <v>44347</v>
      </c>
      <c r="N6351" t="s">
        <v>735</v>
      </c>
      <c r="O6351">
        <v>2</v>
      </c>
      <c r="P6351" t="s">
        <v>320</v>
      </c>
      <c r="Q6351" t="s">
        <v>321</v>
      </c>
      <c r="R6351" t="s">
        <v>137</v>
      </c>
      <c r="S6351" t="s">
        <v>67</v>
      </c>
      <c r="T6351" t="s">
        <v>68</v>
      </c>
      <c r="U6351">
        <v>2018</v>
      </c>
      <c r="V6351">
        <v>1183566</v>
      </c>
      <c r="W6351" t="s">
        <v>69</v>
      </c>
      <c r="X6351" t="s">
        <v>75</v>
      </c>
      <c r="Y6351">
        <v>869534</v>
      </c>
      <c r="Z6351">
        <v>314032</v>
      </c>
      <c r="AA6351" t="s">
        <v>69</v>
      </c>
      <c r="AB6351" t="s">
        <v>18806</v>
      </c>
      <c r="AC6351">
        <v>1183566</v>
      </c>
    </row>
    <row r="6352" spans="1:29">
      <c r="A6352">
        <f t="shared" ca="1" si="99"/>
        <v>0.29516109209368901</v>
      </c>
      <c r="B6352" t="s">
        <v>55</v>
      </c>
      <c r="C6352">
        <v>9545879</v>
      </c>
      <c r="D6352" s="2">
        <v>43311</v>
      </c>
      <c r="E6352" t="s">
        <v>56</v>
      </c>
      <c r="F6352" t="s">
        <v>18807</v>
      </c>
      <c r="G6352">
        <v>5</v>
      </c>
      <c r="H6352" t="s">
        <v>58</v>
      </c>
      <c r="I6352" t="s">
        <v>59</v>
      </c>
      <c r="J6352">
        <v>94758</v>
      </c>
      <c r="K6352">
        <v>4</v>
      </c>
      <c r="L6352" s="2">
        <v>42248</v>
      </c>
      <c r="M6352" s="2">
        <v>44074</v>
      </c>
      <c r="N6352" t="s">
        <v>11578</v>
      </c>
      <c r="O6352">
        <v>6</v>
      </c>
      <c r="P6352" t="s">
        <v>432</v>
      </c>
      <c r="Q6352" t="s">
        <v>433</v>
      </c>
      <c r="R6352" t="s">
        <v>434</v>
      </c>
      <c r="S6352" t="s">
        <v>67</v>
      </c>
      <c r="T6352" t="s">
        <v>68</v>
      </c>
      <c r="U6352">
        <v>2018</v>
      </c>
      <c r="V6352">
        <v>340156</v>
      </c>
      <c r="W6352" t="s">
        <v>69</v>
      </c>
      <c r="X6352" t="s">
        <v>55</v>
      </c>
      <c r="Y6352">
        <v>218750</v>
      </c>
      <c r="Z6352">
        <v>121406</v>
      </c>
      <c r="AA6352" t="s">
        <v>69</v>
      </c>
      <c r="AB6352" t="s">
        <v>18808</v>
      </c>
      <c r="AC6352">
        <v>340156</v>
      </c>
    </row>
    <row r="6353" spans="1:29">
      <c r="A6353">
        <f t="shared" ca="1" si="99"/>
        <v>0.88328468431142149</v>
      </c>
      <c r="B6353" t="s">
        <v>109</v>
      </c>
      <c r="C6353">
        <v>9190374</v>
      </c>
      <c r="D6353" s="2">
        <v>42691</v>
      </c>
      <c r="E6353" t="s">
        <v>76</v>
      </c>
      <c r="F6353" t="s">
        <v>18809</v>
      </c>
      <c r="G6353">
        <v>5</v>
      </c>
      <c r="H6353" t="s">
        <v>58</v>
      </c>
      <c r="I6353" t="s">
        <v>112</v>
      </c>
      <c r="J6353">
        <v>18144</v>
      </c>
      <c r="K6353">
        <v>9</v>
      </c>
      <c r="L6353" s="2">
        <v>39355</v>
      </c>
      <c r="M6353" s="2">
        <v>43069</v>
      </c>
      <c r="N6353" t="s">
        <v>1355</v>
      </c>
      <c r="O6353">
        <v>36</v>
      </c>
      <c r="P6353" t="s">
        <v>1090</v>
      </c>
      <c r="Q6353" t="s">
        <v>1091</v>
      </c>
      <c r="R6353" t="s">
        <v>149</v>
      </c>
      <c r="S6353" t="s">
        <v>67</v>
      </c>
      <c r="T6353" t="s">
        <v>68</v>
      </c>
      <c r="U6353">
        <v>2017</v>
      </c>
      <c r="V6353">
        <v>346500</v>
      </c>
      <c r="W6353" t="s">
        <v>69</v>
      </c>
      <c r="X6353" t="s">
        <v>109</v>
      </c>
      <c r="Y6353">
        <v>225000</v>
      </c>
      <c r="Z6353">
        <v>121500</v>
      </c>
      <c r="AA6353" t="s">
        <v>69</v>
      </c>
      <c r="AB6353" t="s">
        <v>18810</v>
      </c>
      <c r="AC6353">
        <v>346500</v>
      </c>
    </row>
    <row r="6354" spans="1:29">
      <c r="A6354">
        <f t="shared" ca="1" si="99"/>
        <v>0.2300860803737742</v>
      </c>
      <c r="B6354" t="s">
        <v>92</v>
      </c>
      <c r="C6354">
        <v>9540900</v>
      </c>
      <c r="D6354" s="2">
        <v>43284</v>
      </c>
      <c r="E6354" t="s">
        <v>13227</v>
      </c>
      <c r="F6354" t="s">
        <v>18811</v>
      </c>
      <c r="G6354">
        <v>5</v>
      </c>
      <c r="H6354" t="s">
        <v>58</v>
      </c>
      <c r="I6354" t="s">
        <v>95</v>
      </c>
      <c r="J6354">
        <v>75802</v>
      </c>
      <c r="K6354">
        <v>5</v>
      </c>
      <c r="L6354" s="2">
        <v>41821</v>
      </c>
      <c r="M6354" s="2">
        <v>44012</v>
      </c>
      <c r="N6354" t="s">
        <v>7517</v>
      </c>
      <c r="O6354">
        <v>7</v>
      </c>
      <c r="P6354" t="s">
        <v>787</v>
      </c>
      <c r="Q6354" t="s">
        <v>472</v>
      </c>
      <c r="R6354" t="s">
        <v>311</v>
      </c>
      <c r="S6354" t="s">
        <v>473</v>
      </c>
      <c r="T6354" t="s">
        <v>68</v>
      </c>
      <c r="U6354">
        <v>2018</v>
      </c>
      <c r="V6354">
        <v>367275</v>
      </c>
      <c r="W6354" t="s">
        <v>69</v>
      </c>
      <c r="X6354" t="s">
        <v>92</v>
      </c>
      <c r="Y6354">
        <v>207500</v>
      </c>
      <c r="Z6354">
        <v>159775</v>
      </c>
      <c r="AA6354" t="s">
        <v>69</v>
      </c>
      <c r="AB6354" t="s">
        <v>18812</v>
      </c>
      <c r="AC6354">
        <v>367275</v>
      </c>
    </row>
    <row r="6355" spans="1:29">
      <c r="A6355">
        <f t="shared" ca="1" si="99"/>
        <v>4.6329437715861288E-2</v>
      </c>
      <c r="B6355" t="s">
        <v>303</v>
      </c>
      <c r="C6355">
        <v>9312291</v>
      </c>
      <c r="D6355" s="2">
        <v>42970</v>
      </c>
      <c r="E6355" t="s">
        <v>76</v>
      </c>
      <c r="F6355" t="s">
        <v>18813</v>
      </c>
      <c r="G6355">
        <v>5</v>
      </c>
      <c r="H6355" t="s">
        <v>58</v>
      </c>
      <c r="I6355" t="s">
        <v>305</v>
      </c>
      <c r="J6355">
        <v>54931</v>
      </c>
      <c r="K6355">
        <v>19</v>
      </c>
      <c r="L6355" s="2">
        <v>36342</v>
      </c>
      <c r="M6355" s="2">
        <v>43921</v>
      </c>
      <c r="N6355" t="s">
        <v>3589</v>
      </c>
      <c r="O6355">
        <v>7</v>
      </c>
      <c r="P6355" t="s">
        <v>875</v>
      </c>
      <c r="Q6355" t="s">
        <v>472</v>
      </c>
      <c r="R6355" t="s">
        <v>311</v>
      </c>
      <c r="S6355" t="s">
        <v>473</v>
      </c>
      <c r="T6355" t="s">
        <v>68</v>
      </c>
      <c r="U6355">
        <v>2017</v>
      </c>
      <c r="V6355">
        <v>378450</v>
      </c>
      <c r="W6355" t="s">
        <v>69</v>
      </c>
      <c r="X6355" t="s">
        <v>303</v>
      </c>
      <c r="Y6355">
        <v>217500</v>
      </c>
      <c r="Z6355">
        <v>160950</v>
      </c>
      <c r="AA6355" t="s">
        <v>69</v>
      </c>
      <c r="AB6355" t="s">
        <v>18814</v>
      </c>
      <c r="AC6355">
        <v>378450</v>
      </c>
    </row>
    <row r="6356" spans="1:29">
      <c r="A6356">
        <f t="shared" ca="1" si="99"/>
        <v>0.54490648642013473</v>
      </c>
      <c r="B6356" t="s">
        <v>241</v>
      </c>
      <c r="C6356">
        <v>9537277</v>
      </c>
      <c r="D6356" s="2">
        <v>43248</v>
      </c>
      <c r="E6356" t="s">
        <v>9294</v>
      </c>
      <c r="F6356" t="s">
        <v>18815</v>
      </c>
      <c r="G6356">
        <v>5</v>
      </c>
      <c r="H6356" t="s">
        <v>58</v>
      </c>
      <c r="I6356" t="s">
        <v>243</v>
      </c>
      <c r="J6356">
        <v>125356</v>
      </c>
      <c r="K6356">
        <v>5</v>
      </c>
      <c r="L6356" s="2">
        <v>41897</v>
      </c>
      <c r="M6356" s="2">
        <v>43982</v>
      </c>
      <c r="N6356" t="s">
        <v>9296</v>
      </c>
      <c r="O6356">
        <v>7</v>
      </c>
      <c r="P6356" t="s">
        <v>1170</v>
      </c>
      <c r="Q6356" t="s">
        <v>1171</v>
      </c>
      <c r="R6356" t="s">
        <v>585</v>
      </c>
      <c r="S6356" t="s">
        <v>67</v>
      </c>
      <c r="T6356" t="s">
        <v>68</v>
      </c>
      <c r="U6356">
        <v>2018</v>
      </c>
      <c r="V6356">
        <v>713873</v>
      </c>
      <c r="W6356" t="s">
        <v>69</v>
      </c>
      <c r="X6356" t="s">
        <v>241</v>
      </c>
      <c r="Y6356">
        <v>452028</v>
      </c>
      <c r="Z6356">
        <v>261845</v>
      </c>
      <c r="AA6356" t="s">
        <v>69</v>
      </c>
      <c r="AB6356" t="s">
        <v>18816</v>
      </c>
      <c r="AC6356">
        <v>713873</v>
      </c>
    </row>
    <row r="6357" spans="1:29">
      <c r="A6357">
        <f t="shared" ca="1" si="99"/>
        <v>0.23619724535005071</v>
      </c>
      <c r="B6357" t="s">
        <v>327</v>
      </c>
      <c r="C6357">
        <v>9438525</v>
      </c>
      <c r="D6357" s="2">
        <v>43146</v>
      </c>
      <c r="E6357" t="s">
        <v>11063</v>
      </c>
      <c r="F6357" t="s">
        <v>18817</v>
      </c>
      <c r="G6357">
        <v>5</v>
      </c>
      <c r="H6357" t="s">
        <v>58</v>
      </c>
      <c r="I6357" t="s">
        <v>330</v>
      </c>
      <c r="J6357">
        <v>20147</v>
      </c>
      <c r="K6357">
        <v>4</v>
      </c>
      <c r="L6357" s="2">
        <v>42125</v>
      </c>
      <c r="M6357" s="2">
        <v>43890</v>
      </c>
      <c r="N6357" t="s">
        <v>11065</v>
      </c>
      <c r="O6357">
        <v>5</v>
      </c>
      <c r="P6357" t="s">
        <v>1261</v>
      </c>
      <c r="Q6357" t="s">
        <v>1262</v>
      </c>
      <c r="R6357" t="s">
        <v>236</v>
      </c>
      <c r="S6357" t="s">
        <v>336</v>
      </c>
      <c r="T6357" t="s">
        <v>68</v>
      </c>
      <c r="U6357">
        <v>2018</v>
      </c>
      <c r="V6357">
        <v>612150</v>
      </c>
      <c r="W6357" t="s">
        <v>69</v>
      </c>
      <c r="X6357" t="s">
        <v>327</v>
      </c>
      <c r="Y6357">
        <v>478865</v>
      </c>
      <c r="Z6357">
        <v>133285</v>
      </c>
      <c r="AA6357" t="s">
        <v>69</v>
      </c>
      <c r="AB6357" t="s">
        <v>18818</v>
      </c>
      <c r="AC6357">
        <v>612150</v>
      </c>
    </row>
    <row r="6358" spans="1:29">
      <c r="A6358">
        <f t="shared" ca="1" si="99"/>
        <v>0.39844743154095785</v>
      </c>
      <c r="B6358" t="s">
        <v>241</v>
      </c>
      <c r="C6358">
        <v>9507960</v>
      </c>
      <c r="D6358" s="2">
        <v>43260</v>
      </c>
      <c r="E6358" t="s">
        <v>56</v>
      </c>
      <c r="F6358" t="s">
        <v>18819</v>
      </c>
      <c r="G6358">
        <v>5</v>
      </c>
      <c r="H6358" t="s">
        <v>58</v>
      </c>
      <c r="I6358" t="s">
        <v>243</v>
      </c>
      <c r="J6358">
        <v>127969</v>
      </c>
      <c r="K6358">
        <v>4</v>
      </c>
      <c r="L6358" s="2">
        <v>42248</v>
      </c>
      <c r="M6358" s="2">
        <v>44620</v>
      </c>
      <c r="N6358" t="s">
        <v>6636</v>
      </c>
      <c r="O6358">
        <v>3</v>
      </c>
      <c r="P6358" t="s">
        <v>542</v>
      </c>
      <c r="Q6358" t="s">
        <v>543</v>
      </c>
      <c r="R6358" t="s">
        <v>205</v>
      </c>
      <c r="S6358" t="s">
        <v>67</v>
      </c>
      <c r="T6358" t="s">
        <v>68</v>
      </c>
      <c r="U6358">
        <v>2018</v>
      </c>
      <c r="V6358">
        <v>689909</v>
      </c>
      <c r="W6358" t="s">
        <v>69</v>
      </c>
      <c r="X6358" t="s">
        <v>241</v>
      </c>
      <c r="Y6358">
        <v>893886</v>
      </c>
      <c r="Z6358">
        <v>462405</v>
      </c>
      <c r="AA6358" t="s">
        <v>69</v>
      </c>
      <c r="AB6358" t="s">
        <v>18820</v>
      </c>
      <c r="AC6358">
        <v>689909</v>
      </c>
    </row>
    <row r="6359" spans="1:29">
      <c r="A6359">
        <f t="shared" ca="1" si="99"/>
        <v>0.53854765147405326</v>
      </c>
      <c r="B6359" t="s">
        <v>254</v>
      </c>
      <c r="C6359">
        <v>9470881</v>
      </c>
      <c r="D6359" s="2">
        <v>43214</v>
      </c>
      <c r="E6359" t="s">
        <v>56</v>
      </c>
      <c r="F6359" t="s">
        <v>18821</v>
      </c>
      <c r="G6359">
        <v>5</v>
      </c>
      <c r="H6359" t="s">
        <v>58</v>
      </c>
      <c r="I6359" t="s">
        <v>256</v>
      </c>
      <c r="J6359">
        <v>114974</v>
      </c>
      <c r="K6359">
        <v>4</v>
      </c>
      <c r="L6359" s="2">
        <v>42125</v>
      </c>
      <c r="M6359" s="2">
        <v>43951</v>
      </c>
      <c r="N6359" t="s">
        <v>1214</v>
      </c>
      <c r="O6359">
        <v>25</v>
      </c>
      <c r="P6359" t="s">
        <v>666</v>
      </c>
      <c r="Q6359" t="s">
        <v>119</v>
      </c>
      <c r="R6359" t="s">
        <v>120</v>
      </c>
      <c r="S6359" t="s">
        <v>85</v>
      </c>
      <c r="T6359" t="s">
        <v>68</v>
      </c>
      <c r="U6359">
        <v>2018</v>
      </c>
      <c r="V6359">
        <v>291650</v>
      </c>
      <c r="W6359" t="s">
        <v>69</v>
      </c>
      <c r="X6359" t="s">
        <v>254</v>
      </c>
      <c r="Y6359">
        <v>190000</v>
      </c>
      <c r="Z6359">
        <v>101650</v>
      </c>
      <c r="AA6359" t="s">
        <v>69</v>
      </c>
      <c r="AB6359" t="s">
        <v>18822</v>
      </c>
      <c r="AC6359">
        <v>291650</v>
      </c>
    </row>
    <row r="6360" spans="1:29">
      <c r="A6360">
        <f t="shared" ca="1" si="99"/>
        <v>0.94959012172217894</v>
      </c>
      <c r="B6360" t="s">
        <v>327</v>
      </c>
      <c r="C6360">
        <v>9215670</v>
      </c>
      <c r="D6360" s="2">
        <v>42788</v>
      </c>
      <c r="E6360" t="s">
        <v>76</v>
      </c>
      <c r="F6360" t="s">
        <v>18823</v>
      </c>
      <c r="G6360">
        <v>5</v>
      </c>
      <c r="H6360" t="s">
        <v>58</v>
      </c>
      <c r="I6360" t="s">
        <v>330</v>
      </c>
      <c r="J6360">
        <v>4031</v>
      </c>
      <c r="K6360">
        <v>12</v>
      </c>
      <c r="L6360" s="2">
        <v>38169</v>
      </c>
      <c r="M6360" s="2">
        <v>44196</v>
      </c>
      <c r="N6360" t="s">
        <v>1570</v>
      </c>
      <c r="O6360">
        <v>2</v>
      </c>
      <c r="P6360" t="s">
        <v>778</v>
      </c>
      <c r="Q6360" t="s">
        <v>779</v>
      </c>
      <c r="R6360" t="s">
        <v>780</v>
      </c>
      <c r="S6360" t="s">
        <v>67</v>
      </c>
      <c r="T6360" t="s">
        <v>68</v>
      </c>
      <c r="U6360">
        <v>2017</v>
      </c>
      <c r="V6360">
        <v>504063</v>
      </c>
      <c r="W6360" t="s">
        <v>69</v>
      </c>
      <c r="X6360" t="s">
        <v>327</v>
      </c>
      <c r="Y6360">
        <v>311150</v>
      </c>
      <c r="Z6360">
        <v>192913</v>
      </c>
      <c r="AA6360" t="s">
        <v>69</v>
      </c>
      <c r="AB6360" t="s">
        <v>18824</v>
      </c>
      <c r="AC6360">
        <v>504063</v>
      </c>
    </row>
    <row r="6361" spans="1:29">
      <c r="A6361">
        <f t="shared" ca="1" si="99"/>
        <v>0.77759222408485096</v>
      </c>
      <c r="B6361" t="s">
        <v>241</v>
      </c>
      <c r="C6361">
        <v>9312864</v>
      </c>
      <c r="D6361" s="2">
        <v>42856</v>
      </c>
      <c r="E6361" t="s">
        <v>5103</v>
      </c>
      <c r="F6361" t="s">
        <v>18825</v>
      </c>
      <c r="G6361">
        <v>5</v>
      </c>
      <c r="H6361" t="s">
        <v>58</v>
      </c>
      <c r="I6361" t="s">
        <v>243</v>
      </c>
      <c r="J6361">
        <v>115485</v>
      </c>
      <c r="K6361">
        <v>5</v>
      </c>
      <c r="L6361" s="2">
        <v>41518</v>
      </c>
      <c r="M6361" s="2">
        <v>43220</v>
      </c>
      <c r="N6361" t="s">
        <v>11855</v>
      </c>
      <c r="O6361">
        <v>7</v>
      </c>
      <c r="P6361" t="s">
        <v>10478</v>
      </c>
      <c r="Q6361" t="s">
        <v>10479</v>
      </c>
      <c r="R6361" t="s">
        <v>311</v>
      </c>
      <c r="S6361" t="s">
        <v>348</v>
      </c>
      <c r="T6361" t="s">
        <v>68</v>
      </c>
      <c r="U6361">
        <v>2017</v>
      </c>
      <c r="V6361">
        <v>627006</v>
      </c>
      <c r="W6361" t="s">
        <v>69</v>
      </c>
      <c r="X6361" t="s">
        <v>241</v>
      </c>
      <c r="Y6361">
        <v>578056</v>
      </c>
      <c r="Z6361">
        <v>48950</v>
      </c>
      <c r="AA6361" t="s">
        <v>69</v>
      </c>
      <c r="AB6361" t="s">
        <v>18826</v>
      </c>
      <c r="AC6361">
        <v>627006</v>
      </c>
    </row>
    <row r="6362" spans="1:29">
      <c r="A6362">
        <f t="shared" ca="1" si="99"/>
        <v>0.44472770687112373</v>
      </c>
      <c r="B6362" t="s">
        <v>889</v>
      </c>
      <c r="C6362">
        <v>9477676</v>
      </c>
      <c r="D6362" s="2">
        <v>43213</v>
      </c>
      <c r="E6362" t="s">
        <v>76</v>
      </c>
      <c r="F6362" t="s">
        <v>18827</v>
      </c>
      <c r="G6362">
        <v>5</v>
      </c>
      <c r="H6362" t="s">
        <v>58</v>
      </c>
      <c r="I6362" t="s">
        <v>891</v>
      </c>
      <c r="J6362">
        <v>24050</v>
      </c>
      <c r="K6362">
        <v>5</v>
      </c>
      <c r="L6362" s="2">
        <v>41852</v>
      </c>
      <c r="M6362" s="2">
        <v>43951</v>
      </c>
      <c r="N6362" t="s">
        <v>16813</v>
      </c>
      <c r="O6362">
        <v>10</v>
      </c>
      <c r="P6362" t="s">
        <v>216</v>
      </c>
      <c r="Q6362" t="s">
        <v>217</v>
      </c>
      <c r="R6362" t="s">
        <v>120</v>
      </c>
      <c r="S6362" t="s">
        <v>85</v>
      </c>
      <c r="T6362" t="s">
        <v>68</v>
      </c>
      <c r="U6362">
        <v>2018</v>
      </c>
      <c r="V6362">
        <v>353227</v>
      </c>
      <c r="W6362" t="s">
        <v>69</v>
      </c>
      <c r="X6362" t="s">
        <v>889</v>
      </c>
      <c r="Y6362">
        <v>225000</v>
      </c>
      <c r="Z6362">
        <v>128227</v>
      </c>
      <c r="AA6362" t="s">
        <v>69</v>
      </c>
      <c r="AB6362" t="s">
        <v>18828</v>
      </c>
      <c r="AC6362">
        <v>353227</v>
      </c>
    </row>
    <row r="6363" spans="1:29">
      <c r="A6363">
        <f t="shared" ca="1" si="99"/>
        <v>8.0953925227593038E-2</v>
      </c>
      <c r="B6363" t="s">
        <v>127</v>
      </c>
      <c r="C6363">
        <v>9245750</v>
      </c>
      <c r="D6363" s="2">
        <v>42807</v>
      </c>
      <c r="E6363" t="s">
        <v>7166</v>
      </c>
      <c r="F6363" t="s">
        <v>18829</v>
      </c>
      <c r="G6363">
        <v>5</v>
      </c>
      <c r="H6363" t="s">
        <v>58</v>
      </c>
      <c r="I6363" t="s">
        <v>130</v>
      </c>
      <c r="J6363">
        <v>106510</v>
      </c>
      <c r="K6363">
        <v>4</v>
      </c>
      <c r="L6363" s="2">
        <v>42605</v>
      </c>
      <c r="M6363" s="2">
        <v>43738</v>
      </c>
      <c r="N6363" t="s">
        <v>3653</v>
      </c>
      <c r="O6363">
        <v>7</v>
      </c>
      <c r="P6363" t="s">
        <v>18830</v>
      </c>
      <c r="Q6363" t="s">
        <v>190</v>
      </c>
      <c r="R6363" t="s">
        <v>191</v>
      </c>
      <c r="S6363" t="s">
        <v>260</v>
      </c>
      <c r="T6363" t="s">
        <v>68</v>
      </c>
      <c r="U6363">
        <v>2017</v>
      </c>
      <c r="V6363">
        <v>286984</v>
      </c>
      <c r="W6363" t="s">
        <v>69</v>
      </c>
      <c r="X6363" t="s">
        <v>127</v>
      </c>
      <c r="Y6363">
        <v>239259</v>
      </c>
      <c r="Z6363">
        <v>47725</v>
      </c>
      <c r="AA6363" t="s">
        <v>69</v>
      </c>
      <c r="AB6363" t="s">
        <v>18831</v>
      </c>
      <c r="AC6363">
        <v>286984</v>
      </c>
    </row>
    <row r="6364" spans="1:29">
      <c r="A6364">
        <f t="shared" ca="1" si="99"/>
        <v>0.55176985644428711</v>
      </c>
      <c r="B6364" t="s">
        <v>624</v>
      </c>
      <c r="C6364">
        <v>9305779</v>
      </c>
      <c r="D6364" s="2">
        <v>42935</v>
      </c>
      <c r="E6364" t="s">
        <v>76</v>
      </c>
      <c r="F6364" t="s">
        <v>18832</v>
      </c>
      <c r="G6364">
        <v>5</v>
      </c>
      <c r="H6364" t="s">
        <v>58</v>
      </c>
      <c r="I6364" t="s">
        <v>626</v>
      </c>
      <c r="J6364">
        <v>13661</v>
      </c>
      <c r="K6364">
        <v>5</v>
      </c>
      <c r="L6364" s="2">
        <v>41493</v>
      </c>
      <c r="M6364" s="2">
        <v>43677</v>
      </c>
      <c r="N6364" t="s">
        <v>1579</v>
      </c>
      <c r="O6364">
        <v>3</v>
      </c>
      <c r="P6364" t="s">
        <v>553</v>
      </c>
      <c r="Q6364" t="s">
        <v>554</v>
      </c>
      <c r="R6364" t="s">
        <v>555</v>
      </c>
      <c r="S6364" t="s">
        <v>67</v>
      </c>
      <c r="T6364" t="s">
        <v>68</v>
      </c>
      <c r="U6364">
        <v>2017</v>
      </c>
      <c r="V6364">
        <v>385000</v>
      </c>
      <c r="W6364" t="s">
        <v>69</v>
      </c>
      <c r="X6364" t="s">
        <v>624</v>
      </c>
      <c r="Y6364">
        <v>250000</v>
      </c>
      <c r="Z6364">
        <v>135000</v>
      </c>
      <c r="AA6364" t="s">
        <v>69</v>
      </c>
      <c r="AB6364" t="s">
        <v>18833</v>
      </c>
      <c r="AC6364">
        <v>385000</v>
      </c>
    </row>
    <row r="6365" spans="1:29">
      <c r="A6365">
        <f t="shared" ca="1" si="99"/>
        <v>7.5002536436163836E-2</v>
      </c>
      <c r="B6365" t="s">
        <v>241</v>
      </c>
      <c r="C6365">
        <v>9478304</v>
      </c>
      <c r="D6365" s="2">
        <v>43210</v>
      </c>
      <c r="E6365" t="s">
        <v>56</v>
      </c>
      <c r="F6365" t="s">
        <v>18834</v>
      </c>
      <c r="G6365">
        <v>5</v>
      </c>
      <c r="H6365" t="s">
        <v>58</v>
      </c>
      <c r="I6365" t="s">
        <v>243</v>
      </c>
      <c r="J6365">
        <v>129798</v>
      </c>
      <c r="K6365">
        <v>4</v>
      </c>
      <c r="L6365" s="2">
        <v>42195</v>
      </c>
      <c r="M6365" s="2">
        <v>43585</v>
      </c>
      <c r="N6365" t="s">
        <v>18835</v>
      </c>
      <c r="O6365">
        <v>2</v>
      </c>
      <c r="P6365" t="s">
        <v>320</v>
      </c>
      <c r="Q6365" t="s">
        <v>321</v>
      </c>
      <c r="R6365" t="s">
        <v>137</v>
      </c>
      <c r="S6365" t="s">
        <v>67</v>
      </c>
      <c r="T6365" t="s">
        <v>68</v>
      </c>
      <c r="U6365">
        <v>2018</v>
      </c>
      <c r="V6365">
        <v>378260</v>
      </c>
      <c r="W6365" t="s">
        <v>69</v>
      </c>
      <c r="X6365" t="s">
        <v>241</v>
      </c>
      <c r="Y6365">
        <v>250000</v>
      </c>
      <c r="Z6365">
        <v>128260</v>
      </c>
      <c r="AA6365" t="s">
        <v>69</v>
      </c>
      <c r="AB6365" t="s">
        <v>18836</v>
      </c>
      <c r="AC6365">
        <v>378260</v>
      </c>
    </row>
    <row r="6366" spans="1:29">
      <c r="A6366">
        <f t="shared" ca="1" si="99"/>
        <v>0.23854531779054289</v>
      </c>
      <c r="B6366" t="s">
        <v>303</v>
      </c>
      <c r="C6366">
        <v>9514984</v>
      </c>
      <c r="D6366" s="2">
        <v>43301</v>
      </c>
      <c r="E6366" t="s">
        <v>56</v>
      </c>
      <c r="F6366" t="s">
        <v>18837</v>
      </c>
      <c r="G6366">
        <v>5</v>
      </c>
      <c r="H6366" t="s">
        <v>58</v>
      </c>
      <c r="I6366" t="s">
        <v>305</v>
      </c>
      <c r="J6366">
        <v>100426</v>
      </c>
      <c r="K6366">
        <v>5</v>
      </c>
      <c r="L6366" s="2">
        <v>41866</v>
      </c>
      <c r="M6366" s="2">
        <v>44043</v>
      </c>
      <c r="N6366" t="s">
        <v>1153</v>
      </c>
      <c r="O6366">
        <v>1</v>
      </c>
      <c r="P6366" t="s">
        <v>583</v>
      </c>
      <c r="Q6366" t="s">
        <v>584</v>
      </c>
      <c r="R6366" t="s">
        <v>585</v>
      </c>
      <c r="S6366" t="s">
        <v>67</v>
      </c>
      <c r="T6366" t="s">
        <v>68</v>
      </c>
      <c r="U6366">
        <v>2018</v>
      </c>
      <c r="V6366">
        <v>545036</v>
      </c>
      <c r="W6366" t="s">
        <v>69</v>
      </c>
      <c r="X6366" t="s">
        <v>303</v>
      </c>
      <c r="Y6366">
        <v>380735</v>
      </c>
      <c r="Z6366">
        <v>164301</v>
      </c>
      <c r="AA6366" t="s">
        <v>69</v>
      </c>
      <c r="AB6366" t="s">
        <v>18838</v>
      </c>
      <c r="AC6366">
        <v>545036</v>
      </c>
    </row>
    <row r="6367" spans="1:29">
      <c r="A6367">
        <f t="shared" ca="1" si="99"/>
        <v>0.1708451392954301</v>
      </c>
      <c r="B6367" t="s">
        <v>254</v>
      </c>
      <c r="C6367">
        <v>9325546</v>
      </c>
      <c r="D6367" s="2">
        <v>42972</v>
      </c>
      <c r="E6367" t="s">
        <v>56</v>
      </c>
      <c r="F6367" t="s">
        <v>18839</v>
      </c>
      <c r="G6367">
        <v>5</v>
      </c>
      <c r="H6367" t="s">
        <v>58</v>
      </c>
      <c r="I6367" t="s">
        <v>256</v>
      </c>
      <c r="J6367">
        <v>107567</v>
      </c>
      <c r="K6367">
        <v>4</v>
      </c>
      <c r="L6367" s="2">
        <v>41883</v>
      </c>
      <c r="M6367" s="2">
        <v>43708</v>
      </c>
      <c r="N6367" t="s">
        <v>1675</v>
      </c>
      <c r="O6367">
        <v>36</v>
      </c>
      <c r="P6367" t="s">
        <v>1090</v>
      </c>
      <c r="Q6367" t="s">
        <v>1091</v>
      </c>
      <c r="R6367" t="s">
        <v>149</v>
      </c>
      <c r="S6367" t="s">
        <v>85</v>
      </c>
      <c r="T6367" t="s">
        <v>68</v>
      </c>
      <c r="U6367">
        <v>2017</v>
      </c>
      <c r="V6367">
        <v>292600</v>
      </c>
      <c r="W6367" t="s">
        <v>69</v>
      </c>
      <c r="X6367" t="s">
        <v>254</v>
      </c>
      <c r="Y6367">
        <v>190000</v>
      </c>
      <c r="Z6367">
        <v>102600</v>
      </c>
      <c r="AA6367" t="s">
        <v>69</v>
      </c>
      <c r="AB6367" t="s">
        <v>18840</v>
      </c>
      <c r="AC6367">
        <v>292600</v>
      </c>
    </row>
    <row r="6368" spans="1:29">
      <c r="A6368">
        <f t="shared" ca="1" si="99"/>
        <v>0.46476957067931679</v>
      </c>
      <c r="B6368" t="s">
        <v>254</v>
      </c>
      <c r="C6368">
        <v>9501738</v>
      </c>
      <c r="D6368" s="2">
        <v>43234</v>
      </c>
      <c r="E6368" t="s">
        <v>56</v>
      </c>
      <c r="F6368" t="s">
        <v>18841</v>
      </c>
      <c r="G6368">
        <v>5</v>
      </c>
      <c r="H6368" t="s">
        <v>58</v>
      </c>
      <c r="I6368" t="s">
        <v>256</v>
      </c>
      <c r="J6368">
        <v>113251</v>
      </c>
      <c r="K6368">
        <v>4</v>
      </c>
      <c r="L6368" s="2">
        <v>42156</v>
      </c>
      <c r="M6368" s="2">
        <v>43616</v>
      </c>
      <c r="N6368" t="s">
        <v>1096</v>
      </c>
      <c r="O6368">
        <v>50</v>
      </c>
      <c r="P6368" t="s">
        <v>1058</v>
      </c>
      <c r="Q6368" t="s">
        <v>358</v>
      </c>
      <c r="R6368" t="s">
        <v>149</v>
      </c>
      <c r="S6368" t="s">
        <v>348</v>
      </c>
      <c r="T6368" t="s">
        <v>68</v>
      </c>
      <c r="U6368">
        <v>2018</v>
      </c>
      <c r="V6368">
        <v>385000</v>
      </c>
      <c r="W6368" t="s">
        <v>69</v>
      </c>
      <c r="X6368" t="s">
        <v>254</v>
      </c>
      <c r="Y6368">
        <v>200000</v>
      </c>
      <c r="Z6368">
        <v>185000</v>
      </c>
      <c r="AA6368" t="s">
        <v>69</v>
      </c>
      <c r="AB6368" t="s">
        <v>18842</v>
      </c>
      <c r="AC6368">
        <v>385000</v>
      </c>
    </row>
    <row r="6369" spans="1:29">
      <c r="A6369">
        <f t="shared" ca="1" si="99"/>
        <v>0.68817175218686033</v>
      </c>
      <c r="B6369" t="s">
        <v>75</v>
      </c>
      <c r="C6369">
        <v>9269939</v>
      </c>
      <c r="D6369" s="2">
        <v>42859</v>
      </c>
      <c r="E6369" t="s">
        <v>76</v>
      </c>
      <c r="F6369" t="s">
        <v>18843</v>
      </c>
      <c r="G6369">
        <v>5</v>
      </c>
      <c r="H6369" t="s">
        <v>58</v>
      </c>
      <c r="I6369" t="s">
        <v>78</v>
      </c>
      <c r="J6369">
        <v>26389</v>
      </c>
      <c r="K6369">
        <v>10</v>
      </c>
      <c r="L6369" s="2">
        <v>41395</v>
      </c>
      <c r="M6369" s="2">
        <v>43585</v>
      </c>
      <c r="N6369" t="s">
        <v>6191</v>
      </c>
      <c r="O6369">
        <v>12</v>
      </c>
      <c r="P6369" t="s">
        <v>656</v>
      </c>
      <c r="Q6369" t="s">
        <v>204</v>
      </c>
      <c r="R6369" t="s">
        <v>205</v>
      </c>
      <c r="S6369" t="s">
        <v>67</v>
      </c>
      <c r="T6369" t="s">
        <v>68</v>
      </c>
      <c r="U6369">
        <v>2017</v>
      </c>
      <c r="V6369">
        <v>315700</v>
      </c>
      <c r="W6369" t="s">
        <v>69</v>
      </c>
      <c r="X6369" t="s">
        <v>75</v>
      </c>
      <c r="Y6369">
        <v>205000</v>
      </c>
      <c r="Z6369">
        <v>110700</v>
      </c>
      <c r="AA6369" t="s">
        <v>69</v>
      </c>
      <c r="AB6369" t="s">
        <v>18844</v>
      </c>
      <c r="AC6369">
        <v>315700</v>
      </c>
    </row>
    <row r="6370" spans="1:29">
      <c r="A6370">
        <f t="shared" ca="1" si="99"/>
        <v>8.430572623222099E-2</v>
      </c>
      <c r="B6370" t="s">
        <v>75</v>
      </c>
      <c r="C6370">
        <v>9443559</v>
      </c>
      <c r="D6370" s="2">
        <v>43131</v>
      </c>
      <c r="E6370" t="s">
        <v>76</v>
      </c>
      <c r="F6370" t="s">
        <v>18845</v>
      </c>
      <c r="G6370">
        <v>5</v>
      </c>
      <c r="H6370" t="s">
        <v>58</v>
      </c>
      <c r="I6370" t="s">
        <v>78</v>
      </c>
      <c r="J6370">
        <v>46401</v>
      </c>
      <c r="K6370">
        <v>5</v>
      </c>
      <c r="L6370" s="2">
        <v>41774</v>
      </c>
      <c r="M6370" s="2">
        <v>43982</v>
      </c>
      <c r="N6370" t="s">
        <v>355</v>
      </c>
      <c r="O6370">
        <v>4</v>
      </c>
      <c r="P6370" t="s">
        <v>4372</v>
      </c>
      <c r="Q6370" t="s">
        <v>2631</v>
      </c>
      <c r="R6370" t="s">
        <v>370</v>
      </c>
      <c r="S6370" t="s">
        <v>85</v>
      </c>
      <c r="T6370" t="s">
        <v>68</v>
      </c>
      <c r="U6370">
        <v>2018</v>
      </c>
      <c r="V6370">
        <v>485308</v>
      </c>
      <c r="W6370" t="s">
        <v>69</v>
      </c>
      <c r="X6370" t="s">
        <v>75</v>
      </c>
      <c r="Y6370">
        <v>392066</v>
      </c>
      <c r="Z6370">
        <v>93242</v>
      </c>
      <c r="AA6370" t="s">
        <v>69</v>
      </c>
      <c r="AB6370" t="s">
        <v>18846</v>
      </c>
      <c r="AC6370">
        <v>485308</v>
      </c>
    </row>
    <row r="6371" spans="1:29">
      <c r="A6371">
        <f t="shared" ca="1" si="99"/>
        <v>0.27838121649126735</v>
      </c>
      <c r="B6371" t="s">
        <v>303</v>
      </c>
      <c r="C6371">
        <v>9285794</v>
      </c>
      <c r="D6371" s="2">
        <v>42906</v>
      </c>
      <c r="E6371" t="s">
        <v>926</v>
      </c>
      <c r="F6371" t="s">
        <v>18847</v>
      </c>
      <c r="G6371">
        <v>5</v>
      </c>
      <c r="H6371" t="s">
        <v>58</v>
      </c>
      <c r="I6371" t="s">
        <v>305</v>
      </c>
      <c r="J6371">
        <v>97847</v>
      </c>
      <c r="K6371">
        <v>6</v>
      </c>
      <c r="L6371" s="2">
        <v>42174</v>
      </c>
      <c r="M6371" s="2">
        <v>44104</v>
      </c>
      <c r="N6371" t="s">
        <v>754</v>
      </c>
      <c r="O6371">
        <v>15</v>
      </c>
      <c r="P6371" t="s">
        <v>4701</v>
      </c>
      <c r="Q6371" t="s">
        <v>1698</v>
      </c>
      <c r="R6371" t="s">
        <v>630</v>
      </c>
      <c r="S6371" t="s">
        <v>67</v>
      </c>
      <c r="T6371" t="s">
        <v>68</v>
      </c>
      <c r="U6371">
        <v>2017</v>
      </c>
      <c r="V6371">
        <v>325163</v>
      </c>
      <c r="W6371" t="s">
        <v>69</v>
      </c>
      <c r="X6371" t="s">
        <v>303</v>
      </c>
      <c r="Y6371">
        <v>217500</v>
      </c>
      <c r="Z6371">
        <v>107663</v>
      </c>
      <c r="AA6371" t="s">
        <v>69</v>
      </c>
      <c r="AB6371" t="s">
        <v>18848</v>
      </c>
      <c r="AC6371">
        <v>325163</v>
      </c>
    </row>
    <row r="6372" spans="1:29">
      <c r="A6372">
        <f t="shared" ca="1" si="99"/>
        <v>2.2468292890170827E-2</v>
      </c>
      <c r="B6372" t="s">
        <v>109</v>
      </c>
      <c r="C6372">
        <v>9321195</v>
      </c>
      <c r="D6372" s="2">
        <v>42968</v>
      </c>
      <c r="E6372" t="s">
        <v>76</v>
      </c>
      <c r="F6372" t="s">
        <v>18849</v>
      </c>
      <c r="G6372">
        <v>5</v>
      </c>
      <c r="H6372" t="s">
        <v>58</v>
      </c>
      <c r="I6372" t="s">
        <v>112</v>
      </c>
      <c r="J6372">
        <v>22739</v>
      </c>
      <c r="K6372">
        <v>5</v>
      </c>
      <c r="L6372" s="2">
        <v>41518</v>
      </c>
      <c r="M6372" s="2">
        <v>43708</v>
      </c>
      <c r="N6372" t="s">
        <v>822</v>
      </c>
      <c r="O6372">
        <v>11</v>
      </c>
      <c r="P6372" t="s">
        <v>532</v>
      </c>
      <c r="Q6372" t="s">
        <v>533</v>
      </c>
      <c r="R6372" t="s">
        <v>149</v>
      </c>
      <c r="S6372" t="s">
        <v>67</v>
      </c>
      <c r="T6372" t="s">
        <v>68</v>
      </c>
      <c r="U6372">
        <v>2017</v>
      </c>
      <c r="V6372">
        <v>396250</v>
      </c>
      <c r="W6372" t="s">
        <v>69</v>
      </c>
      <c r="X6372" t="s">
        <v>109</v>
      </c>
      <c r="Y6372">
        <v>250000</v>
      </c>
      <c r="Z6372">
        <v>146250</v>
      </c>
      <c r="AA6372" t="s">
        <v>69</v>
      </c>
      <c r="AB6372" t="s">
        <v>18850</v>
      </c>
      <c r="AC6372">
        <v>396250</v>
      </c>
    </row>
    <row r="6373" spans="1:29">
      <c r="A6373">
        <f t="shared" ca="1" si="99"/>
        <v>0.41463996132655945</v>
      </c>
      <c r="B6373" t="s">
        <v>55</v>
      </c>
      <c r="C6373">
        <v>9272442</v>
      </c>
      <c r="D6373" s="2">
        <v>42913</v>
      </c>
      <c r="E6373" t="s">
        <v>56</v>
      </c>
      <c r="F6373" t="s">
        <v>18851</v>
      </c>
      <c r="G6373">
        <v>5</v>
      </c>
      <c r="H6373" t="s">
        <v>58</v>
      </c>
      <c r="I6373" t="s">
        <v>59</v>
      </c>
      <c r="J6373">
        <v>57198</v>
      </c>
      <c r="K6373">
        <v>8</v>
      </c>
      <c r="L6373" s="2">
        <v>39948</v>
      </c>
      <c r="M6373" s="2">
        <v>43616</v>
      </c>
      <c r="N6373" t="s">
        <v>1289</v>
      </c>
      <c r="O6373">
        <v>50</v>
      </c>
      <c r="P6373" t="s">
        <v>357</v>
      </c>
      <c r="Q6373" t="s">
        <v>358</v>
      </c>
      <c r="R6373" t="s">
        <v>149</v>
      </c>
      <c r="S6373" t="s">
        <v>67</v>
      </c>
      <c r="T6373" t="s">
        <v>68</v>
      </c>
      <c r="U6373">
        <v>2017</v>
      </c>
      <c r="V6373">
        <v>339063</v>
      </c>
      <c r="W6373" t="s">
        <v>69</v>
      </c>
      <c r="X6373" t="s">
        <v>55</v>
      </c>
      <c r="Y6373">
        <v>218750</v>
      </c>
      <c r="Z6373">
        <v>120313</v>
      </c>
      <c r="AA6373" t="s">
        <v>69</v>
      </c>
      <c r="AB6373" t="s">
        <v>18852</v>
      </c>
      <c r="AC6373">
        <v>339063</v>
      </c>
    </row>
    <row r="6374" spans="1:29">
      <c r="A6374">
        <f t="shared" ca="1" si="99"/>
        <v>0.82927886828848918</v>
      </c>
      <c r="B6374" t="s">
        <v>1143</v>
      </c>
      <c r="C6374">
        <v>9336794</v>
      </c>
      <c r="D6374" s="2">
        <v>42958</v>
      </c>
      <c r="E6374" t="s">
        <v>7515</v>
      </c>
      <c r="F6374" t="s">
        <v>18853</v>
      </c>
      <c r="G6374">
        <v>5</v>
      </c>
      <c r="H6374" t="s">
        <v>58</v>
      </c>
      <c r="I6374" t="s">
        <v>1145</v>
      </c>
      <c r="J6374">
        <v>65209</v>
      </c>
      <c r="K6374">
        <v>4</v>
      </c>
      <c r="L6374" s="2">
        <v>41883</v>
      </c>
      <c r="M6374" s="2">
        <v>43708</v>
      </c>
      <c r="N6374" t="s">
        <v>18854</v>
      </c>
      <c r="O6374">
        <v>3</v>
      </c>
      <c r="P6374" t="s">
        <v>4442</v>
      </c>
      <c r="Q6374" t="s">
        <v>4443</v>
      </c>
      <c r="R6374" t="s">
        <v>120</v>
      </c>
      <c r="S6374" t="s">
        <v>260</v>
      </c>
      <c r="T6374" t="s">
        <v>68</v>
      </c>
      <c r="U6374">
        <v>2017</v>
      </c>
      <c r="V6374">
        <v>444840</v>
      </c>
      <c r="W6374" t="s">
        <v>69</v>
      </c>
      <c r="X6374" t="s">
        <v>1143</v>
      </c>
      <c r="Y6374">
        <v>264000</v>
      </c>
      <c r="Z6374">
        <v>180840</v>
      </c>
      <c r="AA6374" t="s">
        <v>69</v>
      </c>
      <c r="AB6374" t="s">
        <v>18855</v>
      </c>
      <c r="AC6374">
        <v>444840</v>
      </c>
    </row>
    <row r="6375" spans="1:29">
      <c r="A6375">
        <f t="shared" ca="1" si="99"/>
        <v>0.31793962409298338</v>
      </c>
      <c r="B6375" t="s">
        <v>687</v>
      </c>
      <c r="C6375">
        <v>9296115</v>
      </c>
      <c r="D6375" s="2">
        <v>42905</v>
      </c>
      <c r="E6375" t="s">
        <v>76</v>
      </c>
      <c r="F6375" t="s">
        <v>18856</v>
      </c>
      <c r="G6375">
        <v>5</v>
      </c>
      <c r="H6375" t="s">
        <v>58</v>
      </c>
      <c r="I6375" t="s">
        <v>689</v>
      </c>
      <c r="J6375">
        <v>3299</v>
      </c>
      <c r="K6375">
        <v>20</v>
      </c>
      <c r="L6375" s="2">
        <v>35582</v>
      </c>
      <c r="M6375" s="2">
        <v>43646</v>
      </c>
      <c r="N6375" t="s">
        <v>592</v>
      </c>
      <c r="O6375">
        <v>4</v>
      </c>
      <c r="P6375" t="s">
        <v>1512</v>
      </c>
      <c r="Q6375" t="s">
        <v>1513</v>
      </c>
      <c r="R6375" t="s">
        <v>640</v>
      </c>
      <c r="S6375" t="s">
        <v>67</v>
      </c>
      <c r="T6375" t="s">
        <v>68</v>
      </c>
      <c r="U6375">
        <v>2017</v>
      </c>
      <c r="V6375">
        <v>319589</v>
      </c>
      <c r="W6375" t="s">
        <v>69</v>
      </c>
      <c r="X6375" t="s">
        <v>687</v>
      </c>
      <c r="Y6375">
        <v>212500</v>
      </c>
      <c r="Z6375">
        <v>107089</v>
      </c>
      <c r="AA6375" t="s">
        <v>69</v>
      </c>
      <c r="AB6375" t="s">
        <v>18857</v>
      </c>
      <c r="AC6375">
        <v>319589</v>
      </c>
    </row>
    <row r="6376" spans="1:29">
      <c r="A6376">
        <f t="shared" ca="1" si="99"/>
        <v>0.59271980098610744</v>
      </c>
      <c r="B6376" t="s">
        <v>1143</v>
      </c>
      <c r="C6376">
        <v>9518544</v>
      </c>
      <c r="D6376" s="2">
        <v>43294</v>
      </c>
      <c r="E6376" t="s">
        <v>56</v>
      </c>
      <c r="F6376" t="s">
        <v>18858</v>
      </c>
      <c r="G6376">
        <v>5</v>
      </c>
      <c r="H6376" t="s">
        <v>58</v>
      </c>
      <c r="I6376" t="s">
        <v>1145</v>
      </c>
      <c r="J6376">
        <v>68128</v>
      </c>
      <c r="K6376">
        <v>5</v>
      </c>
      <c r="L6376" s="2">
        <v>41883</v>
      </c>
      <c r="M6376" s="2">
        <v>44012</v>
      </c>
      <c r="N6376" t="s">
        <v>3149</v>
      </c>
      <c r="O6376">
        <v>12</v>
      </c>
      <c r="P6376" t="s">
        <v>509</v>
      </c>
      <c r="Q6376" t="s">
        <v>217</v>
      </c>
      <c r="R6376" t="s">
        <v>120</v>
      </c>
      <c r="S6376" t="s">
        <v>260</v>
      </c>
      <c r="T6376" t="s">
        <v>68</v>
      </c>
      <c r="U6376">
        <v>2018</v>
      </c>
      <c r="V6376">
        <v>414150</v>
      </c>
      <c r="W6376" t="s">
        <v>69</v>
      </c>
      <c r="X6376" t="s">
        <v>1143</v>
      </c>
      <c r="Y6376">
        <v>238017</v>
      </c>
      <c r="Z6376">
        <v>176133</v>
      </c>
      <c r="AA6376" t="s">
        <v>69</v>
      </c>
      <c r="AB6376" t="s">
        <v>18859</v>
      </c>
      <c r="AC6376">
        <v>414150</v>
      </c>
    </row>
    <row r="6377" spans="1:29">
      <c r="A6377">
        <f t="shared" ca="1" si="99"/>
        <v>0.80790037435523854</v>
      </c>
      <c r="B6377" t="s">
        <v>241</v>
      </c>
      <c r="C6377">
        <v>9276725</v>
      </c>
      <c r="D6377" s="2">
        <v>42870</v>
      </c>
      <c r="E6377" t="s">
        <v>76</v>
      </c>
      <c r="F6377" t="s">
        <v>18860</v>
      </c>
      <c r="G6377">
        <v>5</v>
      </c>
      <c r="H6377" t="s">
        <v>58</v>
      </c>
      <c r="I6377" t="s">
        <v>243</v>
      </c>
      <c r="J6377">
        <v>111060</v>
      </c>
      <c r="K6377">
        <v>5</v>
      </c>
      <c r="L6377" s="2">
        <v>41498</v>
      </c>
      <c r="M6377" s="2">
        <v>43616</v>
      </c>
      <c r="N6377" t="s">
        <v>1630</v>
      </c>
      <c r="O6377">
        <v>2</v>
      </c>
      <c r="P6377" t="s">
        <v>1269</v>
      </c>
      <c r="Q6377" t="s">
        <v>1270</v>
      </c>
      <c r="R6377" t="s">
        <v>434</v>
      </c>
      <c r="S6377" t="s">
        <v>483</v>
      </c>
      <c r="T6377" t="s">
        <v>68</v>
      </c>
      <c r="U6377">
        <v>2017</v>
      </c>
      <c r="V6377">
        <v>367858</v>
      </c>
      <c r="W6377" t="s">
        <v>69</v>
      </c>
      <c r="X6377" t="s">
        <v>241</v>
      </c>
      <c r="Y6377">
        <v>250000</v>
      </c>
      <c r="Z6377">
        <v>117858</v>
      </c>
      <c r="AA6377" t="s">
        <v>69</v>
      </c>
      <c r="AB6377" t="s">
        <v>18861</v>
      </c>
      <c r="AC6377">
        <v>367858</v>
      </c>
    </row>
    <row r="6378" spans="1:29">
      <c r="A6378">
        <f t="shared" ca="1" si="99"/>
        <v>0.3106410984401512</v>
      </c>
      <c r="B6378" t="s">
        <v>241</v>
      </c>
      <c r="C6378">
        <v>9417051</v>
      </c>
      <c r="D6378" s="2">
        <v>43119</v>
      </c>
      <c r="E6378" t="s">
        <v>56</v>
      </c>
      <c r="F6378" t="s">
        <v>18862</v>
      </c>
      <c r="G6378">
        <v>5</v>
      </c>
      <c r="H6378" t="s">
        <v>58</v>
      </c>
      <c r="I6378" t="s">
        <v>243</v>
      </c>
      <c r="J6378">
        <v>122846</v>
      </c>
      <c r="K6378">
        <v>4</v>
      </c>
      <c r="L6378" s="2">
        <v>42095</v>
      </c>
      <c r="M6378" s="2">
        <v>44227</v>
      </c>
      <c r="N6378" t="s">
        <v>3447</v>
      </c>
      <c r="O6378">
        <v>5</v>
      </c>
      <c r="P6378" t="s">
        <v>1197</v>
      </c>
      <c r="Q6378" t="s">
        <v>584</v>
      </c>
      <c r="R6378" t="s">
        <v>585</v>
      </c>
      <c r="S6378" t="s">
        <v>67</v>
      </c>
      <c r="T6378" t="s">
        <v>68</v>
      </c>
      <c r="U6378">
        <v>2018</v>
      </c>
      <c r="V6378">
        <v>712501</v>
      </c>
      <c r="W6378" t="s">
        <v>69</v>
      </c>
      <c r="X6378" t="s">
        <v>241</v>
      </c>
      <c r="Y6378">
        <v>586570</v>
      </c>
      <c r="Z6378">
        <v>288182</v>
      </c>
      <c r="AA6378" t="s">
        <v>69</v>
      </c>
      <c r="AB6378" t="s">
        <v>18863</v>
      </c>
      <c r="AC6378">
        <v>712501</v>
      </c>
    </row>
    <row r="6379" spans="1:29">
      <c r="A6379">
        <f t="shared" ca="1" si="99"/>
        <v>0.89676028946384634</v>
      </c>
      <c r="B6379" t="s">
        <v>254</v>
      </c>
      <c r="C6379">
        <v>9483312</v>
      </c>
      <c r="D6379" s="2">
        <v>43236</v>
      </c>
      <c r="E6379" t="s">
        <v>56</v>
      </c>
      <c r="F6379" t="s">
        <v>18864</v>
      </c>
      <c r="G6379">
        <v>5</v>
      </c>
      <c r="H6379" t="s">
        <v>58</v>
      </c>
      <c r="I6379" t="s">
        <v>256</v>
      </c>
      <c r="J6379">
        <v>107457</v>
      </c>
      <c r="K6379">
        <v>4</v>
      </c>
      <c r="L6379" s="2">
        <v>42262</v>
      </c>
      <c r="M6379" s="2">
        <v>43982</v>
      </c>
      <c r="N6379" t="s">
        <v>1434</v>
      </c>
      <c r="O6379">
        <v>2</v>
      </c>
      <c r="P6379" t="s">
        <v>309</v>
      </c>
      <c r="Q6379" t="s">
        <v>310</v>
      </c>
      <c r="R6379" t="s">
        <v>311</v>
      </c>
      <c r="S6379" t="s">
        <v>67</v>
      </c>
      <c r="T6379" t="s">
        <v>68</v>
      </c>
      <c r="U6379">
        <v>2018</v>
      </c>
      <c r="V6379">
        <v>330813</v>
      </c>
      <c r="W6379" t="s">
        <v>69</v>
      </c>
      <c r="X6379" t="s">
        <v>254</v>
      </c>
      <c r="Y6379">
        <v>197500</v>
      </c>
      <c r="Z6379">
        <v>133313</v>
      </c>
      <c r="AA6379" t="s">
        <v>69</v>
      </c>
      <c r="AB6379" t="s">
        <v>18865</v>
      </c>
      <c r="AC6379">
        <v>330813</v>
      </c>
    </row>
    <row r="6380" spans="1:29">
      <c r="A6380">
        <f t="shared" ca="1" si="99"/>
        <v>0.12749377344629431</v>
      </c>
      <c r="B6380" t="s">
        <v>327</v>
      </c>
      <c r="C6380">
        <v>9265845</v>
      </c>
      <c r="D6380" s="2">
        <v>42853</v>
      </c>
      <c r="E6380" t="s">
        <v>76</v>
      </c>
      <c r="F6380" t="s">
        <v>18866</v>
      </c>
      <c r="G6380">
        <v>5</v>
      </c>
      <c r="H6380" t="s">
        <v>58</v>
      </c>
      <c r="I6380" t="s">
        <v>330</v>
      </c>
      <c r="J6380">
        <v>16960</v>
      </c>
      <c r="K6380">
        <v>5</v>
      </c>
      <c r="L6380" s="2">
        <v>41395</v>
      </c>
      <c r="M6380" s="2">
        <v>43585</v>
      </c>
      <c r="N6380" t="s">
        <v>2564</v>
      </c>
      <c r="O6380">
        <v>11</v>
      </c>
      <c r="P6380" t="s">
        <v>1292</v>
      </c>
      <c r="Q6380" t="s">
        <v>1293</v>
      </c>
      <c r="R6380" t="s">
        <v>555</v>
      </c>
      <c r="S6380" t="s">
        <v>67</v>
      </c>
      <c r="T6380" t="s">
        <v>68</v>
      </c>
      <c r="U6380">
        <v>2017</v>
      </c>
      <c r="V6380">
        <v>356625</v>
      </c>
      <c r="W6380" t="s">
        <v>69</v>
      </c>
      <c r="X6380" t="s">
        <v>327</v>
      </c>
      <c r="Y6380">
        <v>225000</v>
      </c>
      <c r="Z6380">
        <v>131625</v>
      </c>
      <c r="AA6380" t="s">
        <v>69</v>
      </c>
      <c r="AB6380" t="s">
        <v>18867</v>
      </c>
      <c r="AC6380">
        <v>356625</v>
      </c>
    </row>
    <row r="6381" spans="1:29">
      <c r="A6381">
        <f t="shared" ca="1" si="99"/>
        <v>0.85199216076432627</v>
      </c>
      <c r="B6381" t="s">
        <v>327</v>
      </c>
      <c r="C6381">
        <v>9422606</v>
      </c>
      <c r="D6381" s="2">
        <v>43130</v>
      </c>
      <c r="E6381" t="s">
        <v>56</v>
      </c>
      <c r="F6381" t="s">
        <v>18868</v>
      </c>
      <c r="G6381">
        <v>5</v>
      </c>
      <c r="H6381" t="s">
        <v>58</v>
      </c>
      <c r="I6381" t="s">
        <v>330</v>
      </c>
      <c r="J6381">
        <v>8374</v>
      </c>
      <c r="K6381">
        <v>8</v>
      </c>
      <c r="L6381" s="2">
        <v>40071</v>
      </c>
      <c r="M6381" s="2">
        <v>44227</v>
      </c>
      <c r="N6381" t="s">
        <v>1819</v>
      </c>
      <c r="O6381">
        <v>4</v>
      </c>
      <c r="P6381" t="s">
        <v>1512</v>
      </c>
      <c r="Q6381" t="s">
        <v>1513</v>
      </c>
      <c r="R6381" t="s">
        <v>640</v>
      </c>
      <c r="S6381" t="s">
        <v>67</v>
      </c>
      <c r="T6381" t="s">
        <v>68</v>
      </c>
      <c r="U6381">
        <v>2018</v>
      </c>
      <c r="V6381">
        <v>451650</v>
      </c>
      <c r="W6381" t="s">
        <v>69</v>
      </c>
      <c r="X6381" t="s">
        <v>327</v>
      </c>
      <c r="Y6381">
        <v>297138</v>
      </c>
      <c r="Z6381">
        <v>154512</v>
      </c>
      <c r="AA6381" t="s">
        <v>69</v>
      </c>
      <c r="AB6381" t="s">
        <v>18869</v>
      </c>
      <c r="AC6381">
        <v>451650</v>
      </c>
    </row>
    <row r="6382" spans="1:29">
      <c r="A6382">
        <f t="shared" ca="1" si="99"/>
        <v>0.2061729944504288</v>
      </c>
      <c r="B6382" t="s">
        <v>286</v>
      </c>
      <c r="C6382">
        <v>9293218</v>
      </c>
      <c r="D6382" s="2">
        <v>42905</v>
      </c>
      <c r="E6382" t="s">
        <v>56</v>
      </c>
      <c r="F6382" t="s">
        <v>18870</v>
      </c>
      <c r="G6382">
        <v>5</v>
      </c>
      <c r="H6382" t="s">
        <v>58</v>
      </c>
      <c r="I6382" t="s">
        <v>289</v>
      </c>
      <c r="J6382">
        <v>74389</v>
      </c>
      <c r="K6382">
        <v>9</v>
      </c>
      <c r="L6382" s="2">
        <v>39479</v>
      </c>
      <c r="M6382" s="2">
        <v>43646</v>
      </c>
      <c r="N6382" t="s">
        <v>18871</v>
      </c>
      <c r="O6382">
        <v>3</v>
      </c>
      <c r="P6382" t="s">
        <v>1411</v>
      </c>
      <c r="Q6382" t="s">
        <v>100</v>
      </c>
      <c r="R6382" t="s">
        <v>163</v>
      </c>
      <c r="S6382" t="s">
        <v>67</v>
      </c>
      <c r="T6382" t="s">
        <v>68</v>
      </c>
      <c r="U6382">
        <v>2017</v>
      </c>
      <c r="V6382">
        <v>579079</v>
      </c>
      <c r="W6382" t="s">
        <v>69</v>
      </c>
      <c r="X6382" t="s">
        <v>286</v>
      </c>
      <c r="Y6382">
        <v>460843</v>
      </c>
      <c r="Z6382">
        <v>118236</v>
      </c>
      <c r="AA6382" t="s">
        <v>69</v>
      </c>
      <c r="AB6382" t="s">
        <v>18872</v>
      </c>
      <c r="AC6382">
        <v>579079</v>
      </c>
    </row>
    <row r="6383" spans="1:29">
      <c r="A6383">
        <f t="shared" ca="1" si="99"/>
        <v>0.40489527345411158</v>
      </c>
      <c r="B6383" t="s">
        <v>109</v>
      </c>
      <c r="C6383">
        <v>9332460</v>
      </c>
      <c r="D6383" s="2">
        <v>42964</v>
      </c>
      <c r="E6383" t="s">
        <v>56</v>
      </c>
      <c r="F6383" t="s">
        <v>18873</v>
      </c>
      <c r="G6383">
        <v>5</v>
      </c>
      <c r="H6383" t="s">
        <v>58</v>
      </c>
      <c r="I6383" t="s">
        <v>112</v>
      </c>
      <c r="J6383">
        <v>24379</v>
      </c>
      <c r="K6383">
        <v>3</v>
      </c>
      <c r="L6383" s="2">
        <v>42248</v>
      </c>
      <c r="M6383" s="2">
        <v>43343</v>
      </c>
      <c r="N6383" t="s">
        <v>1355</v>
      </c>
      <c r="O6383">
        <v>36</v>
      </c>
      <c r="P6383" t="s">
        <v>1090</v>
      </c>
      <c r="Q6383" t="s">
        <v>1091</v>
      </c>
      <c r="R6383" t="s">
        <v>149</v>
      </c>
      <c r="S6383" t="s">
        <v>67</v>
      </c>
      <c r="T6383" t="s">
        <v>68</v>
      </c>
      <c r="U6383">
        <v>2017</v>
      </c>
      <c r="V6383">
        <v>385000</v>
      </c>
      <c r="W6383" t="s">
        <v>69</v>
      </c>
      <c r="X6383" t="s">
        <v>109</v>
      </c>
      <c r="Y6383">
        <v>250000</v>
      </c>
      <c r="Z6383">
        <v>135000</v>
      </c>
      <c r="AA6383" t="s">
        <v>69</v>
      </c>
      <c r="AB6383" t="s">
        <v>18874</v>
      </c>
      <c r="AC6383">
        <v>385000</v>
      </c>
    </row>
    <row r="6384" spans="1:29">
      <c r="A6384">
        <f t="shared" ca="1" si="99"/>
        <v>3.1213916843338296E-2</v>
      </c>
      <c r="B6384" t="s">
        <v>327</v>
      </c>
      <c r="C6384">
        <v>9402606</v>
      </c>
      <c r="D6384" s="2">
        <v>43103</v>
      </c>
      <c r="E6384" t="s">
        <v>328</v>
      </c>
      <c r="F6384" t="s">
        <v>18875</v>
      </c>
      <c r="G6384">
        <v>5</v>
      </c>
      <c r="H6384" t="s">
        <v>58</v>
      </c>
      <c r="I6384" t="s">
        <v>330</v>
      </c>
      <c r="J6384">
        <v>19458</v>
      </c>
      <c r="K6384">
        <v>4</v>
      </c>
      <c r="L6384" s="2">
        <v>42005</v>
      </c>
      <c r="M6384" s="2">
        <v>44196</v>
      </c>
      <c r="N6384" t="s">
        <v>4492</v>
      </c>
      <c r="O6384">
        <v>12</v>
      </c>
      <c r="P6384" t="s">
        <v>147</v>
      </c>
      <c r="Q6384" t="s">
        <v>148</v>
      </c>
      <c r="R6384" t="s">
        <v>149</v>
      </c>
      <c r="S6384" t="s">
        <v>336</v>
      </c>
      <c r="T6384" t="s">
        <v>68</v>
      </c>
      <c r="U6384">
        <v>2018</v>
      </c>
      <c r="V6384">
        <v>462841</v>
      </c>
      <c r="W6384" t="s">
        <v>69</v>
      </c>
      <c r="X6384" t="s">
        <v>327</v>
      </c>
      <c r="Y6384">
        <v>370474</v>
      </c>
      <c r="Z6384">
        <v>92367</v>
      </c>
      <c r="AA6384" t="s">
        <v>69</v>
      </c>
      <c r="AB6384" t="s">
        <v>18876</v>
      </c>
      <c r="AC6384">
        <v>462841</v>
      </c>
    </row>
    <row r="6385" spans="1:29">
      <c r="A6385">
        <f t="shared" ca="1" si="99"/>
        <v>0.95545959123679058</v>
      </c>
      <c r="B6385" t="s">
        <v>55</v>
      </c>
      <c r="C6385">
        <v>9384761</v>
      </c>
      <c r="D6385" s="2">
        <v>43111</v>
      </c>
      <c r="E6385" t="s">
        <v>76</v>
      </c>
      <c r="F6385" t="s">
        <v>18877</v>
      </c>
      <c r="G6385">
        <v>5</v>
      </c>
      <c r="H6385" t="s">
        <v>58</v>
      </c>
      <c r="I6385" t="s">
        <v>59</v>
      </c>
      <c r="J6385">
        <v>86907</v>
      </c>
      <c r="K6385">
        <v>5</v>
      </c>
      <c r="L6385" s="2">
        <v>41685</v>
      </c>
      <c r="M6385" s="2">
        <v>43861</v>
      </c>
      <c r="N6385" t="s">
        <v>2257</v>
      </c>
      <c r="O6385">
        <v>28</v>
      </c>
      <c r="P6385" t="s">
        <v>1392</v>
      </c>
      <c r="Q6385" t="s">
        <v>1393</v>
      </c>
      <c r="R6385" t="s">
        <v>149</v>
      </c>
      <c r="S6385" t="s">
        <v>85</v>
      </c>
      <c r="T6385" t="s">
        <v>68</v>
      </c>
      <c r="U6385">
        <v>2018</v>
      </c>
      <c r="V6385">
        <v>364219</v>
      </c>
      <c r="W6385" t="s">
        <v>69</v>
      </c>
      <c r="X6385" t="s">
        <v>55</v>
      </c>
      <c r="Y6385">
        <v>218750</v>
      </c>
      <c r="Z6385">
        <v>145469</v>
      </c>
      <c r="AA6385" t="s">
        <v>69</v>
      </c>
      <c r="AB6385" t="s">
        <v>18878</v>
      </c>
      <c r="AC6385">
        <v>364219</v>
      </c>
    </row>
    <row r="6386" spans="1:29">
      <c r="A6386">
        <f t="shared" ca="1" si="99"/>
        <v>0.99501935233238226</v>
      </c>
      <c r="B6386" t="s">
        <v>254</v>
      </c>
      <c r="C6386">
        <v>9471398</v>
      </c>
      <c r="D6386" s="2">
        <v>43214</v>
      </c>
      <c r="E6386" t="s">
        <v>56</v>
      </c>
      <c r="F6386" t="s">
        <v>18879</v>
      </c>
      <c r="G6386">
        <v>5</v>
      </c>
      <c r="H6386" t="s">
        <v>58</v>
      </c>
      <c r="I6386" t="s">
        <v>256</v>
      </c>
      <c r="J6386">
        <v>115812</v>
      </c>
      <c r="K6386">
        <v>4</v>
      </c>
      <c r="L6386" s="2">
        <v>42231</v>
      </c>
      <c r="M6386" s="2">
        <v>43951</v>
      </c>
      <c r="N6386" t="s">
        <v>4505</v>
      </c>
      <c r="O6386">
        <v>12</v>
      </c>
      <c r="P6386" t="s">
        <v>147</v>
      </c>
      <c r="Q6386" t="s">
        <v>148</v>
      </c>
      <c r="R6386" t="s">
        <v>149</v>
      </c>
      <c r="S6386" t="s">
        <v>85</v>
      </c>
      <c r="T6386" t="s">
        <v>68</v>
      </c>
      <c r="U6386">
        <v>2018</v>
      </c>
      <c r="V6386">
        <v>326188</v>
      </c>
      <c r="W6386" t="s">
        <v>69</v>
      </c>
      <c r="X6386" t="s">
        <v>254</v>
      </c>
      <c r="Y6386">
        <v>216999</v>
      </c>
      <c r="Z6386">
        <v>109189</v>
      </c>
      <c r="AA6386" t="s">
        <v>69</v>
      </c>
      <c r="AB6386" t="s">
        <v>18880</v>
      </c>
      <c r="AC6386">
        <v>326188</v>
      </c>
    </row>
    <row r="6387" spans="1:29">
      <c r="A6387">
        <f t="shared" ca="1" si="99"/>
        <v>0.28056469966173891</v>
      </c>
      <c r="B6387" t="s">
        <v>286</v>
      </c>
      <c r="C6387">
        <v>9318112</v>
      </c>
      <c r="D6387" s="2">
        <v>42937</v>
      </c>
      <c r="E6387" t="s">
        <v>76</v>
      </c>
      <c r="F6387" t="s">
        <v>18881</v>
      </c>
      <c r="G6387">
        <v>5</v>
      </c>
      <c r="H6387" t="s">
        <v>58</v>
      </c>
      <c r="I6387" t="s">
        <v>289</v>
      </c>
      <c r="J6387">
        <v>110513</v>
      </c>
      <c r="K6387">
        <v>5</v>
      </c>
      <c r="L6387" s="2">
        <v>41852</v>
      </c>
      <c r="M6387" s="2">
        <v>43312</v>
      </c>
      <c r="N6387" t="s">
        <v>9150</v>
      </c>
      <c r="O6387">
        <v>4</v>
      </c>
      <c r="P6387" t="s">
        <v>444</v>
      </c>
      <c r="Q6387" t="s">
        <v>445</v>
      </c>
      <c r="R6387" t="s">
        <v>149</v>
      </c>
      <c r="S6387" t="s">
        <v>483</v>
      </c>
      <c r="T6387" t="s">
        <v>68</v>
      </c>
      <c r="U6387">
        <v>2017</v>
      </c>
      <c r="V6387">
        <v>390951</v>
      </c>
      <c r="W6387" t="s">
        <v>69</v>
      </c>
      <c r="X6387" t="s">
        <v>286</v>
      </c>
      <c r="Y6387">
        <v>319786</v>
      </c>
      <c r="Z6387">
        <v>71165</v>
      </c>
      <c r="AA6387" t="s">
        <v>69</v>
      </c>
      <c r="AB6387" t="s">
        <v>18882</v>
      </c>
      <c r="AC6387">
        <v>390951</v>
      </c>
    </row>
    <row r="6388" spans="1:29">
      <c r="A6388">
        <f t="shared" ca="1" si="99"/>
        <v>0.18110434185609448</v>
      </c>
      <c r="B6388" t="s">
        <v>254</v>
      </c>
      <c r="C6388">
        <v>9452095</v>
      </c>
      <c r="D6388" s="2">
        <v>43161</v>
      </c>
      <c r="E6388" t="s">
        <v>56</v>
      </c>
      <c r="F6388" t="s">
        <v>18883</v>
      </c>
      <c r="G6388">
        <v>5</v>
      </c>
      <c r="H6388" t="s">
        <v>58</v>
      </c>
      <c r="I6388" t="s">
        <v>256</v>
      </c>
      <c r="J6388">
        <v>107597</v>
      </c>
      <c r="K6388">
        <v>4</v>
      </c>
      <c r="L6388" s="2">
        <v>42095</v>
      </c>
      <c r="M6388" s="2">
        <v>43921</v>
      </c>
      <c r="N6388" t="s">
        <v>1807</v>
      </c>
      <c r="O6388">
        <v>10</v>
      </c>
      <c r="P6388" t="s">
        <v>5098</v>
      </c>
      <c r="Q6388" t="s">
        <v>5099</v>
      </c>
      <c r="R6388" t="s">
        <v>176</v>
      </c>
      <c r="S6388" t="s">
        <v>85</v>
      </c>
      <c r="T6388" t="s">
        <v>68</v>
      </c>
      <c r="U6388">
        <v>2018</v>
      </c>
      <c r="V6388">
        <v>373682</v>
      </c>
      <c r="W6388" t="s">
        <v>69</v>
      </c>
      <c r="X6388" t="s">
        <v>254</v>
      </c>
      <c r="Y6388">
        <v>293706</v>
      </c>
      <c r="Z6388">
        <v>79976</v>
      </c>
      <c r="AA6388" t="s">
        <v>69</v>
      </c>
      <c r="AB6388" t="s">
        <v>18884</v>
      </c>
      <c r="AC6388">
        <v>373682</v>
      </c>
    </row>
    <row r="6389" spans="1:29">
      <c r="A6389">
        <f t="shared" ca="1" si="99"/>
        <v>6.9241835435694732E-2</v>
      </c>
      <c r="B6389" t="s">
        <v>254</v>
      </c>
      <c r="C6389">
        <v>9492608</v>
      </c>
      <c r="D6389" s="2">
        <v>43234</v>
      </c>
      <c r="E6389" t="s">
        <v>56</v>
      </c>
      <c r="F6389" t="s">
        <v>18885</v>
      </c>
      <c r="G6389">
        <v>5</v>
      </c>
      <c r="H6389" t="s">
        <v>58</v>
      </c>
      <c r="I6389" t="s">
        <v>256</v>
      </c>
      <c r="J6389">
        <v>116024</v>
      </c>
      <c r="K6389">
        <v>4</v>
      </c>
      <c r="L6389" s="2">
        <v>42248</v>
      </c>
      <c r="M6389" s="2">
        <v>43982</v>
      </c>
      <c r="N6389" t="s">
        <v>507</v>
      </c>
      <c r="O6389">
        <v>9</v>
      </c>
      <c r="P6389" t="s">
        <v>837</v>
      </c>
      <c r="Q6389" t="s">
        <v>175</v>
      </c>
      <c r="R6389" t="s">
        <v>176</v>
      </c>
      <c r="S6389" t="s">
        <v>6745</v>
      </c>
      <c r="T6389" t="s">
        <v>68</v>
      </c>
      <c r="U6389">
        <v>2018</v>
      </c>
      <c r="V6389">
        <v>324295</v>
      </c>
      <c r="W6389" t="s">
        <v>69</v>
      </c>
      <c r="X6389" t="s">
        <v>254</v>
      </c>
      <c r="Y6389">
        <v>241345</v>
      </c>
      <c r="Z6389">
        <v>82950</v>
      </c>
      <c r="AA6389" t="s">
        <v>69</v>
      </c>
      <c r="AB6389" t="s">
        <v>18886</v>
      </c>
      <c r="AC6389">
        <v>324295</v>
      </c>
    </row>
    <row r="6390" spans="1:29">
      <c r="A6390">
        <f t="shared" ca="1" si="99"/>
        <v>0.13045786446475316</v>
      </c>
      <c r="B6390" t="s">
        <v>127</v>
      </c>
      <c r="C6390">
        <v>9445485</v>
      </c>
      <c r="D6390" s="2">
        <v>43147</v>
      </c>
      <c r="E6390" t="s">
        <v>56</v>
      </c>
      <c r="F6390" t="s">
        <v>18887</v>
      </c>
      <c r="G6390">
        <v>5</v>
      </c>
      <c r="H6390" t="s">
        <v>58</v>
      </c>
      <c r="I6390" t="s">
        <v>130</v>
      </c>
      <c r="J6390">
        <v>106577</v>
      </c>
      <c r="K6390">
        <v>3</v>
      </c>
      <c r="L6390" s="2">
        <v>42466</v>
      </c>
      <c r="M6390" s="2">
        <v>43890</v>
      </c>
      <c r="N6390" t="s">
        <v>1072</v>
      </c>
      <c r="O6390">
        <v>8</v>
      </c>
      <c r="P6390" t="s">
        <v>2448</v>
      </c>
      <c r="Q6390" t="s">
        <v>472</v>
      </c>
      <c r="R6390" t="s">
        <v>311</v>
      </c>
      <c r="S6390" t="s">
        <v>473</v>
      </c>
      <c r="T6390" t="s">
        <v>68</v>
      </c>
      <c r="U6390">
        <v>2018</v>
      </c>
      <c r="V6390">
        <v>376490</v>
      </c>
      <c r="W6390" t="s">
        <v>69</v>
      </c>
      <c r="X6390" t="s">
        <v>127</v>
      </c>
      <c r="Y6390">
        <v>317987</v>
      </c>
      <c r="Z6390">
        <v>58503</v>
      </c>
      <c r="AA6390" t="s">
        <v>69</v>
      </c>
      <c r="AB6390" t="s">
        <v>18888</v>
      </c>
      <c r="AC6390">
        <v>376490</v>
      </c>
    </row>
    <row r="6391" spans="1:29">
      <c r="A6391">
        <f t="shared" ca="1" si="99"/>
        <v>0.44833472123894846</v>
      </c>
      <c r="B6391" t="s">
        <v>303</v>
      </c>
      <c r="C6391">
        <v>9536811</v>
      </c>
      <c r="D6391" s="2">
        <v>43321</v>
      </c>
      <c r="E6391" t="s">
        <v>56</v>
      </c>
      <c r="F6391" t="s">
        <v>18889</v>
      </c>
      <c r="G6391">
        <v>5</v>
      </c>
      <c r="H6391" t="s">
        <v>58</v>
      </c>
      <c r="I6391" t="s">
        <v>305</v>
      </c>
      <c r="J6391">
        <v>111460</v>
      </c>
      <c r="K6391">
        <v>3</v>
      </c>
      <c r="L6391" s="2">
        <v>42623</v>
      </c>
      <c r="M6391" s="2">
        <v>44074</v>
      </c>
      <c r="N6391" t="s">
        <v>1019</v>
      </c>
      <c r="O6391">
        <v>12</v>
      </c>
      <c r="P6391" t="s">
        <v>656</v>
      </c>
      <c r="Q6391" t="s">
        <v>204</v>
      </c>
      <c r="R6391" t="s">
        <v>205</v>
      </c>
      <c r="S6391" t="s">
        <v>67</v>
      </c>
      <c r="T6391" t="s">
        <v>68</v>
      </c>
      <c r="U6391">
        <v>2018</v>
      </c>
      <c r="V6391">
        <v>391250</v>
      </c>
      <c r="W6391" t="s">
        <v>69</v>
      </c>
      <c r="X6391" t="s">
        <v>303</v>
      </c>
      <c r="Y6391">
        <v>250000</v>
      </c>
      <c r="Z6391">
        <v>141250</v>
      </c>
      <c r="AA6391" t="s">
        <v>69</v>
      </c>
      <c r="AB6391" t="s">
        <v>18890</v>
      </c>
      <c r="AC6391">
        <v>391250</v>
      </c>
    </row>
    <row r="6392" spans="1:29">
      <c r="A6392">
        <f t="shared" ca="1" si="99"/>
        <v>0.59350675638833017</v>
      </c>
      <c r="B6392" t="s">
        <v>624</v>
      </c>
      <c r="C6392">
        <v>9415086</v>
      </c>
      <c r="D6392" s="2">
        <v>43122</v>
      </c>
      <c r="E6392" t="s">
        <v>56</v>
      </c>
      <c r="F6392" t="s">
        <v>18891</v>
      </c>
      <c r="G6392">
        <v>5</v>
      </c>
      <c r="H6392" t="s">
        <v>58</v>
      </c>
      <c r="I6392" t="s">
        <v>626</v>
      </c>
      <c r="J6392">
        <v>15038</v>
      </c>
      <c r="K6392">
        <v>4</v>
      </c>
      <c r="L6392" s="2">
        <v>42095</v>
      </c>
      <c r="M6392" s="2">
        <v>44227</v>
      </c>
      <c r="N6392" t="s">
        <v>1579</v>
      </c>
      <c r="O6392">
        <v>36</v>
      </c>
      <c r="P6392" t="s">
        <v>1090</v>
      </c>
      <c r="Q6392" t="s">
        <v>1091</v>
      </c>
      <c r="R6392" t="s">
        <v>149</v>
      </c>
      <c r="S6392" t="s">
        <v>67</v>
      </c>
      <c r="T6392" t="s">
        <v>68</v>
      </c>
      <c r="U6392">
        <v>2018</v>
      </c>
      <c r="V6392">
        <v>480483</v>
      </c>
      <c r="W6392" t="s">
        <v>69</v>
      </c>
      <c r="X6392" t="s">
        <v>624</v>
      </c>
      <c r="Y6392">
        <v>312002</v>
      </c>
      <c r="Z6392">
        <v>168481</v>
      </c>
      <c r="AA6392" t="s">
        <v>69</v>
      </c>
      <c r="AB6392" t="s">
        <v>18892</v>
      </c>
      <c r="AC6392">
        <v>480483</v>
      </c>
    </row>
    <row r="6393" spans="1:29">
      <c r="A6393">
        <f t="shared" ca="1" si="99"/>
        <v>4.6540492610525064E-2</v>
      </c>
      <c r="B6393" t="s">
        <v>327</v>
      </c>
      <c r="C6393">
        <v>9348652</v>
      </c>
      <c r="D6393" s="2">
        <v>42957</v>
      </c>
      <c r="E6393" t="s">
        <v>56</v>
      </c>
      <c r="F6393" t="s">
        <v>18893</v>
      </c>
      <c r="G6393">
        <v>5</v>
      </c>
      <c r="H6393" t="s">
        <v>58</v>
      </c>
      <c r="I6393" t="s">
        <v>330</v>
      </c>
      <c r="J6393">
        <v>17226</v>
      </c>
      <c r="K6393">
        <v>4</v>
      </c>
      <c r="L6393" s="2">
        <v>41883</v>
      </c>
      <c r="M6393" s="2">
        <v>43708</v>
      </c>
      <c r="N6393" t="s">
        <v>1289</v>
      </c>
      <c r="O6393">
        <v>7</v>
      </c>
      <c r="P6393" t="s">
        <v>64</v>
      </c>
      <c r="Q6393" t="s">
        <v>65</v>
      </c>
      <c r="R6393" t="s">
        <v>66</v>
      </c>
      <c r="S6393" t="s">
        <v>67</v>
      </c>
      <c r="T6393" t="s">
        <v>68</v>
      </c>
      <c r="U6393">
        <v>2017</v>
      </c>
      <c r="V6393">
        <v>512871</v>
      </c>
      <c r="W6393" t="s">
        <v>69</v>
      </c>
      <c r="X6393" t="s">
        <v>327</v>
      </c>
      <c r="Y6393">
        <v>316587</v>
      </c>
      <c r="Z6393">
        <v>196284</v>
      </c>
      <c r="AA6393" t="s">
        <v>69</v>
      </c>
      <c r="AB6393" t="s">
        <v>18894</v>
      </c>
      <c r="AC6393">
        <v>512871</v>
      </c>
    </row>
    <row r="6394" spans="1:29">
      <c r="A6394">
        <f t="shared" ca="1" si="99"/>
        <v>6.6293962772460469E-2</v>
      </c>
      <c r="B6394" t="s">
        <v>286</v>
      </c>
      <c r="C6394">
        <v>9452869</v>
      </c>
      <c r="D6394" s="2">
        <v>43185</v>
      </c>
      <c r="E6394" t="s">
        <v>8908</v>
      </c>
      <c r="F6394" t="s">
        <v>18895</v>
      </c>
      <c r="G6394">
        <v>5</v>
      </c>
      <c r="H6394" t="s">
        <v>58</v>
      </c>
      <c r="I6394" t="s">
        <v>289</v>
      </c>
      <c r="J6394">
        <v>110386</v>
      </c>
      <c r="K6394">
        <v>5</v>
      </c>
      <c r="L6394" s="2">
        <v>41730</v>
      </c>
      <c r="M6394" s="2">
        <v>43921</v>
      </c>
      <c r="N6394" t="s">
        <v>17690</v>
      </c>
      <c r="O6394" t="s">
        <v>677</v>
      </c>
      <c r="P6394" t="s">
        <v>9656</v>
      </c>
      <c r="Q6394" t="s">
        <v>9657</v>
      </c>
      <c r="R6394" t="s">
        <v>69</v>
      </c>
      <c r="S6394" t="s">
        <v>681</v>
      </c>
      <c r="T6394" t="s">
        <v>68</v>
      </c>
      <c r="U6394">
        <v>2018</v>
      </c>
      <c r="V6394">
        <v>150107</v>
      </c>
      <c r="W6394" t="s">
        <v>69</v>
      </c>
      <c r="X6394" t="s">
        <v>286</v>
      </c>
      <c r="Y6394">
        <v>141812</v>
      </c>
      <c r="Z6394">
        <v>8295</v>
      </c>
      <c r="AA6394" t="s">
        <v>69</v>
      </c>
      <c r="AB6394" t="s">
        <v>18896</v>
      </c>
      <c r="AC6394">
        <v>150107</v>
      </c>
    </row>
    <row r="6395" spans="1:29">
      <c r="A6395">
        <f t="shared" ca="1" si="99"/>
        <v>0.24376815131533858</v>
      </c>
      <c r="B6395" t="s">
        <v>199</v>
      </c>
      <c r="C6395">
        <v>9228331</v>
      </c>
      <c r="D6395" s="2">
        <v>42789</v>
      </c>
      <c r="E6395" t="s">
        <v>76</v>
      </c>
      <c r="F6395" t="s">
        <v>18897</v>
      </c>
      <c r="G6395">
        <v>5</v>
      </c>
      <c r="H6395" t="s">
        <v>58</v>
      </c>
      <c r="I6395" t="s">
        <v>149</v>
      </c>
      <c r="J6395">
        <v>70723</v>
      </c>
      <c r="K6395">
        <v>20</v>
      </c>
      <c r="L6395" s="2">
        <v>35292</v>
      </c>
      <c r="M6395" s="2">
        <v>43555</v>
      </c>
      <c r="N6395" t="s">
        <v>9189</v>
      </c>
      <c r="O6395">
        <v>2</v>
      </c>
      <c r="P6395" t="s">
        <v>320</v>
      </c>
      <c r="Q6395" t="s">
        <v>321</v>
      </c>
      <c r="R6395" t="s">
        <v>137</v>
      </c>
      <c r="S6395" t="s">
        <v>67</v>
      </c>
      <c r="T6395" t="s">
        <v>68</v>
      </c>
      <c r="U6395">
        <v>2017</v>
      </c>
      <c r="V6395">
        <v>291588</v>
      </c>
      <c r="W6395" t="s">
        <v>69</v>
      </c>
      <c r="X6395" t="s">
        <v>199</v>
      </c>
      <c r="Y6395">
        <v>225958</v>
      </c>
      <c r="Z6395">
        <v>65630</v>
      </c>
      <c r="AA6395" t="s">
        <v>69</v>
      </c>
      <c r="AB6395" t="s">
        <v>18898</v>
      </c>
      <c r="AC6395">
        <v>291588</v>
      </c>
    </row>
    <row r="6396" spans="1:29">
      <c r="A6396">
        <f t="shared" ca="1" si="99"/>
        <v>0.37899446710576501</v>
      </c>
      <c r="B6396" t="s">
        <v>254</v>
      </c>
      <c r="C6396">
        <v>9306872</v>
      </c>
      <c r="D6396" s="2">
        <v>42893</v>
      </c>
      <c r="E6396" t="s">
        <v>56</v>
      </c>
      <c r="F6396" t="s">
        <v>18899</v>
      </c>
      <c r="G6396">
        <v>5</v>
      </c>
      <c r="H6396" t="s">
        <v>58</v>
      </c>
      <c r="I6396" t="s">
        <v>256</v>
      </c>
      <c r="J6396">
        <v>86496</v>
      </c>
      <c r="K6396">
        <v>8</v>
      </c>
      <c r="L6396" s="2">
        <v>39721</v>
      </c>
      <c r="M6396" s="2">
        <v>43646</v>
      </c>
      <c r="N6396" t="s">
        <v>2257</v>
      </c>
      <c r="O6396">
        <v>4</v>
      </c>
      <c r="P6396" t="s">
        <v>638</v>
      </c>
      <c r="Q6396" t="s">
        <v>639</v>
      </c>
      <c r="R6396" t="s">
        <v>640</v>
      </c>
      <c r="S6396" t="s">
        <v>85</v>
      </c>
      <c r="T6396" t="s">
        <v>68</v>
      </c>
      <c r="U6396">
        <v>2017</v>
      </c>
      <c r="V6396">
        <v>297586</v>
      </c>
      <c r="W6396" t="s">
        <v>69</v>
      </c>
      <c r="X6396" t="s">
        <v>254</v>
      </c>
      <c r="Y6396">
        <v>190000</v>
      </c>
      <c r="Z6396">
        <v>107586</v>
      </c>
      <c r="AA6396" t="s">
        <v>69</v>
      </c>
      <c r="AB6396" t="s">
        <v>18900</v>
      </c>
      <c r="AC6396">
        <v>297586</v>
      </c>
    </row>
    <row r="6397" spans="1:29">
      <c r="A6397">
        <f t="shared" ca="1" si="99"/>
        <v>0.55817927717466298</v>
      </c>
      <c r="B6397" t="s">
        <v>405</v>
      </c>
      <c r="C6397">
        <v>9328037</v>
      </c>
      <c r="D6397" s="2">
        <v>42944</v>
      </c>
      <c r="E6397" t="s">
        <v>8238</v>
      </c>
      <c r="F6397" t="s">
        <v>18901</v>
      </c>
      <c r="G6397">
        <v>5</v>
      </c>
      <c r="H6397" t="s">
        <v>58</v>
      </c>
      <c r="I6397" t="s">
        <v>407</v>
      </c>
      <c r="J6397">
        <v>34613</v>
      </c>
      <c r="K6397">
        <v>5</v>
      </c>
      <c r="L6397" s="2">
        <v>41547</v>
      </c>
      <c r="M6397" s="2">
        <v>44074</v>
      </c>
      <c r="N6397" t="s">
        <v>5290</v>
      </c>
      <c r="O6397">
        <v>12</v>
      </c>
      <c r="P6397" t="s">
        <v>1357</v>
      </c>
      <c r="Q6397" t="s">
        <v>217</v>
      </c>
      <c r="R6397" t="s">
        <v>120</v>
      </c>
      <c r="S6397" t="s">
        <v>67</v>
      </c>
      <c r="T6397" t="s">
        <v>68</v>
      </c>
      <c r="U6397">
        <v>2017</v>
      </c>
      <c r="V6397">
        <v>640358</v>
      </c>
      <c r="W6397" t="s">
        <v>69</v>
      </c>
      <c r="X6397" t="s">
        <v>405</v>
      </c>
      <c r="Y6397">
        <v>397301</v>
      </c>
      <c r="Z6397">
        <v>243057</v>
      </c>
      <c r="AA6397" t="s">
        <v>69</v>
      </c>
      <c r="AB6397" t="s">
        <v>18902</v>
      </c>
      <c r="AC6397">
        <v>640358</v>
      </c>
    </row>
    <row r="6398" spans="1:29">
      <c r="A6398">
        <f t="shared" ca="1" si="99"/>
        <v>0.35878146684592815</v>
      </c>
      <c r="B6398" t="s">
        <v>55</v>
      </c>
      <c r="C6398">
        <v>9325595</v>
      </c>
      <c r="D6398" s="2">
        <v>42978</v>
      </c>
      <c r="E6398" t="s">
        <v>76</v>
      </c>
      <c r="F6398" t="s">
        <v>18903</v>
      </c>
      <c r="G6398">
        <v>5</v>
      </c>
      <c r="H6398" t="s">
        <v>58</v>
      </c>
      <c r="I6398" t="s">
        <v>59</v>
      </c>
      <c r="J6398">
        <v>86422</v>
      </c>
      <c r="K6398">
        <v>5</v>
      </c>
      <c r="L6398" s="2">
        <v>41547</v>
      </c>
      <c r="M6398" s="2">
        <v>43496</v>
      </c>
      <c r="N6398" t="s">
        <v>5271</v>
      </c>
      <c r="O6398">
        <v>8</v>
      </c>
      <c r="P6398" t="s">
        <v>2448</v>
      </c>
      <c r="Q6398" t="s">
        <v>472</v>
      </c>
      <c r="R6398" t="s">
        <v>311</v>
      </c>
      <c r="S6398" t="s">
        <v>473</v>
      </c>
      <c r="T6398" t="s">
        <v>68</v>
      </c>
      <c r="U6398">
        <v>2017</v>
      </c>
      <c r="V6398">
        <v>563094</v>
      </c>
      <c r="W6398" t="s">
        <v>69</v>
      </c>
      <c r="X6398" t="s">
        <v>55</v>
      </c>
      <c r="Y6398">
        <v>342655</v>
      </c>
      <c r="Z6398">
        <v>220439</v>
      </c>
      <c r="AA6398" t="s">
        <v>69</v>
      </c>
      <c r="AB6398" t="s">
        <v>18904</v>
      </c>
      <c r="AC6398">
        <v>563094</v>
      </c>
    </row>
    <row r="6399" spans="1:29">
      <c r="A6399">
        <f t="shared" ca="1" si="99"/>
        <v>0.39157928637437234</v>
      </c>
      <c r="B6399" t="s">
        <v>199</v>
      </c>
      <c r="C6399">
        <v>9232084</v>
      </c>
      <c r="D6399" s="2">
        <v>42783</v>
      </c>
      <c r="E6399" t="s">
        <v>76</v>
      </c>
      <c r="F6399" t="s">
        <v>18905</v>
      </c>
      <c r="G6399">
        <v>5</v>
      </c>
      <c r="H6399" t="s">
        <v>58</v>
      </c>
      <c r="I6399" t="s">
        <v>149</v>
      </c>
      <c r="J6399">
        <v>163705</v>
      </c>
      <c r="K6399">
        <v>5</v>
      </c>
      <c r="L6399" s="2">
        <v>41337</v>
      </c>
      <c r="M6399" s="2">
        <v>43524</v>
      </c>
      <c r="N6399" t="s">
        <v>1268</v>
      </c>
      <c r="O6399">
        <v>7</v>
      </c>
      <c r="P6399" t="s">
        <v>64</v>
      </c>
      <c r="Q6399" t="s">
        <v>65</v>
      </c>
      <c r="R6399" t="s">
        <v>66</v>
      </c>
      <c r="S6399" t="s">
        <v>67</v>
      </c>
      <c r="T6399" t="s">
        <v>68</v>
      </c>
      <c r="U6399">
        <v>2017</v>
      </c>
      <c r="V6399">
        <v>336150</v>
      </c>
      <c r="W6399" t="s">
        <v>69</v>
      </c>
      <c r="X6399" t="s">
        <v>199</v>
      </c>
      <c r="Y6399">
        <v>207500</v>
      </c>
      <c r="Z6399">
        <v>128650</v>
      </c>
      <c r="AA6399" t="s">
        <v>69</v>
      </c>
      <c r="AB6399" t="s">
        <v>18906</v>
      </c>
      <c r="AC6399">
        <v>336150</v>
      </c>
    </row>
    <row r="6400" spans="1:29">
      <c r="A6400">
        <f t="shared" ca="1" si="99"/>
        <v>0.71778178391534986</v>
      </c>
      <c r="B6400" t="s">
        <v>241</v>
      </c>
      <c r="C6400">
        <v>9385705</v>
      </c>
      <c r="D6400" s="2">
        <v>43073</v>
      </c>
      <c r="E6400" t="s">
        <v>56</v>
      </c>
      <c r="F6400" t="s">
        <v>18907</v>
      </c>
      <c r="G6400">
        <v>5</v>
      </c>
      <c r="H6400" t="s">
        <v>58</v>
      </c>
      <c r="I6400" t="s">
        <v>243</v>
      </c>
      <c r="J6400">
        <v>121697</v>
      </c>
      <c r="K6400">
        <v>4</v>
      </c>
      <c r="L6400" s="2">
        <v>41958</v>
      </c>
      <c r="M6400" s="2">
        <v>43404</v>
      </c>
      <c r="N6400" t="s">
        <v>278</v>
      </c>
      <c r="O6400">
        <v>50</v>
      </c>
      <c r="P6400" t="s">
        <v>8234</v>
      </c>
      <c r="Q6400" t="s">
        <v>358</v>
      </c>
      <c r="R6400" t="s">
        <v>149</v>
      </c>
      <c r="S6400" t="s">
        <v>260</v>
      </c>
      <c r="T6400" t="s">
        <v>68</v>
      </c>
      <c r="U6400">
        <v>2018</v>
      </c>
      <c r="V6400">
        <v>436250</v>
      </c>
      <c r="W6400" t="s">
        <v>69</v>
      </c>
      <c r="X6400" t="s">
        <v>241</v>
      </c>
      <c r="Y6400">
        <v>263000</v>
      </c>
      <c r="Z6400">
        <v>173250</v>
      </c>
      <c r="AA6400" t="s">
        <v>69</v>
      </c>
      <c r="AB6400" t="s">
        <v>18908</v>
      </c>
      <c r="AC6400">
        <v>436250</v>
      </c>
    </row>
    <row r="6401" spans="1:29">
      <c r="A6401">
        <f t="shared" ca="1" si="99"/>
        <v>0.98689970954892714</v>
      </c>
      <c r="B6401" t="s">
        <v>254</v>
      </c>
      <c r="C6401">
        <v>9321302</v>
      </c>
      <c r="D6401" s="2">
        <v>42943</v>
      </c>
      <c r="E6401" t="s">
        <v>56</v>
      </c>
      <c r="F6401" t="s">
        <v>18909</v>
      </c>
      <c r="G6401">
        <v>5</v>
      </c>
      <c r="H6401" t="s">
        <v>58</v>
      </c>
      <c r="I6401" t="s">
        <v>256</v>
      </c>
      <c r="J6401">
        <v>81772</v>
      </c>
      <c r="K6401">
        <v>11</v>
      </c>
      <c r="L6401" s="2">
        <v>39539</v>
      </c>
      <c r="M6401" s="2">
        <v>43312</v>
      </c>
      <c r="N6401" t="s">
        <v>8362</v>
      </c>
      <c r="O6401">
        <v>6</v>
      </c>
      <c r="P6401" t="s">
        <v>333</v>
      </c>
      <c r="Q6401" t="s">
        <v>334</v>
      </c>
      <c r="R6401" t="s">
        <v>335</v>
      </c>
      <c r="S6401" t="s">
        <v>67</v>
      </c>
      <c r="T6401" t="s">
        <v>68</v>
      </c>
      <c r="U6401">
        <v>2017</v>
      </c>
      <c r="V6401">
        <v>304039</v>
      </c>
      <c r="W6401" t="s">
        <v>69</v>
      </c>
      <c r="X6401" t="s">
        <v>254</v>
      </c>
      <c r="Y6401">
        <v>205000</v>
      </c>
      <c r="Z6401">
        <v>99039</v>
      </c>
      <c r="AA6401" t="s">
        <v>69</v>
      </c>
      <c r="AB6401" t="s">
        <v>18910</v>
      </c>
      <c r="AC6401">
        <v>304039</v>
      </c>
    </row>
    <row r="6402" spans="1:29">
      <c r="A6402">
        <f t="shared" ref="A6402:A6465" ca="1" si="100">RAND()</f>
        <v>0.86336163482304185</v>
      </c>
      <c r="B6402" t="s">
        <v>254</v>
      </c>
      <c r="C6402">
        <v>9531364</v>
      </c>
      <c r="D6402" s="2">
        <v>43311</v>
      </c>
      <c r="E6402" t="s">
        <v>56</v>
      </c>
      <c r="F6402" t="s">
        <v>18911</v>
      </c>
      <c r="G6402">
        <v>5</v>
      </c>
      <c r="H6402" t="s">
        <v>58</v>
      </c>
      <c r="I6402" t="s">
        <v>256</v>
      </c>
      <c r="J6402">
        <v>47480</v>
      </c>
      <c r="K6402">
        <v>27</v>
      </c>
      <c r="L6402" s="2">
        <v>33725</v>
      </c>
      <c r="M6402" s="2">
        <v>43951</v>
      </c>
      <c r="N6402" t="s">
        <v>4505</v>
      </c>
      <c r="O6402">
        <v>4</v>
      </c>
      <c r="P6402" t="s">
        <v>2933</v>
      </c>
      <c r="Q6402" t="s">
        <v>2934</v>
      </c>
      <c r="R6402" t="s">
        <v>311</v>
      </c>
      <c r="S6402" t="s">
        <v>85</v>
      </c>
      <c r="T6402" t="s">
        <v>68</v>
      </c>
      <c r="U6402">
        <v>2018</v>
      </c>
      <c r="V6402">
        <v>350560</v>
      </c>
      <c r="W6402" t="s">
        <v>69</v>
      </c>
      <c r="X6402" t="s">
        <v>254</v>
      </c>
      <c r="Y6402">
        <v>224000</v>
      </c>
      <c r="Z6402">
        <v>126560</v>
      </c>
      <c r="AA6402" t="s">
        <v>69</v>
      </c>
      <c r="AB6402" t="s">
        <v>18912</v>
      </c>
      <c r="AC6402">
        <v>350560</v>
      </c>
    </row>
    <row r="6403" spans="1:29">
      <c r="A6403">
        <f t="shared" ca="1" si="100"/>
        <v>0.24915875109552621</v>
      </c>
      <c r="B6403" t="s">
        <v>109</v>
      </c>
      <c r="C6403">
        <v>9542335</v>
      </c>
      <c r="D6403" s="2">
        <v>43280</v>
      </c>
      <c r="E6403" t="s">
        <v>56</v>
      </c>
      <c r="F6403" t="s">
        <v>18913</v>
      </c>
      <c r="G6403">
        <v>5</v>
      </c>
      <c r="H6403" t="s">
        <v>58</v>
      </c>
      <c r="I6403" t="s">
        <v>112</v>
      </c>
      <c r="J6403">
        <v>19684</v>
      </c>
      <c r="K6403">
        <v>8</v>
      </c>
      <c r="L6403" s="2">
        <v>40269</v>
      </c>
      <c r="M6403" s="2">
        <v>43921</v>
      </c>
      <c r="N6403" t="s">
        <v>225</v>
      </c>
      <c r="O6403">
        <v>12</v>
      </c>
      <c r="P6403" t="s">
        <v>147</v>
      </c>
      <c r="Q6403" t="s">
        <v>148</v>
      </c>
      <c r="R6403" t="s">
        <v>149</v>
      </c>
      <c r="S6403" t="s">
        <v>85</v>
      </c>
      <c r="T6403" t="s">
        <v>68</v>
      </c>
      <c r="U6403">
        <v>2018</v>
      </c>
      <c r="V6403">
        <v>376543</v>
      </c>
      <c r="W6403" t="s">
        <v>69</v>
      </c>
      <c r="X6403" t="s">
        <v>109</v>
      </c>
      <c r="Y6403">
        <v>250000</v>
      </c>
      <c r="Z6403">
        <v>126543</v>
      </c>
      <c r="AA6403" t="s">
        <v>69</v>
      </c>
      <c r="AB6403" t="s">
        <v>18914</v>
      </c>
      <c r="AC6403">
        <v>376543</v>
      </c>
    </row>
    <row r="6404" spans="1:29">
      <c r="A6404">
        <f t="shared" ca="1" si="100"/>
        <v>0.66840536178651766</v>
      </c>
      <c r="B6404" t="s">
        <v>109</v>
      </c>
      <c r="C6404">
        <v>9405875</v>
      </c>
      <c r="D6404" s="2">
        <v>43122</v>
      </c>
      <c r="E6404" t="s">
        <v>76</v>
      </c>
      <c r="F6404" t="s">
        <v>18915</v>
      </c>
      <c r="G6404">
        <v>5</v>
      </c>
      <c r="H6404" t="s">
        <v>58</v>
      </c>
      <c r="I6404" t="s">
        <v>112</v>
      </c>
      <c r="J6404">
        <v>22443</v>
      </c>
      <c r="K6404">
        <v>5</v>
      </c>
      <c r="L6404" s="2">
        <v>41640</v>
      </c>
      <c r="M6404" s="2">
        <v>43830</v>
      </c>
      <c r="N6404" t="s">
        <v>225</v>
      </c>
      <c r="O6404">
        <v>2</v>
      </c>
      <c r="P6404" t="s">
        <v>320</v>
      </c>
      <c r="Q6404" t="s">
        <v>321</v>
      </c>
      <c r="R6404" t="s">
        <v>137</v>
      </c>
      <c r="S6404" t="s">
        <v>67</v>
      </c>
      <c r="T6404" t="s">
        <v>68</v>
      </c>
      <c r="U6404">
        <v>2018</v>
      </c>
      <c r="V6404">
        <v>375085</v>
      </c>
      <c r="W6404" t="s">
        <v>69</v>
      </c>
      <c r="X6404" t="s">
        <v>109</v>
      </c>
      <c r="Y6404">
        <v>265500</v>
      </c>
      <c r="Z6404">
        <v>109585</v>
      </c>
      <c r="AA6404" t="s">
        <v>69</v>
      </c>
      <c r="AB6404" t="s">
        <v>18916</v>
      </c>
      <c r="AC6404">
        <v>375085</v>
      </c>
    </row>
    <row r="6405" spans="1:29">
      <c r="A6405">
        <f t="shared" ca="1" si="100"/>
        <v>0.83515637508257179</v>
      </c>
      <c r="B6405" t="s">
        <v>55</v>
      </c>
      <c r="C6405">
        <v>9536954</v>
      </c>
      <c r="D6405" s="2">
        <v>43307</v>
      </c>
      <c r="E6405" t="s">
        <v>56</v>
      </c>
      <c r="F6405" t="s">
        <v>18917</v>
      </c>
      <c r="G6405">
        <v>5</v>
      </c>
      <c r="H6405" t="s">
        <v>58</v>
      </c>
      <c r="I6405" t="s">
        <v>59</v>
      </c>
      <c r="J6405">
        <v>86973</v>
      </c>
      <c r="K6405">
        <v>5</v>
      </c>
      <c r="L6405" s="2">
        <v>41883</v>
      </c>
      <c r="M6405" s="2">
        <v>44043</v>
      </c>
      <c r="N6405" t="s">
        <v>2888</v>
      </c>
      <c r="O6405">
        <v>5</v>
      </c>
      <c r="P6405" t="s">
        <v>1197</v>
      </c>
      <c r="Q6405" t="s">
        <v>584</v>
      </c>
      <c r="R6405" t="s">
        <v>585</v>
      </c>
      <c r="S6405" t="s">
        <v>67</v>
      </c>
      <c r="T6405" t="s">
        <v>68</v>
      </c>
      <c r="U6405">
        <v>2018</v>
      </c>
      <c r="V6405">
        <v>336959</v>
      </c>
      <c r="W6405" t="s">
        <v>69</v>
      </c>
      <c r="X6405" t="s">
        <v>55</v>
      </c>
      <c r="Y6405">
        <v>229208</v>
      </c>
      <c r="Z6405">
        <v>107751</v>
      </c>
      <c r="AA6405" t="s">
        <v>69</v>
      </c>
      <c r="AB6405" t="s">
        <v>18918</v>
      </c>
      <c r="AC6405">
        <v>336959</v>
      </c>
    </row>
    <row r="6406" spans="1:29">
      <c r="A6406">
        <f t="shared" ca="1" si="100"/>
        <v>0.29975406107810421</v>
      </c>
      <c r="B6406" t="s">
        <v>241</v>
      </c>
      <c r="C6406">
        <v>9438446</v>
      </c>
      <c r="D6406" s="2">
        <v>43147</v>
      </c>
      <c r="E6406" t="s">
        <v>56</v>
      </c>
      <c r="F6406" t="s">
        <v>18919</v>
      </c>
      <c r="G6406">
        <v>5</v>
      </c>
      <c r="H6406" t="s">
        <v>58</v>
      </c>
      <c r="I6406" t="s">
        <v>243</v>
      </c>
      <c r="J6406">
        <v>91357</v>
      </c>
      <c r="K6406">
        <v>8</v>
      </c>
      <c r="L6406" s="2">
        <v>39696</v>
      </c>
      <c r="M6406" s="2">
        <v>44255</v>
      </c>
      <c r="N6406" t="s">
        <v>1935</v>
      </c>
      <c r="O6406">
        <v>6</v>
      </c>
      <c r="P6406" t="s">
        <v>410</v>
      </c>
      <c r="Q6406" t="s">
        <v>411</v>
      </c>
      <c r="R6406" t="s">
        <v>412</v>
      </c>
      <c r="S6406" t="s">
        <v>1239</v>
      </c>
      <c r="T6406" t="s">
        <v>68</v>
      </c>
      <c r="U6406">
        <v>2018</v>
      </c>
      <c r="V6406">
        <v>766182</v>
      </c>
      <c r="W6406" t="s">
        <v>69</v>
      </c>
      <c r="X6406" t="s">
        <v>241</v>
      </c>
      <c r="Y6406">
        <v>752841</v>
      </c>
      <c r="Z6406">
        <v>13341</v>
      </c>
      <c r="AA6406" t="s">
        <v>69</v>
      </c>
      <c r="AB6406" t="s">
        <v>18920</v>
      </c>
      <c r="AC6406">
        <v>766182</v>
      </c>
    </row>
    <row r="6407" spans="1:29">
      <c r="A6407">
        <f t="shared" ca="1" si="100"/>
        <v>0.72846984999439668</v>
      </c>
      <c r="B6407" t="s">
        <v>241</v>
      </c>
      <c r="C6407">
        <v>9478322</v>
      </c>
      <c r="D6407" s="2">
        <v>43209</v>
      </c>
      <c r="E6407" t="s">
        <v>56</v>
      </c>
      <c r="F6407" t="s">
        <v>18921</v>
      </c>
      <c r="G6407">
        <v>5</v>
      </c>
      <c r="H6407" t="s">
        <v>58</v>
      </c>
      <c r="I6407" t="s">
        <v>243</v>
      </c>
      <c r="J6407">
        <v>123949</v>
      </c>
      <c r="K6407">
        <v>5</v>
      </c>
      <c r="L6407" s="2">
        <v>41866</v>
      </c>
      <c r="M6407" s="2">
        <v>44681</v>
      </c>
      <c r="N6407" t="s">
        <v>4492</v>
      </c>
      <c r="O6407">
        <v>3</v>
      </c>
      <c r="P6407" t="s">
        <v>882</v>
      </c>
      <c r="Q6407" t="s">
        <v>883</v>
      </c>
      <c r="R6407" t="s">
        <v>884</v>
      </c>
      <c r="S6407" t="s">
        <v>67</v>
      </c>
      <c r="T6407" t="s">
        <v>68</v>
      </c>
      <c r="U6407">
        <v>2018</v>
      </c>
      <c r="V6407">
        <v>779367</v>
      </c>
      <c r="W6407" t="s">
        <v>69</v>
      </c>
      <c r="X6407" t="s">
        <v>241</v>
      </c>
      <c r="Y6407">
        <v>468088</v>
      </c>
      <c r="Z6407">
        <v>311279</v>
      </c>
      <c r="AA6407" t="s">
        <v>69</v>
      </c>
      <c r="AB6407" t="s">
        <v>18922</v>
      </c>
      <c r="AC6407">
        <v>779367</v>
      </c>
    </row>
    <row r="6408" spans="1:29">
      <c r="A6408">
        <f t="shared" ca="1" si="100"/>
        <v>0.42240339035366703</v>
      </c>
      <c r="B6408" t="s">
        <v>241</v>
      </c>
      <c r="C6408">
        <v>9319294</v>
      </c>
      <c r="D6408" s="2">
        <v>42940</v>
      </c>
      <c r="E6408" t="s">
        <v>14369</v>
      </c>
      <c r="F6408" t="s">
        <v>18923</v>
      </c>
      <c r="G6408">
        <v>5</v>
      </c>
      <c r="H6408" t="s">
        <v>58</v>
      </c>
      <c r="I6408" t="s">
        <v>243</v>
      </c>
      <c r="J6408">
        <v>116311</v>
      </c>
      <c r="K6408">
        <v>5</v>
      </c>
      <c r="L6408" s="2">
        <v>41494</v>
      </c>
      <c r="M6408" s="2">
        <v>43677</v>
      </c>
      <c r="N6408" t="s">
        <v>9263</v>
      </c>
      <c r="O6408">
        <v>1</v>
      </c>
      <c r="P6408" t="s">
        <v>247</v>
      </c>
      <c r="Q6408" t="s">
        <v>248</v>
      </c>
      <c r="R6408" t="s">
        <v>249</v>
      </c>
      <c r="S6408" t="s">
        <v>729</v>
      </c>
      <c r="T6408" t="s">
        <v>68</v>
      </c>
      <c r="U6408">
        <v>2017</v>
      </c>
      <c r="V6408">
        <v>647172</v>
      </c>
      <c r="W6408" t="s">
        <v>69</v>
      </c>
      <c r="X6408" t="s">
        <v>241</v>
      </c>
      <c r="Y6408">
        <v>453111</v>
      </c>
      <c r="Z6408">
        <v>194061</v>
      </c>
      <c r="AA6408" t="s">
        <v>69</v>
      </c>
      <c r="AB6408" t="s">
        <v>18924</v>
      </c>
      <c r="AC6408">
        <v>647172</v>
      </c>
    </row>
    <row r="6409" spans="1:29">
      <c r="A6409">
        <f t="shared" ca="1" si="100"/>
        <v>0.20096437542827528</v>
      </c>
      <c r="B6409" t="s">
        <v>327</v>
      </c>
      <c r="C6409">
        <v>9534670</v>
      </c>
      <c r="D6409" s="2">
        <v>43334</v>
      </c>
      <c r="E6409" t="s">
        <v>520</v>
      </c>
      <c r="F6409" t="s">
        <v>18925</v>
      </c>
      <c r="G6409">
        <v>5</v>
      </c>
      <c r="H6409" t="s">
        <v>58</v>
      </c>
      <c r="I6409" t="s">
        <v>330</v>
      </c>
      <c r="J6409">
        <v>22899</v>
      </c>
      <c r="K6409">
        <v>3</v>
      </c>
      <c r="L6409" s="2">
        <v>42643</v>
      </c>
      <c r="M6409" s="2">
        <v>44135</v>
      </c>
      <c r="N6409" t="s">
        <v>522</v>
      </c>
      <c r="O6409">
        <v>3</v>
      </c>
      <c r="P6409" t="s">
        <v>3700</v>
      </c>
      <c r="Q6409" t="s">
        <v>3701</v>
      </c>
      <c r="R6409" t="s">
        <v>120</v>
      </c>
      <c r="S6409" t="s">
        <v>260</v>
      </c>
      <c r="T6409" t="s">
        <v>68</v>
      </c>
      <c r="U6409">
        <v>2018</v>
      </c>
      <c r="V6409">
        <v>423985</v>
      </c>
      <c r="W6409" t="s">
        <v>69</v>
      </c>
      <c r="X6409" t="s">
        <v>55</v>
      </c>
      <c r="Y6409">
        <v>293185</v>
      </c>
      <c r="Z6409">
        <v>130800</v>
      </c>
      <c r="AA6409" t="s">
        <v>69</v>
      </c>
      <c r="AB6409" t="s">
        <v>18926</v>
      </c>
      <c r="AC6409">
        <v>423985</v>
      </c>
    </row>
    <row r="6410" spans="1:29">
      <c r="A6410">
        <f t="shared" ca="1" si="100"/>
        <v>0.50910283661981548</v>
      </c>
      <c r="B6410" t="s">
        <v>75</v>
      </c>
      <c r="C6410">
        <v>9856277</v>
      </c>
      <c r="D6410" s="2">
        <v>43506</v>
      </c>
      <c r="E6410" t="s">
        <v>76</v>
      </c>
      <c r="F6410" t="s">
        <v>18927</v>
      </c>
      <c r="G6410">
        <v>6</v>
      </c>
      <c r="H6410" t="s">
        <v>58</v>
      </c>
      <c r="I6410" t="s">
        <v>78</v>
      </c>
      <c r="J6410">
        <v>44829</v>
      </c>
      <c r="K6410">
        <v>7</v>
      </c>
      <c r="L6410" s="2">
        <v>41821</v>
      </c>
      <c r="M6410" s="2">
        <v>43951</v>
      </c>
      <c r="N6410" t="s">
        <v>953</v>
      </c>
      <c r="O6410">
        <v>14</v>
      </c>
      <c r="P6410" t="s">
        <v>1038</v>
      </c>
      <c r="Q6410" t="s">
        <v>1039</v>
      </c>
      <c r="R6410" t="s">
        <v>120</v>
      </c>
      <c r="S6410" t="s">
        <v>121</v>
      </c>
      <c r="T6410" t="s">
        <v>68</v>
      </c>
      <c r="U6410">
        <v>2018</v>
      </c>
      <c r="V6410">
        <v>210272</v>
      </c>
      <c r="W6410" t="s">
        <v>69</v>
      </c>
      <c r="X6410" t="s">
        <v>75</v>
      </c>
      <c r="Y6410">
        <v>125375</v>
      </c>
      <c r="Z6410">
        <v>84897</v>
      </c>
      <c r="AA6410" t="s">
        <v>69</v>
      </c>
      <c r="AB6410" t="s">
        <v>18928</v>
      </c>
      <c r="AC6410">
        <v>210272</v>
      </c>
    </row>
    <row r="6411" spans="1:29">
      <c r="A6411">
        <f t="shared" ca="1" si="100"/>
        <v>0.87576721773338606</v>
      </c>
      <c r="B6411" t="s">
        <v>254</v>
      </c>
      <c r="C6411">
        <v>9279170</v>
      </c>
      <c r="D6411" s="2">
        <v>42893</v>
      </c>
      <c r="E6411" t="s">
        <v>76</v>
      </c>
      <c r="F6411" t="s">
        <v>18929</v>
      </c>
      <c r="G6411">
        <v>5</v>
      </c>
      <c r="H6411" t="s">
        <v>58</v>
      </c>
      <c r="I6411" t="s">
        <v>256</v>
      </c>
      <c r="J6411">
        <v>106105</v>
      </c>
      <c r="K6411">
        <v>5</v>
      </c>
      <c r="L6411" s="2">
        <v>41487</v>
      </c>
      <c r="M6411" s="2">
        <v>43251</v>
      </c>
      <c r="N6411" t="s">
        <v>1096</v>
      </c>
      <c r="O6411">
        <v>2</v>
      </c>
      <c r="P6411" t="s">
        <v>309</v>
      </c>
      <c r="Q6411" t="s">
        <v>310</v>
      </c>
      <c r="R6411" t="s">
        <v>311</v>
      </c>
      <c r="S6411" t="s">
        <v>67</v>
      </c>
      <c r="T6411" t="s">
        <v>68</v>
      </c>
      <c r="U6411">
        <v>2017</v>
      </c>
      <c r="V6411">
        <v>318250</v>
      </c>
      <c r="W6411" t="s">
        <v>69</v>
      </c>
      <c r="X6411" t="s">
        <v>254</v>
      </c>
      <c r="Y6411">
        <v>190000</v>
      </c>
      <c r="Z6411">
        <v>128250</v>
      </c>
      <c r="AA6411" t="s">
        <v>69</v>
      </c>
      <c r="AB6411" t="s">
        <v>18930</v>
      </c>
      <c r="AC6411">
        <v>318250</v>
      </c>
    </row>
    <row r="6412" spans="1:29">
      <c r="A6412">
        <f t="shared" ca="1" si="100"/>
        <v>0.47427499903247161</v>
      </c>
      <c r="B6412" t="s">
        <v>303</v>
      </c>
      <c r="C6412">
        <v>9318515</v>
      </c>
      <c r="D6412" s="2">
        <v>42963</v>
      </c>
      <c r="E6412" t="s">
        <v>76</v>
      </c>
      <c r="F6412" t="s">
        <v>18931</v>
      </c>
      <c r="G6412">
        <v>5</v>
      </c>
      <c r="H6412" t="s">
        <v>58</v>
      </c>
      <c r="I6412" t="s">
        <v>305</v>
      </c>
      <c r="J6412">
        <v>98388</v>
      </c>
      <c r="K6412">
        <v>5</v>
      </c>
      <c r="L6412" s="2">
        <v>41532</v>
      </c>
      <c r="M6412" s="2">
        <v>43677</v>
      </c>
      <c r="N6412" t="s">
        <v>562</v>
      </c>
      <c r="O6412">
        <v>2</v>
      </c>
      <c r="P6412" t="s">
        <v>10392</v>
      </c>
      <c r="Q6412" t="s">
        <v>10393</v>
      </c>
      <c r="R6412" t="s">
        <v>10394</v>
      </c>
      <c r="S6412" t="s">
        <v>67</v>
      </c>
      <c r="T6412" t="s">
        <v>68</v>
      </c>
      <c r="U6412">
        <v>2017</v>
      </c>
      <c r="V6412">
        <v>312113</v>
      </c>
      <c r="W6412" t="s">
        <v>69</v>
      </c>
      <c r="X6412" t="s">
        <v>303</v>
      </c>
      <c r="Y6412">
        <v>217500</v>
      </c>
      <c r="Z6412">
        <v>94613</v>
      </c>
      <c r="AA6412" t="s">
        <v>69</v>
      </c>
      <c r="AB6412" t="s">
        <v>18932</v>
      </c>
      <c r="AC6412">
        <v>312113</v>
      </c>
    </row>
    <row r="6413" spans="1:29">
      <c r="A6413">
        <f t="shared" ca="1" si="100"/>
        <v>0.24290271384628426</v>
      </c>
      <c r="B6413" t="s">
        <v>75</v>
      </c>
      <c r="C6413">
        <v>9674944</v>
      </c>
      <c r="D6413" s="2">
        <v>43271</v>
      </c>
      <c r="E6413" t="s">
        <v>110</v>
      </c>
      <c r="F6413" t="s">
        <v>18933</v>
      </c>
      <c r="G6413">
        <v>7</v>
      </c>
      <c r="H6413" t="s">
        <v>58</v>
      </c>
      <c r="I6413" t="s">
        <v>78</v>
      </c>
      <c r="J6413">
        <v>49815</v>
      </c>
      <c r="K6413">
        <v>4</v>
      </c>
      <c r="L6413" s="2">
        <v>43282</v>
      </c>
      <c r="M6413" s="2">
        <v>43951</v>
      </c>
      <c r="N6413" t="s">
        <v>792</v>
      </c>
      <c r="O6413">
        <v>3</v>
      </c>
      <c r="P6413" t="s">
        <v>542</v>
      </c>
      <c r="Q6413" t="s">
        <v>543</v>
      </c>
      <c r="R6413" t="s">
        <v>205</v>
      </c>
      <c r="S6413" t="s">
        <v>67</v>
      </c>
      <c r="T6413" t="s">
        <v>68</v>
      </c>
      <c r="U6413">
        <v>2018</v>
      </c>
      <c r="V6413">
        <v>463414</v>
      </c>
      <c r="W6413" t="s">
        <v>69</v>
      </c>
      <c r="X6413" t="s">
        <v>75</v>
      </c>
      <c r="Y6413">
        <v>380084</v>
      </c>
      <c r="Z6413">
        <v>83330</v>
      </c>
      <c r="AA6413" t="s">
        <v>69</v>
      </c>
      <c r="AB6413" t="s">
        <v>18934</v>
      </c>
      <c r="AC6413">
        <v>463414</v>
      </c>
    </row>
    <row r="6414" spans="1:29">
      <c r="A6414">
        <f t="shared" ca="1" si="100"/>
        <v>0.6093003511604117</v>
      </c>
      <c r="B6414" t="s">
        <v>286</v>
      </c>
      <c r="C6414">
        <v>9412408</v>
      </c>
      <c r="D6414" s="2">
        <v>43112</v>
      </c>
      <c r="E6414" t="s">
        <v>76</v>
      </c>
      <c r="F6414" t="s">
        <v>18935</v>
      </c>
      <c r="G6414">
        <v>5</v>
      </c>
      <c r="H6414" t="s">
        <v>58</v>
      </c>
      <c r="I6414" t="s">
        <v>289</v>
      </c>
      <c r="J6414">
        <v>73148</v>
      </c>
      <c r="K6414">
        <v>10</v>
      </c>
      <c r="L6414" s="2">
        <v>39187</v>
      </c>
      <c r="M6414" s="2">
        <v>43496</v>
      </c>
      <c r="N6414" t="s">
        <v>4435</v>
      </c>
      <c r="O6414">
        <v>50</v>
      </c>
      <c r="P6414" t="s">
        <v>1058</v>
      </c>
      <c r="Q6414" t="s">
        <v>358</v>
      </c>
      <c r="R6414" t="s">
        <v>149</v>
      </c>
      <c r="S6414" t="s">
        <v>348</v>
      </c>
      <c r="T6414" t="s">
        <v>68</v>
      </c>
      <c r="U6414">
        <v>2018</v>
      </c>
      <c r="V6414">
        <v>555257</v>
      </c>
      <c r="W6414" t="s">
        <v>69</v>
      </c>
      <c r="X6414" t="s">
        <v>286</v>
      </c>
      <c r="Y6414">
        <v>288445</v>
      </c>
      <c r="Z6414">
        <v>266812</v>
      </c>
      <c r="AA6414" t="s">
        <v>69</v>
      </c>
      <c r="AB6414" t="s">
        <v>18936</v>
      </c>
      <c r="AC6414">
        <v>555257</v>
      </c>
    </row>
    <row r="6415" spans="1:29">
      <c r="A6415">
        <f t="shared" ca="1" si="100"/>
        <v>0.25870827434043231</v>
      </c>
      <c r="B6415" t="s">
        <v>199</v>
      </c>
      <c r="C6415">
        <v>9544900</v>
      </c>
      <c r="D6415" s="2">
        <v>43332</v>
      </c>
      <c r="E6415" t="s">
        <v>56</v>
      </c>
      <c r="F6415" t="s">
        <v>18937</v>
      </c>
      <c r="G6415">
        <v>5</v>
      </c>
      <c r="H6415" t="s">
        <v>58</v>
      </c>
      <c r="I6415" t="s">
        <v>149</v>
      </c>
      <c r="J6415">
        <v>131225</v>
      </c>
      <c r="K6415">
        <v>12</v>
      </c>
      <c r="L6415" s="2">
        <v>43040</v>
      </c>
      <c r="M6415" s="2">
        <v>44074</v>
      </c>
      <c r="N6415" t="s">
        <v>570</v>
      </c>
      <c r="O6415">
        <v>27</v>
      </c>
      <c r="P6415" t="s">
        <v>4190</v>
      </c>
      <c r="Q6415" t="s">
        <v>629</v>
      </c>
      <c r="R6415" t="s">
        <v>630</v>
      </c>
      <c r="S6415" t="s">
        <v>67</v>
      </c>
      <c r="T6415" t="s">
        <v>68</v>
      </c>
      <c r="U6415">
        <v>2018</v>
      </c>
      <c r="V6415">
        <v>345375</v>
      </c>
      <c r="W6415" t="s">
        <v>69</v>
      </c>
      <c r="X6415" t="s">
        <v>199</v>
      </c>
      <c r="Y6415">
        <v>225000</v>
      </c>
      <c r="Z6415">
        <v>120375</v>
      </c>
      <c r="AA6415" t="s">
        <v>69</v>
      </c>
      <c r="AB6415" t="s">
        <v>18938</v>
      </c>
      <c r="AC6415">
        <v>345375</v>
      </c>
    </row>
    <row r="6416" spans="1:29">
      <c r="A6416">
        <f t="shared" ca="1" si="100"/>
        <v>3.7164963905642723E-2</v>
      </c>
      <c r="B6416" t="s">
        <v>199</v>
      </c>
      <c r="C6416">
        <v>9437726</v>
      </c>
      <c r="D6416" s="2">
        <v>43146</v>
      </c>
      <c r="E6416" t="s">
        <v>56</v>
      </c>
      <c r="F6416" t="s">
        <v>18939</v>
      </c>
      <c r="G6416">
        <v>5</v>
      </c>
      <c r="H6416" t="s">
        <v>58</v>
      </c>
      <c r="I6416" t="s">
        <v>149</v>
      </c>
      <c r="J6416">
        <v>195534</v>
      </c>
      <c r="K6416">
        <v>4</v>
      </c>
      <c r="L6416" s="2">
        <v>42064</v>
      </c>
      <c r="M6416" s="2">
        <v>43258</v>
      </c>
      <c r="N6416" t="s">
        <v>1565</v>
      </c>
      <c r="O6416">
        <v>8</v>
      </c>
      <c r="P6416" t="s">
        <v>2448</v>
      </c>
      <c r="Q6416" t="s">
        <v>472</v>
      </c>
      <c r="R6416" t="s">
        <v>311</v>
      </c>
      <c r="S6416" t="s">
        <v>473</v>
      </c>
      <c r="T6416" t="s">
        <v>68</v>
      </c>
      <c r="U6416">
        <v>2018</v>
      </c>
      <c r="V6416">
        <v>398025</v>
      </c>
      <c r="W6416" t="s">
        <v>69</v>
      </c>
      <c r="X6416" t="s">
        <v>199</v>
      </c>
      <c r="Y6416">
        <v>228750</v>
      </c>
      <c r="Z6416">
        <v>169275</v>
      </c>
      <c r="AA6416" t="s">
        <v>69</v>
      </c>
      <c r="AB6416" t="s">
        <v>18940</v>
      </c>
      <c r="AC6416">
        <v>398025</v>
      </c>
    </row>
    <row r="6417" spans="1:29">
      <c r="A6417">
        <f t="shared" ca="1" si="100"/>
        <v>0.30199042716076752</v>
      </c>
      <c r="B6417" t="s">
        <v>1525</v>
      </c>
      <c r="C6417">
        <v>9529679</v>
      </c>
      <c r="D6417" s="2">
        <v>43266</v>
      </c>
      <c r="E6417" t="s">
        <v>1850</v>
      </c>
      <c r="F6417" t="s">
        <v>18941</v>
      </c>
      <c r="G6417">
        <v>5</v>
      </c>
      <c r="H6417" t="s">
        <v>58</v>
      </c>
      <c r="I6417" t="s">
        <v>1528</v>
      </c>
      <c r="J6417">
        <v>8126</v>
      </c>
      <c r="K6417">
        <v>3</v>
      </c>
      <c r="L6417" s="2">
        <v>42552</v>
      </c>
      <c r="M6417" s="2">
        <v>44377</v>
      </c>
      <c r="N6417" t="s">
        <v>1852</v>
      </c>
      <c r="O6417">
        <v>3</v>
      </c>
      <c r="P6417" t="s">
        <v>882</v>
      </c>
      <c r="Q6417" t="s">
        <v>883</v>
      </c>
      <c r="R6417" t="s">
        <v>884</v>
      </c>
      <c r="S6417" t="s">
        <v>67</v>
      </c>
      <c r="T6417" t="s">
        <v>68</v>
      </c>
      <c r="U6417">
        <v>2018</v>
      </c>
      <c r="V6417">
        <v>769592</v>
      </c>
      <c r="W6417" t="s">
        <v>69</v>
      </c>
      <c r="X6417" t="s">
        <v>1525</v>
      </c>
      <c r="Y6417">
        <v>642631</v>
      </c>
      <c r="Z6417">
        <v>126961</v>
      </c>
      <c r="AA6417" t="s">
        <v>69</v>
      </c>
      <c r="AB6417" t="s">
        <v>18942</v>
      </c>
      <c r="AC6417">
        <v>769592</v>
      </c>
    </row>
    <row r="6418" spans="1:29">
      <c r="A6418">
        <f t="shared" ca="1" si="100"/>
        <v>0.61759754880429019</v>
      </c>
      <c r="B6418" t="s">
        <v>254</v>
      </c>
      <c r="C6418">
        <v>9492733</v>
      </c>
      <c r="D6418" s="2">
        <v>43243</v>
      </c>
      <c r="E6418" t="s">
        <v>56</v>
      </c>
      <c r="F6418" t="s">
        <v>18943</v>
      </c>
      <c r="G6418">
        <v>5</v>
      </c>
      <c r="H6418" t="s">
        <v>58</v>
      </c>
      <c r="I6418" t="s">
        <v>256</v>
      </c>
      <c r="J6418">
        <v>117013</v>
      </c>
      <c r="K6418">
        <v>3</v>
      </c>
      <c r="L6418" s="2">
        <v>42583</v>
      </c>
      <c r="M6418" s="2">
        <v>43321</v>
      </c>
      <c r="N6418" t="s">
        <v>1096</v>
      </c>
      <c r="O6418">
        <v>50</v>
      </c>
      <c r="P6418" t="s">
        <v>2962</v>
      </c>
      <c r="Q6418" t="s">
        <v>358</v>
      </c>
      <c r="R6418" t="s">
        <v>149</v>
      </c>
      <c r="S6418" t="s">
        <v>260</v>
      </c>
      <c r="T6418" t="s">
        <v>68</v>
      </c>
      <c r="U6418">
        <v>2018</v>
      </c>
      <c r="V6418">
        <v>385125</v>
      </c>
      <c r="W6418" t="s">
        <v>69</v>
      </c>
      <c r="X6418" t="s">
        <v>254</v>
      </c>
      <c r="Y6418">
        <v>197500</v>
      </c>
      <c r="Z6418">
        <v>187625</v>
      </c>
      <c r="AA6418" t="s">
        <v>69</v>
      </c>
      <c r="AB6418" t="s">
        <v>18944</v>
      </c>
      <c r="AC6418">
        <v>385125</v>
      </c>
    </row>
    <row r="6419" spans="1:29">
      <c r="A6419">
        <f t="shared" ca="1" si="100"/>
        <v>0.53242837409279153</v>
      </c>
      <c r="B6419" t="s">
        <v>254</v>
      </c>
      <c r="C6419">
        <v>9547882</v>
      </c>
      <c r="D6419" s="2">
        <v>43350</v>
      </c>
      <c r="E6419" t="s">
        <v>56</v>
      </c>
      <c r="F6419" t="s">
        <v>18945</v>
      </c>
      <c r="G6419">
        <v>5</v>
      </c>
      <c r="H6419" t="s">
        <v>58</v>
      </c>
      <c r="I6419" t="s">
        <v>256</v>
      </c>
      <c r="J6419">
        <v>65447</v>
      </c>
      <c r="K6419">
        <v>13</v>
      </c>
      <c r="L6419" s="2">
        <v>37865</v>
      </c>
      <c r="M6419" s="2">
        <v>44439</v>
      </c>
      <c r="N6419" t="s">
        <v>480</v>
      </c>
      <c r="O6419">
        <v>4</v>
      </c>
      <c r="P6419" t="s">
        <v>444</v>
      </c>
      <c r="Q6419" t="s">
        <v>445</v>
      </c>
      <c r="R6419" t="s">
        <v>149</v>
      </c>
      <c r="S6419" t="s">
        <v>67</v>
      </c>
      <c r="T6419" t="s">
        <v>68</v>
      </c>
      <c r="U6419">
        <v>2018</v>
      </c>
      <c r="V6419">
        <v>315446</v>
      </c>
      <c r="W6419" t="s">
        <v>69</v>
      </c>
      <c r="X6419" t="s">
        <v>254</v>
      </c>
      <c r="Y6419">
        <v>200921</v>
      </c>
      <c r="Z6419">
        <v>114525</v>
      </c>
      <c r="AA6419" t="s">
        <v>69</v>
      </c>
      <c r="AB6419" t="s">
        <v>18946</v>
      </c>
      <c r="AC6419">
        <v>315446</v>
      </c>
    </row>
    <row r="6420" spans="1:29">
      <c r="A6420">
        <f t="shared" ca="1" si="100"/>
        <v>1.4043777397797386E-2</v>
      </c>
      <c r="B6420" t="s">
        <v>199</v>
      </c>
      <c r="C6420">
        <v>9189689</v>
      </c>
      <c r="D6420" s="2">
        <v>42712</v>
      </c>
      <c r="E6420" t="s">
        <v>287</v>
      </c>
      <c r="F6420" t="s">
        <v>18947</v>
      </c>
      <c r="G6420">
        <v>5</v>
      </c>
      <c r="H6420" t="s">
        <v>58</v>
      </c>
      <c r="I6420" t="s">
        <v>149</v>
      </c>
      <c r="J6420">
        <v>166557</v>
      </c>
      <c r="K6420">
        <v>6</v>
      </c>
      <c r="L6420" s="2">
        <v>41275</v>
      </c>
      <c r="M6420" s="2">
        <v>43465</v>
      </c>
      <c r="N6420" t="s">
        <v>703</v>
      </c>
      <c r="O6420">
        <v>6</v>
      </c>
      <c r="P6420" t="s">
        <v>432</v>
      </c>
      <c r="Q6420" t="s">
        <v>433</v>
      </c>
      <c r="R6420" t="s">
        <v>434</v>
      </c>
      <c r="S6420" t="s">
        <v>67</v>
      </c>
      <c r="T6420" t="s">
        <v>68</v>
      </c>
      <c r="U6420">
        <v>2017</v>
      </c>
      <c r="V6420">
        <v>322663</v>
      </c>
      <c r="W6420" t="s">
        <v>69</v>
      </c>
      <c r="X6420" t="s">
        <v>199</v>
      </c>
      <c r="Y6420">
        <v>207500</v>
      </c>
      <c r="Z6420">
        <v>115163</v>
      </c>
      <c r="AA6420" t="s">
        <v>69</v>
      </c>
      <c r="AB6420" t="s">
        <v>18948</v>
      </c>
      <c r="AC6420">
        <v>322663</v>
      </c>
    </row>
    <row r="6421" spans="1:29">
      <c r="A6421">
        <f t="shared" ca="1" si="100"/>
        <v>0.4830737740596146</v>
      </c>
      <c r="B6421" t="s">
        <v>199</v>
      </c>
      <c r="C6421">
        <v>9391654</v>
      </c>
      <c r="D6421" s="2">
        <v>43081</v>
      </c>
      <c r="E6421" t="s">
        <v>76</v>
      </c>
      <c r="F6421" t="s">
        <v>18949</v>
      </c>
      <c r="G6421">
        <v>5</v>
      </c>
      <c r="H6421" t="s">
        <v>58</v>
      </c>
      <c r="I6421" t="s">
        <v>149</v>
      </c>
      <c r="J6421">
        <v>175691</v>
      </c>
      <c r="K6421">
        <v>5</v>
      </c>
      <c r="L6421" s="2">
        <v>41640</v>
      </c>
      <c r="M6421" s="2">
        <v>43830</v>
      </c>
      <c r="N6421" t="s">
        <v>663</v>
      </c>
      <c r="O6421">
        <v>2</v>
      </c>
      <c r="P6421" t="s">
        <v>7575</v>
      </c>
      <c r="Q6421" t="s">
        <v>543</v>
      </c>
      <c r="R6421" t="s">
        <v>205</v>
      </c>
      <c r="S6421" t="s">
        <v>260</v>
      </c>
      <c r="T6421" t="s">
        <v>68</v>
      </c>
      <c r="U6421">
        <v>2018</v>
      </c>
      <c r="V6421">
        <v>529284</v>
      </c>
      <c r="W6421" t="s">
        <v>69</v>
      </c>
      <c r="X6421" t="s">
        <v>199</v>
      </c>
      <c r="Y6421">
        <v>407089</v>
      </c>
      <c r="Z6421">
        <v>122195</v>
      </c>
      <c r="AA6421" t="s">
        <v>69</v>
      </c>
      <c r="AB6421" t="s">
        <v>18950</v>
      </c>
      <c r="AC6421">
        <v>529284</v>
      </c>
    </row>
    <row r="6422" spans="1:29">
      <c r="A6422">
        <f t="shared" ca="1" si="100"/>
        <v>0.50896271197814646</v>
      </c>
      <c r="B6422" t="s">
        <v>241</v>
      </c>
      <c r="C6422">
        <v>9481322</v>
      </c>
      <c r="D6422" s="2">
        <v>43237</v>
      </c>
      <c r="E6422" t="s">
        <v>76</v>
      </c>
      <c r="F6422" t="s">
        <v>18951</v>
      </c>
      <c r="G6422">
        <v>5</v>
      </c>
      <c r="H6422" t="s">
        <v>58</v>
      </c>
      <c r="I6422" t="s">
        <v>243</v>
      </c>
      <c r="J6422">
        <v>122918</v>
      </c>
      <c r="K6422">
        <v>5</v>
      </c>
      <c r="L6422" s="2">
        <v>41761</v>
      </c>
      <c r="M6422" s="2">
        <v>43951</v>
      </c>
      <c r="N6422" t="s">
        <v>1126</v>
      </c>
      <c r="O6422">
        <v>16</v>
      </c>
      <c r="P6422" t="s">
        <v>1363</v>
      </c>
      <c r="Q6422" t="s">
        <v>1364</v>
      </c>
      <c r="R6422" t="s">
        <v>149</v>
      </c>
      <c r="S6422" t="s">
        <v>67</v>
      </c>
      <c r="T6422" t="s">
        <v>68</v>
      </c>
      <c r="U6422">
        <v>2018</v>
      </c>
      <c r="V6422">
        <v>446601</v>
      </c>
      <c r="W6422" t="s">
        <v>69</v>
      </c>
      <c r="X6422" t="s">
        <v>241</v>
      </c>
      <c r="Y6422">
        <v>276251</v>
      </c>
      <c r="Z6422">
        <v>170350</v>
      </c>
      <c r="AA6422" t="s">
        <v>69</v>
      </c>
      <c r="AB6422" t="s">
        <v>18952</v>
      </c>
      <c r="AC6422">
        <v>446601</v>
      </c>
    </row>
    <row r="6423" spans="1:29">
      <c r="A6423">
        <f t="shared" ca="1" si="100"/>
        <v>0.84642934023351379</v>
      </c>
      <c r="B6423" t="s">
        <v>303</v>
      </c>
      <c r="C6423">
        <v>9338233</v>
      </c>
      <c r="D6423" s="2">
        <v>42954</v>
      </c>
      <c r="E6423" t="s">
        <v>56</v>
      </c>
      <c r="F6423" t="s">
        <v>18953</v>
      </c>
      <c r="G6423">
        <v>5</v>
      </c>
      <c r="H6423" t="s">
        <v>58</v>
      </c>
      <c r="I6423" t="s">
        <v>305</v>
      </c>
      <c r="J6423">
        <v>102612</v>
      </c>
      <c r="K6423">
        <v>3</v>
      </c>
      <c r="L6423" s="2">
        <v>42248</v>
      </c>
      <c r="M6423" s="2">
        <v>43343</v>
      </c>
      <c r="N6423" t="s">
        <v>1019</v>
      </c>
      <c r="O6423">
        <v>16</v>
      </c>
      <c r="P6423" t="s">
        <v>1363</v>
      </c>
      <c r="Q6423" t="s">
        <v>1364</v>
      </c>
      <c r="R6423" t="s">
        <v>149</v>
      </c>
      <c r="S6423" t="s">
        <v>67</v>
      </c>
      <c r="T6423" t="s">
        <v>68</v>
      </c>
      <c r="U6423">
        <v>2017</v>
      </c>
      <c r="V6423">
        <v>346665</v>
      </c>
      <c r="W6423" t="s">
        <v>69</v>
      </c>
      <c r="X6423" t="s">
        <v>303</v>
      </c>
      <c r="Y6423">
        <v>250000</v>
      </c>
      <c r="Z6423">
        <v>96665</v>
      </c>
      <c r="AA6423" t="s">
        <v>69</v>
      </c>
      <c r="AB6423" t="s">
        <v>18954</v>
      </c>
      <c r="AC6423">
        <v>346665</v>
      </c>
    </row>
    <row r="6424" spans="1:29">
      <c r="A6424">
        <f t="shared" ca="1" si="100"/>
        <v>0.81066658794328239</v>
      </c>
      <c r="B6424" t="s">
        <v>199</v>
      </c>
      <c r="C6424">
        <v>9488420</v>
      </c>
      <c r="D6424" s="2">
        <v>43235</v>
      </c>
      <c r="E6424" t="s">
        <v>76</v>
      </c>
      <c r="F6424" t="s">
        <v>18955</v>
      </c>
      <c r="G6424">
        <v>5</v>
      </c>
      <c r="H6424" t="s">
        <v>58</v>
      </c>
      <c r="I6424" t="s">
        <v>149</v>
      </c>
      <c r="J6424">
        <v>176553</v>
      </c>
      <c r="K6424">
        <v>5</v>
      </c>
      <c r="L6424" s="2">
        <v>41791</v>
      </c>
      <c r="M6424" s="2">
        <v>43982</v>
      </c>
      <c r="N6424" t="s">
        <v>2129</v>
      </c>
      <c r="O6424">
        <v>16</v>
      </c>
      <c r="P6424" t="s">
        <v>1363</v>
      </c>
      <c r="Q6424" t="s">
        <v>1364</v>
      </c>
      <c r="R6424" t="s">
        <v>149</v>
      </c>
      <c r="S6424" t="s">
        <v>67</v>
      </c>
      <c r="T6424" t="s">
        <v>68</v>
      </c>
      <c r="U6424">
        <v>2018</v>
      </c>
      <c r="V6424">
        <v>454340</v>
      </c>
      <c r="W6424" t="s">
        <v>69</v>
      </c>
      <c r="X6424" t="s">
        <v>199</v>
      </c>
      <c r="Y6424">
        <v>283078</v>
      </c>
      <c r="Z6424">
        <v>171262</v>
      </c>
      <c r="AA6424" t="s">
        <v>69</v>
      </c>
      <c r="AB6424" t="s">
        <v>18956</v>
      </c>
      <c r="AC6424">
        <v>454340</v>
      </c>
    </row>
    <row r="6425" spans="1:29">
      <c r="A6425">
        <f t="shared" ca="1" si="100"/>
        <v>0.47759200703798488</v>
      </c>
      <c r="B6425" t="s">
        <v>1619</v>
      </c>
      <c r="C6425">
        <v>9298370</v>
      </c>
      <c r="D6425" s="2">
        <v>42907</v>
      </c>
      <c r="E6425" t="s">
        <v>724</v>
      </c>
      <c r="F6425" t="s">
        <v>18957</v>
      </c>
      <c r="G6425">
        <v>5</v>
      </c>
      <c r="H6425" t="s">
        <v>58</v>
      </c>
      <c r="I6425" t="s">
        <v>1621</v>
      </c>
      <c r="J6425">
        <v>21121</v>
      </c>
      <c r="K6425">
        <v>6</v>
      </c>
      <c r="L6425" s="2">
        <v>41091</v>
      </c>
      <c r="M6425" s="2">
        <v>43646</v>
      </c>
      <c r="N6425" t="s">
        <v>1622</v>
      </c>
      <c r="O6425">
        <v>7</v>
      </c>
      <c r="P6425" t="s">
        <v>189</v>
      </c>
      <c r="Q6425" t="s">
        <v>190</v>
      </c>
      <c r="R6425" t="s">
        <v>191</v>
      </c>
      <c r="S6425" t="s">
        <v>67</v>
      </c>
      <c r="T6425" t="s">
        <v>68</v>
      </c>
      <c r="U6425">
        <v>2017</v>
      </c>
      <c r="V6425">
        <v>309000</v>
      </c>
      <c r="W6425" t="s">
        <v>69</v>
      </c>
      <c r="X6425" t="s">
        <v>1619</v>
      </c>
      <c r="Y6425">
        <v>200000</v>
      </c>
      <c r="Z6425">
        <v>109000</v>
      </c>
      <c r="AA6425" t="s">
        <v>69</v>
      </c>
      <c r="AB6425" t="s">
        <v>18958</v>
      </c>
      <c r="AC6425">
        <v>309000</v>
      </c>
    </row>
    <row r="6426" spans="1:29">
      <c r="A6426">
        <f t="shared" ca="1" si="100"/>
        <v>0.5369811080839012</v>
      </c>
      <c r="B6426" t="s">
        <v>199</v>
      </c>
      <c r="C6426">
        <v>9207741</v>
      </c>
      <c r="D6426" s="2">
        <v>42760</v>
      </c>
      <c r="E6426" t="s">
        <v>76</v>
      </c>
      <c r="F6426" t="s">
        <v>18959</v>
      </c>
      <c r="G6426">
        <v>5</v>
      </c>
      <c r="H6426" t="s">
        <v>58</v>
      </c>
      <c r="I6426" t="s">
        <v>149</v>
      </c>
      <c r="J6426">
        <v>172268</v>
      </c>
      <c r="K6426">
        <v>5</v>
      </c>
      <c r="L6426" s="2">
        <v>41306</v>
      </c>
      <c r="M6426" s="2">
        <v>43131</v>
      </c>
      <c r="N6426" t="s">
        <v>1998</v>
      </c>
      <c r="O6426">
        <v>30</v>
      </c>
      <c r="P6426" t="s">
        <v>747</v>
      </c>
      <c r="Q6426" t="s">
        <v>748</v>
      </c>
      <c r="R6426" t="s">
        <v>176</v>
      </c>
      <c r="S6426" t="s">
        <v>67</v>
      </c>
      <c r="T6426" t="s">
        <v>68</v>
      </c>
      <c r="U6426">
        <v>2017</v>
      </c>
      <c r="V6426">
        <v>329925</v>
      </c>
      <c r="W6426" t="s">
        <v>69</v>
      </c>
      <c r="X6426" t="s">
        <v>199</v>
      </c>
      <c r="Y6426">
        <v>207500</v>
      </c>
      <c r="Z6426">
        <v>122425</v>
      </c>
      <c r="AA6426" t="s">
        <v>69</v>
      </c>
      <c r="AB6426" t="s">
        <v>18960</v>
      </c>
      <c r="AC6426">
        <v>329925</v>
      </c>
    </row>
    <row r="6427" spans="1:29">
      <c r="A6427">
        <f t="shared" ca="1" si="100"/>
        <v>0.68512204695054391</v>
      </c>
      <c r="B6427" t="s">
        <v>55</v>
      </c>
      <c r="C6427">
        <v>9313963</v>
      </c>
      <c r="D6427" s="2">
        <v>42888</v>
      </c>
      <c r="E6427" t="s">
        <v>76</v>
      </c>
      <c r="F6427" t="s">
        <v>18961</v>
      </c>
      <c r="G6427">
        <v>5</v>
      </c>
      <c r="H6427" t="s">
        <v>58</v>
      </c>
      <c r="I6427" t="s">
        <v>59</v>
      </c>
      <c r="J6427">
        <v>85155</v>
      </c>
      <c r="K6427">
        <v>5</v>
      </c>
      <c r="L6427" s="2">
        <v>41518</v>
      </c>
      <c r="M6427" s="2">
        <v>43251</v>
      </c>
      <c r="N6427" t="s">
        <v>6191</v>
      </c>
      <c r="O6427">
        <v>50</v>
      </c>
      <c r="P6427" t="s">
        <v>1058</v>
      </c>
      <c r="Q6427" t="s">
        <v>358</v>
      </c>
      <c r="R6427" t="s">
        <v>149</v>
      </c>
      <c r="S6427" t="s">
        <v>348</v>
      </c>
      <c r="T6427" t="s">
        <v>68</v>
      </c>
      <c r="U6427">
        <v>2017</v>
      </c>
      <c r="V6427">
        <v>422144</v>
      </c>
      <c r="W6427" t="s">
        <v>69</v>
      </c>
      <c r="X6427" t="s">
        <v>55</v>
      </c>
      <c r="Y6427">
        <v>284550</v>
      </c>
      <c r="Z6427">
        <v>137594</v>
      </c>
      <c r="AA6427" t="s">
        <v>69</v>
      </c>
      <c r="AB6427" t="s">
        <v>18962</v>
      </c>
      <c r="AC6427">
        <v>422144</v>
      </c>
    </row>
    <row r="6428" spans="1:29">
      <c r="A6428">
        <f t="shared" ca="1" si="100"/>
        <v>0.47393455527082617</v>
      </c>
      <c r="B6428" t="s">
        <v>254</v>
      </c>
      <c r="C6428">
        <v>9547868</v>
      </c>
      <c r="D6428" s="2">
        <v>43354</v>
      </c>
      <c r="E6428" t="s">
        <v>56</v>
      </c>
      <c r="F6428" t="s">
        <v>18963</v>
      </c>
      <c r="G6428">
        <v>5</v>
      </c>
      <c r="H6428" t="s">
        <v>58</v>
      </c>
      <c r="I6428" t="s">
        <v>256</v>
      </c>
      <c r="J6428">
        <v>68935</v>
      </c>
      <c r="K6428">
        <v>12</v>
      </c>
      <c r="L6428" s="2">
        <v>38443</v>
      </c>
      <c r="M6428" s="2">
        <v>44074</v>
      </c>
      <c r="N6428" t="s">
        <v>480</v>
      </c>
      <c r="O6428">
        <v>19</v>
      </c>
      <c r="P6428" t="s">
        <v>481</v>
      </c>
      <c r="Q6428" t="s">
        <v>482</v>
      </c>
      <c r="R6428" t="s">
        <v>120</v>
      </c>
      <c r="S6428" t="s">
        <v>483</v>
      </c>
      <c r="T6428" t="s">
        <v>68</v>
      </c>
      <c r="U6428">
        <v>2018</v>
      </c>
      <c r="V6428">
        <v>310000</v>
      </c>
      <c r="W6428" t="s">
        <v>69</v>
      </c>
      <c r="X6428" t="s">
        <v>254</v>
      </c>
      <c r="Y6428">
        <v>200000</v>
      </c>
      <c r="Z6428">
        <v>110000</v>
      </c>
      <c r="AA6428" t="s">
        <v>69</v>
      </c>
      <c r="AB6428" t="s">
        <v>18964</v>
      </c>
      <c r="AC6428">
        <v>310000</v>
      </c>
    </row>
    <row r="6429" spans="1:29">
      <c r="A6429">
        <f t="shared" ca="1" si="100"/>
        <v>0.1196186175146966</v>
      </c>
      <c r="B6429" t="s">
        <v>254</v>
      </c>
      <c r="C6429">
        <v>9406879</v>
      </c>
      <c r="D6429" s="2">
        <v>43073</v>
      </c>
      <c r="E6429" t="s">
        <v>6999</v>
      </c>
      <c r="F6429" t="s">
        <v>18965</v>
      </c>
      <c r="G6429">
        <v>5</v>
      </c>
      <c r="H6429" t="s">
        <v>58</v>
      </c>
      <c r="I6429" t="s">
        <v>256</v>
      </c>
      <c r="J6429">
        <v>117206</v>
      </c>
      <c r="K6429">
        <v>3</v>
      </c>
      <c r="L6429" s="2">
        <v>42370</v>
      </c>
      <c r="M6429" s="2">
        <v>43830</v>
      </c>
      <c r="N6429" t="s">
        <v>616</v>
      </c>
      <c r="O6429">
        <v>7</v>
      </c>
      <c r="P6429" t="s">
        <v>3435</v>
      </c>
      <c r="Q6429" t="s">
        <v>3436</v>
      </c>
      <c r="R6429" t="s">
        <v>1943</v>
      </c>
      <c r="S6429" t="s">
        <v>67</v>
      </c>
      <c r="T6429" t="s">
        <v>68</v>
      </c>
      <c r="U6429">
        <v>2018</v>
      </c>
      <c r="V6429">
        <v>362799</v>
      </c>
      <c r="W6429" t="s">
        <v>69</v>
      </c>
      <c r="X6429" t="s">
        <v>254</v>
      </c>
      <c r="Y6429">
        <v>236362</v>
      </c>
      <c r="Z6429">
        <v>126437</v>
      </c>
      <c r="AA6429" t="s">
        <v>69</v>
      </c>
      <c r="AB6429" t="s">
        <v>18966</v>
      </c>
      <c r="AC6429">
        <v>362799</v>
      </c>
    </row>
    <row r="6430" spans="1:29">
      <c r="A6430">
        <f t="shared" ca="1" si="100"/>
        <v>0.49475000836690552</v>
      </c>
      <c r="B6430" t="s">
        <v>241</v>
      </c>
      <c r="C6430">
        <v>9276713</v>
      </c>
      <c r="D6430" s="2">
        <v>42887</v>
      </c>
      <c r="E6430" t="s">
        <v>76</v>
      </c>
      <c r="F6430" t="s">
        <v>18967</v>
      </c>
      <c r="G6430">
        <v>5</v>
      </c>
      <c r="H6430" t="s">
        <v>58</v>
      </c>
      <c r="I6430" t="s">
        <v>243</v>
      </c>
      <c r="J6430">
        <v>71776</v>
      </c>
      <c r="K6430">
        <v>13</v>
      </c>
      <c r="L6430" s="2">
        <v>37622</v>
      </c>
      <c r="M6430" s="2">
        <v>43251</v>
      </c>
      <c r="N6430" t="s">
        <v>278</v>
      </c>
      <c r="O6430">
        <v>36</v>
      </c>
      <c r="P6430" t="s">
        <v>1090</v>
      </c>
      <c r="Q6430" t="s">
        <v>1091</v>
      </c>
      <c r="R6430" t="s">
        <v>149</v>
      </c>
      <c r="S6430" t="s">
        <v>67</v>
      </c>
      <c r="T6430" t="s">
        <v>68</v>
      </c>
      <c r="U6430">
        <v>2017</v>
      </c>
      <c r="V6430">
        <v>385000</v>
      </c>
      <c r="W6430" t="s">
        <v>69</v>
      </c>
      <c r="X6430" t="s">
        <v>241</v>
      </c>
      <c r="Y6430">
        <v>250000</v>
      </c>
      <c r="Z6430">
        <v>135000</v>
      </c>
      <c r="AA6430" t="s">
        <v>69</v>
      </c>
      <c r="AB6430" t="s">
        <v>18968</v>
      </c>
      <c r="AC6430">
        <v>385000</v>
      </c>
    </row>
    <row r="6431" spans="1:29">
      <c r="A6431">
        <f t="shared" ca="1" si="100"/>
        <v>0.71919677979781993</v>
      </c>
      <c r="B6431" t="s">
        <v>303</v>
      </c>
      <c r="C6431">
        <v>9536790</v>
      </c>
      <c r="D6431" s="2">
        <v>43318</v>
      </c>
      <c r="E6431" t="s">
        <v>56</v>
      </c>
      <c r="F6431" t="s">
        <v>18969</v>
      </c>
      <c r="G6431">
        <v>5</v>
      </c>
      <c r="H6431" t="s">
        <v>58</v>
      </c>
      <c r="I6431" t="s">
        <v>305</v>
      </c>
      <c r="J6431">
        <v>84236</v>
      </c>
      <c r="K6431">
        <v>9</v>
      </c>
      <c r="L6431" s="2">
        <v>39995</v>
      </c>
      <c r="M6431" s="2">
        <v>43708</v>
      </c>
      <c r="N6431" t="s">
        <v>1019</v>
      </c>
      <c r="O6431">
        <v>27</v>
      </c>
      <c r="P6431" t="s">
        <v>4190</v>
      </c>
      <c r="Q6431" t="s">
        <v>629</v>
      </c>
      <c r="R6431" t="s">
        <v>630</v>
      </c>
      <c r="S6431" t="s">
        <v>67</v>
      </c>
      <c r="T6431" t="s">
        <v>68</v>
      </c>
      <c r="U6431">
        <v>2018</v>
      </c>
      <c r="V6431">
        <v>345375</v>
      </c>
      <c r="W6431" t="s">
        <v>69</v>
      </c>
      <c r="X6431" t="s">
        <v>303</v>
      </c>
      <c r="Y6431">
        <v>225000</v>
      </c>
      <c r="Z6431">
        <v>120375</v>
      </c>
      <c r="AA6431" t="s">
        <v>69</v>
      </c>
      <c r="AB6431" t="s">
        <v>18970</v>
      </c>
      <c r="AC6431">
        <v>345375</v>
      </c>
    </row>
    <row r="6432" spans="1:29">
      <c r="A6432">
        <f t="shared" ca="1" si="100"/>
        <v>0.59927276966987941</v>
      </c>
      <c r="B6432" t="s">
        <v>241</v>
      </c>
      <c r="C6432">
        <v>9295855</v>
      </c>
      <c r="D6432" s="2">
        <v>42895</v>
      </c>
      <c r="E6432" t="s">
        <v>724</v>
      </c>
      <c r="F6432" t="s">
        <v>18971</v>
      </c>
      <c r="G6432">
        <v>5</v>
      </c>
      <c r="H6432" t="s">
        <v>58</v>
      </c>
      <c r="I6432" t="s">
        <v>243</v>
      </c>
      <c r="J6432">
        <v>112299</v>
      </c>
      <c r="K6432">
        <v>5</v>
      </c>
      <c r="L6432" s="2">
        <v>41136</v>
      </c>
      <c r="M6432" s="2">
        <v>43616</v>
      </c>
      <c r="N6432" t="s">
        <v>2377</v>
      </c>
      <c r="O6432">
        <v>7</v>
      </c>
      <c r="P6432" t="s">
        <v>64</v>
      </c>
      <c r="Q6432" t="s">
        <v>65</v>
      </c>
      <c r="R6432" t="s">
        <v>66</v>
      </c>
      <c r="S6432" t="s">
        <v>67</v>
      </c>
      <c r="T6432" t="s">
        <v>68</v>
      </c>
      <c r="U6432">
        <v>2017</v>
      </c>
      <c r="V6432">
        <v>934036</v>
      </c>
      <c r="W6432" t="s">
        <v>69</v>
      </c>
      <c r="X6432" t="s">
        <v>241</v>
      </c>
      <c r="Y6432">
        <v>927704</v>
      </c>
      <c r="Z6432">
        <v>512289</v>
      </c>
      <c r="AA6432" t="s">
        <v>69</v>
      </c>
      <c r="AB6432" t="s">
        <v>18972</v>
      </c>
      <c r="AC6432">
        <v>934036</v>
      </c>
    </row>
    <row r="6433" spans="1:29">
      <c r="A6433">
        <f t="shared" ca="1" si="100"/>
        <v>0.42350328616849708</v>
      </c>
      <c r="B6433" t="s">
        <v>127</v>
      </c>
      <c r="C6433">
        <v>9479636</v>
      </c>
      <c r="D6433" s="2">
        <v>43253</v>
      </c>
      <c r="E6433" t="s">
        <v>56</v>
      </c>
      <c r="F6433" t="s">
        <v>18973</v>
      </c>
      <c r="G6433">
        <v>5</v>
      </c>
      <c r="H6433" t="s">
        <v>58</v>
      </c>
      <c r="I6433" t="s">
        <v>130</v>
      </c>
      <c r="J6433">
        <v>93981</v>
      </c>
      <c r="K6433">
        <v>8</v>
      </c>
      <c r="L6433" s="2">
        <v>40801</v>
      </c>
      <c r="M6433" s="2">
        <v>43951</v>
      </c>
      <c r="N6433" t="s">
        <v>834</v>
      </c>
      <c r="O6433">
        <v>3</v>
      </c>
      <c r="P6433" t="s">
        <v>2754</v>
      </c>
      <c r="Q6433" t="s">
        <v>543</v>
      </c>
      <c r="R6433" t="s">
        <v>205</v>
      </c>
      <c r="S6433" t="s">
        <v>473</v>
      </c>
      <c r="T6433" t="s">
        <v>68</v>
      </c>
      <c r="U6433">
        <v>2018</v>
      </c>
      <c r="V6433">
        <v>508006</v>
      </c>
      <c r="W6433" t="s">
        <v>69</v>
      </c>
      <c r="X6433" t="s">
        <v>127</v>
      </c>
      <c r="Y6433">
        <v>356227</v>
      </c>
      <c r="Z6433">
        <v>151779</v>
      </c>
      <c r="AA6433" t="s">
        <v>69</v>
      </c>
      <c r="AB6433" t="s">
        <v>18974</v>
      </c>
      <c r="AC6433">
        <v>508006</v>
      </c>
    </row>
    <row r="6434" spans="1:29">
      <c r="A6434">
        <f t="shared" ca="1" si="100"/>
        <v>0.33173234730377599</v>
      </c>
      <c r="B6434" t="s">
        <v>55</v>
      </c>
      <c r="C6434">
        <v>9565677</v>
      </c>
      <c r="D6434" s="2">
        <v>43336</v>
      </c>
      <c r="E6434" t="s">
        <v>56</v>
      </c>
      <c r="F6434" t="s">
        <v>18975</v>
      </c>
      <c r="G6434">
        <v>5</v>
      </c>
      <c r="H6434" t="s">
        <v>58</v>
      </c>
      <c r="I6434" t="s">
        <v>59</v>
      </c>
      <c r="J6434">
        <v>89815</v>
      </c>
      <c r="K6434">
        <v>5</v>
      </c>
      <c r="L6434" s="2">
        <v>41912</v>
      </c>
      <c r="M6434" s="2">
        <v>44074</v>
      </c>
      <c r="N6434" t="s">
        <v>1998</v>
      </c>
      <c r="O6434">
        <v>1</v>
      </c>
      <c r="P6434" t="s">
        <v>3151</v>
      </c>
      <c r="Q6434" t="s">
        <v>2642</v>
      </c>
      <c r="R6434" t="s">
        <v>555</v>
      </c>
      <c r="S6434" t="s">
        <v>67</v>
      </c>
      <c r="T6434" t="s">
        <v>68</v>
      </c>
      <c r="U6434">
        <v>2018</v>
      </c>
      <c r="V6434">
        <v>337450</v>
      </c>
      <c r="W6434" t="s">
        <v>69</v>
      </c>
      <c r="X6434" t="s">
        <v>55</v>
      </c>
      <c r="Y6434">
        <v>213576</v>
      </c>
      <c r="Z6434">
        <v>123874</v>
      </c>
      <c r="AA6434" t="s">
        <v>69</v>
      </c>
      <c r="AB6434" t="s">
        <v>18976</v>
      </c>
      <c r="AC6434">
        <v>337450</v>
      </c>
    </row>
    <row r="6435" spans="1:29">
      <c r="A6435">
        <f t="shared" ca="1" si="100"/>
        <v>0.45866935599698899</v>
      </c>
      <c r="B6435" t="s">
        <v>127</v>
      </c>
      <c r="C6435">
        <v>9491902</v>
      </c>
      <c r="D6435" s="2">
        <v>43224</v>
      </c>
      <c r="E6435" t="s">
        <v>7314</v>
      </c>
      <c r="F6435" t="s">
        <v>18977</v>
      </c>
      <c r="G6435">
        <v>5</v>
      </c>
      <c r="H6435" t="s">
        <v>58</v>
      </c>
      <c r="I6435" t="s">
        <v>130</v>
      </c>
      <c r="J6435">
        <v>108558</v>
      </c>
      <c r="K6435">
        <v>3</v>
      </c>
      <c r="L6435" s="2">
        <v>42583</v>
      </c>
      <c r="M6435" s="2">
        <v>44347</v>
      </c>
      <c r="N6435" t="s">
        <v>1072</v>
      </c>
      <c r="O6435">
        <v>10</v>
      </c>
      <c r="P6435" t="s">
        <v>2910</v>
      </c>
      <c r="Q6435" t="s">
        <v>2911</v>
      </c>
      <c r="R6435" t="s">
        <v>205</v>
      </c>
      <c r="S6435" t="s">
        <v>67</v>
      </c>
      <c r="T6435" t="s">
        <v>68</v>
      </c>
      <c r="U6435">
        <v>2018</v>
      </c>
      <c r="V6435">
        <v>527951</v>
      </c>
      <c r="W6435" t="s">
        <v>69</v>
      </c>
      <c r="X6435" t="s">
        <v>127</v>
      </c>
      <c r="Y6435">
        <v>443001</v>
      </c>
      <c r="Z6435">
        <v>84950</v>
      </c>
      <c r="AA6435" t="s">
        <v>69</v>
      </c>
      <c r="AB6435" t="s">
        <v>18978</v>
      </c>
      <c r="AC6435">
        <v>527951</v>
      </c>
    </row>
    <row r="6436" spans="1:29">
      <c r="A6436">
        <f t="shared" ca="1" si="100"/>
        <v>0.99703562500627974</v>
      </c>
      <c r="B6436" t="s">
        <v>286</v>
      </c>
      <c r="C6436">
        <v>9462828</v>
      </c>
      <c r="D6436" s="2">
        <v>43201</v>
      </c>
      <c r="E6436" t="s">
        <v>56</v>
      </c>
      <c r="F6436" t="s">
        <v>18979</v>
      </c>
      <c r="G6436">
        <v>5</v>
      </c>
      <c r="H6436" t="s">
        <v>58</v>
      </c>
      <c r="I6436" t="s">
        <v>289</v>
      </c>
      <c r="J6436">
        <v>118789</v>
      </c>
      <c r="K6436">
        <v>4</v>
      </c>
      <c r="L6436" s="2">
        <v>42139</v>
      </c>
      <c r="M6436" s="2">
        <v>44316</v>
      </c>
      <c r="N6436" t="s">
        <v>5070</v>
      </c>
      <c r="O6436">
        <v>2</v>
      </c>
      <c r="P6436" t="s">
        <v>3104</v>
      </c>
      <c r="Q6436" t="s">
        <v>3105</v>
      </c>
      <c r="R6436" t="s">
        <v>3106</v>
      </c>
      <c r="S6436" t="s">
        <v>85</v>
      </c>
      <c r="T6436" t="s">
        <v>68</v>
      </c>
      <c r="U6436">
        <v>2018</v>
      </c>
      <c r="V6436">
        <v>266202</v>
      </c>
      <c r="W6436" t="s">
        <v>69</v>
      </c>
      <c r="X6436" t="s">
        <v>286</v>
      </c>
      <c r="Y6436">
        <v>189920</v>
      </c>
      <c r="Z6436">
        <v>76282</v>
      </c>
      <c r="AA6436" t="s">
        <v>69</v>
      </c>
      <c r="AB6436" t="s">
        <v>18980</v>
      </c>
      <c r="AC6436">
        <v>266202</v>
      </c>
    </row>
    <row r="6437" spans="1:29">
      <c r="A6437">
        <f t="shared" ca="1" si="100"/>
        <v>0.70722565719043451</v>
      </c>
      <c r="B6437" t="s">
        <v>303</v>
      </c>
      <c r="C6437">
        <v>9459879</v>
      </c>
      <c r="D6437" s="2">
        <v>43173</v>
      </c>
      <c r="E6437" t="s">
        <v>56</v>
      </c>
      <c r="F6437" t="s">
        <v>18981</v>
      </c>
      <c r="G6437">
        <v>5</v>
      </c>
      <c r="H6437" t="s">
        <v>58</v>
      </c>
      <c r="I6437" t="s">
        <v>305</v>
      </c>
      <c r="J6437">
        <v>102813</v>
      </c>
      <c r="K6437">
        <v>4</v>
      </c>
      <c r="L6437" s="2">
        <v>42121</v>
      </c>
      <c r="M6437" s="2">
        <v>44651</v>
      </c>
      <c r="N6437" t="s">
        <v>1153</v>
      </c>
      <c r="O6437">
        <v>3</v>
      </c>
      <c r="P6437" t="s">
        <v>368</v>
      </c>
      <c r="Q6437" t="s">
        <v>369</v>
      </c>
      <c r="R6437" t="s">
        <v>370</v>
      </c>
      <c r="S6437" t="s">
        <v>67</v>
      </c>
      <c r="T6437" t="s">
        <v>68</v>
      </c>
      <c r="U6437">
        <v>2018</v>
      </c>
      <c r="V6437">
        <v>384975</v>
      </c>
      <c r="W6437" t="s">
        <v>69</v>
      </c>
      <c r="X6437" t="s">
        <v>303</v>
      </c>
      <c r="Y6437">
        <v>249984</v>
      </c>
      <c r="Z6437">
        <v>134991</v>
      </c>
      <c r="AA6437" t="s">
        <v>69</v>
      </c>
      <c r="AB6437" t="s">
        <v>18982</v>
      </c>
      <c r="AC6437">
        <v>384975</v>
      </c>
    </row>
    <row r="6438" spans="1:29">
      <c r="A6438">
        <f t="shared" ca="1" si="100"/>
        <v>0.29824436754614003</v>
      </c>
      <c r="B6438" t="s">
        <v>199</v>
      </c>
      <c r="C6438">
        <v>9518550</v>
      </c>
      <c r="D6438" s="2">
        <v>43242</v>
      </c>
      <c r="E6438" t="s">
        <v>76</v>
      </c>
      <c r="F6438" t="s">
        <v>18983</v>
      </c>
      <c r="G6438">
        <v>5</v>
      </c>
      <c r="H6438" t="s">
        <v>58</v>
      </c>
      <c r="I6438" t="s">
        <v>149</v>
      </c>
      <c r="J6438">
        <v>166894</v>
      </c>
      <c r="K6438">
        <v>6</v>
      </c>
      <c r="L6438" s="2">
        <v>42552</v>
      </c>
      <c r="M6438" s="2">
        <v>43982</v>
      </c>
      <c r="N6438" t="s">
        <v>2164</v>
      </c>
      <c r="O6438">
        <v>31</v>
      </c>
      <c r="P6438" t="s">
        <v>6365</v>
      </c>
      <c r="Q6438" t="s">
        <v>6366</v>
      </c>
      <c r="R6438" t="s">
        <v>149</v>
      </c>
      <c r="S6438" t="s">
        <v>260</v>
      </c>
      <c r="T6438" t="s">
        <v>68</v>
      </c>
      <c r="U6438">
        <v>2018</v>
      </c>
      <c r="V6438">
        <v>368984</v>
      </c>
      <c r="W6438" t="s">
        <v>69</v>
      </c>
      <c r="X6438" t="s">
        <v>199</v>
      </c>
      <c r="Y6438">
        <v>231338</v>
      </c>
      <c r="Z6438">
        <v>137646</v>
      </c>
      <c r="AA6438" t="s">
        <v>69</v>
      </c>
      <c r="AB6438" t="s">
        <v>18984</v>
      </c>
      <c r="AC6438">
        <v>368984</v>
      </c>
    </row>
    <row r="6439" spans="1:29">
      <c r="A6439">
        <f t="shared" ca="1" si="100"/>
        <v>0.86670195552995788</v>
      </c>
      <c r="B6439" t="s">
        <v>241</v>
      </c>
      <c r="C6439">
        <v>9267161</v>
      </c>
      <c r="D6439" s="2">
        <v>42870</v>
      </c>
      <c r="E6439" t="s">
        <v>76</v>
      </c>
      <c r="F6439" t="s">
        <v>18985</v>
      </c>
      <c r="G6439">
        <v>5</v>
      </c>
      <c r="H6439" t="s">
        <v>58</v>
      </c>
      <c r="I6439" t="s">
        <v>243</v>
      </c>
      <c r="J6439">
        <v>119218</v>
      </c>
      <c r="K6439">
        <v>5</v>
      </c>
      <c r="L6439" s="2">
        <v>41487</v>
      </c>
      <c r="M6439" s="2">
        <v>43616</v>
      </c>
      <c r="N6439" t="s">
        <v>3129</v>
      </c>
      <c r="O6439">
        <v>5</v>
      </c>
      <c r="P6439" t="s">
        <v>1261</v>
      </c>
      <c r="Q6439" t="s">
        <v>1262</v>
      </c>
      <c r="R6439" t="s">
        <v>236</v>
      </c>
      <c r="S6439" t="s">
        <v>67</v>
      </c>
      <c r="T6439" t="s">
        <v>68</v>
      </c>
      <c r="U6439">
        <v>2017</v>
      </c>
      <c r="V6439">
        <v>657544</v>
      </c>
      <c r="W6439" t="s">
        <v>69</v>
      </c>
      <c r="X6439" t="s">
        <v>241</v>
      </c>
      <c r="Y6439">
        <v>416167</v>
      </c>
      <c r="Z6439">
        <v>241377</v>
      </c>
      <c r="AA6439" t="s">
        <v>69</v>
      </c>
      <c r="AB6439" t="s">
        <v>18986</v>
      </c>
      <c r="AC6439">
        <v>657544</v>
      </c>
    </row>
    <row r="6440" spans="1:29">
      <c r="A6440">
        <f t="shared" ca="1" si="100"/>
        <v>0.89440107241965516</v>
      </c>
      <c r="B6440" t="s">
        <v>241</v>
      </c>
      <c r="C6440">
        <v>9515033</v>
      </c>
      <c r="D6440" s="2">
        <v>43304</v>
      </c>
      <c r="E6440" t="s">
        <v>56</v>
      </c>
      <c r="F6440" t="s">
        <v>18987</v>
      </c>
      <c r="G6440">
        <v>5</v>
      </c>
      <c r="H6440" t="s">
        <v>58</v>
      </c>
      <c r="I6440" t="s">
        <v>243</v>
      </c>
      <c r="J6440">
        <v>128359</v>
      </c>
      <c r="K6440">
        <v>4</v>
      </c>
      <c r="L6440" s="2">
        <v>42186</v>
      </c>
      <c r="M6440" s="2">
        <v>44012</v>
      </c>
      <c r="N6440" t="s">
        <v>1126</v>
      </c>
      <c r="O6440">
        <v>7</v>
      </c>
      <c r="P6440" t="s">
        <v>1170</v>
      </c>
      <c r="Q6440" t="s">
        <v>1171</v>
      </c>
      <c r="R6440" t="s">
        <v>585</v>
      </c>
      <c r="S6440" t="s">
        <v>67</v>
      </c>
      <c r="T6440" t="s">
        <v>68</v>
      </c>
      <c r="U6440">
        <v>2018</v>
      </c>
      <c r="V6440">
        <v>399750</v>
      </c>
      <c r="W6440" t="s">
        <v>69</v>
      </c>
      <c r="X6440" t="s">
        <v>241</v>
      </c>
      <c r="Y6440">
        <v>250000</v>
      </c>
      <c r="Z6440">
        <v>149750</v>
      </c>
      <c r="AA6440" t="s">
        <v>69</v>
      </c>
      <c r="AB6440" t="s">
        <v>18988</v>
      </c>
      <c r="AC6440">
        <v>399750</v>
      </c>
    </row>
    <row r="6441" spans="1:29">
      <c r="A6441">
        <f t="shared" ca="1" si="100"/>
        <v>0.69269267453204131</v>
      </c>
      <c r="B6441" t="s">
        <v>254</v>
      </c>
      <c r="C6441">
        <v>9203056</v>
      </c>
      <c r="D6441" s="2">
        <v>42759</v>
      </c>
      <c r="E6441" t="s">
        <v>76</v>
      </c>
      <c r="F6441" t="s">
        <v>18989</v>
      </c>
      <c r="G6441">
        <v>5</v>
      </c>
      <c r="H6441" t="s">
        <v>58</v>
      </c>
      <c r="I6441" t="s">
        <v>256</v>
      </c>
      <c r="J6441">
        <v>71654</v>
      </c>
      <c r="K6441">
        <v>13</v>
      </c>
      <c r="L6441" s="2">
        <v>38139</v>
      </c>
      <c r="M6441" s="2">
        <v>43496</v>
      </c>
      <c r="N6441" t="s">
        <v>1057</v>
      </c>
      <c r="O6441">
        <v>50</v>
      </c>
      <c r="P6441" t="s">
        <v>357</v>
      </c>
      <c r="Q6441" t="s">
        <v>358</v>
      </c>
      <c r="R6441" t="s">
        <v>149</v>
      </c>
      <c r="S6441" t="s">
        <v>85</v>
      </c>
      <c r="T6441" t="s">
        <v>68</v>
      </c>
      <c r="U6441">
        <v>2017</v>
      </c>
      <c r="V6441">
        <v>336812</v>
      </c>
      <c r="W6441" t="s">
        <v>69</v>
      </c>
      <c r="X6441" t="s">
        <v>254</v>
      </c>
      <c r="Y6441">
        <v>228114</v>
      </c>
      <c r="Z6441">
        <v>108698</v>
      </c>
      <c r="AA6441" t="s">
        <v>69</v>
      </c>
      <c r="AB6441" t="s">
        <v>18990</v>
      </c>
      <c r="AC6441">
        <v>336812</v>
      </c>
    </row>
    <row r="6442" spans="1:29">
      <c r="A6442">
        <f t="shared" ca="1" si="100"/>
        <v>0.19011692585931494</v>
      </c>
      <c r="B6442" t="s">
        <v>241</v>
      </c>
      <c r="C6442">
        <v>9509528</v>
      </c>
      <c r="D6442" s="2">
        <v>43298</v>
      </c>
      <c r="E6442" t="s">
        <v>56</v>
      </c>
      <c r="F6442" t="s">
        <v>18991</v>
      </c>
      <c r="G6442">
        <v>5</v>
      </c>
      <c r="H6442" t="s">
        <v>58</v>
      </c>
      <c r="I6442" t="s">
        <v>243</v>
      </c>
      <c r="J6442">
        <v>125749</v>
      </c>
      <c r="K6442">
        <v>4</v>
      </c>
      <c r="L6442" s="2">
        <v>42249</v>
      </c>
      <c r="M6442" s="2">
        <v>44012</v>
      </c>
      <c r="N6442" t="s">
        <v>2564</v>
      </c>
      <c r="O6442">
        <v>4</v>
      </c>
      <c r="P6442" t="s">
        <v>1512</v>
      </c>
      <c r="Q6442" t="s">
        <v>1513</v>
      </c>
      <c r="R6442" t="s">
        <v>640</v>
      </c>
      <c r="S6442" t="s">
        <v>67</v>
      </c>
      <c r="T6442" t="s">
        <v>68</v>
      </c>
      <c r="U6442">
        <v>2018</v>
      </c>
      <c r="V6442">
        <v>380000</v>
      </c>
      <c r="W6442" t="s">
        <v>69</v>
      </c>
      <c r="X6442" t="s">
        <v>241</v>
      </c>
      <c r="Y6442">
        <v>250000</v>
      </c>
      <c r="Z6442">
        <v>130000</v>
      </c>
      <c r="AA6442" t="s">
        <v>69</v>
      </c>
      <c r="AB6442" t="s">
        <v>18992</v>
      </c>
      <c r="AC6442">
        <v>380000</v>
      </c>
    </row>
    <row r="6443" spans="1:29">
      <c r="A6443">
        <f t="shared" ca="1" si="100"/>
        <v>0.51907211135481068</v>
      </c>
      <c r="B6443" t="s">
        <v>199</v>
      </c>
      <c r="C6443">
        <v>9553609</v>
      </c>
      <c r="D6443" s="2">
        <v>43325</v>
      </c>
      <c r="E6443" t="s">
        <v>56</v>
      </c>
      <c r="F6443" t="s">
        <v>18993</v>
      </c>
      <c r="G6443">
        <v>5</v>
      </c>
      <c r="H6443" t="s">
        <v>58</v>
      </c>
      <c r="I6443" t="s">
        <v>149</v>
      </c>
      <c r="J6443">
        <v>182438</v>
      </c>
      <c r="K6443">
        <v>5</v>
      </c>
      <c r="L6443" s="2">
        <v>41884</v>
      </c>
      <c r="M6443" s="2">
        <v>44439</v>
      </c>
      <c r="N6443" t="s">
        <v>1693</v>
      </c>
      <c r="O6443">
        <v>30</v>
      </c>
      <c r="P6443" t="s">
        <v>1180</v>
      </c>
      <c r="Q6443" t="s">
        <v>1091</v>
      </c>
      <c r="R6443" t="s">
        <v>149</v>
      </c>
      <c r="S6443" t="s">
        <v>473</v>
      </c>
      <c r="T6443" t="s">
        <v>68</v>
      </c>
      <c r="U6443">
        <v>2018</v>
      </c>
      <c r="V6443">
        <v>548878</v>
      </c>
      <c r="W6443" t="s">
        <v>69</v>
      </c>
      <c r="X6443" t="s">
        <v>199</v>
      </c>
      <c r="Y6443">
        <v>381570</v>
      </c>
      <c r="Z6443">
        <v>167308</v>
      </c>
      <c r="AA6443" t="s">
        <v>69</v>
      </c>
      <c r="AB6443" t="s">
        <v>18994</v>
      </c>
      <c r="AC6443">
        <v>548878</v>
      </c>
    </row>
    <row r="6444" spans="1:29">
      <c r="A6444">
        <f t="shared" ca="1" si="100"/>
        <v>0.13873596320657078</v>
      </c>
      <c r="B6444" t="s">
        <v>254</v>
      </c>
      <c r="C6444">
        <v>9243272</v>
      </c>
      <c r="D6444" s="2">
        <v>42790</v>
      </c>
      <c r="E6444" t="s">
        <v>76</v>
      </c>
      <c r="F6444" t="s">
        <v>18995</v>
      </c>
      <c r="G6444">
        <v>5</v>
      </c>
      <c r="H6444" t="s">
        <v>58</v>
      </c>
      <c r="I6444" t="s">
        <v>256</v>
      </c>
      <c r="J6444">
        <v>110015</v>
      </c>
      <c r="K6444">
        <v>4</v>
      </c>
      <c r="L6444" s="2">
        <v>41740</v>
      </c>
      <c r="M6444" s="2">
        <v>43281</v>
      </c>
      <c r="N6444" t="s">
        <v>1793</v>
      </c>
      <c r="O6444">
        <v>12</v>
      </c>
      <c r="P6444" t="s">
        <v>4159</v>
      </c>
      <c r="Q6444" t="s">
        <v>4160</v>
      </c>
      <c r="R6444" t="s">
        <v>401</v>
      </c>
      <c r="S6444" t="s">
        <v>85</v>
      </c>
      <c r="T6444" t="s">
        <v>68</v>
      </c>
      <c r="U6444">
        <v>2017</v>
      </c>
      <c r="V6444">
        <v>303435</v>
      </c>
      <c r="W6444" t="s">
        <v>69</v>
      </c>
      <c r="X6444" t="s">
        <v>254</v>
      </c>
      <c r="Y6444">
        <v>190000</v>
      </c>
      <c r="Z6444">
        <v>113435</v>
      </c>
      <c r="AA6444" t="s">
        <v>69</v>
      </c>
      <c r="AB6444" t="s">
        <v>18996</v>
      </c>
      <c r="AC6444">
        <v>303435</v>
      </c>
    </row>
    <row r="6445" spans="1:29">
      <c r="A6445">
        <f t="shared" ca="1" si="100"/>
        <v>0.42908011878253083</v>
      </c>
      <c r="B6445" t="s">
        <v>241</v>
      </c>
      <c r="C6445">
        <v>9467579</v>
      </c>
      <c r="D6445" s="2">
        <v>43186</v>
      </c>
      <c r="E6445" t="s">
        <v>56</v>
      </c>
      <c r="F6445" t="s">
        <v>18997</v>
      </c>
      <c r="G6445">
        <v>5</v>
      </c>
      <c r="H6445" t="s">
        <v>58</v>
      </c>
      <c r="I6445" t="s">
        <v>243</v>
      </c>
      <c r="J6445">
        <v>127067</v>
      </c>
      <c r="K6445">
        <v>4</v>
      </c>
      <c r="L6445" s="2">
        <v>42095</v>
      </c>
      <c r="M6445" s="2">
        <v>43555</v>
      </c>
      <c r="N6445" t="s">
        <v>1905</v>
      </c>
      <c r="O6445">
        <v>8</v>
      </c>
      <c r="P6445" t="s">
        <v>2448</v>
      </c>
      <c r="Q6445" t="s">
        <v>472</v>
      </c>
      <c r="R6445" t="s">
        <v>311</v>
      </c>
      <c r="S6445" t="s">
        <v>473</v>
      </c>
      <c r="T6445" t="s">
        <v>68</v>
      </c>
      <c r="U6445">
        <v>2018</v>
      </c>
      <c r="V6445">
        <v>435000</v>
      </c>
      <c r="W6445" t="s">
        <v>69</v>
      </c>
      <c r="X6445" t="s">
        <v>241</v>
      </c>
      <c r="Y6445">
        <v>250000</v>
      </c>
      <c r="Z6445">
        <v>185000</v>
      </c>
      <c r="AA6445" t="s">
        <v>69</v>
      </c>
      <c r="AB6445" t="s">
        <v>18998</v>
      </c>
      <c r="AC6445">
        <v>435000</v>
      </c>
    </row>
    <row r="6446" spans="1:29">
      <c r="A6446">
        <f t="shared" ca="1" si="100"/>
        <v>0.84693180033624327</v>
      </c>
      <c r="B6446" t="s">
        <v>687</v>
      </c>
      <c r="C6446">
        <v>9543233</v>
      </c>
      <c r="D6446" s="2">
        <v>43312</v>
      </c>
      <c r="E6446" t="s">
        <v>7314</v>
      </c>
      <c r="F6446" t="s">
        <v>18999</v>
      </c>
      <c r="G6446">
        <v>5</v>
      </c>
      <c r="H6446" t="s">
        <v>58</v>
      </c>
      <c r="I6446" t="s">
        <v>689</v>
      </c>
      <c r="J6446">
        <v>13767</v>
      </c>
      <c r="K6446">
        <v>5</v>
      </c>
      <c r="L6446" s="2">
        <v>41883</v>
      </c>
      <c r="M6446" s="2">
        <v>43861</v>
      </c>
      <c r="N6446" t="s">
        <v>2308</v>
      </c>
      <c r="O6446">
        <v>5</v>
      </c>
      <c r="P6446" t="s">
        <v>1114</v>
      </c>
      <c r="Q6446" t="s">
        <v>1115</v>
      </c>
      <c r="R6446" t="s">
        <v>816</v>
      </c>
      <c r="S6446" t="s">
        <v>2935</v>
      </c>
      <c r="T6446" t="s">
        <v>68</v>
      </c>
      <c r="U6446">
        <v>2018</v>
      </c>
      <c r="V6446">
        <v>645966</v>
      </c>
      <c r="W6446" t="s">
        <v>69</v>
      </c>
      <c r="X6446" t="s">
        <v>687</v>
      </c>
      <c r="Y6446">
        <v>509006</v>
      </c>
      <c r="Z6446">
        <v>136960</v>
      </c>
      <c r="AA6446" t="s">
        <v>69</v>
      </c>
      <c r="AB6446" t="s">
        <v>19000</v>
      </c>
      <c r="AC6446">
        <v>645966</v>
      </c>
    </row>
    <row r="6447" spans="1:29">
      <c r="A6447">
        <f t="shared" ca="1" si="100"/>
        <v>5.692605650027116E-2</v>
      </c>
      <c r="B6447" t="s">
        <v>254</v>
      </c>
      <c r="C6447">
        <v>9276750</v>
      </c>
      <c r="D6447" s="2">
        <v>42866</v>
      </c>
      <c r="E6447" t="s">
        <v>56</v>
      </c>
      <c r="F6447" t="s">
        <v>19001</v>
      </c>
      <c r="G6447">
        <v>5</v>
      </c>
      <c r="H6447" t="s">
        <v>58</v>
      </c>
      <c r="I6447" t="s">
        <v>256</v>
      </c>
      <c r="J6447">
        <v>111313</v>
      </c>
      <c r="K6447">
        <v>5</v>
      </c>
      <c r="L6447" s="2">
        <v>41897</v>
      </c>
      <c r="M6447" s="2">
        <v>44347</v>
      </c>
      <c r="N6447" t="s">
        <v>388</v>
      </c>
      <c r="O6447">
        <v>7</v>
      </c>
      <c r="P6447" t="s">
        <v>4303</v>
      </c>
      <c r="Q6447" t="s">
        <v>472</v>
      </c>
      <c r="R6447" t="s">
        <v>311</v>
      </c>
      <c r="S6447" t="s">
        <v>67</v>
      </c>
      <c r="T6447" t="s">
        <v>68</v>
      </c>
      <c r="U6447">
        <v>2017</v>
      </c>
      <c r="V6447">
        <v>312550</v>
      </c>
      <c r="W6447" t="s">
        <v>69</v>
      </c>
      <c r="X6447" t="s">
        <v>254</v>
      </c>
      <c r="Y6447">
        <v>190000</v>
      </c>
      <c r="Z6447">
        <v>122550</v>
      </c>
      <c r="AA6447" t="s">
        <v>69</v>
      </c>
      <c r="AB6447" t="s">
        <v>19002</v>
      </c>
      <c r="AC6447">
        <v>312550</v>
      </c>
    </row>
    <row r="6448" spans="1:29">
      <c r="A6448">
        <f t="shared" ca="1" si="100"/>
        <v>0.3637028543490749</v>
      </c>
      <c r="B6448" t="s">
        <v>199</v>
      </c>
      <c r="C6448">
        <v>9212111</v>
      </c>
      <c r="D6448" s="2">
        <v>42783</v>
      </c>
      <c r="E6448" t="s">
        <v>76</v>
      </c>
      <c r="F6448" t="s">
        <v>19003</v>
      </c>
      <c r="G6448">
        <v>5</v>
      </c>
      <c r="H6448" t="s">
        <v>58</v>
      </c>
      <c r="I6448" t="s">
        <v>149</v>
      </c>
      <c r="J6448">
        <v>172392</v>
      </c>
      <c r="K6448">
        <v>5</v>
      </c>
      <c r="L6448" s="2">
        <v>41334</v>
      </c>
      <c r="M6448" s="2">
        <v>43159</v>
      </c>
      <c r="N6448" t="s">
        <v>2164</v>
      </c>
      <c r="O6448">
        <v>5</v>
      </c>
      <c r="P6448" t="s">
        <v>524</v>
      </c>
      <c r="Q6448" t="s">
        <v>83</v>
      </c>
      <c r="R6448" t="s">
        <v>84</v>
      </c>
      <c r="S6448" t="s">
        <v>67</v>
      </c>
      <c r="T6448" t="s">
        <v>68</v>
      </c>
      <c r="U6448">
        <v>2017</v>
      </c>
      <c r="V6448">
        <v>323700</v>
      </c>
      <c r="W6448" t="s">
        <v>69</v>
      </c>
      <c r="X6448" t="s">
        <v>199</v>
      </c>
      <c r="Y6448">
        <v>207500</v>
      </c>
      <c r="Z6448">
        <v>116200</v>
      </c>
      <c r="AA6448" t="s">
        <v>69</v>
      </c>
      <c r="AB6448" t="s">
        <v>19004</v>
      </c>
      <c r="AC6448">
        <v>323700</v>
      </c>
    </row>
    <row r="6449" spans="1:29">
      <c r="A6449">
        <f t="shared" ca="1" si="100"/>
        <v>0.54439653749992778</v>
      </c>
      <c r="B6449" t="s">
        <v>241</v>
      </c>
      <c r="C6449">
        <v>9251875</v>
      </c>
      <c r="D6449" s="2">
        <v>42790</v>
      </c>
      <c r="E6449" t="s">
        <v>7530</v>
      </c>
      <c r="F6449" t="s">
        <v>19005</v>
      </c>
      <c r="G6449">
        <v>5</v>
      </c>
      <c r="H6449" t="s">
        <v>58</v>
      </c>
      <c r="I6449" t="s">
        <v>243</v>
      </c>
      <c r="J6449">
        <v>115205</v>
      </c>
      <c r="K6449">
        <v>6</v>
      </c>
      <c r="L6449" s="2">
        <v>41487</v>
      </c>
      <c r="M6449" s="2">
        <v>43281</v>
      </c>
      <c r="N6449" t="s">
        <v>3129</v>
      </c>
      <c r="O6449">
        <v>1</v>
      </c>
      <c r="P6449" t="s">
        <v>346</v>
      </c>
      <c r="Q6449" t="s">
        <v>119</v>
      </c>
      <c r="R6449" t="s">
        <v>347</v>
      </c>
      <c r="S6449" t="s">
        <v>348</v>
      </c>
      <c r="T6449" t="s">
        <v>68</v>
      </c>
      <c r="U6449">
        <v>2017</v>
      </c>
      <c r="V6449">
        <v>397500</v>
      </c>
      <c r="W6449" t="s">
        <v>69</v>
      </c>
      <c r="X6449" t="s">
        <v>241</v>
      </c>
      <c r="Y6449">
        <v>250000</v>
      </c>
      <c r="Z6449">
        <v>147500</v>
      </c>
      <c r="AA6449" t="s">
        <v>69</v>
      </c>
      <c r="AB6449" t="s">
        <v>19006</v>
      </c>
      <c r="AC6449">
        <v>397500</v>
      </c>
    </row>
    <row r="6450" spans="1:29">
      <c r="A6450">
        <f t="shared" ca="1" si="100"/>
        <v>1.7171893130441873E-2</v>
      </c>
      <c r="B6450" t="s">
        <v>199</v>
      </c>
      <c r="C6450">
        <v>9415005</v>
      </c>
      <c r="D6450" s="2">
        <v>43109</v>
      </c>
      <c r="E6450" t="s">
        <v>76</v>
      </c>
      <c r="F6450" t="s">
        <v>19007</v>
      </c>
      <c r="G6450">
        <v>5</v>
      </c>
      <c r="H6450" t="s">
        <v>58</v>
      </c>
      <c r="I6450" t="s">
        <v>149</v>
      </c>
      <c r="J6450">
        <v>182832</v>
      </c>
      <c r="K6450">
        <v>5</v>
      </c>
      <c r="L6450" s="2">
        <v>41684</v>
      </c>
      <c r="M6450" s="2">
        <v>43861</v>
      </c>
      <c r="N6450" t="s">
        <v>2620</v>
      </c>
      <c r="O6450">
        <v>5</v>
      </c>
      <c r="P6450" t="s">
        <v>1197</v>
      </c>
      <c r="Q6450" t="s">
        <v>584</v>
      </c>
      <c r="R6450" t="s">
        <v>585</v>
      </c>
      <c r="S6450" t="s">
        <v>67</v>
      </c>
      <c r="T6450" t="s">
        <v>68</v>
      </c>
      <c r="U6450">
        <v>2018</v>
      </c>
      <c r="V6450">
        <v>323695</v>
      </c>
      <c r="W6450" t="s">
        <v>69</v>
      </c>
      <c r="X6450" t="s">
        <v>199</v>
      </c>
      <c r="Y6450">
        <v>267071</v>
      </c>
      <c r="Z6450">
        <v>56624</v>
      </c>
      <c r="AA6450" t="s">
        <v>69</v>
      </c>
      <c r="AB6450" t="s">
        <v>19008</v>
      </c>
      <c r="AC6450">
        <v>323695</v>
      </c>
    </row>
    <row r="6451" spans="1:29">
      <c r="A6451">
        <f t="shared" ca="1" si="100"/>
        <v>0.77984432740528165</v>
      </c>
      <c r="B6451" t="s">
        <v>92</v>
      </c>
      <c r="C6451">
        <v>9523196</v>
      </c>
      <c r="D6451" s="2">
        <v>43270</v>
      </c>
      <c r="E6451" t="s">
        <v>76</v>
      </c>
      <c r="F6451" t="s">
        <v>19009</v>
      </c>
      <c r="G6451">
        <v>5</v>
      </c>
      <c r="H6451" t="s">
        <v>58</v>
      </c>
      <c r="I6451" t="s">
        <v>95</v>
      </c>
      <c r="J6451">
        <v>79411</v>
      </c>
      <c r="K6451">
        <v>5</v>
      </c>
      <c r="L6451" s="2">
        <v>41827</v>
      </c>
      <c r="M6451" s="2">
        <v>44377</v>
      </c>
      <c r="N6451" t="s">
        <v>1579</v>
      </c>
      <c r="O6451">
        <v>7</v>
      </c>
      <c r="P6451" t="s">
        <v>64</v>
      </c>
      <c r="Q6451" t="s">
        <v>65</v>
      </c>
      <c r="R6451" t="s">
        <v>66</v>
      </c>
      <c r="S6451" t="s">
        <v>102</v>
      </c>
      <c r="T6451" t="s">
        <v>68</v>
      </c>
      <c r="U6451">
        <v>2018</v>
      </c>
      <c r="V6451">
        <v>557332</v>
      </c>
      <c r="W6451" t="s">
        <v>69</v>
      </c>
      <c r="X6451" t="s">
        <v>92</v>
      </c>
      <c r="Y6451">
        <v>344032</v>
      </c>
      <c r="Z6451">
        <v>213300</v>
      </c>
      <c r="AA6451" t="s">
        <v>69</v>
      </c>
      <c r="AB6451" t="s">
        <v>19010</v>
      </c>
      <c r="AC6451">
        <v>557332</v>
      </c>
    </row>
    <row r="6452" spans="1:29">
      <c r="A6452">
        <f t="shared" ca="1" si="100"/>
        <v>0.24220916313712537</v>
      </c>
      <c r="B6452" t="s">
        <v>241</v>
      </c>
      <c r="C6452">
        <v>9309009</v>
      </c>
      <c r="D6452" s="2">
        <v>42907</v>
      </c>
      <c r="E6452" t="s">
        <v>76</v>
      </c>
      <c r="F6452" t="s">
        <v>19011</v>
      </c>
      <c r="G6452">
        <v>5</v>
      </c>
      <c r="H6452" t="s">
        <v>58</v>
      </c>
      <c r="I6452" t="s">
        <v>243</v>
      </c>
      <c r="J6452">
        <v>88120</v>
      </c>
      <c r="K6452">
        <v>9</v>
      </c>
      <c r="L6452" s="2">
        <v>39295</v>
      </c>
      <c r="M6452" s="2">
        <v>44012</v>
      </c>
      <c r="N6452" t="s">
        <v>6526</v>
      </c>
      <c r="O6452">
        <v>7</v>
      </c>
      <c r="P6452" t="s">
        <v>1729</v>
      </c>
      <c r="Q6452" t="s">
        <v>65</v>
      </c>
      <c r="R6452" t="s">
        <v>66</v>
      </c>
      <c r="S6452" t="s">
        <v>67</v>
      </c>
      <c r="T6452" t="s">
        <v>68</v>
      </c>
      <c r="U6452">
        <v>2017</v>
      </c>
      <c r="V6452">
        <v>457612</v>
      </c>
      <c r="W6452" t="s">
        <v>69</v>
      </c>
      <c r="X6452" t="s">
        <v>241</v>
      </c>
      <c r="Y6452">
        <v>313233</v>
      </c>
      <c r="Z6452">
        <v>144379</v>
      </c>
      <c r="AA6452" t="s">
        <v>69</v>
      </c>
      <c r="AB6452" t="s">
        <v>19012</v>
      </c>
      <c r="AC6452">
        <v>457612</v>
      </c>
    </row>
    <row r="6453" spans="1:29">
      <c r="A6453">
        <f t="shared" ca="1" si="100"/>
        <v>0.79002956672164049</v>
      </c>
      <c r="B6453" t="s">
        <v>254</v>
      </c>
      <c r="C6453">
        <v>9494633</v>
      </c>
      <c r="D6453" s="2">
        <v>43249</v>
      </c>
      <c r="E6453" t="s">
        <v>56</v>
      </c>
      <c r="F6453" t="s">
        <v>19013</v>
      </c>
      <c r="G6453">
        <v>5</v>
      </c>
      <c r="H6453" t="s">
        <v>58</v>
      </c>
      <c r="I6453" t="s">
        <v>256</v>
      </c>
      <c r="J6453">
        <v>113929</v>
      </c>
      <c r="K6453">
        <v>4</v>
      </c>
      <c r="L6453" s="2">
        <v>42268</v>
      </c>
      <c r="M6453" s="2">
        <v>43830</v>
      </c>
      <c r="N6453" t="s">
        <v>1057</v>
      </c>
      <c r="O6453">
        <v>4</v>
      </c>
      <c r="P6453" t="s">
        <v>444</v>
      </c>
      <c r="Q6453" t="s">
        <v>445</v>
      </c>
      <c r="R6453" t="s">
        <v>149</v>
      </c>
      <c r="S6453" t="s">
        <v>67</v>
      </c>
      <c r="T6453" t="s">
        <v>68</v>
      </c>
      <c r="U6453">
        <v>2018</v>
      </c>
      <c r="V6453">
        <v>400299</v>
      </c>
      <c r="W6453" t="s">
        <v>69</v>
      </c>
      <c r="X6453" t="s">
        <v>254</v>
      </c>
      <c r="Y6453">
        <v>254968</v>
      </c>
      <c r="Z6453">
        <v>145331</v>
      </c>
      <c r="AA6453" t="s">
        <v>69</v>
      </c>
      <c r="AB6453" t="s">
        <v>19014</v>
      </c>
      <c r="AC6453">
        <v>400299</v>
      </c>
    </row>
    <row r="6454" spans="1:29">
      <c r="A6454">
        <f t="shared" ca="1" si="100"/>
        <v>9.2132523898954544E-2</v>
      </c>
      <c r="B6454" t="s">
        <v>286</v>
      </c>
      <c r="C6454">
        <v>9269983</v>
      </c>
      <c r="D6454" s="2">
        <v>42872</v>
      </c>
      <c r="E6454" t="s">
        <v>76</v>
      </c>
      <c r="F6454" t="s">
        <v>19015</v>
      </c>
      <c r="G6454">
        <v>5</v>
      </c>
      <c r="H6454" t="s">
        <v>58</v>
      </c>
      <c r="I6454" t="s">
        <v>289</v>
      </c>
      <c r="J6454">
        <v>102887</v>
      </c>
      <c r="K6454">
        <v>5</v>
      </c>
      <c r="L6454" s="2">
        <v>41426</v>
      </c>
      <c r="M6454" s="2">
        <v>43616</v>
      </c>
      <c r="N6454" t="s">
        <v>5512</v>
      </c>
      <c r="O6454">
        <v>14</v>
      </c>
      <c r="P6454" t="s">
        <v>270</v>
      </c>
      <c r="Q6454" t="s">
        <v>271</v>
      </c>
      <c r="R6454" t="s">
        <v>176</v>
      </c>
      <c r="S6454" t="s">
        <v>67</v>
      </c>
      <c r="T6454" t="s">
        <v>68</v>
      </c>
      <c r="U6454">
        <v>2017</v>
      </c>
      <c r="V6454">
        <v>740494</v>
      </c>
      <c r="W6454" t="s">
        <v>69</v>
      </c>
      <c r="X6454" t="s">
        <v>286</v>
      </c>
      <c r="Y6454">
        <v>477738</v>
      </c>
      <c r="Z6454">
        <v>262756</v>
      </c>
      <c r="AA6454" t="s">
        <v>69</v>
      </c>
      <c r="AB6454" t="s">
        <v>19016</v>
      </c>
      <c r="AC6454">
        <v>740494</v>
      </c>
    </row>
    <row r="6455" spans="1:29">
      <c r="A6455">
        <f t="shared" ca="1" si="100"/>
        <v>0.75375466817790115</v>
      </c>
      <c r="B6455" t="s">
        <v>327</v>
      </c>
      <c r="C6455">
        <v>9494568</v>
      </c>
      <c r="D6455" s="2">
        <v>43243</v>
      </c>
      <c r="E6455" t="s">
        <v>4772</v>
      </c>
      <c r="F6455" t="s">
        <v>19017</v>
      </c>
      <c r="G6455">
        <v>5</v>
      </c>
      <c r="H6455" t="s">
        <v>58</v>
      </c>
      <c r="I6455" t="s">
        <v>330</v>
      </c>
      <c r="J6455">
        <v>17254</v>
      </c>
      <c r="K6455">
        <v>5</v>
      </c>
      <c r="L6455" s="2">
        <v>41897</v>
      </c>
      <c r="M6455" s="2">
        <v>43616</v>
      </c>
      <c r="N6455" t="s">
        <v>19018</v>
      </c>
      <c r="O6455">
        <v>5</v>
      </c>
      <c r="P6455" t="s">
        <v>1229</v>
      </c>
      <c r="Q6455" t="s">
        <v>595</v>
      </c>
      <c r="R6455" t="s">
        <v>311</v>
      </c>
      <c r="S6455" t="s">
        <v>85</v>
      </c>
      <c r="T6455" t="s">
        <v>68</v>
      </c>
      <c r="U6455">
        <v>2018</v>
      </c>
      <c r="V6455">
        <v>387922</v>
      </c>
      <c r="W6455" t="s">
        <v>69</v>
      </c>
      <c r="X6455" t="s">
        <v>327</v>
      </c>
      <c r="Y6455">
        <v>344622</v>
      </c>
      <c r="Z6455">
        <v>43300</v>
      </c>
      <c r="AA6455" t="s">
        <v>69</v>
      </c>
      <c r="AB6455" t="s">
        <v>19019</v>
      </c>
      <c r="AC6455">
        <v>387922</v>
      </c>
    </row>
    <row r="6456" spans="1:29">
      <c r="A6456">
        <f t="shared" ca="1" si="100"/>
        <v>0.53675888349699064</v>
      </c>
      <c r="B6456" t="s">
        <v>75</v>
      </c>
      <c r="C6456">
        <v>9478015</v>
      </c>
      <c r="D6456" s="2">
        <v>43228</v>
      </c>
      <c r="E6456" t="s">
        <v>76</v>
      </c>
      <c r="F6456" t="s">
        <v>19020</v>
      </c>
      <c r="G6456">
        <v>5</v>
      </c>
      <c r="H6456" t="s">
        <v>58</v>
      </c>
      <c r="I6456" t="s">
        <v>78</v>
      </c>
      <c r="J6456">
        <v>45693</v>
      </c>
      <c r="K6456">
        <v>5</v>
      </c>
      <c r="L6456" s="2">
        <v>41852</v>
      </c>
      <c r="M6456" s="2">
        <v>44316</v>
      </c>
      <c r="N6456" t="s">
        <v>953</v>
      </c>
      <c r="O6456">
        <v>5</v>
      </c>
      <c r="P6456" t="s">
        <v>7580</v>
      </c>
      <c r="Q6456" t="s">
        <v>7235</v>
      </c>
      <c r="R6456" t="s">
        <v>3825</v>
      </c>
      <c r="S6456" t="s">
        <v>67</v>
      </c>
      <c r="T6456" t="s">
        <v>68</v>
      </c>
      <c r="U6456">
        <v>2018</v>
      </c>
      <c r="V6456">
        <v>483220</v>
      </c>
      <c r="W6456" t="s">
        <v>69</v>
      </c>
      <c r="X6456" t="s">
        <v>75</v>
      </c>
      <c r="Y6456">
        <v>326500</v>
      </c>
      <c r="Z6456">
        <v>156720</v>
      </c>
      <c r="AA6456" t="s">
        <v>69</v>
      </c>
      <c r="AB6456" t="s">
        <v>19021</v>
      </c>
      <c r="AC6456">
        <v>483220</v>
      </c>
    </row>
    <row r="6457" spans="1:29">
      <c r="A6457">
        <f t="shared" ca="1" si="100"/>
        <v>0.21270890389627317</v>
      </c>
      <c r="B6457" t="s">
        <v>254</v>
      </c>
      <c r="C6457">
        <v>9518970</v>
      </c>
      <c r="D6457" s="2">
        <v>43277</v>
      </c>
      <c r="E6457" t="s">
        <v>56</v>
      </c>
      <c r="F6457" t="s">
        <v>19022</v>
      </c>
      <c r="G6457">
        <v>5</v>
      </c>
      <c r="H6457" t="s">
        <v>58</v>
      </c>
      <c r="I6457" t="s">
        <v>256</v>
      </c>
      <c r="J6457">
        <v>115233</v>
      </c>
      <c r="K6457">
        <v>4</v>
      </c>
      <c r="L6457" s="2">
        <v>42217</v>
      </c>
      <c r="M6457" s="2">
        <v>43646</v>
      </c>
      <c r="N6457" t="s">
        <v>6945</v>
      </c>
      <c r="O6457">
        <v>36</v>
      </c>
      <c r="P6457" t="s">
        <v>1090</v>
      </c>
      <c r="Q6457" t="s">
        <v>1091</v>
      </c>
      <c r="R6457" t="s">
        <v>149</v>
      </c>
      <c r="S6457" t="s">
        <v>67</v>
      </c>
      <c r="T6457" t="s">
        <v>68</v>
      </c>
      <c r="U6457">
        <v>2018</v>
      </c>
      <c r="V6457">
        <v>393750</v>
      </c>
      <c r="W6457" t="s">
        <v>69</v>
      </c>
      <c r="X6457" t="s">
        <v>254</v>
      </c>
      <c r="Y6457">
        <v>255682</v>
      </c>
      <c r="Z6457">
        <v>138068</v>
      </c>
      <c r="AA6457" t="s">
        <v>69</v>
      </c>
      <c r="AB6457" t="s">
        <v>19023</v>
      </c>
      <c r="AC6457">
        <v>393750</v>
      </c>
    </row>
    <row r="6458" spans="1:29">
      <c r="A6458">
        <f t="shared" ca="1" si="100"/>
        <v>0.78997238509673962</v>
      </c>
      <c r="B6458" t="s">
        <v>405</v>
      </c>
      <c r="C6458">
        <v>9491780</v>
      </c>
      <c r="D6458" s="2">
        <v>43242</v>
      </c>
      <c r="E6458" t="s">
        <v>56</v>
      </c>
      <c r="F6458" t="s">
        <v>19024</v>
      </c>
      <c r="G6458">
        <v>5</v>
      </c>
      <c r="H6458" t="s">
        <v>58</v>
      </c>
      <c r="I6458" t="s">
        <v>407</v>
      </c>
      <c r="J6458">
        <v>38442</v>
      </c>
      <c r="K6458">
        <v>5</v>
      </c>
      <c r="L6458" s="2">
        <v>41883</v>
      </c>
      <c r="M6458" s="2">
        <v>43982</v>
      </c>
      <c r="N6458" t="s">
        <v>13085</v>
      </c>
      <c r="O6458">
        <v>4</v>
      </c>
      <c r="P6458" t="s">
        <v>638</v>
      </c>
      <c r="Q6458" t="s">
        <v>639</v>
      </c>
      <c r="R6458" t="s">
        <v>640</v>
      </c>
      <c r="S6458" t="s">
        <v>67</v>
      </c>
      <c r="T6458" t="s">
        <v>68</v>
      </c>
      <c r="U6458">
        <v>2018</v>
      </c>
      <c r="V6458">
        <v>417112</v>
      </c>
      <c r="W6458" t="s">
        <v>69</v>
      </c>
      <c r="X6458" t="s">
        <v>405</v>
      </c>
      <c r="Y6458">
        <v>297918</v>
      </c>
      <c r="Z6458">
        <v>165299</v>
      </c>
      <c r="AA6458" t="s">
        <v>69</v>
      </c>
      <c r="AB6458" t="s">
        <v>19025</v>
      </c>
      <c r="AC6458">
        <v>417112</v>
      </c>
    </row>
    <row r="6459" spans="1:29">
      <c r="A6459">
        <f t="shared" ca="1" si="100"/>
        <v>0.58787413838324531</v>
      </c>
      <c r="B6459" t="s">
        <v>303</v>
      </c>
      <c r="C6459">
        <v>9319740</v>
      </c>
      <c r="D6459" s="2">
        <v>42947</v>
      </c>
      <c r="E6459" t="s">
        <v>56</v>
      </c>
      <c r="F6459" t="s">
        <v>19026</v>
      </c>
      <c r="G6459">
        <v>5</v>
      </c>
      <c r="H6459" t="s">
        <v>58</v>
      </c>
      <c r="I6459" t="s">
        <v>305</v>
      </c>
      <c r="J6459">
        <v>102233</v>
      </c>
      <c r="K6459">
        <v>4</v>
      </c>
      <c r="L6459" s="2">
        <v>41894</v>
      </c>
      <c r="M6459" s="2">
        <v>43677</v>
      </c>
      <c r="N6459" t="s">
        <v>1019</v>
      </c>
      <c r="O6459">
        <v>31</v>
      </c>
      <c r="P6459" t="s">
        <v>6365</v>
      </c>
      <c r="Q6459" t="s">
        <v>6366</v>
      </c>
      <c r="R6459" t="s">
        <v>149</v>
      </c>
      <c r="S6459" t="s">
        <v>260</v>
      </c>
      <c r="T6459" t="s">
        <v>68</v>
      </c>
      <c r="U6459">
        <v>2017</v>
      </c>
      <c r="V6459">
        <v>382500</v>
      </c>
      <c r="W6459" t="s">
        <v>69</v>
      </c>
      <c r="X6459" t="s">
        <v>303</v>
      </c>
      <c r="Y6459">
        <v>225000</v>
      </c>
      <c r="Z6459">
        <v>157500</v>
      </c>
      <c r="AA6459" t="s">
        <v>69</v>
      </c>
      <c r="AB6459" t="s">
        <v>19027</v>
      </c>
      <c r="AC6459">
        <v>382500</v>
      </c>
    </row>
    <row r="6460" spans="1:29">
      <c r="A6460">
        <f t="shared" ca="1" si="100"/>
        <v>0.2172505475918276</v>
      </c>
      <c r="B6460" t="s">
        <v>254</v>
      </c>
      <c r="C6460">
        <v>9301017</v>
      </c>
      <c r="D6460" s="2">
        <v>42922</v>
      </c>
      <c r="E6460" t="s">
        <v>56</v>
      </c>
      <c r="F6460" t="s">
        <v>19028</v>
      </c>
      <c r="G6460">
        <v>5</v>
      </c>
      <c r="H6460" t="s">
        <v>58</v>
      </c>
      <c r="I6460" t="s">
        <v>256</v>
      </c>
      <c r="J6460">
        <v>90200</v>
      </c>
      <c r="K6460">
        <v>9</v>
      </c>
      <c r="L6460" s="2">
        <v>40026</v>
      </c>
      <c r="M6460" s="2">
        <v>43465</v>
      </c>
      <c r="N6460" t="s">
        <v>2364</v>
      </c>
      <c r="O6460">
        <v>12</v>
      </c>
      <c r="P6460" t="s">
        <v>4159</v>
      </c>
      <c r="Q6460" t="s">
        <v>4160</v>
      </c>
      <c r="R6460" t="s">
        <v>401</v>
      </c>
      <c r="S6460" t="s">
        <v>85</v>
      </c>
      <c r="T6460" t="s">
        <v>68</v>
      </c>
      <c r="U6460">
        <v>2017</v>
      </c>
      <c r="V6460">
        <v>324150</v>
      </c>
      <c r="W6460" t="s">
        <v>69</v>
      </c>
      <c r="X6460" t="s">
        <v>254</v>
      </c>
      <c r="Y6460">
        <v>242000</v>
      </c>
      <c r="Z6460">
        <v>82150</v>
      </c>
      <c r="AA6460" t="s">
        <v>69</v>
      </c>
      <c r="AB6460" t="s">
        <v>19029</v>
      </c>
      <c r="AC6460">
        <v>324150</v>
      </c>
    </row>
    <row r="6461" spans="1:29">
      <c r="A6461">
        <f t="shared" ca="1" si="100"/>
        <v>0.27489619112370722</v>
      </c>
      <c r="B6461" t="s">
        <v>254</v>
      </c>
      <c r="C6461">
        <v>9413346</v>
      </c>
      <c r="D6461" s="2">
        <v>43118</v>
      </c>
      <c r="E6461" t="s">
        <v>56</v>
      </c>
      <c r="F6461" t="s">
        <v>19030</v>
      </c>
      <c r="G6461">
        <v>5</v>
      </c>
      <c r="H6461" t="s">
        <v>58</v>
      </c>
      <c r="I6461" t="s">
        <v>256</v>
      </c>
      <c r="J6461">
        <v>50441</v>
      </c>
      <c r="K6461">
        <v>23</v>
      </c>
      <c r="L6461" s="2">
        <v>34335</v>
      </c>
      <c r="M6461" s="2">
        <v>43496</v>
      </c>
      <c r="N6461" t="s">
        <v>388</v>
      </c>
      <c r="O6461">
        <v>12</v>
      </c>
      <c r="P6461" t="s">
        <v>656</v>
      </c>
      <c r="Q6461" t="s">
        <v>204</v>
      </c>
      <c r="R6461" t="s">
        <v>205</v>
      </c>
      <c r="S6461" t="s">
        <v>67</v>
      </c>
      <c r="T6461" t="s">
        <v>68</v>
      </c>
      <c r="U6461">
        <v>2018</v>
      </c>
      <c r="V6461">
        <v>343383</v>
      </c>
      <c r="W6461" t="s">
        <v>69</v>
      </c>
      <c r="X6461" t="s">
        <v>254</v>
      </c>
      <c r="Y6461">
        <v>220000</v>
      </c>
      <c r="Z6461">
        <v>123383</v>
      </c>
      <c r="AA6461" t="s">
        <v>69</v>
      </c>
      <c r="AB6461" t="s">
        <v>19031</v>
      </c>
      <c r="AC6461">
        <v>343383</v>
      </c>
    </row>
    <row r="6462" spans="1:29">
      <c r="A6462">
        <f t="shared" ca="1" si="100"/>
        <v>0.27750517553656784</v>
      </c>
      <c r="B6462" t="s">
        <v>127</v>
      </c>
      <c r="C6462">
        <v>9441855</v>
      </c>
      <c r="D6462" s="2">
        <v>43159</v>
      </c>
      <c r="E6462" t="s">
        <v>76</v>
      </c>
      <c r="F6462" t="s">
        <v>19032</v>
      </c>
      <c r="G6462">
        <v>5</v>
      </c>
      <c r="H6462" t="s">
        <v>58</v>
      </c>
      <c r="I6462" t="s">
        <v>130</v>
      </c>
      <c r="J6462">
        <v>61975</v>
      </c>
      <c r="K6462">
        <v>16</v>
      </c>
      <c r="L6462" s="2">
        <v>37235</v>
      </c>
      <c r="M6462" s="2">
        <v>43861</v>
      </c>
      <c r="N6462" t="s">
        <v>4935</v>
      </c>
      <c r="O6462">
        <v>3</v>
      </c>
      <c r="P6462" t="s">
        <v>542</v>
      </c>
      <c r="Q6462" t="s">
        <v>543</v>
      </c>
      <c r="R6462" t="s">
        <v>205</v>
      </c>
      <c r="S6462" t="s">
        <v>85</v>
      </c>
      <c r="T6462" t="s">
        <v>68</v>
      </c>
      <c r="U6462">
        <v>2018</v>
      </c>
      <c r="V6462">
        <v>303881</v>
      </c>
      <c r="W6462" t="s">
        <v>69</v>
      </c>
      <c r="X6462" t="s">
        <v>127</v>
      </c>
      <c r="Y6462">
        <v>264094</v>
      </c>
      <c r="Z6462">
        <v>39787</v>
      </c>
      <c r="AA6462" t="s">
        <v>69</v>
      </c>
      <c r="AB6462" t="s">
        <v>19033</v>
      </c>
      <c r="AC6462">
        <v>303881</v>
      </c>
    </row>
    <row r="6463" spans="1:29">
      <c r="A6463">
        <f t="shared" ca="1" si="100"/>
        <v>0.34967967132371713</v>
      </c>
      <c r="B6463" t="s">
        <v>303</v>
      </c>
      <c r="C6463">
        <v>9524767</v>
      </c>
      <c r="D6463" s="2">
        <v>43279</v>
      </c>
      <c r="E6463" t="s">
        <v>56</v>
      </c>
      <c r="F6463" t="s">
        <v>19034</v>
      </c>
      <c r="G6463">
        <v>5</v>
      </c>
      <c r="H6463" t="s">
        <v>58</v>
      </c>
      <c r="I6463" t="s">
        <v>305</v>
      </c>
      <c r="J6463">
        <v>78226</v>
      </c>
      <c r="K6463">
        <v>8</v>
      </c>
      <c r="L6463" s="2">
        <v>39661</v>
      </c>
      <c r="M6463" s="2">
        <v>44012</v>
      </c>
      <c r="N6463" t="s">
        <v>16516</v>
      </c>
      <c r="O6463">
        <v>7</v>
      </c>
      <c r="P6463" t="s">
        <v>471</v>
      </c>
      <c r="Q6463" t="s">
        <v>472</v>
      </c>
      <c r="R6463" t="s">
        <v>311</v>
      </c>
      <c r="S6463" t="s">
        <v>473</v>
      </c>
      <c r="T6463" t="s">
        <v>68</v>
      </c>
      <c r="U6463">
        <v>2018</v>
      </c>
      <c r="V6463">
        <v>261000</v>
      </c>
      <c r="W6463" t="s">
        <v>69</v>
      </c>
      <c r="X6463" t="s">
        <v>303</v>
      </c>
      <c r="Y6463">
        <v>150000</v>
      </c>
      <c r="Z6463">
        <v>111000</v>
      </c>
      <c r="AA6463" t="s">
        <v>69</v>
      </c>
      <c r="AB6463" t="s">
        <v>19035</v>
      </c>
      <c r="AC6463">
        <v>261000</v>
      </c>
    </row>
    <row r="6464" spans="1:29">
      <c r="A6464">
        <f t="shared" ca="1" si="100"/>
        <v>0.27302721464675173</v>
      </c>
      <c r="B6464" t="s">
        <v>199</v>
      </c>
      <c r="C6464">
        <v>9607467</v>
      </c>
      <c r="D6464" s="2">
        <v>43083</v>
      </c>
      <c r="E6464" t="s">
        <v>287</v>
      </c>
      <c r="F6464" t="s">
        <v>19036</v>
      </c>
      <c r="G6464">
        <v>7</v>
      </c>
      <c r="H6464" t="s">
        <v>58</v>
      </c>
      <c r="I6464" t="s">
        <v>149</v>
      </c>
      <c r="J6464">
        <v>182528</v>
      </c>
      <c r="K6464">
        <v>6</v>
      </c>
      <c r="L6464" s="2">
        <v>43101</v>
      </c>
      <c r="M6464" s="2">
        <v>43465</v>
      </c>
      <c r="N6464" t="s">
        <v>987</v>
      </c>
      <c r="O6464">
        <v>31</v>
      </c>
      <c r="P6464" t="s">
        <v>6365</v>
      </c>
      <c r="Q6464" t="s">
        <v>6366</v>
      </c>
      <c r="R6464" t="s">
        <v>149</v>
      </c>
      <c r="S6464" t="s">
        <v>260</v>
      </c>
      <c r="T6464" t="s">
        <v>68</v>
      </c>
      <c r="U6464">
        <v>2018</v>
      </c>
      <c r="V6464">
        <v>392355</v>
      </c>
      <c r="W6464" t="s">
        <v>69</v>
      </c>
      <c r="X6464" t="s">
        <v>199</v>
      </c>
      <c r="Y6464">
        <v>242070</v>
      </c>
      <c r="Z6464">
        <v>150285</v>
      </c>
      <c r="AA6464" t="s">
        <v>69</v>
      </c>
      <c r="AB6464" t="s">
        <v>19037</v>
      </c>
      <c r="AC6464">
        <v>392355</v>
      </c>
    </row>
    <row r="6465" spans="1:29">
      <c r="A6465">
        <f t="shared" ca="1" si="100"/>
        <v>0.20191506833336648</v>
      </c>
      <c r="B6465" t="s">
        <v>254</v>
      </c>
      <c r="C6465">
        <v>9178661</v>
      </c>
      <c r="D6465" s="2">
        <v>42677</v>
      </c>
      <c r="E6465" t="s">
        <v>76</v>
      </c>
      <c r="F6465" t="s">
        <v>19038</v>
      </c>
      <c r="G6465">
        <v>5</v>
      </c>
      <c r="H6465" t="s">
        <v>58</v>
      </c>
      <c r="I6465" t="s">
        <v>256</v>
      </c>
      <c r="J6465">
        <v>106035</v>
      </c>
      <c r="K6465">
        <v>4</v>
      </c>
      <c r="L6465" s="2">
        <v>41654</v>
      </c>
      <c r="M6465" s="2">
        <v>43434</v>
      </c>
      <c r="N6465" t="s">
        <v>5611</v>
      </c>
      <c r="O6465">
        <v>20</v>
      </c>
      <c r="P6465" t="s">
        <v>3397</v>
      </c>
      <c r="Q6465" t="s">
        <v>3398</v>
      </c>
      <c r="R6465" t="s">
        <v>176</v>
      </c>
      <c r="S6465" t="s">
        <v>67</v>
      </c>
      <c r="T6465" t="s">
        <v>68</v>
      </c>
      <c r="U6465">
        <v>2017</v>
      </c>
      <c r="V6465">
        <v>279536</v>
      </c>
      <c r="W6465" t="s">
        <v>69</v>
      </c>
      <c r="X6465" t="s">
        <v>254</v>
      </c>
      <c r="Y6465">
        <v>190000</v>
      </c>
      <c r="Z6465">
        <v>89536</v>
      </c>
      <c r="AA6465" t="s">
        <v>69</v>
      </c>
      <c r="AB6465" t="s">
        <v>19039</v>
      </c>
      <c r="AC6465">
        <v>279536</v>
      </c>
    </row>
    <row r="6466" spans="1:29">
      <c r="A6466">
        <f t="shared" ref="A6466:A6529" ca="1" si="101">RAND()</f>
        <v>0.79955718362468542</v>
      </c>
      <c r="B6466" t="s">
        <v>109</v>
      </c>
      <c r="C6466">
        <v>9311655</v>
      </c>
      <c r="D6466" s="2">
        <v>42990</v>
      </c>
      <c r="E6466" t="s">
        <v>1856</v>
      </c>
      <c r="F6466" t="s">
        <v>19040</v>
      </c>
      <c r="G6466">
        <v>2</v>
      </c>
      <c r="H6466" t="s">
        <v>58</v>
      </c>
      <c r="I6466" t="s">
        <v>112</v>
      </c>
      <c r="J6466">
        <v>22091</v>
      </c>
      <c r="K6466">
        <v>5</v>
      </c>
      <c r="L6466" s="2">
        <v>43008</v>
      </c>
      <c r="M6466" s="2">
        <v>43737</v>
      </c>
      <c r="N6466" t="s">
        <v>822</v>
      </c>
      <c r="O6466">
        <v>9</v>
      </c>
      <c r="P6466" t="s">
        <v>2008</v>
      </c>
      <c r="Q6466" t="s">
        <v>2009</v>
      </c>
      <c r="R6466" t="s">
        <v>120</v>
      </c>
      <c r="S6466" t="s">
        <v>67</v>
      </c>
      <c r="T6466" t="s">
        <v>68</v>
      </c>
      <c r="U6466">
        <v>2017</v>
      </c>
      <c r="V6466">
        <v>393973</v>
      </c>
      <c r="W6466" t="s">
        <v>69</v>
      </c>
      <c r="X6466" t="s">
        <v>109</v>
      </c>
      <c r="Y6466">
        <v>285266</v>
      </c>
      <c r="Z6466">
        <v>108707</v>
      </c>
      <c r="AA6466" t="s">
        <v>69</v>
      </c>
      <c r="AB6466" t="s">
        <v>19041</v>
      </c>
      <c r="AC6466">
        <v>393973</v>
      </c>
    </row>
    <row r="6467" spans="1:29">
      <c r="A6467">
        <f t="shared" ca="1" si="101"/>
        <v>0.9074516604684244</v>
      </c>
      <c r="B6467" t="s">
        <v>254</v>
      </c>
      <c r="C6467">
        <v>9321479</v>
      </c>
      <c r="D6467" s="2">
        <v>42919</v>
      </c>
      <c r="E6467" t="s">
        <v>56</v>
      </c>
      <c r="F6467" t="s">
        <v>19042</v>
      </c>
      <c r="G6467">
        <v>5</v>
      </c>
      <c r="H6467" t="s">
        <v>58</v>
      </c>
      <c r="I6467" t="s">
        <v>256</v>
      </c>
      <c r="J6467">
        <v>73981</v>
      </c>
      <c r="K6467">
        <v>12</v>
      </c>
      <c r="L6467" s="2">
        <v>38718</v>
      </c>
      <c r="M6467" s="2">
        <v>43646</v>
      </c>
      <c r="N6467" t="s">
        <v>6191</v>
      </c>
      <c r="O6467">
        <v>36</v>
      </c>
      <c r="P6467" t="s">
        <v>1090</v>
      </c>
      <c r="Q6467" t="s">
        <v>1091</v>
      </c>
      <c r="R6467" t="s">
        <v>149</v>
      </c>
      <c r="S6467" t="s">
        <v>85</v>
      </c>
      <c r="T6467" t="s">
        <v>68</v>
      </c>
      <c r="U6467">
        <v>2017</v>
      </c>
      <c r="V6467">
        <v>291847</v>
      </c>
      <c r="W6467" t="s">
        <v>69</v>
      </c>
      <c r="X6467" t="s">
        <v>254</v>
      </c>
      <c r="Y6467">
        <v>194227</v>
      </c>
      <c r="Z6467">
        <v>97620</v>
      </c>
      <c r="AA6467" t="s">
        <v>69</v>
      </c>
      <c r="AB6467" t="s">
        <v>19043</v>
      </c>
      <c r="AC6467">
        <v>291847</v>
      </c>
    </row>
    <row r="6468" spans="1:29">
      <c r="A6468">
        <f t="shared" ca="1" si="101"/>
        <v>0.49138454791908848</v>
      </c>
      <c r="B6468" t="s">
        <v>109</v>
      </c>
      <c r="C6468">
        <v>9549062</v>
      </c>
      <c r="D6468" s="2">
        <v>43343</v>
      </c>
      <c r="E6468" t="s">
        <v>56</v>
      </c>
      <c r="F6468" t="s">
        <v>19044</v>
      </c>
      <c r="G6468">
        <v>5</v>
      </c>
      <c r="H6468" t="s">
        <v>58</v>
      </c>
      <c r="I6468" t="s">
        <v>112</v>
      </c>
      <c r="J6468">
        <v>24681</v>
      </c>
      <c r="K6468">
        <v>4</v>
      </c>
      <c r="L6468" s="2">
        <v>42248</v>
      </c>
      <c r="M6468" s="2">
        <v>44439</v>
      </c>
      <c r="N6468" t="s">
        <v>225</v>
      </c>
      <c r="O6468">
        <v>3</v>
      </c>
      <c r="P6468" t="s">
        <v>542</v>
      </c>
      <c r="Q6468" t="s">
        <v>543</v>
      </c>
      <c r="R6468" t="s">
        <v>205</v>
      </c>
      <c r="S6468" t="s">
        <v>67</v>
      </c>
      <c r="T6468" t="s">
        <v>68</v>
      </c>
      <c r="U6468">
        <v>2018</v>
      </c>
      <c r="V6468">
        <v>400000</v>
      </c>
      <c r="W6468" t="s">
        <v>69</v>
      </c>
      <c r="X6468" t="s">
        <v>109</v>
      </c>
      <c r="Y6468">
        <v>250000</v>
      </c>
      <c r="Z6468">
        <v>150000</v>
      </c>
      <c r="AA6468" t="s">
        <v>69</v>
      </c>
      <c r="AB6468" t="s">
        <v>19045</v>
      </c>
      <c r="AC6468">
        <v>400000</v>
      </c>
    </row>
    <row r="6469" spans="1:29">
      <c r="A6469">
        <f t="shared" ca="1" si="101"/>
        <v>0.96692473178735505</v>
      </c>
      <c r="B6469" t="s">
        <v>241</v>
      </c>
      <c r="C6469">
        <v>9462943</v>
      </c>
      <c r="D6469" s="2">
        <v>43188</v>
      </c>
      <c r="E6469" t="s">
        <v>56</v>
      </c>
      <c r="F6469" t="s">
        <v>19046</v>
      </c>
      <c r="G6469">
        <v>5</v>
      </c>
      <c r="H6469" t="s">
        <v>58</v>
      </c>
      <c r="I6469" t="s">
        <v>243</v>
      </c>
      <c r="J6469">
        <v>122895</v>
      </c>
      <c r="K6469">
        <v>4</v>
      </c>
      <c r="L6469" s="2">
        <v>42095</v>
      </c>
      <c r="M6469" s="2">
        <v>43921</v>
      </c>
      <c r="N6469" t="s">
        <v>4033</v>
      </c>
      <c r="O6469">
        <v>7</v>
      </c>
      <c r="P6469" t="s">
        <v>189</v>
      </c>
      <c r="Q6469" t="s">
        <v>190</v>
      </c>
      <c r="R6469" t="s">
        <v>191</v>
      </c>
      <c r="S6469" t="s">
        <v>67</v>
      </c>
      <c r="T6469" t="s">
        <v>68</v>
      </c>
      <c r="U6469">
        <v>2018</v>
      </c>
      <c r="V6469">
        <v>426558</v>
      </c>
      <c r="W6469" t="s">
        <v>69</v>
      </c>
      <c r="X6469" t="s">
        <v>241</v>
      </c>
      <c r="Y6469">
        <v>250000</v>
      </c>
      <c r="Z6469">
        <v>176558</v>
      </c>
      <c r="AA6469" t="s">
        <v>69</v>
      </c>
      <c r="AB6469" t="s">
        <v>19047</v>
      </c>
      <c r="AC6469">
        <v>426558</v>
      </c>
    </row>
    <row r="6470" spans="1:29">
      <c r="A6470">
        <f t="shared" ca="1" si="101"/>
        <v>0.64428374282344825</v>
      </c>
      <c r="B6470" t="s">
        <v>199</v>
      </c>
      <c r="C6470">
        <v>9476945</v>
      </c>
      <c r="D6470" s="2">
        <v>43202</v>
      </c>
      <c r="E6470" t="s">
        <v>76</v>
      </c>
      <c r="F6470" t="s">
        <v>19048</v>
      </c>
      <c r="G6470">
        <v>5</v>
      </c>
      <c r="H6470" t="s">
        <v>58</v>
      </c>
      <c r="I6470" t="s">
        <v>149</v>
      </c>
      <c r="J6470">
        <v>171666</v>
      </c>
      <c r="K6470">
        <v>5</v>
      </c>
      <c r="L6470" s="2">
        <v>41760</v>
      </c>
      <c r="M6470" s="2">
        <v>44135</v>
      </c>
      <c r="N6470" t="s">
        <v>5669</v>
      </c>
      <c r="O6470">
        <v>6</v>
      </c>
      <c r="P6470" t="s">
        <v>7757</v>
      </c>
      <c r="Q6470" t="s">
        <v>7758</v>
      </c>
      <c r="R6470" t="s">
        <v>401</v>
      </c>
      <c r="S6470" t="s">
        <v>6745</v>
      </c>
      <c r="T6470" t="s">
        <v>68</v>
      </c>
      <c r="U6470">
        <v>2018</v>
      </c>
      <c r="V6470">
        <v>483098</v>
      </c>
      <c r="W6470" t="s">
        <v>69</v>
      </c>
      <c r="X6470" t="s">
        <v>199</v>
      </c>
      <c r="Y6470">
        <v>332613</v>
      </c>
      <c r="Z6470">
        <v>150485</v>
      </c>
      <c r="AA6470" t="s">
        <v>69</v>
      </c>
      <c r="AB6470" t="s">
        <v>19049</v>
      </c>
      <c r="AC6470">
        <v>483098</v>
      </c>
    </row>
    <row r="6471" spans="1:29">
      <c r="A6471">
        <f t="shared" ca="1" si="101"/>
        <v>0.69792045747577647</v>
      </c>
      <c r="B6471" t="s">
        <v>55</v>
      </c>
      <c r="C6471">
        <v>9986337</v>
      </c>
      <c r="D6471" s="2">
        <v>43796</v>
      </c>
      <c r="E6471" t="s">
        <v>110</v>
      </c>
      <c r="F6471" t="s">
        <v>19050</v>
      </c>
      <c r="G6471">
        <v>7</v>
      </c>
      <c r="H6471" t="s">
        <v>58</v>
      </c>
      <c r="I6471" t="s">
        <v>59</v>
      </c>
      <c r="J6471">
        <v>89515</v>
      </c>
      <c r="K6471">
        <v>6</v>
      </c>
      <c r="L6471" s="2">
        <v>43678</v>
      </c>
      <c r="M6471" s="2">
        <v>44043</v>
      </c>
      <c r="N6471" t="s">
        <v>1088</v>
      </c>
      <c r="O6471">
        <v>1</v>
      </c>
      <c r="P6471" t="s">
        <v>4590</v>
      </c>
      <c r="Q6471" t="s">
        <v>2807</v>
      </c>
      <c r="R6471" t="s">
        <v>2808</v>
      </c>
      <c r="S6471" t="s">
        <v>67</v>
      </c>
      <c r="T6471" t="s">
        <v>68</v>
      </c>
      <c r="U6471">
        <v>2018</v>
      </c>
      <c r="V6471">
        <v>159965</v>
      </c>
      <c r="W6471" t="s">
        <v>69</v>
      </c>
      <c r="X6471" t="s">
        <v>55</v>
      </c>
      <c r="Y6471">
        <v>105587</v>
      </c>
      <c r="Z6471">
        <v>54378</v>
      </c>
      <c r="AA6471" t="s">
        <v>69</v>
      </c>
      <c r="AB6471" t="s">
        <v>19051</v>
      </c>
      <c r="AC6471">
        <v>159965</v>
      </c>
    </row>
    <row r="6472" spans="1:29">
      <c r="A6472">
        <f t="shared" ca="1" si="101"/>
        <v>0.30703325196871922</v>
      </c>
      <c r="B6472" t="s">
        <v>241</v>
      </c>
      <c r="C6472">
        <v>9478294</v>
      </c>
      <c r="D6472" s="2">
        <v>43215</v>
      </c>
      <c r="E6472" t="s">
        <v>56</v>
      </c>
      <c r="F6472" t="s">
        <v>19052</v>
      </c>
      <c r="G6472">
        <v>5</v>
      </c>
      <c r="H6472" t="s">
        <v>58</v>
      </c>
      <c r="I6472" t="s">
        <v>243</v>
      </c>
      <c r="J6472">
        <v>124187</v>
      </c>
      <c r="K6472">
        <v>5</v>
      </c>
      <c r="L6472" s="2">
        <v>41852</v>
      </c>
      <c r="M6472" s="2">
        <v>44316</v>
      </c>
      <c r="N6472" t="s">
        <v>2186</v>
      </c>
      <c r="O6472">
        <v>13</v>
      </c>
      <c r="P6472" t="s">
        <v>1222</v>
      </c>
      <c r="Q6472" t="s">
        <v>217</v>
      </c>
      <c r="R6472" t="s">
        <v>120</v>
      </c>
      <c r="S6472" t="s">
        <v>67</v>
      </c>
      <c r="T6472" t="s">
        <v>68</v>
      </c>
      <c r="U6472">
        <v>2018</v>
      </c>
      <c r="V6472">
        <v>423750</v>
      </c>
      <c r="W6472" t="s">
        <v>69</v>
      </c>
      <c r="X6472" t="s">
        <v>241</v>
      </c>
      <c r="Y6472">
        <v>250000</v>
      </c>
      <c r="Z6472">
        <v>173750</v>
      </c>
      <c r="AA6472" t="s">
        <v>69</v>
      </c>
      <c r="AB6472" t="s">
        <v>19053</v>
      </c>
      <c r="AC6472">
        <v>423750</v>
      </c>
    </row>
    <row r="6473" spans="1:29">
      <c r="A6473">
        <f t="shared" ca="1" si="101"/>
        <v>0.72398813362363679</v>
      </c>
      <c r="B6473" t="s">
        <v>241</v>
      </c>
      <c r="C6473">
        <v>9290958</v>
      </c>
      <c r="D6473" s="2">
        <v>42886</v>
      </c>
      <c r="E6473" t="s">
        <v>56</v>
      </c>
      <c r="F6473" t="s">
        <v>19054</v>
      </c>
      <c r="G6473">
        <v>5</v>
      </c>
      <c r="H6473" t="s">
        <v>58</v>
      </c>
      <c r="I6473" t="s">
        <v>243</v>
      </c>
      <c r="J6473">
        <v>124103</v>
      </c>
      <c r="K6473">
        <v>4</v>
      </c>
      <c r="L6473" s="2">
        <v>41883</v>
      </c>
      <c r="M6473" s="2">
        <v>43616</v>
      </c>
      <c r="N6473" t="s">
        <v>171</v>
      </c>
      <c r="O6473">
        <v>6</v>
      </c>
      <c r="P6473" t="s">
        <v>432</v>
      </c>
      <c r="Q6473" t="s">
        <v>433</v>
      </c>
      <c r="R6473" t="s">
        <v>434</v>
      </c>
      <c r="S6473" t="s">
        <v>67</v>
      </c>
      <c r="T6473" t="s">
        <v>68</v>
      </c>
      <c r="U6473">
        <v>2017</v>
      </c>
      <c r="V6473">
        <v>635764</v>
      </c>
      <c r="W6473" t="s">
        <v>69</v>
      </c>
      <c r="X6473" t="s">
        <v>241</v>
      </c>
      <c r="Y6473">
        <v>478185</v>
      </c>
      <c r="Z6473">
        <v>157579</v>
      </c>
      <c r="AA6473" t="s">
        <v>69</v>
      </c>
      <c r="AB6473" t="s">
        <v>19055</v>
      </c>
      <c r="AC6473">
        <v>635764</v>
      </c>
    </row>
    <row r="6474" spans="1:29">
      <c r="A6474">
        <f t="shared" ca="1" si="101"/>
        <v>0.80407738246111915</v>
      </c>
      <c r="B6474" t="s">
        <v>254</v>
      </c>
      <c r="C6474">
        <v>9225208</v>
      </c>
      <c r="D6474" s="2">
        <v>42783</v>
      </c>
      <c r="E6474" t="s">
        <v>76</v>
      </c>
      <c r="F6474" t="s">
        <v>19056</v>
      </c>
      <c r="G6474">
        <v>5</v>
      </c>
      <c r="H6474" t="s">
        <v>58</v>
      </c>
      <c r="I6474" t="s">
        <v>256</v>
      </c>
      <c r="J6474">
        <v>65368</v>
      </c>
      <c r="K6474">
        <v>13</v>
      </c>
      <c r="L6474" s="2">
        <v>37438</v>
      </c>
      <c r="M6474" s="2">
        <v>43524</v>
      </c>
      <c r="N6474" t="s">
        <v>15109</v>
      </c>
      <c r="O6474">
        <v>1</v>
      </c>
      <c r="P6474" t="s">
        <v>247</v>
      </c>
      <c r="Q6474" t="s">
        <v>248</v>
      </c>
      <c r="R6474" t="s">
        <v>249</v>
      </c>
      <c r="S6474" t="s">
        <v>85</v>
      </c>
      <c r="T6474" t="s">
        <v>68</v>
      </c>
      <c r="U6474">
        <v>2017</v>
      </c>
      <c r="V6474">
        <v>361187</v>
      </c>
      <c r="W6474" t="s">
        <v>69</v>
      </c>
      <c r="X6474" t="s">
        <v>254</v>
      </c>
      <c r="Y6474">
        <v>284646</v>
      </c>
      <c r="Z6474">
        <v>76541</v>
      </c>
      <c r="AA6474" t="s">
        <v>69</v>
      </c>
      <c r="AB6474" t="s">
        <v>19057</v>
      </c>
      <c r="AC6474">
        <v>361187</v>
      </c>
    </row>
    <row r="6475" spans="1:29">
      <c r="A6475">
        <f t="shared" ca="1" si="101"/>
        <v>0.32287931856514418</v>
      </c>
      <c r="B6475" t="s">
        <v>303</v>
      </c>
      <c r="C6475">
        <v>9543472</v>
      </c>
      <c r="D6475" s="2">
        <v>43333</v>
      </c>
      <c r="E6475" t="s">
        <v>19058</v>
      </c>
      <c r="F6475" t="s">
        <v>19059</v>
      </c>
      <c r="G6475">
        <v>5</v>
      </c>
      <c r="H6475" t="s">
        <v>58</v>
      </c>
      <c r="I6475" t="s">
        <v>305</v>
      </c>
      <c r="J6475">
        <v>101715</v>
      </c>
      <c r="K6475">
        <v>5</v>
      </c>
      <c r="L6475" s="2">
        <v>41900</v>
      </c>
      <c r="M6475" s="2">
        <v>44043</v>
      </c>
      <c r="N6475" t="s">
        <v>158</v>
      </c>
      <c r="O6475">
        <v>12</v>
      </c>
      <c r="P6475" t="s">
        <v>656</v>
      </c>
      <c r="Q6475" t="s">
        <v>204</v>
      </c>
      <c r="R6475" t="s">
        <v>205</v>
      </c>
      <c r="S6475" t="s">
        <v>67</v>
      </c>
      <c r="T6475" t="s">
        <v>68</v>
      </c>
      <c r="U6475">
        <v>2018</v>
      </c>
      <c r="V6475">
        <v>531078</v>
      </c>
      <c r="W6475" t="s">
        <v>69</v>
      </c>
      <c r="X6475" t="s">
        <v>303</v>
      </c>
      <c r="Y6475">
        <v>356032</v>
      </c>
      <c r="Z6475">
        <v>175046</v>
      </c>
      <c r="AA6475" t="s">
        <v>69</v>
      </c>
      <c r="AB6475" t="s">
        <v>19060</v>
      </c>
      <c r="AC6475">
        <v>531078</v>
      </c>
    </row>
    <row r="6476" spans="1:29">
      <c r="A6476">
        <f t="shared" ca="1" si="101"/>
        <v>0.17281905022231503</v>
      </c>
      <c r="B6476" t="s">
        <v>286</v>
      </c>
      <c r="C6476">
        <v>9214305</v>
      </c>
      <c r="D6476" s="2">
        <v>42787</v>
      </c>
      <c r="E6476" t="s">
        <v>76</v>
      </c>
      <c r="F6476" t="s">
        <v>19061</v>
      </c>
      <c r="G6476">
        <v>5</v>
      </c>
      <c r="H6476" t="s">
        <v>58</v>
      </c>
      <c r="I6476" t="s">
        <v>289</v>
      </c>
      <c r="J6476">
        <v>107116</v>
      </c>
      <c r="K6476">
        <v>4</v>
      </c>
      <c r="L6476" s="2">
        <v>41699</v>
      </c>
      <c r="M6476" s="2">
        <v>43524</v>
      </c>
      <c r="N6476" t="s">
        <v>2395</v>
      </c>
      <c r="O6476">
        <v>5</v>
      </c>
      <c r="P6476" t="s">
        <v>1853</v>
      </c>
      <c r="Q6476" t="s">
        <v>83</v>
      </c>
      <c r="R6476" t="s">
        <v>84</v>
      </c>
      <c r="S6476" t="s">
        <v>85</v>
      </c>
      <c r="T6476" t="s">
        <v>68</v>
      </c>
      <c r="U6476">
        <v>2017</v>
      </c>
      <c r="V6476">
        <v>376416</v>
      </c>
      <c r="W6476" t="s">
        <v>69</v>
      </c>
      <c r="X6476" t="s">
        <v>286</v>
      </c>
      <c r="Y6476">
        <v>321919</v>
      </c>
      <c r="Z6476">
        <v>54497</v>
      </c>
      <c r="AA6476" t="s">
        <v>69</v>
      </c>
      <c r="AB6476" t="s">
        <v>19062</v>
      </c>
      <c r="AC6476">
        <v>376416</v>
      </c>
    </row>
    <row r="6477" spans="1:29">
      <c r="A6477">
        <f t="shared" ca="1" si="101"/>
        <v>0.27686146763397923</v>
      </c>
      <c r="B6477" t="s">
        <v>327</v>
      </c>
      <c r="C6477">
        <v>9538185</v>
      </c>
      <c r="D6477" s="2">
        <v>43304</v>
      </c>
      <c r="E6477" t="s">
        <v>56</v>
      </c>
      <c r="F6477" t="s">
        <v>19063</v>
      </c>
      <c r="G6477">
        <v>5</v>
      </c>
      <c r="H6477" t="s">
        <v>58</v>
      </c>
      <c r="I6477" t="s">
        <v>330</v>
      </c>
      <c r="J6477">
        <v>19950</v>
      </c>
      <c r="K6477">
        <v>4</v>
      </c>
      <c r="L6477" s="2">
        <v>42223</v>
      </c>
      <c r="M6477" s="2">
        <v>44408</v>
      </c>
      <c r="N6477" t="s">
        <v>6850</v>
      </c>
      <c r="O6477">
        <v>1</v>
      </c>
      <c r="P6477" t="s">
        <v>2049</v>
      </c>
      <c r="Q6477" t="s">
        <v>2050</v>
      </c>
      <c r="R6477" t="s">
        <v>2051</v>
      </c>
      <c r="S6477" t="s">
        <v>85</v>
      </c>
      <c r="T6477" t="s">
        <v>68</v>
      </c>
      <c r="U6477">
        <v>2018</v>
      </c>
      <c r="V6477">
        <v>299206</v>
      </c>
      <c r="W6477" t="s">
        <v>69</v>
      </c>
      <c r="X6477" t="s">
        <v>327</v>
      </c>
      <c r="Y6477">
        <v>211606</v>
      </c>
      <c r="Z6477">
        <v>87600</v>
      </c>
      <c r="AA6477" t="s">
        <v>69</v>
      </c>
      <c r="AB6477" t="s">
        <v>19064</v>
      </c>
      <c r="AC6477">
        <v>299206</v>
      </c>
    </row>
    <row r="6478" spans="1:29">
      <c r="A6478">
        <f t="shared" ca="1" si="101"/>
        <v>0.7663191202724513</v>
      </c>
      <c r="B6478" t="s">
        <v>109</v>
      </c>
      <c r="C6478">
        <v>9388995</v>
      </c>
      <c r="D6478" s="2">
        <v>43059</v>
      </c>
      <c r="E6478" t="s">
        <v>56</v>
      </c>
      <c r="F6478" t="s">
        <v>19065</v>
      </c>
      <c r="G6478">
        <v>5</v>
      </c>
      <c r="H6478" t="s">
        <v>58</v>
      </c>
      <c r="I6478" t="s">
        <v>112</v>
      </c>
      <c r="J6478">
        <v>24051</v>
      </c>
      <c r="K6478">
        <v>4</v>
      </c>
      <c r="L6478" s="2">
        <v>41974</v>
      </c>
      <c r="M6478" s="2">
        <v>44165</v>
      </c>
      <c r="N6478" t="s">
        <v>822</v>
      </c>
      <c r="O6478">
        <v>3</v>
      </c>
      <c r="P6478" t="s">
        <v>1301</v>
      </c>
      <c r="Q6478" t="s">
        <v>1302</v>
      </c>
      <c r="R6478" t="s">
        <v>412</v>
      </c>
      <c r="S6478" t="s">
        <v>67</v>
      </c>
      <c r="T6478" t="s">
        <v>68</v>
      </c>
      <c r="U6478">
        <v>2018</v>
      </c>
      <c r="V6478">
        <v>375000</v>
      </c>
      <c r="W6478" t="s">
        <v>69</v>
      </c>
      <c r="X6478" t="s">
        <v>109</v>
      </c>
      <c r="Y6478">
        <v>250000</v>
      </c>
      <c r="Z6478">
        <v>125000</v>
      </c>
      <c r="AA6478" t="s">
        <v>69</v>
      </c>
      <c r="AB6478" t="s">
        <v>19066</v>
      </c>
      <c r="AC6478">
        <v>375000</v>
      </c>
    </row>
    <row r="6479" spans="1:29">
      <c r="A6479">
        <f t="shared" ca="1" si="101"/>
        <v>0.85410216910502879</v>
      </c>
      <c r="B6479" t="s">
        <v>199</v>
      </c>
      <c r="C6479">
        <v>9232086</v>
      </c>
      <c r="D6479" s="2">
        <v>42788</v>
      </c>
      <c r="E6479" t="s">
        <v>76</v>
      </c>
      <c r="F6479" t="s">
        <v>19067</v>
      </c>
      <c r="G6479">
        <v>5</v>
      </c>
      <c r="H6479" t="s">
        <v>58</v>
      </c>
      <c r="I6479" t="s">
        <v>149</v>
      </c>
      <c r="J6479">
        <v>175994</v>
      </c>
      <c r="K6479">
        <v>5</v>
      </c>
      <c r="L6479" s="2">
        <v>41365</v>
      </c>
      <c r="M6479" s="2">
        <v>43555</v>
      </c>
      <c r="N6479" t="s">
        <v>754</v>
      </c>
      <c r="O6479">
        <v>6</v>
      </c>
      <c r="P6479" t="s">
        <v>432</v>
      </c>
      <c r="Q6479" t="s">
        <v>433</v>
      </c>
      <c r="R6479" t="s">
        <v>434</v>
      </c>
      <c r="S6479" t="s">
        <v>67</v>
      </c>
      <c r="T6479" t="s">
        <v>68</v>
      </c>
      <c r="U6479">
        <v>2017</v>
      </c>
      <c r="V6479">
        <v>322663</v>
      </c>
      <c r="W6479" t="s">
        <v>69</v>
      </c>
      <c r="X6479" t="s">
        <v>199</v>
      </c>
      <c r="Y6479">
        <v>207500</v>
      </c>
      <c r="Z6479">
        <v>115163</v>
      </c>
      <c r="AA6479" t="s">
        <v>69</v>
      </c>
      <c r="AB6479" t="s">
        <v>19068</v>
      </c>
      <c r="AC6479">
        <v>322663</v>
      </c>
    </row>
    <row r="6480" spans="1:29">
      <c r="A6480">
        <f t="shared" ca="1" si="101"/>
        <v>0.86682120804235163</v>
      </c>
      <c r="B6480" t="s">
        <v>199</v>
      </c>
      <c r="C6480">
        <v>9609582</v>
      </c>
      <c r="D6480" s="2">
        <v>43157</v>
      </c>
      <c r="E6480" t="s">
        <v>287</v>
      </c>
      <c r="F6480" t="s">
        <v>19069</v>
      </c>
      <c r="G6480">
        <v>7</v>
      </c>
      <c r="H6480" t="s">
        <v>58</v>
      </c>
      <c r="I6480" t="s">
        <v>149</v>
      </c>
      <c r="J6480">
        <v>135650</v>
      </c>
      <c r="K6480">
        <v>9</v>
      </c>
      <c r="L6480" s="2">
        <v>39713</v>
      </c>
      <c r="M6480" s="2">
        <v>43830</v>
      </c>
      <c r="N6480" t="s">
        <v>4498</v>
      </c>
      <c r="O6480">
        <v>7</v>
      </c>
      <c r="P6480" t="s">
        <v>3830</v>
      </c>
      <c r="Q6480" t="s">
        <v>3831</v>
      </c>
      <c r="R6480" t="s">
        <v>335</v>
      </c>
      <c r="S6480" t="s">
        <v>67</v>
      </c>
      <c r="T6480" t="s">
        <v>68</v>
      </c>
      <c r="U6480">
        <v>2018</v>
      </c>
      <c r="V6480">
        <v>552370</v>
      </c>
      <c r="W6480" t="s">
        <v>69</v>
      </c>
      <c r="X6480" t="s">
        <v>199</v>
      </c>
      <c r="Y6480">
        <v>453471</v>
      </c>
      <c r="Z6480">
        <v>98899</v>
      </c>
      <c r="AA6480" t="s">
        <v>69</v>
      </c>
      <c r="AB6480" t="s">
        <v>19070</v>
      </c>
      <c r="AC6480">
        <v>552370</v>
      </c>
    </row>
    <row r="6481" spans="1:29">
      <c r="A6481">
        <f t="shared" ca="1" si="101"/>
        <v>0.70526367459549411</v>
      </c>
      <c r="B6481" t="s">
        <v>199</v>
      </c>
      <c r="C6481">
        <v>9548168</v>
      </c>
      <c r="D6481" s="2">
        <v>43326</v>
      </c>
      <c r="E6481" t="s">
        <v>56</v>
      </c>
      <c r="F6481" t="s">
        <v>19071</v>
      </c>
      <c r="G6481">
        <v>5</v>
      </c>
      <c r="H6481" t="s">
        <v>58</v>
      </c>
      <c r="I6481" t="s">
        <v>149</v>
      </c>
      <c r="J6481">
        <v>192393</v>
      </c>
      <c r="K6481">
        <v>5</v>
      </c>
      <c r="L6481" s="2">
        <v>41907</v>
      </c>
      <c r="M6481" s="2">
        <v>44439</v>
      </c>
      <c r="N6481" t="s">
        <v>1136</v>
      </c>
      <c r="O6481">
        <v>1</v>
      </c>
      <c r="P6481" t="s">
        <v>346</v>
      </c>
      <c r="Q6481" t="s">
        <v>119</v>
      </c>
      <c r="R6481" t="s">
        <v>347</v>
      </c>
      <c r="S6481" t="s">
        <v>348</v>
      </c>
      <c r="T6481" t="s">
        <v>68</v>
      </c>
      <c r="U6481">
        <v>2018</v>
      </c>
      <c r="V6481">
        <v>1055961</v>
      </c>
      <c r="W6481" t="s">
        <v>69</v>
      </c>
      <c r="X6481" t="s">
        <v>199</v>
      </c>
      <c r="Y6481">
        <v>854332</v>
      </c>
      <c r="Z6481">
        <v>201629</v>
      </c>
      <c r="AA6481" t="s">
        <v>69</v>
      </c>
      <c r="AB6481" t="s">
        <v>19072</v>
      </c>
      <c r="AC6481">
        <v>1055961</v>
      </c>
    </row>
    <row r="6482" spans="1:29">
      <c r="A6482">
        <f t="shared" ca="1" si="101"/>
        <v>5.3753170245665838E-2</v>
      </c>
      <c r="B6482" t="s">
        <v>3057</v>
      </c>
      <c r="C6482">
        <v>9518385</v>
      </c>
      <c r="D6482" s="2">
        <v>42962</v>
      </c>
      <c r="E6482" t="s">
        <v>287</v>
      </c>
      <c r="F6482" t="s">
        <v>19073</v>
      </c>
      <c r="G6482">
        <v>7</v>
      </c>
      <c r="H6482" t="s">
        <v>58</v>
      </c>
      <c r="I6482" t="s">
        <v>3060</v>
      </c>
      <c r="J6482">
        <v>7258</v>
      </c>
      <c r="K6482">
        <v>6</v>
      </c>
      <c r="L6482" s="2">
        <v>41456</v>
      </c>
      <c r="M6482" s="2">
        <v>43555</v>
      </c>
      <c r="N6482" t="s">
        <v>7077</v>
      </c>
      <c r="O6482">
        <v>12</v>
      </c>
      <c r="P6482" t="s">
        <v>1357</v>
      </c>
      <c r="Q6482" t="s">
        <v>217</v>
      </c>
      <c r="R6482" t="s">
        <v>120</v>
      </c>
      <c r="S6482" t="s">
        <v>67</v>
      </c>
      <c r="T6482" t="s">
        <v>68</v>
      </c>
      <c r="U6482">
        <v>2017</v>
      </c>
      <c r="V6482">
        <v>170538</v>
      </c>
      <c r="W6482" t="s">
        <v>69</v>
      </c>
      <c r="X6482" t="s">
        <v>3057</v>
      </c>
      <c r="Y6482">
        <v>118333</v>
      </c>
      <c r="Z6482">
        <v>52205</v>
      </c>
      <c r="AA6482" t="s">
        <v>69</v>
      </c>
      <c r="AB6482" t="s">
        <v>19074</v>
      </c>
      <c r="AC6482">
        <v>170538</v>
      </c>
    </row>
    <row r="6483" spans="1:29">
      <c r="A6483">
        <f t="shared" ca="1" si="101"/>
        <v>0.95756610645626727</v>
      </c>
      <c r="B6483" t="s">
        <v>109</v>
      </c>
      <c r="C6483">
        <v>9330861</v>
      </c>
      <c r="D6483" s="2">
        <v>42961</v>
      </c>
      <c r="E6483" t="s">
        <v>56</v>
      </c>
      <c r="F6483" t="s">
        <v>19075</v>
      </c>
      <c r="G6483">
        <v>5</v>
      </c>
      <c r="H6483" t="s">
        <v>58</v>
      </c>
      <c r="I6483" t="s">
        <v>112</v>
      </c>
      <c r="J6483">
        <v>24624</v>
      </c>
      <c r="K6483">
        <v>3</v>
      </c>
      <c r="L6483" s="2">
        <v>42277</v>
      </c>
      <c r="M6483" s="2">
        <v>43708</v>
      </c>
      <c r="N6483" t="s">
        <v>822</v>
      </c>
      <c r="O6483">
        <v>10</v>
      </c>
      <c r="P6483" t="s">
        <v>4905</v>
      </c>
      <c r="Q6483" t="s">
        <v>4906</v>
      </c>
      <c r="R6483" t="s">
        <v>176</v>
      </c>
      <c r="S6483" t="s">
        <v>67</v>
      </c>
      <c r="T6483" t="s">
        <v>68</v>
      </c>
      <c r="U6483">
        <v>2017</v>
      </c>
      <c r="V6483">
        <v>462420</v>
      </c>
      <c r="W6483" t="s">
        <v>69</v>
      </c>
      <c r="X6483" t="s">
        <v>109</v>
      </c>
      <c r="Y6483">
        <v>314511</v>
      </c>
      <c r="Z6483">
        <v>147909</v>
      </c>
      <c r="AA6483" t="s">
        <v>69</v>
      </c>
      <c r="AB6483" t="s">
        <v>19076</v>
      </c>
      <c r="AC6483">
        <v>462420</v>
      </c>
    </row>
    <row r="6484" spans="1:29">
      <c r="A6484">
        <f t="shared" ca="1" si="101"/>
        <v>0.41831480109988672</v>
      </c>
      <c r="B6484" t="s">
        <v>687</v>
      </c>
      <c r="C6484">
        <v>9479615</v>
      </c>
      <c r="D6484" s="2">
        <v>43208</v>
      </c>
      <c r="E6484" t="s">
        <v>76</v>
      </c>
      <c r="F6484" t="s">
        <v>19077</v>
      </c>
      <c r="G6484">
        <v>5</v>
      </c>
      <c r="H6484" t="s">
        <v>58</v>
      </c>
      <c r="I6484" t="s">
        <v>689</v>
      </c>
      <c r="J6484">
        <v>13508</v>
      </c>
      <c r="K6484">
        <v>5</v>
      </c>
      <c r="L6484" s="2">
        <v>41760</v>
      </c>
      <c r="M6484" s="2">
        <v>44408</v>
      </c>
      <c r="N6484" t="s">
        <v>2888</v>
      </c>
      <c r="O6484">
        <v>2</v>
      </c>
      <c r="P6484" t="s">
        <v>320</v>
      </c>
      <c r="Q6484" t="s">
        <v>321</v>
      </c>
      <c r="R6484" t="s">
        <v>137</v>
      </c>
      <c r="S6484" t="s">
        <v>67</v>
      </c>
      <c r="T6484" t="s">
        <v>68</v>
      </c>
      <c r="U6484">
        <v>2018</v>
      </c>
      <c r="V6484">
        <v>427026</v>
      </c>
      <c r="W6484" t="s">
        <v>69</v>
      </c>
      <c r="X6484" t="s">
        <v>687</v>
      </c>
      <c r="Y6484">
        <v>298670</v>
      </c>
      <c r="Z6484">
        <v>128356</v>
      </c>
      <c r="AA6484" t="s">
        <v>69</v>
      </c>
      <c r="AB6484" t="s">
        <v>19078</v>
      </c>
      <c r="AC6484">
        <v>427026</v>
      </c>
    </row>
    <row r="6485" spans="1:29">
      <c r="A6485">
        <f t="shared" ca="1" si="101"/>
        <v>0.38453051920614956</v>
      </c>
      <c r="B6485" t="s">
        <v>687</v>
      </c>
      <c r="C6485">
        <v>9518805</v>
      </c>
      <c r="D6485" s="2">
        <v>43272</v>
      </c>
      <c r="E6485" t="s">
        <v>76</v>
      </c>
      <c r="F6485" t="s">
        <v>19079</v>
      </c>
      <c r="G6485">
        <v>5</v>
      </c>
      <c r="H6485" t="s">
        <v>58</v>
      </c>
      <c r="I6485" t="s">
        <v>689</v>
      </c>
      <c r="J6485">
        <v>4722</v>
      </c>
      <c r="K6485">
        <v>20</v>
      </c>
      <c r="L6485" s="2">
        <v>36892</v>
      </c>
      <c r="M6485" s="2">
        <v>44196</v>
      </c>
      <c r="N6485" t="s">
        <v>965</v>
      </c>
      <c r="O6485">
        <v>12</v>
      </c>
      <c r="P6485" t="s">
        <v>13356</v>
      </c>
      <c r="Q6485" t="s">
        <v>217</v>
      </c>
      <c r="R6485" t="s">
        <v>120</v>
      </c>
      <c r="S6485" t="s">
        <v>85</v>
      </c>
      <c r="T6485" t="s">
        <v>68</v>
      </c>
      <c r="U6485">
        <v>2018</v>
      </c>
      <c r="V6485">
        <v>326650</v>
      </c>
      <c r="W6485" t="s">
        <v>69</v>
      </c>
      <c r="X6485" t="s">
        <v>687</v>
      </c>
      <c r="Y6485">
        <v>228717</v>
      </c>
      <c r="Z6485">
        <v>97933</v>
      </c>
      <c r="AA6485" t="s">
        <v>69</v>
      </c>
      <c r="AB6485" t="s">
        <v>19080</v>
      </c>
      <c r="AC6485">
        <v>326650</v>
      </c>
    </row>
    <row r="6486" spans="1:29">
      <c r="A6486">
        <f t="shared" ca="1" si="101"/>
        <v>8.7719245014686864E-3</v>
      </c>
      <c r="B6486" t="s">
        <v>241</v>
      </c>
      <c r="C6486">
        <v>9307928</v>
      </c>
      <c r="D6486" s="2">
        <v>42859</v>
      </c>
      <c r="E6486" t="s">
        <v>76</v>
      </c>
      <c r="F6486" t="s">
        <v>19081</v>
      </c>
      <c r="G6486">
        <v>5</v>
      </c>
      <c r="H6486" t="s">
        <v>58</v>
      </c>
      <c r="I6486" t="s">
        <v>243</v>
      </c>
      <c r="J6486">
        <v>60190</v>
      </c>
      <c r="K6486">
        <v>16</v>
      </c>
      <c r="L6486" s="2">
        <v>35886</v>
      </c>
      <c r="M6486" s="2">
        <v>43585</v>
      </c>
      <c r="N6486" t="s">
        <v>7434</v>
      </c>
      <c r="O6486">
        <v>7</v>
      </c>
      <c r="P6486" t="s">
        <v>491</v>
      </c>
      <c r="Q6486" t="s">
        <v>492</v>
      </c>
      <c r="R6486" t="s">
        <v>295</v>
      </c>
      <c r="S6486" t="s">
        <v>67</v>
      </c>
      <c r="T6486" t="s">
        <v>68</v>
      </c>
      <c r="U6486">
        <v>2017</v>
      </c>
      <c r="V6486">
        <v>535517</v>
      </c>
      <c r="W6486" t="s">
        <v>69</v>
      </c>
      <c r="X6486" t="s">
        <v>241</v>
      </c>
      <c r="Y6486">
        <v>412451</v>
      </c>
      <c r="Z6486">
        <v>123066</v>
      </c>
      <c r="AA6486" t="s">
        <v>69</v>
      </c>
      <c r="AB6486" t="s">
        <v>19082</v>
      </c>
      <c r="AC6486">
        <v>535517</v>
      </c>
    </row>
    <row r="6487" spans="1:29">
      <c r="A6487">
        <f t="shared" ca="1" si="101"/>
        <v>0.57552279196784961</v>
      </c>
      <c r="B6487" t="s">
        <v>241</v>
      </c>
      <c r="C6487">
        <v>9481317</v>
      </c>
      <c r="D6487" s="2">
        <v>43218</v>
      </c>
      <c r="E6487" t="s">
        <v>328</v>
      </c>
      <c r="F6487" t="s">
        <v>19083</v>
      </c>
      <c r="G6487">
        <v>5</v>
      </c>
      <c r="H6487" t="s">
        <v>58</v>
      </c>
      <c r="I6487" t="s">
        <v>243</v>
      </c>
      <c r="J6487">
        <v>127682</v>
      </c>
      <c r="K6487">
        <v>4</v>
      </c>
      <c r="L6487" s="2">
        <v>42200</v>
      </c>
      <c r="M6487" s="2">
        <v>43951</v>
      </c>
      <c r="N6487" t="s">
        <v>201</v>
      </c>
      <c r="O6487">
        <v>6</v>
      </c>
      <c r="P6487" t="s">
        <v>410</v>
      </c>
      <c r="Q6487" t="s">
        <v>411</v>
      </c>
      <c r="R6487" t="s">
        <v>412</v>
      </c>
      <c r="S6487" t="s">
        <v>336</v>
      </c>
      <c r="T6487" t="s">
        <v>68</v>
      </c>
      <c r="U6487">
        <v>2018</v>
      </c>
      <c r="V6487">
        <v>561301</v>
      </c>
      <c r="W6487" t="s">
        <v>69</v>
      </c>
      <c r="X6487" t="s">
        <v>241</v>
      </c>
      <c r="Y6487">
        <v>465312</v>
      </c>
      <c r="Z6487">
        <v>95989</v>
      </c>
      <c r="AA6487" t="s">
        <v>69</v>
      </c>
      <c r="AB6487" t="s">
        <v>19084</v>
      </c>
      <c r="AC6487">
        <v>561301</v>
      </c>
    </row>
    <row r="6488" spans="1:29">
      <c r="A6488">
        <f t="shared" ca="1" si="101"/>
        <v>0.64374138246762835</v>
      </c>
      <c r="B6488" t="s">
        <v>254</v>
      </c>
      <c r="C6488">
        <v>9502988</v>
      </c>
      <c r="D6488" s="2">
        <v>43311</v>
      </c>
      <c r="E6488" t="s">
        <v>56</v>
      </c>
      <c r="F6488" t="s">
        <v>19085</v>
      </c>
      <c r="G6488">
        <v>5</v>
      </c>
      <c r="H6488" t="s">
        <v>58</v>
      </c>
      <c r="I6488" t="s">
        <v>256</v>
      </c>
      <c r="J6488">
        <v>88333</v>
      </c>
      <c r="K6488">
        <v>8</v>
      </c>
      <c r="L6488" s="2">
        <v>40634</v>
      </c>
      <c r="M6488" s="2">
        <v>44012</v>
      </c>
      <c r="N6488" t="s">
        <v>201</v>
      </c>
      <c r="O6488">
        <v>5</v>
      </c>
      <c r="P6488" t="s">
        <v>1853</v>
      </c>
      <c r="Q6488" t="s">
        <v>83</v>
      </c>
      <c r="R6488" t="s">
        <v>84</v>
      </c>
      <c r="S6488" t="s">
        <v>336</v>
      </c>
      <c r="T6488" t="s">
        <v>68</v>
      </c>
      <c r="U6488">
        <v>2018</v>
      </c>
      <c r="V6488">
        <v>305174</v>
      </c>
      <c r="W6488" t="s">
        <v>69</v>
      </c>
      <c r="X6488" t="s">
        <v>254</v>
      </c>
      <c r="Y6488">
        <v>201724</v>
      </c>
      <c r="Z6488">
        <v>103450</v>
      </c>
      <c r="AA6488" t="s">
        <v>69</v>
      </c>
      <c r="AB6488" t="s">
        <v>19086</v>
      </c>
      <c r="AC6488">
        <v>305174</v>
      </c>
    </row>
    <row r="6489" spans="1:29">
      <c r="A6489">
        <f t="shared" ca="1" si="101"/>
        <v>0.34647797561427862</v>
      </c>
      <c r="B6489" t="s">
        <v>199</v>
      </c>
      <c r="C6489">
        <v>9594578</v>
      </c>
      <c r="D6489" s="2">
        <v>43130</v>
      </c>
      <c r="E6489" t="s">
        <v>287</v>
      </c>
      <c r="F6489" t="s">
        <v>19087</v>
      </c>
      <c r="G6489">
        <v>7</v>
      </c>
      <c r="H6489" t="s">
        <v>58</v>
      </c>
      <c r="I6489" t="s">
        <v>149</v>
      </c>
      <c r="J6489">
        <v>166375</v>
      </c>
      <c r="K6489">
        <v>6</v>
      </c>
      <c r="L6489" s="2">
        <v>41334</v>
      </c>
      <c r="M6489" s="2">
        <v>43861</v>
      </c>
      <c r="N6489" t="s">
        <v>2377</v>
      </c>
      <c r="O6489">
        <v>2</v>
      </c>
      <c r="P6489" t="s">
        <v>2882</v>
      </c>
      <c r="Q6489" t="s">
        <v>543</v>
      </c>
      <c r="R6489" t="s">
        <v>205</v>
      </c>
      <c r="S6489" t="s">
        <v>102</v>
      </c>
      <c r="T6489" t="s">
        <v>68</v>
      </c>
      <c r="U6489">
        <v>2017</v>
      </c>
      <c r="V6489">
        <v>313504</v>
      </c>
      <c r="W6489" t="s">
        <v>69</v>
      </c>
      <c r="X6489" t="s">
        <v>199</v>
      </c>
      <c r="Y6489">
        <v>183399</v>
      </c>
      <c r="Z6489">
        <v>130105</v>
      </c>
      <c r="AA6489" t="s">
        <v>69</v>
      </c>
      <c r="AB6489" t="s">
        <v>19088</v>
      </c>
      <c r="AC6489">
        <v>313504</v>
      </c>
    </row>
    <row r="6490" spans="1:29">
      <c r="A6490">
        <f t="shared" ca="1" si="101"/>
        <v>0.1898883451187664</v>
      </c>
      <c r="B6490" t="s">
        <v>405</v>
      </c>
      <c r="C6490">
        <v>9857158</v>
      </c>
      <c r="D6490" s="2">
        <v>43511</v>
      </c>
      <c r="E6490" t="s">
        <v>56</v>
      </c>
      <c r="F6490" t="s">
        <v>19089</v>
      </c>
      <c r="G6490">
        <v>6</v>
      </c>
      <c r="H6490" t="s">
        <v>58</v>
      </c>
      <c r="I6490" t="s">
        <v>407</v>
      </c>
      <c r="J6490">
        <v>38412</v>
      </c>
      <c r="K6490">
        <v>7</v>
      </c>
      <c r="L6490" s="2">
        <v>42248</v>
      </c>
      <c r="M6490" s="2">
        <v>43982</v>
      </c>
      <c r="N6490" t="s">
        <v>1320</v>
      </c>
      <c r="O6490">
        <v>14</v>
      </c>
      <c r="P6490" t="s">
        <v>1038</v>
      </c>
      <c r="Q6490" t="s">
        <v>1039</v>
      </c>
      <c r="R6490" t="s">
        <v>120</v>
      </c>
      <c r="S6490" t="s">
        <v>121</v>
      </c>
      <c r="T6490" t="s">
        <v>68</v>
      </c>
      <c r="U6490">
        <v>2018</v>
      </c>
      <c r="V6490">
        <v>210730</v>
      </c>
      <c r="W6490" t="s">
        <v>69</v>
      </c>
      <c r="X6490" t="s">
        <v>405</v>
      </c>
      <c r="Y6490">
        <v>127157</v>
      </c>
      <c r="Z6490">
        <v>83573</v>
      </c>
      <c r="AA6490" t="s">
        <v>69</v>
      </c>
      <c r="AB6490" t="s">
        <v>19090</v>
      </c>
      <c r="AC6490">
        <v>210730</v>
      </c>
    </row>
    <row r="6491" spans="1:29">
      <c r="A6491">
        <f t="shared" ca="1" si="101"/>
        <v>3.3906487423110532E-2</v>
      </c>
      <c r="B6491" t="s">
        <v>75</v>
      </c>
      <c r="C6491">
        <v>9514753</v>
      </c>
      <c r="D6491" s="2">
        <v>43241</v>
      </c>
      <c r="E6491" t="s">
        <v>56</v>
      </c>
      <c r="F6491" t="s">
        <v>19091</v>
      </c>
      <c r="G6491">
        <v>5</v>
      </c>
      <c r="H6491" t="s">
        <v>58</v>
      </c>
      <c r="I6491" t="s">
        <v>78</v>
      </c>
      <c r="J6491">
        <v>46266</v>
      </c>
      <c r="K6491">
        <v>5</v>
      </c>
      <c r="L6491" s="2">
        <v>41883</v>
      </c>
      <c r="M6491" s="2">
        <v>44347</v>
      </c>
      <c r="N6491" t="s">
        <v>965</v>
      </c>
      <c r="O6491">
        <v>2</v>
      </c>
      <c r="P6491" t="s">
        <v>5193</v>
      </c>
      <c r="Q6491" t="s">
        <v>5194</v>
      </c>
      <c r="R6491" t="s">
        <v>311</v>
      </c>
      <c r="S6491" t="s">
        <v>85</v>
      </c>
      <c r="T6491" t="s">
        <v>68</v>
      </c>
      <c r="U6491">
        <v>2018</v>
      </c>
      <c r="V6491">
        <v>333638</v>
      </c>
      <c r="W6491" t="s">
        <v>69</v>
      </c>
      <c r="X6491" t="s">
        <v>75</v>
      </c>
      <c r="Y6491">
        <v>273163</v>
      </c>
      <c r="Z6491">
        <v>60475</v>
      </c>
      <c r="AA6491" t="s">
        <v>69</v>
      </c>
      <c r="AB6491" t="s">
        <v>19092</v>
      </c>
      <c r="AC6491">
        <v>333638</v>
      </c>
    </row>
    <row r="6492" spans="1:29">
      <c r="A6492">
        <f t="shared" ca="1" si="101"/>
        <v>4.0341349316463604E-2</v>
      </c>
      <c r="B6492" t="s">
        <v>75</v>
      </c>
      <c r="C6492">
        <v>9474553</v>
      </c>
      <c r="D6492" s="2">
        <v>43217</v>
      </c>
      <c r="E6492" t="s">
        <v>56</v>
      </c>
      <c r="F6492" t="s">
        <v>19093</v>
      </c>
      <c r="G6492">
        <v>5</v>
      </c>
      <c r="H6492" t="s">
        <v>58</v>
      </c>
      <c r="I6492" t="s">
        <v>78</v>
      </c>
      <c r="J6492">
        <v>46634</v>
      </c>
      <c r="K6492">
        <v>5</v>
      </c>
      <c r="L6492" s="2">
        <v>41897</v>
      </c>
      <c r="M6492" s="2">
        <v>43951</v>
      </c>
      <c r="N6492" t="s">
        <v>953</v>
      </c>
      <c r="O6492">
        <v>13</v>
      </c>
      <c r="P6492" t="s">
        <v>1222</v>
      </c>
      <c r="Q6492" t="s">
        <v>217</v>
      </c>
      <c r="R6492" t="s">
        <v>120</v>
      </c>
      <c r="S6492" t="s">
        <v>67</v>
      </c>
      <c r="T6492" t="s">
        <v>68</v>
      </c>
      <c r="U6492">
        <v>2018</v>
      </c>
      <c r="V6492">
        <v>483705</v>
      </c>
      <c r="W6492" t="s">
        <v>69</v>
      </c>
      <c r="X6492" t="s">
        <v>75</v>
      </c>
      <c r="Y6492">
        <v>342829</v>
      </c>
      <c r="Z6492">
        <v>140876</v>
      </c>
      <c r="AA6492" t="s">
        <v>69</v>
      </c>
      <c r="AB6492" t="s">
        <v>19094</v>
      </c>
      <c r="AC6492">
        <v>483705</v>
      </c>
    </row>
    <row r="6493" spans="1:29">
      <c r="A6493">
        <f t="shared" ca="1" si="101"/>
        <v>0.44525404193190521</v>
      </c>
      <c r="B6493" t="s">
        <v>254</v>
      </c>
      <c r="C6493">
        <v>9269084</v>
      </c>
      <c r="D6493" s="2">
        <v>42851</v>
      </c>
      <c r="E6493" t="s">
        <v>19095</v>
      </c>
      <c r="F6493" t="s">
        <v>19096</v>
      </c>
      <c r="G6493">
        <v>5</v>
      </c>
      <c r="H6493" t="s">
        <v>58</v>
      </c>
      <c r="I6493" t="s">
        <v>256</v>
      </c>
      <c r="J6493">
        <v>101095</v>
      </c>
      <c r="K6493">
        <v>4</v>
      </c>
      <c r="L6493" s="2">
        <v>41760</v>
      </c>
      <c r="M6493" s="2">
        <v>43585</v>
      </c>
      <c r="N6493" t="s">
        <v>2257</v>
      </c>
      <c r="O6493">
        <v>5</v>
      </c>
      <c r="P6493" t="s">
        <v>1853</v>
      </c>
      <c r="Q6493" t="s">
        <v>83</v>
      </c>
      <c r="R6493" t="s">
        <v>84</v>
      </c>
      <c r="S6493" t="s">
        <v>85</v>
      </c>
      <c r="T6493" t="s">
        <v>68</v>
      </c>
      <c r="U6493">
        <v>2017</v>
      </c>
      <c r="V6493">
        <v>287132</v>
      </c>
      <c r="W6493" t="s">
        <v>69</v>
      </c>
      <c r="X6493" t="s">
        <v>254</v>
      </c>
      <c r="Y6493">
        <v>244150</v>
      </c>
      <c r="Z6493">
        <v>42982</v>
      </c>
      <c r="AA6493" t="s">
        <v>69</v>
      </c>
      <c r="AB6493" t="s">
        <v>19097</v>
      </c>
      <c r="AC6493">
        <v>287132</v>
      </c>
    </row>
    <row r="6494" spans="1:29">
      <c r="A6494">
        <f t="shared" ca="1" si="101"/>
        <v>0.49521446687695536</v>
      </c>
      <c r="B6494" t="s">
        <v>254</v>
      </c>
      <c r="C6494">
        <v>9319766</v>
      </c>
      <c r="D6494" s="2">
        <v>42949</v>
      </c>
      <c r="E6494" t="s">
        <v>56</v>
      </c>
      <c r="F6494" t="s">
        <v>19098</v>
      </c>
      <c r="G6494">
        <v>5</v>
      </c>
      <c r="H6494" t="s">
        <v>58</v>
      </c>
      <c r="I6494" t="s">
        <v>256</v>
      </c>
      <c r="J6494">
        <v>59604</v>
      </c>
      <c r="K6494">
        <v>16</v>
      </c>
      <c r="L6494" s="2">
        <v>36404</v>
      </c>
      <c r="M6494" s="2">
        <v>44043</v>
      </c>
      <c r="N6494" t="s">
        <v>397</v>
      </c>
      <c r="O6494">
        <v>5</v>
      </c>
      <c r="P6494" t="s">
        <v>1958</v>
      </c>
      <c r="Q6494" t="s">
        <v>1959</v>
      </c>
      <c r="R6494" t="s">
        <v>347</v>
      </c>
      <c r="S6494" t="s">
        <v>218</v>
      </c>
      <c r="T6494" t="s">
        <v>68</v>
      </c>
      <c r="U6494">
        <v>2017</v>
      </c>
      <c r="V6494">
        <v>359226</v>
      </c>
      <c r="W6494" t="s">
        <v>69</v>
      </c>
      <c r="X6494" t="s">
        <v>254</v>
      </c>
      <c r="Y6494">
        <v>289172</v>
      </c>
      <c r="Z6494">
        <v>70054</v>
      </c>
      <c r="AA6494" t="s">
        <v>69</v>
      </c>
      <c r="AB6494" t="s">
        <v>19099</v>
      </c>
      <c r="AC6494">
        <v>359226</v>
      </c>
    </row>
    <row r="6495" spans="1:29">
      <c r="A6495">
        <f t="shared" ca="1" si="101"/>
        <v>0.38942058660559187</v>
      </c>
      <c r="B6495" t="s">
        <v>405</v>
      </c>
      <c r="C6495">
        <v>9233955</v>
      </c>
      <c r="D6495" s="2">
        <v>42760</v>
      </c>
      <c r="E6495" t="s">
        <v>76</v>
      </c>
      <c r="F6495" t="s">
        <v>19100</v>
      </c>
      <c r="G6495">
        <v>5</v>
      </c>
      <c r="H6495" t="s">
        <v>58</v>
      </c>
      <c r="I6495" t="s">
        <v>407</v>
      </c>
      <c r="J6495">
        <v>12728</v>
      </c>
      <c r="K6495">
        <v>15</v>
      </c>
      <c r="L6495" s="2">
        <v>36739</v>
      </c>
      <c r="M6495" s="2">
        <v>43524</v>
      </c>
      <c r="N6495" t="s">
        <v>1451</v>
      </c>
      <c r="O6495">
        <v>5</v>
      </c>
      <c r="P6495" t="s">
        <v>4737</v>
      </c>
      <c r="Q6495" t="s">
        <v>4738</v>
      </c>
      <c r="R6495" t="s">
        <v>884</v>
      </c>
      <c r="S6495" t="s">
        <v>218</v>
      </c>
      <c r="T6495" t="s">
        <v>68</v>
      </c>
      <c r="U6495">
        <v>2017</v>
      </c>
      <c r="V6495">
        <v>568537</v>
      </c>
      <c r="W6495" t="s">
        <v>69</v>
      </c>
      <c r="X6495" t="s">
        <v>405</v>
      </c>
      <c r="Y6495">
        <v>369180</v>
      </c>
      <c r="Z6495">
        <v>199357</v>
      </c>
      <c r="AA6495" t="s">
        <v>69</v>
      </c>
      <c r="AB6495" t="s">
        <v>19101</v>
      </c>
      <c r="AC6495">
        <v>568537</v>
      </c>
    </row>
    <row r="6496" spans="1:29">
      <c r="A6496">
        <f t="shared" ca="1" si="101"/>
        <v>6.1778154079296432E-2</v>
      </c>
      <c r="B6496" t="s">
        <v>55</v>
      </c>
      <c r="C6496">
        <v>9535503</v>
      </c>
      <c r="D6496" s="2">
        <v>43290</v>
      </c>
      <c r="E6496" t="s">
        <v>56</v>
      </c>
      <c r="F6496" t="s">
        <v>19102</v>
      </c>
      <c r="G6496">
        <v>5</v>
      </c>
      <c r="H6496" t="s">
        <v>58</v>
      </c>
      <c r="I6496" t="s">
        <v>59</v>
      </c>
      <c r="J6496">
        <v>95291</v>
      </c>
      <c r="K6496">
        <v>12</v>
      </c>
      <c r="L6496" s="2">
        <v>38838</v>
      </c>
      <c r="M6496" s="2">
        <v>44408</v>
      </c>
      <c r="N6496" t="s">
        <v>1819</v>
      </c>
      <c r="O6496">
        <v>5</v>
      </c>
      <c r="P6496" t="s">
        <v>1114</v>
      </c>
      <c r="Q6496" t="s">
        <v>1115</v>
      </c>
      <c r="R6496" t="s">
        <v>816</v>
      </c>
      <c r="S6496" t="s">
        <v>336</v>
      </c>
      <c r="T6496" t="s">
        <v>68</v>
      </c>
      <c r="U6496">
        <v>2018</v>
      </c>
      <c r="V6496">
        <v>604261</v>
      </c>
      <c r="W6496" t="s">
        <v>69</v>
      </c>
      <c r="X6496" t="s">
        <v>55</v>
      </c>
      <c r="Y6496">
        <v>392276</v>
      </c>
      <c r="Z6496">
        <v>211985</v>
      </c>
      <c r="AA6496" t="s">
        <v>69</v>
      </c>
      <c r="AB6496" t="s">
        <v>19103</v>
      </c>
      <c r="AC6496">
        <v>604261</v>
      </c>
    </row>
    <row r="6497" spans="1:29">
      <c r="A6497">
        <f t="shared" ca="1" si="101"/>
        <v>0.94608179919526125</v>
      </c>
      <c r="B6497" t="s">
        <v>405</v>
      </c>
      <c r="C6497">
        <v>9489228</v>
      </c>
      <c r="D6497" s="2">
        <v>43252</v>
      </c>
      <c r="E6497" t="s">
        <v>12318</v>
      </c>
      <c r="F6497" t="s">
        <v>19104</v>
      </c>
      <c r="G6497">
        <v>5</v>
      </c>
      <c r="H6497" t="s">
        <v>58</v>
      </c>
      <c r="I6497" t="s">
        <v>407</v>
      </c>
      <c r="J6497">
        <v>38648</v>
      </c>
      <c r="K6497">
        <v>4</v>
      </c>
      <c r="L6497" s="2">
        <v>42262</v>
      </c>
      <c r="M6497" s="2">
        <v>44347</v>
      </c>
      <c r="N6497" t="s">
        <v>1451</v>
      </c>
      <c r="O6497">
        <v>37</v>
      </c>
      <c r="P6497" t="s">
        <v>1741</v>
      </c>
      <c r="Q6497" t="s">
        <v>1742</v>
      </c>
      <c r="R6497" t="s">
        <v>149</v>
      </c>
      <c r="S6497" t="s">
        <v>2286</v>
      </c>
      <c r="T6497" t="s">
        <v>68</v>
      </c>
      <c r="U6497">
        <v>2018</v>
      </c>
      <c r="V6497">
        <v>536252</v>
      </c>
      <c r="W6497" t="s">
        <v>69</v>
      </c>
      <c r="X6497" t="s">
        <v>1619</v>
      </c>
      <c r="Y6497">
        <v>50000</v>
      </c>
      <c r="Z6497">
        <v>0</v>
      </c>
      <c r="AA6497" t="s">
        <v>69</v>
      </c>
      <c r="AB6497" t="s">
        <v>19105</v>
      </c>
      <c r="AC6497">
        <v>50000</v>
      </c>
    </row>
    <row r="6498" spans="1:29">
      <c r="A6498">
        <f t="shared" ca="1" si="101"/>
        <v>0.20492975374411104</v>
      </c>
      <c r="B6498" t="s">
        <v>127</v>
      </c>
      <c r="C6498">
        <v>9460001</v>
      </c>
      <c r="D6498" s="2">
        <v>43245</v>
      </c>
      <c r="E6498" t="s">
        <v>56</v>
      </c>
      <c r="F6498" t="s">
        <v>19106</v>
      </c>
      <c r="G6498">
        <v>5</v>
      </c>
      <c r="H6498" t="s">
        <v>58</v>
      </c>
      <c r="I6498" t="s">
        <v>130</v>
      </c>
      <c r="J6498">
        <v>102394</v>
      </c>
      <c r="K6498">
        <v>5</v>
      </c>
      <c r="L6498" s="2">
        <v>41831</v>
      </c>
      <c r="M6498" s="2">
        <v>44286</v>
      </c>
      <c r="N6498" t="s">
        <v>4935</v>
      </c>
      <c r="O6498" t="s">
        <v>913</v>
      </c>
      <c r="P6498" t="s">
        <v>914</v>
      </c>
      <c r="Q6498" t="s">
        <v>400</v>
      </c>
      <c r="R6498" t="s">
        <v>185</v>
      </c>
      <c r="S6498" t="s">
        <v>85</v>
      </c>
      <c r="T6498" t="s">
        <v>68</v>
      </c>
      <c r="U6498">
        <v>2018</v>
      </c>
      <c r="V6498">
        <v>351000</v>
      </c>
      <c r="W6498" t="s">
        <v>69</v>
      </c>
      <c r="X6498" t="s">
        <v>127</v>
      </c>
      <c r="Y6498">
        <v>225000</v>
      </c>
      <c r="Z6498">
        <v>126000</v>
      </c>
      <c r="AA6498" t="s">
        <v>69</v>
      </c>
      <c r="AB6498" t="s">
        <v>19107</v>
      </c>
      <c r="AC6498">
        <v>351000</v>
      </c>
    </row>
    <row r="6499" spans="1:29">
      <c r="A6499">
        <f t="shared" ca="1" si="101"/>
        <v>0.162088183958911</v>
      </c>
      <c r="B6499" t="s">
        <v>254</v>
      </c>
      <c r="C6499">
        <v>9407215</v>
      </c>
      <c r="D6499" s="2">
        <v>43089</v>
      </c>
      <c r="E6499" t="s">
        <v>56</v>
      </c>
      <c r="F6499" t="s">
        <v>19108</v>
      </c>
      <c r="G6499">
        <v>5</v>
      </c>
      <c r="H6499" t="s">
        <v>58</v>
      </c>
      <c r="I6499" t="s">
        <v>256</v>
      </c>
      <c r="J6499">
        <v>110018</v>
      </c>
      <c r="K6499">
        <v>4</v>
      </c>
      <c r="L6499" s="2">
        <v>42005</v>
      </c>
      <c r="M6499" s="2">
        <v>43830</v>
      </c>
      <c r="N6499" t="s">
        <v>726</v>
      </c>
      <c r="O6499">
        <v>7</v>
      </c>
      <c r="P6499" t="s">
        <v>1170</v>
      </c>
      <c r="Q6499" t="s">
        <v>1171</v>
      </c>
      <c r="R6499" t="s">
        <v>585</v>
      </c>
      <c r="S6499" t="s">
        <v>67</v>
      </c>
      <c r="T6499" t="s">
        <v>68</v>
      </c>
      <c r="U6499">
        <v>2018</v>
      </c>
      <c r="V6499">
        <v>319800</v>
      </c>
      <c r="W6499" t="s">
        <v>69</v>
      </c>
      <c r="X6499" t="s">
        <v>254</v>
      </c>
      <c r="Y6499">
        <v>200000</v>
      </c>
      <c r="Z6499">
        <v>119800</v>
      </c>
      <c r="AA6499" t="s">
        <v>69</v>
      </c>
      <c r="AB6499" t="s">
        <v>19109</v>
      </c>
      <c r="AC6499">
        <v>319800</v>
      </c>
    </row>
    <row r="6500" spans="1:29">
      <c r="A6500">
        <f t="shared" ca="1" si="101"/>
        <v>0.64627443657206718</v>
      </c>
      <c r="B6500" t="s">
        <v>241</v>
      </c>
      <c r="C6500">
        <v>9198034</v>
      </c>
      <c r="D6500" s="2">
        <v>42712</v>
      </c>
      <c r="E6500" t="s">
        <v>76</v>
      </c>
      <c r="F6500" t="s">
        <v>19110</v>
      </c>
      <c r="G6500">
        <v>5</v>
      </c>
      <c r="H6500" t="s">
        <v>58</v>
      </c>
      <c r="I6500" t="s">
        <v>243</v>
      </c>
      <c r="J6500">
        <v>118676</v>
      </c>
      <c r="K6500">
        <v>4</v>
      </c>
      <c r="L6500" s="2">
        <v>41659</v>
      </c>
      <c r="M6500" s="2">
        <v>43830</v>
      </c>
      <c r="N6500" t="s">
        <v>278</v>
      </c>
      <c r="O6500">
        <v>7</v>
      </c>
      <c r="P6500" t="s">
        <v>787</v>
      </c>
      <c r="Q6500" t="s">
        <v>472</v>
      </c>
      <c r="R6500" t="s">
        <v>311</v>
      </c>
      <c r="S6500" t="s">
        <v>473</v>
      </c>
      <c r="T6500" t="s">
        <v>68</v>
      </c>
      <c r="U6500">
        <v>2017</v>
      </c>
      <c r="V6500">
        <v>441262</v>
      </c>
      <c r="W6500" t="s">
        <v>69</v>
      </c>
      <c r="X6500" t="s">
        <v>241</v>
      </c>
      <c r="Y6500">
        <v>266798</v>
      </c>
      <c r="Z6500">
        <v>174464</v>
      </c>
      <c r="AA6500" t="s">
        <v>69</v>
      </c>
      <c r="AB6500" t="s">
        <v>19111</v>
      </c>
      <c r="AC6500">
        <v>441262</v>
      </c>
    </row>
    <row r="6501" spans="1:29">
      <c r="A6501">
        <f t="shared" ca="1" si="101"/>
        <v>0.11697063718028333</v>
      </c>
      <c r="B6501" t="s">
        <v>303</v>
      </c>
      <c r="C6501">
        <v>9469511</v>
      </c>
      <c r="D6501" s="2">
        <v>43245</v>
      </c>
      <c r="E6501" t="s">
        <v>76</v>
      </c>
      <c r="F6501" t="s">
        <v>19112</v>
      </c>
      <c r="G6501">
        <v>5</v>
      </c>
      <c r="H6501" t="s">
        <v>58</v>
      </c>
      <c r="I6501" t="s">
        <v>305</v>
      </c>
      <c r="J6501">
        <v>32333</v>
      </c>
      <c r="K6501">
        <v>33</v>
      </c>
      <c r="L6501" s="2">
        <v>30864</v>
      </c>
      <c r="M6501" s="2">
        <v>44286</v>
      </c>
      <c r="N6501" t="s">
        <v>1146</v>
      </c>
      <c r="O6501">
        <v>13</v>
      </c>
      <c r="P6501" t="s">
        <v>390</v>
      </c>
      <c r="Q6501" t="s">
        <v>217</v>
      </c>
      <c r="R6501" t="s">
        <v>120</v>
      </c>
      <c r="S6501" t="s">
        <v>67</v>
      </c>
      <c r="T6501" t="s">
        <v>68</v>
      </c>
      <c r="U6501">
        <v>2018</v>
      </c>
      <c r="V6501">
        <v>576226</v>
      </c>
      <c r="W6501" t="s">
        <v>69</v>
      </c>
      <c r="X6501" t="s">
        <v>303</v>
      </c>
      <c r="Y6501">
        <v>360879</v>
      </c>
      <c r="Z6501">
        <v>215347</v>
      </c>
      <c r="AA6501" t="s">
        <v>69</v>
      </c>
      <c r="AB6501" t="s">
        <v>19113</v>
      </c>
      <c r="AC6501">
        <v>576226</v>
      </c>
    </row>
    <row r="6502" spans="1:29">
      <c r="A6502">
        <f t="shared" ca="1" si="101"/>
        <v>0.35429105474159461</v>
      </c>
      <c r="B6502" t="s">
        <v>241</v>
      </c>
      <c r="C6502">
        <v>9464555</v>
      </c>
      <c r="D6502" s="2">
        <v>43140</v>
      </c>
      <c r="E6502" t="s">
        <v>1856</v>
      </c>
      <c r="F6502" t="s">
        <v>19114</v>
      </c>
      <c r="G6502">
        <v>5</v>
      </c>
      <c r="H6502" t="s">
        <v>58</v>
      </c>
      <c r="I6502" t="s">
        <v>243</v>
      </c>
      <c r="J6502">
        <v>126875</v>
      </c>
      <c r="K6502">
        <v>2</v>
      </c>
      <c r="L6502" s="2">
        <v>42856</v>
      </c>
      <c r="M6502" s="2">
        <v>43524</v>
      </c>
      <c r="N6502" t="s">
        <v>257</v>
      </c>
      <c r="O6502">
        <v>3</v>
      </c>
      <c r="P6502" t="s">
        <v>542</v>
      </c>
      <c r="Q6502" t="s">
        <v>543</v>
      </c>
      <c r="R6502" t="s">
        <v>205</v>
      </c>
      <c r="S6502" t="s">
        <v>67</v>
      </c>
      <c r="T6502" t="s">
        <v>68</v>
      </c>
      <c r="U6502">
        <v>2018</v>
      </c>
      <c r="V6502">
        <v>402500</v>
      </c>
      <c r="W6502" t="s">
        <v>69</v>
      </c>
      <c r="X6502" t="s">
        <v>241</v>
      </c>
      <c r="Y6502">
        <v>250000</v>
      </c>
      <c r="Z6502">
        <v>152500</v>
      </c>
      <c r="AA6502" t="s">
        <v>69</v>
      </c>
      <c r="AB6502" t="s">
        <v>19115</v>
      </c>
      <c r="AC6502">
        <v>402500</v>
      </c>
    </row>
    <row r="6503" spans="1:29">
      <c r="A6503">
        <f t="shared" ca="1" si="101"/>
        <v>2.1285617067787976E-2</v>
      </c>
      <c r="B6503" t="s">
        <v>405</v>
      </c>
      <c r="C6503">
        <v>9331609</v>
      </c>
      <c r="D6503" s="2">
        <v>42944</v>
      </c>
      <c r="E6503" t="s">
        <v>1449</v>
      </c>
      <c r="F6503" t="s">
        <v>19116</v>
      </c>
      <c r="G6503">
        <v>5</v>
      </c>
      <c r="H6503" t="s">
        <v>58</v>
      </c>
      <c r="I6503" t="s">
        <v>407</v>
      </c>
      <c r="J6503">
        <v>36603</v>
      </c>
      <c r="K6503">
        <v>4</v>
      </c>
      <c r="L6503" s="2">
        <v>41897</v>
      </c>
      <c r="M6503" s="2">
        <v>43708</v>
      </c>
      <c r="N6503" t="s">
        <v>7880</v>
      </c>
      <c r="O6503">
        <v>12</v>
      </c>
      <c r="P6503" t="s">
        <v>6032</v>
      </c>
      <c r="Q6503" t="s">
        <v>6033</v>
      </c>
      <c r="R6503" t="s">
        <v>149</v>
      </c>
      <c r="S6503" t="s">
        <v>260</v>
      </c>
      <c r="T6503" t="s">
        <v>68</v>
      </c>
      <c r="U6503">
        <v>2017</v>
      </c>
      <c r="V6503">
        <v>550640</v>
      </c>
      <c r="W6503" t="s">
        <v>69</v>
      </c>
      <c r="X6503" t="s">
        <v>405</v>
      </c>
      <c r="Y6503">
        <v>362570</v>
      </c>
      <c r="Z6503">
        <v>188070</v>
      </c>
      <c r="AA6503" t="s">
        <v>69</v>
      </c>
      <c r="AB6503" t="s">
        <v>19117</v>
      </c>
      <c r="AC6503">
        <v>550640</v>
      </c>
    </row>
    <row r="6504" spans="1:29">
      <c r="A6504">
        <f t="shared" ca="1" si="101"/>
        <v>0.11042530784506777</v>
      </c>
      <c r="B6504" t="s">
        <v>1619</v>
      </c>
      <c r="C6504">
        <v>9419766</v>
      </c>
      <c r="D6504" s="2">
        <v>43139</v>
      </c>
      <c r="E6504" t="s">
        <v>69</v>
      </c>
      <c r="F6504" t="s">
        <v>19118</v>
      </c>
      <c r="G6504">
        <v>5</v>
      </c>
      <c r="H6504" t="s">
        <v>58</v>
      </c>
      <c r="I6504" t="s">
        <v>1621</v>
      </c>
      <c r="J6504">
        <v>23416</v>
      </c>
      <c r="K6504">
        <v>5</v>
      </c>
      <c r="L6504" s="2">
        <v>41671</v>
      </c>
      <c r="M6504" s="2">
        <v>43496</v>
      </c>
      <c r="N6504" t="s">
        <v>15102</v>
      </c>
      <c r="O6504">
        <v>13</v>
      </c>
      <c r="P6504" t="s">
        <v>1222</v>
      </c>
      <c r="Q6504" t="s">
        <v>217</v>
      </c>
      <c r="R6504" t="s">
        <v>120</v>
      </c>
      <c r="S6504" t="s">
        <v>67</v>
      </c>
      <c r="T6504" t="s">
        <v>68</v>
      </c>
      <c r="U6504">
        <v>2018</v>
      </c>
      <c r="V6504">
        <v>381375</v>
      </c>
      <c r="W6504" t="s">
        <v>69</v>
      </c>
      <c r="X6504" t="s">
        <v>1619</v>
      </c>
      <c r="Y6504">
        <v>225000</v>
      </c>
      <c r="Z6504">
        <v>156375</v>
      </c>
      <c r="AA6504" t="s">
        <v>69</v>
      </c>
      <c r="AB6504" t="s">
        <v>19119</v>
      </c>
      <c r="AC6504">
        <v>381375</v>
      </c>
    </row>
    <row r="6505" spans="1:29">
      <c r="A6505">
        <f t="shared" ca="1" si="101"/>
        <v>0.90262684670598559</v>
      </c>
      <c r="B6505" t="s">
        <v>182</v>
      </c>
      <c r="C6505">
        <v>9282580</v>
      </c>
      <c r="D6505" s="2">
        <v>42873</v>
      </c>
      <c r="E6505" t="s">
        <v>3892</v>
      </c>
      <c r="F6505" t="s">
        <v>19120</v>
      </c>
      <c r="G6505">
        <v>5</v>
      </c>
      <c r="H6505" t="s">
        <v>58</v>
      </c>
      <c r="I6505" t="s">
        <v>185</v>
      </c>
      <c r="J6505">
        <v>24381</v>
      </c>
      <c r="K6505">
        <v>5</v>
      </c>
      <c r="L6505" s="2">
        <v>41835</v>
      </c>
      <c r="M6505" s="2">
        <v>43982</v>
      </c>
      <c r="N6505" t="s">
        <v>3894</v>
      </c>
      <c r="O6505">
        <v>12</v>
      </c>
      <c r="P6505" t="s">
        <v>500</v>
      </c>
      <c r="Q6505" t="s">
        <v>501</v>
      </c>
      <c r="R6505" t="s">
        <v>84</v>
      </c>
      <c r="S6505" t="s">
        <v>218</v>
      </c>
      <c r="T6505" t="s">
        <v>68</v>
      </c>
      <c r="U6505">
        <v>2017</v>
      </c>
      <c r="V6505">
        <v>321722</v>
      </c>
      <c r="W6505" t="s">
        <v>69</v>
      </c>
      <c r="X6505" t="s">
        <v>182</v>
      </c>
      <c r="Y6505">
        <v>225000</v>
      </c>
      <c r="Z6505">
        <v>96722</v>
      </c>
      <c r="AA6505" t="s">
        <v>69</v>
      </c>
      <c r="AB6505" t="s">
        <v>19121</v>
      </c>
      <c r="AC6505">
        <v>321722</v>
      </c>
    </row>
    <row r="6506" spans="1:29">
      <c r="A6506">
        <f t="shared" ca="1" si="101"/>
        <v>0.94387880204335262</v>
      </c>
      <c r="B6506" t="s">
        <v>199</v>
      </c>
      <c r="C6506">
        <v>9244752</v>
      </c>
      <c r="D6506" s="2">
        <v>42790</v>
      </c>
      <c r="E6506" t="s">
        <v>76</v>
      </c>
      <c r="F6506" t="s">
        <v>19122</v>
      </c>
      <c r="G6506">
        <v>5</v>
      </c>
      <c r="H6506" t="s">
        <v>58</v>
      </c>
      <c r="I6506" t="s">
        <v>149</v>
      </c>
      <c r="J6506">
        <v>169175</v>
      </c>
      <c r="K6506">
        <v>6</v>
      </c>
      <c r="L6506" s="2">
        <v>41365</v>
      </c>
      <c r="M6506" s="2">
        <v>43555</v>
      </c>
      <c r="N6506" t="s">
        <v>703</v>
      </c>
      <c r="O6506">
        <v>3</v>
      </c>
      <c r="P6506" t="s">
        <v>368</v>
      </c>
      <c r="Q6506" t="s">
        <v>369</v>
      </c>
      <c r="R6506" t="s">
        <v>370</v>
      </c>
      <c r="S6506" t="s">
        <v>67</v>
      </c>
      <c r="T6506" t="s">
        <v>68</v>
      </c>
      <c r="U6506">
        <v>2017</v>
      </c>
      <c r="V6506">
        <v>563847</v>
      </c>
      <c r="W6506" t="s">
        <v>69</v>
      </c>
      <c r="X6506" t="s">
        <v>199</v>
      </c>
      <c r="Y6506">
        <v>426507</v>
      </c>
      <c r="Z6506">
        <v>137340</v>
      </c>
      <c r="AA6506" t="s">
        <v>69</v>
      </c>
      <c r="AB6506" t="s">
        <v>19123</v>
      </c>
      <c r="AC6506">
        <v>563847</v>
      </c>
    </row>
    <row r="6507" spans="1:29">
      <c r="A6507">
        <f t="shared" ca="1" si="101"/>
        <v>0.87128237927594754</v>
      </c>
      <c r="B6507" t="s">
        <v>199</v>
      </c>
      <c r="C6507">
        <v>9533478</v>
      </c>
      <c r="D6507" s="2">
        <v>43304</v>
      </c>
      <c r="E6507" t="s">
        <v>19124</v>
      </c>
      <c r="F6507" t="s">
        <v>19125</v>
      </c>
      <c r="G6507">
        <v>5</v>
      </c>
      <c r="H6507" t="s">
        <v>58</v>
      </c>
      <c r="I6507" t="s">
        <v>149</v>
      </c>
      <c r="J6507">
        <v>188892</v>
      </c>
      <c r="K6507">
        <v>5</v>
      </c>
      <c r="L6507" s="2">
        <v>41870</v>
      </c>
      <c r="M6507" s="2">
        <v>44043</v>
      </c>
      <c r="N6507" t="s">
        <v>2377</v>
      </c>
      <c r="O6507">
        <v>3</v>
      </c>
      <c r="P6507" t="s">
        <v>17153</v>
      </c>
      <c r="Q6507" t="s">
        <v>17154</v>
      </c>
      <c r="R6507" t="s">
        <v>347</v>
      </c>
      <c r="S6507" t="s">
        <v>260</v>
      </c>
      <c r="T6507" t="s">
        <v>68</v>
      </c>
      <c r="U6507">
        <v>2018</v>
      </c>
      <c r="V6507">
        <v>303021</v>
      </c>
      <c r="W6507" t="s">
        <v>69</v>
      </c>
      <c r="X6507" t="s">
        <v>199</v>
      </c>
      <c r="Y6507">
        <v>225465</v>
      </c>
      <c r="Z6507">
        <v>77556</v>
      </c>
      <c r="AA6507" t="s">
        <v>69</v>
      </c>
      <c r="AB6507" t="s">
        <v>19126</v>
      </c>
      <c r="AC6507">
        <v>303021</v>
      </c>
    </row>
    <row r="6508" spans="1:29">
      <c r="A6508">
        <f t="shared" ca="1" si="101"/>
        <v>0.78470025473303973</v>
      </c>
      <c r="B6508" t="s">
        <v>1525</v>
      </c>
      <c r="C6508">
        <v>9793542</v>
      </c>
      <c r="D6508" s="2">
        <v>43441</v>
      </c>
      <c r="E6508" t="s">
        <v>110</v>
      </c>
      <c r="F6508" t="s">
        <v>19127</v>
      </c>
      <c r="G6508">
        <v>7</v>
      </c>
      <c r="H6508" t="s">
        <v>58</v>
      </c>
      <c r="I6508" t="s">
        <v>1528</v>
      </c>
      <c r="J6508">
        <v>8157</v>
      </c>
      <c r="K6508">
        <v>5</v>
      </c>
      <c r="L6508" s="2">
        <v>43313</v>
      </c>
      <c r="M6508" s="2">
        <v>43890</v>
      </c>
      <c r="N6508" t="s">
        <v>2791</v>
      </c>
      <c r="O6508">
        <v>4</v>
      </c>
      <c r="P6508" t="s">
        <v>638</v>
      </c>
      <c r="Q6508" t="s">
        <v>639</v>
      </c>
      <c r="R6508" t="s">
        <v>640</v>
      </c>
      <c r="S6508" t="s">
        <v>67</v>
      </c>
      <c r="T6508" t="s">
        <v>68</v>
      </c>
      <c r="U6508">
        <v>2018</v>
      </c>
      <c r="V6508">
        <v>298931</v>
      </c>
      <c r="W6508" t="s">
        <v>69</v>
      </c>
      <c r="X6508" t="s">
        <v>1525</v>
      </c>
      <c r="Y6508">
        <v>257726</v>
      </c>
      <c r="Z6508">
        <v>143470</v>
      </c>
      <c r="AA6508" t="s">
        <v>69</v>
      </c>
      <c r="AB6508" t="s">
        <v>19128</v>
      </c>
      <c r="AC6508">
        <v>298931</v>
      </c>
    </row>
    <row r="6509" spans="1:29">
      <c r="A6509">
        <f t="shared" ca="1" si="101"/>
        <v>0.74873507150096286</v>
      </c>
      <c r="B6509" t="s">
        <v>199</v>
      </c>
      <c r="C6509">
        <v>9263894</v>
      </c>
      <c r="D6509" s="2">
        <v>42852</v>
      </c>
      <c r="E6509" t="s">
        <v>76</v>
      </c>
      <c r="F6509" t="s">
        <v>19129</v>
      </c>
      <c r="G6509">
        <v>5</v>
      </c>
      <c r="H6509" t="s">
        <v>58</v>
      </c>
      <c r="I6509" t="s">
        <v>149</v>
      </c>
      <c r="J6509">
        <v>179129</v>
      </c>
      <c r="K6509">
        <v>5</v>
      </c>
      <c r="L6509" s="2">
        <v>41456</v>
      </c>
      <c r="M6509" s="2">
        <v>43585</v>
      </c>
      <c r="N6509" t="s">
        <v>1693</v>
      </c>
      <c r="O6509">
        <v>7</v>
      </c>
      <c r="P6509" t="s">
        <v>1761</v>
      </c>
      <c r="Q6509" t="s">
        <v>472</v>
      </c>
      <c r="R6509" t="s">
        <v>311</v>
      </c>
      <c r="S6509" t="s">
        <v>102</v>
      </c>
      <c r="T6509" t="s">
        <v>68</v>
      </c>
      <c r="U6509">
        <v>2017</v>
      </c>
      <c r="V6509">
        <v>207639</v>
      </c>
      <c r="W6509" t="s">
        <v>69</v>
      </c>
      <c r="X6509" t="s">
        <v>199</v>
      </c>
      <c r="Y6509">
        <v>138379</v>
      </c>
      <c r="Z6509">
        <v>69260</v>
      </c>
      <c r="AA6509" t="s">
        <v>69</v>
      </c>
      <c r="AB6509" t="s">
        <v>19130</v>
      </c>
      <c r="AC6509">
        <v>207639</v>
      </c>
    </row>
    <row r="6510" spans="1:29">
      <c r="A6510">
        <f t="shared" ca="1" si="101"/>
        <v>0.35939087473961506</v>
      </c>
      <c r="B6510" t="s">
        <v>199</v>
      </c>
      <c r="C6510">
        <v>9519961</v>
      </c>
      <c r="D6510" s="2">
        <v>43297</v>
      </c>
      <c r="E6510" t="s">
        <v>56</v>
      </c>
      <c r="F6510" t="s">
        <v>19131</v>
      </c>
      <c r="G6510">
        <v>5</v>
      </c>
      <c r="H6510" t="s">
        <v>58</v>
      </c>
      <c r="I6510" t="s">
        <v>149</v>
      </c>
      <c r="J6510">
        <v>130988</v>
      </c>
      <c r="K6510">
        <v>10</v>
      </c>
      <c r="L6510" s="2">
        <v>39417</v>
      </c>
      <c r="M6510" s="2">
        <v>43677</v>
      </c>
      <c r="N6510" t="s">
        <v>489</v>
      </c>
      <c r="O6510">
        <v>7</v>
      </c>
      <c r="P6510" t="s">
        <v>1021</v>
      </c>
      <c r="Q6510" t="s">
        <v>472</v>
      </c>
      <c r="R6510" t="s">
        <v>311</v>
      </c>
      <c r="S6510" t="s">
        <v>473</v>
      </c>
      <c r="T6510" t="s">
        <v>68</v>
      </c>
      <c r="U6510">
        <v>2018</v>
      </c>
      <c r="V6510">
        <v>371117</v>
      </c>
      <c r="W6510" t="s">
        <v>69</v>
      </c>
      <c r="X6510" t="s">
        <v>199</v>
      </c>
      <c r="Y6510">
        <v>261345</v>
      </c>
      <c r="Z6510">
        <v>109772</v>
      </c>
      <c r="AA6510" t="s">
        <v>69</v>
      </c>
      <c r="AB6510" t="s">
        <v>19132</v>
      </c>
      <c r="AC6510">
        <v>371117</v>
      </c>
    </row>
    <row r="6511" spans="1:29">
      <c r="A6511">
        <f t="shared" ca="1" si="101"/>
        <v>0.38622780323079131</v>
      </c>
      <c r="B6511" t="s">
        <v>303</v>
      </c>
      <c r="C6511">
        <v>9293301</v>
      </c>
      <c r="D6511" s="2">
        <v>42810</v>
      </c>
      <c r="E6511" t="s">
        <v>926</v>
      </c>
      <c r="F6511" t="s">
        <v>19133</v>
      </c>
      <c r="G6511">
        <v>5</v>
      </c>
      <c r="H6511" t="s">
        <v>58</v>
      </c>
      <c r="I6511" t="s">
        <v>305</v>
      </c>
      <c r="J6511">
        <v>80789</v>
      </c>
      <c r="K6511">
        <v>9</v>
      </c>
      <c r="L6511" s="2">
        <v>42530</v>
      </c>
      <c r="M6511" s="2">
        <v>43555</v>
      </c>
      <c r="N6511" t="s">
        <v>18499</v>
      </c>
      <c r="O6511">
        <v>10</v>
      </c>
      <c r="P6511" t="s">
        <v>216</v>
      </c>
      <c r="Q6511" t="s">
        <v>217</v>
      </c>
      <c r="R6511" t="s">
        <v>120</v>
      </c>
      <c r="S6511" t="s">
        <v>85</v>
      </c>
      <c r="T6511" t="s">
        <v>68</v>
      </c>
      <c r="U6511">
        <v>2017</v>
      </c>
      <c r="V6511">
        <v>478668</v>
      </c>
      <c r="W6511" t="s">
        <v>69</v>
      </c>
      <c r="X6511" t="s">
        <v>303</v>
      </c>
      <c r="Y6511">
        <v>453217</v>
      </c>
      <c r="Z6511">
        <v>25451</v>
      </c>
      <c r="AA6511" t="s">
        <v>69</v>
      </c>
      <c r="AB6511" t="s">
        <v>19134</v>
      </c>
      <c r="AC6511">
        <v>478668</v>
      </c>
    </row>
    <row r="6512" spans="1:29">
      <c r="A6512">
        <f t="shared" ca="1" si="101"/>
        <v>0.7739008745103737</v>
      </c>
      <c r="B6512" t="s">
        <v>241</v>
      </c>
      <c r="C6512">
        <v>9386090</v>
      </c>
      <c r="D6512" s="2">
        <v>43073</v>
      </c>
      <c r="E6512" t="s">
        <v>56</v>
      </c>
      <c r="F6512" t="s">
        <v>19135</v>
      </c>
      <c r="G6512">
        <v>5</v>
      </c>
      <c r="H6512" t="s">
        <v>58</v>
      </c>
      <c r="I6512" t="s">
        <v>243</v>
      </c>
      <c r="J6512">
        <v>123605</v>
      </c>
      <c r="K6512">
        <v>5</v>
      </c>
      <c r="L6512" s="2">
        <v>41950</v>
      </c>
      <c r="M6512" s="2">
        <v>44135</v>
      </c>
      <c r="N6512" t="s">
        <v>5715</v>
      </c>
      <c r="O6512">
        <v>5</v>
      </c>
      <c r="P6512" t="s">
        <v>7234</v>
      </c>
      <c r="Q6512" t="s">
        <v>7235</v>
      </c>
      <c r="R6512" t="s">
        <v>3825</v>
      </c>
      <c r="S6512" t="s">
        <v>260</v>
      </c>
      <c r="T6512" t="s">
        <v>68</v>
      </c>
      <c r="U6512">
        <v>2018</v>
      </c>
      <c r="V6512">
        <v>428750</v>
      </c>
      <c r="W6512" t="s">
        <v>69</v>
      </c>
      <c r="X6512" t="s">
        <v>241</v>
      </c>
      <c r="Y6512">
        <v>250000</v>
      </c>
      <c r="Z6512">
        <v>178750</v>
      </c>
      <c r="AA6512" t="s">
        <v>69</v>
      </c>
      <c r="AB6512" t="s">
        <v>19136</v>
      </c>
      <c r="AC6512">
        <v>428750</v>
      </c>
    </row>
    <row r="6513" spans="1:29">
      <c r="A6513">
        <f t="shared" ca="1" si="101"/>
        <v>0.314335736257083</v>
      </c>
      <c r="B6513" t="s">
        <v>92</v>
      </c>
      <c r="C6513">
        <v>9477689</v>
      </c>
      <c r="D6513" s="2">
        <v>43217</v>
      </c>
      <c r="E6513" t="s">
        <v>5476</v>
      </c>
      <c r="F6513" t="s">
        <v>19137</v>
      </c>
      <c r="G6513">
        <v>5</v>
      </c>
      <c r="H6513" t="s">
        <v>58</v>
      </c>
      <c r="I6513" t="s">
        <v>95</v>
      </c>
      <c r="J6513">
        <v>81950</v>
      </c>
      <c r="K6513">
        <v>5</v>
      </c>
      <c r="L6513" s="2">
        <v>41831</v>
      </c>
      <c r="M6513" s="2">
        <v>43951</v>
      </c>
      <c r="N6513" t="s">
        <v>186</v>
      </c>
      <c r="O6513">
        <v>1</v>
      </c>
      <c r="P6513" t="s">
        <v>825</v>
      </c>
      <c r="Q6513" t="s">
        <v>826</v>
      </c>
      <c r="R6513" t="s">
        <v>827</v>
      </c>
      <c r="S6513" t="s">
        <v>67</v>
      </c>
      <c r="T6513" t="s">
        <v>68</v>
      </c>
      <c r="U6513">
        <v>2018</v>
      </c>
      <c r="V6513">
        <v>417624</v>
      </c>
      <c r="W6513" t="s">
        <v>69</v>
      </c>
      <c r="X6513" t="s">
        <v>92</v>
      </c>
      <c r="Y6513">
        <v>279889</v>
      </c>
      <c r="Z6513">
        <v>137735</v>
      </c>
      <c r="AA6513" t="s">
        <v>69</v>
      </c>
      <c r="AB6513" t="s">
        <v>19138</v>
      </c>
      <c r="AC6513">
        <v>417624</v>
      </c>
    </row>
    <row r="6514" spans="1:29">
      <c r="A6514">
        <f t="shared" ca="1" si="101"/>
        <v>0.34837996548673578</v>
      </c>
      <c r="B6514" t="s">
        <v>199</v>
      </c>
      <c r="C6514">
        <v>9282700</v>
      </c>
      <c r="D6514" s="2">
        <v>42906</v>
      </c>
      <c r="E6514" t="s">
        <v>56</v>
      </c>
      <c r="F6514" t="s">
        <v>19139</v>
      </c>
      <c r="G6514">
        <v>5</v>
      </c>
      <c r="H6514" t="s">
        <v>58</v>
      </c>
      <c r="I6514" t="s">
        <v>149</v>
      </c>
      <c r="J6514">
        <v>196896</v>
      </c>
      <c r="K6514">
        <v>3</v>
      </c>
      <c r="L6514" s="2">
        <v>42200</v>
      </c>
      <c r="M6514" s="2">
        <v>43281</v>
      </c>
      <c r="N6514" t="s">
        <v>1565</v>
      </c>
      <c r="O6514">
        <v>7</v>
      </c>
      <c r="P6514" t="s">
        <v>4303</v>
      </c>
      <c r="Q6514" t="s">
        <v>472</v>
      </c>
      <c r="R6514" t="s">
        <v>311</v>
      </c>
      <c r="S6514" t="s">
        <v>67</v>
      </c>
      <c r="T6514" t="s">
        <v>68</v>
      </c>
      <c r="U6514">
        <v>2017</v>
      </c>
      <c r="V6514">
        <v>374464</v>
      </c>
      <c r="W6514" t="s">
        <v>69</v>
      </c>
      <c r="X6514" t="s">
        <v>199</v>
      </c>
      <c r="Y6514">
        <v>228750</v>
      </c>
      <c r="Z6514">
        <v>145714</v>
      </c>
      <c r="AA6514" t="s">
        <v>69</v>
      </c>
      <c r="AB6514" t="s">
        <v>19140</v>
      </c>
      <c r="AC6514">
        <v>374464</v>
      </c>
    </row>
    <row r="6515" spans="1:29">
      <c r="A6515">
        <f t="shared" ca="1" si="101"/>
        <v>0.73431501906786456</v>
      </c>
      <c r="B6515" t="s">
        <v>241</v>
      </c>
      <c r="C6515">
        <v>9206512</v>
      </c>
      <c r="D6515" s="2">
        <v>42760</v>
      </c>
      <c r="E6515" t="s">
        <v>76</v>
      </c>
      <c r="F6515" t="s">
        <v>19141</v>
      </c>
      <c r="G6515">
        <v>5</v>
      </c>
      <c r="H6515" t="s">
        <v>58</v>
      </c>
      <c r="I6515" t="s">
        <v>243</v>
      </c>
      <c r="J6515">
        <v>39006</v>
      </c>
      <c r="K6515">
        <v>29</v>
      </c>
      <c r="L6515" s="2">
        <v>31990</v>
      </c>
      <c r="M6515" s="2">
        <v>43100</v>
      </c>
      <c r="N6515" t="s">
        <v>441</v>
      </c>
      <c r="O6515">
        <v>7</v>
      </c>
      <c r="P6515" t="s">
        <v>814</v>
      </c>
      <c r="Q6515" t="s">
        <v>815</v>
      </c>
      <c r="R6515" t="s">
        <v>816</v>
      </c>
      <c r="S6515" t="s">
        <v>473</v>
      </c>
      <c r="T6515" t="s">
        <v>68</v>
      </c>
      <c r="U6515">
        <v>2017</v>
      </c>
      <c r="V6515">
        <v>395000</v>
      </c>
      <c r="W6515" t="s">
        <v>69</v>
      </c>
      <c r="X6515" t="s">
        <v>241</v>
      </c>
      <c r="Y6515">
        <v>250000</v>
      </c>
      <c r="Z6515">
        <v>145000</v>
      </c>
      <c r="AA6515" t="s">
        <v>69</v>
      </c>
      <c r="AB6515" t="s">
        <v>19142</v>
      </c>
      <c r="AC6515">
        <v>395000</v>
      </c>
    </row>
    <row r="6516" spans="1:29">
      <c r="A6516">
        <f t="shared" ca="1" si="101"/>
        <v>0.49205827738980834</v>
      </c>
      <c r="B6516" t="s">
        <v>109</v>
      </c>
      <c r="C6516">
        <v>9320757</v>
      </c>
      <c r="D6516" s="2">
        <v>42940</v>
      </c>
      <c r="E6516" t="s">
        <v>76</v>
      </c>
      <c r="F6516" t="s">
        <v>19143</v>
      </c>
      <c r="G6516">
        <v>5</v>
      </c>
      <c r="H6516" t="s">
        <v>58</v>
      </c>
      <c r="I6516" t="s">
        <v>112</v>
      </c>
      <c r="J6516">
        <v>23619</v>
      </c>
      <c r="K6516">
        <v>5</v>
      </c>
      <c r="L6516" s="2">
        <v>41487</v>
      </c>
      <c r="M6516" s="2">
        <v>43677</v>
      </c>
      <c r="N6516" t="s">
        <v>1355</v>
      </c>
      <c r="O6516">
        <v>9</v>
      </c>
      <c r="P6516" t="s">
        <v>2577</v>
      </c>
      <c r="Q6516" t="s">
        <v>2578</v>
      </c>
      <c r="R6516" t="s">
        <v>816</v>
      </c>
      <c r="S6516" t="s">
        <v>473</v>
      </c>
      <c r="T6516" t="s">
        <v>68</v>
      </c>
      <c r="U6516">
        <v>2017</v>
      </c>
      <c r="V6516">
        <v>437500</v>
      </c>
      <c r="W6516" t="s">
        <v>69</v>
      </c>
      <c r="X6516" t="s">
        <v>109</v>
      </c>
      <c r="Y6516">
        <v>250000</v>
      </c>
      <c r="Z6516">
        <v>187500</v>
      </c>
      <c r="AA6516" t="s">
        <v>69</v>
      </c>
      <c r="AB6516" t="s">
        <v>19144</v>
      </c>
      <c r="AC6516">
        <v>437500</v>
      </c>
    </row>
    <row r="6517" spans="1:29">
      <c r="A6517">
        <f t="shared" ca="1" si="101"/>
        <v>0.5962084240990253</v>
      </c>
      <c r="B6517" t="s">
        <v>109</v>
      </c>
      <c r="C6517">
        <v>9457444</v>
      </c>
      <c r="D6517" s="2">
        <v>43199</v>
      </c>
      <c r="E6517" t="s">
        <v>56</v>
      </c>
      <c r="F6517" t="s">
        <v>19145</v>
      </c>
      <c r="G6517">
        <v>5</v>
      </c>
      <c r="H6517" t="s">
        <v>58</v>
      </c>
      <c r="I6517" t="s">
        <v>112</v>
      </c>
      <c r="J6517">
        <v>24667</v>
      </c>
      <c r="K6517">
        <v>4</v>
      </c>
      <c r="L6517" s="2">
        <v>42095</v>
      </c>
      <c r="M6517" s="2">
        <v>43921</v>
      </c>
      <c r="N6517" t="s">
        <v>1355</v>
      </c>
      <c r="O6517">
        <v>24</v>
      </c>
      <c r="P6517" t="s">
        <v>3878</v>
      </c>
      <c r="Q6517" t="s">
        <v>3879</v>
      </c>
      <c r="R6517" t="s">
        <v>149</v>
      </c>
      <c r="S6517" t="s">
        <v>296</v>
      </c>
      <c r="T6517" t="s">
        <v>68</v>
      </c>
      <c r="U6517">
        <v>2018</v>
      </c>
      <c r="V6517">
        <v>384375</v>
      </c>
      <c r="W6517" t="s">
        <v>69</v>
      </c>
      <c r="X6517" t="s">
        <v>109</v>
      </c>
      <c r="Y6517">
        <v>317500</v>
      </c>
      <c r="Z6517">
        <v>66875</v>
      </c>
      <c r="AA6517" t="s">
        <v>69</v>
      </c>
      <c r="AB6517" t="s">
        <v>19146</v>
      </c>
      <c r="AC6517">
        <v>384375</v>
      </c>
    </row>
    <row r="6518" spans="1:29">
      <c r="A6518">
        <f t="shared" ca="1" si="101"/>
        <v>0.38877464532673078</v>
      </c>
      <c r="B6518" t="s">
        <v>199</v>
      </c>
      <c r="C6518">
        <v>9278126</v>
      </c>
      <c r="D6518" s="2">
        <v>42874</v>
      </c>
      <c r="E6518" t="s">
        <v>2393</v>
      </c>
      <c r="F6518" t="s">
        <v>19147</v>
      </c>
      <c r="G6518">
        <v>5</v>
      </c>
      <c r="H6518" t="s">
        <v>58</v>
      </c>
      <c r="I6518" t="s">
        <v>149</v>
      </c>
      <c r="J6518">
        <v>178748</v>
      </c>
      <c r="K6518">
        <v>5</v>
      </c>
      <c r="L6518" s="2">
        <v>41501</v>
      </c>
      <c r="M6518" s="2">
        <v>43251</v>
      </c>
      <c r="N6518" t="s">
        <v>1377</v>
      </c>
      <c r="O6518">
        <v>4</v>
      </c>
      <c r="P6518" t="s">
        <v>1512</v>
      </c>
      <c r="Q6518" t="s">
        <v>1513</v>
      </c>
      <c r="R6518" t="s">
        <v>640</v>
      </c>
      <c r="S6518" t="s">
        <v>67</v>
      </c>
      <c r="T6518" t="s">
        <v>68</v>
      </c>
      <c r="U6518">
        <v>2017</v>
      </c>
      <c r="V6518">
        <v>312079</v>
      </c>
      <c r="W6518" t="s">
        <v>69</v>
      </c>
      <c r="X6518" t="s">
        <v>199</v>
      </c>
      <c r="Y6518">
        <v>207500</v>
      </c>
      <c r="Z6518">
        <v>104579</v>
      </c>
      <c r="AA6518" t="s">
        <v>69</v>
      </c>
      <c r="AB6518" t="s">
        <v>19148</v>
      </c>
      <c r="AC6518">
        <v>312079</v>
      </c>
    </row>
    <row r="6519" spans="1:29">
      <c r="A6519">
        <f t="shared" ca="1" si="101"/>
        <v>0.24899710593903046</v>
      </c>
      <c r="B6519" t="s">
        <v>286</v>
      </c>
      <c r="C6519">
        <v>9193608</v>
      </c>
      <c r="D6519" s="2">
        <v>42717</v>
      </c>
      <c r="E6519" t="s">
        <v>7419</v>
      </c>
      <c r="F6519" t="s">
        <v>19149</v>
      </c>
      <c r="G6519">
        <v>5</v>
      </c>
      <c r="H6519" t="s">
        <v>58</v>
      </c>
      <c r="I6519" t="s">
        <v>289</v>
      </c>
      <c r="J6519">
        <v>104669</v>
      </c>
      <c r="K6519">
        <v>6</v>
      </c>
      <c r="L6519" s="2">
        <v>41292</v>
      </c>
      <c r="M6519" s="2">
        <v>43465</v>
      </c>
      <c r="N6519" t="s">
        <v>7421</v>
      </c>
      <c r="O6519">
        <v>10</v>
      </c>
      <c r="P6519" t="s">
        <v>399</v>
      </c>
      <c r="Q6519" t="s">
        <v>400</v>
      </c>
      <c r="R6519" t="s">
        <v>401</v>
      </c>
      <c r="S6519" t="s">
        <v>67</v>
      </c>
      <c r="T6519" t="s">
        <v>68</v>
      </c>
      <c r="U6519">
        <v>2017</v>
      </c>
      <c r="V6519">
        <v>1190331</v>
      </c>
      <c r="W6519" t="s">
        <v>69</v>
      </c>
      <c r="X6519" t="s">
        <v>286</v>
      </c>
      <c r="Y6519">
        <v>916091</v>
      </c>
      <c r="Z6519">
        <v>274240</v>
      </c>
      <c r="AA6519" t="s">
        <v>69</v>
      </c>
      <c r="AB6519" t="s">
        <v>19150</v>
      </c>
      <c r="AC6519">
        <v>1190331</v>
      </c>
    </row>
    <row r="6520" spans="1:29">
      <c r="A6520">
        <f t="shared" ca="1" si="101"/>
        <v>1.1653521377481546E-3</v>
      </c>
      <c r="B6520" t="s">
        <v>55</v>
      </c>
      <c r="C6520">
        <v>9453043</v>
      </c>
      <c r="D6520" s="2">
        <v>43171</v>
      </c>
      <c r="E6520" t="s">
        <v>76</v>
      </c>
      <c r="F6520" t="s">
        <v>19151</v>
      </c>
      <c r="G6520">
        <v>5</v>
      </c>
      <c r="H6520" t="s">
        <v>58</v>
      </c>
      <c r="I6520" t="s">
        <v>59</v>
      </c>
      <c r="J6520">
        <v>87568</v>
      </c>
      <c r="K6520">
        <v>5</v>
      </c>
      <c r="L6520" s="2">
        <v>41730</v>
      </c>
      <c r="M6520" s="2">
        <v>44286</v>
      </c>
      <c r="N6520" t="s">
        <v>529</v>
      </c>
      <c r="O6520">
        <v>3</v>
      </c>
      <c r="P6520" t="s">
        <v>882</v>
      </c>
      <c r="Q6520" t="s">
        <v>883</v>
      </c>
      <c r="R6520" t="s">
        <v>884</v>
      </c>
      <c r="S6520" t="s">
        <v>67</v>
      </c>
      <c r="T6520" t="s">
        <v>68</v>
      </c>
      <c r="U6520">
        <v>2018</v>
      </c>
      <c r="V6520">
        <v>418962</v>
      </c>
      <c r="W6520" t="s">
        <v>69</v>
      </c>
      <c r="X6520" t="s">
        <v>55</v>
      </c>
      <c r="Y6520">
        <v>251629</v>
      </c>
      <c r="Z6520">
        <v>167333</v>
      </c>
      <c r="AA6520" t="s">
        <v>69</v>
      </c>
      <c r="AB6520" t="s">
        <v>19152</v>
      </c>
      <c r="AC6520">
        <v>418962</v>
      </c>
    </row>
    <row r="6521" spans="1:29">
      <c r="A6521">
        <f t="shared" ca="1" si="101"/>
        <v>5.0749432181849463E-2</v>
      </c>
      <c r="B6521" t="s">
        <v>199</v>
      </c>
      <c r="C6521">
        <v>9324821</v>
      </c>
      <c r="D6521" s="2">
        <v>42941</v>
      </c>
      <c r="E6521" t="s">
        <v>76</v>
      </c>
      <c r="F6521" t="s">
        <v>19153</v>
      </c>
      <c r="G6521">
        <v>5</v>
      </c>
      <c r="H6521" t="s">
        <v>58</v>
      </c>
      <c r="I6521" t="s">
        <v>149</v>
      </c>
      <c r="J6521">
        <v>57621</v>
      </c>
      <c r="K6521">
        <v>25</v>
      </c>
      <c r="L6521" s="2">
        <v>34074</v>
      </c>
      <c r="M6521" s="2">
        <v>43708</v>
      </c>
      <c r="N6521" t="s">
        <v>2950</v>
      </c>
      <c r="O6521">
        <v>11</v>
      </c>
      <c r="P6521" t="s">
        <v>532</v>
      </c>
      <c r="Q6521" t="s">
        <v>533</v>
      </c>
      <c r="R6521" t="s">
        <v>149</v>
      </c>
      <c r="S6521" t="s">
        <v>67</v>
      </c>
      <c r="T6521" t="s">
        <v>68</v>
      </c>
      <c r="U6521">
        <v>2017</v>
      </c>
      <c r="V6521">
        <v>494864</v>
      </c>
      <c r="W6521" t="s">
        <v>69</v>
      </c>
      <c r="X6521" t="s">
        <v>199</v>
      </c>
      <c r="Y6521">
        <v>312217</v>
      </c>
      <c r="Z6521">
        <v>182647</v>
      </c>
      <c r="AA6521" t="s">
        <v>69</v>
      </c>
      <c r="AB6521" t="s">
        <v>19154</v>
      </c>
      <c r="AC6521">
        <v>494864</v>
      </c>
    </row>
    <row r="6522" spans="1:29">
      <c r="A6522">
        <f t="shared" ca="1" si="101"/>
        <v>0.72376518184315108</v>
      </c>
      <c r="B6522" t="s">
        <v>1525</v>
      </c>
      <c r="C6522">
        <v>9525382</v>
      </c>
      <c r="D6522" s="2">
        <v>43280</v>
      </c>
      <c r="E6522" t="s">
        <v>56</v>
      </c>
      <c r="F6522" t="s">
        <v>19155</v>
      </c>
      <c r="G6522">
        <v>5</v>
      </c>
      <c r="H6522" t="s">
        <v>58</v>
      </c>
      <c r="I6522" t="s">
        <v>1528</v>
      </c>
      <c r="J6522">
        <v>8978</v>
      </c>
      <c r="K6522">
        <v>3</v>
      </c>
      <c r="L6522" s="2">
        <v>42622</v>
      </c>
      <c r="M6522" s="2">
        <v>43646</v>
      </c>
      <c r="N6522" t="s">
        <v>201</v>
      </c>
      <c r="O6522">
        <v>11</v>
      </c>
      <c r="P6522" t="s">
        <v>532</v>
      </c>
      <c r="Q6522" t="s">
        <v>533</v>
      </c>
      <c r="R6522" t="s">
        <v>149</v>
      </c>
      <c r="S6522" t="s">
        <v>67</v>
      </c>
      <c r="T6522" t="s">
        <v>68</v>
      </c>
      <c r="U6522">
        <v>2018</v>
      </c>
      <c r="V6522">
        <v>579713</v>
      </c>
      <c r="W6522" t="s">
        <v>69</v>
      </c>
      <c r="X6522" t="s">
        <v>1525</v>
      </c>
      <c r="Y6522">
        <v>367500</v>
      </c>
      <c r="Z6522">
        <v>212213</v>
      </c>
      <c r="AA6522" t="s">
        <v>69</v>
      </c>
      <c r="AB6522" t="s">
        <v>19156</v>
      </c>
      <c r="AC6522">
        <v>579713</v>
      </c>
    </row>
    <row r="6523" spans="1:29">
      <c r="A6523">
        <f t="shared" ca="1" si="101"/>
        <v>0.68067558292333363</v>
      </c>
      <c r="B6523" t="s">
        <v>889</v>
      </c>
      <c r="C6523">
        <v>9476997</v>
      </c>
      <c r="D6523" s="2">
        <v>43213</v>
      </c>
      <c r="E6523" t="s">
        <v>56</v>
      </c>
      <c r="F6523" t="s">
        <v>19157</v>
      </c>
      <c r="G6523">
        <v>5</v>
      </c>
      <c r="H6523" t="s">
        <v>58</v>
      </c>
      <c r="I6523" t="s">
        <v>891</v>
      </c>
      <c r="J6523">
        <v>23485</v>
      </c>
      <c r="K6523">
        <v>5</v>
      </c>
      <c r="L6523" s="2">
        <v>41821</v>
      </c>
      <c r="M6523" s="2">
        <v>44316</v>
      </c>
      <c r="N6523" t="s">
        <v>892</v>
      </c>
      <c r="O6523">
        <v>5</v>
      </c>
      <c r="P6523" t="s">
        <v>524</v>
      </c>
      <c r="Q6523" t="s">
        <v>83</v>
      </c>
      <c r="R6523" t="s">
        <v>84</v>
      </c>
      <c r="S6523" t="s">
        <v>67</v>
      </c>
      <c r="T6523" t="s">
        <v>68</v>
      </c>
      <c r="U6523">
        <v>2018</v>
      </c>
      <c r="V6523">
        <v>351000</v>
      </c>
      <c r="W6523" t="s">
        <v>69</v>
      </c>
      <c r="X6523" t="s">
        <v>889</v>
      </c>
      <c r="Y6523">
        <v>225000</v>
      </c>
      <c r="Z6523">
        <v>126000</v>
      </c>
      <c r="AA6523" t="s">
        <v>69</v>
      </c>
      <c r="AB6523" t="s">
        <v>19158</v>
      </c>
      <c r="AC6523">
        <v>351000</v>
      </c>
    </row>
    <row r="6524" spans="1:29">
      <c r="A6524">
        <f t="shared" ca="1" si="101"/>
        <v>0.23497656082134077</v>
      </c>
      <c r="B6524" t="s">
        <v>254</v>
      </c>
      <c r="C6524">
        <v>9458205</v>
      </c>
      <c r="D6524" s="2">
        <v>43168</v>
      </c>
      <c r="E6524" t="s">
        <v>56</v>
      </c>
      <c r="F6524" t="s">
        <v>19159</v>
      </c>
      <c r="G6524">
        <v>5</v>
      </c>
      <c r="H6524" t="s">
        <v>58</v>
      </c>
      <c r="I6524" t="s">
        <v>256</v>
      </c>
      <c r="J6524">
        <v>111638</v>
      </c>
      <c r="K6524">
        <v>5</v>
      </c>
      <c r="L6524" s="2">
        <v>41866</v>
      </c>
      <c r="M6524" s="2">
        <v>43921</v>
      </c>
      <c r="N6524" t="s">
        <v>4505</v>
      </c>
      <c r="O6524">
        <v>2</v>
      </c>
      <c r="P6524" t="s">
        <v>778</v>
      </c>
      <c r="Q6524" t="s">
        <v>779</v>
      </c>
      <c r="R6524" t="s">
        <v>780</v>
      </c>
      <c r="S6524" t="s">
        <v>948</v>
      </c>
      <c r="T6524" t="s">
        <v>68</v>
      </c>
      <c r="U6524">
        <v>2018</v>
      </c>
      <c r="V6524">
        <v>306655</v>
      </c>
      <c r="W6524" t="s">
        <v>69</v>
      </c>
      <c r="X6524" t="s">
        <v>254</v>
      </c>
      <c r="Y6524">
        <v>217251</v>
      </c>
      <c r="Z6524">
        <v>89404</v>
      </c>
      <c r="AA6524" t="s">
        <v>69</v>
      </c>
      <c r="AB6524" t="s">
        <v>19160</v>
      </c>
      <c r="AC6524">
        <v>306655</v>
      </c>
    </row>
    <row r="6525" spans="1:29">
      <c r="A6525">
        <f t="shared" ca="1" si="101"/>
        <v>0.24353168354675192</v>
      </c>
      <c r="B6525" t="s">
        <v>199</v>
      </c>
      <c r="C6525">
        <v>9207057</v>
      </c>
      <c r="D6525" s="2">
        <v>42705</v>
      </c>
      <c r="E6525" t="s">
        <v>11479</v>
      </c>
      <c r="F6525" t="s">
        <v>19161</v>
      </c>
      <c r="G6525">
        <v>5</v>
      </c>
      <c r="H6525" t="s">
        <v>58</v>
      </c>
      <c r="I6525" t="s">
        <v>149</v>
      </c>
      <c r="J6525">
        <v>168482</v>
      </c>
      <c r="K6525">
        <v>5</v>
      </c>
      <c r="L6525" s="2">
        <v>41292</v>
      </c>
      <c r="M6525" s="2">
        <v>43465</v>
      </c>
      <c r="N6525" t="s">
        <v>7910</v>
      </c>
      <c r="O6525">
        <v>36</v>
      </c>
      <c r="P6525" t="s">
        <v>1090</v>
      </c>
      <c r="Q6525" t="s">
        <v>1091</v>
      </c>
      <c r="R6525" t="s">
        <v>149</v>
      </c>
      <c r="S6525" t="s">
        <v>67</v>
      </c>
      <c r="T6525" t="s">
        <v>68</v>
      </c>
      <c r="U6525">
        <v>2017</v>
      </c>
      <c r="V6525">
        <v>319550</v>
      </c>
      <c r="W6525" t="s">
        <v>69</v>
      </c>
      <c r="X6525" t="s">
        <v>199</v>
      </c>
      <c r="Y6525">
        <v>207500</v>
      </c>
      <c r="Z6525">
        <v>112050</v>
      </c>
      <c r="AA6525" t="s">
        <v>69</v>
      </c>
      <c r="AB6525" t="s">
        <v>19162</v>
      </c>
      <c r="AC6525">
        <v>319550</v>
      </c>
    </row>
    <row r="6526" spans="1:29">
      <c r="A6526">
        <f t="shared" ca="1" si="101"/>
        <v>0.23582826522979761</v>
      </c>
      <c r="B6526" t="s">
        <v>199</v>
      </c>
      <c r="C6526">
        <v>9448294</v>
      </c>
      <c r="D6526" s="2">
        <v>43091</v>
      </c>
      <c r="E6526" t="s">
        <v>1856</v>
      </c>
      <c r="F6526" t="s">
        <v>19163</v>
      </c>
      <c r="G6526">
        <v>1</v>
      </c>
      <c r="H6526" t="s">
        <v>58</v>
      </c>
      <c r="I6526" t="s">
        <v>149</v>
      </c>
      <c r="J6526">
        <v>214865</v>
      </c>
      <c r="K6526">
        <v>1</v>
      </c>
      <c r="L6526" s="2">
        <v>43101</v>
      </c>
      <c r="M6526" s="2">
        <v>43465</v>
      </c>
      <c r="N6526" t="s">
        <v>2950</v>
      </c>
      <c r="O6526">
        <v>12</v>
      </c>
      <c r="P6526" t="s">
        <v>656</v>
      </c>
      <c r="Q6526" t="s">
        <v>204</v>
      </c>
      <c r="R6526" t="s">
        <v>205</v>
      </c>
      <c r="S6526" t="s">
        <v>67</v>
      </c>
      <c r="T6526" t="s">
        <v>68</v>
      </c>
      <c r="U6526">
        <v>2018</v>
      </c>
      <c r="V6526">
        <v>354288</v>
      </c>
      <c r="W6526" t="s">
        <v>69</v>
      </c>
      <c r="X6526" t="s">
        <v>199</v>
      </c>
      <c r="Y6526">
        <v>228750</v>
      </c>
      <c r="Z6526">
        <v>125538</v>
      </c>
      <c r="AA6526" t="s">
        <v>69</v>
      </c>
      <c r="AB6526" t="s">
        <v>19164</v>
      </c>
      <c r="AC6526">
        <v>354288</v>
      </c>
    </row>
    <row r="6527" spans="1:29">
      <c r="A6527">
        <f t="shared" ca="1" si="101"/>
        <v>0.57617406794311543</v>
      </c>
      <c r="B6527" t="s">
        <v>254</v>
      </c>
      <c r="C6527">
        <v>9411748</v>
      </c>
      <c r="D6527" s="2">
        <v>43119</v>
      </c>
      <c r="E6527" t="s">
        <v>56</v>
      </c>
      <c r="F6527" t="s">
        <v>19165</v>
      </c>
      <c r="G6527">
        <v>5</v>
      </c>
      <c r="H6527" t="s">
        <v>58</v>
      </c>
      <c r="I6527" t="s">
        <v>256</v>
      </c>
      <c r="J6527">
        <v>111926</v>
      </c>
      <c r="K6527">
        <v>4</v>
      </c>
      <c r="L6527" s="2">
        <v>42095</v>
      </c>
      <c r="M6527" s="2">
        <v>44227</v>
      </c>
      <c r="N6527" t="s">
        <v>3538</v>
      </c>
      <c r="O6527">
        <v>37</v>
      </c>
      <c r="P6527" t="s">
        <v>1776</v>
      </c>
      <c r="Q6527" t="s">
        <v>1777</v>
      </c>
      <c r="R6527" t="s">
        <v>176</v>
      </c>
      <c r="S6527" t="s">
        <v>729</v>
      </c>
      <c r="T6527" t="s">
        <v>68</v>
      </c>
      <c r="U6527">
        <v>2018</v>
      </c>
      <c r="V6527">
        <v>527911</v>
      </c>
      <c r="W6527" t="s">
        <v>69</v>
      </c>
      <c r="X6527" t="s">
        <v>254</v>
      </c>
      <c r="Y6527">
        <v>481291</v>
      </c>
      <c r="Z6527">
        <v>46620</v>
      </c>
      <c r="AA6527" t="s">
        <v>69</v>
      </c>
      <c r="AB6527" t="s">
        <v>19166</v>
      </c>
      <c r="AC6527">
        <v>527911</v>
      </c>
    </row>
    <row r="6528" spans="1:29">
      <c r="A6528">
        <f t="shared" ca="1" si="101"/>
        <v>0.91189064861583347</v>
      </c>
      <c r="B6528" t="s">
        <v>254</v>
      </c>
      <c r="C6528">
        <v>9349548</v>
      </c>
      <c r="D6528" s="2">
        <v>42975</v>
      </c>
      <c r="E6528" t="s">
        <v>56</v>
      </c>
      <c r="F6528" t="s">
        <v>19167</v>
      </c>
      <c r="G6528">
        <v>5</v>
      </c>
      <c r="H6528" t="s">
        <v>58</v>
      </c>
      <c r="I6528" t="s">
        <v>256</v>
      </c>
      <c r="J6528">
        <v>120730</v>
      </c>
      <c r="K6528">
        <v>2</v>
      </c>
      <c r="L6528" s="2">
        <v>42621</v>
      </c>
      <c r="M6528" s="2">
        <v>43708</v>
      </c>
      <c r="N6528" t="s">
        <v>507</v>
      </c>
      <c r="O6528">
        <v>10</v>
      </c>
      <c r="P6528" t="s">
        <v>399</v>
      </c>
      <c r="Q6528" t="s">
        <v>400</v>
      </c>
      <c r="R6528" t="s">
        <v>401</v>
      </c>
      <c r="S6528" t="s">
        <v>67</v>
      </c>
      <c r="T6528" t="s">
        <v>68</v>
      </c>
      <c r="U6528">
        <v>2017</v>
      </c>
      <c r="V6528">
        <v>318000</v>
      </c>
      <c r="W6528" t="s">
        <v>69</v>
      </c>
      <c r="X6528" t="s">
        <v>254</v>
      </c>
      <c r="Y6528">
        <v>200000</v>
      </c>
      <c r="Z6528">
        <v>118000</v>
      </c>
      <c r="AA6528" t="s">
        <v>69</v>
      </c>
      <c r="AB6528" t="s">
        <v>19168</v>
      </c>
      <c r="AC6528">
        <v>318000</v>
      </c>
    </row>
    <row r="6529" spans="1:29">
      <c r="A6529">
        <f t="shared" ca="1" si="101"/>
        <v>0.4795563339853417</v>
      </c>
      <c r="B6529" t="s">
        <v>303</v>
      </c>
      <c r="C6529">
        <v>9324972</v>
      </c>
      <c r="D6529" s="2">
        <v>42927</v>
      </c>
      <c r="E6529" t="s">
        <v>56</v>
      </c>
      <c r="F6529" t="s">
        <v>19169</v>
      </c>
      <c r="G6529">
        <v>5</v>
      </c>
      <c r="H6529" t="s">
        <v>58</v>
      </c>
      <c r="I6529" t="s">
        <v>305</v>
      </c>
      <c r="J6529">
        <v>103788</v>
      </c>
      <c r="K6529">
        <v>3</v>
      </c>
      <c r="L6529" s="2">
        <v>42217</v>
      </c>
      <c r="M6529" s="2">
        <v>43677</v>
      </c>
      <c r="N6529" t="s">
        <v>864</v>
      </c>
      <c r="O6529">
        <v>12</v>
      </c>
      <c r="P6529" t="s">
        <v>1357</v>
      </c>
      <c r="Q6529" t="s">
        <v>217</v>
      </c>
      <c r="R6529" t="s">
        <v>120</v>
      </c>
      <c r="S6529" t="s">
        <v>67</v>
      </c>
      <c r="T6529" t="s">
        <v>68</v>
      </c>
      <c r="U6529">
        <v>2017</v>
      </c>
      <c r="V6529">
        <v>423750</v>
      </c>
      <c r="W6529" t="s">
        <v>69</v>
      </c>
      <c r="X6529" t="s">
        <v>303</v>
      </c>
      <c r="Y6529">
        <v>250000</v>
      </c>
      <c r="Z6529">
        <v>173750</v>
      </c>
      <c r="AA6529" t="s">
        <v>69</v>
      </c>
      <c r="AB6529" t="s">
        <v>19170</v>
      </c>
      <c r="AC6529">
        <v>423750</v>
      </c>
    </row>
    <row r="6530" spans="1:29">
      <c r="A6530">
        <f t="shared" ref="A6530:A6593" ca="1" si="102">RAND()</f>
        <v>0.56030450368015239</v>
      </c>
      <c r="B6530" t="s">
        <v>254</v>
      </c>
      <c r="C6530">
        <v>9415338</v>
      </c>
      <c r="D6530" s="2">
        <v>43119</v>
      </c>
      <c r="E6530" t="s">
        <v>56</v>
      </c>
      <c r="F6530" t="s">
        <v>19171</v>
      </c>
      <c r="G6530">
        <v>5</v>
      </c>
      <c r="H6530" t="s">
        <v>58</v>
      </c>
      <c r="I6530" t="s">
        <v>256</v>
      </c>
      <c r="J6530">
        <v>111339</v>
      </c>
      <c r="K6530">
        <v>4</v>
      </c>
      <c r="L6530" s="2">
        <v>42064</v>
      </c>
      <c r="M6530" s="2">
        <v>43861</v>
      </c>
      <c r="N6530" t="s">
        <v>19172</v>
      </c>
      <c r="O6530">
        <v>7</v>
      </c>
      <c r="P6530" t="s">
        <v>2236</v>
      </c>
      <c r="Q6530" t="s">
        <v>472</v>
      </c>
      <c r="R6530" t="s">
        <v>311</v>
      </c>
      <c r="S6530" t="s">
        <v>67</v>
      </c>
      <c r="T6530" t="s">
        <v>68</v>
      </c>
      <c r="U6530">
        <v>2018</v>
      </c>
      <c r="V6530">
        <v>640927</v>
      </c>
      <c r="W6530" t="s">
        <v>69</v>
      </c>
      <c r="X6530" t="s">
        <v>254</v>
      </c>
      <c r="Y6530">
        <v>385290</v>
      </c>
      <c r="Z6530">
        <v>255637</v>
      </c>
      <c r="AA6530" t="s">
        <v>69</v>
      </c>
      <c r="AB6530" t="s">
        <v>19173</v>
      </c>
      <c r="AC6530">
        <v>640927</v>
      </c>
    </row>
    <row r="6531" spans="1:29">
      <c r="A6531">
        <f t="shared" ca="1" si="102"/>
        <v>9.7962847557800492E-2</v>
      </c>
      <c r="B6531" t="s">
        <v>241</v>
      </c>
      <c r="C6531">
        <v>9539551</v>
      </c>
      <c r="D6531" s="2">
        <v>43321</v>
      </c>
      <c r="E6531" t="s">
        <v>2435</v>
      </c>
      <c r="F6531" t="s">
        <v>19174</v>
      </c>
      <c r="G6531">
        <v>5</v>
      </c>
      <c r="H6531" t="s">
        <v>58</v>
      </c>
      <c r="I6531" t="s">
        <v>243</v>
      </c>
      <c r="J6531">
        <v>125169</v>
      </c>
      <c r="K6531">
        <v>4</v>
      </c>
      <c r="L6531" s="2">
        <v>42262</v>
      </c>
      <c r="M6531" s="2">
        <v>43982</v>
      </c>
      <c r="N6531" t="s">
        <v>3137</v>
      </c>
      <c r="O6531">
        <v>7</v>
      </c>
      <c r="P6531" t="s">
        <v>64</v>
      </c>
      <c r="Q6531" t="s">
        <v>65</v>
      </c>
      <c r="R6531" t="s">
        <v>66</v>
      </c>
      <c r="S6531" t="s">
        <v>67</v>
      </c>
      <c r="T6531" t="s">
        <v>68</v>
      </c>
      <c r="U6531">
        <v>2018</v>
      </c>
      <c r="V6531">
        <v>399855</v>
      </c>
      <c r="W6531" t="s">
        <v>69</v>
      </c>
      <c r="X6531" t="s">
        <v>241</v>
      </c>
      <c r="Y6531">
        <v>280323</v>
      </c>
      <c r="Z6531">
        <v>119532</v>
      </c>
      <c r="AA6531" t="s">
        <v>69</v>
      </c>
      <c r="AB6531" t="s">
        <v>19175</v>
      </c>
      <c r="AC6531">
        <v>399855</v>
      </c>
    </row>
    <row r="6532" spans="1:29">
      <c r="A6532">
        <f t="shared" ca="1" si="102"/>
        <v>0.30922879091428368</v>
      </c>
      <c r="B6532" t="s">
        <v>55</v>
      </c>
      <c r="C6532">
        <v>9415394</v>
      </c>
      <c r="D6532" s="2">
        <v>43118</v>
      </c>
      <c r="E6532" t="s">
        <v>76</v>
      </c>
      <c r="F6532" t="s">
        <v>19176</v>
      </c>
      <c r="G6532">
        <v>5</v>
      </c>
      <c r="H6532" t="s">
        <v>58</v>
      </c>
      <c r="I6532" t="s">
        <v>59</v>
      </c>
      <c r="J6532">
        <v>57690</v>
      </c>
      <c r="K6532">
        <v>8</v>
      </c>
      <c r="L6532" s="2">
        <v>39934</v>
      </c>
      <c r="M6532" s="2">
        <v>43861</v>
      </c>
      <c r="N6532" t="s">
        <v>4569</v>
      </c>
      <c r="O6532">
        <v>50</v>
      </c>
      <c r="P6532" t="s">
        <v>357</v>
      </c>
      <c r="Q6532" t="s">
        <v>358</v>
      </c>
      <c r="R6532" t="s">
        <v>149</v>
      </c>
      <c r="S6532" t="s">
        <v>85</v>
      </c>
      <c r="T6532" t="s">
        <v>68</v>
      </c>
      <c r="U6532">
        <v>2018</v>
      </c>
      <c r="V6532">
        <v>323878</v>
      </c>
      <c r="W6532" t="s">
        <v>69</v>
      </c>
      <c r="X6532" t="s">
        <v>55</v>
      </c>
      <c r="Y6532">
        <v>218750</v>
      </c>
      <c r="Z6532">
        <v>105128</v>
      </c>
      <c r="AA6532" t="s">
        <v>69</v>
      </c>
      <c r="AB6532" t="s">
        <v>19177</v>
      </c>
      <c r="AC6532">
        <v>323878</v>
      </c>
    </row>
    <row r="6533" spans="1:29">
      <c r="A6533">
        <f t="shared" ca="1" si="102"/>
        <v>4.412262554839752E-2</v>
      </c>
      <c r="B6533" t="s">
        <v>286</v>
      </c>
      <c r="C6533">
        <v>9311157</v>
      </c>
      <c r="D6533" s="2">
        <v>42912</v>
      </c>
      <c r="E6533" t="s">
        <v>1856</v>
      </c>
      <c r="F6533" t="s">
        <v>19178</v>
      </c>
      <c r="G6533">
        <v>2</v>
      </c>
      <c r="H6533" t="s">
        <v>58</v>
      </c>
      <c r="I6533" t="s">
        <v>289</v>
      </c>
      <c r="J6533">
        <v>93727</v>
      </c>
      <c r="K6533">
        <v>6</v>
      </c>
      <c r="L6533" s="2">
        <v>40589</v>
      </c>
      <c r="M6533" s="2">
        <v>42947</v>
      </c>
      <c r="N6533" t="s">
        <v>7491</v>
      </c>
      <c r="O6533">
        <v>5</v>
      </c>
      <c r="P6533" t="s">
        <v>1197</v>
      </c>
      <c r="Q6533" t="s">
        <v>584</v>
      </c>
      <c r="R6533" t="s">
        <v>585</v>
      </c>
      <c r="S6533" t="s">
        <v>67</v>
      </c>
      <c r="T6533" t="s">
        <v>68</v>
      </c>
      <c r="U6533">
        <v>2017</v>
      </c>
      <c r="V6533">
        <v>462195</v>
      </c>
      <c r="W6533" t="s">
        <v>69</v>
      </c>
      <c r="X6533" t="s">
        <v>286</v>
      </c>
      <c r="Y6533">
        <v>298459</v>
      </c>
      <c r="Z6533">
        <v>163736</v>
      </c>
      <c r="AA6533" t="s">
        <v>69</v>
      </c>
      <c r="AB6533" t="s">
        <v>19179</v>
      </c>
      <c r="AC6533">
        <v>462195</v>
      </c>
    </row>
    <row r="6534" spans="1:29">
      <c r="A6534">
        <f t="shared" ca="1" si="102"/>
        <v>0.45168193714241067</v>
      </c>
      <c r="B6534" t="s">
        <v>254</v>
      </c>
      <c r="C6534">
        <v>9325846</v>
      </c>
      <c r="D6534" s="2">
        <v>42971</v>
      </c>
      <c r="E6534" t="s">
        <v>1856</v>
      </c>
      <c r="F6534" t="s">
        <v>19180</v>
      </c>
      <c r="G6534">
        <v>2</v>
      </c>
      <c r="H6534" t="s">
        <v>58</v>
      </c>
      <c r="I6534" t="s">
        <v>256</v>
      </c>
      <c r="J6534">
        <v>42498</v>
      </c>
      <c r="K6534">
        <v>26</v>
      </c>
      <c r="L6534" s="2">
        <v>32690</v>
      </c>
      <c r="M6534" s="2">
        <v>43312</v>
      </c>
      <c r="N6534" t="s">
        <v>3560</v>
      </c>
      <c r="O6534">
        <v>12</v>
      </c>
      <c r="P6534" t="s">
        <v>509</v>
      </c>
      <c r="Q6534" t="s">
        <v>217</v>
      </c>
      <c r="R6534" t="s">
        <v>120</v>
      </c>
      <c r="S6534" t="s">
        <v>260</v>
      </c>
      <c r="T6534" t="s">
        <v>68</v>
      </c>
      <c r="U6534">
        <v>2017</v>
      </c>
      <c r="V6534">
        <v>512645</v>
      </c>
      <c r="W6534" t="s">
        <v>69</v>
      </c>
      <c r="X6534" t="s">
        <v>254</v>
      </c>
      <c r="Y6534">
        <v>298136</v>
      </c>
      <c r="Z6534">
        <v>214509</v>
      </c>
      <c r="AA6534" t="s">
        <v>69</v>
      </c>
      <c r="AB6534" t="s">
        <v>19181</v>
      </c>
      <c r="AC6534">
        <v>512645</v>
      </c>
    </row>
    <row r="6535" spans="1:29">
      <c r="A6535">
        <f t="shared" ca="1" si="102"/>
        <v>4.4015195638794413E-2</v>
      </c>
      <c r="B6535" t="s">
        <v>254</v>
      </c>
      <c r="C6535">
        <v>9470901</v>
      </c>
      <c r="D6535" s="2">
        <v>43214</v>
      </c>
      <c r="E6535" t="s">
        <v>56</v>
      </c>
      <c r="F6535" t="s">
        <v>19182</v>
      </c>
      <c r="G6535">
        <v>5</v>
      </c>
      <c r="H6535" t="s">
        <v>58</v>
      </c>
      <c r="I6535" t="s">
        <v>256</v>
      </c>
      <c r="J6535">
        <v>98579</v>
      </c>
      <c r="K6535">
        <v>8</v>
      </c>
      <c r="L6535" s="2">
        <v>40801</v>
      </c>
      <c r="M6535" s="2">
        <v>43951</v>
      </c>
      <c r="N6535" t="s">
        <v>4505</v>
      </c>
      <c r="O6535">
        <v>12</v>
      </c>
      <c r="P6535" t="s">
        <v>2215</v>
      </c>
      <c r="Q6535" t="s">
        <v>217</v>
      </c>
      <c r="R6535" t="s">
        <v>120</v>
      </c>
      <c r="S6535" t="s">
        <v>948</v>
      </c>
      <c r="T6535" t="s">
        <v>68</v>
      </c>
      <c r="U6535">
        <v>2018</v>
      </c>
      <c r="V6535">
        <v>417628</v>
      </c>
      <c r="W6535" t="s">
        <v>69</v>
      </c>
      <c r="X6535" t="s">
        <v>254</v>
      </c>
      <c r="Y6535">
        <v>246388</v>
      </c>
      <c r="Z6535">
        <v>171240</v>
      </c>
      <c r="AA6535" t="s">
        <v>69</v>
      </c>
      <c r="AB6535" t="s">
        <v>19183</v>
      </c>
      <c r="AC6535">
        <v>417628</v>
      </c>
    </row>
    <row r="6536" spans="1:29">
      <c r="A6536">
        <f t="shared" ca="1" si="102"/>
        <v>0.22864319899991725</v>
      </c>
      <c r="B6536" t="s">
        <v>127</v>
      </c>
      <c r="C6536">
        <v>9487304</v>
      </c>
      <c r="D6536" s="2">
        <v>43235</v>
      </c>
      <c r="E6536" t="s">
        <v>56</v>
      </c>
      <c r="F6536" t="s">
        <v>19184</v>
      </c>
      <c r="G6536">
        <v>5</v>
      </c>
      <c r="H6536" t="s">
        <v>58</v>
      </c>
      <c r="I6536" t="s">
        <v>130</v>
      </c>
      <c r="J6536">
        <v>107459</v>
      </c>
      <c r="K6536">
        <v>4</v>
      </c>
      <c r="L6536" s="2">
        <v>42226</v>
      </c>
      <c r="M6536" s="2">
        <v>43982</v>
      </c>
      <c r="N6536" t="s">
        <v>1072</v>
      </c>
      <c r="O6536">
        <v>7</v>
      </c>
      <c r="P6536" t="s">
        <v>1729</v>
      </c>
      <c r="Q6536" t="s">
        <v>65</v>
      </c>
      <c r="R6536" t="s">
        <v>66</v>
      </c>
      <c r="S6536" t="s">
        <v>67</v>
      </c>
      <c r="T6536" t="s">
        <v>68</v>
      </c>
      <c r="U6536">
        <v>2018</v>
      </c>
      <c r="V6536">
        <v>450824</v>
      </c>
      <c r="W6536" t="s">
        <v>69</v>
      </c>
      <c r="X6536" t="s">
        <v>127</v>
      </c>
      <c r="Y6536">
        <v>353942</v>
      </c>
      <c r="Z6536">
        <v>96882</v>
      </c>
      <c r="AA6536" t="s">
        <v>69</v>
      </c>
      <c r="AB6536" t="s">
        <v>19185</v>
      </c>
      <c r="AC6536">
        <v>450824</v>
      </c>
    </row>
    <row r="6537" spans="1:29">
      <c r="A6537">
        <f t="shared" ca="1" si="102"/>
        <v>0.79974685458986183</v>
      </c>
      <c r="B6537" t="s">
        <v>75</v>
      </c>
      <c r="C6537">
        <v>9856230</v>
      </c>
      <c r="D6537" s="2">
        <v>43506</v>
      </c>
      <c r="E6537" t="s">
        <v>16341</v>
      </c>
      <c r="F6537" t="s">
        <v>19186</v>
      </c>
      <c r="G6537">
        <v>6</v>
      </c>
      <c r="H6537" t="s">
        <v>58</v>
      </c>
      <c r="I6537" t="s">
        <v>78</v>
      </c>
      <c r="J6537">
        <v>46949</v>
      </c>
      <c r="K6537">
        <v>7</v>
      </c>
      <c r="L6537" s="2">
        <v>41518</v>
      </c>
      <c r="M6537" s="2">
        <v>43616</v>
      </c>
      <c r="N6537" t="s">
        <v>19187</v>
      </c>
      <c r="O6537">
        <v>14</v>
      </c>
      <c r="P6537" t="s">
        <v>1038</v>
      </c>
      <c r="Q6537" t="s">
        <v>1039</v>
      </c>
      <c r="R6537" t="s">
        <v>120</v>
      </c>
      <c r="S6537" t="s">
        <v>121</v>
      </c>
      <c r="T6537" t="s">
        <v>68</v>
      </c>
      <c r="U6537">
        <v>2017</v>
      </c>
      <c r="V6537">
        <v>3267</v>
      </c>
      <c r="W6537" t="s">
        <v>69</v>
      </c>
      <c r="X6537" t="s">
        <v>75</v>
      </c>
      <c r="Y6537">
        <v>1987</v>
      </c>
      <c r="Z6537">
        <v>1280</v>
      </c>
      <c r="AA6537" t="s">
        <v>69</v>
      </c>
      <c r="AB6537" t="s">
        <v>19188</v>
      </c>
      <c r="AC6537">
        <v>3267</v>
      </c>
    </row>
    <row r="6538" spans="1:29">
      <c r="A6538">
        <f t="shared" ca="1" si="102"/>
        <v>0.23443875975144468</v>
      </c>
      <c r="B6538" t="s">
        <v>92</v>
      </c>
      <c r="C6538">
        <v>9305145</v>
      </c>
      <c r="D6538" s="2">
        <v>42909</v>
      </c>
      <c r="E6538" t="s">
        <v>76</v>
      </c>
      <c r="F6538" t="s">
        <v>19189</v>
      </c>
      <c r="G6538">
        <v>5</v>
      </c>
      <c r="H6538" t="s">
        <v>58</v>
      </c>
      <c r="I6538" t="s">
        <v>95</v>
      </c>
      <c r="J6538">
        <v>77623</v>
      </c>
      <c r="K6538">
        <v>5</v>
      </c>
      <c r="L6538" s="2">
        <v>41465</v>
      </c>
      <c r="M6538" s="2">
        <v>43281</v>
      </c>
      <c r="N6538" t="s">
        <v>834</v>
      </c>
      <c r="O6538">
        <v>5</v>
      </c>
      <c r="P6538" t="s">
        <v>524</v>
      </c>
      <c r="Q6538" t="s">
        <v>83</v>
      </c>
      <c r="R6538" t="s">
        <v>84</v>
      </c>
      <c r="S6538" t="s">
        <v>67</v>
      </c>
      <c r="T6538" t="s">
        <v>68</v>
      </c>
      <c r="U6538">
        <v>2017</v>
      </c>
      <c r="V6538">
        <v>696356</v>
      </c>
      <c r="W6538" t="s">
        <v>69</v>
      </c>
      <c r="X6538" t="s">
        <v>92</v>
      </c>
      <c r="Y6538">
        <v>391484</v>
      </c>
      <c r="Z6538">
        <v>304872</v>
      </c>
      <c r="AA6538" t="s">
        <v>69</v>
      </c>
      <c r="AB6538" t="s">
        <v>19190</v>
      </c>
      <c r="AC6538">
        <v>696356</v>
      </c>
    </row>
    <row r="6539" spans="1:29">
      <c r="A6539">
        <f t="shared" ca="1" si="102"/>
        <v>9.2008840920774215E-3</v>
      </c>
      <c r="B6539" t="s">
        <v>405</v>
      </c>
      <c r="C6539">
        <v>9404382</v>
      </c>
      <c r="D6539" s="2">
        <v>43097</v>
      </c>
      <c r="E6539" t="s">
        <v>76</v>
      </c>
      <c r="F6539" t="s">
        <v>19191</v>
      </c>
      <c r="G6539">
        <v>5</v>
      </c>
      <c r="H6539" t="s">
        <v>58</v>
      </c>
      <c r="I6539" t="s">
        <v>407</v>
      </c>
      <c r="J6539">
        <v>3956</v>
      </c>
      <c r="K6539">
        <v>31</v>
      </c>
      <c r="L6539" s="2">
        <v>31413</v>
      </c>
      <c r="M6539" s="2">
        <v>43830</v>
      </c>
      <c r="N6539" t="s">
        <v>2775</v>
      </c>
      <c r="O6539">
        <v>12</v>
      </c>
      <c r="P6539" t="s">
        <v>1357</v>
      </c>
      <c r="Q6539" t="s">
        <v>217</v>
      </c>
      <c r="R6539" t="s">
        <v>120</v>
      </c>
      <c r="S6539" t="s">
        <v>67</v>
      </c>
      <c r="T6539" t="s">
        <v>68</v>
      </c>
      <c r="U6539">
        <v>2018</v>
      </c>
      <c r="V6539">
        <v>360188</v>
      </c>
      <c r="W6539" t="s">
        <v>69</v>
      </c>
      <c r="X6539" t="s">
        <v>405</v>
      </c>
      <c r="Y6539">
        <v>212500</v>
      </c>
      <c r="Z6539">
        <v>147688</v>
      </c>
      <c r="AA6539" t="s">
        <v>69</v>
      </c>
      <c r="AB6539" t="s">
        <v>19192</v>
      </c>
      <c r="AC6539">
        <v>360188</v>
      </c>
    </row>
    <row r="6540" spans="1:29">
      <c r="A6540">
        <f t="shared" ca="1" si="102"/>
        <v>0.84318539786292046</v>
      </c>
      <c r="B6540" t="s">
        <v>127</v>
      </c>
      <c r="C6540">
        <v>9528664</v>
      </c>
      <c r="D6540" s="2">
        <v>43306</v>
      </c>
      <c r="E6540" t="s">
        <v>56</v>
      </c>
      <c r="F6540" t="s">
        <v>19193</v>
      </c>
      <c r="G6540">
        <v>5</v>
      </c>
      <c r="H6540" t="s">
        <v>58</v>
      </c>
      <c r="I6540" t="s">
        <v>130</v>
      </c>
      <c r="J6540">
        <v>103848</v>
      </c>
      <c r="K6540">
        <v>5</v>
      </c>
      <c r="L6540" s="2">
        <v>41890</v>
      </c>
      <c r="M6540" s="2">
        <v>44227</v>
      </c>
      <c r="N6540" t="s">
        <v>429</v>
      </c>
      <c r="O6540">
        <v>15</v>
      </c>
      <c r="P6540" t="s">
        <v>4701</v>
      </c>
      <c r="Q6540" t="s">
        <v>1698</v>
      </c>
      <c r="R6540" t="s">
        <v>630</v>
      </c>
      <c r="S6540" t="s">
        <v>67</v>
      </c>
      <c r="T6540" t="s">
        <v>68</v>
      </c>
      <c r="U6540">
        <v>2018</v>
      </c>
      <c r="V6540">
        <v>376350</v>
      </c>
      <c r="W6540" t="s">
        <v>69</v>
      </c>
      <c r="X6540" t="s">
        <v>127</v>
      </c>
      <c r="Y6540">
        <v>272400</v>
      </c>
      <c r="Z6540">
        <v>103950</v>
      </c>
      <c r="AA6540" t="s">
        <v>69</v>
      </c>
      <c r="AB6540" t="s">
        <v>19194</v>
      </c>
      <c r="AC6540">
        <v>376350</v>
      </c>
    </row>
    <row r="6541" spans="1:29">
      <c r="A6541">
        <f t="shared" ca="1" si="102"/>
        <v>0.55120679866901623</v>
      </c>
      <c r="B6541" t="s">
        <v>254</v>
      </c>
      <c r="C6541">
        <v>9221353</v>
      </c>
      <c r="D6541" s="2">
        <v>42795</v>
      </c>
      <c r="E6541" t="s">
        <v>76</v>
      </c>
      <c r="F6541" t="s">
        <v>19195</v>
      </c>
      <c r="G6541">
        <v>5</v>
      </c>
      <c r="H6541" t="s">
        <v>58</v>
      </c>
      <c r="I6541" t="s">
        <v>256</v>
      </c>
      <c r="J6541">
        <v>110674</v>
      </c>
      <c r="K6541">
        <v>4</v>
      </c>
      <c r="L6541" s="2">
        <v>41760</v>
      </c>
      <c r="M6541" s="2">
        <v>43524</v>
      </c>
      <c r="N6541" t="s">
        <v>388</v>
      </c>
      <c r="O6541">
        <v>7</v>
      </c>
      <c r="P6541" t="s">
        <v>64</v>
      </c>
      <c r="Q6541" t="s">
        <v>65</v>
      </c>
      <c r="R6541" t="s">
        <v>66</v>
      </c>
      <c r="S6541" t="s">
        <v>67</v>
      </c>
      <c r="T6541" t="s">
        <v>68</v>
      </c>
      <c r="U6541">
        <v>2017</v>
      </c>
      <c r="V6541">
        <v>425261</v>
      </c>
      <c r="W6541" t="s">
        <v>69</v>
      </c>
      <c r="X6541" t="s">
        <v>254</v>
      </c>
      <c r="Y6541">
        <v>262327</v>
      </c>
      <c r="Z6541">
        <v>162934</v>
      </c>
      <c r="AA6541" t="s">
        <v>69</v>
      </c>
      <c r="AB6541" t="s">
        <v>19196</v>
      </c>
      <c r="AC6541">
        <v>425261</v>
      </c>
    </row>
    <row r="6542" spans="1:29">
      <c r="A6542">
        <f t="shared" ca="1" si="102"/>
        <v>0.49073245664812393</v>
      </c>
      <c r="B6542" t="s">
        <v>254</v>
      </c>
      <c r="C6542">
        <v>9253410</v>
      </c>
      <c r="D6542" s="2">
        <v>42817</v>
      </c>
      <c r="E6542" t="s">
        <v>76</v>
      </c>
      <c r="F6542" t="s">
        <v>19197</v>
      </c>
      <c r="G6542">
        <v>5</v>
      </c>
      <c r="H6542" t="s">
        <v>58</v>
      </c>
      <c r="I6542" t="s">
        <v>256</v>
      </c>
      <c r="J6542">
        <v>105931</v>
      </c>
      <c r="K6542">
        <v>4</v>
      </c>
      <c r="L6542" s="2">
        <v>41730</v>
      </c>
      <c r="M6542" s="2">
        <v>43190</v>
      </c>
      <c r="N6542" t="s">
        <v>1675</v>
      </c>
      <c r="O6542">
        <v>14</v>
      </c>
      <c r="P6542" t="s">
        <v>270</v>
      </c>
      <c r="Q6542" t="s">
        <v>271</v>
      </c>
      <c r="R6542" t="s">
        <v>176</v>
      </c>
      <c r="S6542" t="s">
        <v>67</v>
      </c>
      <c r="T6542" t="s">
        <v>68</v>
      </c>
      <c r="U6542">
        <v>2017</v>
      </c>
      <c r="V6542">
        <v>240034</v>
      </c>
      <c r="W6542" t="s">
        <v>69</v>
      </c>
      <c r="X6542" t="s">
        <v>254</v>
      </c>
      <c r="Y6542">
        <v>175000</v>
      </c>
      <c r="Z6542">
        <v>65034</v>
      </c>
      <c r="AA6542" t="s">
        <v>69</v>
      </c>
      <c r="AB6542" t="s">
        <v>19198</v>
      </c>
      <c r="AC6542">
        <v>240034</v>
      </c>
    </row>
    <row r="6543" spans="1:29">
      <c r="A6543">
        <f t="shared" ca="1" si="102"/>
        <v>0.33610395842552543</v>
      </c>
      <c r="B6543" t="s">
        <v>182</v>
      </c>
      <c r="C6543">
        <v>9504456</v>
      </c>
      <c r="D6543" s="2">
        <v>43258</v>
      </c>
      <c r="E6543" t="s">
        <v>56</v>
      </c>
      <c r="F6543" t="s">
        <v>19199</v>
      </c>
      <c r="G6543">
        <v>5</v>
      </c>
      <c r="H6543" t="s">
        <v>58</v>
      </c>
      <c r="I6543" t="s">
        <v>185</v>
      </c>
      <c r="J6543">
        <v>25229</v>
      </c>
      <c r="K6543">
        <v>4</v>
      </c>
      <c r="L6543" s="2">
        <v>42552</v>
      </c>
      <c r="M6543" s="2">
        <v>44012</v>
      </c>
      <c r="N6543" t="s">
        <v>549</v>
      </c>
      <c r="O6543">
        <v>7</v>
      </c>
      <c r="P6543" t="s">
        <v>3721</v>
      </c>
      <c r="Q6543" t="s">
        <v>190</v>
      </c>
      <c r="R6543" t="s">
        <v>191</v>
      </c>
      <c r="S6543" t="s">
        <v>473</v>
      </c>
      <c r="T6543" t="s">
        <v>68</v>
      </c>
      <c r="U6543">
        <v>2018</v>
      </c>
      <c r="V6543">
        <v>384853</v>
      </c>
      <c r="W6543" t="s">
        <v>69</v>
      </c>
      <c r="X6543" t="s">
        <v>182</v>
      </c>
      <c r="Y6543">
        <v>299837</v>
      </c>
      <c r="Z6543">
        <v>85016</v>
      </c>
      <c r="AA6543" t="s">
        <v>69</v>
      </c>
      <c r="AB6543" t="s">
        <v>19200</v>
      </c>
      <c r="AC6543">
        <v>384853</v>
      </c>
    </row>
    <row r="6544" spans="1:29">
      <c r="A6544">
        <f t="shared" ca="1" si="102"/>
        <v>0.21096665517872493</v>
      </c>
      <c r="B6544" t="s">
        <v>286</v>
      </c>
      <c r="C6544">
        <v>9452005</v>
      </c>
      <c r="D6544" s="2">
        <v>43172</v>
      </c>
      <c r="E6544" t="s">
        <v>19201</v>
      </c>
      <c r="F6544" t="s">
        <v>19202</v>
      </c>
      <c r="G6544">
        <v>5</v>
      </c>
      <c r="H6544" t="s">
        <v>58</v>
      </c>
      <c r="I6544" t="s">
        <v>289</v>
      </c>
      <c r="J6544">
        <v>111948</v>
      </c>
      <c r="K6544">
        <v>5</v>
      </c>
      <c r="L6544" s="2">
        <v>41730</v>
      </c>
      <c r="M6544" s="2">
        <v>43738</v>
      </c>
      <c r="N6544" t="s">
        <v>19203</v>
      </c>
      <c r="O6544">
        <v>5</v>
      </c>
      <c r="P6544" t="s">
        <v>524</v>
      </c>
      <c r="Q6544" t="s">
        <v>83</v>
      </c>
      <c r="R6544" t="s">
        <v>84</v>
      </c>
      <c r="S6544" t="s">
        <v>67</v>
      </c>
      <c r="T6544" t="s">
        <v>68</v>
      </c>
      <c r="U6544">
        <v>2018</v>
      </c>
      <c r="V6544">
        <v>688115</v>
      </c>
      <c r="W6544" t="s">
        <v>69</v>
      </c>
      <c r="X6544" t="s">
        <v>286</v>
      </c>
      <c r="Y6544">
        <v>404454</v>
      </c>
      <c r="Z6544">
        <v>283661</v>
      </c>
      <c r="AA6544" t="s">
        <v>69</v>
      </c>
      <c r="AB6544" t="s">
        <v>19204</v>
      </c>
      <c r="AC6544">
        <v>688115</v>
      </c>
    </row>
    <row r="6545" spans="1:29">
      <c r="A6545">
        <f t="shared" ca="1" si="102"/>
        <v>0.7097874735776496</v>
      </c>
      <c r="B6545" t="s">
        <v>199</v>
      </c>
      <c r="C6545">
        <v>9325475</v>
      </c>
      <c r="D6545" s="2">
        <v>42975</v>
      </c>
      <c r="E6545" t="s">
        <v>76</v>
      </c>
      <c r="F6545" t="s">
        <v>19205</v>
      </c>
      <c r="G6545">
        <v>5</v>
      </c>
      <c r="H6545" t="s">
        <v>58</v>
      </c>
      <c r="I6545" t="s">
        <v>149</v>
      </c>
      <c r="J6545">
        <v>182670</v>
      </c>
      <c r="K6545">
        <v>5</v>
      </c>
      <c r="L6545" s="2">
        <v>41547</v>
      </c>
      <c r="M6545" s="2">
        <v>43708</v>
      </c>
      <c r="N6545" t="s">
        <v>987</v>
      </c>
      <c r="O6545">
        <v>30</v>
      </c>
      <c r="P6545" t="s">
        <v>747</v>
      </c>
      <c r="Q6545" t="s">
        <v>748</v>
      </c>
      <c r="R6545" t="s">
        <v>176</v>
      </c>
      <c r="S6545" t="s">
        <v>67</v>
      </c>
      <c r="T6545" t="s">
        <v>68</v>
      </c>
      <c r="U6545">
        <v>2017</v>
      </c>
      <c r="V6545">
        <v>314920</v>
      </c>
      <c r="W6545" t="s">
        <v>69</v>
      </c>
      <c r="X6545" t="s">
        <v>199</v>
      </c>
      <c r="Y6545">
        <v>236568</v>
      </c>
      <c r="Z6545">
        <v>78352</v>
      </c>
      <c r="AA6545" t="s">
        <v>69</v>
      </c>
      <c r="AB6545" t="s">
        <v>19206</v>
      </c>
      <c r="AC6545">
        <v>314920</v>
      </c>
    </row>
    <row r="6546" spans="1:29">
      <c r="A6546">
        <f t="shared" ca="1" si="102"/>
        <v>0.87013095513548666</v>
      </c>
      <c r="B6546" t="s">
        <v>254</v>
      </c>
      <c r="C6546">
        <v>9505900</v>
      </c>
      <c r="D6546" s="2">
        <v>43242</v>
      </c>
      <c r="E6546" t="s">
        <v>56</v>
      </c>
      <c r="F6546" t="s">
        <v>19207</v>
      </c>
      <c r="G6546">
        <v>5</v>
      </c>
      <c r="H6546" t="s">
        <v>58</v>
      </c>
      <c r="I6546" t="s">
        <v>256</v>
      </c>
      <c r="J6546">
        <v>30580</v>
      </c>
      <c r="K6546">
        <v>38</v>
      </c>
      <c r="L6546" s="2">
        <v>30103</v>
      </c>
      <c r="M6546" s="2">
        <v>43616</v>
      </c>
      <c r="N6546" t="s">
        <v>2364</v>
      </c>
      <c r="O6546">
        <v>2</v>
      </c>
      <c r="P6546" t="s">
        <v>2882</v>
      </c>
      <c r="Q6546" t="s">
        <v>543</v>
      </c>
      <c r="R6546" t="s">
        <v>205</v>
      </c>
      <c r="S6546" t="s">
        <v>85</v>
      </c>
      <c r="T6546" t="s">
        <v>68</v>
      </c>
      <c r="U6546">
        <v>2018</v>
      </c>
      <c r="V6546">
        <v>334776</v>
      </c>
      <c r="W6546" t="s">
        <v>69</v>
      </c>
      <c r="X6546" t="s">
        <v>254</v>
      </c>
      <c r="Y6546">
        <v>214600</v>
      </c>
      <c r="Z6546">
        <v>120176</v>
      </c>
      <c r="AA6546" t="s">
        <v>69</v>
      </c>
      <c r="AB6546" t="s">
        <v>19208</v>
      </c>
      <c r="AC6546">
        <v>334776</v>
      </c>
    </row>
    <row r="6547" spans="1:29">
      <c r="A6547">
        <f t="shared" ca="1" si="102"/>
        <v>0.29311331882614688</v>
      </c>
      <c r="B6547" t="s">
        <v>254</v>
      </c>
      <c r="C6547">
        <v>9454489</v>
      </c>
      <c r="D6547" s="2">
        <v>43153</v>
      </c>
      <c r="E6547" t="s">
        <v>56</v>
      </c>
      <c r="F6547" t="s">
        <v>19209</v>
      </c>
      <c r="G6547">
        <v>5</v>
      </c>
      <c r="H6547" t="s">
        <v>58</v>
      </c>
      <c r="I6547" t="s">
        <v>256</v>
      </c>
      <c r="J6547">
        <v>42694</v>
      </c>
      <c r="K6547">
        <v>29</v>
      </c>
      <c r="L6547" s="2">
        <v>32964</v>
      </c>
      <c r="M6547" s="2">
        <v>43921</v>
      </c>
      <c r="N6547" t="s">
        <v>592</v>
      </c>
      <c r="O6547">
        <v>3</v>
      </c>
      <c r="P6547" t="s">
        <v>3700</v>
      </c>
      <c r="Q6547" t="s">
        <v>3701</v>
      </c>
      <c r="R6547" t="s">
        <v>120</v>
      </c>
      <c r="S6547" t="s">
        <v>260</v>
      </c>
      <c r="T6547" t="s">
        <v>68</v>
      </c>
      <c r="U6547">
        <v>2018</v>
      </c>
      <c r="V6547">
        <v>766080</v>
      </c>
      <c r="W6547" t="s">
        <v>69</v>
      </c>
      <c r="X6547" t="s">
        <v>254</v>
      </c>
      <c r="Y6547">
        <v>399000</v>
      </c>
      <c r="Z6547">
        <v>367080</v>
      </c>
      <c r="AA6547" t="s">
        <v>69</v>
      </c>
      <c r="AB6547" t="s">
        <v>19210</v>
      </c>
      <c r="AC6547">
        <v>766080</v>
      </c>
    </row>
    <row r="6548" spans="1:29">
      <c r="A6548">
        <f t="shared" ca="1" si="102"/>
        <v>0.19445425407362404</v>
      </c>
      <c r="B6548" t="s">
        <v>241</v>
      </c>
      <c r="C6548">
        <v>9482744</v>
      </c>
      <c r="D6548" s="2">
        <v>43237</v>
      </c>
      <c r="E6548" t="s">
        <v>56</v>
      </c>
      <c r="F6548" t="s">
        <v>19211</v>
      </c>
      <c r="G6548">
        <v>5</v>
      </c>
      <c r="H6548" t="s">
        <v>58</v>
      </c>
      <c r="I6548" t="s">
        <v>243</v>
      </c>
      <c r="J6548">
        <v>128551</v>
      </c>
      <c r="K6548">
        <v>4</v>
      </c>
      <c r="L6548" s="2">
        <v>42217</v>
      </c>
      <c r="M6548" s="2">
        <v>44681</v>
      </c>
      <c r="N6548" t="s">
        <v>2005</v>
      </c>
      <c r="O6548">
        <v>3</v>
      </c>
      <c r="P6548" t="s">
        <v>2754</v>
      </c>
      <c r="Q6548" t="s">
        <v>543</v>
      </c>
      <c r="R6548" t="s">
        <v>205</v>
      </c>
      <c r="S6548" t="s">
        <v>473</v>
      </c>
      <c r="T6548" t="s">
        <v>68</v>
      </c>
      <c r="U6548">
        <v>2018</v>
      </c>
      <c r="V6548">
        <v>420000</v>
      </c>
      <c r="W6548" t="s">
        <v>69</v>
      </c>
      <c r="X6548" t="s">
        <v>241</v>
      </c>
      <c r="Y6548">
        <v>250000</v>
      </c>
      <c r="Z6548">
        <v>170000</v>
      </c>
      <c r="AA6548" t="s">
        <v>69</v>
      </c>
      <c r="AB6548" t="s">
        <v>19212</v>
      </c>
      <c r="AC6548">
        <v>420000</v>
      </c>
    </row>
    <row r="6549" spans="1:29">
      <c r="A6549">
        <f t="shared" ca="1" si="102"/>
        <v>8.3327476824305746E-2</v>
      </c>
      <c r="B6549" t="s">
        <v>303</v>
      </c>
      <c r="C6549">
        <v>9354485</v>
      </c>
      <c r="D6549" s="2">
        <v>42933</v>
      </c>
      <c r="E6549" t="s">
        <v>7300</v>
      </c>
      <c r="F6549" t="s">
        <v>19213</v>
      </c>
      <c r="G6549">
        <v>5</v>
      </c>
      <c r="H6549" t="s">
        <v>58</v>
      </c>
      <c r="I6549" t="s">
        <v>305</v>
      </c>
      <c r="J6549">
        <v>112268</v>
      </c>
      <c r="K6549">
        <v>2</v>
      </c>
      <c r="L6549" s="2">
        <v>42633</v>
      </c>
      <c r="M6549" s="2">
        <v>43646</v>
      </c>
      <c r="N6549" t="s">
        <v>7302</v>
      </c>
      <c r="O6549">
        <v>11</v>
      </c>
      <c r="P6549" t="s">
        <v>532</v>
      </c>
      <c r="Q6549" t="s">
        <v>533</v>
      </c>
      <c r="R6549" t="s">
        <v>149</v>
      </c>
      <c r="S6549" t="s">
        <v>218</v>
      </c>
      <c r="T6549" t="s">
        <v>68</v>
      </c>
      <c r="U6549">
        <v>2017</v>
      </c>
      <c r="V6549">
        <v>390000</v>
      </c>
      <c r="W6549" t="s">
        <v>69</v>
      </c>
      <c r="X6549" t="s">
        <v>303</v>
      </c>
      <c r="Y6549">
        <v>302864</v>
      </c>
      <c r="Z6549">
        <v>87136</v>
      </c>
      <c r="AA6549" t="s">
        <v>69</v>
      </c>
      <c r="AB6549" t="s">
        <v>19214</v>
      </c>
      <c r="AC6549">
        <v>390000</v>
      </c>
    </row>
    <row r="6550" spans="1:29">
      <c r="A6550">
        <f t="shared" ca="1" si="102"/>
        <v>0.79223601270820343</v>
      </c>
      <c r="B6550" t="s">
        <v>241</v>
      </c>
      <c r="C6550">
        <v>9395942</v>
      </c>
      <c r="D6550" s="2">
        <v>43079</v>
      </c>
      <c r="E6550" t="s">
        <v>56</v>
      </c>
      <c r="F6550" t="s">
        <v>19215</v>
      </c>
      <c r="G6550">
        <v>5</v>
      </c>
      <c r="H6550" t="s">
        <v>58</v>
      </c>
      <c r="I6550" t="s">
        <v>243</v>
      </c>
      <c r="J6550">
        <v>134778</v>
      </c>
      <c r="K6550">
        <v>2</v>
      </c>
      <c r="L6550" s="2">
        <v>42713</v>
      </c>
      <c r="M6550" s="2">
        <v>43525</v>
      </c>
      <c r="N6550" t="s">
        <v>1905</v>
      </c>
      <c r="O6550">
        <v>5</v>
      </c>
      <c r="P6550" t="s">
        <v>7234</v>
      </c>
      <c r="Q6550" t="s">
        <v>7235</v>
      </c>
      <c r="R6550" t="s">
        <v>3825</v>
      </c>
      <c r="S6550" t="s">
        <v>260</v>
      </c>
      <c r="T6550" t="s">
        <v>68</v>
      </c>
      <c r="U6550">
        <v>2018</v>
      </c>
      <c r="V6550">
        <v>436250</v>
      </c>
      <c r="W6550" t="s">
        <v>69</v>
      </c>
      <c r="X6550" t="s">
        <v>241</v>
      </c>
      <c r="Y6550">
        <v>250000</v>
      </c>
      <c r="Z6550">
        <v>186250</v>
      </c>
      <c r="AA6550" t="s">
        <v>69</v>
      </c>
      <c r="AB6550" t="s">
        <v>19216</v>
      </c>
      <c r="AC6550">
        <v>436250</v>
      </c>
    </row>
    <row r="6551" spans="1:29">
      <c r="A6551">
        <f t="shared" ca="1" si="102"/>
        <v>0.61951542117940817</v>
      </c>
      <c r="B6551" t="s">
        <v>241</v>
      </c>
      <c r="C6551">
        <v>9503059</v>
      </c>
      <c r="D6551" s="2">
        <v>43245</v>
      </c>
      <c r="E6551" t="s">
        <v>10772</v>
      </c>
      <c r="F6551" t="s">
        <v>19217</v>
      </c>
      <c r="G6551">
        <v>5</v>
      </c>
      <c r="H6551" t="s">
        <v>58</v>
      </c>
      <c r="I6551" t="s">
        <v>243</v>
      </c>
      <c r="J6551">
        <v>130676</v>
      </c>
      <c r="K6551">
        <v>4</v>
      </c>
      <c r="L6551" s="2">
        <v>42257</v>
      </c>
      <c r="M6551" s="2">
        <v>44347</v>
      </c>
      <c r="N6551" t="s">
        <v>8061</v>
      </c>
      <c r="O6551">
        <v>7</v>
      </c>
      <c r="P6551" t="s">
        <v>64</v>
      </c>
      <c r="Q6551" t="s">
        <v>65</v>
      </c>
      <c r="R6551" t="s">
        <v>66</v>
      </c>
      <c r="S6551" t="s">
        <v>67</v>
      </c>
      <c r="T6551" t="s">
        <v>68</v>
      </c>
      <c r="U6551">
        <v>2018</v>
      </c>
      <c r="V6551">
        <v>475220</v>
      </c>
      <c r="W6551" t="s">
        <v>69</v>
      </c>
      <c r="X6551" t="s">
        <v>241</v>
      </c>
      <c r="Y6551">
        <v>311458</v>
      </c>
      <c r="Z6551">
        <v>163762</v>
      </c>
      <c r="AA6551" t="s">
        <v>69</v>
      </c>
      <c r="AB6551" t="s">
        <v>19218</v>
      </c>
      <c r="AC6551">
        <v>475220</v>
      </c>
    </row>
    <row r="6552" spans="1:29">
      <c r="A6552">
        <f t="shared" ca="1" si="102"/>
        <v>0.84894137436987371</v>
      </c>
      <c r="B6552" t="s">
        <v>75</v>
      </c>
      <c r="C6552">
        <v>9282375</v>
      </c>
      <c r="D6552" s="2">
        <v>42909</v>
      </c>
      <c r="E6552" t="s">
        <v>76</v>
      </c>
      <c r="F6552" t="s">
        <v>19219</v>
      </c>
      <c r="G6552">
        <v>5</v>
      </c>
      <c r="H6552" t="s">
        <v>58</v>
      </c>
      <c r="I6552" t="s">
        <v>78</v>
      </c>
      <c r="J6552">
        <v>41754</v>
      </c>
      <c r="K6552">
        <v>5</v>
      </c>
      <c r="L6552" s="2">
        <v>41426</v>
      </c>
      <c r="M6552" s="2">
        <v>43616</v>
      </c>
      <c r="N6552" t="s">
        <v>278</v>
      </c>
      <c r="O6552">
        <v>27</v>
      </c>
      <c r="P6552" t="s">
        <v>4190</v>
      </c>
      <c r="Q6552" t="s">
        <v>629</v>
      </c>
      <c r="R6552" t="s">
        <v>630</v>
      </c>
      <c r="S6552" t="s">
        <v>67</v>
      </c>
      <c r="T6552" t="s">
        <v>68</v>
      </c>
      <c r="U6552">
        <v>2017</v>
      </c>
      <c r="V6552">
        <v>314675</v>
      </c>
      <c r="W6552" t="s">
        <v>69</v>
      </c>
      <c r="X6552" t="s">
        <v>75</v>
      </c>
      <c r="Y6552">
        <v>205000</v>
      </c>
      <c r="Z6552">
        <v>109675</v>
      </c>
      <c r="AA6552" t="s">
        <v>69</v>
      </c>
      <c r="AB6552" t="s">
        <v>19220</v>
      </c>
      <c r="AC6552">
        <v>314675</v>
      </c>
    </row>
    <row r="6553" spans="1:29">
      <c r="A6553">
        <f t="shared" ca="1" si="102"/>
        <v>0.3328556346140682</v>
      </c>
      <c r="B6553" t="s">
        <v>254</v>
      </c>
      <c r="C6553">
        <v>9545016</v>
      </c>
      <c r="D6553" s="2">
        <v>43342</v>
      </c>
      <c r="E6553" t="s">
        <v>56</v>
      </c>
      <c r="F6553" t="s">
        <v>19221</v>
      </c>
      <c r="G6553">
        <v>5</v>
      </c>
      <c r="H6553" t="s">
        <v>58</v>
      </c>
      <c r="I6553" t="s">
        <v>256</v>
      </c>
      <c r="J6553">
        <v>121061</v>
      </c>
      <c r="K6553">
        <v>3</v>
      </c>
      <c r="L6553" s="2">
        <v>42633</v>
      </c>
      <c r="M6553" s="2">
        <v>44074</v>
      </c>
      <c r="N6553" t="s">
        <v>19222</v>
      </c>
      <c r="O6553">
        <v>13</v>
      </c>
      <c r="P6553" t="s">
        <v>1064</v>
      </c>
      <c r="Q6553" t="s">
        <v>1065</v>
      </c>
      <c r="R6553" t="s">
        <v>335</v>
      </c>
      <c r="S6553" t="s">
        <v>85</v>
      </c>
      <c r="T6553" t="s">
        <v>68</v>
      </c>
      <c r="U6553">
        <v>2018</v>
      </c>
      <c r="V6553">
        <v>265017</v>
      </c>
      <c r="W6553" t="s">
        <v>69</v>
      </c>
      <c r="X6553" t="s">
        <v>254</v>
      </c>
      <c r="Y6553">
        <v>178000</v>
      </c>
      <c r="Z6553">
        <v>87017</v>
      </c>
      <c r="AA6553" t="s">
        <v>69</v>
      </c>
      <c r="AB6553" t="s">
        <v>19223</v>
      </c>
      <c r="AC6553">
        <v>265017</v>
      </c>
    </row>
    <row r="6554" spans="1:29">
      <c r="A6554">
        <f t="shared" ca="1" si="102"/>
        <v>0.34143354655957603</v>
      </c>
      <c r="B6554" t="s">
        <v>199</v>
      </c>
      <c r="C6554">
        <v>9378419</v>
      </c>
      <c r="D6554" s="2">
        <v>43060</v>
      </c>
      <c r="E6554" t="s">
        <v>76</v>
      </c>
      <c r="F6554" t="s">
        <v>19224</v>
      </c>
      <c r="G6554">
        <v>5</v>
      </c>
      <c r="H6554" t="s">
        <v>58</v>
      </c>
      <c r="I6554" t="s">
        <v>149</v>
      </c>
      <c r="J6554">
        <v>175313</v>
      </c>
      <c r="K6554">
        <v>5</v>
      </c>
      <c r="L6554" s="2">
        <v>41612</v>
      </c>
      <c r="M6554" s="2">
        <v>43799</v>
      </c>
      <c r="N6554" t="s">
        <v>2950</v>
      </c>
      <c r="O6554">
        <v>13</v>
      </c>
      <c r="P6554" t="s">
        <v>390</v>
      </c>
      <c r="Q6554" t="s">
        <v>217</v>
      </c>
      <c r="R6554" t="s">
        <v>120</v>
      </c>
      <c r="S6554" t="s">
        <v>67</v>
      </c>
      <c r="T6554" t="s">
        <v>68</v>
      </c>
      <c r="U6554">
        <v>2018</v>
      </c>
      <c r="V6554">
        <v>331098</v>
      </c>
      <c r="W6554" t="s">
        <v>69</v>
      </c>
      <c r="X6554" t="s">
        <v>199</v>
      </c>
      <c r="Y6554">
        <v>218627</v>
      </c>
      <c r="Z6554">
        <v>112471</v>
      </c>
      <c r="AA6554" t="s">
        <v>69</v>
      </c>
      <c r="AB6554" t="s">
        <v>19225</v>
      </c>
      <c r="AC6554">
        <v>331098</v>
      </c>
    </row>
    <row r="6555" spans="1:29">
      <c r="A6555">
        <f t="shared" ca="1" si="102"/>
        <v>0.13479716826473009</v>
      </c>
      <c r="B6555" t="s">
        <v>3057</v>
      </c>
      <c r="C6555">
        <v>9524696</v>
      </c>
      <c r="D6555" s="2">
        <v>43280</v>
      </c>
      <c r="E6555" t="s">
        <v>13800</v>
      </c>
      <c r="F6555" t="s">
        <v>19226</v>
      </c>
      <c r="G6555">
        <v>5</v>
      </c>
      <c r="H6555" t="s">
        <v>58</v>
      </c>
      <c r="I6555" t="s">
        <v>3060</v>
      </c>
      <c r="J6555">
        <v>8336</v>
      </c>
      <c r="K6555">
        <v>5</v>
      </c>
      <c r="L6555" s="2">
        <v>41883</v>
      </c>
      <c r="M6555" s="2">
        <v>44104</v>
      </c>
      <c r="N6555" t="s">
        <v>13802</v>
      </c>
      <c r="O6555">
        <v>7</v>
      </c>
      <c r="P6555" t="s">
        <v>189</v>
      </c>
      <c r="Q6555" t="s">
        <v>190</v>
      </c>
      <c r="R6555" t="s">
        <v>191</v>
      </c>
      <c r="S6555" t="s">
        <v>67</v>
      </c>
      <c r="T6555" t="s">
        <v>68</v>
      </c>
      <c r="U6555">
        <v>2018</v>
      </c>
      <c r="V6555">
        <v>546304</v>
      </c>
      <c r="W6555" t="s">
        <v>69</v>
      </c>
      <c r="X6555" t="s">
        <v>3057</v>
      </c>
      <c r="Y6555">
        <v>863863</v>
      </c>
      <c r="Z6555">
        <v>190172</v>
      </c>
      <c r="AA6555" t="s">
        <v>69</v>
      </c>
      <c r="AB6555" t="s">
        <v>19227</v>
      </c>
      <c r="AC6555">
        <v>546304</v>
      </c>
    </row>
    <row r="6556" spans="1:29">
      <c r="A6556">
        <f t="shared" ca="1" si="102"/>
        <v>0.41128669317483735</v>
      </c>
      <c r="B6556" t="s">
        <v>55</v>
      </c>
      <c r="C6556">
        <v>9538264</v>
      </c>
      <c r="D6556" s="2">
        <v>43321</v>
      </c>
      <c r="E6556" t="s">
        <v>56</v>
      </c>
      <c r="F6556" t="s">
        <v>19228</v>
      </c>
      <c r="G6556">
        <v>5</v>
      </c>
      <c r="H6556" t="s">
        <v>58</v>
      </c>
      <c r="I6556" t="s">
        <v>59</v>
      </c>
      <c r="J6556">
        <v>89719</v>
      </c>
      <c r="K6556">
        <v>4</v>
      </c>
      <c r="L6556" s="2">
        <v>42248</v>
      </c>
      <c r="M6556" s="2">
        <v>44074</v>
      </c>
      <c r="N6556" t="s">
        <v>2465</v>
      </c>
      <c r="O6556">
        <v>5</v>
      </c>
      <c r="P6556" t="s">
        <v>524</v>
      </c>
      <c r="Q6556" t="s">
        <v>83</v>
      </c>
      <c r="R6556" t="s">
        <v>84</v>
      </c>
      <c r="S6556" t="s">
        <v>67</v>
      </c>
      <c r="T6556" t="s">
        <v>68</v>
      </c>
      <c r="U6556">
        <v>2018</v>
      </c>
      <c r="V6556">
        <v>589107</v>
      </c>
      <c r="W6556" t="s">
        <v>69</v>
      </c>
      <c r="X6556" t="s">
        <v>55</v>
      </c>
      <c r="Y6556">
        <v>389222</v>
      </c>
      <c r="Z6556">
        <v>199885</v>
      </c>
      <c r="AA6556" t="s">
        <v>69</v>
      </c>
      <c r="AB6556" t="s">
        <v>19229</v>
      </c>
      <c r="AC6556">
        <v>589107</v>
      </c>
    </row>
    <row r="6557" spans="1:29">
      <c r="A6557">
        <f t="shared" ca="1" si="102"/>
        <v>0.9057443647857053</v>
      </c>
      <c r="B6557" t="s">
        <v>199</v>
      </c>
      <c r="C6557">
        <v>9251136</v>
      </c>
      <c r="D6557" s="2">
        <v>42796</v>
      </c>
      <c r="E6557" t="s">
        <v>5908</v>
      </c>
      <c r="F6557" t="s">
        <v>19230</v>
      </c>
      <c r="G6557">
        <v>5</v>
      </c>
      <c r="H6557" t="s">
        <v>58</v>
      </c>
      <c r="I6557" t="s">
        <v>149</v>
      </c>
      <c r="J6557">
        <v>167413</v>
      </c>
      <c r="K6557">
        <v>5</v>
      </c>
      <c r="L6557" s="2">
        <v>41372</v>
      </c>
      <c r="M6557" s="2">
        <v>43921</v>
      </c>
      <c r="N6557" t="s">
        <v>9713</v>
      </c>
      <c r="O6557">
        <v>2</v>
      </c>
      <c r="P6557" t="s">
        <v>778</v>
      </c>
      <c r="Q6557" t="s">
        <v>779</v>
      </c>
      <c r="R6557" t="s">
        <v>780</v>
      </c>
      <c r="S6557" t="s">
        <v>336</v>
      </c>
      <c r="T6557" t="s">
        <v>68</v>
      </c>
      <c r="U6557">
        <v>2017</v>
      </c>
      <c r="V6557">
        <v>555037</v>
      </c>
      <c r="W6557" t="s">
        <v>69</v>
      </c>
      <c r="X6557" t="s">
        <v>199</v>
      </c>
      <c r="Y6557">
        <v>364183</v>
      </c>
      <c r="Z6557">
        <v>190854</v>
      </c>
      <c r="AA6557" t="s">
        <v>69</v>
      </c>
      <c r="AB6557" t="s">
        <v>19231</v>
      </c>
      <c r="AC6557">
        <v>555037</v>
      </c>
    </row>
    <row r="6558" spans="1:29">
      <c r="A6558">
        <f t="shared" ca="1" si="102"/>
        <v>0.6326767870826675</v>
      </c>
      <c r="B6558" t="s">
        <v>241</v>
      </c>
      <c r="C6558">
        <v>9435157</v>
      </c>
      <c r="D6558" s="2">
        <v>43143</v>
      </c>
      <c r="E6558" t="s">
        <v>76</v>
      </c>
      <c r="F6558" t="s">
        <v>19232</v>
      </c>
      <c r="G6558">
        <v>5</v>
      </c>
      <c r="H6558" t="s">
        <v>58</v>
      </c>
      <c r="I6558" t="s">
        <v>243</v>
      </c>
      <c r="J6558">
        <v>118018</v>
      </c>
      <c r="K6558">
        <v>5</v>
      </c>
      <c r="L6558" s="2">
        <v>41699</v>
      </c>
      <c r="M6558" s="2">
        <v>43890</v>
      </c>
      <c r="N6558" t="s">
        <v>1494</v>
      </c>
      <c r="O6558">
        <v>3</v>
      </c>
      <c r="P6558" t="s">
        <v>542</v>
      </c>
      <c r="Q6558" t="s">
        <v>543</v>
      </c>
      <c r="R6558" t="s">
        <v>205</v>
      </c>
      <c r="S6558" t="s">
        <v>67</v>
      </c>
      <c r="T6558" t="s">
        <v>68</v>
      </c>
      <c r="U6558">
        <v>2018</v>
      </c>
      <c r="V6558">
        <v>678320</v>
      </c>
      <c r="W6558" t="s">
        <v>69</v>
      </c>
      <c r="X6558" t="s">
        <v>241</v>
      </c>
      <c r="Y6558">
        <v>464628</v>
      </c>
      <c r="Z6558">
        <v>213692</v>
      </c>
      <c r="AA6558" t="s">
        <v>69</v>
      </c>
      <c r="AB6558" t="s">
        <v>19233</v>
      </c>
      <c r="AC6558">
        <v>678320</v>
      </c>
    </row>
    <row r="6559" spans="1:29">
      <c r="A6559">
        <f t="shared" ca="1" si="102"/>
        <v>0.49982627174717453</v>
      </c>
      <c r="B6559" t="s">
        <v>303</v>
      </c>
      <c r="C6559">
        <v>9404024</v>
      </c>
      <c r="D6559" s="2">
        <v>43087</v>
      </c>
      <c r="E6559" t="s">
        <v>76</v>
      </c>
      <c r="F6559" t="s">
        <v>19234</v>
      </c>
      <c r="G6559">
        <v>5</v>
      </c>
      <c r="H6559" t="s">
        <v>58</v>
      </c>
      <c r="I6559" t="s">
        <v>305</v>
      </c>
      <c r="J6559">
        <v>100425</v>
      </c>
      <c r="K6559">
        <v>6</v>
      </c>
      <c r="L6559" s="2">
        <v>41654</v>
      </c>
      <c r="M6559" s="2">
        <v>43465</v>
      </c>
      <c r="N6559" t="s">
        <v>10565</v>
      </c>
      <c r="O6559">
        <v>4</v>
      </c>
      <c r="P6559" t="s">
        <v>638</v>
      </c>
      <c r="Q6559" t="s">
        <v>639</v>
      </c>
      <c r="R6559" t="s">
        <v>640</v>
      </c>
      <c r="S6559" t="s">
        <v>67</v>
      </c>
      <c r="T6559" t="s">
        <v>68</v>
      </c>
      <c r="U6559">
        <v>2018</v>
      </c>
      <c r="V6559">
        <v>345825</v>
      </c>
      <c r="W6559" t="s">
        <v>69</v>
      </c>
      <c r="X6559" t="s">
        <v>303</v>
      </c>
      <c r="Y6559">
        <v>217500</v>
      </c>
      <c r="Z6559">
        <v>128325</v>
      </c>
      <c r="AA6559" t="s">
        <v>69</v>
      </c>
      <c r="AB6559" t="s">
        <v>19235</v>
      </c>
      <c r="AC6559">
        <v>345825</v>
      </c>
    </row>
    <row r="6560" spans="1:29">
      <c r="A6560">
        <f t="shared" ca="1" si="102"/>
        <v>0.99247254002035767</v>
      </c>
      <c r="B6560" t="s">
        <v>241</v>
      </c>
      <c r="C6560">
        <v>9295048</v>
      </c>
      <c r="D6560" s="2">
        <v>42906</v>
      </c>
      <c r="E6560" t="s">
        <v>76</v>
      </c>
      <c r="F6560" t="s">
        <v>19236</v>
      </c>
      <c r="G6560">
        <v>5</v>
      </c>
      <c r="H6560" t="s">
        <v>58</v>
      </c>
      <c r="I6560" t="s">
        <v>243</v>
      </c>
      <c r="J6560">
        <v>87861</v>
      </c>
      <c r="K6560">
        <v>10</v>
      </c>
      <c r="L6560" s="2">
        <v>39190</v>
      </c>
      <c r="M6560" s="2">
        <v>43281</v>
      </c>
      <c r="N6560" t="s">
        <v>1630</v>
      </c>
      <c r="O6560">
        <v>1</v>
      </c>
      <c r="P6560" t="s">
        <v>3151</v>
      </c>
      <c r="Q6560" t="s">
        <v>2642</v>
      </c>
      <c r="R6560" t="s">
        <v>555</v>
      </c>
      <c r="S6560" t="s">
        <v>67</v>
      </c>
      <c r="T6560" t="s">
        <v>68</v>
      </c>
      <c r="U6560">
        <v>2017</v>
      </c>
      <c r="V6560">
        <v>395000</v>
      </c>
      <c r="W6560" t="s">
        <v>69</v>
      </c>
      <c r="X6560" t="s">
        <v>241</v>
      </c>
      <c r="Y6560">
        <v>250000</v>
      </c>
      <c r="Z6560">
        <v>145000</v>
      </c>
      <c r="AA6560" t="s">
        <v>69</v>
      </c>
      <c r="AB6560" t="s">
        <v>19237</v>
      </c>
      <c r="AC6560">
        <v>395000</v>
      </c>
    </row>
    <row r="6561" spans="1:29">
      <c r="A6561">
        <f t="shared" ca="1" si="102"/>
        <v>0.75999122150552723</v>
      </c>
      <c r="B6561" t="s">
        <v>92</v>
      </c>
      <c r="C6561">
        <v>9204314</v>
      </c>
      <c r="D6561" s="2">
        <v>42767</v>
      </c>
      <c r="E6561" t="s">
        <v>56</v>
      </c>
      <c r="F6561" t="s">
        <v>19238</v>
      </c>
      <c r="G6561">
        <v>5</v>
      </c>
      <c r="H6561" t="s">
        <v>58</v>
      </c>
      <c r="I6561" t="s">
        <v>95</v>
      </c>
      <c r="J6561">
        <v>82070</v>
      </c>
      <c r="K6561">
        <v>3</v>
      </c>
      <c r="L6561" s="2">
        <v>42016</v>
      </c>
      <c r="M6561" s="2">
        <v>43465</v>
      </c>
      <c r="N6561" t="s">
        <v>171</v>
      </c>
      <c r="O6561">
        <v>7</v>
      </c>
      <c r="P6561" t="s">
        <v>64</v>
      </c>
      <c r="Q6561" t="s">
        <v>65</v>
      </c>
      <c r="R6561" t="s">
        <v>66</v>
      </c>
      <c r="S6561" t="s">
        <v>67</v>
      </c>
      <c r="T6561" t="s">
        <v>68</v>
      </c>
      <c r="U6561">
        <v>2017</v>
      </c>
      <c r="V6561">
        <v>339568</v>
      </c>
      <c r="W6561" t="s">
        <v>69</v>
      </c>
      <c r="X6561" t="s">
        <v>92</v>
      </c>
      <c r="Y6561">
        <v>211992</v>
      </c>
      <c r="Z6561">
        <v>127576</v>
      </c>
      <c r="AA6561" t="s">
        <v>69</v>
      </c>
      <c r="AB6561" t="s">
        <v>19239</v>
      </c>
      <c r="AC6561">
        <v>339568</v>
      </c>
    </row>
    <row r="6562" spans="1:29">
      <c r="A6562">
        <f t="shared" ca="1" si="102"/>
        <v>0.87180350970302523</v>
      </c>
      <c r="B6562" t="s">
        <v>75</v>
      </c>
      <c r="C6562">
        <v>9215621</v>
      </c>
      <c r="D6562" s="2">
        <v>42797</v>
      </c>
      <c r="E6562" t="s">
        <v>76</v>
      </c>
      <c r="F6562" t="s">
        <v>19240</v>
      </c>
      <c r="G6562">
        <v>5</v>
      </c>
      <c r="H6562" t="s">
        <v>58</v>
      </c>
      <c r="I6562" t="s">
        <v>78</v>
      </c>
      <c r="J6562">
        <v>25941</v>
      </c>
      <c r="K6562">
        <v>10</v>
      </c>
      <c r="L6562" s="2">
        <v>39203</v>
      </c>
      <c r="M6562" s="2">
        <v>44255</v>
      </c>
      <c r="N6562" t="s">
        <v>2047</v>
      </c>
      <c r="O6562">
        <v>16</v>
      </c>
      <c r="P6562" t="s">
        <v>1363</v>
      </c>
      <c r="Q6562" t="s">
        <v>1364</v>
      </c>
      <c r="R6562" t="s">
        <v>149</v>
      </c>
      <c r="S6562" t="s">
        <v>67</v>
      </c>
      <c r="T6562" t="s">
        <v>68</v>
      </c>
      <c r="U6562">
        <v>2017</v>
      </c>
      <c r="V6562">
        <v>321850</v>
      </c>
      <c r="W6562" t="s">
        <v>69</v>
      </c>
      <c r="X6562" t="s">
        <v>75</v>
      </c>
      <c r="Y6562">
        <v>205000</v>
      </c>
      <c r="Z6562">
        <v>116850</v>
      </c>
      <c r="AA6562" t="s">
        <v>69</v>
      </c>
      <c r="AB6562" t="s">
        <v>19241</v>
      </c>
      <c r="AC6562">
        <v>321850</v>
      </c>
    </row>
    <row r="6563" spans="1:29">
      <c r="A6563">
        <f t="shared" ca="1" si="102"/>
        <v>0.14947094042443332</v>
      </c>
      <c r="B6563" t="s">
        <v>199</v>
      </c>
      <c r="C6563">
        <v>9491588</v>
      </c>
      <c r="D6563" s="2">
        <v>43264</v>
      </c>
      <c r="E6563" t="s">
        <v>76</v>
      </c>
      <c r="F6563" t="s">
        <v>19242</v>
      </c>
      <c r="G6563">
        <v>5</v>
      </c>
      <c r="H6563" t="s">
        <v>58</v>
      </c>
      <c r="I6563" t="s">
        <v>149</v>
      </c>
      <c r="J6563">
        <v>179157</v>
      </c>
      <c r="K6563">
        <v>5</v>
      </c>
      <c r="L6563" s="2">
        <v>41791</v>
      </c>
      <c r="M6563" s="2">
        <v>44530</v>
      </c>
      <c r="N6563" t="s">
        <v>987</v>
      </c>
      <c r="O6563">
        <v>1</v>
      </c>
      <c r="P6563" t="s">
        <v>904</v>
      </c>
      <c r="Q6563" t="s">
        <v>905</v>
      </c>
      <c r="R6563" t="s">
        <v>295</v>
      </c>
      <c r="S6563" t="s">
        <v>348</v>
      </c>
      <c r="T6563" t="s">
        <v>68</v>
      </c>
      <c r="U6563">
        <v>2018</v>
      </c>
      <c r="V6563">
        <v>346236</v>
      </c>
      <c r="W6563" t="s">
        <v>69</v>
      </c>
      <c r="X6563" t="s">
        <v>199</v>
      </c>
      <c r="Y6563">
        <v>215176</v>
      </c>
      <c r="Z6563">
        <v>131060</v>
      </c>
      <c r="AA6563" t="s">
        <v>69</v>
      </c>
      <c r="AB6563" t="s">
        <v>19243</v>
      </c>
      <c r="AC6563">
        <v>346236</v>
      </c>
    </row>
    <row r="6564" spans="1:29">
      <c r="A6564">
        <f t="shared" ca="1" si="102"/>
        <v>0.44924923261347072</v>
      </c>
      <c r="B6564" t="s">
        <v>889</v>
      </c>
      <c r="C6564">
        <v>9282610</v>
      </c>
      <c r="D6564" s="2">
        <v>42886</v>
      </c>
      <c r="E6564" t="s">
        <v>76</v>
      </c>
      <c r="F6564" t="s">
        <v>19244</v>
      </c>
      <c r="G6564">
        <v>5</v>
      </c>
      <c r="H6564" t="s">
        <v>58</v>
      </c>
      <c r="I6564" t="s">
        <v>891</v>
      </c>
      <c r="J6564">
        <v>4869</v>
      </c>
      <c r="K6564">
        <v>28</v>
      </c>
      <c r="L6564" s="2">
        <v>32509</v>
      </c>
      <c r="M6564" s="2">
        <v>43616</v>
      </c>
      <c r="N6564" t="s">
        <v>8095</v>
      </c>
      <c r="O6564">
        <v>15</v>
      </c>
      <c r="P6564" t="s">
        <v>1237</v>
      </c>
      <c r="Q6564" t="s">
        <v>1238</v>
      </c>
      <c r="R6564" t="s">
        <v>205</v>
      </c>
      <c r="S6564" t="s">
        <v>322</v>
      </c>
      <c r="T6564" t="s">
        <v>68</v>
      </c>
      <c r="U6564">
        <v>2017</v>
      </c>
      <c r="V6564">
        <v>369015</v>
      </c>
      <c r="W6564" t="s">
        <v>69</v>
      </c>
      <c r="X6564" t="s">
        <v>889</v>
      </c>
      <c r="Y6564">
        <v>251417</v>
      </c>
      <c r="Z6564">
        <v>117598</v>
      </c>
      <c r="AA6564" t="s">
        <v>69</v>
      </c>
      <c r="AB6564" t="s">
        <v>19245</v>
      </c>
      <c r="AC6564">
        <v>369015</v>
      </c>
    </row>
    <row r="6565" spans="1:29">
      <c r="A6565">
        <f t="shared" ca="1" si="102"/>
        <v>0.60297759443140042</v>
      </c>
      <c r="B6565" t="s">
        <v>241</v>
      </c>
      <c r="C6565">
        <v>9242685</v>
      </c>
      <c r="D6565" s="2">
        <v>42804</v>
      </c>
      <c r="E6565" t="s">
        <v>76</v>
      </c>
      <c r="F6565" t="s">
        <v>19246</v>
      </c>
      <c r="G6565">
        <v>5</v>
      </c>
      <c r="H6565" t="s">
        <v>58</v>
      </c>
      <c r="I6565" t="s">
        <v>243</v>
      </c>
      <c r="J6565">
        <v>93140</v>
      </c>
      <c r="K6565">
        <v>9</v>
      </c>
      <c r="L6565" s="2">
        <v>39661</v>
      </c>
      <c r="M6565" s="2">
        <v>43555</v>
      </c>
      <c r="N6565" t="s">
        <v>1289</v>
      </c>
      <c r="O6565">
        <v>7</v>
      </c>
      <c r="P6565" t="s">
        <v>189</v>
      </c>
      <c r="Q6565" t="s">
        <v>190</v>
      </c>
      <c r="R6565" t="s">
        <v>191</v>
      </c>
      <c r="S6565" t="s">
        <v>336</v>
      </c>
      <c r="T6565" t="s">
        <v>68</v>
      </c>
      <c r="U6565">
        <v>2017</v>
      </c>
      <c r="V6565">
        <v>588051</v>
      </c>
      <c r="W6565" t="s">
        <v>69</v>
      </c>
      <c r="X6565" t="s">
        <v>241</v>
      </c>
      <c r="Y6565">
        <v>386965</v>
      </c>
      <c r="Z6565">
        <v>201086</v>
      </c>
      <c r="AA6565" t="s">
        <v>69</v>
      </c>
      <c r="AB6565" t="s">
        <v>19247</v>
      </c>
      <c r="AC6565">
        <v>588051</v>
      </c>
    </row>
    <row r="6566" spans="1:29">
      <c r="A6566">
        <f t="shared" ca="1" si="102"/>
        <v>0.51956317978554201</v>
      </c>
      <c r="B6566" t="s">
        <v>254</v>
      </c>
      <c r="C6566">
        <v>9250163</v>
      </c>
      <c r="D6566" s="2">
        <v>42814</v>
      </c>
      <c r="E6566" t="s">
        <v>76</v>
      </c>
      <c r="F6566" t="s">
        <v>19248</v>
      </c>
      <c r="G6566">
        <v>5</v>
      </c>
      <c r="H6566" t="s">
        <v>58</v>
      </c>
      <c r="I6566" t="s">
        <v>256</v>
      </c>
      <c r="J6566">
        <v>110251</v>
      </c>
      <c r="K6566">
        <v>4</v>
      </c>
      <c r="L6566" s="2">
        <v>41866</v>
      </c>
      <c r="M6566" s="2">
        <v>43555</v>
      </c>
      <c r="N6566" t="s">
        <v>2791</v>
      </c>
      <c r="O6566">
        <v>11</v>
      </c>
      <c r="P6566" t="s">
        <v>532</v>
      </c>
      <c r="Q6566" t="s">
        <v>533</v>
      </c>
      <c r="R6566" t="s">
        <v>149</v>
      </c>
      <c r="S6566" t="s">
        <v>67</v>
      </c>
      <c r="T6566" t="s">
        <v>68</v>
      </c>
      <c r="U6566">
        <v>2017</v>
      </c>
      <c r="V6566">
        <v>524894</v>
      </c>
      <c r="W6566" t="s">
        <v>69</v>
      </c>
      <c r="X6566" t="s">
        <v>254</v>
      </c>
      <c r="Y6566">
        <v>333076</v>
      </c>
      <c r="Z6566">
        <v>191818</v>
      </c>
      <c r="AA6566" t="s">
        <v>69</v>
      </c>
      <c r="AB6566" t="s">
        <v>19249</v>
      </c>
      <c r="AC6566">
        <v>524894</v>
      </c>
    </row>
    <row r="6567" spans="1:29">
      <c r="A6567">
        <f t="shared" ca="1" si="102"/>
        <v>0.23292805517568183</v>
      </c>
      <c r="B6567" t="s">
        <v>254</v>
      </c>
      <c r="C6567">
        <v>9549073</v>
      </c>
      <c r="D6567" s="2">
        <v>43343</v>
      </c>
      <c r="E6567" t="s">
        <v>56</v>
      </c>
      <c r="F6567" t="s">
        <v>19250</v>
      </c>
      <c r="G6567">
        <v>5</v>
      </c>
      <c r="H6567" t="s">
        <v>58</v>
      </c>
      <c r="I6567" t="s">
        <v>256</v>
      </c>
      <c r="J6567">
        <v>39066</v>
      </c>
      <c r="K6567">
        <v>29</v>
      </c>
      <c r="L6567" s="2">
        <v>32174</v>
      </c>
      <c r="M6567" s="2">
        <v>44074</v>
      </c>
      <c r="N6567" t="s">
        <v>592</v>
      </c>
      <c r="O6567">
        <v>19</v>
      </c>
      <c r="P6567" t="s">
        <v>481</v>
      </c>
      <c r="Q6567" t="s">
        <v>482</v>
      </c>
      <c r="R6567" t="s">
        <v>120</v>
      </c>
      <c r="S6567" t="s">
        <v>296</v>
      </c>
      <c r="T6567" t="s">
        <v>68</v>
      </c>
      <c r="U6567">
        <v>2018</v>
      </c>
      <c r="V6567">
        <v>414826</v>
      </c>
      <c r="W6567" t="s">
        <v>69</v>
      </c>
      <c r="X6567" t="s">
        <v>254</v>
      </c>
      <c r="Y6567">
        <v>266642</v>
      </c>
      <c r="Z6567">
        <v>148184</v>
      </c>
      <c r="AA6567" t="s">
        <v>69</v>
      </c>
      <c r="AB6567" t="s">
        <v>19251</v>
      </c>
      <c r="AC6567">
        <v>414826</v>
      </c>
    </row>
    <row r="6568" spans="1:29">
      <c r="A6568">
        <f t="shared" ca="1" si="102"/>
        <v>0.69835855222523657</v>
      </c>
      <c r="B6568" t="s">
        <v>303</v>
      </c>
      <c r="C6568">
        <v>9512929</v>
      </c>
      <c r="D6568" s="2">
        <v>43255</v>
      </c>
      <c r="E6568" t="s">
        <v>56</v>
      </c>
      <c r="F6568" t="s">
        <v>19252</v>
      </c>
      <c r="G6568">
        <v>5</v>
      </c>
      <c r="H6568" t="s">
        <v>58</v>
      </c>
      <c r="I6568" t="s">
        <v>305</v>
      </c>
      <c r="J6568">
        <v>77140</v>
      </c>
      <c r="K6568">
        <v>10</v>
      </c>
      <c r="L6568" s="2">
        <v>39661</v>
      </c>
      <c r="M6568" s="2">
        <v>44012</v>
      </c>
      <c r="N6568" t="s">
        <v>754</v>
      </c>
      <c r="O6568">
        <v>7</v>
      </c>
      <c r="P6568" t="s">
        <v>1729</v>
      </c>
      <c r="Q6568" t="s">
        <v>65</v>
      </c>
      <c r="R6568" t="s">
        <v>66</v>
      </c>
      <c r="S6568" t="s">
        <v>67</v>
      </c>
      <c r="T6568" t="s">
        <v>68</v>
      </c>
      <c r="U6568">
        <v>2018</v>
      </c>
      <c r="V6568">
        <v>364563</v>
      </c>
      <c r="W6568" t="s">
        <v>69</v>
      </c>
      <c r="X6568" t="s">
        <v>303</v>
      </c>
      <c r="Y6568">
        <v>237500</v>
      </c>
      <c r="Z6568">
        <v>127063</v>
      </c>
      <c r="AA6568" t="s">
        <v>69</v>
      </c>
      <c r="AB6568" t="s">
        <v>19253</v>
      </c>
      <c r="AC6568">
        <v>364563</v>
      </c>
    </row>
    <row r="6569" spans="1:29">
      <c r="A6569">
        <f t="shared" ca="1" si="102"/>
        <v>1.2596306057490514E-2</v>
      </c>
      <c r="B6569" t="s">
        <v>109</v>
      </c>
      <c r="C6569">
        <v>9180702</v>
      </c>
      <c r="D6569" s="2">
        <v>42704</v>
      </c>
      <c r="E6569" t="s">
        <v>56</v>
      </c>
      <c r="F6569" t="s">
        <v>19254</v>
      </c>
      <c r="G6569">
        <v>5</v>
      </c>
      <c r="H6569" t="s">
        <v>58</v>
      </c>
      <c r="I6569" t="s">
        <v>112</v>
      </c>
      <c r="J6569">
        <v>24946</v>
      </c>
      <c r="K6569">
        <v>3</v>
      </c>
      <c r="L6569" s="2">
        <v>41974</v>
      </c>
      <c r="M6569" s="2">
        <v>43434</v>
      </c>
      <c r="N6569" t="s">
        <v>225</v>
      </c>
      <c r="O6569">
        <v>2</v>
      </c>
      <c r="P6569" t="s">
        <v>4040</v>
      </c>
      <c r="Q6569" t="s">
        <v>4041</v>
      </c>
      <c r="R6569" t="s">
        <v>884</v>
      </c>
      <c r="S6569" t="s">
        <v>85</v>
      </c>
      <c r="T6569" t="s">
        <v>68</v>
      </c>
      <c r="U6569">
        <v>2017</v>
      </c>
      <c r="V6569">
        <v>388661</v>
      </c>
      <c r="W6569" t="s">
        <v>69</v>
      </c>
      <c r="X6569" t="s">
        <v>109</v>
      </c>
      <c r="Y6569">
        <v>250000</v>
      </c>
      <c r="Z6569">
        <v>138661</v>
      </c>
      <c r="AA6569" t="s">
        <v>69</v>
      </c>
      <c r="AB6569" t="s">
        <v>19255</v>
      </c>
      <c r="AC6569">
        <v>388661</v>
      </c>
    </row>
    <row r="6570" spans="1:29">
      <c r="A6570">
        <f t="shared" ca="1" si="102"/>
        <v>0.68292261257456943</v>
      </c>
      <c r="B6570" t="s">
        <v>254</v>
      </c>
      <c r="C6570">
        <v>9245704</v>
      </c>
      <c r="D6570" s="2">
        <v>42710</v>
      </c>
      <c r="E6570" t="s">
        <v>926</v>
      </c>
      <c r="F6570" t="s">
        <v>19256</v>
      </c>
      <c r="G6570">
        <v>5</v>
      </c>
      <c r="H6570" t="s">
        <v>58</v>
      </c>
      <c r="I6570" t="s">
        <v>256</v>
      </c>
      <c r="J6570">
        <v>102525</v>
      </c>
      <c r="K6570">
        <v>4</v>
      </c>
      <c r="L6570" s="2">
        <v>41640</v>
      </c>
      <c r="M6570" s="2">
        <v>43465</v>
      </c>
      <c r="N6570" t="s">
        <v>1570</v>
      </c>
      <c r="O6570">
        <v>6</v>
      </c>
      <c r="P6570" t="s">
        <v>432</v>
      </c>
      <c r="Q6570" t="s">
        <v>433</v>
      </c>
      <c r="R6570" t="s">
        <v>434</v>
      </c>
      <c r="S6570" t="s">
        <v>67</v>
      </c>
      <c r="T6570" t="s">
        <v>68</v>
      </c>
      <c r="U6570">
        <v>2017</v>
      </c>
      <c r="V6570">
        <v>307113</v>
      </c>
      <c r="W6570" t="s">
        <v>69</v>
      </c>
      <c r="X6570" t="s">
        <v>254</v>
      </c>
      <c r="Y6570">
        <v>197500</v>
      </c>
      <c r="Z6570">
        <v>109613</v>
      </c>
      <c r="AA6570" t="s">
        <v>69</v>
      </c>
      <c r="AB6570" t="s">
        <v>19257</v>
      </c>
      <c r="AC6570">
        <v>307113</v>
      </c>
    </row>
    <row r="6571" spans="1:29">
      <c r="A6571">
        <f t="shared" ca="1" si="102"/>
        <v>4.5707750453838791E-2</v>
      </c>
      <c r="B6571" t="s">
        <v>254</v>
      </c>
      <c r="C6571">
        <v>9473049</v>
      </c>
      <c r="D6571" s="2">
        <v>43213</v>
      </c>
      <c r="E6571" t="s">
        <v>56</v>
      </c>
      <c r="F6571" t="s">
        <v>19258</v>
      </c>
      <c r="G6571">
        <v>5</v>
      </c>
      <c r="H6571" t="s">
        <v>58</v>
      </c>
      <c r="I6571" t="s">
        <v>256</v>
      </c>
      <c r="J6571">
        <v>65546</v>
      </c>
      <c r="K6571">
        <v>12</v>
      </c>
      <c r="L6571" s="2">
        <v>37381</v>
      </c>
      <c r="M6571" s="2">
        <v>44681</v>
      </c>
      <c r="N6571" t="s">
        <v>3876</v>
      </c>
      <c r="O6571">
        <v>3</v>
      </c>
      <c r="P6571" t="s">
        <v>1411</v>
      </c>
      <c r="Q6571" t="s">
        <v>100</v>
      </c>
      <c r="R6571" t="s">
        <v>163</v>
      </c>
      <c r="S6571" t="s">
        <v>85</v>
      </c>
      <c r="T6571" t="s">
        <v>68</v>
      </c>
      <c r="U6571">
        <v>2018</v>
      </c>
      <c r="V6571">
        <v>303417</v>
      </c>
      <c r="W6571" t="s">
        <v>69</v>
      </c>
      <c r="X6571" t="s">
        <v>254</v>
      </c>
      <c r="Y6571">
        <v>249739</v>
      </c>
      <c r="Z6571">
        <v>53678</v>
      </c>
      <c r="AA6571" t="s">
        <v>69</v>
      </c>
      <c r="AB6571" t="s">
        <v>19259</v>
      </c>
      <c r="AC6571">
        <v>303417</v>
      </c>
    </row>
    <row r="6572" spans="1:29">
      <c r="A6572">
        <f t="shared" ca="1" si="102"/>
        <v>0.75524656069314355</v>
      </c>
      <c r="B6572" t="s">
        <v>405</v>
      </c>
      <c r="C6572">
        <v>9407427</v>
      </c>
      <c r="D6572" s="2">
        <v>43061</v>
      </c>
      <c r="E6572" t="s">
        <v>19260</v>
      </c>
      <c r="F6572" t="s">
        <v>19261</v>
      </c>
      <c r="G6572">
        <v>5</v>
      </c>
      <c r="H6572" t="s">
        <v>58</v>
      </c>
      <c r="I6572" t="s">
        <v>407</v>
      </c>
      <c r="J6572">
        <v>33391</v>
      </c>
      <c r="K6572">
        <v>5</v>
      </c>
      <c r="L6572" s="2">
        <v>41306</v>
      </c>
      <c r="M6572" s="2">
        <v>43799</v>
      </c>
      <c r="N6572" t="s">
        <v>18376</v>
      </c>
      <c r="O6572">
        <v>7</v>
      </c>
      <c r="P6572" t="s">
        <v>12331</v>
      </c>
      <c r="Q6572" t="s">
        <v>65</v>
      </c>
      <c r="R6572" t="s">
        <v>66</v>
      </c>
      <c r="S6572" t="s">
        <v>260</v>
      </c>
      <c r="T6572" t="s">
        <v>68</v>
      </c>
      <c r="U6572">
        <v>2018</v>
      </c>
      <c r="V6572">
        <v>667142</v>
      </c>
      <c r="W6572" t="s">
        <v>69</v>
      </c>
      <c r="X6572" t="s">
        <v>405</v>
      </c>
      <c r="Y6572">
        <v>517011</v>
      </c>
      <c r="Z6572">
        <v>150131</v>
      </c>
      <c r="AA6572" t="s">
        <v>69</v>
      </c>
      <c r="AB6572" t="s">
        <v>19262</v>
      </c>
      <c r="AC6572">
        <v>667142</v>
      </c>
    </row>
    <row r="6573" spans="1:29">
      <c r="A6573">
        <f t="shared" ca="1" si="102"/>
        <v>0.97306732926246542</v>
      </c>
      <c r="B6573" t="s">
        <v>327</v>
      </c>
      <c r="C6573">
        <v>9545564</v>
      </c>
      <c r="D6573" s="2">
        <v>43334</v>
      </c>
      <c r="E6573" t="s">
        <v>520</v>
      </c>
      <c r="F6573" t="s">
        <v>19263</v>
      </c>
      <c r="G6573">
        <v>5</v>
      </c>
      <c r="H6573" t="s">
        <v>58</v>
      </c>
      <c r="I6573" t="s">
        <v>330</v>
      </c>
      <c r="J6573">
        <v>22891</v>
      </c>
      <c r="K6573">
        <v>3</v>
      </c>
      <c r="L6573" s="2">
        <v>42639</v>
      </c>
      <c r="M6573" s="2">
        <v>44316</v>
      </c>
      <c r="N6573" t="s">
        <v>522</v>
      </c>
      <c r="O6573">
        <v>18</v>
      </c>
      <c r="P6573" t="s">
        <v>174</v>
      </c>
      <c r="Q6573" t="s">
        <v>175</v>
      </c>
      <c r="R6573" t="s">
        <v>176</v>
      </c>
      <c r="S6573" t="s">
        <v>67</v>
      </c>
      <c r="T6573" t="s">
        <v>68</v>
      </c>
      <c r="U6573">
        <v>2018</v>
      </c>
      <c r="V6573">
        <v>390000</v>
      </c>
      <c r="W6573" t="s">
        <v>69</v>
      </c>
      <c r="X6573" t="s">
        <v>327</v>
      </c>
      <c r="Y6573">
        <v>322500</v>
      </c>
      <c r="Z6573">
        <v>67500</v>
      </c>
      <c r="AA6573" t="s">
        <v>69</v>
      </c>
      <c r="AB6573" t="s">
        <v>19264</v>
      </c>
      <c r="AC6573">
        <v>390000</v>
      </c>
    </row>
    <row r="6574" spans="1:29">
      <c r="A6574">
        <f t="shared" ca="1" si="102"/>
        <v>0.9938956685697381</v>
      </c>
      <c r="B6574" t="s">
        <v>241</v>
      </c>
      <c r="C6574">
        <v>9391939</v>
      </c>
      <c r="D6574" s="2">
        <v>42791</v>
      </c>
      <c r="E6574" t="s">
        <v>287</v>
      </c>
      <c r="F6574" t="s">
        <v>19265</v>
      </c>
      <c r="G6574">
        <v>7</v>
      </c>
      <c r="H6574" t="s">
        <v>58</v>
      </c>
      <c r="I6574" t="s">
        <v>243</v>
      </c>
      <c r="J6574">
        <v>120907</v>
      </c>
      <c r="K6574">
        <v>4</v>
      </c>
      <c r="L6574" s="2">
        <v>42736</v>
      </c>
      <c r="M6574" s="2">
        <v>43465</v>
      </c>
      <c r="N6574" t="s">
        <v>4223</v>
      </c>
      <c r="O6574">
        <v>2</v>
      </c>
      <c r="P6574" t="s">
        <v>5193</v>
      </c>
      <c r="Q6574" t="s">
        <v>5194</v>
      </c>
      <c r="R6574" t="s">
        <v>311</v>
      </c>
      <c r="S6574" t="s">
        <v>102</v>
      </c>
      <c r="T6574" t="s">
        <v>68</v>
      </c>
      <c r="U6574">
        <v>2017</v>
      </c>
      <c r="V6574">
        <v>363453</v>
      </c>
      <c r="W6574" t="s">
        <v>69</v>
      </c>
      <c r="X6574" t="s">
        <v>241</v>
      </c>
      <c r="Y6574">
        <v>317753</v>
      </c>
      <c r="Z6574">
        <v>45700</v>
      </c>
      <c r="AA6574" t="s">
        <v>69</v>
      </c>
      <c r="AB6574" t="s">
        <v>19266</v>
      </c>
      <c r="AC6574">
        <v>363453</v>
      </c>
    </row>
    <row r="6575" spans="1:29">
      <c r="A6575">
        <f t="shared" ca="1" si="102"/>
        <v>0.20303123318817273</v>
      </c>
      <c r="B6575" t="s">
        <v>254</v>
      </c>
      <c r="C6575">
        <v>9474510</v>
      </c>
      <c r="D6575" s="2">
        <v>42881</v>
      </c>
      <c r="E6575" t="s">
        <v>287</v>
      </c>
      <c r="F6575" t="s">
        <v>19267</v>
      </c>
      <c r="G6575">
        <v>7</v>
      </c>
      <c r="H6575" t="s">
        <v>58</v>
      </c>
      <c r="I6575" t="s">
        <v>256</v>
      </c>
      <c r="J6575">
        <v>105686</v>
      </c>
      <c r="K6575">
        <v>5</v>
      </c>
      <c r="L6575" s="2">
        <v>41456</v>
      </c>
      <c r="M6575" s="2">
        <v>43646</v>
      </c>
      <c r="N6575" t="s">
        <v>911</v>
      </c>
      <c r="O6575">
        <v>2</v>
      </c>
      <c r="P6575" t="s">
        <v>19268</v>
      </c>
      <c r="Q6575" t="s">
        <v>19269</v>
      </c>
      <c r="R6575" t="s">
        <v>14976</v>
      </c>
      <c r="S6575" t="s">
        <v>85</v>
      </c>
      <c r="T6575" t="s">
        <v>68</v>
      </c>
      <c r="U6575">
        <v>2017</v>
      </c>
      <c r="V6575">
        <v>266950</v>
      </c>
      <c r="W6575" t="s">
        <v>69</v>
      </c>
      <c r="X6575" t="s">
        <v>254</v>
      </c>
      <c r="Y6575">
        <v>190000</v>
      </c>
      <c r="Z6575">
        <v>76950</v>
      </c>
      <c r="AA6575" t="s">
        <v>69</v>
      </c>
      <c r="AB6575" t="s">
        <v>19270</v>
      </c>
      <c r="AC6575">
        <v>266950</v>
      </c>
    </row>
    <row r="6576" spans="1:29">
      <c r="A6576">
        <f t="shared" ca="1" si="102"/>
        <v>0.81782880930183099</v>
      </c>
      <c r="B6576" t="s">
        <v>241</v>
      </c>
      <c r="C6576">
        <v>9298702</v>
      </c>
      <c r="D6576" s="2">
        <v>42885</v>
      </c>
      <c r="E6576" t="s">
        <v>76</v>
      </c>
      <c r="F6576" t="s">
        <v>19271</v>
      </c>
      <c r="G6576">
        <v>5</v>
      </c>
      <c r="H6576" t="s">
        <v>58</v>
      </c>
      <c r="I6576" t="s">
        <v>243</v>
      </c>
      <c r="J6576">
        <v>117074</v>
      </c>
      <c r="K6576">
        <v>6</v>
      </c>
      <c r="L6576" s="2">
        <v>41502</v>
      </c>
      <c r="M6576" s="2">
        <v>44012</v>
      </c>
      <c r="N6576" t="s">
        <v>19272</v>
      </c>
      <c r="O6576">
        <v>7</v>
      </c>
      <c r="P6576" t="s">
        <v>814</v>
      </c>
      <c r="Q6576" t="s">
        <v>815</v>
      </c>
      <c r="R6576" t="s">
        <v>816</v>
      </c>
      <c r="S6576" t="s">
        <v>473</v>
      </c>
      <c r="T6576" t="s">
        <v>68</v>
      </c>
      <c r="U6576">
        <v>2017</v>
      </c>
      <c r="V6576">
        <v>792506</v>
      </c>
      <c r="W6576" t="s">
        <v>69</v>
      </c>
      <c r="X6576" t="s">
        <v>241</v>
      </c>
      <c r="Y6576">
        <v>581792</v>
      </c>
      <c r="Z6576">
        <v>210714</v>
      </c>
      <c r="AA6576" t="s">
        <v>69</v>
      </c>
      <c r="AB6576" t="s">
        <v>19273</v>
      </c>
      <c r="AC6576">
        <v>792506</v>
      </c>
    </row>
    <row r="6577" spans="1:29">
      <c r="A6577">
        <f t="shared" ca="1" si="102"/>
        <v>0.54179641167722203</v>
      </c>
      <c r="B6577" t="s">
        <v>624</v>
      </c>
      <c r="C6577">
        <v>9543562</v>
      </c>
      <c r="D6577" s="2">
        <v>43280</v>
      </c>
      <c r="E6577" t="s">
        <v>56</v>
      </c>
      <c r="F6577" t="s">
        <v>19274</v>
      </c>
      <c r="G6577">
        <v>5</v>
      </c>
      <c r="H6577" t="s">
        <v>58</v>
      </c>
      <c r="I6577" t="s">
        <v>626</v>
      </c>
      <c r="J6577">
        <v>15831</v>
      </c>
      <c r="K6577">
        <v>4</v>
      </c>
      <c r="L6577" s="2">
        <v>42276</v>
      </c>
      <c r="M6577" s="2">
        <v>44012</v>
      </c>
      <c r="N6577" t="s">
        <v>15405</v>
      </c>
      <c r="O6577">
        <v>98</v>
      </c>
      <c r="P6577" t="s">
        <v>6086</v>
      </c>
      <c r="Q6577" t="s">
        <v>3918</v>
      </c>
      <c r="R6577" t="s">
        <v>689</v>
      </c>
      <c r="S6577" t="s">
        <v>260</v>
      </c>
      <c r="T6577" t="s">
        <v>68</v>
      </c>
      <c r="U6577">
        <v>2018</v>
      </c>
      <c r="V6577">
        <v>410968</v>
      </c>
      <c r="W6577" t="s">
        <v>69</v>
      </c>
      <c r="X6577" t="s">
        <v>624</v>
      </c>
      <c r="Y6577">
        <v>260500</v>
      </c>
      <c r="Z6577">
        <v>150468</v>
      </c>
      <c r="AA6577" t="s">
        <v>69</v>
      </c>
      <c r="AB6577" t="s">
        <v>19275</v>
      </c>
      <c r="AC6577">
        <v>410968</v>
      </c>
    </row>
    <row r="6578" spans="1:29">
      <c r="A6578">
        <f t="shared" ca="1" si="102"/>
        <v>0.13966886864240569</v>
      </c>
      <c r="B6578" t="s">
        <v>254</v>
      </c>
      <c r="C6578">
        <v>9274329</v>
      </c>
      <c r="D6578" s="2">
        <v>42880</v>
      </c>
      <c r="E6578" t="s">
        <v>56</v>
      </c>
      <c r="F6578" t="s">
        <v>19276</v>
      </c>
      <c r="G6578">
        <v>5</v>
      </c>
      <c r="H6578" t="s">
        <v>58</v>
      </c>
      <c r="I6578" t="s">
        <v>256</v>
      </c>
      <c r="J6578">
        <v>34921</v>
      </c>
      <c r="K6578">
        <v>32</v>
      </c>
      <c r="L6578" s="2">
        <v>31315</v>
      </c>
      <c r="M6578" s="2">
        <v>43616</v>
      </c>
      <c r="N6578" t="s">
        <v>1214</v>
      </c>
      <c r="O6578">
        <v>50</v>
      </c>
      <c r="P6578" t="s">
        <v>357</v>
      </c>
      <c r="Q6578" t="s">
        <v>358</v>
      </c>
      <c r="R6578" t="s">
        <v>149</v>
      </c>
      <c r="S6578" t="s">
        <v>67</v>
      </c>
      <c r="T6578" t="s">
        <v>68</v>
      </c>
      <c r="U6578">
        <v>2017</v>
      </c>
      <c r="V6578">
        <v>447950</v>
      </c>
      <c r="W6578" t="s">
        <v>69</v>
      </c>
      <c r="X6578" t="s">
        <v>254</v>
      </c>
      <c r="Y6578">
        <v>289000</v>
      </c>
      <c r="Z6578">
        <v>158950</v>
      </c>
      <c r="AA6578" t="s">
        <v>69</v>
      </c>
      <c r="AB6578" t="s">
        <v>19277</v>
      </c>
      <c r="AC6578">
        <v>447950</v>
      </c>
    </row>
    <row r="6579" spans="1:29">
      <c r="A6579">
        <f t="shared" ca="1" si="102"/>
        <v>0.68000842639079284</v>
      </c>
      <c r="B6579" t="s">
        <v>327</v>
      </c>
      <c r="C6579">
        <v>9418597</v>
      </c>
      <c r="D6579" s="2">
        <v>43103</v>
      </c>
      <c r="E6579" t="s">
        <v>56</v>
      </c>
      <c r="F6579" t="s">
        <v>19278</v>
      </c>
      <c r="G6579">
        <v>5</v>
      </c>
      <c r="H6579" t="s">
        <v>58</v>
      </c>
      <c r="I6579" t="s">
        <v>330</v>
      </c>
      <c r="J6579">
        <v>18363</v>
      </c>
      <c r="K6579">
        <v>4</v>
      </c>
      <c r="L6579" s="2">
        <v>42005</v>
      </c>
      <c r="M6579" s="2">
        <v>43830</v>
      </c>
      <c r="N6579" t="s">
        <v>331</v>
      </c>
      <c r="O6579">
        <v>3</v>
      </c>
      <c r="P6579" t="s">
        <v>553</v>
      </c>
      <c r="Q6579" t="s">
        <v>554</v>
      </c>
      <c r="R6579" t="s">
        <v>555</v>
      </c>
      <c r="S6579" t="s">
        <v>336</v>
      </c>
      <c r="T6579" t="s">
        <v>68</v>
      </c>
      <c r="U6579">
        <v>2018</v>
      </c>
      <c r="V6579">
        <v>289726</v>
      </c>
      <c r="W6579" t="s">
        <v>69</v>
      </c>
      <c r="X6579" t="s">
        <v>327</v>
      </c>
      <c r="Y6579">
        <v>209198</v>
      </c>
      <c r="Z6579">
        <v>80528</v>
      </c>
      <c r="AA6579" t="s">
        <v>69</v>
      </c>
      <c r="AB6579" t="s">
        <v>19279</v>
      </c>
      <c r="AC6579">
        <v>289726</v>
      </c>
    </row>
    <row r="6580" spans="1:29">
      <c r="A6580">
        <f t="shared" ca="1" si="102"/>
        <v>4.6597010609993217E-2</v>
      </c>
      <c r="B6580" t="s">
        <v>55</v>
      </c>
      <c r="C6580">
        <v>9445494</v>
      </c>
      <c r="D6580" s="2">
        <v>43164</v>
      </c>
      <c r="E6580" t="s">
        <v>76</v>
      </c>
      <c r="F6580" t="s">
        <v>19280</v>
      </c>
      <c r="G6580">
        <v>5</v>
      </c>
      <c r="H6580" t="s">
        <v>58</v>
      </c>
      <c r="I6580" t="s">
        <v>59</v>
      </c>
      <c r="J6580">
        <v>56218</v>
      </c>
      <c r="K6580">
        <v>11</v>
      </c>
      <c r="L6580" s="2">
        <v>39128</v>
      </c>
      <c r="M6580" s="2">
        <v>43555</v>
      </c>
      <c r="N6580" t="s">
        <v>1011</v>
      </c>
      <c r="O6580">
        <v>5</v>
      </c>
      <c r="P6580" t="s">
        <v>7580</v>
      </c>
      <c r="Q6580" t="s">
        <v>7235</v>
      </c>
      <c r="R6580" t="s">
        <v>3825</v>
      </c>
      <c r="S6580" t="s">
        <v>67</v>
      </c>
      <c r="T6580" t="s">
        <v>68</v>
      </c>
      <c r="U6580">
        <v>2018</v>
      </c>
      <c r="V6580">
        <v>362424</v>
      </c>
      <c r="W6580" t="s">
        <v>69</v>
      </c>
      <c r="X6580" t="s">
        <v>55</v>
      </c>
      <c r="Y6580">
        <v>244881</v>
      </c>
      <c r="Z6580">
        <v>117543</v>
      </c>
      <c r="AA6580" t="s">
        <v>69</v>
      </c>
      <c r="AB6580" t="s">
        <v>19281</v>
      </c>
      <c r="AC6580">
        <v>362424</v>
      </c>
    </row>
    <row r="6581" spans="1:29">
      <c r="A6581">
        <f t="shared" ca="1" si="102"/>
        <v>0.46405181466991097</v>
      </c>
      <c r="B6581" t="s">
        <v>241</v>
      </c>
      <c r="C6581">
        <v>9444359</v>
      </c>
      <c r="D6581" s="2">
        <v>43166</v>
      </c>
      <c r="E6581" t="s">
        <v>56</v>
      </c>
      <c r="F6581" t="s">
        <v>19282</v>
      </c>
      <c r="G6581">
        <v>5</v>
      </c>
      <c r="H6581" t="s">
        <v>58</v>
      </c>
      <c r="I6581" t="s">
        <v>243</v>
      </c>
      <c r="J6581">
        <v>121019</v>
      </c>
      <c r="K6581">
        <v>4</v>
      </c>
      <c r="L6581" s="2">
        <v>42078</v>
      </c>
      <c r="M6581" s="2">
        <v>43524</v>
      </c>
      <c r="N6581" t="s">
        <v>278</v>
      </c>
      <c r="O6581">
        <v>36</v>
      </c>
      <c r="P6581" t="s">
        <v>1090</v>
      </c>
      <c r="Q6581" t="s">
        <v>1091</v>
      </c>
      <c r="R6581" t="s">
        <v>149</v>
      </c>
      <c r="S6581" t="s">
        <v>67</v>
      </c>
      <c r="T6581" t="s">
        <v>68</v>
      </c>
      <c r="U6581">
        <v>2018</v>
      </c>
      <c r="V6581">
        <v>385000</v>
      </c>
      <c r="W6581" t="s">
        <v>69</v>
      </c>
      <c r="X6581" t="s">
        <v>241</v>
      </c>
      <c r="Y6581">
        <v>250000</v>
      </c>
      <c r="Z6581">
        <v>135000</v>
      </c>
      <c r="AA6581" t="s">
        <v>69</v>
      </c>
      <c r="AB6581" t="s">
        <v>19283</v>
      </c>
      <c r="AC6581">
        <v>385000</v>
      </c>
    </row>
    <row r="6582" spans="1:29">
      <c r="A6582">
        <f t="shared" ca="1" si="102"/>
        <v>0.78108394218683763</v>
      </c>
      <c r="B6582" t="s">
        <v>199</v>
      </c>
      <c r="C6582">
        <v>9187424</v>
      </c>
      <c r="D6582" s="2">
        <v>42690</v>
      </c>
      <c r="E6582" t="s">
        <v>76</v>
      </c>
      <c r="F6582" t="s">
        <v>19284</v>
      </c>
      <c r="G6582">
        <v>5</v>
      </c>
      <c r="H6582" t="s">
        <v>58</v>
      </c>
      <c r="I6582" t="s">
        <v>149</v>
      </c>
      <c r="J6582">
        <v>30276</v>
      </c>
      <c r="K6582">
        <v>35</v>
      </c>
      <c r="L6582" s="2">
        <v>29768</v>
      </c>
      <c r="M6582" s="2">
        <v>43434</v>
      </c>
      <c r="N6582" t="s">
        <v>19285</v>
      </c>
      <c r="O6582">
        <v>30</v>
      </c>
      <c r="P6582" t="s">
        <v>747</v>
      </c>
      <c r="Q6582" t="s">
        <v>748</v>
      </c>
      <c r="R6582" t="s">
        <v>176</v>
      </c>
      <c r="S6582" t="s">
        <v>67</v>
      </c>
      <c r="T6582" t="s">
        <v>68</v>
      </c>
      <c r="U6582">
        <v>2017</v>
      </c>
      <c r="V6582">
        <v>282171</v>
      </c>
      <c r="W6582" t="s">
        <v>69</v>
      </c>
      <c r="X6582" t="s">
        <v>199</v>
      </c>
      <c r="Y6582">
        <v>177466</v>
      </c>
      <c r="Z6582">
        <v>104705</v>
      </c>
      <c r="AA6582" t="s">
        <v>69</v>
      </c>
      <c r="AB6582" t="s">
        <v>19286</v>
      </c>
      <c r="AC6582">
        <v>282171</v>
      </c>
    </row>
    <row r="6583" spans="1:29">
      <c r="A6583">
        <f t="shared" ca="1" si="102"/>
        <v>4.3774936937669429E-2</v>
      </c>
      <c r="B6583" t="s">
        <v>889</v>
      </c>
      <c r="C6583">
        <v>9534090</v>
      </c>
      <c r="D6583" s="2">
        <v>43312</v>
      </c>
      <c r="E6583" t="s">
        <v>56</v>
      </c>
      <c r="F6583" t="s">
        <v>19287</v>
      </c>
      <c r="G6583">
        <v>5</v>
      </c>
      <c r="H6583" t="s">
        <v>58</v>
      </c>
      <c r="I6583" t="s">
        <v>891</v>
      </c>
      <c r="J6583">
        <v>24790</v>
      </c>
      <c r="K6583">
        <v>4</v>
      </c>
      <c r="L6583" s="2">
        <v>42277</v>
      </c>
      <c r="M6583" s="2">
        <v>44043</v>
      </c>
      <c r="N6583" t="s">
        <v>171</v>
      </c>
      <c r="O6583">
        <v>5</v>
      </c>
      <c r="P6583" t="s">
        <v>524</v>
      </c>
      <c r="Q6583" t="s">
        <v>83</v>
      </c>
      <c r="R6583" t="s">
        <v>84</v>
      </c>
      <c r="S6583" t="s">
        <v>67</v>
      </c>
      <c r="T6583" t="s">
        <v>68</v>
      </c>
      <c r="U6583">
        <v>2018</v>
      </c>
      <c r="V6583">
        <v>315308</v>
      </c>
      <c r="W6583" t="s">
        <v>69</v>
      </c>
      <c r="X6583" t="s">
        <v>889</v>
      </c>
      <c r="Y6583">
        <v>203246</v>
      </c>
      <c r="Z6583">
        <v>112062</v>
      </c>
      <c r="AA6583" t="s">
        <v>69</v>
      </c>
      <c r="AB6583" t="s">
        <v>19288</v>
      </c>
      <c r="AC6583">
        <v>315308</v>
      </c>
    </row>
    <row r="6584" spans="1:29">
      <c r="A6584">
        <f t="shared" ca="1" si="102"/>
        <v>0.63034346516560247</v>
      </c>
      <c r="B6584" t="s">
        <v>199</v>
      </c>
      <c r="C6584">
        <v>9315783</v>
      </c>
      <c r="D6584" s="2">
        <v>42936</v>
      </c>
      <c r="E6584" t="s">
        <v>4543</v>
      </c>
      <c r="F6584" t="s">
        <v>19289</v>
      </c>
      <c r="G6584">
        <v>5</v>
      </c>
      <c r="H6584" t="s">
        <v>58</v>
      </c>
      <c r="I6584" t="s">
        <v>149</v>
      </c>
      <c r="J6584">
        <v>184781</v>
      </c>
      <c r="K6584">
        <v>4</v>
      </c>
      <c r="L6584" s="2">
        <v>41852</v>
      </c>
      <c r="M6584" s="2">
        <v>43677</v>
      </c>
      <c r="N6584" t="s">
        <v>4545</v>
      </c>
      <c r="O6584">
        <v>9</v>
      </c>
      <c r="P6584" t="s">
        <v>837</v>
      </c>
      <c r="Q6584" t="s">
        <v>175</v>
      </c>
      <c r="R6584" t="s">
        <v>176</v>
      </c>
      <c r="S6584" t="s">
        <v>6745</v>
      </c>
      <c r="T6584" t="s">
        <v>68</v>
      </c>
      <c r="U6584">
        <v>2017</v>
      </c>
      <c r="V6584">
        <v>374101</v>
      </c>
      <c r="W6584" t="s">
        <v>69</v>
      </c>
      <c r="X6584" t="s">
        <v>199</v>
      </c>
      <c r="Y6584">
        <v>233813</v>
      </c>
      <c r="Z6584">
        <v>140288</v>
      </c>
      <c r="AA6584" t="s">
        <v>69</v>
      </c>
      <c r="AB6584" t="s">
        <v>19290</v>
      </c>
      <c r="AC6584">
        <v>374101</v>
      </c>
    </row>
    <row r="6585" spans="1:29">
      <c r="A6585">
        <f t="shared" ca="1" si="102"/>
        <v>0.86830088667750527</v>
      </c>
      <c r="B6585" t="s">
        <v>254</v>
      </c>
      <c r="C6585">
        <v>9320922</v>
      </c>
      <c r="D6585" s="2">
        <v>42940</v>
      </c>
      <c r="E6585" t="s">
        <v>76</v>
      </c>
      <c r="F6585" t="s">
        <v>19291</v>
      </c>
      <c r="G6585">
        <v>5</v>
      </c>
      <c r="H6585" t="s">
        <v>58</v>
      </c>
      <c r="I6585" t="s">
        <v>256</v>
      </c>
      <c r="J6585">
        <v>106262</v>
      </c>
      <c r="K6585">
        <v>5</v>
      </c>
      <c r="L6585" s="2">
        <v>41491</v>
      </c>
      <c r="M6585" s="2">
        <v>44043</v>
      </c>
      <c r="N6585" t="s">
        <v>1834</v>
      </c>
      <c r="O6585">
        <v>3</v>
      </c>
      <c r="P6585" t="s">
        <v>6322</v>
      </c>
      <c r="Q6585" t="s">
        <v>543</v>
      </c>
      <c r="R6585" t="s">
        <v>205</v>
      </c>
      <c r="S6585" t="s">
        <v>67</v>
      </c>
      <c r="T6585" t="s">
        <v>68</v>
      </c>
      <c r="U6585">
        <v>2017</v>
      </c>
      <c r="V6585">
        <v>340276</v>
      </c>
      <c r="W6585" t="s">
        <v>69</v>
      </c>
      <c r="X6585" t="s">
        <v>254</v>
      </c>
      <c r="Y6585">
        <v>223000</v>
      </c>
      <c r="Z6585">
        <v>117276</v>
      </c>
      <c r="AA6585" t="s">
        <v>69</v>
      </c>
      <c r="AB6585" t="s">
        <v>19292</v>
      </c>
      <c r="AC6585">
        <v>340276</v>
      </c>
    </row>
    <row r="6586" spans="1:29">
      <c r="A6586">
        <f t="shared" ca="1" si="102"/>
        <v>0.59849288957502966</v>
      </c>
      <c r="B6586" t="s">
        <v>241</v>
      </c>
      <c r="C6586">
        <v>9693998</v>
      </c>
      <c r="D6586" s="2">
        <v>43294</v>
      </c>
      <c r="E6586" t="s">
        <v>110</v>
      </c>
      <c r="F6586" t="s">
        <v>19293</v>
      </c>
      <c r="G6586">
        <v>7</v>
      </c>
      <c r="H6586" t="s">
        <v>58</v>
      </c>
      <c r="I6586" t="s">
        <v>243</v>
      </c>
      <c r="J6586">
        <v>118558</v>
      </c>
      <c r="K6586">
        <v>6</v>
      </c>
      <c r="L6586" s="2">
        <v>41699</v>
      </c>
      <c r="M6586" s="2">
        <v>43524</v>
      </c>
      <c r="N6586" t="s">
        <v>278</v>
      </c>
      <c r="O6586">
        <v>9</v>
      </c>
      <c r="P6586" t="s">
        <v>3745</v>
      </c>
      <c r="Q6586" t="s">
        <v>2578</v>
      </c>
      <c r="R6586" t="s">
        <v>816</v>
      </c>
      <c r="S6586" t="s">
        <v>67</v>
      </c>
      <c r="T6586" t="s">
        <v>68</v>
      </c>
      <c r="U6586">
        <v>2017</v>
      </c>
      <c r="V6586">
        <v>138561</v>
      </c>
      <c r="W6586" t="s">
        <v>69</v>
      </c>
      <c r="X6586" t="s">
        <v>241</v>
      </c>
      <c r="Y6586">
        <v>91159</v>
      </c>
      <c r="Z6586">
        <v>47402</v>
      </c>
      <c r="AA6586" t="s">
        <v>69</v>
      </c>
      <c r="AB6586" t="s">
        <v>19294</v>
      </c>
      <c r="AC6586">
        <v>138561</v>
      </c>
    </row>
    <row r="6587" spans="1:29">
      <c r="A6587">
        <f t="shared" ca="1" si="102"/>
        <v>0.3462810591604133</v>
      </c>
      <c r="B6587" t="s">
        <v>75</v>
      </c>
      <c r="C6587">
        <v>9276607</v>
      </c>
      <c r="D6587" s="2">
        <v>42851</v>
      </c>
      <c r="E6587" t="s">
        <v>76</v>
      </c>
      <c r="F6587" t="s">
        <v>19295</v>
      </c>
      <c r="G6587">
        <v>5</v>
      </c>
      <c r="H6587" t="s">
        <v>58</v>
      </c>
      <c r="I6587" t="s">
        <v>78</v>
      </c>
      <c r="J6587">
        <v>45045</v>
      </c>
      <c r="K6587">
        <v>5</v>
      </c>
      <c r="L6587" s="2">
        <v>41182</v>
      </c>
      <c r="M6587" s="2">
        <v>43220</v>
      </c>
      <c r="N6587" t="s">
        <v>16185</v>
      </c>
      <c r="O6587">
        <v>3</v>
      </c>
      <c r="P6587" t="s">
        <v>542</v>
      </c>
      <c r="Q6587" t="s">
        <v>543</v>
      </c>
      <c r="R6587" t="s">
        <v>205</v>
      </c>
      <c r="S6587" t="s">
        <v>67</v>
      </c>
      <c r="T6587" t="s">
        <v>68</v>
      </c>
      <c r="U6587">
        <v>2017</v>
      </c>
      <c r="V6587">
        <v>156322</v>
      </c>
      <c r="W6587" t="s">
        <v>69</v>
      </c>
      <c r="X6587" t="s">
        <v>75</v>
      </c>
      <c r="Y6587">
        <v>97701</v>
      </c>
      <c r="Z6587">
        <v>58621</v>
      </c>
      <c r="AA6587" t="s">
        <v>69</v>
      </c>
      <c r="AB6587" t="s">
        <v>19296</v>
      </c>
      <c r="AC6587">
        <v>156322</v>
      </c>
    </row>
    <row r="6588" spans="1:29">
      <c r="A6588">
        <f t="shared" ca="1" si="102"/>
        <v>0.75648626302937805</v>
      </c>
      <c r="B6588" t="s">
        <v>624</v>
      </c>
      <c r="C6588">
        <v>9246342</v>
      </c>
      <c r="D6588" s="2">
        <v>42823</v>
      </c>
      <c r="E6588" t="s">
        <v>211</v>
      </c>
      <c r="F6588" t="s">
        <v>19297</v>
      </c>
      <c r="G6588">
        <v>5</v>
      </c>
      <c r="H6588" t="s">
        <v>58</v>
      </c>
      <c r="I6588" t="s">
        <v>626</v>
      </c>
      <c r="J6588">
        <v>14479</v>
      </c>
      <c r="K6588">
        <v>4</v>
      </c>
      <c r="L6588" s="2">
        <v>41772</v>
      </c>
      <c r="M6588" s="2">
        <v>43555</v>
      </c>
      <c r="N6588" t="s">
        <v>1579</v>
      </c>
      <c r="O6588">
        <v>7</v>
      </c>
      <c r="P6588" t="s">
        <v>189</v>
      </c>
      <c r="Q6588" t="s">
        <v>190</v>
      </c>
      <c r="R6588" t="s">
        <v>191</v>
      </c>
      <c r="S6588" t="s">
        <v>413</v>
      </c>
      <c r="T6588" t="s">
        <v>68</v>
      </c>
      <c r="U6588">
        <v>2017</v>
      </c>
      <c r="V6588">
        <v>380638</v>
      </c>
      <c r="W6588" t="s">
        <v>69</v>
      </c>
      <c r="X6588" t="s">
        <v>624</v>
      </c>
      <c r="Y6588">
        <v>262925</v>
      </c>
      <c r="Z6588">
        <v>117713</v>
      </c>
      <c r="AA6588" t="s">
        <v>69</v>
      </c>
      <c r="AB6588" t="s">
        <v>19298</v>
      </c>
      <c r="AC6588">
        <v>380638</v>
      </c>
    </row>
    <row r="6589" spans="1:29">
      <c r="A6589">
        <f t="shared" ca="1" si="102"/>
        <v>0.37338334953969465</v>
      </c>
      <c r="B6589" t="s">
        <v>303</v>
      </c>
      <c r="C6589">
        <v>9518878</v>
      </c>
      <c r="D6589" s="2">
        <v>43265</v>
      </c>
      <c r="E6589" t="s">
        <v>56</v>
      </c>
      <c r="F6589" t="s">
        <v>19299</v>
      </c>
      <c r="G6589">
        <v>5</v>
      </c>
      <c r="H6589" t="s">
        <v>58</v>
      </c>
      <c r="I6589" t="s">
        <v>305</v>
      </c>
      <c r="J6589">
        <v>56029</v>
      </c>
      <c r="K6589">
        <v>19</v>
      </c>
      <c r="L6589" s="2">
        <v>36799</v>
      </c>
      <c r="M6589" s="2">
        <v>44012</v>
      </c>
      <c r="N6589" t="s">
        <v>7209</v>
      </c>
      <c r="O6589">
        <v>1</v>
      </c>
      <c r="P6589" t="s">
        <v>3151</v>
      </c>
      <c r="Q6589" t="s">
        <v>2642</v>
      </c>
      <c r="R6589" t="s">
        <v>555</v>
      </c>
      <c r="S6589" t="s">
        <v>67</v>
      </c>
      <c r="T6589" t="s">
        <v>68</v>
      </c>
      <c r="U6589">
        <v>2018</v>
      </c>
      <c r="V6589">
        <v>435811</v>
      </c>
      <c r="W6589" t="s">
        <v>69</v>
      </c>
      <c r="X6589" t="s">
        <v>303</v>
      </c>
      <c r="Y6589">
        <v>275830</v>
      </c>
      <c r="Z6589">
        <v>159981</v>
      </c>
      <c r="AA6589" t="s">
        <v>69</v>
      </c>
      <c r="AB6589" t="s">
        <v>19300</v>
      </c>
      <c r="AC6589">
        <v>435811</v>
      </c>
    </row>
    <row r="6590" spans="1:29">
      <c r="A6590">
        <f t="shared" ca="1" si="102"/>
        <v>0.96427429027901934</v>
      </c>
      <c r="B6590" t="s">
        <v>127</v>
      </c>
      <c r="C6590">
        <v>9456797</v>
      </c>
      <c r="D6590" s="2">
        <v>43209</v>
      </c>
      <c r="E6590" t="s">
        <v>76</v>
      </c>
      <c r="F6590" t="s">
        <v>19301</v>
      </c>
      <c r="G6590">
        <v>5</v>
      </c>
      <c r="H6590" t="s">
        <v>58</v>
      </c>
      <c r="I6590" t="s">
        <v>130</v>
      </c>
      <c r="J6590">
        <v>51570</v>
      </c>
      <c r="K6590">
        <v>22</v>
      </c>
      <c r="L6590" s="2">
        <v>34790</v>
      </c>
      <c r="M6590" s="2">
        <v>43921</v>
      </c>
      <c r="N6590" t="s">
        <v>4935</v>
      </c>
      <c r="O6590">
        <v>7</v>
      </c>
      <c r="P6590" t="s">
        <v>7080</v>
      </c>
      <c r="Q6590" t="s">
        <v>472</v>
      </c>
      <c r="R6590" t="s">
        <v>311</v>
      </c>
      <c r="S6590" t="s">
        <v>85</v>
      </c>
      <c r="T6590" t="s">
        <v>68</v>
      </c>
      <c r="U6590">
        <v>2018</v>
      </c>
      <c r="V6590">
        <v>409250</v>
      </c>
      <c r="W6590" t="s">
        <v>69</v>
      </c>
      <c r="X6590" t="s">
        <v>127</v>
      </c>
      <c r="Y6590">
        <v>250000</v>
      </c>
      <c r="Z6590">
        <v>159250</v>
      </c>
      <c r="AA6590" t="s">
        <v>69</v>
      </c>
      <c r="AB6590" t="s">
        <v>19302</v>
      </c>
      <c r="AC6590">
        <v>409250</v>
      </c>
    </row>
    <row r="6591" spans="1:29">
      <c r="A6591">
        <f t="shared" ca="1" si="102"/>
        <v>0.88564269440889121</v>
      </c>
      <c r="B6591" t="s">
        <v>199</v>
      </c>
      <c r="C6591">
        <v>9437686</v>
      </c>
      <c r="D6591" s="2">
        <v>43137</v>
      </c>
      <c r="E6591" t="s">
        <v>76</v>
      </c>
      <c r="F6591" t="s">
        <v>19303</v>
      </c>
      <c r="G6591">
        <v>5</v>
      </c>
      <c r="H6591" t="s">
        <v>58</v>
      </c>
      <c r="I6591" t="s">
        <v>149</v>
      </c>
      <c r="J6591">
        <v>172045</v>
      </c>
      <c r="K6591">
        <v>5</v>
      </c>
      <c r="L6591" s="2">
        <v>41732</v>
      </c>
      <c r="M6591" s="2">
        <v>43708</v>
      </c>
      <c r="N6591" t="s">
        <v>726</v>
      </c>
      <c r="O6591">
        <v>11</v>
      </c>
      <c r="P6591" t="s">
        <v>532</v>
      </c>
      <c r="Q6591" t="s">
        <v>533</v>
      </c>
      <c r="R6591" t="s">
        <v>149</v>
      </c>
      <c r="S6591" t="s">
        <v>67</v>
      </c>
      <c r="T6591" t="s">
        <v>68</v>
      </c>
      <c r="U6591">
        <v>2018</v>
      </c>
      <c r="V6591">
        <v>328888</v>
      </c>
      <c r="W6591" t="s">
        <v>69</v>
      </c>
      <c r="X6591" t="s">
        <v>199</v>
      </c>
      <c r="Y6591">
        <v>207500</v>
      </c>
      <c r="Z6591">
        <v>121388</v>
      </c>
      <c r="AA6591" t="s">
        <v>69</v>
      </c>
      <c r="AB6591" t="s">
        <v>19304</v>
      </c>
      <c r="AC6591">
        <v>328888</v>
      </c>
    </row>
    <row r="6592" spans="1:29">
      <c r="A6592">
        <f t="shared" ca="1" si="102"/>
        <v>0.89602448299998616</v>
      </c>
      <c r="B6592" t="s">
        <v>127</v>
      </c>
      <c r="C6592">
        <v>9313940</v>
      </c>
      <c r="D6592" s="2">
        <v>42949</v>
      </c>
      <c r="E6592" t="s">
        <v>56</v>
      </c>
      <c r="F6592" t="s">
        <v>19305</v>
      </c>
      <c r="G6592">
        <v>5</v>
      </c>
      <c r="H6592" t="s">
        <v>58</v>
      </c>
      <c r="I6592" t="s">
        <v>130</v>
      </c>
      <c r="J6592">
        <v>104680</v>
      </c>
      <c r="K6592">
        <v>4</v>
      </c>
      <c r="L6592" s="2">
        <v>41852</v>
      </c>
      <c r="M6592" s="2">
        <v>44043</v>
      </c>
      <c r="N6592" t="s">
        <v>1819</v>
      </c>
      <c r="O6592">
        <v>1</v>
      </c>
      <c r="P6592" t="s">
        <v>4590</v>
      </c>
      <c r="Q6592" t="s">
        <v>2807</v>
      </c>
      <c r="R6592" t="s">
        <v>2808</v>
      </c>
      <c r="S6592" t="s">
        <v>85</v>
      </c>
      <c r="T6592" t="s">
        <v>68</v>
      </c>
      <c r="U6592">
        <v>2017</v>
      </c>
      <c r="V6592">
        <v>515152</v>
      </c>
      <c r="W6592" t="s">
        <v>69</v>
      </c>
      <c r="X6592" t="s">
        <v>127</v>
      </c>
      <c r="Y6592">
        <v>390519</v>
      </c>
      <c r="Z6592">
        <v>124633</v>
      </c>
      <c r="AA6592" t="s">
        <v>69</v>
      </c>
      <c r="AB6592" t="s">
        <v>19306</v>
      </c>
      <c r="AC6592">
        <v>515152</v>
      </c>
    </row>
    <row r="6593" spans="1:29">
      <c r="A6593">
        <f t="shared" ca="1" si="102"/>
        <v>0.89562480613878814</v>
      </c>
      <c r="B6593" t="s">
        <v>303</v>
      </c>
      <c r="C6593">
        <v>9265831</v>
      </c>
      <c r="D6593" s="2">
        <v>42899</v>
      </c>
      <c r="E6593" t="s">
        <v>76</v>
      </c>
      <c r="F6593" t="s">
        <v>19307</v>
      </c>
      <c r="G6593">
        <v>5</v>
      </c>
      <c r="H6593" t="s">
        <v>58</v>
      </c>
      <c r="I6593" t="s">
        <v>305</v>
      </c>
      <c r="J6593">
        <v>99315</v>
      </c>
      <c r="K6593">
        <v>6</v>
      </c>
      <c r="L6593" s="2">
        <v>41501</v>
      </c>
      <c r="M6593" s="2">
        <v>43616</v>
      </c>
      <c r="N6593" t="s">
        <v>1111</v>
      </c>
      <c r="O6593">
        <v>1</v>
      </c>
      <c r="P6593" t="s">
        <v>825</v>
      </c>
      <c r="Q6593" t="s">
        <v>826</v>
      </c>
      <c r="R6593" t="s">
        <v>827</v>
      </c>
      <c r="S6593" t="s">
        <v>67</v>
      </c>
      <c r="T6593" t="s">
        <v>68</v>
      </c>
      <c r="U6593">
        <v>2017</v>
      </c>
      <c r="V6593">
        <v>329422</v>
      </c>
      <c r="W6593" t="s">
        <v>69</v>
      </c>
      <c r="X6593" t="s">
        <v>303</v>
      </c>
      <c r="Y6593">
        <v>217500</v>
      </c>
      <c r="Z6593">
        <v>111922</v>
      </c>
      <c r="AA6593" t="s">
        <v>69</v>
      </c>
      <c r="AB6593" t="s">
        <v>19308</v>
      </c>
      <c r="AC6593">
        <v>329422</v>
      </c>
    </row>
    <row r="6594" spans="1:29">
      <c r="A6594">
        <f t="shared" ref="A6594:A6657" ca="1" si="103">RAND()</f>
        <v>5.2162388477070554E-3</v>
      </c>
      <c r="B6594" t="s">
        <v>55</v>
      </c>
      <c r="C6594">
        <v>9477128</v>
      </c>
      <c r="D6594" s="2">
        <v>43283</v>
      </c>
      <c r="E6594" t="s">
        <v>56</v>
      </c>
      <c r="F6594" t="s">
        <v>19309</v>
      </c>
      <c r="G6594">
        <v>5</v>
      </c>
      <c r="H6594" t="s">
        <v>58</v>
      </c>
      <c r="I6594" t="s">
        <v>59</v>
      </c>
      <c r="J6594">
        <v>89534</v>
      </c>
      <c r="K6594">
        <v>5</v>
      </c>
      <c r="L6594" s="2">
        <v>41883</v>
      </c>
      <c r="M6594" s="2">
        <v>43982</v>
      </c>
      <c r="N6594" t="s">
        <v>6191</v>
      </c>
      <c r="O6594">
        <v>12</v>
      </c>
      <c r="P6594" t="s">
        <v>656</v>
      </c>
      <c r="Q6594" t="s">
        <v>204</v>
      </c>
      <c r="R6594" t="s">
        <v>205</v>
      </c>
      <c r="S6594" t="s">
        <v>67</v>
      </c>
      <c r="T6594" t="s">
        <v>68</v>
      </c>
      <c r="U6594">
        <v>2018</v>
      </c>
      <c r="V6594">
        <v>336875</v>
      </c>
      <c r="W6594" t="s">
        <v>69</v>
      </c>
      <c r="X6594" t="s">
        <v>55</v>
      </c>
      <c r="Y6594">
        <v>218750</v>
      </c>
      <c r="Z6594">
        <v>118125</v>
      </c>
      <c r="AA6594" t="s">
        <v>69</v>
      </c>
      <c r="AB6594" t="s">
        <v>19310</v>
      </c>
      <c r="AC6594">
        <v>336875</v>
      </c>
    </row>
    <row r="6595" spans="1:29">
      <c r="A6595">
        <f t="shared" ca="1" si="103"/>
        <v>0.39138488575161656</v>
      </c>
      <c r="B6595" t="s">
        <v>241</v>
      </c>
      <c r="C6595">
        <v>9482740</v>
      </c>
      <c r="D6595" s="2">
        <v>43221</v>
      </c>
      <c r="E6595" t="s">
        <v>56</v>
      </c>
      <c r="F6595" t="s">
        <v>19311</v>
      </c>
      <c r="G6595">
        <v>5</v>
      </c>
      <c r="H6595" t="s">
        <v>58</v>
      </c>
      <c r="I6595" t="s">
        <v>243</v>
      </c>
      <c r="J6595">
        <v>122829</v>
      </c>
      <c r="K6595">
        <v>4</v>
      </c>
      <c r="L6595" s="2">
        <v>42231</v>
      </c>
      <c r="M6595" s="2">
        <v>43982</v>
      </c>
      <c r="N6595" t="s">
        <v>441</v>
      </c>
      <c r="O6595">
        <v>1</v>
      </c>
      <c r="P6595" t="s">
        <v>4590</v>
      </c>
      <c r="Q6595" t="s">
        <v>2807</v>
      </c>
      <c r="R6595" t="s">
        <v>2808</v>
      </c>
      <c r="S6595" t="s">
        <v>67</v>
      </c>
      <c r="T6595" t="s">
        <v>68</v>
      </c>
      <c r="U6595">
        <v>2018</v>
      </c>
      <c r="V6595">
        <v>375126</v>
      </c>
      <c r="W6595" t="s">
        <v>69</v>
      </c>
      <c r="X6595" t="s">
        <v>241</v>
      </c>
      <c r="Y6595">
        <v>271573</v>
      </c>
      <c r="Z6595">
        <v>103553</v>
      </c>
      <c r="AA6595" t="s">
        <v>69</v>
      </c>
      <c r="AB6595" t="s">
        <v>19312</v>
      </c>
      <c r="AC6595">
        <v>375126</v>
      </c>
    </row>
    <row r="6596" spans="1:29">
      <c r="A6596">
        <f t="shared" ca="1" si="103"/>
        <v>0.41605495328398567</v>
      </c>
      <c r="B6596" t="s">
        <v>1143</v>
      </c>
      <c r="C6596">
        <v>9460372</v>
      </c>
      <c r="D6596" s="2">
        <v>43207</v>
      </c>
      <c r="E6596" t="s">
        <v>76</v>
      </c>
      <c r="F6596" t="s">
        <v>19313</v>
      </c>
      <c r="G6596">
        <v>5</v>
      </c>
      <c r="H6596" t="s">
        <v>58</v>
      </c>
      <c r="I6596" t="s">
        <v>1145</v>
      </c>
      <c r="J6596">
        <v>64307</v>
      </c>
      <c r="K6596">
        <v>5</v>
      </c>
      <c r="L6596" s="2">
        <v>41737</v>
      </c>
      <c r="M6596" s="2">
        <v>43921</v>
      </c>
      <c r="N6596" t="s">
        <v>3149</v>
      </c>
      <c r="O6596">
        <v>5</v>
      </c>
      <c r="P6596" t="s">
        <v>524</v>
      </c>
      <c r="Q6596" t="s">
        <v>83</v>
      </c>
      <c r="R6596" t="s">
        <v>84</v>
      </c>
      <c r="S6596" t="s">
        <v>67</v>
      </c>
      <c r="T6596" t="s">
        <v>68</v>
      </c>
      <c r="U6596">
        <v>2018</v>
      </c>
      <c r="V6596">
        <v>341783</v>
      </c>
      <c r="W6596" t="s">
        <v>69</v>
      </c>
      <c r="X6596" t="s">
        <v>1143</v>
      </c>
      <c r="Y6596">
        <v>251650</v>
      </c>
      <c r="Z6596">
        <v>90133</v>
      </c>
      <c r="AA6596" t="s">
        <v>69</v>
      </c>
      <c r="AB6596" t="s">
        <v>19314</v>
      </c>
      <c r="AC6596">
        <v>341783</v>
      </c>
    </row>
    <row r="6597" spans="1:29">
      <c r="A6597">
        <f t="shared" ca="1" si="103"/>
        <v>0.5877840169799371</v>
      </c>
      <c r="B6597" t="s">
        <v>303</v>
      </c>
      <c r="C6597">
        <v>9335865</v>
      </c>
      <c r="D6597" s="2">
        <v>42962</v>
      </c>
      <c r="E6597" t="s">
        <v>56</v>
      </c>
      <c r="F6597" t="s">
        <v>19315</v>
      </c>
      <c r="G6597">
        <v>5</v>
      </c>
      <c r="H6597" t="s">
        <v>58</v>
      </c>
      <c r="I6597" t="s">
        <v>305</v>
      </c>
      <c r="J6597">
        <v>101803</v>
      </c>
      <c r="K6597">
        <v>4</v>
      </c>
      <c r="L6597" s="2">
        <v>41909</v>
      </c>
      <c r="M6597" s="2">
        <v>43708</v>
      </c>
      <c r="N6597" t="s">
        <v>2509</v>
      </c>
      <c r="O6597">
        <v>5</v>
      </c>
      <c r="P6597" t="s">
        <v>1261</v>
      </c>
      <c r="Q6597" t="s">
        <v>1262</v>
      </c>
      <c r="R6597" t="s">
        <v>236</v>
      </c>
      <c r="S6597" t="s">
        <v>67</v>
      </c>
      <c r="T6597" t="s">
        <v>68</v>
      </c>
      <c r="U6597">
        <v>2017</v>
      </c>
      <c r="V6597">
        <v>355500</v>
      </c>
      <c r="W6597" t="s">
        <v>69</v>
      </c>
      <c r="X6597" t="s">
        <v>303</v>
      </c>
      <c r="Y6597">
        <v>225000</v>
      </c>
      <c r="Z6597">
        <v>130500</v>
      </c>
      <c r="AA6597" t="s">
        <v>69</v>
      </c>
      <c r="AB6597" t="s">
        <v>19316</v>
      </c>
      <c r="AC6597">
        <v>355500</v>
      </c>
    </row>
    <row r="6598" spans="1:29">
      <c r="A6598">
        <f t="shared" ca="1" si="103"/>
        <v>0.22768294549591106</v>
      </c>
      <c r="B6598" t="s">
        <v>286</v>
      </c>
      <c r="C6598">
        <v>9212763</v>
      </c>
      <c r="D6598" s="2">
        <v>42758</v>
      </c>
      <c r="E6598" t="s">
        <v>76</v>
      </c>
      <c r="F6598" t="s">
        <v>19317</v>
      </c>
      <c r="G6598">
        <v>5</v>
      </c>
      <c r="H6598" t="s">
        <v>58</v>
      </c>
      <c r="I6598" t="s">
        <v>289</v>
      </c>
      <c r="J6598">
        <v>18757</v>
      </c>
      <c r="K6598">
        <v>35</v>
      </c>
      <c r="L6598" s="2">
        <v>29830</v>
      </c>
      <c r="M6598" s="2">
        <v>43496</v>
      </c>
      <c r="N6598" t="s">
        <v>3718</v>
      </c>
      <c r="O6598">
        <v>7</v>
      </c>
      <c r="P6598" t="s">
        <v>8326</v>
      </c>
      <c r="Q6598" t="s">
        <v>472</v>
      </c>
      <c r="R6598" t="s">
        <v>311</v>
      </c>
      <c r="S6598" t="s">
        <v>67</v>
      </c>
      <c r="T6598" t="s">
        <v>68</v>
      </c>
      <c r="U6598">
        <v>2017</v>
      </c>
      <c r="V6598">
        <v>412500</v>
      </c>
      <c r="W6598" t="s">
        <v>69</v>
      </c>
      <c r="X6598" t="s">
        <v>286</v>
      </c>
      <c r="Y6598">
        <v>250000</v>
      </c>
      <c r="Z6598">
        <v>162500</v>
      </c>
      <c r="AA6598" t="s">
        <v>69</v>
      </c>
      <c r="AB6598" t="s">
        <v>19318</v>
      </c>
      <c r="AC6598">
        <v>412500</v>
      </c>
    </row>
    <row r="6599" spans="1:29">
      <c r="A6599">
        <f t="shared" ca="1" si="103"/>
        <v>9.3659145241162811E-2</v>
      </c>
      <c r="B6599" t="s">
        <v>303</v>
      </c>
      <c r="C6599">
        <v>9281751</v>
      </c>
      <c r="D6599" s="2">
        <v>42887</v>
      </c>
      <c r="E6599" t="s">
        <v>76</v>
      </c>
      <c r="F6599" t="s">
        <v>19319</v>
      </c>
      <c r="G6599">
        <v>5</v>
      </c>
      <c r="H6599" t="s">
        <v>58</v>
      </c>
      <c r="I6599" t="s">
        <v>305</v>
      </c>
      <c r="J6599">
        <v>95803</v>
      </c>
      <c r="K6599">
        <v>5</v>
      </c>
      <c r="L6599" s="2">
        <v>41465</v>
      </c>
      <c r="M6599" s="2">
        <v>43616</v>
      </c>
      <c r="N6599" t="s">
        <v>1146</v>
      </c>
      <c r="O6599">
        <v>3</v>
      </c>
      <c r="P6599" t="s">
        <v>542</v>
      </c>
      <c r="Q6599" t="s">
        <v>543</v>
      </c>
      <c r="R6599" t="s">
        <v>205</v>
      </c>
      <c r="S6599" t="s">
        <v>67</v>
      </c>
      <c r="T6599" t="s">
        <v>68</v>
      </c>
      <c r="U6599">
        <v>2017</v>
      </c>
      <c r="V6599">
        <v>348000</v>
      </c>
      <c r="W6599" t="s">
        <v>69</v>
      </c>
      <c r="X6599" t="s">
        <v>303</v>
      </c>
      <c r="Y6599">
        <v>217500</v>
      </c>
      <c r="Z6599">
        <v>130500</v>
      </c>
      <c r="AA6599" t="s">
        <v>69</v>
      </c>
      <c r="AB6599" t="s">
        <v>19320</v>
      </c>
      <c r="AC6599">
        <v>348000</v>
      </c>
    </row>
    <row r="6600" spans="1:29">
      <c r="A6600">
        <f t="shared" ca="1" si="103"/>
        <v>0.11699251795762711</v>
      </c>
      <c r="B6600" t="s">
        <v>327</v>
      </c>
      <c r="C6600">
        <v>9569273</v>
      </c>
      <c r="D6600" s="2">
        <v>43280</v>
      </c>
      <c r="E6600" t="s">
        <v>7875</v>
      </c>
      <c r="F6600" t="s">
        <v>19321</v>
      </c>
      <c r="G6600">
        <v>5</v>
      </c>
      <c r="H6600" t="s">
        <v>58</v>
      </c>
      <c r="I6600" t="s">
        <v>330</v>
      </c>
      <c r="J6600">
        <v>25133</v>
      </c>
      <c r="K6600">
        <v>2</v>
      </c>
      <c r="L6600" s="2">
        <v>43008</v>
      </c>
      <c r="M6600" s="2">
        <v>44043</v>
      </c>
      <c r="N6600" t="s">
        <v>7877</v>
      </c>
      <c r="O6600">
        <v>12</v>
      </c>
      <c r="P6600" t="s">
        <v>1357</v>
      </c>
      <c r="Q6600" t="s">
        <v>217</v>
      </c>
      <c r="R6600" t="s">
        <v>120</v>
      </c>
      <c r="S6600" t="s">
        <v>67</v>
      </c>
      <c r="T6600" t="s">
        <v>68</v>
      </c>
      <c r="U6600">
        <v>2018</v>
      </c>
      <c r="V6600">
        <v>433221</v>
      </c>
      <c r="W6600" t="s">
        <v>69</v>
      </c>
      <c r="X6600" t="s">
        <v>327</v>
      </c>
      <c r="Y6600">
        <v>291201</v>
      </c>
      <c r="Z6600">
        <v>142020</v>
      </c>
      <c r="AA6600" t="s">
        <v>69</v>
      </c>
      <c r="AB6600" t="s">
        <v>19322</v>
      </c>
      <c r="AC6600">
        <v>433221</v>
      </c>
    </row>
    <row r="6601" spans="1:29">
      <c r="A6601">
        <f t="shared" ca="1" si="103"/>
        <v>0.39113520883221375</v>
      </c>
      <c r="B6601" t="s">
        <v>254</v>
      </c>
      <c r="C6601">
        <v>9229044</v>
      </c>
      <c r="D6601" s="2">
        <v>42779</v>
      </c>
      <c r="E6601" t="s">
        <v>7362</v>
      </c>
      <c r="F6601" t="s">
        <v>19323</v>
      </c>
      <c r="G6601">
        <v>5</v>
      </c>
      <c r="H6601" t="s">
        <v>58</v>
      </c>
      <c r="I6601" t="s">
        <v>256</v>
      </c>
      <c r="J6601">
        <v>109896</v>
      </c>
      <c r="K6601">
        <v>4</v>
      </c>
      <c r="L6601" s="2">
        <v>41791</v>
      </c>
      <c r="M6601" s="2">
        <v>43524</v>
      </c>
      <c r="N6601" t="s">
        <v>7364</v>
      </c>
      <c r="O6601">
        <v>6</v>
      </c>
      <c r="P6601" t="s">
        <v>333</v>
      </c>
      <c r="Q6601" t="s">
        <v>334</v>
      </c>
      <c r="R6601" t="s">
        <v>335</v>
      </c>
      <c r="S6601" t="s">
        <v>67</v>
      </c>
      <c r="T6601" t="s">
        <v>68</v>
      </c>
      <c r="U6601">
        <v>2017</v>
      </c>
      <c r="V6601">
        <v>260934</v>
      </c>
      <c r="W6601" t="s">
        <v>69</v>
      </c>
      <c r="X6601" t="s">
        <v>254</v>
      </c>
      <c r="Y6601">
        <v>179891</v>
      </c>
      <c r="Z6601">
        <v>81043</v>
      </c>
      <c r="AA6601" t="s">
        <v>69</v>
      </c>
      <c r="AB6601" t="s">
        <v>19324</v>
      </c>
      <c r="AC6601">
        <v>260934</v>
      </c>
    </row>
    <row r="6602" spans="1:29">
      <c r="A6602">
        <f t="shared" ca="1" si="103"/>
        <v>0.21842492423573623</v>
      </c>
      <c r="B6602" t="s">
        <v>254</v>
      </c>
      <c r="C6602">
        <v>9193639</v>
      </c>
      <c r="D6602" s="2">
        <v>42734</v>
      </c>
      <c r="E6602" t="s">
        <v>8086</v>
      </c>
      <c r="F6602" t="s">
        <v>19325</v>
      </c>
      <c r="G6602">
        <v>5</v>
      </c>
      <c r="H6602" t="s">
        <v>58</v>
      </c>
      <c r="I6602" t="s">
        <v>256</v>
      </c>
      <c r="J6602">
        <v>103612</v>
      </c>
      <c r="K6602">
        <v>4</v>
      </c>
      <c r="L6602" s="2">
        <v>41640</v>
      </c>
      <c r="M6602" s="2">
        <v>43465</v>
      </c>
      <c r="N6602" t="s">
        <v>8088</v>
      </c>
      <c r="O6602">
        <v>3</v>
      </c>
      <c r="P6602" t="s">
        <v>3383</v>
      </c>
      <c r="Q6602" t="s">
        <v>554</v>
      </c>
      <c r="R6602" t="s">
        <v>555</v>
      </c>
      <c r="S6602" t="s">
        <v>260</v>
      </c>
      <c r="T6602" t="s">
        <v>68</v>
      </c>
      <c r="U6602">
        <v>2017</v>
      </c>
      <c r="V6602">
        <v>329625</v>
      </c>
      <c r="W6602" t="s">
        <v>69</v>
      </c>
      <c r="X6602" t="s">
        <v>254</v>
      </c>
      <c r="Y6602">
        <v>225000</v>
      </c>
      <c r="Z6602">
        <v>104625</v>
      </c>
      <c r="AA6602" t="s">
        <v>69</v>
      </c>
      <c r="AB6602" t="s">
        <v>19326</v>
      </c>
      <c r="AC6602">
        <v>329625</v>
      </c>
    </row>
    <row r="6603" spans="1:29">
      <c r="A6603">
        <f t="shared" ca="1" si="103"/>
        <v>0.73507484772374998</v>
      </c>
      <c r="B6603" t="s">
        <v>241</v>
      </c>
      <c r="C6603">
        <v>9495724</v>
      </c>
      <c r="D6603" s="2">
        <v>43245</v>
      </c>
      <c r="E6603" t="s">
        <v>1723</v>
      </c>
      <c r="F6603" t="s">
        <v>19327</v>
      </c>
      <c r="G6603">
        <v>5</v>
      </c>
      <c r="H6603" t="s">
        <v>58</v>
      </c>
      <c r="I6603" t="s">
        <v>243</v>
      </c>
      <c r="J6603">
        <v>130678</v>
      </c>
      <c r="K6603">
        <v>4</v>
      </c>
      <c r="L6603" s="2">
        <v>42262</v>
      </c>
      <c r="M6603" s="2">
        <v>43982</v>
      </c>
      <c r="N6603" t="s">
        <v>1725</v>
      </c>
      <c r="O6603">
        <v>50</v>
      </c>
      <c r="P6603" t="s">
        <v>1058</v>
      </c>
      <c r="Q6603" t="s">
        <v>358</v>
      </c>
      <c r="R6603" t="s">
        <v>149</v>
      </c>
      <c r="S6603" t="s">
        <v>348</v>
      </c>
      <c r="T6603" t="s">
        <v>68</v>
      </c>
      <c r="U6603">
        <v>2018</v>
      </c>
      <c r="V6603">
        <v>494250</v>
      </c>
      <c r="W6603" t="s">
        <v>69</v>
      </c>
      <c r="X6603" t="s">
        <v>241</v>
      </c>
      <c r="Y6603">
        <v>355500</v>
      </c>
      <c r="Z6603">
        <v>138750</v>
      </c>
      <c r="AA6603" t="s">
        <v>69</v>
      </c>
      <c r="AB6603" t="s">
        <v>19328</v>
      </c>
      <c r="AC6603">
        <v>494250</v>
      </c>
    </row>
    <row r="6604" spans="1:29">
      <c r="A6604">
        <f t="shared" ca="1" si="103"/>
        <v>0.83134055407389917</v>
      </c>
      <c r="B6604" t="s">
        <v>75</v>
      </c>
      <c r="C6604">
        <v>9476184</v>
      </c>
      <c r="D6604" s="2">
        <v>43216</v>
      </c>
      <c r="E6604" t="s">
        <v>5823</v>
      </c>
      <c r="F6604" t="s">
        <v>19329</v>
      </c>
      <c r="G6604">
        <v>5</v>
      </c>
      <c r="H6604" t="s">
        <v>58</v>
      </c>
      <c r="I6604" t="s">
        <v>78</v>
      </c>
      <c r="J6604">
        <v>43962</v>
      </c>
      <c r="K6604">
        <v>5</v>
      </c>
      <c r="L6604" s="2">
        <v>41470</v>
      </c>
      <c r="M6604" s="2">
        <v>43951</v>
      </c>
      <c r="N6604" t="s">
        <v>5825</v>
      </c>
      <c r="O6604">
        <v>3</v>
      </c>
      <c r="P6604" t="s">
        <v>1836</v>
      </c>
      <c r="Q6604" t="s">
        <v>1584</v>
      </c>
      <c r="R6604" t="s">
        <v>1837</v>
      </c>
      <c r="S6604" t="s">
        <v>67</v>
      </c>
      <c r="T6604" t="s">
        <v>68</v>
      </c>
      <c r="U6604">
        <v>2018</v>
      </c>
      <c r="V6604">
        <v>585343</v>
      </c>
      <c r="W6604" t="s">
        <v>69</v>
      </c>
      <c r="X6604" t="s">
        <v>75</v>
      </c>
      <c r="Y6604">
        <v>390767</v>
      </c>
      <c r="Z6604">
        <v>194576</v>
      </c>
      <c r="AA6604" t="s">
        <v>69</v>
      </c>
      <c r="AB6604" t="s">
        <v>19330</v>
      </c>
      <c r="AC6604">
        <v>585343</v>
      </c>
    </row>
    <row r="6605" spans="1:29">
      <c r="A6605">
        <f t="shared" ca="1" si="103"/>
        <v>0.7770672931811744</v>
      </c>
      <c r="B6605" t="s">
        <v>109</v>
      </c>
      <c r="C6605">
        <v>9474120</v>
      </c>
      <c r="D6605" s="2">
        <v>43199</v>
      </c>
      <c r="E6605" t="s">
        <v>76</v>
      </c>
      <c r="F6605" t="s">
        <v>19331</v>
      </c>
      <c r="G6605">
        <v>5</v>
      </c>
      <c r="H6605" t="s">
        <v>58</v>
      </c>
      <c r="I6605" t="s">
        <v>112</v>
      </c>
      <c r="J6605">
        <v>2934</v>
      </c>
      <c r="K6605">
        <v>37</v>
      </c>
      <c r="L6605" s="2">
        <v>29099</v>
      </c>
      <c r="M6605" s="2">
        <v>43921</v>
      </c>
      <c r="N6605" t="s">
        <v>769</v>
      </c>
      <c r="O6605">
        <v>5</v>
      </c>
      <c r="P6605" t="s">
        <v>1958</v>
      </c>
      <c r="Q6605" t="s">
        <v>1959</v>
      </c>
      <c r="R6605" t="s">
        <v>347</v>
      </c>
      <c r="S6605" t="s">
        <v>85</v>
      </c>
      <c r="T6605" t="s">
        <v>68</v>
      </c>
      <c r="U6605">
        <v>2018</v>
      </c>
      <c r="V6605">
        <v>364257</v>
      </c>
      <c r="W6605" t="s">
        <v>69</v>
      </c>
      <c r="X6605" t="s">
        <v>109</v>
      </c>
      <c r="Y6605">
        <v>250000</v>
      </c>
      <c r="Z6605">
        <v>114257</v>
      </c>
      <c r="AA6605" t="s">
        <v>69</v>
      </c>
      <c r="AB6605" t="s">
        <v>19332</v>
      </c>
      <c r="AC6605">
        <v>364257</v>
      </c>
    </row>
    <row r="6606" spans="1:29">
      <c r="A6606">
        <f t="shared" ca="1" si="103"/>
        <v>0.89665546054679734</v>
      </c>
      <c r="B6606" t="s">
        <v>55</v>
      </c>
      <c r="C6606">
        <v>9334317</v>
      </c>
      <c r="D6606" s="2">
        <v>42962</v>
      </c>
      <c r="E6606" t="s">
        <v>76</v>
      </c>
      <c r="F6606" t="s">
        <v>19333</v>
      </c>
      <c r="G6606">
        <v>5</v>
      </c>
      <c r="H6606" t="s">
        <v>58</v>
      </c>
      <c r="I6606" t="s">
        <v>59</v>
      </c>
      <c r="J6606">
        <v>84948</v>
      </c>
      <c r="K6606">
        <v>5</v>
      </c>
      <c r="L6606" s="2">
        <v>41533</v>
      </c>
      <c r="M6606" s="2">
        <v>43708</v>
      </c>
      <c r="N6606" t="s">
        <v>5199</v>
      </c>
      <c r="O6606">
        <v>12</v>
      </c>
      <c r="P6606" t="s">
        <v>4159</v>
      </c>
      <c r="Q6606" t="s">
        <v>4160</v>
      </c>
      <c r="R6606" t="s">
        <v>401</v>
      </c>
      <c r="S6606" t="s">
        <v>85</v>
      </c>
      <c r="T6606" t="s">
        <v>68</v>
      </c>
      <c r="U6606">
        <v>2017</v>
      </c>
      <c r="V6606">
        <v>341009</v>
      </c>
      <c r="W6606" t="s">
        <v>69</v>
      </c>
      <c r="X6606" t="s">
        <v>55</v>
      </c>
      <c r="Y6606">
        <v>218750</v>
      </c>
      <c r="Z6606">
        <v>122259</v>
      </c>
      <c r="AA6606" t="s">
        <v>69</v>
      </c>
      <c r="AB6606" t="s">
        <v>19334</v>
      </c>
      <c r="AC6606">
        <v>341009</v>
      </c>
    </row>
    <row r="6607" spans="1:29">
      <c r="A6607">
        <f t="shared" ca="1" si="103"/>
        <v>0.8000983439029502</v>
      </c>
      <c r="B6607" t="s">
        <v>127</v>
      </c>
      <c r="C6607">
        <v>9505990</v>
      </c>
      <c r="D6607" s="2">
        <v>43173</v>
      </c>
      <c r="E6607" t="s">
        <v>76</v>
      </c>
      <c r="F6607" t="s">
        <v>19335</v>
      </c>
      <c r="G6607">
        <v>5</v>
      </c>
      <c r="H6607" t="s">
        <v>58</v>
      </c>
      <c r="I6607" t="s">
        <v>130</v>
      </c>
      <c r="J6607">
        <v>100635</v>
      </c>
      <c r="K6607">
        <v>5</v>
      </c>
      <c r="L6607" s="2">
        <v>41691</v>
      </c>
      <c r="M6607" s="2">
        <v>44227</v>
      </c>
      <c r="N6607" t="s">
        <v>4158</v>
      </c>
      <c r="O6607">
        <v>1</v>
      </c>
      <c r="P6607" t="s">
        <v>825</v>
      </c>
      <c r="Q6607" t="s">
        <v>826</v>
      </c>
      <c r="R6607" t="s">
        <v>827</v>
      </c>
      <c r="S6607" t="s">
        <v>67</v>
      </c>
      <c r="T6607" t="s">
        <v>68</v>
      </c>
      <c r="U6607">
        <v>2018</v>
      </c>
      <c r="V6607">
        <v>636124</v>
      </c>
      <c r="W6607" t="s">
        <v>69</v>
      </c>
      <c r="X6607" t="s">
        <v>127</v>
      </c>
      <c r="Y6607">
        <v>426929</v>
      </c>
      <c r="Z6607">
        <v>209195</v>
      </c>
      <c r="AA6607" t="s">
        <v>69</v>
      </c>
      <c r="AB6607" t="s">
        <v>19336</v>
      </c>
      <c r="AC6607">
        <v>636124</v>
      </c>
    </row>
    <row r="6608" spans="1:29">
      <c r="A6608">
        <f t="shared" ca="1" si="103"/>
        <v>0.80901272491819465</v>
      </c>
      <c r="B6608" t="s">
        <v>199</v>
      </c>
      <c r="C6608">
        <v>9412132</v>
      </c>
      <c r="D6608" s="2">
        <v>43088</v>
      </c>
      <c r="E6608" t="s">
        <v>76</v>
      </c>
      <c r="F6608" t="s">
        <v>19337</v>
      </c>
      <c r="G6608">
        <v>5</v>
      </c>
      <c r="H6608" t="s">
        <v>58</v>
      </c>
      <c r="I6608" t="s">
        <v>149</v>
      </c>
      <c r="J6608">
        <v>164019</v>
      </c>
      <c r="K6608">
        <v>6</v>
      </c>
      <c r="L6608" s="2">
        <v>41652</v>
      </c>
      <c r="M6608" s="2">
        <v>44561</v>
      </c>
      <c r="N6608" t="s">
        <v>19338</v>
      </c>
      <c r="O6608">
        <v>31</v>
      </c>
      <c r="P6608" t="s">
        <v>6365</v>
      </c>
      <c r="Q6608" t="s">
        <v>6366</v>
      </c>
      <c r="R6608" t="s">
        <v>149</v>
      </c>
      <c r="S6608" t="s">
        <v>260</v>
      </c>
      <c r="T6608" t="s">
        <v>68</v>
      </c>
      <c r="U6608">
        <v>2018</v>
      </c>
      <c r="V6608">
        <v>146146</v>
      </c>
      <c r="W6608" t="s">
        <v>69</v>
      </c>
      <c r="X6608" t="s">
        <v>199</v>
      </c>
      <c r="Y6608">
        <v>85056</v>
      </c>
      <c r="Z6608">
        <v>61090</v>
      </c>
      <c r="AA6608" t="s">
        <v>69</v>
      </c>
      <c r="AB6608" t="s">
        <v>19339</v>
      </c>
      <c r="AC6608">
        <v>146146</v>
      </c>
    </row>
    <row r="6609" spans="1:29">
      <c r="A6609">
        <f t="shared" ca="1" si="103"/>
        <v>0.58226810593893674</v>
      </c>
      <c r="B6609" t="s">
        <v>199</v>
      </c>
      <c r="C6609">
        <v>9532791</v>
      </c>
      <c r="D6609" s="2">
        <v>43301</v>
      </c>
      <c r="E6609" t="s">
        <v>11063</v>
      </c>
      <c r="F6609" t="s">
        <v>19340</v>
      </c>
      <c r="G6609">
        <v>5</v>
      </c>
      <c r="H6609" t="s">
        <v>58</v>
      </c>
      <c r="I6609" t="s">
        <v>149</v>
      </c>
      <c r="J6609">
        <v>184091</v>
      </c>
      <c r="K6609">
        <v>6</v>
      </c>
      <c r="L6609" s="2">
        <v>41852</v>
      </c>
      <c r="M6609" s="2">
        <v>44408</v>
      </c>
      <c r="N6609" t="s">
        <v>11065</v>
      </c>
      <c r="O6609">
        <v>13</v>
      </c>
      <c r="P6609" t="s">
        <v>2191</v>
      </c>
      <c r="Q6609" t="s">
        <v>2192</v>
      </c>
      <c r="R6609" t="s">
        <v>585</v>
      </c>
      <c r="S6609" t="s">
        <v>296</v>
      </c>
      <c r="T6609" t="s">
        <v>68</v>
      </c>
      <c r="U6609">
        <v>2018</v>
      </c>
      <c r="V6609">
        <v>329095</v>
      </c>
      <c r="W6609" t="s">
        <v>69</v>
      </c>
      <c r="X6609" t="s">
        <v>199</v>
      </c>
      <c r="Y6609">
        <v>207500</v>
      </c>
      <c r="Z6609">
        <v>121595</v>
      </c>
      <c r="AA6609" t="s">
        <v>69</v>
      </c>
      <c r="AB6609" t="s">
        <v>19341</v>
      </c>
      <c r="AC6609">
        <v>329095</v>
      </c>
    </row>
    <row r="6610" spans="1:29">
      <c r="A6610">
        <f t="shared" ca="1" si="103"/>
        <v>0.12504727256290016</v>
      </c>
      <c r="B6610" t="s">
        <v>889</v>
      </c>
      <c r="C6610">
        <v>9478691</v>
      </c>
      <c r="D6610" s="2">
        <v>43215</v>
      </c>
      <c r="E6610" t="s">
        <v>56</v>
      </c>
      <c r="F6610" t="s">
        <v>19342</v>
      </c>
      <c r="G6610">
        <v>5</v>
      </c>
      <c r="H6610" t="s">
        <v>58</v>
      </c>
      <c r="I6610" t="s">
        <v>891</v>
      </c>
      <c r="J6610">
        <v>23209</v>
      </c>
      <c r="K6610">
        <v>5</v>
      </c>
      <c r="L6610" s="2">
        <v>41852</v>
      </c>
      <c r="M6610" s="2">
        <v>44316</v>
      </c>
      <c r="N6610" t="s">
        <v>18335</v>
      </c>
      <c r="O6610">
        <v>1</v>
      </c>
      <c r="P6610" t="s">
        <v>11500</v>
      </c>
      <c r="Q6610" t="s">
        <v>11501</v>
      </c>
      <c r="R6610" t="s">
        <v>11502</v>
      </c>
      <c r="S6610" t="s">
        <v>729</v>
      </c>
      <c r="T6610" t="s">
        <v>68</v>
      </c>
      <c r="U6610">
        <v>2018</v>
      </c>
      <c r="V6610">
        <v>512228</v>
      </c>
      <c r="W6610" t="s">
        <v>69</v>
      </c>
      <c r="X6610" t="s">
        <v>889</v>
      </c>
      <c r="Y6610">
        <v>423199</v>
      </c>
      <c r="Z6610">
        <v>89029</v>
      </c>
      <c r="AA6610" t="s">
        <v>69</v>
      </c>
      <c r="AB6610" t="s">
        <v>19343</v>
      </c>
      <c r="AC6610">
        <v>512228</v>
      </c>
    </row>
    <row r="6611" spans="1:29">
      <c r="A6611">
        <f t="shared" ca="1" si="103"/>
        <v>0.91444303613985711</v>
      </c>
      <c r="B6611" t="s">
        <v>55</v>
      </c>
      <c r="C6611">
        <v>9444701</v>
      </c>
      <c r="D6611" s="2">
        <v>42986</v>
      </c>
      <c r="E6611" t="s">
        <v>287</v>
      </c>
      <c r="F6611" t="s">
        <v>19344</v>
      </c>
      <c r="G6611">
        <v>7</v>
      </c>
      <c r="H6611" t="s">
        <v>58</v>
      </c>
      <c r="I6611" t="s">
        <v>59</v>
      </c>
      <c r="J6611">
        <v>83823</v>
      </c>
      <c r="K6611">
        <v>5</v>
      </c>
      <c r="L6611" s="2">
        <v>41456</v>
      </c>
      <c r="M6611" s="2">
        <v>43646</v>
      </c>
      <c r="N6611" t="s">
        <v>845</v>
      </c>
      <c r="O6611">
        <v>50</v>
      </c>
      <c r="P6611" t="s">
        <v>357</v>
      </c>
      <c r="Q6611" t="s">
        <v>358</v>
      </c>
      <c r="R6611" t="s">
        <v>149</v>
      </c>
      <c r="S6611" t="s">
        <v>67</v>
      </c>
      <c r="T6611" t="s">
        <v>68</v>
      </c>
      <c r="U6611">
        <v>2017</v>
      </c>
      <c r="V6611">
        <v>591812</v>
      </c>
      <c r="W6611" t="s">
        <v>69</v>
      </c>
      <c r="X6611" t="s">
        <v>55</v>
      </c>
      <c r="Y6611">
        <v>477438</v>
      </c>
      <c r="Z6611">
        <v>114374</v>
      </c>
      <c r="AA6611" t="s">
        <v>69</v>
      </c>
      <c r="AB6611" t="s">
        <v>19345</v>
      </c>
      <c r="AC6611">
        <v>591812</v>
      </c>
    </row>
    <row r="6612" spans="1:29">
      <c r="A6612">
        <f t="shared" ca="1" si="103"/>
        <v>8.7233398978433185E-2</v>
      </c>
      <c r="B6612" t="s">
        <v>303</v>
      </c>
      <c r="C6612">
        <v>9225194</v>
      </c>
      <c r="D6612" s="2">
        <v>42816</v>
      </c>
      <c r="E6612" t="s">
        <v>76</v>
      </c>
      <c r="F6612" t="s">
        <v>19346</v>
      </c>
      <c r="G6612">
        <v>5</v>
      </c>
      <c r="H6612" t="s">
        <v>58</v>
      </c>
      <c r="I6612" t="s">
        <v>305</v>
      </c>
      <c r="J6612">
        <v>98205</v>
      </c>
      <c r="K6612">
        <v>5</v>
      </c>
      <c r="L6612" s="2">
        <v>41365</v>
      </c>
      <c r="M6612" s="2">
        <v>43159</v>
      </c>
      <c r="N6612" t="s">
        <v>1485</v>
      </c>
      <c r="O6612">
        <v>6</v>
      </c>
      <c r="P6612" t="s">
        <v>333</v>
      </c>
      <c r="Q6612" t="s">
        <v>334</v>
      </c>
      <c r="R6612" t="s">
        <v>335</v>
      </c>
      <c r="S6612" t="s">
        <v>67</v>
      </c>
      <c r="T6612" t="s">
        <v>68</v>
      </c>
      <c r="U6612">
        <v>2017</v>
      </c>
      <c r="V6612">
        <v>338213</v>
      </c>
      <c r="W6612" t="s">
        <v>69</v>
      </c>
      <c r="X6612" t="s">
        <v>303</v>
      </c>
      <c r="Y6612">
        <v>217500</v>
      </c>
      <c r="Z6612">
        <v>120713</v>
      </c>
      <c r="AA6612" t="s">
        <v>69</v>
      </c>
      <c r="AB6612" t="s">
        <v>19347</v>
      </c>
      <c r="AC6612">
        <v>338213</v>
      </c>
    </row>
    <row r="6613" spans="1:29">
      <c r="A6613">
        <f t="shared" ca="1" si="103"/>
        <v>0.64860297748552276</v>
      </c>
      <c r="B6613" t="s">
        <v>75</v>
      </c>
      <c r="C6613">
        <v>9318418</v>
      </c>
      <c r="D6613" s="2">
        <v>43286</v>
      </c>
      <c r="E6613" t="s">
        <v>76</v>
      </c>
      <c r="F6613" t="s">
        <v>19348</v>
      </c>
      <c r="G6613">
        <v>5</v>
      </c>
      <c r="H6613" t="s">
        <v>58</v>
      </c>
      <c r="I6613" t="s">
        <v>78</v>
      </c>
      <c r="J6613">
        <v>42778</v>
      </c>
      <c r="K6613">
        <v>5</v>
      </c>
      <c r="L6613" s="2">
        <v>41487</v>
      </c>
      <c r="M6613" s="2">
        <v>44712</v>
      </c>
      <c r="N6613" t="s">
        <v>7946</v>
      </c>
      <c r="O6613">
        <v>7</v>
      </c>
      <c r="P6613" t="s">
        <v>1761</v>
      </c>
      <c r="Q6613" t="s">
        <v>472</v>
      </c>
      <c r="R6613" t="s">
        <v>311</v>
      </c>
      <c r="S6613" t="s">
        <v>102</v>
      </c>
      <c r="T6613" t="s">
        <v>68</v>
      </c>
      <c r="U6613">
        <v>2018</v>
      </c>
      <c r="V6613">
        <v>1622235</v>
      </c>
      <c r="W6613" t="s">
        <v>69</v>
      </c>
      <c r="X6613" t="s">
        <v>75</v>
      </c>
      <c r="Y6613">
        <v>1413792</v>
      </c>
      <c r="Z6613">
        <v>208443</v>
      </c>
      <c r="AA6613" t="s">
        <v>69</v>
      </c>
      <c r="AB6613" t="s">
        <v>19349</v>
      </c>
      <c r="AC6613">
        <v>1622235</v>
      </c>
    </row>
    <row r="6614" spans="1:29">
      <c r="A6614">
        <f t="shared" ca="1" si="103"/>
        <v>0.35879650787844486</v>
      </c>
      <c r="B6614" t="s">
        <v>109</v>
      </c>
      <c r="C6614">
        <v>9404029</v>
      </c>
      <c r="D6614" s="2">
        <v>43095</v>
      </c>
      <c r="E6614" t="s">
        <v>76</v>
      </c>
      <c r="F6614" t="s">
        <v>19350</v>
      </c>
      <c r="G6614">
        <v>5</v>
      </c>
      <c r="H6614" t="s">
        <v>58</v>
      </c>
      <c r="I6614" t="s">
        <v>112</v>
      </c>
      <c r="J6614">
        <v>14043</v>
      </c>
      <c r="K6614">
        <v>15</v>
      </c>
      <c r="L6614" s="2">
        <v>37377</v>
      </c>
      <c r="M6614" s="2">
        <v>43830</v>
      </c>
      <c r="N6614" t="s">
        <v>636</v>
      </c>
      <c r="O6614">
        <v>3</v>
      </c>
      <c r="P6614" t="s">
        <v>368</v>
      </c>
      <c r="Q6614" t="s">
        <v>369</v>
      </c>
      <c r="R6614" t="s">
        <v>370</v>
      </c>
      <c r="S6614" t="s">
        <v>6745</v>
      </c>
      <c r="T6614" t="s">
        <v>68</v>
      </c>
      <c r="U6614">
        <v>2018</v>
      </c>
      <c r="V6614">
        <v>385000</v>
      </c>
      <c r="W6614" t="s">
        <v>69</v>
      </c>
      <c r="X6614" t="s">
        <v>109</v>
      </c>
      <c r="Y6614">
        <v>250000</v>
      </c>
      <c r="Z6614">
        <v>135000</v>
      </c>
      <c r="AA6614" t="s">
        <v>69</v>
      </c>
      <c r="AB6614" t="s">
        <v>19351</v>
      </c>
      <c r="AC6614">
        <v>385000</v>
      </c>
    </row>
    <row r="6615" spans="1:29">
      <c r="A6615">
        <f t="shared" ca="1" si="103"/>
        <v>0.54372801382898162</v>
      </c>
      <c r="B6615" t="s">
        <v>127</v>
      </c>
      <c r="C6615">
        <v>9417082</v>
      </c>
      <c r="D6615" s="2">
        <v>43127</v>
      </c>
      <c r="E6615" t="s">
        <v>709</v>
      </c>
      <c r="F6615" t="s">
        <v>19352</v>
      </c>
      <c r="G6615">
        <v>5</v>
      </c>
      <c r="H6615" t="s">
        <v>58</v>
      </c>
      <c r="I6615" t="s">
        <v>130</v>
      </c>
      <c r="J6615">
        <v>100260</v>
      </c>
      <c r="K6615">
        <v>5</v>
      </c>
      <c r="L6615" s="2">
        <v>41699</v>
      </c>
      <c r="M6615" s="2">
        <v>44255</v>
      </c>
      <c r="N6615" t="s">
        <v>6510</v>
      </c>
      <c r="O6615">
        <v>51</v>
      </c>
      <c r="P6615" t="s">
        <v>4357</v>
      </c>
      <c r="Q6615" t="s">
        <v>4358</v>
      </c>
      <c r="R6615" t="s">
        <v>149</v>
      </c>
      <c r="S6615" t="s">
        <v>85</v>
      </c>
      <c r="T6615" t="s">
        <v>68</v>
      </c>
      <c r="U6615">
        <v>2018</v>
      </c>
      <c r="V6615">
        <v>344068</v>
      </c>
      <c r="W6615" t="s">
        <v>69</v>
      </c>
      <c r="X6615" t="s">
        <v>127</v>
      </c>
      <c r="Y6615">
        <v>265138</v>
      </c>
      <c r="Z6615">
        <v>78930</v>
      </c>
      <c r="AA6615" t="s">
        <v>69</v>
      </c>
      <c r="AB6615" t="s">
        <v>19353</v>
      </c>
      <c r="AC6615">
        <v>344068</v>
      </c>
    </row>
    <row r="6616" spans="1:29">
      <c r="A6616">
        <f t="shared" ca="1" si="103"/>
        <v>0.46330021912192287</v>
      </c>
      <c r="B6616" t="s">
        <v>156</v>
      </c>
      <c r="C6616">
        <v>9471230</v>
      </c>
      <c r="D6616" s="2">
        <v>43203</v>
      </c>
      <c r="E6616" t="s">
        <v>3089</v>
      </c>
      <c r="F6616" t="s">
        <v>19354</v>
      </c>
      <c r="G6616">
        <v>5</v>
      </c>
      <c r="H6616" t="s">
        <v>58</v>
      </c>
      <c r="I6616" t="s">
        <v>66</v>
      </c>
      <c r="J6616">
        <v>7762</v>
      </c>
      <c r="K6616">
        <v>5</v>
      </c>
      <c r="L6616" s="2">
        <v>41830</v>
      </c>
      <c r="M6616" s="2">
        <v>43951</v>
      </c>
      <c r="N6616" t="s">
        <v>3091</v>
      </c>
      <c r="O6616">
        <v>36</v>
      </c>
      <c r="P6616" t="s">
        <v>795</v>
      </c>
      <c r="Q6616" t="s">
        <v>796</v>
      </c>
      <c r="R6616" t="s">
        <v>149</v>
      </c>
      <c r="S6616" t="s">
        <v>260</v>
      </c>
      <c r="T6616" t="s">
        <v>68</v>
      </c>
      <c r="U6616">
        <v>2018</v>
      </c>
      <c r="V6616">
        <v>335149</v>
      </c>
      <c r="W6616" t="s">
        <v>69</v>
      </c>
      <c r="X6616" t="s">
        <v>156</v>
      </c>
      <c r="Y6616">
        <v>175000</v>
      </c>
      <c r="Z6616">
        <v>160149</v>
      </c>
      <c r="AA6616" t="s">
        <v>69</v>
      </c>
      <c r="AB6616" t="s">
        <v>19355</v>
      </c>
      <c r="AC6616">
        <v>335149</v>
      </c>
    </row>
    <row r="6617" spans="1:29">
      <c r="A6617">
        <f t="shared" ca="1" si="103"/>
        <v>0.12047050378316226</v>
      </c>
      <c r="B6617" t="s">
        <v>199</v>
      </c>
      <c r="C6617">
        <v>9293268</v>
      </c>
      <c r="D6617" s="2">
        <v>42906</v>
      </c>
      <c r="E6617" t="s">
        <v>76</v>
      </c>
      <c r="F6617" t="s">
        <v>19356</v>
      </c>
      <c r="G6617">
        <v>5</v>
      </c>
      <c r="H6617" t="s">
        <v>58</v>
      </c>
      <c r="I6617" t="s">
        <v>149</v>
      </c>
      <c r="J6617">
        <v>163926</v>
      </c>
      <c r="K6617">
        <v>5</v>
      </c>
      <c r="L6617" s="2">
        <v>41528</v>
      </c>
      <c r="M6617" s="2">
        <v>43646</v>
      </c>
      <c r="N6617" t="s">
        <v>1268</v>
      </c>
      <c r="O6617">
        <v>2</v>
      </c>
      <c r="P6617" t="s">
        <v>309</v>
      </c>
      <c r="Q6617" t="s">
        <v>310</v>
      </c>
      <c r="R6617" t="s">
        <v>311</v>
      </c>
      <c r="S6617" t="s">
        <v>67</v>
      </c>
      <c r="T6617" t="s">
        <v>68</v>
      </c>
      <c r="U6617">
        <v>2017</v>
      </c>
      <c r="V6617">
        <v>347563</v>
      </c>
      <c r="W6617" t="s">
        <v>69</v>
      </c>
      <c r="X6617" t="s">
        <v>199</v>
      </c>
      <c r="Y6617">
        <v>207500</v>
      </c>
      <c r="Z6617">
        <v>140063</v>
      </c>
      <c r="AA6617" t="s">
        <v>69</v>
      </c>
      <c r="AB6617" t="s">
        <v>19357</v>
      </c>
      <c r="AC6617">
        <v>347563</v>
      </c>
    </row>
    <row r="6618" spans="1:29">
      <c r="A6618">
        <f t="shared" ca="1" si="103"/>
        <v>0.19995343780450514</v>
      </c>
      <c r="B6618" t="s">
        <v>405</v>
      </c>
      <c r="C6618">
        <v>9270530</v>
      </c>
      <c r="D6618" s="2">
        <v>42879</v>
      </c>
      <c r="E6618" t="s">
        <v>76</v>
      </c>
      <c r="F6618" t="s">
        <v>19358</v>
      </c>
      <c r="G6618">
        <v>5</v>
      </c>
      <c r="H6618" t="s">
        <v>58</v>
      </c>
      <c r="I6618" t="s">
        <v>407</v>
      </c>
      <c r="J6618">
        <v>35247</v>
      </c>
      <c r="K6618">
        <v>5</v>
      </c>
      <c r="L6618" s="2">
        <v>41426</v>
      </c>
      <c r="M6618" s="2">
        <v>43524</v>
      </c>
      <c r="N6618" t="s">
        <v>5290</v>
      </c>
      <c r="O6618">
        <v>6</v>
      </c>
      <c r="P6618" t="s">
        <v>2222</v>
      </c>
      <c r="Q6618" t="s">
        <v>2223</v>
      </c>
      <c r="R6618" t="s">
        <v>101</v>
      </c>
      <c r="S6618" t="s">
        <v>1239</v>
      </c>
      <c r="T6618" t="s">
        <v>68</v>
      </c>
      <c r="U6618">
        <v>2017</v>
      </c>
      <c r="V6618">
        <v>436216</v>
      </c>
      <c r="W6618" t="s">
        <v>69</v>
      </c>
      <c r="X6618" t="s">
        <v>405</v>
      </c>
      <c r="Y6618">
        <v>314264</v>
      </c>
      <c r="Z6618">
        <v>121952</v>
      </c>
      <c r="AA6618" t="s">
        <v>69</v>
      </c>
      <c r="AB6618" t="s">
        <v>19359</v>
      </c>
      <c r="AC6618">
        <v>436216</v>
      </c>
    </row>
    <row r="6619" spans="1:29">
      <c r="A6619">
        <f t="shared" ca="1" si="103"/>
        <v>0.37650386084065468</v>
      </c>
      <c r="B6619" t="s">
        <v>687</v>
      </c>
      <c r="C6619">
        <v>9479624</v>
      </c>
      <c r="D6619" s="2">
        <v>43220</v>
      </c>
      <c r="E6619" t="s">
        <v>76</v>
      </c>
      <c r="F6619" t="s">
        <v>19360</v>
      </c>
      <c r="G6619">
        <v>5</v>
      </c>
      <c r="H6619" t="s">
        <v>58</v>
      </c>
      <c r="I6619" t="s">
        <v>689</v>
      </c>
      <c r="J6619">
        <v>13275</v>
      </c>
      <c r="K6619">
        <v>5</v>
      </c>
      <c r="L6619" s="2">
        <v>41760</v>
      </c>
      <c r="M6619" s="2">
        <v>44316</v>
      </c>
      <c r="N6619" t="s">
        <v>854</v>
      </c>
      <c r="O6619">
        <v>13</v>
      </c>
      <c r="P6619" t="s">
        <v>1064</v>
      </c>
      <c r="Q6619" t="s">
        <v>1065</v>
      </c>
      <c r="R6619" t="s">
        <v>335</v>
      </c>
      <c r="S6619" t="s">
        <v>67</v>
      </c>
      <c r="T6619" t="s">
        <v>68</v>
      </c>
      <c r="U6619">
        <v>2018</v>
      </c>
      <c r="V6619">
        <v>323000</v>
      </c>
      <c r="W6619" t="s">
        <v>69</v>
      </c>
      <c r="X6619" t="s">
        <v>687</v>
      </c>
      <c r="Y6619">
        <v>212500</v>
      </c>
      <c r="Z6619">
        <v>110500</v>
      </c>
      <c r="AA6619" t="s">
        <v>69</v>
      </c>
      <c r="AB6619" t="s">
        <v>19361</v>
      </c>
      <c r="AC6619">
        <v>323000</v>
      </c>
    </row>
    <row r="6620" spans="1:29">
      <c r="A6620">
        <f t="shared" ca="1" si="103"/>
        <v>0.99686705518389318</v>
      </c>
      <c r="B6620" t="s">
        <v>1619</v>
      </c>
      <c r="C6620">
        <v>9482394</v>
      </c>
      <c r="D6620" s="2">
        <v>43228</v>
      </c>
      <c r="E6620" t="s">
        <v>76</v>
      </c>
      <c r="F6620" t="s">
        <v>19362</v>
      </c>
      <c r="G6620">
        <v>5</v>
      </c>
      <c r="H6620" t="s">
        <v>58</v>
      </c>
      <c r="I6620" t="s">
        <v>1621</v>
      </c>
      <c r="J6620">
        <v>22493</v>
      </c>
      <c r="K6620">
        <v>5</v>
      </c>
      <c r="L6620" s="2">
        <v>41887</v>
      </c>
      <c r="M6620" s="2">
        <v>43982</v>
      </c>
      <c r="N6620" t="s">
        <v>19363</v>
      </c>
      <c r="O6620">
        <v>5</v>
      </c>
      <c r="P6620" t="s">
        <v>5274</v>
      </c>
      <c r="Q6620" t="s">
        <v>5275</v>
      </c>
      <c r="R6620" t="s">
        <v>311</v>
      </c>
      <c r="S6620" t="s">
        <v>473</v>
      </c>
      <c r="T6620" t="s">
        <v>68</v>
      </c>
      <c r="U6620">
        <v>2018</v>
      </c>
      <c r="V6620">
        <v>428189</v>
      </c>
      <c r="W6620" t="s">
        <v>69</v>
      </c>
      <c r="X6620" t="s">
        <v>1619</v>
      </c>
      <c r="Y6620">
        <v>319755</v>
      </c>
      <c r="Z6620">
        <v>108434</v>
      </c>
      <c r="AA6620" t="s">
        <v>69</v>
      </c>
      <c r="AB6620" t="s">
        <v>19364</v>
      </c>
      <c r="AC6620">
        <v>428189</v>
      </c>
    </row>
    <row r="6621" spans="1:29">
      <c r="A6621">
        <f t="shared" ca="1" si="103"/>
        <v>0.66346619757602121</v>
      </c>
      <c r="B6621" t="s">
        <v>199</v>
      </c>
      <c r="C6621">
        <v>9603786</v>
      </c>
      <c r="D6621" s="2">
        <v>43111</v>
      </c>
      <c r="E6621" t="s">
        <v>743</v>
      </c>
      <c r="F6621" t="s">
        <v>19365</v>
      </c>
      <c r="G6621">
        <v>7</v>
      </c>
      <c r="H6621" t="s">
        <v>58</v>
      </c>
      <c r="I6621" t="s">
        <v>149</v>
      </c>
      <c r="J6621">
        <v>166119</v>
      </c>
      <c r="K6621">
        <v>6</v>
      </c>
      <c r="L6621" s="2">
        <v>41306</v>
      </c>
      <c r="M6621" s="2">
        <v>43496</v>
      </c>
      <c r="N6621" t="s">
        <v>2129</v>
      </c>
      <c r="O6621">
        <v>1</v>
      </c>
      <c r="P6621" t="s">
        <v>161</v>
      </c>
      <c r="Q6621" t="s">
        <v>162</v>
      </c>
      <c r="R6621" t="s">
        <v>163</v>
      </c>
      <c r="S6621" t="s">
        <v>67</v>
      </c>
      <c r="T6621" t="s">
        <v>68</v>
      </c>
      <c r="U6621">
        <v>2017</v>
      </c>
      <c r="V6621">
        <v>161106</v>
      </c>
      <c r="W6621" t="s">
        <v>69</v>
      </c>
      <c r="X6621" t="s">
        <v>199</v>
      </c>
      <c r="Y6621">
        <v>113951</v>
      </c>
      <c r="Z6621">
        <v>47155</v>
      </c>
      <c r="AA6621" t="s">
        <v>69</v>
      </c>
      <c r="AB6621" t="s">
        <v>19366</v>
      </c>
      <c r="AC6621">
        <v>161106</v>
      </c>
    </row>
    <row r="6622" spans="1:29">
      <c r="A6622">
        <f t="shared" ca="1" si="103"/>
        <v>0.11157080854688406</v>
      </c>
      <c r="B6622" t="s">
        <v>199</v>
      </c>
      <c r="C6622">
        <v>9518553</v>
      </c>
      <c r="D6622" s="2">
        <v>43263</v>
      </c>
      <c r="E6622" t="s">
        <v>56</v>
      </c>
      <c r="F6622" t="s">
        <v>19367</v>
      </c>
      <c r="G6622">
        <v>5</v>
      </c>
      <c r="H6622" t="s">
        <v>58</v>
      </c>
      <c r="I6622" t="s">
        <v>149</v>
      </c>
      <c r="J6622">
        <v>188650</v>
      </c>
      <c r="K6622">
        <v>6</v>
      </c>
      <c r="L6622" s="2">
        <v>41834</v>
      </c>
      <c r="M6622" s="2">
        <v>44012</v>
      </c>
      <c r="N6622" t="s">
        <v>570</v>
      </c>
      <c r="O6622">
        <v>26</v>
      </c>
      <c r="P6622" t="s">
        <v>2975</v>
      </c>
      <c r="Q6622" t="s">
        <v>2976</v>
      </c>
      <c r="R6622" t="s">
        <v>120</v>
      </c>
      <c r="S6622" t="s">
        <v>473</v>
      </c>
      <c r="T6622" t="s">
        <v>68</v>
      </c>
      <c r="U6622">
        <v>2018</v>
      </c>
      <c r="V6622">
        <v>356485</v>
      </c>
      <c r="W6622" t="s">
        <v>69</v>
      </c>
      <c r="X6622" t="s">
        <v>199</v>
      </c>
      <c r="Y6622">
        <v>207500</v>
      </c>
      <c r="Z6622">
        <v>148985</v>
      </c>
      <c r="AA6622" t="s">
        <v>69</v>
      </c>
      <c r="AB6622" t="s">
        <v>19368</v>
      </c>
      <c r="AC6622">
        <v>356485</v>
      </c>
    </row>
    <row r="6623" spans="1:29">
      <c r="A6623">
        <f t="shared" ca="1" si="103"/>
        <v>0.69202202570304727</v>
      </c>
      <c r="B6623" t="s">
        <v>199</v>
      </c>
      <c r="C6623">
        <v>9233042</v>
      </c>
      <c r="D6623" s="2">
        <v>42783</v>
      </c>
      <c r="E6623" t="s">
        <v>76</v>
      </c>
      <c r="F6623" t="s">
        <v>19369</v>
      </c>
      <c r="G6623">
        <v>5</v>
      </c>
      <c r="H6623" t="s">
        <v>58</v>
      </c>
      <c r="I6623" t="s">
        <v>149</v>
      </c>
      <c r="J6623">
        <v>127923</v>
      </c>
      <c r="K6623">
        <v>10</v>
      </c>
      <c r="L6623" s="2">
        <v>39185</v>
      </c>
      <c r="M6623" s="2">
        <v>43159</v>
      </c>
      <c r="N6623" t="s">
        <v>2164</v>
      </c>
      <c r="O6623">
        <v>50</v>
      </c>
      <c r="P6623" t="s">
        <v>357</v>
      </c>
      <c r="Q6623" t="s">
        <v>358</v>
      </c>
      <c r="R6623" t="s">
        <v>149</v>
      </c>
      <c r="S6623" t="s">
        <v>67</v>
      </c>
      <c r="T6623" t="s">
        <v>68</v>
      </c>
      <c r="U6623">
        <v>2017</v>
      </c>
      <c r="V6623">
        <v>257099</v>
      </c>
      <c r="W6623" t="s">
        <v>69</v>
      </c>
      <c r="X6623" t="s">
        <v>199</v>
      </c>
      <c r="Y6623">
        <v>165870</v>
      </c>
      <c r="Z6623">
        <v>91229</v>
      </c>
      <c r="AA6623" t="s">
        <v>69</v>
      </c>
      <c r="AB6623" t="s">
        <v>19370</v>
      </c>
      <c r="AC6623">
        <v>257099</v>
      </c>
    </row>
    <row r="6624" spans="1:29">
      <c r="A6624">
        <f t="shared" ca="1" si="103"/>
        <v>0.95924891374618082</v>
      </c>
      <c r="B6624" t="s">
        <v>303</v>
      </c>
      <c r="C6624">
        <v>9318555</v>
      </c>
      <c r="D6624" s="2">
        <v>42934</v>
      </c>
      <c r="E6624" t="s">
        <v>56</v>
      </c>
      <c r="F6624" t="s">
        <v>19371</v>
      </c>
      <c r="G6624">
        <v>5</v>
      </c>
      <c r="H6624" t="s">
        <v>58</v>
      </c>
      <c r="I6624" t="s">
        <v>305</v>
      </c>
      <c r="J6624">
        <v>101671</v>
      </c>
      <c r="K6624">
        <v>3</v>
      </c>
      <c r="L6624" s="2">
        <v>42217</v>
      </c>
      <c r="M6624" s="2">
        <v>43677</v>
      </c>
      <c r="N6624" t="s">
        <v>864</v>
      </c>
      <c r="O6624">
        <v>36</v>
      </c>
      <c r="P6624" t="s">
        <v>1090</v>
      </c>
      <c r="Q6624" t="s">
        <v>1091</v>
      </c>
      <c r="R6624" t="s">
        <v>149</v>
      </c>
      <c r="S6624" t="s">
        <v>67</v>
      </c>
      <c r="T6624" t="s">
        <v>68</v>
      </c>
      <c r="U6624">
        <v>2017</v>
      </c>
      <c r="V6624">
        <v>346500</v>
      </c>
      <c r="W6624" t="s">
        <v>69</v>
      </c>
      <c r="X6624" t="s">
        <v>303</v>
      </c>
      <c r="Y6624">
        <v>225000</v>
      </c>
      <c r="Z6624">
        <v>121500</v>
      </c>
      <c r="AA6624" t="s">
        <v>69</v>
      </c>
      <c r="AB6624" t="s">
        <v>19372</v>
      </c>
      <c r="AC6624">
        <v>346500</v>
      </c>
    </row>
    <row r="6625" spans="1:29">
      <c r="A6625">
        <f t="shared" ca="1" si="103"/>
        <v>0.97868286577279096</v>
      </c>
      <c r="B6625" t="s">
        <v>199</v>
      </c>
      <c r="C6625">
        <v>9210051</v>
      </c>
      <c r="D6625" s="2">
        <v>42755</v>
      </c>
      <c r="E6625" t="s">
        <v>76</v>
      </c>
      <c r="F6625" t="s">
        <v>19373</v>
      </c>
      <c r="G6625">
        <v>5</v>
      </c>
      <c r="H6625" t="s">
        <v>58</v>
      </c>
      <c r="I6625" t="s">
        <v>149</v>
      </c>
      <c r="J6625">
        <v>98727</v>
      </c>
      <c r="K6625">
        <v>15</v>
      </c>
      <c r="L6625" s="2">
        <v>37692</v>
      </c>
      <c r="M6625" s="2">
        <v>43131</v>
      </c>
      <c r="N6625" t="s">
        <v>5895</v>
      </c>
      <c r="O6625">
        <v>3</v>
      </c>
      <c r="P6625" t="s">
        <v>882</v>
      </c>
      <c r="Q6625" t="s">
        <v>883</v>
      </c>
      <c r="R6625" t="s">
        <v>884</v>
      </c>
      <c r="S6625" t="s">
        <v>67</v>
      </c>
      <c r="T6625" t="s">
        <v>68</v>
      </c>
      <c r="U6625">
        <v>2017</v>
      </c>
      <c r="V6625">
        <v>280222</v>
      </c>
      <c r="W6625" t="s">
        <v>69</v>
      </c>
      <c r="X6625" t="s">
        <v>199</v>
      </c>
      <c r="Y6625">
        <v>168624</v>
      </c>
      <c r="Z6625">
        <v>111598</v>
      </c>
      <c r="AA6625" t="s">
        <v>69</v>
      </c>
      <c r="AB6625" t="s">
        <v>19374</v>
      </c>
      <c r="AC6625">
        <v>280222</v>
      </c>
    </row>
    <row r="6626" spans="1:29">
      <c r="A6626">
        <f t="shared" ca="1" si="103"/>
        <v>7.3597587374386819E-2</v>
      </c>
      <c r="B6626" t="s">
        <v>889</v>
      </c>
      <c r="C6626">
        <v>9535737</v>
      </c>
      <c r="D6626" s="2">
        <v>43270</v>
      </c>
      <c r="E6626" t="s">
        <v>56</v>
      </c>
      <c r="F6626" t="s">
        <v>19375</v>
      </c>
      <c r="G6626">
        <v>5</v>
      </c>
      <c r="H6626" t="s">
        <v>58</v>
      </c>
      <c r="I6626" t="s">
        <v>891</v>
      </c>
      <c r="J6626">
        <v>25779</v>
      </c>
      <c r="K6626">
        <v>4</v>
      </c>
      <c r="L6626" s="2">
        <v>42186</v>
      </c>
      <c r="M6626" s="2">
        <v>44377</v>
      </c>
      <c r="N6626" t="s">
        <v>201</v>
      </c>
      <c r="O6626">
        <v>11</v>
      </c>
      <c r="P6626" t="s">
        <v>19376</v>
      </c>
      <c r="Q6626" t="s">
        <v>1293</v>
      </c>
      <c r="R6626" t="s">
        <v>555</v>
      </c>
      <c r="S6626" t="s">
        <v>336</v>
      </c>
      <c r="T6626" t="s">
        <v>68</v>
      </c>
      <c r="U6626">
        <v>2018</v>
      </c>
      <c r="V6626">
        <v>327375</v>
      </c>
      <c r="W6626" t="s">
        <v>69</v>
      </c>
      <c r="X6626" t="s">
        <v>889</v>
      </c>
      <c r="Y6626">
        <v>225000</v>
      </c>
      <c r="Z6626">
        <v>102375</v>
      </c>
      <c r="AA6626" t="s">
        <v>69</v>
      </c>
      <c r="AB6626" t="s">
        <v>19377</v>
      </c>
      <c r="AC6626">
        <v>327375</v>
      </c>
    </row>
    <row r="6627" spans="1:29">
      <c r="A6627">
        <f t="shared" ca="1" si="103"/>
        <v>0.43591872323204728</v>
      </c>
      <c r="B6627" t="s">
        <v>286</v>
      </c>
      <c r="C6627">
        <v>9295927</v>
      </c>
      <c r="D6627" s="2">
        <v>42914</v>
      </c>
      <c r="E6627" t="s">
        <v>76</v>
      </c>
      <c r="F6627" t="s">
        <v>19378</v>
      </c>
      <c r="G6627">
        <v>5</v>
      </c>
      <c r="H6627" t="s">
        <v>58</v>
      </c>
      <c r="I6627" t="s">
        <v>289</v>
      </c>
      <c r="J6627">
        <v>104878</v>
      </c>
      <c r="K6627">
        <v>4</v>
      </c>
      <c r="L6627" s="2">
        <v>41835</v>
      </c>
      <c r="M6627" s="2">
        <v>43646</v>
      </c>
      <c r="N6627" t="s">
        <v>9189</v>
      </c>
      <c r="O6627">
        <v>15</v>
      </c>
      <c r="P6627" t="s">
        <v>1237</v>
      </c>
      <c r="Q6627" t="s">
        <v>1238</v>
      </c>
      <c r="R6627" t="s">
        <v>205</v>
      </c>
      <c r="S6627" t="s">
        <v>85</v>
      </c>
      <c r="T6627" t="s">
        <v>68</v>
      </c>
      <c r="U6627">
        <v>2017</v>
      </c>
      <c r="V6627">
        <v>370906</v>
      </c>
      <c r="W6627" t="s">
        <v>69</v>
      </c>
      <c r="X6627" t="s">
        <v>286</v>
      </c>
      <c r="Y6627">
        <v>250000</v>
      </c>
      <c r="Z6627">
        <v>120906</v>
      </c>
      <c r="AA6627" t="s">
        <v>69</v>
      </c>
      <c r="AB6627" t="s">
        <v>19379</v>
      </c>
      <c r="AC6627">
        <v>370906</v>
      </c>
    </row>
    <row r="6628" spans="1:29">
      <c r="A6628">
        <f t="shared" ca="1" si="103"/>
        <v>0.51036426787819722</v>
      </c>
      <c r="B6628" t="s">
        <v>199</v>
      </c>
      <c r="C6628">
        <v>9487189</v>
      </c>
      <c r="D6628" s="2">
        <v>43245</v>
      </c>
      <c r="E6628" t="s">
        <v>56</v>
      </c>
      <c r="F6628" t="s">
        <v>19380</v>
      </c>
      <c r="G6628">
        <v>5</v>
      </c>
      <c r="H6628" t="s">
        <v>58</v>
      </c>
      <c r="I6628" t="s">
        <v>149</v>
      </c>
      <c r="J6628">
        <v>187457</v>
      </c>
      <c r="K6628">
        <v>5</v>
      </c>
      <c r="L6628" s="2">
        <v>41821</v>
      </c>
      <c r="M6628" s="2">
        <v>43890</v>
      </c>
      <c r="N6628" t="s">
        <v>726</v>
      </c>
      <c r="O6628">
        <v>1</v>
      </c>
      <c r="P6628" t="s">
        <v>825</v>
      </c>
      <c r="Q6628" t="s">
        <v>826</v>
      </c>
      <c r="R6628" t="s">
        <v>827</v>
      </c>
      <c r="S6628" t="s">
        <v>67</v>
      </c>
      <c r="T6628" t="s">
        <v>68</v>
      </c>
      <c r="U6628">
        <v>2018</v>
      </c>
      <c r="V6628">
        <v>309175</v>
      </c>
      <c r="W6628" t="s">
        <v>69</v>
      </c>
      <c r="X6628" t="s">
        <v>199</v>
      </c>
      <c r="Y6628">
        <v>207500</v>
      </c>
      <c r="Z6628">
        <v>101675</v>
      </c>
      <c r="AA6628" t="s">
        <v>69</v>
      </c>
      <c r="AB6628" t="s">
        <v>19381</v>
      </c>
      <c r="AC6628">
        <v>309175</v>
      </c>
    </row>
    <row r="6629" spans="1:29">
      <c r="A6629">
        <f t="shared" ca="1" si="103"/>
        <v>0.37738311650407341</v>
      </c>
      <c r="B6629" t="s">
        <v>75</v>
      </c>
      <c r="C6629">
        <v>9272297</v>
      </c>
      <c r="D6629" s="2">
        <v>42909</v>
      </c>
      <c r="E6629" t="s">
        <v>8611</v>
      </c>
      <c r="F6629" t="s">
        <v>19382</v>
      </c>
      <c r="G6629">
        <v>5</v>
      </c>
      <c r="H6629" t="s">
        <v>58</v>
      </c>
      <c r="I6629" t="s">
        <v>78</v>
      </c>
      <c r="J6629">
        <v>45828</v>
      </c>
      <c r="K6629">
        <v>5</v>
      </c>
      <c r="L6629" s="2">
        <v>41487</v>
      </c>
      <c r="M6629" s="2">
        <v>43982</v>
      </c>
      <c r="N6629" t="s">
        <v>8613</v>
      </c>
      <c r="O6629">
        <v>18</v>
      </c>
      <c r="P6629" t="s">
        <v>174</v>
      </c>
      <c r="Q6629" t="s">
        <v>175</v>
      </c>
      <c r="R6629" t="s">
        <v>176</v>
      </c>
      <c r="S6629" t="s">
        <v>67</v>
      </c>
      <c r="T6629" t="s">
        <v>68</v>
      </c>
      <c r="U6629">
        <v>2017</v>
      </c>
      <c r="V6629">
        <v>231001</v>
      </c>
      <c r="W6629" t="s">
        <v>69</v>
      </c>
      <c r="X6629" t="s">
        <v>75</v>
      </c>
      <c r="Y6629">
        <v>175289</v>
      </c>
      <c r="Z6629">
        <v>55712</v>
      </c>
      <c r="AA6629" t="s">
        <v>69</v>
      </c>
      <c r="AB6629" t="s">
        <v>19383</v>
      </c>
      <c r="AC6629">
        <v>231001</v>
      </c>
    </row>
    <row r="6630" spans="1:29">
      <c r="A6630">
        <f t="shared" ca="1" si="103"/>
        <v>0.82382230184335681</v>
      </c>
      <c r="B6630" t="s">
        <v>199</v>
      </c>
      <c r="C6630">
        <v>9617496</v>
      </c>
      <c r="D6630" s="2">
        <v>43124</v>
      </c>
      <c r="E6630" t="s">
        <v>287</v>
      </c>
      <c r="F6630" t="s">
        <v>19384</v>
      </c>
      <c r="G6630">
        <v>7</v>
      </c>
      <c r="H6630" t="s">
        <v>58</v>
      </c>
      <c r="I6630" t="s">
        <v>149</v>
      </c>
      <c r="J6630">
        <v>172040</v>
      </c>
      <c r="K6630">
        <v>6</v>
      </c>
      <c r="L6630" s="2">
        <v>41334</v>
      </c>
      <c r="M6630" s="2">
        <v>43524</v>
      </c>
      <c r="N6630" t="s">
        <v>2950</v>
      </c>
      <c r="O6630">
        <v>31</v>
      </c>
      <c r="P6630" t="s">
        <v>6365</v>
      </c>
      <c r="Q6630" t="s">
        <v>6366</v>
      </c>
      <c r="R6630" t="s">
        <v>149</v>
      </c>
      <c r="S6630" t="s">
        <v>260</v>
      </c>
      <c r="T6630" t="s">
        <v>68</v>
      </c>
      <c r="U6630">
        <v>2017</v>
      </c>
      <c r="V6630">
        <v>263687</v>
      </c>
      <c r="W6630" t="s">
        <v>69</v>
      </c>
      <c r="X6630" t="s">
        <v>199</v>
      </c>
      <c r="Y6630">
        <v>152420</v>
      </c>
      <c r="Z6630">
        <v>111267</v>
      </c>
      <c r="AA6630" t="s">
        <v>69</v>
      </c>
      <c r="AB6630" t="s">
        <v>19385</v>
      </c>
      <c r="AC6630">
        <v>263687</v>
      </c>
    </row>
    <row r="6631" spans="1:29">
      <c r="A6631">
        <f t="shared" ca="1" si="103"/>
        <v>7.4949340786136687E-2</v>
      </c>
      <c r="B6631" t="s">
        <v>109</v>
      </c>
      <c r="C6631">
        <v>9319756</v>
      </c>
      <c r="D6631" s="2">
        <v>42957</v>
      </c>
      <c r="E6631" t="s">
        <v>56</v>
      </c>
      <c r="F6631" t="s">
        <v>19386</v>
      </c>
      <c r="G6631">
        <v>5</v>
      </c>
      <c r="H6631" t="s">
        <v>58</v>
      </c>
      <c r="I6631" t="s">
        <v>112</v>
      </c>
      <c r="J6631">
        <v>7142</v>
      </c>
      <c r="K6631">
        <v>18</v>
      </c>
      <c r="L6631" s="2">
        <v>32509</v>
      </c>
      <c r="M6631" s="2">
        <v>43677</v>
      </c>
      <c r="N6631" t="s">
        <v>690</v>
      </c>
      <c r="O6631">
        <v>18</v>
      </c>
      <c r="P6631" t="s">
        <v>174</v>
      </c>
      <c r="Q6631" t="s">
        <v>175</v>
      </c>
      <c r="R6631" t="s">
        <v>176</v>
      </c>
      <c r="S6631" t="s">
        <v>102</v>
      </c>
      <c r="T6631" t="s">
        <v>68</v>
      </c>
      <c r="U6631">
        <v>2017</v>
      </c>
      <c r="V6631">
        <v>378976</v>
      </c>
      <c r="W6631" t="s">
        <v>69</v>
      </c>
      <c r="X6631" t="s">
        <v>109</v>
      </c>
      <c r="Y6631">
        <v>250000</v>
      </c>
      <c r="Z6631">
        <v>128976</v>
      </c>
      <c r="AA6631" t="s">
        <v>69</v>
      </c>
      <c r="AB6631" t="s">
        <v>19387</v>
      </c>
      <c r="AC6631">
        <v>378976</v>
      </c>
    </row>
    <row r="6632" spans="1:29">
      <c r="A6632">
        <f t="shared" ca="1" si="103"/>
        <v>0.56707346996984764</v>
      </c>
      <c r="B6632" t="s">
        <v>254</v>
      </c>
      <c r="C6632">
        <v>9526199</v>
      </c>
      <c r="D6632" s="2">
        <v>42978</v>
      </c>
      <c r="E6632" t="s">
        <v>724</v>
      </c>
      <c r="F6632" t="s">
        <v>19388</v>
      </c>
      <c r="G6632">
        <v>3</v>
      </c>
      <c r="H6632" t="s">
        <v>58</v>
      </c>
      <c r="I6632" t="s">
        <v>256</v>
      </c>
      <c r="J6632">
        <v>70456</v>
      </c>
      <c r="K6632">
        <v>11</v>
      </c>
      <c r="L6632" s="2">
        <v>38108</v>
      </c>
      <c r="M6632" s="2">
        <v>43343</v>
      </c>
      <c r="N6632" t="s">
        <v>1096</v>
      </c>
      <c r="O6632">
        <v>37</v>
      </c>
      <c r="P6632" t="s">
        <v>1776</v>
      </c>
      <c r="Q6632" t="s">
        <v>1777</v>
      </c>
      <c r="R6632" t="s">
        <v>176</v>
      </c>
      <c r="S6632" t="s">
        <v>85</v>
      </c>
      <c r="T6632" t="s">
        <v>68</v>
      </c>
      <c r="U6632">
        <v>2017</v>
      </c>
      <c r="V6632">
        <v>118954</v>
      </c>
      <c r="W6632" t="s">
        <v>69</v>
      </c>
      <c r="X6632" t="s">
        <v>254</v>
      </c>
      <c r="Y6632">
        <v>79200</v>
      </c>
      <c r="Z6632">
        <v>39754</v>
      </c>
      <c r="AA6632" t="s">
        <v>69</v>
      </c>
      <c r="AB6632" t="s">
        <v>19389</v>
      </c>
      <c r="AC6632">
        <v>118954</v>
      </c>
    </row>
    <row r="6633" spans="1:29">
      <c r="A6633">
        <f t="shared" ca="1" si="103"/>
        <v>0.75390840800860237</v>
      </c>
      <c r="B6633" t="s">
        <v>92</v>
      </c>
      <c r="C6633">
        <v>9276505</v>
      </c>
      <c r="D6633" s="2">
        <v>42914</v>
      </c>
      <c r="E6633" t="s">
        <v>76</v>
      </c>
      <c r="F6633" t="s">
        <v>19390</v>
      </c>
      <c r="G6633">
        <v>5</v>
      </c>
      <c r="H6633" t="s">
        <v>58</v>
      </c>
      <c r="I6633" t="s">
        <v>95</v>
      </c>
      <c r="J6633">
        <v>39343</v>
      </c>
      <c r="K6633">
        <v>15</v>
      </c>
      <c r="L6633" s="2">
        <v>36784</v>
      </c>
      <c r="M6633" s="2">
        <v>43616</v>
      </c>
      <c r="N6633" t="s">
        <v>355</v>
      </c>
      <c r="O6633">
        <v>5</v>
      </c>
      <c r="P6633" t="s">
        <v>1197</v>
      </c>
      <c r="Q6633" t="s">
        <v>584</v>
      </c>
      <c r="R6633" t="s">
        <v>585</v>
      </c>
      <c r="S6633" t="s">
        <v>67</v>
      </c>
      <c r="T6633" t="s">
        <v>68</v>
      </c>
      <c r="U6633">
        <v>2017</v>
      </c>
      <c r="V6633">
        <v>307427</v>
      </c>
      <c r="W6633" t="s">
        <v>69</v>
      </c>
      <c r="X6633" t="s">
        <v>92</v>
      </c>
      <c r="Y6633">
        <v>207500</v>
      </c>
      <c r="Z6633">
        <v>99927</v>
      </c>
      <c r="AA6633" t="s">
        <v>69</v>
      </c>
      <c r="AB6633" t="s">
        <v>19391</v>
      </c>
      <c r="AC6633">
        <v>307427</v>
      </c>
    </row>
    <row r="6634" spans="1:29">
      <c r="A6634">
        <f t="shared" ca="1" si="103"/>
        <v>0.7516255069405835</v>
      </c>
      <c r="B6634" t="s">
        <v>254</v>
      </c>
      <c r="C6634">
        <v>9455760</v>
      </c>
      <c r="D6634" s="2">
        <v>43172</v>
      </c>
      <c r="E6634" t="s">
        <v>56</v>
      </c>
      <c r="F6634" t="s">
        <v>19392</v>
      </c>
      <c r="G6634">
        <v>5</v>
      </c>
      <c r="H6634" t="s">
        <v>58</v>
      </c>
      <c r="I6634" t="s">
        <v>256</v>
      </c>
      <c r="J6634">
        <v>115099</v>
      </c>
      <c r="K6634">
        <v>14</v>
      </c>
      <c r="L6634" s="2">
        <v>37438</v>
      </c>
      <c r="M6634" s="2">
        <v>43921</v>
      </c>
      <c r="N6634" t="s">
        <v>1510</v>
      </c>
      <c r="O6634">
        <v>5</v>
      </c>
      <c r="P6634" t="s">
        <v>1958</v>
      </c>
      <c r="Q6634" t="s">
        <v>1959</v>
      </c>
      <c r="R6634" t="s">
        <v>347</v>
      </c>
      <c r="S6634" t="s">
        <v>67</v>
      </c>
      <c r="T6634" t="s">
        <v>68</v>
      </c>
      <c r="U6634">
        <v>2018</v>
      </c>
      <c r="V6634">
        <v>297840</v>
      </c>
      <c r="W6634" t="s">
        <v>69</v>
      </c>
      <c r="X6634" t="s">
        <v>254</v>
      </c>
      <c r="Y6634">
        <v>200000</v>
      </c>
      <c r="Z6634">
        <v>97840</v>
      </c>
      <c r="AA6634" t="s">
        <v>69</v>
      </c>
      <c r="AB6634" t="s">
        <v>19393</v>
      </c>
      <c r="AC6634">
        <v>297840</v>
      </c>
    </row>
    <row r="6635" spans="1:29">
      <c r="A6635">
        <f t="shared" ca="1" si="103"/>
        <v>3.2099586287288706E-2</v>
      </c>
      <c r="B6635" t="s">
        <v>405</v>
      </c>
      <c r="C6635">
        <v>9488463</v>
      </c>
      <c r="D6635" s="2">
        <v>43224</v>
      </c>
      <c r="E6635" t="s">
        <v>3478</v>
      </c>
      <c r="F6635" t="s">
        <v>19394</v>
      </c>
      <c r="G6635">
        <v>5</v>
      </c>
      <c r="H6635" t="s">
        <v>58</v>
      </c>
      <c r="I6635" t="s">
        <v>407</v>
      </c>
      <c r="J6635">
        <v>36514</v>
      </c>
      <c r="K6635">
        <v>5</v>
      </c>
      <c r="L6635" s="2">
        <v>41821</v>
      </c>
      <c r="M6635" s="2">
        <v>43616</v>
      </c>
      <c r="N6635" t="s">
        <v>2548</v>
      </c>
      <c r="O6635">
        <v>13</v>
      </c>
      <c r="P6635" t="s">
        <v>947</v>
      </c>
      <c r="Q6635" t="s">
        <v>217</v>
      </c>
      <c r="R6635" t="s">
        <v>120</v>
      </c>
      <c r="S6635" t="s">
        <v>2286</v>
      </c>
      <c r="T6635" t="s">
        <v>68</v>
      </c>
      <c r="U6635">
        <v>2018</v>
      </c>
      <c r="V6635">
        <v>654246</v>
      </c>
      <c r="W6635" t="s">
        <v>69</v>
      </c>
      <c r="X6635" t="s">
        <v>405</v>
      </c>
      <c r="Y6635">
        <v>420433</v>
      </c>
      <c r="Z6635">
        <v>233813</v>
      </c>
      <c r="AA6635" t="s">
        <v>69</v>
      </c>
      <c r="AB6635" t="s">
        <v>19395</v>
      </c>
      <c r="AC6635">
        <v>654246</v>
      </c>
    </row>
    <row r="6636" spans="1:29">
      <c r="A6636">
        <f t="shared" ca="1" si="103"/>
        <v>8.495266202630114E-2</v>
      </c>
      <c r="B6636" t="s">
        <v>92</v>
      </c>
      <c r="C6636">
        <v>9515021</v>
      </c>
      <c r="D6636" s="2">
        <v>43277</v>
      </c>
      <c r="E6636" t="s">
        <v>6759</v>
      </c>
      <c r="F6636" t="s">
        <v>19396</v>
      </c>
      <c r="G6636">
        <v>5</v>
      </c>
      <c r="H6636" t="s">
        <v>58</v>
      </c>
      <c r="I6636" t="s">
        <v>95</v>
      </c>
      <c r="J6636">
        <v>80670</v>
      </c>
      <c r="K6636">
        <v>5</v>
      </c>
      <c r="L6636" s="2">
        <v>41906</v>
      </c>
      <c r="M6636" s="2">
        <v>44012</v>
      </c>
      <c r="N6636" t="s">
        <v>6761</v>
      </c>
      <c r="O6636">
        <v>7</v>
      </c>
      <c r="P6636" t="s">
        <v>189</v>
      </c>
      <c r="Q6636" t="s">
        <v>190</v>
      </c>
      <c r="R6636" t="s">
        <v>191</v>
      </c>
      <c r="S6636" t="s">
        <v>67</v>
      </c>
      <c r="T6636" t="s">
        <v>68</v>
      </c>
      <c r="U6636">
        <v>2018</v>
      </c>
      <c r="V6636">
        <v>353085</v>
      </c>
      <c r="W6636" t="s">
        <v>69</v>
      </c>
      <c r="X6636" t="s">
        <v>92</v>
      </c>
      <c r="Y6636">
        <v>280595</v>
      </c>
      <c r="Z6636">
        <v>72490</v>
      </c>
      <c r="AA6636" t="s">
        <v>69</v>
      </c>
      <c r="AB6636" t="s">
        <v>19397</v>
      </c>
      <c r="AC6636">
        <v>353085</v>
      </c>
    </row>
    <row r="6637" spans="1:29">
      <c r="A6637">
        <f t="shared" ca="1" si="103"/>
        <v>0.94058266415038516</v>
      </c>
      <c r="B6637" t="s">
        <v>241</v>
      </c>
      <c r="C6637">
        <v>9520396</v>
      </c>
      <c r="D6637" s="2">
        <v>43300</v>
      </c>
      <c r="E6637" t="s">
        <v>56</v>
      </c>
      <c r="F6637" t="s">
        <v>19398</v>
      </c>
      <c r="G6637">
        <v>5</v>
      </c>
      <c r="H6637" t="s">
        <v>58</v>
      </c>
      <c r="I6637" t="s">
        <v>243</v>
      </c>
      <c r="J6637">
        <v>127651</v>
      </c>
      <c r="K6637">
        <v>4</v>
      </c>
      <c r="L6637" s="2">
        <v>42205</v>
      </c>
      <c r="M6637" s="2">
        <v>44012</v>
      </c>
      <c r="N6637" t="s">
        <v>3301</v>
      </c>
      <c r="O6637">
        <v>3</v>
      </c>
      <c r="P6637" t="s">
        <v>553</v>
      </c>
      <c r="Q6637" t="s">
        <v>554</v>
      </c>
      <c r="R6637" t="s">
        <v>555</v>
      </c>
      <c r="S6637" t="s">
        <v>67</v>
      </c>
      <c r="T6637" t="s">
        <v>68</v>
      </c>
      <c r="U6637">
        <v>2018</v>
      </c>
      <c r="V6637">
        <v>378555</v>
      </c>
      <c r="W6637" t="s">
        <v>69</v>
      </c>
      <c r="X6637" t="s">
        <v>241</v>
      </c>
      <c r="Y6637">
        <v>254966</v>
      </c>
      <c r="Z6637">
        <v>123589</v>
      </c>
      <c r="AA6637" t="s">
        <v>69</v>
      </c>
      <c r="AB6637" t="s">
        <v>19399</v>
      </c>
      <c r="AC6637">
        <v>378555</v>
      </c>
    </row>
    <row r="6638" spans="1:29">
      <c r="A6638">
        <f t="shared" ca="1" si="103"/>
        <v>0.3111911994479879</v>
      </c>
      <c r="B6638" t="s">
        <v>199</v>
      </c>
      <c r="C6638">
        <v>9319623</v>
      </c>
      <c r="D6638" s="2">
        <v>42936</v>
      </c>
      <c r="E6638" t="s">
        <v>76</v>
      </c>
      <c r="F6638" t="s">
        <v>19400</v>
      </c>
      <c r="G6638">
        <v>5</v>
      </c>
      <c r="H6638" t="s">
        <v>58</v>
      </c>
      <c r="I6638" t="s">
        <v>149</v>
      </c>
      <c r="J6638">
        <v>77816</v>
      </c>
      <c r="K6638">
        <v>19</v>
      </c>
      <c r="L6638" s="2">
        <v>35916</v>
      </c>
      <c r="M6638" s="2">
        <v>43708</v>
      </c>
      <c r="N6638" t="s">
        <v>663</v>
      </c>
      <c r="O6638">
        <v>5</v>
      </c>
      <c r="P6638" t="s">
        <v>1197</v>
      </c>
      <c r="Q6638" t="s">
        <v>584</v>
      </c>
      <c r="R6638" t="s">
        <v>585</v>
      </c>
      <c r="S6638" t="s">
        <v>67</v>
      </c>
      <c r="T6638" t="s">
        <v>68</v>
      </c>
      <c r="U6638">
        <v>2017</v>
      </c>
      <c r="V6638">
        <v>298913</v>
      </c>
      <c r="W6638" t="s">
        <v>69</v>
      </c>
      <c r="X6638" t="s">
        <v>199</v>
      </c>
      <c r="Y6638">
        <v>193471</v>
      </c>
      <c r="Z6638">
        <v>105442</v>
      </c>
      <c r="AA6638" t="s">
        <v>69</v>
      </c>
      <c r="AB6638" t="s">
        <v>19401</v>
      </c>
      <c r="AC6638">
        <v>298913</v>
      </c>
    </row>
    <row r="6639" spans="1:29">
      <c r="A6639">
        <f t="shared" ca="1" si="103"/>
        <v>0.12008772183776872</v>
      </c>
      <c r="B6639" t="s">
        <v>241</v>
      </c>
      <c r="C6639">
        <v>9441847</v>
      </c>
      <c r="D6639" s="2">
        <v>43156</v>
      </c>
      <c r="E6639" t="s">
        <v>56</v>
      </c>
      <c r="F6639" t="s">
        <v>19402</v>
      </c>
      <c r="G6639">
        <v>5</v>
      </c>
      <c r="H6639" t="s">
        <v>58</v>
      </c>
      <c r="I6639" t="s">
        <v>243</v>
      </c>
      <c r="J6639">
        <v>121294</v>
      </c>
      <c r="K6639">
        <v>4</v>
      </c>
      <c r="L6639" s="2">
        <v>42248</v>
      </c>
      <c r="M6639" s="2">
        <v>43524</v>
      </c>
      <c r="N6639" t="s">
        <v>10449</v>
      </c>
      <c r="O6639">
        <v>9</v>
      </c>
      <c r="P6639" t="s">
        <v>572</v>
      </c>
      <c r="Q6639" t="s">
        <v>175</v>
      </c>
      <c r="R6639" t="s">
        <v>176</v>
      </c>
      <c r="S6639" t="s">
        <v>67</v>
      </c>
      <c r="T6639" t="s">
        <v>68</v>
      </c>
      <c r="U6639">
        <v>2018</v>
      </c>
      <c r="V6639">
        <v>681002</v>
      </c>
      <c r="W6639" t="s">
        <v>69</v>
      </c>
      <c r="X6639" t="s">
        <v>241</v>
      </c>
      <c r="Y6639">
        <v>429654</v>
      </c>
      <c r="Z6639">
        <v>251348</v>
      </c>
      <c r="AA6639" t="s">
        <v>69</v>
      </c>
      <c r="AB6639" t="s">
        <v>19403</v>
      </c>
      <c r="AC6639">
        <v>681002</v>
      </c>
    </row>
    <row r="6640" spans="1:29">
      <c r="A6640">
        <f t="shared" ca="1" si="103"/>
        <v>0.2650631312491033</v>
      </c>
      <c r="B6640" t="s">
        <v>254</v>
      </c>
      <c r="C6640">
        <v>9471405</v>
      </c>
      <c r="D6640" s="2">
        <v>43214</v>
      </c>
      <c r="E6640" t="s">
        <v>56</v>
      </c>
      <c r="F6640" t="s">
        <v>19404</v>
      </c>
      <c r="G6640">
        <v>5</v>
      </c>
      <c r="H6640" t="s">
        <v>58</v>
      </c>
      <c r="I6640" t="s">
        <v>256</v>
      </c>
      <c r="J6640">
        <v>115779</v>
      </c>
      <c r="K6640">
        <v>4</v>
      </c>
      <c r="L6640" s="2">
        <v>42217</v>
      </c>
      <c r="M6640" s="2">
        <v>43982</v>
      </c>
      <c r="N6640" t="s">
        <v>911</v>
      </c>
      <c r="O6640">
        <v>7</v>
      </c>
      <c r="P6640" t="s">
        <v>2329</v>
      </c>
      <c r="Q6640" t="s">
        <v>2330</v>
      </c>
      <c r="R6640" t="s">
        <v>311</v>
      </c>
      <c r="S6640" t="s">
        <v>85</v>
      </c>
      <c r="T6640" t="s">
        <v>68</v>
      </c>
      <c r="U6640">
        <v>2018</v>
      </c>
      <c r="V6640">
        <v>358159</v>
      </c>
      <c r="W6640" t="s">
        <v>69</v>
      </c>
      <c r="X6640" t="s">
        <v>254</v>
      </c>
      <c r="Y6640">
        <v>238000</v>
      </c>
      <c r="Z6640">
        <v>120159</v>
      </c>
      <c r="AA6640" t="s">
        <v>69</v>
      </c>
      <c r="AB6640" t="s">
        <v>19405</v>
      </c>
      <c r="AC6640">
        <v>358159</v>
      </c>
    </row>
    <row r="6641" spans="1:29">
      <c r="A6641">
        <f t="shared" ca="1" si="103"/>
        <v>0.45398134162168524</v>
      </c>
      <c r="B6641" t="s">
        <v>127</v>
      </c>
      <c r="C6641">
        <v>9594436</v>
      </c>
      <c r="D6641" s="2">
        <v>43080</v>
      </c>
      <c r="E6641" t="s">
        <v>287</v>
      </c>
      <c r="F6641" t="s">
        <v>16903</v>
      </c>
      <c r="G6641">
        <v>7</v>
      </c>
      <c r="H6641" t="s">
        <v>58</v>
      </c>
      <c r="I6641" t="s">
        <v>130</v>
      </c>
      <c r="J6641">
        <v>103910</v>
      </c>
      <c r="K6641">
        <v>6</v>
      </c>
      <c r="L6641" s="2">
        <v>41543</v>
      </c>
      <c r="M6641" s="2">
        <v>43982</v>
      </c>
      <c r="N6641" t="s">
        <v>7400</v>
      </c>
      <c r="O6641">
        <v>3</v>
      </c>
      <c r="P6641" t="s">
        <v>542</v>
      </c>
      <c r="Q6641" t="s">
        <v>543</v>
      </c>
      <c r="R6641" t="s">
        <v>205</v>
      </c>
      <c r="S6641" t="s">
        <v>336</v>
      </c>
      <c r="T6641" t="s">
        <v>68</v>
      </c>
      <c r="U6641">
        <v>2017</v>
      </c>
      <c r="V6641">
        <v>1931622</v>
      </c>
      <c r="W6641" t="s">
        <v>69</v>
      </c>
      <c r="X6641" t="s">
        <v>55</v>
      </c>
      <c r="Y6641">
        <v>840879</v>
      </c>
      <c r="Z6641">
        <v>93368</v>
      </c>
      <c r="AA6641" t="s">
        <v>69</v>
      </c>
      <c r="AB6641" t="s">
        <v>16904</v>
      </c>
      <c r="AC6641">
        <v>934247</v>
      </c>
    </row>
    <row r="6642" spans="1:29">
      <c r="A6642">
        <f t="shared" ca="1" si="103"/>
        <v>0.6586442587933834</v>
      </c>
      <c r="B6642" t="s">
        <v>254</v>
      </c>
      <c r="C6642">
        <v>9330192</v>
      </c>
      <c r="D6642" s="2">
        <v>42964</v>
      </c>
      <c r="E6642" t="s">
        <v>56</v>
      </c>
      <c r="F6642" t="s">
        <v>19406</v>
      </c>
      <c r="G6642">
        <v>5</v>
      </c>
      <c r="H6642" t="s">
        <v>58</v>
      </c>
      <c r="I6642" t="s">
        <v>256</v>
      </c>
      <c r="J6642">
        <v>102811</v>
      </c>
      <c r="K6642">
        <v>6</v>
      </c>
      <c r="L6642" s="2">
        <v>41153</v>
      </c>
      <c r="M6642" s="2">
        <v>43343</v>
      </c>
      <c r="N6642" t="s">
        <v>1510</v>
      </c>
      <c r="O6642">
        <v>13</v>
      </c>
      <c r="P6642" t="s">
        <v>1222</v>
      </c>
      <c r="Q6642" t="s">
        <v>217</v>
      </c>
      <c r="R6642" t="s">
        <v>120</v>
      </c>
      <c r="S6642" t="s">
        <v>67</v>
      </c>
      <c r="T6642" t="s">
        <v>68</v>
      </c>
      <c r="U6642">
        <v>2017</v>
      </c>
      <c r="V6642">
        <v>366474</v>
      </c>
      <c r="W6642" t="s">
        <v>69</v>
      </c>
      <c r="X6642" t="s">
        <v>254</v>
      </c>
      <c r="Y6642">
        <v>217300</v>
      </c>
      <c r="Z6642">
        <v>149174</v>
      </c>
      <c r="AA6642" t="s">
        <v>69</v>
      </c>
      <c r="AB6642" t="s">
        <v>19407</v>
      </c>
      <c r="AC6642">
        <v>366474</v>
      </c>
    </row>
    <row r="6643" spans="1:29">
      <c r="A6643">
        <f t="shared" ca="1" si="103"/>
        <v>0.13830158979022888</v>
      </c>
      <c r="B6643" t="s">
        <v>254</v>
      </c>
      <c r="C6643">
        <v>9546777</v>
      </c>
      <c r="D6643" s="2">
        <v>43342</v>
      </c>
      <c r="E6643" t="s">
        <v>56</v>
      </c>
      <c r="F6643" t="s">
        <v>19408</v>
      </c>
      <c r="G6643">
        <v>5</v>
      </c>
      <c r="H6643" t="s">
        <v>58</v>
      </c>
      <c r="I6643" t="s">
        <v>256</v>
      </c>
      <c r="J6643">
        <v>116204</v>
      </c>
      <c r="K6643">
        <v>4</v>
      </c>
      <c r="L6643" s="2">
        <v>42262</v>
      </c>
      <c r="M6643" s="2">
        <v>44074</v>
      </c>
      <c r="N6643" t="s">
        <v>592</v>
      </c>
      <c r="O6643">
        <v>6</v>
      </c>
      <c r="P6643" t="s">
        <v>333</v>
      </c>
      <c r="Q6643" t="s">
        <v>334</v>
      </c>
      <c r="R6643" t="s">
        <v>335</v>
      </c>
      <c r="S6643" t="s">
        <v>67</v>
      </c>
      <c r="T6643" t="s">
        <v>68</v>
      </c>
      <c r="U6643">
        <v>2018</v>
      </c>
      <c r="V6643">
        <v>538494</v>
      </c>
      <c r="W6643" t="s">
        <v>69</v>
      </c>
      <c r="X6643" t="s">
        <v>254</v>
      </c>
      <c r="Y6643">
        <v>443173</v>
      </c>
      <c r="Z6643">
        <v>95321</v>
      </c>
      <c r="AA6643" t="s">
        <v>69</v>
      </c>
      <c r="AB6643" t="s">
        <v>19409</v>
      </c>
      <c r="AC6643">
        <v>538494</v>
      </c>
    </row>
    <row r="6644" spans="1:29">
      <c r="A6644">
        <f t="shared" ca="1" si="103"/>
        <v>0.78691575071393149</v>
      </c>
      <c r="B6644" t="s">
        <v>199</v>
      </c>
      <c r="C6644">
        <v>9532112</v>
      </c>
      <c r="D6644" s="2">
        <v>43333</v>
      </c>
      <c r="E6644" t="s">
        <v>76</v>
      </c>
      <c r="F6644" t="s">
        <v>19410</v>
      </c>
      <c r="G6644">
        <v>5</v>
      </c>
      <c r="H6644" t="s">
        <v>58</v>
      </c>
      <c r="I6644" t="s">
        <v>149</v>
      </c>
      <c r="J6644">
        <v>176502</v>
      </c>
      <c r="K6644">
        <v>5</v>
      </c>
      <c r="L6644" s="2">
        <v>41803</v>
      </c>
      <c r="M6644" s="2">
        <v>43982</v>
      </c>
      <c r="N6644" t="s">
        <v>570</v>
      </c>
      <c r="O6644">
        <v>12</v>
      </c>
      <c r="P6644" t="s">
        <v>1357</v>
      </c>
      <c r="Q6644" t="s">
        <v>217</v>
      </c>
      <c r="R6644" t="s">
        <v>120</v>
      </c>
      <c r="S6644" t="s">
        <v>67</v>
      </c>
      <c r="T6644" t="s">
        <v>68</v>
      </c>
      <c r="U6644">
        <v>2018</v>
      </c>
      <c r="V6644">
        <v>581460</v>
      </c>
      <c r="W6644" t="s">
        <v>69</v>
      </c>
      <c r="X6644" t="s">
        <v>199</v>
      </c>
      <c r="Y6644">
        <v>465848</v>
      </c>
      <c r="Z6644">
        <v>115612</v>
      </c>
      <c r="AA6644" t="s">
        <v>69</v>
      </c>
      <c r="AB6644" t="s">
        <v>19411</v>
      </c>
      <c r="AC6644">
        <v>581460</v>
      </c>
    </row>
    <row r="6645" spans="1:29">
      <c r="A6645">
        <f t="shared" ca="1" si="103"/>
        <v>0.46479231871243787</v>
      </c>
      <c r="B6645" t="s">
        <v>254</v>
      </c>
      <c r="C6645">
        <v>9387454</v>
      </c>
      <c r="D6645" s="2">
        <v>43039</v>
      </c>
      <c r="E6645" t="s">
        <v>56</v>
      </c>
      <c r="F6645" t="s">
        <v>19412</v>
      </c>
      <c r="G6645">
        <v>5</v>
      </c>
      <c r="H6645" t="s">
        <v>58</v>
      </c>
      <c r="I6645" t="s">
        <v>256</v>
      </c>
      <c r="J6645">
        <v>113188</v>
      </c>
      <c r="K6645">
        <v>5</v>
      </c>
      <c r="L6645" s="2">
        <v>42583</v>
      </c>
      <c r="M6645" s="2">
        <v>43799</v>
      </c>
      <c r="N6645" t="s">
        <v>1307</v>
      </c>
      <c r="O6645">
        <v>6</v>
      </c>
      <c r="P6645" t="s">
        <v>333</v>
      </c>
      <c r="Q6645" t="s">
        <v>334</v>
      </c>
      <c r="R6645" t="s">
        <v>335</v>
      </c>
      <c r="S6645" t="s">
        <v>67</v>
      </c>
      <c r="T6645" t="s">
        <v>68</v>
      </c>
      <c r="U6645">
        <v>2018</v>
      </c>
      <c r="V6645">
        <v>298375</v>
      </c>
      <c r="W6645" t="s">
        <v>69</v>
      </c>
      <c r="X6645" t="s">
        <v>254</v>
      </c>
      <c r="Y6645">
        <v>192500</v>
      </c>
      <c r="Z6645">
        <v>105875</v>
      </c>
      <c r="AA6645" t="s">
        <v>69</v>
      </c>
      <c r="AB6645" t="s">
        <v>19413</v>
      </c>
      <c r="AC6645">
        <v>298375</v>
      </c>
    </row>
    <row r="6646" spans="1:29">
      <c r="A6646">
        <f t="shared" ca="1" si="103"/>
        <v>0.93402967193437036</v>
      </c>
      <c r="B6646" t="s">
        <v>1143</v>
      </c>
      <c r="C6646">
        <v>9497478</v>
      </c>
      <c r="D6646" s="2">
        <v>43269</v>
      </c>
      <c r="E6646" t="s">
        <v>76</v>
      </c>
      <c r="F6646" t="s">
        <v>19414</v>
      </c>
      <c r="G6646">
        <v>5</v>
      </c>
      <c r="H6646" t="s">
        <v>58</v>
      </c>
      <c r="I6646" t="s">
        <v>1145</v>
      </c>
      <c r="J6646">
        <v>49737</v>
      </c>
      <c r="K6646">
        <v>15</v>
      </c>
      <c r="L6646" s="2">
        <v>38047</v>
      </c>
      <c r="M6646" s="2">
        <v>43616</v>
      </c>
      <c r="N6646" t="s">
        <v>1185</v>
      </c>
      <c r="O6646">
        <v>16</v>
      </c>
      <c r="P6646" t="s">
        <v>1363</v>
      </c>
      <c r="Q6646" t="s">
        <v>1364</v>
      </c>
      <c r="R6646" t="s">
        <v>149</v>
      </c>
      <c r="S6646" t="s">
        <v>67</v>
      </c>
      <c r="T6646" t="s">
        <v>68</v>
      </c>
      <c r="U6646">
        <v>2018</v>
      </c>
      <c r="V6646">
        <v>352721</v>
      </c>
      <c r="W6646" t="s">
        <v>69</v>
      </c>
      <c r="X6646" t="s">
        <v>1143</v>
      </c>
      <c r="Y6646">
        <v>220000</v>
      </c>
      <c r="Z6646">
        <v>132721</v>
      </c>
      <c r="AA6646" t="s">
        <v>69</v>
      </c>
      <c r="AB6646" t="s">
        <v>19415</v>
      </c>
      <c r="AC6646">
        <v>352721</v>
      </c>
    </row>
    <row r="6647" spans="1:29">
      <c r="A6647">
        <f t="shared" ca="1" si="103"/>
        <v>0.91794575847744397</v>
      </c>
      <c r="B6647" t="s">
        <v>199</v>
      </c>
      <c r="C6647">
        <v>9403190</v>
      </c>
      <c r="D6647" s="2">
        <v>43068</v>
      </c>
      <c r="E6647" t="s">
        <v>56</v>
      </c>
      <c r="F6647" t="s">
        <v>19416</v>
      </c>
      <c r="G6647">
        <v>5</v>
      </c>
      <c r="H6647" t="s">
        <v>58</v>
      </c>
      <c r="I6647" t="s">
        <v>149</v>
      </c>
      <c r="J6647">
        <v>210921</v>
      </c>
      <c r="K6647">
        <v>2</v>
      </c>
      <c r="L6647" s="2">
        <v>42720</v>
      </c>
      <c r="M6647" s="2">
        <v>43799</v>
      </c>
      <c r="N6647" t="s">
        <v>1461</v>
      </c>
      <c r="O6647">
        <v>7</v>
      </c>
      <c r="P6647" t="s">
        <v>259</v>
      </c>
      <c r="Q6647" t="s">
        <v>190</v>
      </c>
      <c r="R6647" t="s">
        <v>191</v>
      </c>
      <c r="S6647" t="s">
        <v>260</v>
      </c>
      <c r="T6647" t="s">
        <v>68</v>
      </c>
      <c r="U6647">
        <v>2018</v>
      </c>
      <c r="V6647">
        <v>164560</v>
      </c>
      <c r="W6647" t="s">
        <v>69</v>
      </c>
      <c r="X6647" t="s">
        <v>199</v>
      </c>
      <c r="Y6647">
        <v>93500</v>
      </c>
      <c r="Z6647">
        <v>71060</v>
      </c>
      <c r="AA6647" t="s">
        <v>69</v>
      </c>
      <c r="AB6647" t="s">
        <v>19417</v>
      </c>
      <c r="AC6647">
        <v>164560</v>
      </c>
    </row>
    <row r="6648" spans="1:29">
      <c r="A6648">
        <f t="shared" ca="1" si="103"/>
        <v>0.32269226616130009</v>
      </c>
      <c r="B6648" t="s">
        <v>254</v>
      </c>
      <c r="C6648">
        <v>9320859</v>
      </c>
      <c r="D6648" s="2">
        <v>42944</v>
      </c>
      <c r="E6648" t="s">
        <v>76</v>
      </c>
      <c r="F6648" t="s">
        <v>19418</v>
      </c>
      <c r="G6648">
        <v>5</v>
      </c>
      <c r="H6648" t="s">
        <v>58</v>
      </c>
      <c r="I6648" t="s">
        <v>256</v>
      </c>
      <c r="J6648">
        <v>105707</v>
      </c>
      <c r="K6648">
        <v>6</v>
      </c>
      <c r="L6648" s="2">
        <v>41537</v>
      </c>
      <c r="M6648" s="2">
        <v>43312</v>
      </c>
      <c r="N6648" t="s">
        <v>9132</v>
      </c>
      <c r="O6648">
        <v>5</v>
      </c>
      <c r="P6648" t="s">
        <v>1958</v>
      </c>
      <c r="Q6648" t="s">
        <v>1959</v>
      </c>
      <c r="R6648" t="s">
        <v>347</v>
      </c>
      <c r="S6648" t="s">
        <v>67</v>
      </c>
      <c r="T6648" t="s">
        <v>68</v>
      </c>
      <c r="U6648">
        <v>2017</v>
      </c>
      <c r="V6648">
        <v>288457</v>
      </c>
      <c r="W6648" t="s">
        <v>69</v>
      </c>
      <c r="X6648" t="s">
        <v>254</v>
      </c>
      <c r="Y6648">
        <v>190000</v>
      </c>
      <c r="Z6648">
        <v>98457</v>
      </c>
      <c r="AA6648" t="s">
        <v>69</v>
      </c>
      <c r="AB6648" t="s">
        <v>19419</v>
      </c>
      <c r="AC6648">
        <v>288457</v>
      </c>
    </row>
    <row r="6649" spans="1:29">
      <c r="A6649">
        <f t="shared" ca="1" si="103"/>
        <v>0.57140973718226473</v>
      </c>
      <c r="B6649" t="s">
        <v>254</v>
      </c>
      <c r="C6649">
        <v>9253408</v>
      </c>
      <c r="D6649" s="2">
        <v>42824</v>
      </c>
      <c r="E6649" t="s">
        <v>56</v>
      </c>
      <c r="F6649" t="s">
        <v>19420</v>
      </c>
      <c r="G6649">
        <v>5</v>
      </c>
      <c r="H6649" t="s">
        <v>58</v>
      </c>
      <c r="I6649" t="s">
        <v>256</v>
      </c>
      <c r="J6649">
        <v>113708</v>
      </c>
      <c r="K6649">
        <v>3</v>
      </c>
      <c r="L6649" s="2">
        <v>42095</v>
      </c>
      <c r="M6649" s="2">
        <v>43190</v>
      </c>
      <c r="N6649" t="s">
        <v>6183</v>
      </c>
      <c r="O6649">
        <v>7</v>
      </c>
      <c r="P6649" t="s">
        <v>930</v>
      </c>
      <c r="Q6649" t="s">
        <v>595</v>
      </c>
      <c r="R6649" t="s">
        <v>311</v>
      </c>
      <c r="S6649" t="s">
        <v>336</v>
      </c>
      <c r="T6649" t="s">
        <v>68</v>
      </c>
      <c r="U6649">
        <v>2017</v>
      </c>
      <c r="V6649">
        <v>284959</v>
      </c>
      <c r="W6649" t="s">
        <v>69</v>
      </c>
      <c r="X6649" t="s">
        <v>254</v>
      </c>
      <c r="Y6649">
        <v>192500</v>
      </c>
      <c r="Z6649">
        <v>92459</v>
      </c>
      <c r="AA6649" t="s">
        <v>69</v>
      </c>
      <c r="AB6649" t="s">
        <v>19421</v>
      </c>
      <c r="AC6649">
        <v>284959</v>
      </c>
    </row>
    <row r="6650" spans="1:29">
      <c r="A6650">
        <f t="shared" ca="1" si="103"/>
        <v>7.2831761820492225E-2</v>
      </c>
      <c r="B6650" t="s">
        <v>286</v>
      </c>
      <c r="C6650">
        <v>9244710</v>
      </c>
      <c r="D6650" s="2">
        <v>42801</v>
      </c>
      <c r="E6650" t="s">
        <v>76</v>
      </c>
      <c r="F6650" t="s">
        <v>19422</v>
      </c>
      <c r="G6650">
        <v>5</v>
      </c>
      <c r="H6650" t="s">
        <v>58</v>
      </c>
      <c r="I6650" t="s">
        <v>289</v>
      </c>
      <c r="J6650">
        <v>65728</v>
      </c>
      <c r="K6650">
        <v>10</v>
      </c>
      <c r="L6650" s="2">
        <v>38838</v>
      </c>
      <c r="M6650" s="2">
        <v>43555</v>
      </c>
      <c r="N6650" t="s">
        <v>802</v>
      </c>
      <c r="O6650">
        <v>2</v>
      </c>
      <c r="P6650" t="s">
        <v>320</v>
      </c>
      <c r="Q6650" t="s">
        <v>321</v>
      </c>
      <c r="R6650" t="s">
        <v>137</v>
      </c>
      <c r="S6650" t="s">
        <v>67</v>
      </c>
      <c r="T6650" t="s">
        <v>68</v>
      </c>
      <c r="U6650">
        <v>2017</v>
      </c>
      <c r="V6650">
        <v>372210</v>
      </c>
      <c r="W6650" t="s">
        <v>69</v>
      </c>
      <c r="X6650" t="s">
        <v>286</v>
      </c>
      <c r="Y6650">
        <v>250000</v>
      </c>
      <c r="Z6650">
        <v>122210</v>
      </c>
      <c r="AA6650" t="s">
        <v>69</v>
      </c>
      <c r="AB6650" t="s">
        <v>19423</v>
      </c>
      <c r="AC6650">
        <v>372210</v>
      </c>
    </row>
    <row r="6651" spans="1:29">
      <c r="A6651">
        <f t="shared" ca="1" si="103"/>
        <v>0.14748893226743209</v>
      </c>
      <c r="B6651" t="s">
        <v>303</v>
      </c>
      <c r="C6651">
        <v>9186540</v>
      </c>
      <c r="D6651" s="2">
        <v>42689</v>
      </c>
      <c r="E6651" t="s">
        <v>76</v>
      </c>
      <c r="F6651" t="s">
        <v>19424</v>
      </c>
      <c r="G6651">
        <v>5</v>
      </c>
      <c r="H6651" t="s">
        <v>58</v>
      </c>
      <c r="I6651" t="s">
        <v>305</v>
      </c>
      <c r="J6651">
        <v>93774</v>
      </c>
      <c r="K6651">
        <v>5</v>
      </c>
      <c r="L6651" s="2">
        <v>41253</v>
      </c>
      <c r="M6651" s="2">
        <v>43434</v>
      </c>
      <c r="N6651" t="s">
        <v>2509</v>
      </c>
      <c r="O6651">
        <v>14</v>
      </c>
      <c r="P6651" t="s">
        <v>3815</v>
      </c>
      <c r="Q6651" t="s">
        <v>3816</v>
      </c>
      <c r="R6651" t="s">
        <v>555</v>
      </c>
      <c r="S6651" t="s">
        <v>67</v>
      </c>
      <c r="T6651" t="s">
        <v>68</v>
      </c>
      <c r="U6651">
        <v>2017</v>
      </c>
      <c r="V6651">
        <v>296757</v>
      </c>
      <c r="W6651" t="s">
        <v>69</v>
      </c>
      <c r="X6651" t="s">
        <v>303</v>
      </c>
      <c r="Y6651">
        <v>195750</v>
      </c>
      <c r="Z6651">
        <v>101007</v>
      </c>
      <c r="AA6651" t="s">
        <v>69</v>
      </c>
      <c r="AB6651" t="s">
        <v>19425</v>
      </c>
      <c r="AC6651">
        <v>296757</v>
      </c>
    </row>
    <row r="6652" spans="1:29">
      <c r="A6652">
        <f t="shared" ca="1" si="103"/>
        <v>0.23545132444395456</v>
      </c>
      <c r="B6652" t="s">
        <v>303</v>
      </c>
      <c r="C6652">
        <v>9315189</v>
      </c>
      <c r="D6652" s="2">
        <v>42914</v>
      </c>
      <c r="E6652" t="s">
        <v>76</v>
      </c>
      <c r="F6652" t="s">
        <v>19426</v>
      </c>
      <c r="G6652">
        <v>5</v>
      </c>
      <c r="H6652" t="s">
        <v>58</v>
      </c>
      <c r="I6652" t="s">
        <v>305</v>
      </c>
      <c r="J6652">
        <v>61707</v>
      </c>
      <c r="K6652">
        <v>15</v>
      </c>
      <c r="L6652" s="2">
        <v>37354</v>
      </c>
      <c r="M6652" s="2">
        <v>43281</v>
      </c>
      <c r="N6652" t="s">
        <v>864</v>
      </c>
      <c r="O6652">
        <v>6</v>
      </c>
      <c r="P6652" t="s">
        <v>333</v>
      </c>
      <c r="Q6652" t="s">
        <v>334</v>
      </c>
      <c r="R6652" t="s">
        <v>335</v>
      </c>
      <c r="S6652" t="s">
        <v>67</v>
      </c>
      <c r="T6652" t="s">
        <v>68</v>
      </c>
      <c r="U6652">
        <v>2017</v>
      </c>
      <c r="V6652">
        <v>337125</v>
      </c>
      <c r="W6652" t="s">
        <v>69</v>
      </c>
      <c r="X6652" t="s">
        <v>303</v>
      </c>
      <c r="Y6652">
        <v>217500</v>
      </c>
      <c r="Z6652">
        <v>119625</v>
      </c>
      <c r="AA6652" t="s">
        <v>69</v>
      </c>
      <c r="AB6652" t="s">
        <v>19427</v>
      </c>
      <c r="AC6652">
        <v>337125</v>
      </c>
    </row>
    <row r="6653" spans="1:29">
      <c r="A6653">
        <f t="shared" ca="1" si="103"/>
        <v>0.92045261742669249</v>
      </c>
      <c r="B6653" t="s">
        <v>254</v>
      </c>
      <c r="C6653">
        <v>9213378</v>
      </c>
      <c r="D6653" s="2">
        <v>42788</v>
      </c>
      <c r="E6653" t="s">
        <v>76</v>
      </c>
      <c r="F6653" t="s">
        <v>19428</v>
      </c>
      <c r="G6653">
        <v>5</v>
      </c>
      <c r="H6653" t="s">
        <v>58</v>
      </c>
      <c r="I6653" t="s">
        <v>256</v>
      </c>
      <c r="J6653">
        <v>110058</v>
      </c>
      <c r="K6653">
        <v>4</v>
      </c>
      <c r="L6653" s="2">
        <v>41791</v>
      </c>
      <c r="M6653" s="2">
        <v>43524</v>
      </c>
      <c r="N6653" t="s">
        <v>920</v>
      </c>
      <c r="O6653">
        <v>4</v>
      </c>
      <c r="P6653" t="s">
        <v>1512</v>
      </c>
      <c r="Q6653" t="s">
        <v>1513</v>
      </c>
      <c r="R6653" t="s">
        <v>640</v>
      </c>
      <c r="S6653" t="s">
        <v>67</v>
      </c>
      <c r="T6653" t="s">
        <v>68</v>
      </c>
      <c r="U6653">
        <v>2017</v>
      </c>
      <c r="V6653">
        <v>286204</v>
      </c>
      <c r="W6653" t="s">
        <v>69</v>
      </c>
      <c r="X6653" t="s">
        <v>254</v>
      </c>
      <c r="Y6653">
        <v>190000</v>
      </c>
      <c r="Z6653">
        <v>96204</v>
      </c>
      <c r="AA6653" t="s">
        <v>69</v>
      </c>
      <c r="AB6653" t="s">
        <v>19429</v>
      </c>
      <c r="AC6653">
        <v>286204</v>
      </c>
    </row>
    <row r="6654" spans="1:29">
      <c r="A6654">
        <f t="shared" ca="1" si="103"/>
        <v>0.49415088918524641</v>
      </c>
      <c r="B6654" t="s">
        <v>199</v>
      </c>
      <c r="C6654">
        <v>9477474</v>
      </c>
      <c r="D6654" s="2">
        <v>43188</v>
      </c>
      <c r="E6654" t="s">
        <v>76</v>
      </c>
      <c r="F6654" t="s">
        <v>19430</v>
      </c>
      <c r="G6654">
        <v>5</v>
      </c>
      <c r="H6654" t="s">
        <v>58</v>
      </c>
      <c r="I6654" t="s">
        <v>149</v>
      </c>
      <c r="J6654">
        <v>177651</v>
      </c>
      <c r="K6654">
        <v>5</v>
      </c>
      <c r="L6654" s="2">
        <v>41760</v>
      </c>
      <c r="M6654" s="2">
        <v>44134</v>
      </c>
      <c r="N6654" t="s">
        <v>1268</v>
      </c>
      <c r="O6654">
        <v>47</v>
      </c>
      <c r="P6654" t="s">
        <v>717</v>
      </c>
      <c r="Q6654" t="s">
        <v>718</v>
      </c>
      <c r="R6654" t="s">
        <v>149</v>
      </c>
      <c r="S6654" t="s">
        <v>67</v>
      </c>
      <c r="T6654" t="s">
        <v>68</v>
      </c>
      <c r="U6654">
        <v>2018</v>
      </c>
      <c r="V6654">
        <v>475840</v>
      </c>
      <c r="W6654" t="s">
        <v>69</v>
      </c>
      <c r="X6654" t="s">
        <v>199</v>
      </c>
      <c r="Y6654">
        <v>319003</v>
      </c>
      <c r="Z6654">
        <v>156837</v>
      </c>
      <c r="AA6654" t="s">
        <v>69</v>
      </c>
      <c r="AB6654" t="s">
        <v>19431</v>
      </c>
      <c r="AC6654">
        <v>475840</v>
      </c>
    </row>
    <row r="6655" spans="1:29">
      <c r="A6655">
        <f t="shared" ca="1" si="103"/>
        <v>0.77864470013243192</v>
      </c>
      <c r="B6655" t="s">
        <v>199</v>
      </c>
      <c r="C6655">
        <v>9260793</v>
      </c>
      <c r="D6655" s="2">
        <v>42852</v>
      </c>
      <c r="E6655" t="s">
        <v>76</v>
      </c>
      <c r="F6655" t="s">
        <v>19432</v>
      </c>
      <c r="G6655">
        <v>5</v>
      </c>
      <c r="H6655" t="s">
        <v>58</v>
      </c>
      <c r="I6655" t="s">
        <v>149</v>
      </c>
      <c r="J6655">
        <v>172651</v>
      </c>
      <c r="K6655">
        <v>5</v>
      </c>
      <c r="L6655" s="2">
        <v>41456</v>
      </c>
      <c r="M6655" s="2">
        <v>43585</v>
      </c>
      <c r="N6655" t="s">
        <v>2129</v>
      </c>
      <c r="O6655">
        <v>3</v>
      </c>
      <c r="P6655" t="s">
        <v>542</v>
      </c>
      <c r="Q6655" t="s">
        <v>543</v>
      </c>
      <c r="R6655" t="s">
        <v>205</v>
      </c>
      <c r="S6655" t="s">
        <v>67</v>
      </c>
      <c r="T6655" t="s">
        <v>68</v>
      </c>
      <c r="U6655">
        <v>2017</v>
      </c>
      <c r="V6655">
        <v>332000</v>
      </c>
      <c r="W6655" t="s">
        <v>69</v>
      </c>
      <c r="X6655" t="s">
        <v>199</v>
      </c>
      <c r="Y6655">
        <v>207500</v>
      </c>
      <c r="Z6655">
        <v>124500</v>
      </c>
      <c r="AA6655" t="s">
        <v>69</v>
      </c>
      <c r="AB6655" t="s">
        <v>19433</v>
      </c>
      <c r="AC6655">
        <v>332000</v>
      </c>
    </row>
    <row r="6656" spans="1:29">
      <c r="A6656">
        <f t="shared" ca="1" si="103"/>
        <v>0.2619326904317073</v>
      </c>
      <c r="B6656" t="s">
        <v>109</v>
      </c>
      <c r="C6656">
        <v>9306092</v>
      </c>
      <c r="D6656" s="2">
        <v>42907</v>
      </c>
      <c r="E6656" t="s">
        <v>76</v>
      </c>
      <c r="F6656" t="s">
        <v>19434</v>
      </c>
      <c r="G6656">
        <v>5</v>
      </c>
      <c r="H6656" t="s">
        <v>58</v>
      </c>
      <c r="I6656" t="s">
        <v>112</v>
      </c>
      <c r="J6656">
        <v>11713</v>
      </c>
      <c r="K6656">
        <v>21</v>
      </c>
      <c r="L6656" s="2">
        <v>35490</v>
      </c>
      <c r="M6656" s="2">
        <v>43281</v>
      </c>
      <c r="N6656" t="s">
        <v>1355</v>
      </c>
      <c r="O6656">
        <v>36</v>
      </c>
      <c r="P6656" t="s">
        <v>1090</v>
      </c>
      <c r="Q6656" t="s">
        <v>1091</v>
      </c>
      <c r="R6656" t="s">
        <v>149</v>
      </c>
      <c r="S6656" t="s">
        <v>67</v>
      </c>
      <c r="T6656" t="s">
        <v>68</v>
      </c>
      <c r="U6656">
        <v>2017</v>
      </c>
      <c r="V6656">
        <v>502701</v>
      </c>
      <c r="W6656" t="s">
        <v>69</v>
      </c>
      <c r="X6656" t="s">
        <v>109</v>
      </c>
      <c r="Y6656">
        <v>326429</v>
      </c>
      <c r="Z6656">
        <v>176272</v>
      </c>
      <c r="AA6656" t="s">
        <v>69</v>
      </c>
      <c r="AB6656" t="s">
        <v>19435</v>
      </c>
      <c r="AC6656">
        <v>502701</v>
      </c>
    </row>
    <row r="6657" spans="1:29">
      <c r="A6657">
        <f t="shared" ca="1" si="103"/>
        <v>0.15687673853511985</v>
      </c>
      <c r="B6657" t="s">
        <v>55</v>
      </c>
      <c r="C6657">
        <v>9263031</v>
      </c>
      <c r="D6657" s="2">
        <v>42860</v>
      </c>
      <c r="E6657" t="s">
        <v>76</v>
      </c>
      <c r="F6657" t="s">
        <v>19436</v>
      </c>
      <c r="G6657">
        <v>5</v>
      </c>
      <c r="H6657" t="s">
        <v>58</v>
      </c>
      <c r="I6657" t="s">
        <v>59</v>
      </c>
      <c r="J6657">
        <v>82746</v>
      </c>
      <c r="K6657">
        <v>5</v>
      </c>
      <c r="L6657" s="2">
        <v>41426</v>
      </c>
      <c r="M6657" s="2">
        <v>43585</v>
      </c>
      <c r="N6657" t="s">
        <v>2208</v>
      </c>
      <c r="O6657">
        <v>20</v>
      </c>
      <c r="P6657" t="s">
        <v>3397</v>
      </c>
      <c r="Q6657" t="s">
        <v>3398</v>
      </c>
      <c r="R6657" t="s">
        <v>176</v>
      </c>
      <c r="S6657" t="s">
        <v>218</v>
      </c>
      <c r="T6657" t="s">
        <v>68</v>
      </c>
      <c r="U6657">
        <v>2017</v>
      </c>
      <c r="V6657">
        <v>309682</v>
      </c>
      <c r="W6657" t="s">
        <v>69</v>
      </c>
      <c r="X6657" t="s">
        <v>55</v>
      </c>
      <c r="Y6657">
        <v>207145</v>
      </c>
      <c r="Z6657">
        <v>102537</v>
      </c>
      <c r="AA6657" t="s">
        <v>69</v>
      </c>
      <c r="AB6657" t="s">
        <v>19437</v>
      </c>
      <c r="AC6657">
        <v>309682</v>
      </c>
    </row>
    <row r="6658" spans="1:29">
      <c r="A6658">
        <f t="shared" ref="A6658:A6721" ca="1" si="104">RAND()</f>
        <v>0.14535808617416035</v>
      </c>
      <c r="B6658" t="s">
        <v>75</v>
      </c>
      <c r="C6658">
        <v>9507749</v>
      </c>
      <c r="D6658" s="2">
        <v>43283</v>
      </c>
      <c r="E6658" t="s">
        <v>56</v>
      </c>
      <c r="F6658" t="s">
        <v>19438</v>
      </c>
      <c r="G6658">
        <v>5</v>
      </c>
      <c r="H6658" t="s">
        <v>58</v>
      </c>
      <c r="I6658" t="s">
        <v>78</v>
      </c>
      <c r="J6658">
        <v>49006</v>
      </c>
      <c r="K6658">
        <v>4</v>
      </c>
      <c r="L6658" s="2">
        <v>42277</v>
      </c>
      <c r="M6658" s="2">
        <v>44712</v>
      </c>
      <c r="N6658" t="s">
        <v>19439</v>
      </c>
      <c r="O6658">
        <v>47</v>
      </c>
      <c r="P6658" t="s">
        <v>717</v>
      </c>
      <c r="Q6658" t="s">
        <v>718</v>
      </c>
      <c r="R6658" t="s">
        <v>149</v>
      </c>
      <c r="S6658" t="s">
        <v>2935</v>
      </c>
      <c r="T6658" t="s">
        <v>68</v>
      </c>
      <c r="U6658">
        <v>2018</v>
      </c>
      <c r="V6658">
        <v>618627</v>
      </c>
      <c r="W6658" t="s">
        <v>69</v>
      </c>
      <c r="X6658" t="s">
        <v>75</v>
      </c>
      <c r="Y6658">
        <v>528164</v>
      </c>
      <c r="Z6658">
        <v>90463</v>
      </c>
      <c r="AA6658" t="s">
        <v>69</v>
      </c>
      <c r="AB6658" t="s">
        <v>19440</v>
      </c>
      <c r="AC6658">
        <v>618627</v>
      </c>
    </row>
    <row r="6659" spans="1:29">
      <c r="A6659">
        <f t="shared" ca="1" si="104"/>
        <v>0.26271305954400093</v>
      </c>
      <c r="B6659" t="s">
        <v>241</v>
      </c>
      <c r="C6659">
        <v>9482450</v>
      </c>
      <c r="D6659" s="2">
        <v>43266</v>
      </c>
      <c r="E6659" t="s">
        <v>56</v>
      </c>
      <c r="F6659" t="s">
        <v>19441</v>
      </c>
      <c r="G6659">
        <v>5</v>
      </c>
      <c r="H6659" t="s">
        <v>58</v>
      </c>
      <c r="I6659" t="s">
        <v>243</v>
      </c>
      <c r="J6659">
        <v>125892</v>
      </c>
      <c r="K6659">
        <v>4</v>
      </c>
      <c r="L6659" s="2">
        <v>42231</v>
      </c>
      <c r="M6659" s="2">
        <v>43982</v>
      </c>
      <c r="N6659" t="s">
        <v>2028</v>
      </c>
      <c r="O6659">
        <v>3</v>
      </c>
      <c r="P6659" t="s">
        <v>882</v>
      </c>
      <c r="Q6659" t="s">
        <v>883</v>
      </c>
      <c r="R6659" t="s">
        <v>884</v>
      </c>
      <c r="S6659" t="s">
        <v>67</v>
      </c>
      <c r="T6659" t="s">
        <v>68</v>
      </c>
      <c r="U6659">
        <v>2018</v>
      </c>
      <c r="V6659">
        <v>554851</v>
      </c>
      <c r="W6659" t="s">
        <v>69</v>
      </c>
      <c r="X6659" t="s">
        <v>241</v>
      </c>
      <c r="Y6659">
        <v>333244</v>
      </c>
      <c r="Z6659">
        <v>221607</v>
      </c>
      <c r="AA6659" t="s">
        <v>69</v>
      </c>
      <c r="AB6659" t="s">
        <v>19442</v>
      </c>
      <c r="AC6659">
        <v>554851</v>
      </c>
    </row>
    <row r="6660" spans="1:29">
      <c r="A6660">
        <f t="shared" ca="1" si="104"/>
        <v>0.87583584709423246</v>
      </c>
      <c r="B6660" t="s">
        <v>241</v>
      </c>
      <c r="C6660">
        <v>9307949</v>
      </c>
      <c r="D6660" s="2">
        <v>42867</v>
      </c>
      <c r="E6660" t="s">
        <v>7584</v>
      </c>
      <c r="F6660" t="s">
        <v>19443</v>
      </c>
      <c r="G6660">
        <v>5</v>
      </c>
      <c r="H6660" t="s">
        <v>58</v>
      </c>
      <c r="I6660" t="s">
        <v>243</v>
      </c>
      <c r="J6660">
        <v>120142</v>
      </c>
      <c r="K6660">
        <v>4</v>
      </c>
      <c r="L6660" s="2">
        <v>41866</v>
      </c>
      <c r="M6660" s="2">
        <v>43951</v>
      </c>
      <c r="N6660" t="s">
        <v>343</v>
      </c>
      <c r="O6660">
        <v>12</v>
      </c>
      <c r="P6660" t="s">
        <v>4159</v>
      </c>
      <c r="Q6660" t="s">
        <v>4160</v>
      </c>
      <c r="R6660" t="s">
        <v>401</v>
      </c>
      <c r="S6660" t="s">
        <v>336</v>
      </c>
      <c r="T6660" t="s">
        <v>68</v>
      </c>
      <c r="U6660">
        <v>2017</v>
      </c>
      <c r="V6660">
        <v>405000</v>
      </c>
      <c r="W6660" t="s">
        <v>69</v>
      </c>
      <c r="X6660" t="s">
        <v>241</v>
      </c>
      <c r="Y6660">
        <v>250000</v>
      </c>
      <c r="Z6660">
        <v>155000</v>
      </c>
      <c r="AA6660" t="s">
        <v>69</v>
      </c>
      <c r="AB6660" t="s">
        <v>19444</v>
      </c>
      <c r="AC6660">
        <v>405000</v>
      </c>
    </row>
    <row r="6661" spans="1:29">
      <c r="A6661">
        <f t="shared" ca="1" si="104"/>
        <v>0.88493290199882779</v>
      </c>
      <c r="B6661" t="s">
        <v>241</v>
      </c>
      <c r="C6661">
        <v>9504622</v>
      </c>
      <c r="D6661" s="2">
        <v>43269</v>
      </c>
      <c r="E6661" t="s">
        <v>56</v>
      </c>
      <c r="F6661" t="s">
        <v>19445</v>
      </c>
      <c r="G6661">
        <v>5</v>
      </c>
      <c r="H6661" t="s">
        <v>58</v>
      </c>
      <c r="I6661" t="s">
        <v>243</v>
      </c>
      <c r="J6661">
        <v>122406</v>
      </c>
      <c r="K6661">
        <v>4</v>
      </c>
      <c r="L6661" s="2">
        <v>42231</v>
      </c>
      <c r="M6661" s="2">
        <v>43982</v>
      </c>
      <c r="N6661" t="s">
        <v>4033</v>
      </c>
      <c r="O6661">
        <v>50</v>
      </c>
      <c r="P6661" t="s">
        <v>357</v>
      </c>
      <c r="Q6661" t="s">
        <v>358</v>
      </c>
      <c r="R6661" t="s">
        <v>149</v>
      </c>
      <c r="S6661" t="s">
        <v>67</v>
      </c>
      <c r="T6661" t="s">
        <v>68</v>
      </c>
      <c r="U6661">
        <v>2018</v>
      </c>
      <c r="V6661">
        <v>427919</v>
      </c>
      <c r="W6661" t="s">
        <v>69</v>
      </c>
      <c r="X6661" t="s">
        <v>241</v>
      </c>
      <c r="Y6661">
        <v>276077</v>
      </c>
      <c r="Z6661">
        <v>151842</v>
      </c>
      <c r="AA6661" t="s">
        <v>69</v>
      </c>
      <c r="AB6661" t="s">
        <v>19446</v>
      </c>
      <c r="AC6661">
        <v>427919</v>
      </c>
    </row>
    <row r="6662" spans="1:29">
      <c r="A6662">
        <f t="shared" ca="1" si="104"/>
        <v>0.20364977277722562</v>
      </c>
      <c r="B6662" t="s">
        <v>199</v>
      </c>
      <c r="C6662">
        <v>9513468</v>
      </c>
      <c r="D6662" s="2">
        <v>43278</v>
      </c>
      <c r="E6662" t="s">
        <v>7166</v>
      </c>
      <c r="F6662" t="s">
        <v>19447</v>
      </c>
      <c r="G6662">
        <v>5</v>
      </c>
      <c r="H6662" t="s">
        <v>58</v>
      </c>
      <c r="I6662" t="s">
        <v>149</v>
      </c>
      <c r="J6662">
        <v>200845</v>
      </c>
      <c r="K6662">
        <v>3</v>
      </c>
      <c r="L6662" s="2">
        <v>42566</v>
      </c>
      <c r="M6662" s="2">
        <v>44377</v>
      </c>
      <c r="N6662" t="s">
        <v>3653</v>
      </c>
      <c r="O6662">
        <v>4</v>
      </c>
      <c r="P6662" t="s">
        <v>3374</v>
      </c>
      <c r="Q6662" t="s">
        <v>3375</v>
      </c>
      <c r="R6662" t="s">
        <v>640</v>
      </c>
      <c r="S6662" t="s">
        <v>260</v>
      </c>
      <c r="T6662" t="s">
        <v>68</v>
      </c>
      <c r="U6662">
        <v>2018</v>
      </c>
      <c r="V6662">
        <v>438023</v>
      </c>
      <c r="W6662" t="s">
        <v>69</v>
      </c>
      <c r="X6662" t="s">
        <v>199</v>
      </c>
      <c r="Y6662">
        <v>294816</v>
      </c>
      <c r="Z6662">
        <v>143207</v>
      </c>
      <c r="AA6662" t="s">
        <v>69</v>
      </c>
      <c r="AB6662" t="s">
        <v>19448</v>
      </c>
      <c r="AC6662">
        <v>438023</v>
      </c>
    </row>
    <row r="6663" spans="1:29">
      <c r="A6663">
        <f t="shared" ca="1" si="104"/>
        <v>0.61979614248923642</v>
      </c>
      <c r="B6663" t="s">
        <v>199</v>
      </c>
      <c r="C6663">
        <v>9468357</v>
      </c>
      <c r="D6663" s="2">
        <v>43189</v>
      </c>
      <c r="E6663" t="s">
        <v>3563</v>
      </c>
      <c r="F6663" t="s">
        <v>19449</v>
      </c>
      <c r="G6663">
        <v>5</v>
      </c>
      <c r="H6663" t="s">
        <v>58</v>
      </c>
      <c r="I6663" t="s">
        <v>149</v>
      </c>
      <c r="J6663">
        <v>194617</v>
      </c>
      <c r="K6663">
        <v>5</v>
      </c>
      <c r="L6663" s="2">
        <v>42614</v>
      </c>
      <c r="M6663" s="2">
        <v>43555</v>
      </c>
      <c r="N6663" t="s">
        <v>3565</v>
      </c>
      <c r="O6663">
        <v>15</v>
      </c>
      <c r="P6663" t="s">
        <v>1697</v>
      </c>
      <c r="Q6663" t="s">
        <v>1698</v>
      </c>
      <c r="R6663" t="s">
        <v>630</v>
      </c>
      <c r="S6663" t="s">
        <v>260</v>
      </c>
      <c r="T6663" t="s">
        <v>68</v>
      </c>
      <c r="U6663">
        <v>2018</v>
      </c>
      <c r="V6663">
        <v>382108</v>
      </c>
      <c r="W6663" t="s">
        <v>69</v>
      </c>
      <c r="X6663" t="s">
        <v>199</v>
      </c>
      <c r="Y6663">
        <v>297384</v>
      </c>
      <c r="Z6663">
        <v>84724</v>
      </c>
      <c r="AA6663" t="s">
        <v>69</v>
      </c>
      <c r="AB6663" t="s">
        <v>19450</v>
      </c>
      <c r="AC6663">
        <v>382108</v>
      </c>
    </row>
    <row r="6664" spans="1:29">
      <c r="A6664">
        <f t="shared" ca="1" si="104"/>
        <v>0.12165841841446756</v>
      </c>
      <c r="B6664" t="s">
        <v>254</v>
      </c>
      <c r="C6664">
        <v>9316645</v>
      </c>
      <c r="D6664" s="2">
        <v>42920</v>
      </c>
      <c r="E6664" t="s">
        <v>56</v>
      </c>
      <c r="F6664" t="s">
        <v>19451</v>
      </c>
      <c r="G6664">
        <v>5</v>
      </c>
      <c r="H6664" t="s">
        <v>58</v>
      </c>
      <c r="I6664" t="s">
        <v>256</v>
      </c>
      <c r="J6664">
        <v>33787</v>
      </c>
      <c r="K6664">
        <v>32</v>
      </c>
      <c r="L6664" s="2">
        <v>31017</v>
      </c>
      <c r="M6664" s="2">
        <v>43646</v>
      </c>
      <c r="N6664" t="s">
        <v>592</v>
      </c>
      <c r="O6664">
        <v>2</v>
      </c>
      <c r="P6664" t="s">
        <v>3408</v>
      </c>
      <c r="Q6664" t="s">
        <v>3409</v>
      </c>
      <c r="R6664" t="s">
        <v>434</v>
      </c>
      <c r="S6664" t="s">
        <v>85</v>
      </c>
      <c r="T6664" t="s">
        <v>68</v>
      </c>
      <c r="U6664">
        <v>2017</v>
      </c>
      <c r="V6664">
        <v>348347</v>
      </c>
      <c r="W6664" t="s">
        <v>69</v>
      </c>
      <c r="X6664" t="s">
        <v>254</v>
      </c>
      <c r="Y6664">
        <v>227831</v>
      </c>
      <c r="Z6664">
        <v>120516</v>
      </c>
      <c r="AA6664" t="s">
        <v>69</v>
      </c>
      <c r="AB6664" t="s">
        <v>19452</v>
      </c>
      <c r="AC6664">
        <v>348347</v>
      </c>
    </row>
    <row r="6665" spans="1:29">
      <c r="A6665">
        <f t="shared" ca="1" si="104"/>
        <v>0.80252599562637095</v>
      </c>
      <c r="B6665" t="s">
        <v>241</v>
      </c>
      <c r="C6665">
        <v>9414577</v>
      </c>
      <c r="D6665" s="2">
        <v>43105</v>
      </c>
      <c r="E6665" t="s">
        <v>56</v>
      </c>
      <c r="F6665" t="s">
        <v>19453</v>
      </c>
      <c r="G6665">
        <v>5</v>
      </c>
      <c r="H6665" t="s">
        <v>58</v>
      </c>
      <c r="I6665" t="s">
        <v>243</v>
      </c>
      <c r="J6665">
        <v>126738</v>
      </c>
      <c r="K6665">
        <v>4</v>
      </c>
      <c r="L6665" s="2">
        <v>42072</v>
      </c>
      <c r="M6665" s="2">
        <v>43861</v>
      </c>
      <c r="N6665" t="s">
        <v>278</v>
      </c>
      <c r="O6665">
        <v>11</v>
      </c>
      <c r="P6665" t="s">
        <v>2093</v>
      </c>
      <c r="Q6665" t="s">
        <v>1293</v>
      </c>
      <c r="R6665" t="s">
        <v>555</v>
      </c>
      <c r="S6665" t="s">
        <v>67</v>
      </c>
      <c r="T6665" t="s">
        <v>68</v>
      </c>
      <c r="U6665">
        <v>2018</v>
      </c>
      <c r="V6665">
        <v>396250</v>
      </c>
      <c r="W6665" t="s">
        <v>69</v>
      </c>
      <c r="X6665" t="s">
        <v>241</v>
      </c>
      <c r="Y6665">
        <v>250000</v>
      </c>
      <c r="Z6665">
        <v>146250</v>
      </c>
      <c r="AA6665" t="s">
        <v>69</v>
      </c>
      <c r="AB6665" t="s">
        <v>19454</v>
      </c>
      <c r="AC6665">
        <v>396250</v>
      </c>
    </row>
    <row r="6666" spans="1:29">
      <c r="A6666">
        <f t="shared" ca="1" si="104"/>
        <v>7.2727048837208041E-2</v>
      </c>
      <c r="B6666" t="s">
        <v>254</v>
      </c>
      <c r="C6666">
        <v>9326304</v>
      </c>
      <c r="D6666" s="2">
        <v>42935</v>
      </c>
      <c r="E6666" t="s">
        <v>56</v>
      </c>
      <c r="F6666" t="s">
        <v>19455</v>
      </c>
      <c r="G6666">
        <v>5</v>
      </c>
      <c r="H6666" t="s">
        <v>58</v>
      </c>
      <c r="I6666" t="s">
        <v>256</v>
      </c>
      <c r="J6666">
        <v>44118</v>
      </c>
      <c r="K6666">
        <v>25</v>
      </c>
      <c r="L6666" s="2">
        <v>36373</v>
      </c>
      <c r="M6666" s="2">
        <v>43312</v>
      </c>
      <c r="N6666" t="s">
        <v>388</v>
      </c>
      <c r="O6666">
        <v>1</v>
      </c>
      <c r="P6666" t="s">
        <v>161</v>
      </c>
      <c r="Q6666" t="s">
        <v>162</v>
      </c>
      <c r="R6666" t="s">
        <v>163</v>
      </c>
      <c r="S6666" t="s">
        <v>67</v>
      </c>
      <c r="T6666" t="s">
        <v>68</v>
      </c>
      <c r="U6666">
        <v>2017</v>
      </c>
      <c r="V6666">
        <v>381250</v>
      </c>
      <c r="W6666" t="s">
        <v>69</v>
      </c>
      <c r="X6666" t="s">
        <v>254</v>
      </c>
      <c r="Y6666">
        <v>250000</v>
      </c>
      <c r="Z6666">
        <v>131250</v>
      </c>
      <c r="AA6666" t="s">
        <v>69</v>
      </c>
      <c r="AB6666" t="s">
        <v>19456</v>
      </c>
      <c r="AC6666">
        <v>381250</v>
      </c>
    </row>
    <row r="6667" spans="1:29">
      <c r="A6667">
        <f t="shared" ca="1" si="104"/>
        <v>0.45013973213409286</v>
      </c>
      <c r="B6667" t="s">
        <v>303</v>
      </c>
      <c r="C6667">
        <v>9507847</v>
      </c>
      <c r="D6667" s="2">
        <v>43311</v>
      </c>
      <c r="E6667" t="s">
        <v>10198</v>
      </c>
      <c r="F6667" t="s">
        <v>19457</v>
      </c>
      <c r="G6667">
        <v>5</v>
      </c>
      <c r="H6667" t="s">
        <v>58</v>
      </c>
      <c r="I6667" t="s">
        <v>305</v>
      </c>
      <c r="J6667">
        <v>112378</v>
      </c>
      <c r="K6667">
        <v>3</v>
      </c>
      <c r="L6667" s="2">
        <v>42633</v>
      </c>
      <c r="M6667" s="2">
        <v>44012</v>
      </c>
      <c r="N6667" t="s">
        <v>10642</v>
      </c>
      <c r="O6667">
        <v>1</v>
      </c>
      <c r="P6667" t="s">
        <v>161</v>
      </c>
      <c r="Q6667" t="s">
        <v>162</v>
      </c>
      <c r="R6667" t="s">
        <v>163</v>
      </c>
      <c r="S6667" t="s">
        <v>67</v>
      </c>
      <c r="T6667" t="s">
        <v>68</v>
      </c>
      <c r="U6667">
        <v>2018</v>
      </c>
      <c r="V6667">
        <v>371719</v>
      </c>
      <c r="W6667" t="s">
        <v>69</v>
      </c>
      <c r="X6667" t="s">
        <v>303</v>
      </c>
      <c r="Y6667">
        <v>243750</v>
      </c>
      <c r="Z6667">
        <v>127969</v>
      </c>
      <c r="AA6667" t="s">
        <v>69</v>
      </c>
      <c r="AB6667" t="s">
        <v>19458</v>
      </c>
      <c r="AC6667">
        <v>371719</v>
      </c>
    </row>
    <row r="6668" spans="1:29">
      <c r="A6668">
        <f t="shared" ca="1" si="104"/>
        <v>0.18854025786520623</v>
      </c>
      <c r="B6668" t="s">
        <v>75</v>
      </c>
      <c r="C6668">
        <v>9679971</v>
      </c>
      <c r="D6668" s="2">
        <v>43306</v>
      </c>
      <c r="E6668" t="s">
        <v>110</v>
      </c>
      <c r="F6668" t="s">
        <v>19459</v>
      </c>
      <c r="G6668">
        <v>7</v>
      </c>
      <c r="H6668" t="s">
        <v>58</v>
      </c>
      <c r="I6668" t="s">
        <v>78</v>
      </c>
      <c r="J6668">
        <v>41781</v>
      </c>
      <c r="K6668">
        <v>6</v>
      </c>
      <c r="L6668" s="2">
        <v>41167</v>
      </c>
      <c r="M6668" s="2">
        <v>43982</v>
      </c>
      <c r="N6668" t="s">
        <v>606</v>
      </c>
      <c r="O6668">
        <v>3</v>
      </c>
      <c r="P6668" t="s">
        <v>6322</v>
      </c>
      <c r="Q6668" t="s">
        <v>543</v>
      </c>
      <c r="R6668" t="s">
        <v>205</v>
      </c>
      <c r="S6668" t="s">
        <v>206</v>
      </c>
      <c r="T6668" t="s">
        <v>68</v>
      </c>
      <c r="U6668">
        <v>2017</v>
      </c>
      <c r="V6668">
        <v>480730</v>
      </c>
      <c r="W6668" t="s">
        <v>69</v>
      </c>
      <c r="X6668" t="s">
        <v>75</v>
      </c>
      <c r="Y6668">
        <v>363659</v>
      </c>
      <c r="Z6668">
        <v>117071</v>
      </c>
      <c r="AA6668" t="s">
        <v>69</v>
      </c>
      <c r="AB6668" t="s">
        <v>19460</v>
      </c>
      <c r="AC6668">
        <v>480730</v>
      </c>
    </row>
    <row r="6669" spans="1:29">
      <c r="A6669">
        <f t="shared" ca="1" si="104"/>
        <v>5.446016102696738E-2</v>
      </c>
      <c r="B6669" t="s">
        <v>286</v>
      </c>
      <c r="C6669">
        <v>9178049</v>
      </c>
      <c r="D6669" s="2">
        <v>42676</v>
      </c>
      <c r="E6669" t="s">
        <v>76</v>
      </c>
      <c r="F6669" t="s">
        <v>19461</v>
      </c>
      <c r="G6669">
        <v>5</v>
      </c>
      <c r="H6669" t="s">
        <v>58</v>
      </c>
      <c r="I6669" t="s">
        <v>289</v>
      </c>
      <c r="J6669">
        <v>72765</v>
      </c>
      <c r="K6669">
        <v>35</v>
      </c>
      <c r="L6669" s="2">
        <v>32278</v>
      </c>
      <c r="M6669" s="2">
        <v>43251</v>
      </c>
      <c r="N6669" t="s">
        <v>785</v>
      </c>
      <c r="O6669">
        <v>7</v>
      </c>
      <c r="P6669" t="s">
        <v>787</v>
      </c>
      <c r="Q6669" t="s">
        <v>472</v>
      </c>
      <c r="R6669" t="s">
        <v>311</v>
      </c>
      <c r="S6669" t="s">
        <v>473</v>
      </c>
      <c r="T6669" t="s">
        <v>68</v>
      </c>
      <c r="U6669">
        <v>2017</v>
      </c>
      <c r="V6669">
        <v>435000</v>
      </c>
      <c r="W6669" t="s">
        <v>69</v>
      </c>
      <c r="X6669" t="s">
        <v>286</v>
      </c>
      <c r="Y6669">
        <v>250000</v>
      </c>
      <c r="Z6669">
        <v>185000</v>
      </c>
      <c r="AA6669" t="s">
        <v>69</v>
      </c>
      <c r="AB6669" t="s">
        <v>19462</v>
      </c>
      <c r="AC6669">
        <v>435000</v>
      </c>
    </row>
    <row r="6670" spans="1:29">
      <c r="A6670">
        <f t="shared" ca="1" si="104"/>
        <v>0.18736486826485077</v>
      </c>
      <c r="B6670" t="s">
        <v>303</v>
      </c>
      <c r="C6670">
        <v>9269070</v>
      </c>
      <c r="D6670" s="2">
        <v>42843</v>
      </c>
      <c r="E6670" t="s">
        <v>56</v>
      </c>
      <c r="F6670" t="s">
        <v>19463</v>
      </c>
      <c r="G6670">
        <v>5</v>
      </c>
      <c r="H6670" t="s">
        <v>58</v>
      </c>
      <c r="I6670" t="s">
        <v>305</v>
      </c>
      <c r="J6670">
        <v>106011</v>
      </c>
      <c r="K6670">
        <v>3</v>
      </c>
      <c r="L6670" s="2">
        <v>42231</v>
      </c>
      <c r="M6670" s="2">
        <v>43769</v>
      </c>
      <c r="N6670" t="s">
        <v>1485</v>
      </c>
      <c r="O6670">
        <v>1</v>
      </c>
      <c r="P6670" t="s">
        <v>346</v>
      </c>
      <c r="Q6670" t="s">
        <v>119</v>
      </c>
      <c r="R6670" t="s">
        <v>347</v>
      </c>
      <c r="S6670" t="s">
        <v>348</v>
      </c>
      <c r="T6670" t="s">
        <v>68</v>
      </c>
      <c r="U6670">
        <v>2017</v>
      </c>
      <c r="V6670">
        <v>357750</v>
      </c>
      <c r="W6670" t="s">
        <v>69</v>
      </c>
      <c r="X6670" t="s">
        <v>303</v>
      </c>
      <c r="Y6670">
        <v>225000</v>
      </c>
      <c r="Z6670">
        <v>132750</v>
      </c>
      <c r="AA6670" t="s">
        <v>69</v>
      </c>
      <c r="AB6670" t="s">
        <v>19464</v>
      </c>
      <c r="AC6670">
        <v>357750</v>
      </c>
    </row>
    <row r="6671" spans="1:29">
      <c r="A6671">
        <f t="shared" ca="1" si="104"/>
        <v>0.40247809673407642</v>
      </c>
      <c r="B6671" t="s">
        <v>254</v>
      </c>
      <c r="C6671">
        <v>9308730</v>
      </c>
      <c r="D6671" s="2">
        <v>42916</v>
      </c>
      <c r="E6671" t="s">
        <v>56</v>
      </c>
      <c r="F6671" t="s">
        <v>19465</v>
      </c>
      <c r="G6671">
        <v>5</v>
      </c>
      <c r="H6671" t="s">
        <v>58</v>
      </c>
      <c r="I6671" t="s">
        <v>256</v>
      </c>
      <c r="J6671">
        <v>72675</v>
      </c>
      <c r="K6671">
        <v>13</v>
      </c>
      <c r="L6671" s="2">
        <v>38412</v>
      </c>
      <c r="M6671" s="2">
        <v>43281</v>
      </c>
      <c r="N6671" t="s">
        <v>1434</v>
      </c>
      <c r="O6671">
        <v>7</v>
      </c>
      <c r="P6671" t="s">
        <v>189</v>
      </c>
      <c r="Q6671" t="s">
        <v>190</v>
      </c>
      <c r="R6671" t="s">
        <v>191</v>
      </c>
      <c r="S6671" t="s">
        <v>67</v>
      </c>
      <c r="T6671" t="s">
        <v>68</v>
      </c>
      <c r="U6671">
        <v>2017</v>
      </c>
      <c r="V6671">
        <v>625784</v>
      </c>
      <c r="W6671" t="s">
        <v>69</v>
      </c>
      <c r="X6671" t="s">
        <v>254</v>
      </c>
      <c r="Y6671">
        <v>405038</v>
      </c>
      <c r="Z6671">
        <v>220746</v>
      </c>
      <c r="AA6671" t="s">
        <v>69</v>
      </c>
      <c r="AB6671" t="s">
        <v>19466</v>
      </c>
      <c r="AC6671">
        <v>625784</v>
      </c>
    </row>
    <row r="6672" spans="1:29">
      <c r="A6672">
        <f t="shared" ca="1" si="104"/>
        <v>0.6383565199312865</v>
      </c>
      <c r="B6672" t="s">
        <v>199</v>
      </c>
      <c r="C6672">
        <v>9229514</v>
      </c>
      <c r="D6672" s="2">
        <v>42783</v>
      </c>
      <c r="E6672" t="s">
        <v>76</v>
      </c>
      <c r="F6672" t="s">
        <v>19467</v>
      </c>
      <c r="G6672">
        <v>5</v>
      </c>
      <c r="H6672" t="s">
        <v>58</v>
      </c>
      <c r="I6672" t="s">
        <v>149</v>
      </c>
      <c r="J6672">
        <v>175336</v>
      </c>
      <c r="K6672">
        <v>5</v>
      </c>
      <c r="L6672" s="2">
        <v>41334</v>
      </c>
      <c r="M6672" s="2">
        <v>43524</v>
      </c>
      <c r="N6672" t="s">
        <v>2164</v>
      </c>
      <c r="O6672">
        <v>16</v>
      </c>
      <c r="P6672" t="s">
        <v>1363</v>
      </c>
      <c r="Q6672" t="s">
        <v>1364</v>
      </c>
      <c r="R6672" t="s">
        <v>149</v>
      </c>
      <c r="S6672" t="s">
        <v>67</v>
      </c>
      <c r="T6672" t="s">
        <v>68</v>
      </c>
      <c r="U6672">
        <v>2017</v>
      </c>
      <c r="V6672">
        <v>331185</v>
      </c>
      <c r="W6672" t="s">
        <v>69</v>
      </c>
      <c r="X6672" t="s">
        <v>199</v>
      </c>
      <c r="Y6672">
        <v>207500</v>
      </c>
      <c r="Z6672">
        <v>123685</v>
      </c>
      <c r="AA6672" t="s">
        <v>69</v>
      </c>
      <c r="AB6672" t="s">
        <v>19468</v>
      </c>
      <c r="AC6672">
        <v>331185</v>
      </c>
    </row>
    <row r="6673" spans="1:29">
      <c r="A6673">
        <f t="shared" ca="1" si="104"/>
        <v>0.68637337802050902</v>
      </c>
      <c r="B6673" t="s">
        <v>75</v>
      </c>
      <c r="C6673">
        <v>9514777</v>
      </c>
      <c r="D6673" s="2">
        <v>43249</v>
      </c>
      <c r="E6673" t="s">
        <v>56</v>
      </c>
      <c r="F6673" t="s">
        <v>19469</v>
      </c>
      <c r="G6673">
        <v>5</v>
      </c>
      <c r="H6673" t="s">
        <v>58</v>
      </c>
      <c r="I6673" t="s">
        <v>78</v>
      </c>
      <c r="J6673">
        <v>48935</v>
      </c>
      <c r="K6673">
        <v>5</v>
      </c>
      <c r="L6673" s="2">
        <v>42248</v>
      </c>
      <c r="M6673" s="2">
        <v>44347</v>
      </c>
      <c r="N6673" t="s">
        <v>529</v>
      </c>
      <c r="O6673">
        <v>2</v>
      </c>
      <c r="P6673" t="s">
        <v>19470</v>
      </c>
      <c r="Q6673" t="s">
        <v>19471</v>
      </c>
      <c r="R6673" t="s">
        <v>1209</v>
      </c>
      <c r="S6673" t="s">
        <v>729</v>
      </c>
      <c r="T6673" t="s">
        <v>68</v>
      </c>
      <c r="U6673">
        <v>2018</v>
      </c>
      <c r="V6673">
        <v>314675</v>
      </c>
      <c r="W6673" t="s">
        <v>69</v>
      </c>
      <c r="X6673" t="s">
        <v>75</v>
      </c>
      <c r="Y6673">
        <v>205000</v>
      </c>
      <c r="Z6673">
        <v>109675</v>
      </c>
      <c r="AA6673" t="s">
        <v>69</v>
      </c>
      <c r="AB6673" t="s">
        <v>19472</v>
      </c>
      <c r="AC6673">
        <v>314675</v>
      </c>
    </row>
    <row r="6674" spans="1:29">
      <c r="A6674">
        <f t="shared" ca="1" si="104"/>
        <v>0.45647313191193473</v>
      </c>
      <c r="B6674" t="s">
        <v>254</v>
      </c>
      <c r="C6674">
        <v>9319266</v>
      </c>
      <c r="D6674" s="2">
        <v>42940</v>
      </c>
      <c r="E6674" t="s">
        <v>76</v>
      </c>
      <c r="F6674" t="s">
        <v>19473</v>
      </c>
      <c r="G6674">
        <v>5</v>
      </c>
      <c r="H6674" t="s">
        <v>58</v>
      </c>
      <c r="I6674" t="s">
        <v>256</v>
      </c>
      <c r="J6674">
        <v>114851</v>
      </c>
      <c r="K6674">
        <v>4</v>
      </c>
      <c r="L6674" s="2">
        <v>41883</v>
      </c>
      <c r="M6674" s="2">
        <v>44043</v>
      </c>
      <c r="N6674" t="s">
        <v>388</v>
      </c>
      <c r="O6674">
        <v>12</v>
      </c>
      <c r="P6674" t="s">
        <v>656</v>
      </c>
      <c r="Q6674" t="s">
        <v>204</v>
      </c>
      <c r="R6674" t="s">
        <v>205</v>
      </c>
      <c r="S6674" t="s">
        <v>67</v>
      </c>
      <c r="T6674" t="s">
        <v>68</v>
      </c>
      <c r="U6674">
        <v>2017</v>
      </c>
      <c r="V6674">
        <v>446857</v>
      </c>
      <c r="W6674" t="s">
        <v>69</v>
      </c>
      <c r="X6674" t="s">
        <v>254</v>
      </c>
      <c r="Y6674">
        <v>357333</v>
      </c>
      <c r="Z6674">
        <v>89524</v>
      </c>
      <c r="AA6674" t="s">
        <v>69</v>
      </c>
      <c r="AB6674" t="s">
        <v>19474</v>
      </c>
      <c r="AC6674">
        <v>446857</v>
      </c>
    </row>
    <row r="6675" spans="1:29">
      <c r="A6675">
        <f t="shared" ca="1" si="104"/>
        <v>0.22284410390268439</v>
      </c>
      <c r="B6675" t="s">
        <v>241</v>
      </c>
      <c r="C6675">
        <v>9204685</v>
      </c>
      <c r="D6675" s="2">
        <v>42704</v>
      </c>
      <c r="E6675" t="s">
        <v>76</v>
      </c>
      <c r="F6675" t="s">
        <v>19475</v>
      </c>
      <c r="G6675">
        <v>5</v>
      </c>
      <c r="H6675" t="s">
        <v>58</v>
      </c>
      <c r="I6675" t="s">
        <v>243</v>
      </c>
      <c r="J6675">
        <v>122123</v>
      </c>
      <c r="K6675">
        <v>4</v>
      </c>
      <c r="L6675" s="2">
        <v>41623</v>
      </c>
      <c r="M6675" s="2">
        <v>43434</v>
      </c>
      <c r="N6675" t="s">
        <v>19476</v>
      </c>
      <c r="O6675">
        <v>7</v>
      </c>
      <c r="P6675" t="s">
        <v>3435</v>
      </c>
      <c r="Q6675" t="s">
        <v>3436</v>
      </c>
      <c r="R6675" t="s">
        <v>1943</v>
      </c>
      <c r="S6675" t="s">
        <v>67</v>
      </c>
      <c r="T6675" t="s">
        <v>68</v>
      </c>
      <c r="U6675">
        <v>2017</v>
      </c>
      <c r="V6675">
        <v>390000</v>
      </c>
      <c r="W6675" t="s">
        <v>69</v>
      </c>
      <c r="X6675" t="s">
        <v>241</v>
      </c>
      <c r="Y6675">
        <v>250000</v>
      </c>
      <c r="Z6675">
        <v>140000</v>
      </c>
      <c r="AA6675" t="s">
        <v>69</v>
      </c>
      <c r="AB6675" t="s">
        <v>19477</v>
      </c>
      <c r="AC6675">
        <v>390000</v>
      </c>
    </row>
    <row r="6676" spans="1:29">
      <c r="A6676">
        <f t="shared" ca="1" si="104"/>
        <v>0.44481411889083633</v>
      </c>
      <c r="B6676" t="s">
        <v>286</v>
      </c>
      <c r="C6676">
        <v>9319017</v>
      </c>
      <c r="D6676" s="2">
        <v>42937</v>
      </c>
      <c r="E6676" t="s">
        <v>56</v>
      </c>
      <c r="F6676" t="s">
        <v>19478</v>
      </c>
      <c r="G6676">
        <v>5</v>
      </c>
      <c r="H6676" t="s">
        <v>58</v>
      </c>
      <c r="I6676" t="s">
        <v>289</v>
      </c>
      <c r="J6676">
        <v>114438</v>
      </c>
      <c r="K6676">
        <v>4</v>
      </c>
      <c r="L6676" s="2">
        <v>42583</v>
      </c>
      <c r="M6676" s="2">
        <v>43677</v>
      </c>
      <c r="N6676" t="s">
        <v>2548</v>
      </c>
      <c r="O6676">
        <v>7</v>
      </c>
      <c r="P6676" t="s">
        <v>64</v>
      </c>
      <c r="Q6676" t="s">
        <v>65</v>
      </c>
      <c r="R6676" t="s">
        <v>66</v>
      </c>
      <c r="S6676" t="s">
        <v>102</v>
      </c>
      <c r="T6676" t="s">
        <v>68</v>
      </c>
      <c r="U6676">
        <v>2017</v>
      </c>
      <c r="V6676">
        <v>580732</v>
      </c>
      <c r="W6676" t="s">
        <v>69</v>
      </c>
      <c r="X6676" t="s">
        <v>286</v>
      </c>
      <c r="Y6676">
        <v>433654</v>
      </c>
      <c r="Z6676">
        <v>147078</v>
      </c>
      <c r="AA6676" t="s">
        <v>69</v>
      </c>
      <c r="AB6676" t="s">
        <v>19479</v>
      </c>
      <c r="AC6676">
        <v>580732</v>
      </c>
    </row>
    <row r="6677" spans="1:29">
      <c r="A6677">
        <f t="shared" ca="1" si="104"/>
        <v>0.23779709180039788</v>
      </c>
      <c r="B6677" t="s">
        <v>75</v>
      </c>
      <c r="C6677">
        <v>9480666</v>
      </c>
      <c r="D6677" s="2">
        <v>43220</v>
      </c>
      <c r="E6677" t="s">
        <v>56</v>
      </c>
      <c r="F6677" t="s">
        <v>19480</v>
      </c>
      <c r="G6677">
        <v>5</v>
      </c>
      <c r="H6677" t="s">
        <v>58</v>
      </c>
      <c r="I6677" t="s">
        <v>78</v>
      </c>
      <c r="J6677">
        <v>48218</v>
      </c>
      <c r="K6677">
        <v>6</v>
      </c>
      <c r="L6677" s="2">
        <v>42593</v>
      </c>
      <c r="M6677" s="2">
        <v>44316</v>
      </c>
      <c r="N6677" t="s">
        <v>318</v>
      </c>
      <c r="O6677">
        <v>2</v>
      </c>
      <c r="P6677" t="s">
        <v>320</v>
      </c>
      <c r="Q6677" t="s">
        <v>321</v>
      </c>
      <c r="R6677" t="s">
        <v>137</v>
      </c>
      <c r="S6677" t="s">
        <v>67</v>
      </c>
      <c r="T6677" t="s">
        <v>68</v>
      </c>
      <c r="U6677">
        <v>2018</v>
      </c>
      <c r="V6677">
        <v>313650</v>
      </c>
      <c r="W6677" t="s">
        <v>69</v>
      </c>
      <c r="X6677" t="s">
        <v>75</v>
      </c>
      <c r="Y6677">
        <v>205000</v>
      </c>
      <c r="Z6677">
        <v>108650</v>
      </c>
      <c r="AA6677" t="s">
        <v>69</v>
      </c>
      <c r="AB6677" t="s">
        <v>19481</v>
      </c>
      <c r="AC6677">
        <v>313650</v>
      </c>
    </row>
    <row r="6678" spans="1:29">
      <c r="A6678">
        <f t="shared" ca="1" si="104"/>
        <v>0.67713144496025124</v>
      </c>
      <c r="B6678" t="s">
        <v>889</v>
      </c>
      <c r="C6678">
        <v>9379413</v>
      </c>
      <c r="D6678" s="2">
        <v>43039</v>
      </c>
      <c r="E6678" t="s">
        <v>8617</v>
      </c>
      <c r="F6678" t="s">
        <v>19482</v>
      </c>
      <c r="G6678">
        <v>5</v>
      </c>
      <c r="H6678" t="s">
        <v>58</v>
      </c>
      <c r="I6678" t="s">
        <v>891</v>
      </c>
      <c r="J6678">
        <v>22606</v>
      </c>
      <c r="K6678">
        <v>5</v>
      </c>
      <c r="L6678" s="2">
        <v>41647</v>
      </c>
      <c r="M6678" s="2">
        <v>43769</v>
      </c>
      <c r="N6678" t="s">
        <v>4786</v>
      </c>
      <c r="O6678">
        <v>13</v>
      </c>
      <c r="P6678" t="s">
        <v>1064</v>
      </c>
      <c r="Q6678" t="s">
        <v>1065</v>
      </c>
      <c r="R6678" t="s">
        <v>335</v>
      </c>
      <c r="S6678" t="s">
        <v>67</v>
      </c>
      <c r="T6678" t="s">
        <v>68</v>
      </c>
      <c r="U6678">
        <v>2018</v>
      </c>
      <c r="V6678">
        <v>388865</v>
      </c>
      <c r="W6678" t="s">
        <v>69</v>
      </c>
      <c r="X6678" t="s">
        <v>889</v>
      </c>
      <c r="Y6678">
        <v>297040</v>
      </c>
      <c r="Z6678">
        <v>91825</v>
      </c>
      <c r="AA6678" t="s">
        <v>69</v>
      </c>
      <c r="AB6678" t="s">
        <v>19483</v>
      </c>
      <c r="AC6678">
        <v>388865</v>
      </c>
    </row>
    <row r="6679" spans="1:29">
      <c r="A6679">
        <f t="shared" ca="1" si="104"/>
        <v>0.20551439805260052</v>
      </c>
      <c r="B6679" t="s">
        <v>254</v>
      </c>
      <c r="C6679">
        <v>9301603</v>
      </c>
      <c r="D6679" s="2">
        <v>42808</v>
      </c>
      <c r="E6679" t="s">
        <v>56</v>
      </c>
      <c r="F6679" t="s">
        <v>19484</v>
      </c>
      <c r="G6679">
        <v>5</v>
      </c>
      <c r="H6679" t="s">
        <v>58</v>
      </c>
      <c r="I6679" t="s">
        <v>256</v>
      </c>
      <c r="J6679">
        <v>120087</v>
      </c>
      <c r="K6679">
        <v>2</v>
      </c>
      <c r="L6679" s="2">
        <v>42552</v>
      </c>
      <c r="M6679" s="2">
        <v>43373</v>
      </c>
      <c r="N6679" t="s">
        <v>1862</v>
      </c>
      <c r="O6679">
        <v>28</v>
      </c>
      <c r="P6679" t="s">
        <v>1392</v>
      </c>
      <c r="Q6679" t="s">
        <v>1393</v>
      </c>
      <c r="R6679" t="s">
        <v>149</v>
      </c>
      <c r="S6679" t="s">
        <v>85</v>
      </c>
      <c r="T6679" t="s">
        <v>68</v>
      </c>
      <c r="U6679">
        <v>2017</v>
      </c>
      <c r="V6679">
        <v>299412</v>
      </c>
      <c r="W6679" t="s">
        <v>69</v>
      </c>
      <c r="X6679" t="s">
        <v>254</v>
      </c>
      <c r="Y6679">
        <v>192500</v>
      </c>
      <c r="Z6679">
        <v>106912</v>
      </c>
      <c r="AA6679" t="s">
        <v>69</v>
      </c>
      <c r="AB6679" t="s">
        <v>19485</v>
      </c>
      <c r="AC6679">
        <v>299412</v>
      </c>
    </row>
    <row r="6680" spans="1:29">
      <c r="A6680">
        <f t="shared" ca="1" si="104"/>
        <v>0.23919781262412998</v>
      </c>
      <c r="B6680" t="s">
        <v>55</v>
      </c>
      <c r="C6680">
        <v>9206181</v>
      </c>
      <c r="D6680" s="2">
        <v>42762</v>
      </c>
      <c r="E6680" t="s">
        <v>76</v>
      </c>
      <c r="F6680" t="s">
        <v>19486</v>
      </c>
      <c r="G6680">
        <v>5</v>
      </c>
      <c r="H6680" t="s">
        <v>58</v>
      </c>
      <c r="I6680" t="s">
        <v>59</v>
      </c>
      <c r="J6680">
        <v>59957</v>
      </c>
      <c r="K6680">
        <v>9</v>
      </c>
      <c r="L6680" s="2">
        <v>39479</v>
      </c>
      <c r="M6680" s="2">
        <v>43312</v>
      </c>
      <c r="N6680" t="s">
        <v>318</v>
      </c>
      <c r="O6680">
        <v>4</v>
      </c>
      <c r="P6680" t="s">
        <v>638</v>
      </c>
      <c r="Q6680" t="s">
        <v>639</v>
      </c>
      <c r="R6680" t="s">
        <v>640</v>
      </c>
      <c r="S6680" t="s">
        <v>67</v>
      </c>
      <c r="T6680" t="s">
        <v>68</v>
      </c>
      <c r="U6680">
        <v>2017</v>
      </c>
      <c r="V6680">
        <v>343438</v>
      </c>
      <c r="W6680" t="s">
        <v>69</v>
      </c>
      <c r="X6680" t="s">
        <v>55</v>
      </c>
      <c r="Y6680">
        <v>218750</v>
      </c>
      <c r="Z6680">
        <v>124688</v>
      </c>
      <c r="AA6680" t="s">
        <v>69</v>
      </c>
      <c r="AB6680" t="s">
        <v>19487</v>
      </c>
      <c r="AC6680">
        <v>343438</v>
      </c>
    </row>
    <row r="6681" spans="1:29">
      <c r="A6681">
        <f t="shared" ca="1" si="104"/>
        <v>1.8299097525472319E-2</v>
      </c>
      <c r="B6681" t="s">
        <v>327</v>
      </c>
      <c r="C6681">
        <v>9542329</v>
      </c>
      <c r="D6681" s="2">
        <v>43319</v>
      </c>
      <c r="E6681" t="s">
        <v>520</v>
      </c>
      <c r="F6681" t="s">
        <v>19488</v>
      </c>
      <c r="G6681">
        <v>5</v>
      </c>
      <c r="H6681" t="s">
        <v>58</v>
      </c>
      <c r="I6681" t="s">
        <v>330</v>
      </c>
      <c r="J6681">
        <v>22883</v>
      </c>
      <c r="K6681">
        <v>3</v>
      </c>
      <c r="L6681" s="2">
        <v>42643</v>
      </c>
      <c r="M6681" s="2">
        <v>44377</v>
      </c>
      <c r="N6681" t="s">
        <v>522</v>
      </c>
      <c r="O6681">
        <v>2</v>
      </c>
      <c r="P6681" t="s">
        <v>320</v>
      </c>
      <c r="Q6681" t="s">
        <v>321</v>
      </c>
      <c r="R6681" t="s">
        <v>137</v>
      </c>
      <c r="S6681" t="s">
        <v>67</v>
      </c>
      <c r="T6681" t="s">
        <v>68</v>
      </c>
      <c r="U6681">
        <v>2018</v>
      </c>
      <c r="V6681">
        <v>331530</v>
      </c>
      <c r="W6681" t="s">
        <v>69</v>
      </c>
      <c r="X6681" t="s">
        <v>327</v>
      </c>
      <c r="Y6681">
        <v>225000</v>
      </c>
      <c r="Z6681">
        <v>106530</v>
      </c>
      <c r="AA6681" t="s">
        <v>69</v>
      </c>
      <c r="AB6681" t="s">
        <v>19489</v>
      </c>
      <c r="AC6681">
        <v>331530</v>
      </c>
    </row>
    <row r="6682" spans="1:29">
      <c r="A6682">
        <f t="shared" ca="1" si="104"/>
        <v>0.77894185548924011</v>
      </c>
      <c r="B6682" t="s">
        <v>199</v>
      </c>
      <c r="C6682">
        <v>9822869</v>
      </c>
      <c r="D6682" s="2">
        <v>43495</v>
      </c>
      <c r="E6682" t="s">
        <v>110</v>
      </c>
      <c r="F6682" t="s">
        <v>19490</v>
      </c>
      <c r="G6682">
        <v>7</v>
      </c>
      <c r="H6682" t="s">
        <v>58</v>
      </c>
      <c r="I6682" t="s">
        <v>149</v>
      </c>
      <c r="J6682">
        <v>121249</v>
      </c>
      <c r="K6682">
        <v>10</v>
      </c>
      <c r="L6682" s="2">
        <v>39573</v>
      </c>
      <c r="M6682" s="2">
        <v>44255</v>
      </c>
      <c r="N6682" t="s">
        <v>3149</v>
      </c>
      <c r="O6682">
        <v>9</v>
      </c>
      <c r="P6682" t="s">
        <v>3745</v>
      </c>
      <c r="Q6682" t="s">
        <v>2578</v>
      </c>
      <c r="R6682" t="s">
        <v>816</v>
      </c>
      <c r="S6682" t="s">
        <v>1239</v>
      </c>
      <c r="T6682" t="s">
        <v>68</v>
      </c>
      <c r="U6682">
        <v>2018</v>
      </c>
      <c r="V6682">
        <v>243651</v>
      </c>
      <c r="W6682" t="s">
        <v>69</v>
      </c>
      <c r="X6682" t="s">
        <v>199</v>
      </c>
      <c r="Y6682">
        <v>160297</v>
      </c>
      <c r="Z6682">
        <v>83354</v>
      </c>
      <c r="AA6682" t="s">
        <v>69</v>
      </c>
      <c r="AB6682" t="s">
        <v>19491</v>
      </c>
      <c r="AC6682">
        <v>243651</v>
      </c>
    </row>
    <row r="6683" spans="1:29">
      <c r="A6683">
        <f t="shared" ca="1" si="104"/>
        <v>0.39000944367887813</v>
      </c>
      <c r="B6683" t="s">
        <v>182</v>
      </c>
      <c r="C6683">
        <v>9455656</v>
      </c>
      <c r="D6683" s="2">
        <v>43181</v>
      </c>
      <c r="E6683" t="s">
        <v>12044</v>
      </c>
      <c r="F6683" t="s">
        <v>19492</v>
      </c>
      <c r="G6683">
        <v>5</v>
      </c>
      <c r="H6683" t="s">
        <v>58</v>
      </c>
      <c r="I6683" t="s">
        <v>185</v>
      </c>
      <c r="J6683">
        <v>26117</v>
      </c>
      <c r="K6683">
        <v>3</v>
      </c>
      <c r="L6683" s="2">
        <v>42552</v>
      </c>
      <c r="M6683" s="2">
        <v>44286</v>
      </c>
      <c r="N6683" t="s">
        <v>12046</v>
      </c>
      <c r="O6683">
        <v>5</v>
      </c>
      <c r="P6683" t="s">
        <v>1958</v>
      </c>
      <c r="Q6683" t="s">
        <v>1959</v>
      </c>
      <c r="R6683" t="s">
        <v>347</v>
      </c>
      <c r="S6683" t="s">
        <v>218</v>
      </c>
      <c r="T6683" t="s">
        <v>68</v>
      </c>
      <c r="U6683">
        <v>2018</v>
      </c>
      <c r="V6683">
        <v>375367</v>
      </c>
      <c r="W6683" t="s">
        <v>69</v>
      </c>
      <c r="X6683" t="s">
        <v>182</v>
      </c>
      <c r="Y6683">
        <v>250000</v>
      </c>
      <c r="Z6683">
        <v>125367</v>
      </c>
      <c r="AA6683" t="s">
        <v>69</v>
      </c>
      <c r="AB6683" t="s">
        <v>19493</v>
      </c>
      <c r="AC6683">
        <v>375367</v>
      </c>
    </row>
    <row r="6684" spans="1:29">
      <c r="A6684">
        <f t="shared" ca="1" si="104"/>
        <v>0.6508216053084368</v>
      </c>
      <c r="B6684" t="s">
        <v>241</v>
      </c>
      <c r="C6684">
        <v>9461117</v>
      </c>
      <c r="D6684" s="2">
        <v>43182</v>
      </c>
      <c r="E6684" t="s">
        <v>56</v>
      </c>
      <c r="F6684" t="s">
        <v>19494</v>
      </c>
      <c r="G6684">
        <v>5</v>
      </c>
      <c r="H6684" t="s">
        <v>58</v>
      </c>
      <c r="I6684" t="s">
        <v>243</v>
      </c>
      <c r="J6684">
        <v>123904</v>
      </c>
      <c r="K6684">
        <v>4</v>
      </c>
      <c r="L6684" s="2">
        <v>42095</v>
      </c>
      <c r="M6684" s="2">
        <v>43738</v>
      </c>
      <c r="N6684" t="s">
        <v>980</v>
      </c>
      <c r="O6684">
        <v>11</v>
      </c>
      <c r="P6684" t="s">
        <v>2093</v>
      </c>
      <c r="Q6684" t="s">
        <v>1293</v>
      </c>
      <c r="R6684" t="s">
        <v>555</v>
      </c>
      <c r="S6684" t="s">
        <v>67</v>
      </c>
      <c r="T6684" t="s">
        <v>68</v>
      </c>
      <c r="U6684">
        <v>2018</v>
      </c>
      <c r="V6684">
        <v>514645</v>
      </c>
      <c r="W6684" t="s">
        <v>69</v>
      </c>
      <c r="X6684" t="s">
        <v>241</v>
      </c>
      <c r="Y6684">
        <v>324697</v>
      </c>
      <c r="Z6684">
        <v>189948</v>
      </c>
      <c r="AA6684" t="s">
        <v>69</v>
      </c>
      <c r="AB6684" t="s">
        <v>19495</v>
      </c>
      <c r="AC6684">
        <v>514645</v>
      </c>
    </row>
    <row r="6685" spans="1:29">
      <c r="A6685">
        <f t="shared" ca="1" si="104"/>
        <v>6.101293399125074E-2</v>
      </c>
      <c r="B6685" t="s">
        <v>92</v>
      </c>
      <c r="C6685">
        <v>9473793</v>
      </c>
      <c r="D6685" s="2">
        <v>43175</v>
      </c>
      <c r="E6685" t="s">
        <v>76</v>
      </c>
      <c r="F6685" t="s">
        <v>19496</v>
      </c>
      <c r="G6685">
        <v>5</v>
      </c>
      <c r="H6685" t="s">
        <v>58</v>
      </c>
      <c r="I6685" t="s">
        <v>95</v>
      </c>
      <c r="J6685">
        <v>76279</v>
      </c>
      <c r="K6685">
        <v>5</v>
      </c>
      <c r="L6685" s="2">
        <v>41766</v>
      </c>
      <c r="M6685" s="2">
        <v>43921</v>
      </c>
      <c r="N6685" t="s">
        <v>171</v>
      </c>
      <c r="O6685">
        <v>3</v>
      </c>
      <c r="P6685" t="s">
        <v>542</v>
      </c>
      <c r="Q6685" t="s">
        <v>543</v>
      </c>
      <c r="R6685" t="s">
        <v>205</v>
      </c>
      <c r="S6685" t="s">
        <v>67</v>
      </c>
      <c r="T6685" t="s">
        <v>68</v>
      </c>
      <c r="U6685">
        <v>2018</v>
      </c>
      <c r="V6685">
        <v>653430</v>
      </c>
      <c r="W6685" t="s">
        <v>69</v>
      </c>
      <c r="X6685" t="s">
        <v>92</v>
      </c>
      <c r="Y6685">
        <v>549578</v>
      </c>
      <c r="Z6685">
        <v>103852</v>
      </c>
      <c r="AA6685" t="s">
        <v>69</v>
      </c>
      <c r="AB6685" t="s">
        <v>19497</v>
      </c>
      <c r="AC6685">
        <v>653430</v>
      </c>
    </row>
    <row r="6686" spans="1:29">
      <c r="A6686">
        <f t="shared" ca="1" si="104"/>
        <v>0.68839666933698962</v>
      </c>
      <c r="B6686" t="s">
        <v>303</v>
      </c>
      <c r="C6686">
        <v>9529622</v>
      </c>
      <c r="D6686" s="2">
        <v>43306</v>
      </c>
      <c r="E6686" t="s">
        <v>76</v>
      </c>
      <c r="F6686" t="s">
        <v>19498</v>
      </c>
      <c r="G6686">
        <v>5</v>
      </c>
      <c r="H6686" t="s">
        <v>58</v>
      </c>
      <c r="I6686" t="s">
        <v>305</v>
      </c>
      <c r="J6686">
        <v>47297</v>
      </c>
      <c r="K6686">
        <v>26</v>
      </c>
      <c r="L6686" s="2">
        <v>34566</v>
      </c>
      <c r="M6686" s="2">
        <v>44043</v>
      </c>
      <c r="N6686" t="s">
        <v>1485</v>
      </c>
      <c r="O6686">
        <v>6</v>
      </c>
      <c r="P6686" t="s">
        <v>2222</v>
      </c>
      <c r="Q6686" t="s">
        <v>2223</v>
      </c>
      <c r="R6686" t="s">
        <v>101</v>
      </c>
      <c r="S6686" t="s">
        <v>67</v>
      </c>
      <c r="T6686" t="s">
        <v>68</v>
      </c>
      <c r="U6686">
        <v>2018</v>
      </c>
      <c r="V6686">
        <v>325163</v>
      </c>
      <c r="W6686" t="s">
        <v>69</v>
      </c>
      <c r="X6686" t="s">
        <v>303</v>
      </c>
      <c r="Y6686">
        <v>217500</v>
      </c>
      <c r="Z6686">
        <v>107663</v>
      </c>
      <c r="AA6686" t="s">
        <v>69</v>
      </c>
      <c r="AB6686" t="s">
        <v>19499</v>
      </c>
      <c r="AC6686">
        <v>325163</v>
      </c>
    </row>
    <row r="6687" spans="1:29">
      <c r="A6687">
        <f t="shared" ca="1" si="104"/>
        <v>0.86170724631318574</v>
      </c>
      <c r="B6687" t="s">
        <v>303</v>
      </c>
      <c r="C6687">
        <v>9520076</v>
      </c>
      <c r="D6687" s="2">
        <v>43264</v>
      </c>
      <c r="E6687" t="s">
        <v>56</v>
      </c>
      <c r="F6687" t="s">
        <v>19500</v>
      </c>
      <c r="G6687">
        <v>5</v>
      </c>
      <c r="H6687" t="s">
        <v>58</v>
      </c>
      <c r="I6687" t="s">
        <v>305</v>
      </c>
      <c r="J6687">
        <v>102520</v>
      </c>
      <c r="K6687">
        <v>5</v>
      </c>
      <c r="L6687" s="2">
        <v>41835</v>
      </c>
      <c r="M6687" s="2">
        <v>43616</v>
      </c>
      <c r="N6687" t="s">
        <v>19501</v>
      </c>
      <c r="O6687">
        <v>1</v>
      </c>
      <c r="P6687" t="s">
        <v>161</v>
      </c>
      <c r="Q6687" t="s">
        <v>162</v>
      </c>
      <c r="R6687" t="s">
        <v>163</v>
      </c>
      <c r="S6687" t="s">
        <v>67</v>
      </c>
      <c r="T6687" t="s">
        <v>68</v>
      </c>
      <c r="U6687">
        <v>2018</v>
      </c>
      <c r="V6687">
        <v>331688</v>
      </c>
      <c r="W6687" t="s">
        <v>69</v>
      </c>
      <c r="X6687" t="s">
        <v>303</v>
      </c>
      <c r="Y6687">
        <v>217500</v>
      </c>
      <c r="Z6687">
        <v>114188</v>
      </c>
      <c r="AA6687" t="s">
        <v>69</v>
      </c>
      <c r="AB6687" t="s">
        <v>19502</v>
      </c>
      <c r="AC6687">
        <v>331688</v>
      </c>
    </row>
    <row r="6688" spans="1:29">
      <c r="A6688">
        <f t="shared" ca="1" si="104"/>
        <v>0.43910215952969811</v>
      </c>
      <c r="B6688" t="s">
        <v>254</v>
      </c>
      <c r="C6688">
        <v>9417010</v>
      </c>
      <c r="D6688" s="2">
        <v>43111</v>
      </c>
      <c r="E6688" t="s">
        <v>56</v>
      </c>
      <c r="F6688" t="s">
        <v>19503</v>
      </c>
      <c r="G6688">
        <v>5</v>
      </c>
      <c r="H6688" t="s">
        <v>58</v>
      </c>
      <c r="I6688" t="s">
        <v>256</v>
      </c>
      <c r="J6688">
        <v>47850</v>
      </c>
      <c r="K6688">
        <v>26</v>
      </c>
      <c r="L6688" s="2">
        <v>33817</v>
      </c>
      <c r="M6688" s="2">
        <v>43677</v>
      </c>
      <c r="N6688" t="s">
        <v>1434</v>
      </c>
      <c r="O6688">
        <v>3</v>
      </c>
      <c r="P6688" t="s">
        <v>882</v>
      </c>
      <c r="Q6688" t="s">
        <v>883</v>
      </c>
      <c r="R6688" t="s">
        <v>884</v>
      </c>
      <c r="S6688" t="s">
        <v>85</v>
      </c>
      <c r="T6688" t="s">
        <v>68</v>
      </c>
      <c r="U6688">
        <v>2018</v>
      </c>
      <c r="V6688">
        <v>523271</v>
      </c>
      <c r="W6688" t="s">
        <v>69</v>
      </c>
      <c r="X6688" t="s">
        <v>254</v>
      </c>
      <c r="Y6688">
        <v>350697</v>
      </c>
      <c r="Z6688">
        <v>172574</v>
      </c>
      <c r="AA6688" t="s">
        <v>69</v>
      </c>
      <c r="AB6688" t="s">
        <v>19504</v>
      </c>
      <c r="AC6688">
        <v>523271</v>
      </c>
    </row>
    <row r="6689" spans="1:29">
      <c r="A6689">
        <f t="shared" ca="1" si="104"/>
        <v>0.91601528995264225</v>
      </c>
      <c r="B6689" t="s">
        <v>199</v>
      </c>
      <c r="C6689">
        <v>9380318</v>
      </c>
      <c r="D6689" s="2">
        <v>43080</v>
      </c>
      <c r="E6689" t="s">
        <v>76</v>
      </c>
      <c r="F6689" t="s">
        <v>19505</v>
      </c>
      <c r="G6689">
        <v>5</v>
      </c>
      <c r="H6689" t="s">
        <v>58</v>
      </c>
      <c r="I6689" t="s">
        <v>149</v>
      </c>
      <c r="J6689">
        <v>124495</v>
      </c>
      <c r="K6689">
        <v>11</v>
      </c>
      <c r="L6689" s="2">
        <v>39873</v>
      </c>
      <c r="M6689" s="2">
        <v>43465</v>
      </c>
      <c r="N6689" t="s">
        <v>726</v>
      </c>
      <c r="O6689">
        <v>21</v>
      </c>
      <c r="P6689" t="s">
        <v>2180</v>
      </c>
      <c r="Q6689" t="s">
        <v>1254</v>
      </c>
      <c r="R6689" t="s">
        <v>630</v>
      </c>
      <c r="S6689" t="s">
        <v>260</v>
      </c>
      <c r="T6689" t="s">
        <v>68</v>
      </c>
      <c r="U6689">
        <v>2018</v>
      </c>
      <c r="V6689">
        <v>432000</v>
      </c>
      <c r="W6689" t="s">
        <v>69</v>
      </c>
      <c r="X6689" t="s">
        <v>199</v>
      </c>
      <c r="Y6689">
        <v>225000</v>
      </c>
      <c r="Z6689">
        <v>207000</v>
      </c>
      <c r="AA6689" t="s">
        <v>69</v>
      </c>
      <c r="AB6689" t="s">
        <v>19506</v>
      </c>
      <c r="AC6689">
        <v>432000</v>
      </c>
    </row>
    <row r="6690" spans="1:29">
      <c r="A6690">
        <f t="shared" ca="1" si="104"/>
        <v>0.78561301205617284</v>
      </c>
      <c r="B6690" t="s">
        <v>303</v>
      </c>
      <c r="C6690">
        <v>9442771</v>
      </c>
      <c r="D6690" s="2">
        <v>43080</v>
      </c>
      <c r="E6690" t="s">
        <v>2411</v>
      </c>
      <c r="F6690" t="s">
        <v>19507</v>
      </c>
      <c r="G6690">
        <v>5</v>
      </c>
      <c r="H6690" t="s">
        <v>58</v>
      </c>
      <c r="I6690" t="s">
        <v>305</v>
      </c>
      <c r="J6690">
        <v>78897</v>
      </c>
      <c r="K6690">
        <v>10</v>
      </c>
      <c r="L6690" s="2">
        <v>39295</v>
      </c>
      <c r="M6690" s="2">
        <v>43465</v>
      </c>
      <c r="N6690" t="s">
        <v>19508</v>
      </c>
      <c r="O6690">
        <v>13</v>
      </c>
      <c r="P6690" t="s">
        <v>1222</v>
      </c>
      <c r="Q6690" t="s">
        <v>217</v>
      </c>
      <c r="R6690" t="s">
        <v>120</v>
      </c>
      <c r="S6690" t="s">
        <v>67</v>
      </c>
      <c r="T6690" t="s">
        <v>68</v>
      </c>
      <c r="U6690">
        <v>2018</v>
      </c>
      <c r="V6690">
        <v>433687</v>
      </c>
      <c r="W6690" t="s">
        <v>69</v>
      </c>
      <c r="X6690" t="s">
        <v>303</v>
      </c>
      <c r="Y6690">
        <v>298479</v>
      </c>
      <c r="Z6690">
        <v>135208</v>
      </c>
      <c r="AA6690" t="s">
        <v>69</v>
      </c>
      <c r="AB6690" t="s">
        <v>19509</v>
      </c>
      <c r="AC6690">
        <v>433687</v>
      </c>
    </row>
    <row r="6691" spans="1:29">
      <c r="A6691">
        <f t="shared" ca="1" si="104"/>
        <v>1.5228611106441026E-2</v>
      </c>
      <c r="B6691" t="s">
        <v>254</v>
      </c>
      <c r="C6691">
        <v>9439808</v>
      </c>
      <c r="D6691" s="2">
        <v>43139</v>
      </c>
      <c r="E6691" t="s">
        <v>56</v>
      </c>
      <c r="F6691" t="s">
        <v>19510</v>
      </c>
      <c r="G6691">
        <v>5</v>
      </c>
      <c r="H6691" t="s">
        <v>58</v>
      </c>
      <c r="I6691" t="s">
        <v>256</v>
      </c>
      <c r="J6691">
        <v>111084</v>
      </c>
      <c r="K6691">
        <v>4</v>
      </c>
      <c r="L6691" s="2">
        <v>42064</v>
      </c>
      <c r="M6691" s="2">
        <v>43890</v>
      </c>
      <c r="N6691" t="s">
        <v>12213</v>
      </c>
      <c r="O6691">
        <v>9</v>
      </c>
      <c r="P6691" t="s">
        <v>572</v>
      </c>
      <c r="Q6691" t="s">
        <v>175</v>
      </c>
      <c r="R6691" t="s">
        <v>176</v>
      </c>
      <c r="S6691" t="s">
        <v>67</v>
      </c>
      <c r="T6691" t="s">
        <v>68</v>
      </c>
      <c r="U6691">
        <v>2018</v>
      </c>
      <c r="V6691">
        <v>340642</v>
      </c>
      <c r="W6691" t="s">
        <v>69</v>
      </c>
      <c r="X6691" t="s">
        <v>254</v>
      </c>
      <c r="Y6691">
        <v>214916</v>
      </c>
      <c r="Z6691">
        <v>125726</v>
      </c>
      <c r="AA6691" t="s">
        <v>69</v>
      </c>
      <c r="AB6691" t="s">
        <v>19511</v>
      </c>
      <c r="AC6691">
        <v>340642</v>
      </c>
    </row>
    <row r="6692" spans="1:29">
      <c r="A6692">
        <f t="shared" ca="1" si="104"/>
        <v>0.42271202761958049</v>
      </c>
      <c r="B6692" t="s">
        <v>286</v>
      </c>
      <c r="C6692">
        <v>9744988</v>
      </c>
      <c r="D6692" s="2">
        <v>43487</v>
      </c>
      <c r="E6692" t="s">
        <v>110</v>
      </c>
      <c r="F6692" t="s">
        <v>19512</v>
      </c>
      <c r="G6692">
        <v>7</v>
      </c>
      <c r="H6692" t="s">
        <v>58</v>
      </c>
      <c r="I6692" t="s">
        <v>289</v>
      </c>
      <c r="J6692">
        <v>76059</v>
      </c>
      <c r="K6692">
        <v>11</v>
      </c>
      <c r="L6692" s="2">
        <v>43488</v>
      </c>
      <c r="M6692" s="2">
        <v>44043</v>
      </c>
      <c r="N6692" t="s">
        <v>10025</v>
      </c>
      <c r="O6692">
        <v>12</v>
      </c>
      <c r="P6692" t="s">
        <v>3235</v>
      </c>
      <c r="Q6692" t="s">
        <v>217</v>
      </c>
      <c r="R6692" t="s">
        <v>120</v>
      </c>
      <c r="S6692" t="s">
        <v>67</v>
      </c>
      <c r="T6692" t="s">
        <v>68</v>
      </c>
      <c r="U6692">
        <v>2017</v>
      </c>
      <c r="V6692">
        <v>593187</v>
      </c>
      <c r="W6692" t="s">
        <v>69</v>
      </c>
      <c r="X6692" t="s">
        <v>286</v>
      </c>
      <c r="Y6692">
        <v>409790</v>
      </c>
      <c r="Z6692">
        <v>183397</v>
      </c>
      <c r="AA6692" t="s">
        <v>69</v>
      </c>
      <c r="AB6692" t="s">
        <v>19513</v>
      </c>
      <c r="AC6692">
        <v>593187</v>
      </c>
    </row>
    <row r="6693" spans="1:29">
      <c r="A6693">
        <f t="shared" ca="1" si="104"/>
        <v>0.89111647933309945</v>
      </c>
      <c r="B6693" t="s">
        <v>241</v>
      </c>
      <c r="C6693">
        <v>9390483</v>
      </c>
      <c r="D6693" s="2">
        <v>43074</v>
      </c>
      <c r="E6693" t="s">
        <v>4658</v>
      </c>
      <c r="F6693" t="s">
        <v>19514</v>
      </c>
      <c r="G6693">
        <v>5</v>
      </c>
      <c r="H6693" t="s">
        <v>58</v>
      </c>
      <c r="I6693" t="s">
        <v>243</v>
      </c>
      <c r="J6693">
        <v>125016</v>
      </c>
      <c r="K6693">
        <v>4</v>
      </c>
      <c r="L6693" s="2">
        <v>41852</v>
      </c>
      <c r="M6693" s="2">
        <v>43769</v>
      </c>
      <c r="N6693" t="s">
        <v>16576</v>
      </c>
      <c r="O6693">
        <v>19</v>
      </c>
      <c r="P6693" t="s">
        <v>8667</v>
      </c>
      <c r="Q6693" t="s">
        <v>8668</v>
      </c>
      <c r="R6693" t="s">
        <v>176</v>
      </c>
      <c r="S6693" t="s">
        <v>67</v>
      </c>
      <c r="T6693" t="s">
        <v>68</v>
      </c>
      <c r="U6693">
        <v>2018</v>
      </c>
      <c r="V6693">
        <v>377500</v>
      </c>
      <c r="W6693" t="s">
        <v>69</v>
      </c>
      <c r="X6693" t="s">
        <v>241</v>
      </c>
      <c r="Y6693">
        <v>250000</v>
      </c>
      <c r="Z6693">
        <v>127500</v>
      </c>
      <c r="AA6693" t="s">
        <v>69</v>
      </c>
      <c r="AB6693" t="s">
        <v>19515</v>
      </c>
      <c r="AC6693">
        <v>377500</v>
      </c>
    </row>
    <row r="6694" spans="1:29">
      <c r="A6694">
        <f t="shared" ca="1" si="104"/>
        <v>0.38672023372785802</v>
      </c>
      <c r="B6694" t="s">
        <v>1143</v>
      </c>
      <c r="C6694">
        <v>9548459</v>
      </c>
      <c r="D6694" s="2">
        <v>43364</v>
      </c>
      <c r="E6694" t="s">
        <v>76</v>
      </c>
      <c r="F6694" t="s">
        <v>5314</v>
      </c>
      <c r="G6694">
        <v>5</v>
      </c>
      <c r="H6694" t="s">
        <v>58</v>
      </c>
      <c r="I6694" t="s">
        <v>1145</v>
      </c>
      <c r="J6694">
        <v>64700</v>
      </c>
      <c r="K6694">
        <v>5</v>
      </c>
      <c r="L6694" s="2">
        <v>41837</v>
      </c>
      <c r="M6694" s="2">
        <v>44012</v>
      </c>
      <c r="N6694" t="s">
        <v>3447</v>
      </c>
      <c r="O6694">
        <v>4</v>
      </c>
      <c r="P6694" t="s">
        <v>1512</v>
      </c>
      <c r="Q6694" t="s">
        <v>1513</v>
      </c>
      <c r="R6694" t="s">
        <v>640</v>
      </c>
      <c r="S6694" t="s">
        <v>67</v>
      </c>
      <c r="T6694" t="s">
        <v>68</v>
      </c>
      <c r="U6694">
        <v>2018</v>
      </c>
      <c r="V6694">
        <v>786456</v>
      </c>
      <c r="W6694" t="s">
        <v>69</v>
      </c>
      <c r="X6694" t="s">
        <v>1143</v>
      </c>
      <c r="Y6694">
        <v>90823</v>
      </c>
      <c r="Z6694">
        <v>120633</v>
      </c>
      <c r="AA6694" t="s">
        <v>69</v>
      </c>
      <c r="AB6694" t="s">
        <v>5316</v>
      </c>
      <c r="AC6694">
        <v>211456</v>
      </c>
    </row>
    <row r="6695" spans="1:29">
      <c r="A6695">
        <f t="shared" ca="1" si="104"/>
        <v>0.77457616076615998</v>
      </c>
      <c r="B6695" t="s">
        <v>405</v>
      </c>
      <c r="C6695">
        <v>9275971</v>
      </c>
      <c r="D6695" s="2">
        <v>42880</v>
      </c>
      <c r="E6695" t="s">
        <v>6889</v>
      </c>
      <c r="F6695" t="s">
        <v>19516</v>
      </c>
      <c r="G6695">
        <v>5</v>
      </c>
      <c r="H6695" t="s">
        <v>58</v>
      </c>
      <c r="I6695" t="s">
        <v>407</v>
      </c>
      <c r="J6695">
        <v>36909</v>
      </c>
      <c r="K6695">
        <v>5</v>
      </c>
      <c r="L6695" s="2">
        <v>41547</v>
      </c>
      <c r="M6695" s="2">
        <v>43312</v>
      </c>
      <c r="N6695" t="s">
        <v>6891</v>
      </c>
      <c r="O6695">
        <v>7</v>
      </c>
      <c r="P6695" t="s">
        <v>8561</v>
      </c>
      <c r="Q6695" t="s">
        <v>190</v>
      </c>
      <c r="R6695" t="s">
        <v>191</v>
      </c>
      <c r="S6695" t="s">
        <v>260</v>
      </c>
      <c r="T6695" t="s">
        <v>68</v>
      </c>
      <c r="U6695">
        <v>2017</v>
      </c>
      <c r="V6695">
        <v>463580</v>
      </c>
      <c r="W6695" t="s">
        <v>69</v>
      </c>
      <c r="X6695" t="s">
        <v>1683</v>
      </c>
      <c r="Y6695">
        <v>260000</v>
      </c>
      <c r="Z6695">
        <v>203580</v>
      </c>
      <c r="AA6695" t="s">
        <v>69</v>
      </c>
      <c r="AB6695" t="s">
        <v>19517</v>
      </c>
      <c r="AC6695">
        <v>463580</v>
      </c>
    </row>
    <row r="6696" spans="1:29">
      <c r="A6696">
        <f t="shared" ca="1" si="104"/>
        <v>3.0311840177687399E-2</v>
      </c>
      <c r="B6696" t="s">
        <v>199</v>
      </c>
      <c r="C6696">
        <v>9488346</v>
      </c>
      <c r="D6696" s="2">
        <v>43241</v>
      </c>
      <c r="E6696" t="s">
        <v>76</v>
      </c>
      <c r="F6696" t="s">
        <v>19518</v>
      </c>
      <c r="G6696">
        <v>5</v>
      </c>
      <c r="H6696" t="s">
        <v>58</v>
      </c>
      <c r="I6696" t="s">
        <v>149</v>
      </c>
      <c r="J6696">
        <v>183296</v>
      </c>
      <c r="K6696">
        <v>5</v>
      </c>
      <c r="L6696" s="2">
        <v>41791</v>
      </c>
      <c r="M6696" s="2">
        <v>44165</v>
      </c>
      <c r="N6696" t="s">
        <v>703</v>
      </c>
      <c r="O6696">
        <v>1</v>
      </c>
      <c r="P6696" t="s">
        <v>6735</v>
      </c>
      <c r="Q6696" t="s">
        <v>6736</v>
      </c>
      <c r="R6696" t="s">
        <v>5937</v>
      </c>
      <c r="S6696" t="s">
        <v>260</v>
      </c>
      <c r="T6696" t="s">
        <v>68</v>
      </c>
      <c r="U6696">
        <v>2018</v>
      </c>
      <c r="V6696">
        <v>731519</v>
      </c>
      <c r="W6696" t="s">
        <v>69</v>
      </c>
      <c r="X6696" t="s">
        <v>199</v>
      </c>
      <c r="Y6696">
        <v>338666</v>
      </c>
      <c r="Z6696">
        <v>392853</v>
      </c>
      <c r="AA6696" t="s">
        <v>69</v>
      </c>
      <c r="AB6696" t="s">
        <v>19519</v>
      </c>
      <c r="AC6696">
        <v>731519</v>
      </c>
    </row>
    <row r="6697" spans="1:29">
      <c r="A6697">
        <f t="shared" ca="1" si="104"/>
        <v>0.1015209487805826</v>
      </c>
      <c r="B6697" t="s">
        <v>241</v>
      </c>
      <c r="C6697">
        <v>9292370</v>
      </c>
      <c r="D6697" s="2">
        <v>42905</v>
      </c>
      <c r="E6697" t="s">
        <v>56</v>
      </c>
      <c r="F6697" t="s">
        <v>19520</v>
      </c>
      <c r="G6697">
        <v>5</v>
      </c>
      <c r="H6697" t="s">
        <v>58</v>
      </c>
      <c r="I6697" t="s">
        <v>243</v>
      </c>
      <c r="J6697">
        <v>124461</v>
      </c>
      <c r="K6697">
        <v>4</v>
      </c>
      <c r="L6697" s="2">
        <v>41852</v>
      </c>
      <c r="M6697" s="2">
        <v>43982</v>
      </c>
      <c r="N6697" t="s">
        <v>792</v>
      </c>
      <c r="O6697">
        <v>3</v>
      </c>
      <c r="P6697" t="s">
        <v>17153</v>
      </c>
      <c r="Q6697" t="s">
        <v>17154</v>
      </c>
      <c r="R6697" t="s">
        <v>347</v>
      </c>
      <c r="S6697" t="s">
        <v>260</v>
      </c>
      <c r="T6697" t="s">
        <v>68</v>
      </c>
      <c r="U6697">
        <v>2017</v>
      </c>
      <c r="V6697">
        <v>739203</v>
      </c>
      <c r="W6697" t="s">
        <v>69</v>
      </c>
      <c r="X6697" t="s">
        <v>241</v>
      </c>
      <c r="Y6697">
        <v>1153998</v>
      </c>
      <c r="Z6697">
        <v>198093</v>
      </c>
      <c r="AA6697" t="s">
        <v>69</v>
      </c>
      <c r="AB6697" t="s">
        <v>19521</v>
      </c>
      <c r="AC6697">
        <v>739203</v>
      </c>
    </row>
    <row r="6698" spans="1:29">
      <c r="A6698">
        <f t="shared" ca="1" si="104"/>
        <v>0.80062503995826562</v>
      </c>
      <c r="B6698" t="s">
        <v>182</v>
      </c>
      <c r="C6698">
        <v>9185310</v>
      </c>
      <c r="D6698" s="2">
        <v>42671</v>
      </c>
      <c r="E6698" t="s">
        <v>76</v>
      </c>
      <c r="F6698" t="s">
        <v>19522</v>
      </c>
      <c r="G6698">
        <v>5</v>
      </c>
      <c r="H6698" t="s">
        <v>58</v>
      </c>
      <c r="I6698" t="s">
        <v>185</v>
      </c>
      <c r="J6698">
        <v>11931</v>
      </c>
      <c r="K6698">
        <v>17</v>
      </c>
      <c r="L6698" s="2">
        <v>36251</v>
      </c>
      <c r="M6698" s="2">
        <v>43799</v>
      </c>
      <c r="N6698" t="s">
        <v>19523</v>
      </c>
      <c r="O6698">
        <v>18</v>
      </c>
      <c r="P6698" t="s">
        <v>174</v>
      </c>
      <c r="Q6698" t="s">
        <v>175</v>
      </c>
      <c r="R6698" t="s">
        <v>176</v>
      </c>
      <c r="S6698" t="s">
        <v>67</v>
      </c>
      <c r="T6698" t="s">
        <v>68</v>
      </c>
      <c r="U6698">
        <v>2017</v>
      </c>
      <c r="V6698">
        <v>663779</v>
      </c>
      <c r="W6698" t="s">
        <v>69</v>
      </c>
      <c r="X6698" t="s">
        <v>182</v>
      </c>
      <c r="Y6698">
        <v>536219</v>
      </c>
      <c r="Z6698">
        <v>127560</v>
      </c>
      <c r="AA6698" t="s">
        <v>69</v>
      </c>
      <c r="AB6698" t="s">
        <v>19524</v>
      </c>
      <c r="AC6698">
        <v>663779</v>
      </c>
    </row>
    <row r="6699" spans="1:29">
      <c r="A6699">
        <f t="shared" ca="1" si="104"/>
        <v>0.2620329185414676</v>
      </c>
      <c r="B6699" t="s">
        <v>199</v>
      </c>
      <c r="C6699">
        <v>9838597</v>
      </c>
      <c r="D6699" s="2">
        <v>43496</v>
      </c>
      <c r="E6699" t="s">
        <v>110</v>
      </c>
      <c r="F6699" t="s">
        <v>19525</v>
      </c>
      <c r="G6699">
        <v>7</v>
      </c>
      <c r="H6699" t="s">
        <v>58</v>
      </c>
      <c r="I6699" t="s">
        <v>149</v>
      </c>
      <c r="J6699">
        <v>178431</v>
      </c>
      <c r="K6699">
        <v>6</v>
      </c>
      <c r="L6699" s="2">
        <v>43496</v>
      </c>
      <c r="M6699" s="2">
        <v>43890</v>
      </c>
      <c r="N6699" t="s">
        <v>2164</v>
      </c>
      <c r="O6699">
        <v>7</v>
      </c>
      <c r="P6699" t="s">
        <v>1170</v>
      </c>
      <c r="Q6699" t="s">
        <v>1171</v>
      </c>
      <c r="R6699" t="s">
        <v>585</v>
      </c>
      <c r="S6699" t="s">
        <v>67</v>
      </c>
      <c r="T6699" t="s">
        <v>68</v>
      </c>
      <c r="U6699">
        <v>2018</v>
      </c>
      <c r="V6699">
        <v>209135</v>
      </c>
      <c r="W6699" t="s">
        <v>69</v>
      </c>
      <c r="X6699" t="s">
        <v>199</v>
      </c>
      <c r="Y6699">
        <v>132364</v>
      </c>
      <c r="Z6699">
        <v>76771</v>
      </c>
      <c r="AA6699" t="s">
        <v>69</v>
      </c>
      <c r="AB6699" t="s">
        <v>19526</v>
      </c>
      <c r="AC6699">
        <v>209135</v>
      </c>
    </row>
    <row r="6700" spans="1:29">
      <c r="A6700">
        <f t="shared" ca="1" si="104"/>
        <v>3.3606891279666207E-2</v>
      </c>
      <c r="B6700" t="s">
        <v>286</v>
      </c>
      <c r="C6700">
        <v>9306753</v>
      </c>
      <c r="D6700" s="2">
        <v>42941</v>
      </c>
      <c r="E6700" t="s">
        <v>76</v>
      </c>
      <c r="F6700" t="s">
        <v>19527</v>
      </c>
      <c r="G6700">
        <v>5</v>
      </c>
      <c r="H6700" t="s">
        <v>58</v>
      </c>
      <c r="I6700" t="s">
        <v>289</v>
      </c>
      <c r="J6700">
        <v>108463</v>
      </c>
      <c r="K6700">
        <v>4</v>
      </c>
      <c r="L6700" s="2">
        <v>41852</v>
      </c>
      <c r="M6700" s="2">
        <v>43616</v>
      </c>
      <c r="N6700" t="s">
        <v>8233</v>
      </c>
      <c r="O6700">
        <v>7</v>
      </c>
      <c r="P6700" t="s">
        <v>9342</v>
      </c>
      <c r="Q6700" t="s">
        <v>190</v>
      </c>
      <c r="R6700" t="s">
        <v>191</v>
      </c>
      <c r="S6700" t="s">
        <v>260</v>
      </c>
      <c r="T6700" t="s">
        <v>68</v>
      </c>
      <c r="U6700">
        <v>2017</v>
      </c>
      <c r="V6700">
        <v>427500</v>
      </c>
      <c r="W6700" t="s">
        <v>69</v>
      </c>
      <c r="X6700" t="s">
        <v>286</v>
      </c>
      <c r="Y6700">
        <v>250000</v>
      </c>
      <c r="Z6700">
        <v>177500</v>
      </c>
      <c r="AA6700" t="s">
        <v>69</v>
      </c>
      <c r="AB6700" t="s">
        <v>19528</v>
      </c>
      <c r="AC6700">
        <v>427500</v>
      </c>
    </row>
    <row r="6701" spans="1:29">
      <c r="A6701">
        <f t="shared" ca="1" si="104"/>
        <v>0.44744087964877255</v>
      </c>
      <c r="B6701" t="s">
        <v>199</v>
      </c>
      <c r="C6701">
        <v>9493731</v>
      </c>
      <c r="D6701" s="2">
        <v>43153</v>
      </c>
      <c r="E6701" t="s">
        <v>76</v>
      </c>
      <c r="F6701" t="s">
        <v>19529</v>
      </c>
      <c r="G6701">
        <v>5</v>
      </c>
      <c r="H6701" t="s">
        <v>58</v>
      </c>
      <c r="I6701" t="s">
        <v>149</v>
      </c>
      <c r="J6701">
        <v>174836</v>
      </c>
      <c r="K6701">
        <v>5</v>
      </c>
      <c r="L6701" s="2">
        <v>41739</v>
      </c>
      <c r="M6701" s="2">
        <v>43890</v>
      </c>
      <c r="N6701" t="s">
        <v>2164</v>
      </c>
      <c r="O6701">
        <v>12</v>
      </c>
      <c r="P6701" t="s">
        <v>1357</v>
      </c>
      <c r="Q6701" t="s">
        <v>217</v>
      </c>
      <c r="R6701" t="s">
        <v>120</v>
      </c>
      <c r="S6701" t="s">
        <v>67</v>
      </c>
      <c r="T6701" t="s">
        <v>68</v>
      </c>
      <c r="U6701">
        <v>2018</v>
      </c>
      <c r="V6701">
        <v>485833</v>
      </c>
      <c r="W6701" t="s">
        <v>69</v>
      </c>
      <c r="X6701" t="s">
        <v>199</v>
      </c>
      <c r="Y6701">
        <v>286627</v>
      </c>
      <c r="Z6701">
        <v>199206</v>
      </c>
      <c r="AA6701" t="s">
        <v>69</v>
      </c>
      <c r="AB6701" t="s">
        <v>19530</v>
      </c>
      <c r="AC6701">
        <v>485833</v>
      </c>
    </row>
    <row r="6702" spans="1:29">
      <c r="A6702">
        <f t="shared" ca="1" si="104"/>
        <v>0.58794860000055382</v>
      </c>
      <c r="B6702" t="s">
        <v>55</v>
      </c>
      <c r="C6702">
        <v>9564994</v>
      </c>
      <c r="D6702" s="2">
        <v>43327</v>
      </c>
      <c r="E6702" t="s">
        <v>56</v>
      </c>
      <c r="F6702" t="s">
        <v>19531</v>
      </c>
      <c r="G6702">
        <v>5</v>
      </c>
      <c r="H6702" t="s">
        <v>58</v>
      </c>
      <c r="I6702" t="s">
        <v>59</v>
      </c>
      <c r="J6702">
        <v>89272</v>
      </c>
      <c r="K6702">
        <v>5</v>
      </c>
      <c r="L6702" s="2">
        <v>42979</v>
      </c>
      <c r="M6702" s="2">
        <v>43677</v>
      </c>
      <c r="N6702" t="s">
        <v>663</v>
      </c>
      <c r="O6702">
        <v>50</v>
      </c>
      <c r="P6702" t="s">
        <v>357</v>
      </c>
      <c r="Q6702" t="s">
        <v>358</v>
      </c>
      <c r="R6702" t="s">
        <v>149</v>
      </c>
      <c r="S6702" t="s">
        <v>67</v>
      </c>
      <c r="T6702" t="s">
        <v>68</v>
      </c>
      <c r="U6702">
        <v>2018</v>
      </c>
      <c r="V6702">
        <v>301250</v>
      </c>
      <c r="W6702" t="s">
        <v>69</v>
      </c>
      <c r="X6702" t="s">
        <v>55</v>
      </c>
      <c r="Y6702">
        <v>218750</v>
      </c>
      <c r="Z6702">
        <v>82500</v>
      </c>
      <c r="AA6702" t="s">
        <v>69</v>
      </c>
      <c r="AB6702" t="s">
        <v>19532</v>
      </c>
      <c r="AC6702">
        <v>301250</v>
      </c>
    </row>
    <row r="6703" spans="1:29">
      <c r="A6703">
        <f t="shared" ca="1" si="104"/>
        <v>0.40037645524151522</v>
      </c>
      <c r="B6703" t="s">
        <v>241</v>
      </c>
      <c r="C6703">
        <v>9687769</v>
      </c>
      <c r="D6703" s="2">
        <v>43266</v>
      </c>
      <c r="E6703" t="s">
        <v>110</v>
      </c>
      <c r="F6703" t="s">
        <v>19533</v>
      </c>
      <c r="G6703">
        <v>7</v>
      </c>
      <c r="H6703" t="s">
        <v>58</v>
      </c>
      <c r="I6703" t="s">
        <v>243</v>
      </c>
      <c r="J6703">
        <v>104129</v>
      </c>
      <c r="K6703">
        <v>9</v>
      </c>
      <c r="L6703" s="2">
        <v>40422</v>
      </c>
      <c r="M6703" s="2">
        <v>44347</v>
      </c>
      <c r="N6703" t="s">
        <v>2186</v>
      </c>
      <c r="O6703">
        <v>7</v>
      </c>
      <c r="P6703" t="s">
        <v>3435</v>
      </c>
      <c r="Q6703" t="s">
        <v>3436</v>
      </c>
      <c r="R6703" t="s">
        <v>1943</v>
      </c>
      <c r="S6703" t="s">
        <v>67</v>
      </c>
      <c r="T6703" t="s">
        <v>68</v>
      </c>
      <c r="U6703">
        <v>2018</v>
      </c>
      <c r="V6703">
        <v>393750</v>
      </c>
      <c r="W6703" t="s">
        <v>69</v>
      </c>
      <c r="X6703" t="s">
        <v>241</v>
      </c>
      <c r="Y6703">
        <v>250000</v>
      </c>
      <c r="Z6703">
        <v>143750</v>
      </c>
      <c r="AA6703" t="s">
        <v>69</v>
      </c>
      <c r="AB6703" t="s">
        <v>19534</v>
      </c>
      <c r="AC6703">
        <v>393750</v>
      </c>
    </row>
    <row r="6704" spans="1:29">
      <c r="A6704">
        <f t="shared" ca="1" si="104"/>
        <v>0.10664080003062715</v>
      </c>
      <c r="B6704" t="s">
        <v>254</v>
      </c>
      <c r="C6704">
        <v>9293346</v>
      </c>
      <c r="D6704" s="2">
        <v>42872</v>
      </c>
      <c r="E6704" t="s">
        <v>614</v>
      </c>
      <c r="F6704" t="s">
        <v>19535</v>
      </c>
      <c r="G6704">
        <v>5</v>
      </c>
      <c r="H6704" t="s">
        <v>58</v>
      </c>
      <c r="I6704" t="s">
        <v>256</v>
      </c>
      <c r="J6704">
        <v>101219</v>
      </c>
      <c r="K6704">
        <v>6</v>
      </c>
      <c r="L6704" s="2">
        <v>40969</v>
      </c>
      <c r="M6704" s="2">
        <v>43616</v>
      </c>
      <c r="N6704" t="s">
        <v>616</v>
      </c>
      <c r="O6704">
        <v>7</v>
      </c>
      <c r="P6704" t="s">
        <v>3830</v>
      </c>
      <c r="Q6704" t="s">
        <v>3831</v>
      </c>
      <c r="R6704" t="s">
        <v>335</v>
      </c>
      <c r="S6704" t="s">
        <v>67</v>
      </c>
      <c r="T6704" t="s">
        <v>68</v>
      </c>
      <c r="U6704">
        <v>2017</v>
      </c>
      <c r="V6704">
        <v>310000</v>
      </c>
      <c r="W6704" t="s">
        <v>69</v>
      </c>
      <c r="X6704" t="s">
        <v>254</v>
      </c>
      <c r="Y6704">
        <v>200000</v>
      </c>
      <c r="Z6704">
        <v>110000</v>
      </c>
      <c r="AA6704" t="s">
        <v>69</v>
      </c>
      <c r="AB6704" t="s">
        <v>19536</v>
      </c>
      <c r="AC6704">
        <v>310000</v>
      </c>
    </row>
    <row r="6705" spans="1:29">
      <c r="A6705">
        <f t="shared" ca="1" si="104"/>
        <v>0.37628141738625653</v>
      </c>
      <c r="B6705" t="s">
        <v>254</v>
      </c>
      <c r="C6705">
        <v>9532221</v>
      </c>
      <c r="D6705" s="2">
        <v>43298</v>
      </c>
      <c r="E6705" t="s">
        <v>56</v>
      </c>
      <c r="F6705" t="s">
        <v>19537</v>
      </c>
      <c r="G6705">
        <v>5</v>
      </c>
      <c r="H6705" t="s">
        <v>58</v>
      </c>
      <c r="I6705" t="s">
        <v>256</v>
      </c>
      <c r="J6705">
        <v>39565</v>
      </c>
      <c r="K6705">
        <v>31</v>
      </c>
      <c r="L6705" s="2">
        <v>32174</v>
      </c>
      <c r="M6705" s="2">
        <v>43677</v>
      </c>
      <c r="N6705" t="s">
        <v>592</v>
      </c>
      <c r="O6705">
        <v>7</v>
      </c>
      <c r="P6705" t="s">
        <v>2236</v>
      </c>
      <c r="Q6705" t="s">
        <v>472</v>
      </c>
      <c r="R6705" t="s">
        <v>311</v>
      </c>
      <c r="S6705" t="s">
        <v>67</v>
      </c>
      <c r="T6705" t="s">
        <v>68</v>
      </c>
      <c r="U6705">
        <v>2018</v>
      </c>
      <c r="V6705">
        <v>438529</v>
      </c>
      <c r="W6705" t="s">
        <v>69</v>
      </c>
      <c r="X6705" t="s">
        <v>254</v>
      </c>
      <c r="Y6705">
        <v>263666</v>
      </c>
      <c r="Z6705">
        <v>174863</v>
      </c>
      <c r="AA6705" t="s">
        <v>69</v>
      </c>
      <c r="AB6705" t="s">
        <v>19538</v>
      </c>
      <c r="AC6705">
        <v>438529</v>
      </c>
    </row>
    <row r="6706" spans="1:29">
      <c r="A6706">
        <f t="shared" ca="1" si="104"/>
        <v>4.2786449442391961E-2</v>
      </c>
      <c r="B6706" t="s">
        <v>254</v>
      </c>
      <c r="C6706">
        <v>9229056</v>
      </c>
      <c r="D6706" s="2">
        <v>42794</v>
      </c>
      <c r="E6706" t="s">
        <v>76</v>
      </c>
      <c r="F6706" t="s">
        <v>19539</v>
      </c>
      <c r="G6706">
        <v>5</v>
      </c>
      <c r="H6706" t="s">
        <v>58</v>
      </c>
      <c r="I6706" t="s">
        <v>256</v>
      </c>
      <c r="J6706">
        <v>105853</v>
      </c>
      <c r="K6706">
        <v>4</v>
      </c>
      <c r="L6706" s="2">
        <v>41835</v>
      </c>
      <c r="M6706" s="2">
        <v>43524</v>
      </c>
      <c r="N6706" t="s">
        <v>920</v>
      </c>
      <c r="O6706">
        <v>7</v>
      </c>
      <c r="P6706" t="s">
        <v>2236</v>
      </c>
      <c r="Q6706" t="s">
        <v>472</v>
      </c>
      <c r="R6706" t="s">
        <v>311</v>
      </c>
      <c r="S6706" t="s">
        <v>67</v>
      </c>
      <c r="T6706" t="s">
        <v>68</v>
      </c>
      <c r="U6706">
        <v>2017</v>
      </c>
      <c r="V6706">
        <v>322050</v>
      </c>
      <c r="W6706" t="s">
        <v>69</v>
      </c>
      <c r="X6706" t="s">
        <v>254</v>
      </c>
      <c r="Y6706">
        <v>190000</v>
      </c>
      <c r="Z6706">
        <v>132050</v>
      </c>
      <c r="AA6706" t="s">
        <v>69</v>
      </c>
      <c r="AB6706" t="s">
        <v>19540</v>
      </c>
      <c r="AC6706">
        <v>322050</v>
      </c>
    </row>
    <row r="6707" spans="1:29">
      <c r="A6707">
        <f t="shared" ca="1" si="104"/>
        <v>0.85461944475078166</v>
      </c>
      <c r="B6707" t="s">
        <v>1143</v>
      </c>
      <c r="C6707">
        <v>9306685</v>
      </c>
      <c r="D6707" s="2">
        <v>42902</v>
      </c>
      <c r="E6707" t="s">
        <v>76</v>
      </c>
      <c r="F6707" t="s">
        <v>19541</v>
      </c>
      <c r="G6707">
        <v>5</v>
      </c>
      <c r="H6707" t="s">
        <v>58</v>
      </c>
      <c r="I6707" t="s">
        <v>1145</v>
      </c>
      <c r="J6707">
        <v>54115</v>
      </c>
      <c r="K6707">
        <v>10</v>
      </c>
      <c r="L6707" s="2">
        <v>39264</v>
      </c>
      <c r="M6707" s="2">
        <v>43465</v>
      </c>
      <c r="N6707" t="s">
        <v>3447</v>
      </c>
      <c r="O6707">
        <v>7</v>
      </c>
      <c r="P6707" t="s">
        <v>189</v>
      </c>
      <c r="Q6707" t="s">
        <v>190</v>
      </c>
      <c r="R6707" t="s">
        <v>191</v>
      </c>
      <c r="S6707" t="s">
        <v>67</v>
      </c>
      <c r="T6707" t="s">
        <v>68</v>
      </c>
      <c r="U6707">
        <v>2017</v>
      </c>
      <c r="V6707">
        <v>444529</v>
      </c>
      <c r="W6707" t="s">
        <v>69</v>
      </c>
      <c r="X6707" t="s">
        <v>1143</v>
      </c>
      <c r="Y6707">
        <v>287721</v>
      </c>
      <c r="Z6707">
        <v>156808</v>
      </c>
      <c r="AA6707" t="s">
        <v>69</v>
      </c>
      <c r="AB6707" t="s">
        <v>19542</v>
      </c>
      <c r="AC6707">
        <v>444529</v>
      </c>
    </row>
    <row r="6708" spans="1:29">
      <c r="A6708">
        <f t="shared" ca="1" si="104"/>
        <v>0.72175428619832749</v>
      </c>
      <c r="B6708" t="s">
        <v>199</v>
      </c>
      <c r="C6708">
        <v>9272856</v>
      </c>
      <c r="D6708" s="2">
        <v>42863</v>
      </c>
      <c r="E6708" t="s">
        <v>76</v>
      </c>
      <c r="F6708" t="s">
        <v>19543</v>
      </c>
      <c r="G6708">
        <v>5</v>
      </c>
      <c r="H6708" t="s">
        <v>58</v>
      </c>
      <c r="I6708" t="s">
        <v>149</v>
      </c>
      <c r="J6708">
        <v>183605</v>
      </c>
      <c r="K6708">
        <v>5</v>
      </c>
      <c r="L6708" s="2">
        <v>41472</v>
      </c>
      <c r="M6708" s="2">
        <v>43220</v>
      </c>
      <c r="N6708" t="s">
        <v>811</v>
      </c>
      <c r="O6708">
        <v>7</v>
      </c>
      <c r="P6708" t="s">
        <v>875</v>
      </c>
      <c r="Q6708" t="s">
        <v>472</v>
      </c>
      <c r="R6708" t="s">
        <v>311</v>
      </c>
      <c r="S6708" t="s">
        <v>473</v>
      </c>
      <c r="T6708" t="s">
        <v>68</v>
      </c>
      <c r="U6708">
        <v>2017</v>
      </c>
      <c r="V6708">
        <v>894037</v>
      </c>
      <c r="W6708" t="s">
        <v>69</v>
      </c>
      <c r="X6708" t="s">
        <v>199</v>
      </c>
      <c r="Y6708">
        <v>620344</v>
      </c>
      <c r="Z6708">
        <v>273693</v>
      </c>
      <c r="AA6708" t="s">
        <v>69</v>
      </c>
      <c r="AB6708" t="s">
        <v>19544</v>
      </c>
      <c r="AC6708">
        <v>894037</v>
      </c>
    </row>
    <row r="6709" spans="1:29">
      <c r="A6709">
        <f t="shared" ca="1" si="104"/>
        <v>0.11310238866931321</v>
      </c>
      <c r="B6709" t="s">
        <v>327</v>
      </c>
      <c r="C6709">
        <v>9252444</v>
      </c>
      <c r="D6709" s="2">
        <v>42832</v>
      </c>
      <c r="E6709" t="s">
        <v>328</v>
      </c>
      <c r="F6709" t="s">
        <v>19545</v>
      </c>
      <c r="G6709">
        <v>5</v>
      </c>
      <c r="H6709" t="s">
        <v>58</v>
      </c>
      <c r="I6709" t="s">
        <v>330</v>
      </c>
      <c r="J6709">
        <v>16977</v>
      </c>
      <c r="K6709">
        <v>4</v>
      </c>
      <c r="L6709" s="2">
        <v>41730</v>
      </c>
      <c r="M6709" s="2">
        <v>43555</v>
      </c>
      <c r="N6709" t="s">
        <v>1289</v>
      </c>
      <c r="O6709">
        <v>20</v>
      </c>
      <c r="P6709" t="s">
        <v>4968</v>
      </c>
      <c r="Q6709" t="s">
        <v>4969</v>
      </c>
      <c r="R6709" t="s">
        <v>120</v>
      </c>
      <c r="S6709" t="s">
        <v>336</v>
      </c>
      <c r="T6709" t="s">
        <v>68</v>
      </c>
      <c r="U6709">
        <v>2017</v>
      </c>
      <c r="V6709">
        <v>332317</v>
      </c>
      <c r="W6709" t="s">
        <v>69</v>
      </c>
      <c r="X6709" t="s">
        <v>327</v>
      </c>
      <c r="Y6709">
        <v>225000</v>
      </c>
      <c r="Z6709">
        <v>107317</v>
      </c>
      <c r="AA6709" t="s">
        <v>69</v>
      </c>
      <c r="AB6709" t="s">
        <v>19546</v>
      </c>
      <c r="AC6709">
        <v>332317</v>
      </c>
    </row>
    <row r="6710" spans="1:29">
      <c r="A6710">
        <f t="shared" ca="1" si="104"/>
        <v>0.50325813026030652</v>
      </c>
      <c r="B6710" t="s">
        <v>405</v>
      </c>
      <c r="C6710">
        <v>9321403</v>
      </c>
      <c r="D6710" s="2">
        <v>42943</v>
      </c>
      <c r="E6710" t="s">
        <v>871</v>
      </c>
      <c r="F6710" t="s">
        <v>19547</v>
      </c>
      <c r="G6710">
        <v>5</v>
      </c>
      <c r="H6710" t="s">
        <v>58</v>
      </c>
      <c r="I6710" t="s">
        <v>407</v>
      </c>
      <c r="J6710">
        <v>36335</v>
      </c>
      <c r="K6710">
        <v>5</v>
      </c>
      <c r="L6710" s="2">
        <v>41487</v>
      </c>
      <c r="M6710" s="2">
        <v>44043</v>
      </c>
      <c r="N6710" t="s">
        <v>873</v>
      </c>
      <c r="O6710">
        <v>19</v>
      </c>
      <c r="P6710" t="s">
        <v>1282</v>
      </c>
      <c r="Q6710" t="s">
        <v>1283</v>
      </c>
      <c r="R6710" t="s">
        <v>149</v>
      </c>
      <c r="S6710" t="s">
        <v>336</v>
      </c>
      <c r="T6710" t="s">
        <v>68</v>
      </c>
      <c r="U6710">
        <v>2017</v>
      </c>
      <c r="V6710">
        <v>562348</v>
      </c>
      <c r="W6710" t="s">
        <v>69</v>
      </c>
      <c r="X6710" t="s">
        <v>405</v>
      </c>
      <c r="Y6710">
        <v>378508</v>
      </c>
      <c r="Z6710">
        <v>183840</v>
      </c>
      <c r="AA6710" t="s">
        <v>69</v>
      </c>
      <c r="AB6710" t="s">
        <v>19548</v>
      </c>
      <c r="AC6710">
        <v>562348</v>
      </c>
    </row>
    <row r="6711" spans="1:29">
      <c r="A6711">
        <f t="shared" ca="1" si="104"/>
        <v>0.84941426138116016</v>
      </c>
      <c r="B6711" t="s">
        <v>55</v>
      </c>
      <c r="C6711">
        <v>9535506</v>
      </c>
      <c r="D6711" s="2">
        <v>43304</v>
      </c>
      <c r="E6711" t="s">
        <v>76</v>
      </c>
      <c r="F6711" t="s">
        <v>19549</v>
      </c>
      <c r="G6711">
        <v>5</v>
      </c>
      <c r="H6711" t="s">
        <v>58</v>
      </c>
      <c r="I6711" t="s">
        <v>59</v>
      </c>
      <c r="J6711">
        <v>86796</v>
      </c>
      <c r="K6711">
        <v>5</v>
      </c>
      <c r="L6711" s="2">
        <v>41883</v>
      </c>
      <c r="M6711" s="2">
        <v>44043</v>
      </c>
      <c r="N6711" t="s">
        <v>19363</v>
      </c>
      <c r="O6711">
        <v>1</v>
      </c>
      <c r="P6711" t="s">
        <v>13909</v>
      </c>
      <c r="Q6711" t="s">
        <v>13910</v>
      </c>
      <c r="R6711" t="s">
        <v>11502</v>
      </c>
      <c r="S6711" t="s">
        <v>85</v>
      </c>
      <c r="T6711" t="s">
        <v>68</v>
      </c>
      <c r="U6711">
        <v>2018</v>
      </c>
      <c r="V6711">
        <v>315000</v>
      </c>
      <c r="W6711" t="s">
        <v>69</v>
      </c>
      <c r="X6711" t="s">
        <v>55</v>
      </c>
      <c r="Y6711">
        <v>218750</v>
      </c>
      <c r="Z6711">
        <v>96250</v>
      </c>
      <c r="AA6711" t="s">
        <v>69</v>
      </c>
      <c r="AB6711" t="s">
        <v>19550</v>
      </c>
      <c r="AC6711">
        <v>315000</v>
      </c>
    </row>
    <row r="6712" spans="1:29">
      <c r="A6712">
        <f t="shared" ca="1" si="104"/>
        <v>0.60370715923870788</v>
      </c>
      <c r="B6712" t="s">
        <v>109</v>
      </c>
      <c r="C6712">
        <v>9335848</v>
      </c>
      <c r="D6712" s="2">
        <v>42961</v>
      </c>
      <c r="E6712" t="s">
        <v>56</v>
      </c>
      <c r="F6712" t="s">
        <v>19551</v>
      </c>
      <c r="G6712">
        <v>5</v>
      </c>
      <c r="H6712" t="s">
        <v>58</v>
      </c>
      <c r="I6712" t="s">
        <v>112</v>
      </c>
      <c r="J6712">
        <v>2027</v>
      </c>
      <c r="K6712">
        <v>39</v>
      </c>
      <c r="L6712" s="2">
        <v>28338</v>
      </c>
      <c r="M6712" s="2">
        <v>43708</v>
      </c>
      <c r="N6712" t="s">
        <v>1355</v>
      </c>
      <c r="O6712">
        <v>10</v>
      </c>
      <c r="P6712" t="s">
        <v>12478</v>
      </c>
      <c r="Q6712" t="s">
        <v>119</v>
      </c>
      <c r="R6712" t="s">
        <v>335</v>
      </c>
      <c r="S6712" t="s">
        <v>296</v>
      </c>
      <c r="T6712" t="s">
        <v>68</v>
      </c>
      <c r="U6712">
        <v>2017</v>
      </c>
      <c r="V6712">
        <v>375507</v>
      </c>
      <c r="W6712" t="s">
        <v>69</v>
      </c>
      <c r="X6712" t="s">
        <v>109</v>
      </c>
      <c r="Y6712">
        <v>255411</v>
      </c>
      <c r="Z6712">
        <v>120096</v>
      </c>
      <c r="AA6712" t="s">
        <v>69</v>
      </c>
      <c r="AB6712" t="s">
        <v>19552</v>
      </c>
      <c r="AC6712">
        <v>375507</v>
      </c>
    </row>
    <row r="6713" spans="1:29">
      <c r="A6713">
        <f t="shared" ca="1" si="104"/>
        <v>0.42809641341447646</v>
      </c>
      <c r="B6713" t="s">
        <v>624</v>
      </c>
      <c r="C6713">
        <v>9461984</v>
      </c>
      <c r="D6713" s="2">
        <v>43199</v>
      </c>
      <c r="E6713" t="s">
        <v>10894</v>
      </c>
      <c r="F6713" t="s">
        <v>19553</v>
      </c>
      <c r="G6713">
        <v>5</v>
      </c>
      <c r="H6713" t="s">
        <v>58</v>
      </c>
      <c r="I6713" t="s">
        <v>626</v>
      </c>
      <c r="J6713">
        <v>14782</v>
      </c>
      <c r="K6713">
        <v>5</v>
      </c>
      <c r="L6713" s="2">
        <v>41843</v>
      </c>
      <c r="M6713" s="2">
        <v>43951</v>
      </c>
      <c r="N6713" t="s">
        <v>2548</v>
      </c>
      <c r="O6713">
        <v>2</v>
      </c>
      <c r="P6713" t="s">
        <v>9315</v>
      </c>
      <c r="Q6713" t="s">
        <v>1208</v>
      </c>
      <c r="R6713" t="s">
        <v>1209</v>
      </c>
      <c r="S6713" t="s">
        <v>473</v>
      </c>
      <c r="T6713" t="s">
        <v>68</v>
      </c>
      <c r="U6713">
        <v>2018</v>
      </c>
      <c r="V6713">
        <v>683110</v>
      </c>
      <c r="W6713" t="s">
        <v>69</v>
      </c>
      <c r="X6713" t="s">
        <v>624</v>
      </c>
      <c r="Y6713">
        <v>547784</v>
      </c>
      <c r="Z6713">
        <v>135326</v>
      </c>
      <c r="AA6713" t="s">
        <v>69</v>
      </c>
      <c r="AB6713" t="s">
        <v>19554</v>
      </c>
      <c r="AC6713">
        <v>683110</v>
      </c>
    </row>
    <row r="6714" spans="1:29">
      <c r="A6714">
        <f t="shared" ca="1" si="104"/>
        <v>0.17128470808089924</v>
      </c>
      <c r="B6714" t="s">
        <v>1619</v>
      </c>
      <c r="C6714">
        <v>9482396</v>
      </c>
      <c r="D6714" s="2">
        <v>43236</v>
      </c>
      <c r="E6714" t="s">
        <v>76</v>
      </c>
      <c r="F6714" t="s">
        <v>19555</v>
      </c>
      <c r="G6714">
        <v>5</v>
      </c>
      <c r="H6714" t="s">
        <v>58</v>
      </c>
      <c r="I6714" t="s">
        <v>1621</v>
      </c>
      <c r="J6714">
        <v>22083</v>
      </c>
      <c r="K6714">
        <v>5</v>
      </c>
      <c r="L6714" s="2">
        <v>41791</v>
      </c>
      <c r="M6714" s="2">
        <v>43982</v>
      </c>
      <c r="N6714" t="s">
        <v>5457</v>
      </c>
      <c r="O6714">
        <v>3</v>
      </c>
      <c r="P6714" t="s">
        <v>882</v>
      </c>
      <c r="Q6714" t="s">
        <v>883</v>
      </c>
      <c r="R6714" t="s">
        <v>884</v>
      </c>
      <c r="S6714" t="s">
        <v>67</v>
      </c>
      <c r="T6714" t="s">
        <v>68</v>
      </c>
      <c r="U6714">
        <v>2018</v>
      </c>
      <c r="V6714">
        <v>658090</v>
      </c>
      <c r="W6714" t="s">
        <v>69</v>
      </c>
      <c r="X6714" t="s">
        <v>1619</v>
      </c>
      <c r="Y6714">
        <v>395249</v>
      </c>
      <c r="Z6714">
        <v>262841</v>
      </c>
      <c r="AA6714" t="s">
        <v>69</v>
      </c>
      <c r="AB6714" t="s">
        <v>19556</v>
      </c>
      <c r="AC6714">
        <v>658090</v>
      </c>
    </row>
    <row r="6715" spans="1:29">
      <c r="A6715">
        <f t="shared" ca="1" si="104"/>
        <v>0.59892179522513811</v>
      </c>
      <c r="B6715" t="s">
        <v>199</v>
      </c>
      <c r="C6715">
        <v>9455617</v>
      </c>
      <c r="D6715" s="2">
        <v>43164</v>
      </c>
      <c r="E6715" t="s">
        <v>56</v>
      </c>
      <c r="F6715" t="s">
        <v>19557</v>
      </c>
      <c r="G6715">
        <v>5</v>
      </c>
      <c r="H6715" t="s">
        <v>58</v>
      </c>
      <c r="I6715" t="s">
        <v>149</v>
      </c>
      <c r="J6715">
        <v>186935</v>
      </c>
      <c r="K6715">
        <v>4</v>
      </c>
      <c r="L6715" s="2">
        <v>42095</v>
      </c>
      <c r="M6715" s="2">
        <v>44286</v>
      </c>
      <c r="N6715" t="s">
        <v>745</v>
      </c>
      <c r="O6715">
        <v>2</v>
      </c>
      <c r="P6715" t="s">
        <v>4040</v>
      </c>
      <c r="Q6715" t="s">
        <v>4041</v>
      </c>
      <c r="R6715" t="s">
        <v>884</v>
      </c>
      <c r="S6715" t="s">
        <v>729</v>
      </c>
      <c r="T6715" t="s">
        <v>68</v>
      </c>
      <c r="U6715">
        <v>2018</v>
      </c>
      <c r="V6715">
        <v>371265</v>
      </c>
      <c r="W6715" t="s">
        <v>69</v>
      </c>
      <c r="X6715" t="s">
        <v>199</v>
      </c>
      <c r="Y6715">
        <v>278426</v>
      </c>
      <c r="Z6715">
        <v>92839</v>
      </c>
      <c r="AA6715" t="s">
        <v>69</v>
      </c>
      <c r="AB6715" t="s">
        <v>19558</v>
      </c>
      <c r="AC6715">
        <v>371265</v>
      </c>
    </row>
    <row r="6716" spans="1:29">
      <c r="A6716">
        <f t="shared" ca="1" si="104"/>
        <v>0.3681434125612475</v>
      </c>
      <c r="B6716" t="s">
        <v>92</v>
      </c>
      <c r="C6716">
        <v>9522839</v>
      </c>
      <c r="D6716" s="2">
        <v>43278</v>
      </c>
      <c r="E6716" t="s">
        <v>19559</v>
      </c>
      <c r="F6716" t="s">
        <v>19560</v>
      </c>
      <c r="G6716">
        <v>5</v>
      </c>
      <c r="H6716" t="s">
        <v>58</v>
      </c>
      <c r="I6716" t="s">
        <v>95</v>
      </c>
      <c r="J6716">
        <v>81562</v>
      </c>
      <c r="K6716">
        <v>5</v>
      </c>
      <c r="L6716" s="2">
        <v>41902</v>
      </c>
      <c r="M6716" s="2">
        <v>43646</v>
      </c>
      <c r="N6716" t="s">
        <v>19561</v>
      </c>
      <c r="O6716">
        <v>6</v>
      </c>
      <c r="P6716" t="s">
        <v>432</v>
      </c>
      <c r="Q6716" t="s">
        <v>433</v>
      </c>
      <c r="R6716" t="s">
        <v>434</v>
      </c>
      <c r="S6716" t="s">
        <v>218</v>
      </c>
      <c r="T6716" t="s">
        <v>68</v>
      </c>
      <c r="U6716">
        <v>2018</v>
      </c>
      <c r="V6716">
        <v>641755</v>
      </c>
      <c r="W6716" t="s">
        <v>69</v>
      </c>
      <c r="X6716" t="s">
        <v>92</v>
      </c>
      <c r="Y6716">
        <v>414778</v>
      </c>
      <c r="Z6716">
        <v>226977</v>
      </c>
      <c r="AA6716" t="s">
        <v>69</v>
      </c>
      <c r="AB6716" t="s">
        <v>19562</v>
      </c>
      <c r="AC6716">
        <v>641755</v>
      </c>
    </row>
    <row r="6717" spans="1:29">
      <c r="A6717">
        <f t="shared" ca="1" si="104"/>
        <v>0.83582244039114018</v>
      </c>
      <c r="B6717" t="s">
        <v>254</v>
      </c>
      <c r="C6717">
        <v>9805700</v>
      </c>
      <c r="D6717" s="2">
        <v>43409</v>
      </c>
      <c r="E6717" t="s">
        <v>110</v>
      </c>
      <c r="F6717" t="s">
        <v>19563</v>
      </c>
      <c r="G6717">
        <v>7</v>
      </c>
      <c r="H6717" t="s">
        <v>58</v>
      </c>
      <c r="I6717" t="s">
        <v>256</v>
      </c>
      <c r="J6717">
        <v>72285</v>
      </c>
      <c r="K6717">
        <v>14</v>
      </c>
      <c r="L6717" s="2">
        <v>38236</v>
      </c>
      <c r="M6717" s="2">
        <v>43861</v>
      </c>
      <c r="N6717" t="s">
        <v>3560</v>
      </c>
      <c r="O6717">
        <v>3</v>
      </c>
      <c r="P6717" t="s">
        <v>553</v>
      </c>
      <c r="Q6717" t="s">
        <v>554</v>
      </c>
      <c r="R6717" t="s">
        <v>555</v>
      </c>
      <c r="S6717" t="s">
        <v>85</v>
      </c>
      <c r="T6717" t="s">
        <v>68</v>
      </c>
      <c r="U6717">
        <v>2018</v>
      </c>
      <c r="V6717">
        <v>303956</v>
      </c>
      <c r="W6717" t="s">
        <v>69</v>
      </c>
      <c r="X6717" t="s">
        <v>254</v>
      </c>
      <c r="Y6717">
        <v>195000</v>
      </c>
      <c r="Z6717">
        <v>108956</v>
      </c>
      <c r="AA6717" t="s">
        <v>69</v>
      </c>
      <c r="AB6717" t="s">
        <v>19564</v>
      </c>
      <c r="AC6717">
        <v>303956</v>
      </c>
    </row>
    <row r="6718" spans="1:29">
      <c r="A6718">
        <f t="shared" ca="1" si="104"/>
        <v>0.47406924525844352</v>
      </c>
      <c r="B6718" t="s">
        <v>1143</v>
      </c>
      <c r="C6718">
        <v>9319618</v>
      </c>
      <c r="D6718" s="2">
        <v>43084</v>
      </c>
      <c r="E6718" t="s">
        <v>76</v>
      </c>
      <c r="F6718" t="s">
        <v>19565</v>
      </c>
      <c r="G6718">
        <v>5</v>
      </c>
      <c r="H6718" t="s">
        <v>58</v>
      </c>
      <c r="I6718" t="s">
        <v>1145</v>
      </c>
      <c r="J6718">
        <v>64243</v>
      </c>
      <c r="K6718">
        <v>5</v>
      </c>
      <c r="L6718" s="2">
        <v>41533</v>
      </c>
      <c r="M6718" s="2">
        <v>43799</v>
      </c>
      <c r="N6718" t="s">
        <v>1146</v>
      </c>
      <c r="O6718" t="s">
        <v>913</v>
      </c>
      <c r="P6718" t="s">
        <v>914</v>
      </c>
      <c r="Q6718" t="s">
        <v>400</v>
      </c>
      <c r="R6718" t="s">
        <v>185</v>
      </c>
      <c r="S6718" t="s">
        <v>85</v>
      </c>
      <c r="T6718" t="s">
        <v>68</v>
      </c>
      <c r="U6718">
        <v>2018</v>
      </c>
      <c r="V6718">
        <v>298350</v>
      </c>
      <c r="W6718" t="s">
        <v>69</v>
      </c>
      <c r="X6718" t="s">
        <v>1143</v>
      </c>
      <c r="Y6718">
        <v>191250</v>
      </c>
      <c r="Z6718">
        <v>107100</v>
      </c>
      <c r="AA6718" t="s">
        <v>69</v>
      </c>
      <c r="AB6718" t="s">
        <v>19566</v>
      </c>
      <c r="AC6718">
        <v>298350</v>
      </c>
    </row>
    <row r="6719" spans="1:29">
      <c r="A6719">
        <f t="shared" ca="1" si="104"/>
        <v>0.90241994740733367</v>
      </c>
      <c r="B6719" t="s">
        <v>241</v>
      </c>
      <c r="C6719">
        <v>9462662</v>
      </c>
      <c r="D6719" s="2">
        <v>43195</v>
      </c>
      <c r="E6719" t="s">
        <v>14369</v>
      </c>
      <c r="F6719" t="s">
        <v>19567</v>
      </c>
      <c r="G6719">
        <v>7</v>
      </c>
      <c r="H6719" t="s">
        <v>58</v>
      </c>
      <c r="I6719" t="s">
        <v>243</v>
      </c>
      <c r="J6719">
        <v>119453</v>
      </c>
      <c r="K6719">
        <v>5</v>
      </c>
      <c r="L6719" s="2">
        <v>41760</v>
      </c>
      <c r="M6719" s="2">
        <v>43921</v>
      </c>
      <c r="N6719" t="s">
        <v>2377</v>
      </c>
      <c r="O6719">
        <v>7</v>
      </c>
      <c r="P6719" t="s">
        <v>1170</v>
      </c>
      <c r="Q6719" t="s">
        <v>1171</v>
      </c>
      <c r="R6719" t="s">
        <v>585</v>
      </c>
      <c r="S6719" t="s">
        <v>67</v>
      </c>
      <c r="T6719" t="s">
        <v>68</v>
      </c>
      <c r="U6719">
        <v>2018</v>
      </c>
      <c r="V6719">
        <v>715492</v>
      </c>
      <c r="W6719" t="s">
        <v>69</v>
      </c>
      <c r="X6719" t="s">
        <v>241</v>
      </c>
      <c r="Y6719">
        <v>588364</v>
      </c>
      <c r="Z6719">
        <v>132246</v>
      </c>
      <c r="AA6719" t="s">
        <v>69</v>
      </c>
      <c r="AB6719" t="s">
        <v>19568</v>
      </c>
      <c r="AC6719">
        <v>715492</v>
      </c>
    </row>
    <row r="6720" spans="1:29">
      <c r="A6720">
        <f t="shared" ca="1" si="104"/>
        <v>0.50449257779568391</v>
      </c>
      <c r="B6720" t="s">
        <v>303</v>
      </c>
      <c r="C6720">
        <v>9528571</v>
      </c>
      <c r="D6720" s="2">
        <v>43238</v>
      </c>
      <c r="E6720" t="s">
        <v>3587</v>
      </c>
      <c r="F6720" t="s">
        <v>19569</v>
      </c>
      <c r="G6720">
        <v>5</v>
      </c>
      <c r="H6720" t="s">
        <v>58</v>
      </c>
      <c r="I6720" t="s">
        <v>305</v>
      </c>
      <c r="J6720">
        <v>98135</v>
      </c>
      <c r="K6720">
        <v>5</v>
      </c>
      <c r="L6720" s="2">
        <v>41906</v>
      </c>
      <c r="M6720" s="2">
        <v>43616</v>
      </c>
      <c r="N6720" t="s">
        <v>1553</v>
      </c>
      <c r="O6720">
        <v>4</v>
      </c>
      <c r="P6720" t="s">
        <v>638</v>
      </c>
      <c r="Q6720" t="s">
        <v>639</v>
      </c>
      <c r="R6720" t="s">
        <v>640</v>
      </c>
      <c r="S6720" t="s">
        <v>67</v>
      </c>
      <c r="T6720" t="s">
        <v>68</v>
      </c>
      <c r="U6720">
        <v>2018</v>
      </c>
      <c r="V6720">
        <v>356954</v>
      </c>
      <c r="W6720" t="s">
        <v>69</v>
      </c>
      <c r="X6720" t="s">
        <v>303</v>
      </c>
      <c r="Y6720">
        <v>233106</v>
      </c>
      <c r="Z6720">
        <v>136736</v>
      </c>
      <c r="AA6720" t="s">
        <v>69</v>
      </c>
      <c r="AB6720" t="s">
        <v>19570</v>
      </c>
      <c r="AC6720">
        <v>356954</v>
      </c>
    </row>
    <row r="6721" spans="1:29">
      <c r="A6721">
        <f t="shared" ca="1" si="104"/>
        <v>0.33165937472581641</v>
      </c>
      <c r="B6721" t="s">
        <v>75</v>
      </c>
      <c r="C6721">
        <v>9335239</v>
      </c>
      <c r="D6721" s="2">
        <v>42916</v>
      </c>
      <c r="E6721" t="s">
        <v>19571</v>
      </c>
      <c r="F6721" t="s">
        <v>19572</v>
      </c>
      <c r="G6721">
        <v>5</v>
      </c>
      <c r="H6721" t="s">
        <v>58</v>
      </c>
      <c r="I6721" t="s">
        <v>78</v>
      </c>
      <c r="J6721">
        <v>50560</v>
      </c>
      <c r="K6721">
        <v>2</v>
      </c>
      <c r="L6721" s="2">
        <v>42614</v>
      </c>
      <c r="M6721" s="2">
        <v>43616</v>
      </c>
      <c r="N6721" t="s">
        <v>19573</v>
      </c>
      <c r="O6721">
        <v>7</v>
      </c>
      <c r="P6721" t="s">
        <v>64</v>
      </c>
      <c r="Q6721" t="s">
        <v>65</v>
      </c>
      <c r="R6721" t="s">
        <v>66</v>
      </c>
      <c r="S6721" t="s">
        <v>67</v>
      </c>
      <c r="T6721" t="s">
        <v>68</v>
      </c>
      <c r="U6721">
        <v>2017</v>
      </c>
      <c r="V6721">
        <v>264485</v>
      </c>
      <c r="W6721" t="s">
        <v>69</v>
      </c>
      <c r="X6721" t="s">
        <v>75</v>
      </c>
      <c r="Y6721">
        <v>161806</v>
      </c>
      <c r="Z6721">
        <v>102679</v>
      </c>
      <c r="AA6721" t="s">
        <v>69</v>
      </c>
      <c r="AB6721" t="s">
        <v>19574</v>
      </c>
      <c r="AC6721">
        <v>264485</v>
      </c>
    </row>
    <row r="6722" spans="1:29">
      <c r="A6722">
        <f t="shared" ref="A6722:A6785" ca="1" si="105">RAND()</f>
        <v>0.20160552364942252</v>
      </c>
      <c r="B6722" t="s">
        <v>1143</v>
      </c>
      <c r="C6722">
        <v>9535178</v>
      </c>
      <c r="D6722" s="2">
        <v>43308</v>
      </c>
      <c r="E6722" t="s">
        <v>56</v>
      </c>
      <c r="F6722" t="s">
        <v>19575</v>
      </c>
      <c r="G6722">
        <v>5</v>
      </c>
      <c r="H6722" t="s">
        <v>58</v>
      </c>
      <c r="I6722" t="s">
        <v>1145</v>
      </c>
      <c r="J6722">
        <v>49722</v>
      </c>
      <c r="K6722">
        <v>10</v>
      </c>
      <c r="L6722" s="2">
        <v>37712</v>
      </c>
      <c r="M6722" s="2">
        <v>44043</v>
      </c>
      <c r="N6722" t="s">
        <v>3149</v>
      </c>
      <c r="O6722">
        <v>3</v>
      </c>
      <c r="P6722" t="s">
        <v>3383</v>
      </c>
      <c r="Q6722" t="s">
        <v>554</v>
      </c>
      <c r="R6722" t="s">
        <v>555</v>
      </c>
      <c r="S6722" t="s">
        <v>260</v>
      </c>
      <c r="T6722" t="s">
        <v>68</v>
      </c>
      <c r="U6722">
        <v>2018</v>
      </c>
      <c r="V6722">
        <v>588952</v>
      </c>
      <c r="W6722" t="s">
        <v>69</v>
      </c>
      <c r="X6722" t="s">
        <v>1143</v>
      </c>
      <c r="Y6722">
        <v>462099</v>
      </c>
      <c r="Z6722">
        <v>126853</v>
      </c>
      <c r="AA6722" t="s">
        <v>69</v>
      </c>
      <c r="AB6722" t="s">
        <v>19576</v>
      </c>
      <c r="AC6722">
        <v>588952</v>
      </c>
    </row>
    <row r="6723" spans="1:29">
      <c r="A6723">
        <f t="shared" ca="1" si="105"/>
        <v>0.37443019944809997</v>
      </c>
      <c r="B6723" t="s">
        <v>254</v>
      </c>
      <c r="C6723">
        <v>9240640</v>
      </c>
      <c r="D6723" s="2">
        <v>42780</v>
      </c>
      <c r="E6723" t="s">
        <v>76</v>
      </c>
      <c r="F6723" t="s">
        <v>19577</v>
      </c>
      <c r="G6723">
        <v>5</v>
      </c>
      <c r="H6723" t="s">
        <v>58</v>
      </c>
      <c r="I6723" t="s">
        <v>256</v>
      </c>
      <c r="J6723">
        <v>79480</v>
      </c>
      <c r="K6723">
        <v>8</v>
      </c>
      <c r="L6723" s="2">
        <v>39295</v>
      </c>
      <c r="M6723" s="2">
        <v>43524</v>
      </c>
      <c r="N6723" t="s">
        <v>1096</v>
      </c>
      <c r="O6723">
        <v>4</v>
      </c>
      <c r="P6723" t="s">
        <v>1512</v>
      </c>
      <c r="Q6723" t="s">
        <v>1513</v>
      </c>
      <c r="R6723" t="s">
        <v>640</v>
      </c>
      <c r="S6723" t="s">
        <v>85</v>
      </c>
      <c r="T6723" t="s">
        <v>68</v>
      </c>
      <c r="U6723">
        <v>2017</v>
      </c>
      <c r="V6723">
        <v>270124</v>
      </c>
      <c r="W6723" t="s">
        <v>69</v>
      </c>
      <c r="X6723" t="s">
        <v>254</v>
      </c>
      <c r="Y6723">
        <v>185168</v>
      </c>
      <c r="Z6723">
        <v>84956</v>
      </c>
      <c r="AA6723" t="s">
        <v>69</v>
      </c>
      <c r="AB6723" t="s">
        <v>19578</v>
      </c>
      <c r="AC6723">
        <v>270124</v>
      </c>
    </row>
    <row r="6724" spans="1:29">
      <c r="A6724">
        <f t="shared" ca="1" si="105"/>
        <v>0.8010474500569803</v>
      </c>
      <c r="B6724" t="s">
        <v>241</v>
      </c>
      <c r="C6724">
        <v>9207113</v>
      </c>
      <c r="D6724" s="2">
        <v>42760</v>
      </c>
      <c r="E6724" t="s">
        <v>76</v>
      </c>
      <c r="F6724" t="s">
        <v>19579</v>
      </c>
      <c r="G6724">
        <v>5</v>
      </c>
      <c r="H6724" t="s">
        <v>58</v>
      </c>
      <c r="I6724" t="s">
        <v>243</v>
      </c>
      <c r="J6724">
        <v>117163</v>
      </c>
      <c r="K6724">
        <v>5</v>
      </c>
      <c r="L6724" s="2">
        <v>41320</v>
      </c>
      <c r="M6724" s="2">
        <v>43281</v>
      </c>
      <c r="N6724" t="s">
        <v>2186</v>
      </c>
      <c r="O6724">
        <v>51</v>
      </c>
      <c r="P6724" t="s">
        <v>4357</v>
      </c>
      <c r="Q6724" t="s">
        <v>4358</v>
      </c>
      <c r="R6724" t="s">
        <v>149</v>
      </c>
      <c r="S6724" t="s">
        <v>85</v>
      </c>
      <c r="T6724" t="s">
        <v>68</v>
      </c>
      <c r="U6724">
        <v>2017</v>
      </c>
      <c r="V6724">
        <v>373750</v>
      </c>
      <c r="W6724" t="s">
        <v>69</v>
      </c>
      <c r="X6724" t="s">
        <v>241</v>
      </c>
      <c r="Y6724">
        <v>250000</v>
      </c>
      <c r="Z6724">
        <v>123750</v>
      </c>
      <c r="AA6724" t="s">
        <v>69</v>
      </c>
      <c r="AB6724" t="s">
        <v>19580</v>
      </c>
      <c r="AC6724">
        <v>373750</v>
      </c>
    </row>
    <row r="6725" spans="1:29">
      <c r="A6725">
        <f t="shared" ca="1" si="105"/>
        <v>0.98683368791825632</v>
      </c>
      <c r="B6725" t="s">
        <v>241</v>
      </c>
      <c r="C6725">
        <v>9468400</v>
      </c>
      <c r="D6725" s="2">
        <v>43221</v>
      </c>
      <c r="E6725" t="s">
        <v>56</v>
      </c>
      <c r="F6725" t="s">
        <v>19581</v>
      </c>
      <c r="G6725">
        <v>5</v>
      </c>
      <c r="H6725" t="s">
        <v>58</v>
      </c>
      <c r="I6725" t="s">
        <v>243</v>
      </c>
      <c r="J6725">
        <v>66088</v>
      </c>
      <c r="K6725">
        <v>18</v>
      </c>
      <c r="L6725" s="2">
        <v>36923</v>
      </c>
      <c r="M6725" s="2">
        <v>43951</v>
      </c>
      <c r="N6725" t="s">
        <v>278</v>
      </c>
      <c r="O6725">
        <v>36</v>
      </c>
      <c r="P6725" t="s">
        <v>1090</v>
      </c>
      <c r="Q6725" t="s">
        <v>1091</v>
      </c>
      <c r="R6725" t="s">
        <v>149</v>
      </c>
      <c r="S6725" t="s">
        <v>67</v>
      </c>
      <c r="T6725" t="s">
        <v>68</v>
      </c>
      <c r="U6725">
        <v>2018</v>
      </c>
      <c r="V6725">
        <v>385000</v>
      </c>
      <c r="W6725" t="s">
        <v>69</v>
      </c>
      <c r="X6725" t="s">
        <v>241</v>
      </c>
      <c r="Y6725">
        <v>250000</v>
      </c>
      <c r="Z6725">
        <v>135000</v>
      </c>
      <c r="AA6725" t="s">
        <v>69</v>
      </c>
      <c r="AB6725" t="s">
        <v>19582</v>
      </c>
      <c r="AC6725">
        <v>385000</v>
      </c>
    </row>
    <row r="6726" spans="1:29">
      <c r="A6726">
        <f t="shared" ca="1" si="105"/>
        <v>5.6271058313145828E-2</v>
      </c>
      <c r="B6726" t="s">
        <v>199</v>
      </c>
      <c r="C6726">
        <v>9206413</v>
      </c>
      <c r="D6726" s="2">
        <v>42755</v>
      </c>
      <c r="E6726" t="s">
        <v>76</v>
      </c>
      <c r="F6726" t="s">
        <v>19583</v>
      </c>
      <c r="G6726">
        <v>5</v>
      </c>
      <c r="H6726" t="s">
        <v>58</v>
      </c>
      <c r="I6726" t="s">
        <v>149</v>
      </c>
      <c r="J6726">
        <v>166054</v>
      </c>
      <c r="K6726">
        <v>5</v>
      </c>
      <c r="L6726" s="2">
        <v>41306</v>
      </c>
      <c r="M6726" s="2">
        <v>43343</v>
      </c>
      <c r="N6726" t="s">
        <v>489</v>
      </c>
      <c r="O6726">
        <v>5</v>
      </c>
      <c r="P6726" t="s">
        <v>1261</v>
      </c>
      <c r="Q6726" t="s">
        <v>1262</v>
      </c>
      <c r="R6726" t="s">
        <v>236</v>
      </c>
      <c r="S6726" t="s">
        <v>67</v>
      </c>
      <c r="T6726" t="s">
        <v>68</v>
      </c>
      <c r="U6726">
        <v>2017</v>
      </c>
      <c r="V6726">
        <v>327850</v>
      </c>
      <c r="W6726" t="s">
        <v>69</v>
      </c>
      <c r="X6726" t="s">
        <v>199</v>
      </c>
      <c r="Y6726">
        <v>207500</v>
      </c>
      <c r="Z6726">
        <v>120350</v>
      </c>
      <c r="AA6726" t="s">
        <v>69</v>
      </c>
      <c r="AB6726" t="s">
        <v>19584</v>
      </c>
      <c r="AC6726">
        <v>327850</v>
      </c>
    </row>
    <row r="6727" spans="1:29">
      <c r="A6727">
        <f t="shared" ca="1" si="105"/>
        <v>0.16318018851545413</v>
      </c>
      <c r="B6727" t="s">
        <v>241</v>
      </c>
      <c r="C6727">
        <v>9390953</v>
      </c>
      <c r="D6727" s="2">
        <v>43076</v>
      </c>
      <c r="E6727" t="s">
        <v>56</v>
      </c>
      <c r="F6727" t="s">
        <v>19585</v>
      </c>
      <c r="G6727">
        <v>5</v>
      </c>
      <c r="H6727" t="s">
        <v>58</v>
      </c>
      <c r="I6727" t="s">
        <v>243</v>
      </c>
      <c r="J6727">
        <v>119441</v>
      </c>
      <c r="K6727">
        <v>4</v>
      </c>
      <c r="L6727" s="2">
        <v>41960</v>
      </c>
      <c r="M6727" s="2">
        <v>43404</v>
      </c>
      <c r="N6727" t="s">
        <v>834</v>
      </c>
      <c r="O6727">
        <v>1</v>
      </c>
      <c r="P6727" t="s">
        <v>3138</v>
      </c>
      <c r="Q6727" t="s">
        <v>3139</v>
      </c>
      <c r="R6727" t="s">
        <v>434</v>
      </c>
      <c r="S6727" t="s">
        <v>473</v>
      </c>
      <c r="T6727" t="s">
        <v>68</v>
      </c>
      <c r="U6727">
        <v>2018</v>
      </c>
      <c r="V6727">
        <v>277060</v>
      </c>
      <c r="W6727" t="s">
        <v>69</v>
      </c>
      <c r="X6727" t="s">
        <v>241</v>
      </c>
      <c r="Y6727">
        <v>182044</v>
      </c>
      <c r="Z6727">
        <v>95016</v>
      </c>
      <c r="AA6727" t="s">
        <v>69</v>
      </c>
      <c r="AB6727" t="s">
        <v>19586</v>
      </c>
      <c r="AC6727">
        <v>277060</v>
      </c>
    </row>
    <row r="6728" spans="1:29">
      <c r="A6728">
        <f t="shared" ca="1" si="105"/>
        <v>0.29530327464571215</v>
      </c>
      <c r="B6728" t="s">
        <v>254</v>
      </c>
      <c r="C6728">
        <v>9471833</v>
      </c>
      <c r="D6728" s="2">
        <v>43215</v>
      </c>
      <c r="E6728" t="s">
        <v>56</v>
      </c>
      <c r="F6728" t="s">
        <v>19587</v>
      </c>
      <c r="G6728">
        <v>5</v>
      </c>
      <c r="H6728" t="s">
        <v>58</v>
      </c>
      <c r="I6728" t="s">
        <v>256</v>
      </c>
      <c r="J6728">
        <v>114136</v>
      </c>
      <c r="K6728">
        <v>4</v>
      </c>
      <c r="L6728" s="2">
        <v>42125</v>
      </c>
      <c r="M6728" s="2">
        <v>43585</v>
      </c>
      <c r="N6728" t="s">
        <v>1807</v>
      </c>
      <c r="O6728">
        <v>4</v>
      </c>
      <c r="P6728" t="s">
        <v>1512</v>
      </c>
      <c r="Q6728" t="s">
        <v>1513</v>
      </c>
      <c r="R6728" t="s">
        <v>640</v>
      </c>
      <c r="S6728" t="s">
        <v>67</v>
      </c>
      <c r="T6728" t="s">
        <v>68</v>
      </c>
      <c r="U6728">
        <v>2018</v>
      </c>
      <c r="V6728">
        <v>523852</v>
      </c>
      <c r="W6728" t="s">
        <v>69</v>
      </c>
      <c r="X6728" t="s">
        <v>254</v>
      </c>
      <c r="Y6728">
        <v>346829</v>
      </c>
      <c r="Z6728">
        <v>177023</v>
      </c>
      <c r="AA6728" t="s">
        <v>69</v>
      </c>
      <c r="AB6728" t="s">
        <v>19588</v>
      </c>
      <c r="AC6728">
        <v>523852</v>
      </c>
    </row>
    <row r="6729" spans="1:29">
      <c r="A6729">
        <f t="shared" ca="1" si="105"/>
        <v>0.98193841109832469</v>
      </c>
      <c r="B6729" t="s">
        <v>241</v>
      </c>
      <c r="C6729">
        <v>9531427</v>
      </c>
      <c r="D6729" s="2">
        <v>43294</v>
      </c>
      <c r="E6729" t="s">
        <v>328</v>
      </c>
      <c r="F6729" t="s">
        <v>19589</v>
      </c>
      <c r="G6729">
        <v>5</v>
      </c>
      <c r="H6729" t="s">
        <v>58</v>
      </c>
      <c r="I6729" t="s">
        <v>243</v>
      </c>
      <c r="J6729">
        <v>128337</v>
      </c>
      <c r="K6729">
        <v>4</v>
      </c>
      <c r="L6729" s="2">
        <v>42217</v>
      </c>
      <c r="M6729" s="2">
        <v>44408</v>
      </c>
      <c r="N6729" t="s">
        <v>4403</v>
      </c>
      <c r="O6729">
        <v>6</v>
      </c>
      <c r="P6729" t="s">
        <v>333</v>
      </c>
      <c r="Q6729" t="s">
        <v>334</v>
      </c>
      <c r="R6729" t="s">
        <v>335</v>
      </c>
      <c r="S6729" t="s">
        <v>67</v>
      </c>
      <c r="T6729" t="s">
        <v>68</v>
      </c>
      <c r="U6729">
        <v>2018</v>
      </c>
      <c r="V6729">
        <v>697474</v>
      </c>
      <c r="W6729" t="s">
        <v>69</v>
      </c>
      <c r="X6729" t="s">
        <v>241</v>
      </c>
      <c r="Y6729">
        <v>453884</v>
      </c>
      <c r="Z6729">
        <v>243590</v>
      </c>
      <c r="AA6729" t="s">
        <v>69</v>
      </c>
      <c r="AB6729" t="s">
        <v>19590</v>
      </c>
      <c r="AC6729">
        <v>697474</v>
      </c>
    </row>
    <row r="6730" spans="1:29">
      <c r="A6730">
        <f t="shared" ca="1" si="105"/>
        <v>2.2460152695654712E-2</v>
      </c>
      <c r="B6730" t="s">
        <v>327</v>
      </c>
      <c r="C6730">
        <v>9323381</v>
      </c>
      <c r="D6730" s="2">
        <v>42908</v>
      </c>
      <c r="E6730" t="s">
        <v>328</v>
      </c>
      <c r="F6730" t="s">
        <v>19591</v>
      </c>
      <c r="G6730">
        <v>5</v>
      </c>
      <c r="H6730" t="s">
        <v>58</v>
      </c>
      <c r="I6730" t="s">
        <v>330</v>
      </c>
      <c r="J6730">
        <v>8998</v>
      </c>
      <c r="K6730">
        <v>9</v>
      </c>
      <c r="L6730" s="2">
        <v>39721</v>
      </c>
      <c r="M6730" s="2">
        <v>43646</v>
      </c>
      <c r="N6730" t="s">
        <v>1289</v>
      </c>
      <c r="O6730">
        <v>6</v>
      </c>
      <c r="P6730" t="s">
        <v>333</v>
      </c>
      <c r="Q6730" t="s">
        <v>334</v>
      </c>
      <c r="R6730" t="s">
        <v>335</v>
      </c>
      <c r="S6730" t="s">
        <v>336</v>
      </c>
      <c r="T6730" t="s">
        <v>68</v>
      </c>
      <c r="U6730">
        <v>2017</v>
      </c>
      <c r="V6730">
        <v>525611</v>
      </c>
      <c r="W6730" t="s">
        <v>69</v>
      </c>
      <c r="X6730" t="s">
        <v>327</v>
      </c>
      <c r="Y6730">
        <v>344010</v>
      </c>
      <c r="Z6730">
        <v>181601</v>
      </c>
      <c r="AA6730" t="s">
        <v>69</v>
      </c>
      <c r="AB6730" t="s">
        <v>19592</v>
      </c>
      <c r="AC6730">
        <v>525611</v>
      </c>
    </row>
    <row r="6731" spans="1:29">
      <c r="A6731">
        <f t="shared" ca="1" si="105"/>
        <v>0.41721670623735485</v>
      </c>
      <c r="B6731" t="s">
        <v>109</v>
      </c>
      <c r="C6731">
        <v>9422710</v>
      </c>
      <c r="D6731" s="2">
        <v>43084</v>
      </c>
      <c r="E6731" t="s">
        <v>76</v>
      </c>
      <c r="F6731" t="s">
        <v>19593</v>
      </c>
      <c r="G6731">
        <v>5</v>
      </c>
      <c r="H6731" t="s">
        <v>58</v>
      </c>
      <c r="I6731" t="s">
        <v>112</v>
      </c>
      <c r="J6731">
        <v>14850</v>
      </c>
      <c r="K6731">
        <v>13</v>
      </c>
      <c r="L6731" s="2">
        <v>38236</v>
      </c>
      <c r="M6731" s="2">
        <v>43830</v>
      </c>
      <c r="N6731" t="s">
        <v>1355</v>
      </c>
      <c r="O6731">
        <v>6</v>
      </c>
      <c r="P6731" t="s">
        <v>2222</v>
      </c>
      <c r="Q6731" t="s">
        <v>2223</v>
      </c>
      <c r="R6731" t="s">
        <v>101</v>
      </c>
      <c r="S6731" t="s">
        <v>67</v>
      </c>
      <c r="T6731" t="s">
        <v>68</v>
      </c>
      <c r="U6731">
        <v>2018</v>
      </c>
      <c r="V6731">
        <v>331088</v>
      </c>
      <c r="W6731" t="s">
        <v>69</v>
      </c>
      <c r="X6731" t="s">
        <v>109</v>
      </c>
      <c r="Y6731">
        <v>230850</v>
      </c>
      <c r="Z6731">
        <v>100238</v>
      </c>
      <c r="AA6731" t="s">
        <v>69</v>
      </c>
      <c r="AB6731" t="s">
        <v>19594</v>
      </c>
      <c r="AC6731">
        <v>331088</v>
      </c>
    </row>
    <row r="6732" spans="1:29">
      <c r="A6732">
        <f t="shared" ca="1" si="105"/>
        <v>0.38449777056903556</v>
      </c>
      <c r="B6732" t="s">
        <v>75</v>
      </c>
      <c r="C6732">
        <v>9272301</v>
      </c>
      <c r="D6732" s="2">
        <v>42900</v>
      </c>
      <c r="E6732" t="s">
        <v>76</v>
      </c>
      <c r="F6732" t="s">
        <v>19595</v>
      </c>
      <c r="G6732">
        <v>5</v>
      </c>
      <c r="H6732" t="s">
        <v>58</v>
      </c>
      <c r="I6732" t="s">
        <v>78</v>
      </c>
      <c r="J6732">
        <v>43490</v>
      </c>
      <c r="K6732">
        <v>5</v>
      </c>
      <c r="L6732" s="2">
        <v>41518</v>
      </c>
      <c r="M6732" s="2">
        <v>43982</v>
      </c>
      <c r="N6732" t="s">
        <v>2047</v>
      </c>
      <c r="O6732">
        <v>2</v>
      </c>
      <c r="P6732" t="s">
        <v>3348</v>
      </c>
      <c r="Q6732" t="s">
        <v>3349</v>
      </c>
      <c r="R6732" t="s">
        <v>640</v>
      </c>
      <c r="S6732" t="s">
        <v>322</v>
      </c>
      <c r="T6732" t="s">
        <v>68</v>
      </c>
      <c r="U6732">
        <v>2017</v>
      </c>
      <c r="V6732">
        <v>378750</v>
      </c>
      <c r="W6732" t="s">
        <v>69</v>
      </c>
      <c r="X6732" t="s">
        <v>75</v>
      </c>
      <c r="Y6732">
        <v>250000</v>
      </c>
      <c r="Z6732">
        <v>128750</v>
      </c>
      <c r="AA6732" t="s">
        <v>69</v>
      </c>
      <c r="AB6732" t="s">
        <v>19596</v>
      </c>
      <c r="AC6732">
        <v>378750</v>
      </c>
    </row>
    <row r="6733" spans="1:29">
      <c r="A6733">
        <f t="shared" ca="1" si="105"/>
        <v>0.32984288389660699</v>
      </c>
      <c r="B6733" t="s">
        <v>109</v>
      </c>
      <c r="C6733">
        <v>9186548</v>
      </c>
      <c r="D6733" s="2">
        <v>42751</v>
      </c>
      <c r="E6733" t="s">
        <v>76</v>
      </c>
      <c r="F6733" t="s">
        <v>19597</v>
      </c>
      <c r="G6733">
        <v>5</v>
      </c>
      <c r="H6733" t="s">
        <v>58</v>
      </c>
      <c r="I6733" t="s">
        <v>112</v>
      </c>
      <c r="J6733">
        <v>22416</v>
      </c>
      <c r="K6733">
        <v>5</v>
      </c>
      <c r="L6733" s="2">
        <v>41244</v>
      </c>
      <c r="M6733" s="2">
        <v>43434</v>
      </c>
      <c r="N6733" t="s">
        <v>822</v>
      </c>
      <c r="O6733">
        <v>12</v>
      </c>
      <c r="P6733" t="s">
        <v>500</v>
      </c>
      <c r="Q6733" t="s">
        <v>501</v>
      </c>
      <c r="R6733" t="s">
        <v>84</v>
      </c>
      <c r="S6733" t="s">
        <v>67</v>
      </c>
      <c r="T6733" t="s">
        <v>68</v>
      </c>
      <c r="U6733">
        <v>2017</v>
      </c>
      <c r="V6733">
        <v>375000</v>
      </c>
      <c r="W6733" t="s">
        <v>69</v>
      </c>
      <c r="X6733" t="s">
        <v>109</v>
      </c>
      <c r="Y6733">
        <v>250000</v>
      </c>
      <c r="Z6733">
        <v>125000</v>
      </c>
      <c r="AA6733" t="s">
        <v>69</v>
      </c>
      <c r="AB6733" t="s">
        <v>19598</v>
      </c>
      <c r="AC6733">
        <v>375000</v>
      </c>
    </row>
    <row r="6734" spans="1:29">
      <c r="A6734">
        <f t="shared" ca="1" si="105"/>
        <v>0.46684063240455387</v>
      </c>
      <c r="B6734" t="s">
        <v>127</v>
      </c>
      <c r="C6734">
        <v>9514243</v>
      </c>
      <c r="D6734" s="2">
        <v>43292</v>
      </c>
      <c r="E6734" t="s">
        <v>9872</v>
      </c>
      <c r="F6734" t="s">
        <v>19599</v>
      </c>
      <c r="G6734">
        <v>5</v>
      </c>
      <c r="H6734" t="s">
        <v>58</v>
      </c>
      <c r="I6734" t="s">
        <v>130</v>
      </c>
      <c r="J6734">
        <v>104355</v>
      </c>
      <c r="K6734">
        <v>5</v>
      </c>
      <c r="L6734" s="2">
        <v>41876</v>
      </c>
      <c r="M6734" s="2">
        <v>44377</v>
      </c>
      <c r="N6734" t="s">
        <v>9874</v>
      </c>
      <c r="O6734">
        <v>7</v>
      </c>
      <c r="P6734" t="s">
        <v>4303</v>
      </c>
      <c r="Q6734" t="s">
        <v>472</v>
      </c>
      <c r="R6734" t="s">
        <v>311</v>
      </c>
      <c r="S6734" t="s">
        <v>102</v>
      </c>
      <c r="T6734" t="s">
        <v>68</v>
      </c>
      <c r="U6734">
        <v>2018</v>
      </c>
      <c r="V6734">
        <v>1403202</v>
      </c>
      <c r="W6734" t="s">
        <v>69</v>
      </c>
      <c r="X6734" t="s">
        <v>127</v>
      </c>
      <c r="Y6734">
        <v>1072921</v>
      </c>
      <c r="Z6734">
        <v>330281</v>
      </c>
      <c r="AA6734" t="s">
        <v>69</v>
      </c>
      <c r="AB6734" t="s">
        <v>19600</v>
      </c>
      <c r="AC6734">
        <v>1403202</v>
      </c>
    </row>
    <row r="6735" spans="1:29">
      <c r="A6735">
        <f t="shared" ca="1" si="105"/>
        <v>0.5171901013325334</v>
      </c>
      <c r="B6735" t="s">
        <v>254</v>
      </c>
      <c r="C6735">
        <v>9439803</v>
      </c>
      <c r="D6735" s="2">
        <v>43154</v>
      </c>
      <c r="E6735" t="s">
        <v>56</v>
      </c>
      <c r="F6735" t="s">
        <v>19601</v>
      </c>
      <c r="G6735">
        <v>5</v>
      </c>
      <c r="H6735" t="s">
        <v>58</v>
      </c>
      <c r="I6735" t="s">
        <v>256</v>
      </c>
      <c r="J6735">
        <v>78068</v>
      </c>
      <c r="K6735">
        <v>12</v>
      </c>
      <c r="L6735" s="2">
        <v>39142</v>
      </c>
      <c r="M6735" s="2">
        <v>44620</v>
      </c>
      <c r="N6735" t="s">
        <v>1057</v>
      </c>
      <c r="O6735">
        <v>19</v>
      </c>
      <c r="P6735" t="s">
        <v>1282</v>
      </c>
      <c r="Q6735" t="s">
        <v>1283</v>
      </c>
      <c r="R6735" t="s">
        <v>149</v>
      </c>
      <c r="S6735" t="s">
        <v>85</v>
      </c>
      <c r="T6735" t="s">
        <v>68</v>
      </c>
      <c r="U6735">
        <v>2018</v>
      </c>
      <c r="V6735">
        <v>320042</v>
      </c>
      <c r="W6735" t="s">
        <v>69</v>
      </c>
      <c r="X6735" t="s">
        <v>254</v>
      </c>
      <c r="Y6735">
        <v>214825</v>
      </c>
      <c r="Z6735">
        <v>105217</v>
      </c>
      <c r="AA6735" t="s">
        <v>69</v>
      </c>
      <c r="AB6735" t="s">
        <v>19602</v>
      </c>
      <c r="AC6735">
        <v>320042</v>
      </c>
    </row>
    <row r="6736" spans="1:29">
      <c r="A6736">
        <f t="shared" ca="1" si="105"/>
        <v>0.41104151932081212</v>
      </c>
      <c r="B6736" t="s">
        <v>687</v>
      </c>
      <c r="C6736">
        <v>9284274</v>
      </c>
      <c r="D6736" s="2">
        <v>42899</v>
      </c>
      <c r="E6736" t="s">
        <v>76</v>
      </c>
      <c r="F6736" t="s">
        <v>19603</v>
      </c>
      <c r="G6736">
        <v>5</v>
      </c>
      <c r="H6736" t="s">
        <v>58</v>
      </c>
      <c r="I6736" t="s">
        <v>689</v>
      </c>
      <c r="J6736">
        <v>12853</v>
      </c>
      <c r="K6736">
        <v>5</v>
      </c>
      <c r="L6736" s="2">
        <v>41456</v>
      </c>
      <c r="M6736" s="2">
        <v>43281</v>
      </c>
      <c r="N6736" t="s">
        <v>973</v>
      </c>
      <c r="O6736">
        <v>3</v>
      </c>
      <c r="P6736" t="s">
        <v>3700</v>
      </c>
      <c r="Q6736" t="s">
        <v>3701</v>
      </c>
      <c r="R6736" t="s">
        <v>120</v>
      </c>
      <c r="S6736" t="s">
        <v>260</v>
      </c>
      <c r="T6736" t="s">
        <v>68</v>
      </c>
      <c r="U6736">
        <v>2017</v>
      </c>
      <c r="V6736">
        <v>480000</v>
      </c>
      <c r="W6736" t="s">
        <v>69</v>
      </c>
      <c r="X6736" t="s">
        <v>687</v>
      </c>
      <c r="Y6736">
        <v>250000</v>
      </c>
      <c r="Z6736">
        <v>230000</v>
      </c>
      <c r="AA6736" t="s">
        <v>69</v>
      </c>
      <c r="AB6736" t="s">
        <v>19604</v>
      </c>
      <c r="AC6736">
        <v>480000</v>
      </c>
    </row>
    <row r="6737" spans="1:29">
      <c r="A6737">
        <f t="shared" ca="1" si="105"/>
        <v>0.61928309963501993</v>
      </c>
      <c r="B6737" t="s">
        <v>405</v>
      </c>
      <c r="C6737">
        <v>9268744</v>
      </c>
      <c r="D6737" s="2">
        <v>42879</v>
      </c>
      <c r="E6737" t="s">
        <v>76</v>
      </c>
      <c r="F6737" t="s">
        <v>19605</v>
      </c>
      <c r="G6737">
        <v>5</v>
      </c>
      <c r="H6737" t="s">
        <v>58</v>
      </c>
      <c r="I6737" t="s">
        <v>407</v>
      </c>
      <c r="J6737">
        <v>34021</v>
      </c>
      <c r="K6737">
        <v>5</v>
      </c>
      <c r="L6737" s="2">
        <v>41532</v>
      </c>
      <c r="M6737" s="2">
        <v>43982</v>
      </c>
      <c r="N6737" t="s">
        <v>1320</v>
      </c>
      <c r="O6737">
        <v>4</v>
      </c>
      <c r="P6737" t="s">
        <v>1512</v>
      </c>
      <c r="Q6737" t="s">
        <v>1513</v>
      </c>
      <c r="R6737" t="s">
        <v>640</v>
      </c>
      <c r="S6737" t="s">
        <v>85</v>
      </c>
      <c r="T6737" t="s">
        <v>68</v>
      </c>
      <c r="U6737">
        <v>2017</v>
      </c>
      <c r="V6737">
        <v>338252</v>
      </c>
      <c r="W6737" t="s">
        <v>69</v>
      </c>
      <c r="X6737" t="s">
        <v>405</v>
      </c>
      <c r="Y6737">
        <v>225000</v>
      </c>
      <c r="Z6737">
        <v>113252</v>
      </c>
      <c r="AA6737" t="s">
        <v>69</v>
      </c>
      <c r="AB6737" t="s">
        <v>19606</v>
      </c>
      <c r="AC6737">
        <v>338252</v>
      </c>
    </row>
    <row r="6738" spans="1:29">
      <c r="A6738">
        <f t="shared" ca="1" si="105"/>
        <v>0.79312030144269396</v>
      </c>
      <c r="B6738" t="s">
        <v>241</v>
      </c>
      <c r="C6738">
        <v>9618913</v>
      </c>
      <c r="D6738" s="2">
        <v>43181</v>
      </c>
      <c r="E6738" t="s">
        <v>287</v>
      </c>
      <c r="F6738" t="s">
        <v>19607</v>
      </c>
      <c r="G6738">
        <v>7</v>
      </c>
      <c r="H6738" t="s">
        <v>58</v>
      </c>
      <c r="I6738" t="s">
        <v>243</v>
      </c>
      <c r="J6738">
        <v>90948</v>
      </c>
      <c r="K6738">
        <v>10</v>
      </c>
      <c r="L6738" s="2">
        <v>39508</v>
      </c>
      <c r="M6738" s="2">
        <v>43921</v>
      </c>
      <c r="N6738" t="s">
        <v>441</v>
      </c>
      <c r="O6738">
        <v>5</v>
      </c>
      <c r="P6738" t="s">
        <v>82</v>
      </c>
      <c r="Q6738" t="s">
        <v>83</v>
      </c>
      <c r="R6738" t="s">
        <v>84</v>
      </c>
      <c r="S6738" t="s">
        <v>85</v>
      </c>
      <c r="T6738" t="s">
        <v>68</v>
      </c>
      <c r="U6738">
        <v>2017</v>
      </c>
      <c r="V6738">
        <v>368450</v>
      </c>
      <c r="W6738" t="s">
        <v>69</v>
      </c>
      <c r="X6738" t="s">
        <v>241</v>
      </c>
      <c r="Y6738">
        <v>250000</v>
      </c>
      <c r="Z6738">
        <v>118450</v>
      </c>
      <c r="AA6738" t="s">
        <v>69</v>
      </c>
      <c r="AB6738" t="s">
        <v>19608</v>
      </c>
      <c r="AC6738">
        <v>368450</v>
      </c>
    </row>
    <row r="6739" spans="1:29">
      <c r="A6739">
        <f t="shared" ca="1" si="105"/>
        <v>0.31619139658073281</v>
      </c>
      <c r="B6739" t="s">
        <v>109</v>
      </c>
      <c r="C6739">
        <v>9513556</v>
      </c>
      <c r="D6739" s="2">
        <v>43258</v>
      </c>
      <c r="E6739" t="s">
        <v>76</v>
      </c>
      <c r="F6739" t="s">
        <v>19609</v>
      </c>
      <c r="G6739">
        <v>5</v>
      </c>
      <c r="H6739" t="s">
        <v>58</v>
      </c>
      <c r="I6739" t="s">
        <v>112</v>
      </c>
      <c r="J6739">
        <v>23666</v>
      </c>
      <c r="K6739">
        <v>5</v>
      </c>
      <c r="L6739" s="2">
        <v>41791</v>
      </c>
      <c r="M6739" s="2">
        <v>43982</v>
      </c>
      <c r="N6739" t="s">
        <v>822</v>
      </c>
      <c r="O6739">
        <v>27</v>
      </c>
      <c r="P6739" t="s">
        <v>4190</v>
      </c>
      <c r="Q6739" t="s">
        <v>629</v>
      </c>
      <c r="R6739" t="s">
        <v>630</v>
      </c>
      <c r="S6739" t="s">
        <v>67</v>
      </c>
      <c r="T6739" t="s">
        <v>68</v>
      </c>
      <c r="U6739">
        <v>2018</v>
      </c>
      <c r="V6739">
        <v>535569</v>
      </c>
      <c r="W6739" t="s">
        <v>69</v>
      </c>
      <c r="X6739" t="s">
        <v>109</v>
      </c>
      <c r="Y6739">
        <v>398377</v>
      </c>
      <c r="Z6739">
        <v>137192</v>
      </c>
      <c r="AA6739" t="s">
        <v>69</v>
      </c>
      <c r="AB6739" t="s">
        <v>19610</v>
      </c>
      <c r="AC6739">
        <v>535569</v>
      </c>
    </row>
    <row r="6740" spans="1:29">
      <c r="A6740">
        <f t="shared" ca="1" si="105"/>
        <v>0.37995587447289336</v>
      </c>
      <c r="B6740" t="s">
        <v>405</v>
      </c>
      <c r="C6740">
        <v>9265050</v>
      </c>
      <c r="D6740" s="2">
        <v>42811</v>
      </c>
      <c r="E6740" t="s">
        <v>12048</v>
      </c>
      <c r="F6740" t="s">
        <v>19611</v>
      </c>
      <c r="G6740">
        <v>5</v>
      </c>
      <c r="H6740" t="s">
        <v>58</v>
      </c>
      <c r="I6740" t="s">
        <v>407</v>
      </c>
      <c r="J6740">
        <v>36165</v>
      </c>
      <c r="K6740">
        <v>5</v>
      </c>
      <c r="L6740" s="2">
        <v>41501</v>
      </c>
      <c r="M6740" s="2">
        <v>43951</v>
      </c>
      <c r="N6740" t="s">
        <v>6473</v>
      </c>
      <c r="O6740">
        <v>14</v>
      </c>
      <c r="P6740" t="s">
        <v>270</v>
      </c>
      <c r="Q6740" t="s">
        <v>271</v>
      </c>
      <c r="R6740" t="s">
        <v>176</v>
      </c>
      <c r="S6740" t="s">
        <v>67</v>
      </c>
      <c r="T6740" t="s">
        <v>68</v>
      </c>
      <c r="U6740">
        <v>2017</v>
      </c>
      <c r="V6740">
        <v>382538</v>
      </c>
      <c r="W6740" t="s">
        <v>69</v>
      </c>
      <c r="X6740" t="s">
        <v>405</v>
      </c>
      <c r="Y6740">
        <v>246799</v>
      </c>
      <c r="Z6740">
        <v>135739</v>
      </c>
      <c r="AA6740" t="s">
        <v>69</v>
      </c>
      <c r="AB6740" t="s">
        <v>19612</v>
      </c>
      <c r="AC6740">
        <v>382538</v>
      </c>
    </row>
    <row r="6741" spans="1:29">
      <c r="A6741">
        <f t="shared" ca="1" si="105"/>
        <v>3.8637928090269225E-2</v>
      </c>
      <c r="B6741" t="s">
        <v>624</v>
      </c>
      <c r="C6741">
        <v>9491906</v>
      </c>
      <c r="D6741" s="2">
        <v>43252</v>
      </c>
      <c r="E6741" t="s">
        <v>19613</v>
      </c>
      <c r="F6741" t="s">
        <v>19614</v>
      </c>
      <c r="G6741">
        <v>5</v>
      </c>
      <c r="H6741" t="s">
        <v>58</v>
      </c>
      <c r="I6741" t="s">
        <v>626</v>
      </c>
      <c r="J6741">
        <v>14853</v>
      </c>
      <c r="K6741">
        <v>5</v>
      </c>
      <c r="L6741" s="2">
        <v>41852</v>
      </c>
      <c r="M6741" s="2">
        <v>43616</v>
      </c>
      <c r="N6741" t="s">
        <v>1579</v>
      </c>
      <c r="O6741">
        <v>13</v>
      </c>
      <c r="P6741" t="s">
        <v>390</v>
      </c>
      <c r="Q6741" t="s">
        <v>217</v>
      </c>
      <c r="R6741" t="s">
        <v>120</v>
      </c>
      <c r="S6741" t="s">
        <v>413</v>
      </c>
      <c r="T6741" t="s">
        <v>68</v>
      </c>
      <c r="U6741">
        <v>2018</v>
      </c>
      <c r="V6741">
        <v>400000</v>
      </c>
      <c r="W6741" t="s">
        <v>69</v>
      </c>
      <c r="X6741" t="s">
        <v>624</v>
      </c>
      <c r="Y6741">
        <v>250000</v>
      </c>
      <c r="Z6741">
        <v>150000</v>
      </c>
      <c r="AA6741" t="s">
        <v>69</v>
      </c>
      <c r="AB6741" t="s">
        <v>19615</v>
      </c>
      <c r="AC6741">
        <v>400000</v>
      </c>
    </row>
    <row r="6742" spans="1:29">
      <c r="A6742">
        <f t="shared" ca="1" si="105"/>
        <v>0.31835844914745703</v>
      </c>
      <c r="B6742" t="s">
        <v>75</v>
      </c>
      <c r="C6742">
        <v>9276606</v>
      </c>
      <c r="D6742" s="2">
        <v>42912</v>
      </c>
      <c r="E6742" t="s">
        <v>76</v>
      </c>
      <c r="F6742" t="s">
        <v>19616</v>
      </c>
      <c r="G6742">
        <v>5</v>
      </c>
      <c r="H6742" t="s">
        <v>58</v>
      </c>
      <c r="I6742" t="s">
        <v>78</v>
      </c>
      <c r="J6742">
        <v>41250</v>
      </c>
      <c r="K6742">
        <v>5</v>
      </c>
      <c r="L6742" s="2">
        <v>41440</v>
      </c>
      <c r="M6742" s="2">
        <v>43616</v>
      </c>
      <c r="N6742" t="s">
        <v>953</v>
      </c>
      <c r="O6742">
        <v>3</v>
      </c>
      <c r="P6742" t="s">
        <v>553</v>
      </c>
      <c r="Q6742" t="s">
        <v>554</v>
      </c>
      <c r="R6742" t="s">
        <v>555</v>
      </c>
      <c r="S6742" t="s">
        <v>67</v>
      </c>
      <c r="T6742" t="s">
        <v>68</v>
      </c>
      <c r="U6742">
        <v>2017</v>
      </c>
      <c r="V6742">
        <v>315700</v>
      </c>
      <c r="W6742" t="s">
        <v>69</v>
      </c>
      <c r="X6742" t="s">
        <v>75</v>
      </c>
      <c r="Y6742">
        <v>205000</v>
      </c>
      <c r="Z6742">
        <v>110700</v>
      </c>
      <c r="AA6742" t="s">
        <v>69</v>
      </c>
      <c r="AB6742" t="s">
        <v>19617</v>
      </c>
      <c r="AC6742">
        <v>315700</v>
      </c>
    </row>
    <row r="6743" spans="1:29">
      <c r="A6743">
        <f t="shared" ca="1" si="105"/>
        <v>0.60253314576900963</v>
      </c>
      <c r="B6743" t="s">
        <v>254</v>
      </c>
      <c r="C6743">
        <v>9250162</v>
      </c>
      <c r="D6743" s="2">
        <v>42797</v>
      </c>
      <c r="E6743" t="s">
        <v>76</v>
      </c>
      <c r="F6743" t="s">
        <v>19618</v>
      </c>
      <c r="G6743">
        <v>5</v>
      </c>
      <c r="H6743" t="s">
        <v>58</v>
      </c>
      <c r="I6743" t="s">
        <v>256</v>
      </c>
      <c r="J6743">
        <v>106565</v>
      </c>
      <c r="K6743">
        <v>4</v>
      </c>
      <c r="L6743" s="2">
        <v>41852</v>
      </c>
      <c r="M6743" s="2">
        <v>43555</v>
      </c>
      <c r="N6743" t="s">
        <v>507</v>
      </c>
      <c r="O6743">
        <v>5</v>
      </c>
      <c r="P6743" t="s">
        <v>524</v>
      </c>
      <c r="Q6743" t="s">
        <v>83</v>
      </c>
      <c r="R6743" t="s">
        <v>84</v>
      </c>
      <c r="S6743" t="s">
        <v>67</v>
      </c>
      <c r="T6743" t="s">
        <v>68</v>
      </c>
      <c r="U6743">
        <v>2017</v>
      </c>
      <c r="V6743">
        <v>296400</v>
      </c>
      <c r="W6743" t="s">
        <v>69</v>
      </c>
      <c r="X6743" t="s">
        <v>254</v>
      </c>
      <c r="Y6743">
        <v>190000</v>
      </c>
      <c r="Z6743">
        <v>106400</v>
      </c>
      <c r="AA6743" t="s">
        <v>69</v>
      </c>
      <c r="AB6743" t="s">
        <v>19619</v>
      </c>
      <c r="AC6743">
        <v>296400</v>
      </c>
    </row>
    <row r="6744" spans="1:29">
      <c r="A6744">
        <f t="shared" ca="1" si="105"/>
        <v>0.47394563429436021</v>
      </c>
      <c r="B6744" t="s">
        <v>254</v>
      </c>
      <c r="C6744">
        <v>9392914</v>
      </c>
      <c r="D6744" s="2">
        <v>43063</v>
      </c>
      <c r="E6744" t="s">
        <v>76</v>
      </c>
      <c r="F6744" t="s">
        <v>19620</v>
      </c>
      <c r="G6744">
        <v>5</v>
      </c>
      <c r="H6744" t="s">
        <v>58</v>
      </c>
      <c r="I6744" t="s">
        <v>256</v>
      </c>
      <c r="J6744">
        <v>108970</v>
      </c>
      <c r="K6744">
        <v>5</v>
      </c>
      <c r="L6744" s="2">
        <v>41640</v>
      </c>
      <c r="M6744" s="2">
        <v>43830</v>
      </c>
      <c r="N6744" t="s">
        <v>4569</v>
      </c>
      <c r="O6744">
        <v>4</v>
      </c>
      <c r="P6744" t="s">
        <v>1512</v>
      </c>
      <c r="Q6744" t="s">
        <v>1513</v>
      </c>
      <c r="R6744" t="s">
        <v>640</v>
      </c>
      <c r="S6744" t="s">
        <v>67</v>
      </c>
      <c r="T6744" t="s">
        <v>68</v>
      </c>
      <c r="U6744">
        <v>2018</v>
      </c>
      <c r="V6744">
        <v>287252</v>
      </c>
      <c r="W6744" t="s">
        <v>69</v>
      </c>
      <c r="X6744" t="s">
        <v>254</v>
      </c>
      <c r="Y6744">
        <v>190000</v>
      </c>
      <c r="Z6744">
        <v>97252</v>
      </c>
      <c r="AA6744" t="s">
        <v>69</v>
      </c>
      <c r="AB6744" t="s">
        <v>19621</v>
      </c>
      <c r="AC6744">
        <v>287252</v>
      </c>
    </row>
    <row r="6745" spans="1:29">
      <c r="A6745">
        <f t="shared" ca="1" si="105"/>
        <v>0.97894867596838497</v>
      </c>
      <c r="B6745" t="s">
        <v>327</v>
      </c>
      <c r="C6745">
        <v>9540879</v>
      </c>
      <c r="D6745" s="2">
        <v>43334</v>
      </c>
      <c r="E6745" t="s">
        <v>520</v>
      </c>
      <c r="F6745" t="s">
        <v>19622</v>
      </c>
      <c r="G6745">
        <v>5</v>
      </c>
      <c r="H6745" t="s">
        <v>58</v>
      </c>
      <c r="I6745" t="s">
        <v>330</v>
      </c>
      <c r="J6745">
        <v>22862</v>
      </c>
      <c r="K6745">
        <v>3</v>
      </c>
      <c r="L6745" s="2">
        <v>42643</v>
      </c>
      <c r="M6745" s="2">
        <v>44377</v>
      </c>
      <c r="N6745" t="s">
        <v>522</v>
      </c>
      <c r="O6745">
        <v>15</v>
      </c>
      <c r="P6745" t="s">
        <v>1237</v>
      </c>
      <c r="Q6745" t="s">
        <v>1238</v>
      </c>
      <c r="R6745" t="s">
        <v>205</v>
      </c>
      <c r="S6745" t="s">
        <v>85</v>
      </c>
      <c r="T6745" t="s">
        <v>68</v>
      </c>
      <c r="U6745">
        <v>2018</v>
      </c>
      <c r="V6745">
        <v>375477</v>
      </c>
      <c r="W6745" t="s">
        <v>69</v>
      </c>
      <c r="X6745" t="s">
        <v>55</v>
      </c>
      <c r="Y6745">
        <v>264018</v>
      </c>
      <c r="Z6745">
        <v>111459</v>
      </c>
      <c r="AA6745" t="s">
        <v>69</v>
      </c>
      <c r="AB6745" t="s">
        <v>19623</v>
      </c>
      <c r="AC6745">
        <v>375477</v>
      </c>
    </row>
    <row r="6746" spans="1:29">
      <c r="A6746">
        <f t="shared" ca="1" si="105"/>
        <v>0.97065444875579354</v>
      </c>
      <c r="B6746" t="s">
        <v>55</v>
      </c>
      <c r="C6746">
        <v>9516015</v>
      </c>
      <c r="D6746" s="2">
        <v>43285</v>
      </c>
      <c r="E6746" t="s">
        <v>56</v>
      </c>
      <c r="F6746" t="s">
        <v>19624</v>
      </c>
      <c r="G6746">
        <v>5</v>
      </c>
      <c r="H6746" t="s">
        <v>58</v>
      </c>
      <c r="I6746" t="s">
        <v>59</v>
      </c>
      <c r="J6746">
        <v>88719</v>
      </c>
      <c r="K6746">
        <v>5</v>
      </c>
      <c r="L6746" s="2">
        <v>42583</v>
      </c>
      <c r="M6746" s="2">
        <v>44043</v>
      </c>
      <c r="N6746" t="s">
        <v>1088</v>
      </c>
      <c r="O6746">
        <v>10</v>
      </c>
      <c r="P6746" t="s">
        <v>2910</v>
      </c>
      <c r="Q6746" t="s">
        <v>2911</v>
      </c>
      <c r="R6746" t="s">
        <v>205</v>
      </c>
      <c r="S6746" t="s">
        <v>67</v>
      </c>
      <c r="T6746" t="s">
        <v>68</v>
      </c>
      <c r="U6746">
        <v>2018</v>
      </c>
      <c r="V6746">
        <v>339719</v>
      </c>
      <c r="W6746" t="s">
        <v>69</v>
      </c>
      <c r="X6746" t="s">
        <v>55</v>
      </c>
      <c r="Y6746">
        <v>218750</v>
      </c>
      <c r="Z6746">
        <v>120969</v>
      </c>
      <c r="AA6746" t="s">
        <v>69</v>
      </c>
      <c r="AB6746" t="s">
        <v>19625</v>
      </c>
      <c r="AC6746">
        <v>339719</v>
      </c>
    </row>
    <row r="6747" spans="1:29">
      <c r="A6747">
        <f t="shared" ca="1" si="105"/>
        <v>0.87768444395403977</v>
      </c>
      <c r="B6747" t="s">
        <v>55</v>
      </c>
      <c r="C6747">
        <v>9513078</v>
      </c>
      <c r="D6747" s="2">
        <v>43273</v>
      </c>
      <c r="E6747" t="s">
        <v>56</v>
      </c>
      <c r="F6747" t="s">
        <v>19626</v>
      </c>
      <c r="G6747">
        <v>5</v>
      </c>
      <c r="H6747" t="s">
        <v>58</v>
      </c>
      <c r="I6747" t="s">
        <v>59</v>
      </c>
      <c r="J6747">
        <v>86882</v>
      </c>
      <c r="K6747">
        <v>5</v>
      </c>
      <c r="L6747" s="2">
        <v>41912</v>
      </c>
      <c r="M6747" s="2">
        <v>44196</v>
      </c>
      <c r="N6747" t="s">
        <v>529</v>
      </c>
      <c r="O6747">
        <v>7</v>
      </c>
      <c r="P6747" t="s">
        <v>2236</v>
      </c>
      <c r="Q6747" t="s">
        <v>472</v>
      </c>
      <c r="R6747" t="s">
        <v>311</v>
      </c>
      <c r="S6747" t="s">
        <v>67</v>
      </c>
      <c r="T6747" t="s">
        <v>68</v>
      </c>
      <c r="U6747">
        <v>2018</v>
      </c>
      <c r="V6747">
        <v>287886</v>
      </c>
      <c r="W6747" t="s">
        <v>69</v>
      </c>
      <c r="X6747" t="s">
        <v>55</v>
      </c>
      <c r="Y6747">
        <v>225556</v>
      </c>
      <c r="Z6747">
        <v>62330</v>
      </c>
      <c r="AA6747" t="s">
        <v>69</v>
      </c>
      <c r="AB6747" t="s">
        <v>19627</v>
      </c>
      <c r="AC6747">
        <v>287886</v>
      </c>
    </row>
    <row r="6748" spans="1:29">
      <c r="A6748">
        <f t="shared" ca="1" si="105"/>
        <v>0.29075177501148819</v>
      </c>
      <c r="B6748" t="s">
        <v>3057</v>
      </c>
      <c r="C6748">
        <v>9491711</v>
      </c>
      <c r="D6748" s="2">
        <v>43244</v>
      </c>
      <c r="E6748" t="s">
        <v>3058</v>
      </c>
      <c r="F6748" t="s">
        <v>19628</v>
      </c>
      <c r="G6748">
        <v>5</v>
      </c>
      <c r="H6748" t="s">
        <v>58</v>
      </c>
      <c r="I6748" t="s">
        <v>3060</v>
      </c>
      <c r="J6748">
        <v>7452</v>
      </c>
      <c r="K6748">
        <v>5</v>
      </c>
      <c r="L6748" s="2">
        <v>41791</v>
      </c>
      <c r="M6748" s="2">
        <v>43982</v>
      </c>
      <c r="N6748" t="s">
        <v>3061</v>
      </c>
      <c r="O6748">
        <v>47</v>
      </c>
      <c r="P6748" t="s">
        <v>717</v>
      </c>
      <c r="Q6748" t="s">
        <v>718</v>
      </c>
      <c r="R6748" t="s">
        <v>149</v>
      </c>
      <c r="S6748" t="s">
        <v>67</v>
      </c>
      <c r="T6748" t="s">
        <v>68</v>
      </c>
      <c r="U6748">
        <v>2018</v>
      </c>
      <c r="V6748">
        <v>408738</v>
      </c>
      <c r="W6748" t="s">
        <v>69</v>
      </c>
      <c r="X6748" t="s">
        <v>3057</v>
      </c>
      <c r="Y6748">
        <v>270000</v>
      </c>
      <c r="Z6748">
        <v>138738</v>
      </c>
      <c r="AA6748" t="s">
        <v>69</v>
      </c>
      <c r="AB6748" t="s">
        <v>19629</v>
      </c>
      <c r="AC6748">
        <v>408738</v>
      </c>
    </row>
    <row r="6749" spans="1:29">
      <c r="A6749">
        <f t="shared" ca="1" si="105"/>
        <v>0.57201387820686567</v>
      </c>
      <c r="B6749" t="s">
        <v>241</v>
      </c>
      <c r="C6749">
        <v>9198566</v>
      </c>
      <c r="D6749" s="2">
        <v>42748</v>
      </c>
      <c r="E6749" t="s">
        <v>76</v>
      </c>
      <c r="F6749" t="s">
        <v>19630</v>
      </c>
      <c r="G6749">
        <v>5</v>
      </c>
      <c r="H6749" t="s">
        <v>58</v>
      </c>
      <c r="I6749" t="s">
        <v>243</v>
      </c>
      <c r="J6749">
        <v>121754</v>
      </c>
      <c r="K6749">
        <v>4</v>
      </c>
      <c r="L6749" s="2">
        <v>41640</v>
      </c>
      <c r="M6749" s="2">
        <v>43465</v>
      </c>
      <c r="N6749" t="s">
        <v>1807</v>
      </c>
      <c r="O6749">
        <v>50</v>
      </c>
      <c r="P6749" t="s">
        <v>357</v>
      </c>
      <c r="Q6749" t="s">
        <v>358</v>
      </c>
      <c r="R6749" t="s">
        <v>149</v>
      </c>
      <c r="S6749" t="s">
        <v>85</v>
      </c>
      <c r="T6749" t="s">
        <v>68</v>
      </c>
      <c r="U6749">
        <v>2017</v>
      </c>
      <c r="V6749">
        <v>461722</v>
      </c>
      <c r="W6749" t="s">
        <v>69</v>
      </c>
      <c r="X6749" t="s">
        <v>241</v>
      </c>
      <c r="Y6749">
        <v>327419</v>
      </c>
      <c r="Z6749">
        <v>134303</v>
      </c>
      <c r="AA6749" t="s">
        <v>69</v>
      </c>
      <c r="AB6749" t="s">
        <v>19631</v>
      </c>
      <c r="AC6749">
        <v>461722</v>
      </c>
    </row>
    <row r="6750" spans="1:29">
      <c r="A6750">
        <f t="shared" ca="1" si="105"/>
        <v>0.23374034564130863</v>
      </c>
      <c r="B6750" t="s">
        <v>241</v>
      </c>
      <c r="C6750">
        <v>9392483</v>
      </c>
      <c r="D6750" s="2">
        <v>43077</v>
      </c>
      <c r="E6750" t="s">
        <v>56</v>
      </c>
      <c r="F6750" t="s">
        <v>19632</v>
      </c>
      <c r="G6750">
        <v>5</v>
      </c>
      <c r="H6750" t="s">
        <v>58</v>
      </c>
      <c r="I6750" t="s">
        <v>243</v>
      </c>
      <c r="J6750">
        <v>126451</v>
      </c>
      <c r="K6750">
        <v>4</v>
      </c>
      <c r="L6750" s="2">
        <v>41995</v>
      </c>
      <c r="M6750" s="2">
        <v>43799</v>
      </c>
      <c r="N6750" t="s">
        <v>12310</v>
      </c>
      <c r="O6750">
        <v>1</v>
      </c>
      <c r="P6750" t="s">
        <v>346</v>
      </c>
      <c r="Q6750" t="s">
        <v>119</v>
      </c>
      <c r="R6750" t="s">
        <v>347</v>
      </c>
      <c r="S6750" t="s">
        <v>348</v>
      </c>
      <c r="T6750" t="s">
        <v>68</v>
      </c>
      <c r="U6750">
        <v>2018</v>
      </c>
      <c r="V6750">
        <v>478490</v>
      </c>
      <c r="W6750" t="s">
        <v>69</v>
      </c>
      <c r="X6750" t="s">
        <v>241</v>
      </c>
      <c r="Y6750">
        <v>300937</v>
      </c>
      <c r="Z6750">
        <v>177553</v>
      </c>
      <c r="AA6750" t="s">
        <v>69</v>
      </c>
      <c r="AB6750" t="s">
        <v>19633</v>
      </c>
      <c r="AC6750">
        <v>478490</v>
      </c>
    </row>
    <row r="6751" spans="1:29">
      <c r="A6751">
        <f t="shared" ca="1" si="105"/>
        <v>0.46374313185739935</v>
      </c>
      <c r="B6751" t="s">
        <v>405</v>
      </c>
      <c r="C6751">
        <v>9323363</v>
      </c>
      <c r="D6751" s="2">
        <v>42935</v>
      </c>
      <c r="E6751" t="s">
        <v>1202</v>
      </c>
      <c r="F6751" t="s">
        <v>19634</v>
      </c>
      <c r="G6751">
        <v>5</v>
      </c>
      <c r="H6751" t="s">
        <v>58</v>
      </c>
      <c r="I6751" t="s">
        <v>407</v>
      </c>
      <c r="J6751">
        <v>39530</v>
      </c>
      <c r="K6751">
        <v>4</v>
      </c>
      <c r="L6751" s="2">
        <v>41897</v>
      </c>
      <c r="M6751" s="2">
        <v>43708</v>
      </c>
      <c r="N6751" t="s">
        <v>5235</v>
      </c>
      <c r="O6751">
        <v>7</v>
      </c>
      <c r="P6751" t="s">
        <v>3435</v>
      </c>
      <c r="Q6751" t="s">
        <v>3436</v>
      </c>
      <c r="R6751" t="s">
        <v>1943</v>
      </c>
      <c r="S6751" t="s">
        <v>67</v>
      </c>
      <c r="T6751" t="s">
        <v>68</v>
      </c>
      <c r="U6751">
        <v>2017</v>
      </c>
      <c r="V6751">
        <v>312000</v>
      </c>
      <c r="W6751" t="s">
        <v>69</v>
      </c>
      <c r="X6751" t="s">
        <v>405</v>
      </c>
      <c r="Y6751">
        <v>200000</v>
      </c>
      <c r="Z6751">
        <v>112000</v>
      </c>
      <c r="AA6751" t="s">
        <v>69</v>
      </c>
      <c r="AB6751" t="s">
        <v>19635</v>
      </c>
      <c r="AC6751">
        <v>312000</v>
      </c>
    </row>
    <row r="6752" spans="1:29">
      <c r="A6752">
        <f t="shared" ca="1" si="105"/>
        <v>0.94625540432355515</v>
      </c>
      <c r="B6752" t="s">
        <v>687</v>
      </c>
      <c r="C6752">
        <v>9206496</v>
      </c>
      <c r="D6752" s="2">
        <v>42754</v>
      </c>
      <c r="E6752" t="s">
        <v>76</v>
      </c>
      <c r="F6752" t="s">
        <v>19636</v>
      </c>
      <c r="G6752">
        <v>5</v>
      </c>
      <c r="H6752" t="s">
        <v>58</v>
      </c>
      <c r="I6752" t="s">
        <v>689</v>
      </c>
      <c r="J6752">
        <v>5002</v>
      </c>
      <c r="K6752">
        <v>15</v>
      </c>
      <c r="L6752" s="2">
        <v>37073</v>
      </c>
      <c r="M6752" s="2">
        <v>43496</v>
      </c>
      <c r="N6752" t="s">
        <v>973</v>
      </c>
      <c r="O6752">
        <v>3</v>
      </c>
      <c r="P6752" t="s">
        <v>19637</v>
      </c>
      <c r="Q6752" t="s">
        <v>883</v>
      </c>
      <c r="R6752" t="s">
        <v>884</v>
      </c>
      <c r="S6752" t="s">
        <v>260</v>
      </c>
      <c r="T6752" t="s">
        <v>68</v>
      </c>
      <c r="U6752">
        <v>2017</v>
      </c>
      <c r="V6752">
        <v>371025</v>
      </c>
      <c r="W6752" t="s">
        <v>69</v>
      </c>
      <c r="X6752" t="s">
        <v>687</v>
      </c>
      <c r="Y6752">
        <v>212500</v>
      </c>
      <c r="Z6752">
        <v>158525</v>
      </c>
      <c r="AA6752" t="s">
        <v>69</v>
      </c>
      <c r="AB6752" t="s">
        <v>19638</v>
      </c>
      <c r="AC6752">
        <v>371025</v>
      </c>
    </row>
    <row r="6753" spans="1:29">
      <c r="A6753">
        <f t="shared" ca="1" si="105"/>
        <v>0.19863501754573509</v>
      </c>
      <c r="B6753" t="s">
        <v>127</v>
      </c>
      <c r="C6753">
        <v>9321144</v>
      </c>
      <c r="D6753" s="2">
        <v>42934</v>
      </c>
      <c r="E6753" t="s">
        <v>1202</v>
      </c>
      <c r="F6753" t="s">
        <v>19639</v>
      </c>
      <c r="G6753">
        <v>5</v>
      </c>
      <c r="H6753" t="s">
        <v>58</v>
      </c>
      <c r="I6753" t="s">
        <v>130</v>
      </c>
      <c r="J6753">
        <v>105409</v>
      </c>
      <c r="K6753">
        <v>4</v>
      </c>
      <c r="L6753" s="2">
        <v>41908</v>
      </c>
      <c r="M6753" s="2">
        <v>43312</v>
      </c>
      <c r="N6753" t="s">
        <v>1204</v>
      </c>
      <c r="O6753" t="s">
        <v>677</v>
      </c>
      <c r="P6753" t="s">
        <v>678</v>
      </c>
      <c r="Q6753" t="s">
        <v>679</v>
      </c>
      <c r="R6753" t="s">
        <v>680</v>
      </c>
      <c r="S6753" t="s">
        <v>681</v>
      </c>
      <c r="T6753" t="s">
        <v>68</v>
      </c>
      <c r="U6753">
        <v>2017</v>
      </c>
      <c r="V6753">
        <v>143996</v>
      </c>
      <c r="W6753" t="s">
        <v>69</v>
      </c>
      <c r="X6753" t="s">
        <v>127</v>
      </c>
      <c r="Y6753">
        <v>133330</v>
      </c>
      <c r="Z6753">
        <v>10666</v>
      </c>
      <c r="AA6753" t="s">
        <v>69</v>
      </c>
      <c r="AB6753" t="s">
        <v>19640</v>
      </c>
      <c r="AC6753">
        <v>143996</v>
      </c>
    </row>
    <row r="6754" spans="1:29">
      <c r="A6754">
        <f t="shared" ca="1" si="105"/>
        <v>6.5231900194261172E-2</v>
      </c>
      <c r="B6754" t="s">
        <v>109</v>
      </c>
      <c r="C6754">
        <v>9262936</v>
      </c>
      <c r="D6754" s="2">
        <v>42824</v>
      </c>
      <c r="E6754" t="s">
        <v>76</v>
      </c>
      <c r="F6754" t="s">
        <v>19641</v>
      </c>
      <c r="G6754">
        <v>5</v>
      </c>
      <c r="H6754" t="s">
        <v>58</v>
      </c>
      <c r="I6754" t="s">
        <v>112</v>
      </c>
      <c r="J6754">
        <v>22951</v>
      </c>
      <c r="K6754">
        <v>5</v>
      </c>
      <c r="L6754" s="2">
        <v>41365</v>
      </c>
      <c r="M6754" s="2">
        <v>43555</v>
      </c>
      <c r="N6754" t="s">
        <v>225</v>
      </c>
      <c r="O6754">
        <v>3</v>
      </c>
      <c r="P6754" t="s">
        <v>882</v>
      </c>
      <c r="Q6754" t="s">
        <v>883</v>
      </c>
      <c r="R6754" t="s">
        <v>884</v>
      </c>
      <c r="S6754" t="s">
        <v>67</v>
      </c>
      <c r="T6754" t="s">
        <v>68</v>
      </c>
      <c r="U6754">
        <v>2017</v>
      </c>
      <c r="V6754">
        <v>416250</v>
      </c>
      <c r="W6754" t="s">
        <v>69</v>
      </c>
      <c r="X6754" t="s">
        <v>109</v>
      </c>
      <c r="Y6754">
        <v>250000</v>
      </c>
      <c r="Z6754">
        <v>166250</v>
      </c>
      <c r="AA6754" t="s">
        <v>69</v>
      </c>
      <c r="AB6754" t="s">
        <v>19642</v>
      </c>
      <c r="AC6754">
        <v>416250</v>
      </c>
    </row>
    <row r="6755" spans="1:29">
      <c r="A6755">
        <f t="shared" ca="1" si="105"/>
        <v>0.9466609932047213</v>
      </c>
      <c r="B6755" t="s">
        <v>55</v>
      </c>
      <c r="C6755">
        <v>9397585</v>
      </c>
      <c r="D6755" s="2">
        <v>43090</v>
      </c>
      <c r="E6755" t="s">
        <v>76</v>
      </c>
      <c r="F6755" t="s">
        <v>19643</v>
      </c>
      <c r="G6755">
        <v>5</v>
      </c>
      <c r="H6755" t="s">
        <v>58</v>
      </c>
      <c r="I6755" t="s">
        <v>59</v>
      </c>
      <c r="J6755">
        <v>84111</v>
      </c>
      <c r="K6755">
        <v>5</v>
      </c>
      <c r="L6755" s="2">
        <v>41654</v>
      </c>
      <c r="M6755" s="2">
        <v>43951</v>
      </c>
      <c r="N6755" t="s">
        <v>4569</v>
      </c>
      <c r="O6755">
        <v>1</v>
      </c>
      <c r="P6755" t="s">
        <v>4788</v>
      </c>
      <c r="Q6755" t="s">
        <v>4789</v>
      </c>
      <c r="R6755" t="s">
        <v>120</v>
      </c>
      <c r="S6755" t="s">
        <v>67</v>
      </c>
      <c r="T6755" t="s">
        <v>68</v>
      </c>
      <c r="U6755">
        <v>2018</v>
      </c>
      <c r="V6755">
        <v>343500</v>
      </c>
      <c r="W6755" t="s">
        <v>69</v>
      </c>
      <c r="X6755" t="s">
        <v>55</v>
      </c>
      <c r="Y6755">
        <v>218750</v>
      </c>
      <c r="Z6755">
        <v>124750</v>
      </c>
      <c r="AA6755" t="s">
        <v>69</v>
      </c>
      <c r="AB6755" t="s">
        <v>19644</v>
      </c>
      <c r="AC6755">
        <v>343500</v>
      </c>
    </row>
    <row r="6756" spans="1:29">
      <c r="A6756">
        <f t="shared" ca="1" si="105"/>
        <v>0.93551135548967823</v>
      </c>
      <c r="B6756" t="s">
        <v>303</v>
      </c>
      <c r="C6756">
        <v>9509232</v>
      </c>
      <c r="D6756" s="2">
        <v>43238</v>
      </c>
      <c r="E6756" t="s">
        <v>56</v>
      </c>
      <c r="F6756" t="s">
        <v>19645</v>
      </c>
      <c r="G6756">
        <v>5</v>
      </c>
      <c r="H6756" t="s">
        <v>58</v>
      </c>
      <c r="I6756" t="s">
        <v>305</v>
      </c>
      <c r="J6756">
        <v>100654</v>
      </c>
      <c r="K6756">
        <v>5</v>
      </c>
      <c r="L6756" s="2">
        <v>41805</v>
      </c>
      <c r="M6756" s="2">
        <v>44347</v>
      </c>
      <c r="N6756" t="s">
        <v>4403</v>
      </c>
      <c r="O6756">
        <v>3</v>
      </c>
      <c r="P6756" t="s">
        <v>2568</v>
      </c>
      <c r="Q6756" t="s">
        <v>2569</v>
      </c>
      <c r="R6756" t="s">
        <v>630</v>
      </c>
      <c r="S6756" t="s">
        <v>336</v>
      </c>
      <c r="T6756" t="s">
        <v>68</v>
      </c>
      <c r="U6756">
        <v>2018</v>
      </c>
      <c r="V6756">
        <v>417479</v>
      </c>
      <c r="W6756" t="s">
        <v>69</v>
      </c>
      <c r="X6756" t="s">
        <v>303</v>
      </c>
      <c r="Y6756">
        <v>292382</v>
      </c>
      <c r="Z6756">
        <v>125097</v>
      </c>
      <c r="AA6756" t="s">
        <v>69</v>
      </c>
      <c r="AB6756" t="s">
        <v>19646</v>
      </c>
      <c r="AC6756">
        <v>417479</v>
      </c>
    </row>
    <row r="6757" spans="1:29">
      <c r="A6757">
        <f t="shared" ca="1" si="105"/>
        <v>0.43740927364994664</v>
      </c>
      <c r="B6757" t="s">
        <v>303</v>
      </c>
      <c r="C6757">
        <v>9412152</v>
      </c>
      <c r="D6757" s="2">
        <v>43081</v>
      </c>
      <c r="E6757" t="s">
        <v>76</v>
      </c>
      <c r="F6757" t="s">
        <v>19647</v>
      </c>
      <c r="G6757">
        <v>5</v>
      </c>
      <c r="H6757" t="s">
        <v>58</v>
      </c>
      <c r="I6757" t="s">
        <v>305</v>
      </c>
      <c r="J6757">
        <v>62277</v>
      </c>
      <c r="K6757">
        <v>15</v>
      </c>
      <c r="L6757" s="2">
        <v>37987</v>
      </c>
      <c r="M6757" s="2">
        <v>43465</v>
      </c>
      <c r="N6757" t="s">
        <v>18499</v>
      </c>
      <c r="O6757">
        <v>12</v>
      </c>
      <c r="P6757" t="s">
        <v>656</v>
      </c>
      <c r="Q6757" t="s">
        <v>204</v>
      </c>
      <c r="R6757" t="s">
        <v>205</v>
      </c>
      <c r="S6757" t="s">
        <v>67</v>
      </c>
      <c r="T6757" t="s">
        <v>68</v>
      </c>
      <c r="U6757">
        <v>2018</v>
      </c>
      <c r="V6757">
        <v>384294</v>
      </c>
      <c r="W6757" t="s">
        <v>69</v>
      </c>
      <c r="X6757" t="s">
        <v>303</v>
      </c>
      <c r="Y6757">
        <v>251516</v>
      </c>
      <c r="Z6757">
        <v>132778</v>
      </c>
      <c r="AA6757" t="s">
        <v>69</v>
      </c>
      <c r="AB6757" t="s">
        <v>19648</v>
      </c>
      <c r="AC6757">
        <v>384294</v>
      </c>
    </row>
    <row r="6758" spans="1:29">
      <c r="A6758">
        <f t="shared" ca="1" si="105"/>
        <v>0.94826597108788668</v>
      </c>
      <c r="B6758" t="s">
        <v>55</v>
      </c>
      <c r="C6758">
        <v>9292397</v>
      </c>
      <c r="D6758" s="2">
        <v>42881</v>
      </c>
      <c r="E6758" t="s">
        <v>76</v>
      </c>
      <c r="F6758" t="s">
        <v>19649</v>
      </c>
      <c r="G6758">
        <v>5</v>
      </c>
      <c r="H6758" t="s">
        <v>58</v>
      </c>
      <c r="I6758" t="s">
        <v>59</v>
      </c>
      <c r="J6758">
        <v>81237</v>
      </c>
      <c r="K6758">
        <v>5</v>
      </c>
      <c r="L6758" s="2">
        <v>41487</v>
      </c>
      <c r="M6758" s="2">
        <v>43251</v>
      </c>
      <c r="N6758" t="s">
        <v>2474</v>
      </c>
      <c r="O6758">
        <v>9</v>
      </c>
      <c r="P6758" t="s">
        <v>6771</v>
      </c>
      <c r="Q6758" t="s">
        <v>175</v>
      </c>
      <c r="R6758" t="s">
        <v>176</v>
      </c>
      <c r="S6758" t="s">
        <v>348</v>
      </c>
      <c r="T6758" t="s">
        <v>68</v>
      </c>
      <c r="U6758">
        <v>2017</v>
      </c>
      <c r="V6758">
        <v>275625</v>
      </c>
      <c r="W6758" t="s">
        <v>69</v>
      </c>
      <c r="X6758" t="s">
        <v>55</v>
      </c>
      <c r="Y6758">
        <v>175000</v>
      </c>
      <c r="Z6758">
        <v>100625</v>
      </c>
      <c r="AA6758" t="s">
        <v>69</v>
      </c>
      <c r="AB6758" t="s">
        <v>19650</v>
      </c>
      <c r="AC6758">
        <v>275625</v>
      </c>
    </row>
    <row r="6759" spans="1:29">
      <c r="A6759">
        <f t="shared" ca="1" si="105"/>
        <v>0.82632257052409319</v>
      </c>
      <c r="B6759" t="s">
        <v>241</v>
      </c>
      <c r="C6759">
        <v>9515651</v>
      </c>
      <c r="D6759" s="2">
        <v>43272</v>
      </c>
      <c r="E6759" t="s">
        <v>56</v>
      </c>
      <c r="F6759" t="s">
        <v>19651</v>
      </c>
      <c r="G6759">
        <v>5</v>
      </c>
      <c r="H6759" t="s">
        <v>58</v>
      </c>
      <c r="I6759" t="s">
        <v>243</v>
      </c>
      <c r="J6759">
        <v>123483</v>
      </c>
      <c r="K6759">
        <v>5</v>
      </c>
      <c r="L6759" s="2">
        <v>41852</v>
      </c>
      <c r="M6759" s="2">
        <v>43646</v>
      </c>
      <c r="N6759" t="s">
        <v>1494</v>
      </c>
      <c r="O6759">
        <v>25</v>
      </c>
      <c r="P6759" t="s">
        <v>666</v>
      </c>
      <c r="Q6759" t="s">
        <v>119</v>
      </c>
      <c r="R6759" t="s">
        <v>120</v>
      </c>
      <c r="S6759" t="s">
        <v>667</v>
      </c>
      <c r="T6759" t="s">
        <v>68</v>
      </c>
      <c r="U6759">
        <v>2018</v>
      </c>
      <c r="V6759">
        <v>733092</v>
      </c>
      <c r="W6759" t="s">
        <v>69</v>
      </c>
      <c r="X6759" t="s">
        <v>241</v>
      </c>
      <c r="Y6759">
        <v>616998</v>
      </c>
      <c r="Z6759">
        <v>116094</v>
      </c>
      <c r="AA6759" t="s">
        <v>69</v>
      </c>
      <c r="AB6759" t="s">
        <v>19652</v>
      </c>
      <c r="AC6759">
        <v>733092</v>
      </c>
    </row>
    <row r="6760" spans="1:29">
      <c r="A6760">
        <f t="shared" ca="1" si="105"/>
        <v>0.28368131994687873</v>
      </c>
      <c r="B6760" t="s">
        <v>127</v>
      </c>
      <c r="C6760">
        <v>9233201</v>
      </c>
      <c r="D6760" s="2">
        <v>42789</v>
      </c>
      <c r="E6760" t="s">
        <v>76</v>
      </c>
      <c r="F6760" t="s">
        <v>19653</v>
      </c>
      <c r="G6760">
        <v>5</v>
      </c>
      <c r="H6760" t="s">
        <v>58</v>
      </c>
      <c r="I6760" t="s">
        <v>130</v>
      </c>
      <c r="J6760">
        <v>97799</v>
      </c>
      <c r="K6760">
        <v>5</v>
      </c>
      <c r="L6760" s="2">
        <v>41365</v>
      </c>
      <c r="M6760" s="2">
        <v>43524</v>
      </c>
      <c r="N6760" t="s">
        <v>606</v>
      </c>
      <c r="O6760">
        <v>13</v>
      </c>
      <c r="P6760" t="s">
        <v>1222</v>
      </c>
      <c r="Q6760" t="s">
        <v>217</v>
      </c>
      <c r="R6760" t="s">
        <v>120</v>
      </c>
      <c r="S6760" t="s">
        <v>67</v>
      </c>
      <c r="T6760" t="s">
        <v>68</v>
      </c>
      <c r="U6760">
        <v>2017</v>
      </c>
      <c r="V6760">
        <v>487665</v>
      </c>
      <c r="W6760" t="s">
        <v>69</v>
      </c>
      <c r="X6760" t="s">
        <v>127</v>
      </c>
      <c r="Y6760">
        <v>312797</v>
      </c>
      <c r="Z6760">
        <v>174868</v>
      </c>
      <c r="AA6760" t="s">
        <v>69</v>
      </c>
      <c r="AB6760" t="s">
        <v>19654</v>
      </c>
      <c r="AC6760">
        <v>487665</v>
      </c>
    </row>
    <row r="6761" spans="1:29">
      <c r="A6761">
        <f t="shared" ca="1" si="105"/>
        <v>0.2870218717025893</v>
      </c>
      <c r="B6761" t="s">
        <v>254</v>
      </c>
      <c r="C6761">
        <v>9394027</v>
      </c>
      <c r="D6761" s="2">
        <v>43071</v>
      </c>
      <c r="E6761" t="s">
        <v>56</v>
      </c>
      <c r="F6761" t="s">
        <v>19655</v>
      </c>
      <c r="G6761">
        <v>5</v>
      </c>
      <c r="H6761" t="s">
        <v>58</v>
      </c>
      <c r="I6761" t="s">
        <v>256</v>
      </c>
      <c r="J6761">
        <v>75252</v>
      </c>
      <c r="K6761">
        <v>13</v>
      </c>
      <c r="L6761" s="2">
        <v>38605</v>
      </c>
      <c r="M6761" s="2">
        <v>43555</v>
      </c>
      <c r="N6761" t="s">
        <v>592</v>
      </c>
      <c r="O6761">
        <v>7</v>
      </c>
      <c r="P6761" t="s">
        <v>787</v>
      </c>
      <c r="Q6761" t="s">
        <v>472</v>
      </c>
      <c r="R6761" t="s">
        <v>311</v>
      </c>
      <c r="S6761" t="s">
        <v>473</v>
      </c>
      <c r="T6761" t="s">
        <v>68</v>
      </c>
      <c r="U6761">
        <v>2018</v>
      </c>
      <c r="V6761">
        <v>404657</v>
      </c>
      <c r="W6761" t="s">
        <v>69</v>
      </c>
      <c r="X6761" t="s">
        <v>254</v>
      </c>
      <c r="Y6761">
        <v>228620</v>
      </c>
      <c r="Z6761">
        <v>176037</v>
      </c>
      <c r="AA6761" t="s">
        <v>69</v>
      </c>
      <c r="AB6761" t="s">
        <v>19656</v>
      </c>
      <c r="AC6761">
        <v>404657</v>
      </c>
    </row>
    <row r="6762" spans="1:29">
      <c r="A6762">
        <f t="shared" ca="1" si="105"/>
        <v>0.76102564899489555</v>
      </c>
      <c r="B6762" t="s">
        <v>241</v>
      </c>
      <c r="C6762">
        <v>9212185</v>
      </c>
      <c r="D6762" s="2">
        <v>42766</v>
      </c>
      <c r="E6762" t="s">
        <v>76</v>
      </c>
      <c r="F6762" t="s">
        <v>19657</v>
      </c>
      <c r="G6762">
        <v>5</v>
      </c>
      <c r="H6762" t="s">
        <v>58</v>
      </c>
      <c r="I6762" t="s">
        <v>243</v>
      </c>
      <c r="J6762">
        <v>116470</v>
      </c>
      <c r="K6762">
        <v>5</v>
      </c>
      <c r="L6762" s="2">
        <v>41306</v>
      </c>
      <c r="M6762" s="2">
        <v>43861</v>
      </c>
      <c r="N6762" t="s">
        <v>834</v>
      </c>
      <c r="O6762">
        <v>13</v>
      </c>
      <c r="P6762" t="s">
        <v>390</v>
      </c>
      <c r="Q6762" t="s">
        <v>217</v>
      </c>
      <c r="R6762" t="s">
        <v>120</v>
      </c>
      <c r="S6762" t="s">
        <v>67</v>
      </c>
      <c r="T6762" t="s">
        <v>68</v>
      </c>
      <c r="U6762">
        <v>2017</v>
      </c>
      <c r="V6762">
        <v>616170</v>
      </c>
      <c r="W6762" t="s">
        <v>69</v>
      </c>
      <c r="X6762" t="s">
        <v>241</v>
      </c>
      <c r="Y6762">
        <v>385106</v>
      </c>
      <c r="Z6762">
        <v>231064</v>
      </c>
      <c r="AA6762" t="s">
        <v>69</v>
      </c>
      <c r="AB6762" t="s">
        <v>19658</v>
      </c>
      <c r="AC6762">
        <v>616170</v>
      </c>
    </row>
    <row r="6763" spans="1:29">
      <c r="A6763">
        <f t="shared" ca="1" si="105"/>
        <v>0.63382417696828708</v>
      </c>
      <c r="B6763" t="s">
        <v>286</v>
      </c>
      <c r="C6763">
        <v>9421534</v>
      </c>
      <c r="D6763" s="2">
        <v>43144</v>
      </c>
      <c r="E6763" t="s">
        <v>10090</v>
      </c>
      <c r="F6763" t="s">
        <v>19659</v>
      </c>
      <c r="G6763">
        <v>5</v>
      </c>
      <c r="H6763" t="s">
        <v>58</v>
      </c>
      <c r="I6763" t="s">
        <v>289</v>
      </c>
      <c r="J6763">
        <v>111970</v>
      </c>
      <c r="K6763">
        <v>5</v>
      </c>
      <c r="L6763" s="2">
        <v>41703</v>
      </c>
      <c r="M6763" s="2">
        <v>44620</v>
      </c>
      <c r="N6763" t="s">
        <v>10092</v>
      </c>
      <c r="O6763">
        <v>3</v>
      </c>
      <c r="P6763" t="s">
        <v>2568</v>
      </c>
      <c r="Q6763" t="s">
        <v>2569</v>
      </c>
      <c r="R6763" t="s">
        <v>630</v>
      </c>
      <c r="S6763" t="s">
        <v>67</v>
      </c>
      <c r="T6763" t="s">
        <v>68</v>
      </c>
      <c r="U6763">
        <v>2018</v>
      </c>
      <c r="V6763">
        <v>1096497</v>
      </c>
      <c r="W6763" t="s">
        <v>69</v>
      </c>
      <c r="X6763" t="s">
        <v>286</v>
      </c>
      <c r="Y6763">
        <v>730998</v>
      </c>
      <c r="Z6763">
        <v>365499</v>
      </c>
      <c r="AA6763" t="s">
        <v>69</v>
      </c>
      <c r="AB6763" t="s">
        <v>19660</v>
      </c>
      <c r="AC6763">
        <v>1096497</v>
      </c>
    </row>
    <row r="6764" spans="1:29">
      <c r="A6764">
        <f t="shared" ca="1" si="105"/>
        <v>0.27497068745653153</v>
      </c>
      <c r="B6764" t="s">
        <v>109</v>
      </c>
      <c r="C6764">
        <v>9265095</v>
      </c>
      <c r="D6764" s="2">
        <v>42900</v>
      </c>
      <c r="E6764" t="s">
        <v>56</v>
      </c>
      <c r="F6764" t="s">
        <v>19661</v>
      </c>
      <c r="G6764">
        <v>5</v>
      </c>
      <c r="H6764" t="s">
        <v>58</v>
      </c>
      <c r="I6764" t="s">
        <v>112</v>
      </c>
      <c r="J6764">
        <v>25253</v>
      </c>
      <c r="K6764">
        <v>3</v>
      </c>
      <c r="L6764" s="2">
        <v>42125</v>
      </c>
      <c r="M6764" s="2">
        <v>43585</v>
      </c>
      <c r="N6764" t="s">
        <v>822</v>
      </c>
      <c r="O6764">
        <v>13</v>
      </c>
      <c r="P6764" t="s">
        <v>390</v>
      </c>
      <c r="Q6764" t="s">
        <v>217</v>
      </c>
      <c r="R6764" t="s">
        <v>120</v>
      </c>
      <c r="S6764" t="s">
        <v>67</v>
      </c>
      <c r="T6764" t="s">
        <v>68</v>
      </c>
      <c r="U6764">
        <v>2017</v>
      </c>
      <c r="V6764">
        <v>400000</v>
      </c>
      <c r="W6764" t="s">
        <v>69</v>
      </c>
      <c r="X6764" t="s">
        <v>109</v>
      </c>
      <c r="Y6764">
        <v>250000</v>
      </c>
      <c r="Z6764">
        <v>150000</v>
      </c>
      <c r="AA6764" t="s">
        <v>69</v>
      </c>
      <c r="AB6764" t="s">
        <v>19662</v>
      </c>
      <c r="AC6764">
        <v>400000</v>
      </c>
    </row>
    <row r="6765" spans="1:29">
      <c r="A6765">
        <f t="shared" ca="1" si="105"/>
        <v>0.22395422148936139</v>
      </c>
      <c r="B6765" t="s">
        <v>241</v>
      </c>
      <c r="C6765">
        <v>9520405</v>
      </c>
      <c r="D6765" s="2">
        <v>43224</v>
      </c>
      <c r="E6765" t="s">
        <v>9294</v>
      </c>
      <c r="F6765" t="s">
        <v>19663</v>
      </c>
      <c r="G6765">
        <v>5</v>
      </c>
      <c r="H6765" t="s">
        <v>58</v>
      </c>
      <c r="I6765" t="s">
        <v>243</v>
      </c>
      <c r="J6765">
        <v>125275</v>
      </c>
      <c r="K6765">
        <v>5</v>
      </c>
      <c r="L6765" s="2">
        <v>41897</v>
      </c>
      <c r="M6765" s="2">
        <v>43982</v>
      </c>
      <c r="N6765" t="s">
        <v>9296</v>
      </c>
      <c r="O6765">
        <v>7</v>
      </c>
      <c r="P6765" t="s">
        <v>875</v>
      </c>
      <c r="Q6765" t="s">
        <v>472</v>
      </c>
      <c r="R6765" t="s">
        <v>311</v>
      </c>
      <c r="S6765" t="s">
        <v>473</v>
      </c>
      <c r="T6765" t="s">
        <v>68</v>
      </c>
      <c r="U6765">
        <v>2018</v>
      </c>
      <c r="V6765">
        <v>827487</v>
      </c>
      <c r="W6765" t="s">
        <v>69</v>
      </c>
      <c r="X6765" t="s">
        <v>241</v>
      </c>
      <c r="Y6765">
        <v>552608</v>
      </c>
      <c r="Z6765">
        <v>274879</v>
      </c>
      <c r="AA6765" t="s">
        <v>69</v>
      </c>
      <c r="AB6765" t="s">
        <v>19664</v>
      </c>
      <c r="AC6765">
        <v>827487</v>
      </c>
    </row>
    <row r="6766" spans="1:29">
      <c r="A6766">
        <f t="shared" ca="1" si="105"/>
        <v>0.44414129343078335</v>
      </c>
      <c r="B6766" t="s">
        <v>254</v>
      </c>
      <c r="C6766">
        <v>9303399</v>
      </c>
      <c r="D6766" s="2">
        <v>42936</v>
      </c>
      <c r="E6766" t="s">
        <v>56</v>
      </c>
      <c r="F6766" t="s">
        <v>19665</v>
      </c>
      <c r="G6766">
        <v>5</v>
      </c>
      <c r="H6766" t="s">
        <v>58</v>
      </c>
      <c r="I6766" t="s">
        <v>256</v>
      </c>
      <c r="J6766">
        <v>108952</v>
      </c>
      <c r="K6766">
        <v>4</v>
      </c>
      <c r="L6766" s="2">
        <v>41852</v>
      </c>
      <c r="M6766" s="2">
        <v>43312</v>
      </c>
      <c r="N6766" t="s">
        <v>911</v>
      </c>
      <c r="O6766">
        <v>16</v>
      </c>
      <c r="P6766" t="s">
        <v>1363</v>
      </c>
      <c r="Q6766" t="s">
        <v>1364</v>
      </c>
      <c r="R6766" t="s">
        <v>149</v>
      </c>
      <c r="S6766" t="s">
        <v>67</v>
      </c>
      <c r="T6766" t="s">
        <v>68</v>
      </c>
      <c r="U6766">
        <v>2017</v>
      </c>
      <c r="V6766">
        <v>424753</v>
      </c>
      <c r="W6766" t="s">
        <v>69</v>
      </c>
      <c r="X6766" t="s">
        <v>254</v>
      </c>
      <c r="Y6766">
        <v>312376</v>
      </c>
      <c r="Z6766">
        <v>112377</v>
      </c>
      <c r="AA6766" t="s">
        <v>69</v>
      </c>
      <c r="AB6766" t="s">
        <v>19666</v>
      </c>
      <c r="AC6766">
        <v>424753</v>
      </c>
    </row>
    <row r="6767" spans="1:29">
      <c r="A6767">
        <f t="shared" ca="1" si="105"/>
        <v>0.77602535384713545</v>
      </c>
      <c r="B6767" t="s">
        <v>199</v>
      </c>
      <c r="C6767">
        <v>9285722</v>
      </c>
      <c r="D6767" s="2">
        <v>42908</v>
      </c>
      <c r="E6767" t="s">
        <v>724</v>
      </c>
      <c r="F6767" t="s">
        <v>19667</v>
      </c>
      <c r="G6767">
        <v>5</v>
      </c>
      <c r="H6767" t="s">
        <v>58</v>
      </c>
      <c r="I6767" t="s">
        <v>149</v>
      </c>
      <c r="J6767">
        <v>160558</v>
      </c>
      <c r="K6767">
        <v>6</v>
      </c>
      <c r="L6767" s="2">
        <v>41153</v>
      </c>
      <c r="M6767" s="2">
        <v>43646</v>
      </c>
      <c r="N6767" t="s">
        <v>663</v>
      </c>
      <c r="O6767">
        <v>6</v>
      </c>
      <c r="P6767" t="s">
        <v>7757</v>
      </c>
      <c r="Q6767" t="s">
        <v>7758</v>
      </c>
      <c r="R6767" t="s">
        <v>401</v>
      </c>
      <c r="S6767" t="s">
        <v>6745</v>
      </c>
      <c r="T6767" t="s">
        <v>68</v>
      </c>
      <c r="U6767">
        <v>2017</v>
      </c>
      <c r="V6767">
        <v>291169</v>
      </c>
      <c r="W6767" t="s">
        <v>69</v>
      </c>
      <c r="X6767" t="s">
        <v>199</v>
      </c>
      <c r="Y6767">
        <v>183125</v>
      </c>
      <c r="Z6767">
        <v>108044</v>
      </c>
      <c r="AA6767" t="s">
        <v>69</v>
      </c>
      <c r="AB6767" t="s">
        <v>19668</v>
      </c>
      <c r="AC6767">
        <v>291169</v>
      </c>
    </row>
    <row r="6768" spans="1:29">
      <c r="A6768">
        <f t="shared" ca="1" si="105"/>
        <v>0.22773018424377856</v>
      </c>
      <c r="B6768" t="s">
        <v>241</v>
      </c>
      <c r="C6768">
        <v>9252502</v>
      </c>
      <c r="D6768" s="2">
        <v>42845</v>
      </c>
      <c r="E6768" t="s">
        <v>7166</v>
      </c>
      <c r="F6768" t="s">
        <v>19669</v>
      </c>
      <c r="G6768">
        <v>5</v>
      </c>
      <c r="H6768" t="s">
        <v>58</v>
      </c>
      <c r="I6768" t="s">
        <v>243</v>
      </c>
      <c r="J6768">
        <v>122285</v>
      </c>
      <c r="K6768">
        <v>4</v>
      </c>
      <c r="L6768" s="2">
        <v>41760</v>
      </c>
      <c r="M6768" s="2">
        <v>43555</v>
      </c>
      <c r="N6768" t="s">
        <v>3653</v>
      </c>
      <c r="O6768">
        <v>6</v>
      </c>
      <c r="P6768" t="s">
        <v>99</v>
      </c>
      <c r="Q6768" t="s">
        <v>100</v>
      </c>
      <c r="R6768" t="s">
        <v>101</v>
      </c>
      <c r="S6768" t="s">
        <v>85</v>
      </c>
      <c r="T6768" t="s">
        <v>68</v>
      </c>
      <c r="U6768">
        <v>2017</v>
      </c>
      <c r="V6768">
        <v>567979</v>
      </c>
      <c r="W6768" t="s">
        <v>69</v>
      </c>
      <c r="X6768" t="s">
        <v>241</v>
      </c>
      <c r="Y6768">
        <v>457359</v>
      </c>
      <c r="Z6768">
        <v>110620</v>
      </c>
      <c r="AA6768" t="s">
        <v>69</v>
      </c>
      <c r="AB6768" t="s">
        <v>19670</v>
      </c>
      <c r="AC6768">
        <v>567979</v>
      </c>
    </row>
    <row r="6769" spans="1:29">
      <c r="A6769">
        <f t="shared" ca="1" si="105"/>
        <v>0.78794440876664018</v>
      </c>
      <c r="B6769" t="s">
        <v>286</v>
      </c>
      <c r="C6769">
        <v>9539838</v>
      </c>
      <c r="D6769" s="2">
        <v>43307</v>
      </c>
      <c r="E6769" t="s">
        <v>56</v>
      </c>
      <c r="F6769" t="s">
        <v>19671</v>
      </c>
      <c r="G6769">
        <v>5</v>
      </c>
      <c r="H6769" t="s">
        <v>58</v>
      </c>
      <c r="I6769" t="s">
        <v>289</v>
      </c>
      <c r="J6769">
        <v>79087</v>
      </c>
      <c r="K6769">
        <v>10</v>
      </c>
      <c r="L6769" s="2">
        <v>39614</v>
      </c>
      <c r="M6769" s="2">
        <v>44074</v>
      </c>
      <c r="N6769" t="s">
        <v>2474</v>
      </c>
      <c r="O6769">
        <v>4</v>
      </c>
      <c r="P6769" t="s">
        <v>5716</v>
      </c>
      <c r="Q6769" t="s">
        <v>136</v>
      </c>
      <c r="R6769" t="s">
        <v>137</v>
      </c>
      <c r="S6769" t="s">
        <v>260</v>
      </c>
      <c r="T6769" t="s">
        <v>68</v>
      </c>
      <c r="U6769">
        <v>2018</v>
      </c>
      <c r="V6769">
        <v>476030</v>
      </c>
      <c r="W6769" t="s">
        <v>69</v>
      </c>
      <c r="X6769" t="s">
        <v>286</v>
      </c>
      <c r="Y6769">
        <v>285048</v>
      </c>
      <c r="Z6769">
        <v>190982</v>
      </c>
      <c r="AA6769" t="s">
        <v>69</v>
      </c>
      <c r="AB6769" t="s">
        <v>19672</v>
      </c>
      <c r="AC6769">
        <v>476030</v>
      </c>
    </row>
    <row r="6770" spans="1:29">
      <c r="A6770">
        <f t="shared" ca="1" si="105"/>
        <v>0.58500249606799259</v>
      </c>
      <c r="B6770" t="s">
        <v>1044</v>
      </c>
      <c r="C6770">
        <v>9533176</v>
      </c>
      <c r="D6770" s="2">
        <v>43301</v>
      </c>
      <c r="E6770" t="s">
        <v>12016</v>
      </c>
      <c r="F6770" t="s">
        <v>19673</v>
      </c>
      <c r="G6770">
        <v>5</v>
      </c>
      <c r="H6770" t="s">
        <v>58</v>
      </c>
      <c r="I6770" t="s">
        <v>1047</v>
      </c>
      <c r="J6770">
        <v>5387</v>
      </c>
      <c r="K6770">
        <v>2</v>
      </c>
      <c r="L6770" s="2">
        <v>42948</v>
      </c>
      <c r="M6770" s="2">
        <v>43861</v>
      </c>
      <c r="N6770" t="s">
        <v>7140</v>
      </c>
      <c r="O6770">
        <v>4</v>
      </c>
      <c r="P6770" t="s">
        <v>19674</v>
      </c>
      <c r="Q6770" t="s">
        <v>639</v>
      </c>
      <c r="R6770" t="s">
        <v>640</v>
      </c>
      <c r="S6770" t="s">
        <v>1977</v>
      </c>
      <c r="T6770" t="s">
        <v>68</v>
      </c>
      <c r="U6770">
        <v>2018</v>
      </c>
      <c r="V6770">
        <v>491500</v>
      </c>
      <c r="W6770" t="s">
        <v>69</v>
      </c>
      <c r="X6770" t="s">
        <v>1044</v>
      </c>
      <c r="Y6770">
        <v>477500</v>
      </c>
      <c r="Z6770">
        <v>14000</v>
      </c>
      <c r="AA6770" t="s">
        <v>69</v>
      </c>
      <c r="AB6770" t="s">
        <v>19675</v>
      </c>
      <c r="AC6770">
        <v>491500</v>
      </c>
    </row>
    <row r="6771" spans="1:29">
      <c r="A6771">
        <f t="shared" ca="1" si="105"/>
        <v>0.56917722544740268</v>
      </c>
      <c r="B6771" t="s">
        <v>199</v>
      </c>
      <c r="C6771">
        <v>9228939</v>
      </c>
      <c r="D6771" s="2">
        <v>42817</v>
      </c>
      <c r="E6771" t="s">
        <v>76</v>
      </c>
      <c r="F6771" t="s">
        <v>19676</v>
      </c>
      <c r="G6771">
        <v>5</v>
      </c>
      <c r="H6771" t="s">
        <v>58</v>
      </c>
      <c r="I6771" t="s">
        <v>149</v>
      </c>
      <c r="J6771">
        <v>83650</v>
      </c>
      <c r="K6771">
        <v>15</v>
      </c>
      <c r="L6771" s="2">
        <v>36564</v>
      </c>
      <c r="M6771" s="2">
        <v>43555</v>
      </c>
      <c r="N6771" t="s">
        <v>2509</v>
      </c>
      <c r="O6771">
        <v>4</v>
      </c>
      <c r="P6771" t="s">
        <v>234</v>
      </c>
      <c r="Q6771" t="s">
        <v>235</v>
      </c>
      <c r="R6771" t="s">
        <v>236</v>
      </c>
      <c r="S6771" t="s">
        <v>67</v>
      </c>
      <c r="T6771" t="s">
        <v>68</v>
      </c>
      <c r="U6771">
        <v>2017</v>
      </c>
      <c r="V6771">
        <v>307269</v>
      </c>
      <c r="W6771" t="s">
        <v>69</v>
      </c>
      <c r="X6771" t="s">
        <v>199</v>
      </c>
      <c r="Y6771">
        <v>201488</v>
      </c>
      <c r="Z6771">
        <v>105781</v>
      </c>
      <c r="AA6771" t="s">
        <v>69</v>
      </c>
      <c r="AB6771" t="s">
        <v>19677</v>
      </c>
      <c r="AC6771">
        <v>307269</v>
      </c>
    </row>
    <row r="6772" spans="1:29">
      <c r="A6772">
        <f t="shared" ca="1" si="105"/>
        <v>0.28847960769848735</v>
      </c>
      <c r="B6772" t="s">
        <v>254</v>
      </c>
      <c r="C6772">
        <v>9545798</v>
      </c>
      <c r="D6772" s="2">
        <v>43342</v>
      </c>
      <c r="E6772" t="s">
        <v>56</v>
      </c>
      <c r="F6772" t="s">
        <v>19678</v>
      </c>
      <c r="G6772">
        <v>5</v>
      </c>
      <c r="H6772" t="s">
        <v>58</v>
      </c>
      <c r="I6772" t="s">
        <v>256</v>
      </c>
      <c r="J6772">
        <v>90260</v>
      </c>
      <c r="K6772">
        <v>10</v>
      </c>
      <c r="L6772" s="2">
        <v>40026</v>
      </c>
      <c r="M6772" s="2">
        <v>44012</v>
      </c>
      <c r="N6772" t="s">
        <v>1862</v>
      </c>
      <c r="O6772">
        <v>1</v>
      </c>
      <c r="P6772" t="s">
        <v>13909</v>
      </c>
      <c r="Q6772" t="s">
        <v>13910</v>
      </c>
      <c r="R6772" t="s">
        <v>11502</v>
      </c>
      <c r="S6772" t="s">
        <v>85</v>
      </c>
      <c r="T6772" t="s">
        <v>68</v>
      </c>
      <c r="U6772">
        <v>2018</v>
      </c>
      <c r="V6772">
        <v>290510</v>
      </c>
      <c r="W6772" t="s">
        <v>69</v>
      </c>
      <c r="X6772" t="s">
        <v>254</v>
      </c>
      <c r="Y6772">
        <v>225423</v>
      </c>
      <c r="Z6772">
        <v>65087</v>
      </c>
      <c r="AA6772" t="s">
        <v>69</v>
      </c>
      <c r="AB6772" t="s">
        <v>19679</v>
      </c>
      <c r="AC6772">
        <v>290510</v>
      </c>
    </row>
    <row r="6773" spans="1:29">
      <c r="A6773">
        <f t="shared" ca="1" si="105"/>
        <v>0.54661847815211284</v>
      </c>
      <c r="B6773" t="s">
        <v>55</v>
      </c>
      <c r="C6773">
        <v>9504664</v>
      </c>
      <c r="D6773" s="2">
        <v>43210</v>
      </c>
      <c r="E6773" t="s">
        <v>56</v>
      </c>
      <c r="F6773" t="s">
        <v>19680</v>
      </c>
      <c r="G6773">
        <v>5</v>
      </c>
      <c r="H6773" t="s">
        <v>58</v>
      </c>
      <c r="I6773" t="s">
        <v>59</v>
      </c>
      <c r="J6773">
        <v>83841</v>
      </c>
      <c r="K6773">
        <v>5</v>
      </c>
      <c r="L6773" s="2">
        <v>41805</v>
      </c>
      <c r="M6773" s="2">
        <v>43982</v>
      </c>
      <c r="N6773" t="s">
        <v>1608</v>
      </c>
      <c r="O6773">
        <v>2</v>
      </c>
      <c r="P6773" t="s">
        <v>320</v>
      </c>
      <c r="Q6773" t="s">
        <v>321</v>
      </c>
      <c r="R6773" t="s">
        <v>137</v>
      </c>
      <c r="S6773" t="s">
        <v>483</v>
      </c>
      <c r="T6773" t="s">
        <v>68</v>
      </c>
      <c r="U6773">
        <v>2018</v>
      </c>
      <c r="V6773">
        <v>325684</v>
      </c>
      <c r="W6773" t="s">
        <v>69</v>
      </c>
      <c r="X6773" t="s">
        <v>55</v>
      </c>
      <c r="Y6773">
        <v>218750</v>
      </c>
      <c r="Z6773">
        <v>106934</v>
      </c>
      <c r="AA6773" t="s">
        <v>69</v>
      </c>
      <c r="AB6773" t="s">
        <v>19681</v>
      </c>
      <c r="AC6773">
        <v>325684</v>
      </c>
    </row>
    <row r="6774" spans="1:29">
      <c r="A6774">
        <f t="shared" ca="1" si="105"/>
        <v>0.97959973382978915</v>
      </c>
      <c r="B6774" t="s">
        <v>1525</v>
      </c>
      <c r="C6774">
        <v>9276707</v>
      </c>
      <c r="D6774" s="2">
        <v>42887</v>
      </c>
      <c r="E6774" t="s">
        <v>10303</v>
      </c>
      <c r="F6774" t="s">
        <v>19682</v>
      </c>
      <c r="G6774">
        <v>5</v>
      </c>
      <c r="H6774" t="s">
        <v>58</v>
      </c>
      <c r="I6774" t="s">
        <v>1528</v>
      </c>
      <c r="J6774">
        <v>8805</v>
      </c>
      <c r="K6774">
        <v>3</v>
      </c>
      <c r="L6774" s="2">
        <v>42226</v>
      </c>
      <c r="M6774" s="2">
        <v>43616</v>
      </c>
      <c r="N6774" t="s">
        <v>7750</v>
      </c>
      <c r="O6774">
        <v>17</v>
      </c>
      <c r="P6774" t="s">
        <v>19683</v>
      </c>
      <c r="Q6774" t="s">
        <v>19684</v>
      </c>
      <c r="R6774" t="s">
        <v>120</v>
      </c>
      <c r="S6774" t="s">
        <v>348</v>
      </c>
      <c r="T6774" t="s">
        <v>68</v>
      </c>
      <c r="U6774">
        <v>2017</v>
      </c>
      <c r="V6774">
        <v>379382</v>
      </c>
      <c r="W6774" t="s">
        <v>69</v>
      </c>
      <c r="X6774" t="s">
        <v>1525</v>
      </c>
      <c r="Y6774">
        <v>264157</v>
      </c>
      <c r="Z6774">
        <v>115225</v>
      </c>
      <c r="AA6774" t="s">
        <v>69</v>
      </c>
      <c r="AB6774" t="s">
        <v>19685</v>
      </c>
      <c r="AC6774">
        <v>379382</v>
      </c>
    </row>
    <row r="6775" spans="1:29">
      <c r="A6775">
        <f t="shared" ca="1" si="105"/>
        <v>0.95782415496190632</v>
      </c>
      <c r="B6775" t="s">
        <v>92</v>
      </c>
      <c r="C6775">
        <v>9264565</v>
      </c>
      <c r="D6775" s="2">
        <v>42845</v>
      </c>
      <c r="E6775" t="s">
        <v>1368</v>
      </c>
      <c r="F6775" t="s">
        <v>19686</v>
      </c>
      <c r="G6775">
        <v>5</v>
      </c>
      <c r="H6775" t="s">
        <v>58</v>
      </c>
      <c r="I6775" t="s">
        <v>95</v>
      </c>
      <c r="J6775">
        <v>76476</v>
      </c>
      <c r="K6775">
        <v>5</v>
      </c>
      <c r="L6775" s="2">
        <v>41456</v>
      </c>
      <c r="M6775" s="2">
        <v>43951</v>
      </c>
      <c r="N6775" t="s">
        <v>834</v>
      </c>
      <c r="O6775">
        <v>50</v>
      </c>
      <c r="P6775" t="s">
        <v>357</v>
      </c>
      <c r="Q6775" t="s">
        <v>358</v>
      </c>
      <c r="R6775" t="s">
        <v>149</v>
      </c>
      <c r="S6775" t="s">
        <v>67</v>
      </c>
      <c r="T6775" t="s">
        <v>68</v>
      </c>
      <c r="U6775">
        <v>2017</v>
      </c>
      <c r="V6775">
        <v>558337</v>
      </c>
      <c r="W6775" t="s">
        <v>69</v>
      </c>
      <c r="X6775" t="s">
        <v>92</v>
      </c>
      <c r="Y6775">
        <v>360218</v>
      </c>
      <c r="Z6775">
        <v>198119</v>
      </c>
      <c r="AA6775" t="s">
        <v>69</v>
      </c>
      <c r="AB6775" t="s">
        <v>19687</v>
      </c>
      <c r="AC6775">
        <v>558337</v>
      </c>
    </row>
    <row r="6776" spans="1:29">
      <c r="A6776">
        <f t="shared" ca="1" si="105"/>
        <v>0.87527670303534177</v>
      </c>
      <c r="B6776" t="s">
        <v>286</v>
      </c>
      <c r="C6776">
        <v>9513909</v>
      </c>
      <c r="D6776" s="2">
        <v>43276</v>
      </c>
      <c r="E6776" t="s">
        <v>76</v>
      </c>
      <c r="F6776" t="s">
        <v>19688</v>
      </c>
      <c r="G6776">
        <v>5</v>
      </c>
      <c r="H6776" t="s">
        <v>58</v>
      </c>
      <c r="I6776" t="s">
        <v>289</v>
      </c>
      <c r="J6776">
        <v>33066</v>
      </c>
      <c r="K6776">
        <v>27</v>
      </c>
      <c r="L6776" s="2">
        <v>33817</v>
      </c>
      <c r="M6776" s="2">
        <v>44012</v>
      </c>
      <c r="N6776" t="s">
        <v>2730</v>
      </c>
      <c r="O6776">
        <v>4</v>
      </c>
      <c r="P6776" t="s">
        <v>1512</v>
      </c>
      <c r="Q6776" t="s">
        <v>1513</v>
      </c>
      <c r="R6776" t="s">
        <v>640</v>
      </c>
      <c r="S6776" t="s">
        <v>729</v>
      </c>
      <c r="T6776" t="s">
        <v>68</v>
      </c>
      <c r="U6776">
        <v>2018</v>
      </c>
      <c r="V6776">
        <v>483933</v>
      </c>
      <c r="W6776" t="s">
        <v>69</v>
      </c>
      <c r="X6776" t="s">
        <v>3057</v>
      </c>
      <c r="Y6776">
        <v>135151</v>
      </c>
      <c r="Z6776">
        <v>50758</v>
      </c>
      <c r="AA6776" t="s">
        <v>69</v>
      </c>
      <c r="AB6776" t="s">
        <v>19689</v>
      </c>
      <c r="AC6776">
        <v>185909</v>
      </c>
    </row>
    <row r="6777" spans="1:29">
      <c r="A6777">
        <f t="shared" ca="1" si="105"/>
        <v>4.9221581987134E-2</v>
      </c>
      <c r="B6777" t="s">
        <v>286</v>
      </c>
      <c r="C6777">
        <v>9262855</v>
      </c>
      <c r="D6777" s="2">
        <v>42832</v>
      </c>
      <c r="E6777" t="s">
        <v>76</v>
      </c>
      <c r="F6777" t="s">
        <v>19690</v>
      </c>
      <c r="G6777">
        <v>5</v>
      </c>
      <c r="H6777" t="s">
        <v>58</v>
      </c>
      <c r="I6777" t="s">
        <v>289</v>
      </c>
      <c r="J6777">
        <v>106863</v>
      </c>
      <c r="K6777">
        <v>5</v>
      </c>
      <c r="L6777" s="2">
        <v>41409</v>
      </c>
      <c r="M6777" s="2">
        <v>43585</v>
      </c>
      <c r="N6777" t="s">
        <v>3538</v>
      </c>
      <c r="O6777">
        <v>9</v>
      </c>
      <c r="P6777" t="s">
        <v>572</v>
      </c>
      <c r="Q6777" t="s">
        <v>175</v>
      </c>
      <c r="R6777" t="s">
        <v>176</v>
      </c>
      <c r="S6777" t="s">
        <v>67</v>
      </c>
      <c r="T6777" t="s">
        <v>68</v>
      </c>
      <c r="U6777">
        <v>2017</v>
      </c>
      <c r="V6777">
        <v>391250</v>
      </c>
      <c r="W6777" t="s">
        <v>69</v>
      </c>
      <c r="X6777" t="s">
        <v>286</v>
      </c>
      <c r="Y6777">
        <v>250000</v>
      </c>
      <c r="Z6777">
        <v>141250</v>
      </c>
      <c r="AA6777" t="s">
        <v>69</v>
      </c>
      <c r="AB6777" t="s">
        <v>19691</v>
      </c>
      <c r="AC6777">
        <v>391250</v>
      </c>
    </row>
    <row r="6778" spans="1:29">
      <c r="A6778">
        <f t="shared" ca="1" si="105"/>
        <v>0.77224386199617556</v>
      </c>
      <c r="B6778" t="s">
        <v>303</v>
      </c>
      <c r="C6778">
        <v>9233094</v>
      </c>
      <c r="D6778" s="2">
        <v>42817</v>
      </c>
      <c r="E6778" t="s">
        <v>56</v>
      </c>
      <c r="F6778" t="s">
        <v>19692</v>
      </c>
      <c r="G6778">
        <v>5</v>
      </c>
      <c r="H6778" t="s">
        <v>58</v>
      </c>
      <c r="I6778" t="s">
        <v>305</v>
      </c>
      <c r="J6778">
        <v>24031</v>
      </c>
      <c r="K6778">
        <v>39</v>
      </c>
      <c r="L6778" s="2">
        <v>28825</v>
      </c>
      <c r="M6778" s="2">
        <v>43738</v>
      </c>
      <c r="N6778" t="s">
        <v>2509</v>
      </c>
      <c r="O6778">
        <v>1</v>
      </c>
      <c r="P6778" t="s">
        <v>346</v>
      </c>
      <c r="Q6778" t="s">
        <v>119</v>
      </c>
      <c r="R6778" t="s">
        <v>347</v>
      </c>
      <c r="S6778" t="s">
        <v>348</v>
      </c>
      <c r="T6778" t="s">
        <v>68</v>
      </c>
      <c r="U6778">
        <v>2017</v>
      </c>
      <c r="V6778">
        <v>473780</v>
      </c>
      <c r="W6778" t="s">
        <v>69</v>
      </c>
      <c r="X6778" t="s">
        <v>303</v>
      </c>
      <c r="Y6778">
        <v>297975</v>
      </c>
      <c r="Z6778">
        <v>175805</v>
      </c>
      <c r="AA6778" t="s">
        <v>69</v>
      </c>
      <c r="AB6778" t="s">
        <v>19693</v>
      </c>
      <c r="AC6778">
        <v>473780</v>
      </c>
    </row>
    <row r="6779" spans="1:29">
      <c r="A6779">
        <f t="shared" ca="1" si="105"/>
        <v>7.3548691006846356E-2</v>
      </c>
      <c r="B6779" t="s">
        <v>286</v>
      </c>
      <c r="C6779">
        <v>9494505</v>
      </c>
      <c r="D6779" s="2">
        <v>43243</v>
      </c>
      <c r="E6779" t="s">
        <v>56</v>
      </c>
      <c r="F6779" t="s">
        <v>19694</v>
      </c>
      <c r="G6779">
        <v>5</v>
      </c>
      <c r="H6779" t="s">
        <v>58</v>
      </c>
      <c r="I6779" t="s">
        <v>289</v>
      </c>
      <c r="J6779">
        <v>114266</v>
      </c>
      <c r="K6779">
        <v>5</v>
      </c>
      <c r="L6779" s="2">
        <v>41796</v>
      </c>
      <c r="M6779" s="2">
        <v>43982</v>
      </c>
      <c r="N6779" t="s">
        <v>7910</v>
      </c>
      <c r="O6779">
        <v>3</v>
      </c>
      <c r="P6779" t="s">
        <v>542</v>
      </c>
      <c r="Q6779" t="s">
        <v>543</v>
      </c>
      <c r="R6779" t="s">
        <v>205</v>
      </c>
      <c r="S6779" t="s">
        <v>67</v>
      </c>
      <c r="T6779" t="s">
        <v>68</v>
      </c>
      <c r="U6779">
        <v>2018</v>
      </c>
      <c r="V6779">
        <v>590444</v>
      </c>
      <c r="W6779" t="s">
        <v>69</v>
      </c>
      <c r="X6779" t="s">
        <v>286</v>
      </c>
      <c r="Y6779">
        <v>459686</v>
      </c>
      <c r="Z6779">
        <v>130758</v>
      </c>
      <c r="AA6779" t="s">
        <v>69</v>
      </c>
      <c r="AB6779" t="s">
        <v>19695</v>
      </c>
      <c r="AC6779">
        <v>590444</v>
      </c>
    </row>
    <row r="6780" spans="1:29">
      <c r="A6780">
        <f t="shared" ca="1" si="105"/>
        <v>0.10895123527462447</v>
      </c>
      <c r="B6780" t="s">
        <v>624</v>
      </c>
      <c r="C6780">
        <v>9320583</v>
      </c>
      <c r="D6780" s="2">
        <v>42958</v>
      </c>
      <c r="E6780" t="s">
        <v>56</v>
      </c>
      <c r="F6780" t="s">
        <v>19696</v>
      </c>
      <c r="G6780">
        <v>5</v>
      </c>
      <c r="H6780" t="s">
        <v>58</v>
      </c>
      <c r="I6780" t="s">
        <v>626</v>
      </c>
      <c r="J6780">
        <v>7652</v>
      </c>
      <c r="K6780">
        <v>13</v>
      </c>
      <c r="L6780" s="2">
        <v>37316</v>
      </c>
      <c r="M6780" s="2">
        <v>43677</v>
      </c>
      <c r="N6780" t="s">
        <v>1579</v>
      </c>
      <c r="O6780">
        <v>15</v>
      </c>
      <c r="P6780" t="s">
        <v>4701</v>
      </c>
      <c r="Q6780" t="s">
        <v>1698</v>
      </c>
      <c r="R6780" t="s">
        <v>630</v>
      </c>
      <c r="S6780" t="s">
        <v>413</v>
      </c>
      <c r="T6780" t="s">
        <v>68</v>
      </c>
      <c r="U6780">
        <v>2017</v>
      </c>
      <c r="V6780">
        <v>449004</v>
      </c>
      <c r="W6780" t="s">
        <v>69</v>
      </c>
      <c r="X6780" t="s">
        <v>624</v>
      </c>
      <c r="Y6780">
        <v>310612</v>
      </c>
      <c r="Z6780">
        <v>138392</v>
      </c>
      <c r="AA6780" t="s">
        <v>69</v>
      </c>
      <c r="AB6780" t="s">
        <v>19697</v>
      </c>
      <c r="AC6780">
        <v>449004</v>
      </c>
    </row>
    <row r="6781" spans="1:29">
      <c r="A6781">
        <f t="shared" ca="1" si="105"/>
        <v>0.88805865212383994</v>
      </c>
      <c r="B6781" t="s">
        <v>254</v>
      </c>
      <c r="C6781">
        <v>9197655</v>
      </c>
      <c r="D6781" s="2">
        <v>42731</v>
      </c>
      <c r="E6781" t="s">
        <v>76</v>
      </c>
      <c r="F6781" t="s">
        <v>19698</v>
      </c>
      <c r="G6781">
        <v>5</v>
      </c>
      <c r="H6781" t="s">
        <v>58</v>
      </c>
      <c r="I6781" t="s">
        <v>256</v>
      </c>
      <c r="J6781">
        <v>110039</v>
      </c>
      <c r="K6781">
        <v>4</v>
      </c>
      <c r="L6781" s="2">
        <v>41730</v>
      </c>
      <c r="M6781" s="2">
        <v>43100</v>
      </c>
      <c r="N6781" t="s">
        <v>1307</v>
      </c>
      <c r="O6781">
        <v>28</v>
      </c>
      <c r="P6781" t="s">
        <v>1392</v>
      </c>
      <c r="Q6781" t="s">
        <v>1393</v>
      </c>
      <c r="R6781" t="s">
        <v>149</v>
      </c>
      <c r="S6781" t="s">
        <v>85</v>
      </c>
      <c r="T6781" t="s">
        <v>68</v>
      </c>
      <c r="U6781">
        <v>2017</v>
      </c>
      <c r="V6781">
        <v>361305</v>
      </c>
      <c r="W6781" t="s">
        <v>69</v>
      </c>
      <c r="X6781" t="s">
        <v>254</v>
      </c>
      <c r="Y6781">
        <v>217000</v>
      </c>
      <c r="Z6781">
        <v>144305</v>
      </c>
      <c r="AA6781" t="s">
        <v>69</v>
      </c>
      <c r="AB6781" t="s">
        <v>19699</v>
      </c>
      <c r="AC6781">
        <v>361305</v>
      </c>
    </row>
    <row r="6782" spans="1:29">
      <c r="A6782">
        <f t="shared" ca="1" si="105"/>
        <v>0.8835777550553976</v>
      </c>
      <c r="B6782" t="s">
        <v>303</v>
      </c>
      <c r="C6782">
        <v>9205230</v>
      </c>
      <c r="D6782" s="2">
        <v>42734</v>
      </c>
      <c r="E6782" t="s">
        <v>11906</v>
      </c>
      <c r="F6782" t="s">
        <v>19700</v>
      </c>
      <c r="G6782">
        <v>5</v>
      </c>
      <c r="H6782" t="s">
        <v>58</v>
      </c>
      <c r="I6782" t="s">
        <v>305</v>
      </c>
      <c r="J6782">
        <v>100482</v>
      </c>
      <c r="K6782">
        <v>4</v>
      </c>
      <c r="L6782" s="2">
        <v>41640</v>
      </c>
      <c r="M6782" s="2">
        <v>43465</v>
      </c>
      <c r="N6782" t="s">
        <v>1553</v>
      </c>
      <c r="O6782">
        <v>36</v>
      </c>
      <c r="P6782" t="s">
        <v>1090</v>
      </c>
      <c r="Q6782" t="s">
        <v>1091</v>
      </c>
      <c r="R6782" t="s">
        <v>149</v>
      </c>
      <c r="S6782" t="s">
        <v>85</v>
      </c>
      <c r="T6782" t="s">
        <v>68</v>
      </c>
      <c r="U6782">
        <v>2017</v>
      </c>
      <c r="V6782">
        <v>281367</v>
      </c>
      <c r="W6782" t="s">
        <v>69</v>
      </c>
      <c r="X6782" t="s">
        <v>303</v>
      </c>
      <c r="Y6782">
        <v>224460</v>
      </c>
      <c r="Z6782">
        <v>56907</v>
      </c>
      <c r="AA6782" t="s">
        <v>69</v>
      </c>
      <c r="AB6782" t="s">
        <v>19701</v>
      </c>
      <c r="AC6782">
        <v>281367</v>
      </c>
    </row>
    <row r="6783" spans="1:29">
      <c r="A6783">
        <f t="shared" ca="1" si="105"/>
        <v>0.33116357565483423</v>
      </c>
      <c r="B6783" t="s">
        <v>55</v>
      </c>
      <c r="C6783">
        <v>9545083</v>
      </c>
      <c r="D6783" s="2">
        <v>43315</v>
      </c>
      <c r="E6783" t="s">
        <v>56</v>
      </c>
      <c r="F6783" t="s">
        <v>19702</v>
      </c>
      <c r="G6783">
        <v>5</v>
      </c>
      <c r="H6783" t="s">
        <v>58</v>
      </c>
      <c r="I6783" t="s">
        <v>59</v>
      </c>
      <c r="J6783">
        <v>89622</v>
      </c>
      <c r="K6783">
        <v>5</v>
      </c>
      <c r="L6783" s="2">
        <v>41897</v>
      </c>
      <c r="M6783" s="2">
        <v>44592</v>
      </c>
      <c r="N6783" t="s">
        <v>1717</v>
      </c>
      <c r="O6783">
        <v>3</v>
      </c>
      <c r="P6783" t="s">
        <v>2568</v>
      </c>
      <c r="Q6783" t="s">
        <v>2569</v>
      </c>
      <c r="R6783" t="s">
        <v>630</v>
      </c>
      <c r="S6783" t="s">
        <v>67</v>
      </c>
      <c r="T6783" t="s">
        <v>68</v>
      </c>
      <c r="U6783">
        <v>2018</v>
      </c>
      <c r="V6783">
        <v>322435</v>
      </c>
      <c r="W6783" t="s">
        <v>69</v>
      </c>
      <c r="X6783" t="s">
        <v>55</v>
      </c>
      <c r="Y6783">
        <v>218750</v>
      </c>
      <c r="Z6783">
        <v>103685</v>
      </c>
      <c r="AA6783" t="s">
        <v>69</v>
      </c>
      <c r="AB6783" t="s">
        <v>19703</v>
      </c>
      <c r="AC6783">
        <v>322435</v>
      </c>
    </row>
    <row r="6784" spans="1:29">
      <c r="A6784">
        <f t="shared" ca="1" si="105"/>
        <v>0.21984592129957514</v>
      </c>
      <c r="B6784" t="s">
        <v>156</v>
      </c>
      <c r="C6784">
        <v>9456537</v>
      </c>
      <c r="D6784" s="2">
        <v>43200</v>
      </c>
      <c r="E6784" t="s">
        <v>3089</v>
      </c>
      <c r="F6784" t="s">
        <v>19704</v>
      </c>
      <c r="G6784">
        <v>5</v>
      </c>
      <c r="H6784" t="s">
        <v>58</v>
      </c>
      <c r="I6784" t="s">
        <v>66</v>
      </c>
      <c r="J6784">
        <v>7651</v>
      </c>
      <c r="K6784">
        <v>5</v>
      </c>
      <c r="L6784" s="2">
        <v>41830</v>
      </c>
      <c r="M6784" s="2">
        <v>44286</v>
      </c>
      <c r="N6784" t="s">
        <v>3091</v>
      </c>
      <c r="O6784">
        <v>13</v>
      </c>
      <c r="P6784" t="s">
        <v>1222</v>
      </c>
      <c r="Q6784" t="s">
        <v>217</v>
      </c>
      <c r="R6784" t="s">
        <v>120</v>
      </c>
      <c r="S6784" t="s">
        <v>67</v>
      </c>
      <c r="T6784" t="s">
        <v>68</v>
      </c>
      <c r="U6784">
        <v>2018</v>
      </c>
      <c r="V6784">
        <v>414735</v>
      </c>
      <c r="W6784" t="s">
        <v>69</v>
      </c>
      <c r="X6784" t="s">
        <v>156</v>
      </c>
      <c r="Y6784">
        <v>251173</v>
      </c>
      <c r="Z6784">
        <v>163562</v>
      </c>
      <c r="AA6784" t="s">
        <v>69</v>
      </c>
      <c r="AB6784" t="s">
        <v>19705</v>
      </c>
      <c r="AC6784">
        <v>414735</v>
      </c>
    </row>
    <row r="6785" spans="1:29">
      <c r="A6785">
        <f t="shared" ca="1" si="105"/>
        <v>0.85438080712330855</v>
      </c>
      <c r="B6785" t="s">
        <v>286</v>
      </c>
      <c r="C6785">
        <v>9460353</v>
      </c>
      <c r="D6785" s="2">
        <v>43195</v>
      </c>
      <c r="E6785" t="s">
        <v>56</v>
      </c>
      <c r="F6785" t="s">
        <v>19706</v>
      </c>
      <c r="G6785">
        <v>5</v>
      </c>
      <c r="H6785" t="s">
        <v>58</v>
      </c>
      <c r="I6785" t="s">
        <v>289</v>
      </c>
      <c r="J6785">
        <v>97552</v>
      </c>
      <c r="K6785">
        <v>5</v>
      </c>
      <c r="L6785" s="2">
        <v>41699</v>
      </c>
      <c r="M6785" s="2">
        <v>44316</v>
      </c>
      <c r="N6785" t="s">
        <v>290</v>
      </c>
      <c r="O6785">
        <v>11</v>
      </c>
      <c r="P6785" t="s">
        <v>7900</v>
      </c>
      <c r="Q6785" t="s">
        <v>533</v>
      </c>
      <c r="R6785" t="s">
        <v>149</v>
      </c>
      <c r="S6785" t="s">
        <v>260</v>
      </c>
      <c r="T6785" t="s">
        <v>68</v>
      </c>
      <c r="U6785">
        <v>2018</v>
      </c>
      <c r="V6785">
        <v>477500</v>
      </c>
      <c r="W6785" t="s">
        <v>69</v>
      </c>
      <c r="X6785" t="s">
        <v>286</v>
      </c>
      <c r="Y6785">
        <v>250000</v>
      </c>
      <c r="Z6785">
        <v>227500</v>
      </c>
      <c r="AA6785" t="s">
        <v>69</v>
      </c>
      <c r="AB6785" t="s">
        <v>19707</v>
      </c>
      <c r="AC6785">
        <v>477500</v>
      </c>
    </row>
    <row r="6786" spans="1:29">
      <c r="A6786">
        <f t="shared" ref="A6786:A6849" ca="1" si="106">RAND()</f>
        <v>4.8390542482633858E-2</v>
      </c>
      <c r="B6786" t="s">
        <v>199</v>
      </c>
      <c r="C6786">
        <v>9318454</v>
      </c>
      <c r="D6786" s="2">
        <v>42937</v>
      </c>
      <c r="E6786" t="s">
        <v>76</v>
      </c>
      <c r="F6786" t="s">
        <v>19708</v>
      </c>
      <c r="G6786">
        <v>5</v>
      </c>
      <c r="H6786" t="s">
        <v>58</v>
      </c>
      <c r="I6786" t="s">
        <v>149</v>
      </c>
      <c r="J6786">
        <v>172119</v>
      </c>
      <c r="K6786">
        <v>5</v>
      </c>
      <c r="L6786" s="2">
        <v>41542</v>
      </c>
      <c r="M6786" s="2">
        <v>43677</v>
      </c>
      <c r="N6786" t="s">
        <v>3447</v>
      </c>
      <c r="O6786">
        <v>12</v>
      </c>
      <c r="P6786" t="s">
        <v>509</v>
      </c>
      <c r="Q6786" t="s">
        <v>217</v>
      </c>
      <c r="R6786" t="s">
        <v>120</v>
      </c>
      <c r="S6786" t="s">
        <v>260</v>
      </c>
      <c r="T6786" t="s">
        <v>68</v>
      </c>
      <c r="U6786">
        <v>2017</v>
      </c>
      <c r="V6786">
        <v>661913</v>
      </c>
      <c r="W6786" t="s">
        <v>69</v>
      </c>
      <c r="X6786" t="s">
        <v>199</v>
      </c>
      <c r="Y6786">
        <v>469102</v>
      </c>
      <c r="Z6786">
        <v>192811</v>
      </c>
      <c r="AA6786" t="s">
        <v>69</v>
      </c>
      <c r="AB6786" t="s">
        <v>19709</v>
      </c>
      <c r="AC6786">
        <v>661913</v>
      </c>
    </row>
    <row r="6787" spans="1:29">
      <c r="A6787">
        <f t="shared" ca="1" si="106"/>
        <v>8.2970649110219563E-2</v>
      </c>
      <c r="B6787" t="s">
        <v>1619</v>
      </c>
      <c r="C6787">
        <v>9312720</v>
      </c>
      <c r="D6787" s="2">
        <v>42919</v>
      </c>
      <c r="E6787" t="s">
        <v>3264</v>
      </c>
      <c r="F6787" t="s">
        <v>19710</v>
      </c>
      <c r="G6787">
        <v>5</v>
      </c>
      <c r="H6787" t="s">
        <v>58</v>
      </c>
      <c r="I6787" t="s">
        <v>1621</v>
      </c>
      <c r="J6787">
        <v>22460</v>
      </c>
      <c r="K6787">
        <v>5</v>
      </c>
      <c r="L6787" s="2">
        <v>41456</v>
      </c>
      <c r="M6787" s="2">
        <v>43830</v>
      </c>
      <c r="N6787" t="s">
        <v>1622</v>
      </c>
      <c r="O6787" t="s">
        <v>677</v>
      </c>
      <c r="P6787" t="s">
        <v>13780</v>
      </c>
      <c r="Q6787" t="s">
        <v>13781</v>
      </c>
      <c r="R6787" t="s">
        <v>13782</v>
      </c>
      <c r="S6787" t="s">
        <v>681</v>
      </c>
      <c r="T6787" t="s">
        <v>68</v>
      </c>
      <c r="U6787">
        <v>2017</v>
      </c>
      <c r="V6787">
        <v>218177</v>
      </c>
      <c r="W6787" t="s">
        <v>69</v>
      </c>
      <c r="X6787" t="s">
        <v>1619</v>
      </c>
      <c r="Y6787">
        <v>202016</v>
      </c>
      <c r="Z6787">
        <v>16161</v>
      </c>
      <c r="AA6787" t="s">
        <v>69</v>
      </c>
      <c r="AB6787" t="s">
        <v>19711</v>
      </c>
      <c r="AC6787">
        <v>218177</v>
      </c>
    </row>
    <row r="6788" spans="1:29">
      <c r="A6788">
        <f t="shared" ca="1" si="106"/>
        <v>0.43423837795248521</v>
      </c>
      <c r="B6788" t="s">
        <v>254</v>
      </c>
      <c r="C6788">
        <v>9406485</v>
      </c>
      <c r="D6788" s="2">
        <v>43084</v>
      </c>
      <c r="E6788" t="s">
        <v>56</v>
      </c>
      <c r="F6788" t="s">
        <v>19712</v>
      </c>
      <c r="G6788">
        <v>5</v>
      </c>
      <c r="H6788" t="s">
        <v>58</v>
      </c>
      <c r="I6788" t="s">
        <v>256</v>
      </c>
      <c r="J6788">
        <v>80573</v>
      </c>
      <c r="K6788">
        <v>9</v>
      </c>
      <c r="L6788" s="2">
        <v>39661</v>
      </c>
      <c r="M6788" s="2">
        <v>44347</v>
      </c>
      <c r="N6788" t="s">
        <v>1096</v>
      </c>
      <c r="O6788">
        <v>20</v>
      </c>
      <c r="P6788" t="s">
        <v>5833</v>
      </c>
      <c r="Q6788" t="s">
        <v>5834</v>
      </c>
      <c r="R6788" t="s">
        <v>120</v>
      </c>
      <c r="S6788" t="s">
        <v>260</v>
      </c>
      <c r="T6788" t="s">
        <v>68</v>
      </c>
      <c r="U6788">
        <v>2018</v>
      </c>
      <c r="V6788">
        <v>297759</v>
      </c>
      <c r="W6788" t="s">
        <v>69</v>
      </c>
      <c r="X6788" t="s">
        <v>254</v>
      </c>
      <c r="Y6788">
        <v>192500</v>
      </c>
      <c r="Z6788">
        <v>105259</v>
      </c>
      <c r="AA6788" t="s">
        <v>69</v>
      </c>
      <c r="AB6788" t="s">
        <v>19713</v>
      </c>
      <c r="AC6788">
        <v>297759</v>
      </c>
    </row>
    <row r="6789" spans="1:29">
      <c r="A6789">
        <f t="shared" ca="1" si="106"/>
        <v>0.49744505869906097</v>
      </c>
      <c r="B6789" t="s">
        <v>254</v>
      </c>
      <c r="C6789">
        <v>9554967</v>
      </c>
      <c r="D6789" s="2">
        <v>43343</v>
      </c>
      <c r="E6789" t="s">
        <v>56</v>
      </c>
      <c r="F6789" t="s">
        <v>19714</v>
      </c>
      <c r="G6789">
        <v>5</v>
      </c>
      <c r="H6789" t="s">
        <v>58</v>
      </c>
      <c r="I6789" t="s">
        <v>256</v>
      </c>
      <c r="J6789">
        <v>39478</v>
      </c>
      <c r="K6789">
        <v>25</v>
      </c>
      <c r="L6789" s="2">
        <v>33451</v>
      </c>
      <c r="M6789" s="2">
        <v>44074</v>
      </c>
      <c r="N6789" t="s">
        <v>1675</v>
      </c>
      <c r="O6789">
        <v>4</v>
      </c>
      <c r="P6789" t="s">
        <v>2904</v>
      </c>
      <c r="Q6789" t="s">
        <v>2905</v>
      </c>
      <c r="R6789" t="s">
        <v>1943</v>
      </c>
      <c r="S6789" t="s">
        <v>729</v>
      </c>
      <c r="T6789" t="s">
        <v>68</v>
      </c>
      <c r="U6789">
        <v>2018</v>
      </c>
      <c r="V6789">
        <v>328542</v>
      </c>
      <c r="W6789" t="s">
        <v>69</v>
      </c>
      <c r="X6789" t="s">
        <v>254</v>
      </c>
      <c r="Y6789">
        <v>218646</v>
      </c>
      <c r="Z6789">
        <v>109896</v>
      </c>
      <c r="AA6789" t="s">
        <v>69</v>
      </c>
      <c r="AB6789" t="s">
        <v>19715</v>
      </c>
      <c r="AC6789">
        <v>328542</v>
      </c>
    </row>
    <row r="6790" spans="1:29">
      <c r="A6790">
        <f t="shared" ca="1" si="106"/>
        <v>0.9685674742161231</v>
      </c>
      <c r="B6790" t="s">
        <v>254</v>
      </c>
      <c r="C6790">
        <v>9240642</v>
      </c>
      <c r="D6790" s="2">
        <v>42802</v>
      </c>
      <c r="E6790" t="s">
        <v>76</v>
      </c>
      <c r="F6790" t="s">
        <v>19716</v>
      </c>
      <c r="G6790">
        <v>5</v>
      </c>
      <c r="H6790" t="s">
        <v>58</v>
      </c>
      <c r="I6790" t="s">
        <v>256</v>
      </c>
      <c r="J6790">
        <v>104241</v>
      </c>
      <c r="K6790">
        <v>4</v>
      </c>
      <c r="L6790" s="2">
        <v>41760</v>
      </c>
      <c r="M6790" s="2">
        <v>43190</v>
      </c>
      <c r="N6790" t="s">
        <v>2917</v>
      </c>
      <c r="O6790">
        <v>13</v>
      </c>
      <c r="P6790" t="s">
        <v>1222</v>
      </c>
      <c r="Q6790" t="s">
        <v>217</v>
      </c>
      <c r="R6790" t="s">
        <v>120</v>
      </c>
      <c r="S6790" t="s">
        <v>67</v>
      </c>
      <c r="T6790" t="s">
        <v>68</v>
      </c>
      <c r="U6790">
        <v>2017</v>
      </c>
      <c r="V6790">
        <v>322050</v>
      </c>
      <c r="W6790" t="s">
        <v>69</v>
      </c>
      <c r="X6790" t="s">
        <v>254</v>
      </c>
      <c r="Y6790">
        <v>190000</v>
      </c>
      <c r="Z6790">
        <v>132050</v>
      </c>
      <c r="AA6790" t="s">
        <v>69</v>
      </c>
      <c r="AB6790" t="s">
        <v>19717</v>
      </c>
      <c r="AC6790">
        <v>322050</v>
      </c>
    </row>
    <row r="6791" spans="1:29">
      <c r="A6791">
        <f t="shared" ca="1" si="106"/>
        <v>0.62257226083580364</v>
      </c>
      <c r="B6791" t="s">
        <v>687</v>
      </c>
      <c r="C6791">
        <v>9283533</v>
      </c>
      <c r="D6791" s="2">
        <v>42905</v>
      </c>
      <c r="E6791" t="s">
        <v>76</v>
      </c>
      <c r="F6791" t="s">
        <v>19718</v>
      </c>
      <c r="G6791">
        <v>5</v>
      </c>
      <c r="H6791" t="s">
        <v>58</v>
      </c>
      <c r="I6791" t="s">
        <v>689</v>
      </c>
      <c r="J6791">
        <v>12819</v>
      </c>
      <c r="K6791">
        <v>5</v>
      </c>
      <c r="L6791" s="2">
        <v>41470</v>
      </c>
      <c r="M6791" s="2">
        <v>44012</v>
      </c>
      <c r="N6791" t="s">
        <v>973</v>
      </c>
      <c r="O6791">
        <v>3</v>
      </c>
      <c r="P6791" t="s">
        <v>2568</v>
      </c>
      <c r="Q6791" t="s">
        <v>2569</v>
      </c>
      <c r="R6791" t="s">
        <v>630</v>
      </c>
      <c r="S6791" t="s">
        <v>67</v>
      </c>
      <c r="T6791" t="s">
        <v>68</v>
      </c>
      <c r="U6791">
        <v>2017</v>
      </c>
      <c r="V6791">
        <v>363138</v>
      </c>
      <c r="W6791" t="s">
        <v>69</v>
      </c>
      <c r="X6791" t="s">
        <v>687</v>
      </c>
      <c r="Y6791">
        <v>250000</v>
      </c>
      <c r="Z6791">
        <v>113138</v>
      </c>
      <c r="AA6791" t="s">
        <v>69</v>
      </c>
      <c r="AB6791" t="s">
        <v>19719</v>
      </c>
      <c r="AC6791">
        <v>363138</v>
      </c>
    </row>
    <row r="6792" spans="1:29">
      <c r="A6792">
        <f t="shared" ca="1" si="106"/>
        <v>0.59862385861476208</v>
      </c>
      <c r="B6792" t="s">
        <v>109</v>
      </c>
      <c r="C6792">
        <v>9511835</v>
      </c>
      <c r="D6792" s="2">
        <v>43269</v>
      </c>
      <c r="E6792" t="s">
        <v>56</v>
      </c>
      <c r="F6792" t="s">
        <v>19720</v>
      </c>
      <c r="G6792">
        <v>5</v>
      </c>
      <c r="H6792" t="s">
        <v>58</v>
      </c>
      <c r="I6792" t="s">
        <v>112</v>
      </c>
      <c r="J6792">
        <v>24373</v>
      </c>
      <c r="K6792">
        <v>5</v>
      </c>
      <c r="L6792" s="2">
        <v>42248</v>
      </c>
      <c r="M6792" s="2">
        <v>44377</v>
      </c>
      <c r="N6792" t="s">
        <v>1355</v>
      </c>
      <c r="O6792">
        <v>7</v>
      </c>
      <c r="P6792" t="s">
        <v>814</v>
      </c>
      <c r="Q6792" t="s">
        <v>815</v>
      </c>
      <c r="R6792" t="s">
        <v>816</v>
      </c>
      <c r="S6792" t="s">
        <v>473</v>
      </c>
      <c r="T6792" t="s">
        <v>68</v>
      </c>
      <c r="U6792">
        <v>2018</v>
      </c>
      <c r="V6792">
        <v>395000</v>
      </c>
      <c r="W6792" t="s">
        <v>69</v>
      </c>
      <c r="X6792" t="s">
        <v>109</v>
      </c>
      <c r="Y6792">
        <v>250000</v>
      </c>
      <c r="Z6792">
        <v>145000</v>
      </c>
      <c r="AA6792" t="s">
        <v>69</v>
      </c>
      <c r="AB6792" t="s">
        <v>19721</v>
      </c>
      <c r="AC6792">
        <v>395000</v>
      </c>
    </row>
    <row r="6793" spans="1:29">
      <c r="A6793">
        <f t="shared" ca="1" si="106"/>
        <v>0.53563201005247596</v>
      </c>
      <c r="B6793" t="s">
        <v>405</v>
      </c>
      <c r="C6793">
        <v>9464521</v>
      </c>
      <c r="D6793" s="2">
        <v>43207</v>
      </c>
      <c r="E6793" t="s">
        <v>76</v>
      </c>
      <c r="F6793" t="s">
        <v>19722</v>
      </c>
      <c r="G6793">
        <v>5</v>
      </c>
      <c r="H6793" t="s">
        <v>58</v>
      </c>
      <c r="I6793" t="s">
        <v>407</v>
      </c>
      <c r="J6793">
        <v>36572</v>
      </c>
      <c r="K6793">
        <v>5</v>
      </c>
      <c r="L6793" s="2">
        <v>41760</v>
      </c>
      <c r="M6793" s="2">
        <v>43951</v>
      </c>
      <c r="N6793" t="s">
        <v>9880</v>
      </c>
      <c r="O6793">
        <v>3</v>
      </c>
      <c r="P6793" t="s">
        <v>542</v>
      </c>
      <c r="Q6793" t="s">
        <v>543</v>
      </c>
      <c r="R6793" t="s">
        <v>205</v>
      </c>
      <c r="S6793" t="s">
        <v>67</v>
      </c>
      <c r="T6793" t="s">
        <v>68</v>
      </c>
      <c r="U6793">
        <v>2018</v>
      </c>
      <c r="V6793">
        <v>400000</v>
      </c>
      <c r="W6793" t="s">
        <v>69</v>
      </c>
      <c r="X6793" t="s">
        <v>405</v>
      </c>
      <c r="Y6793">
        <v>250000</v>
      </c>
      <c r="Z6793">
        <v>150000</v>
      </c>
      <c r="AA6793" t="s">
        <v>69</v>
      </c>
      <c r="AB6793" t="s">
        <v>19723</v>
      </c>
      <c r="AC6793">
        <v>400000</v>
      </c>
    </row>
    <row r="6794" spans="1:29">
      <c r="A6794">
        <f t="shared" ca="1" si="106"/>
        <v>0.49918749949038144</v>
      </c>
      <c r="B6794" t="s">
        <v>254</v>
      </c>
      <c r="C6794">
        <v>9491848</v>
      </c>
      <c r="D6794" s="2">
        <v>43151</v>
      </c>
      <c r="E6794" t="s">
        <v>56</v>
      </c>
      <c r="F6794" t="s">
        <v>19724</v>
      </c>
      <c r="G6794">
        <v>5</v>
      </c>
      <c r="H6794" t="s">
        <v>58</v>
      </c>
      <c r="I6794" t="s">
        <v>256</v>
      </c>
      <c r="J6794">
        <v>120532</v>
      </c>
      <c r="K6794">
        <v>2</v>
      </c>
      <c r="L6794" s="2">
        <v>42887</v>
      </c>
      <c r="M6794" s="2">
        <v>43321</v>
      </c>
      <c r="N6794" t="s">
        <v>1096</v>
      </c>
      <c r="O6794">
        <v>50</v>
      </c>
      <c r="P6794" t="s">
        <v>2962</v>
      </c>
      <c r="Q6794" t="s">
        <v>358</v>
      </c>
      <c r="R6794" t="s">
        <v>149</v>
      </c>
      <c r="S6794" t="s">
        <v>260</v>
      </c>
      <c r="T6794" t="s">
        <v>68</v>
      </c>
      <c r="U6794">
        <v>2018</v>
      </c>
      <c r="V6794">
        <v>382688</v>
      </c>
      <c r="W6794" t="s">
        <v>69</v>
      </c>
      <c r="X6794" t="s">
        <v>254</v>
      </c>
      <c r="Y6794">
        <v>196250</v>
      </c>
      <c r="Z6794">
        <v>186438</v>
      </c>
      <c r="AA6794" t="s">
        <v>69</v>
      </c>
      <c r="AB6794" t="s">
        <v>19725</v>
      </c>
      <c r="AC6794">
        <v>382688</v>
      </c>
    </row>
    <row r="6795" spans="1:29">
      <c r="A6795">
        <f t="shared" ca="1" si="106"/>
        <v>0.12680233065937785</v>
      </c>
      <c r="B6795" t="s">
        <v>55</v>
      </c>
      <c r="C6795">
        <v>9516013</v>
      </c>
      <c r="D6795" s="2">
        <v>43272</v>
      </c>
      <c r="E6795" t="s">
        <v>56</v>
      </c>
      <c r="F6795" t="s">
        <v>19726</v>
      </c>
      <c r="G6795">
        <v>5</v>
      </c>
      <c r="H6795" t="s">
        <v>58</v>
      </c>
      <c r="I6795" t="s">
        <v>59</v>
      </c>
      <c r="J6795">
        <v>89604</v>
      </c>
      <c r="K6795">
        <v>5</v>
      </c>
      <c r="L6795" s="2">
        <v>41912</v>
      </c>
      <c r="M6795" s="2">
        <v>43677</v>
      </c>
      <c r="N6795" t="s">
        <v>6191</v>
      </c>
      <c r="O6795">
        <v>11</v>
      </c>
      <c r="P6795" t="s">
        <v>1292</v>
      </c>
      <c r="Q6795" t="s">
        <v>1293</v>
      </c>
      <c r="R6795" t="s">
        <v>555</v>
      </c>
      <c r="S6795" t="s">
        <v>67</v>
      </c>
      <c r="T6795" t="s">
        <v>68</v>
      </c>
      <c r="U6795">
        <v>2018</v>
      </c>
      <c r="V6795">
        <v>346719</v>
      </c>
      <c r="W6795" t="s">
        <v>69</v>
      </c>
      <c r="X6795" t="s">
        <v>55</v>
      </c>
      <c r="Y6795">
        <v>218750</v>
      </c>
      <c r="Z6795">
        <v>127969</v>
      </c>
      <c r="AA6795" t="s">
        <v>69</v>
      </c>
      <c r="AB6795" t="s">
        <v>19727</v>
      </c>
      <c r="AC6795">
        <v>346719</v>
      </c>
    </row>
    <row r="6796" spans="1:29">
      <c r="A6796">
        <f t="shared" ca="1" si="106"/>
        <v>0.61825432964191185</v>
      </c>
      <c r="B6796" t="s">
        <v>127</v>
      </c>
      <c r="C6796">
        <v>9410955</v>
      </c>
      <c r="D6796" s="2">
        <v>43083</v>
      </c>
      <c r="E6796" t="s">
        <v>56</v>
      </c>
      <c r="F6796" t="s">
        <v>19728</v>
      </c>
      <c r="G6796">
        <v>5</v>
      </c>
      <c r="H6796" t="s">
        <v>58</v>
      </c>
      <c r="I6796" t="s">
        <v>130</v>
      </c>
      <c r="J6796">
        <v>102230</v>
      </c>
      <c r="K6796">
        <v>4</v>
      </c>
      <c r="L6796" s="2">
        <v>42005</v>
      </c>
      <c r="M6796" s="2">
        <v>43830</v>
      </c>
      <c r="N6796" t="s">
        <v>1072</v>
      </c>
      <c r="O6796">
        <v>7</v>
      </c>
      <c r="P6796" t="s">
        <v>7080</v>
      </c>
      <c r="Q6796" t="s">
        <v>472</v>
      </c>
      <c r="R6796" t="s">
        <v>311</v>
      </c>
      <c r="S6796" t="s">
        <v>1239</v>
      </c>
      <c r="T6796" t="s">
        <v>68</v>
      </c>
      <c r="U6796">
        <v>2018</v>
      </c>
      <c r="V6796">
        <v>459814</v>
      </c>
      <c r="W6796" t="s">
        <v>69</v>
      </c>
      <c r="X6796" t="s">
        <v>127</v>
      </c>
      <c r="Y6796">
        <v>303916</v>
      </c>
      <c r="Z6796">
        <v>155898</v>
      </c>
      <c r="AA6796" t="s">
        <v>69</v>
      </c>
      <c r="AB6796" t="s">
        <v>19729</v>
      </c>
      <c r="AC6796">
        <v>459814</v>
      </c>
    </row>
    <row r="6797" spans="1:29">
      <c r="A6797">
        <f t="shared" ca="1" si="106"/>
        <v>0.73895009855517413</v>
      </c>
      <c r="B6797" t="s">
        <v>92</v>
      </c>
      <c r="C6797">
        <v>9284284</v>
      </c>
      <c r="D6797" s="2">
        <v>42893</v>
      </c>
      <c r="E6797" t="s">
        <v>4861</v>
      </c>
      <c r="F6797" t="s">
        <v>19730</v>
      </c>
      <c r="G6797">
        <v>5</v>
      </c>
      <c r="H6797" t="s">
        <v>58</v>
      </c>
      <c r="I6797" t="s">
        <v>95</v>
      </c>
      <c r="J6797">
        <v>74486</v>
      </c>
      <c r="K6797">
        <v>5</v>
      </c>
      <c r="L6797" s="2">
        <v>41440</v>
      </c>
      <c r="M6797" s="2">
        <v>43616</v>
      </c>
      <c r="N6797" t="s">
        <v>4863</v>
      </c>
      <c r="O6797">
        <v>5</v>
      </c>
      <c r="P6797" t="s">
        <v>524</v>
      </c>
      <c r="Q6797" t="s">
        <v>83</v>
      </c>
      <c r="R6797" t="s">
        <v>84</v>
      </c>
      <c r="S6797" t="s">
        <v>67</v>
      </c>
      <c r="T6797" t="s">
        <v>68</v>
      </c>
      <c r="U6797">
        <v>2017</v>
      </c>
      <c r="V6797">
        <v>310869</v>
      </c>
      <c r="W6797" t="s">
        <v>69</v>
      </c>
      <c r="X6797" t="s">
        <v>92</v>
      </c>
      <c r="Y6797">
        <v>199275</v>
      </c>
      <c r="Z6797">
        <v>111594</v>
      </c>
      <c r="AA6797" t="s">
        <v>69</v>
      </c>
      <c r="AB6797" t="s">
        <v>19731</v>
      </c>
      <c r="AC6797">
        <v>310869</v>
      </c>
    </row>
    <row r="6798" spans="1:29">
      <c r="A6798">
        <f t="shared" ca="1" si="106"/>
        <v>0.78400598497047513</v>
      </c>
      <c r="B6798" t="s">
        <v>75</v>
      </c>
      <c r="C6798">
        <v>9307661</v>
      </c>
      <c r="D6798" s="2">
        <v>42794</v>
      </c>
      <c r="E6798" t="s">
        <v>76</v>
      </c>
      <c r="F6798" t="s">
        <v>19732</v>
      </c>
      <c r="G6798">
        <v>5</v>
      </c>
      <c r="H6798" t="s">
        <v>58</v>
      </c>
      <c r="I6798" t="s">
        <v>78</v>
      </c>
      <c r="J6798">
        <v>44515</v>
      </c>
      <c r="K6798">
        <v>5</v>
      </c>
      <c r="L6798" s="2">
        <v>41547</v>
      </c>
      <c r="M6798" s="2">
        <v>43524</v>
      </c>
      <c r="N6798" t="s">
        <v>5877</v>
      </c>
      <c r="O6798">
        <v>11</v>
      </c>
      <c r="P6798" t="s">
        <v>532</v>
      </c>
      <c r="Q6798" t="s">
        <v>533</v>
      </c>
      <c r="R6798" t="s">
        <v>149</v>
      </c>
      <c r="S6798" t="s">
        <v>67</v>
      </c>
      <c r="T6798" t="s">
        <v>68</v>
      </c>
      <c r="U6798">
        <v>2017</v>
      </c>
      <c r="V6798">
        <v>323045</v>
      </c>
      <c r="W6798" t="s">
        <v>69</v>
      </c>
      <c r="X6798" t="s">
        <v>75</v>
      </c>
      <c r="Y6798">
        <v>228026</v>
      </c>
      <c r="Z6798">
        <v>95019</v>
      </c>
      <c r="AA6798" t="s">
        <v>69</v>
      </c>
      <c r="AB6798" t="s">
        <v>19733</v>
      </c>
      <c r="AC6798">
        <v>323045</v>
      </c>
    </row>
    <row r="6799" spans="1:29">
      <c r="A6799">
        <f t="shared" ca="1" si="106"/>
        <v>0.10098021444459848</v>
      </c>
      <c r="B6799" t="s">
        <v>109</v>
      </c>
      <c r="C6799">
        <v>9474125</v>
      </c>
      <c r="D6799" s="2">
        <v>43199</v>
      </c>
      <c r="E6799" t="s">
        <v>76</v>
      </c>
      <c r="F6799" t="s">
        <v>19734</v>
      </c>
      <c r="G6799">
        <v>5</v>
      </c>
      <c r="H6799" t="s">
        <v>58</v>
      </c>
      <c r="I6799" t="s">
        <v>112</v>
      </c>
      <c r="J6799">
        <v>17294</v>
      </c>
      <c r="K6799">
        <v>11</v>
      </c>
      <c r="L6799" s="2">
        <v>39173</v>
      </c>
      <c r="M6799" s="2">
        <v>43951</v>
      </c>
      <c r="N6799" t="s">
        <v>822</v>
      </c>
      <c r="O6799">
        <v>3</v>
      </c>
      <c r="P6799" t="s">
        <v>1411</v>
      </c>
      <c r="Q6799" t="s">
        <v>100</v>
      </c>
      <c r="R6799" t="s">
        <v>163</v>
      </c>
      <c r="S6799" t="s">
        <v>67</v>
      </c>
      <c r="T6799" t="s">
        <v>68</v>
      </c>
      <c r="U6799">
        <v>2018</v>
      </c>
      <c r="V6799">
        <v>380735</v>
      </c>
      <c r="W6799" t="s">
        <v>69</v>
      </c>
      <c r="X6799" t="s">
        <v>109</v>
      </c>
      <c r="Y6799">
        <v>262500</v>
      </c>
      <c r="Z6799">
        <v>118235</v>
      </c>
      <c r="AA6799" t="s">
        <v>69</v>
      </c>
      <c r="AB6799" t="s">
        <v>19735</v>
      </c>
      <c r="AC6799">
        <v>380735</v>
      </c>
    </row>
    <row r="6800" spans="1:29">
      <c r="A6800">
        <f t="shared" ca="1" si="106"/>
        <v>0.59252778312117094</v>
      </c>
      <c r="B6800" t="s">
        <v>286</v>
      </c>
      <c r="C6800">
        <v>9229495</v>
      </c>
      <c r="D6800" s="2">
        <v>42762</v>
      </c>
      <c r="E6800" t="s">
        <v>8908</v>
      </c>
      <c r="F6800" t="s">
        <v>19736</v>
      </c>
      <c r="G6800">
        <v>5</v>
      </c>
      <c r="H6800" t="s">
        <v>58</v>
      </c>
      <c r="I6800" t="s">
        <v>289</v>
      </c>
      <c r="J6800">
        <v>99525</v>
      </c>
      <c r="K6800">
        <v>5</v>
      </c>
      <c r="L6800" s="2">
        <v>41320</v>
      </c>
      <c r="M6800" s="2">
        <v>43312</v>
      </c>
      <c r="N6800" t="s">
        <v>9655</v>
      </c>
      <c r="O6800" t="s">
        <v>677</v>
      </c>
      <c r="P6800" t="s">
        <v>19737</v>
      </c>
      <c r="Q6800" t="s">
        <v>14185</v>
      </c>
      <c r="R6800" t="s">
        <v>69</v>
      </c>
      <c r="S6800" t="s">
        <v>681</v>
      </c>
      <c r="T6800" t="s">
        <v>68</v>
      </c>
      <c r="U6800">
        <v>2017</v>
      </c>
      <c r="V6800">
        <v>134026</v>
      </c>
      <c r="W6800" t="s">
        <v>69</v>
      </c>
      <c r="X6800" t="s">
        <v>286</v>
      </c>
      <c r="Y6800">
        <v>124098</v>
      </c>
      <c r="Z6800">
        <v>9928</v>
      </c>
      <c r="AA6800" t="s">
        <v>69</v>
      </c>
      <c r="AB6800" t="s">
        <v>19738</v>
      </c>
      <c r="AC6800">
        <v>134026</v>
      </c>
    </row>
    <row r="6801" spans="1:29">
      <c r="A6801">
        <f t="shared" ca="1" si="106"/>
        <v>0.95432862702035592</v>
      </c>
      <c r="B6801" t="s">
        <v>156</v>
      </c>
      <c r="C6801">
        <v>9246994</v>
      </c>
      <c r="D6801" s="2">
        <v>42808</v>
      </c>
      <c r="E6801" t="s">
        <v>3089</v>
      </c>
      <c r="F6801" t="s">
        <v>19739</v>
      </c>
      <c r="G6801">
        <v>5</v>
      </c>
      <c r="H6801" t="s">
        <v>58</v>
      </c>
      <c r="I6801" t="s">
        <v>66</v>
      </c>
      <c r="J6801">
        <v>7721</v>
      </c>
      <c r="K6801">
        <v>4</v>
      </c>
      <c r="L6801" s="2">
        <v>41830</v>
      </c>
      <c r="M6801" s="2">
        <v>43555</v>
      </c>
      <c r="N6801" t="s">
        <v>3091</v>
      </c>
      <c r="O6801">
        <v>36</v>
      </c>
      <c r="P6801" t="s">
        <v>795</v>
      </c>
      <c r="Q6801" t="s">
        <v>796</v>
      </c>
      <c r="R6801" t="s">
        <v>149</v>
      </c>
      <c r="S6801" t="s">
        <v>260</v>
      </c>
      <c r="T6801" t="s">
        <v>68</v>
      </c>
      <c r="U6801">
        <v>2017</v>
      </c>
      <c r="V6801">
        <v>416161</v>
      </c>
      <c r="W6801" t="s">
        <v>69</v>
      </c>
      <c r="X6801" t="s">
        <v>156</v>
      </c>
      <c r="Y6801">
        <v>310663</v>
      </c>
      <c r="Z6801">
        <v>105498</v>
      </c>
      <c r="AA6801" t="s">
        <v>69</v>
      </c>
      <c r="AB6801" t="s">
        <v>19740</v>
      </c>
      <c r="AC6801">
        <v>416161</v>
      </c>
    </row>
    <row r="6802" spans="1:29">
      <c r="A6802">
        <f t="shared" ca="1" si="106"/>
        <v>6.0417808377057902E-2</v>
      </c>
      <c r="B6802" t="s">
        <v>199</v>
      </c>
      <c r="C6802">
        <v>9492728</v>
      </c>
      <c r="D6802" s="2">
        <v>43229</v>
      </c>
      <c r="E6802" t="s">
        <v>56</v>
      </c>
      <c r="F6802" t="s">
        <v>19741</v>
      </c>
      <c r="G6802">
        <v>5</v>
      </c>
      <c r="H6802" t="s">
        <v>58</v>
      </c>
      <c r="I6802" t="s">
        <v>149</v>
      </c>
      <c r="J6802">
        <v>198073</v>
      </c>
      <c r="K6802">
        <v>4</v>
      </c>
      <c r="L6802" s="2">
        <v>42170</v>
      </c>
      <c r="M6802" s="2">
        <v>44347</v>
      </c>
      <c r="N6802" t="s">
        <v>2129</v>
      </c>
      <c r="O6802">
        <v>10</v>
      </c>
      <c r="P6802" t="s">
        <v>399</v>
      </c>
      <c r="Q6802" t="s">
        <v>400</v>
      </c>
      <c r="R6802" t="s">
        <v>401</v>
      </c>
      <c r="S6802" t="s">
        <v>67</v>
      </c>
      <c r="T6802" t="s">
        <v>68</v>
      </c>
      <c r="U6802">
        <v>2018</v>
      </c>
      <c r="V6802">
        <v>425401</v>
      </c>
      <c r="W6802" t="s">
        <v>69</v>
      </c>
      <c r="X6802" t="s">
        <v>199</v>
      </c>
      <c r="Y6802">
        <v>289827</v>
      </c>
      <c r="Z6802">
        <v>135574</v>
      </c>
      <c r="AA6802" t="s">
        <v>69</v>
      </c>
      <c r="AB6802" t="s">
        <v>19742</v>
      </c>
      <c r="AC6802">
        <v>425401</v>
      </c>
    </row>
    <row r="6803" spans="1:29">
      <c r="A6803">
        <f t="shared" ca="1" si="106"/>
        <v>0.71863252390610921</v>
      </c>
      <c r="B6803" t="s">
        <v>199</v>
      </c>
      <c r="C6803">
        <v>9487155</v>
      </c>
      <c r="D6803" s="2">
        <v>43256</v>
      </c>
      <c r="E6803" t="s">
        <v>76</v>
      </c>
      <c r="F6803" t="s">
        <v>19743</v>
      </c>
      <c r="G6803">
        <v>5</v>
      </c>
      <c r="H6803" t="s">
        <v>58</v>
      </c>
      <c r="I6803" t="s">
        <v>149</v>
      </c>
      <c r="J6803">
        <v>172391</v>
      </c>
      <c r="K6803">
        <v>5</v>
      </c>
      <c r="L6803" s="2">
        <v>41821</v>
      </c>
      <c r="M6803" s="2">
        <v>43982</v>
      </c>
      <c r="N6803" t="s">
        <v>2129</v>
      </c>
      <c r="O6803">
        <v>3</v>
      </c>
      <c r="P6803" t="s">
        <v>882</v>
      </c>
      <c r="Q6803" t="s">
        <v>883</v>
      </c>
      <c r="R6803" t="s">
        <v>884</v>
      </c>
      <c r="S6803" t="s">
        <v>67</v>
      </c>
      <c r="T6803" t="s">
        <v>68</v>
      </c>
      <c r="U6803">
        <v>2018</v>
      </c>
      <c r="V6803">
        <v>397474</v>
      </c>
      <c r="W6803" t="s">
        <v>69</v>
      </c>
      <c r="X6803" t="s">
        <v>199</v>
      </c>
      <c r="Y6803">
        <v>238723</v>
      </c>
      <c r="Z6803">
        <v>158751</v>
      </c>
      <c r="AA6803" t="s">
        <v>69</v>
      </c>
      <c r="AB6803" t="s">
        <v>19744</v>
      </c>
      <c r="AC6803">
        <v>397474</v>
      </c>
    </row>
    <row r="6804" spans="1:29">
      <c r="A6804">
        <f t="shared" ca="1" si="106"/>
        <v>0.4046792567341263</v>
      </c>
      <c r="B6804" t="s">
        <v>199</v>
      </c>
      <c r="C6804">
        <v>9514010</v>
      </c>
      <c r="D6804" s="2">
        <v>43278</v>
      </c>
      <c r="E6804" t="s">
        <v>1856</v>
      </c>
      <c r="F6804" t="s">
        <v>19745</v>
      </c>
      <c r="G6804">
        <v>5</v>
      </c>
      <c r="H6804" t="s">
        <v>58</v>
      </c>
      <c r="I6804" t="s">
        <v>149</v>
      </c>
      <c r="J6804">
        <v>154916</v>
      </c>
      <c r="K6804">
        <v>7</v>
      </c>
      <c r="L6804" s="2">
        <v>40787</v>
      </c>
      <c r="M6804" s="2">
        <v>43646</v>
      </c>
      <c r="N6804" t="s">
        <v>1998</v>
      </c>
      <c r="O6804">
        <v>11</v>
      </c>
      <c r="P6804" t="s">
        <v>532</v>
      </c>
      <c r="Q6804" t="s">
        <v>533</v>
      </c>
      <c r="R6804" t="s">
        <v>149</v>
      </c>
      <c r="S6804" t="s">
        <v>67</v>
      </c>
      <c r="T6804" t="s">
        <v>68</v>
      </c>
      <c r="U6804">
        <v>2018</v>
      </c>
      <c r="V6804">
        <v>419022</v>
      </c>
      <c r="W6804" t="s">
        <v>69</v>
      </c>
      <c r="X6804" t="s">
        <v>199</v>
      </c>
      <c r="Y6804">
        <v>264367</v>
      </c>
      <c r="Z6804">
        <v>154655</v>
      </c>
      <c r="AA6804" t="s">
        <v>69</v>
      </c>
      <c r="AB6804" t="s">
        <v>19746</v>
      </c>
      <c r="AC6804">
        <v>419022</v>
      </c>
    </row>
    <row r="6805" spans="1:29">
      <c r="A6805">
        <f t="shared" ca="1" si="106"/>
        <v>0.72885156300156306</v>
      </c>
      <c r="B6805" t="s">
        <v>286</v>
      </c>
      <c r="C6805">
        <v>9305829</v>
      </c>
      <c r="D6805" s="2">
        <v>42900</v>
      </c>
      <c r="E6805" t="s">
        <v>76</v>
      </c>
      <c r="F6805" t="s">
        <v>19747</v>
      </c>
      <c r="G6805">
        <v>5</v>
      </c>
      <c r="H6805" t="s">
        <v>58</v>
      </c>
      <c r="I6805" t="s">
        <v>289</v>
      </c>
      <c r="J6805">
        <v>108403</v>
      </c>
      <c r="K6805">
        <v>5</v>
      </c>
      <c r="L6805" s="2">
        <v>41458</v>
      </c>
      <c r="M6805" s="2">
        <v>43646</v>
      </c>
      <c r="N6805" t="s">
        <v>1028</v>
      </c>
      <c r="O6805">
        <v>7</v>
      </c>
      <c r="P6805" t="s">
        <v>64</v>
      </c>
      <c r="Q6805" t="s">
        <v>65</v>
      </c>
      <c r="R6805" t="s">
        <v>66</v>
      </c>
      <c r="S6805" t="s">
        <v>67</v>
      </c>
      <c r="T6805" t="s">
        <v>68</v>
      </c>
      <c r="U6805">
        <v>2017</v>
      </c>
      <c r="V6805">
        <v>442767</v>
      </c>
      <c r="W6805" t="s">
        <v>69</v>
      </c>
      <c r="X6805" t="s">
        <v>286</v>
      </c>
      <c r="Y6805">
        <v>273313</v>
      </c>
      <c r="Z6805">
        <v>169454</v>
      </c>
      <c r="AA6805" t="s">
        <v>69</v>
      </c>
      <c r="AB6805" t="s">
        <v>19748</v>
      </c>
      <c r="AC6805">
        <v>442767</v>
      </c>
    </row>
    <row r="6806" spans="1:29">
      <c r="A6806">
        <f t="shared" ca="1" si="106"/>
        <v>0.42869990591655183</v>
      </c>
      <c r="B6806" t="s">
        <v>127</v>
      </c>
      <c r="C6806">
        <v>9529385</v>
      </c>
      <c r="D6806" s="2">
        <v>43291</v>
      </c>
      <c r="E6806" t="s">
        <v>3098</v>
      </c>
      <c r="F6806" t="s">
        <v>3099</v>
      </c>
      <c r="G6806">
        <v>5</v>
      </c>
      <c r="H6806" t="s">
        <v>58</v>
      </c>
      <c r="I6806" t="s">
        <v>130</v>
      </c>
      <c r="J6806">
        <v>107238</v>
      </c>
      <c r="K6806">
        <v>5</v>
      </c>
      <c r="L6806" s="2">
        <v>41907</v>
      </c>
      <c r="M6806" s="2">
        <v>44043</v>
      </c>
      <c r="N6806" t="s">
        <v>1467</v>
      </c>
      <c r="O6806">
        <v>37</v>
      </c>
      <c r="P6806" t="s">
        <v>1741</v>
      </c>
      <c r="Q6806" t="s">
        <v>1742</v>
      </c>
      <c r="R6806" t="s">
        <v>149</v>
      </c>
      <c r="S6806" t="s">
        <v>85</v>
      </c>
      <c r="T6806" t="s">
        <v>68</v>
      </c>
      <c r="U6806">
        <v>2018</v>
      </c>
      <c r="V6806">
        <v>1960006</v>
      </c>
      <c r="W6806" t="s">
        <v>69</v>
      </c>
      <c r="X6806" t="s">
        <v>127</v>
      </c>
      <c r="Y6806">
        <v>911408</v>
      </c>
      <c r="Z6806">
        <v>460596</v>
      </c>
      <c r="AA6806" t="s">
        <v>69</v>
      </c>
      <c r="AB6806" t="s">
        <v>3100</v>
      </c>
      <c r="AC6806">
        <v>1372004</v>
      </c>
    </row>
    <row r="6807" spans="1:29">
      <c r="A6807">
        <f t="shared" ca="1" si="106"/>
        <v>0.80189713083331382</v>
      </c>
      <c r="B6807" t="s">
        <v>1619</v>
      </c>
      <c r="C6807">
        <v>9324799</v>
      </c>
      <c r="D6807" s="2">
        <v>42950</v>
      </c>
      <c r="E6807" t="s">
        <v>5597</v>
      </c>
      <c r="F6807" t="s">
        <v>15508</v>
      </c>
      <c r="G6807">
        <v>5</v>
      </c>
      <c r="H6807" t="s">
        <v>58</v>
      </c>
      <c r="I6807" t="s">
        <v>1621</v>
      </c>
      <c r="J6807">
        <v>22070</v>
      </c>
      <c r="K6807">
        <v>5</v>
      </c>
      <c r="L6807" s="2">
        <v>41518</v>
      </c>
      <c r="M6807" s="2">
        <v>44074</v>
      </c>
      <c r="N6807" t="s">
        <v>158</v>
      </c>
      <c r="O6807">
        <v>5</v>
      </c>
      <c r="P6807" t="s">
        <v>3956</v>
      </c>
      <c r="Q6807" t="s">
        <v>3957</v>
      </c>
      <c r="R6807" t="s">
        <v>191</v>
      </c>
      <c r="S6807" t="s">
        <v>121</v>
      </c>
      <c r="T6807" t="s">
        <v>68</v>
      </c>
      <c r="U6807">
        <v>2017</v>
      </c>
      <c r="V6807">
        <v>776656</v>
      </c>
      <c r="W6807" t="s">
        <v>69</v>
      </c>
      <c r="X6807" t="s">
        <v>1683</v>
      </c>
      <c r="Y6807">
        <v>568804</v>
      </c>
      <c r="Z6807">
        <v>104162</v>
      </c>
      <c r="AA6807" t="s">
        <v>69</v>
      </c>
      <c r="AB6807" t="s">
        <v>15509</v>
      </c>
      <c r="AC6807">
        <v>672966</v>
      </c>
    </row>
    <row r="6808" spans="1:29">
      <c r="A6808">
        <f t="shared" ca="1" si="106"/>
        <v>0.9010471848970355</v>
      </c>
      <c r="B6808" t="s">
        <v>109</v>
      </c>
      <c r="C6808">
        <v>9542341</v>
      </c>
      <c r="D6808" s="2">
        <v>43294</v>
      </c>
      <c r="E6808" t="s">
        <v>56</v>
      </c>
      <c r="F6808" t="s">
        <v>19749</v>
      </c>
      <c r="G6808">
        <v>5</v>
      </c>
      <c r="H6808" t="s">
        <v>58</v>
      </c>
      <c r="I6808" t="s">
        <v>112</v>
      </c>
      <c r="J6808">
        <v>25670</v>
      </c>
      <c r="K6808">
        <v>4</v>
      </c>
      <c r="L6808" s="2">
        <v>42217</v>
      </c>
      <c r="M6808" s="2">
        <v>44043</v>
      </c>
      <c r="N6808" t="s">
        <v>5199</v>
      </c>
      <c r="O6808">
        <v>7</v>
      </c>
      <c r="P6808" t="s">
        <v>2236</v>
      </c>
      <c r="Q6808" t="s">
        <v>472</v>
      </c>
      <c r="R6808" t="s">
        <v>311</v>
      </c>
      <c r="S6808" t="s">
        <v>67</v>
      </c>
      <c r="T6808" t="s">
        <v>68</v>
      </c>
      <c r="U6808">
        <v>2018</v>
      </c>
      <c r="V6808">
        <v>604922</v>
      </c>
      <c r="W6808" t="s">
        <v>69</v>
      </c>
      <c r="X6808" t="s">
        <v>109</v>
      </c>
      <c r="Y6808">
        <v>356886</v>
      </c>
      <c r="Z6808">
        <v>248036</v>
      </c>
      <c r="AA6808" t="s">
        <v>69</v>
      </c>
      <c r="AB6808" t="s">
        <v>19750</v>
      </c>
      <c r="AC6808">
        <v>604922</v>
      </c>
    </row>
    <row r="6809" spans="1:29">
      <c r="A6809">
        <f t="shared" ca="1" si="106"/>
        <v>0.19610606601408076</v>
      </c>
      <c r="B6809" t="s">
        <v>75</v>
      </c>
      <c r="C6809">
        <v>9478023</v>
      </c>
      <c r="D6809" s="2">
        <v>43250</v>
      </c>
      <c r="E6809" t="s">
        <v>4265</v>
      </c>
      <c r="F6809" t="s">
        <v>19751</v>
      </c>
      <c r="G6809">
        <v>5</v>
      </c>
      <c r="H6809" t="s">
        <v>58</v>
      </c>
      <c r="I6809" t="s">
        <v>78</v>
      </c>
      <c r="J6809">
        <v>48021</v>
      </c>
      <c r="K6809">
        <v>5</v>
      </c>
      <c r="L6809" s="2">
        <v>41835</v>
      </c>
      <c r="M6809" s="2">
        <v>43951</v>
      </c>
      <c r="N6809" t="s">
        <v>4267</v>
      </c>
      <c r="O6809">
        <v>7</v>
      </c>
      <c r="P6809" t="s">
        <v>491</v>
      </c>
      <c r="Q6809" t="s">
        <v>492</v>
      </c>
      <c r="R6809" t="s">
        <v>295</v>
      </c>
      <c r="S6809" t="s">
        <v>67</v>
      </c>
      <c r="T6809" t="s">
        <v>68</v>
      </c>
      <c r="U6809">
        <v>2018</v>
      </c>
      <c r="V6809">
        <v>489780</v>
      </c>
      <c r="W6809" t="s">
        <v>69</v>
      </c>
      <c r="X6809" t="s">
        <v>75</v>
      </c>
      <c r="Y6809">
        <v>326002</v>
      </c>
      <c r="Z6809">
        <v>163778</v>
      </c>
      <c r="AA6809" t="s">
        <v>69</v>
      </c>
      <c r="AB6809" t="s">
        <v>19752</v>
      </c>
      <c r="AC6809">
        <v>489780</v>
      </c>
    </row>
    <row r="6810" spans="1:29">
      <c r="A6810">
        <f t="shared" ca="1" si="106"/>
        <v>0.91276487234636261</v>
      </c>
      <c r="B6810" t="s">
        <v>199</v>
      </c>
      <c r="C6810">
        <v>9477599</v>
      </c>
      <c r="D6810" s="2">
        <v>43194</v>
      </c>
      <c r="E6810" t="s">
        <v>76</v>
      </c>
      <c r="F6810" t="s">
        <v>19753</v>
      </c>
      <c r="G6810">
        <v>5</v>
      </c>
      <c r="H6810" t="s">
        <v>58</v>
      </c>
      <c r="I6810" t="s">
        <v>149</v>
      </c>
      <c r="J6810">
        <v>178932</v>
      </c>
      <c r="K6810">
        <v>5</v>
      </c>
      <c r="L6810" s="2">
        <v>41791</v>
      </c>
      <c r="M6810" s="2">
        <v>43585</v>
      </c>
      <c r="N6810" t="s">
        <v>9189</v>
      </c>
      <c r="O6810">
        <v>50</v>
      </c>
      <c r="P6810" t="s">
        <v>4246</v>
      </c>
      <c r="Q6810" t="s">
        <v>4247</v>
      </c>
      <c r="R6810" t="s">
        <v>149</v>
      </c>
      <c r="S6810" t="s">
        <v>260</v>
      </c>
      <c r="T6810" t="s">
        <v>68</v>
      </c>
      <c r="U6810">
        <v>2018</v>
      </c>
      <c r="V6810">
        <v>402550</v>
      </c>
      <c r="W6810" t="s">
        <v>69</v>
      </c>
      <c r="X6810" t="s">
        <v>199</v>
      </c>
      <c r="Y6810">
        <v>207500</v>
      </c>
      <c r="Z6810">
        <v>195050</v>
      </c>
      <c r="AA6810" t="s">
        <v>69</v>
      </c>
      <c r="AB6810" t="s">
        <v>19754</v>
      </c>
      <c r="AC6810">
        <v>402550</v>
      </c>
    </row>
    <row r="6811" spans="1:29">
      <c r="A6811">
        <f t="shared" ca="1" si="106"/>
        <v>0.68413359120203709</v>
      </c>
      <c r="B6811" t="s">
        <v>241</v>
      </c>
      <c r="C6811">
        <v>9281866</v>
      </c>
      <c r="D6811" s="2">
        <v>42907</v>
      </c>
      <c r="E6811" t="s">
        <v>4772</v>
      </c>
      <c r="F6811" t="s">
        <v>19755</v>
      </c>
      <c r="G6811">
        <v>5</v>
      </c>
      <c r="H6811" t="s">
        <v>58</v>
      </c>
      <c r="I6811" t="s">
        <v>243</v>
      </c>
      <c r="J6811">
        <v>119297</v>
      </c>
      <c r="K6811">
        <v>5</v>
      </c>
      <c r="L6811" s="2">
        <v>41518</v>
      </c>
      <c r="M6811" s="2">
        <v>43616</v>
      </c>
      <c r="N6811" t="s">
        <v>4774</v>
      </c>
      <c r="O6811">
        <v>37</v>
      </c>
      <c r="P6811" t="s">
        <v>1776</v>
      </c>
      <c r="Q6811" t="s">
        <v>1777</v>
      </c>
      <c r="R6811" t="s">
        <v>176</v>
      </c>
      <c r="S6811" t="s">
        <v>296</v>
      </c>
      <c r="T6811" t="s">
        <v>68</v>
      </c>
      <c r="U6811">
        <v>2017</v>
      </c>
      <c r="V6811">
        <v>1319793</v>
      </c>
      <c r="W6811" t="s">
        <v>69</v>
      </c>
      <c r="X6811" t="s">
        <v>241</v>
      </c>
      <c r="Y6811">
        <v>1171482</v>
      </c>
      <c r="Z6811">
        <v>148311</v>
      </c>
      <c r="AA6811" t="s">
        <v>69</v>
      </c>
      <c r="AB6811" t="s">
        <v>19756</v>
      </c>
      <c r="AC6811">
        <v>1319793</v>
      </c>
    </row>
    <row r="6812" spans="1:29">
      <c r="A6812">
        <f t="shared" ca="1" si="106"/>
        <v>0.95350845697459041</v>
      </c>
      <c r="B6812" t="s">
        <v>254</v>
      </c>
      <c r="C6812">
        <v>9321220</v>
      </c>
      <c r="D6812" s="2">
        <v>42936</v>
      </c>
      <c r="E6812" t="s">
        <v>56</v>
      </c>
      <c r="F6812" t="s">
        <v>19757</v>
      </c>
      <c r="G6812">
        <v>5</v>
      </c>
      <c r="H6812" t="s">
        <v>58</v>
      </c>
      <c r="I6812" t="s">
        <v>256</v>
      </c>
      <c r="J6812">
        <v>111864</v>
      </c>
      <c r="K6812">
        <v>4</v>
      </c>
      <c r="L6812" s="2">
        <v>41887</v>
      </c>
      <c r="M6812" s="2">
        <v>43677</v>
      </c>
      <c r="N6812" t="s">
        <v>1307</v>
      </c>
      <c r="O6812">
        <v>13</v>
      </c>
      <c r="P6812" t="s">
        <v>947</v>
      </c>
      <c r="Q6812" t="s">
        <v>217</v>
      </c>
      <c r="R6812" t="s">
        <v>120</v>
      </c>
      <c r="S6812" t="s">
        <v>948</v>
      </c>
      <c r="T6812" t="s">
        <v>68</v>
      </c>
      <c r="U6812">
        <v>2017</v>
      </c>
      <c r="V6812">
        <v>224000</v>
      </c>
      <c r="W6812" t="s">
        <v>69</v>
      </c>
      <c r="X6812" t="s">
        <v>254</v>
      </c>
      <c r="Y6812">
        <v>140000</v>
      </c>
      <c r="Z6812">
        <v>84000</v>
      </c>
      <c r="AA6812" t="s">
        <v>69</v>
      </c>
      <c r="AB6812" t="s">
        <v>19758</v>
      </c>
      <c r="AC6812">
        <v>224000</v>
      </c>
    </row>
    <row r="6813" spans="1:29">
      <c r="A6813">
        <f t="shared" ca="1" si="106"/>
        <v>0.81975147196257947</v>
      </c>
      <c r="B6813" t="s">
        <v>286</v>
      </c>
      <c r="C6813">
        <v>9204376</v>
      </c>
      <c r="D6813" s="2">
        <v>42760</v>
      </c>
      <c r="E6813" t="s">
        <v>76</v>
      </c>
      <c r="F6813" t="s">
        <v>19759</v>
      </c>
      <c r="G6813">
        <v>5</v>
      </c>
      <c r="H6813" t="s">
        <v>58</v>
      </c>
      <c r="I6813" t="s">
        <v>289</v>
      </c>
      <c r="J6813">
        <v>42266</v>
      </c>
      <c r="K6813">
        <v>20</v>
      </c>
      <c r="L6813" s="2">
        <v>35796</v>
      </c>
      <c r="M6813" s="2">
        <v>43131</v>
      </c>
      <c r="N6813" t="s">
        <v>1096</v>
      </c>
      <c r="O6813">
        <v>50</v>
      </c>
      <c r="P6813" t="s">
        <v>1058</v>
      </c>
      <c r="Q6813" t="s">
        <v>358</v>
      </c>
      <c r="R6813" t="s">
        <v>149</v>
      </c>
      <c r="S6813" t="s">
        <v>348</v>
      </c>
      <c r="T6813" t="s">
        <v>68</v>
      </c>
      <c r="U6813">
        <v>2017</v>
      </c>
      <c r="V6813">
        <v>614250</v>
      </c>
      <c r="W6813" t="s">
        <v>69</v>
      </c>
      <c r="X6813" t="s">
        <v>286</v>
      </c>
      <c r="Y6813">
        <v>319091</v>
      </c>
      <c r="Z6813">
        <v>295159</v>
      </c>
      <c r="AA6813" t="s">
        <v>69</v>
      </c>
      <c r="AB6813" t="s">
        <v>19760</v>
      </c>
      <c r="AC6813">
        <v>614250</v>
      </c>
    </row>
    <row r="6814" spans="1:29">
      <c r="A6814">
        <f t="shared" ca="1" si="106"/>
        <v>0.94209474247263014</v>
      </c>
      <c r="B6814" t="s">
        <v>286</v>
      </c>
      <c r="C6814">
        <v>9546475</v>
      </c>
      <c r="D6814" s="2">
        <v>43300</v>
      </c>
      <c r="E6814" t="s">
        <v>8856</v>
      </c>
      <c r="F6814" t="s">
        <v>19761</v>
      </c>
      <c r="G6814">
        <v>5</v>
      </c>
      <c r="H6814" t="s">
        <v>58</v>
      </c>
      <c r="I6814" t="s">
        <v>289</v>
      </c>
      <c r="J6814">
        <v>114310</v>
      </c>
      <c r="K6814">
        <v>5</v>
      </c>
      <c r="L6814" s="2">
        <v>41899</v>
      </c>
      <c r="M6814" s="2">
        <v>44074</v>
      </c>
      <c r="N6814" t="s">
        <v>4753</v>
      </c>
      <c r="O6814">
        <v>4</v>
      </c>
      <c r="P6814" t="s">
        <v>1512</v>
      </c>
      <c r="Q6814" t="s">
        <v>1513</v>
      </c>
      <c r="R6814" t="s">
        <v>640</v>
      </c>
      <c r="S6814" t="s">
        <v>67</v>
      </c>
      <c r="T6814" t="s">
        <v>68</v>
      </c>
      <c r="U6814">
        <v>2018</v>
      </c>
      <c r="V6814">
        <v>672776</v>
      </c>
      <c r="W6814" t="s">
        <v>69</v>
      </c>
      <c r="X6814" t="s">
        <v>286</v>
      </c>
      <c r="Y6814">
        <v>617667</v>
      </c>
      <c r="Z6814">
        <v>55109</v>
      </c>
      <c r="AA6814" t="s">
        <v>69</v>
      </c>
      <c r="AB6814" t="s">
        <v>19762</v>
      </c>
      <c r="AC6814">
        <v>672776</v>
      </c>
    </row>
    <row r="6815" spans="1:29">
      <c r="A6815">
        <f t="shared" ca="1" si="106"/>
        <v>0.46229757655365</v>
      </c>
      <c r="B6815" t="s">
        <v>241</v>
      </c>
      <c r="C6815">
        <v>9410520</v>
      </c>
      <c r="D6815" s="2">
        <v>43095</v>
      </c>
      <c r="E6815" t="s">
        <v>56</v>
      </c>
      <c r="F6815" t="s">
        <v>19763</v>
      </c>
      <c r="G6815">
        <v>5</v>
      </c>
      <c r="H6815" t="s">
        <v>58</v>
      </c>
      <c r="I6815" t="s">
        <v>243</v>
      </c>
      <c r="J6815">
        <v>74011</v>
      </c>
      <c r="K6815">
        <v>16</v>
      </c>
      <c r="L6815" s="2">
        <v>37803</v>
      </c>
      <c r="M6815" s="2">
        <v>43830</v>
      </c>
      <c r="N6815" t="s">
        <v>1126</v>
      </c>
      <c r="O6815">
        <v>5</v>
      </c>
      <c r="P6815" t="s">
        <v>1261</v>
      </c>
      <c r="Q6815" t="s">
        <v>1262</v>
      </c>
      <c r="R6815" t="s">
        <v>236</v>
      </c>
      <c r="S6815" t="s">
        <v>67</v>
      </c>
      <c r="T6815" t="s">
        <v>68</v>
      </c>
      <c r="U6815">
        <v>2018</v>
      </c>
      <c r="V6815">
        <v>437554</v>
      </c>
      <c r="W6815" t="s">
        <v>69</v>
      </c>
      <c r="X6815" t="s">
        <v>241</v>
      </c>
      <c r="Y6815">
        <v>276933</v>
      </c>
      <c r="Z6815">
        <v>160621</v>
      </c>
      <c r="AA6815" t="s">
        <v>69</v>
      </c>
      <c r="AB6815" t="s">
        <v>19764</v>
      </c>
      <c r="AC6815">
        <v>437554</v>
      </c>
    </row>
    <row r="6816" spans="1:29">
      <c r="A6816">
        <f t="shared" ca="1" si="106"/>
        <v>0.13092208731212329</v>
      </c>
      <c r="B6816" t="s">
        <v>254</v>
      </c>
      <c r="C6816">
        <v>9341360</v>
      </c>
      <c r="D6816" s="2">
        <v>42975</v>
      </c>
      <c r="E6816" t="s">
        <v>76</v>
      </c>
      <c r="F6816" t="s">
        <v>19765</v>
      </c>
      <c r="G6816">
        <v>5</v>
      </c>
      <c r="H6816" t="s">
        <v>58</v>
      </c>
      <c r="I6816" t="s">
        <v>256</v>
      </c>
      <c r="J6816">
        <v>108743</v>
      </c>
      <c r="K6816">
        <v>5</v>
      </c>
      <c r="L6816" s="2">
        <v>41883</v>
      </c>
      <c r="M6816" s="2">
        <v>43890</v>
      </c>
      <c r="N6816" t="s">
        <v>507</v>
      </c>
      <c r="O6816">
        <v>3</v>
      </c>
      <c r="P6816" t="s">
        <v>553</v>
      </c>
      <c r="Q6816" t="s">
        <v>554</v>
      </c>
      <c r="R6816" t="s">
        <v>555</v>
      </c>
      <c r="S6816" t="s">
        <v>67</v>
      </c>
      <c r="T6816" t="s">
        <v>68</v>
      </c>
      <c r="U6816">
        <v>2017</v>
      </c>
      <c r="V6816">
        <v>296450</v>
      </c>
      <c r="W6816" t="s">
        <v>69</v>
      </c>
      <c r="X6816" t="s">
        <v>254</v>
      </c>
      <c r="Y6816">
        <v>192500</v>
      </c>
      <c r="Z6816">
        <v>103950</v>
      </c>
      <c r="AA6816" t="s">
        <v>69</v>
      </c>
      <c r="AB6816" t="s">
        <v>19766</v>
      </c>
      <c r="AC6816">
        <v>296450</v>
      </c>
    </row>
    <row r="6817" spans="1:29">
      <c r="A6817">
        <f t="shared" ca="1" si="106"/>
        <v>0.81657016203222255</v>
      </c>
      <c r="B6817" t="s">
        <v>199</v>
      </c>
      <c r="C6817">
        <v>9537430</v>
      </c>
      <c r="D6817" s="2">
        <v>43322</v>
      </c>
      <c r="E6817" t="s">
        <v>56</v>
      </c>
      <c r="F6817" t="s">
        <v>19767</v>
      </c>
      <c r="G6817">
        <v>5</v>
      </c>
      <c r="H6817" t="s">
        <v>58</v>
      </c>
      <c r="I6817" t="s">
        <v>149</v>
      </c>
      <c r="J6817">
        <v>80100</v>
      </c>
      <c r="K6817">
        <v>20</v>
      </c>
      <c r="L6817" s="2">
        <v>36312</v>
      </c>
      <c r="M6817" s="2">
        <v>44074</v>
      </c>
      <c r="N6817" t="s">
        <v>507</v>
      </c>
      <c r="O6817">
        <v>50</v>
      </c>
      <c r="P6817" t="s">
        <v>4246</v>
      </c>
      <c r="Q6817" t="s">
        <v>4247</v>
      </c>
      <c r="R6817" t="s">
        <v>149</v>
      </c>
      <c r="S6817" t="s">
        <v>260</v>
      </c>
      <c r="T6817" t="s">
        <v>68</v>
      </c>
      <c r="U6817">
        <v>2018</v>
      </c>
      <c r="V6817">
        <v>724488</v>
      </c>
      <c r="W6817" t="s">
        <v>69</v>
      </c>
      <c r="X6817" t="s">
        <v>199</v>
      </c>
      <c r="Y6817">
        <v>376526</v>
      </c>
      <c r="Z6817">
        <v>347962</v>
      </c>
      <c r="AA6817" t="s">
        <v>69</v>
      </c>
      <c r="AB6817" t="s">
        <v>19768</v>
      </c>
      <c r="AC6817">
        <v>724488</v>
      </c>
    </row>
    <row r="6818" spans="1:29">
      <c r="A6818">
        <f t="shared" ca="1" si="106"/>
        <v>0.53427296909318645</v>
      </c>
      <c r="B6818" t="s">
        <v>92</v>
      </c>
      <c r="C6818">
        <v>9513933</v>
      </c>
      <c r="D6818" s="2">
        <v>43286</v>
      </c>
      <c r="E6818" t="s">
        <v>56</v>
      </c>
      <c r="F6818" t="s">
        <v>19769</v>
      </c>
      <c r="G6818">
        <v>5</v>
      </c>
      <c r="H6818" t="s">
        <v>58</v>
      </c>
      <c r="I6818" t="s">
        <v>95</v>
      </c>
      <c r="J6818">
        <v>78517</v>
      </c>
      <c r="K6818">
        <v>5</v>
      </c>
      <c r="L6818" s="2">
        <v>41899</v>
      </c>
      <c r="M6818" s="2">
        <v>44377</v>
      </c>
      <c r="N6818" t="s">
        <v>171</v>
      </c>
      <c r="O6818">
        <v>2</v>
      </c>
      <c r="P6818" t="s">
        <v>5193</v>
      </c>
      <c r="Q6818" t="s">
        <v>5194</v>
      </c>
      <c r="R6818" t="s">
        <v>311</v>
      </c>
      <c r="S6818" t="s">
        <v>102</v>
      </c>
      <c r="T6818" t="s">
        <v>68</v>
      </c>
      <c r="U6818">
        <v>2018</v>
      </c>
      <c r="V6818">
        <v>655991</v>
      </c>
      <c r="W6818" t="s">
        <v>69</v>
      </c>
      <c r="X6818" t="s">
        <v>92</v>
      </c>
      <c r="Y6818">
        <v>498055</v>
      </c>
      <c r="Z6818">
        <v>157936</v>
      </c>
      <c r="AA6818" t="s">
        <v>69</v>
      </c>
      <c r="AB6818" t="s">
        <v>19770</v>
      </c>
      <c r="AC6818">
        <v>655991</v>
      </c>
    </row>
    <row r="6819" spans="1:29">
      <c r="A6819">
        <f t="shared" ca="1" si="106"/>
        <v>0.79403730057118671</v>
      </c>
      <c r="B6819" t="s">
        <v>241</v>
      </c>
      <c r="C6819">
        <v>9503055</v>
      </c>
      <c r="D6819" s="2">
        <v>43248</v>
      </c>
      <c r="E6819" t="s">
        <v>10772</v>
      </c>
      <c r="F6819" t="s">
        <v>19771</v>
      </c>
      <c r="G6819">
        <v>5</v>
      </c>
      <c r="H6819" t="s">
        <v>58</v>
      </c>
      <c r="I6819" t="s">
        <v>243</v>
      </c>
      <c r="J6819">
        <v>130550</v>
      </c>
      <c r="K6819">
        <v>4</v>
      </c>
      <c r="L6819" s="2">
        <v>42257</v>
      </c>
      <c r="M6819" s="2">
        <v>43677</v>
      </c>
      <c r="N6819" t="s">
        <v>8061</v>
      </c>
      <c r="O6819">
        <v>5</v>
      </c>
      <c r="P6819" t="s">
        <v>1261</v>
      </c>
      <c r="Q6819" t="s">
        <v>1262</v>
      </c>
      <c r="R6819" t="s">
        <v>236</v>
      </c>
      <c r="S6819" t="s">
        <v>67</v>
      </c>
      <c r="T6819" t="s">
        <v>68</v>
      </c>
      <c r="U6819">
        <v>2018</v>
      </c>
      <c r="V6819">
        <v>532884</v>
      </c>
      <c r="W6819" t="s">
        <v>69</v>
      </c>
      <c r="X6819" t="s">
        <v>241</v>
      </c>
      <c r="Y6819">
        <v>353844</v>
      </c>
      <c r="Z6819">
        <v>179040</v>
      </c>
      <c r="AA6819" t="s">
        <v>69</v>
      </c>
      <c r="AB6819" t="s">
        <v>19772</v>
      </c>
      <c r="AC6819">
        <v>532884</v>
      </c>
    </row>
    <row r="6820" spans="1:29">
      <c r="A6820">
        <f t="shared" ca="1" si="106"/>
        <v>0.8962496296096234</v>
      </c>
      <c r="B6820" t="s">
        <v>405</v>
      </c>
      <c r="C6820">
        <v>9303318</v>
      </c>
      <c r="D6820" s="2">
        <v>42900</v>
      </c>
      <c r="E6820" t="s">
        <v>76</v>
      </c>
      <c r="F6820" t="s">
        <v>19773</v>
      </c>
      <c r="G6820">
        <v>5</v>
      </c>
      <c r="H6820" t="s">
        <v>58</v>
      </c>
      <c r="I6820" t="s">
        <v>407</v>
      </c>
      <c r="J6820">
        <v>35811</v>
      </c>
      <c r="K6820">
        <v>5</v>
      </c>
      <c r="L6820" s="2">
        <v>41547</v>
      </c>
      <c r="M6820" s="2">
        <v>43646</v>
      </c>
      <c r="N6820" t="s">
        <v>1991</v>
      </c>
      <c r="O6820">
        <v>6</v>
      </c>
      <c r="P6820" t="s">
        <v>333</v>
      </c>
      <c r="Q6820" t="s">
        <v>334</v>
      </c>
      <c r="R6820" t="s">
        <v>335</v>
      </c>
      <c r="S6820" t="s">
        <v>102</v>
      </c>
      <c r="T6820" t="s">
        <v>68</v>
      </c>
      <c r="U6820">
        <v>2017</v>
      </c>
      <c r="V6820">
        <v>596012</v>
      </c>
      <c r="W6820" t="s">
        <v>69</v>
      </c>
      <c r="X6820" t="s">
        <v>405</v>
      </c>
      <c r="Y6820">
        <v>391858</v>
      </c>
      <c r="Z6820">
        <v>204154</v>
      </c>
      <c r="AA6820" t="s">
        <v>69</v>
      </c>
      <c r="AB6820" t="s">
        <v>19774</v>
      </c>
      <c r="AC6820">
        <v>596012</v>
      </c>
    </row>
    <row r="6821" spans="1:29">
      <c r="A6821">
        <f t="shared" ca="1" si="106"/>
        <v>0.846449553672734</v>
      </c>
      <c r="B6821" t="s">
        <v>254</v>
      </c>
      <c r="C6821">
        <v>9546775</v>
      </c>
      <c r="D6821" s="2">
        <v>43343</v>
      </c>
      <c r="E6821" t="s">
        <v>56</v>
      </c>
      <c r="F6821" t="s">
        <v>19775</v>
      </c>
      <c r="G6821">
        <v>5</v>
      </c>
      <c r="H6821" t="s">
        <v>58</v>
      </c>
      <c r="I6821" t="s">
        <v>256</v>
      </c>
      <c r="J6821">
        <v>114405</v>
      </c>
      <c r="K6821">
        <v>4</v>
      </c>
      <c r="L6821" s="2">
        <v>42248</v>
      </c>
      <c r="M6821" s="2">
        <v>44439</v>
      </c>
      <c r="N6821" t="s">
        <v>592</v>
      </c>
      <c r="O6821">
        <v>10</v>
      </c>
      <c r="P6821" t="s">
        <v>5098</v>
      </c>
      <c r="Q6821" t="s">
        <v>5099</v>
      </c>
      <c r="R6821" t="s">
        <v>176</v>
      </c>
      <c r="S6821" t="s">
        <v>85</v>
      </c>
      <c r="T6821" t="s">
        <v>68</v>
      </c>
      <c r="U6821">
        <v>2018</v>
      </c>
      <c r="V6821">
        <v>291876</v>
      </c>
      <c r="W6821" t="s">
        <v>69</v>
      </c>
      <c r="X6821" t="s">
        <v>254</v>
      </c>
      <c r="Y6821">
        <v>208611</v>
      </c>
      <c r="Z6821">
        <v>83265</v>
      </c>
      <c r="AA6821" t="s">
        <v>69</v>
      </c>
      <c r="AB6821" t="s">
        <v>19776</v>
      </c>
      <c r="AC6821">
        <v>291876</v>
      </c>
    </row>
    <row r="6822" spans="1:29">
      <c r="A6822">
        <f t="shared" ca="1" si="106"/>
        <v>0.95984059545341438</v>
      </c>
      <c r="B6822" t="s">
        <v>199</v>
      </c>
      <c r="C6822">
        <v>9443593</v>
      </c>
      <c r="D6822" s="2">
        <v>43137</v>
      </c>
      <c r="E6822" t="s">
        <v>76</v>
      </c>
      <c r="F6822" t="s">
        <v>19777</v>
      </c>
      <c r="G6822">
        <v>5</v>
      </c>
      <c r="H6822" t="s">
        <v>58</v>
      </c>
      <c r="I6822" t="s">
        <v>149</v>
      </c>
      <c r="J6822">
        <v>177586</v>
      </c>
      <c r="K6822">
        <v>5</v>
      </c>
      <c r="L6822" s="2">
        <v>41731</v>
      </c>
      <c r="M6822" s="2">
        <v>44255</v>
      </c>
      <c r="N6822" t="s">
        <v>1693</v>
      </c>
      <c r="O6822">
        <v>15</v>
      </c>
      <c r="P6822" t="s">
        <v>1697</v>
      </c>
      <c r="Q6822" t="s">
        <v>1698</v>
      </c>
      <c r="R6822" t="s">
        <v>630</v>
      </c>
      <c r="S6822" t="s">
        <v>260</v>
      </c>
      <c r="T6822" t="s">
        <v>68</v>
      </c>
      <c r="U6822">
        <v>2018</v>
      </c>
      <c r="V6822">
        <v>1016129</v>
      </c>
      <c r="W6822" t="s">
        <v>69</v>
      </c>
      <c r="X6822" t="s">
        <v>199</v>
      </c>
      <c r="Y6822">
        <v>591704</v>
      </c>
      <c r="Z6822">
        <v>424425</v>
      </c>
      <c r="AA6822" t="s">
        <v>69</v>
      </c>
      <c r="AB6822" t="s">
        <v>19778</v>
      </c>
      <c r="AC6822">
        <v>1016129</v>
      </c>
    </row>
    <row r="6823" spans="1:29">
      <c r="A6823">
        <f t="shared" ca="1" si="106"/>
        <v>0.48583683408558198</v>
      </c>
      <c r="B6823" t="s">
        <v>241</v>
      </c>
      <c r="C6823">
        <v>9463515</v>
      </c>
      <c r="D6823" s="2">
        <v>43168</v>
      </c>
      <c r="E6823" t="s">
        <v>56</v>
      </c>
      <c r="F6823" t="s">
        <v>19779</v>
      </c>
      <c r="G6823">
        <v>5</v>
      </c>
      <c r="H6823" t="s">
        <v>58</v>
      </c>
      <c r="I6823" t="s">
        <v>243</v>
      </c>
      <c r="J6823">
        <v>125603</v>
      </c>
      <c r="K6823">
        <v>4</v>
      </c>
      <c r="L6823" s="2">
        <v>42186</v>
      </c>
      <c r="M6823" s="2">
        <v>43496</v>
      </c>
      <c r="N6823" t="s">
        <v>441</v>
      </c>
      <c r="O6823">
        <v>1</v>
      </c>
      <c r="P6823" t="s">
        <v>247</v>
      </c>
      <c r="Q6823" t="s">
        <v>248</v>
      </c>
      <c r="R6823" t="s">
        <v>249</v>
      </c>
      <c r="S6823" t="s">
        <v>67</v>
      </c>
      <c r="T6823" t="s">
        <v>68</v>
      </c>
      <c r="U6823">
        <v>2018</v>
      </c>
      <c r="V6823">
        <v>425420</v>
      </c>
      <c r="W6823" t="s">
        <v>69</v>
      </c>
      <c r="X6823" t="s">
        <v>241</v>
      </c>
      <c r="Y6823">
        <v>278964</v>
      </c>
      <c r="Z6823">
        <v>146456</v>
      </c>
      <c r="AA6823" t="s">
        <v>69</v>
      </c>
      <c r="AB6823" t="s">
        <v>19780</v>
      </c>
      <c r="AC6823">
        <v>425420</v>
      </c>
    </row>
    <row r="6824" spans="1:29">
      <c r="A6824">
        <f t="shared" ca="1" si="106"/>
        <v>0.62854304367436364</v>
      </c>
      <c r="B6824" t="s">
        <v>199</v>
      </c>
      <c r="C6824">
        <v>9274198</v>
      </c>
      <c r="D6824" s="2">
        <v>42852</v>
      </c>
      <c r="E6824" t="s">
        <v>76</v>
      </c>
      <c r="F6824" t="s">
        <v>19781</v>
      </c>
      <c r="G6824">
        <v>5</v>
      </c>
      <c r="H6824" t="s">
        <v>58</v>
      </c>
      <c r="I6824" t="s">
        <v>149</v>
      </c>
      <c r="J6824">
        <v>171972</v>
      </c>
      <c r="K6824">
        <v>5</v>
      </c>
      <c r="L6824" s="2">
        <v>41445</v>
      </c>
      <c r="M6824" s="2">
        <v>43220</v>
      </c>
      <c r="N6824" t="s">
        <v>489</v>
      </c>
      <c r="O6824">
        <v>98</v>
      </c>
      <c r="P6824" t="s">
        <v>6086</v>
      </c>
      <c r="Q6824" t="s">
        <v>3918</v>
      </c>
      <c r="R6824" t="s">
        <v>689</v>
      </c>
      <c r="S6824" t="s">
        <v>260</v>
      </c>
      <c r="T6824" t="s">
        <v>68</v>
      </c>
      <c r="U6824">
        <v>2017</v>
      </c>
      <c r="V6824">
        <v>463347</v>
      </c>
      <c r="W6824" t="s">
        <v>69</v>
      </c>
      <c r="X6824" t="s">
        <v>199</v>
      </c>
      <c r="Y6824">
        <v>357866</v>
      </c>
      <c r="Z6824">
        <v>105481</v>
      </c>
      <c r="AA6824" t="s">
        <v>69</v>
      </c>
      <c r="AB6824" t="s">
        <v>19782</v>
      </c>
      <c r="AC6824">
        <v>463347</v>
      </c>
    </row>
    <row r="6825" spans="1:29">
      <c r="A6825">
        <f t="shared" ca="1" si="106"/>
        <v>0.24648206139148998</v>
      </c>
      <c r="B6825" t="s">
        <v>55</v>
      </c>
      <c r="C6825">
        <v>9542392</v>
      </c>
      <c r="D6825" s="2">
        <v>43319</v>
      </c>
      <c r="E6825" t="s">
        <v>56</v>
      </c>
      <c r="F6825" t="s">
        <v>19783</v>
      </c>
      <c r="G6825">
        <v>5</v>
      </c>
      <c r="H6825" t="s">
        <v>58</v>
      </c>
      <c r="I6825" t="s">
        <v>59</v>
      </c>
      <c r="J6825">
        <v>29709</v>
      </c>
      <c r="K6825">
        <v>27</v>
      </c>
      <c r="L6825" s="2">
        <v>33482</v>
      </c>
      <c r="M6825" s="2">
        <v>44074</v>
      </c>
      <c r="N6825" t="s">
        <v>845</v>
      </c>
      <c r="O6825">
        <v>9</v>
      </c>
      <c r="P6825" t="s">
        <v>572</v>
      </c>
      <c r="Q6825" t="s">
        <v>175</v>
      </c>
      <c r="R6825" t="s">
        <v>176</v>
      </c>
      <c r="S6825" t="s">
        <v>67</v>
      </c>
      <c r="T6825" t="s">
        <v>68</v>
      </c>
      <c r="U6825">
        <v>2018</v>
      </c>
      <c r="V6825">
        <v>346719</v>
      </c>
      <c r="W6825" t="s">
        <v>69</v>
      </c>
      <c r="X6825" t="s">
        <v>55</v>
      </c>
      <c r="Y6825">
        <v>218750</v>
      </c>
      <c r="Z6825">
        <v>127969</v>
      </c>
      <c r="AA6825" t="s">
        <v>69</v>
      </c>
      <c r="AB6825" t="s">
        <v>19784</v>
      </c>
      <c r="AC6825">
        <v>346719</v>
      </c>
    </row>
    <row r="6826" spans="1:29">
      <c r="A6826">
        <f t="shared" ca="1" si="106"/>
        <v>0.36069933544227994</v>
      </c>
      <c r="B6826" t="s">
        <v>254</v>
      </c>
      <c r="C6826">
        <v>9314576</v>
      </c>
      <c r="D6826" s="2">
        <v>42936</v>
      </c>
      <c r="E6826" t="s">
        <v>76</v>
      </c>
      <c r="F6826" t="s">
        <v>19785</v>
      </c>
      <c r="G6826">
        <v>5</v>
      </c>
      <c r="H6826" t="s">
        <v>58</v>
      </c>
      <c r="I6826" t="s">
        <v>256</v>
      </c>
      <c r="J6826">
        <v>86472</v>
      </c>
      <c r="K6826">
        <v>20</v>
      </c>
      <c r="L6826" s="2">
        <v>34304</v>
      </c>
      <c r="M6826" s="2">
        <v>43677</v>
      </c>
      <c r="N6826" t="s">
        <v>318</v>
      </c>
      <c r="O6826">
        <v>5</v>
      </c>
      <c r="P6826" t="s">
        <v>1261</v>
      </c>
      <c r="Q6826" t="s">
        <v>1262</v>
      </c>
      <c r="R6826" t="s">
        <v>236</v>
      </c>
      <c r="S6826" t="s">
        <v>67</v>
      </c>
      <c r="T6826" t="s">
        <v>68</v>
      </c>
      <c r="U6826">
        <v>2017</v>
      </c>
      <c r="V6826">
        <v>344709</v>
      </c>
      <c r="W6826" t="s">
        <v>69</v>
      </c>
      <c r="X6826" t="s">
        <v>254</v>
      </c>
      <c r="Y6826">
        <v>218170</v>
      </c>
      <c r="Z6826">
        <v>126539</v>
      </c>
      <c r="AA6826" t="s">
        <v>69</v>
      </c>
      <c r="AB6826" t="s">
        <v>19786</v>
      </c>
      <c r="AC6826">
        <v>344709</v>
      </c>
    </row>
    <row r="6827" spans="1:29">
      <c r="A6827">
        <f t="shared" ca="1" si="106"/>
        <v>0.40635570101905139</v>
      </c>
      <c r="B6827" t="s">
        <v>303</v>
      </c>
      <c r="C6827">
        <v>9205504</v>
      </c>
      <c r="D6827" s="2">
        <v>42751</v>
      </c>
      <c r="E6827" t="s">
        <v>76</v>
      </c>
      <c r="F6827" t="s">
        <v>19787</v>
      </c>
      <c r="G6827">
        <v>5</v>
      </c>
      <c r="H6827" t="s">
        <v>58</v>
      </c>
      <c r="I6827" t="s">
        <v>305</v>
      </c>
      <c r="J6827">
        <v>101034</v>
      </c>
      <c r="K6827">
        <v>5</v>
      </c>
      <c r="L6827" s="2">
        <v>41730</v>
      </c>
      <c r="M6827" s="2">
        <v>43861</v>
      </c>
      <c r="N6827" t="s">
        <v>1912</v>
      </c>
      <c r="O6827">
        <v>2</v>
      </c>
      <c r="P6827" t="s">
        <v>9731</v>
      </c>
      <c r="Q6827" t="s">
        <v>9732</v>
      </c>
      <c r="R6827" t="s">
        <v>1145</v>
      </c>
      <c r="S6827" t="s">
        <v>67</v>
      </c>
      <c r="T6827" t="s">
        <v>68</v>
      </c>
      <c r="U6827">
        <v>2017</v>
      </c>
      <c r="V6827">
        <v>296230</v>
      </c>
      <c r="W6827" t="s">
        <v>69</v>
      </c>
      <c r="X6827" t="s">
        <v>303</v>
      </c>
      <c r="Y6827">
        <v>217500</v>
      </c>
      <c r="Z6827">
        <v>78730</v>
      </c>
      <c r="AA6827" t="s">
        <v>69</v>
      </c>
      <c r="AB6827" t="s">
        <v>19788</v>
      </c>
      <c r="AC6827">
        <v>296230</v>
      </c>
    </row>
    <row r="6828" spans="1:29">
      <c r="A6828">
        <f t="shared" ca="1" si="106"/>
        <v>0.43361422524952464</v>
      </c>
      <c r="B6828" t="s">
        <v>127</v>
      </c>
      <c r="C6828">
        <v>9332471</v>
      </c>
      <c r="D6828" s="2">
        <v>42954</v>
      </c>
      <c r="E6828" t="s">
        <v>19789</v>
      </c>
      <c r="F6828" t="s">
        <v>19790</v>
      </c>
      <c r="G6828">
        <v>5</v>
      </c>
      <c r="H6828" t="s">
        <v>58</v>
      </c>
      <c r="I6828" t="s">
        <v>130</v>
      </c>
      <c r="J6828">
        <v>102171</v>
      </c>
      <c r="K6828">
        <v>5</v>
      </c>
      <c r="L6828" s="2">
        <v>41529</v>
      </c>
      <c r="M6828" s="2">
        <v>44043</v>
      </c>
      <c r="N6828" t="s">
        <v>19791</v>
      </c>
      <c r="O6828">
        <v>11</v>
      </c>
      <c r="P6828" t="s">
        <v>532</v>
      </c>
      <c r="Q6828" t="s">
        <v>533</v>
      </c>
      <c r="R6828" t="s">
        <v>149</v>
      </c>
      <c r="S6828" t="s">
        <v>67</v>
      </c>
      <c r="T6828" t="s">
        <v>68</v>
      </c>
      <c r="U6828">
        <v>2017</v>
      </c>
      <c r="V6828">
        <v>601069</v>
      </c>
      <c r="W6828" t="s">
        <v>69</v>
      </c>
      <c r="X6828" t="s">
        <v>127</v>
      </c>
      <c r="Y6828">
        <v>435245</v>
      </c>
      <c r="Z6828">
        <v>165824</v>
      </c>
      <c r="AA6828" t="s">
        <v>69</v>
      </c>
      <c r="AB6828" t="s">
        <v>19792</v>
      </c>
      <c r="AC6828">
        <v>601069</v>
      </c>
    </row>
    <row r="6829" spans="1:29">
      <c r="A6829">
        <f t="shared" ca="1" si="106"/>
        <v>0.96526270924575297</v>
      </c>
      <c r="B6829" t="s">
        <v>55</v>
      </c>
      <c r="C6829">
        <v>9525416</v>
      </c>
      <c r="D6829" s="2">
        <v>43276</v>
      </c>
      <c r="E6829" t="s">
        <v>56</v>
      </c>
      <c r="F6829" t="s">
        <v>19793</v>
      </c>
      <c r="G6829">
        <v>5</v>
      </c>
      <c r="H6829" t="s">
        <v>58</v>
      </c>
      <c r="I6829" t="s">
        <v>59</v>
      </c>
      <c r="J6829">
        <v>88202</v>
      </c>
      <c r="K6829">
        <v>5</v>
      </c>
      <c r="L6829" s="2">
        <v>41883</v>
      </c>
      <c r="M6829" s="2">
        <v>43646</v>
      </c>
      <c r="N6829" t="s">
        <v>257</v>
      </c>
      <c r="O6829">
        <v>8</v>
      </c>
      <c r="P6829" t="s">
        <v>2448</v>
      </c>
      <c r="Q6829" t="s">
        <v>472</v>
      </c>
      <c r="R6829" t="s">
        <v>311</v>
      </c>
      <c r="S6829" t="s">
        <v>473</v>
      </c>
      <c r="T6829" t="s">
        <v>68</v>
      </c>
      <c r="U6829">
        <v>2018</v>
      </c>
      <c r="V6829">
        <v>365080</v>
      </c>
      <c r="W6829" t="s">
        <v>69</v>
      </c>
      <c r="X6829" t="s">
        <v>55</v>
      </c>
      <c r="Y6829">
        <v>238199</v>
      </c>
      <c r="Z6829">
        <v>126881</v>
      </c>
      <c r="AA6829" t="s">
        <v>69</v>
      </c>
      <c r="AB6829" t="s">
        <v>19794</v>
      </c>
      <c r="AC6829">
        <v>365080</v>
      </c>
    </row>
    <row r="6830" spans="1:29">
      <c r="A6830">
        <f t="shared" ca="1" si="106"/>
        <v>0.15784382704653499</v>
      </c>
      <c r="B6830" t="s">
        <v>286</v>
      </c>
      <c r="C6830">
        <v>9300836</v>
      </c>
      <c r="D6830" s="2">
        <v>42916</v>
      </c>
      <c r="E6830" t="s">
        <v>76</v>
      </c>
      <c r="F6830" t="s">
        <v>19795</v>
      </c>
      <c r="G6830">
        <v>5</v>
      </c>
      <c r="H6830" t="s">
        <v>58</v>
      </c>
      <c r="I6830" t="s">
        <v>289</v>
      </c>
      <c r="J6830">
        <v>105343</v>
      </c>
      <c r="K6830">
        <v>4</v>
      </c>
      <c r="L6830" s="2">
        <v>41835</v>
      </c>
      <c r="M6830" s="2">
        <v>44012</v>
      </c>
      <c r="N6830" t="s">
        <v>2005</v>
      </c>
      <c r="O6830">
        <v>3</v>
      </c>
      <c r="P6830" t="s">
        <v>542</v>
      </c>
      <c r="Q6830" t="s">
        <v>543</v>
      </c>
      <c r="R6830" t="s">
        <v>205</v>
      </c>
      <c r="S6830" t="s">
        <v>67</v>
      </c>
      <c r="T6830" t="s">
        <v>68</v>
      </c>
      <c r="U6830">
        <v>2017</v>
      </c>
      <c r="V6830">
        <v>400000</v>
      </c>
      <c r="W6830" t="s">
        <v>69</v>
      </c>
      <c r="X6830" t="s">
        <v>286</v>
      </c>
      <c r="Y6830">
        <v>250000</v>
      </c>
      <c r="Z6830">
        <v>150000</v>
      </c>
      <c r="AA6830" t="s">
        <v>69</v>
      </c>
      <c r="AB6830" t="s">
        <v>19796</v>
      </c>
      <c r="AC6830">
        <v>400000</v>
      </c>
    </row>
    <row r="6831" spans="1:29">
      <c r="A6831">
        <f t="shared" ca="1" si="106"/>
        <v>0.32625734055458078</v>
      </c>
      <c r="B6831" t="s">
        <v>889</v>
      </c>
      <c r="C6831">
        <v>9380963</v>
      </c>
      <c r="D6831" s="2">
        <v>43054</v>
      </c>
      <c r="E6831" t="s">
        <v>76</v>
      </c>
      <c r="F6831" t="s">
        <v>19797</v>
      </c>
      <c r="G6831">
        <v>5</v>
      </c>
      <c r="H6831" t="s">
        <v>58</v>
      </c>
      <c r="I6831" t="s">
        <v>891</v>
      </c>
      <c r="J6831">
        <v>23500</v>
      </c>
      <c r="K6831">
        <v>5</v>
      </c>
      <c r="L6831" s="2">
        <v>41694</v>
      </c>
      <c r="M6831" s="2">
        <v>44135</v>
      </c>
      <c r="N6831" t="s">
        <v>171</v>
      </c>
      <c r="O6831">
        <v>7</v>
      </c>
      <c r="P6831" t="s">
        <v>64</v>
      </c>
      <c r="Q6831" t="s">
        <v>65</v>
      </c>
      <c r="R6831" t="s">
        <v>66</v>
      </c>
      <c r="S6831" t="s">
        <v>67</v>
      </c>
      <c r="T6831" t="s">
        <v>68</v>
      </c>
      <c r="U6831">
        <v>2018</v>
      </c>
      <c r="V6831">
        <v>608225</v>
      </c>
      <c r="W6831" t="s">
        <v>69</v>
      </c>
      <c r="X6831" t="s">
        <v>889</v>
      </c>
      <c r="Y6831">
        <v>462164</v>
      </c>
      <c r="Z6831">
        <v>146061</v>
      </c>
      <c r="AA6831" t="s">
        <v>69</v>
      </c>
      <c r="AB6831" t="s">
        <v>19798</v>
      </c>
      <c r="AC6831">
        <v>608225</v>
      </c>
    </row>
    <row r="6832" spans="1:29">
      <c r="A6832">
        <f t="shared" ca="1" si="106"/>
        <v>0.45417640646394841</v>
      </c>
      <c r="B6832" t="s">
        <v>55</v>
      </c>
      <c r="C6832">
        <v>9969111</v>
      </c>
      <c r="D6832" s="2">
        <v>43784</v>
      </c>
      <c r="E6832" t="s">
        <v>110</v>
      </c>
      <c r="F6832" t="s">
        <v>19799</v>
      </c>
      <c r="G6832">
        <v>7</v>
      </c>
      <c r="H6832" t="s">
        <v>58</v>
      </c>
      <c r="I6832" t="s">
        <v>59</v>
      </c>
      <c r="J6832">
        <v>90622</v>
      </c>
      <c r="K6832">
        <v>6</v>
      </c>
      <c r="L6832" s="2">
        <v>43678</v>
      </c>
      <c r="M6832" s="2">
        <v>44408</v>
      </c>
      <c r="N6832" t="s">
        <v>12851</v>
      </c>
      <c r="O6832">
        <v>7</v>
      </c>
      <c r="P6832" t="s">
        <v>8082</v>
      </c>
      <c r="Q6832" t="s">
        <v>584</v>
      </c>
      <c r="R6832" t="s">
        <v>585</v>
      </c>
      <c r="S6832" t="s">
        <v>260</v>
      </c>
      <c r="T6832" t="s">
        <v>68</v>
      </c>
      <c r="U6832">
        <v>2018</v>
      </c>
      <c r="V6832">
        <v>176136</v>
      </c>
      <c r="W6832" t="s">
        <v>69</v>
      </c>
      <c r="X6832" t="s">
        <v>55</v>
      </c>
      <c r="Y6832">
        <v>111126</v>
      </c>
      <c r="Z6832">
        <v>65010</v>
      </c>
      <c r="AA6832" t="s">
        <v>69</v>
      </c>
      <c r="AB6832" t="s">
        <v>19800</v>
      </c>
      <c r="AC6832">
        <v>176136</v>
      </c>
    </row>
    <row r="6833" spans="1:29">
      <c r="A6833">
        <f t="shared" ca="1" si="106"/>
        <v>0.55693195675915186</v>
      </c>
      <c r="B6833" t="s">
        <v>55</v>
      </c>
      <c r="C6833">
        <v>9291515</v>
      </c>
      <c r="D6833" s="2">
        <v>42892</v>
      </c>
      <c r="E6833" t="s">
        <v>76</v>
      </c>
      <c r="F6833" t="s">
        <v>19801</v>
      </c>
      <c r="G6833">
        <v>5</v>
      </c>
      <c r="H6833" t="s">
        <v>58</v>
      </c>
      <c r="I6833" t="s">
        <v>59</v>
      </c>
      <c r="J6833">
        <v>82567</v>
      </c>
      <c r="K6833">
        <v>5</v>
      </c>
      <c r="L6833" s="2">
        <v>41518</v>
      </c>
      <c r="M6833" s="2">
        <v>43251</v>
      </c>
      <c r="N6833" t="s">
        <v>2799</v>
      </c>
      <c r="O6833">
        <v>7</v>
      </c>
      <c r="P6833" t="s">
        <v>259</v>
      </c>
      <c r="Q6833" t="s">
        <v>190</v>
      </c>
      <c r="R6833" t="s">
        <v>191</v>
      </c>
      <c r="S6833" t="s">
        <v>260</v>
      </c>
      <c r="T6833" t="s">
        <v>68</v>
      </c>
      <c r="U6833">
        <v>2017</v>
      </c>
      <c r="V6833">
        <v>411949</v>
      </c>
      <c r="W6833" t="s">
        <v>69</v>
      </c>
      <c r="X6833" t="s">
        <v>55</v>
      </c>
      <c r="Y6833">
        <v>252980</v>
      </c>
      <c r="Z6833">
        <v>158969</v>
      </c>
      <c r="AA6833" t="s">
        <v>69</v>
      </c>
      <c r="AB6833" t="s">
        <v>19802</v>
      </c>
      <c r="AC6833">
        <v>411949</v>
      </c>
    </row>
    <row r="6834" spans="1:29">
      <c r="A6834">
        <f t="shared" ca="1" si="106"/>
        <v>3.5059207338121512E-2</v>
      </c>
      <c r="B6834" t="s">
        <v>199</v>
      </c>
      <c r="C6834">
        <v>9269546</v>
      </c>
      <c r="D6834" s="2">
        <v>42852</v>
      </c>
      <c r="E6834" t="s">
        <v>5597</v>
      </c>
      <c r="F6834" t="s">
        <v>19803</v>
      </c>
      <c r="G6834">
        <v>5</v>
      </c>
      <c r="H6834" t="s">
        <v>58</v>
      </c>
      <c r="I6834" t="s">
        <v>149</v>
      </c>
      <c r="J6834">
        <v>183612</v>
      </c>
      <c r="K6834">
        <v>4</v>
      </c>
      <c r="L6834" s="2">
        <v>41773</v>
      </c>
      <c r="M6834" s="2">
        <v>43585</v>
      </c>
      <c r="N6834" t="s">
        <v>158</v>
      </c>
      <c r="O6834">
        <v>27</v>
      </c>
      <c r="P6834" t="s">
        <v>4190</v>
      </c>
      <c r="Q6834" t="s">
        <v>629</v>
      </c>
      <c r="R6834" t="s">
        <v>630</v>
      </c>
      <c r="S6834" t="s">
        <v>67</v>
      </c>
      <c r="T6834" t="s">
        <v>68</v>
      </c>
      <c r="U6834">
        <v>2017</v>
      </c>
      <c r="V6834">
        <v>508478</v>
      </c>
      <c r="W6834" t="s">
        <v>69</v>
      </c>
      <c r="X6834" t="s">
        <v>199</v>
      </c>
      <c r="Y6834">
        <v>388714</v>
      </c>
      <c r="Z6834">
        <v>119764</v>
      </c>
      <c r="AA6834" t="s">
        <v>69</v>
      </c>
      <c r="AB6834" t="s">
        <v>19804</v>
      </c>
      <c r="AC6834">
        <v>508478</v>
      </c>
    </row>
    <row r="6835" spans="1:29">
      <c r="A6835">
        <f t="shared" ca="1" si="106"/>
        <v>0.86113775691523209</v>
      </c>
      <c r="B6835" t="s">
        <v>254</v>
      </c>
      <c r="C6835">
        <v>9308709</v>
      </c>
      <c r="D6835" s="2">
        <v>42908</v>
      </c>
      <c r="E6835" t="s">
        <v>56</v>
      </c>
      <c r="F6835" t="s">
        <v>19805</v>
      </c>
      <c r="G6835">
        <v>5</v>
      </c>
      <c r="H6835" t="s">
        <v>58</v>
      </c>
      <c r="I6835" t="s">
        <v>256</v>
      </c>
      <c r="J6835">
        <v>47475</v>
      </c>
      <c r="K6835">
        <v>24</v>
      </c>
      <c r="L6835" s="2">
        <v>33877</v>
      </c>
      <c r="M6835" s="2">
        <v>43646</v>
      </c>
      <c r="N6835" t="s">
        <v>507</v>
      </c>
      <c r="O6835">
        <v>12</v>
      </c>
      <c r="P6835" t="s">
        <v>147</v>
      </c>
      <c r="Q6835" t="s">
        <v>148</v>
      </c>
      <c r="R6835" t="s">
        <v>149</v>
      </c>
      <c r="S6835" t="s">
        <v>322</v>
      </c>
      <c r="T6835" t="s">
        <v>68</v>
      </c>
      <c r="U6835">
        <v>2017</v>
      </c>
      <c r="V6835">
        <v>358439</v>
      </c>
      <c r="W6835" t="s">
        <v>69</v>
      </c>
      <c r="X6835" t="s">
        <v>254</v>
      </c>
      <c r="Y6835">
        <v>284475</v>
      </c>
      <c r="Z6835">
        <v>73964</v>
      </c>
      <c r="AA6835" t="s">
        <v>69</v>
      </c>
      <c r="AB6835" t="s">
        <v>19806</v>
      </c>
      <c r="AC6835">
        <v>358439</v>
      </c>
    </row>
    <row r="6836" spans="1:29">
      <c r="A6836">
        <f t="shared" ca="1" si="106"/>
        <v>0.9844409924930293</v>
      </c>
      <c r="B6836" t="s">
        <v>127</v>
      </c>
      <c r="C6836">
        <v>9473108</v>
      </c>
      <c r="D6836" s="2">
        <v>43217</v>
      </c>
      <c r="E6836" t="s">
        <v>56</v>
      </c>
      <c r="F6836" t="s">
        <v>19807</v>
      </c>
      <c r="G6836">
        <v>5</v>
      </c>
      <c r="H6836" t="s">
        <v>58</v>
      </c>
      <c r="I6836" t="s">
        <v>130</v>
      </c>
      <c r="J6836">
        <v>87610</v>
      </c>
      <c r="K6836">
        <v>8</v>
      </c>
      <c r="L6836" s="2">
        <v>40184</v>
      </c>
      <c r="M6836" s="2">
        <v>43769</v>
      </c>
      <c r="N6836" t="s">
        <v>225</v>
      </c>
      <c r="O6836">
        <v>4</v>
      </c>
      <c r="P6836" t="s">
        <v>638</v>
      </c>
      <c r="Q6836" t="s">
        <v>639</v>
      </c>
      <c r="R6836" t="s">
        <v>640</v>
      </c>
      <c r="S6836" t="s">
        <v>85</v>
      </c>
      <c r="T6836" t="s">
        <v>68</v>
      </c>
      <c r="U6836">
        <v>2018</v>
      </c>
      <c r="V6836">
        <v>311882</v>
      </c>
      <c r="W6836" t="s">
        <v>69</v>
      </c>
      <c r="X6836" t="s">
        <v>127</v>
      </c>
      <c r="Y6836">
        <v>200000</v>
      </c>
      <c r="Z6836">
        <v>111882</v>
      </c>
      <c r="AA6836" t="s">
        <v>69</v>
      </c>
      <c r="AB6836" t="s">
        <v>19808</v>
      </c>
      <c r="AC6836">
        <v>311882</v>
      </c>
    </row>
    <row r="6837" spans="1:29">
      <c r="A6837">
        <f t="shared" ca="1" si="106"/>
        <v>0.88416229629811594</v>
      </c>
      <c r="B6837" t="s">
        <v>1619</v>
      </c>
      <c r="C6837">
        <v>9416047</v>
      </c>
      <c r="D6837" s="2">
        <v>43118</v>
      </c>
      <c r="E6837" t="s">
        <v>69</v>
      </c>
      <c r="F6837" t="s">
        <v>19809</v>
      </c>
      <c r="G6837">
        <v>5</v>
      </c>
      <c r="H6837" t="s">
        <v>58</v>
      </c>
      <c r="I6837" t="s">
        <v>1621</v>
      </c>
      <c r="J6837">
        <v>23417</v>
      </c>
      <c r="K6837">
        <v>5</v>
      </c>
      <c r="L6837" s="2">
        <v>41675</v>
      </c>
      <c r="M6837" s="2">
        <v>44227</v>
      </c>
      <c r="N6837" t="s">
        <v>15102</v>
      </c>
      <c r="O6837">
        <v>7</v>
      </c>
      <c r="P6837" t="s">
        <v>1030</v>
      </c>
      <c r="Q6837" t="s">
        <v>584</v>
      </c>
      <c r="R6837" t="s">
        <v>585</v>
      </c>
      <c r="S6837" t="s">
        <v>67</v>
      </c>
      <c r="T6837" t="s">
        <v>68</v>
      </c>
      <c r="U6837">
        <v>2018</v>
      </c>
      <c r="V6837">
        <v>351317</v>
      </c>
      <c r="W6837" t="s">
        <v>69</v>
      </c>
      <c r="X6837" t="s">
        <v>1619</v>
      </c>
      <c r="Y6837">
        <v>279145</v>
      </c>
      <c r="Z6837">
        <v>72172</v>
      </c>
      <c r="AA6837" t="s">
        <v>69</v>
      </c>
      <c r="AB6837" t="s">
        <v>19810</v>
      </c>
      <c r="AC6837">
        <v>351317</v>
      </c>
    </row>
    <row r="6838" spans="1:29">
      <c r="A6838">
        <f t="shared" ca="1" si="106"/>
        <v>0.14684220674426751</v>
      </c>
      <c r="B6838" t="s">
        <v>889</v>
      </c>
      <c r="C6838">
        <v>9237278</v>
      </c>
      <c r="D6838" s="2">
        <v>42814</v>
      </c>
      <c r="E6838" t="s">
        <v>76</v>
      </c>
      <c r="F6838" t="s">
        <v>19811</v>
      </c>
      <c r="G6838">
        <v>5</v>
      </c>
      <c r="H6838" t="s">
        <v>58</v>
      </c>
      <c r="I6838" t="s">
        <v>891</v>
      </c>
      <c r="J6838">
        <v>24074</v>
      </c>
      <c r="K6838">
        <v>4</v>
      </c>
      <c r="L6838" s="2">
        <v>41799</v>
      </c>
      <c r="M6838" s="2">
        <v>43921</v>
      </c>
      <c r="N6838" t="s">
        <v>735</v>
      </c>
      <c r="O6838">
        <v>1</v>
      </c>
      <c r="P6838" t="s">
        <v>3151</v>
      </c>
      <c r="Q6838" t="s">
        <v>2642</v>
      </c>
      <c r="R6838" t="s">
        <v>555</v>
      </c>
      <c r="S6838" t="s">
        <v>67</v>
      </c>
      <c r="T6838" t="s">
        <v>68</v>
      </c>
      <c r="U6838">
        <v>2017</v>
      </c>
      <c r="V6838">
        <v>583368</v>
      </c>
      <c r="W6838" t="s">
        <v>69</v>
      </c>
      <c r="X6838" t="s">
        <v>889</v>
      </c>
      <c r="Y6838">
        <v>425257</v>
      </c>
      <c r="Z6838">
        <v>158111</v>
      </c>
      <c r="AA6838" t="s">
        <v>69</v>
      </c>
      <c r="AB6838" t="s">
        <v>19812</v>
      </c>
      <c r="AC6838">
        <v>583368</v>
      </c>
    </row>
    <row r="6839" spans="1:29">
      <c r="A6839">
        <f t="shared" ca="1" si="106"/>
        <v>2.841314324227584E-2</v>
      </c>
      <c r="B6839" t="s">
        <v>241</v>
      </c>
      <c r="C6839">
        <v>9309028</v>
      </c>
      <c r="D6839" s="2">
        <v>42926</v>
      </c>
      <c r="E6839" t="s">
        <v>76</v>
      </c>
      <c r="F6839" t="s">
        <v>19813</v>
      </c>
      <c r="G6839">
        <v>5</v>
      </c>
      <c r="H6839" t="s">
        <v>58</v>
      </c>
      <c r="I6839" t="s">
        <v>243</v>
      </c>
      <c r="J6839">
        <v>116756</v>
      </c>
      <c r="K6839">
        <v>5</v>
      </c>
      <c r="L6839" s="2">
        <v>41470</v>
      </c>
      <c r="M6839" s="2">
        <v>43281</v>
      </c>
      <c r="N6839" t="s">
        <v>4033</v>
      </c>
      <c r="O6839">
        <v>8</v>
      </c>
      <c r="P6839" t="s">
        <v>2448</v>
      </c>
      <c r="Q6839" t="s">
        <v>472</v>
      </c>
      <c r="R6839" t="s">
        <v>311</v>
      </c>
      <c r="S6839" t="s">
        <v>473</v>
      </c>
      <c r="T6839" t="s">
        <v>68</v>
      </c>
      <c r="U6839">
        <v>2017</v>
      </c>
      <c r="V6839">
        <v>423899</v>
      </c>
      <c r="W6839" t="s">
        <v>69</v>
      </c>
      <c r="X6839" t="s">
        <v>241</v>
      </c>
      <c r="Y6839">
        <v>250000</v>
      </c>
      <c r="Z6839">
        <v>173899</v>
      </c>
      <c r="AA6839" t="s">
        <v>69</v>
      </c>
      <c r="AB6839" t="s">
        <v>19814</v>
      </c>
      <c r="AC6839">
        <v>423899</v>
      </c>
    </row>
    <row r="6840" spans="1:29">
      <c r="A6840">
        <f t="shared" ca="1" si="106"/>
        <v>0.45673851708975255</v>
      </c>
      <c r="B6840" t="s">
        <v>55</v>
      </c>
      <c r="C6840">
        <v>9535510</v>
      </c>
      <c r="D6840" s="2">
        <v>43336</v>
      </c>
      <c r="E6840" t="s">
        <v>56</v>
      </c>
      <c r="F6840" t="s">
        <v>19815</v>
      </c>
      <c r="G6840">
        <v>5</v>
      </c>
      <c r="H6840" t="s">
        <v>58</v>
      </c>
      <c r="I6840" t="s">
        <v>59</v>
      </c>
      <c r="J6840">
        <v>91574</v>
      </c>
      <c r="K6840">
        <v>4</v>
      </c>
      <c r="L6840" s="2">
        <v>42248</v>
      </c>
      <c r="M6840" s="2">
        <v>44074</v>
      </c>
      <c r="N6840" t="s">
        <v>636</v>
      </c>
      <c r="O6840">
        <v>13</v>
      </c>
      <c r="P6840" t="s">
        <v>1222</v>
      </c>
      <c r="Q6840" t="s">
        <v>217</v>
      </c>
      <c r="R6840" t="s">
        <v>120</v>
      </c>
      <c r="S6840" t="s">
        <v>67</v>
      </c>
      <c r="T6840" t="s">
        <v>68</v>
      </c>
      <c r="U6840">
        <v>2018</v>
      </c>
      <c r="V6840">
        <v>369434</v>
      </c>
      <c r="W6840" t="s">
        <v>69</v>
      </c>
      <c r="X6840" t="s">
        <v>55</v>
      </c>
      <c r="Y6840">
        <v>218750</v>
      </c>
      <c r="Z6840">
        <v>150684</v>
      </c>
      <c r="AA6840" t="s">
        <v>69</v>
      </c>
      <c r="AB6840" t="s">
        <v>19816</v>
      </c>
      <c r="AC6840">
        <v>369434</v>
      </c>
    </row>
    <row r="6841" spans="1:29">
      <c r="A6841">
        <f t="shared" ca="1" si="106"/>
        <v>0.55615981487707034</v>
      </c>
      <c r="B6841" t="s">
        <v>199</v>
      </c>
      <c r="C6841">
        <v>9437734</v>
      </c>
      <c r="D6841" s="2">
        <v>43124</v>
      </c>
      <c r="E6841" t="s">
        <v>76</v>
      </c>
      <c r="F6841" t="s">
        <v>19817</v>
      </c>
      <c r="G6841">
        <v>5</v>
      </c>
      <c r="H6841" t="s">
        <v>58</v>
      </c>
      <c r="I6841" t="s">
        <v>149</v>
      </c>
      <c r="J6841">
        <v>174761</v>
      </c>
      <c r="K6841">
        <v>5</v>
      </c>
      <c r="L6841" s="2">
        <v>41730</v>
      </c>
      <c r="M6841" s="2">
        <v>43890</v>
      </c>
      <c r="N6841" t="s">
        <v>1998</v>
      </c>
      <c r="O6841">
        <v>3</v>
      </c>
      <c r="P6841" t="s">
        <v>542</v>
      </c>
      <c r="Q6841" t="s">
        <v>543</v>
      </c>
      <c r="R6841" t="s">
        <v>205</v>
      </c>
      <c r="S6841" t="s">
        <v>67</v>
      </c>
      <c r="T6841" t="s">
        <v>68</v>
      </c>
      <c r="U6841">
        <v>2018</v>
      </c>
      <c r="V6841">
        <v>332000</v>
      </c>
      <c r="W6841" t="s">
        <v>69</v>
      </c>
      <c r="X6841" t="s">
        <v>199</v>
      </c>
      <c r="Y6841">
        <v>207500</v>
      </c>
      <c r="Z6841">
        <v>124500</v>
      </c>
      <c r="AA6841" t="s">
        <v>69</v>
      </c>
      <c r="AB6841" t="s">
        <v>19818</v>
      </c>
      <c r="AC6841">
        <v>332000</v>
      </c>
    </row>
    <row r="6842" spans="1:29">
      <c r="A6842">
        <f t="shared" ca="1" si="106"/>
        <v>0.7732203746471662</v>
      </c>
      <c r="B6842" t="s">
        <v>92</v>
      </c>
      <c r="C6842">
        <v>9522835</v>
      </c>
      <c r="D6842" s="2">
        <v>43276</v>
      </c>
      <c r="E6842" t="s">
        <v>56</v>
      </c>
      <c r="F6842" t="s">
        <v>19819</v>
      </c>
      <c r="G6842">
        <v>5</v>
      </c>
      <c r="H6842" t="s">
        <v>58</v>
      </c>
      <c r="I6842" t="s">
        <v>95</v>
      </c>
      <c r="J6842">
        <v>57632</v>
      </c>
      <c r="K6842">
        <v>10</v>
      </c>
      <c r="L6842" s="2">
        <v>39326</v>
      </c>
      <c r="M6842" s="2">
        <v>44012</v>
      </c>
      <c r="N6842" t="s">
        <v>11802</v>
      </c>
      <c r="O6842">
        <v>27</v>
      </c>
      <c r="P6842" t="s">
        <v>4190</v>
      </c>
      <c r="Q6842" t="s">
        <v>629</v>
      </c>
      <c r="R6842" t="s">
        <v>630</v>
      </c>
      <c r="S6842" t="s">
        <v>67</v>
      </c>
      <c r="T6842" t="s">
        <v>68</v>
      </c>
      <c r="U6842">
        <v>2018</v>
      </c>
      <c r="V6842">
        <v>470519</v>
      </c>
      <c r="W6842" t="s">
        <v>69</v>
      </c>
      <c r="X6842" t="s">
        <v>92</v>
      </c>
      <c r="Y6842">
        <v>306527</v>
      </c>
      <c r="Z6842">
        <v>163992</v>
      </c>
      <c r="AA6842" t="s">
        <v>69</v>
      </c>
      <c r="AB6842" t="s">
        <v>19820</v>
      </c>
      <c r="AC6842">
        <v>470519</v>
      </c>
    </row>
    <row r="6843" spans="1:29">
      <c r="A6843">
        <f t="shared" ca="1" si="106"/>
        <v>0.57100239138864428</v>
      </c>
      <c r="B6843" t="s">
        <v>241</v>
      </c>
      <c r="C6843">
        <v>9528639</v>
      </c>
      <c r="D6843" s="2">
        <v>43239</v>
      </c>
      <c r="E6843" t="s">
        <v>56</v>
      </c>
      <c r="F6843" t="s">
        <v>19821</v>
      </c>
      <c r="G6843">
        <v>5</v>
      </c>
      <c r="H6843" t="s">
        <v>58</v>
      </c>
      <c r="I6843" t="s">
        <v>243</v>
      </c>
      <c r="J6843">
        <v>128234</v>
      </c>
      <c r="K6843">
        <v>4</v>
      </c>
      <c r="L6843" s="2">
        <v>42217</v>
      </c>
      <c r="M6843" s="2">
        <v>43982</v>
      </c>
      <c r="N6843" t="s">
        <v>690</v>
      </c>
      <c r="O6843">
        <v>2</v>
      </c>
      <c r="P6843" t="s">
        <v>2348</v>
      </c>
      <c r="Q6843" t="s">
        <v>543</v>
      </c>
      <c r="R6843" t="s">
        <v>205</v>
      </c>
      <c r="S6843" t="s">
        <v>67</v>
      </c>
      <c r="T6843" t="s">
        <v>68</v>
      </c>
      <c r="U6843">
        <v>2018</v>
      </c>
      <c r="V6843">
        <v>392470</v>
      </c>
      <c r="W6843" t="s">
        <v>69</v>
      </c>
      <c r="X6843" t="s">
        <v>241</v>
      </c>
      <c r="Y6843">
        <v>307791</v>
      </c>
      <c r="Z6843">
        <v>84679</v>
      </c>
      <c r="AA6843" t="s">
        <v>69</v>
      </c>
      <c r="AB6843" t="s">
        <v>19822</v>
      </c>
      <c r="AC6843">
        <v>392470</v>
      </c>
    </row>
    <row r="6844" spans="1:29">
      <c r="A6844">
        <f t="shared" ca="1" si="106"/>
        <v>0.73138958273989008</v>
      </c>
      <c r="B6844" t="s">
        <v>405</v>
      </c>
      <c r="C6844">
        <v>9203050</v>
      </c>
      <c r="D6844" s="2">
        <v>42755</v>
      </c>
      <c r="E6844" t="s">
        <v>7622</v>
      </c>
      <c r="F6844" t="s">
        <v>19823</v>
      </c>
      <c r="G6844">
        <v>5</v>
      </c>
      <c r="H6844" t="s">
        <v>58</v>
      </c>
      <c r="I6844" t="s">
        <v>407</v>
      </c>
      <c r="J6844">
        <v>34862</v>
      </c>
      <c r="K6844">
        <v>5</v>
      </c>
      <c r="L6844" s="2">
        <v>41348</v>
      </c>
      <c r="M6844" s="2">
        <v>43524</v>
      </c>
      <c r="N6844" t="s">
        <v>429</v>
      </c>
      <c r="O6844">
        <v>4</v>
      </c>
      <c r="P6844" t="s">
        <v>638</v>
      </c>
      <c r="Q6844" t="s">
        <v>639</v>
      </c>
      <c r="R6844" t="s">
        <v>640</v>
      </c>
      <c r="S6844" t="s">
        <v>67</v>
      </c>
      <c r="T6844" t="s">
        <v>68</v>
      </c>
      <c r="U6844">
        <v>2017</v>
      </c>
      <c r="V6844">
        <v>392501</v>
      </c>
      <c r="W6844" t="s">
        <v>69</v>
      </c>
      <c r="X6844" t="s">
        <v>1683</v>
      </c>
      <c r="Y6844">
        <v>301635</v>
      </c>
      <c r="Z6844">
        <v>171931</v>
      </c>
      <c r="AA6844" t="s">
        <v>69</v>
      </c>
      <c r="AB6844" t="s">
        <v>19824</v>
      </c>
      <c r="AC6844">
        <v>392501</v>
      </c>
    </row>
    <row r="6845" spans="1:29">
      <c r="A6845">
        <f t="shared" ca="1" si="106"/>
        <v>0.49998215492781339</v>
      </c>
      <c r="B6845" t="s">
        <v>199</v>
      </c>
      <c r="C6845">
        <v>9547295</v>
      </c>
      <c r="D6845" s="2">
        <v>43325</v>
      </c>
      <c r="E6845" t="s">
        <v>56</v>
      </c>
      <c r="F6845" t="s">
        <v>19825</v>
      </c>
      <c r="G6845">
        <v>5</v>
      </c>
      <c r="H6845" t="s">
        <v>58</v>
      </c>
      <c r="I6845" t="s">
        <v>149</v>
      </c>
      <c r="J6845">
        <v>176203</v>
      </c>
      <c r="K6845">
        <v>5</v>
      </c>
      <c r="L6845" s="2">
        <v>41906</v>
      </c>
      <c r="M6845" s="2">
        <v>44074</v>
      </c>
      <c r="N6845" t="s">
        <v>489</v>
      </c>
      <c r="O6845">
        <v>7</v>
      </c>
      <c r="P6845" t="s">
        <v>2152</v>
      </c>
      <c r="Q6845" t="s">
        <v>472</v>
      </c>
      <c r="R6845" t="s">
        <v>311</v>
      </c>
      <c r="S6845" t="s">
        <v>473</v>
      </c>
      <c r="T6845" t="s">
        <v>68</v>
      </c>
      <c r="U6845">
        <v>2018</v>
      </c>
      <c r="V6845">
        <v>346546</v>
      </c>
      <c r="W6845" t="s">
        <v>69</v>
      </c>
      <c r="X6845" t="s">
        <v>199</v>
      </c>
      <c r="Y6845">
        <v>213172</v>
      </c>
      <c r="Z6845">
        <v>133374</v>
      </c>
      <c r="AA6845" t="s">
        <v>69</v>
      </c>
      <c r="AB6845" t="s">
        <v>19826</v>
      </c>
      <c r="AC6845">
        <v>346546</v>
      </c>
    </row>
    <row r="6846" spans="1:29">
      <c r="A6846">
        <f t="shared" ca="1" si="106"/>
        <v>0.744233563654909</v>
      </c>
      <c r="B6846" t="s">
        <v>127</v>
      </c>
      <c r="C6846">
        <v>9271250</v>
      </c>
      <c r="D6846" s="2">
        <v>42859</v>
      </c>
      <c r="E6846" t="s">
        <v>724</v>
      </c>
      <c r="F6846" t="s">
        <v>19827</v>
      </c>
      <c r="G6846">
        <v>5</v>
      </c>
      <c r="H6846" t="s">
        <v>58</v>
      </c>
      <c r="I6846" t="s">
        <v>130</v>
      </c>
      <c r="J6846">
        <v>94386</v>
      </c>
      <c r="K6846">
        <v>5</v>
      </c>
      <c r="L6846" s="2">
        <v>41033</v>
      </c>
      <c r="M6846" s="2">
        <v>43220</v>
      </c>
      <c r="N6846" t="s">
        <v>606</v>
      </c>
      <c r="O6846">
        <v>3</v>
      </c>
      <c r="P6846" t="s">
        <v>2568</v>
      </c>
      <c r="Q6846" t="s">
        <v>2569</v>
      </c>
      <c r="R6846" t="s">
        <v>630</v>
      </c>
      <c r="S6846" t="s">
        <v>102</v>
      </c>
      <c r="T6846" t="s">
        <v>68</v>
      </c>
      <c r="U6846">
        <v>2017</v>
      </c>
      <c r="V6846">
        <v>366250</v>
      </c>
      <c r="W6846" t="s">
        <v>69</v>
      </c>
      <c r="X6846" t="s">
        <v>127</v>
      </c>
      <c r="Y6846">
        <v>250000</v>
      </c>
      <c r="Z6846">
        <v>116250</v>
      </c>
      <c r="AA6846" t="s">
        <v>69</v>
      </c>
      <c r="AB6846" t="s">
        <v>19828</v>
      </c>
      <c r="AC6846">
        <v>366250</v>
      </c>
    </row>
    <row r="6847" spans="1:29">
      <c r="A6847">
        <f t="shared" ca="1" si="106"/>
        <v>8.0805925583146476E-2</v>
      </c>
      <c r="B6847" t="s">
        <v>241</v>
      </c>
      <c r="C6847">
        <v>9415464</v>
      </c>
      <c r="D6847" s="2">
        <v>43125</v>
      </c>
      <c r="E6847" t="s">
        <v>56</v>
      </c>
      <c r="F6847" t="s">
        <v>19829</v>
      </c>
      <c r="G6847">
        <v>5</v>
      </c>
      <c r="H6847" t="s">
        <v>58</v>
      </c>
      <c r="I6847" t="s">
        <v>243</v>
      </c>
      <c r="J6847">
        <v>124402</v>
      </c>
      <c r="K6847">
        <v>4</v>
      </c>
      <c r="L6847" s="2">
        <v>42095</v>
      </c>
      <c r="M6847" s="2">
        <v>43496</v>
      </c>
      <c r="N6847" t="s">
        <v>2917</v>
      </c>
      <c r="O6847">
        <v>3</v>
      </c>
      <c r="P6847" t="s">
        <v>882</v>
      </c>
      <c r="Q6847" t="s">
        <v>883</v>
      </c>
      <c r="R6847" t="s">
        <v>884</v>
      </c>
      <c r="S6847" t="s">
        <v>67</v>
      </c>
      <c r="T6847" t="s">
        <v>68</v>
      </c>
      <c r="U6847">
        <v>2018</v>
      </c>
      <c r="V6847">
        <v>770028</v>
      </c>
      <c r="W6847" t="s">
        <v>69</v>
      </c>
      <c r="X6847" t="s">
        <v>241</v>
      </c>
      <c r="Y6847">
        <v>462479</v>
      </c>
      <c r="Z6847">
        <v>307549</v>
      </c>
      <c r="AA6847" t="s">
        <v>69</v>
      </c>
      <c r="AB6847" t="s">
        <v>19830</v>
      </c>
      <c r="AC6847">
        <v>770028</v>
      </c>
    </row>
    <row r="6848" spans="1:29">
      <c r="A6848">
        <f t="shared" ca="1" si="106"/>
        <v>0.70721179705678405</v>
      </c>
      <c r="B6848" t="s">
        <v>199</v>
      </c>
      <c r="C6848">
        <v>9478133</v>
      </c>
      <c r="D6848" s="2">
        <v>43217</v>
      </c>
      <c r="E6848" t="s">
        <v>76</v>
      </c>
      <c r="F6848" t="s">
        <v>19831</v>
      </c>
      <c r="G6848">
        <v>5</v>
      </c>
      <c r="H6848" t="s">
        <v>58</v>
      </c>
      <c r="I6848" t="s">
        <v>149</v>
      </c>
      <c r="J6848">
        <v>181355</v>
      </c>
      <c r="K6848">
        <v>6</v>
      </c>
      <c r="L6848" s="2">
        <v>41760</v>
      </c>
      <c r="M6848" s="2">
        <v>43585</v>
      </c>
      <c r="N6848" t="s">
        <v>2950</v>
      </c>
      <c r="O6848" t="s">
        <v>677</v>
      </c>
      <c r="P6848" t="s">
        <v>19832</v>
      </c>
      <c r="Q6848" t="s">
        <v>19833</v>
      </c>
      <c r="R6848" t="s">
        <v>69</v>
      </c>
      <c r="S6848" t="s">
        <v>681</v>
      </c>
      <c r="T6848" t="s">
        <v>68</v>
      </c>
      <c r="U6848">
        <v>2018</v>
      </c>
      <c r="V6848">
        <v>218655</v>
      </c>
      <c r="W6848" t="s">
        <v>69</v>
      </c>
      <c r="X6848" t="s">
        <v>199</v>
      </c>
      <c r="Y6848">
        <v>218655</v>
      </c>
      <c r="Z6848">
        <v>0</v>
      </c>
      <c r="AA6848" t="s">
        <v>69</v>
      </c>
      <c r="AB6848" t="s">
        <v>19834</v>
      </c>
      <c r="AC6848">
        <v>218655</v>
      </c>
    </row>
    <row r="6849" spans="1:29">
      <c r="A6849">
        <f t="shared" ca="1" si="106"/>
        <v>0.5630389787445067</v>
      </c>
      <c r="B6849" t="s">
        <v>286</v>
      </c>
      <c r="C6849">
        <v>9264397</v>
      </c>
      <c r="D6849" s="2">
        <v>42850</v>
      </c>
      <c r="E6849" t="s">
        <v>76</v>
      </c>
      <c r="F6849" t="s">
        <v>19835</v>
      </c>
      <c r="G6849">
        <v>5</v>
      </c>
      <c r="H6849" t="s">
        <v>58</v>
      </c>
      <c r="I6849" t="s">
        <v>289</v>
      </c>
      <c r="J6849">
        <v>101446</v>
      </c>
      <c r="K6849">
        <v>5</v>
      </c>
      <c r="L6849" s="2">
        <v>41411</v>
      </c>
      <c r="M6849" s="2">
        <v>43585</v>
      </c>
      <c r="N6849" t="s">
        <v>3718</v>
      </c>
      <c r="O6849">
        <v>4</v>
      </c>
      <c r="P6849" t="s">
        <v>19836</v>
      </c>
      <c r="Q6849" t="s">
        <v>19837</v>
      </c>
      <c r="R6849" t="s">
        <v>311</v>
      </c>
      <c r="S6849" t="s">
        <v>348</v>
      </c>
      <c r="T6849" t="s">
        <v>68</v>
      </c>
      <c r="U6849">
        <v>2017</v>
      </c>
      <c r="V6849">
        <v>396245</v>
      </c>
      <c r="W6849" t="s">
        <v>69</v>
      </c>
      <c r="X6849" t="s">
        <v>286</v>
      </c>
      <c r="Y6849">
        <v>290339</v>
      </c>
      <c r="Z6849">
        <v>105906</v>
      </c>
      <c r="AA6849" t="s">
        <v>69</v>
      </c>
      <c r="AB6849" t="s">
        <v>19838</v>
      </c>
      <c r="AC6849">
        <v>396245</v>
      </c>
    </row>
    <row r="6850" spans="1:29">
      <c r="A6850">
        <f t="shared" ref="A6850:A6913" ca="1" si="107">RAND()</f>
        <v>0.11319358495902598</v>
      </c>
      <c r="B6850" t="s">
        <v>1044</v>
      </c>
      <c r="C6850">
        <v>9445318</v>
      </c>
      <c r="D6850" s="2">
        <v>43151</v>
      </c>
      <c r="E6850" t="s">
        <v>12016</v>
      </c>
      <c r="F6850" t="s">
        <v>19839</v>
      </c>
      <c r="G6850">
        <v>5</v>
      </c>
      <c r="H6850" t="s">
        <v>58</v>
      </c>
      <c r="I6850" t="s">
        <v>1047</v>
      </c>
      <c r="J6850">
        <v>5379</v>
      </c>
      <c r="K6850">
        <v>3</v>
      </c>
      <c r="L6850" s="2">
        <v>42485</v>
      </c>
      <c r="M6850" s="2">
        <v>44651</v>
      </c>
      <c r="N6850" t="s">
        <v>7140</v>
      </c>
      <c r="O6850">
        <v>7</v>
      </c>
      <c r="P6850" t="s">
        <v>1538</v>
      </c>
      <c r="Q6850" t="s">
        <v>1539</v>
      </c>
      <c r="R6850" t="s">
        <v>1540</v>
      </c>
      <c r="S6850" t="s">
        <v>67</v>
      </c>
      <c r="T6850" t="s">
        <v>68</v>
      </c>
      <c r="U6850">
        <v>2018</v>
      </c>
      <c r="V6850">
        <v>249778</v>
      </c>
      <c r="W6850" t="s">
        <v>69</v>
      </c>
      <c r="X6850" t="s">
        <v>1044</v>
      </c>
      <c r="Y6850">
        <v>306755</v>
      </c>
      <c r="Z6850">
        <v>65081</v>
      </c>
      <c r="AA6850" t="s">
        <v>69</v>
      </c>
      <c r="AB6850" t="s">
        <v>19840</v>
      </c>
      <c r="AC6850">
        <v>249778</v>
      </c>
    </row>
    <row r="6851" spans="1:29">
      <c r="A6851">
        <f t="shared" ca="1" si="107"/>
        <v>0.30962155108834621</v>
      </c>
      <c r="B6851" t="s">
        <v>1619</v>
      </c>
      <c r="C6851">
        <v>9696026</v>
      </c>
      <c r="D6851" s="2">
        <v>43258</v>
      </c>
      <c r="E6851" t="s">
        <v>76</v>
      </c>
      <c r="F6851" t="s">
        <v>19841</v>
      </c>
      <c r="G6851">
        <v>7</v>
      </c>
      <c r="H6851" t="s">
        <v>58</v>
      </c>
      <c r="I6851" t="s">
        <v>1621</v>
      </c>
      <c r="J6851">
        <v>22994</v>
      </c>
      <c r="K6851">
        <v>5</v>
      </c>
      <c r="L6851" s="2">
        <v>41825</v>
      </c>
      <c r="M6851" s="2">
        <v>43982</v>
      </c>
      <c r="N6851" t="s">
        <v>1983</v>
      </c>
      <c r="O6851">
        <v>7</v>
      </c>
      <c r="P6851" t="s">
        <v>64</v>
      </c>
      <c r="Q6851" t="s">
        <v>65</v>
      </c>
      <c r="R6851" t="s">
        <v>66</v>
      </c>
      <c r="S6851" t="s">
        <v>67</v>
      </c>
      <c r="T6851" t="s">
        <v>68</v>
      </c>
      <c r="U6851">
        <v>2017</v>
      </c>
      <c r="V6851">
        <v>226303</v>
      </c>
      <c r="W6851" t="s">
        <v>69</v>
      </c>
      <c r="X6851" t="s">
        <v>1619</v>
      </c>
      <c r="Y6851">
        <v>154736</v>
      </c>
      <c r="Z6851">
        <v>71567</v>
      </c>
      <c r="AA6851" t="s">
        <v>69</v>
      </c>
      <c r="AB6851" t="s">
        <v>19842</v>
      </c>
      <c r="AC6851">
        <v>226303</v>
      </c>
    </row>
    <row r="6852" spans="1:29">
      <c r="A6852">
        <f t="shared" ca="1" si="107"/>
        <v>0.94683505022045455</v>
      </c>
      <c r="B6852" t="s">
        <v>241</v>
      </c>
      <c r="C6852">
        <v>9481399</v>
      </c>
      <c r="D6852" s="2">
        <v>42902</v>
      </c>
      <c r="E6852" t="s">
        <v>287</v>
      </c>
      <c r="F6852" t="s">
        <v>19843</v>
      </c>
      <c r="G6852">
        <v>7</v>
      </c>
      <c r="H6852" t="s">
        <v>58</v>
      </c>
      <c r="I6852" t="s">
        <v>243</v>
      </c>
      <c r="J6852">
        <v>68673</v>
      </c>
      <c r="K6852">
        <v>14</v>
      </c>
      <c r="L6852" s="2">
        <v>37226</v>
      </c>
      <c r="M6852" s="2">
        <v>43616</v>
      </c>
      <c r="N6852" t="s">
        <v>10449</v>
      </c>
      <c r="O6852">
        <v>3</v>
      </c>
      <c r="P6852" t="s">
        <v>553</v>
      </c>
      <c r="Q6852" t="s">
        <v>554</v>
      </c>
      <c r="R6852" t="s">
        <v>555</v>
      </c>
      <c r="S6852" t="s">
        <v>67</v>
      </c>
      <c r="T6852" t="s">
        <v>68</v>
      </c>
      <c r="U6852">
        <v>2017</v>
      </c>
      <c r="V6852">
        <v>387292</v>
      </c>
      <c r="W6852" t="s">
        <v>69</v>
      </c>
      <c r="X6852" t="s">
        <v>241</v>
      </c>
      <c r="Y6852">
        <v>250000</v>
      </c>
      <c r="Z6852">
        <v>137292</v>
      </c>
      <c r="AA6852" t="s">
        <v>69</v>
      </c>
      <c r="AB6852" t="s">
        <v>19844</v>
      </c>
      <c r="AC6852">
        <v>387292</v>
      </c>
    </row>
    <row r="6853" spans="1:29">
      <c r="A6853">
        <f t="shared" ca="1" si="107"/>
        <v>0.40245177381721686</v>
      </c>
      <c r="B6853" t="s">
        <v>254</v>
      </c>
      <c r="C6853">
        <v>9488029</v>
      </c>
      <c r="D6853" s="2">
        <v>43244</v>
      </c>
      <c r="E6853" t="s">
        <v>6211</v>
      </c>
      <c r="F6853" t="s">
        <v>19845</v>
      </c>
      <c r="G6853">
        <v>5</v>
      </c>
      <c r="H6853" t="s">
        <v>58</v>
      </c>
      <c r="I6853" t="s">
        <v>256</v>
      </c>
      <c r="J6853">
        <v>113967</v>
      </c>
      <c r="K6853">
        <v>4</v>
      </c>
      <c r="L6853" s="2">
        <v>42248</v>
      </c>
      <c r="M6853" s="2">
        <v>43982</v>
      </c>
      <c r="N6853" t="s">
        <v>19846</v>
      </c>
      <c r="O6853">
        <v>4</v>
      </c>
      <c r="P6853" t="s">
        <v>293</v>
      </c>
      <c r="Q6853" t="s">
        <v>294</v>
      </c>
      <c r="R6853" t="s">
        <v>295</v>
      </c>
      <c r="S6853" t="s">
        <v>85</v>
      </c>
      <c r="T6853" t="s">
        <v>68</v>
      </c>
      <c r="U6853">
        <v>2018</v>
      </c>
      <c r="V6853">
        <v>473495</v>
      </c>
      <c r="W6853" t="s">
        <v>69</v>
      </c>
      <c r="X6853" t="s">
        <v>254</v>
      </c>
      <c r="Y6853">
        <v>411632</v>
      </c>
      <c r="Z6853">
        <v>61863</v>
      </c>
      <c r="AA6853" t="s">
        <v>69</v>
      </c>
      <c r="AB6853" t="s">
        <v>19847</v>
      </c>
      <c r="AC6853">
        <v>473495</v>
      </c>
    </row>
    <row r="6854" spans="1:29">
      <c r="A6854">
        <f t="shared" ca="1" si="107"/>
        <v>0.98579913685023379</v>
      </c>
      <c r="B6854" t="s">
        <v>241</v>
      </c>
      <c r="C6854">
        <v>9318524</v>
      </c>
      <c r="D6854" s="2">
        <v>42949</v>
      </c>
      <c r="E6854" t="s">
        <v>4289</v>
      </c>
      <c r="F6854" t="s">
        <v>19848</v>
      </c>
      <c r="G6854">
        <v>5</v>
      </c>
      <c r="H6854" t="s">
        <v>58</v>
      </c>
      <c r="I6854" t="s">
        <v>243</v>
      </c>
      <c r="J6854">
        <v>95479</v>
      </c>
      <c r="K6854">
        <v>8</v>
      </c>
      <c r="L6854" s="2">
        <v>40073</v>
      </c>
      <c r="M6854" s="2">
        <v>43677</v>
      </c>
      <c r="N6854" t="s">
        <v>8750</v>
      </c>
      <c r="O6854">
        <v>5</v>
      </c>
      <c r="P6854" t="s">
        <v>524</v>
      </c>
      <c r="Q6854" t="s">
        <v>83</v>
      </c>
      <c r="R6854" t="s">
        <v>84</v>
      </c>
      <c r="S6854" t="s">
        <v>67</v>
      </c>
      <c r="T6854" t="s">
        <v>68</v>
      </c>
      <c r="U6854">
        <v>2017</v>
      </c>
      <c r="V6854">
        <v>814645</v>
      </c>
      <c r="W6854" t="s">
        <v>69</v>
      </c>
      <c r="X6854" t="s">
        <v>241</v>
      </c>
      <c r="Y6854">
        <v>692067</v>
      </c>
      <c r="Z6854">
        <v>122578</v>
      </c>
      <c r="AA6854" t="s">
        <v>69</v>
      </c>
      <c r="AB6854" t="s">
        <v>19849</v>
      </c>
      <c r="AC6854">
        <v>814645</v>
      </c>
    </row>
    <row r="6855" spans="1:29">
      <c r="A6855">
        <f t="shared" ca="1" si="107"/>
        <v>0.43216545571516241</v>
      </c>
      <c r="B6855" t="s">
        <v>254</v>
      </c>
      <c r="C6855">
        <v>9552190</v>
      </c>
      <c r="D6855" s="2">
        <v>43342</v>
      </c>
      <c r="E6855" t="s">
        <v>56</v>
      </c>
      <c r="F6855" t="s">
        <v>19850</v>
      </c>
      <c r="G6855">
        <v>5</v>
      </c>
      <c r="H6855" t="s">
        <v>58</v>
      </c>
      <c r="I6855" t="s">
        <v>256</v>
      </c>
      <c r="J6855">
        <v>111980</v>
      </c>
      <c r="K6855">
        <v>4</v>
      </c>
      <c r="L6855" s="2">
        <v>42248</v>
      </c>
      <c r="M6855" s="2">
        <v>43708</v>
      </c>
      <c r="N6855" t="s">
        <v>3876</v>
      </c>
      <c r="O6855">
        <v>13</v>
      </c>
      <c r="P6855" t="s">
        <v>390</v>
      </c>
      <c r="Q6855" t="s">
        <v>217</v>
      </c>
      <c r="R6855" t="s">
        <v>120</v>
      </c>
      <c r="S6855" t="s">
        <v>67</v>
      </c>
      <c r="T6855" t="s">
        <v>68</v>
      </c>
      <c r="U6855">
        <v>2018</v>
      </c>
      <c r="V6855">
        <v>395979</v>
      </c>
      <c r="W6855" t="s">
        <v>69</v>
      </c>
      <c r="X6855" t="s">
        <v>254</v>
      </c>
      <c r="Y6855">
        <v>269279</v>
      </c>
      <c r="Z6855">
        <v>126700</v>
      </c>
      <c r="AA6855" t="s">
        <v>69</v>
      </c>
      <c r="AB6855" t="s">
        <v>19851</v>
      </c>
      <c r="AC6855">
        <v>395979</v>
      </c>
    </row>
    <row r="6856" spans="1:29">
      <c r="A6856">
        <f t="shared" ca="1" si="107"/>
        <v>0.33093733657027746</v>
      </c>
      <c r="B6856" t="s">
        <v>286</v>
      </c>
      <c r="C6856">
        <v>9485268</v>
      </c>
      <c r="D6856" s="2">
        <v>43251</v>
      </c>
      <c r="E6856" t="s">
        <v>56</v>
      </c>
      <c r="F6856" t="s">
        <v>19852</v>
      </c>
      <c r="G6856">
        <v>5</v>
      </c>
      <c r="H6856" t="s">
        <v>58</v>
      </c>
      <c r="I6856" t="s">
        <v>289</v>
      </c>
      <c r="J6856">
        <v>113286</v>
      </c>
      <c r="K6856">
        <v>6</v>
      </c>
      <c r="L6856" s="2">
        <v>41805</v>
      </c>
      <c r="M6856" s="2">
        <v>44347</v>
      </c>
      <c r="N6856" t="s">
        <v>5895</v>
      </c>
      <c r="O6856">
        <v>3</v>
      </c>
      <c r="P6856" t="s">
        <v>2754</v>
      </c>
      <c r="Q6856" t="s">
        <v>543</v>
      </c>
      <c r="R6856" t="s">
        <v>205</v>
      </c>
      <c r="S6856" t="s">
        <v>473</v>
      </c>
      <c r="T6856" t="s">
        <v>68</v>
      </c>
      <c r="U6856">
        <v>2018</v>
      </c>
      <c r="V6856">
        <v>877747</v>
      </c>
      <c r="W6856" t="s">
        <v>69</v>
      </c>
      <c r="X6856" t="s">
        <v>286</v>
      </c>
      <c r="Y6856">
        <v>539046</v>
      </c>
      <c r="Z6856">
        <v>338701</v>
      </c>
      <c r="AA6856" t="s">
        <v>69</v>
      </c>
      <c r="AB6856" t="s">
        <v>19853</v>
      </c>
      <c r="AC6856">
        <v>877747</v>
      </c>
    </row>
    <row r="6857" spans="1:29">
      <c r="A6857">
        <f t="shared" ca="1" si="107"/>
        <v>6.9676032852211689E-3</v>
      </c>
      <c r="B6857" t="s">
        <v>241</v>
      </c>
      <c r="C6857">
        <v>9412869</v>
      </c>
      <c r="D6857" s="2">
        <v>43130</v>
      </c>
      <c r="E6857" t="s">
        <v>56</v>
      </c>
      <c r="F6857" t="s">
        <v>19854</v>
      </c>
      <c r="G6857">
        <v>5</v>
      </c>
      <c r="H6857" t="s">
        <v>58</v>
      </c>
      <c r="I6857" t="s">
        <v>243</v>
      </c>
      <c r="J6857">
        <v>125735</v>
      </c>
      <c r="K6857">
        <v>4</v>
      </c>
      <c r="L6857" s="2">
        <v>42073</v>
      </c>
      <c r="M6857" s="2">
        <v>43861</v>
      </c>
      <c r="N6857" t="s">
        <v>2261</v>
      </c>
      <c r="O6857">
        <v>7</v>
      </c>
      <c r="P6857" t="s">
        <v>1538</v>
      </c>
      <c r="Q6857" t="s">
        <v>1539</v>
      </c>
      <c r="R6857" t="s">
        <v>1540</v>
      </c>
      <c r="S6857" t="s">
        <v>67</v>
      </c>
      <c r="T6857" t="s">
        <v>68</v>
      </c>
      <c r="U6857">
        <v>2018</v>
      </c>
      <c r="V6857">
        <v>367500</v>
      </c>
      <c r="W6857" t="s">
        <v>69</v>
      </c>
      <c r="X6857" t="s">
        <v>241</v>
      </c>
      <c r="Y6857">
        <v>250000</v>
      </c>
      <c r="Z6857">
        <v>117500</v>
      </c>
      <c r="AA6857" t="s">
        <v>69</v>
      </c>
      <c r="AB6857" t="s">
        <v>19855</v>
      </c>
      <c r="AC6857">
        <v>367500</v>
      </c>
    </row>
    <row r="6858" spans="1:29">
      <c r="A6858">
        <f t="shared" ca="1" si="107"/>
        <v>0.67018304274644547</v>
      </c>
      <c r="B6858" t="s">
        <v>127</v>
      </c>
      <c r="C6858">
        <v>9549141</v>
      </c>
      <c r="D6858" s="2">
        <v>43327</v>
      </c>
      <c r="E6858" t="s">
        <v>10285</v>
      </c>
      <c r="F6858" t="s">
        <v>10286</v>
      </c>
      <c r="G6858">
        <v>5</v>
      </c>
      <c r="H6858" t="s">
        <v>58</v>
      </c>
      <c r="I6858" t="s">
        <v>130</v>
      </c>
      <c r="J6858">
        <v>107251</v>
      </c>
      <c r="K6858">
        <v>4</v>
      </c>
      <c r="L6858" s="2">
        <v>42223</v>
      </c>
      <c r="M6858" s="2">
        <v>44043</v>
      </c>
      <c r="N6858" t="s">
        <v>10287</v>
      </c>
      <c r="O6858" t="s">
        <v>677</v>
      </c>
      <c r="P6858" t="s">
        <v>10288</v>
      </c>
      <c r="Q6858" t="s">
        <v>10289</v>
      </c>
      <c r="R6858" t="s">
        <v>69</v>
      </c>
      <c r="S6858" t="s">
        <v>681</v>
      </c>
      <c r="T6858" t="s">
        <v>68</v>
      </c>
      <c r="U6858">
        <v>2018</v>
      </c>
      <c r="V6858">
        <v>395388</v>
      </c>
      <c r="W6858" t="s">
        <v>69</v>
      </c>
      <c r="X6858" t="s">
        <v>286</v>
      </c>
      <c r="Y6858">
        <v>177028</v>
      </c>
      <c r="Z6858">
        <v>14147</v>
      </c>
      <c r="AA6858" t="s">
        <v>69</v>
      </c>
      <c r="AB6858" t="s">
        <v>10290</v>
      </c>
      <c r="AC6858">
        <v>191175</v>
      </c>
    </row>
    <row r="6859" spans="1:29">
      <c r="A6859">
        <f t="shared" ca="1" si="107"/>
        <v>0.89632405060345421</v>
      </c>
      <c r="B6859" t="s">
        <v>199</v>
      </c>
      <c r="C6859">
        <v>9186497</v>
      </c>
      <c r="D6859" s="2">
        <v>42716</v>
      </c>
      <c r="E6859" t="s">
        <v>76</v>
      </c>
      <c r="F6859" t="s">
        <v>19856</v>
      </c>
      <c r="G6859">
        <v>5</v>
      </c>
      <c r="H6859" t="s">
        <v>58</v>
      </c>
      <c r="I6859" t="s">
        <v>149</v>
      </c>
      <c r="J6859">
        <v>166879</v>
      </c>
      <c r="K6859">
        <v>5</v>
      </c>
      <c r="L6859" s="2">
        <v>41292</v>
      </c>
      <c r="M6859" s="2">
        <v>43100</v>
      </c>
      <c r="N6859" t="s">
        <v>7209</v>
      </c>
      <c r="O6859">
        <v>6</v>
      </c>
      <c r="P6859" t="s">
        <v>333</v>
      </c>
      <c r="Q6859" t="s">
        <v>334</v>
      </c>
      <c r="R6859" t="s">
        <v>335</v>
      </c>
      <c r="S6859" t="s">
        <v>67</v>
      </c>
      <c r="T6859" t="s">
        <v>68</v>
      </c>
      <c r="U6859">
        <v>2017</v>
      </c>
      <c r="V6859">
        <v>322663</v>
      </c>
      <c r="W6859" t="s">
        <v>69</v>
      </c>
      <c r="X6859" t="s">
        <v>199</v>
      </c>
      <c r="Y6859">
        <v>207500</v>
      </c>
      <c r="Z6859">
        <v>115163</v>
      </c>
      <c r="AA6859" t="s">
        <v>69</v>
      </c>
      <c r="AB6859" t="s">
        <v>19857</v>
      </c>
      <c r="AC6859">
        <v>322663</v>
      </c>
    </row>
    <row r="6860" spans="1:29">
      <c r="A6860">
        <f t="shared" ca="1" si="107"/>
        <v>0.24680035164774605</v>
      </c>
      <c r="B6860" t="s">
        <v>405</v>
      </c>
      <c r="C6860">
        <v>9220770</v>
      </c>
      <c r="D6860" s="2">
        <v>42767</v>
      </c>
      <c r="E6860" t="s">
        <v>76</v>
      </c>
      <c r="F6860" t="s">
        <v>14594</v>
      </c>
      <c r="G6860">
        <v>5</v>
      </c>
      <c r="H6860" t="s">
        <v>58</v>
      </c>
      <c r="I6860" t="s">
        <v>407</v>
      </c>
      <c r="J6860">
        <v>35280</v>
      </c>
      <c r="K6860">
        <v>5</v>
      </c>
      <c r="L6860" s="2">
        <v>41306</v>
      </c>
      <c r="M6860" s="2">
        <v>44227</v>
      </c>
      <c r="N6860" t="s">
        <v>14595</v>
      </c>
      <c r="O6860">
        <v>13</v>
      </c>
      <c r="P6860" t="s">
        <v>390</v>
      </c>
      <c r="Q6860" t="s">
        <v>217</v>
      </c>
      <c r="R6860" t="s">
        <v>120</v>
      </c>
      <c r="S6860" t="s">
        <v>102</v>
      </c>
      <c r="T6860" t="s">
        <v>68</v>
      </c>
      <c r="U6860">
        <v>2017</v>
      </c>
      <c r="V6860">
        <v>979218</v>
      </c>
      <c r="W6860" t="s">
        <v>69</v>
      </c>
      <c r="X6860" t="s">
        <v>1683</v>
      </c>
      <c r="Y6860">
        <v>500000</v>
      </c>
      <c r="Z6860">
        <v>0</v>
      </c>
      <c r="AA6860" t="s">
        <v>69</v>
      </c>
      <c r="AB6860" t="s">
        <v>14596</v>
      </c>
      <c r="AC6860">
        <v>500000</v>
      </c>
    </row>
    <row r="6861" spans="1:29">
      <c r="A6861">
        <f t="shared" ca="1" si="107"/>
        <v>0.46647542781201001</v>
      </c>
      <c r="B6861" t="s">
        <v>241</v>
      </c>
      <c r="C6861">
        <v>9475273</v>
      </c>
      <c r="D6861" s="2">
        <v>43264</v>
      </c>
      <c r="E6861" t="s">
        <v>19858</v>
      </c>
      <c r="F6861" t="s">
        <v>19859</v>
      </c>
      <c r="G6861">
        <v>5</v>
      </c>
      <c r="H6861" t="s">
        <v>58</v>
      </c>
      <c r="I6861" t="s">
        <v>243</v>
      </c>
      <c r="J6861">
        <v>85631</v>
      </c>
      <c r="K6861">
        <v>10</v>
      </c>
      <c r="L6861" s="2">
        <v>40057</v>
      </c>
      <c r="M6861" s="2">
        <v>43982</v>
      </c>
      <c r="N6861" t="s">
        <v>792</v>
      </c>
      <c r="O6861">
        <v>3</v>
      </c>
      <c r="P6861" t="s">
        <v>368</v>
      </c>
      <c r="Q6861" t="s">
        <v>369</v>
      </c>
      <c r="R6861" t="s">
        <v>370</v>
      </c>
      <c r="S6861" t="s">
        <v>413</v>
      </c>
      <c r="T6861" t="s">
        <v>68</v>
      </c>
      <c r="U6861">
        <v>2018</v>
      </c>
      <c r="V6861">
        <v>549440</v>
      </c>
      <c r="W6861" t="s">
        <v>69</v>
      </c>
      <c r="X6861" t="s">
        <v>241</v>
      </c>
      <c r="Y6861">
        <v>580817</v>
      </c>
      <c r="Z6861">
        <v>155920</v>
      </c>
      <c r="AA6861" t="s">
        <v>69</v>
      </c>
      <c r="AB6861" t="s">
        <v>19860</v>
      </c>
      <c r="AC6861">
        <v>549440</v>
      </c>
    </row>
    <row r="6862" spans="1:29">
      <c r="A6862">
        <f t="shared" ca="1" si="107"/>
        <v>0.92730667500264252</v>
      </c>
      <c r="B6862" t="s">
        <v>405</v>
      </c>
      <c r="C6862">
        <v>9457420</v>
      </c>
      <c r="D6862" s="2">
        <v>43202</v>
      </c>
      <c r="E6862" t="s">
        <v>76</v>
      </c>
      <c r="F6862" t="s">
        <v>19861</v>
      </c>
      <c r="G6862">
        <v>5</v>
      </c>
      <c r="H6862" t="s">
        <v>58</v>
      </c>
      <c r="I6862" t="s">
        <v>407</v>
      </c>
      <c r="J6862">
        <v>24461</v>
      </c>
      <c r="K6862">
        <v>10</v>
      </c>
      <c r="L6862" s="2">
        <v>39355</v>
      </c>
      <c r="M6862" s="2">
        <v>44316</v>
      </c>
      <c r="N6862" t="s">
        <v>2321</v>
      </c>
      <c r="O6862">
        <v>4</v>
      </c>
      <c r="P6862" t="s">
        <v>234</v>
      </c>
      <c r="Q6862" t="s">
        <v>235</v>
      </c>
      <c r="R6862" t="s">
        <v>236</v>
      </c>
      <c r="S6862" t="s">
        <v>67</v>
      </c>
      <c r="T6862" t="s">
        <v>68</v>
      </c>
      <c r="U6862">
        <v>2018</v>
      </c>
      <c r="V6862">
        <v>371815</v>
      </c>
      <c r="W6862" t="s">
        <v>69</v>
      </c>
      <c r="X6862" t="s">
        <v>405</v>
      </c>
      <c r="Y6862">
        <v>248181</v>
      </c>
      <c r="Z6862">
        <v>123634</v>
      </c>
      <c r="AA6862" t="s">
        <v>69</v>
      </c>
      <c r="AB6862" t="s">
        <v>19862</v>
      </c>
      <c r="AC6862">
        <v>371815</v>
      </c>
    </row>
    <row r="6863" spans="1:29">
      <c r="A6863">
        <f t="shared" ca="1" si="107"/>
        <v>0.60833210753285172</v>
      </c>
      <c r="B6863" t="s">
        <v>241</v>
      </c>
      <c r="C6863">
        <v>9312681</v>
      </c>
      <c r="D6863" s="2">
        <v>42923</v>
      </c>
      <c r="E6863" t="s">
        <v>6272</v>
      </c>
      <c r="F6863" t="s">
        <v>19863</v>
      </c>
      <c r="G6863">
        <v>5</v>
      </c>
      <c r="H6863" t="s">
        <v>58</v>
      </c>
      <c r="I6863" t="s">
        <v>243</v>
      </c>
      <c r="J6863">
        <v>120398</v>
      </c>
      <c r="K6863">
        <v>5</v>
      </c>
      <c r="L6863" s="2">
        <v>41521</v>
      </c>
      <c r="M6863" s="2">
        <v>43646</v>
      </c>
      <c r="N6863" t="s">
        <v>14155</v>
      </c>
      <c r="O6863">
        <v>12</v>
      </c>
      <c r="P6863" t="s">
        <v>656</v>
      </c>
      <c r="Q6863" t="s">
        <v>204</v>
      </c>
      <c r="R6863" t="s">
        <v>205</v>
      </c>
      <c r="S6863" t="s">
        <v>67</v>
      </c>
      <c r="T6863" t="s">
        <v>68</v>
      </c>
      <c r="U6863">
        <v>2017</v>
      </c>
      <c r="V6863">
        <v>662017</v>
      </c>
      <c r="W6863" t="s">
        <v>69</v>
      </c>
      <c r="X6863" t="s">
        <v>241</v>
      </c>
      <c r="Y6863">
        <v>1000970</v>
      </c>
      <c r="Z6863">
        <v>167864</v>
      </c>
      <c r="AA6863" t="s">
        <v>69</v>
      </c>
      <c r="AB6863" t="s">
        <v>19864</v>
      </c>
      <c r="AC6863">
        <v>662017</v>
      </c>
    </row>
    <row r="6864" spans="1:29">
      <c r="A6864">
        <f t="shared" ca="1" si="107"/>
        <v>0.89919750719217284</v>
      </c>
      <c r="B6864" t="s">
        <v>303</v>
      </c>
      <c r="C6864">
        <v>9191365</v>
      </c>
      <c r="D6864" s="2">
        <v>42733</v>
      </c>
      <c r="E6864" t="s">
        <v>76</v>
      </c>
      <c r="F6864" t="s">
        <v>19865</v>
      </c>
      <c r="G6864">
        <v>5</v>
      </c>
      <c r="H6864" t="s">
        <v>58</v>
      </c>
      <c r="I6864" t="s">
        <v>305</v>
      </c>
      <c r="J6864">
        <v>63349</v>
      </c>
      <c r="K6864">
        <v>12</v>
      </c>
      <c r="L6864" s="2">
        <v>37529</v>
      </c>
      <c r="M6864" s="2">
        <v>44196</v>
      </c>
      <c r="N6864" t="s">
        <v>1019</v>
      </c>
      <c r="O6864">
        <v>6</v>
      </c>
      <c r="P6864" t="s">
        <v>9014</v>
      </c>
      <c r="Q6864" t="s">
        <v>7535</v>
      </c>
      <c r="R6864" t="s">
        <v>401</v>
      </c>
      <c r="S6864" t="s">
        <v>67</v>
      </c>
      <c r="T6864" t="s">
        <v>68</v>
      </c>
      <c r="U6864">
        <v>2017</v>
      </c>
      <c r="V6864">
        <v>345825</v>
      </c>
      <c r="W6864" t="s">
        <v>69</v>
      </c>
      <c r="X6864" t="s">
        <v>303</v>
      </c>
      <c r="Y6864">
        <v>217500</v>
      </c>
      <c r="Z6864">
        <v>128325</v>
      </c>
      <c r="AA6864" t="s">
        <v>69</v>
      </c>
      <c r="AB6864" t="s">
        <v>19866</v>
      </c>
      <c r="AC6864">
        <v>345825</v>
      </c>
    </row>
    <row r="6865" spans="1:29">
      <c r="A6865">
        <f t="shared" ca="1" si="107"/>
        <v>0.21530849455585688</v>
      </c>
      <c r="B6865" t="s">
        <v>254</v>
      </c>
      <c r="C6865">
        <v>9492571</v>
      </c>
      <c r="D6865" s="2">
        <v>43229</v>
      </c>
      <c r="E6865" t="s">
        <v>76</v>
      </c>
      <c r="F6865" t="s">
        <v>19867</v>
      </c>
      <c r="G6865">
        <v>5</v>
      </c>
      <c r="H6865" t="s">
        <v>58</v>
      </c>
      <c r="I6865" t="s">
        <v>256</v>
      </c>
      <c r="J6865">
        <v>110255</v>
      </c>
      <c r="K6865">
        <v>5</v>
      </c>
      <c r="L6865" s="2">
        <v>41791</v>
      </c>
      <c r="M6865" s="2">
        <v>43616</v>
      </c>
      <c r="N6865" t="s">
        <v>2257</v>
      </c>
      <c r="O6865">
        <v>37</v>
      </c>
      <c r="P6865" t="s">
        <v>1741</v>
      </c>
      <c r="Q6865" t="s">
        <v>1742</v>
      </c>
      <c r="R6865" t="s">
        <v>149</v>
      </c>
      <c r="S6865" t="s">
        <v>85</v>
      </c>
      <c r="T6865" t="s">
        <v>68</v>
      </c>
      <c r="U6865">
        <v>2018</v>
      </c>
      <c r="V6865">
        <v>272270</v>
      </c>
      <c r="W6865" t="s">
        <v>69</v>
      </c>
      <c r="X6865" t="s">
        <v>254</v>
      </c>
      <c r="Y6865">
        <v>171000</v>
      </c>
      <c r="Z6865">
        <v>101270</v>
      </c>
      <c r="AA6865" t="s">
        <v>69</v>
      </c>
      <c r="AB6865" t="s">
        <v>19868</v>
      </c>
      <c r="AC6865">
        <v>272270</v>
      </c>
    </row>
    <row r="6866" spans="1:29">
      <c r="A6866">
        <f t="shared" ca="1" si="107"/>
        <v>0.40803778625421128</v>
      </c>
      <c r="B6866" t="s">
        <v>241</v>
      </c>
      <c r="C6866">
        <v>9462805</v>
      </c>
      <c r="D6866" s="2">
        <v>43189</v>
      </c>
      <c r="E6866" t="s">
        <v>328</v>
      </c>
      <c r="F6866" t="s">
        <v>19869</v>
      </c>
      <c r="G6866">
        <v>5</v>
      </c>
      <c r="H6866" t="s">
        <v>58</v>
      </c>
      <c r="I6866" t="s">
        <v>243</v>
      </c>
      <c r="J6866">
        <v>127144</v>
      </c>
      <c r="K6866">
        <v>4</v>
      </c>
      <c r="L6866" s="2">
        <v>42109</v>
      </c>
      <c r="M6866" s="2">
        <v>43921</v>
      </c>
      <c r="N6866" t="s">
        <v>4403</v>
      </c>
      <c r="O6866" t="s">
        <v>913</v>
      </c>
      <c r="P6866" t="s">
        <v>3904</v>
      </c>
      <c r="Q6866" t="s">
        <v>3905</v>
      </c>
      <c r="R6866" t="s">
        <v>3906</v>
      </c>
      <c r="S6866" t="s">
        <v>67</v>
      </c>
      <c r="T6866" t="s">
        <v>68</v>
      </c>
      <c r="U6866">
        <v>2018</v>
      </c>
      <c r="V6866">
        <v>381250</v>
      </c>
      <c r="W6866" t="s">
        <v>69</v>
      </c>
      <c r="X6866" t="s">
        <v>241</v>
      </c>
      <c r="Y6866">
        <v>250000</v>
      </c>
      <c r="Z6866">
        <v>131250</v>
      </c>
      <c r="AA6866" t="s">
        <v>69</v>
      </c>
      <c r="AB6866" t="s">
        <v>19870</v>
      </c>
      <c r="AC6866">
        <v>381250</v>
      </c>
    </row>
    <row r="6867" spans="1:29">
      <c r="A6867">
        <f t="shared" ca="1" si="107"/>
        <v>0.59140163027539794</v>
      </c>
      <c r="B6867" t="s">
        <v>1143</v>
      </c>
      <c r="C6867">
        <v>9251234</v>
      </c>
      <c r="D6867" s="2">
        <v>42823</v>
      </c>
      <c r="E6867" t="s">
        <v>76</v>
      </c>
      <c r="F6867" t="s">
        <v>19871</v>
      </c>
      <c r="G6867">
        <v>5</v>
      </c>
      <c r="H6867" t="s">
        <v>58</v>
      </c>
      <c r="I6867" t="s">
        <v>1145</v>
      </c>
      <c r="J6867">
        <v>63056</v>
      </c>
      <c r="K6867">
        <v>5</v>
      </c>
      <c r="L6867" s="2">
        <v>41365</v>
      </c>
      <c r="M6867" s="2">
        <v>43555</v>
      </c>
      <c r="N6867" t="s">
        <v>3149</v>
      </c>
      <c r="O6867">
        <v>6</v>
      </c>
      <c r="P6867" t="s">
        <v>333</v>
      </c>
      <c r="Q6867" t="s">
        <v>334</v>
      </c>
      <c r="R6867" t="s">
        <v>335</v>
      </c>
      <c r="S6867" t="s">
        <v>85</v>
      </c>
      <c r="T6867" t="s">
        <v>68</v>
      </c>
      <c r="U6867">
        <v>2017</v>
      </c>
      <c r="V6867">
        <v>366436</v>
      </c>
      <c r="W6867" t="s">
        <v>69</v>
      </c>
      <c r="X6867" t="s">
        <v>1143</v>
      </c>
      <c r="Y6867">
        <v>247754</v>
      </c>
      <c r="Z6867">
        <v>118682</v>
      </c>
      <c r="AA6867" t="s">
        <v>69</v>
      </c>
      <c r="AB6867" t="s">
        <v>19872</v>
      </c>
      <c r="AC6867">
        <v>366436</v>
      </c>
    </row>
    <row r="6868" spans="1:29">
      <c r="A6868">
        <f t="shared" ca="1" si="107"/>
        <v>0.3190981451644801</v>
      </c>
      <c r="B6868" t="s">
        <v>303</v>
      </c>
      <c r="C6868">
        <v>9415033</v>
      </c>
      <c r="D6868" s="2">
        <v>43132</v>
      </c>
      <c r="E6868" t="s">
        <v>56</v>
      </c>
      <c r="F6868" t="s">
        <v>19873</v>
      </c>
      <c r="G6868">
        <v>5</v>
      </c>
      <c r="H6868" t="s">
        <v>58</v>
      </c>
      <c r="I6868" t="s">
        <v>305</v>
      </c>
      <c r="J6868">
        <v>105542</v>
      </c>
      <c r="K6868">
        <v>4</v>
      </c>
      <c r="L6868" s="2">
        <v>42045</v>
      </c>
      <c r="M6868" s="2">
        <v>43861</v>
      </c>
      <c r="N6868" t="s">
        <v>754</v>
      </c>
      <c r="O6868">
        <v>7</v>
      </c>
      <c r="P6868" t="s">
        <v>189</v>
      </c>
      <c r="Q6868" t="s">
        <v>190</v>
      </c>
      <c r="R6868" t="s">
        <v>191</v>
      </c>
      <c r="S6868" t="s">
        <v>67</v>
      </c>
      <c r="T6868" t="s">
        <v>68</v>
      </c>
      <c r="U6868">
        <v>2018</v>
      </c>
      <c r="V6868">
        <v>339593</v>
      </c>
      <c r="W6868" t="s">
        <v>69</v>
      </c>
      <c r="X6868" t="s">
        <v>303</v>
      </c>
      <c r="Y6868">
        <v>225000</v>
      </c>
      <c r="Z6868">
        <v>114593</v>
      </c>
      <c r="AA6868" t="s">
        <v>69</v>
      </c>
      <c r="AB6868" t="s">
        <v>19874</v>
      </c>
      <c r="AC6868">
        <v>339593</v>
      </c>
    </row>
    <row r="6869" spans="1:29">
      <c r="A6869">
        <f t="shared" ca="1" si="107"/>
        <v>0.5238987832005455</v>
      </c>
      <c r="B6869" t="s">
        <v>405</v>
      </c>
      <c r="C6869">
        <v>9274243</v>
      </c>
      <c r="D6869" s="2">
        <v>42881</v>
      </c>
      <c r="E6869" t="s">
        <v>3938</v>
      </c>
      <c r="F6869" t="s">
        <v>19875</v>
      </c>
      <c r="G6869">
        <v>5</v>
      </c>
      <c r="H6869" t="s">
        <v>58</v>
      </c>
      <c r="I6869" t="s">
        <v>407</v>
      </c>
      <c r="J6869">
        <v>31581</v>
      </c>
      <c r="K6869">
        <v>5</v>
      </c>
      <c r="L6869" s="2">
        <v>41547</v>
      </c>
      <c r="M6869" s="2">
        <v>43616</v>
      </c>
      <c r="N6869" t="s">
        <v>131</v>
      </c>
      <c r="O6869">
        <v>26</v>
      </c>
      <c r="P6869" t="s">
        <v>3941</v>
      </c>
      <c r="Q6869" t="s">
        <v>3942</v>
      </c>
      <c r="R6869" t="s">
        <v>630</v>
      </c>
      <c r="S6869" t="s">
        <v>85</v>
      </c>
      <c r="T6869" t="s">
        <v>68</v>
      </c>
      <c r="U6869">
        <v>2017</v>
      </c>
      <c r="V6869">
        <v>349391</v>
      </c>
      <c r="W6869" t="s">
        <v>69</v>
      </c>
      <c r="X6869" t="s">
        <v>405</v>
      </c>
      <c r="Y6869">
        <v>284319</v>
      </c>
      <c r="Z6869">
        <v>65072</v>
      </c>
      <c r="AA6869" t="s">
        <v>69</v>
      </c>
      <c r="AB6869" t="s">
        <v>19876</v>
      </c>
      <c r="AC6869">
        <v>349391</v>
      </c>
    </row>
    <row r="6870" spans="1:29">
      <c r="A6870">
        <f t="shared" ca="1" si="107"/>
        <v>0.38936160157681277</v>
      </c>
      <c r="B6870" t="s">
        <v>241</v>
      </c>
      <c r="C6870">
        <v>9193095</v>
      </c>
      <c r="D6870" s="2">
        <v>42697</v>
      </c>
      <c r="E6870" t="s">
        <v>56</v>
      </c>
      <c r="F6870" t="s">
        <v>19877</v>
      </c>
      <c r="G6870">
        <v>5</v>
      </c>
      <c r="H6870" t="s">
        <v>58</v>
      </c>
      <c r="I6870" t="s">
        <v>243</v>
      </c>
      <c r="J6870">
        <v>122457</v>
      </c>
      <c r="K6870">
        <v>3</v>
      </c>
      <c r="L6870" s="2">
        <v>41974</v>
      </c>
      <c r="M6870" s="2">
        <v>43434</v>
      </c>
      <c r="N6870" t="s">
        <v>3822</v>
      </c>
      <c r="O6870">
        <v>3</v>
      </c>
      <c r="P6870" t="s">
        <v>542</v>
      </c>
      <c r="Q6870" t="s">
        <v>543</v>
      </c>
      <c r="R6870" t="s">
        <v>205</v>
      </c>
      <c r="S6870" t="s">
        <v>67</v>
      </c>
      <c r="T6870" t="s">
        <v>68</v>
      </c>
      <c r="U6870">
        <v>2017</v>
      </c>
      <c r="V6870">
        <v>724114</v>
      </c>
      <c r="W6870" t="s">
        <v>69</v>
      </c>
      <c r="X6870" t="s">
        <v>241</v>
      </c>
      <c r="Y6870">
        <v>542125</v>
      </c>
      <c r="Z6870">
        <v>325275</v>
      </c>
      <c r="AA6870" t="s">
        <v>69</v>
      </c>
      <c r="AB6870" t="s">
        <v>19878</v>
      </c>
      <c r="AC6870">
        <v>724114</v>
      </c>
    </row>
    <row r="6871" spans="1:29">
      <c r="A6871">
        <f t="shared" ca="1" si="107"/>
        <v>0.92166153901746217</v>
      </c>
      <c r="B6871" t="s">
        <v>687</v>
      </c>
      <c r="C6871">
        <v>9514615</v>
      </c>
      <c r="D6871" s="2">
        <v>43266</v>
      </c>
      <c r="E6871" t="s">
        <v>56</v>
      </c>
      <c r="F6871" t="s">
        <v>19879</v>
      </c>
      <c r="G6871">
        <v>5</v>
      </c>
      <c r="H6871" t="s">
        <v>58</v>
      </c>
      <c r="I6871" t="s">
        <v>689</v>
      </c>
      <c r="J6871">
        <v>5964</v>
      </c>
      <c r="K6871">
        <v>15</v>
      </c>
      <c r="L6871" s="2">
        <v>38078</v>
      </c>
      <c r="M6871" s="2">
        <v>44012</v>
      </c>
      <c r="N6871" t="s">
        <v>973</v>
      </c>
      <c r="O6871">
        <v>1</v>
      </c>
      <c r="P6871" t="s">
        <v>161</v>
      </c>
      <c r="Q6871" t="s">
        <v>162</v>
      </c>
      <c r="R6871" t="s">
        <v>163</v>
      </c>
      <c r="S6871" t="s">
        <v>67</v>
      </c>
      <c r="T6871" t="s">
        <v>68</v>
      </c>
      <c r="U6871">
        <v>2018</v>
      </c>
      <c r="V6871">
        <v>324063</v>
      </c>
      <c r="W6871" t="s">
        <v>69</v>
      </c>
      <c r="X6871" t="s">
        <v>687</v>
      </c>
      <c r="Y6871">
        <v>212500</v>
      </c>
      <c r="Z6871">
        <v>111563</v>
      </c>
      <c r="AA6871" t="s">
        <v>69</v>
      </c>
      <c r="AB6871" t="s">
        <v>19880</v>
      </c>
      <c r="AC6871">
        <v>324063</v>
      </c>
    </row>
    <row r="6872" spans="1:29">
      <c r="A6872">
        <f t="shared" ca="1" si="107"/>
        <v>0.47330662292952352</v>
      </c>
      <c r="B6872" t="s">
        <v>254</v>
      </c>
      <c r="C6872">
        <v>9265099</v>
      </c>
      <c r="D6872" s="2">
        <v>42842</v>
      </c>
      <c r="E6872" t="s">
        <v>76</v>
      </c>
      <c r="F6872" t="s">
        <v>19881</v>
      </c>
      <c r="G6872">
        <v>5</v>
      </c>
      <c r="H6872" t="s">
        <v>58</v>
      </c>
      <c r="I6872" t="s">
        <v>256</v>
      </c>
      <c r="J6872">
        <v>104896</v>
      </c>
      <c r="K6872">
        <v>5</v>
      </c>
      <c r="L6872" s="2">
        <v>41487</v>
      </c>
      <c r="M6872" s="2">
        <v>43585</v>
      </c>
      <c r="N6872" t="s">
        <v>1711</v>
      </c>
      <c r="O6872">
        <v>37</v>
      </c>
      <c r="P6872" t="s">
        <v>1776</v>
      </c>
      <c r="Q6872" t="s">
        <v>1777</v>
      </c>
      <c r="R6872" t="s">
        <v>176</v>
      </c>
      <c r="S6872" t="s">
        <v>85</v>
      </c>
      <c r="T6872" t="s">
        <v>68</v>
      </c>
      <c r="U6872">
        <v>2017</v>
      </c>
      <c r="V6872">
        <v>289615</v>
      </c>
      <c r="W6872" t="s">
        <v>69</v>
      </c>
      <c r="X6872" t="s">
        <v>254</v>
      </c>
      <c r="Y6872">
        <v>190000</v>
      </c>
      <c r="Z6872">
        <v>99615</v>
      </c>
      <c r="AA6872" t="s">
        <v>69</v>
      </c>
      <c r="AB6872" t="s">
        <v>19882</v>
      </c>
      <c r="AC6872">
        <v>289615</v>
      </c>
    </row>
    <row r="6873" spans="1:29">
      <c r="A6873">
        <f t="shared" ca="1" si="107"/>
        <v>0.69439475086033953</v>
      </c>
      <c r="B6873" t="s">
        <v>1525</v>
      </c>
      <c r="C6873">
        <v>9331710</v>
      </c>
      <c r="D6873" s="2">
        <v>42963</v>
      </c>
      <c r="E6873" t="s">
        <v>56</v>
      </c>
      <c r="F6873" t="s">
        <v>19883</v>
      </c>
      <c r="G6873">
        <v>5</v>
      </c>
      <c r="H6873" t="s">
        <v>58</v>
      </c>
      <c r="I6873" t="s">
        <v>1528</v>
      </c>
      <c r="J6873">
        <v>8160</v>
      </c>
      <c r="K6873">
        <v>3</v>
      </c>
      <c r="L6873" s="2">
        <v>42262</v>
      </c>
      <c r="M6873" s="2">
        <v>43708</v>
      </c>
      <c r="N6873" t="s">
        <v>2791</v>
      </c>
      <c r="O6873">
        <v>1</v>
      </c>
      <c r="P6873" t="s">
        <v>1207</v>
      </c>
      <c r="Q6873" t="s">
        <v>1208</v>
      </c>
      <c r="R6873" t="s">
        <v>1209</v>
      </c>
      <c r="S6873" t="s">
        <v>67</v>
      </c>
      <c r="T6873" t="s">
        <v>68</v>
      </c>
      <c r="U6873">
        <v>2017</v>
      </c>
      <c r="V6873">
        <v>325000</v>
      </c>
      <c r="W6873" t="s">
        <v>69</v>
      </c>
      <c r="X6873" t="s">
        <v>1525</v>
      </c>
      <c r="Y6873">
        <v>200000</v>
      </c>
      <c r="Z6873">
        <v>125000</v>
      </c>
      <c r="AA6873" t="s">
        <v>69</v>
      </c>
      <c r="AB6873" t="s">
        <v>19884</v>
      </c>
      <c r="AC6873">
        <v>325000</v>
      </c>
    </row>
    <row r="6874" spans="1:29">
      <c r="A6874">
        <f t="shared" ca="1" si="107"/>
        <v>0.57283798890304205</v>
      </c>
      <c r="B6874" t="s">
        <v>254</v>
      </c>
      <c r="C6874">
        <v>9489258</v>
      </c>
      <c r="D6874" s="2">
        <v>43241</v>
      </c>
      <c r="E6874" t="s">
        <v>56</v>
      </c>
      <c r="F6874" t="s">
        <v>19885</v>
      </c>
      <c r="G6874">
        <v>5</v>
      </c>
      <c r="H6874" t="s">
        <v>58</v>
      </c>
      <c r="I6874" t="s">
        <v>256</v>
      </c>
      <c r="J6874">
        <v>84383</v>
      </c>
      <c r="K6874">
        <v>8</v>
      </c>
      <c r="L6874" s="2">
        <v>39814</v>
      </c>
      <c r="M6874" s="2">
        <v>43982</v>
      </c>
      <c r="N6874" t="s">
        <v>1510</v>
      </c>
      <c r="O6874">
        <v>10</v>
      </c>
      <c r="P6874" t="s">
        <v>3274</v>
      </c>
      <c r="Q6874" t="s">
        <v>957</v>
      </c>
      <c r="R6874" t="s">
        <v>84</v>
      </c>
      <c r="S6874" t="s">
        <v>85</v>
      </c>
      <c r="T6874" t="s">
        <v>68</v>
      </c>
      <c r="U6874">
        <v>2018</v>
      </c>
      <c r="V6874">
        <v>322472</v>
      </c>
      <c r="W6874" t="s">
        <v>69</v>
      </c>
      <c r="X6874" t="s">
        <v>254</v>
      </c>
      <c r="Y6874">
        <v>258885</v>
      </c>
      <c r="Z6874">
        <v>63587</v>
      </c>
      <c r="AA6874" t="s">
        <v>69</v>
      </c>
      <c r="AB6874" t="s">
        <v>19886</v>
      </c>
      <c r="AC6874">
        <v>322472</v>
      </c>
    </row>
    <row r="6875" spans="1:29">
      <c r="A6875">
        <f t="shared" ca="1" si="107"/>
        <v>0.88436178425868306</v>
      </c>
      <c r="B6875" t="s">
        <v>254</v>
      </c>
      <c r="C6875">
        <v>9503039</v>
      </c>
      <c r="D6875" s="2">
        <v>43278</v>
      </c>
      <c r="E6875" t="s">
        <v>56</v>
      </c>
      <c r="F6875" t="s">
        <v>19887</v>
      </c>
      <c r="G6875">
        <v>5</v>
      </c>
      <c r="H6875" t="s">
        <v>58</v>
      </c>
      <c r="I6875" t="s">
        <v>256</v>
      </c>
      <c r="J6875">
        <v>110628</v>
      </c>
      <c r="K6875">
        <v>4</v>
      </c>
      <c r="L6875" s="2">
        <v>42186</v>
      </c>
      <c r="M6875" s="2">
        <v>43830</v>
      </c>
      <c r="N6875" t="s">
        <v>980</v>
      </c>
      <c r="O6875">
        <v>1</v>
      </c>
      <c r="P6875" t="s">
        <v>2641</v>
      </c>
      <c r="Q6875" t="s">
        <v>2642</v>
      </c>
      <c r="R6875" t="s">
        <v>555</v>
      </c>
      <c r="S6875" t="s">
        <v>473</v>
      </c>
      <c r="T6875" t="s">
        <v>68</v>
      </c>
      <c r="U6875">
        <v>2018</v>
      </c>
      <c r="V6875">
        <v>308100</v>
      </c>
      <c r="W6875" t="s">
        <v>69</v>
      </c>
      <c r="X6875" t="s">
        <v>254</v>
      </c>
      <c r="Y6875">
        <v>197500</v>
      </c>
      <c r="Z6875">
        <v>110600</v>
      </c>
      <c r="AA6875" t="s">
        <v>69</v>
      </c>
      <c r="AB6875" t="s">
        <v>19888</v>
      </c>
      <c r="AC6875">
        <v>308100</v>
      </c>
    </row>
    <row r="6876" spans="1:29">
      <c r="A6876">
        <f t="shared" ca="1" si="107"/>
        <v>0.90359783245276282</v>
      </c>
      <c r="B6876" t="s">
        <v>254</v>
      </c>
      <c r="C6876">
        <v>9702227</v>
      </c>
      <c r="D6876" s="2">
        <v>43321</v>
      </c>
      <c r="E6876" t="s">
        <v>110</v>
      </c>
      <c r="F6876" t="s">
        <v>19889</v>
      </c>
      <c r="G6876">
        <v>7</v>
      </c>
      <c r="H6876" t="s">
        <v>58</v>
      </c>
      <c r="I6876" t="s">
        <v>256</v>
      </c>
      <c r="J6876">
        <v>109645</v>
      </c>
      <c r="K6876">
        <v>5</v>
      </c>
      <c r="L6876" s="2">
        <v>42076</v>
      </c>
      <c r="M6876" s="2">
        <v>43799</v>
      </c>
      <c r="N6876" t="s">
        <v>19338</v>
      </c>
      <c r="O6876">
        <v>20</v>
      </c>
      <c r="P6876" t="s">
        <v>3397</v>
      </c>
      <c r="Q6876" t="s">
        <v>3398</v>
      </c>
      <c r="R6876" t="s">
        <v>176</v>
      </c>
      <c r="S6876" t="s">
        <v>67</v>
      </c>
      <c r="T6876" t="s">
        <v>68</v>
      </c>
      <c r="U6876">
        <v>2018</v>
      </c>
      <c r="V6876">
        <v>72954</v>
      </c>
      <c r="W6876" t="s">
        <v>69</v>
      </c>
      <c r="X6876" t="s">
        <v>254</v>
      </c>
      <c r="Y6876">
        <v>47839</v>
      </c>
      <c r="Z6876">
        <v>25115</v>
      </c>
      <c r="AA6876" t="s">
        <v>69</v>
      </c>
      <c r="AB6876" t="s">
        <v>19890</v>
      </c>
      <c r="AC6876">
        <v>72954</v>
      </c>
    </row>
    <row r="6877" spans="1:29">
      <c r="A6877">
        <f t="shared" ca="1" si="107"/>
        <v>5.1668257766532832E-2</v>
      </c>
      <c r="B6877" t="s">
        <v>405</v>
      </c>
      <c r="C6877">
        <v>9502949</v>
      </c>
      <c r="D6877" s="2">
        <v>43276</v>
      </c>
      <c r="E6877" t="s">
        <v>56</v>
      </c>
      <c r="F6877" t="s">
        <v>19891</v>
      </c>
      <c r="G6877">
        <v>5</v>
      </c>
      <c r="H6877" t="s">
        <v>58</v>
      </c>
      <c r="I6877" t="s">
        <v>407</v>
      </c>
      <c r="J6877">
        <v>37924</v>
      </c>
      <c r="K6877">
        <v>5</v>
      </c>
      <c r="L6877" s="2">
        <v>41821</v>
      </c>
      <c r="M6877" s="2">
        <v>44377</v>
      </c>
      <c r="N6877" t="s">
        <v>5611</v>
      </c>
      <c r="O6877">
        <v>98</v>
      </c>
      <c r="P6877" t="s">
        <v>14291</v>
      </c>
      <c r="Q6877" t="s">
        <v>14292</v>
      </c>
      <c r="R6877" t="s">
        <v>14293</v>
      </c>
      <c r="S6877" t="s">
        <v>206</v>
      </c>
      <c r="T6877" t="s">
        <v>68</v>
      </c>
      <c r="U6877">
        <v>2018</v>
      </c>
      <c r="V6877">
        <v>337500</v>
      </c>
      <c r="W6877" t="s">
        <v>69</v>
      </c>
      <c r="X6877" t="s">
        <v>405</v>
      </c>
      <c r="Y6877">
        <v>225000</v>
      </c>
      <c r="Z6877">
        <v>112500</v>
      </c>
      <c r="AA6877" t="s">
        <v>69</v>
      </c>
      <c r="AB6877" t="s">
        <v>19892</v>
      </c>
      <c r="AC6877">
        <v>337500</v>
      </c>
    </row>
    <row r="6878" spans="1:29">
      <c r="A6878">
        <f t="shared" ca="1" si="107"/>
        <v>0.85175572300535907</v>
      </c>
      <c r="B6878" t="s">
        <v>182</v>
      </c>
      <c r="C6878">
        <v>9320843</v>
      </c>
      <c r="D6878" s="2">
        <v>42933</v>
      </c>
      <c r="E6878" t="s">
        <v>3892</v>
      </c>
      <c r="F6878" t="s">
        <v>19893</v>
      </c>
      <c r="G6878">
        <v>5</v>
      </c>
      <c r="H6878" t="s">
        <v>58</v>
      </c>
      <c r="I6878" t="s">
        <v>185</v>
      </c>
      <c r="J6878">
        <v>24371</v>
      </c>
      <c r="K6878">
        <v>4</v>
      </c>
      <c r="L6878" s="2">
        <v>41852</v>
      </c>
      <c r="M6878" s="2">
        <v>43677</v>
      </c>
      <c r="N6878" t="s">
        <v>3894</v>
      </c>
      <c r="O6878">
        <v>6</v>
      </c>
      <c r="P6878" t="s">
        <v>432</v>
      </c>
      <c r="Q6878" t="s">
        <v>433</v>
      </c>
      <c r="R6878" t="s">
        <v>434</v>
      </c>
      <c r="S6878" t="s">
        <v>67</v>
      </c>
      <c r="T6878" t="s">
        <v>68</v>
      </c>
      <c r="U6878">
        <v>2017</v>
      </c>
      <c r="V6878">
        <v>570269</v>
      </c>
      <c r="W6878" t="s">
        <v>69</v>
      </c>
      <c r="X6878" t="s">
        <v>182</v>
      </c>
      <c r="Y6878">
        <v>374228</v>
      </c>
      <c r="Z6878">
        <v>196041</v>
      </c>
      <c r="AA6878" t="s">
        <v>69</v>
      </c>
      <c r="AB6878" t="s">
        <v>19894</v>
      </c>
      <c r="AC6878">
        <v>570269</v>
      </c>
    </row>
    <row r="6879" spans="1:29">
      <c r="A6879">
        <f t="shared" ca="1" si="107"/>
        <v>0.6977289897954051</v>
      </c>
      <c r="B6879" t="s">
        <v>254</v>
      </c>
      <c r="C6879">
        <v>9199111</v>
      </c>
      <c r="D6879" s="2">
        <v>42723</v>
      </c>
      <c r="E6879" t="s">
        <v>76</v>
      </c>
      <c r="F6879" t="s">
        <v>19895</v>
      </c>
      <c r="G6879">
        <v>5</v>
      </c>
      <c r="H6879" t="s">
        <v>58</v>
      </c>
      <c r="I6879" t="s">
        <v>256</v>
      </c>
      <c r="J6879">
        <v>78319</v>
      </c>
      <c r="K6879">
        <v>8</v>
      </c>
      <c r="L6879" s="2">
        <v>39350</v>
      </c>
      <c r="M6879" s="2">
        <v>43465</v>
      </c>
      <c r="N6879" t="s">
        <v>1214</v>
      </c>
      <c r="O6879">
        <v>12</v>
      </c>
      <c r="P6879" t="s">
        <v>500</v>
      </c>
      <c r="Q6879" t="s">
        <v>501</v>
      </c>
      <c r="R6879" t="s">
        <v>84</v>
      </c>
      <c r="S6879" t="s">
        <v>67</v>
      </c>
      <c r="T6879" t="s">
        <v>68</v>
      </c>
      <c r="U6879">
        <v>2017</v>
      </c>
      <c r="V6879">
        <v>247500</v>
      </c>
      <c r="W6879" t="s">
        <v>69</v>
      </c>
      <c r="X6879" t="s">
        <v>254</v>
      </c>
      <c r="Y6879">
        <v>165000</v>
      </c>
      <c r="Z6879">
        <v>82500</v>
      </c>
      <c r="AA6879" t="s">
        <v>69</v>
      </c>
      <c r="AB6879" t="s">
        <v>19896</v>
      </c>
      <c r="AC6879">
        <v>247500</v>
      </c>
    </row>
    <row r="6880" spans="1:29">
      <c r="A6880">
        <f t="shared" ca="1" si="107"/>
        <v>0.95691671294923675</v>
      </c>
      <c r="B6880" t="s">
        <v>254</v>
      </c>
      <c r="C6880">
        <v>9281550</v>
      </c>
      <c r="D6880" s="2">
        <v>42891</v>
      </c>
      <c r="E6880" t="s">
        <v>76</v>
      </c>
      <c r="F6880" t="s">
        <v>19897</v>
      </c>
      <c r="G6880">
        <v>5</v>
      </c>
      <c r="H6880" t="s">
        <v>58</v>
      </c>
      <c r="I6880" t="s">
        <v>256</v>
      </c>
      <c r="J6880">
        <v>106107</v>
      </c>
      <c r="K6880">
        <v>4</v>
      </c>
      <c r="L6880" s="2">
        <v>41897</v>
      </c>
      <c r="M6880" s="2">
        <v>43646</v>
      </c>
      <c r="N6880" t="s">
        <v>1807</v>
      </c>
      <c r="O6880">
        <v>4</v>
      </c>
      <c r="P6880" t="s">
        <v>638</v>
      </c>
      <c r="Q6880" t="s">
        <v>639</v>
      </c>
      <c r="R6880" t="s">
        <v>640</v>
      </c>
      <c r="S6880" t="s">
        <v>336</v>
      </c>
      <c r="T6880" t="s">
        <v>68</v>
      </c>
      <c r="U6880">
        <v>2017</v>
      </c>
      <c r="V6880">
        <v>288028</v>
      </c>
      <c r="W6880" t="s">
        <v>69</v>
      </c>
      <c r="X6880" t="s">
        <v>254</v>
      </c>
      <c r="Y6880">
        <v>190000</v>
      </c>
      <c r="Z6880">
        <v>98028</v>
      </c>
      <c r="AA6880" t="s">
        <v>69</v>
      </c>
      <c r="AB6880" t="s">
        <v>19898</v>
      </c>
      <c r="AC6880">
        <v>288028</v>
      </c>
    </row>
    <row r="6881" spans="1:29">
      <c r="A6881">
        <f t="shared" ca="1" si="107"/>
        <v>0.48142359649338728</v>
      </c>
      <c r="B6881" t="s">
        <v>241</v>
      </c>
      <c r="C6881">
        <v>9515042</v>
      </c>
      <c r="D6881" s="2">
        <v>43314</v>
      </c>
      <c r="E6881" t="s">
        <v>76</v>
      </c>
      <c r="F6881" t="s">
        <v>19899</v>
      </c>
      <c r="G6881">
        <v>5</v>
      </c>
      <c r="H6881" t="s">
        <v>58</v>
      </c>
      <c r="I6881" t="s">
        <v>243</v>
      </c>
      <c r="J6881">
        <v>122624</v>
      </c>
      <c r="K6881">
        <v>5</v>
      </c>
      <c r="L6881" s="2">
        <v>41900</v>
      </c>
      <c r="M6881" s="2">
        <v>44012</v>
      </c>
      <c r="N6881" t="s">
        <v>3718</v>
      </c>
      <c r="O6881">
        <v>7</v>
      </c>
      <c r="P6881" t="s">
        <v>1761</v>
      </c>
      <c r="Q6881" t="s">
        <v>472</v>
      </c>
      <c r="R6881" t="s">
        <v>311</v>
      </c>
      <c r="S6881" t="s">
        <v>102</v>
      </c>
      <c r="T6881" t="s">
        <v>68</v>
      </c>
      <c r="U6881">
        <v>2018</v>
      </c>
      <c r="V6881">
        <v>673745</v>
      </c>
      <c r="W6881" t="s">
        <v>69</v>
      </c>
      <c r="X6881" t="s">
        <v>241</v>
      </c>
      <c r="Y6881">
        <v>511614</v>
      </c>
      <c r="Z6881">
        <v>167255</v>
      </c>
      <c r="AA6881" t="s">
        <v>69</v>
      </c>
      <c r="AB6881" t="s">
        <v>19900</v>
      </c>
      <c r="AC6881">
        <v>673745</v>
      </c>
    </row>
    <row r="6882" spans="1:29">
      <c r="A6882">
        <f t="shared" ca="1" si="107"/>
        <v>3.4750399128525178E-2</v>
      </c>
      <c r="B6882" t="s">
        <v>286</v>
      </c>
      <c r="C6882">
        <v>9314354</v>
      </c>
      <c r="D6882" s="2">
        <v>42950</v>
      </c>
      <c r="E6882" t="s">
        <v>76</v>
      </c>
      <c r="F6882" t="s">
        <v>19901</v>
      </c>
      <c r="G6882">
        <v>5</v>
      </c>
      <c r="H6882" t="s">
        <v>58</v>
      </c>
      <c r="I6882" t="s">
        <v>289</v>
      </c>
      <c r="J6882">
        <v>104946</v>
      </c>
      <c r="K6882">
        <v>4</v>
      </c>
      <c r="L6882" s="2">
        <v>41852</v>
      </c>
      <c r="M6882" s="2">
        <v>43312</v>
      </c>
      <c r="N6882" t="s">
        <v>802</v>
      </c>
      <c r="O6882">
        <v>15</v>
      </c>
      <c r="P6882" t="s">
        <v>1237</v>
      </c>
      <c r="Q6882" t="s">
        <v>1238</v>
      </c>
      <c r="R6882" t="s">
        <v>205</v>
      </c>
      <c r="S6882" t="s">
        <v>322</v>
      </c>
      <c r="T6882" t="s">
        <v>68</v>
      </c>
      <c r="U6882">
        <v>2017</v>
      </c>
      <c r="V6882">
        <v>367520</v>
      </c>
      <c r="W6882" t="s">
        <v>69</v>
      </c>
      <c r="X6882" t="s">
        <v>286</v>
      </c>
      <c r="Y6882">
        <v>250000</v>
      </c>
      <c r="Z6882">
        <v>117520</v>
      </c>
      <c r="AA6882" t="s">
        <v>69</v>
      </c>
      <c r="AB6882" t="s">
        <v>19902</v>
      </c>
      <c r="AC6882">
        <v>367520</v>
      </c>
    </row>
    <row r="6883" spans="1:29">
      <c r="A6883">
        <f t="shared" ca="1" si="107"/>
        <v>4.1951450465567808E-2</v>
      </c>
      <c r="B6883" t="s">
        <v>303</v>
      </c>
      <c r="C6883">
        <v>9199412</v>
      </c>
      <c r="D6883" s="2">
        <v>42727</v>
      </c>
      <c r="E6883" t="s">
        <v>76</v>
      </c>
      <c r="F6883" t="s">
        <v>19903</v>
      </c>
      <c r="G6883">
        <v>5</v>
      </c>
      <c r="H6883" t="s">
        <v>58</v>
      </c>
      <c r="I6883" t="s">
        <v>305</v>
      </c>
      <c r="J6883">
        <v>98647</v>
      </c>
      <c r="K6883">
        <v>4</v>
      </c>
      <c r="L6883" s="2">
        <v>41640</v>
      </c>
      <c r="M6883" s="2">
        <v>43465</v>
      </c>
      <c r="N6883" t="s">
        <v>754</v>
      </c>
      <c r="O6883">
        <v>7</v>
      </c>
      <c r="P6883" t="s">
        <v>19904</v>
      </c>
      <c r="Q6883" t="s">
        <v>190</v>
      </c>
      <c r="R6883" t="s">
        <v>191</v>
      </c>
      <c r="S6883" t="s">
        <v>260</v>
      </c>
      <c r="T6883" t="s">
        <v>68</v>
      </c>
      <c r="U6883">
        <v>2017</v>
      </c>
      <c r="V6883">
        <v>361159</v>
      </c>
      <c r="W6883" t="s">
        <v>69</v>
      </c>
      <c r="X6883" t="s">
        <v>303</v>
      </c>
      <c r="Y6883">
        <v>195750</v>
      </c>
      <c r="Z6883">
        <v>165409</v>
      </c>
      <c r="AA6883" t="s">
        <v>69</v>
      </c>
      <c r="AB6883" t="s">
        <v>19905</v>
      </c>
      <c r="AC6883">
        <v>361159</v>
      </c>
    </row>
    <row r="6884" spans="1:29">
      <c r="A6884">
        <f t="shared" ca="1" si="107"/>
        <v>0.97760129207233259</v>
      </c>
      <c r="B6884" t="s">
        <v>286</v>
      </c>
      <c r="C6884">
        <v>9501673</v>
      </c>
      <c r="D6884" s="2">
        <v>43279</v>
      </c>
      <c r="E6884" t="s">
        <v>56</v>
      </c>
      <c r="F6884" t="s">
        <v>19906</v>
      </c>
      <c r="G6884">
        <v>5</v>
      </c>
      <c r="H6884" t="s">
        <v>58</v>
      </c>
      <c r="I6884" t="s">
        <v>289</v>
      </c>
      <c r="J6884">
        <v>106987</v>
      </c>
      <c r="K6884">
        <v>5</v>
      </c>
      <c r="L6884" s="2">
        <v>41821</v>
      </c>
      <c r="M6884" s="2">
        <v>44377</v>
      </c>
      <c r="N6884" t="s">
        <v>290</v>
      </c>
      <c r="O6884">
        <v>11</v>
      </c>
      <c r="P6884" t="s">
        <v>3281</v>
      </c>
      <c r="Q6884" t="s">
        <v>533</v>
      </c>
      <c r="R6884" t="s">
        <v>149</v>
      </c>
      <c r="S6884" t="s">
        <v>260</v>
      </c>
      <c r="T6884" t="s">
        <v>68</v>
      </c>
      <c r="U6884">
        <v>2018</v>
      </c>
      <c r="V6884">
        <v>637797</v>
      </c>
      <c r="W6884" t="s">
        <v>69</v>
      </c>
      <c r="X6884" t="s">
        <v>286</v>
      </c>
      <c r="Y6884">
        <v>566638</v>
      </c>
      <c r="Z6884">
        <v>71159</v>
      </c>
      <c r="AA6884" t="s">
        <v>69</v>
      </c>
      <c r="AB6884" t="s">
        <v>19907</v>
      </c>
      <c r="AC6884">
        <v>637797</v>
      </c>
    </row>
    <row r="6885" spans="1:29">
      <c r="A6885">
        <f t="shared" ca="1" si="107"/>
        <v>0.55984159952905854</v>
      </c>
      <c r="B6885" t="s">
        <v>3057</v>
      </c>
      <c r="C6885">
        <v>9263892</v>
      </c>
      <c r="D6885" s="2">
        <v>42837</v>
      </c>
      <c r="E6885" t="s">
        <v>2421</v>
      </c>
      <c r="F6885" t="s">
        <v>19908</v>
      </c>
      <c r="G6885">
        <v>5</v>
      </c>
      <c r="H6885" t="s">
        <v>58</v>
      </c>
      <c r="I6885" t="s">
        <v>3060</v>
      </c>
      <c r="J6885">
        <v>9036</v>
      </c>
      <c r="K6885">
        <v>3</v>
      </c>
      <c r="L6885" s="2">
        <v>42217</v>
      </c>
      <c r="M6885" s="2">
        <v>43951</v>
      </c>
      <c r="N6885" t="s">
        <v>2423</v>
      </c>
      <c r="O6885">
        <v>9</v>
      </c>
      <c r="P6885" t="s">
        <v>1942</v>
      </c>
      <c r="Q6885" t="s">
        <v>1455</v>
      </c>
      <c r="R6885" t="s">
        <v>1943</v>
      </c>
      <c r="S6885" t="s">
        <v>85</v>
      </c>
      <c r="T6885" t="s">
        <v>68</v>
      </c>
      <c r="U6885">
        <v>2017</v>
      </c>
      <c r="V6885">
        <v>149063</v>
      </c>
      <c r="W6885" t="s">
        <v>69</v>
      </c>
      <c r="X6885" t="s">
        <v>3057</v>
      </c>
      <c r="Y6885">
        <v>95553</v>
      </c>
      <c r="Z6885">
        <v>53510</v>
      </c>
      <c r="AA6885" t="s">
        <v>69</v>
      </c>
      <c r="AB6885" t="s">
        <v>19909</v>
      </c>
      <c r="AC6885">
        <v>149063</v>
      </c>
    </row>
    <row r="6886" spans="1:29">
      <c r="A6886">
        <f t="shared" ca="1" si="107"/>
        <v>0.21887935960625082</v>
      </c>
      <c r="B6886" t="s">
        <v>55</v>
      </c>
      <c r="C6886">
        <v>9447234</v>
      </c>
      <c r="D6886" s="2">
        <v>43167</v>
      </c>
      <c r="E6886" t="s">
        <v>76</v>
      </c>
      <c r="F6886" t="s">
        <v>19910</v>
      </c>
      <c r="G6886">
        <v>5</v>
      </c>
      <c r="H6886" t="s">
        <v>58</v>
      </c>
      <c r="I6886" t="s">
        <v>59</v>
      </c>
      <c r="J6886">
        <v>83976</v>
      </c>
      <c r="K6886">
        <v>5</v>
      </c>
      <c r="L6886" s="2">
        <v>41730</v>
      </c>
      <c r="M6886" s="2">
        <v>44469</v>
      </c>
      <c r="N6886" t="s">
        <v>1011</v>
      </c>
      <c r="O6886">
        <v>13</v>
      </c>
      <c r="P6886" t="s">
        <v>390</v>
      </c>
      <c r="Q6886" t="s">
        <v>217</v>
      </c>
      <c r="R6886" t="s">
        <v>120</v>
      </c>
      <c r="S6886" t="s">
        <v>67</v>
      </c>
      <c r="T6886" t="s">
        <v>68</v>
      </c>
      <c r="U6886">
        <v>2018</v>
      </c>
      <c r="V6886">
        <v>370304</v>
      </c>
      <c r="W6886" t="s">
        <v>69</v>
      </c>
      <c r="X6886" t="s">
        <v>55</v>
      </c>
      <c r="Y6886">
        <v>237733</v>
      </c>
      <c r="Z6886">
        <v>132571</v>
      </c>
      <c r="AA6886" t="s">
        <v>69</v>
      </c>
      <c r="AB6886" t="s">
        <v>19911</v>
      </c>
      <c r="AC6886">
        <v>370304</v>
      </c>
    </row>
    <row r="6887" spans="1:29">
      <c r="A6887">
        <f t="shared" ca="1" si="107"/>
        <v>0.58857317547956867</v>
      </c>
      <c r="B6887" t="s">
        <v>199</v>
      </c>
      <c r="C6887">
        <v>9540688</v>
      </c>
      <c r="D6887" s="2">
        <v>43339</v>
      </c>
      <c r="E6887" t="s">
        <v>56</v>
      </c>
      <c r="F6887" t="s">
        <v>19912</v>
      </c>
      <c r="G6887">
        <v>5</v>
      </c>
      <c r="H6887" t="s">
        <v>58</v>
      </c>
      <c r="I6887" t="s">
        <v>149</v>
      </c>
      <c r="J6887">
        <v>190578</v>
      </c>
      <c r="K6887">
        <v>5</v>
      </c>
      <c r="L6887" s="2">
        <v>41901</v>
      </c>
      <c r="M6887" s="2">
        <v>44439</v>
      </c>
      <c r="N6887" t="s">
        <v>726</v>
      </c>
      <c r="O6887">
        <v>6</v>
      </c>
      <c r="P6887" t="s">
        <v>7757</v>
      </c>
      <c r="Q6887" t="s">
        <v>7758</v>
      </c>
      <c r="R6887" t="s">
        <v>401</v>
      </c>
      <c r="S6887" t="s">
        <v>6745</v>
      </c>
      <c r="T6887" t="s">
        <v>68</v>
      </c>
      <c r="U6887">
        <v>2018</v>
      </c>
      <c r="V6887">
        <v>323486</v>
      </c>
      <c r="W6887" t="s">
        <v>69</v>
      </c>
      <c r="X6887" t="s">
        <v>199</v>
      </c>
      <c r="Y6887">
        <v>207500</v>
      </c>
      <c r="Z6887">
        <v>115986</v>
      </c>
      <c r="AA6887" t="s">
        <v>69</v>
      </c>
      <c r="AB6887" t="s">
        <v>19913</v>
      </c>
      <c r="AC6887">
        <v>323486</v>
      </c>
    </row>
    <row r="6888" spans="1:29">
      <c r="A6888">
        <f t="shared" ca="1" si="107"/>
        <v>1.4567876541092262E-2</v>
      </c>
      <c r="B6888" t="s">
        <v>889</v>
      </c>
      <c r="C6888">
        <v>9321821</v>
      </c>
      <c r="D6888" s="2">
        <v>42942</v>
      </c>
      <c r="E6888" t="s">
        <v>7374</v>
      </c>
      <c r="F6888" t="s">
        <v>19914</v>
      </c>
      <c r="G6888">
        <v>5</v>
      </c>
      <c r="H6888" t="s">
        <v>58</v>
      </c>
      <c r="I6888" t="s">
        <v>891</v>
      </c>
      <c r="J6888">
        <v>23284</v>
      </c>
      <c r="K6888">
        <v>5</v>
      </c>
      <c r="L6888" s="2">
        <v>41518</v>
      </c>
      <c r="M6888" s="2">
        <v>43312</v>
      </c>
      <c r="N6888" t="s">
        <v>7376</v>
      </c>
      <c r="O6888">
        <v>3</v>
      </c>
      <c r="P6888" t="s">
        <v>542</v>
      </c>
      <c r="Q6888" t="s">
        <v>543</v>
      </c>
      <c r="R6888" t="s">
        <v>205</v>
      </c>
      <c r="S6888" t="s">
        <v>67</v>
      </c>
      <c r="T6888" t="s">
        <v>68</v>
      </c>
      <c r="U6888">
        <v>2017</v>
      </c>
      <c r="V6888">
        <v>400000</v>
      </c>
      <c r="W6888" t="s">
        <v>69</v>
      </c>
      <c r="X6888" t="s">
        <v>889</v>
      </c>
      <c r="Y6888">
        <v>250000</v>
      </c>
      <c r="Z6888">
        <v>150000</v>
      </c>
      <c r="AA6888" t="s">
        <v>69</v>
      </c>
      <c r="AB6888" t="s">
        <v>19915</v>
      </c>
      <c r="AC6888">
        <v>400000</v>
      </c>
    </row>
    <row r="6889" spans="1:29">
      <c r="A6889">
        <f t="shared" ca="1" si="107"/>
        <v>0.80103314062258479</v>
      </c>
      <c r="B6889" t="s">
        <v>405</v>
      </c>
      <c r="C6889">
        <v>9544932</v>
      </c>
      <c r="D6889" s="2">
        <v>43315</v>
      </c>
      <c r="E6889" t="s">
        <v>3845</v>
      </c>
      <c r="F6889" t="s">
        <v>19916</v>
      </c>
      <c r="G6889">
        <v>5</v>
      </c>
      <c r="H6889" t="s">
        <v>58</v>
      </c>
      <c r="I6889" t="s">
        <v>407</v>
      </c>
      <c r="J6889">
        <v>37447</v>
      </c>
      <c r="K6889">
        <v>5</v>
      </c>
      <c r="L6889" s="2">
        <v>41805</v>
      </c>
      <c r="M6889" s="2">
        <v>44043</v>
      </c>
      <c r="N6889" t="s">
        <v>7917</v>
      </c>
      <c r="O6889">
        <v>25</v>
      </c>
      <c r="P6889" t="s">
        <v>666</v>
      </c>
      <c r="Q6889" t="s">
        <v>119</v>
      </c>
      <c r="R6889" t="s">
        <v>120</v>
      </c>
      <c r="S6889" t="s">
        <v>667</v>
      </c>
      <c r="T6889" t="s">
        <v>68</v>
      </c>
      <c r="U6889">
        <v>2018</v>
      </c>
      <c r="V6889">
        <v>425215</v>
      </c>
      <c r="W6889" t="s">
        <v>69</v>
      </c>
      <c r="X6889" t="s">
        <v>1683</v>
      </c>
      <c r="Y6889">
        <v>355022</v>
      </c>
      <c r="Z6889">
        <v>189937</v>
      </c>
      <c r="AA6889" t="s">
        <v>69</v>
      </c>
      <c r="AB6889" t="s">
        <v>19917</v>
      </c>
      <c r="AC6889">
        <v>425215</v>
      </c>
    </row>
    <row r="6890" spans="1:29">
      <c r="A6890">
        <f t="shared" ca="1" si="107"/>
        <v>0.48991407693808142</v>
      </c>
      <c r="B6890" t="s">
        <v>254</v>
      </c>
      <c r="C6890">
        <v>9312817</v>
      </c>
      <c r="D6890" s="2">
        <v>42915</v>
      </c>
      <c r="E6890" t="s">
        <v>56</v>
      </c>
      <c r="F6890" t="s">
        <v>19918</v>
      </c>
      <c r="G6890">
        <v>5</v>
      </c>
      <c r="H6890" t="s">
        <v>58</v>
      </c>
      <c r="I6890" t="s">
        <v>256</v>
      </c>
      <c r="J6890">
        <v>113746</v>
      </c>
      <c r="K6890">
        <v>23</v>
      </c>
      <c r="L6890" s="2">
        <v>33877</v>
      </c>
      <c r="M6890" s="2">
        <v>43646</v>
      </c>
      <c r="N6890" t="s">
        <v>2395</v>
      </c>
      <c r="O6890">
        <v>15</v>
      </c>
      <c r="P6890" t="s">
        <v>1237</v>
      </c>
      <c r="Q6890" t="s">
        <v>1238</v>
      </c>
      <c r="R6890" t="s">
        <v>205</v>
      </c>
      <c r="S6890" t="s">
        <v>85</v>
      </c>
      <c r="T6890" t="s">
        <v>68</v>
      </c>
      <c r="U6890">
        <v>2017</v>
      </c>
      <c r="V6890">
        <v>386352</v>
      </c>
      <c r="W6890" t="s">
        <v>69</v>
      </c>
      <c r="X6890" t="s">
        <v>254</v>
      </c>
      <c r="Y6890">
        <v>308787</v>
      </c>
      <c r="Z6890">
        <v>77565</v>
      </c>
      <c r="AA6890" t="s">
        <v>69</v>
      </c>
      <c r="AB6890" t="s">
        <v>19919</v>
      </c>
      <c r="AC6890">
        <v>386352</v>
      </c>
    </row>
    <row r="6891" spans="1:29">
      <c r="A6891">
        <f t="shared" ca="1" si="107"/>
        <v>0.95939135872330861</v>
      </c>
      <c r="B6891" t="s">
        <v>3362</v>
      </c>
      <c r="C6891">
        <v>9348675</v>
      </c>
      <c r="D6891" s="2">
        <v>42993</v>
      </c>
      <c r="E6891" t="s">
        <v>76</v>
      </c>
      <c r="F6891" t="s">
        <v>19920</v>
      </c>
      <c r="G6891">
        <v>5</v>
      </c>
      <c r="H6891" t="s">
        <v>58</v>
      </c>
      <c r="I6891" t="s">
        <v>3364</v>
      </c>
      <c r="J6891">
        <v>10098</v>
      </c>
      <c r="K6891">
        <v>9</v>
      </c>
      <c r="L6891" s="2">
        <v>40086</v>
      </c>
      <c r="M6891" s="2">
        <v>43372</v>
      </c>
      <c r="N6891" t="s">
        <v>3365</v>
      </c>
      <c r="O6891">
        <v>3</v>
      </c>
      <c r="P6891" t="s">
        <v>542</v>
      </c>
      <c r="Q6891" t="s">
        <v>543</v>
      </c>
      <c r="R6891" t="s">
        <v>205</v>
      </c>
      <c r="S6891" t="s">
        <v>67</v>
      </c>
      <c r="T6891" t="s">
        <v>68</v>
      </c>
      <c r="U6891">
        <v>2017</v>
      </c>
      <c r="V6891">
        <v>337312</v>
      </c>
      <c r="W6891" t="s">
        <v>69</v>
      </c>
      <c r="X6891" t="s">
        <v>3362</v>
      </c>
      <c r="Y6891">
        <v>261445</v>
      </c>
      <c r="Z6891">
        <v>75867</v>
      </c>
      <c r="AA6891" t="s">
        <v>69</v>
      </c>
      <c r="AB6891" t="s">
        <v>19921</v>
      </c>
      <c r="AC6891">
        <v>337312</v>
      </c>
    </row>
    <row r="6892" spans="1:29">
      <c r="A6892">
        <f t="shared" ca="1" si="107"/>
        <v>0.24024754238675938</v>
      </c>
      <c r="B6892" t="s">
        <v>241</v>
      </c>
      <c r="C6892">
        <v>9237293</v>
      </c>
      <c r="D6892" s="2">
        <v>42811</v>
      </c>
      <c r="E6892" t="s">
        <v>76</v>
      </c>
      <c r="F6892" t="s">
        <v>19922</v>
      </c>
      <c r="G6892">
        <v>5</v>
      </c>
      <c r="H6892" t="s">
        <v>58</v>
      </c>
      <c r="I6892" t="s">
        <v>243</v>
      </c>
      <c r="J6892">
        <v>89043</v>
      </c>
      <c r="K6892">
        <v>8</v>
      </c>
      <c r="L6892" s="2">
        <v>39814</v>
      </c>
      <c r="M6892" s="2">
        <v>43555</v>
      </c>
      <c r="N6892" t="s">
        <v>3129</v>
      </c>
      <c r="O6892">
        <v>12</v>
      </c>
      <c r="P6892" t="s">
        <v>2995</v>
      </c>
      <c r="Q6892" t="s">
        <v>204</v>
      </c>
      <c r="R6892" t="s">
        <v>205</v>
      </c>
      <c r="S6892" t="s">
        <v>336</v>
      </c>
      <c r="T6892" t="s">
        <v>68</v>
      </c>
      <c r="U6892">
        <v>2017</v>
      </c>
      <c r="V6892">
        <v>733235</v>
      </c>
      <c r="W6892" t="s">
        <v>69</v>
      </c>
      <c r="X6892" t="s">
        <v>241</v>
      </c>
      <c r="Y6892">
        <v>547730</v>
      </c>
      <c r="Z6892">
        <v>185505</v>
      </c>
      <c r="AA6892" t="s">
        <v>69</v>
      </c>
      <c r="AB6892" t="s">
        <v>19923</v>
      </c>
      <c r="AC6892">
        <v>733235</v>
      </c>
    </row>
    <row r="6893" spans="1:29">
      <c r="A6893">
        <f t="shared" ca="1" si="107"/>
        <v>0.9048152146444185</v>
      </c>
      <c r="B6893" t="s">
        <v>75</v>
      </c>
      <c r="C6893">
        <v>9315070</v>
      </c>
      <c r="D6893" s="2">
        <v>42926</v>
      </c>
      <c r="E6893" t="s">
        <v>76</v>
      </c>
      <c r="F6893" t="s">
        <v>19924</v>
      </c>
      <c r="G6893">
        <v>5</v>
      </c>
      <c r="H6893" t="s">
        <v>58</v>
      </c>
      <c r="I6893" t="s">
        <v>78</v>
      </c>
      <c r="J6893">
        <v>45656</v>
      </c>
      <c r="K6893">
        <v>5</v>
      </c>
      <c r="L6893" s="2">
        <v>41470</v>
      </c>
      <c r="M6893" s="2">
        <v>43646</v>
      </c>
      <c r="N6893" t="s">
        <v>429</v>
      </c>
      <c r="O6893">
        <v>15</v>
      </c>
      <c r="P6893" t="s">
        <v>1237</v>
      </c>
      <c r="Q6893" t="s">
        <v>1238</v>
      </c>
      <c r="R6893" t="s">
        <v>205</v>
      </c>
      <c r="S6893" t="s">
        <v>85</v>
      </c>
      <c r="T6893" t="s">
        <v>68</v>
      </c>
      <c r="U6893">
        <v>2017</v>
      </c>
      <c r="V6893">
        <v>303054</v>
      </c>
      <c r="W6893" t="s">
        <v>69</v>
      </c>
      <c r="X6893" t="s">
        <v>75</v>
      </c>
      <c r="Y6893">
        <v>205000</v>
      </c>
      <c r="Z6893">
        <v>98054</v>
      </c>
      <c r="AA6893" t="s">
        <v>69</v>
      </c>
      <c r="AB6893" t="s">
        <v>19925</v>
      </c>
      <c r="AC6893">
        <v>303054</v>
      </c>
    </row>
    <row r="6894" spans="1:29">
      <c r="A6894">
        <f t="shared" ca="1" si="107"/>
        <v>0.14206459295841489</v>
      </c>
      <c r="B6894" t="s">
        <v>254</v>
      </c>
      <c r="C6894">
        <v>9533661</v>
      </c>
      <c r="D6894" s="2">
        <v>43291</v>
      </c>
      <c r="E6894" t="s">
        <v>9258</v>
      </c>
      <c r="F6894" t="s">
        <v>19926</v>
      </c>
      <c r="G6894">
        <v>5</v>
      </c>
      <c r="H6894" t="s">
        <v>58</v>
      </c>
      <c r="I6894" t="s">
        <v>256</v>
      </c>
      <c r="J6894">
        <v>122084</v>
      </c>
      <c r="K6894">
        <v>3</v>
      </c>
      <c r="L6894" s="2">
        <v>42583</v>
      </c>
      <c r="M6894" s="2">
        <v>44408</v>
      </c>
      <c r="N6894" t="s">
        <v>2301</v>
      </c>
      <c r="O6894">
        <v>19</v>
      </c>
      <c r="P6894" t="s">
        <v>10404</v>
      </c>
      <c r="Q6894" t="s">
        <v>8668</v>
      </c>
      <c r="R6894" t="s">
        <v>176</v>
      </c>
      <c r="S6894" t="s">
        <v>336</v>
      </c>
      <c r="T6894" t="s">
        <v>68</v>
      </c>
      <c r="U6894">
        <v>2018</v>
      </c>
      <c r="V6894">
        <v>213915</v>
      </c>
      <c r="W6894" t="s">
        <v>69</v>
      </c>
      <c r="X6894" t="s">
        <v>254</v>
      </c>
      <c r="Y6894">
        <v>150115</v>
      </c>
      <c r="Z6894">
        <v>63800</v>
      </c>
      <c r="AA6894" t="s">
        <v>69</v>
      </c>
      <c r="AB6894" t="s">
        <v>19927</v>
      </c>
      <c r="AC6894">
        <v>213915</v>
      </c>
    </row>
    <row r="6895" spans="1:29">
      <c r="A6895">
        <f t="shared" ca="1" si="107"/>
        <v>0.10741611311934629</v>
      </c>
      <c r="B6895" t="s">
        <v>405</v>
      </c>
      <c r="C6895">
        <v>9494404</v>
      </c>
      <c r="D6895" s="2">
        <v>43277</v>
      </c>
      <c r="E6895" t="s">
        <v>8238</v>
      </c>
      <c r="F6895" t="s">
        <v>19928</v>
      </c>
      <c r="G6895">
        <v>5</v>
      </c>
      <c r="H6895" t="s">
        <v>58</v>
      </c>
      <c r="I6895" t="s">
        <v>407</v>
      </c>
      <c r="J6895">
        <v>34628</v>
      </c>
      <c r="K6895">
        <v>5</v>
      </c>
      <c r="L6895" s="2">
        <v>41532</v>
      </c>
      <c r="M6895" s="2">
        <v>44347</v>
      </c>
      <c r="N6895" t="s">
        <v>1451</v>
      </c>
      <c r="O6895">
        <v>1</v>
      </c>
      <c r="P6895" t="s">
        <v>1207</v>
      </c>
      <c r="Q6895" t="s">
        <v>1208</v>
      </c>
      <c r="R6895" t="s">
        <v>1209</v>
      </c>
      <c r="S6895" t="s">
        <v>102</v>
      </c>
      <c r="T6895" t="s">
        <v>68</v>
      </c>
      <c r="U6895">
        <v>2018</v>
      </c>
      <c r="V6895">
        <v>333963</v>
      </c>
      <c r="W6895" t="s">
        <v>69</v>
      </c>
      <c r="X6895" t="s">
        <v>405</v>
      </c>
      <c r="Y6895">
        <v>205516</v>
      </c>
      <c r="Z6895">
        <v>128447</v>
      </c>
      <c r="AA6895" t="s">
        <v>69</v>
      </c>
      <c r="AB6895" t="s">
        <v>19929</v>
      </c>
      <c r="AC6895">
        <v>333963</v>
      </c>
    </row>
    <row r="6896" spans="1:29">
      <c r="A6896">
        <f t="shared" ca="1" si="107"/>
        <v>3.4341843770624769E-2</v>
      </c>
      <c r="B6896" t="s">
        <v>75</v>
      </c>
      <c r="C6896">
        <v>9721607</v>
      </c>
      <c r="D6896" s="2">
        <v>43516</v>
      </c>
      <c r="E6896" t="s">
        <v>110</v>
      </c>
      <c r="F6896" t="s">
        <v>19930</v>
      </c>
      <c r="G6896">
        <v>7</v>
      </c>
      <c r="H6896" t="s">
        <v>58</v>
      </c>
      <c r="I6896" t="s">
        <v>78</v>
      </c>
      <c r="J6896">
        <v>45136</v>
      </c>
      <c r="K6896">
        <v>6</v>
      </c>
      <c r="L6896" s="2">
        <v>43266</v>
      </c>
      <c r="M6896" s="2">
        <v>44347</v>
      </c>
      <c r="N6896" t="s">
        <v>3447</v>
      </c>
      <c r="O6896">
        <v>7</v>
      </c>
      <c r="P6896" t="s">
        <v>1538</v>
      </c>
      <c r="Q6896" t="s">
        <v>1539</v>
      </c>
      <c r="R6896" t="s">
        <v>1540</v>
      </c>
      <c r="S6896" t="s">
        <v>67</v>
      </c>
      <c r="T6896" t="s">
        <v>68</v>
      </c>
      <c r="U6896">
        <v>2017</v>
      </c>
      <c r="V6896">
        <v>124181</v>
      </c>
      <c r="W6896" t="s">
        <v>69</v>
      </c>
      <c r="X6896" t="s">
        <v>75</v>
      </c>
      <c r="Y6896">
        <v>96789</v>
      </c>
      <c r="Z6896">
        <v>27392</v>
      </c>
      <c r="AA6896" t="s">
        <v>69</v>
      </c>
      <c r="AB6896" t="s">
        <v>19931</v>
      </c>
      <c r="AC6896">
        <v>124181</v>
      </c>
    </row>
    <row r="6897" spans="1:29">
      <c r="A6897">
        <f t="shared" ca="1" si="107"/>
        <v>7.1241566397016953E-2</v>
      </c>
      <c r="B6897" t="s">
        <v>241</v>
      </c>
      <c r="C6897">
        <v>9547499</v>
      </c>
      <c r="D6897" s="2">
        <v>43339</v>
      </c>
      <c r="E6897" t="s">
        <v>1680</v>
      </c>
      <c r="F6897" t="s">
        <v>19932</v>
      </c>
      <c r="G6897">
        <v>5</v>
      </c>
      <c r="H6897" t="s">
        <v>58</v>
      </c>
      <c r="I6897" t="s">
        <v>243</v>
      </c>
      <c r="J6897">
        <v>134169</v>
      </c>
      <c r="K6897">
        <v>3</v>
      </c>
      <c r="L6897" s="2">
        <v>42614</v>
      </c>
      <c r="M6897" s="2">
        <v>43708</v>
      </c>
      <c r="N6897" t="s">
        <v>1682</v>
      </c>
      <c r="O6897">
        <v>12</v>
      </c>
      <c r="P6897" t="s">
        <v>19933</v>
      </c>
      <c r="Q6897" t="s">
        <v>19934</v>
      </c>
      <c r="R6897" t="s">
        <v>640</v>
      </c>
      <c r="S6897" t="s">
        <v>85</v>
      </c>
      <c r="T6897" t="s">
        <v>68</v>
      </c>
      <c r="U6897">
        <v>2018</v>
      </c>
      <c r="V6897">
        <v>102005</v>
      </c>
      <c r="W6897" t="s">
        <v>69</v>
      </c>
      <c r="X6897" t="s">
        <v>1683</v>
      </c>
      <c r="Y6897">
        <v>77860</v>
      </c>
      <c r="Z6897">
        <v>24145</v>
      </c>
      <c r="AA6897" t="s">
        <v>69</v>
      </c>
      <c r="AB6897" t="s">
        <v>19935</v>
      </c>
      <c r="AC6897">
        <v>102005</v>
      </c>
    </row>
    <row r="6898" spans="1:29">
      <c r="A6898">
        <f t="shared" ca="1" si="107"/>
        <v>0.76716481367649303</v>
      </c>
      <c r="B6898" t="s">
        <v>92</v>
      </c>
      <c r="C6898">
        <v>9262967</v>
      </c>
      <c r="D6898" s="2">
        <v>42850</v>
      </c>
      <c r="E6898" t="s">
        <v>5476</v>
      </c>
      <c r="F6898" t="s">
        <v>19936</v>
      </c>
      <c r="G6898">
        <v>5</v>
      </c>
      <c r="H6898" t="s">
        <v>58</v>
      </c>
      <c r="I6898" t="s">
        <v>95</v>
      </c>
      <c r="J6898">
        <v>78220</v>
      </c>
      <c r="K6898">
        <v>5</v>
      </c>
      <c r="L6898" s="2">
        <v>41473</v>
      </c>
      <c r="M6898" s="2">
        <v>43585</v>
      </c>
      <c r="N6898" t="s">
        <v>5478</v>
      </c>
      <c r="O6898">
        <v>98</v>
      </c>
      <c r="P6898" t="s">
        <v>18079</v>
      </c>
      <c r="Q6898" t="s">
        <v>3918</v>
      </c>
      <c r="R6898" t="s">
        <v>689</v>
      </c>
      <c r="S6898" t="s">
        <v>260</v>
      </c>
      <c r="T6898" t="s">
        <v>68</v>
      </c>
      <c r="U6898">
        <v>2017</v>
      </c>
      <c r="V6898">
        <v>352520</v>
      </c>
      <c r="W6898" t="s">
        <v>69</v>
      </c>
      <c r="X6898" t="s">
        <v>92</v>
      </c>
      <c r="Y6898">
        <v>200000</v>
      </c>
      <c r="Z6898">
        <v>152520</v>
      </c>
      <c r="AA6898" t="s">
        <v>69</v>
      </c>
      <c r="AB6898" t="s">
        <v>19937</v>
      </c>
      <c r="AC6898">
        <v>352520</v>
      </c>
    </row>
    <row r="6899" spans="1:29">
      <c r="A6899">
        <f t="shared" ca="1" si="107"/>
        <v>5.0607172025447844E-2</v>
      </c>
      <c r="B6899" t="s">
        <v>254</v>
      </c>
      <c r="C6899">
        <v>9493521</v>
      </c>
      <c r="D6899" s="2">
        <v>43248</v>
      </c>
      <c r="E6899" t="s">
        <v>56</v>
      </c>
      <c r="F6899" t="s">
        <v>19938</v>
      </c>
      <c r="G6899">
        <v>5</v>
      </c>
      <c r="H6899" t="s">
        <v>58</v>
      </c>
      <c r="I6899" t="s">
        <v>256</v>
      </c>
      <c r="J6899">
        <v>114166</v>
      </c>
      <c r="K6899">
        <v>4</v>
      </c>
      <c r="L6899" s="2">
        <v>42262</v>
      </c>
      <c r="M6899" s="2">
        <v>43708</v>
      </c>
      <c r="N6899" t="s">
        <v>2791</v>
      </c>
      <c r="O6899">
        <v>7</v>
      </c>
      <c r="P6899" t="s">
        <v>189</v>
      </c>
      <c r="Q6899" t="s">
        <v>190</v>
      </c>
      <c r="R6899" t="s">
        <v>191</v>
      </c>
      <c r="S6899" t="s">
        <v>67</v>
      </c>
      <c r="T6899" t="s">
        <v>68</v>
      </c>
      <c r="U6899">
        <v>2018</v>
      </c>
      <c r="V6899">
        <v>302117</v>
      </c>
      <c r="W6899" t="s">
        <v>69</v>
      </c>
      <c r="X6899" t="s">
        <v>254</v>
      </c>
      <c r="Y6899">
        <v>197500</v>
      </c>
      <c r="Z6899">
        <v>104617</v>
      </c>
      <c r="AA6899" t="s">
        <v>69</v>
      </c>
      <c r="AB6899" t="s">
        <v>19939</v>
      </c>
      <c r="AC6899">
        <v>302117</v>
      </c>
    </row>
    <row r="6900" spans="1:29">
      <c r="A6900">
        <f t="shared" ca="1" si="107"/>
        <v>0.48044543015737118</v>
      </c>
      <c r="B6900" t="s">
        <v>254</v>
      </c>
      <c r="C6900">
        <v>9532592</v>
      </c>
      <c r="D6900" s="2">
        <v>43307</v>
      </c>
      <c r="E6900" t="s">
        <v>56</v>
      </c>
      <c r="F6900" t="s">
        <v>19940</v>
      </c>
      <c r="G6900">
        <v>5</v>
      </c>
      <c r="H6900" t="s">
        <v>58</v>
      </c>
      <c r="I6900" t="s">
        <v>256</v>
      </c>
      <c r="J6900">
        <v>112728</v>
      </c>
      <c r="K6900">
        <v>4</v>
      </c>
      <c r="L6900" s="2">
        <v>42248</v>
      </c>
      <c r="M6900" s="2">
        <v>44043</v>
      </c>
      <c r="N6900" t="s">
        <v>911</v>
      </c>
      <c r="O6900">
        <v>12</v>
      </c>
      <c r="P6900" t="s">
        <v>656</v>
      </c>
      <c r="Q6900" t="s">
        <v>204</v>
      </c>
      <c r="R6900" t="s">
        <v>205</v>
      </c>
      <c r="S6900" t="s">
        <v>85</v>
      </c>
      <c r="T6900" t="s">
        <v>68</v>
      </c>
      <c r="U6900">
        <v>2018</v>
      </c>
      <c r="V6900">
        <v>308076</v>
      </c>
      <c r="W6900" t="s">
        <v>69</v>
      </c>
      <c r="X6900" t="s">
        <v>254</v>
      </c>
      <c r="Y6900">
        <v>225492</v>
      </c>
      <c r="Z6900">
        <v>82584</v>
      </c>
      <c r="AA6900" t="s">
        <v>69</v>
      </c>
      <c r="AB6900" t="s">
        <v>19941</v>
      </c>
      <c r="AC6900">
        <v>308076</v>
      </c>
    </row>
    <row r="6901" spans="1:29">
      <c r="A6901">
        <f t="shared" ca="1" si="107"/>
        <v>3.680210634673764E-2</v>
      </c>
      <c r="B6901" t="s">
        <v>889</v>
      </c>
      <c r="C6901">
        <v>9262928</v>
      </c>
      <c r="D6901" s="2">
        <v>42780</v>
      </c>
      <c r="E6901" t="s">
        <v>76</v>
      </c>
      <c r="F6901" t="s">
        <v>19942</v>
      </c>
      <c r="G6901">
        <v>5</v>
      </c>
      <c r="H6901" t="s">
        <v>58</v>
      </c>
      <c r="I6901" t="s">
        <v>891</v>
      </c>
      <c r="J6901">
        <v>22872</v>
      </c>
      <c r="K6901">
        <v>25</v>
      </c>
      <c r="L6901" s="2">
        <v>41435</v>
      </c>
      <c r="M6901" s="2">
        <v>43465</v>
      </c>
      <c r="N6901" t="s">
        <v>1565</v>
      </c>
      <c r="O6901">
        <v>7</v>
      </c>
      <c r="P6901" t="s">
        <v>930</v>
      </c>
      <c r="Q6901" t="s">
        <v>595</v>
      </c>
      <c r="R6901" t="s">
        <v>311</v>
      </c>
      <c r="S6901" t="s">
        <v>1239</v>
      </c>
      <c r="T6901" t="s">
        <v>68</v>
      </c>
      <c r="U6901">
        <v>2017</v>
      </c>
      <c r="V6901">
        <v>337565</v>
      </c>
      <c r="W6901" t="s">
        <v>69</v>
      </c>
      <c r="X6901" t="s">
        <v>889</v>
      </c>
      <c r="Y6901">
        <v>225000</v>
      </c>
      <c r="Z6901">
        <v>112565</v>
      </c>
      <c r="AA6901" t="s">
        <v>69</v>
      </c>
      <c r="AB6901" t="s">
        <v>19943</v>
      </c>
      <c r="AC6901">
        <v>337565</v>
      </c>
    </row>
    <row r="6902" spans="1:29">
      <c r="A6902">
        <f t="shared" ca="1" si="107"/>
        <v>1.8194962816451277E-3</v>
      </c>
      <c r="B6902" t="s">
        <v>1619</v>
      </c>
      <c r="C6902">
        <v>9195613</v>
      </c>
      <c r="D6902" s="2">
        <v>42717</v>
      </c>
      <c r="E6902" t="s">
        <v>19944</v>
      </c>
      <c r="F6902" t="s">
        <v>19945</v>
      </c>
      <c r="G6902">
        <v>5</v>
      </c>
      <c r="H6902" t="s">
        <v>58</v>
      </c>
      <c r="I6902" t="s">
        <v>1621</v>
      </c>
      <c r="J6902">
        <v>21888</v>
      </c>
      <c r="K6902">
        <v>5</v>
      </c>
      <c r="L6902" s="2">
        <v>41253</v>
      </c>
      <c r="M6902" s="2">
        <v>43799</v>
      </c>
      <c r="N6902" t="s">
        <v>19946</v>
      </c>
      <c r="O6902">
        <v>98</v>
      </c>
      <c r="P6902" t="s">
        <v>19947</v>
      </c>
      <c r="Q6902" t="s">
        <v>19948</v>
      </c>
      <c r="R6902" t="s">
        <v>689</v>
      </c>
      <c r="S6902" t="s">
        <v>206</v>
      </c>
      <c r="T6902" t="s">
        <v>68</v>
      </c>
      <c r="U6902">
        <v>2017</v>
      </c>
      <c r="V6902">
        <v>418736</v>
      </c>
      <c r="W6902" t="s">
        <v>69</v>
      </c>
      <c r="X6902" t="s">
        <v>1619</v>
      </c>
      <c r="Y6902">
        <v>359875</v>
      </c>
      <c r="Z6902">
        <v>58861</v>
      </c>
      <c r="AA6902" t="s">
        <v>69</v>
      </c>
      <c r="AB6902" t="s">
        <v>19949</v>
      </c>
      <c r="AC6902">
        <v>418736</v>
      </c>
    </row>
    <row r="6903" spans="1:29">
      <c r="A6903">
        <f t="shared" ca="1" si="107"/>
        <v>0.30531953289031932</v>
      </c>
      <c r="B6903" t="s">
        <v>303</v>
      </c>
      <c r="C6903">
        <v>9334815</v>
      </c>
      <c r="D6903" s="2">
        <v>42961</v>
      </c>
      <c r="E6903" t="s">
        <v>56</v>
      </c>
      <c r="F6903" t="s">
        <v>19950</v>
      </c>
      <c r="G6903">
        <v>5</v>
      </c>
      <c r="H6903" t="s">
        <v>58</v>
      </c>
      <c r="I6903" t="s">
        <v>305</v>
      </c>
      <c r="J6903">
        <v>81842</v>
      </c>
      <c r="K6903">
        <v>9</v>
      </c>
      <c r="L6903" s="2">
        <v>39974</v>
      </c>
      <c r="M6903" s="2">
        <v>43524</v>
      </c>
      <c r="N6903" t="s">
        <v>1111</v>
      </c>
      <c r="O6903">
        <v>5</v>
      </c>
      <c r="P6903" t="s">
        <v>997</v>
      </c>
      <c r="Q6903" t="s">
        <v>998</v>
      </c>
      <c r="R6903" t="s">
        <v>640</v>
      </c>
      <c r="S6903" t="s">
        <v>67</v>
      </c>
      <c r="T6903" t="s">
        <v>68</v>
      </c>
      <c r="U6903">
        <v>2017</v>
      </c>
      <c r="V6903">
        <v>447795</v>
      </c>
      <c r="W6903" t="s">
        <v>69</v>
      </c>
      <c r="X6903" t="s">
        <v>303</v>
      </c>
      <c r="Y6903">
        <v>288900</v>
      </c>
      <c r="Z6903">
        <v>158895</v>
      </c>
      <c r="AA6903" t="s">
        <v>69</v>
      </c>
      <c r="AB6903" t="s">
        <v>19951</v>
      </c>
      <c r="AC6903">
        <v>447795</v>
      </c>
    </row>
    <row r="6904" spans="1:29">
      <c r="A6904">
        <f t="shared" ca="1" si="107"/>
        <v>0.185089478685171</v>
      </c>
      <c r="B6904" t="s">
        <v>182</v>
      </c>
      <c r="C6904">
        <v>9630893</v>
      </c>
      <c r="D6904" s="2">
        <v>43250</v>
      </c>
      <c r="E6904" t="s">
        <v>287</v>
      </c>
      <c r="F6904" t="s">
        <v>19952</v>
      </c>
      <c r="G6904">
        <v>7</v>
      </c>
      <c r="H6904" t="s">
        <v>58</v>
      </c>
      <c r="I6904" t="s">
        <v>185</v>
      </c>
      <c r="J6904">
        <v>24982</v>
      </c>
      <c r="K6904">
        <v>4</v>
      </c>
      <c r="L6904" s="2">
        <v>43160</v>
      </c>
      <c r="M6904" s="2">
        <v>44074</v>
      </c>
      <c r="N6904" t="s">
        <v>19953</v>
      </c>
      <c r="O6904">
        <v>3</v>
      </c>
      <c r="P6904" t="s">
        <v>542</v>
      </c>
      <c r="Q6904" t="s">
        <v>543</v>
      </c>
      <c r="R6904" t="s">
        <v>205</v>
      </c>
      <c r="S6904" t="s">
        <v>413</v>
      </c>
      <c r="T6904" t="s">
        <v>68</v>
      </c>
      <c r="U6904">
        <v>2018</v>
      </c>
      <c r="V6904">
        <v>482779</v>
      </c>
      <c r="W6904" t="s">
        <v>69</v>
      </c>
      <c r="X6904" t="s">
        <v>182</v>
      </c>
      <c r="Y6904">
        <v>674250</v>
      </c>
      <c r="Z6904">
        <v>191692</v>
      </c>
      <c r="AA6904" t="s">
        <v>69</v>
      </c>
      <c r="AB6904" t="s">
        <v>19954</v>
      </c>
      <c r="AC6904">
        <v>482779</v>
      </c>
    </row>
    <row r="6905" spans="1:29">
      <c r="A6905">
        <f t="shared" ca="1" si="107"/>
        <v>0.14549694092587773</v>
      </c>
      <c r="B6905" t="s">
        <v>254</v>
      </c>
      <c r="C6905">
        <v>9330196</v>
      </c>
      <c r="D6905" s="2">
        <v>42963</v>
      </c>
      <c r="E6905" t="s">
        <v>76</v>
      </c>
      <c r="F6905" t="s">
        <v>19955</v>
      </c>
      <c r="G6905">
        <v>5</v>
      </c>
      <c r="H6905" t="s">
        <v>58</v>
      </c>
      <c r="I6905" t="s">
        <v>256</v>
      </c>
      <c r="J6905">
        <v>110215</v>
      </c>
      <c r="K6905">
        <v>4</v>
      </c>
      <c r="L6905" s="2">
        <v>41887</v>
      </c>
      <c r="M6905" s="2">
        <v>43343</v>
      </c>
      <c r="N6905" t="s">
        <v>1214</v>
      </c>
      <c r="O6905">
        <v>6</v>
      </c>
      <c r="P6905" t="s">
        <v>333</v>
      </c>
      <c r="Q6905" t="s">
        <v>334</v>
      </c>
      <c r="R6905" t="s">
        <v>335</v>
      </c>
      <c r="S6905" t="s">
        <v>67</v>
      </c>
      <c r="T6905" t="s">
        <v>68</v>
      </c>
      <c r="U6905">
        <v>2017</v>
      </c>
      <c r="V6905">
        <v>313901</v>
      </c>
      <c r="W6905" t="s">
        <v>69</v>
      </c>
      <c r="X6905" t="s">
        <v>254</v>
      </c>
      <c r="Y6905">
        <v>240628</v>
      </c>
      <c r="Z6905">
        <v>73273</v>
      </c>
      <c r="AA6905" t="s">
        <v>69</v>
      </c>
      <c r="AB6905" t="s">
        <v>19956</v>
      </c>
      <c r="AC6905">
        <v>313901</v>
      </c>
    </row>
    <row r="6906" spans="1:29">
      <c r="A6906">
        <f t="shared" ca="1" si="107"/>
        <v>0.35897624919657423</v>
      </c>
      <c r="B6906" t="s">
        <v>75</v>
      </c>
      <c r="C6906">
        <v>9297187</v>
      </c>
      <c r="D6906" s="2">
        <v>42901</v>
      </c>
      <c r="E6906" t="s">
        <v>76</v>
      </c>
      <c r="F6906" t="s">
        <v>19957</v>
      </c>
      <c r="G6906">
        <v>5</v>
      </c>
      <c r="H6906" t="s">
        <v>58</v>
      </c>
      <c r="I6906" t="s">
        <v>78</v>
      </c>
      <c r="J6906">
        <v>42437</v>
      </c>
      <c r="K6906">
        <v>4</v>
      </c>
      <c r="L6906" s="2">
        <v>41883</v>
      </c>
      <c r="M6906" s="2">
        <v>43982</v>
      </c>
      <c r="N6906" t="s">
        <v>735</v>
      </c>
      <c r="O6906">
        <v>7</v>
      </c>
      <c r="P6906" t="s">
        <v>189</v>
      </c>
      <c r="Q6906" t="s">
        <v>190</v>
      </c>
      <c r="R6906" t="s">
        <v>191</v>
      </c>
      <c r="S6906" t="s">
        <v>67</v>
      </c>
      <c r="T6906" t="s">
        <v>68</v>
      </c>
      <c r="U6906">
        <v>2017</v>
      </c>
      <c r="V6906">
        <v>638028</v>
      </c>
      <c r="W6906" t="s">
        <v>69</v>
      </c>
      <c r="X6906" t="s">
        <v>75</v>
      </c>
      <c r="Y6906">
        <v>555593</v>
      </c>
      <c r="Z6906">
        <v>82435</v>
      </c>
      <c r="AA6906" t="s">
        <v>69</v>
      </c>
      <c r="AB6906" t="s">
        <v>19958</v>
      </c>
      <c r="AC6906">
        <v>638028</v>
      </c>
    </row>
    <row r="6907" spans="1:29">
      <c r="A6907">
        <f t="shared" ca="1" si="107"/>
        <v>0.81839912860495989</v>
      </c>
      <c r="B6907" t="s">
        <v>199</v>
      </c>
      <c r="C6907">
        <v>9326812</v>
      </c>
      <c r="D6907" s="2">
        <v>42969</v>
      </c>
      <c r="E6907" t="s">
        <v>1368</v>
      </c>
      <c r="F6907" t="s">
        <v>19959</v>
      </c>
      <c r="G6907">
        <v>5</v>
      </c>
      <c r="H6907" t="s">
        <v>58</v>
      </c>
      <c r="I6907" t="s">
        <v>149</v>
      </c>
      <c r="J6907">
        <v>176838</v>
      </c>
      <c r="K6907">
        <v>5</v>
      </c>
      <c r="L6907" s="2">
        <v>41547</v>
      </c>
      <c r="M6907" s="2">
        <v>44074</v>
      </c>
      <c r="N6907" t="s">
        <v>2377</v>
      </c>
      <c r="O6907">
        <v>6</v>
      </c>
      <c r="P6907" t="s">
        <v>9014</v>
      </c>
      <c r="Q6907" t="s">
        <v>7535</v>
      </c>
      <c r="R6907" t="s">
        <v>401</v>
      </c>
      <c r="S6907" t="s">
        <v>67</v>
      </c>
      <c r="T6907" t="s">
        <v>68</v>
      </c>
      <c r="U6907">
        <v>2017</v>
      </c>
      <c r="V6907">
        <v>662745</v>
      </c>
      <c r="W6907" t="s">
        <v>69</v>
      </c>
      <c r="X6907" t="s">
        <v>199</v>
      </c>
      <c r="Y6907">
        <v>485655</v>
      </c>
      <c r="Z6907">
        <v>177090</v>
      </c>
      <c r="AA6907" t="s">
        <v>69</v>
      </c>
      <c r="AB6907" t="s">
        <v>19960</v>
      </c>
      <c r="AC6907">
        <v>662745</v>
      </c>
    </row>
    <row r="6908" spans="1:29">
      <c r="A6908">
        <f t="shared" ca="1" si="107"/>
        <v>0.14627778150782766</v>
      </c>
      <c r="B6908" t="s">
        <v>254</v>
      </c>
      <c r="C6908">
        <v>9247205</v>
      </c>
      <c r="D6908" s="2">
        <v>42807</v>
      </c>
      <c r="E6908" t="s">
        <v>56</v>
      </c>
      <c r="F6908" t="s">
        <v>19961</v>
      </c>
      <c r="G6908">
        <v>5</v>
      </c>
      <c r="H6908" t="s">
        <v>58</v>
      </c>
      <c r="I6908" t="s">
        <v>256</v>
      </c>
      <c r="J6908">
        <v>58698</v>
      </c>
      <c r="K6908">
        <v>17</v>
      </c>
      <c r="L6908" s="2">
        <v>36161</v>
      </c>
      <c r="M6908" s="2">
        <v>43616</v>
      </c>
      <c r="N6908" t="s">
        <v>1862</v>
      </c>
      <c r="O6908">
        <v>20</v>
      </c>
      <c r="P6908" t="s">
        <v>3397</v>
      </c>
      <c r="Q6908" t="s">
        <v>3398</v>
      </c>
      <c r="R6908" t="s">
        <v>176</v>
      </c>
      <c r="S6908" t="s">
        <v>67</v>
      </c>
      <c r="T6908" t="s">
        <v>68</v>
      </c>
      <c r="U6908">
        <v>2017</v>
      </c>
      <c r="V6908">
        <v>315557</v>
      </c>
      <c r="W6908" t="s">
        <v>69</v>
      </c>
      <c r="X6908" t="s">
        <v>254</v>
      </c>
      <c r="Y6908">
        <v>210857</v>
      </c>
      <c r="Z6908">
        <v>104700</v>
      </c>
      <c r="AA6908" t="s">
        <v>69</v>
      </c>
      <c r="AB6908" t="s">
        <v>19962</v>
      </c>
      <c r="AC6908">
        <v>315557</v>
      </c>
    </row>
    <row r="6909" spans="1:29">
      <c r="A6909">
        <f t="shared" ca="1" si="107"/>
        <v>0.96552647795847657</v>
      </c>
      <c r="B6909" t="s">
        <v>199</v>
      </c>
      <c r="C6909">
        <v>9477352</v>
      </c>
      <c r="D6909" s="2">
        <v>43193</v>
      </c>
      <c r="E6909" t="s">
        <v>76</v>
      </c>
      <c r="F6909" t="s">
        <v>19963</v>
      </c>
      <c r="G6909">
        <v>5</v>
      </c>
      <c r="H6909" t="s">
        <v>58</v>
      </c>
      <c r="I6909" t="s">
        <v>149</v>
      </c>
      <c r="J6909">
        <v>172046</v>
      </c>
      <c r="K6909">
        <v>5</v>
      </c>
      <c r="L6909" s="2">
        <v>41764</v>
      </c>
      <c r="M6909" s="2">
        <v>43951</v>
      </c>
      <c r="N6909" t="s">
        <v>2047</v>
      </c>
      <c r="O6909">
        <v>13</v>
      </c>
      <c r="P6909" t="s">
        <v>1222</v>
      </c>
      <c r="Q6909" t="s">
        <v>217</v>
      </c>
      <c r="R6909" t="s">
        <v>120</v>
      </c>
      <c r="S6909" t="s">
        <v>67</v>
      </c>
      <c r="T6909" t="s">
        <v>68</v>
      </c>
      <c r="U6909">
        <v>2018</v>
      </c>
      <c r="V6909">
        <v>351713</v>
      </c>
      <c r="W6909" t="s">
        <v>69</v>
      </c>
      <c r="X6909" t="s">
        <v>199</v>
      </c>
      <c r="Y6909">
        <v>207500</v>
      </c>
      <c r="Z6909">
        <v>144213</v>
      </c>
      <c r="AA6909" t="s">
        <v>69</v>
      </c>
      <c r="AB6909" t="s">
        <v>19964</v>
      </c>
      <c r="AC6909">
        <v>351713</v>
      </c>
    </row>
    <row r="6910" spans="1:29">
      <c r="A6910">
        <f t="shared" ca="1" si="107"/>
        <v>0.1399437060458355</v>
      </c>
      <c r="B6910" t="s">
        <v>405</v>
      </c>
      <c r="C6910">
        <v>9488464</v>
      </c>
      <c r="D6910" s="2">
        <v>43238</v>
      </c>
      <c r="E6910" t="s">
        <v>56</v>
      </c>
      <c r="F6910" t="s">
        <v>19965</v>
      </c>
      <c r="G6910">
        <v>5</v>
      </c>
      <c r="H6910" t="s">
        <v>58</v>
      </c>
      <c r="I6910" t="s">
        <v>407</v>
      </c>
      <c r="J6910">
        <v>36680</v>
      </c>
      <c r="K6910">
        <v>6</v>
      </c>
      <c r="L6910" s="2">
        <v>41791</v>
      </c>
      <c r="M6910" s="2">
        <v>43616</v>
      </c>
      <c r="N6910" t="s">
        <v>5611</v>
      </c>
      <c r="O6910">
        <v>12</v>
      </c>
      <c r="P6910" t="s">
        <v>656</v>
      </c>
      <c r="Q6910" t="s">
        <v>204</v>
      </c>
      <c r="R6910" t="s">
        <v>205</v>
      </c>
      <c r="S6910" t="s">
        <v>67</v>
      </c>
      <c r="T6910" t="s">
        <v>68</v>
      </c>
      <c r="U6910">
        <v>2018</v>
      </c>
      <c r="V6910">
        <v>352125</v>
      </c>
      <c r="W6910" t="s">
        <v>69</v>
      </c>
      <c r="X6910" t="s">
        <v>405</v>
      </c>
      <c r="Y6910">
        <v>225000</v>
      </c>
      <c r="Z6910">
        <v>127125</v>
      </c>
      <c r="AA6910" t="s">
        <v>69</v>
      </c>
      <c r="AB6910" t="s">
        <v>19966</v>
      </c>
      <c r="AC6910">
        <v>352125</v>
      </c>
    </row>
    <row r="6911" spans="1:29">
      <c r="A6911">
        <f t="shared" ca="1" si="107"/>
        <v>0.11482803590599011</v>
      </c>
      <c r="B6911" t="s">
        <v>241</v>
      </c>
      <c r="C6911">
        <v>9205256</v>
      </c>
      <c r="D6911" s="2">
        <v>42745</v>
      </c>
      <c r="E6911" t="s">
        <v>76</v>
      </c>
      <c r="F6911" t="s">
        <v>19967</v>
      </c>
      <c r="G6911">
        <v>5</v>
      </c>
      <c r="H6911" t="s">
        <v>58</v>
      </c>
      <c r="I6911" t="s">
        <v>243</v>
      </c>
      <c r="J6911">
        <v>95010</v>
      </c>
      <c r="K6911">
        <v>9</v>
      </c>
      <c r="L6911" s="2">
        <v>39797</v>
      </c>
      <c r="M6911" s="2">
        <v>43069</v>
      </c>
      <c r="N6911" t="s">
        <v>8220</v>
      </c>
      <c r="O6911">
        <v>1</v>
      </c>
      <c r="P6911" t="s">
        <v>161</v>
      </c>
      <c r="Q6911" t="s">
        <v>162</v>
      </c>
      <c r="R6911" t="s">
        <v>163</v>
      </c>
      <c r="S6911" t="s">
        <v>67</v>
      </c>
      <c r="T6911" t="s">
        <v>68</v>
      </c>
      <c r="U6911">
        <v>2017</v>
      </c>
      <c r="V6911">
        <v>380000</v>
      </c>
      <c r="W6911" t="s">
        <v>69</v>
      </c>
      <c r="X6911" t="s">
        <v>241</v>
      </c>
      <c r="Y6911">
        <v>250000</v>
      </c>
      <c r="Z6911">
        <v>130000</v>
      </c>
      <c r="AA6911" t="s">
        <v>69</v>
      </c>
      <c r="AB6911" t="s">
        <v>19968</v>
      </c>
      <c r="AC6911">
        <v>380000</v>
      </c>
    </row>
    <row r="6912" spans="1:29">
      <c r="A6912">
        <f t="shared" ca="1" si="107"/>
        <v>5.3380210731125088E-2</v>
      </c>
      <c r="B6912" t="s">
        <v>241</v>
      </c>
      <c r="C6912">
        <v>9494660</v>
      </c>
      <c r="D6912" s="2">
        <v>43257</v>
      </c>
      <c r="E6912" t="s">
        <v>11189</v>
      </c>
      <c r="F6912" t="s">
        <v>19969</v>
      </c>
      <c r="G6912">
        <v>5</v>
      </c>
      <c r="H6912" t="s">
        <v>58</v>
      </c>
      <c r="I6912" t="s">
        <v>243</v>
      </c>
      <c r="J6912">
        <v>123568</v>
      </c>
      <c r="K6912">
        <v>4</v>
      </c>
      <c r="L6912" s="2">
        <v>42237</v>
      </c>
      <c r="M6912" s="2">
        <v>43982</v>
      </c>
      <c r="N6912" t="s">
        <v>11191</v>
      </c>
      <c r="O6912">
        <v>7</v>
      </c>
      <c r="P6912" t="s">
        <v>2152</v>
      </c>
      <c r="Q6912" t="s">
        <v>472</v>
      </c>
      <c r="R6912" t="s">
        <v>311</v>
      </c>
      <c r="S6912" t="s">
        <v>473</v>
      </c>
      <c r="T6912" t="s">
        <v>68</v>
      </c>
      <c r="U6912">
        <v>2018</v>
      </c>
      <c r="V6912">
        <v>420500</v>
      </c>
      <c r="W6912" t="s">
        <v>69</v>
      </c>
      <c r="X6912" t="s">
        <v>241</v>
      </c>
      <c r="Y6912">
        <v>250000</v>
      </c>
      <c r="Z6912">
        <v>170500</v>
      </c>
      <c r="AA6912" t="s">
        <v>69</v>
      </c>
      <c r="AB6912" t="s">
        <v>19970</v>
      </c>
      <c r="AC6912">
        <v>420500</v>
      </c>
    </row>
    <row r="6913" spans="1:29">
      <c r="A6913">
        <f t="shared" ca="1" si="107"/>
        <v>4.3688704819581092E-2</v>
      </c>
      <c r="B6913" t="s">
        <v>92</v>
      </c>
      <c r="C6913">
        <v>9198786</v>
      </c>
      <c r="D6913" s="2">
        <v>42727</v>
      </c>
      <c r="E6913" t="s">
        <v>5364</v>
      </c>
      <c r="F6913" t="s">
        <v>19971</v>
      </c>
      <c r="G6913">
        <v>5</v>
      </c>
      <c r="H6913" t="s">
        <v>58</v>
      </c>
      <c r="I6913" t="s">
        <v>95</v>
      </c>
      <c r="J6913">
        <v>74977</v>
      </c>
      <c r="K6913">
        <v>5</v>
      </c>
      <c r="L6913" s="2">
        <v>41275</v>
      </c>
      <c r="M6913" s="2">
        <v>43465</v>
      </c>
      <c r="N6913" t="s">
        <v>5366</v>
      </c>
      <c r="O6913">
        <v>5</v>
      </c>
      <c r="P6913" t="s">
        <v>19972</v>
      </c>
      <c r="Q6913" t="s">
        <v>1171</v>
      </c>
      <c r="R6913" t="s">
        <v>585</v>
      </c>
      <c r="S6913" t="s">
        <v>260</v>
      </c>
      <c r="T6913" t="s">
        <v>68</v>
      </c>
      <c r="U6913">
        <v>2017</v>
      </c>
      <c r="V6913">
        <v>435521</v>
      </c>
      <c r="W6913" t="s">
        <v>69</v>
      </c>
      <c r="X6913" t="s">
        <v>92</v>
      </c>
      <c r="Y6913">
        <v>418991</v>
      </c>
      <c r="Z6913">
        <v>16530</v>
      </c>
      <c r="AA6913" t="s">
        <v>69</v>
      </c>
      <c r="AB6913" t="s">
        <v>19973</v>
      </c>
      <c r="AC6913">
        <v>435521</v>
      </c>
    </row>
    <row r="6914" spans="1:29">
      <c r="A6914">
        <f t="shared" ref="A6914:A6977" ca="1" si="108">RAND()</f>
        <v>0.94199904843387894</v>
      </c>
      <c r="B6914" t="s">
        <v>254</v>
      </c>
      <c r="C6914">
        <v>9441012</v>
      </c>
      <c r="D6914" s="2">
        <v>43143</v>
      </c>
      <c r="E6914" t="s">
        <v>56</v>
      </c>
      <c r="F6914" t="s">
        <v>19974</v>
      </c>
      <c r="G6914">
        <v>5</v>
      </c>
      <c r="H6914" t="s">
        <v>58</v>
      </c>
      <c r="I6914" t="s">
        <v>256</v>
      </c>
      <c r="J6914">
        <v>78360</v>
      </c>
      <c r="K6914">
        <v>9</v>
      </c>
      <c r="L6914" s="2">
        <v>39783</v>
      </c>
      <c r="M6914" s="2">
        <v>43890</v>
      </c>
      <c r="N6914" t="s">
        <v>1675</v>
      </c>
      <c r="O6914">
        <v>11</v>
      </c>
      <c r="P6914" t="s">
        <v>532</v>
      </c>
      <c r="Q6914" t="s">
        <v>533</v>
      </c>
      <c r="R6914" t="s">
        <v>149</v>
      </c>
      <c r="S6914" t="s">
        <v>729</v>
      </c>
      <c r="T6914" t="s">
        <v>68</v>
      </c>
      <c r="U6914">
        <v>2018</v>
      </c>
      <c r="V6914">
        <v>300286</v>
      </c>
      <c r="W6914" t="s">
        <v>69</v>
      </c>
      <c r="X6914" t="s">
        <v>254</v>
      </c>
      <c r="Y6914">
        <v>192500</v>
      </c>
      <c r="Z6914">
        <v>107786</v>
      </c>
      <c r="AA6914" t="s">
        <v>69</v>
      </c>
      <c r="AB6914" t="s">
        <v>19975</v>
      </c>
      <c r="AC6914">
        <v>300286</v>
      </c>
    </row>
    <row r="6915" spans="1:29">
      <c r="A6915">
        <f t="shared" ca="1" si="108"/>
        <v>0.53778936409687639</v>
      </c>
      <c r="B6915" t="s">
        <v>1619</v>
      </c>
      <c r="C6915">
        <v>9511690</v>
      </c>
      <c r="D6915" s="2">
        <v>43277</v>
      </c>
      <c r="E6915" t="s">
        <v>7326</v>
      </c>
      <c r="F6915" t="s">
        <v>19976</v>
      </c>
      <c r="G6915">
        <v>5</v>
      </c>
      <c r="H6915" t="s">
        <v>58</v>
      </c>
      <c r="I6915" t="s">
        <v>1621</v>
      </c>
      <c r="J6915">
        <v>15069</v>
      </c>
      <c r="K6915">
        <v>10</v>
      </c>
      <c r="L6915" s="2">
        <v>41730</v>
      </c>
      <c r="M6915" s="2">
        <v>44377</v>
      </c>
      <c r="N6915" t="s">
        <v>19977</v>
      </c>
      <c r="O6915">
        <v>5</v>
      </c>
      <c r="P6915" t="s">
        <v>1958</v>
      </c>
      <c r="Q6915" t="s">
        <v>1959</v>
      </c>
      <c r="R6915" t="s">
        <v>347</v>
      </c>
      <c r="S6915" t="s">
        <v>67</v>
      </c>
      <c r="T6915" t="s">
        <v>68</v>
      </c>
      <c r="U6915">
        <v>2018</v>
      </c>
      <c r="V6915">
        <v>498039</v>
      </c>
      <c r="W6915" t="s">
        <v>69</v>
      </c>
      <c r="X6915" t="s">
        <v>1619</v>
      </c>
      <c r="Y6915">
        <v>327657</v>
      </c>
      <c r="Z6915">
        <v>170382</v>
      </c>
      <c r="AA6915" t="s">
        <v>69</v>
      </c>
      <c r="AB6915" t="s">
        <v>19978</v>
      </c>
      <c r="AC6915">
        <v>498039</v>
      </c>
    </row>
    <row r="6916" spans="1:29">
      <c r="A6916">
        <f t="shared" ca="1" si="108"/>
        <v>0.15651398735858546</v>
      </c>
      <c r="B6916" t="s">
        <v>55</v>
      </c>
      <c r="C6916">
        <v>9474225</v>
      </c>
      <c r="D6916" s="2">
        <v>43209</v>
      </c>
      <c r="E6916" t="s">
        <v>56</v>
      </c>
      <c r="F6916" t="s">
        <v>19979</v>
      </c>
      <c r="G6916">
        <v>5</v>
      </c>
      <c r="H6916" t="s">
        <v>58</v>
      </c>
      <c r="I6916" t="s">
        <v>59</v>
      </c>
      <c r="J6916">
        <v>89051</v>
      </c>
      <c r="K6916">
        <v>5</v>
      </c>
      <c r="L6916" s="2">
        <v>41791</v>
      </c>
      <c r="M6916" s="2">
        <v>43951</v>
      </c>
      <c r="N6916" t="s">
        <v>19980</v>
      </c>
      <c r="O6916">
        <v>12</v>
      </c>
      <c r="P6916" t="s">
        <v>656</v>
      </c>
      <c r="Q6916" t="s">
        <v>204</v>
      </c>
      <c r="R6916" t="s">
        <v>205</v>
      </c>
      <c r="S6916" t="s">
        <v>67</v>
      </c>
      <c r="T6916" t="s">
        <v>68</v>
      </c>
      <c r="U6916">
        <v>2018</v>
      </c>
      <c r="V6916">
        <v>336875</v>
      </c>
      <c r="W6916" t="s">
        <v>69</v>
      </c>
      <c r="X6916" t="s">
        <v>55</v>
      </c>
      <c r="Y6916">
        <v>218750</v>
      </c>
      <c r="Z6916">
        <v>118125</v>
      </c>
      <c r="AA6916" t="s">
        <v>69</v>
      </c>
      <c r="AB6916" t="s">
        <v>19981</v>
      </c>
      <c r="AC6916">
        <v>336875</v>
      </c>
    </row>
    <row r="6917" spans="1:29">
      <c r="A6917">
        <f t="shared" ca="1" si="108"/>
        <v>0.69001260195546821</v>
      </c>
      <c r="B6917" t="s">
        <v>1619</v>
      </c>
      <c r="C6917">
        <v>9544791</v>
      </c>
      <c r="D6917" s="2">
        <v>43334</v>
      </c>
      <c r="E6917" t="s">
        <v>9058</v>
      </c>
      <c r="F6917" t="s">
        <v>19982</v>
      </c>
      <c r="G6917">
        <v>5</v>
      </c>
      <c r="H6917" t="s">
        <v>58</v>
      </c>
      <c r="I6917" t="s">
        <v>1621</v>
      </c>
      <c r="J6917">
        <v>22377</v>
      </c>
      <c r="K6917">
        <v>5</v>
      </c>
      <c r="L6917" s="2">
        <v>41887</v>
      </c>
      <c r="M6917" s="2">
        <v>44255</v>
      </c>
      <c r="N6917" t="s">
        <v>1622</v>
      </c>
      <c r="O6917">
        <v>11</v>
      </c>
      <c r="P6917" t="s">
        <v>2093</v>
      </c>
      <c r="Q6917" t="s">
        <v>1293</v>
      </c>
      <c r="R6917" t="s">
        <v>555</v>
      </c>
      <c r="S6917" t="s">
        <v>67</v>
      </c>
      <c r="T6917" t="s">
        <v>68</v>
      </c>
      <c r="U6917">
        <v>2018</v>
      </c>
      <c r="V6917">
        <v>356625</v>
      </c>
      <c r="W6917" t="s">
        <v>69</v>
      </c>
      <c r="X6917" t="s">
        <v>1619</v>
      </c>
      <c r="Y6917">
        <v>225000</v>
      </c>
      <c r="Z6917">
        <v>131625</v>
      </c>
      <c r="AA6917" t="s">
        <v>69</v>
      </c>
      <c r="AB6917" t="s">
        <v>19983</v>
      </c>
      <c r="AC6917">
        <v>356625</v>
      </c>
    </row>
    <row r="6918" spans="1:29">
      <c r="A6918">
        <f t="shared" ca="1" si="108"/>
        <v>0.93373946495808358</v>
      </c>
      <c r="B6918" t="s">
        <v>241</v>
      </c>
      <c r="C6918">
        <v>9453025</v>
      </c>
      <c r="D6918" s="2">
        <v>43157</v>
      </c>
      <c r="E6918" t="s">
        <v>56</v>
      </c>
      <c r="F6918" t="s">
        <v>19984</v>
      </c>
      <c r="G6918">
        <v>5</v>
      </c>
      <c r="H6918" t="s">
        <v>58</v>
      </c>
      <c r="I6918" t="s">
        <v>243</v>
      </c>
      <c r="J6918">
        <v>119380</v>
      </c>
      <c r="K6918">
        <v>4</v>
      </c>
      <c r="L6918" s="2">
        <v>42109</v>
      </c>
      <c r="M6918" s="2">
        <v>43890</v>
      </c>
      <c r="N6918" t="s">
        <v>441</v>
      </c>
      <c r="O6918">
        <v>98</v>
      </c>
      <c r="P6918" t="s">
        <v>5724</v>
      </c>
      <c r="Q6918" t="s">
        <v>3918</v>
      </c>
      <c r="R6918" t="s">
        <v>689</v>
      </c>
      <c r="S6918" t="s">
        <v>67</v>
      </c>
      <c r="T6918" t="s">
        <v>68</v>
      </c>
      <c r="U6918">
        <v>2018</v>
      </c>
      <c r="V6918">
        <v>480649</v>
      </c>
      <c r="W6918" t="s">
        <v>69</v>
      </c>
      <c r="X6918" t="s">
        <v>241</v>
      </c>
      <c r="Y6918">
        <v>309099</v>
      </c>
      <c r="Z6918">
        <v>171550</v>
      </c>
      <c r="AA6918" t="s">
        <v>69</v>
      </c>
      <c r="AB6918" t="s">
        <v>19985</v>
      </c>
      <c r="AC6918">
        <v>480649</v>
      </c>
    </row>
    <row r="6919" spans="1:29">
      <c r="A6919">
        <f t="shared" ca="1" si="108"/>
        <v>0.70737788460078088</v>
      </c>
      <c r="B6919" t="s">
        <v>405</v>
      </c>
      <c r="C6919">
        <v>9274244</v>
      </c>
      <c r="D6919" s="2">
        <v>42878</v>
      </c>
      <c r="E6919" t="s">
        <v>993</v>
      </c>
      <c r="F6919" t="s">
        <v>19986</v>
      </c>
      <c r="G6919">
        <v>5</v>
      </c>
      <c r="H6919" t="s">
        <v>58</v>
      </c>
      <c r="I6919" t="s">
        <v>407</v>
      </c>
      <c r="J6919">
        <v>36525</v>
      </c>
      <c r="K6919">
        <v>3</v>
      </c>
      <c r="L6919" s="2">
        <v>42186</v>
      </c>
      <c r="M6919" s="2">
        <v>43616</v>
      </c>
      <c r="N6919" t="s">
        <v>5352</v>
      </c>
      <c r="O6919">
        <v>7</v>
      </c>
      <c r="P6919" t="s">
        <v>64</v>
      </c>
      <c r="Q6919" t="s">
        <v>65</v>
      </c>
      <c r="R6919" t="s">
        <v>66</v>
      </c>
      <c r="S6919" t="s">
        <v>102</v>
      </c>
      <c r="T6919" t="s">
        <v>68</v>
      </c>
      <c r="U6919">
        <v>2017</v>
      </c>
      <c r="V6919">
        <v>243000</v>
      </c>
      <c r="W6919" t="s">
        <v>69</v>
      </c>
      <c r="X6919" t="s">
        <v>405</v>
      </c>
      <c r="Y6919">
        <v>150000</v>
      </c>
      <c r="Z6919">
        <v>93000</v>
      </c>
      <c r="AA6919" t="s">
        <v>69</v>
      </c>
      <c r="AB6919" t="s">
        <v>19987</v>
      </c>
      <c r="AC6919">
        <v>243000</v>
      </c>
    </row>
    <row r="6920" spans="1:29">
      <c r="A6920">
        <f t="shared" ca="1" si="108"/>
        <v>0.51338333439328832</v>
      </c>
      <c r="B6920" t="s">
        <v>405</v>
      </c>
      <c r="C6920">
        <v>9248329</v>
      </c>
      <c r="D6920" s="2">
        <v>42794</v>
      </c>
      <c r="E6920" t="s">
        <v>19988</v>
      </c>
      <c r="F6920" t="s">
        <v>19989</v>
      </c>
      <c r="G6920">
        <v>5</v>
      </c>
      <c r="H6920" t="s">
        <v>58</v>
      </c>
      <c r="I6920" t="s">
        <v>407</v>
      </c>
      <c r="J6920">
        <v>40411</v>
      </c>
      <c r="K6920">
        <v>3</v>
      </c>
      <c r="L6920" s="2">
        <v>42125</v>
      </c>
      <c r="M6920" s="2">
        <v>43921</v>
      </c>
      <c r="N6920" t="s">
        <v>1451</v>
      </c>
      <c r="O6920">
        <v>1</v>
      </c>
      <c r="P6920" t="s">
        <v>161</v>
      </c>
      <c r="Q6920" t="s">
        <v>162</v>
      </c>
      <c r="R6920" t="s">
        <v>163</v>
      </c>
      <c r="S6920" t="s">
        <v>67</v>
      </c>
      <c r="T6920" t="s">
        <v>68</v>
      </c>
      <c r="U6920">
        <v>2017</v>
      </c>
      <c r="V6920">
        <v>381250</v>
      </c>
      <c r="W6920" t="s">
        <v>69</v>
      </c>
      <c r="X6920" t="s">
        <v>405</v>
      </c>
      <c r="Y6920">
        <v>250000</v>
      </c>
      <c r="Z6920">
        <v>131250</v>
      </c>
      <c r="AA6920" t="s">
        <v>69</v>
      </c>
      <c r="AB6920" t="s">
        <v>19990</v>
      </c>
      <c r="AC6920">
        <v>381250</v>
      </c>
    </row>
    <row r="6921" spans="1:29">
      <c r="A6921">
        <f t="shared" ca="1" si="108"/>
        <v>0.89122048709485158</v>
      </c>
      <c r="B6921" t="s">
        <v>241</v>
      </c>
      <c r="C6921">
        <v>9493532</v>
      </c>
      <c r="D6921" s="2">
        <v>43229</v>
      </c>
      <c r="E6921" t="s">
        <v>9294</v>
      </c>
      <c r="F6921" t="s">
        <v>19991</v>
      </c>
      <c r="G6921">
        <v>5</v>
      </c>
      <c r="H6921" t="s">
        <v>58</v>
      </c>
      <c r="I6921" t="s">
        <v>243</v>
      </c>
      <c r="J6921">
        <v>125350</v>
      </c>
      <c r="K6921">
        <v>5</v>
      </c>
      <c r="L6921" s="2">
        <v>41897</v>
      </c>
      <c r="M6921" s="2">
        <v>43982</v>
      </c>
      <c r="N6921" t="s">
        <v>9296</v>
      </c>
      <c r="O6921">
        <v>7</v>
      </c>
      <c r="P6921" t="s">
        <v>1170</v>
      </c>
      <c r="Q6921" t="s">
        <v>1171</v>
      </c>
      <c r="R6921" t="s">
        <v>585</v>
      </c>
      <c r="S6921" t="s">
        <v>67</v>
      </c>
      <c r="T6921" t="s">
        <v>68</v>
      </c>
      <c r="U6921">
        <v>2018</v>
      </c>
      <c r="V6921">
        <v>638000</v>
      </c>
      <c r="W6921" t="s">
        <v>69</v>
      </c>
      <c r="X6921" t="s">
        <v>241</v>
      </c>
      <c r="Y6921">
        <v>400000</v>
      </c>
      <c r="Z6921">
        <v>238000</v>
      </c>
      <c r="AA6921" t="s">
        <v>69</v>
      </c>
      <c r="AB6921" t="s">
        <v>19992</v>
      </c>
      <c r="AC6921">
        <v>638000</v>
      </c>
    </row>
    <row r="6922" spans="1:29">
      <c r="A6922">
        <f t="shared" ca="1" si="108"/>
        <v>0.67257891324129648</v>
      </c>
      <c r="B6922" t="s">
        <v>889</v>
      </c>
      <c r="C6922">
        <v>9210551</v>
      </c>
      <c r="D6922" s="2">
        <v>42761</v>
      </c>
      <c r="E6922" t="s">
        <v>76</v>
      </c>
      <c r="F6922" t="s">
        <v>19993</v>
      </c>
      <c r="G6922">
        <v>5</v>
      </c>
      <c r="H6922" t="s">
        <v>58</v>
      </c>
      <c r="I6922" t="s">
        <v>891</v>
      </c>
      <c r="J6922">
        <v>21369</v>
      </c>
      <c r="K6922">
        <v>5</v>
      </c>
      <c r="L6922" s="2">
        <v>41456</v>
      </c>
      <c r="M6922" s="2">
        <v>43496</v>
      </c>
      <c r="N6922" t="s">
        <v>1912</v>
      </c>
      <c r="O6922">
        <v>12</v>
      </c>
      <c r="P6922" t="s">
        <v>147</v>
      </c>
      <c r="Q6922" t="s">
        <v>148</v>
      </c>
      <c r="R6922" t="s">
        <v>149</v>
      </c>
      <c r="S6922" t="s">
        <v>102</v>
      </c>
      <c r="T6922" t="s">
        <v>68</v>
      </c>
      <c r="U6922">
        <v>2017</v>
      </c>
      <c r="V6922">
        <v>569970</v>
      </c>
      <c r="W6922" t="s">
        <v>69</v>
      </c>
      <c r="X6922" t="s">
        <v>889</v>
      </c>
      <c r="Y6922">
        <v>372841</v>
      </c>
      <c r="Z6922">
        <v>197129</v>
      </c>
      <c r="AA6922" t="s">
        <v>69</v>
      </c>
      <c r="AB6922" t="s">
        <v>19994</v>
      </c>
      <c r="AC6922">
        <v>569970</v>
      </c>
    </row>
    <row r="6923" spans="1:29">
      <c r="A6923">
        <f t="shared" ca="1" si="108"/>
        <v>0.96802546813768697</v>
      </c>
      <c r="B6923" t="s">
        <v>1619</v>
      </c>
      <c r="C6923">
        <v>9467215</v>
      </c>
      <c r="D6923" s="2">
        <v>43216</v>
      </c>
      <c r="E6923" t="s">
        <v>76</v>
      </c>
      <c r="F6923" t="s">
        <v>19995</v>
      </c>
      <c r="G6923">
        <v>5</v>
      </c>
      <c r="H6923" t="s">
        <v>58</v>
      </c>
      <c r="I6923" t="s">
        <v>1621</v>
      </c>
      <c r="J6923">
        <v>22476</v>
      </c>
      <c r="K6923">
        <v>5</v>
      </c>
      <c r="L6923" s="2">
        <v>41810</v>
      </c>
      <c r="M6923" s="2">
        <v>44316</v>
      </c>
      <c r="N6923" t="s">
        <v>674</v>
      </c>
      <c r="O6923">
        <v>7</v>
      </c>
      <c r="P6923" t="s">
        <v>3435</v>
      </c>
      <c r="Q6923" t="s">
        <v>3436</v>
      </c>
      <c r="R6923" t="s">
        <v>1943</v>
      </c>
      <c r="S6923" t="s">
        <v>67</v>
      </c>
      <c r="T6923" t="s">
        <v>68</v>
      </c>
      <c r="U6923">
        <v>2018</v>
      </c>
      <c r="V6923">
        <v>481271</v>
      </c>
      <c r="W6923" t="s">
        <v>69</v>
      </c>
      <c r="X6923" t="s">
        <v>1619</v>
      </c>
      <c r="Y6923">
        <v>308507</v>
      </c>
      <c r="Z6923">
        <v>172764</v>
      </c>
      <c r="AA6923" t="s">
        <v>69</v>
      </c>
      <c r="AB6923" t="s">
        <v>19996</v>
      </c>
      <c r="AC6923">
        <v>481271</v>
      </c>
    </row>
    <row r="6924" spans="1:29">
      <c r="A6924">
        <f t="shared" ca="1" si="108"/>
        <v>0.51084013637704573</v>
      </c>
      <c r="B6924" t="s">
        <v>241</v>
      </c>
      <c r="C6924">
        <v>9272948</v>
      </c>
      <c r="D6924" s="2">
        <v>42853</v>
      </c>
      <c r="E6924" t="s">
        <v>56</v>
      </c>
      <c r="F6924" t="s">
        <v>19997</v>
      </c>
      <c r="G6924">
        <v>5</v>
      </c>
      <c r="H6924" t="s">
        <v>58</v>
      </c>
      <c r="I6924" t="s">
        <v>243</v>
      </c>
      <c r="J6924">
        <v>125335</v>
      </c>
      <c r="K6924">
        <v>3</v>
      </c>
      <c r="L6924" s="2">
        <v>42187</v>
      </c>
      <c r="M6924" s="2">
        <v>43281</v>
      </c>
      <c r="N6924" t="s">
        <v>1166</v>
      </c>
      <c r="O6924">
        <v>36</v>
      </c>
      <c r="P6924" t="s">
        <v>1090</v>
      </c>
      <c r="Q6924" t="s">
        <v>1091</v>
      </c>
      <c r="R6924" t="s">
        <v>149</v>
      </c>
      <c r="S6924" t="s">
        <v>67</v>
      </c>
      <c r="T6924" t="s">
        <v>68</v>
      </c>
      <c r="U6924">
        <v>2017</v>
      </c>
      <c r="V6924">
        <v>385000</v>
      </c>
      <c r="W6924" t="s">
        <v>69</v>
      </c>
      <c r="X6924" t="s">
        <v>241</v>
      </c>
      <c r="Y6924">
        <v>250000</v>
      </c>
      <c r="Z6924">
        <v>135000</v>
      </c>
      <c r="AA6924" t="s">
        <v>69</v>
      </c>
      <c r="AB6924" t="s">
        <v>19998</v>
      </c>
      <c r="AC6924">
        <v>385000</v>
      </c>
    </row>
    <row r="6925" spans="1:29">
      <c r="A6925">
        <f t="shared" ca="1" si="108"/>
        <v>0.53501967603473932</v>
      </c>
      <c r="B6925" t="s">
        <v>55</v>
      </c>
      <c r="C6925">
        <v>9525425</v>
      </c>
      <c r="D6925" s="2">
        <v>43325</v>
      </c>
      <c r="E6925" t="s">
        <v>3098</v>
      </c>
      <c r="F6925" t="s">
        <v>17471</v>
      </c>
      <c r="G6925">
        <v>5</v>
      </c>
      <c r="H6925" t="s">
        <v>58</v>
      </c>
      <c r="I6925" t="s">
        <v>59</v>
      </c>
      <c r="J6925">
        <v>92474</v>
      </c>
      <c r="K6925">
        <v>5</v>
      </c>
      <c r="L6925" s="2">
        <v>41912</v>
      </c>
      <c r="M6925" s="2">
        <v>43646</v>
      </c>
      <c r="N6925" t="s">
        <v>1467</v>
      </c>
      <c r="O6925">
        <v>7</v>
      </c>
      <c r="P6925" t="s">
        <v>8561</v>
      </c>
      <c r="Q6925" t="s">
        <v>190</v>
      </c>
      <c r="R6925" t="s">
        <v>191</v>
      </c>
      <c r="S6925" t="s">
        <v>260</v>
      </c>
      <c r="T6925" t="s">
        <v>68</v>
      </c>
      <c r="U6925">
        <v>2018</v>
      </c>
      <c r="V6925">
        <v>1677369</v>
      </c>
      <c r="W6925" t="s">
        <v>69</v>
      </c>
      <c r="X6925" t="s">
        <v>55</v>
      </c>
      <c r="Y6925">
        <v>776227</v>
      </c>
      <c r="Z6925">
        <v>332495</v>
      </c>
      <c r="AA6925" t="s">
        <v>69</v>
      </c>
      <c r="AB6925" t="s">
        <v>17472</v>
      </c>
      <c r="AC6925">
        <v>862642</v>
      </c>
    </row>
    <row r="6926" spans="1:29">
      <c r="A6926">
        <f t="shared" ca="1" si="108"/>
        <v>0.78896158006689643</v>
      </c>
      <c r="B6926" t="s">
        <v>241</v>
      </c>
      <c r="C6926">
        <v>9511887</v>
      </c>
      <c r="D6926" s="2">
        <v>43283</v>
      </c>
      <c r="E6926" t="s">
        <v>328</v>
      </c>
      <c r="F6926" t="s">
        <v>19999</v>
      </c>
      <c r="G6926">
        <v>5</v>
      </c>
      <c r="H6926" t="s">
        <v>58</v>
      </c>
      <c r="I6926" t="s">
        <v>243</v>
      </c>
      <c r="J6926">
        <v>129727</v>
      </c>
      <c r="K6926">
        <v>4</v>
      </c>
      <c r="L6926" s="2">
        <v>42194</v>
      </c>
      <c r="M6926" s="2">
        <v>44196</v>
      </c>
      <c r="N6926" t="s">
        <v>10449</v>
      </c>
      <c r="O6926">
        <v>36</v>
      </c>
      <c r="P6926" t="s">
        <v>1090</v>
      </c>
      <c r="Q6926" t="s">
        <v>1091</v>
      </c>
      <c r="R6926" t="s">
        <v>149</v>
      </c>
      <c r="S6926" t="s">
        <v>67</v>
      </c>
      <c r="T6926" t="s">
        <v>68</v>
      </c>
      <c r="U6926">
        <v>2018</v>
      </c>
      <c r="V6926">
        <v>450087</v>
      </c>
      <c r="W6926" t="s">
        <v>69</v>
      </c>
      <c r="X6926" t="s">
        <v>241</v>
      </c>
      <c r="Y6926">
        <v>353310</v>
      </c>
      <c r="Z6926">
        <v>96777</v>
      </c>
      <c r="AA6926" t="s">
        <v>69</v>
      </c>
      <c r="AB6926" t="s">
        <v>20000</v>
      </c>
      <c r="AC6926">
        <v>450087</v>
      </c>
    </row>
    <row r="6927" spans="1:29">
      <c r="A6927">
        <f t="shared" ca="1" si="108"/>
        <v>0.1958861865153273</v>
      </c>
      <c r="B6927" t="s">
        <v>1619</v>
      </c>
      <c r="C6927">
        <v>9511687</v>
      </c>
      <c r="D6927" s="2">
        <v>43270</v>
      </c>
      <c r="E6927" t="s">
        <v>56</v>
      </c>
      <c r="F6927" t="s">
        <v>20001</v>
      </c>
      <c r="G6927">
        <v>5</v>
      </c>
      <c r="H6927" t="s">
        <v>58</v>
      </c>
      <c r="I6927" t="s">
        <v>1621</v>
      </c>
      <c r="J6927">
        <v>23152</v>
      </c>
      <c r="K6927">
        <v>5</v>
      </c>
      <c r="L6927" s="2">
        <v>41883</v>
      </c>
      <c r="M6927" s="2">
        <v>43830</v>
      </c>
      <c r="N6927" t="s">
        <v>5457</v>
      </c>
      <c r="O6927">
        <v>50</v>
      </c>
      <c r="P6927" t="s">
        <v>1058</v>
      </c>
      <c r="Q6927" t="s">
        <v>358</v>
      </c>
      <c r="R6927" t="s">
        <v>149</v>
      </c>
      <c r="S6927" t="s">
        <v>348</v>
      </c>
      <c r="T6927" t="s">
        <v>68</v>
      </c>
      <c r="U6927">
        <v>2018</v>
      </c>
      <c r="V6927">
        <v>608854</v>
      </c>
      <c r="W6927" t="s">
        <v>69</v>
      </c>
      <c r="X6927" t="s">
        <v>1619</v>
      </c>
      <c r="Y6927">
        <v>314653</v>
      </c>
      <c r="Z6927">
        <v>294201</v>
      </c>
      <c r="AA6927" t="s">
        <v>69</v>
      </c>
      <c r="AB6927" t="s">
        <v>20002</v>
      </c>
      <c r="AC6927">
        <v>608854</v>
      </c>
    </row>
    <row r="6928" spans="1:29">
      <c r="A6928">
        <f t="shared" ca="1" si="108"/>
        <v>0.70419106486343364</v>
      </c>
      <c r="B6928" t="s">
        <v>1525</v>
      </c>
      <c r="C6928">
        <v>10091784</v>
      </c>
      <c r="D6928" s="2">
        <v>43923</v>
      </c>
      <c r="E6928" t="s">
        <v>110</v>
      </c>
      <c r="F6928" t="s">
        <v>20003</v>
      </c>
      <c r="G6928">
        <v>7</v>
      </c>
      <c r="H6928" t="s">
        <v>58</v>
      </c>
      <c r="I6928" t="s">
        <v>1528</v>
      </c>
      <c r="J6928">
        <v>7538</v>
      </c>
      <c r="K6928">
        <v>6</v>
      </c>
      <c r="L6928" s="2">
        <v>43860</v>
      </c>
      <c r="M6928" s="2">
        <v>44165</v>
      </c>
      <c r="N6928" t="s">
        <v>2791</v>
      </c>
      <c r="O6928">
        <v>47</v>
      </c>
      <c r="P6928" t="s">
        <v>717</v>
      </c>
      <c r="Q6928" t="s">
        <v>718</v>
      </c>
      <c r="R6928" t="s">
        <v>149</v>
      </c>
      <c r="S6928" t="s">
        <v>67</v>
      </c>
      <c r="T6928" t="s">
        <v>68</v>
      </c>
      <c r="U6928">
        <v>2018</v>
      </c>
      <c r="V6928">
        <v>367708</v>
      </c>
      <c r="W6928" t="s">
        <v>69</v>
      </c>
      <c r="X6928" t="s">
        <v>1525</v>
      </c>
      <c r="Y6928">
        <v>250000</v>
      </c>
      <c r="Z6928">
        <v>117708</v>
      </c>
      <c r="AA6928" t="s">
        <v>69</v>
      </c>
      <c r="AB6928" t="s">
        <v>20004</v>
      </c>
      <c r="AC6928">
        <v>367708</v>
      </c>
    </row>
    <row r="6929" spans="1:29">
      <c r="A6929">
        <f t="shared" ca="1" si="108"/>
        <v>4.6443825853378362E-2</v>
      </c>
      <c r="B6929" t="s">
        <v>199</v>
      </c>
      <c r="C6929">
        <v>9398105</v>
      </c>
      <c r="D6929" s="2">
        <v>43112</v>
      </c>
      <c r="E6929" t="s">
        <v>76</v>
      </c>
      <c r="F6929" t="s">
        <v>20005</v>
      </c>
      <c r="G6929">
        <v>5</v>
      </c>
      <c r="H6929" t="s">
        <v>58</v>
      </c>
      <c r="I6929" t="s">
        <v>149</v>
      </c>
      <c r="J6929">
        <v>169784</v>
      </c>
      <c r="K6929">
        <v>5</v>
      </c>
      <c r="L6929" s="2">
        <v>41640</v>
      </c>
      <c r="M6929" s="2">
        <v>43465</v>
      </c>
      <c r="N6929" t="s">
        <v>1268</v>
      </c>
      <c r="O6929">
        <v>12</v>
      </c>
      <c r="P6929" t="s">
        <v>1357</v>
      </c>
      <c r="Q6929" t="s">
        <v>217</v>
      </c>
      <c r="R6929" t="s">
        <v>120</v>
      </c>
      <c r="S6929" t="s">
        <v>67</v>
      </c>
      <c r="T6929" t="s">
        <v>68</v>
      </c>
      <c r="U6929">
        <v>2018</v>
      </c>
      <c r="V6929">
        <v>355993</v>
      </c>
      <c r="W6929" t="s">
        <v>69</v>
      </c>
      <c r="X6929" t="s">
        <v>199</v>
      </c>
      <c r="Y6929">
        <v>253574</v>
      </c>
      <c r="Z6929">
        <v>102419</v>
      </c>
      <c r="AA6929" t="s">
        <v>69</v>
      </c>
      <c r="AB6929" t="s">
        <v>20006</v>
      </c>
      <c r="AC6929">
        <v>355993</v>
      </c>
    </row>
    <row r="6930" spans="1:29">
      <c r="A6930">
        <f t="shared" ca="1" si="108"/>
        <v>0.56564085590333024</v>
      </c>
      <c r="B6930" t="s">
        <v>303</v>
      </c>
      <c r="C6930">
        <v>9272898</v>
      </c>
      <c r="D6930" s="2">
        <v>42912</v>
      </c>
      <c r="E6930" t="s">
        <v>56</v>
      </c>
      <c r="F6930" t="s">
        <v>20007</v>
      </c>
      <c r="G6930">
        <v>5</v>
      </c>
      <c r="H6930" t="s">
        <v>58</v>
      </c>
      <c r="I6930" t="s">
        <v>305</v>
      </c>
      <c r="J6930">
        <v>106051</v>
      </c>
      <c r="K6930">
        <v>3</v>
      </c>
      <c r="L6930" s="2">
        <v>42156</v>
      </c>
      <c r="M6930" s="2">
        <v>43251</v>
      </c>
      <c r="N6930" t="s">
        <v>3589</v>
      </c>
      <c r="O6930">
        <v>7</v>
      </c>
      <c r="P6930" t="s">
        <v>1030</v>
      </c>
      <c r="Q6930" t="s">
        <v>584</v>
      </c>
      <c r="R6930" t="s">
        <v>585</v>
      </c>
      <c r="S6930" t="s">
        <v>67</v>
      </c>
      <c r="T6930" t="s">
        <v>68</v>
      </c>
      <c r="U6930">
        <v>2017</v>
      </c>
      <c r="V6930">
        <v>209250</v>
      </c>
      <c r="W6930" t="s">
        <v>69</v>
      </c>
      <c r="X6930" t="s">
        <v>303</v>
      </c>
      <c r="Y6930">
        <v>135000</v>
      </c>
      <c r="Z6930">
        <v>74250</v>
      </c>
      <c r="AA6930" t="s">
        <v>69</v>
      </c>
      <c r="AB6930" t="s">
        <v>20008</v>
      </c>
      <c r="AC6930">
        <v>209250</v>
      </c>
    </row>
    <row r="6931" spans="1:29">
      <c r="A6931">
        <f t="shared" ca="1" si="108"/>
        <v>0.33924904115297005</v>
      </c>
      <c r="B6931" t="s">
        <v>327</v>
      </c>
      <c r="C6931">
        <v>9525338</v>
      </c>
      <c r="D6931" s="2">
        <v>43271</v>
      </c>
      <c r="E6931" t="s">
        <v>328</v>
      </c>
      <c r="F6931" t="s">
        <v>20009</v>
      </c>
      <c r="G6931">
        <v>5</v>
      </c>
      <c r="H6931" t="s">
        <v>58</v>
      </c>
      <c r="I6931" t="s">
        <v>330</v>
      </c>
      <c r="J6931">
        <v>20665</v>
      </c>
      <c r="K6931">
        <v>4</v>
      </c>
      <c r="L6931" s="2">
        <v>42257</v>
      </c>
      <c r="M6931" s="2">
        <v>44012</v>
      </c>
      <c r="N6931" t="s">
        <v>2129</v>
      </c>
      <c r="O6931">
        <v>1</v>
      </c>
      <c r="P6931" t="s">
        <v>247</v>
      </c>
      <c r="Q6931" t="s">
        <v>248</v>
      </c>
      <c r="R6931" t="s">
        <v>249</v>
      </c>
      <c r="S6931" t="s">
        <v>67</v>
      </c>
      <c r="T6931" t="s">
        <v>68</v>
      </c>
      <c r="U6931">
        <v>2018</v>
      </c>
      <c r="V6931">
        <v>343125</v>
      </c>
      <c r="W6931" t="s">
        <v>69</v>
      </c>
      <c r="X6931" t="s">
        <v>327</v>
      </c>
      <c r="Y6931">
        <v>225000</v>
      </c>
      <c r="Z6931">
        <v>118125</v>
      </c>
      <c r="AA6931" t="s">
        <v>69</v>
      </c>
      <c r="AB6931" t="s">
        <v>20010</v>
      </c>
      <c r="AC6931">
        <v>343125</v>
      </c>
    </row>
    <row r="6932" spans="1:29">
      <c r="A6932">
        <f t="shared" ca="1" si="108"/>
        <v>0.87694241744143053</v>
      </c>
      <c r="B6932" t="s">
        <v>199</v>
      </c>
      <c r="C6932">
        <v>9404015</v>
      </c>
      <c r="D6932" s="2">
        <v>43111</v>
      </c>
      <c r="E6932" t="s">
        <v>76</v>
      </c>
      <c r="F6932" t="s">
        <v>20011</v>
      </c>
      <c r="G6932">
        <v>5</v>
      </c>
      <c r="H6932" t="s">
        <v>58</v>
      </c>
      <c r="I6932" t="s">
        <v>149</v>
      </c>
      <c r="J6932">
        <v>172743</v>
      </c>
      <c r="K6932">
        <v>6</v>
      </c>
      <c r="L6932" s="2">
        <v>41304</v>
      </c>
      <c r="M6932" s="2">
        <v>43830</v>
      </c>
      <c r="N6932" t="s">
        <v>20012</v>
      </c>
      <c r="O6932">
        <v>15</v>
      </c>
      <c r="P6932" t="s">
        <v>4701</v>
      </c>
      <c r="Q6932" t="s">
        <v>1698</v>
      </c>
      <c r="R6932" t="s">
        <v>630</v>
      </c>
      <c r="S6932" t="s">
        <v>67</v>
      </c>
      <c r="T6932" t="s">
        <v>68</v>
      </c>
      <c r="U6932">
        <v>2018</v>
      </c>
      <c r="V6932">
        <v>122930</v>
      </c>
      <c r="W6932" t="s">
        <v>69</v>
      </c>
      <c r="X6932" t="s">
        <v>199</v>
      </c>
      <c r="Y6932">
        <v>82227</v>
      </c>
      <c r="Z6932">
        <v>40703</v>
      </c>
      <c r="AA6932" t="s">
        <v>69</v>
      </c>
      <c r="AB6932" t="s">
        <v>20013</v>
      </c>
      <c r="AC6932">
        <v>122930</v>
      </c>
    </row>
    <row r="6933" spans="1:29">
      <c r="A6933">
        <f t="shared" ca="1" si="108"/>
        <v>0.68996734142093741</v>
      </c>
      <c r="B6933" t="s">
        <v>254</v>
      </c>
      <c r="C6933">
        <v>9433639</v>
      </c>
      <c r="D6933" s="2">
        <v>43147</v>
      </c>
      <c r="E6933" t="s">
        <v>614</v>
      </c>
      <c r="F6933" t="s">
        <v>20014</v>
      </c>
      <c r="G6933">
        <v>5</v>
      </c>
      <c r="H6933" t="s">
        <v>58</v>
      </c>
      <c r="I6933" t="s">
        <v>256</v>
      </c>
      <c r="J6933">
        <v>76667</v>
      </c>
      <c r="K6933">
        <v>12</v>
      </c>
      <c r="L6933" s="2">
        <v>38777</v>
      </c>
      <c r="M6933" s="2">
        <v>43890</v>
      </c>
      <c r="N6933" t="s">
        <v>616</v>
      </c>
      <c r="O6933">
        <v>12</v>
      </c>
      <c r="P6933" t="s">
        <v>656</v>
      </c>
      <c r="Q6933" t="s">
        <v>204</v>
      </c>
      <c r="R6933" t="s">
        <v>205</v>
      </c>
      <c r="S6933" t="s">
        <v>102</v>
      </c>
      <c r="T6933" t="s">
        <v>68</v>
      </c>
      <c r="U6933">
        <v>2018</v>
      </c>
      <c r="V6933">
        <v>319755</v>
      </c>
      <c r="W6933" t="s">
        <v>69</v>
      </c>
      <c r="X6933" t="s">
        <v>254</v>
      </c>
      <c r="Y6933">
        <v>207633</v>
      </c>
      <c r="Z6933">
        <v>112122</v>
      </c>
      <c r="AA6933" t="s">
        <v>69</v>
      </c>
      <c r="AB6933" t="s">
        <v>20015</v>
      </c>
      <c r="AC6933">
        <v>319755</v>
      </c>
    </row>
    <row r="6934" spans="1:29">
      <c r="A6934">
        <f t="shared" ca="1" si="108"/>
        <v>0.27349814397305217</v>
      </c>
      <c r="B6934" t="s">
        <v>199</v>
      </c>
      <c r="C6934">
        <v>9487941</v>
      </c>
      <c r="D6934" s="2">
        <v>43252</v>
      </c>
      <c r="E6934" t="s">
        <v>76</v>
      </c>
      <c r="F6934" t="s">
        <v>20016</v>
      </c>
      <c r="G6934">
        <v>5</v>
      </c>
      <c r="H6934" t="s">
        <v>58</v>
      </c>
      <c r="I6934" t="s">
        <v>149</v>
      </c>
      <c r="J6934">
        <v>175803</v>
      </c>
      <c r="K6934">
        <v>5</v>
      </c>
      <c r="L6934" s="2">
        <v>41809</v>
      </c>
      <c r="M6934" s="2">
        <v>43982</v>
      </c>
      <c r="N6934" t="s">
        <v>2950</v>
      </c>
      <c r="O6934">
        <v>14</v>
      </c>
      <c r="P6934" t="s">
        <v>270</v>
      </c>
      <c r="Q6934" t="s">
        <v>271</v>
      </c>
      <c r="R6934" t="s">
        <v>176</v>
      </c>
      <c r="S6934" t="s">
        <v>67</v>
      </c>
      <c r="T6934" t="s">
        <v>68</v>
      </c>
      <c r="U6934">
        <v>2018</v>
      </c>
      <c r="V6934">
        <v>312124</v>
      </c>
      <c r="W6934" t="s">
        <v>69</v>
      </c>
      <c r="X6934" t="s">
        <v>199</v>
      </c>
      <c r="Y6934">
        <v>200452</v>
      </c>
      <c r="Z6934">
        <v>111672</v>
      </c>
      <c r="AA6934" t="s">
        <v>69</v>
      </c>
      <c r="AB6934" t="s">
        <v>20017</v>
      </c>
      <c r="AC6934">
        <v>312124</v>
      </c>
    </row>
    <row r="6935" spans="1:29">
      <c r="A6935">
        <f t="shared" ca="1" si="108"/>
        <v>0.29897999831942035</v>
      </c>
      <c r="B6935" t="s">
        <v>92</v>
      </c>
      <c r="C6935">
        <v>9277297</v>
      </c>
      <c r="D6935" s="2">
        <v>42905</v>
      </c>
      <c r="E6935" t="s">
        <v>76</v>
      </c>
      <c r="F6935" t="s">
        <v>20018</v>
      </c>
      <c r="G6935">
        <v>5</v>
      </c>
      <c r="H6935" t="s">
        <v>58</v>
      </c>
      <c r="I6935" t="s">
        <v>95</v>
      </c>
      <c r="J6935">
        <v>72489</v>
      </c>
      <c r="K6935">
        <v>5</v>
      </c>
      <c r="L6935" s="2">
        <v>41537</v>
      </c>
      <c r="M6935" s="2">
        <v>43281</v>
      </c>
      <c r="N6935" t="s">
        <v>1834</v>
      </c>
      <c r="O6935">
        <v>7</v>
      </c>
      <c r="P6935" t="s">
        <v>3830</v>
      </c>
      <c r="Q6935" t="s">
        <v>3831</v>
      </c>
      <c r="R6935" t="s">
        <v>335</v>
      </c>
      <c r="S6935" t="s">
        <v>67</v>
      </c>
      <c r="T6935" t="s">
        <v>68</v>
      </c>
      <c r="U6935">
        <v>2017</v>
      </c>
      <c r="V6935">
        <v>353412</v>
      </c>
      <c r="W6935" t="s">
        <v>69</v>
      </c>
      <c r="X6935" t="s">
        <v>92</v>
      </c>
      <c r="Y6935">
        <v>230236</v>
      </c>
      <c r="Z6935">
        <v>123176</v>
      </c>
      <c r="AA6935" t="s">
        <v>69</v>
      </c>
      <c r="AB6935" t="s">
        <v>20019</v>
      </c>
      <c r="AC6935">
        <v>353412</v>
      </c>
    </row>
    <row r="6936" spans="1:29">
      <c r="A6936">
        <f t="shared" ca="1" si="108"/>
        <v>0.53996453951492029</v>
      </c>
      <c r="B6936" t="s">
        <v>327</v>
      </c>
      <c r="C6936">
        <v>9226037</v>
      </c>
      <c r="D6936" s="2">
        <v>42769</v>
      </c>
      <c r="E6936" t="s">
        <v>76</v>
      </c>
      <c r="F6936" t="s">
        <v>20020</v>
      </c>
      <c r="G6936">
        <v>5</v>
      </c>
      <c r="H6936" t="s">
        <v>58</v>
      </c>
      <c r="I6936" t="s">
        <v>330</v>
      </c>
      <c r="J6936">
        <v>17767</v>
      </c>
      <c r="K6936">
        <v>5</v>
      </c>
      <c r="L6936" s="2">
        <v>41699</v>
      </c>
      <c r="M6936" s="2">
        <v>43890</v>
      </c>
      <c r="N6936" t="s">
        <v>1289</v>
      </c>
      <c r="O6936">
        <v>7</v>
      </c>
      <c r="P6936" t="s">
        <v>814</v>
      </c>
      <c r="Q6936" t="s">
        <v>815</v>
      </c>
      <c r="R6936" t="s">
        <v>816</v>
      </c>
      <c r="S6936" t="s">
        <v>473</v>
      </c>
      <c r="T6936" t="s">
        <v>68</v>
      </c>
      <c r="U6936">
        <v>2017</v>
      </c>
      <c r="V6936">
        <v>355187</v>
      </c>
      <c r="W6936" t="s">
        <v>69</v>
      </c>
      <c r="X6936" t="s">
        <v>327</v>
      </c>
      <c r="Y6936">
        <v>225000</v>
      </c>
      <c r="Z6936">
        <v>130187</v>
      </c>
      <c r="AA6936" t="s">
        <v>69</v>
      </c>
      <c r="AB6936" t="s">
        <v>20021</v>
      </c>
      <c r="AC6936">
        <v>355187</v>
      </c>
    </row>
    <row r="6937" spans="1:29">
      <c r="A6937">
        <f t="shared" ca="1" si="108"/>
        <v>0.56773656914588333</v>
      </c>
      <c r="B6937" t="s">
        <v>1143</v>
      </c>
      <c r="C6937">
        <v>9474581</v>
      </c>
      <c r="D6937" s="2">
        <v>43229</v>
      </c>
      <c r="E6937" t="s">
        <v>76</v>
      </c>
      <c r="F6937" t="s">
        <v>20022</v>
      </c>
      <c r="G6937">
        <v>5</v>
      </c>
      <c r="H6937" t="s">
        <v>58</v>
      </c>
      <c r="I6937" t="s">
        <v>1145</v>
      </c>
      <c r="J6937">
        <v>64821</v>
      </c>
      <c r="K6937">
        <v>5</v>
      </c>
      <c r="L6937" s="2">
        <v>41730</v>
      </c>
      <c r="M6937" s="2">
        <v>43921</v>
      </c>
      <c r="N6937" t="s">
        <v>1146</v>
      </c>
      <c r="O6937">
        <v>1</v>
      </c>
      <c r="P6937" t="s">
        <v>2101</v>
      </c>
      <c r="Q6937" t="s">
        <v>162</v>
      </c>
      <c r="R6937" t="s">
        <v>163</v>
      </c>
      <c r="S6937" t="s">
        <v>67</v>
      </c>
      <c r="T6937" t="s">
        <v>68</v>
      </c>
      <c r="U6937">
        <v>2018</v>
      </c>
      <c r="V6937">
        <v>347127</v>
      </c>
      <c r="W6937" t="s">
        <v>69</v>
      </c>
      <c r="X6937" t="s">
        <v>1143</v>
      </c>
      <c r="Y6937">
        <v>229127</v>
      </c>
      <c r="Z6937">
        <v>118000</v>
      </c>
      <c r="AA6937" t="s">
        <v>69</v>
      </c>
      <c r="AB6937" t="s">
        <v>20023</v>
      </c>
      <c r="AC6937">
        <v>347127</v>
      </c>
    </row>
    <row r="6938" spans="1:29">
      <c r="A6938">
        <f t="shared" ca="1" si="108"/>
        <v>0.73367298312111662</v>
      </c>
      <c r="B6938" t="s">
        <v>327</v>
      </c>
      <c r="C6938">
        <v>9279128</v>
      </c>
      <c r="D6938" s="2">
        <v>42853</v>
      </c>
      <c r="E6938" t="s">
        <v>2393</v>
      </c>
      <c r="F6938" t="s">
        <v>20024</v>
      </c>
      <c r="G6938">
        <v>5</v>
      </c>
      <c r="H6938" t="s">
        <v>58</v>
      </c>
      <c r="I6938" t="s">
        <v>330</v>
      </c>
      <c r="J6938">
        <v>17217</v>
      </c>
      <c r="K6938">
        <v>4</v>
      </c>
      <c r="L6938" s="2">
        <v>41806</v>
      </c>
      <c r="M6938" s="2">
        <v>43616</v>
      </c>
      <c r="N6938" t="s">
        <v>1377</v>
      </c>
      <c r="O6938">
        <v>2</v>
      </c>
      <c r="P6938" t="s">
        <v>9731</v>
      </c>
      <c r="Q6938" t="s">
        <v>9732</v>
      </c>
      <c r="R6938" t="s">
        <v>1145</v>
      </c>
      <c r="S6938" t="s">
        <v>67</v>
      </c>
      <c r="T6938" t="s">
        <v>68</v>
      </c>
      <c r="U6938">
        <v>2017</v>
      </c>
      <c r="V6938">
        <v>325328</v>
      </c>
      <c r="W6938" t="s">
        <v>69</v>
      </c>
      <c r="X6938" t="s">
        <v>327</v>
      </c>
      <c r="Y6938">
        <v>225000</v>
      </c>
      <c r="Z6938">
        <v>100328</v>
      </c>
      <c r="AA6938" t="s">
        <v>69</v>
      </c>
      <c r="AB6938" t="s">
        <v>20025</v>
      </c>
      <c r="AC6938">
        <v>325328</v>
      </c>
    </row>
    <row r="6939" spans="1:29">
      <c r="A6939">
        <f t="shared" ca="1" si="108"/>
        <v>0.9283750549328379</v>
      </c>
      <c r="B6939" t="s">
        <v>1619</v>
      </c>
      <c r="C6939">
        <v>9326106</v>
      </c>
      <c r="D6939" s="2">
        <v>42950</v>
      </c>
      <c r="E6939" t="s">
        <v>76</v>
      </c>
      <c r="F6939" t="s">
        <v>20026</v>
      </c>
      <c r="G6939">
        <v>5</v>
      </c>
      <c r="H6939" t="s">
        <v>58</v>
      </c>
      <c r="I6939" t="s">
        <v>1621</v>
      </c>
      <c r="J6939">
        <v>21213</v>
      </c>
      <c r="K6939">
        <v>5</v>
      </c>
      <c r="L6939" s="2">
        <v>41518</v>
      </c>
      <c r="M6939" s="2">
        <v>43708</v>
      </c>
      <c r="N6939" t="s">
        <v>1622</v>
      </c>
      <c r="O6939">
        <v>36</v>
      </c>
      <c r="P6939" t="s">
        <v>1090</v>
      </c>
      <c r="Q6939" t="s">
        <v>1091</v>
      </c>
      <c r="R6939" t="s">
        <v>149</v>
      </c>
      <c r="S6939" t="s">
        <v>67</v>
      </c>
      <c r="T6939" t="s">
        <v>68</v>
      </c>
      <c r="U6939">
        <v>2017</v>
      </c>
      <c r="V6939">
        <v>305836</v>
      </c>
      <c r="W6939" t="s">
        <v>69</v>
      </c>
      <c r="X6939" t="s">
        <v>1619</v>
      </c>
      <c r="Y6939">
        <v>198595</v>
      </c>
      <c r="Z6939">
        <v>107241</v>
      </c>
      <c r="AA6939" t="s">
        <v>69</v>
      </c>
      <c r="AB6939" t="s">
        <v>20027</v>
      </c>
      <c r="AC6939">
        <v>305836</v>
      </c>
    </row>
    <row r="6940" spans="1:29">
      <c r="A6940">
        <f t="shared" ca="1" si="108"/>
        <v>0.46000072544762127</v>
      </c>
      <c r="B6940" t="s">
        <v>199</v>
      </c>
      <c r="C6940">
        <v>9021545</v>
      </c>
      <c r="D6940" s="2">
        <v>42795</v>
      </c>
      <c r="E6940" t="s">
        <v>926</v>
      </c>
      <c r="F6940" t="s">
        <v>20028</v>
      </c>
      <c r="G6940">
        <v>5</v>
      </c>
      <c r="H6940" t="s">
        <v>58</v>
      </c>
      <c r="I6940" t="s">
        <v>149</v>
      </c>
      <c r="J6940">
        <v>158768</v>
      </c>
      <c r="K6940">
        <v>6</v>
      </c>
      <c r="L6940" s="2">
        <v>40969</v>
      </c>
      <c r="M6940" s="2">
        <v>43524</v>
      </c>
      <c r="N6940" t="s">
        <v>663</v>
      </c>
      <c r="O6940" t="s">
        <v>677</v>
      </c>
      <c r="P6940" t="s">
        <v>20029</v>
      </c>
      <c r="Q6940" t="s">
        <v>20030</v>
      </c>
      <c r="R6940" t="s">
        <v>69</v>
      </c>
      <c r="S6940" t="s">
        <v>681</v>
      </c>
      <c r="T6940" t="s">
        <v>68</v>
      </c>
      <c r="U6940">
        <v>2017</v>
      </c>
      <c r="V6940">
        <v>224100</v>
      </c>
      <c r="W6940" t="s">
        <v>69</v>
      </c>
      <c r="X6940" t="s">
        <v>199</v>
      </c>
      <c r="Y6940">
        <v>207500</v>
      </c>
      <c r="Z6940">
        <v>16600</v>
      </c>
      <c r="AA6940" t="s">
        <v>69</v>
      </c>
      <c r="AB6940" t="s">
        <v>20031</v>
      </c>
      <c r="AC6940">
        <v>224100</v>
      </c>
    </row>
    <row r="6941" spans="1:29">
      <c r="A6941">
        <f t="shared" ca="1" si="108"/>
        <v>0.41265975744478001</v>
      </c>
      <c r="B6941" t="s">
        <v>92</v>
      </c>
      <c r="C6941">
        <v>9443523</v>
      </c>
      <c r="D6941" s="2">
        <v>43147</v>
      </c>
      <c r="E6941" t="s">
        <v>14462</v>
      </c>
      <c r="F6941" t="s">
        <v>20032</v>
      </c>
      <c r="G6941">
        <v>5</v>
      </c>
      <c r="H6941" t="s">
        <v>58</v>
      </c>
      <c r="I6941" t="s">
        <v>95</v>
      </c>
      <c r="J6941">
        <v>83003</v>
      </c>
      <c r="K6941">
        <v>4</v>
      </c>
      <c r="L6941" s="2">
        <v>42095</v>
      </c>
      <c r="M6941" s="2">
        <v>44074</v>
      </c>
      <c r="N6941" t="s">
        <v>17629</v>
      </c>
      <c r="O6941">
        <v>14</v>
      </c>
      <c r="P6941" t="s">
        <v>270</v>
      </c>
      <c r="Q6941" t="s">
        <v>271</v>
      </c>
      <c r="R6941" t="s">
        <v>176</v>
      </c>
      <c r="S6941" t="s">
        <v>67</v>
      </c>
      <c r="T6941" t="s">
        <v>68</v>
      </c>
      <c r="U6941">
        <v>2018</v>
      </c>
      <c r="V6941">
        <v>368022</v>
      </c>
      <c r="W6941" t="s">
        <v>69</v>
      </c>
      <c r="X6941" t="s">
        <v>92</v>
      </c>
      <c r="Y6941">
        <v>241960</v>
      </c>
      <c r="Z6941">
        <v>126062</v>
      </c>
      <c r="AA6941" t="s">
        <v>69</v>
      </c>
      <c r="AB6941" t="s">
        <v>20033</v>
      </c>
      <c r="AC6941">
        <v>368022</v>
      </c>
    </row>
    <row r="6942" spans="1:29">
      <c r="A6942">
        <f t="shared" ca="1" si="108"/>
        <v>0.41921521188578803</v>
      </c>
      <c r="B6942" t="s">
        <v>254</v>
      </c>
      <c r="C6942">
        <v>9503038</v>
      </c>
      <c r="D6942" s="2">
        <v>43271</v>
      </c>
      <c r="E6942" t="s">
        <v>56</v>
      </c>
      <c r="F6942" t="s">
        <v>20034</v>
      </c>
      <c r="G6942">
        <v>5</v>
      </c>
      <c r="H6942" t="s">
        <v>58</v>
      </c>
      <c r="I6942" t="s">
        <v>256</v>
      </c>
      <c r="J6942">
        <v>112085</v>
      </c>
      <c r="K6942">
        <v>5</v>
      </c>
      <c r="L6942" s="2">
        <v>41821</v>
      </c>
      <c r="M6942" s="2">
        <v>44377</v>
      </c>
      <c r="N6942" t="s">
        <v>507</v>
      </c>
      <c r="O6942">
        <v>20</v>
      </c>
      <c r="P6942" t="s">
        <v>6839</v>
      </c>
      <c r="Q6942" t="s">
        <v>6840</v>
      </c>
      <c r="R6942" t="s">
        <v>120</v>
      </c>
      <c r="S6942" t="s">
        <v>67</v>
      </c>
      <c r="T6942" t="s">
        <v>68</v>
      </c>
      <c r="U6942">
        <v>2018</v>
      </c>
      <c r="V6942">
        <v>300200</v>
      </c>
      <c r="W6942" t="s">
        <v>69</v>
      </c>
      <c r="X6942" t="s">
        <v>254</v>
      </c>
      <c r="Y6942">
        <v>190000</v>
      </c>
      <c r="Z6942">
        <v>110200</v>
      </c>
      <c r="AA6942" t="s">
        <v>69</v>
      </c>
      <c r="AB6942" t="s">
        <v>20035</v>
      </c>
      <c r="AC6942">
        <v>300200</v>
      </c>
    </row>
    <row r="6943" spans="1:29">
      <c r="A6943">
        <f t="shared" ca="1" si="108"/>
        <v>0.35029075269613508</v>
      </c>
      <c r="B6943" t="s">
        <v>303</v>
      </c>
      <c r="C6943">
        <v>9312253</v>
      </c>
      <c r="D6943" s="2">
        <v>42926</v>
      </c>
      <c r="E6943" t="s">
        <v>15984</v>
      </c>
      <c r="F6943" t="s">
        <v>20036</v>
      </c>
      <c r="G6943">
        <v>5</v>
      </c>
      <c r="H6943" t="s">
        <v>58</v>
      </c>
      <c r="I6943" t="s">
        <v>305</v>
      </c>
      <c r="J6943">
        <v>102889</v>
      </c>
      <c r="K6943">
        <v>4</v>
      </c>
      <c r="L6943" s="2">
        <v>41883</v>
      </c>
      <c r="M6943" s="2">
        <v>43646</v>
      </c>
      <c r="N6943" t="s">
        <v>980</v>
      </c>
      <c r="O6943">
        <v>3</v>
      </c>
      <c r="P6943" t="s">
        <v>882</v>
      </c>
      <c r="Q6943" t="s">
        <v>883</v>
      </c>
      <c r="R6943" t="s">
        <v>884</v>
      </c>
      <c r="S6943" t="s">
        <v>67</v>
      </c>
      <c r="T6943" t="s">
        <v>68</v>
      </c>
      <c r="U6943">
        <v>2017</v>
      </c>
      <c r="V6943">
        <v>333000</v>
      </c>
      <c r="W6943" t="s">
        <v>69</v>
      </c>
      <c r="X6943" t="s">
        <v>303</v>
      </c>
      <c r="Y6943">
        <v>200000</v>
      </c>
      <c r="Z6943">
        <v>133000</v>
      </c>
      <c r="AA6943" t="s">
        <v>69</v>
      </c>
      <c r="AB6943" t="s">
        <v>20037</v>
      </c>
      <c r="AC6943">
        <v>333000</v>
      </c>
    </row>
    <row r="6944" spans="1:29">
      <c r="A6944">
        <f t="shared" ca="1" si="108"/>
        <v>3.900951422396004E-2</v>
      </c>
      <c r="B6944" t="s">
        <v>286</v>
      </c>
      <c r="C6944">
        <v>9213338</v>
      </c>
      <c r="D6944" s="2">
        <v>42765</v>
      </c>
      <c r="E6944" t="s">
        <v>76</v>
      </c>
      <c r="F6944" t="s">
        <v>20038</v>
      </c>
      <c r="G6944">
        <v>5</v>
      </c>
      <c r="H6944" t="s">
        <v>58</v>
      </c>
      <c r="I6944" t="s">
        <v>289</v>
      </c>
      <c r="J6944">
        <v>49342</v>
      </c>
      <c r="K6944">
        <v>14</v>
      </c>
      <c r="L6944" s="2">
        <v>37240</v>
      </c>
      <c r="M6944" s="2">
        <v>43496</v>
      </c>
      <c r="N6944" t="s">
        <v>5512</v>
      </c>
      <c r="O6944">
        <v>4</v>
      </c>
      <c r="P6944" t="s">
        <v>444</v>
      </c>
      <c r="Q6944" t="s">
        <v>445</v>
      </c>
      <c r="R6944" t="s">
        <v>149</v>
      </c>
      <c r="S6944" t="s">
        <v>67</v>
      </c>
      <c r="T6944" t="s">
        <v>68</v>
      </c>
      <c r="U6944">
        <v>2017</v>
      </c>
      <c r="V6944">
        <v>656439</v>
      </c>
      <c r="W6944" t="s">
        <v>69</v>
      </c>
      <c r="X6944" t="s">
        <v>286</v>
      </c>
      <c r="Y6944">
        <v>514866</v>
      </c>
      <c r="Z6944">
        <v>141573</v>
      </c>
      <c r="AA6944" t="s">
        <v>69</v>
      </c>
      <c r="AB6944" t="s">
        <v>20039</v>
      </c>
      <c r="AC6944">
        <v>656439</v>
      </c>
    </row>
    <row r="6945" spans="1:29">
      <c r="A6945">
        <f t="shared" ca="1" si="108"/>
        <v>0.58009234589215952</v>
      </c>
      <c r="B6945" t="s">
        <v>1143</v>
      </c>
      <c r="C6945">
        <v>9341897</v>
      </c>
      <c r="D6945" s="2">
        <v>42969</v>
      </c>
      <c r="E6945" t="s">
        <v>76</v>
      </c>
      <c r="F6945" t="s">
        <v>20040</v>
      </c>
      <c r="G6945">
        <v>5</v>
      </c>
      <c r="H6945" t="s">
        <v>58</v>
      </c>
      <c r="I6945" t="s">
        <v>1145</v>
      </c>
      <c r="J6945">
        <v>66517</v>
      </c>
      <c r="K6945">
        <v>4</v>
      </c>
      <c r="L6945" s="2">
        <v>41883</v>
      </c>
      <c r="M6945" s="2">
        <v>44074</v>
      </c>
      <c r="N6945" t="s">
        <v>306</v>
      </c>
      <c r="O6945">
        <v>30</v>
      </c>
      <c r="P6945" t="s">
        <v>1180</v>
      </c>
      <c r="Q6945" t="s">
        <v>1091</v>
      </c>
      <c r="R6945" t="s">
        <v>149</v>
      </c>
      <c r="S6945" t="s">
        <v>473</v>
      </c>
      <c r="T6945" t="s">
        <v>68</v>
      </c>
      <c r="U6945">
        <v>2017</v>
      </c>
      <c r="V6945">
        <v>609732</v>
      </c>
      <c r="W6945" t="s">
        <v>69</v>
      </c>
      <c r="X6945" t="s">
        <v>1143</v>
      </c>
      <c r="Y6945">
        <v>358666</v>
      </c>
      <c r="Z6945">
        <v>251066</v>
      </c>
      <c r="AA6945" t="s">
        <v>69</v>
      </c>
      <c r="AB6945" t="s">
        <v>20041</v>
      </c>
      <c r="AC6945">
        <v>609732</v>
      </c>
    </row>
    <row r="6946" spans="1:29">
      <c r="A6946">
        <f t="shared" ca="1" si="108"/>
        <v>0.15630474065641831</v>
      </c>
      <c r="B6946" t="s">
        <v>241</v>
      </c>
      <c r="C6946">
        <v>9266810</v>
      </c>
      <c r="D6946" s="2">
        <v>42852</v>
      </c>
      <c r="E6946" t="s">
        <v>76</v>
      </c>
      <c r="F6946" t="s">
        <v>20042</v>
      </c>
      <c r="G6946">
        <v>5</v>
      </c>
      <c r="H6946" t="s">
        <v>58</v>
      </c>
      <c r="I6946" t="s">
        <v>243</v>
      </c>
      <c r="J6946">
        <v>122525</v>
      </c>
      <c r="K6946">
        <v>4</v>
      </c>
      <c r="L6946" s="2">
        <v>41760</v>
      </c>
      <c r="M6946" s="2">
        <v>43585</v>
      </c>
      <c r="N6946" t="s">
        <v>2186</v>
      </c>
      <c r="O6946">
        <v>51</v>
      </c>
      <c r="P6946" t="s">
        <v>4357</v>
      </c>
      <c r="Q6946" t="s">
        <v>4358</v>
      </c>
      <c r="R6946" t="s">
        <v>149</v>
      </c>
      <c r="S6946" t="s">
        <v>85</v>
      </c>
      <c r="T6946" t="s">
        <v>68</v>
      </c>
      <c r="U6946">
        <v>2017</v>
      </c>
      <c r="V6946">
        <v>373750</v>
      </c>
      <c r="W6946" t="s">
        <v>69</v>
      </c>
      <c r="X6946" t="s">
        <v>241</v>
      </c>
      <c r="Y6946">
        <v>250000</v>
      </c>
      <c r="Z6946">
        <v>123750</v>
      </c>
      <c r="AA6946" t="s">
        <v>69</v>
      </c>
      <c r="AB6946" t="s">
        <v>20043</v>
      </c>
      <c r="AC6946">
        <v>373750</v>
      </c>
    </row>
    <row r="6947" spans="1:29">
      <c r="A6947">
        <f t="shared" ca="1" si="108"/>
        <v>0.76149903669358243</v>
      </c>
      <c r="B6947" t="s">
        <v>327</v>
      </c>
      <c r="C6947">
        <v>9282437</v>
      </c>
      <c r="D6947" s="2">
        <v>42902</v>
      </c>
      <c r="E6947" t="s">
        <v>56</v>
      </c>
      <c r="F6947" t="s">
        <v>20044</v>
      </c>
      <c r="G6947">
        <v>5</v>
      </c>
      <c r="H6947" t="s">
        <v>58</v>
      </c>
      <c r="I6947" t="s">
        <v>330</v>
      </c>
      <c r="J6947">
        <v>17213</v>
      </c>
      <c r="K6947">
        <v>4</v>
      </c>
      <c r="L6947" s="2">
        <v>41821</v>
      </c>
      <c r="M6947" s="2">
        <v>44074</v>
      </c>
      <c r="N6947" t="s">
        <v>306</v>
      </c>
      <c r="O6947">
        <v>1</v>
      </c>
      <c r="P6947" t="s">
        <v>346</v>
      </c>
      <c r="Q6947" t="s">
        <v>119</v>
      </c>
      <c r="R6947" t="s">
        <v>347</v>
      </c>
      <c r="S6947" t="s">
        <v>348</v>
      </c>
      <c r="T6947" t="s">
        <v>68</v>
      </c>
      <c r="U6947">
        <v>2017</v>
      </c>
      <c r="V6947">
        <v>545461</v>
      </c>
      <c r="W6947" t="s">
        <v>69</v>
      </c>
      <c r="X6947" t="s">
        <v>327</v>
      </c>
      <c r="Y6947">
        <v>343057</v>
      </c>
      <c r="Z6947">
        <v>202404</v>
      </c>
      <c r="AA6947" t="s">
        <v>69</v>
      </c>
      <c r="AB6947" t="s">
        <v>20045</v>
      </c>
      <c r="AC6947">
        <v>545461</v>
      </c>
    </row>
    <row r="6948" spans="1:29">
      <c r="A6948">
        <f t="shared" ca="1" si="108"/>
        <v>0.35655281974316977</v>
      </c>
      <c r="B6948" t="s">
        <v>303</v>
      </c>
      <c r="C6948">
        <v>9256460</v>
      </c>
      <c r="D6948" s="2">
        <v>42795</v>
      </c>
      <c r="E6948" t="s">
        <v>76</v>
      </c>
      <c r="F6948" t="s">
        <v>20046</v>
      </c>
      <c r="G6948">
        <v>5</v>
      </c>
      <c r="H6948" t="s">
        <v>58</v>
      </c>
      <c r="I6948" t="s">
        <v>305</v>
      </c>
      <c r="J6948">
        <v>98594</v>
      </c>
      <c r="K6948">
        <v>4</v>
      </c>
      <c r="L6948" s="2">
        <v>41841</v>
      </c>
      <c r="M6948" s="2">
        <v>43555</v>
      </c>
      <c r="N6948" t="s">
        <v>1019</v>
      </c>
      <c r="O6948">
        <v>2</v>
      </c>
      <c r="P6948" t="s">
        <v>309</v>
      </c>
      <c r="Q6948" t="s">
        <v>310</v>
      </c>
      <c r="R6948" t="s">
        <v>311</v>
      </c>
      <c r="S6948" t="s">
        <v>67</v>
      </c>
      <c r="T6948" t="s">
        <v>68</v>
      </c>
      <c r="U6948">
        <v>2017</v>
      </c>
      <c r="V6948">
        <v>364313</v>
      </c>
      <c r="W6948" t="s">
        <v>69</v>
      </c>
      <c r="X6948" t="s">
        <v>303</v>
      </c>
      <c r="Y6948">
        <v>217500</v>
      </c>
      <c r="Z6948">
        <v>146813</v>
      </c>
      <c r="AA6948" t="s">
        <v>69</v>
      </c>
      <c r="AB6948" t="s">
        <v>20047</v>
      </c>
      <c r="AC6948">
        <v>364313</v>
      </c>
    </row>
    <row r="6949" spans="1:29">
      <c r="A6949">
        <f t="shared" ca="1" si="108"/>
        <v>0.81616983134239174</v>
      </c>
      <c r="B6949" t="s">
        <v>199</v>
      </c>
      <c r="C6949">
        <v>9461950</v>
      </c>
      <c r="D6949" s="2">
        <v>43154</v>
      </c>
      <c r="E6949" t="s">
        <v>76</v>
      </c>
      <c r="F6949" t="s">
        <v>20048</v>
      </c>
      <c r="G6949">
        <v>5</v>
      </c>
      <c r="H6949" t="s">
        <v>58</v>
      </c>
      <c r="I6949" t="s">
        <v>149</v>
      </c>
      <c r="J6949">
        <v>183074</v>
      </c>
      <c r="K6949">
        <v>5</v>
      </c>
      <c r="L6949" s="2">
        <v>41730</v>
      </c>
      <c r="M6949" s="2">
        <v>43555</v>
      </c>
      <c r="N6949" t="s">
        <v>489</v>
      </c>
      <c r="O6949">
        <v>7</v>
      </c>
      <c r="P6949" t="s">
        <v>1761</v>
      </c>
      <c r="Q6949" t="s">
        <v>472</v>
      </c>
      <c r="R6949" t="s">
        <v>311</v>
      </c>
      <c r="S6949" t="s">
        <v>102</v>
      </c>
      <c r="T6949" t="s">
        <v>68</v>
      </c>
      <c r="U6949">
        <v>2018</v>
      </c>
      <c r="V6949">
        <v>335113</v>
      </c>
      <c r="W6949" t="s">
        <v>69</v>
      </c>
      <c r="X6949" t="s">
        <v>199</v>
      </c>
      <c r="Y6949">
        <v>207500</v>
      </c>
      <c r="Z6949">
        <v>127613</v>
      </c>
      <c r="AA6949" t="s">
        <v>69</v>
      </c>
      <c r="AB6949" t="s">
        <v>20049</v>
      </c>
      <c r="AC6949">
        <v>335113</v>
      </c>
    </row>
    <row r="6950" spans="1:29">
      <c r="A6950">
        <f t="shared" ca="1" si="108"/>
        <v>0.15714774508951657</v>
      </c>
      <c r="B6950" t="s">
        <v>405</v>
      </c>
      <c r="C6950">
        <v>9230831</v>
      </c>
      <c r="D6950" s="2">
        <v>42783</v>
      </c>
      <c r="E6950" t="s">
        <v>724</v>
      </c>
      <c r="F6950" t="s">
        <v>20050</v>
      </c>
      <c r="G6950">
        <v>5</v>
      </c>
      <c r="H6950" t="s">
        <v>58</v>
      </c>
      <c r="I6950" t="s">
        <v>407</v>
      </c>
      <c r="J6950">
        <v>1583</v>
      </c>
      <c r="K6950">
        <v>39</v>
      </c>
      <c r="L6950" s="2">
        <v>32478</v>
      </c>
      <c r="M6950" s="2">
        <v>43465</v>
      </c>
      <c r="N6950" t="s">
        <v>5611</v>
      </c>
      <c r="O6950">
        <v>5</v>
      </c>
      <c r="P6950" t="s">
        <v>1958</v>
      </c>
      <c r="Q6950" t="s">
        <v>1959</v>
      </c>
      <c r="R6950" t="s">
        <v>347</v>
      </c>
      <c r="S6950" t="s">
        <v>67</v>
      </c>
      <c r="T6950" t="s">
        <v>68</v>
      </c>
      <c r="U6950">
        <v>2017</v>
      </c>
      <c r="V6950">
        <v>342000</v>
      </c>
      <c r="W6950" t="s">
        <v>69</v>
      </c>
      <c r="X6950" t="s">
        <v>405</v>
      </c>
      <c r="Y6950">
        <v>225000</v>
      </c>
      <c r="Z6950">
        <v>117000</v>
      </c>
      <c r="AA6950" t="s">
        <v>69</v>
      </c>
      <c r="AB6950" t="s">
        <v>20051</v>
      </c>
      <c r="AC6950">
        <v>342000</v>
      </c>
    </row>
    <row r="6951" spans="1:29">
      <c r="A6951">
        <f t="shared" ca="1" si="108"/>
        <v>0.14021420048267841</v>
      </c>
      <c r="B6951" t="s">
        <v>199</v>
      </c>
      <c r="C6951">
        <v>9519928</v>
      </c>
      <c r="D6951" s="2">
        <v>43297</v>
      </c>
      <c r="E6951" t="s">
        <v>56</v>
      </c>
      <c r="F6951" t="s">
        <v>20052</v>
      </c>
      <c r="G6951">
        <v>5</v>
      </c>
      <c r="H6951" t="s">
        <v>58</v>
      </c>
      <c r="I6951" t="s">
        <v>149</v>
      </c>
      <c r="J6951">
        <v>77575</v>
      </c>
      <c r="K6951">
        <v>19</v>
      </c>
      <c r="L6951" s="2">
        <v>36342</v>
      </c>
      <c r="M6951" s="2">
        <v>44408</v>
      </c>
      <c r="N6951" t="s">
        <v>6850</v>
      </c>
      <c r="O6951">
        <v>15</v>
      </c>
      <c r="P6951" t="s">
        <v>1697</v>
      </c>
      <c r="Q6951" t="s">
        <v>1698</v>
      </c>
      <c r="R6951" t="s">
        <v>630</v>
      </c>
      <c r="S6951" t="s">
        <v>260</v>
      </c>
      <c r="T6951" t="s">
        <v>68</v>
      </c>
      <c r="U6951">
        <v>2018</v>
      </c>
      <c r="V6951">
        <v>488755</v>
      </c>
      <c r="W6951" t="s">
        <v>69</v>
      </c>
      <c r="X6951" t="s">
        <v>199</v>
      </c>
      <c r="Y6951">
        <v>284160</v>
      </c>
      <c r="Z6951">
        <v>204595</v>
      </c>
      <c r="AA6951" t="s">
        <v>69</v>
      </c>
      <c r="AB6951" t="s">
        <v>20053</v>
      </c>
      <c r="AC6951">
        <v>488755</v>
      </c>
    </row>
    <row r="6952" spans="1:29">
      <c r="A6952">
        <f t="shared" ca="1" si="108"/>
        <v>0.4615287189863867</v>
      </c>
      <c r="B6952" t="s">
        <v>127</v>
      </c>
      <c r="C6952">
        <v>9237308</v>
      </c>
      <c r="D6952" s="2">
        <v>42814</v>
      </c>
      <c r="E6952" t="s">
        <v>76</v>
      </c>
      <c r="F6952" t="s">
        <v>20054</v>
      </c>
      <c r="G6952">
        <v>5</v>
      </c>
      <c r="H6952" t="s">
        <v>58</v>
      </c>
      <c r="I6952" t="s">
        <v>130</v>
      </c>
      <c r="J6952">
        <v>97718</v>
      </c>
      <c r="K6952">
        <v>5</v>
      </c>
      <c r="L6952" s="2">
        <v>41426</v>
      </c>
      <c r="M6952" s="2">
        <v>43555</v>
      </c>
      <c r="N6952" t="s">
        <v>965</v>
      </c>
      <c r="O6952">
        <v>1</v>
      </c>
      <c r="P6952" t="s">
        <v>2049</v>
      </c>
      <c r="Q6952" t="s">
        <v>2050</v>
      </c>
      <c r="R6952" t="s">
        <v>2051</v>
      </c>
      <c r="S6952" t="s">
        <v>85</v>
      </c>
      <c r="T6952" t="s">
        <v>68</v>
      </c>
      <c r="U6952">
        <v>2017</v>
      </c>
      <c r="V6952">
        <v>264994</v>
      </c>
      <c r="W6952" t="s">
        <v>69</v>
      </c>
      <c r="X6952" t="s">
        <v>127</v>
      </c>
      <c r="Y6952">
        <v>180000</v>
      </c>
      <c r="Z6952">
        <v>84994</v>
      </c>
      <c r="AA6952" t="s">
        <v>69</v>
      </c>
      <c r="AB6952" t="s">
        <v>20055</v>
      </c>
      <c r="AC6952">
        <v>264994</v>
      </c>
    </row>
    <row r="6953" spans="1:29">
      <c r="A6953">
        <f t="shared" ca="1" si="108"/>
        <v>1.2952438736500982E-2</v>
      </c>
      <c r="B6953" t="s">
        <v>199</v>
      </c>
      <c r="C6953">
        <v>9611415</v>
      </c>
      <c r="D6953" s="2">
        <v>43144</v>
      </c>
      <c r="E6953" t="s">
        <v>287</v>
      </c>
      <c r="F6953" t="s">
        <v>20056</v>
      </c>
      <c r="G6953">
        <v>7</v>
      </c>
      <c r="H6953" t="s">
        <v>58</v>
      </c>
      <c r="I6953" t="s">
        <v>149</v>
      </c>
      <c r="J6953">
        <v>134451</v>
      </c>
      <c r="K6953">
        <v>9</v>
      </c>
      <c r="L6953" s="2">
        <v>39934</v>
      </c>
      <c r="M6953" s="2">
        <v>43616</v>
      </c>
      <c r="N6953" t="s">
        <v>1289</v>
      </c>
      <c r="O6953">
        <v>5</v>
      </c>
      <c r="P6953" t="s">
        <v>997</v>
      </c>
      <c r="Q6953" t="s">
        <v>998</v>
      </c>
      <c r="R6953" t="s">
        <v>640</v>
      </c>
      <c r="S6953" t="s">
        <v>67</v>
      </c>
      <c r="T6953" t="s">
        <v>68</v>
      </c>
      <c r="U6953">
        <v>2017</v>
      </c>
      <c r="V6953">
        <v>213825</v>
      </c>
      <c r="W6953" t="s">
        <v>69</v>
      </c>
      <c r="X6953" t="s">
        <v>199</v>
      </c>
      <c r="Y6953">
        <v>143341</v>
      </c>
      <c r="Z6953">
        <v>70484</v>
      </c>
      <c r="AA6953" t="s">
        <v>69</v>
      </c>
      <c r="AB6953" t="s">
        <v>20057</v>
      </c>
      <c r="AC6953">
        <v>213825</v>
      </c>
    </row>
    <row r="6954" spans="1:29">
      <c r="A6954">
        <f t="shared" ca="1" si="108"/>
        <v>0.38417706813768582</v>
      </c>
      <c r="B6954" t="s">
        <v>127</v>
      </c>
      <c r="C6954">
        <v>9472909</v>
      </c>
      <c r="D6954" s="2">
        <v>43209</v>
      </c>
      <c r="E6954" t="s">
        <v>56</v>
      </c>
      <c r="F6954" t="s">
        <v>20058</v>
      </c>
      <c r="G6954">
        <v>5</v>
      </c>
      <c r="H6954" t="s">
        <v>58</v>
      </c>
      <c r="I6954" t="s">
        <v>130</v>
      </c>
      <c r="J6954">
        <v>101130</v>
      </c>
      <c r="K6954">
        <v>5</v>
      </c>
      <c r="L6954" s="2">
        <v>41828</v>
      </c>
      <c r="M6954" s="2">
        <v>43951</v>
      </c>
      <c r="N6954" t="s">
        <v>429</v>
      </c>
      <c r="O6954">
        <v>6</v>
      </c>
      <c r="P6954" t="s">
        <v>99</v>
      </c>
      <c r="Q6954" t="s">
        <v>100</v>
      </c>
      <c r="R6954" t="s">
        <v>101</v>
      </c>
      <c r="S6954" t="s">
        <v>67</v>
      </c>
      <c r="T6954" t="s">
        <v>68</v>
      </c>
      <c r="U6954">
        <v>2018</v>
      </c>
      <c r="V6954">
        <v>333750</v>
      </c>
      <c r="W6954" t="s">
        <v>69</v>
      </c>
      <c r="X6954" t="s">
        <v>127</v>
      </c>
      <c r="Y6954">
        <v>250000</v>
      </c>
      <c r="Z6954">
        <v>83750</v>
      </c>
      <c r="AA6954" t="s">
        <v>69</v>
      </c>
      <c r="AB6954" t="s">
        <v>20059</v>
      </c>
      <c r="AC6954">
        <v>333750</v>
      </c>
    </row>
    <row r="6955" spans="1:29">
      <c r="A6955">
        <f t="shared" ca="1" si="108"/>
        <v>9.4762115572165628E-2</v>
      </c>
      <c r="B6955" t="s">
        <v>1143</v>
      </c>
      <c r="C6955">
        <v>9336247</v>
      </c>
      <c r="D6955" s="2">
        <v>42976</v>
      </c>
      <c r="E6955" t="s">
        <v>7530</v>
      </c>
      <c r="F6955" t="s">
        <v>20060</v>
      </c>
      <c r="G6955">
        <v>5</v>
      </c>
      <c r="H6955" t="s">
        <v>58</v>
      </c>
      <c r="I6955" t="s">
        <v>1145</v>
      </c>
      <c r="J6955">
        <v>65441</v>
      </c>
      <c r="K6955">
        <v>5</v>
      </c>
      <c r="L6955" s="2">
        <v>41529</v>
      </c>
      <c r="M6955" s="2">
        <v>43708</v>
      </c>
      <c r="N6955" t="s">
        <v>5657</v>
      </c>
      <c r="O6955">
        <v>2</v>
      </c>
      <c r="P6955" t="s">
        <v>3408</v>
      </c>
      <c r="Q6955" t="s">
        <v>3409</v>
      </c>
      <c r="R6955" t="s">
        <v>434</v>
      </c>
      <c r="S6955" t="s">
        <v>336</v>
      </c>
      <c r="T6955" t="s">
        <v>68</v>
      </c>
      <c r="U6955">
        <v>2017</v>
      </c>
      <c r="V6955">
        <v>315042</v>
      </c>
      <c r="W6955" t="s">
        <v>69</v>
      </c>
      <c r="X6955" t="s">
        <v>1143</v>
      </c>
      <c r="Y6955">
        <v>256944</v>
      </c>
      <c r="Z6955">
        <v>58098</v>
      </c>
      <c r="AA6955" t="s">
        <v>69</v>
      </c>
      <c r="AB6955" t="s">
        <v>20061</v>
      </c>
      <c r="AC6955">
        <v>315042</v>
      </c>
    </row>
    <row r="6956" spans="1:29">
      <c r="A6956">
        <f t="shared" ca="1" si="108"/>
        <v>0.11003982493796238</v>
      </c>
      <c r="B6956" t="s">
        <v>127</v>
      </c>
      <c r="C6956">
        <v>9312316</v>
      </c>
      <c r="D6956" s="2">
        <v>42902</v>
      </c>
      <c r="E6956" t="s">
        <v>56</v>
      </c>
      <c r="F6956" t="s">
        <v>20062</v>
      </c>
      <c r="G6956">
        <v>5</v>
      </c>
      <c r="H6956" t="s">
        <v>58</v>
      </c>
      <c r="I6956" t="s">
        <v>130</v>
      </c>
      <c r="J6956">
        <v>105450</v>
      </c>
      <c r="K6956">
        <v>3</v>
      </c>
      <c r="L6956" s="2">
        <v>42248</v>
      </c>
      <c r="M6956" s="2">
        <v>43830</v>
      </c>
      <c r="N6956" t="s">
        <v>1072</v>
      </c>
      <c r="O6956">
        <v>7</v>
      </c>
      <c r="P6956" t="s">
        <v>64</v>
      </c>
      <c r="Q6956" t="s">
        <v>65</v>
      </c>
      <c r="R6956" t="s">
        <v>66</v>
      </c>
      <c r="S6956" t="s">
        <v>102</v>
      </c>
      <c r="T6956" t="s">
        <v>68</v>
      </c>
      <c r="U6956">
        <v>2017</v>
      </c>
      <c r="V6956">
        <v>522114</v>
      </c>
      <c r="W6956" t="s">
        <v>69</v>
      </c>
      <c r="X6956" t="s">
        <v>127</v>
      </c>
      <c r="Y6956">
        <v>382614</v>
      </c>
      <c r="Z6956">
        <v>139500</v>
      </c>
      <c r="AA6956" t="s">
        <v>69</v>
      </c>
      <c r="AB6956" t="s">
        <v>20063</v>
      </c>
      <c r="AC6956">
        <v>522114</v>
      </c>
    </row>
    <row r="6957" spans="1:29">
      <c r="A6957">
        <f t="shared" ca="1" si="108"/>
        <v>0.49514586967648055</v>
      </c>
      <c r="B6957" t="s">
        <v>127</v>
      </c>
      <c r="C6957">
        <v>9419938</v>
      </c>
      <c r="D6957" s="2">
        <v>43119</v>
      </c>
      <c r="E6957" t="s">
        <v>76</v>
      </c>
      <c r="F6957" t="s">
        <v>20064</v>
      </c>
      <c r="G6957">
        <v>5</v>
      </c>
      <c r="H6957" t="s">
        <v>58</v>
      </c>
      <c r="I6957" t="s">
        <v>130</v>
      </c>
      <c r="J6957">
        <v>63207</v>
      </c>
      <c r="K6957">
        <v>14</v>
      </c>
      <c r="L6957" s="2">
        <v>37043</v>
      </c>
      <c r="M6957" s="2">
        <v>43861</v>
      </c>
      <c r="N6957" t="s">
        <v>1983</v>
      </c>
      <c r="O6957">
        <v>2</v>
      </c>
      <c r="P6957" t="s">
        <v>3408</v>
      </c>
      <c r="Q6957" t="s">
        <v>3409</v>
      </c>
      <c r="R6957" t="s">
        <v>434</v>
      </c>
      <c r="S6957" t="s">
        <v>948</v>
      </c>
      <c r="T6957" t="s">
        <v>68</v>
      </c>
      <c r="U6957">
        <v>2018</v>
      </c>
      <c r="V6957">
        <v>680152</v>
      </c>
      <c r="W6957" t="s">
        <v>69</v>
      </c>
      <c r="X6957" t="s">
        <v>127</v>
      </c>
      <c r="Y6957">
        <v>446001</v>
      </c>
      <c r="Z6957">
        <v>234151</v>
      </c>
      <c r="AA6957" t="s">
        <v>69</v>
      </c>
      <c r="AB6957" t="s">
        <v>20065</v>
      </c>
      <c r="AC6957">
        <v>680152</v>
      </c>
    </row>
    <row r="6958" spans="1:29">
      <c r="A6958">
        <f t="shared" ca="1" si="108"/>
        <v>0.17131944092123674</v>
      </c>
      <c r="B6958" t="s">
        <v>1619</v>
      </c>
      <c r="C6958">
        <v>9315589</v>
      </c>
      <c r="D6958" s="2">
        <v>42934</v>
      </c>
      <c r="E6958" t="s">
        <v>76</v>
      </c>
      <c r="F6958" t="s">
        <v>20066</v>
      </c>
      <c r="G6958">
        <v>5</v>
      </c>
      <c r="H6958" t="s">
        <v>58</v>
      </c>
      <c r="I6958" t="s">
        <v>1621</v>
      </c>
      <c r="J6958">
        <v>7065</v>
      </c>
      <c r="K6958">
        <v>30</v>
      </c>
      <c r="L6958" s="2">
        <v>31868</v>
      </c>
      <c r="M6958" s="2">
        <v>43677</v>
      </c>
      <c r="N6958" t="s">
        <v>1451</v>
      </c>
      <c r="O6958">
        <v>6</v>
      </c>
      <c r="P6958" t="s">
        <v>333</v>
      </c>
      <c r="Q6958" t="s">
        <v>334</v>
      </c>
      <c r="R6958" t="s">
        <v>335</v>
      </c>
      <c r="S6958" t="s">
        <v>67</v>
      </c>
      <c r="T6958" t="s">
        <v>68</v>
      </c>
      <c r="U6958">
        <v>2017</v>
      </c>
      <c r="V6958">
        <v>659847</v>
      </c>
      <c r="W6958" t="s">
        <v>69</v>
      </c>
      <c r="X6958" t="s">
        <v>1619</v>
      </c>
      <c r="Y6958">
        <v>424339</v>
      </c>
      <c r="Z6958">
        <v>235508</v>
      </c>
      <c r="AA6958" t="s">
        <v>69</v>
      </c>
      <c r="AB6958" t="s">
        <v>20067</v>
      </c>
      <c r="AC6958">
        <v>659847</v>
      </c>
    </row>
    <row r="6959" spans="1:29">
      <c r="A6959">
        <f t="shared" ca="1" si="108"/>
        <v>0.89203035575769918</v>
      </c>
      <c r="B6959" t="s">
        <v>303</v>
      </c>
      <c r="C6959">
        <v>9399658</v>
      </c>
      <c r="D6959" s="2">
        <v>43041</v>
      </c>
      <c r="E6959" t="s">
        <v>56</v>
      </c>
      <c r="F6959" t="s">
        <v>20068</v>
      </c>
      <c r="G6959">
        <v>5</v>
      </c>
      <c r="H6959" t="s">
        <v>58</v>
      </c>
      <c r="I6959" t="s">
        <v>305</v>
      </c>
      <c r="J6959">
        <v>103759</v>
      </c>
      <c r="K6959">
        <v>4</v>
      </c>
      <c r="L6959" s="2">
        <v>41974</v>
      </c>
      <c r="M6959" s="2">
        <v>43799</v>
      </c>
      <c r="N6959" t="s">
        <v>1485</v>
      </c>
      <c r="O6959">
        <v>7</v>
      </c>
      <c r="P6959" t="s">
        <v>3830</v>
      </c>
      <c r="Q6959" t="s">
        <v>3831</v>
      </c>
      <c r="R6959" t="s">
        <v>335</v>
      </c>
      <c r="S6959" t="s">
        <v>67</v>
      </c>
      <c r="T6959" t="s">
        <v>68</v>
      </c>
      <c r="U6959">
        <v>2018</v>
      </c>
      <c r="V6959">
        <v>334218</v>
      </c>
      <c r="W6959" t="s">
        <v>69</v>
      </c>
      <c r="X6959" t="s">
        <v>303</v>
      </c>
      <c r="Y6959">
        <v>225000</v>
      </c>
      <c r="Z6959">
        <v>109218</v>
      </c>
      <c r="AA6959" t="s">
        <v>69</v>
      </c>
      <c r="AB6959" t="s">
        <v>20069</v>
      </c>
      <c r="AC6959">
        <v>334218</v>
      </c>
    </row>
    <row r="6960" spans="1:29">
      <c r="A6960">
        <f t="shared" ca="1" si="108"/>
        <v>0.17103307479533758</v>
      </c>
      <c r="B6960" t="s">
        <v>405</v>
      </c>
      <c r="C6960">
        <v>9494547</v>
      </c>
      <c r="D6960" s="2">
        <v>43264</v>
      </c>
      <c r="E6960" t="s">
        <v>1680</v>
      </c>
      <c r="F6960" t="s">
        <v>20070</v>
      </c>
      <c r="G6960">
        <v>5</v>
      </c>
      <c r="H6960" t="s">
        <v>58</v>
      </c>
      <c r="I6960" t="s">
        <v>407</v>
      </c>
      <c r="J6960">
        <v>42484</v>
      </c>
      <c r="K6960">
        <v>3</v>
      </c>
      <c r="L6960" s="2">
        <v>42597</v>
      </c>
      <c r="M6960" s="2">
        <v>44742</v>
      </c>
      <c r="N6960" t="s">
        <v>1682</v>
      </c>
      <c r="O6960">
        <v>1</v>
      </c>
      <c r="P6960" t="s">
        <v>9851</v>
      </c>
      <c r="Q6960" t="s">
        <v>1208</v>
      </c>
      <c r="R6960" t="s">
        <v>1209</v>
      </c>
      <c r="S6960" t="s">
        <v>473</v>
      </c>
      <c r="T6960" t="s">
        <v>68</v>
      </c>
      <c r="U6960">
        <v>2018</v>
      </c>
      <c r="V6960">
        <v>522518</v>
      </c>
      <c r="W6960" t="s">
        <v>69</v>
      </c>
      <c r="X6960" t="s">
        <v>1683</v>
      </c>
      <c r="Y6960">
        <v>439600</v>
      </c>
      <c r="Z6960">
        <v>183651</v>
      </c>
      <c r="AA6960" t="s">
        <v>69</v>
      </c>
      <c r="AB6960" t="s">
        <v>20071</v>
      </c>
      <c r="AC6960">
        <v>522518</v>
      </c>
    </row>
    <row r="6961" spans="1:29">
      <c r="A6961">
        <f t="shared" ca="1" si="108"/>
        <v>0.78938175879017658</v>
      </c>
      <c r="B6961" t="s">
        <v>1619</v>
      </c>
      <c r="C6961">
        <v>9326102</v>
      </c>
      <c r="D6961" s="2">
        <v>42993</v>
      </c>
      <c r="E6961" t="s">
        <v>12940</v>
      </c>
      <c r="F6961" t="s">
        <v>20072</v>
      </c>
      <c r="G6961">
        <v>7</v>
      </c>
      <c r="H6961" t="s">
        <v>58</v>
      </c>
      <c r="I6961" t="s">
        <v>1621</v>
      </c>
      <c r="J6961">
        <v>22891</v>
      </c>
      <c r="K6961">
        <v>5</v>
      </c>
      <c r="L6961" s="2">
        <v>41543</v>
      </c>
      <c r="M6961" s="2">
        <v>43890</v>
      </c>
      <c r="N6961" t="s">
        <v>4527</v>
      </c>
      <c r="O6961">
        <v>2</v>
      </c>
      <c r="P6961" t="s">
        <v>5785</v>
      </c>
      <c r="Q6961" t="s">
        <v>5786</v>
      </c>
      <c r="R6961" t="s">
        <v>630</v>
      </c>
      <c r="S6961" t="s">
        <v>67</v>
      </c>
      <c r="T6961" t="s">
        <v>68</v>
      </c>
      <c r="U6961">
        <v>2017</v>
      </c>
      <c r="V6961">
        <v>684753</v>
      </c>
      <c r="W6961" t="s">
        <v>69</v>
      </c>
      <c r="X6961" t="s">
        <v>1619</v>
      </c>
      <c r="Y6961">
        <v>549215</v>
      </c>
      <c r="Z6961">
        <v>135538</v>
      </c>
      <c r="AA6961" t="s">
        <v>69</v>
      </c>
      <c r="AB6961" t="s">
        <v>20073</v>
      </c>
      <c r="AC6961">
        <v>684753</v>
      </c>
    </row>
    <row r="6962" spans="1:29">
      <c r="A6962">
        <f t="shared" ca="1" si="108"/>
        <v>0.64163303223136425</v>
      </c>
      <c r="B6962" t="s">
        <v>303</v>
      </c>
      <c r="C6962">
        <v>9249027</v>
      </c>
      <c r="D6962" s="2">
        <v>42810</v>
      </c>
      <c r="E6962" t="s">
        <v>8210</v>
      </c>
      <c r="F6962" t="s">
        <v>20074</v>
      </c>
      <c r="G6962">
        <v>5</v>
      </c>
      <c r="H6962" t="s">
        <v>58</v>
      </c>
      <c r="I6962" t="s">
        <v>305</v>
      </c>
      <c r="J6962">
        <v>65655</v>
      </c>
      <c r="K6962">
        <v>13</v>
      </c>
      <c r="L6962" s="2">
        <v>38018</v>
      </c>
      <c r="M6962" s="2">
        <v>43921</v>
      </c>
      <c r="N6962" t="s">
        <v>20075</v>
      </c>
      <c r="O6962">
        <v>7</v>
      </c>
      <c r="P6962" t="s">
        <v>1538</v>
      </c>
      <c r="Q6962" t="s">
        <v>1539</v>
      </c>
      <c r="R6962" t="s">
        <v>1540</v>
      </c>
      <c r="S6962" t="s">
        <v>67</v>
      </c>
      <c r="T6962" t="s">
        <v>68</v>
      </c>
      <c r="U6962">
        <v>2017</v>
      </c>
      <c r="V6962">
        <v>368551</v>
      </c>
      <c r="W6962" t="s">
        <v>69</v>
      </c>
      <c r="X6962" t="s">
        <v>303</v>
      </c>
      <c r="Y6962">
        <v>250715</v>
      </c>
      <c r="Z6962">
        <v>117836</v>
      </c>
      <c r="AA6962" t="s">
        <v>69</v>
      </c>
      <c r="AB6962" t="s">
        <v>20076</v>
      </c>
      <c r="AC6962">
        <v>368551</v>
      </c>
    </row>
    <row r="6963" spans="1:29">
      <c r="A6963">
        <f t="shared" ca="1" si="108"/>
        <v>0.75980702688258883</v>
      </c>
      <c r="B6963" t="s">
        <v>303</v>
      </c>
      <c r="C6963">
        <v>9235274</v>
      </c>
      <c r="D6963" s="2">
        <v>42811</v>
      </c>
      <c r="E6963" t="s">
        <v>3587</v>
      </c>
      <c r="F6963" t="s">
        <v>20077</v>
      </c>
      <c r="G6963">
        <v>5</v>
      </c>
      <c r="H6963" t="s">
        <v>58</v>
      </c>
      <c r="I6963" t="s">
        <v>305</v>
      </c>
      <c r="J6963">
        <v>80751</v>
      </c>
      <c r="K6963">
        <v>11</v>
      </c>
      <c r="L6963" s="2">
        <v>39522</v>
      </c>
      <c r="M6963" s="2">
        <v>43159</v>
      </c>
      <c r="N6963" t="s">
        <v>3589</v>
      </c>
      <c r="O6963">
        <v>3</v>
      </c>
      <c r="P6963" t="s">
        <v>542</v>
      </c>
      <c r="Q6963" t="s">
        <v>543</v>
      </c>
      <c r="R6963" t="s">
        <v>205</v>
      </c>
      <c r="S6963" t="s">
        <v>67</v>
      </c>
      <c r="T6963" t="s">
        <v>68</v>
      </c>
      <c r="U6963">
        <v>2017</v>
      </c>
      <c r="V6963">
        <v>361562</v>
      </c>
      <c r="W6963" t="s">
        <v>69</v>
      </c>
      <c r="X6963" t="s">
        <v>303</v>
      </c>
      <c r="Y6963">
        <v>225976</v>
      </c>
      <c r="Z6963">
        <v>135586</v>
      </c>
      <c r="AA6963" t="s">
        <v>69</v>
      </c>
      <c r="AB6963" t="s">
        <v>20078</v>
      </c>
      <c r="AC6963">
        <v>361562</v>
      </c>
    </row>
    <row r="6964" spans="1:29">
      <c r="A6964">
        <f t="shared" ca="1" si="108"/>
        <v>0.93090051294203646</v>
      </c>
      <c r="B6964" t="s">
        <v>254</v>
      </c>
      <c r="C6964">
        <v>9249073</v>
      </c>
      <c r="D6964" s="2">
        <v>42810</v>
      </c>
      <c r="E6964" t="s">
        <v>11913</v>
      </c>
      <c r="F6964" t="s">
        <v>20079</v>
      </c>
      <c r="G6964">
        <v>5</v>
      </c>
      <c r="H6964" t="s">
        <v>58</v>
      </c>
      <c r="I6964" t="s">
        <v>256</v>
      </c>
      <c r="J6964">
        <v>105730</v>
      </c>
      <c r="K6964">
        <v>4</v>
      </c>
      <c r="L6964" s="2">
        <v>41767</v>
      </c>
      <c r="M6964" s="2">
        <v>43555</v>
      </c>
      <c r="N6964" t="s">
        <v>480</v>
      </c>
      <c r="O6964">
        <v>3</v>
      </c>
      <c r="P6964" t="s">
        <v>3700</v>
      </c>
      <c r="Q6964" t="s">
        <v>3701</v>
      </c>
      <c r="R6964" t="s">
        <v>120</v>
      </c>
      <c r="S6964" t="s">
        <v>260</v>
      </c>
      <c r="T6964" t="s">
        <v>68</v>
      </c>
      <c r="U6964">
        <v>2017</v>
      </c>
      <c r="V6964">
        <v>550980</v>
      </c>
      <c r="W6964" t="s">
        <v>69</v>
      </c>
      <c r="X6964" t="s">
        <v>254</v>
      </c>
      <c r="Y6964">
        <v>286969</v>
      </c>
      <c r="Z6964">
        <v>264011</v>
      </c>
      <c r="AA6964" t="s">
        <v>69</v>
      </c>
      <c r="AB6964" t="s">
        <v>20080</v>
      </c>
      <c r="AC6964">
        <v>550980</v>
      </c>
    </row>
    <row r="6965" spans="1:29">
      <c r="A6965">
        <f t="shared" ca="1" si="108"/>
        <v>0.17856363082988946</v>
      </c>
      <c r="B6965" t="s">
        <v>199</v>
      </c>
      <c r="C6965">
        <v>9322297</v>
      </c>
      <c r="D6965" s="2">
        <v>42906</v>
      </c>
      <c r="E6965" t="s">
        <v>76</v>
      </c>
      <c r="F6965" t="s">
        <v>20081</v>
      </c>
      <c r="G6965">
        <v>5</v>
      </c>
      <c r="H6965" t="s">
        <v>58</v>
      </c>
      <c r="I6965" t="s">
        <v>149</v>
      </c>
      <c r="J6965">
        <v>131407</v>
      </c>
      <c r="K6965">
        <v>10</v>
      </c>
      <c r="L6965" s="2">
        <v>39436</v>
      </c>
      <c r="M6965" s="2">
        <v>43646</v>
      </c>
      <c r="N6965" t="s">
        <v>9150</v>
      </c>
      <c r="O6965">
        <v>26</v>
      </c>
      <c r="P6965" t="s">
        <v>804</v>
      </c>
      <c r="Q6965" t="s">
        <v>805</v>
      </c>
      <c r="R6965" t="s">
        <v>120</v>
      </c>
      <c r="S6965" t="s">
        <v>67</v>
      </c>
      <c r="T6965" t="s">
        <v>68</v>
      </c>
      <c r="U6965">
        <v>2017</v>
      </c>
      <c r="V6965">
        <v>326466</v>
      </c>
      <c r="W6965" t="s">
        <v>69</v>
      </c>
      <c r="X6965" t="s">
        <v>199</v>
      </c>
      <c r="Y6965">
        <v>233891</v>
      </c>
      <c r="Z6965">
        <v>92575</v>
      </c>
      <c r="AA6965" t="s">
        <v>69</v>
      </c>
      <c r="AB6965" t="s">
        <v>20082</v>
      </c>
      <c r="AC6965">
        <v>326466</v>
      </c>
    </row>
    <row r="6966" spans="1:29">
      <c r="A6966">
        <f t="shared" ca="1" si="108"/>
        <v>0.47383404472643342</v>
      </c>
      <c r="B6966" t="s">
        <v>199</v>
      </c>
      <c r="C6966">
        <v>9257327</v>
      </c>
      <c r="D6966" s="2">
        <v>42852</v>
      </c>
      <c r="E6966" t="s">
        <v>76</v>
      </c>
      <c r="F6966" t="s">
        <v>20083</v>
      </c>
      <c r="G6966">
        <v>5</v>
      </c>
      <c r="H6966" t="s">
        <v>58</v>
      </c>
      <c r="I6966" t="s">
        <v>149</v>
      </c>
      <c r="J6966">
        <v>131074</v>
      </c>
      <c r="K6966">
        <v>10</v>
      </c>
      <c r="L6966" s="2">
        <v>39661</v>
      </c>
      <c r="M6966" s="2">
        <v>43220</v>
      </c>
      <c r="N6966" t="s">
        <v>7513</v>
      </c>
      <c r="O6966">
        <v>7</v>
      </c>
      <c r="P6966" t="s">
        <v>1729</v>
      </c>
      <c r="Q6966" t="s">
        <v>65</v>
      </c>
      <c r="R6966" t="s">
        <v>66</v>
      </c>
      <c r="S6966" t="s">
        <v>67</v>
      </c>
      <c r="T6966" t="s">
        <v>68</v>
      </c>
      <c r="U6966">
        <v>2017</v>
      </c>
      <c r="V6966">
        <v>425933</v>
      </c>
      <c r="W6966" t="s">
        <v>69</v>
      </c>
      <c r="X6966" t="s">
        <v>199</v>
      </c>
      <c r="Y6966">
        <v>277481</v>
      </c>
      <c r="Z6966">
        <v>148452</v>
      </c>
      <c r="AA6966" t="s">
        <v>69</v>
      </c>
      <c r="AB6966" t="s">
        <v>20084</v>
      </c>
      <c r="AC6966">
        <v>425933</v>
      </c>
    </row>
    <row r="6967" spans="1:29">
      <c r="A6967">
        <f t="shared" ca="1" si="108"/>
        <v>0.74657041689561499</v>
      </c>
      <c r="B6967" t="s">
        <v>241</v>
      </c>
      <c r="C6967">
        <v>9316691</v>
      </c>
      <c r="D6967" s="2">
        <v>42946</v>
      </c>
      <c r="E6967" t="s">
        <v>76</v>
      </c>
      <c r="F6967" t="s">
        <v>20085</v>
      </c>
      <c r="G6967">
        <v>5</v>
      </c>
      <c r="H6967" t="s">
        <v>58</v>
      </c>
      <c r="I6967" t="s">
        <v>243</v>
      </c>
      <c r="J6967">
        <v>70250</v>
      </c>
      <c r="K6967">
        <v>15</v>
      </c>
      <c r="L6967" s="2">
        <v>41860</v>
      </c>
      <c r="M6967" s="2">
        <v>43100</v>
      </c>
      <c r="N6967" t="s">
        <v>2261</v>
      </c>
      <c r="O6967">
        <v>7</v>
      </c>
      <c r="P6967" t="s">
        <v>64</v>
      </c>
      <c r="Q6967" t="s">
        <v>65</v>
      </c>
      <c r="R6967" t="s">
        <v>66</v>
      </c>
      <c r="S6967" t="s">
        <v>67</v>
      </c>
      <c r="T6967" t="s">
        <v>68</v>
      </c>
      <c r="U6967">
        <v>2017</v>
      </c>
      <c r="V6967">
        <v>393845</v>
      </c>
      <c r="W6967" t="s">
        <v>69</v>
      </c>
      <c r="X6967" t="s">
        <v>241</v>
      </c>
      <c r="Y6967">
        <v>250000</v>
      </c>
      <c r="Z6967">
        <v>143845</v>
      </c>
      <c r="AA6967" t="s">
        <v>69</v>
      </c>
      <c r="AB6967" t="s">
        <v>20086</v>
      </c>
      <c r="AC6967">
        <v>393845</v>
      </c>
    </row>
    <row r="6968" spans="1:29">
      <c r="A6968">
        <f t="shared" ca="1" si="108"/>
        <v>0.16888849004599893</v>
      </c>
      <c r="B6968" t="s">
        <v>303</v>
      </c>
      <c r="C6968">
        <v>9528288</v>
      </c>
      <c r="D6968" s="2">
        <v>43286</v>
      </c>
      <c r="E6968" t="s">
        <v>56</v>
      </c>
      <c r="F6968" t="s">
        <v>20087</v>
      </c>
      <c r="G6968">
        <v>5</v>
      </c>
      <c r="H6968" t="s">
        <v>58</v>
      </c>
      <c r="I6968" t="s">
        <v>305</v>
      </c>
      <c r="J6968">
        <v>99328</v>
      </c>
      <c r="K6968">
        <v>5</v>
      </c>
      <c r="L6968" s="2">
        <v>41835</v>
      </c>
      <c r="M6968" s="2">
        <v>44012</v>
      </c>
      <c r="N6968" t="s">
        <v>562</v>
      </c>
      <c r="O6968">
        <v>2</v>
      </c>
      <c r="P6968" t="s">
        <v>320</v>
      </c>
      <c r="Q6968" t="s">
        <v>321</v>
      </c>
      <c r="R6968" t="s">
        <v>137</v>
      </c>
      <c r="S6968" t="s">
        <v>483</v>
      </c>
      <c r="T6968" t="s">
        <v>68</v>
      </c>
      <c r="U6968">
        <v>2018</v>
      </c>
      <c r="V6968">
        <v>327338</v>
      </c>
      <c r="W6968" t="s">
        <v>69</v>
      </c>
      <c r="X6968" t="s">
        <v>303</v>
      </c>
      <c r="Y6968">
        <v>217500</v>
      </c>
      <c r="Z6968">
        <v>109838</v>
      </c>
      <c r="AA6968" t="s">
        <v>69</v>
      </c>
      <c r="AB6968" t="s">
        <v>20088</v>
      </c>
      <c r="AC6968">
        <v>327338</v>
      </c>
    </row>
    <row r="6969" spans="1:29">
      <c r="A6969">
        <f t="shared" ca="1" si="108"/>
        <v>0.17976136408709709</v>
      </c>
      <c r="B6969" t="s">
        <v>55</v>
      </c>
      <c r="C6969">
        <v>9276819</v>
      </c>
      <c r="D6969" s="2">
        <v>42873</v>
      </c>
      <c r="E6969" t="s">
        <v>56</v>
      </c>
      <c r="F6969" t="s">
        <v>20089</v>
      </c>
      <c r="G6969">
        <v>5</v>
      </c>
      <c r="H6969" t="s">
        <v>58</v>
      </c>
      <c r="I6969" t="s">
        <v>59</v>
      </c>
      <c r="J6969">
        <v>75375</v>
      </c>
      <c r="K6969">
        <v>4</v>
      </c>
      <c r="L6969" s="2">
        <v>41791</v>
      </c>
      <c r="M6969" s="2">
        <v>43616</v>
      </c>
      <c r="N6969" t="s">
        <v>3202</v>
      </c>
      <c r="O6969">
        <v>16</v>
      </c>
      <c r="P6969" t="s">
        <v>15389</v>
      </c>
      <c r="Q6969" t="s">
        <v>15390</v>
      </c>
      <c r="R6969" t="s">
        <v>120</v>
      </c>
      <c r="S6969" t="s">
        <v>260</v>
      </c>
      <c r="T6969" t="s">
        <v>68</v>
      </c>
      <c r="U6969">
        <v>2017</v>
      </c>
      <c r="V6969">
        <v>459968</v>
      </c>
      <c r="W6969" t="s">
        <v>69</v>
      </c>
      <c r="X6969" t="s">
        <v>55</v>
      </c>
      <c r="Y6969">
        <v>235881</v>
      </c>
      <c r="Z6969">
        <v>224087</v>
      </c>
      <c r="AA6969" t="s">
        <v>69</v>
      </c>
      <c r="AB6969" t="s">
        <v>20090</v>
      </c>
      <c r="AC6969">
        <v>459968</v>
      </c>
    </row>
    <row r="6970" spans="1:29">
      <c r="A6970">
        <f t="shared" ca="1" si="108"/>
        <v>0.76720976165233534</v>
      </c>
      <c r="B6970" t="s">
        <v>199</v>
      </c>
      <c r="C6970">
        <v>9476930</v>
      </c>
      <c r="D6970" s="2">
        <v>43208</v>
      </c>
      <c r="E6970" t="s">
        <v>76</v>
      </c>
      <c r="F6970" t="s">
        <v>20091</v>
      </c>
      <c r="G6970">
        <v>5</v>
      </c>
      <c r="H6970" t="s">
        <v>58</v>
      </c>
      <c r="I6970" t="s">
        <v>149</v>
      </c>
      <c r="J6970">
        <v>175386</v>
      </c>
      <c r="K6970">
        <v>5</v>
      </c>
      <c r="L6970" s="2">
        <v>41766</v>
      </c>
      <c r="M6970" s="2">
        <v>43585</v>
      </c>
      <c r="N6970" t="s">
        <v>811</v>
      </c>
      <c r="O6970">
        <v>1</v>
      </c>
      <c r="P6970" t="s">
        <v>346</v>
      </c>
      <c r="Q6970" t="s">
        <v>119</v>
      </c>
      <c r="R6970" t="s">
        <v>347</v>
      </c>
      <c r="S6970" t="s">
        <v>348</v>
      </c>
      <c r="T6970" t="s">
        <v>68</v>
      </c>
      <c r="U6970">
        <v>2018</v>
      </c>
      <c r="V6970">
        <v>263940</v>
      </c>
      <c r="W6970" t="s">
        <v>69</v>
      </c>
      <c r="X6970" t="s">
        <v>199</v>
      </c>
      <c r="Y6970">
        <v>166000</v>
      </c>
      <c r="Z6970">
        <v>97940</v>
      </c>
      <c r="AA6970" t="s">
        <v>69</v>
      </c>
      <c r="AB6970" t="s">
        <v>20092</v>
      </c>
      <c r="AC6970">
        <v>263940</v>
      </c>
    </row>
    <row r="6971" spans="1:29">
      <c r="A6971">
        <f t="shared" ca="1" si="108"/>
        <v>0.83845045873474677</v>
      </c>
      <c r="B6971" t="s">
        <v>286</v>
      </c>
      <c r="C6971">
        <v>9187829</v>
      </c>
      <c r="D6971" s="2">
        <v>42726</v>
      </c>
      <c r="E6971" t="s">
        <v>76</v>
      </c>
      <c r="F6971" t="s">
        <v>20093</v>
      </c>
      <c r="G6971">
        <v>5</v>
      </c>
      <c r="H6971" t="s">
        <v>58</v>
      </c>
      <c r="I6971" t="s">
        <v>289</v>
      </c>
      <c r="J6971">
        <v>101378</v>
      </c>
      <c r="K6971">
        <v>6</v>
      </c>
      <c r="L6971" s="2">
        <v>41275</v>
      </c>
      <c r="M6971" s="2">
        <v>43465</v>
      </c>
      <c r="N6971" t="s">
        <v>2474</v>
      </c>
      <c r="O6971">
        <v>2</v>
      </c>
      <c r="P6971" t="s">
        <v>320</v>
      </c>
      <c r="Q6971" t="s">
        <v>321</v>
      </c>
      <c r="R6971" t="s">
        <v>137</v>
      </c>
      <c r="S6971" t="s">
        <v>67</v>
      </c>
      <c r="T6971" t="s">
        <v>68</v>
      </c>
      <c r="U6971">
        <v>2017</v>
      </c>
      <c r="V6971">
        <v>382500</v>
      </c>
      <c r="W6971" t="s">
        <v>69</v>
      </c>
      <c r="X6971" t="s">
        <v>286</v>
      </c>
      <c r="Y6971">
        <v>250000</v>
      </c>
      <c r="Z6971">
        <v>132500</v>
      </c>
      <c r="AA6971" t="s">
        <v>69</v>
      </c>
      <c r="AB6971" t="s">
        <v>20094</v>
      </c>
      <c r="AC6971">
        <v>382500</v>
      </c>
    </row>
    <row r="6972" spans="1:29">
      <c r="A6972">
        <f t="shared" ca="1" si="108"/>
        <v>0.9693327628217544</v>
      </c>
      <c r="B6972" t="s">
        <v>254</v>
      </c>
      <c r="C6972">
        <v>9416163</v>
      </c>
      <c r="D6972" s="2">
        <v>43308</v>
      </c>
      <c r="E6972" t="s">
        <v>56</v>
      </c>
      <c r="F6972" t="s">
        <v>20095</v>
      </c>
      <c r="G6972">
        <v>5</v>
      </c>
      <c r="H6972" t="s">
        <v>58</v>
      </c>
      <c r="I6972" t="s">
        <v>256</v>
      </c>
      <c r="J6972">
        <v>112998</v>
      </c>
      <c r="K6972">
        <v>4</v>
      </c>
      <c r="L6972" s="2">
        <v>42125</v>
      </c>
      <c r="M6972" s="2">
        <v>43861</v>
      </c>
      <c r="N6972" t="s">
        <v>1510</v>
      </c>
      <c r="O6972">
        <v>16</v>
      </c>
      <c r="P6972" t="s">
        <v>1363</v>
      </c>
      <c r="Q6972" t="s">
        <v>1364</v>
      </c>
      <c r="R6972" t="s">
        <v>149</v>
      </c>
      <c r="S6972" t="s">
        <v>336</v>
      </c>
      <c r="T6972" t="s">
        <v>68</v>
      </c>
      <c r="U6972">
        <v>2018</v>
      </c>
      <c r="V6972">
        <v>268937</v>
      </c>
      <c r="W6972" t="s">
        <v>69</v>
      </c>
      <c r="X6972" t="s">
        <v>254</v>
      </c>
      <c r="Y6972">
        <v>172527</v>
      </c>
      <c r="Z6972">
        <v>96410</v>
      </c>
      <c r="AA6972" t="s">
        <v>69</v>
      </c>
      <c r="AB6972" t="s">
        <v>20096</v>
      </c>
      <c r="AC6972">
        <v>268937</v>
      </c>
    </row>
    <row r="6973" spans="1:29">
      <c r="A6973">
        <f t="shared" ca="1" si="108"/>
        <v>0.65885702905671917</v>
      </c>
      <c r="B6973" t="s">
        <v>241</v>
      </c>
      <c r="C6973">
        <v>9264573</v>
      </c>
      <c r="D6973" s="2">
        <v>42853</v>
      </c>
      <c r="E6973" t="s">
        <v>76</v>
      </c>
      <c r="F6973" t="s">
        <v>20097</v>
      </c>
      <c r="G6973">
        <v>5</v>
      </c>
      <c r="H6973" t="s">
        <v>58</v>
      </c>
      <c r="I6973" t="s">
        <v>243</v>
      </c>
      <c r="J6973">
        <v>117871</v>
      </c>
      <c r="K6973">
        <v>5</v>
      </c>
      <c r="L6973" s="2">
        <v>41426</v>
      </c>
      <c r="M6973" s="2">
        <v>43585</v>
      </c>
      <c r="N6973" t="s">
        <v>388</v>
      </c>
      <c r="O6973">
        <v>8</v>
      </c>
      <c r="P6973" t="s">
        <v>2448</v>
      </c>
      <c r="Q6973" t="s">
        <v>472</v>
      </c>
      <c r="R6973" t="s">
        <v>311</v>
      </c>
      <c r="S6973" t="s">
        <v>473</v>
      </c>
      <c r="T6973" t="s">
        <v>68</v>
      </c>
      <c r="U6973">
        <v>2017</v>
      </c>
      <c r="V6973">
        <v>433695</v>
      </c>
      <c r="W6973" t="s">
        <v>69</v>
      </c>
      <c r="X6973" t="s">
        <v>241</v>
      </c>
      <c r="Y6973">
        <v>250000</v>
      </c>
      <c r="Z6973">
        <v>183695</v>
      </c>
      <c r="AA6973" t="s">
        <v>69</v>
      </c>
      <c r="AB6973" t="s">
        <v>20098</v>
      </c>
      <c r="AC6973">
        <v>433695</v>
      </c>
    </row>
    <row r="6974" spans="1:29">
      <c r="A6974">
        <f t="shared" ca="1" si="108"/>
        <v>0.41895721415948639</v>
      </c>
      <c r="B6974" t="s">
        <v>303</v>
      </c>
      <c r="C6974">
        <v>10053393</v>
      </c>
      <c r="D6974" s="2">
        <v>43788</v>
      </c>
      <c r="E6974" t="s">
        <v>76</v>
      </c>
      <c r="F6974" t="s">
        <v>20099</v>
      </c>
      <c r="G6974">
        <v>6</v>
      </c>
      <c r="H6974" t="s">
        <v>58</v>
      </c>
      <c r="I6974" t="s">
        <v>305</v>
      </c>
      <c r="J6974">
        <v>42748</v>
      </c>
      <c r="K6974">
        <v>28</v>
      </c>
      <c r="L6974" s="2">
        <v>33239</v>
      </c>
      <c r="M6974" s="2">
        <v>43861</v>
      </c>
      <c r="N6974" t="s">
        <v>754</v>
      </c>
      <c r="O6974">
        <v>16</v>
      </c>
      <c r="P6974" t="s">
        <v>20100</v>
      </c>
      <c r="Q6974" t="s">
        <v>3609</v>
      </c>
      <c r="R6974" t="s">
        <v>176</v>
      </c>
      <c r="S6974" t="s">
        <v>121</v>
      </c>
      <c r="T6974" t="s">
        <v>68</v>
      </c>
      <c r="U6974">
        <v>2017</v>
      </c>
      <c r="V6974">
        <v>62973</v>
      </c>
      <c r="W6974" t="s">
        <v>69</v>
      </c>
      <c r="X6974" t="s">
        <v>303</v>
      </c>
      <c r="Y6974">
        <v>41159</v>
      </c>
      <c r="Z6974">
        <v>21814</v>
      </c>
      <c r="AA6974" t="s">
        <v>69</v>
      </c>
      <c r="AB6974" t="s">
        <v>20101</v>
      </c>
      <c r="AC6974">
        <v>62973</v>
      </c>
    </row>
    <row r="6975" spans="1:29">
      <c r="A6975">
        <f t="shared" ca="1" si="108"/>
        <v>0.15928678232444626</v>
      </c>
      <c r="B6975" t="s">
        <v>327</v>
      </c>
      <c r="C6975">
        <v>9495695</v>
      </c>
      <c r="D6975" s="2">
        <v>43215</v>
      </c>
      <c r="E6975" t="s">
        <v>328</v>
      </c>
      <c r="F6975" t="s">
        <v>20102</v>
      </c>
      <c r="G6975">
        <v>5</v>
      </c>
      <c r="H6975" t="s">
        <v>58</v>
      </c>
      <c r="I6975" t="s">
        <v>330</v>
      </c>
      <c r="J6975">
        <v>19411</v>
      </c>
      <c r="K6975">
        <v>4</v>
      </c>
      <c r="L6975" s="2">
        <v>42248</v>
      </c>
      <c r="M6975" s="2">
        <v>44347</v>
      </c>
      <c r="N6975" t="s">
        <v>4403</v>
      </c>
      <c r="O6975">
        <v>26</v>
      </c>
      <c r="P6975" t="s">
        <v>804</v>
      </c>
      <c r="Q6975" t="s">
        <v>805</v>
      </c>
      <c r="R6975" t="s">
        <v>120</v>
      </c>
      <c r="S6975" t="s">
        <v>85</v>
      </c>
      <c r="T6975" t="s">
        <v>68</v>
      </c>
      <c r="U6975">
        <v>2018</v>
      </c>
      <c r="V6975">
        <v>348937</v>
      </c>
      <c r="W6975" t="s">
        <v>69</v>
      </c>
      <c r="X6975" t="s">
        <v>327</v>
      </c>
      <c r="Y6975">
        <v>225000</v>
      </c>
      <c r="Z6975">
        <v>123937</v>
      </c>
      <c r="AA6975" t="s">
        <v>69</v>
      </c>
      <c r="AB6975" t="s">
        <v>20103</v>
      </c>
      <c r="AC6975">
        <v>348937</v>
      </c>
    </row>
    <row r="6976" spans="1:29">
      <c r="A6976">
        <f t="shared" ca="1" si="108"/>
        <v>0.85931962789681304</v>
      </c>
      <c r="B6976" t="s">
        <v>254</v>
      </c>
      <c r="C6976">
        <v>9244037</v>
      </c>
      <c r="D6976" s="2">
        <v>42818</v>
      </c>
      <c r="E6976" t="s">
        <v>76</v>
      </c>
      <c r="F6976" t="s">
        <v>20104</v>
      </c>
      <c r="G6976">
        <v>5</v>
      </c>
      <c r="H6976" t="s">
        <v>58</v>
      </c>
      <c r="I6976" t="s">
        <v>256</v>
      </c>
      <c r="J6976">
        <v>71461</v>
      </c>
      <c r="K6976">
        <v>10</v>
      </c>
      <c r="L6976" s="2">
        <v>39142</v>
      </c>
      <c r="M6976" s="2">
        <v>43555</v>
      </c>
      <c r="N6976" t="s">
        <v>12213</v>
      </c>
      <c r="O6976">
        <v>19</v>
      </c>
      <c r="P6976" t="s">
        <v>7336</v>
      </c>
      <c r="Q6976" t="s">
        <v>7337</v>
      </c>
      <c r="R6976" t="s">
        <v>120</v>
      </c>
      <c r="S6976" t="s">
        <v>85</v>
      </c>
      <c r="T6976" t="s">
        <v>68</v>
      </c>
      <c r="U6976">
        <v>2017</v>
      </c>
      <c r="V6976">
        <v>375537</v>
      </c>
      <c r="W6976" t="s">
        <v>69</v>
      </c>
      <c r="X6976" t="s">
        <v>254</v>
      </c>
      <c r="Y6976">
        <v>286924</v>
      </c>
      <c r="Z6976">
        <v>88613</v>
      </c>
      <c r="AA6976" t="s">
        <v>69</v>
      </c>
      <c r="AB6976" t="s">
        <v>20105</v>
      </c>
      <c r="AC6976">
        <v>375537</v>
      </c>
    </row>
    <row r="6977" spans="1:29">
      <c r="A6977">
        <f t="shared" ca="1" si="108"/>
        <v>0.24577719488612104</v>
      </c>
      <c r="B6977" t="s">
        <v>286</v>
      </c>
      <c r="C6977">
        <v>9304949</v>
      </c>
      <c r="D6977" s="2">
        <v>42941</v>
      </c>
      <c r="E6977" t="s">
        <v>56</v>
      </c>
      <c r="F6977" t="s">
        <v>20106</v>
      </c>
      <c r="G6977">
        <v>5</v>
      </c>
      <c r="H6977" t="s">
        <v>58</v>
      </c>
      <c r="I6977" t="s">
        <v>289</v>
      </c>
      <c r="J6977">
        <v>108749</v>
      </c>
      <c r="K6977">
        <v>4</v>
      </c>
      <c r="L6977" s="2">
        <v>41852</v>
      </c>
      <c r="M6977" s="2">
        <v>43312</v>
      </c>
      <c r="N6977" t="s">
        <v>497</v>
      </c>
      <c r="O6977">
        <v>1</v>
      </c>
      <c r="P6977" t="s">
        <v>161</v>
      </c>
      <c r="Q6977" t="s">
        <v>162</v>
      </c>
      <c r="R6977" t="s">
        <v>163</v>
      </c>
      <c r="S6977" t="s">
        <v>67</v>
      </c>
      <c r="T6977" t="s">
        <v>68</v>
      </c>
      <c r="U6977">
        <v>2017</v>
      </c>
      <c r="V6977">
        <v>381250</v>
      </c>
      <c r="W6977" t="s">
        <v>69</v>
      </c>
      <c r="X6977" t="s">
        <v>286</v>
      </c>
      <c r="Y6977">
        <v>250000</v>
      </c>
      <c r="Z6977">
        <v>131250</v>
      </c>
      <c r="AA6977" t="s">
        <v>69</v>
      </c>
      <c r="AB6977" t="s">
        <v>20107</v>
      </c>
      <c r="AC6977">
        <v>381250</v>
      </c>
    </row>
    <row r="6978" spans="1:29">
      <c r="A6978">
        <f t="shared" ref="A6978:A7041" ca="1" si="109">RAND()</f>
        <v>0.36808650266909193</v>
      </c>
      <c r="B6978" t="s">
        <v>254</v>
      </c>
      <c r="C6978">
        <v>9559681</v>
      </c>
      <c r="D6978" s="2">
        <v>43342</v>
      </c>
      <c r="E6978" t="s">
        <v>56</v>
      </c>
      <c r="F6978" t="s">
        <v>20108</v>
      </c>
      <c r="G6978">
        <v>5</v>
      </c>
      <c r="H6978" t="s">
        <v>58</v>
      </c>
      <c r="I6978" t="s">
        <v>256</v>
      </c>
      <c r="J6978">
        <v>122406</v>
      </c>
      <c r="K6978">
        <v>2</v>
      </c>
      <c r="L6978" s="2">
        <v>42993</v>
      </c>
      <c r="M6978" s="2">
        <v>44074</v>
      </c>
      <c r="N6978" t="s">
        <v>10449</v>
      </c>
      <c r="O6978">
        <v>5</v>
      </c>
      <c r="P6978" t="s">
        <v>1444</v>
      </c>
      <c r="Q6978" t="s">
        <v>584</v>
      </c>
      <c r="R6978" t="s">
        <v>585</v>
      </c>
      <c r="S6978" t="s">
        <v>473</v>
      </c>
      <c r="T6978" t="s">
        <v>68</v>
      </c>
      <c r="U6978">
        <v>2018</v>
      </c>
      <c r="V6978">
        <v>294212</v>
      </c>
      <c r="W6978" t="s">
        <v>69</v>
      </c>
      <c r="X6978" t="s">
        <v>254</v>
      </c>
      <c r="Y6978">
        <v>196141</v>
      </c>
      <c r="Z6978">
        <v>98071</v>
      </c>
      <c r="AA6978" t="s">
        <v>69</v>
      </c>
      <c r="AB6978" t="s">
        <v>20109</v>
      </c>
      <c r="AC6978">
        <v>294212</v>
      </c>
    </row>
    <row r="6979" spans="1:29">
      <c r="A6979">
        <f t="shared" ca="1" si="109"/>
        <v>0.44734061436661277</v>
      </c>
      <c r="B6979" t="s">
        <v>199</v>
      </c>
      <c r="C6979">
        <v>9405452</v>
      </c>
      <c r="D6979" s="2">
        <v>43089</v>
      </c>
      <c r="E6979" t="s">
        <v>5908</v>
      </c>
      <c r="F6979" t="s">
        <v>20110</v>
      </c>
      <c r="G6979">
        <v>5</v>
      </c>
      <c r="H6979" t="s">
        <v>58</v>
      </c>
      <c r="I6979" t="s">
        <v>149</v>
      </c>
      <c r="J6979">
        <v>172210</v>
      </c>
      <c r="K6979">
        <v>5</v>
      </c>
      <c r="L6979" s="2">
        <v>41640</v>
      </c>
      <c r="M6979" s="2">
        <v>43555</v>
      </c>
      <c r="N6979" t="s">
        <v>5910</v>
      </c>
      <c r="O6979">
        <v>27</v>
      </c>
      <c r="P6979" t="s">
        <v>4190</v>
      </c>
      <c r="Q6979" t="s">
        <v>629</v>
      </c>
      <c r="R6979" t="s">
        <v>630</v>
      </c>
      <c r="S6979" t="s">
        <v>67</v>
      </c>
      <c r="T6979" t="s">
        <v>68</v>
      </c>
      <c r="U6979">
        <v>2018</v>
      </c>
      <c r="V6979">
        <v>517686</v>
      </c>
      <c r="W6979" t="s">
        <v>69</v>
      </c>
      <c r="X6979" t="s">
        <v>199</v>
      </c>
      <c r="Y6979">
        <v>396494</v>
      </c>
      <c r="Z6979">
        <v>121192</v>
      </c>
      <c r="AA6979" t="s">
        <v>69</v>
      </c>
      <c r="AB6979" t="s">
        <v>20111</v>
      </c>
      <c r="AC6979">
        <v>517686</v>
      </c>
    </row>
    <row r="6980" spans="1:29">
      <c r="A6980">
        <f t="shared" ca="1" si="109"/>
        <v>0.70795925329027598</v>
      </c>
      <c r="B6980" t="s">
        <v>241</v>
      </c>
      <c r="C6980">
        <v>9197678</v>
      </c>
      <c r="D6980" s="2">
        <v>42748</v>
      </c>
      <c r="E6980" t="s">
        <v>76</v>
      </c>
      <c r="F6980" t="s">
        <v>20112</v>
      </c>
      <c r="G6980">
        <v>5</v>
      </c>
      <c r="H6980" t="s">
        <v>58</v>
      </c>
      <c r="I6980" t="s">
        <v>243</v>
      </c>
      <c r="J6980">
        <v>61656</v>
      </c>
      <c r="K6980">
        <v>19</v>
      </c>
      <c r="L6980" s="2">
        <v>36342</v>
      </c>
      <c r="M6980" s="2">
        <v>43465</v>
      </c>
      <c r="N6980" t="s">
        <v>1630</v>
      </c>
      <c r="O6980">
        <v>9</v>
      </c>
      <c r="P6980" t="s">
        <v>572</v>
      </c>
      <c r="Q6980" t="s">
        <v>175</v>
      </c>
      <c r="R6980" t="s">
        <v>176</v>
      </c>
      <c r="S6980" t="s">
        <v>67</v>
      </c>
      <c r="T6980" t="s">
        <v>68</v>
      </c>
      <c r="U6980">
        <v>2017</v>
      </c>
      <c r="V6980">
        <v>396250</v>
      </c>
      <c r="W6980" t="s">
        <v>69</v>
      </c>
      <c r="X6980" t="s">
        <v>241</v>
      </c>
      <c r="Y6980">
        <v>250000</v>
      </c>
      <c r="Z6980">
        <v>146250</v>
      </c>
      <c r="AA6980" t="s">
        <v>69</v>
      </c>
      <c r="AB6980" t="s">
        <v>20113</v>
      </c>
      <c r="AC6980">
        <v>396250</v>
      </c>
    </row>
    <row r="6981" spans="1:29">
      <c r="A6981">
        <f t="shared" ca="1" si="109"/>
        <v>0.19838499533463116</v>
      </c>
      <c r="B6981" t="s">
        <v>241</v>
      </c>
      <c r="C6981">
        <v>9280996</v>
      </c>
      <c r="D6981" s="2">
        <v>42905</v>
      </c>
      <c r="E6981" t="s">
        <v>76</v>
      </c>
      <c r="F6981" t="s">
        <v>20114</v>
      </c>
      <c r="G6981">
        <v>5</v>
      </c>
      <c r="H6981" t="s">
        <v>58</v>
      </c>
      <c r="I6981" t="s">
        <v>243</v>
      </c>
      <c r="J6981">
        <v>118561</v>
      </c>
      <c r="K6981">
        <v>4</v>
      </c>
      <c r="L6981" s="2">
        <v>41892</v>
      </c>
      <c r="M6981" s="2">
        <v>43646</v>
      </c>
      <c r="N6981" t="s">
        <v>2028</v>
      </c>
      <c r="O6981">
        <v>4</v>
      </c>
      <c r="P6981" t="s">
        <v>8424</v>
      </c>
      <c r="Q6981" t="s">
        <v>136</v>
      </c>
      <c r="R6981" t="s">
        <v>137</v>
      </c>
      <c r="S6981" t="s">
        <v>85</v>
      </c>
      <c r="T6981" t="s">
        <v>68</v>
      </c>
      <c r="U6981">
        <v>2017</v>
      </c>
      <c r="V6981">
        <v>478857</v>
      </c>
      <c r="W6981" t="s">
        <v>69</v>
      </c>
      <c r="X6981" t="s">
        <v>241</v>
      </c>
      <c r="Y6981">
        <v>360900</v>
      </c>
      <c r="Z6981">
        <v>117957</v>
      </c>
      <c r="AA6981" t="s">
        <v>69</v>
      </c>
      <c r="AB6981" t="s">
        <v>20115</v>
      </c>
      <c r="AC6981">
        <v>478857</v>
      </c>
    </row>
    <row r="6982" spans="1:29">
      <c r="A6982">
        <f t="shared" ca="1" si="109"/>
        <v>0.65759315641434513</v>
      </c>
      <c r="B6982" t="s">
        <v>109</v>
      </c>
      <c r="C6982">
        <v>9685487</v>
      </c>
      <c r="D6982" s="2">
        <v>43293</v>
      </c>
      <c r="E6982" t="s">
        <v>110</v>
      </c>
      <c r="F6982" t="s">
        <v>20116</v>
      </c>
      <c r="G6982">
        <v>7</v>
      </c>
      <c r="H6982" t="s">
        <v>58</v>
      </c>
      <c r="I6982" t="s">
        <v>112</v>
      </c>
      <c r="J6982">
        <v>11654</v>
      </c>
      <c r="K6982">
        <v>21</v>
      </c>
      <c r="L6982" s="2">
        <v>35431</v>
      </c>
      <c r="M6982" s="2">
        <v>43465</v>
      </c>
      <c r="N6982" t="s">
        <v>822</v>
      </c>
      <c r="O6982">
        <v>12</v>
      </c>
      <c r="P6982" t="s">
        <v>1357</v>
      </c>
      <c r="Q6982" t="s">
        <v>217</v>
      </c>
      <c r="R6982" t="s">
        <v>120</v>
      </c>
      <c r="S6982" t="s">
        <v>67</v>
      </c>
      <c r="T6982" t="s">
        <v>68</v>
      </c>
      <c r="U6982">
        <v>2017</v>
      </c>
      <c r="V6982">
        <v>44533</v>
      </c>
      <c r="W6982" t="s">
        <v>69</v>
      </c>
      <c r="X6982" t="s">
        <v>109</v>
      </c>
      <c r="Y6982">
        <v>26273</v>
      </c>
      <c r="Z6982">
        <v>18260</v>
      </c>
      <c r="AA6982" t="s">
        <v>69</v>
      </c>
      <c r="AB6982" t="s">
        <v>20117</v>
      </c>
      <c r="AC6982">
        <v>44533</v>
      </c>
    </row>
    <row r="6983" spans="1:29">
      <c r="A6983">
        <f t="shared" ca="1" si="109"/>
        <v>0.42890841305446548</v>
      </c>
      <c r="B6983" t="s">
        <v>199</v>
      </c>
      <c r="C6983">
        <v>9491720</v>
      </c>
      <c r="D6983" s="2">
        <v>43251</v>
      </c>
      <c r="E6983" t="s">
        <v>76</v>
      </c>
      <c r="F6983" t="s">
        <v>20118</v>
      </c>
      <c r="G6983">
        <v>5</v>
      </c>
      <c r="H6983" t="s">
        <v>58</v>
      </c>
      <c r="I6983" t="s">
        <v>149</v>
      </c>
      <c r="J6983">
        <v>118113</v>
      </c>
      <c r="K6983">
        <v>10</v>
      </c>
      <c r="L6983" s="2">
        <v>39326</v>
      </c>
      <c r="M6983" s="2">
        <v>43799</v>
      </c>
      <c r="N6983" t="s">
        <v>2164</v>
      </c>
      <c r="O6983">
        <v>5</v>
      </c>
      <c r="P6983" t="s">
        <v>82</v>
      </c>
      <c r="Q6983" t="s">
        <v>83</v>
      </c>
      <c r="R6983" t="s">
        <v>84</v>
      </c>
      <c r="S6983" t="s">
        <v>85</v>
      </c>
      <c r="T6983" t="s">
        <v>68</v>
      </c>
      <c r="U6983">
        <v>2018</v>
      </c>
      <c r="V6983">
        <v>233100</v>
      </c>
      <c r="W6983" t="s">
        <v>69</v>
      </c>
      <c r="X6983" t="s">
        <v>199</v>
      </c>
      <c r="Y6983">
        <v>157500</v>
      </c>
      <c r="Z6983">
        <v>75600</v>
      </c>
      <c r="AA6983" t="s">
        <v>69</v>
      </c>
      <c r="AB6983" t="s">
        <v>20119</v>
      </c>
      <c r="AC6983">
        <v>233100</v>
      </c>
    </row>
    <row r="6984" spans="1:29">
      <c r="A6984">
        <f t="shared" ca="1" si="109"/>
        <v>0.82318727029794803</v>
      </c>
      <c r="B6984" t="s">
        <v>303</v>
      </c>
      <c r="C6984">
        <v>9520075</v>
      </c>
      <c r="D6984" s="2">
        <v>43306</v>
      </c>
      <c r="E6984" t="s">
        <v>56</v>
      </c>
      <c r="F6984" t="s">
        <v>20120</v>
      </c>
      <c r="G6984">
        <v>5</v>
      </c>
      <c r="H6984" t="s">
        <v>58</v>
      </c>
      <c r="I6984" t="s">
        <v>305</v>
      </c>
      <c r="J6984">
        <v>70790</v>
      </c>
      <c r="K6984">
        <v>13</v>
      </c>
      <c r="L6984" s="2">
        <v>38709</v>
      </c>
      <c r="M6984" s="2">
        <v>44012</v>
      </c>
      <c r="N6984" t="s">
        <v>1146</v>
      </c>
      <c r="O6984">
        <v>1</v>
      </c>
      <c r="P6984" t="s">
        <v>161</v>
      </c>
      <c r="Q6984" t="s">
        <v>162</v>
      </c>
      <c r="R6984" t="s">
        <v>163</v>
      </c>
      <c r="S6984" t="s">
        <v>67</v>
      </c>
      <c r="T6984" t="s">
        <v>68</v>
      </c>
      <c r="U6984">
        <v>2018</v>
      </c>
      <c r="V6984">
        <v>343125</v>
      </c>
      <c r="W6984" t="s">
        <v>69</v>
      </c>
      <c r="X6984" t="s">
        <v>303</v>
      </c>
      <c r="Y6984">
        <v>225000</v>
      </c>
      <c r="Z6984">
        <v>118125</v>
      </c>
      <c r="AA6984" t="s">
        <v>69</v>
      </c>
      <c r="AB6984" t="s">
        <v>20121</v>
      </c>
      <c r="AC6984">
        <v>343125</v>
      </c>
    </row>
    <row r="6985" spans="1:29">
      <c r="A6985">
        <f t="shared" ca="1" si="109"/>
        <v>0.78454520612422141</v>
      </c>
      <c r="B6985" t="s">
        <v>241</v>
      </c>
      <c r="C6985">
        <v>9478295</v>
      </c>
      <c r="D6985" s="2">
        <v>43203</v>
      </c>
      <c r="E6985" t="s">
        <v>341</v>
      </c>
      <c r="F6985" t="s">
        <v>20122</v>
      </c>
      <c r="G6985">
        <v>5</v>
      </c>
      <c r="H6985" t="s">
        <v>58</v>
      </c>
      <c r="I6985" t="s">
        <v>243</v>
      </c>
      <c r="J6985">
        <v>125186</v>
      </c>
      <c r="K6985">
        <v>4</v>
      </c>
      <c r="L6985" s="2">
        <v>42139</v>
      </c>
      <c r="M6985" s="2">
        <v>44286</v>
      </c>
      <c r="N6985" t="s">
        <v>343</v>
      </c>
      <c r="O6985">
        <v>5</v>
      </c>
      <c r="P6985" t="s">
        <v>4737</v>
      </c>
      <c r="Q6985" t="s">
        <v>4738</v>
      </c>
      <c r="R6985" t="s">
        <v>884</v>
      </c>
      <c r="S6985" t="s">
        <v>67</v>
      </c>
      <c r="T6985" t="s">
        <v>68</v>
      </c>
      <c r="U6985">
        <v>2018</v>
      </c>
      <c r="V6985">
        <v>463453</v>
      </c>
      <c r="W6985" t="s">
        <v>69</v>
      </c>
      <c r="X6985" t="s">
        <v>241</v>
      </c>
      <c r="Y6985">
        <v>463409</v>
      </c>
      <c r="Z6985">
        <v>237249</v>
      </c>
      <c r="AA6985" t="s">
        <v>69</v>
      </c>
      <c r="AB6985" t="s">
        <v>20123</v>
      </c>
      <c r="AC6985">
        <v>463453</v>
      </c>
    </row>
    <row r="6986" spans="1:29">
      <c r="A6986">
        <f t="shared" ca="1" si="109"/>
        <v>0.28272529882311703</v>
      </c>
      <c r="B6986" t="s">
        <v>127</v>
      </c>
      <c r="C6986">
        <v>9472911</v>
      </c>
      <c r="D6986" s="2">
        <v>43213</v>
      </c>
      <c r="E6986" t="s">
        <v>56</v>
      </c>
      <c r="F6986" t="s">
        <v>20124</v>
      </c>
      <c r="G6986">
        <v>5</v>
      </c>
      <c r="H6986" t="s">
        <v>58</v>
      </c>
      <c r="I6986" t="s">
        <v>130</v>
      </c>
      <c r="J6986">
        <v>104227</v>
      </c>
      <c r="K6986">
        <v>5</v>
      </c>
      <c r="L6986" s="2">
        <v>41887</v>
      </c>
      <c r="M6986" s="2">
        <v>43951</v>
      </c>
      <c r="N6986" t="s">
        <v>4935</v>
      </c>
      <c r="O6986">
        <v>19</v>
      </c>
      <c r="P6986" t="s">
        <v>1282</v>
      </c>
      <c r="Q6986" t="s">
        <v>1283</v>
      </c>
      <c r="R6986" t="s">
        <v>149</v>
      </c>
      <c r="S6986" t="s">
        <v>85</v>
      </c>
      <c r="T6986" t="s">
        <v>68</v>
      </c>
      <c r="U6986">
        <v>2018</v>
      </c>
      <c r="V6986">
        <v>412717</v>
      </c>
      <c r="W6986" t="s">
        <v>69</v>
      </c>
      <c r="X6986" t="s">
        <v>127</v>
      </c>
      <c r="Y6986">
        <v>344005</v>
      </c>
      <c r="Z6986">
        <v>68712</v>
      </c>
      <c r="AA6986" t="s">
        <v>69</v>
      </c>
      <c r="AB6986" t="s">
        <v>20125</v>
      </c>
      <c r="AC6986">
        <v>412717</v>
      </c>
    </row>
    <row r="6987" spans="1:29">
      <c r="A6987">
        <f t="shared" ca="1" si="109"/>
        <v>0.66714643617854463</v>
      </c>
      <c r="B6987" t="s">
        <v>286</v>
      </c>
      <c r="C6987">
        <v>9506643</v>
      </c>
      <c r="D6987" s="2">
        <v>43273</v>
      </c>
      <c r="E6987" t="s">
        <v>56</v>
      </c>
      <c r="F6987" t="s">
        <v>20126</v>
      </c>
      <c r="G6987">
        <v>5</v>
      </c>
      <c r="H6987" t="s">
        <v>58</v>
      </c>
      <c r="I6987" t="s">
        <v>289</v>
      </c>
      <c r="J6987">
        <v>72543</v>
      </c>
      <c r="K6987">
        <v>10</v>
      </c>
      <c r="L6987" s="2">
        <v>39431</v>
      </c>
      <c r="M6987" s="2">
        <v>43646</v>
      </c>
      <c r="N6987" t="s">
        <v>8233</v>
      </c>
      <c r="O6987">
        <v>50</v>
      </c>
      <c r="P6987" t="s">
        <v>8234</v>
      </c>
      <c r="Q6987" t="s">
        <v>358</v>
      </c>
      <c r="R6987" t="s">
        <v>149</v>
      </c>
      <c r="S6987" t="s">
        <v>260</v>
      </c>
      <c r="T6987" t="s">
        <v>68</v>
      </c>
      <c r="U6987">
        <v>2018</v>
      </c>
      <c r="V6987">
        <v>442500</v>
      </c>
      <c r="W6987" t="s">
        <v>69</v>
      </c>
      <c r="X6987" t="s">
        <v>286</v>
      </c>
      <c r="Y6987">
        <v>250000</v>
      </c>
      <c r="Z6987">
        <v>192500</v>
      </c>
      <c r="AA6987" t="s">
        <v>69</v>
      </c>
      <c r="AB6987" t="s">
        <v>20127</v>
      </c>
      <c r="AC6987">
        <v>442500</v>
      </c>
    </row>
    <row r="6988" spans="1:29">
      <c r="A6988">
        <f t="shared" ca="1" si="109"/>
        <v>0.88332340853230196</v>
      </c>
      <c r="B6988" t="s">
        <v>241</v>
      </c>
      <c r="C6988">
        <v>10151331</v>
      </c>
      <c r="D6988" s="2">
        <v>44032</v>
      </c>
      <c r="E6988" t="s">
        <v>110</v>
      </c>
      <c r="F6988" t="s">
        <v>20128</v>
      </c>
      <c r="G6988">
        <v>7</v>
      </c>
      <c r="H6988" t="s">
        <v>58</v>
      </c>
      <c r="I6988" t="s">
        <v>243</v>
      </c>
      <c r="J6988">
        <v>130649</v>
      </c>
      <c r="K6988">
        <v>5</v>
      </c>
      <c r="L6988" s="2">
        <v>43952</v>
      </c>
      <c r="M6988" s="2">
        <v>44347</v>
      </c>
      <c r="N6988" t="s">
        <v>1725</v>
      </c>
      <c r="O6988">
        <v>50</v>
      </c>
      <c r="P6988" t="s">
        <v>20129</v>
      </c>
      <c r="Q6988" t="s">
        <v>4358</v>
      </c>
      <c r="R6988" t="s">
        <v>149</v>
      </c>
      <c r="S6988" t="s">
        <v>260</v>
      </c>
      <c r="T6988" t="s">
        <v>68</v>
      </c>
      <c r="U6988">
        <v>2018</v>
      </c>
      <c r="V6988">
        <v>97444</v>
      </c>
      <c r="W6988" t="s">
        <v>69</v>
      </c>
      <c r="X6988" t="s">
        <v>241</v>
      </c>
      <c r="Y6988">
        <v>49464</v>
      </c>
      <c r="Z6988">
        <v>47980</v>
      </c>
      <c r="AA6988" t="s">
        <v>69</v>
      </c>
      <c r="AB6988" t="s">
        <v>20130</v>
      </c>
      <c r="AC6988">
        <v>97444</v>
      </c>
    </row>
    <row r="6989" spans="1:29">
      <c r="A6989">
        <f t="shared" ca="1" si="109"/>
        <v>0.29282342365611036</v>
      </c>
      <c r="B6989" t="s">
        <v>405</v>
      </c>
      <c r="C6989">
        <v>9276651</v>
      </c>
      <c r="D6989" s="2">
        <v>42881</v>
      </c>
      <c r="E6989" t="s">
        <v>76</v>
      </c>
      <c r="F6989" t="s">
        <v>20131</v>
      </c>
      <c r="G6989">
        <v>5</v>
      </c>
      <c r="H6989" t="s">
        <v>58</v>
      </c>
      <c r="I6989" t="s">
        <v>407</v>
      </c>
      <c r="J6989">
        <v>21619</v>
      </c>
      <c r="K6989">
        <v>9</v>
      </c>
      <c r="L6989" s="2">
        <v>39355</v>
      </c>
      <c r="M6989" s="2">
        <v>43921</v>
      </c>
      <c r="N6989" t="s">
        <v>1451</v>
      </c>
      <c r="O6989">
        <v>6</v>
      </c>
      <c r="P6989" t="s">
        <v>2222</v>
      </c>
      <c r="Q6989" t="s">
        <v>2223</v>
      </c>
      <c r="R6989" t="s">
        <v>101</v>
      </c>
      <c r="S6989" t="s">
        <v>67</v>
      </c>
      <c r="T6989" t="s">
        <v>68</v>
      </c>
      <c r="U6989">
        <v>2017</v>
      </c>
      <c r="V6989">
        <v>334384</v>
      </c>
      <c r="W6989" t="s">
        <v>69</v>
      </c>
      <c r="X6989" t="s">
        <v>405</v>
      </c>
      <c r="Y6989">
        <v>223668</v>
      </c>
      <c r="Z6989">
        <v>110716</v>
      </c>
      <c r="AA6989" t="s">
        <v>69</v>
      </c>
      <c r="AB6989" t="s">
        <v>20132</v>
      </c>
      <c r="AC6989">
        <v>334384</v>
      </c>
    </row>
    <row r="6990" spans="1:29">
      <c r="A6990">
        <f t="shared" ca="1" si="109"/>
        <v>0.54727999454419862</v>
      </c>
      <c r="B6990" t="s">
        <v>303</v>
      </c>
      <c r="C6990">
        <v>9310429</v>
      </c>
      <c r="D6990" s="2">
        <v>42984</v>
      </c>
      <c r="E6990" t="s">
        <v>56</v>
      </c>
      <c r="F6990" t="s">
        <v>20133</v>
      </c>
      <c r="G6990">
        <v>5</v>
      </c>
      <c r="H6990" t="s">
        <v>58</v>
      </c>
      <c r="I6990" t="s">
        <v>305</v>
      </c>
      <c r="J6990">
        <v>102643</v>
      </c>
      <c r="K6990">
        <v>3</v>
      </c>
      <c r="L6990" s="2">
        <v>42257</v>
      </c>
      <c r="M6990" s="2">
        <v>43677</v>
      </c>
      <c r="N6990" t="s">
        <v>3589</v>
      </c>
      <c r="O6990">
        <v>6</v>
      </c>
      <c r="P6990" t="s">
        <v>333</v>
      </c>
      <c r="Q6990" t="s">
        <v>334</v>
      </c>
      <c r="R6990" t="s">
        <v>335</v>
      </c>
      <c r="S6990" t="s">
        <v>67</v>
      </c>
      <c r="T6990" t="s">
        <v>68</v>
      </c>
      <c r="U6990">
        <v>2017</v>
      </c>
      <c r="V6990">
        <v>232500</v>
      </c>
      <c r="W6990" t="s">
        <v>69</v>
      </c>
      <c r="X6990" t="s">
        <v>303</v>
      </c>
      <c r="Y6990">
        <v>150000</v>
      </c>
      <c r="Z6990">
        <v>82500</v>
      </c>
      <c r="AA6990" t="s">
        <v>69</v>
      </c>
      <c r="AB6990" t="s">
        <v>20134</v>
      </c>
      <c r="AC6990">
        <v>232500</v>
      </c>
    </row>
    <row r="6991" spans="1:29">
      <c r="A6991">
        <f t="shared" ca="1" si="109"/>
        <v>0.71789954986980087</v>
      </c>
      <c r="B6991" t="s">
        <v>241</v>
      </c>
      <c r="C6991">
        <v>9474653</v>
      </c>
      <c r="D6991" s="2">
        <v>43210</v>
      </c>
      <c r="E6991" t="s">
        <v>76</v>
      </c>
      <c r="F6991" t="s">
        <v>20135</v>
      </c>
      <c r="G6991">
        <v>5</v>
      </c>
      <c r="H6991" t="s">
        <v>58</v>
      </c>
      <c r="I6991" t="s">
        <v>243</v>
      </c>
      <c r="J6991">
        <v>122283</v>
      </c>
      <c r="K6991">
        <v>5</v>
      </c>
      <c r="L6991" s="2">
        <v>41760</v>
      </c>
      <c r="M6991" s="2">
        <v>43585</v>
      </c>
      <c r="N6991" t="s">
        <v>1166</v>
      </c>
      <c r="O6991">
        <v>11</v>
      </c>
      <c r="P6991" t="s">
        <v>2093</v>
      </c>
      <c r="Q6991" t="s">
        <v>1293</v>
      </c>
      <c r="R6991" t="s">
        <v>555</v>
      </c>
      <c r="S6991" t="s">
        <v>67</v>
      </c>
      <c r="T6991" t="s">
        <v>68</v>
      </c>
      <c r="U6991">
        <v>2018</v>
      </c>
      <c r="V6991">
        <v>396250</v>
      </c>
      <c r="W6991" t="s">
        <v>69</v>
      </c>
      <c r="X6991" t="s">
        <v>241</v>
      </c>
      <c r="Y6991">
        <v>250000</v>
      </c>
      <c r="Z6991">
        <v>146250</v>
      </c>
      <c r="AA6991" t="s">
        <v>69</v>
      </c>
      <c r="AB6991" t="s">
        <v>20136</v>
      </c>
      <c r="AC6991">
        <v>396250</v>
      </c>
    </row>
    <row r="6992" spans="1:29">
      <c r="A6992">
        <f t="shared" ca="1" si="109"/>
        <v>0.80620049670616056</v>
      </c>
      <c r="B6992" t="s">
        <v>109</v>
      </c>
      <c r="C6992">
        <v>9515980</v>
      </c>
      <c r="D6992" s="2">
        <v>43271</v>
      </c>
      <c r="E6992" t="s">
        <v>56</v>
      </c>
      <c r="F6992" t="s">
        <v>20137</v>
      </c>
      <c r="G6992">
        <v>5</v>
      </c>
      <c r="H6992" t="s">
        <v>58</v>
      </c>
      <c r="I6992" t="s">
        <v>112</v>
      </c>
      <c r="J6992">
        <v>23962</v>
      </c>
      <c r="K6992">
        <v>5</v>
      </c>
      <c r="L6992" s="2">
        <v>41852</v>
      </c>
      <c r="M6992" s="2">
        <v>44012</v>
      </c>
      <c r="N6992" t="s">
        <v>822</v>
      </c>
      <c r="O6992">
        <v>7</v>
      </c>
      <c r="P6992" t="s">
        <v>64</v>
      </c>
      <c r="Q6992" t="s">
        <v>65</v>
      </c>
      <c r="R6992" t="s">
        <v>66</v>
      </c>
      <c r="S6992" t="s">
        <v>67</v>
      </c>
      <c r="T6992" t="s">
        <v>68</v>
      </c>
      <c r="U6992">
        <v>2018</v>
      </c>
      <c r="V6992">
        <v>364500</v>
      </c>
      <c r="W6992" t="s">
        <v>69</v>
      </c>
      <c r="X6992" t="s">
        <v>109</v>
      </c>
      <c r="Y6992">
        <v>225000</v>
      </c>
      <c r="Z6992">
        <v>139500</v>
      </c>
      <c r="AA6992" t="s">
        <v>69</v>
      </c>
      <c r="AB6992" t="s">
        <v>20138</v>
      </c>
      <c r="AC6992">
        <v>364500</v>
      </c>
    </row>
    <row r="6993" spans="1:29">
      <c r="A6993">
        <f t="shared" ca="1" si="109"/>
        <v>0.25680550915916001</v>
      </c>
      <c r="B6993" t="s">
        <v>75</v>
      </c>
      <c r="C6993">
        <v>9413291</v>
      </c>
      <c r="D6993" s="2">
        <v>43110</v>
      </c>
      <c r="E6993" t="s">
        <v>5823</v>
      </c>
      <c r="F6993" t="s">
        <v>20139</v>
      </c>
      <c r="G6993">
        <v>5</v>
      </c>
      <c r="H6993" t="s">
        <v>58</v>
      </c>
      <c r="I6993" t="s">
        <v>78</v>
      </c>
      <c r="J6993">
        <v>47146</v>
      </c>
      <c r="K6993">
        <v>5</v>
      </c>
      <c r="L6993" s="2">
        <v>41774</v>
      </c>
      <c r="M6993" s="2">
        <v>43861</v>
      </c>
      <c r="N6993" t="s">
        <v>5825</v>
      </c>
      <c r="O6993">
        <v>13</v>
      </c>
      <c r="P6993" t="s">
        <v>5293</v>
      </c>
      <c r="Q6993" t="s">
        <v>217</v>
      </c>
      <c r="R6993" t="s">
        <v>120</v>
      </c>
      <c r="S6993" t="s">
        <v>473</v>
      </c>
      <c r="T6993" t="s">
        <v>68</v>
      </c>
      <c r="U6993">
        <v>2018</v>
      </c>
      <c r="V6993">
        <v>576550</v>
      </c>
      <c r="W6993" t="s">
        <v>69</v>
      </c>
      <c r="X6993" t="s">
        <v>75</v>
      </c>
      <c r="Y6993">
        <v>360795</v>
      </c>
      <c r="Z6993">
        <v>215755</v>
      </c>
      <c r="AA6993" t="s">
        <v>69</v>
      </c>
      <c r="AB6993" t="s">
        <v>20140</v>
      </c>
      <c r="AC6993">
        <v>576550</v>
      </c>
    </row>
    <row r="6994" spans="1:29">
      <c r="A6994">
        <f t="shared" ca="1" si="109"/>
        <v>0.64504484625022085</v>
      </c>
      <c r="B6994" t="s">
        <v>109</v>
      </c>
      <c r="C6994">
        <v>9428451</v>
      </c>
      <c r="D6994" s="2">
        <v>43157</v>
      </c>
      <c r="E6994" t="s">
        <v>56</v>
      </c>
      <c r="F6994" t="s">
        <v>20141</v>
      </c>
      <c r="G6994">
        <v>5</v>
      </c>
      <c r="H6994" t="s">
        <v>58</v>
      </c>
      <c r="I6994" t="s">
        <v>112</v>
      </c>
      <c r="J6994">
        <v>25328</v>
      </c>
      <c r="K6994">
        <v>3</v>
      </c>
      <c r="L6994" s="2">
        <v>42430</v>
      </c>
      <c r="M6994" s="2">
        <v>43890</v>
      </c>
      <c r="N6994" t="s">
        <v>2364</v>
      </c>
      <c r="O6994">
        <v>47</v>
      </c>
      <c r="P6994" t="s">
        <v>717</v>
      </c>
      <c r="Q6994" t="s">
        <v>718</v>
      </c>
      <c r="R6994" t="s">
        <v>149</v>
      </c>
      <c r="S6994" t="s">
        <v>67</v>
      </c>
      <c r="T6994" t="s">
        <v>68</v>
      </c>
      <c r="U6994">
        <v>2018</v>
      </c>
      <c r="V6994">
        <v>314536</v>
      </c>
      <c r="W6994" t="s">
        <v>69</v>
      </c>
      <c r="X6994" t="s">
        <v>109</v>
      </c>
      <c r="Y6994">
        <v>225000</v>
      </c>
      <c r="Z6994">
        <v>89536</v>
      </c>
      <c r="AA6994" t="s">
        <v>69</v>
      </c>
      <c r="AB6994" t="s">
        <v>20142</v>
      </c>
      <c r="AC6994">
        <v>314536</v>
      </c>
    </row>
    <row r="6995" spans="1:29">
      <c r="A6995">
        <f t="shared" ca="1" si="109"/>
        <v>0.34684042400028758</v>
      </c>
      <c r="B6995" t="s">
        <v>92</v>
      </c>
      <c r="C6995">
        <v>9481289</v>
      </c>
      <c r="D6995" s="2">
        <v>43249</v>
      </c>
      <c r="E6995" t="s">
        <v>8154</v>
      </c>
      <c r="F6995" t="s">
        <v>17817</v>
      </c>
      <c r="G6995">
        <v>5</v>
      </c>
      <c r="H6995" t="s">
        <v>58</v>
      </c>
      <c r="I6995" t="s">
        <v>95</v>
      </c>
      <c r="J6995">
        <v>80474</v>
      </c>
      <c r="K6995">
        <v>5</v>
      </c>
      <c r="L6995" s="2">
        <v>41760</v>
      </c>
      <c r="M6995" s="2">
        <v>44316</v>
      </c>
      <c r="N6995" t="s">
        <v>9950</v>
      </c>
      <c r="O6995">
        <v>7</v>
      </c>
      <c r="P6995" t="s">
        <v>64</v>
      </c>
      <c r="Q6995" t="s">
        <v>65</v>
      </c>
      <c r="R6995" t="s">
        <v>66</v>
      </c>
      <c r="S6995" t="s">
        <v>67</v>
      </c>
      <c r="T6995" t="s">
        <v>68</v>
      </c>
      <c r="U6995">
        <v>2018</v>
      </c>
      <c r="V6995">
        <v>1162650</v>
      </c>
      <c r="W6995" t="s">
        <v>69</v>
      </c>
      <c r="X6995" t="s">
        <v>92</v>
      </c>
      <c r="Y6995">
        <v>671653</v>
      </c>
      <c r="Z6995">
        <v>109267</v>
      </c>
      <c r="AA6995" t="s">
        <v>69</v>
      </c>
      <c r="AB6995" t="s">
        <v>17818</v>
      </c>
      <c r="AC6995">
        <v>780920</v>
      </c>
    </row>
    <row r="6996" spans="1:29">
      <c r="A6996">
        <f t="shared" ca="1" si="109"/>
        <v>0.98959695713134266</v>
      </c>
      <c r="B6996" t="s">
        <v>199</v>
      </c>
      <c r="C6996">
        <v>9192941</v>
      </c>
      <c r="D6996" s="2">
        <v>42710</v>
      </c>
      <c r="E6996" t="s">
        <v>76</v>
      </c>
      <c r="F6996" t="s">
        <v>20143</v>
      </c>
      <c r="G6996">
        <v>5</v>
      </c>
      <c r="H6996" t="s">
        <v>58</v>
      </c>
      <c r="I6996" t="s">
        <v>149</v>
      </c>
      <c r="J6996">
        <v>172380</v>
      </c>
      <c r="K6996">
        <v>5</v>
      </c>
      <c r="L6996" s="2">
        <v>41277</v>
      </c>
      <c r="M6996" s="2">
        <v>43100</v>
      </c>
      <c r="N6996" t="s">
        <v>1268</v>
      </c>
      <c r="O6996">
        <v>7</v>
      </c>
      <c r="P6996" t="s">
        <v>64</v>
      </c>
      <c r="Q6996" t="s">
        <v>65</v>
      </c>
      <c r="R6996" t="s">
        <v>66</v>
      </c>
      <c r="S6996" t="s">
        <v>67</v>
      </c>
      <c r="T6996" t="s">
        <v>68</v>
      </c>
      <c r="U6996">
        <v>2017</v>
      </c>
      <c r="V6996">
        <v>335820</v>
      </c>
      <c r="W6996" t="s">
        <v>69</v>
      </c>
      <c r="X6996" t="s">
        <v>199</v>
      </c>
      <c r="Y6996">
        <v>213989</v>
      </c>
      <c r="Z6996">
        <v>121831</v>
      </c>
      <c r="AA6996" t="s">
        <v>69</v>
      </c>
      <c r="AB6996" t="s">
        <v>20144</v>
      </c>
      <c r="AC6996">
        <v>335820</v>
      </c>
    </row>
    <row r="6997" spans="1:29">
      <c r="A6997">
        <f t="shared" ca="1" si="109"/>
        <v>0.34213915591485466</v>
      </c>
      <c r="B6997" t="s">
        <v>241</v>
      </c>
      <c r="C6997">
        <v>9279233</v>
      </c>
      <c r="D6997" s="2">
        <v>42884</v>
      </c>
      <c r="E6997" t="s">
        <v>76</v>
      </c>
      <c r="F6997" t="s">
        <v>20145</v>
      </c>
      <c r="G6997">
        <v>5</v>
      </c>
      <c r="H6997" t="s">
        <v>58</v>
      </c>
      <c r="I6997" t="s">
        <v>243</v>
      </c>
      <c r="J6997">
        <v>118440</v>
      </c>
      <c r="K6997">
        <v>4</v>
      </c>
      <c r="L6997" s="2">
        <v>41883</v>
      </c>
      <c r="M6997" s="2">
        <v>43281</v>
      </c>
      <c r="N6997" t="s">
        <v>2564</v>
      </c>
      <c r="O6997">
        <v>13</v>
      </c>
      <c r="P6997" t="s">
        <v>1222</v>
      </c>
      <c r="Q6997" t="s">
        <v>217</v>
      </c>
      <c r="R6997" t="s">
        <v>120</v>
      </c>
      <c r="S6997" t="s">
        <v>67</v>
      </c>
      <c r="T6997" t="s">
        <v>68</v>
      </c>
      <c r="U6997">
        <v>2017</v>
      </c>
      <c r="V6997">
        <v>589674</v>
      </c>
      <c r="W6997" t="s">
        <v>69</v>
      </c>
      <c r="X6997" t="s">
        <v>241</v>
      </c>
      <c r="Y6997">
        <v>425028</v>
      </c>
      <c r="Z6997">
        <v>164646</v>
      </c>
      <c r="AA6997" t="s">
        <v>69</v>
      </c>
      <c r="AB6997" t="s">
        <v>20146</v>
      </c>
      <c r="AC6997">
        <v>589674</v>
      </c>
    </row>
    <row r="6998" spans="1:29">
      <c r="A6998">
        <f t="shared" ca="1" si="109"/>
        <v>0.73652597943236575</v>
      </c>
      <c r="B6998" t="s">
        <v>405</v>
      </c>
      <c r="C6998">
        <v>9235269</v>
      </c>
      <c r="D6998" s="2">
        <v>42780</v>
      </c>
      <c r="E6998" t="s">
        <v>76</v>
      </c>
      <c r="F6998" t="s">
        <v>20147</v>
      </c>
      <c r="G6998">
        <v>5</v>
      </c>
      <c r="H6998" t="s">
        <v>58</v>
      </c>
      <c r="I6998" t="s">
        <v>407</v>
      </c>
      <c r="J6998">
        <v>3889</v>
      </c>
      <c r="K6998">
        <v>33</v>
      </c>
      <c r="L6998" s="2">
        <v>30864</v>
      </c>
      <c r="M6998" s="2">
        <v>43524</v>
      </c>
      <c r="N6998" t="s">
        <v>965</v>
      </c>
      <c r="O6998">
        <v>7</v>
      </c>
      <c r="P6998" t="s">
        <v>64</v>
      </c>
      <c r="Q6998" t="s">
        <v>65</v>
      </c>
      <c r="R6998" t="s">
        <v>66</v>
      </c>
      <c r="S6998" t="s">
        <v>67</v>
      </c>
      <c r="T6998" t="s">
        <v>68</v>
      </c>
      <c r="U6998">
        <v>2017</v>
      </c>
      <c r="V6998">
        <v>450470</v>
      </c>
      <c r="W6998" t="s">
        <v>69</v>
      </c>
      <c r="X6998" t="s">
        <v>405</v>
      </c>
      <c r="Y6998">
        <v>278068</v>
      </c>
      <c r="Z6998">
        <v>172402</v>
      </c>
      <c r="AA6998" t="s">
        <v>69</v>
      </c>
      <c r="AB6998" t="s">
        <v>20148</v>
      </c>
      <c r="AC6998">
        <v>450470</v>
      </c>
    </row>
    <row r="6999" spans="1:29">
      <c r="A6999">
        <f t="shared" ca="1" si="109"/>
        <v>0.53060539218674097</v>
      </c>
      <c r="B6999" t="s">
        <v>241</v>
      </c>
      <c r="C6999">
        <v>9475646</v>
      </c>
      <c r="D6999" s="2">
        <v>43210</v>
      </c>
      <c r="E6999" t="s">
        <v>76</v>
      </c>
      <c r="F6999" t="s">
        <v>20149</v>
      </c>
      <c r="G6999">
        <v>5</v>
      </c>
      <c r="H6999" t="s">
        <v>58</v>
      </c>
      <c r="I6999" t="s">
        <v>243</v>
      </c>
      <c r="J6999">
        <v>112998</v>
      </c>
      <c r="K6999">
        <v>5</v>
      </c>
      <c r="L6999" s="2">
        <v>41760</v>
      </c>
      <c r="M6999" s="2">
        <v>43951</v>
      </c>
      <c r="N6999" t="s">
        <v>441</v>
      </c>
      <c r="O6999">
        <v>3</v>
      </c>
      <c r="P6999" t="s">
        <v>1411</v>
      </c>
      <c r="Q6999" t="s">
        <v>100</v>
      </c>
      <c r="R6999" t="s">
        <v>163</v>
      </c>
      <c r="S6999" t="s">
        <v>483</v>
      </c>
      <c r="T6999" t="s">
        <v>68</v>
      </c>
      <c r="U6999">
        <v>2018</v>
      </c>
      <c r="V6999">
        <v>362778</v>
      </c>
      <c r="W6999" t="s">
        <v>69</v>
      </c>
      <c r="X6999" t="s">
        <v>241</v>
      </c>
      <c r="Y6999">
        <v>250000</v>
      </c>
      <c r="Z6999">
        <v>112778</v>
      </c>
      <c r="AA6999" t="s">
        <v>69</v>
      </c>
      <c r="AB6999" t="s">
        <v>20150</v>
      </c>
      <c r="AC6999">
        <v>362778</v>
      </c>
    </row>
    <row r="7000" spans="1:29">
      <c r="A7000">
        <f t="shared" ca="1" si="109"/>
        <v>0.19476798167445508</v>
      </c>
      <c r="B7000" t="s">
        <v>254</v>
      </c>
      <c r="C7000">
        <v>9417035</v>
      </c>
      <c r="D7000" s="2">
        <v>43126</v>
      </c>
      <c r="E7000" t="s">
        <v>56</v>
      </c>
      <c r="F7000" t="s">
        <v>20151</v>
      </c>
      <c r="G7000">
        <v>5</v>
      </c>
      <c r="H7000" t="s">
        <v>58</v>
      </c>
      <c r="I7000" t="s">
        <v>256</v>
      </c>
      <c r="J7000">
        <v>112844</v>
      </c>
      <c r="K7000">
        <v>4</v>
      </c>
      <c r="L7000" s="2">
        <v>42036</v>
      </c>
      <c r="M7000" s="2">
        <v>43861</v>
      </c>
      <c r="N7000" t="s">
        <v>2791</v>
      </c>
      <c r="O7000">
        <v>2</v>
      </c>
      <c r="P7000" t="s">
        <v>309</v>
      </c>
      <c r="Q7000" t="s">
        <v>310</v>
      </c>
      <c r="R7000" t="s">
        <v>311</v>
      </c>
      <c r="S7000" t="s">
        <v>67</v>
      </c>
      <c r="T7000" t="s">
        <v>68</v>
      </c>
      <c r="U7000">
        <v>2018</v>
      </c>
      <c r="V7000">
        <v>322438</v>
      </c>
      <c r="W7000" t="s">
        <v>69</v>
      </c>
      <c r="X7000" t="s">
        <v>254</v>
      </c>
      <c r="Y7000">
        <v>192500</v>
      </c>
      <c r="Z7000">
        <v>129938</v>
      </c>
      <c r="AA7000" t="s">
        <v>69</v>
      </c>
      <c r="AB7000" t="s">
        <v>20152</v>
      </c>
      <c r="AC7000">
        <v>322438</v>
      </c>
    </row>
    <row r="7001" spans="1:29">
      <c r="A7001">
        <f t="shared" ca="1" si="109"/>
        <v>0.62520564745838625</v>
      </c>
      <c r="B7001" t="s">
        <v>199</v>
      </c>
      <c r="C7001">
        <v>9437696</v>
      </c>
      <c r="D7001" s="2">
        <v>43181</v>
      </c>
      <c r="E7001" t="s">
        <v>76</v>
      </c>
      <c r="F7001" t="s">
        <v>20153</v>
      </c>
      <c r="G7001">
        <v>5</v>
      </c>
      <c r="H7001" t="s">
        <v>58</v>
      </c>
      <c r="I7001" t="s">
        <v>149</v>
      </c>
      <c r="J7001">
        <v>176326</v>
      </c>
      <c r="K7001">
        <v>5</v>
      </c>
      <c r="L7001" s="2">
        <v>41699</v>
      </c>
      <c r="M7001" s="2">
        <v>43890</v>
      </c>
      <c r="N7001" t="s">
        <v>20154</v>
      </c>
      <c r="O7001">
        <v>7</v>
      </c>
      <c r="P7001" t="s">
        <v>875</v>
      </c>
      <c r="Q7001" t="s">
        <v>472</v>
      </c>
      <c r="R7001" t="s">
        <v>311</v>
      </c>
      <c r="S7001" t="s">
        <v>473</v>
      </c>
      <c r="T7001" t="s">
        <v>68</v>
      </c>
      <c r="U7001">
        <v>2018</v>
      </c>
      <c r="V7001">
        <v>355719</v>
      </c>
      <c r="W7001" t="s">
        <v>69</v>
      </c>
      <c r="X7001" t="s">
        <v>199</v>
      </c>
      <c r="Y7001">
        <v>294299</v>
      </c>
      <c r="Z7001">
        <v>61420</v>
      </c>
      <c r="AA7001" t="s">
        <v>69</v>
      </c>
      <c r="AB7001" t="s">
        <v>20155</v>
      </c>
      <c r="AC7001">
        <v>355719</v>
      </c>
    </row>
    <row r="7002" spans="1:29">
      <c r="A7002">
        <f t="shared" ca="1" si="109"/>
        <v>0.17332815185288686</v>
      </c>
      <c r="B7002" t="s">
        <v>687</v>
      </c>
      <c r="C7002">
        <v>9545747</v>
      </c>
      <c r="D7002" s="2">
        <v>43332</v>
      </c>
      <c r="E7002" t="s">
        <v>56</v>
      </c>
      <c r="F7002" t="s">
        <v>20156</v>
      </c>
      <c r="G7002">
        <v>5</v>
      </c>
      <c r="H7002" t="s">
        <v>58</v>
      </c>
      <c r="I7002" t="s">
        <v>689</v>
      </c>
      <c r="J7002">
        <v>13578</v>
      </c>
      <c r="K7002">
        <v>4</v>
      </c>
      <c r="L7002" s="2">
        <v>42248</v>
      </c>
      <c r="M7002" s="2">
        <v>44074</v>
      </c>
      <c r="N7002" t="s">
        <v>113</v>
      </c>
      <c r="O7002">
        <v>3</v>
      </c>
      <c r="P7002" t="s">
        <v>13646</v>
      </c>
      <c r="Q7002" t="s">
        <v>883</v>
      </c>
      <c r="R7002" t="s">
        <v>884</v>
      </c>
      <c r="S7002" t="s">
        <v>260</v>
      </c>
      <c r="T7002" t="s">
        <v>68</v>
      </c>
      <c r="U7002">
        <v>2018</v>
      </c>
      <c r="V7002">
        <v>353942</v>
      </c>
      <c r="W7002" t="s">
        <v>69</v>
      </c>
      <c r="X7002" t="s">
        <v>687</v>
      </c>
      <c r="Y7002">
        <v>202344</v>
      </c>
      <c r="Z7002">
        <v>151598</v>
      </c>
      <c r="AA7002" t="s">
        <v>69</v>
      </c>
      <c r="AB7002" t="s">
        <v>20157</v>
      </c>
      <c r="AC7002">
        <v>353942</v>
      </c>
    </row>
    <row r="7003" spans="1:29">
      <c r="A7003">
        <f t="shared" ca="1" si="109"/>
        <v>0.10634763766779065</v>
      </c>
      <c r="B7003" t="s">
        <v>687</v>
      </c>
      <c r="C7003">
        <v>9313637</v>
      </c>
      <c r="D7003" s="2">
        <v>42936</v>
      </c>
      <c r="E7003" t="s">
        <v>76</v>
      </c>
      <c r="F7003" t="s">
        <v>20158</v>
      </c>
      <c r="G7003">
        <v>5</v>
      </c>
      <c r="H7003" t="s">
        <v>58</v>
      </c>
      <c r="I7003" t="s">
        <v>689</v>
      </c>
      <c r="J7003">
        <v>9560</v>
      </c>
      <c r="K7003">
        <v>10</v>
      </c>
      <c r="L7003" s="2">
        <v>39661</v>
      </c>
      <c r="M7003" s="2">
        <v>43677</v>
      </c>
      <c r="N7003" t="s">
        <v>20159</v>
      </c>
      <c r="O7003">
        <v>1</v>
      </c>
      <c r="P7003" t="s">
        <v>247</v>
      </c>
      <c r="Q7003" t="s">
        <v>248</v>
      </c>
      <c r="R7003" t="s">
        <v>249</v>
      </c>
      <c r="S7003" t="s">
        <v>85</v>
      </c>
      <c r="T7003" t="s">
        <v>68</v>
      </c>
      <c r="U7003">
        <v>2017</v>
      </c>
      <c r="V7003">
        <v>941256</v>
      </c>
      <c r="W7003" t="s">
        <v>69</v>
      </c>
      <c r="X7003" t="s">
        <v>687</v>
      </c>
      <c r="Y7003">
        <v>774409</v>
      </c>
      <c r="Z7003">
        <v>166847</v>
      </c>
      <c r="AA7003" t="s">
        <v>69</v>
      </c>
      <c r="AB7003" t="s">
        <v>20160</v>
      </c>
      <c r="AC7003">
        <v>941256</v>
      </c>
    </row>
    <row r="7004" spans="1:29">
      <c r="A7004">
        <f t="shared" ca="1" si="109"/>
        <v>0.26188893369907462</v>
      </c>
      <c r="B7004" t="s">
        <v>241</v>
      </c>
      <c r="C7004">
        <v>9277262</v>
      </c>
      <c r="D7004" s="2">
        <v>42885</v>
      </c>
      <c r="E7004" t="s">
        <v>56</v>
      </c>
      <c r="F7004" t="s">
        <v>20161</v>
      </c>
      <c r="G7004">
        <v>5</v>
      </c>
      <c r="H7004" t="s">
        <v>58</v>
      </c>
      <c r="I7004" t="s">
        <v>243</v>
      </c>
      <c r="J7004">
        <v>121233</v>
      </c>
      <c r="K7004">
        <v>4</v>
      </c>
      <c r="L7004" s="2">
        <v>41837</v>
      </c>
      <c r="M7004" s="2">
        <v>43616</v>
      </c>
      <c r="N7004" t="s">
        <v>441</v>
      </c>
      <c r="O7004">
        <v>4</v>
      </c>
      <c r="P7004" t="s">
        <v>135</v>
      </c>
      <c r="Q7004" t="s">
        <v>136</v>
      </c>
      <c r="R7004" t="s">
        <v>137</v>
      </c>
      <c r="S7004" t="s">
        <v>67</v>
      </c>
      <c r="T7004" t="s">
        <v>68</v>
      </c>
      <c r="U7004">
        <v>2017</v>
      </c>
      <c r="V7004">
        <v>382500</v>
      </c>
      <c r="W7004" t="s">
        <v>69</v>
      </c>
      <c r="X7004" t="s">
        <v>241</v>
      </c>
      <c r="Y7004">
        <v>250000</v>
      </c>
      <c r="Z7004">
        <v>132500</v>
      </c>
      <c r="AA7004" t="s">
        <v>69</v>
      </c>
      <c r="AB7004" t="s">
        <v>20162</v>
      </c>
      <c r="AC7004">
        <v>382500</v>
      </c>
    </row>
    <row r="7005" spans="1:29">
      <c r="A7005">
        <f t="shared" ca="1" si="109"/>
        <v>0.72523548175397934</v>
      </c>
      <c r="B7005" t="s">
        <v>241</v>
      </c>
      <c r="C7005">
        <v>9829860</v>
      </c>
      <c r="D7005" s="2">
        <v>43570</v>
      </c>
      <c r="E7005" t="s">
        <v>110</v>
      </c>
      <c r="F7005" t="s">
        <v>20163</v>
      </c>
      <c r="G7005">
        <v>7</v>
      </c>
      <c r="H7005" t="s">
        <v>58</v>
      </c>
      <c r="I7005" t="s">
        <v>243</v>
      </c>
      <c r="J7005">
        <v>97376</v>
      </c>
      <c r="K7005">
        <v>9</v>
      </c>
      <c r="L7005" s="2">
        <v>40086</v>
      </c>
      <c r="M7005" s="2">
        <v>43951</v>
      </c>
      <c r="N7005" t="s">
        <v>388</v>
      </c>
      <c r="O7005">
        <v>3</v>
      </c>
      <c r="P7005" t="s">
        <v>553</v>
      </c>
      <c r="Q7005" t="s">
        <v>554</v>
      </c>
      <c r="R7005" t="s">
        <v>555</v>
      </c>
      <c r="S7005" t="s">
        <v>67</v>
      </c>
      <c r="T7005" t="s">
        <v>68</v>
      </c>
      <c r="U7005">
        <v>2017</v>
      </c>
      <c r="V7005">
        <v>1</v>
      </c>
      <c r="W7005" t="s">
        <v>69</v>
      </c>
      <c r="X7005" t="s">
        <v>241</v>
      </c>
      <c r="Y7005">
        <v>1</v>
      </c>
      <c r="Z7005">
        <v>0</v>
      </c>
      <c r="AA7005" t="s">
        <v>69</v>
      </c>
      <c r="AB7005" t="s">
        <v>20164</v>
      </c>
      <c r="AC7005">
        <v>1</v>
      </c>
    </row>
    <row r="7006" spans="1:29">
      <c r="A7006">
        <f t="shared" ca="1" si="109"/>
        <v>0.91273333149005209</v>
      </c>
      <c r="B7006" t="s">
        <v>127</v>
      </c>
      <c r="C7006">
        <v>9287931</v>
      </c>
      <c r="D7006" s="2">
        <v>42896</v>
      </c>
      <c r="E7006" t="s">
        <v>11504</v>
      </c>
      <c r="F7006" t="s">
        <v>20165</v>
      </c>
      <c r="G7006">
        <v>5</v>
      </c>
      <c r="H7006" t="s">
        <v>58</v>
      </c>
      <c r="I7006" t="s">
        <v>130</v>
      </c>
      <c r="J7006">
        <v>100332</v>
      </c>
      <c r="K7006">
        <v>5</v>
      </c>
      <c r="L7006" s="2">
        <v>41543</v>
      </c>
      <c r="M7006" s="2">
        <v>43251</v>
      </c>
      <c r="N7006" t="s">
        <v>10998</v>
      </c>
      <c r="O7006" t="s">
        <v>677</v>
      </c>
      <c r="P7006" t="s">
        <v>20166</v>
      </c>
      <c r="Q7006" t="s">
        <v>20167</v>
      </c>
      <c r="R7006" t="s">
        <v>69</v>
      </c>
      <c r="S7006" t="s">
        <v>681</v>
      </c>
      <c r="T7006" t="s">
        <v>68</v>
      </c>
      <c r="U7006">
        <v>2017</v>
      </c>
      <c r="V7006">
        <v>299764</v>
      </c>
      <c r="W7006" t="s">
        <v>69</v>
      </c>
      <c r="X7006" t="s">
        <v>127</v>
      </c>
      <c r="Y7006">
        <v>280509</v>
      </c>
      <c r="Z7006">
        <v>19255</v>
      </c>
      <c r="AA7006" t="s">
        <v>69</v>
      </c>
      <c r="AB7006" t="s">
        <v>20168</v>
      </c>
      <c r="AC7006">
        <v>299764</v>
      </c>
    </row>
    <row r="7007" spans="1:29">
      <c r="A7007">
        <f t="shared" ca="1" si="109"/>
        <v>0.17394893068501138</v>
      </c>
      <c r="B7007" t="s">
        <v>55</v>
      </c>
      <c r="C7007">
        <v>9273614</v>
      </c>
      <c r="D7007" s="2">
        <v>42886</v>
      </c>
      <c r="E7007" t="s">
        <v>76</v>
      </c>
      <c r="F7007" t="s">
        <v>20169</v>
      </c>
      <c r="G7007">
        <v>5</v>
      </c>
      <c r="H7007" t="s">
        <v>58</v>
      </c>
      <c r="I7007" t="s">
        <v>59</v>
      </c>
      <c r="J7007">
        <v>85272</v>
      </c>
      <c r="K7007">
        <v>5</v>
      </c>
      <c r="L7007" s="2">
        <v>41518</v>
      </c>
      <c r="M7007" s="2">
        <v>43616</v>
      </c>
      <c r="N7007" t="s">
        <v>6191</v>
      </c>
      <c r="O7007">
        <v>3</v>
      </c>
      <c r="P7007" t="s">
        <v>553</v>
      </c>
      <c r="Q7007" t="s">
        <v>554</v>
      </c>
      <c r="R7007" t="s">
        <v>555</v>
      </c>
      <c r="S7007" t="s">
        <v>67</v>
      </c>
      <c r="T7007" t="s">
        <v>68</v>
      </c>
      <c r="U7007">
        <v>2017</v>
      </c>
      <c r="V7007">
        <v>336875</v>
      </c>
      <c r="W7007" t="s">
        <v>69</v>
      </c>
      <c r="X7007" t="s">
        <v>55</v>
      </c>
      <c r="Y7007">
        <v>218750</v>
      </c>
      <c r="Z7007">
        <v>118125</v>
      </c>
      <c r="AA7007" t="s">
        <v>69</v>
      </c>
      <c r="AB7007" t="s">
        <v>20170</v>
      </c>
      <c r="AC7007">
        <v>336875</v>
      </c>
    </row>
    <row r="7008" spans="1:29">
      <c r="A7008">
        <f t="shared" ca="1" si="109"/>
        <v>0.74946838805988425</v>
      </c>
      <c r="B7008" t="s">
        <v>75</v>
      </c>
      <c r="C7008">
        <v>9519779</v>
      </c>
      <c r="D7008" s="2">
        <v>43238</v>
      </c>
      <c r="E7008" t="s">
        <v>5103</v>
      </c>
      <c r="F7008" t="s">
        <v>20171</v>
      </c>
      <c r="G7008">
        <v>5</v>
      </c>
      <c r="H7008" t="s">
        <v>58</v>
      </c>
      <c r="I7008" t="s">
        <v>78</v>
      </c>
      <c r="J7008">
        <v>47869</v>
      </c>
      <c r="K7008">
        <v>5</v>
      </c>
      <c r="L7008" s="2">
        <v>41883</v>
      </c>
      <c r="M7008" s="2">
        <v>43982</v>
      </c>
      <c r="N7008" t="s">
        <v>5105</v>
      </c>
      <c r="O7008">
        <v>1</v>
      </c>
      <c r="P7008" t="s">
        <v>583</v>
      </c>
      <c r="Q7008" t="s">
        <v>584</v>
      </c>
      <c r="R7008" t="s">
        <v>585</v>
      </c>
      <c r="S7008" t="s">
        <v>67</v>
      </c>
      <c r="T7008" t="s">
        <v>68</v>
      </c>
      <c r="U7008">
        <v>2018</v>
      </c>
      <c r="V7008">
        <v>582070</v>
      </c>
      <c r="W7008" t="s">
        <v>69</v>
      </c>
      <c r="X7008" t="s">
        <v>75</v>
      </c>
      <c r="Y7008">
        <v>368399</v>
      </c>
      <c r="Z7008">
        <v>213671</v>
      </c>
      <c r="AA7008" t="s">
        <v>69</v>
      </c>
      <c r="AB7008" t="s">
        <v>20172</v>
      </c>
      <c r="AC7008">
        <v>582070</v>
      </c>
    </row>
    <row r="7009" spans="1:29">
      <c r="A7009">
        <f t="shared" ca="1" si="109"/>
        <v>0.7542983054220479</v>
      </c>
      <c r="B7009" t="s">
        <v>127</v>
      </c>
      <c r="C7009">
        <v>9320641</v>
      </c>
      <c r="D7009" s="2">
        <v>42986</v>
      </c>
      <c r="E7009" t="s">
        <v>20173</v>
      </c>
      <c r="F7009" t="s">
        <v>20174</v>
      </c>
      <c r="G7009">
        <v>5</v>
      </c>
      <c r="H7009" t="s">
        <v>58</v>
      </c>
      <c r="I7009" t="s">
        <v>130</v>
      </c>
      <c r="J7009">
        <v>100022</v>
      </c>
      <c r="K7009">
        <v>5</v>
      </c>
      <c r="L7009" s="2">
        <v>41164</v>
      </c>
      <c r="M7009" s="2">
        <v>43312</v>
      </c>
      <c r="N7009" t="s">
        <v>20175</v>
      </c>
      <c r="O7009">
        <v>98</v>
      </c>
      <c r="P7009" t="s">
        <v>3917</v>
      </c>
      <c r="Q7009" t="s">
        <v>3918</v>
      </c>
      <c r="R7009" t="s">
        <v>689</v>
      </c>
      <c r="S7009" t="s">
        <v>85</v>
      </c>
      <c r="T7009" t="s">
        <v>68</v>
      </c>
      <c r="U7009">
        <v>2017</v>
      </c>
      <c r="V7009">
        <v>484779</v>
      </c>
      <c r="W7009" t="s">
        <v>69</v>
      </c>
      <c r="X7009" t="s">
        <v>127</v>
      </c>
      <c r="Y7009">
        <v>371686</v>
      </c>
      <c r="Z7009">
        <v>113093</v>
      </c>
      <c r="AA7009" t="s">
        <v>69</v>
      </c>
      <c r="AB7009" t="s">
        <v>20176</v>
      </c>
      <c r="AC7009">
        <v>484779</v>
      </c>
    </row>
    <row r="7010" spans="1:29">
      <c r="A7010">
        <f t="shared" ca="1" si="109"/>
        <v>0.70878761985933536</v>
      </c>
      <c r="B7010" t="s">
        <v>199</v>
      </c>
      <c r="C7010">
        <v>9270001</v>
      </c>
      <c r="D7010" s="2">
        <v>42851</v>
      </c>
      <c r="E7010" t="s">
        <v>76</v>
      </c>
      <c r="F7010" t="s">
        <v>20177</v>
      </c>
      <c r="G7010">
        <v>5</v>
      </c>
      <c r="H7010" t="s">
        <v>58</v>
      </c>
      <c r="I7010" t="s">
        <v>149</v>
      </c>
      <c r="J7010">
        <v>178162</v>
      </c>
      <c r="K7010">
        <v>5</v>
      </c>
      <c r="L7010" s="2">
        <v>41460</v>
      </c>
      <c r="M7010" s="2">
        <v>43220</v>
      </c>
      <c r="N7010" t="s">
        <v>489</v>
      </c>
      <c r="O7010">
        <v>13</v>
      </c>
      <c r="P7010" t="s">
        <v>1222</v>
      </c>
      <c r="Q7010" t="s">
        <v>217</v>
      </c>
      <c r="R7010" t="s">
        <v>120</v>
      </c>
      <c r="S7010" t="s">
        <v>67</v>
      </c>
      <c r="T7010" t="s">
        <v>68</v>
      </c>
      <c r="U7010">
        <v>2017</v>
      </c>
      <c r="V7010">
        <v>346094</v>
      </c>
      <c r="W7010" t="s">
        <v>69</v>
      </c>
      <c r="X7010" t="s">
        <v>199</v>
      </c>
      <c r="Y7010">
        <v>204185</v>
      </c>
      <c r="Z7010">
        <v>141909</v>
      </c>
      <c r="AA7010" t="s">
        <v>69</v>
      </c>
      <c r="AB7010" t="s">
        <v>20178</v>
      </c>
      <c r="AC7010">
        <v>346094</v>
      </c>
    </row>
    <row r="7011" spans="1:29">
      <c r="A7011">
        <f t="shared" ca="1" si="109"/>
        <v>4.819011115416294E-2</v>
      </c>
      <c r="B7011" t="s">
        <v>199</v>
      </c>
      <c r="C7011">
        <v>9319642</v>
      </c>
      <c r="D7011" s="2">
        <v>42956</v>
      </c>
      <c r="E7011" t="s">
        <v>7851</v>
      </c>
      <c r="F7011" t="s">
        <v>20179</v>
      </c>
      <c r="G7011">
        <v>5</v>
      </c>
      <c r="H7011" t="s">
        <v>58</v>
      </c>
      <c r="I7011" t="s">
        <v>149</v>
      </c>
      <c r="J7011">
        <v>185207</v>
      </c>
      <c r="K7011">
        <v>4</v>
      </c>
      <c r="L7011" s="2">
        <v>41883</v>
      </c>
      <c r="M7011" s="2">
        <v>43708</v>
      </c>
      <c r="N7011" t="s">
        <v>7853</v>
      </c>
      <c r="O7011">
        <v>7</v>
      </c>
      <c r="P7011" t="s">
        <v>3131</v>
      </c>
      <c r="Q7011" t="s">
        <v>175</v>
      </c>
      <c r="R7011" t="s">
        <v>176</v>
      </c>
      <c r="S7011" t="s">
        <v>336</v>
      </c>
      <c r="T7011" t="s">
        <v>68</v>
      </c>
      <c r="U7011">
        <v>2017</v>
      </c>
      <c r="V7011">
        <v>640637</v>
      </c>
      <c r="W7011" t="s">
        <v>69</v>
      </c>
      <c r="X7011" t="s">
        <v>199</v>
      </c>
      <c r="Y7011">
        <v>527846</v>
      </c>
      <c r="Z7011">
        <v>112791</v>
      </c>
      <c r="AA7011" t="s">
        <v>69</v>
      </c>
      <c r="AB7011" t="s">
        <v>20180</v>
      </c>
      <c r="AC7011">
        <v>640637</v>
      </c>
    </row>
    <row r="7012" spans="1:29">
      <c r="A7012">
        <f t="shared" ca="1" si="109"/>
        <v>0.47184186322705124</v>
      </c>
      <c r="B7012" t="s">
        <v>127</v>
      </c>
      <c r="C7012">
        <v>9210654</v>
      </c>
      <c r="D7012" s="2">
        <v>42726</v>
      </c>
      <c r="E7012" t="s">
        <v>5393</v>
      </c>
      <c r="F7012" t="s">
        <v>20181</v>
      </c>
      <c r="G7012">
        <v>5</v>
      </c>
      <c r="H7012" t="s">
        <v>58</v>
      </c>
      <c r="I7012" t="s">
        <v>130</v>
      </c>
      <c r="J7012">
        <v>99594</v>
      </c>
      <c r="K7012">
        <v>5</v>
      </c>
      <c r="L7012" s="2">
        <v>41292</v>
      </c>
      <c r="M7012" s="2">
        <v>43100</v>
      </c>
      <c r="N7012" t="s">
        <v>5395</v>
      </c>
      <c r="O7012">
        <v>16</v>
      </c>
      <c r="P7012" t="s">
        <v>1363</v>
      </c>
      <c r="Q7012" t="s">
        <v>1364</v>
      </c>
      <c r="R7012" t="s">
        <v>149</v>
      </c>
      <c r="S7012" t="s">
        <v>67</v>
      </c>
      <c r="T7012" t="s">
        <v>68</v>
      </c>
      <c r="U7012">
        <v>2017</v>
      </c>
      <c r="V7012">
        <v>394433</v>
      </c>
      <c r="W7012" t="s">
        <v>69</v>
      </c>
      <c r="X7012" t="s">
        <v>127</v>
      </c>
      <c r="Y7012">
        <v>250000</v>
      </c>
      <c r="Z7012">
        <v>144433</v>
      </c>
      <c r="AA7012" t="s">
        <v>69</v>
      </c>
      <c r="AB7012" t="s">
        <v>20182</v>
      </c>
      <c r="AC7012">
        <v>394433</v>
      </c>
    </row>
    <row r="7013" spans="1:29">
      <c r="A7013">
        <f t="shared" ca="1" si="109"/>
        <v>0.53140468818670683</v>
      </c>
      <c r="B7013" t="s">
        <v>75</v>
      </c>
      <c r="C7013">
        <v>9248836</v>
      </c>
      <c r="D7013" s="2">
        <v>42927</v>
      </c>
      <c r="E7013" t="s">
        <v>76</v>
      </c>
      <c r="F7013" t="s">
        <v>20183</v>
      </c>
      <c r="G7013">
        <v>5</v>
      </c>
      <c r="H7013" t="s">
        <v>58</v>
      </c>
      <c r="I7013" t="s">
        <v>78</v>
      </c>
      <c r="J7013">
        <v>43584</v>
      </c>
      <c r="K7013">
        <v>5</v>
      </c>
      <c r="L7013" s="2">
        <v>41365</v>
      </c>
      <c r="M7013" s="2">
        <v>43555</v>
      </c>
      <c r="N7013" t="s">
        <v>96</v>
      </c>
      <c r="O7013">
        <v>11</v>
      </c>
      <c r="P7013" t="s">
        <v>532</v>
      </c>
      <c r="Q7013" t="s">
        <v>533</v>
      </c>
      <c r="R7013" t="s">
        <v>149</v>
      </c>
      <c r="S7013" t="s">
        <v>413</v>
      </c>
      <c r="T7013" t="s">
        <v>68</v>
      </c>
      <c r="U7013">
        <v>2017</v>
      </c>
      <c r="V7013">
        <v>475051</v>
      </c>
      <c r="W7013" t="s">
        <v>69</v>
      </c>
      <c r="X7013" t="s">
        <v>75</v>
      </c>
      <c r="Y7013">
        <v>357007</v>
      </c>
      <c r="Z7013">
        <v>118044</v>
      </c>
      <c r="AA7013" t="s">
        <v>69</v>
      </c>
      <c r="AB7013" t="s">
        <v>20184</v>
      </c>
      <c r="AC7013">
        <v>475051</v>
      </c>
    </row>
    <row r="7014" spans="1:29">
      <c r="A7014">
        <f t="shared" ca="1" si="109"/>
        <v>0.92729933141376353</v>
      </c>
      <c r="B7014" t="s">
        <v>127</v>
      </c>
      <c r="C7014">
        <v>9278259</v>
      </c>
      <c r="D7014" s="2">
        <v>42880</v>
      </c>
      <c r="E7014" t="s">
        <v>76</v>
      </c>
      <c r="F7014" t="s">
        <v>20185</v>
      </c>
      <c r="G7014">
        <v>5</v>
      </c>
      <c r="H7014" t="s">
        <v>58</v>
      </c>
      <c r="I7014" t="s">
        <v>130</v>
      </c>
      <c r="J7014">
        <v>97486</v>
      </c>
      <c r="K7014">
        <v>5</v>
      </c>
      <c r="L7014" s="2">
        <v>41471</v>
      </c>
      <c r="M7014" s="2">
        <v>43585</v>
      </c>
      <c r="N7014" t="s">
        <v>131</v>
      </c>
      <c r="O7014">
        <v>15</v>
      </c>
      <c r="P7014" t="s">
        <v>4701</v>
      </c>
      <c r="Q7014" t="s">
        <v>1698</v>
      </c>
      <c r="R7014" t="s">
        <v>630</v>
      </c>
      <c r="S7014" t="s">
        <v>85</v>
      </c>
      <c r="T7014" t="s">
        <v>68</v>
      </c>
      <c r="U7014">
        <v>2017</v>
      </c>
      <c r="V7014">
        <v>1</v>
      </c>
      <c r="W7014" t="s">
        <v>69</v>
      </c>
      <c r="X7014" t="s">
        <v>127</v>
      </c>
      <c r="Y7014">
        <v>1</v>
      </c>
      <c r="Z7014">
        <v>0</v>
      </c>
      <c r="AA7014" t="s">
        <v>69</v>
      </c>
      <c r="AB7014" t="s">
        <v>20186</v>
      </c>
      <c r="AC7014">
        <v>1</v>
      </c>
    </row>
    <row r="7015" spans="1:29">
      <c r="A7015">
        <f t="shared" ca="1" si="109"/>
        <v>0.38165718526702996</v>
      </c>
      <c r="B7015" t="s">
        <v>889</v>
      </c>
      <c r="C7015">
        <v>9212135</v>
      </c>
      <c r="D7015" s="2">
        <v>43133</v>
      </c>
      <c r="E7015" t="s">
        <v>76</v>
      </c>
      <c r="F7015" t="s">
        <v>20187</v>
      </c>
      <c r="G7015">
        <v>5</v>
      </c>
      <c r="H7015" t="s">
        <v>58</v>
      </c>
      <c r="I7015" t="s">
        <v>891</v>
      </c>
      <c r="J7015">
        <v>21799</v>
      </c>
      <c r="K7015">
        <v>4</v>
      </c>
      <c r="L7015" s="2">
        <v>41775</v>
      </c>
      <c r="M7015" s="2">
        <v>43861</v>
      </c>
      <c r="N7015" t="s">
        <v>171</v>
      </c>
      <c r="O7015">
        <v>12</v>
      </c>
      <c r="P7015" t="s">
        <v>147</v>
      </c>
      <c r="Q7015" t="s">
        <v>148</v>
      </c>
      <c r="R7015" t="s">
        <v>149</v>
      </c>
      <c r="S7015" t="s">
        <v>102</v>
      </c>
      <c r="T7015" t="s">
        <v>68</v>
      </c>
      <c r="U7015">
        <v>2018</v>
      </c>
      <c r="V7015">
        <v>347243</v>
      </c>
      <c r="W7015" t="s">
        <v>69</v>
      </c>
      <c r="X7015" t="s">
        <v>889</v>
      </c>
      <c r="Y7015">
        <v>308411</v>
      </c>
      <c r="Z7015">
        <v>38832</v>
      </c>
      <c r="AA7015" t="s">
        <v>69</v>
      </c>
      <c r="AB7015" t="s">
        <v>20188</v>
      </c>
      <c r="AC7015">
        <v>347243</v>
      </c>
    </row>
    <row r="7016" spans="1:29">
      <c r="A7016">
        <f t="shared" ca="1" si="109"/>
        <v>0.6849274830485016</v>
      </c>
      <c r="B7016" t="s">
        <v>241</v>
      </c>
      <c r="C7016">
        <v>9494645</v>
      </c>
      <c r="D7016" s="2">
        <v>43258</v>
      </c>
      <c r="E7016" t="s">
        <v>56</v>
      </c>
      <c r="F7016" t="s">
        <v>20189</v>
      </c>
      <c r="G7016">
        <v>5</v>
      </c>
      <c r="H7016" t="s">
        <v>58</v>
      </c>
      <c r="I7016" t="s">
        <v>243</v>
      </c>
      <c r="J7016">
        <v>80472</v>
      </c>
      <c r="K7016">
        <v>12</v>
      </c>
      <c r="L7016" s="2">
        <v>38443</v>
      </c>
      <c r="M7016" s="2">
        <v>43982</v>
      </c>
      <c r="N7016" t="s">
        <v>278</v>
      </c>
      <c r="O7016">
        <v>7</v>
      </c>
      <c r="P7016" t="s">
        <v>2152</v>
      </c>
      <c r="Q7016" t="s">
        <v>472</v>
      </c>
      <c r="R7016" t="s">
        <v>311</v>
      </c>
      <c r="S7016" t="s">
        <v>473</v>
      </c>
      <c r="T7016" t="s">
        <v>68</v>
      </c>
      <c r="U7016">
        <v>2018</v>
      </c>
      <c r="V7016">
        <v>425150</v>
      </c>
      <c r="W7016" t="s">
        <v>69</v>
      </c>
      <c r="X7016" t="s">
        <v>241</v>
      </c>
      <c r="Y7016">
        <v>250000</v>
      </c>
      <c r="Z7016">
        <v>175150</v>
      </c>
      <c r="AA7016" t="s">
        <v>69</v>
      </c>
      <c r="AB7016" t="s">
        <v>20190</v>
      </c>
      <c r="AC7016">
        <v>425150</v>
      </c>
    </row>
    <row r="7017" spans="1:29">
      <c r="A7017">
        <f t="shared" ca="1" si="109"/>
        <v>0.42686937589477192</v>
      </c>
      <c r="B7017" t="s">
        <v>303</v>
      </c>
      <c r="C7017">
        <v>9528578</v>
      </c>
      <c r="D7017" s="2">
        <v>43305</v>
      </c>
      <c r="E7017" t="s">
        <v>56</v>
      </c>
      <c r="F7017" t="s">
        <v>20191</v>
      </c>
      <c r="G7017">
        <v>5</v>
      </c>
      <c r="H7017" t="s">
        <v>58</v>
      </c>
      <c r="I7017" t="s">
        <v>305</v>
      </c>
      <c r="J7017">
        <v>100685</v>
      </c>
      <c r="K7017">
        <v>5</v>
      </c>
      <c r="L7017" s="2">
        <v>42856</v>
      </c>
      <c r="M7017" s="2">
        <v>44012</v>
      </c>
      <c r="N7017" t="s">
        <v>1111</v>
      </c>
      <c r="O7017">
        <v>2</v>
      </c>
      <c r="P7017" t="s">
        <v>5785</v>
      </c>
      <c r="Q7017" t="s">
        <v>5786</v>
      </c>
      <c r="R7017" t="s">
        <v>630</v>
      </c>
      <c r="S7017" t="s">
        <v>85</v>
      </c>
      <c r="T7017" t="s">
        <v>68</v>
      </c>
      <c r="U7017">
        <v>2018</v>
      </c>
      <c r="V7017">
        <v>323967</v>
      </c>
      <c r="W7017" t="s">
        <v>69</v>
      </c>
      <c r="X7017" t="s">
        <v>303</v>
      </c>
      <c r="Y7017">
        <v>217500</v>
      </c>
      <c r="Z7017">
        <v>106467</v>
      </c>
      <c r="AA7017" t="s">
        <v>69</v>
      </c>
      <c r="AB7017" t="s">
        <v>20192</v>
      </c>
      <c r="AC7017">
        <v>323967</v>
      </c>
    </row>
    <row r="7018" spans="1:29">
      <c r="A7018">
        <f t="shared" ca="1" si="109"/>
        <v>0.47860093500463341</v>
      </c>
      <c r="B7018" t="s">
        <v>254</v>
      </c>
      <c r="C7018">
        <v>9531388</v>
      </c>
      <c r="D7018" s="2">
        <v>43300</v>
      </c>
      <c r="E7018" t="s">
        <v>56</v>
      </c>
      <c r="F7018" t="s">
        <v>20193</v>
      </c>
      <c r="G7018">
        <v>5</v>
      </c>
      <c r="H7018" t="s">
        <v>58</v>
      </c>
      <c r="I7018" t="s">
        <v>256</v>
      </c>
      <c r="J7018">
        <v>113046</v>
      </c>
      <c r="K7018">
        <v>6</v>
      </c>
      <c r="L7018" s="2">
        <v>42231</v>
      </c>
      <c r="M7018" s="2">
        <v>44043</v>
      </c>
      <c r="N7018" t="s">
        <v>911</v>
      </c>
      <c r="O7018">
        <v>50</v>
      </c>
      <c r="P7018" t="s">
        <v>1058</v>
      </c>
      <c r="Q7018" t="s">
        <v>358</v>
      </c>
      <c r="R7018" t="s">
        <v>149</v>
      </c>
      <c r="S7018" t="s">
        <v>348</v>
      </c>
      <c r="T7018" t="s">
        <v>68</v>
      </c>
      <c r="U7018">
        <v>2018</v>
      </c>
      <c r="V7018">
        <v>465892</v>
      </c>
      <c r="W7018" t="s">
        <v>69</v>
      </c>
      <c r="X7018" t="s">
        <v>254</v>
      </c>
      <c r="Y7018">
        <v>295369</v>
      </c>
      <c r="Z7018">
        <v>170523</v>
      </c>
      <c r="AA7018" t="s">
        <v>69</v>
      </c>
      <c r="AB7018" t="s">
        <v>20194</v>
      </c>
      <c r="AC7018">
        <v>465892</v>
      </c>
    </row>
    <row r="7019" spans="1:29">
      <c r="A7019">
        <f t="shared" ca="1" si="109"/>
        <v>6.5304586197106662E-2</v>
      </c>
      <c r="B7019" t="s">
        <v>199</v>
      </c>
      <c r="C7019">
        <v>9337389</v>
      </c>
      <c r="D7019" s="2">
        <v>42965</v>
      </c>
      <c r="E7019" t="s">
        <v>56</v>
      </c>
      <c r="F7019" t="s">
        <v>20195</v>
      </c>
      <c r="G7019">
        <v>5</v>
      </c>
      <c r="H7019" t="s">
        <v>58</v>
      </c>
      <c r="I7019" t="s">
        <v>149</v>
      </c>
      <c r="J7019">
        <v>181125</v>
      </c>
      <c r="K7019">
        <v>4</v>
      </c>
      <c r="L7019" s="2">
        <v>41883</v>
      </c>
      <c r="M7019" s="2">
        <v>43343</v>
      </c>
      <c r="N7019" t="s">
        <v>9150</v>
      </c>
      <c r="O7019" t="s">
        <v>677</v>
      </c>
      <c r="P7019" t="s">
        <v>20196</v>
      </c>
      <c r="Q7019" t="s">
        <v>20197</v>
      </c>
      <c r="R7019" t="s">
        <v>69</v>
      </c>
      <c r="S7019" t="s">
        <v>681</v>
      </c>
      <c r="T7019" t="s">
        <v>68</v>
      </c>
      <c r="U7019">
        <v>2017</v>
      </c>
      <c r="V7019">
        <v>224100</v>
      </c>
      <c r="W7019" t="s">
        <v>69</v>
      </c>
      <c r="X7019" t="s">
        <v>199</v>
      </c>
      <c r="Y7019">
        <v>207500</v>
      </c>
      <c r="Z7019">
        <v>16600</v>
      </c>
      <c r="AA7019" t="s">
        <v>69</v>
      </c>
      <c r="AB7019" t="s">
        <v>20198</v>
      </c>
      <c r="AC7019">
        <v>224100</v>
      </c>
    </row>
    <row r="7020" spans="1:29">
      <c r="A7020">
        <f t="shared" ca="1" si="109"/>
        <v>0.73308903200997566</v>
      </c>
      <c r="B7020" t="s">
        <v>241</v>
      </c>
      <c r="C7020">
        <v>9481853</v>
      </c>
      <c r="D7020" s="2">
        <v>43248</v>
      </c>
      <c r="E7020" t="s">
        <v>76</v>
      </c>
      <c r="F7020" t="s">
        <v>20199</v>
      </c>
      <c r="G7020">
        <v>5</v>
      </c>
      <c r="H7020" t="s">
        <v>58</v>
      </c>
      <c r="I7020" t="s">
        <v>243</v>
      </c>
      <c r="J7020">
        <v>119280</v>
      </c>
      <c r="K7020">
        <v>5</v>
      </c>
      <c r="L7020" s="2">
        <v>42125</v>
      </c>
      <c r="M7020" s="2">
        <v>43951</v>
      </c>
      <c r="N7020" t="s">
        <v>4033</v>
      </c>
      <c r="O7020">
        <v>7</v>
      </c>
      <c r="P7020" t="s">
        <v>1538</v>
      </c>
      <c r="Q7020" t="s">
        <v>1539</v>
      </c>
      <c r="R7020" t="s">
        <v>1540</v>
      </c>
      <c r="S7020" t="s">
        <v>67</v>
      </c>
      <c r="T7020" t="s">
        <v>68</v>
      </c>
      <c r="U7020">
        <v>2018</v>
      </c>
      <c r="V7020">
        <v>437295</v>
      </c>
      <c r="W7020" t="s">
        <v>69</v>
      </c>
      <c r="X7020" t="s">
        <v>241</v>
      </c>
      <c r="Y7020">
        <v>297000</v>
      </c>
      <c r="Z7020">
        <v>140295</v>
      </c>
      <c r="AA7020" t="s">
        <v>69</v>
      </c>
      <c r="AB7020" t="s">
        <v>20200</v>
      </c>
      <c r="AC7020">
        <v>437295</v>
      </c>
    </row>
    <row r="7021" spans="1:29">
      <c r="A7021">
        <f t="shared" ca="1" si="109"/>
        <v>0.24156240844170418</v>
      </c>
      <c r="B7021" t="s">
        <v>254</v>
      </c>
      <c r="C7021">
        <v>9477046</v>
      </c>
      <c r="D7021" s="2">
        <v>43220</v>
      </c>
      <c r="E7021" t="s">
        <v>56</v>
      </c>
      <c r="F7021" t="s">
        <v>20201</v>
      </c>
      <c r="G7021">
        <v>5</v>
      </c>
      <c r="H7021" t="s">
        <v>58</v>
      </c>
      <c r="I7021" t="s">
        <v>256</v>
      </c>
      <c r="J7021">
        <v>115892</v>
      </c>
      <c r="K7021">
        <v>4</v>
      </c>
      <c r="L7021" s="2">
        <v>42217</v>
      </c>
      <c r="M7021" s="2">
        <v>43951</v>
      </c>
      <c r="N7021" t="s">
        <v>1057</v>
      </c>
      <c r="O7021">
        <v>5</v>
      </c>
      <c r="P7021" t="s">
        <v>1114</v>
      </c>
      <c r="Q7021" t="s">
        <v>1115</v>
      </c>
      <c r="R7021" t="s">
        <v>816</v>
      </c>
      <c r="S7021" t="s">
        <v>67</v>
      </c>
      <c r="T7021" t="s">
        <v>68</v>
      </c>
      <c r="U7021">
        <v>2018</v>
      </c>
      <c r="V7021">
        <v>309502</v>
      </c>
      <c r="W7021" t="s">
        <v>69</v>
      </c>
      <c r="X7021" t="s">
        <v>254</v>
      </c>
      <c r="Y7021">
        <v>197500</v>
      </c>
      <c r="Z7021">
        <v>112002</v>
      </c>
      <c r="AA7021" t="s">
        <v>69</v>
      </c>
      <c r="AB7021" t="s">
        <v>20202</v>
      </c>
      <c r="AC7021">
        <v>309502</v>
      </c>
    </row>
    <row r="7022" spans="1:29">
      <c r="A7022">
        <f t="shared" ca="1" si="109"/>
        <v>0.72224251252092464</v>
      </c>
      <c r="B7022" t="s">
        <v>303</v>
      </c>
      <c r="C7022">
        <v>9210075</v>
      </c>
      <c r="D7022" s="2">
        <v>42719</v>
      </c>
      <c r="E7022" t="s">
        <v>341</v>
      </c>
      <c r="F7022" t="s">
        <v>20203</v>
      </c>
      <c r="G7022">
        <v>5</v>
      </c>
      <c r="H7022" t="s">
        <v>58</v>
      </c>
      <c r="I7022" t="s">
        <v>305</v>
      </c>
      <c r="J7022">
        <v>102182</v>
      </c>
      <c r="K7022">
        <v>3</v>
      </c>
      <c r="L7022" s="2">
        <v>42005</v>
      </c>
      <c r="M7022" s="2">
        <v>43465</v>
      </c>
      <c r="N7022" t="s">
        <v>343</v>
      </c>
      <c r="O7022">
        <v>16</v>
      </c>
      <c r="P7022" t="s">
        <v>1363</v>
      </c>
      <c r="Q7022" t="s">
        <v>1364</v>
      </c>
      <c r="R7022" t="s">
        <v>149</v>
      </c>
      <c r="S7022" t="s">
        <v>67</v>
      </c>
      <c r="T7022" t="s">
        <v>68</v>
      </c>
      <c r="U7022">
        <v>2017</v>
      </c>
      <c r="V7022">
        <v>547988</v>
      </c>
      <c r="W7022" t="s">
        <v>69</v>
      </c>
      <c r="X7022" t="s">
        <v>303</v>
      </c>
      <c r="Y7022">
        <v>341426</v>
      </c>
      <c r="Z7022">
        <v>206562</v>
      </c>
      <c r="AA7022" t="s">
        <v>69</v>
      </c>
      <c r="AB7022" t="s">
        <v>20204</v>
      </c>
      <c r="AC7022">
        <v>547988</v>
      </c>
    </row>
    <row r="7023" spans="1:29">
      <c r="A7023">
        <f t="shared" ca="1" si="109"/>
        <v>0.12199103182198845</v>
      </c>
      <c r="B7023" t="s">
        <v>254</v>
      </c>
      <c r="C7023">
        <v>9477044</v>
      </c>
      <c r="D7023" s="2">
        <v>43220</v>
      </c>
      <c r="E7023" t="s">
        <v>56</v>
      </c>
      <c r="F7023" t="s">
        <v>20205</v>
      </c>
      <c r="G7023">
        <v>5</v>
      </c>
      <c r="H7023" t="s">
        <v>58</v>
      </c>
      <c r="I7023" t="s">
        <v>256</v>
      </c>
      <c r="J7023">
        <v>111913</v>
      </c>
      <c r="K7023">
        <v>4</v>
      </c>
      <c r="L7023" s="2">
        <v>42125</v>
      </c>
      <c r="M7023" s="2">
        <v>44439</v>
      </c>
      <c r="N7023" t="s">
        <v>20206</v>
      </c>
      <c r="O7023">
        <v>9</v>
      </c>
      <c r="P7023" t="s">
        <v>20207</v>
      </c>
      <c r="Q7023" t="s">
        <v>20208</v>
      </c>
      <c r="R7023" t="s">
        <v>205</v>
      </c>
      <c r="S7023" t="s">
        <v>260</v>
      </c>
      <c r="T7023" t="s">
        <v>68</v>
      </c>
      <c r="U7023">
        <v>2018</v>
      </c>
      <c r="V7023">
        <v>518869</v>
      </c>
      <c r="W7023" t="s">
        <v>69</v>
      </c>
      <c r="X7023" t="s">
        <v>254</v>
      </c>
      <c r="Y7023">
        <v>314466</v>
      </c>
      <c r="Z7023">
        <v>204403</v>
      </c>
      <c r="AA7023" t="s">
        <v>69</v>
      </c>
      <c r="AB7023" t="s">
        <v>20209</v>
      </c>
      <c r="AC7023">
        <v>518869</v>
      </c>
    </row>
    <row r="7024" spans="1:29">
      <c r="A7024">
        <f t="shared" ca="1" si="109"/>
        <v>0.44675204579125816</v>
      </c>
      <c r="B7024" t="s">
        <v>687</v>
      </c>
      <c r="C7024">
        <v>9386070</v>
      </c>
      <c r="D7024" s="2">
        <v>43066</v>
      </c>
      <c r="E7024" t="s">
        <v>76</v>
      </c>
      <c r="F7024" t="s">
        <v>20210</v>
      </c>
      <c r="G7024">
        <v>5</v>
      </c>
      <c r="H7024" t="s">
        <v>58</v>
      </c>
      <c r="I7024" t="s">
        <v>689</v>
      </c>
      <c r="J7024">
        <v>8365</v>
      </c>
      <c r="K7024">
        <v>10</v>
      </c>
      <c r="L7024" s="2">
        <v>39267</v>
      </c>
      <c r="M7024" s="2">
        <v>44530</v>
      </c>
      <c r="N7024" t="s">
        <v>854</v>
      </c>
      <c r="O7024">
        <v>2</v>
      </c>
      <c r="P7024" t="s">
        <v>320</v>
      </c>
      <c r="Q7024" t="s">
        <v>321</v>
      </c>
      <c r="R7024" t="s">
        <v>137</v>
      </c>
      <c r="S7024" t="s">
        <v>85</v>
      </c>
      <c r="T7024" t="s">
        <v>68</v>
      </c>
      <c r="U7024">
        <v>2018</v>
      </c>
      <c r="V7024">
        <v>419187</v>
      </c>
      <c r="W7024" t="s">
        <v>69</v>
      </c>
      <c r="X7024" t="s">
        <v>687</v>
      </c>
      <c r="Y7024">
        <v>283093</v>
      </c>
      <c r="Z7024">
        <v>136094</v>
      </c>
      <c r="AA7024" t="s">
        <v>69</v>
      </c>
      <c r="AB7024" t="s">
        <v>20211</v>
      </c>
      <c r="AC7024">
        <v>419187</v>
      </c>
    </row>
    <row r="7025" spans="1:29">
      <c r="A7025">
        <f t="shared" ca="1" si="109"/>
        <v>0.95795069539451005</v>
      </c>
      <c r="B7025" t="s">
        <v>241</v>
      </c>
      <c r="C7025">
        <v>9392485</v>
      </c>
      <c r="D7025" s="2">
        <v>43074</v>
      </c>
      <c r="E7025" t="s">
        <v>56</v>
      </c>
      <c r="F7025" t="s">
        <v>20212</v>
      </c>
      <c r="G7025">
        <v>5</v>
      </c>
      <c r="H7025" t="s">
        <v>58</v>
      </c>
      <c r="I7025" t="s">
        <v>243</v>
      </c>
      <c r="J7025">
        <v>122109</v>
      </c>
      <c r="K7025">
        <v>4</v>
      </c>
      <c r="L7025" s="2">
        <v>41974</v>
      </c>
      <c r="M7025" s="2">
        <v>43799</v>
      </c>
      <c r="N7025" t="s">
        <v>3414</v>
      </c>
      <c r="O7025">
        <v>5</v>
      </c>
      <c r="P7025" t="s">
        <v>1197</v>
      </c>
      <c r="Q7025" t="s">
        <v>584</v>
      </c>
      <c r="R7025" t="s">
        <v>585</v>
      </c>
      <c r="S7025" t="s">
        <v>67</v>
      </c>
      <c r="T7025" t="s">
        <v>68</v>
      </c>
      <c r="U7025">
        <v>2018</v>
      </c>
      <c r="V7025">
        <v>588488</v>
      </c>
      <c r="W7025" t="s">
        <v>69</v>
      </c>
      <c r="X7025" t="s">
        <v>241</v>
      </c>
      <c r="Y7025">
        <v>482456</v>
      </c>
      <c r="Z7025">
        <v>106032</v>
      </c>
      <c r="AA7025" t="s">
        <v>69</v>
      </c>
      <c r="AB7025" t="s">
        <v>20213</v>
      </c>
      <c r="AC7025">
        <v>588488</v>
      </c>
    </row>
    <row r="7026" spans="1:29">
      <c r="A7026">
        <f t="shared" ca="1" si="109"/>
        <v>0.70719162329630414</v>
      </c>
      <c r="B7026" t="s">
        <v>55</v>
      </c>
      <c r="C7026">
        <v>9884592</v>
      </c>
      <c r="D7026" s="2">
        <v>43529</v>
      </c>
      <c r="E7026" t="s">
        <v>76</v>
      </c>
      <c r="F7026" t="s">
        <v>20214</v>
      </c>
      <c r="G7026">
        <v>6</v>
      </c>
      <c r="H7026" t="s">
        <v>58</v>
      </c>
      <c r="I7026" t="s">
        <v>59</v>
      </c>
      <c r="J7026">
        <v>83947</v>
      </c>
      <c r="K7026">
        <v>7</v>
      </c>
      <c r="L7026" s="2">
        <v>42736</v>
      </c>
      <c r="M7026" s="2">
        <v>43921</v>
      </c>
      <c r="N7026" t="s">
        <v>845</v>
      </c>
      <c r="O7026">
        <v>14</v>
      </c>
      <c r="P7026" t="s">
        <v>1038</v>
      </c>
      <c r="Q7026" t="s">
        <v>1039</v>
      </c>
      <c r="R7026" t="s">
        <v>120</v>
      </c>
      <c r="S7026" t="s">
        <v>121</v>
      </c>
      <c r="T7026" t="s">
        <v>68</v>
      </c>
      <c r="U7026">
        <v>2018</v>
      </c>
      <c r="V7026">
        <v>142602</v>
      </c>
      <c r="W7026" t="s">
        <v>69</v>
      </c>
      <c r="X7026" t="s">
        <v>55</v>
      </c>
      <c r="Y7026">
        <v>89339</v>
      </c>
      <c r="Z7026">
        <v>53263</v>
      </c>
      <c r="AA7026" t="s">
        <v>69</v>
      </c>
      <c r="AB7026" t="s">
        <v>20215</v>
      </c>
      <c r="AC7026">
        <v>142602</v>
      </c>
    </row>
    <row r="7027" spans="1:29">
      <c r="A7027">
        <f t="shared" ca="1" si="109"/>
        <v>0.81397446037337595</v>
      </c>
      <c r="B7027" t="s">
        <v>75</v>
      </c>
      <c r="C7027">
        <v>9302230</v>
      </c>
      <c r="D7027" s="2">
        <v>42913</v>
      </c>
      <c r="E7027" t="s">
        <v>76</v>
      </c>
      <c r="F7027" t="s">
        <v>20216</v>
      </c>
      <c r="G7027">
        <v>5</v>
      </c>
      <c r="H7027" t="s">
        <v>58</v>
      </c>
      <c r="I7027" t="s">
        <v>78</v>
      </c>
      <c r="J7027">
        <v>28048</v>
      </c>
      <c r="K7027">
        <v>10</v>
      </c>
      <c r="L7027" s="2">
        <v>39173</v>
      </c>
      <c r="M7027" s="2">
        <v>43616</v>
      </c>
      <c r="N7027" t="s">
        <v>562</v>
      </c>
      <c r="O7027">
        <v>30</v>
      </c>
      <c r="P7027" t="s">
        <v>747</v>
      </c>
      <c r="Q7027" t="s">
        <v>748</v>
      </c>
      <c r="R7027" t="s">
        <v>176</v>
      </c>
      <c r="S7027" t="s">
        <v>67</v>
      </c>
      <c r="T7027" t="s">
        <v>68</v>
      </c>
      <c r="U7027">
        <v>2017</v>
      </c>
      <c r="V7027">
        <v>323490</v>
      </c>
      <c r="W7027" t="s">
        <v>69</v>
      </c>
      <c r="X7027" t="s">
        <v>75</v>
      </c>
      <c r="Y7027">
        <v>221892</v>
      </c>
      <c r="Z7027">
        <v>101598</v>
      </c>
      <c r="AA7027" t="s">
        <v>69</v>
      </c>
      <c r="AB7027" t="s">
        <v>20217</v>
      </c>
      <c r="AC7027">
        <v>323490</v>
      </c>
    </row>
    <row r="7028" spans="1:29">
      <c r="A7028">
        <f t="shared" ca="1" si="109"/>
        <v>0.91718225853975643</v>
      </c>
      <c r="B7028" t="s">
        <v>55</v>
      </c>
      <c r="C7028">
        <v>9315952</v>
      </c>
      <c r="D7028" s="2">
        <v>42930</v>
      </c>
      <c r="E7028" t="s">
        <v>1026</v>
      </c>
      <c r="F7028" t="s">
        <v>20218</v>
      </c>
      <c r="G7028">
        <v>5</v>
      </c>
      <c r="H7028" t="s">
        <v>58</v>
      </c>
      <c r="I7028" t="s">
        <v>59</v>
      </c>
      <c r="J7028">
        <v>83410</v>
      </c>
      <c r="K7028">
        <v>5</v>
      </c>
      <c r="L7028" s="2">
        <v>41547</v>
      </c>
      <c r="M7028" s="2">
        <v>43312</v>
      </c>
      <c r="N7028" t="s">
        <v>2321</v>
      </c>
      <c r="O7028">
        <v>98</v>
      </c>
      <c r="P7028" t="s">
        <v>5724</v>
      </c>
      <c r="Q7028" t="s">
        <v>3918</v>
      </c>
      <c r="R7028" t="s">
        <v>689</v>
      </c>
      <c r="S7028" t="s">
        <v>67</v>
      </c>
      <c r="T7028" t="s">
        <v>68</v>
      </c>
      <c r="U7028">
        <v>2017</v>
      </c>
      <c r="V7028">
        <v>388750</v>
      </c>
      <c r="W7028" t="s">
        <v>69</v>
      </c>
      <c r="X7028" t="s">
        <v>55</v>
      </c>
      <c r="Y7028">
        <v>250000</v>
      </c>
      <c r="Z7028">
        <v>138750</v>
      </c>
      <c r="AA7028" t="s">
        <v>69</v>
      </c>
      <c r="AB7028" t="s">
        <v>20219</v>
      </c>
      <c r="AC7028">
        <v>388750</v>
      </c>
    </row>
    <row r="7029" spans="1:29">
      <c r="A7029">
        <f t="shared" ca="1" si="109"/>
        <v>0.5748749040918496</v>
      </c>
      <c r="B7029" t="s">
        <v>3057</v>
      </c>
      <c r="C7029">
        <v>9272359</v>
      </c>
      <c r="D7029" s="2">
        <v>42881</v>
      </c>
      <c r="E7029" t="s">
        <v>3058</v>
      </c>
      <c r="F7029" t="s">
        <v>20220</v>
      </c>
      <c r="G7029">
        <v>5</v>
      </c>
      <c r="H7029" t="s">
        <v>58</v>
      </c>
      <c r="I7029" t="s">
        <v>3060</v>
      </c>
      <c r="J7029">
        <v>7695</v>
      </c>
      <c r="K7029">
        <v>5</v>
      </c>
      <c r="L7029" s="2">
        <v>41518</v>
      </c>
      <c r="M7029" s="2">
        <v>43616</v>
      </c>
      <c r="N7029" t="s">
        <v>6253</v>
      </c>
      <c r="O7029">
        <v>7</v>
      </c>
      <c r="P7029" t="s">
        <v>3830</v>
      </c>
      <c r="Q7029" t="s">
        <v>3831</v>
      </c>
      <c r="R7029" t="s">
        <v>335</v>
      </c>
      <c r="S7029" t="s">
        <v>85</v>
      </c>
      <c r="T7029" t="s">
        <v>68</v>
      </c>
      <c r="U7029">
        <v>2017</v>
      </c>
      <c r="V7029">
        <v>397146</v>
      </c>
      <c r="W7029" t="s">
        <v>69</v>
      </c>
      <c r="X7029" t="s">
        <v>3057</v>
      </c>
      <c r="Y7029">
        <v>168727</v>
      </c>
      <c r="Z7029">
        <v>136419</v>
      </c>
      <c r="AA7029" t="s">
        <v>69</v>
      </c>
      <c r="AB7029" t="s">
        <v>20221</v>
      </c>
      <c r="AC7029">
        <v>305146</v>
      </c>
    </row>
    <row r="7030" spans="1:29">
      <c r="A7030">
        <f t="shared" ca="1" si="109"/>
        <v>0.63573641658903546</v>
      </c>
      <c r="B7030" t="s">
        <v>254</v>
      </c>
      <c r="C7030">
        <v>9517910</v>
      </c>
      <c r="D7030" s="2">
        <v>43276</v>
      </c>
      <c r="E7030" t="s">
        <v>56</v>
      </c>
      <c r="F7030" t="s">
        <v>20222</v>
      </c>
      <c r="G7030">
        <v>5</v>
      </c>
      <c r="H7030" t="s">
        <v>58</v>
      </c>
      <c r="I7030" t="s">
        <v>256</v>
      </c>
      <c r="J7030">
        <v>58843</v>
      </c>
      <c r="K7030">
        <v>16</v>
      </c>
      <c r="L7030" s="2">
        <v>36192</v>
      </c>
      <c r="M7030" s="2">
        <v>44012</v>
      </c>
      <c r="N7030" t="s">
        <v>2395</v>
      </c>
      <c r="O7030">
        <v>1</v>
      </c>
      <c r="P7030" t="s">
        <v>3151</v>
      </c>
      <c r="Q7030" t="s">
        <v>2642</v>
      </c>
      <c r="R7030" t="s">
        <v>555</v>
      </c>
      <c r="S7030" t="s">
        <v>85</v>
      </c>
      <c r="T7030" t="s">
        <v>68</v>
      </c>
      <c r="U7030">
        <v>2018</v>
      </c>
      <c r="V7030">
        <v>253354</v>
      </c>
      <c r="W7030" t="s">
        <v>69</v>
      </c>
      <c r="X7030" t="s">
        <v>254</v>
      </c>
      <c r="Y7030">
        <v>165000</v>
      </c>
      <c r="Z7030">
        <v>88354</v>
      </c>
      <c r="AA7030" t="s">
        <v>69</v>
      </c>
      <c r="AB7030" t="s">
        <v>20223</v>
      </c>
      <c r="AC7030">
        <v>253354</v>
      </c>
    </row>
    <row r="7031" spans="1:29">
      <c r="A7031">
        <f t="shared" ca="1" si="109"/>
        <v>0.43563479876441114</v>
      </c>
      <c r="B7031" t="s">
        <v>55</v>
      </c>
      <c r="C7031">
        <v>9351259</v>
      </c>
      <c r="D7031" s="2">
        <v>42837</v>
      </c>
      <c r="E7031" t="s">
        <v>287</v>
      </c>
      <c r="F7031" t="s">
        <v>20224</v>
      </c>
      <c r="G7031">
        <v>7</v>
      </c>
      <c r="H7031" t="s">
        <v>58</v>
      </c>
      <c r="I7031" t="s">
        <v>59</v>
      </c>
      <c r="J7031">
        <v>83872</v>
      </c>
      <c r="K7031">
        <v>5</v>
      </c>
      <c r="L7031" s="2">
        <v>41409</v>
      </c>
      <c r="M7031" s="2">
        <v>43951</v>
      </c>
      <c r="N7031" t="s">
        <v>60</v>
      </c>
      <c r="O7031">
        <v>16</v>
      </c>
      <c r="P7031" t="s">
        <v>1363</v>
      </c>
      <c r="Q7031" t="s">
        <v>1364</v>
      </c>
      <c r="R7031" t="s">
        <v>149</v>
      </c>
      <c r="S7031" t="s">
        <v>67</v>
      </c>
      <c r="T7031" t="s">
        <v>68</v>
      </c>
      <c r="U7031">
        <v>2017</v>
      </c>
      <c r="V7031">
        <v>354099</v>
      </c>
      <c r="W7031" t="s">
        <v>69</v>
      </c>
      <c r="X7031" t="s">
        <v>55</v>
      </c>
      <c r="Y7031">
        <v>224601</v>
      </c>
      <c r="Z7031">
        <v>129498</v>
      </c>
      <c r="AA7031" t="s">
        <v>69</v>
      </c>
      <c r="AB7031" t="s">
        <v>20225</v>
      </c>
      <c r="AC7031">
        <v>354099</v>
      </c>
    </row>
    <row r="7032" spans="1:29">
      <c r="A7032">
        <f t="shared" ca="1" si="109"/>
        <v>0.73729087415930783</v>
      </c>
      <c r="B7032" t="s">
        <v>109</v>
      </c>
      <c r="C7032">
        <v>9254546</v>
      </c>
      <c r="D7032" s="2">
        <v>42821</v>
      </c>
      <c r="E7032" t="s">
        <v>76</v>
      </c>
      <c r="F7032" t="s">
        <v>20226</v>
      </c>
      <c r="G7032">
        <v>5</v>
      </c>
      <c r="H7032" t="s">
        <v>58</v>
      </c>
      <c r="I7032" t="s">
        <v>112</v>
      </c>
      <c r="J7032">
        <v>19273</v>
      </c>
      <c r="K7032">
        <v>9</v>
      </c>
      <c r="L7032" s="2">
        <v>39721</v>
      </c>
      <c r="M7032" s="2">
        <v>43524</v>
      </c>
      <c r="N7032" t="s">
        <v>225</v>
      </c>
      <c r="O7032">
        <v>36</v>
      </c>
      <c r="P7032" t="s">
        <v>1090</v>
      </c>
      <c r="Q7032" t="s">
        <v>1091</v>
      </c>
      <c r="R7032" t="s">
        <v>149</v>
      </c>
      <c r="S7032" t="s">
        <v>67</v>
      </c>
      <c r="T7032" t="s">
        <v>68</v>
      </c>
      <c r="U7032">
        <v>2017</v>
      </c>
      <c r="V7032">
        <v>387306</v>
      </c>
      <c r="W7032" t="s">
        <v>69</v>
      </c>
      <c r="X7032" t="s">
        <v>109</v>
      </c>
      <c r="Y7032">
        <v>256364</v>
      </c>
      <c r="Z7032">
        <v>130942</v>
      </c>
      <c r="AA7032" t="s">
        <v>69</v>
      </c>
      <c r="AB7032" t="s">
        <v>20227</v>
      </c>
      <c r="AC7032">
        <v>387306</v>
      </c>
    </row>
    <row r="7033" spans="1:29">
      <c r="A7033">
        <f t="shared" ca="1" si="109"/>
        <v>8.5587856008180085E-2</v>
      </c>
      <c r="B7033" t="s">
        <v>687</v>
      </c>
      <c r="C7033">
        <v>9573577</v>
      </c>
      <c r="D7033" s="2">
        <v>43082</v>
      </c>
      <c r="E7033" t="s">
        <v>287</v>
      </c>
      <c r="F7033" t="s">
        <v>20228</v>
      </c>
      <c r="G7033">
        <v>7</v>
      </c>
      <c r="H7033" t="s">
        <v>58</v>
      </c>
      <c r="I7033" t="s">
        <v>689</v>
      </c>
      <c r="J7033">
        <v>13243</v>
      </c>
      <c r="K7033">
        <v>6</v>
      </c>
      <c r="L7033" s="2">
        <v>43009</v>
      </c>
      <c r="M7033" s="2">
        <v>43616</v>
      </c>
      <c r="N7033" t="s">
        <v>144</v>
      </c>
      <c r="O7033">
        <v>3</v>
      </c>
      <c r="P7033" t="s">
        <v>542</v>
      </c>
      <c r="Q7033" t="s">
        <v>543</v>
      </c>
      <c r="R7033" t="s">
        <v>205</v>
      </c>
      <c r="S7033" t="s">
        <v>67</v>
      </c>
      <c r="T7033" t="s">
        <v>68</v>
      </c>
      <c r="U7033">
        <v>2017</v>
      </c>
      <c r="V7033">
        <v>245987</v>
      </c>
      <c r="W7033" t="s">
        <v>69</v>
      </c>
      <c r="X7033" t="s">
        <v>687</v>
      </c>
      <c r="Y7033">
        <v>157437</v>
      </c>
      <c r="Z7033">
        <v>88550</v>
      </c>
      <c r="AA7033" t="s">
        <v>69</v>
      </c>
      <c r="AB7033" t="s">
        <v>20229</v>
      </c>
      <c r="AC7033">
        <v>245987</v>
      </c>
    </row>
    <row r="7034" spans="1:29">
      <c r="A7034">
        <f t="shared" ca="1" si="109"/>
        <v>0.98561317160835527</v>
      </c>
      <c r="B7034" t="s">
        <v>254</v>
      </c>
      <c r="C7034">
        <v>9546779</v>
      </c>
      <c r="D7034" s="2">
        <v>43342</v>
      </c>
      <c r="E7034" t="s">
        <v>56</v>
      </c>
      <c r="F7034" t="s">
        <v>20230</v>
      </c>
      <c r="G7034">
        <v>5</v>
      </c>
      <c r="H7034" t="s">
        <v>58</v>
      </c>
      <c r="I7034" t="s">
        <v>256</v>
      </c>
      <c r="J7034">
        <v>116908</v>
      </c>
      <c r="K7034">
        <v>4</v>
      </c>
      <c r="L7034" s="2">
        <v>42277</v>
      </c>
      <c r="M7034" s="2">
        <v>43708</v>
      </c>
      <c r="N7034" t="s">
        <v>592</v>
      </c>
      <c r="O7034">
        <v>30</v>
      </c>
      <c r="P7034" t="s">
        <v>747</v>
      </c>
      <c r="Q7034" t="s">
        <v>748</v>
      </c>
      <c r="R7034" t="s">
        <v>176</v>
      </c>
      <c r="S7034" t="s">
        <v>67</v>
      </c>
      <c r="T7034" t="s">
        <v>68</v>
      </c>
      <c r="U7034">
        <v>2018</v>
      </c>
      <c r="V7034">
        <v>319950</v>
      </c>
      <c r="W7034" t="s">
        <v>69</v>
      </c>
      <c r="X7034" t="s">
        <v>254</v>
      </c>
      <c r="Y7034">
        <v>197500</v>
      </c>
      <c r="Z7034">
        <v>122450</v>
      </c>
      <c r="AA7034" t="s">
        <v>69</v>
      </c>
      <c r="AB7034" t="s">
        <v>20231</v>
      </c>
      <c r="AC7034">
        <v>319950</v>
      </c>
    </row>
    <row r="7035" spans="1:29">
      <c r="A7035">
        <f t="shared" ca="1" si="109"/>
        <v>0.73413031597725531</v>
      </c>
      <c r="B7035" t="s">
        <v>199</v>
      </c>
      <c r="C7035">
        <v>9330794</v>
      </c>
      <c r="D7035" s="2">
        <v>42955</v>
      </c>
      <c r="E7035" t="s">
        <v>76</v>
      </c>
      <c r="F7035" t="s">
        <v>20232</v>
      </c>
      <c r="G7035">
        <v>5</v>
      </c>
      <c r="H7035" t="s">
        <v>58</v>
      </c>
      <c r="I7035" t="s">
        <v>149</v>
      </c>
      <c r="J7035">
        <v>175716</v>
      </c>
      <c r="K7035">
        <v>5</v>
      </c>
      <c r="L7035" s="2">
        <v>41547</v>
      </c>
      <c r="M7035" s="2">
        <v>43708</v>
      </c>
      <c r="N7035" t="s">
        <v>690</v>
      </c>
      <c r="O7035">
        <v>7</v>
      </c>
      <c r="P7035" t="s">
        <v>189</v>
      </c>
      <c r="Q7035" t="s">
        <v>190</v>
      </c>
      <c r="R7035" t="s">
        <v>191</v>
      </c>
      <c r="S7035" t="s">
        <v>67</v>
      </c>
      <c r="T7035" t="s">
        <v>68</v>
      </c>
      <c r="U7035">
        <v>2017</v>
      </c>
      <c r="V7035">
        <v>603922</v>
      </c>
      <c r="W7035" t="s">
        <v>69</v>
      </c>
      <c r="X7035" t="s">
        <v>199</v>
      </c>
      <c r="Y7035">
        <v>390888</v>
      </c>
      <c r="Z7035">
        <v>213034</v>
      </c>
      <c r="AA7035" t="s">
        <v>69</v>
      </c>
      <c r="AB7035" t="s">
        <v>20233</v>
      </c>
      <c r="AC7035">
        <v>603922</v>
      </c>
    </row>
    <row r="7036" spans="1:29">
      <c r="A7036">
        <f t="shared" ca="1" si="109"/>
        <v>0.18625955529202243</v>
      </c>
      <c r="B7036" t="s">
        <v>199</v>
      </c>
      <c r="C7036">
        <v>9513484</v>
      </c>
      <c r="D7036" s="2">
        <v>43255</v>
      </c>
      <c r="E7036" t="s">
        <v>3121</v>
      </c>
      <c r="F7036" t="s">
        <v>20234</v>
      </c>
      <c r="G7036">
        <v>5</v>
      </c>
      <c r="H7036" t="s">
        <v>58</v>
      </c>
      <c r="I7036" t="s">
        <v>149</v>
      </c>
      <c r="J7036">
        <v>207133</v>
      </c>
      <c r="K7036">
        <v>3</v>
      </c>
      <c r="L7036" s="2">
        <v>42556</v>
      </c>
      <c r="M7036" s="2">
        <v>44012</v>
      </c>
      <c r="N7036" t="s">
        <v>3123</v>
      </c>
      <c r="O7036">
        <v>16</v>
      </c>
      <c r="P7036" t="s">
        <v>1363</v>
      </c>
      <c r="Q7036" t="s">
        <v>1364</v>
      </c>
      <c r="R7036" t="s">
        <v>149</v>
      </c>
      <c r="S7036" t="s">
        <v>67</v>
      </c>
      <c r="T7036" t="s">
        <v>68</v>
      </c>
      <c r="U7036">
        <v>2018</v>
      </c>
      <c r="V7036">
        <v>554387</v>
      </c>
      <c r="W7036" t="s">
        <v>69</v>
      </c>
      <c r="X7036" t="s">
        <v>199</v>
      </c>
      <c r="Y7036">
        <v>343481</v>
      </c>
      <c r="Z7036">
        <v>210906</v>
      </c>
      <c r="AA7036" t="s">
        <v>69</v>
      </c>
      <c r="AB7036" t="s">
        <v>20235</v>
      </c>
      <c r="AC7036">
        <v>554387</v>
      </c>
    </row>
    <row r="7037" spans="1:29">
      <c r="A7037">
        <f t="shared" ca="1" si="109"/>
        <v>0.13825422130930543</v>
      </c>
      <c r="B7037" t="s">
        <v>405</v>
      </c>
      <c r="C7037">
        <v>9330142</v>
      </c>
      <c r="D7037" s="2">
        <v>42962</v>
      </c>
      <c r="E7037" t="s">
        <v>7622</v>
      </c>
      <c r="F7037" t="s">
        <v>20236</v>
      </c>
      <c r="G7037">
        <v>5</v>
      </c>
      <c r="H7037" t="s">
        <v>58</v>
      </c>
      <c r="I7037" t="s">
        <v>407</v>
      </c>
      <c r="J7037">
        <v>35923</v>
      </c>
      <c r="K7037">
        <v>5</v>
      </c>
      <c r="L7037" s="2">
        <v>41532</v>
      </c>
      <c r="M7037" s="2">
        <v>43708</v>
      </c>
      <c r="N7037" t="s">
        <v>4116</v>
      </c>
      <c r="O7037">
        <v>1</v>
      </c>
      <c r="P7037" t="s">
        <v>4788</v>
      </c>
      <c r="Q7037" t="s">
        <v>4789</v>
      </c>
      <c r="R7037" t="s">
        <v>120</v>
      </c>
      <c r="S7037" t="s">
        <v>85</v>
      </c>
      <c r="T7037" t="s">
        <v>68</v>
      </c>
      <c r="U7037">
        <v>2017</v>
      </c>
      <c r="V7037">
        <v>772606</v>
      </c>
      <c r="W7037" t="s">
        <v>69</v>
      </c>
      <c r="X7037" t="s">
        <v>405</v>
      </c>
      <c r="Y7037">
        <v>490221</v>
      </c>
      <c r="Z7037">
        <v>282385</v>
      </c>
      <c r="AA7037" t="s">
        <v>69</v>
      </c>
      <c r="AB7037" t="s">
        <v>20237</v>
      </c>
      <c r="AC7037">
        <v>772606</v>
      </c>
    </row>
    <row r="7038" spans="1:29">
      <c r="A7038">
        <f t="shared" ca="1" si="109"/>
        <v>0.61896267434610641</v>
      </c>
      <c r="B7038" t="s">
        <v>1525</v>
      </c>
      <c r="C7038">
        <v>9480869</v>
      </c>
      <c r="D7038" s="2">
        <v>43237</v>
      </c>
      <c r="E7038" t="s">
        <v>614</v>
      </c>
      <c r="F7038" t="s">
        <v>20238</v>
      </c>
      <c r="G7038">
        <v>5</v>
      </c>
      <c r="H7038" t="s">
        <v>58</v>
      </c>
      <c r="I7038" t="s">
        <v>1528</v>
      </c>
      <c r="J7038">
        <v>6693</v>
      </c>
      <c r="K7038">
        <v>7</v>
      </c>
      <c r="L7038" s="2">
        <v>41018</v>
      </c>
      <c r="M7038" s="2">
        <v>43951</v>
      </c>
      <c r="N7038" t="s">
        <v>2791</v>
      </c>
      <c r="O7038">
        <v>1</v>
      </c>
      <c r="P7038" t="s">
        <v>825</v>
      </c>
      <c r="Q7038" t="s">
        <v>826</v>
      </c>
      <c r="R7038" t="s">
        <v>827</v>
      </c>
      <c r="S7038" t="s">
        <v>67</v>
      </c>
      <c r="T7038" t="s">
        <v>68</v>
      </c>
      <c r="U7038">
        <v>2018</v>
      </c>
      <c r="V7038">
        <v>490000</v>
      </c>
      <c r="W7038" t="s">
        <v>69</v>
      </c>
      <c r="X7038" t="s">
        <v>1525</v>
      </c>
      <c r="Y7038">
        <v>327727</v>
      </c>
      <c r="Z7038">
        <v>162273</v>
      </c>
      <c r="AA7038" t="s">
        <v>69</v>
      </c>
      <c r="AB7038" t="s">
        <v>20239</v>
      </c>
      <c r="AC7038">
        <v>490000</v>
      </c>
    </row>
    <row r="7039" spans="1:29">
      <c r="A7039">
        <f t="shared" ca="1" si="109"/>
        <v>0.27300337300060984</v>
      </c>
      <c r="B7039" t="s">
        <v>55</v>
      </c>
      <c r="C7039">
        <v>9477133</v>
      </c>
      <c r="D7039" s="2">
        <v>43213</v>
      </c>
      <c r="E7039" t="s">
        <v>56</v>
      </c>
      <c r="F7039" t="s">
        <v>20240</v>
      </c>
      <c r="G7039">
        <v>5</v>
      </c>
      <c r="H7039" t="s">
        <v>58</v>
      </c>
      <c r="I7039" t="s">
        <v>59</v>
      </c>
      <c r="J7039">
        <v>92894</v>
      </c>
      <c r="K7039">
        <v>4</v>
      </c>
      <c r="L7039" s="2">
        <v>42125</v>
      </c>
      <c r="M7039" s="2">
        <v>44316</v>
      </c>
      <c r="N7039" t="s">
        <v>769</v>
      </c>
      <c r="O7039">
        <v>18</v>
      </c>
      <c r="P7039" t="s">
        <v>8685</v>
      </c>
      <c r="Q7039" t="s">
        <v>175</v>
      </c>
      <c r="R7039" t="s">
        <v>176</v>
      </c>
      <c r="S7039" t="s">
        <v>336</v>
      </c>
      <c r="T7039" t="s">
        <v>68</v>
      </c>
      <c r="U7039">
        <v>2018</v>
      </c>
      <c r="V7039">
        <v>301219</v>
      </c>
      <c r="W7039" t="s">
        <v>69</v>
      </c>
      <c r="X7039" t="s">
        <v>55</v>
      </c>
      <c r="Y7039">
        <v>196875</v>
      </c>
      <c r="Z7039">
        <v>104344</v>
      </c>
      <c r="AA7039" t="s">
        <v>69</v>
      </c>
      <c r="AB7039" t="s">
        <v>20241</v>
      </c>
      <c r="AC7039">
        <v>301219</v>
      </c>
    </row>
    <row r="7040" spans="1:29">
      <c r="A7040">
        <f t="shared" ca="1" si="109"/>
        <v>0.75607493894441036</v>
      </c>
      <c r="B7040" t="s">
        <v>199</v>
      </c>
      <c r="C7040">
        <v>9244746</v>
      </c>
      <c r="D7040" s="2">
        <v>42853</v>
      </c>
      <c r="E7040" t="s">
        <v>76</v>
      </c>
      <c r="F7040" t="s">
        <v>20242</v>
      </c>
      <c r="G7040">
        <v>5</v>
      </c>
      <c r="H7040" t="s">
        <v>58</v>
      </c>
      <c r="I7040" t="s">
        <v>149</v>
      </c>
      <c r="J7040">
        <v>83932</v>
      </c>
      <c r="K7040">
        <v>16</v>
      </c>
      <c r="L7040" s="2">
        <v>36619</v>
      </c>
      <c r="M7040" s="2">
        <v>43585</v>
      </c>
      <c r="N7040" t="s">
        <v>1461</v>
      </c>
      <c r="O7040">
        <v>9</v>
      </c>
      <c r="P7040" t="s">
        <v>837</v>
      </c>
      <c r="Q7040" t="s">
        <v>175</v>
      </c>
      <c r="R7040" t="s">
        <v>176</v>
      </c>
      <c r="S7040" t="s">
        <v>838</v>
      </c>
      <c r="T7040" t="s">
        <v>68</v>
      </c>
      <c r="U7040">
        <v>2017</v>
      </c>
      <c r="V7040">
        <v>155200</v>
      </c>
      <c r="W7040" t="s">
        <v>69</v>
      </c>
      <c r="X7040" t="s">
        <v>199</v>
      </c>
      <c r="Y7040">
        <v>97000</v>
      </c>
      <c r="Z7040">
        <v>58200</v>
      </c>
      <c r="AA7040" t="s">
        <v>69</v>
      </c>
      <c r="AB7040" t="s">
        <v>20243</v>
      </c>
      <c r="AC7040">
        <v>155200</v>
      </c>
    </row>
    <row r="7041" spans="1:29">
      <c r="A7041">
        <f t="shared" ca="1" si="109"/>
        <v>9.8462370626862916E-2</v>
      </c>
      <c r="B7041" t="s">
        <v>405</v>
      </c>
      <c r="C7041">
        <v>9437773</v>
      </c>
      <c r="D7041" s="2">
        <v>43153</v>
      </c>
      <c r="E7041" t="s">
        <v>76</v>
      </c>
      <c r="F7041" t="s">
        <v>20244</v>
      </c>
      <c r="G7041">
        <v>5</v>
      </c>
      <c r="H7041" t="s">
        <v>58</v>
      </c>
      <c r="I7041" t="s">
        <v>407</v>
      </c>
      <c r="J7041">
        <v>35371</v>
      </c>
      <c r="K7041">
        <v>5</v>
      </c>
      <c r="L7041" s="2">
        <v>41713</v>
      </c>
      <c r="M7041" s="2">
        <v>43890</v>
      </c>
      <c r="N7041" t="s">
        <v>5611</v>
      </c>
      <c r="O7041">
        <v>2</v>
      </c>
      <c r="P7041" t="s">
        <v>309</v>
      </c>
      <c r="Q7041" t="s">
        <v>310</v>
      </c>
      <c r="R7041" t="s">
        <v>311</v>
      </c>
      <c r="S7041" t="s">
        <v>67</v>
      </c>
      <c r="T7041" t="s">
        <v>68</v>
      </c>
      <c r="U7041">
        <v>2018</v>
      </c>
      <c r="V7041">
        <v>376875</v>
      </c>
      <c r="W7041" t="s">
        <v>69</v>
      </c>
      <c r="X7041" t="s">
        <v>405</v>
      </c>
      <c r="Y7041">
        <v>225000</v>
      </c>
      <c r="Z7041">
        <v>151875</v>
      </c>
      <c r="AA7041" t="s">
        <v>69</v>
      </c>
      <c r="AB7041" t="s">
        <v>20245</v>
      </c>
      <c r="AC7041">
        <v>376875</v>
      </c>
    </row>
    <row r="7042" spans="1:29">
      <c r="A7042">
        <f t="shared" ref="A7042:A7105" ca="1" si="110">RAND()</f>
        <v>0.10789431806598648</v>
      </c>
      <c r="B7042" t="s">
        <v>199</v>
      </c>
      <c r="C7042">
        <v>9262165</v>
      </c>
      <c r="D7042" s="2">
        <v>42852</v>
      </c>
      <c r="E7042" t="s">
        <v>76</v>
      </c>
      <c r="F7042" t="s">
        <v>20246</v>
      </c>
      <c r="G7042">
        <v>5</v>
      </c>
      <c r="H7042" t="s">
        <v>58</v>
      </c>
      <c r="I7042" t="s">
        <v>149</v>
      </c>
      <c r="J7042">
        <v>172283</v>
      </c>
      <c r="K7042">
        <v>5</v>
      </c>
      <c r="L7042" s="2">
        <v>41456</v>
      </c>
      <c r="M7042" s="2">
        <v>43951</v>
      </c>
      <c r="N7042" t="s">
        <v>158</v>
      </c>
      <c r="O7042">
        <v>6</v>
      </c>
      <c r="P7042" t="s">
        <v>99</v>
      </c>
      <c r="Q7042" t="s">
        <v>100</v>
      </c>
      <c r="R7042" t="s">
        <v>101</v>
      </c>
      <c r="S7042" t="s">
        <v>102</v>
      </c>
      <c r="T7042" t="s">
        <v>68</v>
      </c>
      <c r="U7042">
        <v>2017</v>
      </c>
      <c r="V7042">
        <v>421078</v>
      </c>
      <c r="W7042" t="s">
        <v>69</v>
      </c>
      <c r="X7042" t="s">
        <v>199</v>
      </c>
      <c r="Y7042">
        <v>376347</v>
      </c>
      <c r="Z7042">
        <v>44731</v>
      </c>
      <c r="AA7042" t="s">
        <v>69</v>
      </c>
      <c r="AB7042" t="s">
        <v>20247</v>
      </c>
      <c r="AC7042">
        <v>421078</v>
      </c>
    </row>
    <row r="7043" spans="1:29">
      <c r="A7043">
        <f t="shared" ca="1" si="110"/>
        <v>0.87329222383746119</v>
      </c>
      <c r="B7043" t="s">
        <v>303</v>
      </c>
      <c r="C7043">
        <v>9205229</v>
      </c>
      <c r="D7043" s="2">
        <v>42747</v>
      </c>
      <c r="E7043" t="s">
        <v>8126</v>
      </c>
      <c r="F7043" t="s">
        <v>20248</v>
      </c>
      <c r="G7043">
        <v>5</v>
      </c>
      <c r="H7043" t="s">
        <v>58</v>
      </c>
      <c r="I7043" t="s">
        <v>305</v>
      </c>
      <c r="J7043">
        <v>100319</v>
      </c>
      <c r="K7043">
        <v>5</v>
      </c>
      <c r="L7043" s="2">
        <v>41640</v>
      </c>
      <c r="M7043" s="2">
        <v>43465</v>
      </c>
      <c r="N7043" t="s">
        <v>8459</v>
      </c>
      <c r="O7043">
        <v>50</v>
      </c>
      <c r="P7043" t="s">
        <v>357</v>
      </c>
      <c r="Q7043" t="s">
        <v>358</v>
      </c>
      <c r="R7043" t="s">
        <v>149</v>
      </c>
      <c r="S7043" t="s">
        <v>67</v>
      </c>
      <c r="T7043" t="s">
        <v>68</v>
      </c>
      <c r="U7043">
        <v>2017</v>
      </c>
      <c r="V7043">
        <v>592999</v>
      </c>
      <c r="W7043" t="s">
        <v>69</v>
      </c>
      <c r="X7043" t="s">
        <v>303</v>
      </c>
      <c r="Y7043">
        <v>480915</v>
      </c>
      <c r="Z7043">
        <v>112084</v>
      </c>
      <c r="AA7043" t="s">
        <v>69</v>
      </c>
      <c r="AB7043" t="s">
        <v>20249</v>
      </c>
      <c r="AC7043">
        <v>592999</v>
      </c>
    </row>
    <row r="7044" spans="1:29">
      <c r="A7044">
        <f t="shared" ca="1" si="110"/>
        <v>0.43125540077731617</v>
      </c>
      <c r="B7044" t="s">
        <v>127</v>
      </c>
      <c r="C7044">
        <v>9471431</v>
      </c>
      <c r="D7044" s="2">
        <v>43242</v>
      </c>
      <c r="E7044" t="s">
        <v>76</v>
      </c>
      <c r="F7044" t="s">
        <v>20250</v>
      </c>
      <c r="G7044">
        <v>5</v>
      </c>
      <c r="H7044" t="s">
        <v>58</v>
      </c>
      <c r="I7044" t="s">
        <v>130</v>
      </c>
      <c r="J7044">
        <v>100820</v>
      </c>
      <c r="K7044">
        <v>5</v>
      </c>
      <c r="L7044" s="2">
        <v>41730</v>
      </c>
      <c r="M7044" s="2">
        <v>43921</v>
      </c>
      <c r="N7044" t="s">
        <v>429</v>
      </c>
      <c r="O7044">
        <v>7</v>
      </c>
      <c r="P7044" t="s">
        <v>875</v>
      </c>
      <c r="Q7044" t="s">
        <v>472</v>
      </c>
      <c r="R7044" t="s">
        <v>311</v>
      </c>
      <c r="S7044" t="s">
        <v>473</v>
      </c>
      <c r="T7044" t="s">
        <v>68</v>
      </c>
      <c r="U7044">
        <v>2018</v>
      </c>
      <c r="V7044">
        <v>415800</v>
      </c>
      <c r="W7044" t="s">
        <v>69</v>
      </c>
      <c r="X7044" t="s">
        <v>127</v>
      </c>
      <c r="Y7044">
        <v>290000</v>
      </c>
      <c r="Z7044">
        <v>125800</v>
      </c>
      <c r="AA7044" t="s">
        <v>69</v>
      </c>
      <c r="AB7044" t="s">
        <v>20251</v>
      </c>
      <c r="AC7044">
        <v>415800</v>
      </c>
    </row>
    <row r="7045" spans="1:29">
      <c r="A7045">
        <f t="shared" ca="1" si="110"/>
        <v>0.56582319221824662</v>
      </c>
      <c r="B7045" t="s">
        <v>3057</v>
      </c>
      <c r="C7045">
        <v>9272359</v>
      </c>
      <c r="D7045" s="2">
        <v>42881</v>
      </c>
      <c r="E7045" t="s">
        <v>3058</v>
      </c>
      <c r="F7045" t="s">
        <v>20220</v>
      </c>
      <c r="G7045">
        <v>5</v>
      </c>
      <c r="H7045" t="s">
        <v>58</v>
      </c>
      <c r="I7045" t="s">
        <v>3060</v>
      </c>
      <c r="J7045">
        <v>7695</v>
      </c>
      <c r="K7045">
        <v>5</v>
      </c>
      <c r="L7045" s="2">
        <v>41518</v>
      </c>
      <c r="M7045" s="2">
        <v>43616</v>
      </c>
      <c r="N7045" t="s">
        <v>6253</v>
      </c>
      <c r="O7045">
        <v>7</v>
      </c>
      <c r="P7045" t="s">
        <v>3830</v>
      </c>
      <c r="Q7045" t="s">
        <v>3831</v>
      </c>
      <c r="R7045" t="s">
        <v>335</v>
      </c>
      <c r="S7045" t="s">
        <v>85</v>
      </c>
      <c r="T7045" t="s">
        <v>68</v>
      </c>
      <c r="U7045">
        <v>2017</v>
      </c>
      <c r="V7045">
        <v>397146</v>
      </c>
      <c r="W7045" t="s">
        <v>69</v>
      </c>
      <c r="X7045" t="s">
        <v>1683</v>
      </c>
      <c r="Y7045">
        <v>90000</v>
      </c>
      <c r="Z7045">
        <v>2000</v>
      </c>
      <c r="AA7045" t="s">
        <v>69</v>
      </c>
      <c r="AB7045" t="s">
        <v>20221</v>
      </c>
      <c r="AC7045">
        <v>92000</v>
      </c>
    </row>
    <row r="7046" spans="1:29">
      <c r="A7046">
        <f t="shared" ca="1" si="110"/>
        <v>0.87302198492601268</v>
      </c>
      <c r="B7046" t="s">
        <v>241</v>
      </c>
      <c r="C7046">
        <v>9302519</v>
      </c>
      <c r="D7046" s="2">
        <v>42881</v>
      </c>
      <c r="E7046" t="s">
        <v>56</v>
      </c>
      <c r="F7046" t="s">
        <v>20252</v>
      </c>
      <c r="G7046">
        <v>5</v>
      </c>
      <c r="H7046" t="s">
        <v>58</v>
      </c>
      <c r="I7046" t="s">
        <v>243</v>
      </c>
      <c r="J7046">
        <v>119983</v>
      </c>
      <c r="K7046">
        <v>4</v>
      </c>
      <c r="L7046" s="2">
        <v>41852</v>
      </c>
      <c r="M7046" s="2">
        <v>43281</v>
      </c>
      <c r="N7046" t="s">
        <v>1166</v>
      </c>
      <c r="O7046">
        <v>5</v>
      </c>
      <c r="P7046" t="s">
        <v>997</v>
      </c>
      <c r="Q7046" t="s">
        <v>998</v>
      </c>
      <c r="R7046" t="s">
        <v>640</v>
      </c>
      <c r="S7046" t="s">
        <v>67</v>
      </c>
      <c r="T7046" t="s">
        <v>68</v>
      </c>
      <c r="U7046">
        <v>2017</v>
      </c>
      <c r="V7046">
        <v>387500</v>
      </c>
      <c r="W7046" t="s">
        <v>69</v>
      </c>
      <c r="X7046" t="s">
        <v>241</v>
      </c>
      <c r="Y7046">
        <v>250000</v>
      </c>
      <c r="Z7046">
        <v>137500</v>
      </c>
      <c r="AA7046" t="s">
        <v>69</v>
      </c>
      <c r="AB7046" t="s">
        <v>20253</v>
      </c>
      <c r="AC7046">
        <v>387500</v>
      </c>
    </row>
    <row r="7047" spans="1:29">
      <c r="A7047">
        <f t="shared" ca="1" si="110"/>
        <v>0.38753225486809706</v>
      </c>
      <c r="B7047" t="s">
        <v>254</v>
      </c>
      <c r="C7047">
        <v>9506781</v>
      </c>
      <c r="D7047" s="2">
        <v>43238</v>
      </c>
      <c r="E7047" t="s">
        <v>56</v>
      </c>
      <c r="F7047" t="s">
        <v>20254</v>
      </c>
      <c r="G7047">
        <v>5</v>
      </c>
      <c r="H7047" t="s">
        <v>58</v>
      </c>
      <c r="I7047" t="s">
        <v>256</v>
      </c>
      <c r="J7047">
        <v>83025</v>
      </c>
      <c r="K7047">
        <v>9</v>
      </c>
      <c r="L7047" s="2">
        <v>39721</v>
      </c>
      <c r="M7047" s="2">
        <v>43982</v>
      </c>
      <c r="N7047" t="s">
        <v>592</v>
      </c>
      <c r="O7047">
        <v>2</v>
      </c>
      <c r="P7047" t="s">
        <v>7575</v>
      </c>
      <c r="Q7047" t="s">
        <v>543</v>
      </c>
      <c r="R7047" t="s">
        <v>205</v>
      </c>
      <c r="S7047" t="s">
        <v>260</v>
      </c>
      <c r="T7047" t="s">
        <v>68</v>
      </c>
      <c r="U7047">
        <v>2018</v>
      </c>
      <c r="V7047">
        <v>361425</v>
      </c>
      <c r="W7047" t="s">
        <v>69</v>
      </c>
      <c r="X7047" t="s">
        <v>254</v>
      </c>
      <c r="Y7047">
        <v>197500</v>
      </c>
      <c r="Z7047">
        <v>163925</v>
      </c>
      <c r="AA7047" t="s">
        <v>69</v>
      </c>
      <c r="AB7047" t="s">
        <v>20255</v>
      </c>
      <c r="AC7047">
        <v>361425</v>
      </c>
    </row>
    <row r="7048" spans="1:29">
      <c r="A7048">
        <f t="shared" ca="1" si="110"/>
        <v>0.39903942546258975</v>
      </c>
      <c r="B7048" t="s">
        <v>286</v>
      </c>
      <c r="C7048">
        <v>9513909</v>
      </c>
      <c r="D7048" s="2">
        <v>43276</v>
      </c>
      <c r="E7048" t="s">
        <v>76</v>
      </c>
      <c r="F7048" t="s">
        <v>19688</v>
      </c>
      <c r="G7048">
        <v>5</v>
      </c>
      <c r="H7048" t="s">
        <v>58</v>
      </c>
      <c r="I7048" t="s">
        <v>289</v>
      </c>
      <c r="J7048">
        <v>33066</v>
      </c>
      <c r="K7048">
        <v>27</v>
      </c>
      <c r="L7048" s="2">
        <v>33817</v>
      </c>
      <c r="M7048" s="2">
        <v>44012</v>
      </c>
      <c r="N7048" t="s">
        <v>2730</v>
      </c>
      <c r="O7048">
        <v>4</v>
      </c>
      <c r="P7048" t="s">
        <v>1512</v>
      </c>
      <c r="Q7048" t="s">
        <v>1513</v>
      </c>
      <c r="R7048" t="s">
        <v>640</v>
      </c>
      <c r="S7048" t="s">
        <v>729</v>
      </c>
      <c r="T7048" t="s">
        <v>68</v>
      </c>
      <c r="U7048">
        <v>2018</v>
      </c>
      <c r="V7048">
        <v>483933</v>
      </c>
      <c r="W7048" t="s">
        <v>69</v>
      </c>
      <c r="X7048" t="s">
        <v>286</v>
      </c>
      <c r="Y7048">
        <v>244993</v>
      </c>
      <c r="Z7048">
        <v>53031</v>
      </c>
      <c r="AA7048" t="s">
        <v>69</v>
      </c>
      <c r="AB7048" t="s">
        <v>19689</v>
      </c>
      <c r="AC7048">
        <v>298024</v>
      </c>
    </row>
    <row r="7049" spans="1:29">
      <c r="A7049">
        <f t="shared" ca="1" si="110"/>
        <v>0.77370042642073944</v>
      </c>
      <c r="B7049" t="s">
        <v>241</v>
      </c>
      <c r="C7049">
        <v>9320850</v>
      </c>
      <c r="D7049" s="2">
        <v>42950</v>
      </c>
      <c r="E7049" t="s">
        <v>4869</v>
      </c>
      <c r="F7049" t="s">
        <v>20256</v>
      </c>
      <c r="G7049">
        <v>5</v>
      </c>
      <c r="H7049" t="s">
        <v>58</v>
      </c>
      <c r="I7049" t="s">
        <v>243</v>
      </c>
      <c r="J7049">
        <v>120867</v>
      </c>
      <c r="K7049">
        <v>4</v>
      </c>
      <c r="L7049" s="2">
        <v>41852</v>
      </c>
      <c r="M7049" s="2">
        <v>43677</v>
      </c>
      <c r="N7049" t="s">
        <v>14856</v>
      </c>
      <c r="O7049">
        <v>3</v>
      </c>
      <c r="P7049" t="s">
        <v>1411</v>
      </c>
      <c r="Q7049" t="s">
        <v>100</v>
      </c>
      <c r="R7049" t="s">
        <v>163</v>
      </c>
      <c r="S7049" t="s">
        <v>67</v>
      </c>
      <c r="T7049" t="s">
        <v>68</v>
      </c>
      <c r="U7049">
        <v>2017</v>
      </c>
      <c r="V7049">
        <v>369587</v>
      </c>
      <c r="W7049" t="s">
        <v>69</v>
      </c>
      <c r="X7049" t="s">
        <v>241</v>
      </c>
      <c r="Y7049">
        <v>250000</v>
      </c>
      <c r="Z7049">
        <v>119587</v>
      </c>
      <c r="AA7049" t="s">
        <v>69</v>
      </c>
      <c r="AB7049" t="s">
        <v>20257</v>
      </c>
      <c r="AC7049">
        <v>369587</v>
      </c>
    </row>
    <row r="7050" spans="1:29">
      <c r="A7050">
        <f t="shared" ca="1" si="110"/>
        <v>0.64176594773953377</v>
      </c>
      <c r="B7050" t="s">
        <v>241</v>
      </c>
      <c r="C7050">
        <v>9455777</v>
      </c>
      <c r="D7050" s="2">
        <v>43150</v>
      </c>
      <c r="E7050" t="s">
        <v>56</v>
      </c>
      <c r="F7050" t="s">
        <v>20258</v>
      </c>
      <c r="G7050">
        <v>5</v>
      </c>
      <c r="H7050" t="s">
        <v>58</v>
      </c>
      <c r="I7050" t="s">
        <v>243</v>
      </c>
      <c r="J7050">
        <v>127033</v>
      </c>
      <c r="K7050">
        <v>4</v>
      </c>
      <c r="L7050" s="2">
        <v>42095</v>
      </c>
      <c r="M7050" s="2">
        <v>43524</v>
      </c>
      <c r="N7050" t="s">
        <v>1905</v>
      </c>
      <c r="O7050">
        <v>3</v>
      </c>
      <c r="P7050" t="s">
        <v>3383</v>
      </c>
      <c r="Q7050" t="s">
        <v>554</v>
      </c>
      <c r="R7050" t="s">
        <v>555</v>
      </c>
      <c r="S7050" t="s">
        <v>260</v>
      </c>
      <c r="T7050" t="s">
        <v>68</v>
      </c>
      <c r="U7050">
        <v>2018</v>
      </c>
      <c r="V7050">
        <v>373750</v>
      </c>
      <c r="W7050" t="s">
        <v>69</v>
      </c>
      <c r="X7050" t="s">
        <v>241</v>
      </c>
      <c r="Y7050">
        <v>250000</v>
      </c>
      <c r="Z7050">
        <v>123750</v>
      </c>
      <c r="AA7050" t="s">
        <v>69</v>
      </c>
      <c r="AB7050" t="s">
        <v>20259</v>
      </c>
      <c r="AC7050">
        <v>373750</v>
      </c>
    </row>
    <row r="7051" spans="1:29">
      <c r="A7051">
        <f t="shared" ca="1" si="110"/>
        <v>0.78950251480888556</v>
      </c>
      <c r="B7051" t="s">
        <v>241</v>
      </c>
      <c r="C7051">
        <v>9480091</v>
      </c>
      <c r="D7051" s="2">
        <v>43204</v>
      </c>
      <c r="E7051" t="s">
        <v>56</v>
      </c>
      <c r="F7051" t="s">
        <v>20260</v>
      </c>
      <c r="G7051">
        <v>5</v>
      </c>
      <c r="H7051" t="s">
        <v>58</v>
      </c>
      <c r="I7051" t="s">
        <v>243</v>
      </c>
      <c r="J7051">
        <v>123804</v>
      </c>
      <c r="K7051">
        <v>4</v>
      </c>
      <c r="L7051" s="2">
        <v>42200</v>
      </c>
      <c r="M7051" s="2">
        <v>43951</v>
      </c>
      <c r="N7051" t="s">
        <v>1126</v>
      </c>
      <c r="O7051">
        <v>7</v>
      </c>
      <c r="P7051" t="s">
        <v>1170</v>
      </c>
      <c r="Q7051" t="s">
        <v>1171</v>
      </c>
      <c r="R7051" t="s">
        <v>585</v>
      </c>
      <c r="S7051" t="s">
        <v>67</v>
      </c>
      <c r="T7051" t="s">
        <v>68</v>
      </c>
      <c r="U7051">
        <v>2018</v>
      </c>
      <c r="V7051">
        <v>399750</v>
      </c>
      <c r="W7051" t="s">
        <v>69</v>
      </c>
      <c r="X7051" t="s">
        <v>241</v>
      </c>
      <c r="Y7051">
        <v>250000</v>
      </c>
      <c r="Z7051">
        <v>149750</v>
      </c>
      <c r="AA7051" t="s">
        <v>69</v>
      </c>
      <c r="AB7051" t="s">
        <v>20261</v>
      </c>
      <c r="AC7051">
        <v>399750</v>
      </c>
    </row>
    <row r="7052" spans="1:29">
      <c r="A7052">
        <f t="shared" ca="1" si="110"/>
        <v>0.45407008153471795</v>
      </c>
      <c r="B7052" t="s">
        <v>241</v>
      </c>
      <c r="C7052">
        <v>9185343</v>
      </c>
      <c r="D7052" s="2">
        <v>42726</v>
      </c>
      <c r="E7052" t="s">
        <v>76</v>
      </c>
      <c r="F7052" t="s">
        <v>20262</v>
      </c>
      <c r="G7052">
        <v>5</v>
      </c>
      <c r="H7052" t="s">
        <v>58</v>
      </c>
      <c r="I7052" t="s">
        <v>243</v>
      </c>
      <c r="J7052">
        <v>117334</v>
      </c>
      <c r="K7052">
        <v>14</v>
      </c>
      <c r="L7052" s="2">
        <v>41367</v>
      </c>
      <c r="M7052" s="2">
        <v>42794</v>
      </c>
      <c r="N7052" t="s">
        <v>1630</v>
      </c>
      <c r="O7052">
        <v>12</v>
      </c>
      <c r="P7052" t="s">
        <v>1357</v>
      </c>
      <c r="Q7052" t="s">
        <v>217</v>
      </c>
      <c r="R7052" t="s">
        <v>120</v>
      </c>
      <c r="S7052" t="s">
        <v>67</v>
      </c>
      <c r="T7052" t="s">
        <v>68</v>
      </c>
      <c r="U7052">
        <v>2017</v>
      </c>
      <c r="V7052">
        <v>206112</v>
      </c>
      <c r="W7052" t="s">
        <v>69</v>
      </c>
      <c r="X7052" t="s">
        <v>241</v>
      </c>
      <c r="Y7052">
        <v>121600</v>
      </c>
      <c r="Z7052">
        <v>84512</v>
      </c>
      <c r="AA7052" t="s">
        <v>69</v>
      </c>
      <c r="AB7052" t="s">
        <v>20263</v>
      </c>
      <c r="AC7052">
        <v>206112</v>
      </c>
    </row>
    <row r="7053" spans="1:29">
      <c r="A7053">
        <f t="shared" ca="1" si="110"/>
        <v>0.21185531617407449</v>
      </c>
      <c r="B7053" t="s">
        <v>1143</v>
      </c>
      <c r="C7053">
        <v>9470803</v>
      </c>
      <c r="D7053" s="2">
        <v>43210</v>
      </c>
      <c r="E7053" t="s">
        <v>76</v>
      </c>
      <c r="F7053" t="s">
        <v>20264</v>
      </c>
      <c r="G7053">
        <v>5</v>
      </c>
      <c r="H7053" t="s">
        <v>58</v>
      </c>
      <c r="I7053" t="s">
        <v>1145</v>
      </c>
      <c r="J7053">
        <v>64268</v>
      </c>
      <c r="K7053">
        <v>5</v>
      </c>
      <c r="L7053" s="2">
        <v>41730</v>
      </c>
      <c r="M7053" s="2">
        <v>43555</v>
      </c>
      <c r="N7053" t="s">
        <v>3149</v>
      </c>
      <c r="O7053">
        <v>7</v>
      </c>
      <c r="P7053" t="s">
        <v>1729</v>
      </c>
      <c r="Q7053" t="s">
        <v>65</v>
      </c>
      <c r="R7053" t="s">
        <v>66</v>
      </c>
      <c r="S7053" t="s">
        <v>67</v>
      </c>
      <c r="T7053" t="s">
        <v>68</v>
      </c>
      <c r="U7053">
        <v>2018</v>
      </c>
      <c r="V7053">
        <v>399635</v>
      </c>
      <c r="W7053" t="s">
        <v>69</v>
      </c>
      <c r="X7053" t="s">
        <v>1143</v>
      </c>
      <c r="Y7053">
        <v>264280</v>
      </c>
      <c r="Z7053">
        <v>135355</v>
      </c>
      <c r="AA7053" t="s">
        <v>69</v>
      </c>
      <c r="AB7053" t="s">
        <v>20265</v>
      </c>
      <c r="AC7053">
        <v>399635</v>
      </c>
    </row>
    <row r="7054" spans="1:29">
      <c r="A7054">
        <f t="shared" ca="1" si="110"/>
        <v>0.1413819354208885</v>
      </c>
      <c r="B7054" t="s">
        <v>241</v>
      </c>
      <c r="C7054">
        <v>9244832</v>
      </c>
      <c r="D7054" s="2">
        <v>42826</v>
      </c>
      <c r="E7054" t="s">
        <v>76</v>
      </c>
      <c r="F7054" t="s">
        <v>20266</v>
      </c>
      <c r="G7054">
        <v>5</v>
      </c>
      <c r="H7054" t="s">
        <v>58</v>
      </c>
      <c r="I7054" t="s">
        <v>243</v>
      </c>
      <c r="J7054">
        <v>119404</v>
      </c>
      <c r="K7054">
        <v>4</v>
      </c>
      <c r="L7054" s="2">
        <v>41730</v>
      </c>
      <c r="M7054" s="2">
        <v>43555</v>
      </c>
      <c r="N7054" t="s">
        <v>980</v>
      </c>
      <c r="O7054">
        <v>13</v>
      </c>
      <c r="P7054" t="s">
        <v>1222</v>
      </c>
      <c r="Q7054" t="s">
        <v>217</v>
      </c>
      <c r="R7054" t="s">
        <v>120</v>
      </c>
      <c r="S7054" t="s">
        <v>67</v>
      </c>
      <c r="T7054" t="s">
        <v>68</v>
      </c>
      <c r="U7054">
        <v>2017</v>
      </c>
      <c r="V7054">
        <v>423750</v>
      </c>
      <c r="W7054" t="s">
        <v>69</v>
      </c>
      <c r="X7054" t="s">
        <v>241</v>
      </c>
      <c r="Y7054">
        <v>250000</v>
      </c>
      <c r="Z7054">
        <v>173750</v>
      </c>
      <c r="AA7054" t="s">
        <v>69</v>
      </c>
      <c r="AB7054" t="s">
        <v>20267</v>
      </c>
      <c r="AC7054">
        <v>423750</v>
      </c>
    </row>
    <row r="7055" spans="1:29">
      <c r="A7055">
        <f t="shared" ca="1" si="110"/>
        <v>0.73867855158281803</v>
      </c>
      <c r="B7055" t="s">
        <v>254</v>
      </c>
      <c r="C7055">
        <v>9548264</v>
      </c>
      <c r="D7055" s="2">
        <v>43343</v>
      </c>
      <c r="E7055" t="s">
        <v>56</v>
      </c>
      <c r="F7055" t="s">
        <v>20268</v>
      </c>
      <c r="G7055">
        <v>5</v>
      </c>
      <c r="H7055" t="s">
        <v>58</v>
      </c>
      <c r="I7055" t="s">
        <v>256</v>
      </c>
      <c r="J7055">
        <v>95822</v>
      </c>
      <c r="K7055">
        <v>8</v>
      </c>
      <c r="L7055" s="2">
        <v>40787</v>
      </c>
      <c r="M7055" s="2">
        <v>43708</v>
      </c>
      <c r="N7055" t="s">
        <v>1057</v>
      </c>
      <c r="O7055">
        <v>7</v>
      </c>
      <c r="P7055" t="s">
        <v>64</v>
      </c>
      <c r="Q7055" t="s">
        <v>65</v>
      </c>
      <c r="R7055" t="s">
        <v>66</v>
      </c>
      <c r="S7055" t="s">
        <v>67</v>
      </c>
      <c r="T7055" t="s">
        <v>68</v>
      </c>
      <c r="U7055">
        <v>2018</v>
      </c>
      <c r="V7055">
        <v>505979</v>
      </c>
      <c r="W7055" t="s">
        <v>69</v>
      </c>
      <c r="X7055" t="s">
        <v>254</v>
      </c>
      <c r="Y7055">
        <v>322167</v>
      </c>
      <c r="Z7055">
        <v>183812</v>
      </c>
      <c r="AA7055" t="s">
        <v>69</v>
      </c>
      <c r="AB7055" t="s">
        <v>20269</v>
      </c>
      <c r="AC7055">
        <v>505979</v>
      </c>
    </row>
    <row r="7056" spans="1:29">
      <c r="A7056">
        <f t="shared" ca="1" si="110"/>
        <v>6.1315236461666478E-2</v>
      </c>
      <c r="B7056" t="s">
        <v>199</v>
      </c>
      <c r="C7056">
        <v>9533482</v>
      </c>
      <c r="D7056" s="2">
        <v>43313</v>
      </c>
      <c r="E7056" t="s">
        <v>56</v>
      </c>
      <c r="F7056" t="s">
        <v>20270</v>
      </c>
      <c r="G7056">
        <v>5</v>
      </c>
      <c r="H7056" t="s">
        <v>58</v>
      </c>
      <c r="I7056" t="s">
        <v>149</v>
      </c>
      <c r="J7056">
        <v>181445</v>
      </c>
      <c r="K7056">
        <v>5</v>
      </c>
      <c r="L7056" s="2">
        <v>41856</v>
      </c>
      <c r="M7056" s="2">
        <v>44043</v>
      </c>
      <c r="N7056" t="s">
        <v>201</v>
      </c>
      <c r="O7056">
        <v>7</v>
      </c>
      <c r="P7056" t="s">
        <v>189</v>
      </c>
      <c r="Q7056" t="s">
        <v>190</v>
      </c>
      <c r="R7056" t="s">
        <v>191</v>
      </c>
      <c r="S7056" t="s">
        <v>336</v>
      </c>
      <c r="T7056" t="s">
        <v>68</v>
      </c>
      <c r="U7056">
        <v>2018</v>
      </c>
      <c r="V7056">
        <v>532112</v>
      </c>
      <c r="W7056" t="s">
        <v>69</v>
      </c>
      <c r="X7056" t="s">
        <v>199</v>
      </c>
      <c r="Y7056">
        <v>338210</v>
      </c>
      <c r="Z7056">
        <v>193902</v>
      </c>
      <c r="AA7056" t="s">
        <v>69</v>
      </c>
      <c r="AB7056" t="s">
        <v>20271</v>
      </c>
      <c r="AC7056">
        <v>532112</v>
      </c>
    </row>
    <row r="7057" spans="1:29">
      <c r="A7057">
        <f t="shared" ca="1" si="110"/>
        <v>0.43779397223737582</v>
      </c>
      <c r="B7057" t="s">
        <v>405</v>
      </c>
      <c r="C7057">
        <v>9511761</v>
      </c>
      <c r="D7057" s="2">
        <v>43271</v>
      </c>
      <c r="E7057" t="s">
        <v>3985</v>
      </c>
      <c r="F7057" t="s">
        <v>20272</v>
      </c>
      <c r="G7057">
        <v>5</v>
      </c>
      <c r="H7057" t="s">
        <v>58</v>
      </c>
      <c r="I7057" t="s">
        <v>407</v>
      </c>
      <c r="J7057">
        <v>35887</v>
      </c>
      <c r="K7057">
        <v>5</v>
      </c>
      <c r="L7057" s="2">
        <v>41897</v>
      </c>
      <c r="M7057" s="2">
        <v>43646</v>
      </c>
      <c r="N7057" t="s">
        <v>79</v>
      </c>
      <c r="O7057">
        <v>12</v>
      </c>
      <c r="P7057" t="s">
        <v>11723</v>
      </c>
      <c r="Q7057" t="s">
        <v>217</v>
      </c>
      <c r="R7057" t="s">
        <v>120</v>
      </c>
      <c r="S7057" t="s">
        <v>260</v>
      </c>
      <c r="T7057" t="s">
        <v>68</v>
      </c>
      <c r="U7057">
        <v>2018</v>
      </c>
      <c r="V7057">
        <v>504946</v>
      </c>
      <c r="W7057" t="s">
        <v>69</v>
      </c>
      <c r="X7057" t="s">
        <v>405</v>
      </c>
      <c r="Y7057">
        <v>328955</v>
      </c>
      <c r="Z7057">
        <v>175991</v>
      </c>
      <c r="AA7057" t="s">
        <v>69</v>
      </c>
      <c r="AB7057" t="s">
        <v>20273</v>
      </c>
      <c r="AC7057">
        <v>504946</v>
      </c>
    </row>
    <row r="7058" spans="1:29">
      <c r="A7058">
        <f t="shared" ca="1" si="110"/>
        <v>0.45881096616530403</v>
      </c>
      <c r="B7058" t="s">
        <v>55</v>
      </c>
      <c r="C7058">
        <v>9339724</v>
      </c>
      <c r="D7058" s="2">
        <v>42970</v>
      </c>
      <c r="E7058" t="s">
        <v>76</v>
      </c>
      <c r="F7058" t="s">
        <v>20274</v>
      </c>
      <c r="G7058">
        <v>5</v>
      </c>
      <c r="H7058" t="s">
        <v>58</v>
      </c>
      <c r="I7058" t="s">
        <v>59</v>
      </c>
      <c r="J7058">
        <v>76631</v>
      </c>
      <c r="K7058">
        <v>5</v>
      </c>
      <c r="L7058" s="2">
        <v>41547</v>
      </c>
      <c r="M7058" s="2">
        <v>43708</v>
      </c>
      <c r="N7058" t="s">
        <v>13246</v>
      </c>
      <c r="O7058">
        <v>3</v>
      </c>
      <c r="P7058" t="s">
        <v>2754</v>
      </c>
      <c r="Q7058" t="s">
        <v>543</v>
      </c>
      <c r="R7058" t="s">
        <v>205</v>
      </c>
      <c r="S7058" t="s">
        <v>473</v>
      </c>
      <c r="T7058" t="s">
        <v>68</v>
      </c>
      <c r="U7058">
        <v>2017</v>
      </c>
      <c r="V7058">
        <v>589943</v>
      </c>
      <c r="W7058" t="s">
        <v>69</v>
      </c>
      <c r="X7058" t="s">
        <v>55</v>
      </c>
      <c r="Y7058">
        <v>531539</v>
      </c>
      <c r="Z7058">
        <v>98379</v>
      </c>
      <c r="AA7058" t="s">
        <v>69</v>
      </c>
      <c r="AB7058" t="s">
        <v>20275</v>
      </c>
      <c r="AC7058">
        <v>589943</v>
      </c>
    </row>
    <row r="7059" spans="1:29">
      <c r="A7059">
        <f t="shared" ca="1" si="110"/>
        <v>0.7399598371431908</v>
      </c>
      <c r="B7059" t="s">
        <v>889</v>
      </c>
      <c r="C7059">
        <v>9279139</v>
      </c>
      <c r="D7059" s="2">
        <v>42872</v>
      </c>
      <c r="E7059" t="s">
        <v>9267</v>
      </c>
      <c r="F7059" t="s">
        <v>20276</v>
      </c>
      <c r="G7059">
        <v>5</v>
      </c>
      <c r="H7059" t="s">
        <v>58</v>
      </c>
      <c r="I7059" t="s">
        <v>891</v>
      </c>
      <c r="J7059">
        <v>24294</v>
      </c>
      <c r="K7059">
        <v>4</v>
      </c>
      <c r="L7059" s="2">
        <v>41862</v>
      </c>
      <c r="M7059" s="2">
        <v>43616</v>
      </c>
      <c r="N7059" t="s">
        <v>9269</v>
      </c>
      <c r="O7059">
        <v>2</v>
      </c>
      <c r="P7059" t="s">
        <v>12285</v>
      </c>
      <c r="Q7059" t="s">
        <v>12286</v>
      </c>
      <c r="R7059" t="s">
        <v>816</v>
      </c>
      <c r="S7059" t="s">
        <v>85</v>
      </c>
      <c r="T7059" t="s">
        <v>68</v>
      </c>
      <c r="U7059">
        <v>2017</v>
      </c>
      <c r="V7059">
        <v>192878</v>
      </c>
      <c r="W7059" t="s">
        <v>69</v>
      </c>
      <c r="X7059" t="s">
        <v>889</v>
      </c>
      <c r="Y7059">
        <v>135000</v>
      </c>
      <c r="Z7059">
        <v>57878</v>
      </c>
      <c r="AA7059" t="s">
        <v>69</v>
      </c>
      <c r="AB7059" t="s">
        <v>20277</v>
      </c>
      <c r="AC7059">
        <v>192878</v>
      </c>
    </row>
    <row r="7060" spans="1:29">
      <c r="A7060">
        <f t="shared" ca="1" si="110"/>
        <v>0.3977759652512316</v>
      </c>
      <c r="B7060" t="s">
        <v>405</v>
      </c>
      <c r="C7060">
        <v>9229014</v>
      </c>
      <c r="D7060" s="2">
        <v>42802</v>
      </c>
      <c r="E7060" t="s">
        <v>1449</v>
      </c>
      <c r="F7060" t="s">
        <v>20278</v>
      </c>
      <c r="G7060">
        <v>5</v>
      </c>
      <c r="H7060" t="s">
        <v>58</v>
      </c>
      <c r="I7060" t="s">
        <v>407</v>
      </c>
      <c r="J7060">
        <v>35808</v>
      </c>
      <c r="K7060">
        <v>4</v>
      </c>
      <c r="L7060" s="2">
        <v>41730</v>
      </c>
      <c r="M7060" s="2">
        <v>44165</v>
      </c>
      <c r="N7060" t="s">
        <v>792</v>
      </c>
      <c r="O7060">
        <v>12</v>
      </c>
      <c r="P7060" t="s">
        <v>3235</v>
      </c>
      <c r="Q7060" t="s">
        <v>217</v>
      </c>
      <c r="R7060" t="s">
        <v>120</v>
      </c>
      <c r="S7060" t="s">
        <v>67</v>
      </c>
      <c r="T7060" t="s">
        <v>68</v>
      </c>
      <c r="U7060">
        <v>2017</v>
      </c>
      <c r="V7060">
        <v>402058</v>
      </c>
      <c r="W7060" t="s">
        <v>69</v>
      </c>
      <c r="X7060" t="s">
        <v>405</v>
      </c>
      <c r="Y7060">
        <v>304530</v>
      </c>
      <c r="Z7060">
        <v>97528</v>
      </c>
      <c r="AA7060" t="s">
        <v>69</v>
      </c>
      <c r="AB7060" t="s">
        <v>20279</v>
      </c>
      <c r="AC7060">
        <v>402058</v>
      </c>
    </row>
    <row r="7061" spans="1:29">
      <c r="A7061">
        <f t="shared" ca="1" si="110"/>
        <v>0.5426652271022685</v>
      </c>
      <c r="B7061" t="s">
        <v>286</v>
      </c>
      <c r="C7061">
        <v>9264476</v>
      </c>
      <c r="D7061" s="2">
        <v>42828</v>
      </c>
      <c r="E7061" t="s">
        <v>76</v>
      </c>
      <c r="F7061" t="s">
        <v>20280</v>
      </c>
      <c r="G7061">
        <v>5</v>
      </c>
      <c r="H7061" t="s">
        <v>58</v>
      </c>
      <c r="I7061" t="s">
        <v>289</v>
      </c>
      <c r="J7061">
        <v>101055</v>
      </c>
      <c r="K7061">
        <v>5</v>
      </c>
      <c r="L7061" s="2">
        <v>41409</v>
      </c>
      <c r="M7061" s="2">
        <v>43585</v>
      </c>
      <c r="N7061" t="s">
        <v>7491</v>
      </c>
      <c r="O7061">
        <v>7</v>
      </c>
      <c r="P7061" t="s">
        <v>1729</v>
      </c>
      <c r="Q7061" t="s">
        <v>65</v>
      </c>
      <c r="R7061" t="s">
        <v>66</v>
      </c>
      <c r="S7061" t="s">
        <v>67</v>
      </c>
      <c r="T7061" t="s">
        <v>68</v>
      </c>
      <c r="U7061">
        <v>2017</v>
      </c>
      <c r="V7061">
        <v>387575</v>
      </c>
      <c r="W7061" t="s">
        <v>69</v>
      </c>
      <c r="X7061" t="s">
        <v>286</v>
      </c>
      <c r="Y7061">
        <v>277900</v>
      </c>
      <c r="Z7061">
        <v>109675</v>
      </c>
      <c r="AA7061" t="s">
        <v>69</v>
      </c>
      <c r="AB7061" t="s">
        <v>20281</v>
      </c>
      <c r="AC7061">
        <v>387575</v>
      </c>
    </row>
    <row r="7062" spans="1:29">
      <c r="A7062">
        <f t="shared" ca="1" si="110"/>
        <v>0.43399586556081193</v>
      </c>
      <c r="B7062" t="s">
        <v>55</v>
      </c>
      <c r="C7062">
        <v>9459427</v>
      </c>
      <c r="D7062" s="2">
        <v>43161</v>
      </c>
      <c r="E7062" t="s">
        <v>16225</v>
      </c>
      <c r="F7062" t="s">
        <v>20282</v>
      </c>
      <c r="G7062">
        <v>5</v>
      </c>
      <c r="H7062" t="s">
        <v>58</v>
      </c>
      <c r="I7062" t="s">
        <v>59</v>
      </c>
      <c r="J7062">
        <v>95749</v>
      </c>
      <c r="K7062">
        <v>3</v>
      </c>
      <c r="L7062" s="2">
        <v>42552</v>
      </c>
      <c r="M7062" s="2">
        <v>43921</v>
      </c>
      <c r="N7062" t="s">
        <v>2321</v>
      </c>
      <c r="O7062">
        <v>2</v>
      </c>
      <c r="P7062" t="s">
        <v>309</v>
      </c>
      <c r="Q7062" t="s">
        <v>310</v>
      </c>
      <c r="R7062" t="s">
        <v>311</v>
      </c>
      <c r="S7062" t="s">
        <v>67</v>
      </c>
      <c r="T7062" t="s">
        <v>68</v>
      </c>
      <c r="U7062">
        <v>2018</v>
      </c>
      <c r="V7062">
        <v>418750</v>
      </c>
      <c r="W7062" t="s">
        <v>69</v>
      </c>
      <c r="X7062" t="s">
        <v>55</v>
      </c>
      <c r="Y7062">
        <v>250000</v>
      </c>
      <c r="Z7062">
        <v>168750</v>
      </c>
      <c r="AA7062" t="s">
        <v>69</v>
      </c>
      <c r="AB7062" t="s">
        <v>20283</v>
      </c>
      <c r="AC7062">
        <v>418750</v>
      </c>
    </row>
    <row r="7063" spans="1:29">
      <c r="A7063">
        <f t="shared" ca="1" si="110"/>
        <v>0.32971858844354129</v>
      </c>
      <c r="B7063" t="s">
        <v>199</v>
      </c>
      <c r="C7063">
        <v>9251781</v>
      </c>
      <c r="D7063" s="2">
        <v>42816</v>
      </c>
      <c r="E7063" t="s">
        <v>1972</v>
      </c>
      <c r="F7063" t="s">
        <v>20284</v>
      </c>
      <c r="G7063">
        <v>5</v>
      </c>
      <c r="H7063" t="s">
        <v>58</v>
      </c>
      <c r="I7063" t="s">
        <v>149</v>
      </c>
      <c r="J7063">
        <v>188017</v>
      </c>
      <c r="K7063">
        <v>3</v>
      </c>
      <c r="L7063" s="2">
        <v>42100</v>
      </c>
      <c r="M7063" s="2">
        <v>43555</v>
      </c>
      <c r="N7063" t="s">
        <v>1974</v>
      </c>
      <c r="O7063">
        <v>7</v>
      </c>
      <c r="P7063" t="s">
        <v>1170</v>
      </c>
      <c r="Q7063" t="s">
        <v>1171</v>
      </c>
      <c r="R7063" t="s">
        <v>585</v>
      </c>
      <c r="S7063" t="s">
        <v>729</v>
      </c>
      <c r="T7063" t="s">
        <v>68</v>
      </c>
      <c r="U7063">
        <v>2017</v>
      </c>
      <c r="V7063">
        <v>474283</v>
      </c>
      <c r="W7063" t="s">
        <v>69</v>
      </c>
      <c r="X7063" t="s">
        <v>199</v>
      </c>
      <c r="Y7063">
        <v>300187</v>
      </c>
      <c r="Z7063">
        <v>174096</v>
      </c>
      <c r="AA7063" t="s">
        <v>69</v>
      </c>
      <c r="AB7063" t="s">
        <v>20285</v>
      </c>
      <c r="AC7063">
        <v>474283</v>
      </c>
    </row>
    <row r="7064" spans="1:29">
      <c r="A7064">
        <f t="shared" ca="1" si="110"/>
        <v>0.3704170377337489</v>
      </c>
      <c r="B7064" t="s">
        <v>75</v>
      </c>
      <c r="C7064">
        <v>9459291</v>
      </c>
      <c r="D7064" s="2">
        <v>43203</v>
      </c>
      <c r="E7064" t="s">
        <v>76</v>
      </c>
      <c r="F7064" t="s">
        <v>20286</v>
      </c>
      <c r="G7064">
        <v>5</v>
      </c>
      <c r="H7064" t="s">
        <v>58</v>
      </c>
      <c r="I7064" t="s">
        <v>78</v>
      </c>
      <c r="J7064">
        <v>45551</v>
      </c>
      <c r="K7064">
        <v>5</v>
      </c>
      <c r="L7064" s="2">
        <v>41791</v>
      </c>
      <c r="M7064" s="2">
        <v>44651</v>
      </c>
      <c r="N7064" t="s">
        <v>20287</v>
      </c>
      <c r="O7064">
        <v>5</v>
      </c>
      <c r="P7064" t="s">
        <v>997</v>
      </c>
      <c r="Q7064" t="s">
        <v>998</v>
      </c>
      <c r="R7064" t="s">
        <v>640</v>
      </c>
      <c r="S7064" t="s">
        <v>67</v>
      </c>
      <c r="T7064" t="s">
        <v>68</v>
      </c>
      <c r="U7064">
        <v>2018</v>
      </c>
      <c r="V7064">
        <v>1284025</v>
      </c>
      <c r="W7064" t="s">
        <v>69</v>
      </c>
      <c r="X7064" t="s">
        <v>75</v>
      </c>
      <c r="Y7064">
        <v>1076620</v>
      </c>
      <c r="Z7064">
        <v>207405</v>
      </c>
      <c r="AA7064" t="s">
        <v>69</v>
      </c>
      <c r="AB7064" t="s">
        <v>20288</v>
      </c>
      <c r="AC7064">
        <v>1284025</v>
      </c>
    </row>
    <row r="7065" spans="1:29">
      <c r="A7065">
        <f t="shared" ca="1" si="110"/>
        <v>0.74656555311778638</v>
      </c>
      <c r="B7065" t="s">
        <v>254</v>
      </c>
      <c r="C7065">
        <v>9268774</v>
      </c>
      <c r="D7065" s="2">
        <v>42851</v>
      </c>
      <c r="E7065" t="s">
        <v>56</v>
      </c>
      <c r="F7065" t="s">
        <v>20289</v>
      </c>
      <c r="G7065">
        <v>5</v>
      </c>
      <c r="H7065" t="s">
        <v>58</v>
      </c>
      <c r="I7065" t="s">
        <v>256</v>
      </c>
      <c r="J7065">
        <v>86457</v>
      </c>
      <c r="K7065">
        <v>8</v>
      </c>
      <c r="L7065" s="2">
        <v>40086</v>
      </c>
      <c r="M7065" s="2">
        <v>43585</v>
      </c>
      <c r="N7065" t="s">
        <v>1096</v>
      </c>
      <c r="O7065">
        <v>5</v>
      </c>
      <c r="P7065" t="s">
        <v>1261</v>
      </c>
      <c r="Q7065" t="s">
        <v>1262</v>
      </c>
      <c r="R7065" t="s">
        <v>236</v>
      </c>
      <c r="S7065" t="s">
        <v>67</v>
      </c>
      <c r="T7065" t="s">
        <v>68</v>
      </c>
      <c r="U7065">
        <v>2017</v>
      </c>
      <c r="V7065">
        <v>647800</v>
      </c>
      <c r="W7065" t="s">
        <v>69</v>
      </c>
      <c r="X7065" t="s">
        <v>254</v>
      </c>
      <c r="Y7065">
        <v>410000</v>
      </c>
      <c r="Z7065">
        <v>237800</v>
      </c>
      <c r="AA7065" t="s">
        <v>69</v>
      </c>
      <c r="AB7065" t="s">
        <v>20290</v>
      </c>
      <c r="AC7065">
        <v>647800</v>
      </c>
    </row>
    <row r="7066" spans="1:29">
      <c r="A7066">
        <f t="shared" ca="1" si="110"/>
        <v>1.1938371867044051E-3</v>
      </c>
      <c r="B7066" t="s">
        <v>75</v>
      </c>
      <c r="C7066">
        <v>9405351</v>
      </c>
      <c r="D7066" s="2">
        <v>43077</v>
      </c>
      <c r="E7066" t="s">
        <v>56</v>
      </c>
      <c r="F7066" t="s">
        <v>20291</v>
      </c>
      <c r="G7066">
        <v>5</v>
      </c>
      <c r="H7066" t="s">
        <v>58</v>
      </c>
      <c r="I7066" t="s">
        <v>78</v>
      </c>
      <c r="J7066">
        <v>27012</v>
      </c>
      <c r="K7066">
        <v>12</v>
      </c>
      <c r="L7066" s="2">
        <v>38625</v>
      </c>
      <c r="M7066" s="2">
        <v>43830</v>
      </c>
      <c r="N7066" t="s">
        <v>735</v>
      </c>
      <c r="O7066">
        <v>7</v>
      </c>
      <c r="P7066" t="s">
        <v>64</v>
      </c>
      <c r="Q7066" t="s">
        <v>65</v>
      </c>
      <c r="R7066" t="s">
        <v>66</v>
      </c>
      <c r="S7066" t="s">
        <v>67</v>
      </c>
      <c r="T7066" t="s">
        <v>68</v>
      </c>
      <c r="U7066">
        <v>2018</v>
      </c>
      <c r="V7066">
        <v>298890</v>
      </c>
      <c r="W7066" t="s">
        <v>69</v>
      </c>
      <c r="X7066" t="s">
        <v>75</v>
      </c>
      <c r="Y7066">
        <v>184500</v>
      </c>
      <c r="Z7066">
        <v>114390</v>
      </c>
      <c r="AA7066" t="s">
        <v>69</v>
      </c>
      <c r="AB7066" t="s">
        <v>20292</v>
      </c>
      <c r="AC7066">
        <v>298890</v>
      </c>
    </row>
    <row r="7067" spans="1:29">
      <c r="A7067">
        <f t="shared" ca="1" si="110"/>
        <v>0.32289101502001127</v>
      </c>
      <c r="B7067" t="s">
        <v>241</v>
      </c>
      <c r="C7067">
        <v>9472368</v>
      </c>
      <c r="D7067" s="2">
        <v>43206</v>
      </c>
      <c r="E7067" t="s">
        <v>56</v>
      </c>
      <c r="F7067" t="s">
        <v>20293</v>
      </c>
      <c r="G7067">
        <v>5</v>
      </c>
      <c r="H7067" t="s">
        <v>58</v>
      </c>
      <c r="I7067" t="s">
        <v>243</v>
      </c>
      <c r="J7067">
        <v>92215</v>
      </c>
      <c r="K7067">
        <v>9</v>
      </c>
      <c r="L7067" s="2">
        <v>39904</v>
      </c>
      <c r="M7067" s="2">
        <v>44316</v>
      </c>
      <c r="N7067" t="s">
        <v>278</v>
      </c>
      <c r="O7067">
        <v>7</v>
      </c>
      <c r="P7067" t="s">
        <v>1538</v>
      </c>
      <c r="Q7067" t="s">
        <v>1539</v>
      </c>
      <c r="R7067" t="s">
        <v>1540</v>
      </c>
      <c r="S7067" t="s">
        <v>67</v>
      </c>
      <c r="T7067" t="s">
        <v>68</v>
      </c>
      <c r="U7067">
        <v>2018</v>
      </c>
      <c r="V7067">
        <v>367500</v>
      </c>
      <c r="W7067" t="s">
        <v>69</v>
      </c>
      <c r="X7067" t="s">
        <v>241</v>
      </c>
      <c r="Y7067">
        <v>250000</v>
      </c>
      <c r="Z7067">
        <v>117500</v>
      </c>
      <c r="AA7067" t="s">
        <v>69</v>
      </c>
      <c r="AB7067" t="s">
        <v>20294</v>
      </c>
      <c r="AC7067">
        <v>367500</v>
      </c>
    </row>
    <row r="7068" spans="1:29">
      <c r="A7068">
        <f t="shared" ca="1" si="110"/>
        <v>0.68005109862625779</v>
      </c>
      <c r="B7068" t="s">
        <v>199</v>
      </c>
      <c r="C7068">
        <v>9527031</v>
      </c>
      <c r="D7068" s="2">
        <v>43305</v>
      </c>
      <c r="E7068" t="s">
        <v>56</v>
      </c>
      <c r="F7068" t="s">
        <v>20295</v>
      </c>
      <c r="G7068">
        <v>5</v>
      </c>
      <c r="H7068" t="s">
        <v>58</v>
      </c>
      <c r="I7068" t="s">
        <v>149</v>
      </c>
      <c r="J7068">
        <v>139083</v>
      </c>
      <c r="K7068">
        <v>10</v>
      </c>
      <c r="L7068" s="2">
        <v>39904</v>
      </c>
      <c r="M7068" s="2">
        <v>44043</v>
      </c>
      <c r="N7068" t="s">
        <v>811</v>
      </c>
      <c r="O7068">
        <v>11</v>
      </c>
      <c r="P7068" t="s">
        <v>532</v>
      </c>
      <c r="Q7068" t="s">
        <v>533</v>
      </c>
      <c r="R7068" t="s">
        <v>149</v>
      </c>
      <c r="S7068" t="s">
        <v>67</v>
      </c>
      <c r="T7068" t="s">
        <v>68</v>
      </c>
      <c r="U7068">
        <v>2018</v>
      </c>
      <c r="V7068">
        <v>370554</v>
      </c>
      <c r="W7068" t="s">
        <v>69</v>
      </c>
      <c r="X7068" t="s">
        <v>199</v>
      </c>
      <c r="Y7068">
        <v>264000</v>
      </c>
      <c r="Z7068">
        <v>106554</v>
      </c>
      <c r="AA7068" t="s">
        <v>69</v>
      </c>
      <c r="AB7068" t="s">
        <v>20296</v>
      </c>
      <c r="AC7068">
        <v>370554</v>
      </c>
    </row>
    <row r="7069" spans="1:29">
      <c r="A7069">
        <f t="shared" ca="1" si="110"/>
        <v>0.39487588155624509</v>
      </c>
      <c r="B7069" t="s">
        <v>92</v>
      </c>
      <c r="C7069">
        <v>9251304</v>
      </c>
      <c r="D7069" s="2">
        <v>42844</v>
      </c>
      <c r="E7069" t="s">
        <v>56</v>
      </c>
      <c r="F7069" t="s">
        <v>20297</v>
      </c>
      <c r="G7069">
        <v>5</v>
      </c>
      <c r="H7069" t="s">
        <v>58</v>
      </c>
      <c r="I7069" t="s">
        <v>95</v>
      </c>
      <c r="J7069">
        <v>83267</v>
      </c>
      <c r="K7069">
        <v>3</v>
      </c>
      <c r="L7069" s="2">
        <v>42104</v>
      </c>
      <c r="M7069" s="2">
        <v>43555</v>
      </c>
      <c r="N7069" t="s">
        <v>6510</v>
      </c>
      <c r="O7069">
        <v>8</v>
      </c>
      <c r="P7069" t="s">
        <v>9875</v>
      </c>
      <c r="Q7069" t="s">
        <v>472</v>
      </c>
      <c r="R7069" t="s">
        <v>311</v>
      </c>
      <c r="S7069" t="s">
        <v>85</v>
      </c>
      <c r="T7069" t="s">
        <v>68</v>
      </c>
      <c r="U7069">
        <v>2017</v>
      </c>
      <c r="V7069">
        <v>316438</v>
      </c>
      <c r="W7069" t="s">
        <v>69</v>
      </c>
      <c r="X7069" t="s">
        <v>92</v>
      </c>
      <c r="Y7069">
        <v>207500</v>
      </c>
      <c r="Z7069">
        <v>108938</v>
      </c>
      <c r="AA7069" t="s">
        <v>69</v>
      </c>
      <c r="AB7069" t="s">
        <v>20298</v>
      </c>
      <c r="AC7069">
        <v>316438</v>
      </c>
    </row>
    <row r="7070" spans="1:29">
      <c r="A7070">
        <f t="shared" ca="1" si="110"/>
        <v>0.85822129767752575</v>
      </c>
      <c r="B7070" t="s">
        <v>75</v>
      </c>
      <c r="C7070">
        <v>9279039</v>
      </c>
      <c r="D7070" s="2">
        <v>42919</v>
      </c>
      <c r="E7070" t="s">
        <v>76</v>
      </c>
      <c r="F7070" t="s">
        <v>11092</v>
      </c>
      <c r="G7070">
        <v>5</v>
      </c>
      <c r="H7070" t="s">
        <v>58</v>
      </c>
      <c r="I7070" t="s">
        <v>78</v>
      </c>
      <c r="J7070">
        <v>46838</v>
      </c>
      <c r="K7070">
        <v>4</v>
      </c>
      <c r="L7070" s="2">
        <v>41805</v>
      </c>
      <c r="M7070" s="2">
        <v>43830</v>
      </c>
      <c r="N7070" t="s">
        <v>7880</v>
      </c>
      <c r="O7070">
        <v>37</v>
      </c>
      <c r="P7070" t="s">
        <v>1741</v>
      </c>
      <c r="Q7070" t="s">
        <v>1742</v>
      </c>
      <c r="R7070" t="s">
        <v>149</v>
      </c>
      <c r="S7070" t="s">
        <v>729</v>
      </c>
      <c r="T7070" t="s">
        <v>68</v>
      </c>
      <c r="U7070">
        <v>2017</v>
      </c>
      <c r="V7070">
        <v>697801</v>
      </c>
      <c r="W7070" t="s">
        <v>69</v>
      </c>
      <c r="X7070" t="s">
        <v>75</v>
      </c>
      <c r="Y7070">
        <v>425689</v>
      </c>
      <c r="Z7070">
        <v>172112</v>
      </c>
      <c r="AA7070" t="s">
        <v>69</v>
      </c>
      <c r="AB7070" t="s">
        <v>11093</v>
      </c>
      <c r="AC7070">
        <v>597801</v>
      </c>
    </row>
    <row r="7071" spans="1:29">
      <c r="A7071">
        <f t="shared" ca="1" si="110"/>
        <v>0.65268069341949608</v>
      </c>
      <c r="B7071" t="s">
        <v>286</v>
      </c>
      <c r="C7071">
        <v>9378416</v>
      </c>
      <c r="D7071" s="2">
        <v>43031</v>
      </c>
      <c r="E7071" t="s">
        <v>76</v>
      </c>
      <c r="F7071" t="s">
        <v>20299</v>
      </c>
      <c r="G7071">
        <v>5</v>
      </c>
      <c r="H7071" t="s">
        <v>58</v>
      </c>
      <c r="I7071" t="s">
        <v>289</v>
      </c>
      <c r="J7071">
        <v>105114</v>
      </c>
      <c r="K7071">
        <v>5</v>
      </c>
      <c r="L7071" s="2">
        <v>41593</v>
      </c>
      <c r="M7071" s="2">
        <v>43769</v>
      </c>
      <c r="N7071" t="s">
        <v>5895</v>
      </c>
      <c r="O7071">
        <v>1</v>
      </c>
      <c r="P7071" t="s">
        <v>4788</v>
      </c>
      <c r="Q7071" t="s">
        <v>4789</v>
      </c>
      <c r="R7071" t="s">
        <v>120</v>
      </c>
      <c r="S7071" t="s">
        <v>67</v>
      </c>
      <c r="T7071" t="s">
        <v>68</v>
      </c>
      <c r="U7071">
        <v>2018</v>
      </c>
      <c r="V7071">
        <v>463541</v>
      </c>
      <c r="W7071" t="s">
        <v>69</v>
      </c>
      <c r="X7071" t="s">
        <v>286</v>
      </c>
      <c r="Y7071">
        <v>294918</v>
      </c>
      <c r="Z7071">
        <v>168623</v>
      </c>
      <c r="AA7071" t="s">
        <v>69</v>
      </c>
      <c r="AB7071" t="s">
        <v>20300</v>
      </c>
      <c r="AC7071">
        <v>463541</v>
      </c>
    </row>
    <row r="7072" spans="1:29">
      <c r="A7072">
        <f t="shared" ca="1" si="110"/>
        <v>0.57809369163318924</v>
      </c>
      <c r="B7072" t="s">
        <v>254</v>
      </c>
      <c r="C7072">
        <v>9428452</v>
      </c>
      <c r="D7072" s="2">
        <v>43138</v>
      </c>
      <c r="E7072" t="s">
        <v>76</v>
      </c>
      <c r="F7072" t="s">
        <v>20301</v>
      </c>
      <c r="G7072">
        <v>5</v>
      </c>
      <c r="H7072" t="s">
        <v>58</v>
      </c>
      <c r="I7072" t="s">
        <v>256</v>
      </c>
      <c r="J7072">
        <v>105949</v>
      </c>
      <c r="K7072">
        <v>5</v>
      </c>
      <c r="L7072" s="2">
        <v>41775</v>
      </c>
      <c r="M7072" s="2">
        <v>44255</v>
      </c>
      <c r="N7072" t="s">
        <v>980</v>
      </c>
      <c r="O7072">
        <v>20</v>
      </c>
      <c r="P7072" t="s">
        <v>6839</v>
      </c>
      <c r="Q7072" t="s">
        <v>6840</v>
      </c>
      <c r="R7072" t="s">
        <v>120</v>
      </c>
      <c r="S7072" t="s">
        <v>67</v>
      </c>
      <c r="T7072" t="s">
        <v>68</v>
      </c>
      <c r="U7072">
        <v>2018</v>
      </c>
      <c r="V7072">
        <v>300200</v>
      </c>
      <c r="W7072" t="s">
        <v>69</v>
      </c>
      <c r="X7072" t="s">
        <v>254</v>
      </c>
      <c r="Y7072">
        <v>190000</v>
      </c>
      <c r="Z7072">
        <v>110200</v>
      </c>
      <c r="AA7072" t="s">
        <v>69</v>
      </c>
      <c r="AB7072" t="s">
        <v>20302</v>
      </c>
      <c r="AC7072">
        <v>300200</v>
      </c>
    </row>
    <row r="7073" spans="1:29">
      <c r="A7073">
        <f t="shared" ca="1" si="110"/>
        <v>0.39813796771159959</v>
      </c>
      <c r="B7073" t="s">
        <v>55</v>
      </c>
      <c r="C7073">
        <v>9304359</v>
      </c>
      <c r="D7073" s="2">
        <v>42913</v>
      </c>
      <c r="E7073" t="s">
        <v>76</v>
      </c>
      <c r="F7073" t="s">
        <v>20303</v>
      </c>
      <c r="G7073">
        <v>5</v>
      </c>
      <c r="H7073" t="s">
        <v>58</v>
      </c>
      <c r="I7073" t="s">
        <v>59</v>
      </c>
      <c r="J7073">
        <v>84028</v>
      </c>
      <c r="K7073">
        <v>5</v>
      </c>
      <c r="L7073" s="2">
        <v>41472</v>
      </c>
      <c r="M7073" s="2">
        <v>43646</v>
      </c>
      <c r="N7073" t="s">
        <v>1088</v>
      </c>
      <c r="O7073">
        <v>1</v>
      </c>
      <c r="P7073" t="s">
        <v>161</v>
      </c>
      <c r="Q7073" t="s">
        <v>162</v>
      </c>
      <c r="R7073" t="s">
        <v>163</v>
      </c>
      <c r="S7073" t="s">
        <v>67</v>
      </c>
      <c r="T7073" t="s">
        <v>68</v>
      </c>
      <c r="U7073">
        <v>2017</v>
      </c>
      <c r="V7073">
        <v>438850</v>
      </c>
      <c r="W7073" t="s">
        <v>69</v>
      </c>
      <c r="X7073" t="s">
        <v>55</v>
      </c>
      <c r="Y7073">
        <v>288717</v>
      </c>
      <c r="Z7073">
        <v>150133</v>
      </c>
      <c r="AA7073" t="s">
        <v>69</v>
      </c>
      <c r="AB7073" t="s">
        <v>20304</v>
      </c>
      <c r="AC7073">
        <v>438850</v>
      </c>
    </row>
    <row r="7074" spans="1:29">
      <c r="A7074">
        <f t="shared" ca="1" si="110"/>
        <v>0.5704575259955359</v>
      </c>
      <c r="B7074" t="s">
        <v>92</v>
      </c>
      <c r="C7074">
        <v>9222784</v>
      </c>
      <c r="D7074" s="2">
        <v>42787</v>
      </c>
      <c r="E7074" t="s">
        <v>76</v>
      </c>
      <c r="F7074" t="s">
        <v>20305</v>
      </c>
      <c r="G7074">
        <v>5</v>
      </c>
      <c r="H7074" t="s">
        <v>58</v>
      </c>
      <c r="I7074" t="s">
        <v>95</v>
      </c>
      <c r="J7074">
        <v>73572</v>
      </c>
      <c r="K7074">
        <v>5</v>
      </c>
      <c r="L7074" s="2">
        <v>41334</v>
      </c>
      <c r="M7074" s="2">
        <v>43890</v>
      </c>
      <c r="N7074" t="s">
        <v>1912</v>
      </c>
      <c r="O7074">
        <v>12</v>
      </c>
      <c r="P7074" t="s">
        <v>6032</v>
      </c>
      <c r="Q7074" t="s">
        <v>6033</v>
      </c>
      <c r="R7074" t="s">
        <v>149</v>
      </c>
      <c r="S7074" t="s">
        <v>260</v>
      </c>
      <c r="T7074" t="s">
        <v>68</v>
      </c>
      <c r="U7074">
        <v>2017</v>
      </c>
      <c r="V7074">
        <v>636325</v>
      </c>
      <c r="W7074" t="s">
        <v>69</v>
      </c>
      <c r="X7074" t="s">
        <v>92</v>
      </c>
      <c r="Y7074">
        <v>423871</v>
      </c>
      <c r="Z7074">
        <v>212454</v>
      </c>
      <c r="AA7074" t="s">
        <v>69</v>
      </c>
      <c r="AB7074" t="s">
        <v>20306</v>
      </c>
      <c r="AC7074">
        <v>636325</v>
      </c>
    </row>
    <row r="7075" spans="1:29">
      <c r="A7075">
        <f t="shared" ca="1" si="110"/>
        <v>0.6308514112028315</v>
      </c>
      <c r="B7075" t="s">
        <v>92</v>
      </c>
      <c r="C7075">
        <v>9290956</v>
      </c>
      <c r="D7075" s="2">
        <v>42887</v>
      </c>
      <c r="E7075" t="s">
        <v>724</v>
      </c>
      <c r="F7075" t="s">
        <v>20307</v>
      </c>
      <c r="G7075">
        <v>5</v>
      </c>
      <c r="H7075" t="s">
        <v>58</v>
      </c>
      <c r="I7075" t="s">
        <v>95</v>
      </c>
      <c r="J7075">
        <v>69546</v>
      </c>
      <c r="K7075">
        <v>5</v>
      </c>
      <c r="L7075" s="2">
        <v>41172</v>
      </c>
      <c r="M7075" s="2">
        <v>43616</v>
      </c>
      <c r="N7075" t="s">
        <v>1948</v>
      </c>
      <c r="O7075">
        <v>7</v>
      </c>
      <c r="P7075" t="s">
        <v>1761</v>
      </c>
      <c r="Q7075" t="s">
        <v>472</v>
      </c>
      <c r="R7075" t="s">
        <v>311</v>
      </c>
      <c r="S7075" t="s">
        <v>102</v>
      </c>
      <c r="T7075" t="s">
        <v>68</v>
      </c>
      <c r="U7075">
        <v>2017</v>
      </c>
      <c r="V7075">
        <v>295369</v>
      </c>
      <c r="W7075" t="s">
        <v>69</v>
      </c>
      <c r="X7075" t="s">
        <v>92</v>
      </c>
      <c r="Y7075">
        <v>182891</v>
      </c>
      <c r="Z7075">
        <v>112478</v>
      </c>
      <c r="AA7075" t="s">
        <v>69</v>
      </c>
      <c r="AB7075" t="s">
        <v>20308</v>
      </c>
      <c r="AC7075">
        <v>295369</v>
      </c>
    </row>
    <row r="7076" spans="1:29">
      <c r="A7076">
        <f t="shared" ca="1" si="110"/>
        <v>8.3991333380824984E-2</v>
      </c>
      <c r="B7076" t="s">
        <v>1143</v>
      </c>
      <c r="C7076">
        <v>9478542</v>
      </c>
      <c r="D7076" s="2">
        <v>43228</v>
      </c>
      <c r="E7076" t="s">
        <v>56</v>
      </c>
      <c r="F7076" t="s">
        <v>20309</v>
      </c>
      <c r="G7076">
        <v>5</v>
      </c>
      <c r="H7076" t="s">
        <v>58</v>
      </c>
      <c r="I7076" t="s">
        <v>1145</v>
      </c>
      <c r="J7076">
        <v>65530</v>
      </c>
      <c r="K7076">
        <v>5</v>
      </c>
      <c r="L7076" s="2">
        <v>41821</v>
      </c>
      <c r="M7076" s="2">
        <v>44316</v>
      </c>
      <c r="N7076" t="s">
        <v>3743</v>
      </c>
      <c r="O7076">
        <v>12</v>
      </c>
      <c r="P7076" t="s">
        <v>9048</v>
      </c>
      <c r="Q7076" t="s">
        <v>217</v>
      </c>
      <c r="R7076" t="s">
        <v>120</v>
      </c>
      <c r="S7076" t="s">
        <v>348</v>
      </c>
      <c r="T7076" t="s">
        <v>68</v>
      </c>
      <c r="U7076">
        <v>2018</v>
      </c>
      <c r="V7076">
        <v>387200</v>
      </c>
      <c r="W7076" t="s">
        <v>69</v>
      </c>
      <c r="X7076" t="s">
        <v>1143</v>
      </c>
      <c r="Y7076">
        <v>220000</v>
      </c>
      <c r="Z7076">
        <v>167200</v>
      </c>
      <c r="AA7076" t="s">
        <v>69</v>
      </c>
      <c r="AB7076" t="s">
        <v>20310</v>
      </c>
      <c r="AC7076">
        <v>387200</v>
      </c>
    </row>
    <row r="7077" spans="1:29">
      <c r="A7077">
        <f t="shared" ca="1" si="110"/>
        <v>0.93664952316350369</v>
      </c>
      <c r="B7077" t="s">
        <v>55</v>
      </c>
      <c r="C7077">
        <v>9312891</v>
      </c>
      <c r="D7077" s="2">
        <v>42921</v>
      </c>
      <c r="E7077" t="s">
        <v>76</v>
      </c>
      <c r="F7077" t="s">
        <v>20311</v>
      </c>
      <c r="G7077">
        <v>5</v>
      </c>
      <c r="H7077" t="s">
        <v>58</v>
      </c>
      <c r="I7077" t="s">
        <v>59</v>
      </c>
      <c r="J7077">
        <v>84398</v>
      </c>
      <c r="K7077">
        <v>5</v>
      </c>
      <c r="L7077" s="2">
        <v>42725</v>
      </c>
      <c r="M7077" s="2">
        <v>43343</v>
      </c>
      <c r="N7077" t="s">
        <v>845</v>
      </c>
      <c r="O7077">
        <v>50</v>
      </c>
      <c r="P7077" t="s">
        <v>2962</v>
      </c>
      <c r="Q7077" t="s">
        <v>358</v>
      </c>
      <c r="R7077" t="s">
        <v>149</v>
      </c>
      <c r="S7077" t="s">
        <v>260</v>
      </c>
      <c r="T7077" t="s">
        <v>68</v>
      </c>
      <c r="U7077">
        <v>2017</v>
      </c>
      <c r="V7077">
        <v>655114</v>
      </c>
      <c r="W7077" t="s">
        <v>69</v>
      </c>
      <c r="X7077" t="s">
        <v>55</v>
      </c>
      <c r="Y7077">
        <v>335956</v>
      </c>
      <c r="Z7077">
        <v>319158</v>
      </c>
      <c r="AA7077" t="s">
        <v>69</v>
      </c>
      <c r="AB7077" t="s">
        <v>20312</v>
      </c>
      <c r="AC7077">
        <v>655114</v>
      </c>
    </row>
    <row r="7078" spans="1:29">
      <c r="A7078">
        <f t="shared" ca="1" si="110"/>
        <v>0.56482270027759773</v>
      </c>
      <c r="B7078" t="s">
        <v>127</v>
      </c>
      <c r="C7078">
        <v>9504645</v>
      </c>
      <c r="D7078" s="2">
        <v>43306</v>
      </c>
      <c r="E7078" t="s">
        <v>76</v>
      </c>
      <c r="F7078" t="s">
        <v>20313</v>
      </c>
      <c r="G7078">
        <v>5</v>
      </c>
      <c r="H7078" t="s">
        <v>58</v>
      </c>
      <c r="I7078" t="s">
        <v>130</v>
      </c>
      <c r="J7078">
        <v>100627</v>
      </c>
      <c r="K7078">
        <v>5</v>
      </c>
      <c r="L7078" s="2">
        <v>41841</v>
      </c>
      <c r="M7078" s="2">
        <v>44377</v>
      </c>
      <c r="N7078" t="s">
        <v>2548</v>
      </c>
      <c r="O7078">
        <v>8</v>
      </c>
      <c r="P7078" t="s">
        <v>2448</v>
      </c>
      <c r="Q7078" t="s">
        <v>472</v>
      </c>
      <c r="R7078" t="s">
        <v>311</v>
      </c>
      <c r="S7078" t="s">
        <v>473</v>
      </c>
      <c r="T7078" t="s">
        <v>68</v>
      </c>
      <c r="U7078">
        <v>2018</v>
      </c>
      <c r="V7078">
        <v>629864</v>
      </c>
      <c r="W7078" t="s">
        <v>69</v>
      </c>
      <c r="X7078" t="s">
        <v>127</v>
      </c>
      <c r="Y7078">
        <v>431493</v>
      </c>
      <c r="Z7078">
        <v>198371</v>
      </c>
      <c r="AA7078" t="s">
        <v>69</v>
      </c>
      <c r="AB7078" t="s">
        <v>20314</v>
      </c>
      <c r="AC7078">
        <v>629864</v>
      </c>
    </row>
    <row r="7079" spans="1:29">
      <c r="A7079">
        <f t="shared" ca="1" si="110"/>
        <v>0.48840341940262355</v>
      </c>
      <c r="B7079" t="s">
        <v>199</v>
      </c>
      <c r="C7079">
        <v>9477577</v>
      </c>
      <c r="D7079" s="2">
        <v>43221</v>
      </c>
      <c r="E7079" t="s">
        <v>76</v>
      </c>
      <c r="F7079" t="s">
        <v>20315</v>
      </c>
      <c r="G7079">
        <v>5</v>
      </c>
      <c r="H7079" t="s">
        <v>58</v>
      </c>
      <c r="I7079" t="s">
        <v>149</v>
      </c>
      <c r="J7079">
        <v>75289</v>
      </c>
      <c r="K7079">
        <v>21</v>
      </c>
      <c r="L7079" s="2">
        <v>35678</v>
      </c>
      <c r="M7079" s="2">
        <v>43951</v>
      </c>
      <c r="N7079" t="s">
        <v>331</v>
      </c>
      <c r="O7079">
        <v>7</v>
      </c>
      <c r="P7079" t="s">
        <v>930</v>
      </c>
      <c r="Q7079" t="s">
        <v>595</v>
      </c>
      <c r="R7079" t="s">
        <v>311</v>
      </c>
      <c r="S7079" t="s">
        <v>296</v>
      </c>
      <c r="T7079" t="s">
        <v>68</v>
      </c>
      <c r="U7079">
        <v>2018</v>
      </c>
      <c r="V7079">
        <v>288576</v>
      </c>
      <c r="W7079" t="s">
        <v>69</v>
      </c>
      <c r="X7079" t="s">
        <v>199</v>
      </c>
      <c r="Y7079">
        <v>220032</v>
      </c>
      <c r="Z7079">
        <v>68544</v>
      </c>
      <c r="AA7079" t="s">
        <v>69</v>
      </c>
      <c r="AB7079" t="s">
        <v>20316</v>
      </c>
      <c r="AC7079">
        <v>288576</v>
      </c>
    </row>
    <row r="7080" spans="1:29">
      <c r="A7080">
        <f t="shared" ca="1" si="110"/>
        <v>0.17029518740533722</v>
      </c>
      <c r="B7080" t="s">
        <v>254</v>
      </c>
      <c r="C7080">
        <v>9196372</v>
      </c>
      <c r="D7080" s="2">
        <v>42719</v>
      </c>
      <c r="E7080" t="s">
        <v>76</v>
      </c>
      <c r="F7080" t="s">
        <v>20317</v>
      </c>
      <c r="G7080">
        <v>5</v>
      </c>
      <c r="H7080" t="s">
        <v>58</v>
      </c>
      <c r="I7080" t="s">
        <v>256</v>
      </c>
      <c r="J7080">
        <v>109403</v>
      </c>
      <c r="K7080">
        <v>9</v>
      </c>
      <c r="L7080" s="2">
        <v>38718</v>
      </c>
      <c r="M7080" s="2">
        <v>43830</v>
      </c>
      <c r="N7080" t="s">
        <v>4505</v>
      </c>
      <c r="O7080">
        <v>2</v>
      </c>
      <c r="P7080" t="s">
        <v>320</v>
      </c>
      <c r="Q7080" t="s">
        <v>321</v>
      </c>
      <c r="R7080" t="s">
        <v>137</v>
      </c>
      <c r="S7080" t="s">
        <v>85</v>
      </c>
      <c r="T7080" t="s">
        <v>68</v>
      </c>
      <c r="U7080">
        <v>2017</v>
      </c>
      <c r="V7080">
        <v>286201</v>
      </c>
      <c r="W7080" t="s">
        <v>69</v>
      </c>
      <c r="X7080" t="s">
        <v>254</v>
      </c>
      <c r="Y7080">
        <v>209825</v>
      </c>
      <c r="Z7080">
        <v>76376</v>
      </c>
      <c r="AA7080" t="s">
        <v>69</v>
      </c>
      <c r="AB7080" t="s">
        <v>20318</v>
      </c>
      <c r="AC7080">
        <v>286201</v>
      </c>
    </row>
    <row r="7081" spans="1:29">
      <c r="A7081">
        <f t="shared" ca="1" si="110"/>
        <v>0.27320947844323484</v>
      </c>
      <c r="B7081" t="s">
        <v>241</v>
      </c>
      <c r="C7081">
        <v>9176756</v>
      </c>
      <c r="D7081" s="2">
        <v>42747</v>
      </c>
      <c r="E7081" t="s">
        <v>56</v>
      </c>
      <c r="F7081" t="s">
        <v>20319</v>
      </c>
      <c r="G7081">
        <v>2</v>
      </c>
      <c r="H7081" t="s">
        <v>58</v>
      </c>
      <c r="I7081" t="s">
        <v>243</v>
      </c>
      <c r="J7081">
        <v>106489</v>
      </c>
      <c r="K7081">
        <v>6</v>
      </c>
      <c r="L7081" s="2">
        <v>40546</v>
      </c>
      <c r="M7081" s="2">
        <v>43100</v>
      </c>
      <c r="N7081" t="s">
        <v>20320</v>
      </c>
      <c r="O7081">
        <v>50</v>
      </c>
      <c r="P7081" t="s">
        <v>357</v>
      </c>
      <c r="Q7081" t="s">
        <v>358</v>
      </c>
      <c r="R7081" t="s">
        <v>149</v>
      </c>
      <c r="S7081" t="s">
        <v>67</v>
      </c>
      <c r="T7081" t="s">
        <v>68</v>
      </c>
      <c r="U7081">
        <v>2017</v>
      </c>
      <c r="V7081">
        <v>437782</v>
      </c>
      <c r="W7081" t="s">
        <v>69</v>
      </c>
      <c r="X7081" t="s">
        <v>241</v>
      </c>
      <c r="Y7081">
        <v>282440</v>
      </c>
      <c r="Z7081">
        <v>155342</v>
      </c>
      <c r="AA7081" t="s">
        <v>69</v>
      </c>
      <c r="AB7081" t="s">
        <v>20321</v>
      </c>
      <c r="AC7081">
        <v>437782</v>
      </c>
    </row>
    <row r="7082" spans="1:29">
      <c r="A7082">
        <f t="shared" ca="1" si="110"/>
        <v>0.23370857382786181</v>
      </c>
      <c r="B7082" t="s">
        <v>55</v>
      </c>
      <c r="C7082">
        <v>9504663</v>
      </c>
      <c r="D7082" s="2">
        <v>43241</v>
      </c>
      <c r="E7082" t="s">
        <v>56</v>
      </c>
      <c r="F7082" t="s">
        <v>20322</v>
      </c>
      <c r="G7082">
        <v>5</v>
      </c>
      <c r="H7082" t="s">
        <v>58</v>
      </c>
      <c r="I7082" t="s">
        <v>59</v>
      </c>
      <c r="J7082">
        <v>88679</v>
      </c>
      <c r="K7082">
        <v>4</v>
      </c>
      <c r="L7082" s="2">
        <v>42248</v>
      </c>
      <c r="M7082" s="2">
        <v>44347</v>
      </c>
      <c r="N7082" t="s">
        <v>529</v>
      </c>
      <c r="O7082">
        <v>5</v>
      </c>
      <c r="P7082" t="s">
        <v>1958</v>
      </c>
      <c r="Q7082" t="s">
        <v>1959</v>
      </c>
      <c r="R7082" t="s">
        <v>347</v>
      </c>
      <c r="S7082" t="s">
        <v>67</v>
      </c>
      <c r="T7082" t="s">
        <v>68</v>
      </c>
      <c r="U7082">
        <v>2018</v>
      </c>
      <c r="V7082">
        <v>408619</v>
      </c>
      <c r="W7082" t="s">
        <v>69</v>
      </c>
      <c r="X7082" t="s">
        <v>55</v>
      </c>
      <c r="Y7082">
        <v>290835</v>
      </c>
      <c r="Z7082">
        <v>117784</v>
      </c>
      <c r="AA7082" t="s">
        <v>69</v>
      </c>
      <c r="AB7082" t="s">
        <v>20323</v>
      </c>
      <c r="AC7082">
        <v>408619</v>
      </c>
    </row>
    <row r="7083" spans="1:29">
      <c r="A7083">
        <f t="shared" ca="1" si="110"/>
        <v>0.48928820677378537</v>
      </c>
      <c r="B7083" t="s">
        <v>75</v>
      </c>
      <c r="C7083">
        <v>9282377</v>
      </c>
      <c r="D7083" s="2">
        <v>42901</v>
      </c>
      <c r="E7083" t="s">
        <v>76</v>
      </c>
      <c r="F7083" t="s">
        <v>20324</v>
      </c>
      <c r="G7083">
        <v>5</v>
      </c>
      <c r="H7083" t="s">
        <v>58</v>
      </c>
      <c r="I7083" t="s">
        <v>78</v>
      </c>
      <c r="J7083">
        <v>41785</v>
      </c>
      <c r="K7083">
        <v>5</v>
      </c>
      <c r="L7083" s="2">
        <v>41532</v>
      </c>
      <c r="M7083" s="2">
        <v>43616</v>
      </c>
      <c r="N7083" t="s">
        <v>735</v>
      </c>
      <c r="O7083">
        <v>8</v>
      </c>
      <c r="P7083" t="s">
        <v>7287</v>
      </c>
      <c r="Q7083" t="s">
        <v>472</v>
      </c>
      <c r="R7083" t="s">
        <v>311</v>
      </c>
      <c r="S7083" t="s">
        <v>473</v>
      </c>
      <c r="T7083" t="s">
        <v>68</v>
      </c>
      <c r="U7083">
        <v>2017</v>
      </c>
      <c r="V7083">
        <v>387384</v>
      </c>
      <c r="W7083" t="s">
        <v>69</v>
      </c>
      <c r="X7083" t="s">
        <v>75</v>
      </c>
      <c r="Y7083">
        <v>303495</v>
      </c>
      <c r="Z7083">
        <v>83889</v>
      </c>
      <c r="AA7083" t="s">
        <v>69</v>
      </c>
      <c r="AB7083" t="s">
        <v>20325</v>
      </c>
      <c r="AC7083">
        <v>387384</v>
      </c>
    </row>
    <row r="7084" spans="1:29">
      <c r="A7084">
        <f t="shared" ca="1" si="110"/>
        <v>0.46944367993361358</v>
      </c>
      <c r="B7084" t="s">
        <v>1619</v>
      </c>
      <c r="C7084">
        <v>9326883</v>
      </c>
      <c r="D7084" s="2">
        <v>42968</v>
      </c>
      <c r="E7084" t="s">
        <v>76</v>
      </c>
      <c r="F7084" t="s">
        <v>20326</v>
      </c>
      <c r="G7084">
        <v>5</v>
      </c>
      <c r="H7084" t="s">
        <v>58</v>
      </c>
      <c r="I7084" t="s">
        <v>1621</v>
      </c>
      <c r="J7084">
        <v>21951</v>
      </c>
      <c r="K7084">
        <v>4</v>
      </c>
      <c r="L7084" s="2">
        <v>41908</v>
      </c>
      <c r="M7084" s="2">
        <v>43343</v>
      </c>
      <c r="N7084" t="s">
        <v>1622</v>
      </c>
      <c r="O7084">
        <v>9</v>
      </c>
      <c r="P7084" t="s">
        <v>3745</v>
      </c>
      <c r="Q7084" t="s">
        <v>2578</v>
      </c>
      <c r="R7084" t="s">
        <v>816</v>
      </c>
      <c r="S7084" t="s">
        <v>67</v>
      </c>
      <c r="T7084" t="s">
        <v>68</v>
      </c>
      <c r="U7084">
        <v>2017</v>
      </c>
      <c r="V7084">
        <v>375169</v>
      </c>
      <c r="W7084" t="s">
        <v>69</v>
      </c>
      <c r="X7084" t="s">
        <v>1619</v>
      </c>
      <c r="Y7084">
        <v>262193</v>
      </c>
      <c r="Z7084">
        <v>112976</v>
      </c>
      <c r="AA7084" t="s">
        <v>69</v>
      </c>
      <c r="AB7084" t="s">
        <v>20327</v>
      </c>
      <c r="AC7084">
        <v>375169</v>
      </c>
    </row>
    <row r="7085" spans="1:29">
      <c r="A7085">
        <f t="shared" ca="1" si="110"/>
        <v>0.76035877015451292</v>
      </c>
      <c r="B7085" t="s">
        <v>1143</v>
      </c>
      <c r="C7085">
        <v>9494534</v>
      </c>
      <c r="D7085" s="2">
        <v>43266</v>
      </c>
      <c r="E7085" t="s">
        <v>900</v>
      </c>
      <c r="F7085" t="s">
        <v>20328</v>
      </c>
      <c r="G7085">
        <v>5</v>
      </c>
      <c r="H7085" t="s">
        <v>58</v>
      </c>
      <c r="I7085" t="s">
        <v>1145</v>
      </c>
      <c r="J7085">
        <v>70093</v>
      </c>
      <c r="K7085">
        <v>3</v>
      </c>
      <c r="L7085" s="2">
        <v>42559</v>
      </c>
      <c r="M7085" s="2">
        <v>43982</v>
      </c>
      <c r="N7085" t="s">
        <v>902</v>
      </c>
      <c r="O7085">
        <v>26</v>
      </c>
      <c r="P7085" t="s">
        <v>3941</v>
      </c>
      <c r="Q7085" t="s">
        <v>3942</v>
      </c>
      <c r="R7085" t="s">
        <v>630</v>
      </c>
      <c r="S7085" t="s">
        <v>67</v>
      </c>
      <c r="T7085" t="s">
        <v>68</v>
      </c>
      <c r="U7085">
        <v>2018</v>
      </c>
      <c r="V7085">
        <v>315019</v>
      </c>
      <c r="W7085" t="s">
        <v>69</v>
      </c>
      <c r="X7085" t="s">
        <v>1143</v>
      </c>
      <c r="Y7085">
        <v>220000</v>
      </c>
      <c r="Z7085">
        <v>95019</v>
      </c>
      <c r="AA7085" t="s">
        <v>69</v>
      </c>
      <c r="AB7085" t="s">
        <v>20329</v>
      </c>
      <c r="AC7085">
        <v>315019</v>
      </c>
    </row>
    <row r="7086" spans="1:29">
      <c r="A7086">
        <f t="shared" ca="1" si="110"/>
        <v>0.66141247755618138</v>
      </c>
      <c r="B7086" t="s">
        <v>254</v>
      </c>
      <c r="C7086">
        <v>9279153</v>
      </c>
      <c r="D7086" s="2">
        <v>43147</v>
      </c>
      <c r="E7086" t="s">
        <v>76</v>
      </c>
      <c r="F7086" t="s">
        <v>20330</v>
      </c>
      <c r="G7086">
        <v>5</v>
      </c>
      <c r="H7086" t="s">
        <v>58</v>
      </c>
      <c r="I7086" t="s">
        <v>256</v>
      </c>
      <c r="J7086">
        <v>110525</v>
      </c>
      <c r="K7086">
        <v>4</v>
      </c>
      <c r="L7086" s="2">
        <v>41760</v>
      </c>
      <c r="M7086" s="2">
        <v>43890</v>
      </c>
      <c r="N7086" t="s">
        <v>10501</v>
      </c>
      <c r="O7086">
        <v>7</v>
      </c>
      <c r="P7086" t="s">
        <v>3830</v>
      </c>
      <c r="Q7086" t="s">
        <v>3831</v>
      </c>
      <c r="R7086" t="s">
        <v>335</v>
      </c>
      <c r="S7086" t="s">
        <v>85</v>
      </c>
      <c r="T7086" t="s">
        <v>68</v>
      </c>
      <c r="U7086">
        <v>2018</v>
      </c>
      <c r="V7086">
        <v>231954</v>
      </c>
      <c r="W7086" t="s">
        <v>69</v>
      </c>
      <c r="X7086" t="s">
        <v>254</v>
      </c>
      <c r="Y7086">
        <v>160369</v>
      </c>
      <c r="Z7086">
        <v>71585</v>
      </c>
      <c r="AA7086" t="s">
        <v>69</v>
      </c>
      <c r="AB7086" t="s">
        <v>20331</v>
      </c>
      <c r="AC7086">
        <v>231954</v>
      </c>
    </row>
    <row r="7087" spans="1:29">
      <c r="A7087">
        <f t="shared" ca="1" si="110"/>
        <v>2.3005227134146766E-2</v>
      </c>
      <c r="B7087" t="s">
        <v>127</v>
      </c>
      <c r="C7087">
        <v>9474215</v>
      </c>
      <c r="D7087" s="2">
        <v>43209</v>
      </c>
      <c r="E7087" t="s">
        <v>900</v>
      </c>
      <c r="F7087" t="s">
        <v>20332</v>
      </c>
      <c r="G7087">
        <v>5</v>
      </c>
      <c r="H7087" t="s">
        <v>58</v>
      </c>
      <c r="I7087" t="s">
        <v>130</v>
      </c>
      <c r="J7087">
        <v>111116</v>
      </c>
      <c r="K7087">
        <v>3</v>
      </c>
      <c r="L7087" s="2">
        <v>42552</v>
      </c>
      <c r="M7087" s="2">
        <v>43861</v>
      </c>
      <c r="N7087" t="s">
        <v>902</v>
      </c>
      <c r="O7087">
        <v>21</v>
      </c>
      <c r="P7087" t="s">
        <v>2180</v>
      </c>
      <c r="Q7087" t="s">
        <v>1254</v>
      </c>
      <c r="R7087" t="s">
        <v>630</v>
      </c>
      <c r="S7087" t="s">
        <v>260</v>
      </c>
      <c r="T7087" t="s">
        <v>68</v>
      </c>
      <c r="U7087">
        <v>2018</v>
      </c>
      <c r="V7087">
        <v>563962</v>
      </c>
      <c r="W7087" t="s">
        <v>69</v>
      </c>
      <c r="X7087" t="s">
        <v>127</v>
      </c>
      <c r="Y7087">
        <v>293730</v>
      </c>
      <c r="Z7087">
        <v>270232</v>
      </c>
      <c r="AA7087" t="s">
        <v>69</v>
      </c>
      <c r="AB7087" t="s">
        <v>20333</v>
      </c>
      <c r="AC7087">
        <v>563962</v>
      </c>
    </row>
    <row r="7088" spans="1:29">
      <c r="A7088">
        <f t="shared" ca="1" si="110"/>
        <v>0.7213235812499641</v>
      </c>
      <c r="B7088" t="s">
        <v>127</v>
      </c>
      <c r="C7088">
        <v>9502361</v>
      </c>
      <c r="D7088" s="2">
        <v>43237</v>
      </c>
      <c r="E7088" t="s">
        <v>7314</v>
      </c>
      <c r="F7088" t="s">
        <v>20334</v>
      </c>
      <c r="G7088">
        <v>5</v>
      </c>
      <c r="H7088" t="s">
        <v>58</v>
      </c>
      <c r="I7088" t="s">
        <v>130</v>
      </c>
      <c r="J7088">
        <v>103455</v>
      </c>
      <c r="K7088">
        <v>5</v>
      </c>
      <c r="L7088" s="2">
        <v>41892</v>
      </c>
      <c r="M7088" s="2">
        <v>43646</v>
      </c>
      <c r="N7088" t="s">
        <v>845</v>
      </c>
      <c r="O7088">
        <v>13</v>
      </c>
      <c r="P7088" t="s">
        <v>1222</v>
      </c>
      <c r="Q7088" t="s">
        <v>217</v>
      </c>
      <c r="R7088" t="s">
        <v>120</v>
      </c>
      <c r="S7088" t="s">
        <v>67</v>
      </c>
      <c r="T7088" t="s">
        <v>68</v>
      </c>
      <c r="U7088">
        <v>2018</v>
      </c>
      <c r="V7088">
        <v>426467</v>
      </c>
      <c r="W7088" t="s">
        <v>69</v>
      </c>
      <c r="X7088" t="s">
        <v>127</v>
      </c>
      <c r="Y7088">
        <v>251603</v>
      </c>
      <c r="Z7088">
        <v>174864</v>
      </c>
      <c r="AA7088" t="s">
        <v>69</v>
      </c>
      <c r="AB7088" t="s">
        <v>20335</v>
      </c>
      <c r="AC7088">
        <v>426467</v>
      </c>
    </row>
    <row r="7089" spans="1:29">
      <c r="A7089">
        <f t="shared" ca="1" si="110"/>
        <v>0.67503103197673209</v>
      </c>
      <c r="B7089" t="s">
        <v>109</v>
      </c>
      <c r="C7089">
        <v>9533572</v>
      </c>
      <c r="D7089" s="2">
        <v>43304</v>
      </c>
      <c r="E7089" t="s">
        <v>56</v>
      </c>
      <c r="F7089" t="s">
        <v>20336</v>
      </c>
      <c r="G7089">
        <v>5</v>
      </c>
      <c r="H7089" t="s">
        <v>58</v>
      </c>
      <c r="I7089" t="s">
        <v>112</v>
      </c>
      <c r="J7089">
        <v>24589</v>
      </c>
      <c r="K7089">
        <v>5</v>
      </c>
      <c r="L7089" s="2">
        <v>41852</v>
      </c>
      <c r="M7089" s="2">
        <v>44408</v>
      </c>
      <c r="N7089" t="s">
        <v>1355</v>
      </c>
      <c r="O7089">
        <v>2</v>
      </c>
      <c r="P7089" t="s">
        <v>2397</v>
      </c>
      <c r="Q7089" t="s">
        <v>2398</v>
      </c>
      <c r="R7089" t="s">
        <v>2051</v>
      </c>
      <c r="S7089" t="s">
        <v>67</v>
      </c>
      <c r="T7089" t="s">
        <v>68</v>
      </c>
      <c r="U7089">
        <v>2018</v>
      </c>
      <c r="V7089">
        <v>376250</v>
      </c>
      <c r="W7089" t="s">
        <v>69</v>
      </c>
      <c r="X7089" t="s">
        <v>109</v>
      </c>
      <c r="Y7089">
        <v>250000</v>
      </c>
      <c r="Z7089">
        <v>126250</v>
      </c>
      <c r="AA7089" t="s">
        <v>69</v>
      </c>
      <c r="AB7089" t="s">
        <v>20337</v>
      </c>
      <c r="AC7089">
        <v>376250</v>
      </c>
    </row>
    <row r="7090" spans="1:29">
      <c r="A7090">
        <f t="shared" ca="1" si="110"/>
        <v>0.22085385070888564</v>
      </c>
      <c r="B7090" t="s">
        <v>199</v>
      </c>
      <c r="C7090">
        <v>9284425</v>
      </c>
      <c r="D7090" s="2">
        <v>42912</v>
      </c>
      <c r="E7090" t="s">
        <v>20338</v>
      </c>
      <c r="F7090" t="s">
        <v>20339</v>
      </c>
      <c r="G7090">
        <v>5</v>
      </c>
      <c r="H7090" t="s">
        <v>58</v>
      </c>
      <c r="I7090" t="s">
        <v>149</v>
      </c>
      <c r="J7090">
        <v>163683</v>
      </c>
      <c r="K7090">
        <v>6</v>
      </c>
      <c r="L7090" s="2">
        <v>41160</v>
      </c>
      <c r="M7090" s="2">
        <v>43281</v>
      </c>
      <c r="N7090" t="s">
        <v>1693</v>
      </c>
      <c r="O7090">
        <v>1</v>
      </c>
      <c r="P7090" t="s">
        <v>825</v>
      </c>
      <c r="Q7090" t="s">
        <v>826</v>
      </c>
      <c r="R7090" t="s">
        <v>827</v>
      </c>
      <c r="S7090" t="s">
        <v>67</v>
      </c>
      <c r="T7090" t="s">
        <v>68</v>
      </c>
      <c r="U7090">
        <v>2017</v>
      </c>
      <c r="V7090">
        <v>1124223</v>
      </c>
      <c r="W7090" t="s">
        <v>69</v>
      </c>
      <c r="X7090" t="s">
        <v>199</v>
      </c>
      <c r="Y7090">
        <v>774292</v>
      </c>
      <c r="Z7090">
        <v>349931</v>
      </c>
      <c r="AA7090" t="s">
        <v>69</v>
      </c>
      <c r="AB7090" t="s">
        <v>20340</v>
      </c>
      <c r="AC7090">
        <v>1124223</v>
      </c>
    </row>
    <row r="7091" spans="1:29">
      <c r="A7091">
        <f t="shared" ca="1" si="110"/>
        <v>0.26613991035585227</v>
      </c>
      <c r="B7091" t="s">
        <v>303</v>
      </c>
      <c r="C7091">
        <v>9281829</v>
      </c>
      <c r="D7091" s="2">
        <v>42887</v>
      </c>
      <c r="E7091" t="s">
        <v>76</v>
      </c>
      <c r="F7091" t="s">
        <v>20341</v>
      </c>
      <c r="G7091">
        <v>5</v>
      </c>
      <c r="H7091" t="s">
        <v>58</v>
      </c>
      <c r="I7091" t="s">
        <v>305</v>
      </c>
      <c r="J7091">
        <v>100246</v>
      </c>
      <c r="K7091">
        <v>4</v>
      </c>
      <c r="L7091" s="2">
        <v>41829</v>
      </c>
      <c r="M7091" s="2">
        <v>43616</v>
      </c>
      <c r="N7091" t="s">
        <v>3743</v>
      </c>
      <c r="O7091">
        <v>10</v>
      </c>
      <c r="P7091" t="s">
        <v>216</v>
      </c>
      <c r="Q7091" t="s">
        <v>217</v>
      </c>
      <c r="R7091" t="s">
        <v>120</v>
      </c>
      <c r="S7091" t="s">
        <v>218</v>
      </c>
      <c r="T7091" t="s">
        <v>68</v>
      </c>
      <c r="U7091">
        <v>2017</v>
      </c>
      <c r="V7091">
        <v>323965</v>
      </c>
      <c r="W7091" t="s">
        <v>69</v>
      </c>
      <c r="X7091" t="s">
        <v>303</v>
      </c>
      <c r="Y7091">
        <v>231162</v>
      </c>
      <c r="Z7091">
        <v>92803</v>
      </c>
      <c r="AA7091" t="s">
        <v>69</v>
      </c>
      <c r="AB7091" t="s">
        <v>20342</v>
      </c>
      <c r="AC7091">
        <v>323965</v>
      </c>
    </row>
    <row r="7092" spans="1:29">
      <c r="A7092">
        <f t="shared" ca="1" si="110"/>
        <v>0.14915503744124414</v>
      </c>
      <c r="B7092" t="s">
        <v>687</v>
      </c>
      <c r="C7092">
        <v>9414599</v>
      </c>
      <c r="D7092" s="2">
        <v>43124</v>
      </c>
      <c r="E7092" t="s">
        <v>76</v>
      </c>
      <c r="F7092" t="s">
        <v>20343</v>
      </c>
      <c r="G7092">
        <v>5</v>
      </c>
      <c r="H7092" t="s">
        <v>58</v>
      </c>
      <c r="I7092" t="s">
        <v>689</v>
      </c>
      <c r="J7092">
        <v>200</v>
      </c>
      <c r="K7092">
        <v>33</v>
      </c>
      <c r="L7092" s="2">
        <v>32478</v>
      </c>
      <c r="M7092" s="2">
        <v>44043</v>
      </c>
      <c r="N7092" t="s">
        <v>854</v>
      </c>
      <c r="O7092">
        <v>5</v>
      </c>
      <c r="P7092" t="s">
        <v>1261</v>
      </c>
      <c r="Q7092" t="s">
        <v>1262</v>
      </c>
      <c r="R7092" t="s">
        <v>236</v>
      </c>
      <c r="S7092" t="s">
        <v>67</v>
      </c>
      <c r="T7092" t="s">
        <v>68</v>
      </c>
      <c r="U7092">
        <v>2018</v>
      </c>
      <c r="V7092">
        <v>573061</v>
      </c>
      <c r="W7092" t="s">
        <v>69</v>
      </c>
      <c r="X7092" t="s">
        <v>687</v>
      </c>
      <c r="Y7092">
        <v>364207</v>
      </c>
      <c r="Z7092">
        <v>208854</v>
      </c>
      <c r="AA7092" t="s">
        <v>69</v>
      </c>
      <c r="AB7092" t="s">
        <v>20344</v>
      </c>
      <c r="AC7092">
        <v>573061</v>
      </c>
    </row>
    <row r="7093" spans="1:29">
      <c r="A7093">
        <f t="shared" ca="1" si="110"/>
        <v>0.4963514904722901</v>
      </c>
      <c r="B7093" t="s">
        <v>241</v>
      </c>
      <c r="C7093">
        <v>9475270</v>
      </c>
      <c r="D7093" s="2">
        <v>43199</v>
      </c>
      <c r="E7093" t="s">
        <v>56</v>
      </c>
      <c r="F7093" t="s">
        <v>20345</v>
      </c>
      <c r="G7093">
        <v>5</v>
      </c>
      <c r="H7093" t="s">
        <v>58</v>
      </c>
      <c r="I7093" t="s">
        <v>243</v>
      </c>
      <c r="J7093">
        <v>122157</v>
      </c>
      <c r="K7093">
        <v>4</v>
      </c>
      <c r="L7093" s="2">
        <v>42139</v>
      </c>
      <c r="M7093" s="2">
        <v>43951</v>
      </c>
      <c r="N7093" t="s">
        <v>1126</v>
      </c>
      <c r="O7093">
        <v>7</v>
      </c>
      <c r="P7093" t="s">
        <v>1170</v>
      </c>
      <c r="Q7093" t="s">
        <v>1171</v>
      </c>
      <c r="R7093" t="s">
        <v>585</v>
      </c>
      <c r="S7093" t="s">
        <v>67</v>
      </c>
      <c r="T7093" t="s">
        <v>68</v>
      </c>
      <c r="U7093">
        <v>2018</v>
      </c>
      <c r="V7093">
        <v>399750</v>
      </c>
      <c r="W7093" t="s">
        <v>69</v>
      </c>
      <c r="X7093" t="s">
        <v>241</v>
      </c>
      <c r="Y7093">
        <v>250000</v>
      </c>
      <c r="Z7093">
        <v>149750</v>
      </c>
      <c r="AA7093" t="s">
        <v>69</v>
      </c>
      <c r="AB7093" t="s">
        <v>20346</v>
      </c>
      <c r="AC7093">
        <v>399750</v>
      </c>
    </row>
    <row r="7094" spans="1:29">
      <c r="A7094">
        <f t="shared" ca="1" si="110"/>
        <v>0.94420714392948968</v>
      </c>
      <c r="B7094" t="s">
        <v>254</v>
      </c>
      <c r="C7094">
        <v>9238783</v>
      </c>
      <c r="D7094" s="2">
        <v>42784</v>
      </c>
      <c r="E7094" t="s">
        <v>56</v>
      </c>
      <c r="F7094" t="s">
        <v>20347</v>
      </c>
      <c r="G7094">
        <v>5</v>
      </c>
      <c r="H7094" t="s">
        <v>58</v>
      </c>
      <c r="I7094" t="s">
        <v>256</v>
      </c>
      <c r="J7094">
        <v>106717</v>
      </c>
      <c r="K7094">
        <v>4</v>
      </c>
      <c r="L7094" s="2">
        <v>41794</v>
      </c>
      <c r="M7094" s="2">
        <v>43524</v>
      </c>
      <c r="N7094" t="s">
        <v>1783</v>
      </c>
      <c r="O7094">
        <v>12</v>
      </c>
      <c r="P7094" t="s">
        <v>3235</v>
      </c>
      <c r="Q7094" t="s">
        <v>217</v>
      </c>
      <c r="R7094" t="s">
        <v>120</v>
      </c>
      <c r="S7094" t="s">
        <v>67</v>
      </c>
      <c r="T7094" t="s">
        <v>68</v>
      </c>
      <c r="U7094">
        <v>2017</v>
      </c>
      <c r="V7094">
        <v>513961</v>
      </c>
      <c r="W7094" t="s">
        <v>69</v>
      </c>
      <c r="X7094" t="s">
        <v>254</v>
      </c>
      <c r="Y7094">
        <v>303222</v>
      </c>
      <c r="Z7094">
        <v>210739</v>
      </c>
      <c r="AA7094" t="s">
        <v>69</v>
      </c>
      <c r="AB7094" t="s">
        <v>20348</v>
      </c>
      <c r="AC7094">
        <v>513961</v>
      </c>
    </row>
    <row r="7095" spans="1:29">
      <c r="A7095">
        <f t="shared" ca="1" si="110"/>
        <v>5.5452566725323171E-2</v>
      </c>
      <c r="B7095" t="s">
        <v>254</v>
      </c>
      <c r="C7095">
        <v>9251828</v>
      </c>
      <c r="D7095" s="2">
        <v>42858</v>
      </c>
      <c r="E7095" t="s">
        <v>6999</v>
      </c>
      <c r="F7095" t="s">
        <v>20349</v>
      </c>
      <c r="G7095">
        <v>5</v>
      </c>
      <c r="H7095" t="s">
        <v>58</v>
      </c>
      <c r="I7095" t="s">
        <v>256</v>
      </c>
      <c r="J7095">
        <v>114434</v>
      </c>
      <c r="K7095">
        <v>3</v>
      </c>
      <c r="L7095" s="2">
        <v>42101</v>
      </c>
      <c r="M7095" s="2">
        <v>43921</v>
      </c>
      <c r="N7095" t="s">
        <v>616</v>
      </c>
      <c r="O7095">
        <v>13</v>
      </c>
      <c r="P7095" t="s">
        <v>1222</v>
      </c>
      <c r="Q7095" t="s">
        <v>217</v>
      </c>
      <c r="R7095" t="s">
        <v>120</v>
      </c>
      <c r="S7095" t="s">
        <v>67</v>
      </c>
      <c r="T7095" t="s">
        <v>68</v>
      </c>
      <c r="U7095">
        <v>2017</v>
      </c>
      <c r="V7095">
        <v>428512</v>
      </c>
      <c r="W7095" t="s">
        <v>69</v>
      </c>
      <c r="X7095" t="s">
        <v>254</v>
      </c>
      <c r="Y7095">
        <v>269210</v>
      </c>
      <c r="Z7095">
        <v>159302</v>
      </c>
      <c r="AA7095" t="s">
        <v>69</v>
      </c>
      <c r="AB7095" t="s">
        <v>20350</v>
      </c>
      <c r="AC7095">
        <v>428512</v>
      </c>
    </row>
    <row r="7096" spans="1:29">
      <c r="A7096">
        <f t="shared" ca="1" si="110"/>
        <v>4.056602963800604E-2</v>
      </c>
      <c r="B7096" t="s">
        <v>199</v>
      </c>
      <c r="C7096">
        <v>9194389</v>
      </c>
      <c r="D7096" s="2">
        <v>42711</v>
      </c>
      <c r="E7096" t="s">
        <v>20351</v>
      </c>
      <c r="F7096" t="s">
        <v>20352</v>
      </c>
      <c r="G7096">
        <v>5</v>
      </c>
      <c r="H7096" t="s">
        <v>58</v>
      </c>
      <c r="I7096" t="s">
        <v>149</v>
      </c>
      <c r="J7096">
        <v>169121</v>
      </c>
      <c r="K7096">
        <v>5</v>
      </c>
      <c r="L7096" s="2">
        <v>41275</v>
      </c>
      <c r="M7096" s="2">
        <v>43465</v>
      </c>
      <c r="N7096" t="s">
        <v>792</v>
      </c>
      <c r="O7096">
        <v>13</v>
      </c>
      <c r="P7096" t="s">
        <v>390</v>
      </c>
      <c r="Q7096" t="s">
        <v>217</v>
      </c>
      <c r="R7096" t="s">
        <v>120</v>
      </c>
      <c r="S7096" t="s">
        <v>67</v>
      </c>
      <c r="T7096" t="s">
        <v>68</v>
      </c>
      <c r="U7096">
        <v>2017</v>
      </c>
      <c r="V7096">
        <v>332000</v>
      </c>
      <c r="W7096" t="s">
        <v>69</v>
      </c>
      <c r="X7096" t="s">
        <v>199</v>
      </c>
      <c r="Y7096">
        <v>207500</v>
      </c>
      <c r="Z7096">
        <v>124500</v>
      </c>
      <c r="AA7096" t="s">
        <v>69</v>
      </c>
      <c r="AB7096" t="s">
        <v>20353</v>
      </c>
      <c r="AC7096">
        <v>332000</v>
      </c>
    </row>
    <row r="7097" spans="1:29">
      <c r="A7097">
        <f t="shared" ca="1" si="110"/>
        <v>0.89396299401460377</v>
      </c>
      <c r="B7097" t="s">
        <v>109</v>
      </c>
      <c r="C7097">
        <v>9195720</v>
      </c>
      <c r="D7097" s="2">
        <v>42730</v>
      </c>
      <c r="E7097" t="s">
        <v>76</v>
      </c>
      <c r="F7097" t="s">
        <v>20354</v>
      </c>
      <c r="G7097">
        <v>5</v>
      </c>
      <c r="H7097" t="s">
        <v>58</v>
      </c>
      <c r="I7097" t="s">
        <v>112</v>
      </c>
      <c r="J7097">
        <v>22090</v>
      </c>
      <c r="K7097">
        <v>5</v>
      </c>
      <c r="L7097" s="2">
        <v>41275</v>
      </c>
      <c r="M7097" s="2">
        <v>43465</v>
      </c>
      <c r="N7097" t="s">
        <v>225</v>
      </c>
      <c r="O7097">
        <v>1</v>
      </c>
      <c r="P7097" t="s">
        <v>161</v>
      </c>
      <c r="Q7097" t="s">
        <v>162</v>
      </c>
      <c r="R7097" t="s">
        <v>163</v>
      </c>
      <c r="S7097" t="s">
        <v>67</v>
      </c>
      <c r="T7097" t="s">
        <v>68</v>
      </c>
      <c r="U7097">
        <v>2017</v>
      </c>
      <c r="V7097">
        <v>380000</v>
      </c>
      <c r="W7097" t="s">
        <v>69</v>
      </c>
      <c r="X7097" t="s">
        <v>109</v>
      </c>
      <c r="Y7097">
        <v>250000</v>
      </c>
      <c r="Z7097">
        <v>130000</v>
      </c>
      <c r="AA7097" t="s">
        <v>69</v>
      </c>
      <c r="AB7097" t="s">
        <v>20355</v>
      </c>
      <c r="AC7097">
        <v>380000</v>
      </c>
    </row>
    <row r="7098" spans="1:29">
      <c r="A7098">
        <f t="shared" ca="1" si="110"/>
        <v>0.48845298501293988</v>
      </c>
      <c r="B7098" t="s">
        <v>254</v>
      </c>
      <c r="C7098">
        <v>9244827</v>
      </c>
      <c r="D7098" s="2">
        <v>42781</v>
      </c>
      <c r="E7098" t="s">
        <v>76</v>
      </c>
      <c r="F7098" t="s">
        <v>20356</v>
      </c>
      <c r="G7098">
        <v>5</v>
      </c>
      <c r="H7098" t="s">
        <v>58</v>
      </c>
      <c r="I7098" t="s">
        <v>256</v>
      </c>
      <c r="J7098">
        <v>66833</v>
      </c>
      <c r="K7098">
        <v>13</v>
      </c>
      <c r="L7098" s="2">
        <v>37773</v>
      </c>
      <c r="M7098" s="2">
        <v>43524</v>
      </c>
      <c r="N7098" t="s">
        <v>2903</v>
      </c>
      <c r="O7098">
        <v>50</v>
      </c>
      <c r="P7098" t="s">
        <v>1058</v>
      </c>
      <c r="Q7098" t="s">
        <v>358</v>
      </c>
      <c r="R7098" t="s">
        <v>149</v>
      </c>
      <c r="S7098" t="s">
        <v>348</v>
      </c>
      <c r="T7098" t="s">
        <v>68</v>
      </c>
      <c r="U7098">
        <v>2017</v>
      </c>
      <c r="V7098">
        <v>429009</v>
      </c>
      <c r="W7098" t="s">
        <v>69</v>
      </c>
      <c r="X7098" t="s">
        <v>254</v>
      </c>
      <c r="Y7098">
        <v>222862</v>
      </c>
      <c r="Z7098">
        <v>206147</v>
      </c>
      <c r="AA7098" t="s">
        <v>69</v>
      </c>
      <c r="AB7098" t="s">
        <v>20357</v>
      </c>
      <c r="AC7098">
        <v>429009</v>
      </c>
    </row>
    <row r="7099" spans="1:29">
      <c r="A7099">
        <f t="shared" ca="1" si="110"/>
        <v>0.62934332210531052</v>
      </c>
      <c r="B7099" t="s">
        <v>241</v>
      </c>
      <c r="C7099">
        <v>9198963</v>
      </c>
      <c r="D7099" s="2">
        <v>42879</v>
      </c>
      <c r="E7099" t="s">
        <v>4289</v>
      </c>
      <c r="F7099" t="s">
        <v>20358</v>
      </c>
      <c r="G7099">
        <v>5</v>
      </c>
      <c r="H7099" t="s">
        <v>58</v>
      </c>
      <c r="I7099" t="s">
        <v>243</v>
      </c>
      <c r="J7099">
        <v>130054</v>
      </c>
      <c r="K7099">
        <v>2</v>
      </c>
      <c r="L7099" s="2">
        <v>42522</v>
      </c>
      <c r="M7099" s="2">
        <v>43159</v>
      </c>
      <c r="N7099" t="s">
        <v>20359</v>
      </c>
      <c r="O7099">
        <v>4</v>
      </c>
      <c r="P7099" t="s">
        <v>5716</v>
      </c>
      <c r="Q7099" t="s">
        <v>136</v>
      </c>
      <c r="R7099" t="s">
        <v>137</v>
      </c>
      <c r="S7099" t="s">
        <v>260</v>
      </c>
      <c r="T7099" t="s">
        <v>68</v>
      </c>
      <c r="U7099">
        <v>2017</v>
      </c>
      <c r="V7099">
        <v>510464</v>
      </c>
      <c r="W7099" t="s">
        <v>69</v>
      </c>
      <c r="X7099" t="s">
        <v>241</v>
      </c>
      <c r="Y7099">
        <v>305667</v>
      </c>
      <c r="Z7099">
        <v>204797</v>
      </c>
      <c r="AA7099" t="s">
        <v>69</v>
      </c>
      <c r="AB7099" t="s">
        <v>20360</v>
      </c>
      <c r="AC7099">
        <v>510464</v>
      </c>
    </row>
    <row r="7100" spans="1:29">
      <c r="A7100">
        <f t="shared" ca="1" si="110"/>
        <v>0.70492084682247103</v>
      </c>
      <c r="B7100" t="s">
        <v>1619</v>
      </c>
      <c r="C7100">
        <v>9544787</v>
      </c>
      <c r="D7100" s="2">
        <v>43318</v>
      </c>
      <c r="E7100" t="s">
        <v>15209</v>
      </c>
      <c r="F7100" t="s">
        <v>20361</v>
      </c>
      <c r="G7100">
        <v>5</v>
      </c>
      <c r="H7100" t="s">
        <v>58</v>
      </c>
      <c r="I7100" t="s">
        <v>1621</v>
      </c>
      <c r="J7100">
        <v>23176</v>
      </c>
      <c r="K7100">
        <v>4</v>
      </c>
      <c r="L7100" s="2">
        <v>42217</v>
      </c>
      <c r="M7100" s="2">
        <v>43677</v>
      </c>
      <c r="N7100" t="s">
        <v>3597</v>
      </c>
      <c r="O7100">
        <v>5</v>
      </c>
      <c r="P7100" t="s">
        <v>1197</v>
      </c>
      <c r="Q7100" t="s">
        <v>584</v>
      </c>
      <c r="R7100" t="s">
        <v>585</v>
      </c>
      <c r="S7100" t="s">
        <v>67</v>
      </c>
      <c r="T7100" t="s">
        <v>68</v>
      </c>
      <c r="U7100">
        <v>2018</v>
      </c>
      <c r="V7100">
        <v>168705</v>
      </c>
      <c r="W7100" t="s">
        <v>69</v>
      </c>
      <c r="X7100" t="s">
        <v>1619</v>
      </c>
      <c r="Y7100">
        <v>130433</v>
      </c>
      <c r="Z7100">
        <v>38272</v>
      </c>
      <c r="AA7100" t="s">
        <v>69</v>
      </c>
      <c r="AB7100" t="s">
        <v>20362</v>
      </c>
      <c r="AC7100">
        <v>168705</v>
      </c>
    </row>
    <row r="7101" spans="1:29">
      <c r="A7101">
        <f t="shared" ca="1" si="110"/>
        <v>0.53816325533910081</v>
      </c>
      <c r="B7101" t="s">
        <v>92</v>
      </c>
      <c r="C7101">
        <v>9260913</v>
      </c>
      <c r="D7101" s="2">
        <v>42852</v>
      </c>
      <c r="E7101" t="s">
        <v>76</v>
      </c>
      <c r="F7101" t="s">
        <v>20363</v>
      </c>
      <c r="G7101">
        <v>5</v>
      </c>
      <c r="H7101" t="s">
        <v>58</v>
      </c>
      <c r="I7101" t="s">
        <v>95</v>
      </c>
      <c r="J7101">
        <v>71804</v>
      </c>
      <c r="K7101">
        <v>6</v>
      </c>
      <c r="L7101" s="2">
        <v>41046</v>
      </c>
      <c r="M7101" s="2">
        <v>44012</v>
      </c>
      <c r="N7101" t="s">
        <v>4046</v>
      </c>
      <c r="O7101">
        <v>4</v>
      </c>
      <c r="P7101" t="s">
        <v>7198</v>
      </c>
      <c r="Q7101" t="s">
        <v>639</v>
      </c>
      <c r="R7101" t="s">
        <v>640</v>
      </c>
      <c r="S7101" t="s">
        <v>260</v>
      </c>
      <c r="T7101" t="s">
        <v>68</v>
      </c>
      <c r="U7101">
        <v>2017</v>
      </c>
      <c r="V7101">
        <v>507979</v>
      </c>
      <c r="W7101" t="s">
        <v>69</v>
      </c>
      <c r="X7101" t="s">
        <v>92</v>
      </c>
      <c r="Y7101">
        <v>474484</v>
      </c>
      <c r="Z7101">
        <v>33495</v>
      </c>
      <c r="AA7101" t="s">
        <v>69</v>
      </c>
      <c r="AB7101" t="s">
        <v>20364</v>
      </c>
      <c r="AC7101">
        <v>507979</v>
      </c>
    </row>
    <row r="7102" spans="1:29">
      <c r="A7102">
        <f t="shared" ca="1" si="110"/>
        <v>0.33200149313861183</v>
      </c>
      <c r="B7102" t="s">
        <v>286</v>
      </c>
      <c r="C7102">
        <v>9230805</v>
      </c>
      <c r="D7102" s="2">
        <v>42808</v>
      </c>
      <c r="E7102" t="s">
        <v>76</v>
      </c>
      <c r="F7102" t="s">
        <v>20365</v>
      </c>
      <c r="G7102">
        <v>5</v>
      </c>
      <c r="H7102" t="s">
        <v>58</v>
      </c>
      <c r="I7102" t="s">
        <v>289</v>
      </c>
      <c r="J7102">
        <v>50875</v>
      </c>
      <c r="K7102">
        <v>13</v>
      </c>
      <c r="L7102" s="2">
        <v>37803</v>
      </c>
      <c r="M7102" s="2">
        <v>43524</v>
      </c>
      <c r="N7102" t="s">
        <v>20366</v>
      </c>
      <c r="O7102">
        <v>8</v>
      </c>
      <c r="P7102" t="s">
        <v>2448</v>
      </c>
      <c r="Q7102" t="s">
        <v>472</v>
      </c>
      <c r="R7102" t="s">
        <v>311</v>
      </c>
      <c r="S7102" t="s">
        <v>473</v>
      </c>
      <c r="T7102" t="s">
        <v>68</v>
      </c>
      <c r="U7102">
        <v>2017</v>
      </c>
      <c r="V7102">
        <v>429080</v>
      </c>
      <c r="W7102" t="s">
        <v>69</v>
      </c>
      <c r="X7102" t="s">
        <v>286</v>
      </c>
      <c r="Y7102">
        <v>250000</v>
      </c>
      <c r="Z7102">
        <v>179080</v>
      </c>
      <c r="AA7102" t="s">
        <v>69</v>
      </c>
      <c r="AB7102" t="s">
        <v>20367</v>
      </c>
      <c r="AC7102">
        <v>429080</v>
      </c>
    </row>
    <row r="7103" spans="1:29">
      <c r="A7103">
        <f t="shared" ca="1" si="110"/>
        <v>0.31235606679323347</v>
      </c>
      <c r="B7103" t="s">
        <v>1143</v>
      </c>
      <c r="C7103">
        <v>9246473</v>
      </c>
      <c r="D7103" s="2">
        <v>42829</v>
      </c>
      <c r="E7103" t="s">
        <v>76</v>
      </c>
      <c r="F7103" t="s">
        <v>20368</v>
      </c>
      <c r="G7103">
        <v>5</v>
      </c>
      <c r="H7103" t="s">
        <v>58</v>
      </c>
      <c r="I7103" t="s">
        <v>1145</v>
      </c>
      <c r="J7103">
        <v>64189</v>
      </c>
      <c r="K7103">
        <v>5</v>
      </c>
      <c r="L7103" s="2">
        <v>41365</v>
      </c>
      <c r="M7103" s="2">
        <v>43555</v>
      </c>
      <c r="N7103" t="s">
        <v>3149</v>
      </c>
      <c r="O7103">
        <v>3</v>
      </c>
      <c r="P7103" t="s">
        <v>2568</v>
      </c>
      <c r="Q7103" t="s">
        <v>2569</v>
      </c>
      <c r="R7103" t="s">
        <v>630</v>
      </c>
      <c r="S7103" t="s">
        <v>1239</v>
      </c>
      <c r="T7103" t="s">
        <v>68</v>
      </c>
      <c r="U7103">
        <v>2017</v>
      </c>
      <c r="V7103">
        <v>437624</v>
      </c>
      <c r="W7103" t="s">
        <v>69</v>
      </c>
      <c r="X7103" t="s">
        <v>1143</v>
      </c>
      <c r="Y7103">
        <v>291749</v>
      </c>
      <c r="Z7103">
        <v>145875</v>
      </c>
      <c r="AA7103" t="s">
        <v>69</v>
      </c>
      <c r="AB7103" t="s">
        <v>20369</v>
      </c>
      <c r="AC7103">
        <v>437624</v>
      </c>
    </row>
    <row r="7104" spans="1:29">
      <c r="A7104">
        <f t="shared" ca="1" si="110"/>
        <v>0.66209235606632832</v>
      </c>
      <c r="B7104" t="s">
        <v>254</v>
      </c>
      <c r="C7104">
        <v>9249074</v>
      </c>
      <c r="D7104" s="2">
        <v>42789</v>
      </c>
      <c r="E7104" t="s">
        <v>76</v>
      </c>
      <c r="F7104" t="s">
        <v>20370</v>
      </c>
      <c r="G7104">
        <v>5</v>
      </c>
      <c r="H7104" t="s">
        <v>58</v>
      </c>
      <c r="I7104" t="s">
        <v>256</v>
      </c>
      <c r="J7104">
        <v>105728</v>
      </c>
      <c r="K7104">
        <v>4</v>
      </c>
      <c r="L7104" s="2">
        <v>41760</v>
      </c>
      <c r="M7104" s="2">
        <v>43524</v>
      </c>
      <c r="N7104" t="s">
        <v>388</v>
      </c>
      <c r="O7104">
        <v>12</v>
      </c>
      <c r="P7104" t="s">
        <v>656</v>
      </c>
      <c r="Q7104" t="s">
        <v>204</v>
      </c>
      <c r="R7104" t="s">
        <v>205</v>
      </c>
      <c r="S7104" t="s">
        <v>67</v>
      </c>
      <c r="T7104" t="s">
        <v>68</v>
      </c>
      <c r="U7104">
        <v>2017</v>
      </c>
      <c r="V7104">
        <v>277732</v>
      </c>
      <c r="W7104" t="s">
        <v>69</v>
      </c>
      <c r="X7104" t="s">
        <v>254</v>
      </c>
      <c r="Y7104">
        <v>190334</v>
      </c>
      <c r="Z7104">
        <v>87398</v>
      </c>
      <c r="AA7104" t="s">
        <v>69</v>
      </c>
      <c r="AB7104" t="s">
        <v>20371</v>
      </c>
      <c r="AC7104">
        <v>277732</v>
      </c>
    </row>
    <row r="7105" spans="1:29">
      <c r="A7105">
        <f t="shared" ca="1" si="110"/>
        <v>0.41681744044130953</v>
      </c>
      <c r="B7105" t="s">
        <v>199</v>
      </c>
      <c r="C7105">
        <v>9405283</v>
      </c>
      <c r="D7105" s="2">
        <v>42811</v>
      </c>
      <c r="E7105" t="s">
        <v>287</v>
      </c>
      <c r="F7105" t="s">
        <v>20372</v>
      </c>
      <c r="G7105">
        <v>7</v>
      </c>
      <c r="H7105" t="s">
        <v>58</v>
      </c>
      <c r="I7105" t="s">
        <v>149</v>
      </c>
      <c r="J7105">
        <v>173077</v>
      </c>
      <c r="K7105">
        <v>5</v>
      </c>
      <c r="L7105" s="2">
        <v>41275</v>
      </c>
      <c r="M7105" s="2">
        <v>43100</v>
      </c>
      <c r="N7105" t="s">
        <v>2564</v>
      </c>
      <c r="O7105">
        <v>7</v>
      </c>
      <c r="P7105" t="s">
        <v>2152</v>
      </c>
      <c r="Q7105" t="s">
        <v>472</v>
      </c>
      <c r="R7105" t="s">
        <v>311</v>
      </c>
      <c r="S7105" t="s">
        <v>473</v>
      </c>
      <c r="T7105" t="s">
        <v>68</v>
      </c>
      <c r="U7105">
        <v>2017</v>
      </c>
      <c r="V7105">
        <v>334659</v>
      </c>
      <c r="W7105" t="s">
        <v>69</v>
      </c>
      <c r="X7105" t="s">
        <v>199</v>
      </c>
      <c r="Y7105">
        <v>201223</v>
      </c>
      <c r="Z7105">
        <v>133436</v>
      </c>
      <c r="AA7105" t="s">
        <v>69</v>
      </c>
      <c r="AB7105" t="s">
        <v>20373</v>
      </c>
      <c r="AC7105">
        <v>334659</v>
      </c>
    </row>
    <row r="7106" spans="1:29">
      <c r="A7106">
        <f t="shared" ref="A7106:A7169" ca="1" si="111">RAND()</f>
        <v>0.50881791883803607</v>
      </c>
      <c r="B7106" t="s">
        <v>199</v>
      </c>
      <c r="C7106">
        <v>9442710</v>
      </c>
      <c r="D7106" s="2">
        <v>43168</v>
      </c>
      <c r="E7106" t="s">
        <v>76</v>
      </c>
      <c r="F7106" t="s">
        <v>20374</v>
      </c>
      <c r="G7106">
        <v>5</v>
      </c>
      <c r="H7106" t="s">
        <v>58</v>
      </c>
      <c r="I7106" t="s">
        <v>149</v>
      </c>
      <c r="J7106">
        <v>181543</v>
      </c>
      <c r="K7106">
        <v>5</v>
      </c>
      <c r="L7106" s="2">
        <v>41746</v>
      </c>
      <c r="M7106" s="2">
        <v>43738</v>
      </c>
      <c r="N7106" t="s">
        <v>2164</v>
      </c>
      <c r="O7106">
        <v>7</v>
      </c>
      <c r="P7106" t="s">
        <v>2236</v>
      </c>
      <c r="Q7106" t="s">
        <v>472</v>
      </c>
      <c r="R7106" t="s">
        <v>311</v>
      </c>
      <c r="S7106" t="s">
        <v>67</v>
      </c>
      <c r="T7106" t="s">
        <v>68</v>
      </c>
      <c r="U7106">
        <v>2018</v>
      </c>
      <c r="V7106">
        <v>394740</v>
      </c>
      <c r="W7106" t="s">
        <v>69</v>
      </c>
      <c r="X7106" t="s">
        <v>199</v>
      </c>
      <c r="Y7106">
        <v>233380</v>
      </c>
      <c r="Z7106">
        <v>161360</v>
      </c>
      <c r="AA7106" t="s">
        <v>69</v>
      </c>
      <c r="AB7106" t="s">
        <v>20375</v>
      </c>
      <c r="AC7106">
        <v>394740</v>
      </c>
    </row>
    <row r="7107" spans="1:29">
      <c r="A7107">
        <f t="shared" ca="1" si="111"/>
        <v>0.55259750058622881</v>
      </c>
      <c r="B7107" t="s">
        <v>75</v>
      </c>
      <c r="C7107">
        <v>9521347</v>
      </c>
      <c r="D7107" s="2">
        <v>43242</v>
      </c>
      <c r="E7107" t="s">
        <v>8707</v>
      </c>
      <c r="F7107" t="s">
        <v>20376</v>
      </c>
      <c r="G7107">
        <v>5</v>
      </c>
      <c r="H7107" t="s">
        <v>58</v>
      </c>
      <c r="I7107" t="s">
        <v>78</v>
      </c>
      <c r="J7107">
        <v>50733</v>
      </c>
      <c r="K7107">
        <v>3</v>
      </c>
      <c r="L7107" s="2">
        <v>42614</v>
      </c>
      <c r="M7107" s="2">
        <v>43982</v>
      </c>
      <c r="N7107" t="s">
        <v>792</v>
      </c>
      <c r="O7107">
        <v>4</v>
      </c>
      <c r="P7107" t="s">
        <v>1512</v>
      </c>
      <c r="Q7107" t="s">
        <v>1513</v>
      </c>
      <c r="R7107" t="s">
        <v>640</v>
      </c>
      <c r="S7107" t="s">
        <v>102</v>
      </c>
      <c r="T7107" t="s">
        <v>68</v>
      </c>
      <c r="U7107">
        <v>2018</v>
      </c>
      <c r="V7107">
        <v>186960</v>
      </c>
      <c r="W7107" t="s">
        <v>69</v>
      </c>
      <c r="X7107" t="s">
        <v>75</v>
      </c>
      <c r="Y7107">
        <v>123000</v>
      </c>
      <c r="Z7107">
        <v>63960</v>
      </c>
      <c r="AA7107" t="s">
        <v>69</v>
      </c>
      <c r="AB7107" t="s">
        <v>20377</v>
      </c>
      <c r="AC7107">
        <v>186960</v>
      </c>
    </row>
    <row r="7108" spans="1:29">
      <c r="A7108">
        <f t="shared" ca="1" si="111"/>
        <v>0.50447478749146235</v>
      </c>
      <c r="B7108" t="s">
        <v>254</v>
      </c>
      <c r="C7108">
        <v>9406490</v>
      </c>
      <c r="D7108" s="2">
        <v>43088</v>
      </c>
      <c r="E7108" t="s">
        <v>56</v>
      </c>
      <c r="F7108" t="s">
        <v>20378</v>
      </c>
      <c r="G7108">
        <v>5</v>
      </c>
      <c r="H7108" t="s">
        <v>58</v>
      </c>
      <c r="I7108" t="s">
        <v>256</v>
      </c>
      <c r="J7108">
        <v>113673</v>
      </c>
      <c r="K7108">
        <v>4</v>
      </c>
      <c r="L7108" s="2">
        <v>42019</v>
      </c>
      <c r="M7108" s="2">
        <v>43830</v>
      </c>
      <c r="N7108" t="s">
        <v>3560</v>
      </c>
      <c r="O7108">
        <v>10</v>
      </c>
      <c r="P7108" t="s">
        <v>10987</v>
      </c>
      <c r="Q7108" t="s">
        <v>4906</v>
      </c>
      <c r="R7108" t="s">
        <v>176</v>
      </c>
      <c r="S7108" t="s">
        <v>85</v>
      </c>
      <c r="T7108" t="s">
        <v>68</v>
      </c>
      <c r="U7108">
        <v>2018</v>
      </c>
      <c r="V7108">
        <v>361853</v>
      </c>
      <c r="W7108" t="s">
        <v>69</v>
      </c>
      <c r="X7108" t="s">
        <v>254</v>
      </c>
      <c r="Y7108">
        <v>292800</v>
      </c>
      <c r="Z7108">
        <v>69053</v>
      </c>
      <c r="AA7108" t="s">
        <v>69</v>
      </c>
      <c r="AB7108" t="s">
        <v>20379</v>
      </c>
      <c r="AC7108">
        <v>361853</v>
      </c>
    </row>
    <row r="7109" spans="1:29">
      <c r="A7109">
        <f t="shared" ca="1" si="111"/>
        <v>0.46474072662019705</v>
      </c>
      <c r="B7109" t="s">
        <v>303</v>
      </c>
      <c r="C7109">
        <v>9505886</v>
      </c>
      <c r="D7109" s="2">
        <v>43265</v>
      </c>
      <c r="E7109" t="s">
        <v>56</v>
      </c>
      <c r="F7109" t="s">
        <v>20380</v>
      </c>
      <c r="G7109">
        <v>5</v>
      </c>
      <c r="H7109" t="s">
        <v>58</v>
      </c>
      <c r="I7109" t="s">
        <v>305</v>
      </c>
      <c r="J7109">
        <v>103710</v>
      </c>
      <c r="K7109">
        <v>4</v>
      </c>
      <c r="L7109" s="2">
        <v>42186</v>
      </c>
      <c r="M7109" s="2">
        <v>43982</v>
      </c>
      <c r="N7109" t="s">
        <v>2465</v>
      </c>
      <c r="O7109">
        <v>7</v>
      </c>
      <c r="P7109" t="s">
        <v>64</v>
      </c>
      <c r="Q7109" t="s">
        <v>65</v>
      </c>
      <c r="R7109" t="s">
        <v>66</v>
      </c>
      <c r="S7109" t="s">
        <v>67</v>
      </c>
      <c r="T7109" t="s">
        <v>68</v>
      </c>
      <c r="U7109">
        <v>2018</v>
      </c>
      <c r="V7109">
        <v>364500</v>
      </c>
      <c r="W7109" t="s">
        <v>69</v>
      </c>
      <c r="X7109" t="s">
        <v>303</v>
      </c>
      <c r="Y7109">
        <v>225000</v>
      </c>
      <c r="Z7109">
        <v>139500</v>
      </c>
      <c r="AA7109" t="s">
        <v>69</v>
      </c>
      <c r="AB7109" t="s">
        <v>20381</v>
      </c>
      <c r="AC7109">
        <v>364500</v>
      </c>
    </row>
    <row r="7110" spans="1:29">
      <c r="A7110">
        <f t="shared" ca="1" si="111"/>
        <v>0.38928202299178638</v>
      </c>
      <c r="B7110" t="s">
        <v>55</v>
      </c>
      <c r="C7110">
        <v>9242713</v>
      </c>
      <c r="D7110" s="2">
        <v>42801</v>
      </c>
      <c r="E7110" t="s">
        <v>76</v>
      </c>
      <c r="F7110" t="s">
        <v>20382</v>
      </c>
      <c r="G7110">
        <v>5</v>
      </c>
      <c r="H7110" t="s">
        <v>58</v>
      </c>
      <c r="I7110" t="s">
        <v>59</v>
      </c>
      <c r="J7110">
        <v>79612</v>
      </c>
      <c r="K7110">
        <v>5</v>
      </c>
      <c r="L7110" s="2">
        <v>41395</v>
      </c>
      <c r="M7110" s="2">
        <v>43555</v>
      </c>
      <c r="N7110" t="s">
        <v>1088</v>
      </c>
      <c r="O7110">
        <v>13</v>
      </c>
      <c r="P7110" t="s">
        <v>9638</v>
      </c>
      <c r="Q7110" t="s">
        <v>1065</v>
      </c>
      <c r="R7110" t="s">
        <v>335</v>
      </c>
      <c r="S7110" t="s">
        <v>473</v>
      </c>
      <c r="T7110" t="s">
        <v>68</v>
      </c>
      <c r="U7110">
        <v>2017</v>
      </c>
      <c r="V7110">
        <v>324844</v>
      </c>
      <c r="W7110" t="s">
        <v>69</v>
      </c>
      <c r="X7110" t="s">
        <v>55</v>
      </c>
      <c r="Y7110">
        <v>218750</v>
      </c>
      <c r="Z7110">
        <v>106094</v>
      </c>
      <c r="AA7110" t="s">
        <v>69</v>
      </c>
      <c r="AB7110" t="s">
        <v>20383</v>
      </c>
      <c r="AC7110">
        <v>324844</v>
      </c>
    </row>
    <row r="7111" spans="1:29">
      <c r="A7111">
        <f t="shared" ca="1" si="111"/>
        <v>0.7712794308196762</v>
      </c>
      <c r="B7111" t="s">
        <v>241</v>
      </c>
      <c r="C7111">
        <v>9210646</v>
      </c>
      <c r="D7111" s="2">
        <v>42760</v>
      </c>
      <c r="E7111" t="s">
        <v>76</v>
      </c>
      <c r="F7111" t="s">
        <v>20384</v>
      </c>
      <c r="G7111">
        <v>5</v>
      </c>
      <c r="H7111" t="s">
        <v>58</v>
      </c>
      <c r="I7111" t="s">
        <v>243</v>
      </c>
      <c r="J7111">
        <v>121218</v>
      </c>
      <c r="K7111">
        <v>4</v>
      </c>
      <c r="L7111" s="2">
        <v>41671</v>
      </c>
      <c r="M7111" s="2">
        <v>43496</v>
      </c>
      <c r="N7111" t="s">
        <v>6636</v>
      </c>
      <c r="O7111">
        <v>1</v>
      </c>
      <c r="P7111" t="s">
        <v>161</v>
      </c>
      <c r="Q7111" t="s">
        <v>162</v>
      </c>
      <c r="R7111" t="s">
        <v>163</v>
      </c>
      <c r="S7111" t="s">
        <v>67</v>
      </c>
      <c r="T7111" t="s">
        <v>68</v>
      </c>
      <c r="U7111">
        <v>2017</v>
      </c>
      <c r="V7111">
        <v>698863</v>
      </c>
      <c r="W7111" t="s">
        <v>69</v>
      </c>
      <c r="X7111" t="s">
        <v>241</v>
      </c>
      <c r="Y7111">
        <v>458271</v>
      </c>
      <c r="Z7111">
        <v>240592</v>
      </c>
      <c r="AA7111" t="s">
        <v>69</v>
      </c>
      <c r="AB7111" t="s">
        <v>20385</v>
      </c>
      <c r="AC7111">
        <v>698863</v>
      </c>
    </row>
    <row r="7112" spans="1:29">
      <c r="A7112">
        <f t="shared" ca="1" si="111"/>
        <v>0.65249328625649217</v>
      </c>
      <c r="B7112" t="s">
        <v>405</v>
      </c>
      <c r="C7112">
        <v>9503712</v>
      </c>
      <c r="D7112" s="2">
        <v>43238</v>
      </c>
      <c r="E7112" t="s">
        <v>76</v>
      </c>
      <c r="F7112" t="s">
        <v>20386</v>
      </c>
      <c r="G7112">
        <v>5</v>
      </c>
      <c r="H7112" t="s">
        <v>58</v>
      </c>
      <c r="I7112" t="s">
        <v>407</v>
      </c>
      <c r="J7112">
        <v>37257</v>
      </c>
      <c r="K7112">
        <v>5</v>
      </c>
      <c r="L7112" s="2">
        <v>41791</v>
      </c>
      <c r="M7112" s="2">
        <v>44347</v>
      </c>
      <c r="N7112" t="s">
        <v>5611</v>
      </c>
      <c r="O7112">
        <v>26</v>
      </c>
      <c r="P7112" t="s">
        <v>804</v>
      </c>
      <c r="Q7112" t="s">
        <v>805</v>
      </c>
      <c r="R7112" t="s">
        <v>120</v>
      </c>
      <c r="S7112" t="s">
        <v>67</v>
      </c>
      <c r="T7112" t="s">
        <v>68</v>
      </c>
      <c r="U7112">
        <v>2018</v>
      </c>
      <c r="V7112">
        <v>397928</v>
      </c>
      <c r="W7112" t="s">
        <v>69</v>
      </c>
      <c r="X7112" t="s">
        <v>405</v>
      </c>
      <c r="Y7112">
        <v>250000</v>
      </c>
      <c r="Z7112">
        <v>147928</v>
      </c>
      <c r="AA7112" t="s">
        <v>69</v>
      </c>
      <c r="AB7112" t="s">
        <v>20387</v>
      </c>
      <c r="AC7112">
        <v>397928</v>
      </c>
    </row>
    <row r="7113" spans="1:29">
      <c r="A7113">
        <f t="shared" ca="1" si="111"/>
        <v>0.34900278088172132</v>
      </c>
      <c r="B7113" t="s">
        <v>303</v>
      </c>
      <c r="C7113">
        <v>9547815</v>
      </c>
      <c r="D7113" s="2">
        <v>43285</v>
      </c>
      <c r="E7113" t="s">
        <v>56</v>
      </c>
      <c r="F7113" t="s">
        <v>20388</v>
      </c>
      <c r="G7113">
        <v>5</v>
      </c>
      <c r="H7113" t="s">
        <v>58</v>
      </c>
      <c r="I7113" t="s">
        <v>305</v>
      </c>
      <c r="J7113">
        <v>103744</v>
      </c>
      <c r="K7113">
        <v>4</v>
      </c>
      <c r="L7113" s="2">
        <v>42186</v>
      </c>
      <c r="M7113" s="2">
        <v>43646</v>
      </c>
      <c r="N7113" t="s">
        <v>864</v>
      </c>
      <c r="O7113">
        <v>7</v>
      </c>
      <c r="P7113" t="s">
        <v>1538</v>
      </c>
      <c r="Q7113" t="s">
        <v>1539</v>
      </c>
      <c r="R7113" t="s">
        <v>1540</v>
      </c>
      <c r="S7113" t="s">
        <v>67</v>
      </c>
      <c r="T7113" t="s">
        <v>68</v>
      </c>
      <c r="U7113">
        <v>2018</v>
      </c>
      <c r="V7113">
        <v>330750</v>
      </c>
      <c r="W7113" t="s">
        <v>69</v>
      </c>
      <c r="X7113" t="s">
        <v>303</v>
      </c>
      <c r="Y7113">
        <v>225000</v>
      </c>
      <c r="Z7113">
        <v>105750</v>
      </c>
      <c r="AA7113" t="s">
        <v>69</v>
      </c>
      <c r="AB7113" t="s">
        <v>20389</v>
      </c>
      <c r="AC7113">
        <v>330750</v>
      </c>
    </row>
    <row r="7114" spans="1:29">
      <c r="A7114">
        <f t="shared" ca="1" si="111"/>
        <v>0.302949155374164</v>
      </c>
      <c r="B7114" t="s">
        <v>92</v>
      </c>
      <c r="C7114">
        <v>9256494</v>
      </c>
      <c r="D7114" s="2">
        <v>42845</v>
      </c>
      <c r="E7114" t="s">
        <v>4616</v>
      </c>
      <c r="F7114" t="s">
        <v>20390</v>
      </c>
      <c r="G7114">
        <v>5</v>
      </c>
      <c r="H7114" t="s">
        <v>58</v>
      </c>
      <c r="I7114" t="s">
        <v>95</v>
      </c>
      <c r="J7114">
        <v>73179</v>
      </c>
      <c r="K7114">
        <v>5</v>
      </c>
      <c r="L7114" s="2">
        <v>41460</v>
      </c>
      <c r="M7114" s="2">
        <v>43220</v>
      </c>
      <c r="N7114" t="s">
        <v>4618</v>
      </c>
      <c r="O7114">
        <v>47</v>
      </c>
      <c r="P7114" t="s">
        <v>717</v>
      </c>
      <c r="Q7114" t="s">
        <v>718</v>
      </c>
      <c r="R7114" t="s">
        <v>149</v>
      </c>
      <c r="S7114" t="s">
        <v>85</v>
      </c>
      <c r="T7114" t="s">
        <v>68</v>
      </c>
      <c r="U7114">
        <v>2017</v>
      </c>
      <c r="V7114">
        <v>560360</v>
      </c>
      <c r="W7114" t="s">
        <v>69</v>
      </c>
      <c r="X7114" t="s">
        <v>92</v>
      </c>
      <c r="Y7114">
        <v>405869</v>
      </c>
      <c r="Z7114">
        <v>154491</v>
      </c>
      <c r="AA7114" t="s">
        <v>69</v>
      </c>
      <c r="AB7114" t="s">
        <v>20391</v>
      </c>
      <c r="AC7114">
        <v>560360</v>
      </c>
    </row>
    <row r="7115" spans="1:29">
      <c r="A7115">
        <f t="shared" ca="1" si="111"/>
        <v>0.67487693330290577</v>
      </c>
      <c r="B7115" t="s">
        <v>241</v>
      </c>
      <c r="C7115">
        <v>9211361</v>
      </c>
      <c r="D7115" s="2">
        <v>42752</v>
      </c>
      <c r="E7115" t="s">
        <v>76</v>
      </c>
      <c r="F7115" t="s">
        <v>20392</v>
      </c>
      <c r="G7115">
        <v>5</v>
      </c>
      <c r="H7115" t="s">
        <v>58</v>
      </c>
      <c r="I7115" t="s">
        <v>243</v>
      </c>
      <c r="J7115">
        <v>69064</v>
      </c>
      <c r="K7115">
        <v>14</v>
      </c>
      <c r="L7115" s="2">
        <v>37257</v>
      </c>
      <c r="M7115" s="2">
        <v>43861</v>
      </c>
      <c r="N7115" t="s">
        <v>12310</v>
      </c>
      <c r="O7115">
        <v>3</v>
      </c>
      <c r="P7115" t="s">
        <v>2568</v>
      </c>
      <c r="Q7115" t="s">
        <v>2569</v>
      </c>
      <c r="R7115" t="s">
        <v>630</v>
      </c>
      <c r="S7115" t="s">
        <v>102</v>
      </c>
      <c r="T7115" t="s">
        <v>68</v>
      </c>
      <c r="U7115">
        <v>2017</v>
      </c>
      <c r="V7115">
        <v>372008</v>
      </c>
      <c r="W7115" t="s">
        <v>69</v>
      </c>
      <c r="X7115" t="s">
        <v>241</v>
      </c>
      <c r="Y7115">
        <v>248005</v>
      </c>
      <c r="Z7115">
        <v>124003</v>
      </c>
      <c r="AA7115" t="s">
        <v>69</v>
      </c>
      <c r="AB7115" t="s">
        <v>20393</v>
      </c>
      <c r="AC7115">
        <v>372008</v>
      </c>
    </row>
    <row r="7116" spans="1:29">
      <c r="A7116">
        <f t="shared" ca="1" si="111"/>
        <v>0.16919281910105166</v>
      </c>
      <c r="B7116" t="s">
        <v>127</v>
      </c>
      <c r="C7116">
        <v>9481196</v>
      </c>
      <c r="D7116" s="2">
        <v>43220</v>
      </c>
      <c r="E7116" t="s">
        <v>76</v>
      </c>
      <c r="F7116" t="s">
        <v>20394</v>
      </c>
      <c r="G7116">
        <v>5</v>
      </c>
      <c r="H7116" t="s">
        <v>58</v>
      </c>
      <c r="I7116" t="s">
        <v>130</v>
      </c>
      <c r="J7116">
        <v>73719</v>
      </c>
      <c r="K7116">
        <v>9</v>
      </c>
      <c r="L7116" s="2">
        <v>38924</v>
      </c>
      <c r="M7116" s="2">
        <v>43951</v>
      </c>
      <c r="N7116" t="s">
        <v>674</v>
      </c>
      <c r="O7116">
        <v>5</v>
      </c>
      <c r="P7116" t="s">
        <v>524</v>
      </c>
      <c r="Q7116" t="s">
        <v>83</v>
      </c>
      <c r="R7116" t="s">
        <v>84</v>
      </c>
      <c r="S7116" t="s">
        <v>67</v>
      </c>
      <c r="T7116" t="s">
        <v>68</v>
      </c>
      <c r="U7116">
        <v>2018</v>
      </c>
      <c r="V7116">
        <v>513803</v>
      </c>
      <c r="W7116" t="s">
        <v>69</v>
      </c>
      <c r="X7116" t="s">
        <v>127</v>
      </c>
      <c r="Y7116">
        <v>329361</v>
      </c>
      <c r="Z7116">
        <v>184442</v>
      </c>
      <c r="AA7116" t="s">
        <v>69</v>
      </c>
      <c r="AB7116" t="s">
        <v>20395</v>
      </c>
      <c r="AC7116">
        <v>513803</v>
      </c>
    </row>
    <row r="7117" spans="1:29">
      <c r="A7117">
        <f t="shared" ca="1" si="111"/>
        <v>0.13652930442619737</v>
      </c>
      <c r="B7117" t="s">
        <v>687</v>
      </c>
      <c r="C7117">
        <v>9207101</v>
      </c>
      <c r="D7117" s="2">
        <v>42775</v>
      </c>
      <c r="E7117" t="s">
        <v>76</v>
      </c>
      <c r="F7117" t="s">
        <v>20396</v>
      </c>
      <c r="G7117">
        <v>5</v>
      </c>
      <c r="H7117" t="s">
        <v>58</v>
      </c>
      <c r="I7117" t="s">
        <v>689</v>
      </c>
      <c r="J7117">
        <v>13048</v>
      </c>
      <c r="K7117">
        <v>5</v>
      </c>
      <c r="L7117" s="2">
        <v>41334</v>
      </c>
      <c r="M7117" s="2">
        <v>43312</v>
      </c>
      <c r="N7117" t="s">
        <v>854</v>
      </c>
      <c r="O7117">
        <v>12</v>
      </c>
      <c r="P7117" t="s">
        <v>656</v>
      </c>
      <c r="Q7117" t="s">
        <v>204</v>
      </c>
      <c r="R7117" t="s">
        <v>205</v>
      </c>
      <c r="S7117" t="s">
        <v>67</v>
      </c>
      <c r="T7117" t="s">
        <v>68</v>
      </c>
      <c r="U7117">
        <v>2017</v>
      </c>
      <c r="V7117">
        <v>472124</v>
      </c>
      <c r="W7117" t="s">
        <v>69</v>
      </c>
      <c r="X7117" t="s">
        <v>687</v>
      </c>
      <c r="Y7117">
        <v>313727</v>
      </c>
      <c r="Z7117">
        <v>158397</v>
      </c>
      <c r="AA7117" t="s">
        <v>69</v>
      </c>
      <c r="AB7117" t="s">
        <v>20397</v>
      </c>
      <c r="AC7117">
        <v>472124</v>
      </c>
    </row>
    <row r="7118" spans="1:29">
      <c r="A7118">
        <f t="shared" ca="1" si="111"/>
        <v>0.3495802857303425</v>
      </c>
      <c r="B7118" t="s">
        <v>327</v>
      </c>
      <c r="C7118">
        <v>9502278</v>
      </c>
      <c r="D7118" s="2">
        <v>43262</v>
      </c>
      <c r="E7118" t="s">
        <v>328</v>
      </c>
      <c r="F7118" t="s">
        <v>20398</v>
      </c>
      <c r="G7118">
        <v>5</v>
      </c>
      <c r="H7118" t="s">
        <v>58</v>
      </c>
      <c r="I7118" t="s">
        <v>330</v>
      </c>
      <c r="J7118">
        <v>20036</v>
      </c>
      <c r="K7118">
        <v>4</v>
      </c>
      <c r="L7118" s="2">
        <v>42267</v>
      </c>
      <c r="M7118" s="2">
        <v>44347</v>
      </c>
      <c r="N7118" t="s">
        <v>201</v>
      </c>
      <c r="O7118">
        <v>6</v>
      </c>
      <c r="P7118" t="s">
        <v>7534</v>
      </c>
      <c r="Q7118" t="s">
        <v>7535</v>
      </c>
      <c r="R7118" t="s">
        <v>401</v>
      </c>
      <c r="S7118" t="s">
        <v>336</v>
      </c>
      <c r="T7118" t="s">
        <v>68</v>
      </c>
      <c r="U7118">
        <v>2018</v>
      </c>
      <c r="V7118">
        <v>646766</v>
      </c>
      <c r="W7118" t="s">
        <v>69</v>
      </c>
      <c r="X7118" t="s">
        <v>327</v>
      </c>
      <c r="Y7118">
        <v>472836</v>
      </c>
      <c r="Z7118">
        <v>173930</v>
      </c>
      <c r="AA7118" t="s">
        <v>69</v>
      </c>
      <c r="AB7118" t="s">
        <v>20399</v>
      </c>
      <c r="AC7118">
        <v>646766</v>
      </c>
    </row>
    <row r="7119" spans="1:29">
      <c r="A7119">
        <f t="shared" ca="1" si="111"/>
        <v>0.22214915162371807</v>
      </c>
      <c r="B7119" t="s">
        <v>254</v>
      </c>
      <c r="C7119">
        <v>9551411</v>
      </c>
      <c r="D7119" s="2">
        <v>43343</v>
      </c>
      <c r="E7119" t="s">
        <v>56</v>
      </c>
      <c r="F7119" t="s">
        <v>20400</v>
      </c>
      <c r="G7119">
        <v>5</v>
      </c>
      <c r="H7119" t="s">
        <v>58</v>
      </c>
      <c r="I7119" t="s">
        <v>256</v>
      </c>
      <c r="J7119">
        <v>114167</v>
      </c>
      <c r="K7119">
        <v>4</v>
      </c>
      <c r="L7119" s="2">
        <v>42248</v>
      </c>
      <c r="M7119" s="2">
        <v>44074</v>
      </c>
      <c r="N7119" t="s">
        <v>1377</v>
      </c>
      <c r="O7119">
        <v>4</v>
      </c>
      <c r="P7119" t="s">
        <v>618</v>
      </c>
      <c r="Q7119" t="s">
        <v>619</v>
      </c>
      <c r="R7119" t="s">
        <v>66</v>
      </c>
      <c r="S7119" t="s">
        <v>322</v>
      </c>
      <c r="T7119" t="s">
        <v>68</v>
      </c>
      <c r="U7119">
        <v>2018</v>
      </c>
      <c r="V7119">
        <v>294812</v>
      </c>
      <c r="W7119" t="s">
        <v>69</v>
      </c>
      <c r="X7119" t="s">
        <v>254</v>
      </c>
      <c r="Y7119">
        <v>197500</v>
      </c>
      <c r="Z7119">
        <v>97312</v>
      </c>
      <c r="AA7119" t="s">
        <v>69</v>
      </c>
      <c r="AB7119" t="s">
        <v>20401</v>
      </c>
      <c r="AC7119">
        <v>294812</v>
      </c>
    </row>
    <row r="7120" spans="1:29">
      <c r="A7120">
        <f t="shared" ca="1" si="111"/>
        <v>6.8107646152538726E-3</v>
      </c>
      <c r="B7120" t="s">
        <v>241</v>
      </c>
      <c r="C7120">
        <v>9330904</v>
      </c>
      <c r="D7120" s="2">
        <v>42943</v>
      </c>
      <c r="E7120" t="s">
        <v>419</v>
      </c>
      <c r="F7120" t="s">
        <v>20402</v>
      </c>
      <c r="G7120">
        <v>5</v>
      </c>
      <c r="H7120" t="s">
        <v>58</v>
      </c>
      <c r="I7120" t="s">
        <v>243</v>
      </c>
      <c r="J7120">
        <v>126552</v>
      </c>
      <c r="K7120">
        <v>4</v>
      </c>
      <c r="L7120" s="2">
        <v>41897</v>
      </c>
      <c r="M7120" s="2">
        <v>44043</v>
      </c>
      <c r="N7120" t="s">
        <v>8061</v>
      </c>
      <c r="O7120">
        <v>7</v>
      </c>
      <c r="P7120" t="s">
        <v>64</v>
      </c>
      <c r="Q7120" t="s">
        <v>65</v>
      </c>
      <c r="R7120" t="s">
        <v>66</v>
      </c>
      <c r="S7120" t="s">
        <v>67</v>
      </c>
      <c r="T7120" t="s">
        <v>68</v>
      </c>
      <c r="U7120">
        <v>2017</v>
      </c>
      <c r="V7120">
        <v>770171</v>
      </c>
      <c r="W7120" t="s">
        <v>69</v>
      </c>
      <c r="X7120" t="s">
        <v>241</v>
      </c>
      <c r="Y7120">
        <v>496616</v>
      </c>
      <c r="Z7120">
        <v>273555</v>
      </c>
      <c r="AA7120" t="s">
        <v>69</v>
      </c>
      <c r="AB7120" t="s">
        <v>20403</v>
      </c>
      <c r="AC7120">
        <v>770171</v>
      </c>
    </row>
    <row r="7121" spans="1:29">
      <c r="A7121">
        <f t="shared" ca="1" si="111"/>
        <v>0.80408401831993859</v>
      </c>
      <c r="B7121" t="s">
        <v>182</v>
      </c>
      <c r="C7121">
        <v>9413917</v>
      </c>
      <c r="D7121" s="2">
        <v>43118</v>
      </c>
      <c r="E7121" t="s">
        <v>56</v>
      </c>
      <c r="F7121" t="s">
        <v>20404</v>
      </c>
      <c r="G7121">
        <v>5</v>
      </c>
      <c r="H7121" t="s">
        <v>58</v>
      </c>
      <c r="I7121" t="s">
        <v>185</v>
      </c>
      <c r="J7121">
        <v>24767</v>
      </c>
      <c r="K7121">
        <v>5</v>
      </c>
      <c r="L7121" s="2">
        <v>42005</v>
      </c>
      <c r="M7121" s="2">
        <v>43830</v>
      </c>
      <c r="N7121" t="s">
        <v>549</v>
      </c>
      <c r="O7121">
        <v>3</v>
      </c>
      <c r="P7121" t="s">
        <v>542</v>
      </c>
      <c r="Q7121" t="s">
        <v>543</v>
      </c>
      <c r="R7121" t="s">
        <v>205</v>
      </c>
      <c r="S7121" t="s">
        <v>218</v>
      </c>
      <c r="T7121" t="s">
        <v>68</v>
      </c>
      <c r="U7121">
        <v>2018</v>
      </c>
      <c r="V7121">
        <v>418361</v>
      </c>
      <c r="W7121" t="s">
        <v>69</v>
      </c>
      <c r="X7121" t="s">
        <v>182</v>
      </c>
      <c r="Y7121">
        <v>277303</v>
      </c>
      <c r="Z7121">
        <v>141058</v>
      </c>
      <c r="AA7121" t="s">
        <v>69</v>
      </c>
      <c r="AB7121" t="s">
        <v>20405</v>
      </c>
      <c r="AC7121">
        <v>418361</v>
      </c>
    </row>
    <row r="7122" spans="1:29">
      <c r="A7122">
        <f t="shared" ca="1" si="111"/>
        <v>0.43776599579342579</v>
      </c>
      <c r="B7122" t="s">
        <v>286</v>
      </c>
      <c r="C7122">
        <v>9491671</v>
      </c>
      <c r="D7122" s="2">
        <v>43243</v>
      </c>
      <c r="E7122" t="s">
        <v>56</v>
      </c>
      <c r="F7122" t="s">
        <v>20406</v>
      </c>
      <c r="G7122">
        <v>5</v>
      </c>
      <c r="H7122" t="s">
        <v>58</v>
      </c>
      <c r="I7122" t="s">
        <v>289</v>
      </c>
      <c r="J7122">
        <v>56289</v>
      </c>
      <c r="K7122">
        <v>16</v>
      </c>
      <c r="L7122" s="2">
        <v>37803</v>
      </c>
      <c r="M7122" s="2">
        <v>43982</v>
      </c>
      <c r="N7122" t="s">
        <v>5512</v>
      </c>
      <c r="O7122">
        <v>3</v>
      </c>
      <c r="P7122" t="s">
        <v>2568</v>
      </c>
      <c r="Q7122" t="s">
        <v>2569</v>
      </c>
      <c r="R7122" t="s">
        <v>630</v>
      </c>
      <c r="S7122" t="s">
        <v>483</v>
      </c>
      <c r="T7122" t="s">
        <v>68</v>
      </c>
      <c r="U7122">
        <v>2018</v>
      </c>
      <c r="V7122">
        <v>444683</v>
      </c>
      <c r="W7122" t="s">
        <v>69</v>
      </c>
      <c r="X7122" t="s">
        <v>286</v>
      </c>
      <c r="Y7122">
        <v>296455</v>
      </c>
      <c r="Z7122">
        <v>148228</v>
      </c>
      <c r="AA7122" t="s">
        <v>69</v>
      </c>
      <c r="AB7122" t="s">
        <v>20407</v>
      </c>
      <c r="AC7122">
        <v>444683</v>
      </c>
    </row>
    <row r="7123" spans="1:29">
      <c r="A7123">
        <f t="shared" ca="1" si="111"/>
        <v>0.21815634244985349</v>
      </c>
      <c r="B7123" t="s">
        <v>109</v>
      </c>
      <c r="C7123">
        <v>9406860</v>
      </c>
      <c r="D7123" s="2">
        <v>43076</v>
      </c>
      <c r="E7123" t="s">
        <v>76</v>
      </c>
      <c r="F7123" t="s">
        <v>20408</v>
      </c>
      <c r="G7123">
        <v>5</v>
      </c>
      <c r="H7123" t="s">
        <v>58</v>
      </c>
      <c r="I7123" t="s">
        <v>112</v>
      </c>
      <c r="J7123">
        <v>18884</v>
      </c>
      <c r="K7123">
        <v>11</v>
      </c>
      <c r="L7123" s="2">
        <v>39661</v>
      </c>
      <c r="M7123" s="2">
        <v>44196</v>
      </c>
      <c r="N7123" t="s">
        <v>4569</v>
      </c>
      <c r="O7123" t="s">
        <v>677</v>
      </c>
      <c r="P7123" t="s">
        <v>7696</v>
      </c>
      <c r="Q7123" t="s">
        <v>7697</v>
      </c>
      <c r="R7123" t="s">
        <v>69</v>
      </c>
      <c r="S7123" t="s">
        <v>681</v>
      </c>
      <c r="T7123" t="s">
        <v>68</v>
      </c>
      <c r="U7123">
        <v>2018</v>
      </c>
      <c r="V7123">
        <v>216000</v>
      </c>
      <c r="W7123" t="s">
        <v>69</v>
      </c>
      <c r="X7123" t="s">
        <v>109</v>
      </c>
      <c r="Y7123">
        <v>200000</v>
      </c>
      <c r="Z7123">
        <v>16000</v>
      </c>
      <c r="AA7123" t="s">
        <v>69</v>
      </c>
      <c r="AB7123" t="s">
        <v>20409</v>
      </c>
      <c r="AC7123">
        <v>216000</v>
      </c>
    </row>
    <row r="7124" spans="1:29">
      <c r="A7124">
        <f t="shared" ca="1" si="111"/>
        <v>0.40338646532060796</v>
      </c>
      <c r="B7124" t="s">
        <v>127</v>
      </c>
      <c r="C7124">
        <v>9303445</v>
      </c>
      <c r="D7124" s="2">
        <v>42882</v>
      </c>
      <c r="E7124" t="s">
        <v>76</v>
      </c>
      <c r="F7124" t="s">
        <v>20410</v>
      </c>
      <c r="G7124">
        <v>5</v>
      </c>
      <c r="H7124" t="s">
        <v>58</v>
      </c>
      <c r="I7124" t="s">
        <v>130</v>
      </c>
      <c r="J7124">
        <v>101172</v>
      </c>
      <c r="K7124">
        <v>5</v>
      </c>
      <c r="L7124" s="2">
        <v>41502</v>
      </c>
      <c r="M7124" s="2">
        <v>43616</v>
      </c>
      <c r="N7124" t="s">
        <v>8896</v>
      </c>
      <c r="O7124">
        <v>13</v>
      </c>
      <c r="P7124" t="s">
        <v>5293</v>
      </c>
      <c r="Q7124" t="s">
        <v>217</v>
      </c>
      <c r="R7124" t="s">
        <v>120</v>
      </c>
      <c r="S7124" t="s">
        <v>473</v>
      </c>
      <c r="T7124" t="s">
        <v>68</v>
      </c>
      <c r="U7124">
        <v>2017</v>
      </c>
      <c r="V7124">
        <v>503695</v>
      </c>
      <c r="W7124" t="s">
        <v>69</v>
      </c>
      <c r="X7124" t="s">
        <v>127</v>
      </c>
      <c r="Y7124">
        <v>342995</v>
      </c>
      <c r="Z7124">
        <v>160700</v>
      </c>
      <c r="AA7124" t="s">
        <v>69</v>
      </c>
      <c r="AB7124" t="s">
        <v>20411</v>
      </c>
      <c r="AC7124">
        <v>503695</v>
      </c>
    </row>
    <row r="7125" spans="1:29">
      <c r="A7125">
        <f t="shared" ca="1" si="111"/>
        <v>0.52730008926799876</v>
      </c>
      <c r="B7125" t="s">
        <v>182</v>
      </c>
      <c r="C7125">
        <v>9334557</v>
      </c>
      <c r="D7125" s="2">
        <v>42977</v>
      </c>
      <c r="E7125" t="s">
        <v>76</v>
      </c>
      <c r="F7125" t="s">
        <v>20412</v>
      </c>
      <c r="G7125">
        <v>5</v>
      </c>
      <c r="H7125" t="s">
        <v>58</v>
      </c>
      <c r="I7125" t="s">
        <v>185</v>
      </c>
      <c r="J7125">
        <v>18468</v>
      </c>
      <c r="K7125">
        <v>10</v>
      </c>
      <c r="L7125" s="2">
        <v>39664</v>
      </c>
      <c r="M7125" s="2">
        <v>43708</v>
      </c>
      <c r="N7125" t="s">
        <v>4403</v>
      </c>
      <c r="O7125">
        <v>24</v>
      </c>
      <c r="P7125" t="s">
        <v>3878</v>
      </c>
      <c r="Q7125" t="s">
        <v>3879</v>
      </c>
      <c r="R7125" t="s">
        <v>149</v>
      </c>
      <c r="S7125" t="s">
        <v>85</v>
      </c>
      <c r="T7125" t="s">
        <v>68</v>
      </c>
      <c r="U7125">
        <v>2017</v>
      </c>
      <c r="V7125">
        <v>316440</v>
      </c>
      <c r="W7125" t="s">
        <v>69</v>
      </c>
      <c r="X7125" t="s">
        <v>182</v>
      </c>
      <c r="Y7125">
        <v>226261</v>
      </c>
      <c r="Z7125">
        <v>90179</v>
      </c>
      <c r="AA7125" t="s">
        <v>69</v>
      </c>
      <c r="AB7125" t="s">
        <v>20413</v>
      </c>
      <c r="AC7125">
        <v>316440</v>
      </c>
    </row>
    <row r="7126" spans="1:29">
      <c r="A7126">
        <f t="shared" ca="1" si="111"/>
        <v>0.58539497479704783</v>
      </c>
      <c r="B7126" t="s">
        <v>1143</v>
      </c>
      <c r="C7126">
        <v>9341074</v>
      </c>
      <c r="D7126" s="2">
        <v>42955</v>
      </c>
      <c r="E7126" t="s">
        <v>76</v>
      </c>
      <c r="F7126" t="s">
        <v>20414</v>
      </c>
      <c r="G7126">
        <v>5</v>
      </c>
      <c r="H7126" t="s">
        <v>58</v>
      </c>
      <c r="I7126" t="s">
        <v>1145</v>
      </c>
      <c r="J7126">
        <v>32599</v>
      </c>
      <c r="K7126">
        <v>35</v>
      </c>
      <c r="L7126" s="2">
        <v>32356</v>
      </c>
      <c r="M7126" s="2">
        <v>44074</v>
      </c>
      <c r="N7126" t="s">
        <v>1185</v>
      </c>
      <c r="O7126">
        <v>4</v>
      </c>
      <c r="P7126" t="s">
        <v>1512</v>
      </c>
      <c r="Q7126" t="s">
        <v>1513</v>
      </c>
      <c r="R7126" t="s">
        <v>640</v>
      </c>
      <c r="S7126" t="s">
        <v>67</v>
      </c>
      <c r="T7126" t="s">
        <v>68</v>
      </c>
      <c r="U7126">
        <v>2017</v>
      </c>
      <c r="V7126">
        <v>323000</v>
      </c>
      <c r="W7126" t="s">
        <v>69</v>
      </c>
      <c r="X7126" t="s">
        <v>1143</v>
      </c>
      <c r="Y7126">
        <v>212500</v>
      </c>
      <c r="Z7126">
        <v>110500</v>
      </c>
      <c r="AA7126" t="s">
        <v>69</v>
      </c>
      <c r="AB7126" t="s">
        <v>20415</v>
      </c>
      <c r="AC7126">
        <v>323000</v>
      </c>
    </row>
    <row r="7127" spans="1:29">
      <c r="A7127">
        <f t="shared" ca="1" si="111"/>
        <v>0.52449167583934275</v>
      </c>
      <c r="B7127" t="s">
        <v>327</v>
      </c>
      <c r="C7127">
        <v>9515978</v>
      </c>
      <c r="D7127" s="2">
        <v>43256</v>
      </c>
      <c r="E7127" t="s">
        <v>7627</v>
      </c>
      <c r="F7127" t="s">
        <v>20416</v>
      </c>
      <c r="G7127">
        <v>5</v>
      </c>
      <c r="H7127" t="s">
        <v>58</v>
      </c>
      <c r="I7127" t="s">
        <v>330</v>
      </c>
      <c r="J7127">
        <v>21935</v>
      </c>
      <c r="K7127">
        <v>4</v>
      </c>
      <c r="L7127" s="2">
        <v>42277</v>
      </c>
      <c r="M7127" s="2">
        <v>44377</v>
      </c>
      <c r="N7127" t="s">
        <v>15422</v>
      </c>
      <c r="O7127">
        <v>7</v>
      </c>
      <c r="P7127" t="s">
        <v>189</v>
      </c>
      <c r="Q7127" t="s">
        <v>190</v>
      </c>
      <c r="R7127" t="s">
        <v>191</v>
      </c>
      <c r="S7127" t="s">
        <v>336</v>
      </c>
      <c r="T7127" t="s">
        <v>68</v>
      </c>
      <c r="U7127">
        <v>2018</v>
      </c>
      <c r="V7127">
        <v>395273</v>
      </c>
      <c r="W7127" t="s">
        <v>69</v>
      </c>
      <c r="X7127" t="s">
        <v>327</v>
      </c>
      <c r="Y7127">
        <v>295784</v>
      </c>
      <c r="Z7127">
        <v>99489</v>
      </c>
      <c r="AA7127" t="s">
        <v>69</v>
      </c>
      <c r="AB7127" t="s">
        <v>20417</v>
      </c>
      <c r="AC7127">
        <v>395273</v>
      </c>
    </row>
    <row r="7128" spans="1:29">
      <c r="A7128">
        <f t="shared" ca="1" si="111"/>
        <v>6.8871880962074417E-2</v>
      </c>
      <c r="B7128" t="s">
        <v>303</v>
      </c>
      <c r="C7128">
        <v>9387439</v>
      </c>
      <c r="D7128" s="2">
        <v>43082</v>
      </c>
      <c r="E7128" t="s">
        <v>12773</v>
      </c>
      <c r="F7128" t="s">
        <v>20418</v>
      </c>
      <c r="G7128">
        <v>5</v>
      </c>
      <c r="H7128" t="s">
        <v>58</v>
      </c>
      <c r="I7128" t="s">
        <v>305</v>
      </c>
      <c r="J7128">
        <v>103609</v>
      </c>
      <c r="K7128">
        <v>3</v>
      </c>
      <c r="L7128" s="2">
        <v>42339</v>
      </c>
      <c r="M7128" s="2">
        <v>43799</v>
      </c>
      <c r="N7128" t="s">
        <v>20419</v>
      </c>
      <c r="O7128">
        <v>7</v>
      </c>
      <c r="P7128" t="s">
        <v>7664</v>
      </c>
      <c r="Q7128" t="s">
        <v>472</v>
      </c>
      <c r="R7128" t="s">
        <v>311</v>
      </c>
      <c r="S7128" t="s">
        <v>260</v>
      </c>
      <c r="T7128" t="s">
        <v>68</v>
      </c>
      <c r="U7128">
        <v>2018</v>
      </c>
      <c r="V7128">
        <v>372977</v>
      </c>
      <c r="W7128" t="s">
        <v>69</v>
      </c>
      <c r="X7128" t="s">
        <v>303</v>
      </c>
      <c r="Y7128">
        <v>228240</v>
      </c>
      <c r="Z7128">
        <v>144737</v>
      </c>
      <c r="AA7128" t="s">
        <v>69</v>
      </c>
      <c r="AB7128" t="s">
        <v>20420</v>
      </c>
      <c r="AC7128">
        <v>372977</v>
      </c>
    </row>
    <row r="7129" spans="1:29">
      <c r="A7129">
        <f t="shared" ca="1" si="111"/>
        <v>0.88590678793493893</v>
      </c>
      <c r="B7129" t="s">
        <v>241</v>
      </c>
      <c r="C7129">
        <v>9492748</v>
      </c>
      <c r="D7129" s="2">
        <v>43241</v>
      </c>
      <c r="E7129" t="s">
        <v>56</v>
      </c>
      <c r="F7129" t="s">
        <v>20421</v>
      </c>
      <c r="G7129">
        <v>5</v>
      </c>
      <c r="H7129" t="s">
        <v>58</v>
      </c>
      <c r="I7129" t="s">
        <v>243</v>
      </c>
      <c r="J7129">
        <v>129639</v>
      </c>
      <c r="K7129">
        <v>4</v>
      </c>
      <c r="L7129" s="2">
        <v>42220</v>
      </c>
      <c r="M7129" s="2">
        <v>43982</v>
      </c>
      <c r="N7129" t="s">
        <v>2261</v>
      </c>
      <c r="O7129">
        <v>36</v>
      </c>
      <c r="P7129" t="s">
        <v>1090</v>
      </c>
      <c r="Q7129" t="s">
        <v>1091</v>
      </c>
      <c r="R7129" t="s">
        <v>149</v>
      </c>
      <c r="S7129" t="s">
        <v>67</v>
      </c>
      <c r="T7129" t="s">
        <v>68</v>
      </c>
      <c r="U7129">
        <v>2018</v>
      </c>
      <c r="V7129">
        <v>656371</v>
      </c>
      <c r="W7129" t="s">
        <v>69</v>
      </c>
      <c r="X7129" t="s">
        <v>241</v>
      </c>
      <c r="Y7129">
        <v>450002</v>
      </c>
      <c r="Z7129">
        <v>206369</v>
      </c>
      <c r="AA7129" t="s">
        <v>69</v>
      </c>
      <c r="AB7129" t="s">
        <v>20422</v>
      </c>
      <c r="AC7129">
        <v>656371</v>
      </c>
    </row>
    <row r="7130" spans="1:29">
      <c r="A7130">
        <f t="shared" ca="1" si="111"/>
        <v>1.0979591452198845E-2</v>
      </c>
      <c r="B7130" t="s">
        <v>254</v>
      </c>
      <c r="C7130">
        <v>9546739</v>
      </c>
      <c r="D7130" s="2">
        <v>43342</v>
      </c>
      <c r="E7130" t="s">
        <v>56</v>
      </c>
      <c r="F7130" t="s">
        <v>20423</v>
      </c>
      <c r="G7130">
        <v>5</v>
      </c>
      <c r="H7130" t="s">
        <v>58</v>
      </c>
      <c r="I7130" t="s">
        <v>256</v>
      </c>
      <c r="J7130">
        <v>52111</v>
      </c>
      <c r="K7130">
        <v>20</v>
      </c>
      <c r="L7130" s="2">
        <v>36342</v>
      </c>
      <c r="M7130" s="2">
        <v>43921</v>
      </c>
      <c r="N7130" t="s">
        <v>592</v>
      </c>
      <c r="O7130">
        <v>5</v>
      </c>
      <c r="P7130" t="s">
        <v>1197</v>
      </c>
      <c r="Q7130" t="s">
        <v>584</v>
      </c>
      <c r="R7130" t="s">
        <v>585</v>
      </c>
      <c r="S7130" t="s">
        <v>67</v>
      </c>
      <c r="T7130" t="s">
        <v>68</v>
      </c>
      <c r="U7130">
        <v>2018</v>
      </c>
      <c r="V7130">
        <v>489778</v>
      </c>
      <c r="W7130" t="s">
        <v>69</v>
      </c>
      <c r="X7130" t="s">
        <v>254</v>
      </c>
      <c r="Y7130">
        <v>318903</v>
      </c>
      <c r="Z7130">
        <v>170875</v>
      </c>
      <c r="AA7130" t="s">
        <v>69</v>
      </c>
      <c r="AB7130" t="s">
        <v>20424</v>
      </c>
      <c r="AC7130">
        <v>489778</v>
      </c>
    </row>
    <row r="7131" spans="1:29">
      <c r="A7131">
        <f t="shared" ca="1" si="111"/>
        <v>0.37685160005604934</v>
      </c>
      <c r="B7131" t="s">
        <v>405</v>
      </c>
      <c r="C7131">
        <v>9230825</v>
      </c>
      <c r="D7131" s="2">
        <v>42790</v>
      </c>
      <c r="E7131" t="s">
        <v>76</v>
      </c>
      <c r="F7131" t="s">
        <v>20425</v>
      </c>
      <c r="G7131">
        <v>5</v>
      </c>
      <c r="H7131" t="s">
        <v>58</v>
      </c>
      <c r="I7131" t="s">
        <v>407</v>
      </c>
      <c r="J7131">
        <v>10900</v>
      </c>
      <c r="K7131">
        <v>19</v>
      </c>
      <c r="L7131" s="2">
        <v>35535</v>
      </c>
      <c r="M7131" s="2">
        <v>43524</v>
      </c>
      <c r="N7131" t="s">
        <v>769</v>
      </c>
      <c r="O7131">
        <v>4</v>
      </c>
      <c r="P7131" t="s">
        <v>1512</v>
      </c>
      <c r="Q7131" t="s">
        <v>1513</v>
      </c>
      <c r="R7131" t="s">
        <v>640</v>
      </c>
      <c r="S7131" t="s">
        <v>85</v>
      </c>
      <c r="T7131" t="s">
        <v>68</v>
      </c>
      <c r="U7131">
        <v>2017</v>
      </c>
      <c r="V7131">
        <v>341164</v>
      </c>
      <c r="W7131" t="s">
        <v>69</v>
      </c>
      <c r="X7131" t="s">
        <v>405</v>
      </c>
      <c r="Y7131">
        <v>230000</v>
      </c>
      <c r="Z7131">
        <v>111164</v>
      </c>
      <c r="AA7131" t="s">
        <v>69</v>
      </c>
      <c r="AB7131" t="s">
        <v>20426</v>
      </c>
      <c r="AC7131">
        <v>341164</v>
      </c>
    </row>
    <row r="7132" spans="1:29">
      <c r="A7132">
        <f t="shared" ca="1" si="111"/>
        <v>0.89051083378944895</v>
      </c>
      <c r="B7132" t="s">
        <v>254</v>
      </c>
      <c r="C7132">
        <v>9221325</v>
      </c>
      <c r="D7132" s="2">
        <v>42781</v>
      </c>
      <c r="E7132" t="s">
        <v>76</v>
      </c>
      <c r="F7132" t="s">
        <v>20427</v>
      </c>
      <c r="G7132">
        <v>5</v>
      </c>
      <c r="H7132" t="s">
        <v>58</v>
      </c>
      <c r="I7132" t="s">
        <v>256</v>
      </c>
      <c r="J7132">
        <v>40282</v>
      </c>
      <c r="K7132">
        <v>29</v>
      </c>
      <c r="L7132" s="2">
        <v>32387</v>
      </c>
      <c r="M7132" s="2">
        <v>43524</v>
      </c>
      <c r="N7132" t="s">
        <v>2257</v>
      </c>
      <c r="O7132">
        <v>12</v>
      </c>
      <c r="P7132" t="s">
        <v>147</v>
      </c>
      <c r="Q7132" t="s">
        <v>148</v>
      </c>
      <c r="R7132" t="s">
        <v>149</v>
      </c>
      <c r="S7132" t="s">
        <v>85</v>
      </c>
      <c r="T7132" t="s">
        <v>68</v>
      </c>
      <c r="U7132">
        <v>2017</v>
      </c>
      <c r="V7132">
        <v>280338</v>
      </c>
      <c r="W7132" t="s">
        <v>69</v>
      </c>
      <c r="X7132" t="s">
        <v>254</v>
      </c>
      <c r="Y7132">
        <v>190000</v>
      </c>
      <c r="Z7132">
        <v>90338</v>
      </c>
      <c r="AA7132" t="s">
        <v>69</v>
      </c>
      <c r="AB7132" t="s">
        <v>20428</v>
      </c>
      <c r="AC7132">
        <v>280338</v>
      </c>
    </row>
    <row r="7133" spans="1:29">
      <c r="A7133">
        <f t="shared" ca="1" si="111"/>
        <v>0.11887447415017605</v>
      </c>
      <c r="B7133" t="s">
        <v>303</v>
      </c>
      <c r="C7133">
        <v>9551597</v>
      </c>
      <c r="D7133" s="2">
        <v>43355</v>
      </c>
      <c r="E7133" t="s">
        <v>2411</v>
      </c>
      <c r="F7133" t="s">
        <v>20429</v>
      </c>
      <c r="G7133">
        <v>5</v>
      </c>
      <c r="H7133" t="s">
        <v>58</v>
      </c>
      <c r="I7133" t="s">
        <v>305</v>
      </c>
      <c r="J7133">
        <v>110096</v>
      </c>
      <c r="K7133">
        <v>3</v>
      </c>
      <c r="L7133" s="2">
        <v>42628</v>
      </c>
      <c r="M7133" s="2">
        <v>44074</v>
      </c>
      <c r="N7133" t="s">
        <v>20430</v>
      </c>
      <c r="O7133">
        <v>20</v>
      </c>
      <c r="P7133" t="s">
        <v>10019</v>
      </c>
      <c r="Q7133" t="s">
        <v>3398</v>
      </c>
      <c r="R7133" t="s">
        <v>176</v>
      </c>
      <c r="S7133" t="s">
        <v>260</v>
      </c>
      <c r="T7133" t="s">
        <v>68</v>
      </c>
      <c r="U7133">
        <v>2018</v>
      </c>
      <c r="V7133">
        <v>737991</v>
      </c>
      <c r="W7133" t="s">
        <v>69</v>
      </c>
      <c r="X7133" t="s">
        <v>303</v>
      </c>
      <c r="Y7133">
        <v>709371</v>
      </c>
      <c r="Z7133">
        <v>28620</v>
      </c>
      <c r="AA7133" t="s">
        <v>69</v>
      </c>
      <c r="AB7133" t="s">
        <v>20431</v>
      </c>
      <c r="AC7133">
        <v>737991</v>
      </c>
    </row>
    <row r="7134" spans="1:29">
      <c r="A7134">
        <f t="shared" ca="1" si="111"/>
        <v>0.20937493332234092</v>
      </c>
      <c r="B7134" t="s">
        <v>241</v>
      </c>
      <c r="C7134">
        <v>9278263</v>
      </c>
      <c r="D7134" s="2">
        <v>42867</v>
      </c>
      <c r="E7134" t="s">
        <v>56</v>
      </c>
      <c r="F7134" t="s">
        <v>20432</v>
      </c>
      <c r="G7134">
        <v>5</v>
      </c>
      <c r="H7134" t="s">
        <v>58</v>
      </c>
      <c r="I7134" t="s">
        <v>243</v>
      </c>
      <c r="J7134">
        <v>123747</v>
      </c>
      <c r="K7134">
        <v>4</v>
      </c>
      <c r="L7134" s="2">
        <v>41852</v>
      </c>
      <c r="M7134" s="2">
        <v>43524</v>
      </c>
      <c r="N7134" t="s">
        <v>1905</v>
      </c>
      <c r="O7134">
        <v>50</v>
      </c>
      <c r="P7134" t="s">
        <v>357</v>
      </c>
      <c r="Q7134" t="s">
        <v>358</v>
      </c>
      <c r="R7134" t="s">
        <v>149</v>
      </c>
      <c r="S7134" t="s">
        <v>729</v>
      </c>
      <c r="T7134" t="s">
        <v>68</v>
      </c>
      <c r="U7134">
        <v>2017</v>
      </c>
      <c r="V7134">
        <v>387500</v>
      </c>
      <c r="W7134" t="s">
        <v>69</v>
      </c>
      <c r="X7134" t="s">
        <v>241</v>
      </c>
      <c r="Y7134">
        <v>250000</v>
      </c>
      <c r="Z7134">
        <v>137500</v>
      </c>
      <c r="AA7134" t="s">
        <v>69</v>
      </c>
      <c r="AB7134" t="s">
        <v>20433</v>
      </c>
      <c r="AC7134">
        <v>387500</v>
      </c>
    </row>
    <row r="7135" spans="1:29">
      <c r="A7135">
        <f t="shared" ca="1" si="111"/>
        <v>0.24291455047286459</v>
      </c>
      <c r="B7135" t="s">
        <v>286</v>
      </c>
      <c r="C7135">
        <v>9298573</v>
      </c>
      <c r="D7135" s="2">
        <v>42900</v>
      </c>
      <c r="E7135" t="s">
        <v>20434</v>
      </c>
      <c r="F7135" t="s">
        <v>20435</v>
      </c>
      <c r="G7135">
        <v>5</v>
      </c>
      <c r="H7135" t="s">
        <v>58</v>
      </c>
      <c r="I7135" t="s">
        <v>289</v>
      </c>
      <c r="J7135">
        <v>120024</v>
      </c>
      <c r="K7135">
        <v>3</v>
      </c>
      <c r="L7135" s="2">
        <v>42193</v>
      </c>
      <c r="M7135" s="2">
        <v>43281</v>
      </c>
      <c r="N7135" t="s">
        <v>20436</v>
      </c>
      <c r="O7135">
        <v>7</v>
      </c>
      <c r="P7135" t="s">
        <v>64</v>
      </c>
      <c r="Q7135" t="s">
        <v>65</v>
      </c>
      <c r="R7135" t="s">
        <v>66</v>
      </c>
      <c r="S7135" t="s">
        <v>67</v>
      </c>
      <c r="T7135" t="s">
        <v>68</v>
      </c>
      <c r="U7135">
        <v>2017</v>
      </c>
      <c r="V7135">
        <v>405000</v>
      </c>
      <c r="W7135" t="s">
        <v>69</v>
      </c>
      <c r="X7135" t="s">
        <v>286</v>
      </c>
      <c r="Y7135">
        <v>250000</v>
      </c>
      <c r="Z7135">
        <v>155000</v>
      </c>
      <c r="AA7135" t="s">
        <v>69</v>
      </c>
      <c r="AB7135" t="s">
        <v>20437</v>
      </c>
      <c r="AC7135">
        <v>405000</v>
      </c>
    </row>
    <row r="7136" spans="1:29">
      <c r="A7136">
        <f t="shared" ca="1" si="111"/>
        <v>0.13670818853265243</v>
      </c>
      <c r="B7136" t="s">
        <v>1619</v>
      </c>
      <c r="C7136">
        <v>9288098</v>
      </c>
      <c r="D7136" s="2">
        <v>42923</v>
      </c>
      <c r="E7136" t="s">
        <v>7803</v>
      </c>
      <c r="F7136" t="s">
        <v>20438</v>
      </c>
      <c r="G7136">
        <v>5</v>
      </c>
      <c r="H7136" t="s">
        <v>58</v>
      </c>
      <c r="I7136" t="s">
        <v>1621</v>
      </c>
      <c r="J7136">
        <v>22068</v>
      </c>
      <c r="K7136">
        <v>5</v>
      </c>
      <c r="L7136" s="2">
        <v>41470</v>
      </c>
      <c r="M7136" s="2">
        <v>43646</v>
      </c>
      <c r="N7136" t="s">
        <v>7805</v>
      </c>
      <c r="O7136">
        <v>7</v>
      </c>
      <c r="P7136" t="s">
        <v>189</v>
      </c>
      <c r="Q7136" t="s">
        <v>190</v>
      </c>
      <c r="R7136" t="s">
        <v>191</v>
      </c>
      <c r="S7136" t="s">
        <v>2286</v>
      </c>
      <c r="T7136" t="s">
        <v>68</v>
      </c>
      <c r="U7136">
        <v>2017</v>
      </c>
      <c r="V7136">
        <v>643739</v>
      </c>
      <c r="W7136" t="s">
        <v>69</v>
      </c>
      <c r="X7136" t="s">
        <v>1619</v>
      </c>
      <c r="Y7136">
        <v>433304</v>
      </c>
      <c r="Z7136">
        <v>210435</v>
      </c>
      <c r="AA7136" t="s">
        <v>69</v>
      </c>
      <c r="AB7136" t="s">
        <v>20439</v>
      </c>
      <c r="AC7136">
        <v>643739</v>
      </c>
    </row>
    <row r="7137" spans="1:29">
      <c r="A7137">
        <f t="shared" ca="1" si="111"/>
        <v>7.2684317418416633E-3</v>
      </c>
      <c r="B7137" t="s">
        <v>241</v>
      </c>
      <c r="C7137">
        <v>9497818</v>
      </c>
      <c r="D7137" s="2">
        <v>43246</v>
      </c>
      <c r="E7137" t="s">
        <v>4772</v>
      </c>
      <c r="F7137" t="s">
        <v>20440</v>
      </c>
      <c r="G7137">
        <v>5</v>
      </c>
      <c r="H7137" t="s">
        <v>58</v>
      </c>
      <c r="I7137" t="s">
        <v>243</v>
      </c>
      <c r="J7137">
        <v>94610</v>
      </c>
      <c r="K7137">
        <v>10</v>
      </c>
      <c r="L7137" s="2">
        <v>40009</v>
      </c>
      <c r="M7137" s="2">
        <v>43982</v>
      </c>
      <c r="N7137" t="s">
        <v>4774</v>
      </c>
      <c r="O7137">
        <v>7</v>
      </c>
      <c r="P7137" t="s">
        <v>64</v>
      </c>
      <c r="Q7137" t="s">
        <v>65</v>
      </c>
      <c r="R7137" t="s">
        <v>66</v>
      </c>
      <c r="S7137" t="s">
        <v>67</v>
      </c>
      <c r="T7137" t="s">
        <v>68</v>
      </c>
      <c r="U7137">
        <v>2018</v>
      </c>
      <c r="V7137">
        <v>1535739</v>
      </c>
      <c r="W7137" t="s">
        <v>69</v>
      </c>
      <c r="X7137" t="s">
        <v>241</v>
      </c>
      <c r="Y7137">
        <v>947987</v>
      </c>
      <c r="Z7137">
        <v>587752</v>
      </c>
      <c r="AA7137" t="s">
        <v>69</v>
      </c>
      <c r="AB7137" t="s">
        <v>20441</v>
      </c>
      <c r="AC7137">
        <v>1535739</v>
      </c>
    </row>
    <row r="7138" spans="1:29">
      <c r="A7138">
        <f t="shared" ca="1" si="111"/>
        <v>0.499174705964744</v>
      </c>
      <c r="B7138" t="s">
        <v>889</v>
      </c>
      <c r="C7138">
        <v>9449443</v>
      </c>
      <c r="D7138" s="2">
        <v>43154</v>
      </c>
      <c r="E7138" t="s">
        <v>76</v>
      </c>
      <c r="F7138" t="s">
        <v>20442</v>
      </c>
      <c r="G7138">
        <v>5</v>
      </c>
      <c r="H7138" t="s">
        <v>58</v>
      </c>
      <c r="I7138" t="s">
        <v>891</v>
      </c>
      <c r="J7138">
        <v>24015</v>
      </c>
      <c r="K7138">
        <v>5</v>
      </c>
      <c r="L7138" s="2">
        <v>41767</v>
      </c>
      <c r="M7138" s="2">
        <v>43890</v>
      </c>
      <c r="N7138" t="s">
        <v>1565</v>
      </c>
      <c r="O7138">
        <v>4</v>
      </c>
      <c r="P7138" t="s">
        <v>638</v>
      </c>
      <c r="Q7138" t="s">
        <v>639</v>
      </c>
      <c r="R7138" t="s">
        <v>640</v>
      </c>
      <c r="S7138" t="s">
        <v>67</v>
      </c>
      <c r="T7138" t="s">
        <v>68</v>
      </c>
      <c r="U7138">
        <v>2018</v>
      </c>
      <c r="V7138">
        <v>357750</v>
      </c>
      <c r="W7138" t="s">
        <v>69</v>
      </c>
      <c r="X7138" t="s">
        <v>889</v>
      </c>
      <c r="Y7138">
        <v>225000</v>
      </c>
      <c r="Z7138">
        <v>132750</v>
      </c>
      <c r="AA7138" t="s">
        <v>69</v>
      </c>
      <c r="AB7138" t="s">
        <v>20443</v>
      </c>
      <c r="AC7138">
        <v>357750</v>
      </c>
    </row>
    <row r="7139" spans="1:29">
      <c r="A7139">
        <f t="shared" ca="1" si="111"/>
        <v>0.59307172723289747</v>
      </c>
      <c r="B7139" t="s">
        <v>199</v>
      </c>
      <c r="C7139">
        <v>9463445</v>
      </c>
      <c r="D7139" s="2">
        <v>43194</v>
      </c>
      <c r="E7139" t="s">
        <v>1856</v>
      </c>
      <c r="F7139" t="s">
        <v>20444</v>
      </c>
      <c r="G7139">
        <v>5</v>
      </c>
      <c r="H7139" t="s">
        <v>58</v>
      </c>
      <c r="I7139" t="s">
        <v>149</v>
      </c>
      <c r="J7139">
        <v>169291</v>
      </c>
      <c r="K7139">
        <v>7</v>
      </c>
      <c r="L7139" s="2">
        <v>41096</v>
      </c>
      <c r="M7139" s="2">
        <v>43585</v>
      </c>
      <c r="N7139" t="s">
        <v>507</v>
      </c>
      <c r="O7139">
        <v>9</v>
      </c>
      <c r="P7139" t="s">
        <v>2577</v>
      </c>
      <c r="Q7139" t="s">
        <v>2578</v>
      </c>
      <c r="R7139" t="s">
        <v>816</v>
      </c>
      <c r="S7139" t="s">
        <v>473</v>
      </c>
      <c r="T7139" t="s">
        <v>68</v>
      </c>
      <c r="U7139">
        <v>2018</v>
      </c>
      <c r="V7139">
        <v>426313</v>
      </c>
      <c r="W7139" t="s">
        <v>69</v>
      </c>
      <c r="X7139" t="s">
        <v>199</v>
      </c>
      <c r="Y7139">
        <v>237500</v>
      </c>
      <c r="Z7139">
        <v>188813</v>
      </c>
      <c r="AA7139" t="s">
        <v>69</v>
      </c>
      <c r="AB7139" t="s">
        <v>20445</v>
      </c>
      <c r="AC7139">
        <v>426313</v>
      </c>
    </row>
    <row r="7140" spans="1:29">
      <c r="A7140">
        <f t="shared" ca="1" si="111"/>
        <v>0.12674969106698952</v>
      </c>
      <c r="B7140" t="s">
        <v>1619</v>
      </c>
      <c r="C7140">
        <v>9327855</v>
      </c>
      <c r="D7140" s="2">
        <v>42950</v>
      </c>
      <c r="E7140" t="s">
        <v>76</v>
      </c>
      <c r="F7140" t="s">
        <v>20446</v>
      </c>
      <c r="G7140">
        <v>5</v>
      </c>
      <c r="H7140" t="s">
        <v>58</v>
      </c>
      <c r="I7140" t="s">
        <v>1621</v>
      </c>
      <c r="J7140">
        <v>21667</v>
      </c>
      <c r="K7140">
        <v>5</v>
      </c>
      <c r="L7140" s="2">
        <v>41522</v>
      </c>
      <c r="M7140" s="2">
        <v>43343</v>
      </c>
      <c r="N7140" t="s">
        <v>2775</v>
      </c>
      <c r="O7140">
        <v>50</v>
      </c>
      <c r="P7140" t="s">
        <v>1058</v>
      </c>
      <c r="Q7140" t="s">
        <v>358</v>
      </c>
      <c r="R7140" t="s">
        <v>149</v>
      </c>
      <c r="S7140" t="s">
        <v>348</v>
      </c>
      <c r="T7140" t="s">
        <v>68</v>
      </c>
      <c r="U7140">
        <v>2017</v>
      </c>
      <c r="V7140">
        <v>480471</v>
      </c>
      <c r="W7140" t="s">
        <v>69</v>
      </c>
      <c r="X7140" t="s">
        <v>1619</v>
      </c>
      <c r="Y7140">
        <v>319679</v>
      </c>
      <c r="Z7140">
        <v>160792</v>
      </c>
      <c r="AA7140" t="s">
        <v>69</v>
      </c>
      <c r="AB7140" t="s">
        <v>20447</v>
      </c>
      <c r="AC7140">
        <v>480471</v>
      </c>
    </row>
    <row r="7141" spans="1:29">
      <c r="A7141">
        <f t="shared" ca="1" si="111"/>
        <v>5.8133268715435116E-2</v>
      </c>
      <c r="B7141" t="s">
        <v>92</v>
      </c>
      <c r="C7141">
        <v>9251666</v>
      </c>
      <c r="D7141" s="2">
        <v>43199</v>
      </c>
      <c r="E7141" t="s">
        <v>76</v>
      </c>
      <c r="F7141" t="s">
        <v>20448</v>
      </c>
      <c r="G7141">
        <v>5</v>
      </c>
      <c r="H7141" t="s">
        <v>58</v>
      </c>
      <c r="I7141" t="s">
        <v>95</v>
      </c>
      <c r="J7141">
        <v>50764</v>
      </c>
      <c r="K7141">
        <v>9</v>
      </c>
      <c r="L7141" s="2">
        <v>38988</v>
      </c>
      <c r="M7141" s="2">
        <v>43921</v>
      </c>
      <c r="N7141" t="s">
        <v>1948</v>
      </c>
      <c r="O7141">
        <v>36</v>
      </c>
      <c r="P7141" t="s">
        <v>795</v>
      </c>
      <c r="Q7141" t="s">
        <v>796</v>
      </c>
      <c r="R7141" t="s">
        <v>149</v>
      </c>
      <c r="S7141" t="s">
        <v>260</v>
      </c>
      <c r="T7141" t="s">
        <v>68</v>
      </c>
      <c r="U7141">
        <v>2018</v>
      </c>
      <c r="V7141">
        <v>293230</v>
      </c>
      <c r="W7141" t="s">
        <v>69</v>
      </c>
      <c r="X7141" t="s">
        <v>92</v>
      </c>
      <c r="Y7141">
        <v>144398</v>
      </c>
      <c r="Z7141">
        <v>148832</v>
      </c>
      <c r="AA7141" t="s">
        <v>69</v>
      </c>
      <c r="AB7141" t="s">
        <v>20449</v>
      </c>
      <c r="AC7141">
        <v>293230</v>
      </c>
    </row>
    <row r="7142" spans="1:29">
      <c r="A7142">
        <f t="shared" ca="1" si="111"/>
        <v>0.87557105364553833</v>
      </c>
      <c r="B7142" t="s">
        <v>405</v>
      </c>
      <c r="C7142">
        <v>9528561</v>
      </c>
      <c r="D7142" s="2">
        <v>43300</v>
      </c>
      <c r="E7142" t="s">
        <v>7446</v>
      </c>
      <c r="F7142" t="s">
        <v>20450</v>
      </c>
      <c r="G7142">
        <v>5</v>
      </c>
      <c r="H7142" t="s">
        <v>58</v>
      </c>
      <c r="I7142" t="s">
        <v>407</v>
      </c>
      <c r="J7142">
        <v>43196</v>
      </c>
      <c r="K7142">
        <v>3</v>
      </c>
      <c r="L7142" s="2">
        <v>42614</v>
      </c>
      <c r="M7142" s="2">
        <v>43677</v>
      </c>
      <c r="N7142" t="s">
        <v>2423</v>
      </c>
      <c r="O7142">
        <v>12</v>
      </c>
      <c r="P7142" t="s">
        <v>147</v>
      </c>
      <c r="Q7142" t="s">
        <v>148</v>
      </c>
      <c r="R7142" t="s">
        <v>149</v>
      </c>
      <c r="S7142" t="s">
        <v>150</v>
      </c>
      <c r="T7142" t="s">
        <v>68</v>
      </c>
      <c r="U7142">
        <v>2018</v>
      </c>
      <c r="V7142">
        <v>175576</v>
      </c>
      <c r="W7142" t="s">
        <v>69</v>
      </c>
      <c r="X7142" t="s">
        <v>405</v>
      </c>
      <c r="Y7142">
        <v>155190</v>
      </c>
      <c r="Z7142">
        <v>20386</v>
      </c>
      <c r="AA7142" t="s">
        <v>69</v>
      </c>
      <c r="AB7142" t="s">
        <v>20451</v>
      </c>
      <c r="AC7142">
        <v>175576</v>
      </c>
    </row>
    <row r="7143" spans="1:29">
      <c r="A7143">
        <f t="shared" ca="1" si="111"/>
        <v>0.16928443212801991</v>
      </c>
      <c r="B7143" t="s">
        <v>254</v>
      </c>
      <c r="C7143">
        <v>9536830</v>
      </c>
      <c r="D7143" s="2">
        <v>43312</v>
      </c>
      <c r="E7143" t="s">
        <v>56</v>
      </c>
      <c r="F7143" t="s">
        <v>20452</v>
      </c>
      <c r="G7143">
        <v>5</v>
      </c>
      <c r="H7143" t="s">
        <v>58</v>
      </c>
      <c r="I7143" t="s">
        <v>256</v>
      </c>
      <c r="J7143">
        <v>108714</v>
      </c>
      <c r="K7143">
        <v>4</v>
      </c>
      <c r="L7143" s="2">
        <v>42248</v>
      </c>
      <c r="M7143" s="2">
        <v>43677</v>
      </c>
      <c r="N7143" t="s">
        <v>592</v>
      </c>
      <c r="O7143">
        <v>1</v>
      </c>
      <c r="P7143" t="s">
        <v>2101</v>
      </c>
      <c r="Q7143" t="s">
        <v>162</v>
      </c>
      <c r="R7143" t="s">
        <v>163</v>
      </c>
      <c r="S7143" t="s">
        <v>67</v>
      </c>
      <c r="T7143" t="s">
        <v>68</v>
      </c>
      <c r="U7143">
        <v>2018</v>
      </c>
      <c r="V7143">
        <v>299213</v>
      </c>
      <c r="W7143" t="s">
        <v>69</v>
      </c>
      <c r="X7143" t="s">
        <v>254</v>
      </c>
      <c r="Y7143">
        <v>197500</v>
      </c>
      <c r="Z7143">
        <v>101713</v>
      </c>
      <c r="AA7143" t="s">
        <v>69</v>
      </c>
      <c r="AB7143" t="s">
        <v>20453</v>
      </c>
      <c r="AC7143">
        <v>299213</v>
      </c>
    </row>
    <row r="7144" spans="1:29">
      <c r="A7144">
        <f t="shared" ca="1" si="111"/>
        <v>0.48110241832480649</v>
      </c>
      <c r="B7144" t="s">
        <v>182</v>
      </c>
      <c r="C7144">
        <v>9402538</v>
      </c>
      <c r="D7144" s="2">
        <v>43084</v>
      </c>
      <c r="E7144" t="s">
        <v>76</v>
      </c>
      <c r="F7144" t="s">
        <v>20454</v>
      </c>
      <c r="G7144">
        <v>5</v>
      </c>
      <c r="H7144" t="s">
        <v>58</v>
      </c>
      <c r="I7144" t="s">
        <v>185</v>
      </c>
      <c r="J7144">
        <v>23534</v>
      </c>
      <c r="K7144">
        <v>5</v>
      </c>
      <c r="L7144" s="2">
        <v>41730</v>
      </c>
      <c r="M7144" s="2">
        <v>43830</v>
      </c>
      <c r="N7144" t="s">
        <v>7466</v>
      </c>
      <c r="O7144">
        <v>7</v>
      </c>
      <c r="P7144" t="s">
        <v>491</v>
      </c>
      <c r="Q7144" t="s">
        <v>492</v>
      </c>
      <c r="R7144" t="s">
        <v>295</v>
      </c>
      <c r="S7144" t="s">
        <v>322</v>
      </c>
      <c r="T7144" t="s">
        <v>68</v>
      </c>
      <c r="U7144">
        <v>2018</v>
      </c>
      <c r="V7144">
        <v>381802</v>
      </c>
      <c r="W7144" t="s">
        <v>69</v>
      </c>
      <c r="X7144" t="s">
        <v>182</v>
      </c>
      <c r="Y7144">
        <v>284000</v>
      </c>
      <c r="Z7144">
        <v>97802</v>
      </c>
      <c r="AA7144" t="s">
        <v>69</v>
      </c>
      <c r="AB7144" t="s">
        <v>20455</v>
      </c>
      <c r="AC7144">
        <v>381802</v>
      </c>
    </row>
    <row r="7145" spans="1:29">
      <c r="A7145">
        <f t="shared" ca="1" si="111"/>
        <v>0.88465036069243486</v>
      </c>
      <c r="B7145" t="s">
        <v>405</v>
      </c>
      <c r="C7145">
        <v>9307796</v>
      </c>
      <c r="D7145" s="2">
        <v>42878</v>
      </c>
      <c r="E7145" t="s">
        <v>6889</v>
      </c>
      <c r="F7145" t="s">
        <v>20456</v>
      </c>
      <c r="G7145">
        <v>5</v>
      </c>
      <c r="H7145" t="s">
        <v>58</v>
      </c>
      <c r="I7145" t="s">
        <v>407</v>
      </c>
      <c r="J7145">
        <v>36858</v>
      </c>
      <c r="K7145">
        <v>5</v>
      </c>
      <c r="L7145" s="2">
        <v>41547</v>
      </c>
      <c r="M7145" s="2">
        <v>43251</v>
      </c>
      <c r="N7145" t="s">
        <v>6891</v>
      </c>
      <c r="O7145">
        <v>11</v>
      </c>
      <c r="P7145" t="s">
        <v>532</v>
      </c>
      <c r="Q7145" t="s">
        <v>533</v>
      </c>
      <c r="R7145" t="s">
        <v>149</v>
      </c>
      <c r="S7145" t="s">
        <v>67</v>
      </c>
      <c r="T7145" t="s">
        <v>68</v>
      </c>
      <c r="U7145">
        <v>2017</v>
      </c>
      <c r="V7145">
        <v>513541</v>
      </c>
      <c r="W7145" t="s">
        <v>69</v>
      </c>
      <c r="X7145" t="s">
        <v>1683</v>
      </c>
      <c r="Y7145">
        <v>324000</v>
      </c>
      <c r="Z7145">
        <v>189541</v>
      </c>
      <c r="AA7145" t="s">
        <v>69</v>
      </c>
      <c r="AB7145" t="s">
        <v>20457</v>
      </c>
      <c r="AC7145">
        <v>513541</v>
      </c>
    </row>
    <row r="7146" spans="1:29">
      <c r="A7146">
        <f t="shared" ca="1" si="111"/>
        <v>0.34913483376352406</v>
      </c>
      <c r="B7146" t="s">
        <v>303</v>
      </c>
      <c r="C7146">
        <v>9222004</v>
      </c>
      <c r="D7146" s="2">
        <v>42779</v>
      </c>
      <c r="E7146" t="s">
        <v>76</v>
      </c>
      <c r="F7146" t="s">
        <v>20458</v>
      </c>
      <c r="G7146">
        <v>5</v>
      </c>
      <c r="H7146" t="s">
        <v>58</v>
      </c>
      <c r="I7146" t="s">
        <v>305</v>
      </c>
      <c r="J7146">
        <v>100301</v>
      </c>
      <c r="K7146">
        <v>4</v>
      </c>
      <c r="L7146" s="2">
        <v>41760</v>
      </c>
      <c r="M7146" s="2">
        <v>43524</v>
      </c>
      <c r="N7146" t="s">
        <v>364</v>
      </c>
      <c r="O7146">
        <v>2</v>
      </c>
      <c r="P7146" t="s">
        <v>9315</v>
      </c>
      <c r="Q7146" t="s">
        <v>1208</v>
      </c>
      <c r="R7146" t="s">
        <v>1209</v>
      </c>
      <c r="S7146" t="s">
        <v>473</v>
      </c>
      <c r="T7146" t="s">
        <v>68</v>
      </c>
      <c r="U7146">
        <v>2017</v>
      </c>
      <c r="V7146">
        <v>347446</v>
      </c>
      <c r="W7146" t="s">
        <v>69</v>
      </c>
      <c r="X7146" t="s">
        <v>303</v>
      </c>
      <c r="Y7146">
        <v>246441</v>
      </c>
      <c r="Z7146">
        <v>101005</v>
      </c>
      <c r="AA7146" t="s">
        <v>69</v>
      </c>
      <c r="AB7146" t="s">
        <v>20459</v>
      </c>
      <c r="AC7146">
        <v>347446</v>
      </c>
    </row>
    <row r="7147" spans="1:29">
      <c r="A7147">
        <f t="shared" ca="1" si="111"/>
        <v>0.47138497657599698</v>
      </c>
      <c r="B7147" t="s">
        <v>3362</v>
      </c>
      <c r="C7147">
        <v>9266489</v>
      </c>
      <c r="D7147" s="2">
        <v>42857</v>
      </c>
      <c r="E7147" t="s">
        <v>9969</v>
      </c>
      <c r="F7147" t="s">
        <v>20460</v>
      </c>
      <c r="G7147">
        <v>5</v>
      </c>
      <c r="H7147" t="s">
        <v>58</v>
      </c>
      <c r="I7147" t="s">
        <v>3364</v>
      </c>
      <c r="J7147">
        <v>11965</v>
      </c>
      <c r="K7147">
        <v>3</v>
      </c>
      <c r="L7147" s="2">
        <v>42125</v>
      </c>
      <c r="M7147" s="2">
        <v>43585</v>
      </c>
      <c r="N7147" t="s">
        <v>5048</v>
      </c>
      <c r="O7147">
        <v>7</v>
      </c>
      <c r="P7147" t="s">
        <v>787</v>
      </c>
      <c r="Q7147" t="s">
        <v>472</v>
      </c>
      <c r="R7147" t="s">
        <v>311</v>
      </c>
      <c r="S7147" t="s">
        <v>473</v>
      </c>
      <c r="T7147" t="s">
        <v>68</v>
      </c>
      <c r="U7147">
        <v>2017</v>
      </c>
      <c r="V7147">
        <v>384975</v>
      </c>
      <c r="W7147" t="s">
        <v>69</v>
      </c>
      <c r="X7147" t="s">
        <v>3362</v>
      </c>
      <c r="Y7147">
        <v>217500</v>
      </c>
      <c r="Z7147">
        <v>167475</v>
      </c>
      <c r="AA7147" t="s">
        <v>69</v>
      </c>
      <c r="AB7147" t="s">
        <v>20461</v>
      </c>
      <c r="AC7147">
        <v>384975</v>
      </c>
    </row>
    <row r="7148" spans="1:29">
      <c r="A7148">
        <f t="shared" ca="1" si="111"/>
        <v>0.78672607089949331</v>
      </c>
      <c r="B7148" t="s">
        <v>254</v>
      </c>
      <c r="C7148">
        <v>9544257</v>
      </c>
      <c r="D7148" s="2">
        <v>43343</v>
      </c>
      <c r="E7148" t="s">
        <v>56</v>
      </c>
      <c r="F7148" t="s">
        <v>20462</v>
      </c>
      <c r="G7148">
        <v>5</v>
      </c>
      <c r="H7148" t="s">
        <v>58</v>
      </c>
      <c r="I7148" t="s">
        <v>256</v>
      </c>
      <c r="J7148">
        <v>107122</v>
      </c>
      <c r="K7148">
        <v>5</v>
      </c>
      <c r="L7148" s="2">
        <v>41897</v>
      </c>
      <c r="M7148" s="2">
        <v>44074</v>
      </c>
      <c r="N7148" t="s">
        <v>8095</v>
      </c>
      <c r="O7148">
        <v>6</v>
      </c>
      <c r="P7148" t="s">
        <v>432</v>
      </c>
      <c r="Q7148" t="s">
        <v>433</v>
      </c>
      <c r="R7148" t="s">
        <v>434</v>
      </c>
      <c r="S7148" t="s">
        <v>729</v>
      </c>
      <c r="T7148" t="s">
        <v>68</v>
      </c>
      <c r="U7148">
        <v>2018</v>
      </c>
      <c r="V7148">
        <v>438433</v>
      </c>
      <c r="W7148" t="s">
        <v>69</v>
      </c>
      <c r="X7148" t="s">
        <v>254</v>
      </c>
      <c r="Y7148">
        <v>359920</v>
      </c>
      <c r="Z7148">
        <v>78513</v>
      </c>
      <c r="AA7148" t="s">
        <v>69</v>
      </c>
      <c r="AB7148" t="s">
        <v>20463</v>
      </c>
      <c r="AC7148">
        <v>438433</v>
      </c>
    </row>
    <row r="7149" spans="1:29">
      <c r="A7149">
        <f t="shared" ca="1" si="111"/>
        <v>0.16077710617076713</v>
      </c>
      <c r="B7149" t="s">
        <v>327</v>
      </c>
      <c r="C7149">
        <v>9335657</v>
      </c>
      <c r="D7149" s="2">
        <v>42975</v>
      </c>
      <c r="E7149" t="s">
        <v>4772</v>
      </c>
      <c r="F7149" t="s">
        <v>20464</v>
      </c>
      <c r="G7149">
        <v>5</v>
      </c>
      <c r="H7149" t="s">
        <v>58</v>
      </c>
      <c r="I7149" t="s">
        <v>330</v>
      </c>
      <c r="J7149">
        <v>16966</v>
      </c>
      <c r="K7149">
        <v>5</v>
      </c>
      <c r="L7149" s="2">
        <v>41547</v>
      </c>
      <c r="M7149" s="2">
        <v>43708</v>
      </c>
      <c r="N7149" t="s">
        <v>4774</v>
      </c>
      <c r="O7149">
        <v>1</v>
      </c>
      <c r="P7149" t="s">
        <v>346</v>
      </c>
      <c r="Q7149" t="s">
        <v>119</v>
      </c>
      <c r="R7149" t="s">
        <v>347</v>
      </c>
      <c r="S7149" t="s">
        <v>348</v>
      </c>
      <c r="T7149" t="s">
        <v>68</v>
      </c>
      <c r="U7149">
        <v>2017</v>
      </c>
      <c r="V7149">
        <v>1125011</v>
      </c>
      <c r="W7149" t="s">
        <v>69</v>
      </c>
      <c r="X7149" t="s">
        <v>327</v>
      </c>
      <c r="Y7149">
        <v>707554</v>
      </c>
      <c r="Z7149">
        <v>417457</v>
      </c>
      <c r="AA7149" t="s">
        <v>69</v>
      </c>
      <c r="AB7149" t="s">
        <v>20465</v>
      </c>
      <c r="AC7149">
        <v>1125011</v>
      </c>
    </row>
    <row r="7150" spans="1:29">
      <c r="A7150">
        <f t="shared" ca="1" si="111"/>
        <v>0.70023328200793988</v>
      </c>
      <c r="B7150" t="s">
        <v>55</v>
      </c>
      <c r="C7150">
        <v>9462236</v>
      </c>
      <c r="D7150" s="2">
        <v>43180</v>
      </c>
      <c r="E7150" t="s">
        <v>56</v>
      </c>
      <c r="F7150" t="s">
        <v>20466</v>
      </c>
      <c r="G7150">
        <v>5</v>
      </c>
      <c r="H7150" t="s">
        <v>58</v>
      </c>
      <c r="I7150" t="s">
        <v>59</v>
      </c>
      <c r="J7150">
        <v>91177</v>
      </c>
      <c r="K7150">
        <v>4</v>
      </c>
      <c r="L7150" s="2">
        <v>42095</v>
      </c>
      <c r="M7150" s="2">
        <v>43921</v>
      </c>
      <c r="N7150" t="s">
        <v>973</v>
      </c>
      <c r="O7150">
        <v>7</v>
      </c>
      <c r="P7150" t="s">
        <v>875</v>
      </c>
      <c r="Q7150" t="s">
        <v>472</v>
      </c>
      <c r="R7150" t="s">
        <v>311</v>
      </c>
      <c r="S7150" t="s">
        <v>473</v>
      </c>
      <c r="T7150" t="s">
        <v>68</v>
      </c>
      <c r="U7150">
        <v>2018</v>
      </c>
      <c r="V7150">
        <v>656833</v>
      </c>
      <c r="W7150" t="s">
        <v>69</v>
      </c>
      <c r="X7150" t="s">
        <v>55</v>
      </c>
      <c r="Y7150">
        <v>377490</v>
      </c>
      <c r="Z7150">
        <v>279343</v>
      </c>
      <c r="AA7150" t="s">
        <v>69</v>
      </c>
      <c r="AB7150" t="s">
        <v>20467</v>
      </c>
      <c r="AC7150">
        <v>656833</v>
      </c>
    </row>
    <row r="7151" spans="1:29">
      <c r="A7151">
        <f t="shared" ca="1" si="111"/>
        <v>3.2150138334683942E-2</v>
      </c>
      <c r="B7151" t="s">
        <v>199</v>
      </c>
      <c r="C7151">
        <v>10604813</v>
      </c>
      <c r="D7151" s="2">
        <v>44722</v>
      </c>
      <c r="E7151" t="s">
        <v>76</v>
      </c>
      <c r="F7151" t="s">
        <v>20468</v>
      </c>
      <c r="G7151">
        <v>6</v>
      </c>
      <c r="H7151" t="s">
        <v>58</v>
      </c>
      <c r="I7151" t="s">
        <v>149</v>
      </c>
      <c r="J7151">
        <v>172582</v>
      </c>
      <c r="K7151">
        <v>6</v>
      </c>
      <c r="L7151" s="2">
        <v>41275</v>
      </c>
      <c r="M7151" s="2">
        <v>44804</v>
      </c>
      <c r="N7151" t="s">
        <v>2129</v>
      </c>
      <c r="O7151">
        <v>7</v>
      </c>
      <c r="P7151" t="s">
        <v>20469</v>
      </c>
      <c r="Q7151" t="s">
        <v>20470</v>
      </c>
      <c r="R7151" t="s">
        <v>191</v>
      </c>
      <c r="S7151" t="s">
        <v>348</v>
      </c>
      <c r="T7151" t="s">
        <v>68</v>
      </c>
      <c r="U7151">
        <v>2018</v>
      </c>
      <c r="V7151">
        <v>131173</v>
      </c>
      <c r="W7151" t="s">
        <v>69</v>
      </c>
      <c r="X7151" t="s">
        <v>199</v>
      </c>
      <c r="Y7151">
        <v>74530</v>
      </c>
      <c r="Z7151">
        <v>56643</v>
      </c>
      <c r="AA7151" t="s">
        <v>69</v>
      </c>
      <c r="AB7151" t="s">
        <v>20471</v>
      </c>
      <c r="AC7151">
        <v>131173</v>
      </c>
    </row>
    <row r="7152" spans="1:29">
      <c r="A7152">
        <f t="shared" ca="1" si="111"/>
        <v>0.99883901800980435</v>
      </c>
      <c r="B7152" t="s">
        <v>92</v>
      </c>
      <c r="C7152">
        <v>9199099</v>
      </c>
      <c r="D7152" s="2">
        <v>42721</v>
      </c>
      <c r="E7152" t="s">
        <v>76</v>
      </c>
      <c r="F7152" t="s">
        <v>20472</v>
      </c>
      <c r="G7152">
        <v>5</v>
      </c>
      <c r="H7152" t="s">
        <v>58</v>
      </c>
      <c r="I7152" t="s">
        <v>95</v>
      </c>
      <c r="J7152">
        <v>76589</v>
      </c>
      <c r="K7152">
        <v>5</v>
      </c>
      <c r="L7152" s="2">
        <v>41179</v>
      </c>
      <c r="M7152" s="2">
        <v>43465</v>
      </c>
      <c r="N7152" t="s">
        <v>1579</v>
      </c>
      <c r="O7152">
        <v>2</v>
      </c>
      <c r="P7152" t="s">
        <v>19470</v>
      </c>
      <c r="Q7152" t="s">
        <v>19471</v>
      </c>
      <c r="R7152" t="s">
        <v>1209</v>
      </c>
      <c r="S7152" t="s">
        <v>413</v>
      </c>
      <c r="T7152" t="s">
        <v>68</v>
      </c>
      <c r="U7152">
        <v>2017</v>
      </c>
      <c r="V7152">
        <v>429537</v>
      </c>
      <c r="W7152" t="s">
        <v>69</v>
      </c>
      <c r="X7152" t="s">
        <v>92</v>
      </c>
      <c r="Y7152">
        <v>399429</v>
      </c>
      <c r="Z7152">
        <v>30108</v>
      </c>
      <c r="AA7152" t="s">
        <v>69</v>
      </c>
      <c r="AB7152" t="s">
        <v>20473</v>
      </c>
      <c r="AC7152">
        <v>429537</v>
      </c>
    </row>
    <row r="7153" spans="1:29">
      <c r="A7153">
        <f t="shared" ca="1" si="111"/>
        <v>0.43433004320401991</v>
      </c>
      <c r="B7153" t="s">
        <v>286</v>
      </c>
      <c r="C7153">
        <v>9435073</v>
      </c>
      <c r="D7153" s="2">
        <v>43144</v>
      </c>
      <c r="E7153" t="s">
        <v>10090</v>
      </c>
      <c r="F7153" t="s">
        <v>20474</v>
      </c>
      <c r="G7153">
        <v>5</v>
      </c>
      <c r="H7153" t="s">
        <v>58</v>
      </c>
      <c r="I7153" t="s">
        <v>289</v>
      </c>
      <c r="J7153">
        <v>111992</v>
      </c>
      <c r="K7153">
        <v>5</v>
      </c>
      <c r="L7153" s="2">
        <v>41713</v>
      </c>
      <c r="M7153" s="2">
        <v>43524</v>
      </c>
      <c r="N7153" t="s">
        <v>10092</v>
      </c>
      <c r="O7153">
        <v>7</v>
      </c>
      <c r="P7153" t="s">
        <v>64</v>
      </c>
      <c r="Q7153" t="s">
        <v>65</v>
      </c>
      <c r="R7153" t="s">
        <v>66</v>
      </c>
      <c r="S7153" t="s">
        <v>67</v>
      </c>
      <c r="T7153" t="s">
        <v>68</v>
      </c>
      <c r="U7153">
        <v>2018</v>
      </c>
      <c r="V7153">
        <v>718961</v>
      </c>
      <c r="W7153" t="s">
        <v>69</v>
      </c>
      <c r="X7153" t="s">
        <v>286</v>
      </c>
      <c r="Y7153">
        <v>508850</v>
      </c>
      <c r="Z7153">
        <v>210111</v>
      </c>
      <c r="AA7153" t="s">
        <v>69</v>
      </c>
      <c r="AB7153" t="s">
        <v>20475</v>
      </c>
      <c r="AC7153">
        <v>718961</v>
      </c>
    </row>
    <row r="7154" spans="1:29">
      <c r="A7154">
        <f t="shared" ca="1" si="111"/>
        <v>0.24685840966259065</v>
      </c>
      <c r="B7154" t="s">
        <v>109</v>
      </c>
      <c r="C7154">
        <v>9553791</v>
      </c>
      <c r="D7154" s="2">
        <v>43355</v>
      </c>
      <c r="E7154" t="s">
        <v>56</v>
      </c>
      <c r="F7154" t="s">
        <v>20476</v>
      </c>
      <c r="G7154">
        <v>5</v>
      </c>
      <c r="H7154" t="s">
        <v>58</v>
      </c>
      <c r="I7154" t="s">
        <v>112</v>
      </c>
      <c r="J7154">
        <v>26171</v>
      </c>
      <c r="K7154">
        <v>3</v>
      </c>
      <c r="L7154" s="2">
        <v>42643</v>
      </c>
      <c r="M7154" s="2">
        <v>44074</v>
      </c>
      <c r="N7154" t="s">
        <v>822</v>
      </c>
      <c r="O7154">
        <v>5</v>
      </c>
      <c r="P7154" t="s">
        <v>1261</v>
      </c>
      <c r="Q7154" t="s">
        <v>1262</v>
      </c>
      <c r="R7154" t="s">
        <v>236</v>
      </c>
      <c r="S7154" t="s">
        <v>67</v>
      </c>
      <c r="T7154" t="s">
        <v>68</v>
      </c>
      <c r="U7154">
        <v>2018</v>
      </c>
      <c r="V7154">
        <v>395000</v>
      </c>
      <c r="W7154" t="s">
        <v>69</v>
      </c>
      <c r="X7154" t="s">
        <v>109</v>
      </c>
      <c r="Y7154">
        <v>250000</v>
      </c>
      <c r="Z7154">
        <v>145000</v>
      </c>
      <c r="AA7154" t="s">
        <v>69</v>
      </c>
      <c r="AB7154" t="s">
        <v>20477</v>
      </c>
      <c r="AC7154">
        <v>395000</v>
      </c>
    </row>
    <row r="7155" spans="1:29">
      <c r="A7155">
        <f t="shared" ca="1" si="111"/>
        <v>7.6629118591604595E-3</v>
      </c>
      <c r="B7155" t="s">
        <v>199</v>
      </c>
      <c r="C7155">
        <v>9491738</v>
      </c>
      <c r="D7155" s="2">
        <v>43213</v>
      </c>
      <c r="E7155" t="s">
        <v>76</v>
      </c>
      <c r="F7155" t="s">
        <v>20478</v>
      </c>
      <c r="G7155">
        <v>5</v>
      </c>
      <c r="H7155" t="s">
        <v>58</v>
      </c>
      <c r="I7155" t="s">
        <v>149</v>
      </c>
      <c r="J7155">
        <v>182506</v>
      </c>
      <c r="K7155">
        <v>5</v>
      </c>
      <c r="L7155" s="2">
        <v>41796</v>
      </c>
      <c r="M7155" s="2">
        <v>43982</v>
      </c>
      <c r="N7155" t="s">
        <v>2129</v>
      </c>
      <c r="O7155">
        <v>5</v>
      </c>
      <c r="P7155" t="s">
        <v>1197</v>
      </c>
      <c r="Q7155" t="s">
        <v>584</v>
      </c>
      <c r="R7155" t="s">
        <v>585</v>
      </c>
      <c r="S7155" t="s">
        <v>67</v>
      </c>
      <c r="T7155" t="s">
        <v>68</v>
      </c>
      <c r="U7155">
        <v>2018</v>
      </c>
      <c r="V7155">
        <v>320588</v>
      </c>
      <c r="W7155" t="s">
        <v>69</v>
      </c>
      <c r="X7155" t="s">
        <v>199</v>
      </c>
      <c r="Y7155">
        <v>207500</v>
      </c>
      <c r="Z7155">
        <v>113088</v>
      </c>
      <c r="AA7155" t="s">
        <v>69</v>
      </c>
      <c r="AB7155" t="s">
        <v>20479</v>
      </c>
      <c r="AC7155">
        <v>320588</v>
      </c>
    </row>
    <row r="7156" spans="1:29">
      <c r="A7156">
        <f t="shared" ca="1" si="111"/>
        <v>0.92312756372450588</v>
      </c>
      <c r="B7156" t="s">
        <v>254</v>
      </c>
      <c r="C7156">
        <v>9547448</v>
      </c>
      <c r="D7156" s="2">
        <v>43343</v>
      </c>
      <c r="E7156" t="s">
        <v>56</v>
      </c>
      <c r="F7156" t="s">
        <v>20480</v>
      </c>
      <c r="G7156">
        <v>5</v>
      </c>
      <c r="H7156" t="s">
        <v>58</v>
      </c>
      <c r="I7156" t="s">
        <v>256</v>
      </c>
      <c r="J7156">
        <v>116829</v>
      </c>
      <c r="K7156">
        <v>4</v>
      </c>
      <c r="L7156" s="2">
        <v>42269</v>
      </c>
      <c r="M7156" s="2">
        <v>44074</v>
      </c>
      <c r="N7156" t="s">
        <v>1675</v>
      </c>
      <c r="O7156">
        <v>1</v>
      </c>
      <c r="P7156" t="s">
        <v>346</v>
      </c>
      <c r="Q7156" t="s">
        <v>119</v>
      </c>
      <c r="R7156" t="s">
        <v>347</v>
      </c>
      <c r="S7156" t="s">
        <v>348</v>
      </c>
      <c r="T7156" t="s">
        <v>68</v>
      </c>
      <c r="U7156">
        <v>2018</v>
      </c>
      <c r="V7156">
        <v>314025</v>
      </c>
      <c r="W7156" t="s">
        <v>69</v>
      </c>
      <c r="X7156" t="s">
        <v>254</v>
      </c>
      <c r="Y7156">
        <v>197500</v>
      </c>
      <c r="Z7156">
        <v>116525</v>
      </c>
      <c r="AA7156" t="s">
        <v>69</v>
      </c>
      <c r="AB7156" t="s">
        <v>20481</v>
      </c>
      <c r="AC7156">
        <v>314025</v>
      </c>
    </row>
    <row r="7157" spans="1:29">
      <c r="A7157">
        <f t="shared" ca="1" si="111"/>
        <v>0.90552694989144689</v>
      </c>
      <c r="B7157" t="s">
        <v>109</v>
      </c>
      <c r="C7157">
        <v>9292324</v>
      </c>
      <c r="D7157" s="2">
        <v>42905</v>
      </c>
      <c r="E7157" t="s">
        <v>926</v>
      </c>
      <c r="F7157" t="s">
        <v>20482</v>
      </c>
      <c r="G7157">
        <v>5</v>
      </c>
      <c r="H7157" t="s">
        <v>58</v>
      </c>
      <c r="I7157" t="s">
        <v>112</v>
      </c>
      <c r="J7157">
        <v>22330</v>
      </c>
      <c r="K7157">
        <v>6</v>
      </c>
      <c r="L7157" s="2">
        <v>41426</v>
      </c>
      <c r="M7157" s="2">
        <v>43616</v>
      </c>
      <c r="N7157" t="s">
        <v>822</v>
      </c>
      <c r="O7157">
        <v>13</v>
      </c>
      <c r="P7157" t="s">
        <v>1064</v>
      </c>
      <c r="Q7157" t="s">
        <v>1065</v>
      </c>
      <c r="R7157" t="s">
        <v>335</v>
      </c>
      <c r="S7157" t="s">
        <v>67</v>
      </c>
      <c r="T7157" t="s">
        <v>68</v>
      </c>
      <c r="U7157">
        <v>2017</v>
      </c>
      <c r="V7157">
        <v>346500</v>
      </c>
      <c r="W7157" t="s">
        <v>69</v>
      </c>
      <c r="X7157" t="s">
        <v>109</v>
      </c>
      <c r="Y7157">
        <v>225000</v>
      </c>
      <c r="Z7157">
        <v>121500</v>
      </c>
      <c r="AA7157" t="s">
        <v>69</v>
      </c>
      <c r="AB7157" t="s">
        <v>20483</v>
      </c>
      <c r="AC7157">
        <v>346500</v>
      </c>
    </row>
    <row r="7158" spans="1:29">
      <c r="A7158">
        <f t="shared" ca="1" si="111"/>
        <v>0.41982722258282212</v>
      </c>
      <c r="B7158" t="s">
        <v>889</v>
      </c>
      <c r="C7158">
        <v>9554923</v>
      </c>
      <c r="D7158" s="2">
        <v>43250</v>
      </c>
      <c r="E7158" t="s">
        <v>1856</v>
      </c>
      <c r="F7158" t="s">
        <v>20484</v>
      </c>
      <c r="G7158">
        <v>5</v>
      </c>
      <c r="H7158" t="s">
        <v>58</v>
      </c>
      <c r="I7158" t="s">
        <v>891</v>
      </c>
      <c r="J7158">
        <v>28242</v>
      </c>
      <c r="K7158">
        <v>2</v>
      </c>
      <c r="L7158" s="2">
        <v>42979</v>
      </c>
      <c r="M7158" s="2">
        <v>43616</v>
      </c>
      <c r="N7158" t="s">
        <v>1565</v>
      </c>
      <c r="O7158">
        <v>12</v>
      </c>
      <c r="P7158" t="s">
        <v>656</v>
      </c>
      <c r="Q7158" t="s">
        <v>204</v>
      </c>
      <c r="R7158" t="s">
        <v>205</v>
      </c>
      <c r="S7158" t="s">
        <v>102</v>
      </c>
      <c r="T7158" t="s">
        <v>68</v>
      </c>
      <c r="U7158">
        <v>2018</v>
      </c>
      <c r="V7158">
        <v>358678</v>
      </c>
      <c r="W7158" t="s">
        <v>69</v>
      </c>
      <c r="X7158" t="s">
        <v>889</v>
      </c>
      <c r="Y7158">
        <v>235617</v>
      </c>
      <c r="Z7158">
        <v>123061</v>
      </c>
      <c r="AA7158" t="s">
        <v>69</v>
      </c>
      <c r="AB7158" t="s">
        <v>20485</v>
      </c>
      <c r="AC7158">
        <v>358678</v>
      </c>
    </row>
    <row r="7159" spans="1:29">
      <c r="A7159">
        <f t="shared" ca="1" si="111"/>
        <v>0.99982773183627072</v>
      </c>
      <c r="B7159" t="s">
        <v>303</v>
      </c>
      <c r="C7159">
        <v>9306059</v>
      </c>
      <c r="D7159" s="2">
        <v>42915</v>
      </c>
      <c r="E7159" t="s">
        <v>56</v>
      </c>
      <c r="F7159" t="s">
        <v>20486</v>
      </c>
      <c r="G7159">
        <v>5</v>
      </c>
      <c r="H7159" t="s">
        <v>58</v>
      </c>
      <c r="I7159" t="s">
        <v>305</v>
      </c>
      <c r="J7159">
        <v>99350</v>
      </c>
      <c r="K7159">
        <v>4</v>
      </c>
      <c r="L7159" s="2">
        <v>41830</v>
      </c>
      <c r="M7159" s="2">
        <v>43646</v>
      </c>
      <c r="N7159" t="s">
        <v>1485</v>
      </c>
      <c r="O7159">
        <v>10</v>
      </c>
      <c r="P7159" t="s">
        <v>2910</v>
      </c>
      <c r="Q7159" t="s">
        <v>2911</v>
      </c>
      <c r="R7159" t="s">
        <v>205</v>
      </c>
      <c r="S7159" t="s">
        <v>67</v>
      </c>
      <c r="T7159" t="s">
        <v>68</v>
      </c>
      <c r="U7159">
        <v>2017</v>
      </c>
      <c r="V7159">
        <v>544100</v>
      </c>
      <c r="W7159" t="s">
        <v>69</v>
      </c>
      <c r="X7159" t="s">
        <v>303</v>
      </c>
      <c r="Y7159">
        <v>355621</v>
      </c>
      <c r="Z7159">
        <v>188479</v>
      </c>
      <c r="AA7159" t="s">
        <v>69</v>
      </c>
      <c r="AB7159" t="s">
        <v>20487</v>
      </c>
      <c r="AC7159">
        <v>544100</v>
      </c>
    </row>
    <row r="7160" spans="1:29">
      <c r="A7160">
        <f t="shared" ca="1" si="111"/>
        <v>0.33228925394098441</v>
      </c>
      <c r="B7160" t="s">
        <v>241</v>
      </c>
      <c r="C7160">
        <v>9269586</v>
      </c>
      <c r="D7160" s="2">
        <v>42867</v>
      </c>
      <c r="E7160" t="s">
        <v>2435</v>
      </c>
      <c r="F7160" t="s">
        <v>20488</v>
      </c>
      <c r="G7160">
        <v>5</v>
      </c>
      <c r="H7160" t="s">
        <v>58</v>
      </c>
      <c r="I7160" t="s">
        <v>243</v>
      </c>
      <c r="J7160">
        <v>122177</v>
      </c>
      <c r="K7160">
        <v>4</v>
      </c>
      <c r="L7160" s="2">
        <v>41866</v>
      </c>
      <c r="M7160" s="2">
        <v>43616</v>
      </c>
      <c r="N7160" t="s">
        <v>2437</v>
      </c>
      <c r="O7160">
        <v>8</v>
      </c>
      <c r="P7160" t="s">
        <v>2448</v>
      </c>
      <c r="Q7160" t="s">
        <v>472</v>
      </c>
      <c r="R7160" t="s">
        <v>311</v>
      </c>
      <c r="S7160" t="s">
        <v>473</v>
      </c>
      <c r="T7160" t="s">
        <v>68</v>
      </c>
      <c r="U7160">
        <v>2017</v>
      </c>
      <c r="V7160">
        <v>306012</v>
      </c>
      <c r="W7160" t="s">
        <v>69</v>
      </c>
      <c r="X7160" t="s">
        <v>241</v>
      </c>
      <c r="Y7160">
        <v>198987</v>
      </c>
      <c r="Z7160">
        <v>107025</v>
      </c>
      <c r="AA7160" t="s">
        <v>69</v>
      </c>
      <c r="AB7160" t="s">
        <v>20489</v>
      </c>
      <c r="AC7160">
        <v>306012</v>
      </c>
    </row>
    <row r="7161" spans="1:29">
      <c r="A7161">
        <f t="shared" ca="1" si="111"/>
        <v>0.72290740882959115</v>
      </c>
      <c r="B7161" t="s">
        <v>199</v>
      </c>
      <c r="C7161">
        <v>9317439</v>
      </c>
      <c r="D7161" s="2">
        <v>42914</v>
      </c>
      <c r="E7161" t="s">
        <v>11540</v>
      </c>
      <c r="F7161" t="s">
        <v>20490</v>
      </c>
      <c r="G7161">
        <v>5</v>
      </c>
      <c r="H7161" t="s">
        <v>58</v>
      </c>
      <c r="I7161" t="s">
        <v>149</v>
      </c>
      <c r="J7161">
        <v>169508</v>
      </c>
      <c r="K7161">
        <v>5</v>
      </c>
      <c r="L7161" s="2">
        <v>41522</v>
      </c>
      <c r="M7161" s="2">
        <v>44012</v>
      </c>
      <c r="N7161" t="s">
        <v>2620</v>
      </c>
      <c r="O7161">
        <v>36</v>
      </c>
      <c r="P7161" t="s">
        <v>1090</v>
      </c>
      <c r="Q7161" t="s">
        <v>1091</v>
      </c>
      <c r="R7161" t="s">
        <v>149</v>
      </c>
      <c r="S7161" t="s">
        <v>413</v>
      </c>
      <c r="T7161" t="s">
        <v>68</v>
      </c>
      <c r="U7161">
        <v>2017</v>
      </c>
      <c r="V7161">
        <v>431501</v>
      </c>
      <c r="W7161" t="s">
        <v>69</v>
      </c>
      <c r="X7161" t="s">
        <v>199</v>
      </c>
      <c r="Y7161">
        <v>289318</v>
      </c>
      <c r="Z7161">
        <v>142183</v>
      </c>
      <c r="AA7161" t="s">
        <v>69</v>
      </c>
      <c r="AB7161" t="s">
        <v>20491</v>
      </c>
      <c r="AC7161">
        <v>431501</v>
      </c>
    </row>
    <row r="7162" spans="1:29">
      <c r="A7162">
        <f t="shared" ca="1" si="111"/>
        <v>0.32934857930223638</v>
      </c>
      <c r="B7162" t="s">
        <v>92</v>
      </c>
      <c r="C7162">
        <v>9292052</v>
      </c>
      <c r="D7162" s="2">
        <v>42893</v>
      </c>
      <c r="E7162" t="s">
        <v>724</v>
      </c>
      <c r="F7162" t="s">
        <v>20492</v>
      </c>
      <c r="G7162">
        <v>5</v>
      </c>
      <c r="H7162" t="s">
        <v>58</v>
      </c>
      <c r="I7162" t="s">
        <v>95</v>
      </c>
      <c r="J7162">
        <v>72120</v>
      </c>
      <c r="K7162">
        <v>5</v>
      </c>
      <c r="L7162" s="2">
        <v>41138</v>
      </c>
      <c r="M7162" s="2">
        <v>43251</v>
      </c>
      <c r="N7162" t="s">
        <v>1948</v>
      </c>
      <c r="O7162">
        <v>3</v>
      </c>
      <c r="P7162" t="s">
        <v>882</v>
      </c>
      <c r="Q7162" t="s">
        <v>883</v>
      </c>
      <c r="R7162" t="s">
        <v>884</v>
      </c>
      <c r="S7162" t="s">
        <v>85</v>
      </c>
      <c r="T7162" t="s">
        <v>68</v>
      </c>
      <c r="U7162">
        <v>2017</v>
      </c>
      <c r="V7162">
        <v>360357</v>
      </c>
      <c r="W7162" t="s">
        <v>69</v>
      </c>
      <c r="X7162" t="s">
        <v>92</v>
      </c>
      <c r="Y7162">
        <v>331030</v>
      </c>
      <c r="Z7162">
        <v>29327</v>
      </c>
      <c r="AA7162" t="s">
        <v>69</v>
      </c>
      <c r="AB7162" t="s">
        <v>20493</v>
      </c>
      <c r="AC7162">
        <v>360357</v>
      </c>
    </row>
    <row r="7163" spans="1:29">
      <c r="A7163">
        <f t="shared" ca="1" si="111"/>
        <v>0.55586622982100287</v>
      </c>
      <c r="B7163" t="s">
        <v>1143</v>
      </c>
      <c r="C7163">
        <v>9330671</v>
      </c>
      <c r="D7163" s="2">
        <v>42956</v>
      </c>
      <c r="E7163" t="s">
        <v>76</v>
      </c>
      <c r="F7163" t="s">
        <v>20494</v>
      </c>
      <c r="G7163">
        <v>5</v>
      </c>
      <c r="H7163" t="s">
        <v>58</v>
      </c>
      <c r="I7163" t="s">
        <v>1145</v>
      </c>
      <c r="J7163">
        <v>64546</v>
      </c>
      <c r="K7163">
        <v>5</v>
      </c>
      <c r="L7163" s="2">
        <v>41533</v>
      </c>
      <c r="M7163" s="2">
        <v>43708</v>
      </c>
      <c r="N7163" t="s">
        <v>20495</v>
      </c>
      <c r="O7163">
        <v>5</v>
      </c>
      <c r="P7163" t="s">
        <v>1197</v>
      </c>
      <c r="Q7163" t="s">
        <v>584</v>
      </c>
      <c r="R7163" t="s">
        <v>585</v>
      </c>
      <c r="S7163" t="s">
        <v>67</v>
      </c>
      <c r="T7163" t="s">
        <v>68</v>
      </c>
      <c r="U7163">
        <v>2017</v>
      </c>
      <c r="V7163">
        <v>328313</v>
      </c>
      <c r="W7163" t="s">
        <v>69</v>
      </c>
      <c r="X7163" t="s">
        <v>1143</v>
      </c>
      <c r="Y7163">
        <v>212500</v>
      </c>
      <c r="Z7163">
        <v>115813</v>
      </c>
      <c r="AA7163" t="s">
        <v>69</v>
      </c>
      <c r="AB7163" t="s">
        <v>20496</v>
      </c>
      <c r="AC7163">
        <v>328313</v>
      </c>
    </row>
    <row r="7164" spans="1:29">
      <c r="A7164">
        <f t="shared" ca="1" si="111"/>
        <v>0.22315682212739607</v>
      </c>
      <c r="B7164" t="s">
        <v>241</v>
      </c>
      <c r="C7164">
        <v>9332425</v>
      </c>
      <c r="D7164" s="2">
        <v>42958</v>
      </c>
      <c r="E7164" t="s">
        <v>56</v>
      </c>
      <c r="F7164" t="s">
        <v>20497</v>
      </c>
      <c r="G7164">
        <v>5</v>
      </c>
      <c r="H7164" t="s">
        <v>58</v>
      </c>
      <c r="I7164" t="s">
        <v>243</v>
      </c>
      <c r="J7164">
        <v>122424</v>
      </c>
      <c r="K7164">
        <v>4</v>
      </c>
      <c r="L7164" s="2">
        <v>41908</v>
      </c>
      <c r="M7164" s="2">
        <v>43677</v>
      </c>
      <c r="N7164" t="s">
        <v>2028</v>
      </c>
      <c r="O7164">
        <v>25</v>
      </c>
      <c r="P7164" t="s">
        <v>666</v>
      </c>
      <c r="Q7164" t="s">
        <v>119</v>
      </c>
      <c r="R7164" t="s">
        <v>120</v>
      </c>
      <c r="S7164" t="s">
        <v>667</v>
      </c>
      <c r="T7164" t="s">
        <v>68</v>
      </c>
      <c r="U7164">
        <v>2017</v>
      </c>
      <c r="V7164">
        <v>475980</v>
      </c>
      <c r="W7164" t="s">
        <v>69</v>
      </c>
      <c r="X7164" t="s">
        <v>241</v>
      </c>
      <c r="Y7164">
        <v>310085</v>
      </c>
      <c r="Z7164">
        <v>165895</v>
      </c>
      <c r="AA7164" t="s">
        <v>69</v>
      </c>
      <c r="AB7164" t="s">
        <v>20498</v>
      </c>
      <c r="AC7164">
        <v>475980</v>
      </c>
    </row>
    <row r="7165" spans="1:29">
      <c r="A7165">
        <f t="shared" ca="1" si="111"/>
        <v>0.46367407026331453</v>
      </c>
      <c r="B7165" t="s">
        <v>303</v>
      </c>
      <c r="C7165">
        <v>9455679</v>
      </c>
      <c r="D7165" s="2">
        <v>43173</v>
      </c>
      <c r="E7165" t="s">
        <v>8126</v>
      </c>
      <c r="F7165" t="s">
        <v>20499</v>
      </c>
      <c r="G7165">
        <v>5</v>
      </c>
      <c r="H7165" t="s">
        <v>58</v>
      </c>
      <c r="I7165" t="s">
        <v>305</v>
      </c>
      <c r="J7165">
        <v>101550</v>
      </c>
      <c r="K7165">
        <v>3</v>
      </c>
      <c r="L7165" s="2">
        <v>42461</v>
      </c>
      <c r="M7165" s="2">
        <v>43555</v>
      </c>
      <c r="N7165" t="s">
        <v>8459</v>
      </c>
      <c r="O7165">
        <v>5</v>
      </c>
      <c r="P7165" t="s">
        <v>1261</v>
      </c>
      <c r="Q7165" t="s">
        <v>1262</v>
      </c>
      <c r="R7165" t="s">
        <v>236</v>
      </c>
      <c r="S7165" t="s">
        <v>67</v>
      </c>
      <c r="T7165" t="s">
        <v>68</v>
      </c>
      <c r="U7165">
        <v>2018</v>
      </c>
      <c r="V7165">
        <v>237000</v>
      </c>
      <c r="W7165" t="s">
        <v>69</v>
      </c>
      <c r="X7165" t="s">
        <v>303</v>
      </c>
      <c r="Y7165">
        <v>150000</v>
      </c>
      <c r="Z7165">
        <v>87000</v>
      </c>
      <c r="AA7165" t="s">
        <v>69</v>
      </c>
      <c r="AB7165" t="s">
        <v>20500</v>
      </c>
      <c r="AC7165">
        <v>237000</v>
      </c>
    </row>
    <row r="7166" spans="1:29">
      <c r="A7166">
        <f t="shared" ca="1" si="111"/>
        <v>0.52728254348711479</v>
      </c>
      <c r="B7166" t="s">
        <v>75</v>
      </c>
      <c r="C7166">
        <v>9517635</v>
      </c>
      <c r="D7166" s="2">
        <v>43213</v>
      </c>
      <c r="E7166" t="s">
        <v>56</v>
      </c>
      <c r="F7166" t="s">
        <v>20501</v>
      </c>
      <c r="G7166">
        <v>5</v>
      </c>
      <c r="H7166" t="s">
        <v>58</v>
      </c>
      <c r="I7166" t="s">
        <v>78</v>
      </c>
      <c r="J7166">
        <v>49705</v>
      </c>
      <c r="K7166">
        <v>3</v>
      </c>
      <c r="L7166" s="2">
        <v>42643</v>
      </c>
      <c r="M7166" s="2">
        <v>44135</v>
      </c>
      <c r="N7166" t="s">
        <v>792</v>
      </c>
      <c r="O7166">
        <v>47</v>
      </c>
      <c r="P7166" t="s">
        <v>717</v>
      </c>
      <c r="Q7166" t="s">
        <v>718</v>
      </c>
      <c r="R7166" t="s">
        <v>149</v>
      </c>
      <c r="S7166" t="s">
        <v>67</v>
      </c>
      <c r="T7166" t="s">
        <v>68</v>
      </c>
      <c r="U7166">
        <v>2018</v>
      </c>
      <c r="V7166">
        <v>422359</v>
      </c>
      <c r="W7166" t="s">
        <v>69</v>
      </c>
      <c r="X7166" t="s">
        <v>75</v>
      </c>
      <c r="Y7166">
        <v>315657</v>
      </c>
      <c r="Z7166">
        <v>106702</v>
      </c>
      <c r="AA7166" t="s">
        <v>69</v>
      </c>
      <c r="AB7166" t="s">
        <v>20502</v>
      </c>
      <c r="AC7166">
        <v>422359</v>
      </c>
    </row>
    <row r="7167" spans="1:29">
      <c r="A7167">
        <f t="shared" ca="1" si="111"/>
        <v>1.1323998022466641E-2</v>
      </c>
      <c r="B7167" t="s">
        <v>303</v>
      </c>
      <c r="C7167">
        <v>9552801</v>
      </c>
      <c r="D7167" s="2">
        <v>43354</v>
      </c>
      <c r="E7167" t="s">
        <v>56</v>
      </c>
      <c r="F7167" t="s">
        <v>20503</v>
      </c>
      <c r="G7167">
        <v>5</v>
      </c>
      <c r="H7167" t="s">
        <v>58</v>
      </c>
      <c r="I7167" t="s">
        <v>305</v>
      </c>
      <c r="J7167">
        <v>104648</v>
      </c>
      <c r="K7167">
        <v>5</v>
      </c>
      <c r="L7167" s="2">
        <v>41904</v>
      </c>
      <c r="M7167" s="2">
        <v>43677</v>
      </c>
      <c r="N7167" t="s">
        <v>4223</v>
      </c>
      <c r="O7167">
        <v>3</v>
      </c>
      <c r="P7167" t="s">
        <v>553</v>
      </c>
      <c r="Q7167" t="s">
        <v>554</v>
      </c>
      <c r="R7167" t="s">
        <v>555</v>
      </c>
      <c r="S7167" t="s">
        <v>85</v>
      </c>
      <c r="T7167" t="s">
        <v>68</v>
      </c>
      <c r="U7167">
        <v>2018</v>
      </c>
      <c r="V7167">
        <v>443332</v>
      </c>
      <c r="W7167" t="s">
        <v>69</v>
      </c>
      <c r="X7167" t="s">
        <v>303</v>
      </c>
      <c r="Y7167">
        <v>291701</v>
      </c>
      <c r="Z7167">
        <v>151631</v>
      </c>
      <c r="AA7167" t="s">
        <v>69</v>
      </c>
      <c r="AB7167" t="s">
        <v>20504</v>
      </c>
      <c r="AC7167">
        <v>443332</v>
      </c>
    </row>
    <row r="7168" spans="1:29">
      <c r="A7168">
        <f t="shared" ca="1" si="111"/>
        <v>9.3715257617603576E-2</v>
      </c>
      <c r="B7168" t="s">
        <v>687</v>
      </c>
      <c r="C7168">
        <v>9302751</v>
      </c>
      <c r="D7168" s="2">
        <v>42915</v>
      </c>
      <c r="E7168" t="s">
        <v>76</v>
      </c>
      <c r="F7168" t="s">
        <v>20505</v>
      </c>
      <c r="G7168">
        <v>5</v>
      </c>
      <c r="H7168" t="s">
        <v>58</v>
      </c>
      <c r="I7168" t="s">
        <v>689</v>
      </c>
      <c r="J7168">
        <v>8149</v>
      </c>
      <c r="K7168">
        <v>10</v>
      </c>
      <c r="L7168" s="2">
        <v>39056</v>
      </c>
      <c r="M7168" s="2">
        <v>44012</v>
      </c>
      <c r="N7168" t="s">
        <v>2888</v>
      </c>
      <c r="O7168">
        <v>2</v>
      </c>
      <c r="P7168" t="s">
        <v>320</v>
      </c>
      <c r="Q7168" t="s">
        <v>321</v>
      </c>
      <c r="R7168" t="s">
        <v>137</v>
      </c>
      <c r="S7168" t="s">
        <v>67</v>
      </c>
      <c r="T7168" t="s">
        <v>68</v>
      </c>
      <c r="U7168">
        <v>2017</v>
      </c>
      <c r="V7168">
        <v>537426</v>
      </c>
      <c r="W7168" t="s">
        <v>69</v>
      </c>
      <c r="X7168" t="s">
        <v>687</v>
      </c>
      <c r="Y7168">
        <v>357094</v>
      </c>
      <c r="Z7168">
        <v>180332</v>
      </c>
      <c r="AA7168" t="s">
        <v>69</v>
      </c>
      <c r="AB7168" t="s">
        <v>20506</v>
      </c>
      <c r="AC7168">
        <v>537426</v>
      </c>
    </row>
    <row r="7169" spans="1:29">
      <c r="A7169">
        <f t="shared" ca="1" si="111"/>
        <v>0.7374881552280308</v>
      </c>
      <c r="B7169" t="s">
        <v>327</v>
      </c>
      <c r="C7169">
        <v>9504612</v>
      </c>
      <c r="D7169" s="2">
        <v>43271</v>
      </c>
      <c r="E7169" t="s">
        <v>56</v>
      </c>
      <c r="F7169" t="s">
        <v>20507</v>
      </c>
      <c r="G7169">
        <v>5</v>
      </c>
      <c r="H7169" t="s">
        <v>58</v>
      </c>
      <c r="I7169" t="s">
        <v>330</v>
      </c>
      <c r="J7169">
        <v>8396</v>
      </c>
      <c r="K7169">
        <v>8</v>
      </c>
      <c r="L7169" s="2">
        <v>39979</v>
      </c>
      <c r="M7169" s="2">
        <v>44165</v>
      </c>
      <c r="N7169" t="s">
        <v>4403</v>
      </c>
      <c r="O7169">
        <v>7</v>
      </c>
      <c r="P7169" t="s">
        <v>7080</v>
      </c>
      <c r="Q7169" t="s">
        <v>472</v>
      </c>
      <c r="R7169" t="s">
        <v>311</v>
      </c>
      <c r="S7169" t="s">
        <v>336</v>
      </c>
      <c r="T7169" t="s">
        <v>68</v>
      </c>
      <c r="U7169">
        <v>2018</v>
      </c>
      <c r="V7169">
        <v>759128</v>
      </c>
      <c r="W7169" t="s">
        <v>69</v>
      </c>
      <c r="X7169" t="s">
        <v>327</v>
      </c>
      <c r="Y7169">
        <v>612373</v>
      </c>
      <c r="Z7169">
        <v>146755</v>
      </c>
      <c r="AA7169" t="s">
        <v>69</v>
      </c>
      <c r="AB7169" t="s">
        <v>20508</v>
      </c>
      <c r="AC7169">
        <v>759128</v>
      </c>
    </row>
    <row r="7170" spans="1:29">
      <c r="A7170">
        <f t="shared" ref="A7170:A7233" ca="1" si="112">RAND()</f>
        <v>7.7154614993704351E-2</v>
      </c>
      <c r="B7170" t="s">
        <v>109</v>
      </c>
      <c r="C7170">
        <v>9321165</v>
      </c>
      <c r="D7170" s="2">
        <v>42965</v>
      </c>
      <c r="E7170" t="s">
        <v>926</v>
      </c>
      <c r="F7170" t="s">
        <v>20509</v>
      </c>
      <c r="G7170">
        <v>5</v>
      </c>
      <c r="H7170" t="s">
        <v>58</v>
      </c>
      <c r="I7170" t="s">
        <v>112</v>
      </c>
      <c r="J7170">
        <v>22695</v>
      </c>
      <c r="K7170">
        <v>5</v>
      </c>
      <c r="L7170" s="2">
        <v>42248</v>
      </c>
      <c r="M7170" s="2">
        <v>43708</v>
      </c>
      <c r="N7170" t="s">
        <v>822</v>
      </c>
      <c r="O7170">
        <v>7</v>
      </c>
      <c r="P7170" t="s">
        <v>8767</v>
      </c>
      <c r="Q7170" t="s">
        <v>472</v>
      </c>
      <c r="R7170" t="s">
        <v>311</v>
      </c>
      <c r="S7170" t="s">
        <v>473</v>
      </c>
      <c r="T7170" t="s">
        <v>68</v>
      </c>
      <c r="U7170">
        <v>2017</v>
      </c>
      <c r="V7170">
        <v>523632</v>
      </c>
      <c r="W7170" t="s">
        <v>69</v>
      </c>
      <c r="X7170" t="s">
        <v>109</v>
      </c>
      <c r="Y7170">
        <v>313504</v>
      </c>
      <c r="Z7170">
        <v>210128</v>
      </c>
      <c r="AA7170" t="s">
        <v>69</v>
      </c>
      <c r="AB7170" t="s">
        <v>20510</v>
      </c>
      <c r="AC7170">
        <v>523632</v>
      </c>
    </row>
    <row r="7171" spans="1:29">
      <c r="A7171">
        <f t="shared" ca="1" si="112"/>
        <v>0.15448786964791794</v>
      </c>
      <c r="B7171" t="s">
        <v>127</v>
      </c>
      <c r="C7171">
        <v>9521526</v>
      </c>
      <c r="D7171" s="2">
        <v>43328</v>
      </c>
      <c r="E7171" t="s">
        <v>9872</v>
      </c>
      <c r="F7171" t="s">
        <v>20511</v>
      </c>
      <c r="G7171">
        <v>5</v>
      </c>
      <c r="H7171" t="s">
        <v>58</v>
      </c>
      <c r="I7171" t="s">
        <v>130</v>
      </c>
      <c r="J7171">
        <v>104446</v>
      </c>
      <c r="K7171">
        <v>5</v>
      </c>
      <c r="L7171" s="2">
        <v>41876</v>
      </c>
      <c r="M7171" s="2">
        <v>44012</v>
      </c>
      <c r="N7171" t="s">
        <v>9874</v>
      </c>
      <c r="O7171">
        <v>50</v>
      </c>
      <c r="P7171" t="s">
        <v>357</v>
      </c>
      <c r="Q7171" t="s">
        <v>358</v>
      </c>
      <c r="R7171" t="s">
        <v>149</v>
      </c>
      <c r="S7171" t="s">
        <v>67</v>
      </c>
      <c r="T7171" t="s">
        <v>68</v>
      </c>
      <c r="U7171">
        <v>2018</v>
      </c>
      <c r="V7171">
        <v>1426336</v>
      </c>
      <c r="W7171" t="s">
        <v>69</v>
      </c>
      <c r="X7171" t="s">
        <v>127</v>
      </c>
      <c r="Y7171">
        <v>1022288</v>
      </c>
      <c r="Z7171">
        <v>404048</v>
      </c>
      <c r="AA7171" t="s">
        <v>69</v>
      </c>
      <c r="AB7171" t="s">
        <v>20512</v>
      </c>
      <c r="AC7171">
        <v>1426336</v>
      </c>
    </row>
    <row r="7172" spans="1:29">
      <c r="A7172">
        <f t="shared" ca="1" si="112"/>
        <v>0.61530348269809709</v>
      </c>
      <c r="B7172" t="s">
        <v>241</v>
      </c>
      <c r="C7172">
        <v>9509503</v>
      </c>
      <c r="D7172" s="2">
        <v>43279</v>
      </c>
      <c r="E7172" t="s">
        <v>6897</v>
      </c>
      <c r="F7172" t="s">
        <v>20513</v>
      </c>
      <c r="G7172">
        <v>5</v>
      </c>
      <c r="H7172" t="s">
        <v>58</v>
      </c>
      <c r="I7172" t="s">
        <v>243</v>
      </c>
      <c r="J7172">
        <v>131829</v>
      </c>
      <c r="K7172">
        <v>3</v>
      </c>
      <c r="L7172" s="2">
        <v>42614</v>
      </c>
      <c r="M7172" s="2">
        <v>44712</v>
      </c>
      <c r="N7172" t="s">
        <v>6899</v>
      </c>
      <c r="O7172">
        <v>7</v>
      </c>
      <c r="P7172" t="s">
        <v>64</v>
      </c>
      <c r="Q7172" t="s">
        <v>65</v>
      </c>
      <c r="R7172" t="s">
        <v>66</v>
      </c>
      <c r="S7172" t="s">
        <v>67</v>
      </c>
      <c r="T7172" t="s">
        <v>68</v>
      </c>
      <c r="U7172">
        <v>2018</v>
      </c>
      <c r="V7172">
        <v>705653</v>
      </c>
      <c r="W7172" t="s">
        <v>69</v>
      </c>
      <c r="X7172" t="s">
        <v>241</v>
      </c>
      <c r="Y7172">
        <v>430933</v>
      </c>
      <c r="Z7172">
        <v>274720</v>
      </c>
      <c r="AA7172" t="s">
        <v>69</v>
      </c>
      <c r="AB7172" t="s">
        <v>20514</v>
      </c>
      <c r="AC7172">
        <v>705653</v>
      </c>
    </row>
    <row r="7173" spans="1:29">
      <c r="A7173">
        <f t="shared" ca="1" si="112"/>
        <v>0.12695815463724125</v>
      </c>
      <c r="B7173" t="s">
        <v>199</v>
      </c>
      <c r="C7173">
        <v>9188532</v>
      </c>
      <c r="D7173" s="2">
        <v>42712</v>
      </c>
      <c r="E7173" t="s">
        <v>76</v>
      </c>
      <c r="F7173" t="s">
        <v>20515</v>
      </c>
      <c r="G7173">
        <v>5</v>
      </c>
      <c r="H7173" t="s">
        <v>58</v>
      </c>
      <c r="I7173" t="s">
        <v>149</v>
      </c>
      <c r="J7173">
        <v>168448</v>
      </c>
      <c r="K7173">
        <v>5</v>
      </c>
      <c r="L7173" s="2">
        <v>41275</v>
      </c>
      <c r="M7173" s="2">
        <v>43465</v>
      </c>
      <c r="N7173" t="s">
        <v>2564</v>
      </c>
      <c r="O7173">
        <v>5</v>
      </c>
      <c r="P7173" t="s">
        <v>1958</v>
      </c>
      <c r="Q7173" t="s">
        <v>1959</v>
      </c>
      <c r="R7173" t="s">
        <v>347</v>
      </c>
      <c r="S7173" t="s">
        <v>67</v>
      </c>
      <c r="T7173" t="s">
        <v>68</v>
      </c>
      <c r="U7173">
        <v>2017</v>
      </c>
      <c r="V7173">
        <v>315400</v>
      </c>
      <c r="W7173" t="s">
        <v>69</v>
      </c>
      <c r="X7173" t="s">
        <v>199</v>
      </c>
      <c r="Y7173">
        <v>207500</v>
      </c>
      <c r="Z7173">
        <v>107900</v>
      </c>
      <c r="AA7173" t="s">
        <v>69</v>
      </c>
      <c r="AB7173" t="s">
        <v>20516</v>
      </c>
      <c r="AC7173">
        <v>315400</v>
      </c>
    </row>
    <row r="7174" spans="1:29">
      <c r="A7174">
        <f t="shared" ca="1" si="112"/>
        <v>6.147061919225183E-2</v>
      </c>
      <c r="B7174" t="s">
        <v>199</v>
      </c>
      <c r="C7174">
        <v>9193518</v>
      </c>
      <c r="D7174" s="2">
        <v>42711</v>
      </c>
      <c r="E7174" t="s">
        <v>76</v>
      </c>
      <c r="F7174" t="s">
        <v>20517</v>
      </c>
      <c r="G7174">
        <v>5</v>
      </c>
      <c r="H7174" t="s">
        <v>58</v>
      </c>
      <c r="I7174" t="s">
        <v>149</v>
      </c>
      <c r="J7174">
        <v>166458</v>
      </c>
      <c r="K7174">
        <v>5</v>
      </c>
      <c r="L7174" s="2">
        <v>41275</v>
      </c>
      <c r="M7174" s="2">
        <v>43100</v>
      </c>
      <c r="N7174" t="s">
        <v>9150</v>
      </c>
      <c r="O7174">
        <v>5</v>
      </c>
      <c r="P7174" t="s">
        <v>1261</v>
      </c>
      <c r="Q7174" t="s">
        <v>1262</v>
      </c>
      <c r="R7174" t="s">
        <v>236</v>
      </c>
      <c r="S7174" t="s">
        <v>67</v>
      </c>
      <c r="T7174" t="s">
        <v>68</v>
      </c>
      <c r="U7174">
        <v>2017</v>
      </c>
      <c r="V7174">
        <v>686810</v>
      </c>
      <c r="W7174" t="s">
        <v>69</v>
      </c>
      <c r="X7174" t="s">
        <v>199</v>
      </c>
      <c r="Y7174">
        <v>468970</v>
      </c>
      <c r="Z7174">
        <v>217840</v>
      </c>
      <c r="AA7174" t="s">
        <v>69</v>
      </c>
      <c r="AB7174" t="s">
        <v>20518</v>
      </c>
      <c r="AC7174">
        <v>686810</v>
      </c>
    </row>
    <row r="7175" spans="1:29">
      <c r="A7175">
        <f t="shared" ca="1" si="112"/>
        <v>0.48739136100374048</v>
      </c>
      <c r="B7175" t="s">
        <v>254</v>
      </c>
      <c r="C7175">
        <v>9318547</v>
      </c>
      <c r="D7175" s="2">
        <v>42935</v>
      </c>
      <c r="E7175" t="s">
        <v>56</v>
      </c>
      <c r="F7175" t="s">
        <v>20519</v>
      </c>
      <c r="G7175">
        <v>5</v>
      </c>
      <c r="H7175" t="s">
        <v>58</v>
      </c>
      <c r="I7175" t="s">
        <v>256</v>
      </c>
      <c r="J7175">
        <v>63611</v>
      </c>
      <c r="K7175">
        <v>16</v>
      </c>
      <c r="L7175" s="2">
        <v>37104</v>
      </c>
      <c r="M7175" s="2">
        <v>43312</v>
      </c>
      <c r="N7175" t="s">
        <v>10547</v>
      </c>
      <c r="O7175">
        <v>12</v>
      </c>
      <c r="P7175" t="s">
        <v>509</v>
      </c>
      <c r="Q7175" t="s">
        <v>217</v>
      </c>
      <c r="R7175" t="s">
        <v>120</v>
      </c>
      <c r="S7175" t="s">
        <v>260</v>
      </c>
      <c r="T7175" t="s">
        <v>68</v>
      </c>
      <c r="U7175">
        <v>2017</v>
      </c>
      <c r="V7175">
        <v>263850</v>
      </c>
      <c r="W7175" t="s">
        <v>69</v>
      </c>
      <c r="X7175" t="s">
        <v>254</v>
      </c>
      <c r="Y7175">
        <v>150000</v>
      </c>
      <c r="Z7175">
        <v>113850</v>
      </c>
      <c r="AA7175" t="s">
        <v>69</v>
      </c>
      <c r="AB7175" t="s">
        <v>20520</v>
      </c>
      <c r="AC7175">
        <v>263850</v>
      </c>
    </row>
    <row r="7176" spans="1:29">
      <c r="A7176">
        <f t="shared" ca="1" si="112"/>
        <v>4.1937725532611103E-2</v>
      </c>
      <c r="B7176" t="s">
        <v>109</v>
      </c>
      <c r="C7176">
        <v>9440421</v>
      </c>
      <c r="D7176" s="2">
        <v>43161</v>
      </c>
      <c r="E7176" t="s">
        <v>4772</v>
      </c>
      <c r="F7176" t="s">
        <v>20521</v>
      </c>
      <c r="G7176">
        <v>5</v>
      </c>
      <c r="H7176" t="s">
        <v>58</v>
      </c>
      <c r="I7176" t="s">
        <v>112</v>
      </c>
      <c r="J7176">
        <v>17835</v>
      </c>
      <c r="K7176">
        <v>10</v>
      </c>
      <c r="L7176" s="2">
        <v>39142</v>
      </c>
      <c r="M7176" s="2">
        <v>44255</v>
      </c>
      <c r="N7176" t="s">
        <v>769</v>
      </c>
      <c r="O7176">
        <v>5</v>
      </c>
      <c r="P7176" t="s">
        <v>1958</v>
      </c>
      <c r="Q7176" t="s">
        <v>1959</v>
      </c>
      <c r="R7176" t="s">
        <v>347</v>
      </c>
      <c r="S7176" t="s">
        <v>85</v>
      </c>
      <c r="T7176" t="s">
        <v>68</v>
      </c>
      <c r="U7176">
        <v>2018</v>
      </c>
      <c r="V7176">
        <v>585564</v>
      </c>
      <c r="W7176" t="s">
        <v>69</v>
      </c>
      <c r="X7176" t="s">
        <v>109</v>
      </c>
      <c r="Y7176">
        <v>481802</v>
      </c>
      <c r="Z7176">
        <v>103762</v>
      </c>
      <c r="AA7176" t="s">
        <v>69</v>
      </c>
      <c r="AB7176" t="s">
        <v>20522</v>
      </c>
      <c r="AC7176">
        <v>585564</v>
      </c>
    </row>
    <row r="7177" spans="1:29">
      <c r="A7177">
        <f t="shared" ca="1" si="112"/>
        <v>0.67673350906338181</v>
      </c>
      <c r="B7177" t="s">
        <v>286</v>
      </c>
      <c r="C7177">
        <v>9197640</v>
      </c>
      <c r="D7177" s="2">
        <v>42723</v>
      </c>
      <c r="E7177" t="s">
        <v>4322</v>
      </c>
      <c r="F7177" t="s">
        <v>20523</v>
      </c>
      <c r="G7177">
        <v>5</v>
      </c>
      <c r="H7177" t="s">
        <v>58</v>
      </c>
      <c r="I7177" t="s">
        <v>289</v>
      </c>
      <c r="J7177">
        <v>105431</v>
      </c>
      <c r="K7177">
        <v>5</v>
      </c>
      <c r="L7177" s="2">
        <v>41289</v>
      </c>
      <c r="M7177" s="2">
        <v>43465</v>
      </c>
      <c r="N7177" t="s">
        <v>4324</v>
      </c>
      <c r="O7177">
        <v>12</v>
      </c>
      <c r="P7177" t="s">
        <v>8169</v>
      </c>
      <c r="Q7177" t="s">
        <v>217</v>
      </c>
      <c r="R7177" t="s">
        <v>120</v>
      </c>
      <c r="S7177" t="s">
        <v>260</v>
      </c>
      <c r="T7177" t="s">
        <v>68</v>
      </c>
      <c r="U7177">
        <v>2017</v>
      </c>
      <c r="V7177">
        <v>1248398</v>
      </c>
      <c r="W7177" t="s">
        <v>69</v>
      </c>
      <c r="X7177" t="s">
        <v>286</v>
      </c>
      <c r="Y7177">
        <v>815626</v>
      </c>
      <c r="Z7177">
        <v>432772</v>
      </c>
      <c r="AA7177" t="s">
        <v>69</v>
      </c>
      <c r="AB7177" t="s">
        <v>20524</v>
      </c>
      <c r="AC7177">
        <v>1248398</v>
      </c>
    </row>
    <row r="7178" spans="1:29">
      <c r="A7178">
        <f t="shared" ca="1" si="112"/>
        <v>0.40300136690524935</v>
      </c>
      <c r="B7178" t="s">
        <v>199</v>
      </c>
      <c r="C7178">
        <v>9215640</v>
      </c>
      <c r="D7178" s="2">
        <v>42758</v>
      </c>
      <c r="E7178" t="s">
        <v>76</v>
      </c>
      <c r="F7178" t="s">
        <v>20525</v>
      </c>
      <c r="G7178">
        <v>5</v>
      </c>
      <c r="H7178" t="s">
        <v>58</v>
      </c>
      <c r="I7178" t="s">
        <v>149</v>
      </c>
      <c r="J7178">
        <v>119917</v>
      </c>
      <c r="K7178">
        <v>10</v>
      </c>
      <c r="L7178" s="2">
        <v>39422</v>
      </c>
      <c r="M7178" s="2">
        <v>43496</v>
      </c>
      <c r="N7178" t="s">
        <v>20526</v>
      </c>
      <c r="O7178">
        <v>3</v>
      </c>
      <c r="P7178" t="s">
        <v>2568</v>
      </c>
      <c r="Q7178" t="s">
        <v>2569</v>
      </c>
      <c r="R7178" t="s">
        <v>630</v>
      </c>
      <c r="S7178" t="s">
        <v>67</v>
      </c>
      <c r="T7178" t="s">
        <v>68</v>
      </c>
      <c r="U7178">
        <v>2017</v>
      </c>
      <c r="V7178">
        <v>301913</v>
      </c>
      <c r="W7178" t="s">
        <v>69</v>
      </c>
      <c r="X7178" t="s">
        <v>199</v>
      </c>
      <c r="Y7178">
        <v>201275</v>
      </c>
      <c r="Z7178">
        <v>100638</v>
      </c>
      <c r="AA7178" t="s">
        <v>69</v>
      </c>
      <c r="AB7178" t="s">
        <v>20527</v>
      </c>
      <c r="AC7178">
        <v>301913</v>
      </c>
    </row>
    <row r="7179" spans="1:29">
      <c r="A7179">
        <f t="shared" ca="1" si="112"/>
        <v>0.28397330298731494</v>
      </c>
      <c r="B7179" t="s">
        <v>241</v>
      </c>
      <c r="C7179">
        <v>9407153</v>
      </c>
      <c r="D7179" s="2">
        <v>43097</v>
      </c>
      <c r="E7179" t="s">
        <v>56</v>
      </c>
      <c r="F7179" t="s">
        <v>20528</v>
      </c>
      <c r="G7179">
        <v>5</v>
      </c>
      <c r="H7179" t="s">
        <v>58</v>
      </c>
      <c r="I7179" t="s">
        <v>243</v>
      </c>
      <c r="J7179">
        <v>122774</v>
      </c>
      <c r="K7179">
        <v>4</v>
      </c>
      <c r="L7179" s="2">
        <v>42020</v>
      </c>
      <c r="M7179" s="2">
        <v>43830</v>
      </c>
      <c r="N7179" t="s">
        <v>278</v>
      </c>
      <c r="O7179">
        <v>11</v>
      </c>
      <c r="P7179" t="s">
        <v>532</v>
      </c>
      <c r="Q7179" t="s">
        <v>533</v>
      </c>
      <c r="R7179" t="s">
        <v>149</v>
      </c>
      <c r="S7179" t="s">
        <v>67</v>
      </c>
      <c r="T7179" t="s">
        <v>68</v>
      </c>
      <c r="U7179">
        <v>2018</v>
      </c>
      <c r="V7179">
        <v>391027</v>
      </c>
      <c r="W7179" t="s">
        <v>69</v>
      </c>
      <c r="X7179" t="s">
        <v>241</v>
      </c>
      <c r="Y7179">
        <v>250866</v>
      </c>
      <c r="Z7179">
        <v>140161</v>
      </c>
      <c r="AA7179" t="s">
        <v>69</v>
      </c>
      <c r="AB7179" t="s">
        <v>20529</v>
      </c>
      <c r="AC7179">
        <v>391027</v>
      </c>
    </row>
    <row r="7180" spans="1:29">
      <c r="A7180">
        <f t="shared" ca="1" si="112"/>
        <v>0.4050656005261809</v>
      </c>
      <c r="B7180" t="s">
        <v>1143</v>
      </c>
      <c r="C7180">
        <v>9519851</v>
      </c>
      <c r="D7180" s="2">
        <v>43349</v>
      </c>
      <c r="E7180" t="s">
        <v>56</v>
      </c>
      <c r="F7180" t="s">
        <v>20530</v>
      </c>
      <c r="G7180">
        <v>5</v>
      </c>
      <c r="H7180" t="s">
        <v>58</v>
      </c>
      <c r="I7180" t="s">
        <v>1145</v>
      </c>
      <c r="J7180">
        <v>52785</v>
      </c>
      <c r="K7180">
        <v>10</v>
      </c>
      <c r="L7180" s="2">
        <v>38534</v>
      </c>
      <c r="M7180" s="2">
        <v>44012</v>
      </c>
      <c r="N7180" t="s">
        <v>7242</v>
      </c>
      <c r="O7180">
        <v>16</v>
      </c>
      <c r="P7180" t="s">
        <v>1363</v>
      </c>
      <c r="Q7180" t="s">
        <v>1364</v>
      </c>
      <c r="R7180" t="s">
        <v>149</v>
      </c>
      <c r="S7180" t="s">
        <v>67</v>
      </c>
      <c r="T7180" t="s">
        <v>68</v>
      </c>
      <c r="U7180">
        <v>2018</v>
      </c>
      <c r="V7180">
        <v>356023</v>
      </c>
      <c r="W7180" t="s">
        <v>69</v>
      </c>
      <c r="X7180" t="s">
        <v>1143</v>
      </c>
      <c r="Y7180">
        <v>220000</v>
      </c>
      <c r="Z7180">
        <v>136023</v>
      </c>
      <c r="AA7180" t="s">
        <v>69</v>
      </c>
      <c r="AB7180" t="s">
        <v>20531</v>
      </c>
      <c r="AC7180">
        <v>356023</v>
      </c>
    </row>
    <row r="7181" spans="1:29">
      <c r="A7181">
        <f t="shared" ca="1" si="112"/>
        <v>0.69709597276562263</v>
      </c>
      <c r="B7181" t="s">
        <v>92</v>
      </c>
      <c r="C7181">
        <v>9197320</v>
      </c>
      <c r="D7181" s="2">
        <v>42745</v>
      </c>
      <c r="E7181" t="s">
        <v>76</v>
      </c>
      <c r="F7181" t="s">
        <v>20532</v>
      </c>
      <c r="G7181">
        <v>5</v>
      </c>
      <c r="H7181" t="s">
        <v>58</v>
      </c>
      <c r="I7181" t="s">
        <v>95</v>
      </c>
      <c r="J7181">
        <v>74584</v>
      </c>
      <c r="K7181">
        <v>6</v>
      </c>
      <c r="L7181" s="2">
        <v>41275</v>
      </c>
      <c r="M7181" s="2">
        <v>43830</v>
      </c>
      <c r="N7181" t="s">
        <v>1983</v>
      </c>
      <c r="O7181">
        <v>7</v>
      </c>
      <c r="P7181" t="s">
        <v>814</v>
      </c>
      <c r="Q7181" t="s">
        <v>815</v>
      </c>
      <c r="R7181" t="s">
        <v>816</v>
      </c>
      <c r="S7181" t="s">
        <v>473</v>
      </c>
      <c r="T7181" t="s">
        <v>68</v>
      </c>
      <c r="U7181">
        <v>2017</v>
      </c>
      <c r="V7181">
        <v>520626</v>
      </c>
      <c r="W7181" t="s">
        <v>69</v>
      </c>
      <c r="X7181" t="s">
        <v>92</v>
      </c>
      <c r="Y7181">
        <v>329510</v>
      </c>
      <c r="Z7181">
        <v>191116</v>
      </c>
      <c r="AA7181" t="s">
        <v>69</v>
      </c>
      <c r="AB7181" t="s">
        <v>20533</v>
      </c>
      <c r="AC7181">
        <v>520626</v>
      </c>
    </row>
    <row r="7182" spans="1:29">
      <c r="A7182">
        <f t="shared" ca="1" si="112"/>
        <v>0.2935306603341602</v>
      </c>
      <c r="B7182" t="s">
        <v>241</v>
      </c>
      <c r="C7182">
        <v>9185995</v>
      </c>
      <c r="D7182" s="2">
        <v>42704</v>
      </c>
      <c r="E7182" t="s">
        <v>76</v>
      </c>
      <c r="F7182" t="s">
        <v>20534</v>
      </c>
      <c r="G7182">
        <v>5</v>
      </c>
      <c r="H7182" t="s">
        <v>58</v>
      </c>
      <c r="I7182" t="s">
        <v>243</v>
      </c>
      <c r="J7182">
        <v>37675</v>
      </c>
      <c r="K7182">
        <v>26</v>
      </c>
      <c r="L7182" s="2">
        <v>31685</v>
      </c>
      <c r="M7182" s="2">
        <v>43190</v>
      </c>
      <c r="N7182" t="s">
        <v>1905</v>
      </c>
      <c r="O7182">
        <v>7</v>
      </c>
      <c r="P7182" t="s">
        <v>814</v>
      </c>
      <c r="Q7182" t="s">
        <v>815</v>
      </c>
      <c r="R7182" t="s">
        <v>816</v>
      </c>
      <c r="S7182" t="s">
        <v>473</v>
      </c>
      <c r="T7182" t="s">
        <v>68</v>
      </c>
      <c r="U7182">
        <v>2017</v>
      </c>
      <c r="V7182">
        <v>394631</v>
      </c>
      <c r="W7182" t="s">
        <v>69</v>
      </c>
      <c r="X7182" t="s">
        <v>241</v>
      </c>
      <c r="Y7182">
        <v>250000</v>
      </c>
      <c r="Z7182">
        <v>144631</v>
      </c>
      <c r="AA7182" t="s">
        <v>69</v>
      </c>
      <c r="AB7182" t="s">
        <v>20535</v>
      </c>
      <c r="AC7182">
        <v>394631</v>
      </c>
    </row>
    <row r="7183" spans="1:29">
      <c r="A7183">
        <f t="shared" ca="1" si="112"/>
        <v>0.70605498566384584</v>
      </c>
      <c r="B7183" t="s">
        <v>687</v>
      </c>
      <c r="C7183">
        <v>9533528</v>
      </c>
      <c r="D7183" s="2">
        <v>43298</v>
      </c>
      <c r="E7183" t="s">
        <v>56</v>
      </c>
      <c r="F7183" t="s">
        <v>20536</v>
      </c>
      <c r="G7183">
        <v>5</v>
      </c>
      <c r="H7183" t="s">
        <v>58</v>
      </c>
      <c r="I7183" t="s">
        <v>689</v>
      </c>
      <c r="J7183">
        <v>11777</v>
      </c>
      <c r="K7183">
        <v>6</v>
      </c>
      <c r="L7183" s="2">
        <v>41852</v>
      </c>
      <c r="M7183" s="2">
        <v>44043</v>
      </c>
      <c r="N7183" t="s">
        <v>854</v>
      </c>
      <c r="O7183">
        <v>7</v>
      </c>
      <c r="P7183" t="s">
        <v>814</v>
      </c>
      <c r="Q7183" t="s">
        <v>815</v>
      </c>
      <c r="R7183" t="s">
        <v>816</v>
      </c>
      <c r="S7183" t="s">
        <v>473</v>
      </c>
      <c r="T7183" t="s">
        <v>68</v>
      </c>
      <c r="U7183">
        <v>2018</v>
      </c>
      <c r="V7183">
        <v>573048</v>
      </c>
      <c r="W7183" t="s">
        <v>69</v>
      </c>
      <c r="X7183" t="s">
        <v>687</v>
      </c>
      <c r="Y7183">
        <v>463397</v>
      </c>
      <c r="Z7183">
        <v>109651</v>
      </c>
      <c r="AA7183" t="s">
        <v>69</v>
      </c>
      <c r="AB7183" t="s">
        <v>20537</v>
      </c>
      <c r="AC7183">
        <v>573048</v>
      </c>
    </row>
    <row r="7184" spans="1:29">
      <c r="A7184">
        <f t="shared" ca="1" si="112"/>
        <v>0.9786772695037802</v>
      </c>
      <c r="B7184" t="s">
        <v>199</v>
      </c>
      <c r="C7184">
        <v>9285603</v>
      </c>
      <c r="D7184" s="2">
        <v>42909</v>
      </c>
      <c r="E7184" t="s">
        <v>7783</v>
      </c>
      <c r="F7184" t="s">
        <v>20538</v>
      </c>
      <c r="G7184">
        <v>5</v>
      </c>
      <c r="H7184" t="s">
        <v>58</v>
      </c>
      <c r="I7184" t="s">
        <v>149</v>
      </c>
      <c r="J7184">
        <v>177734</v>
      </c>
      <c r="K7184">
        <v>5</v>
      </c>
      <c r="L7184" s="2">
        <v>41487</v>
      </c>
      <c r="M7184" s="2">
        <v>44012</v>
      </c>
      <c r="N7184" t="s">
        <v>1657</v>
      </c>
      <c r="O7184">
        <v>1</v>
      </c>
      <c r="P7184" t="s">
        <v>346</v>
      </c>
      <c r="Q7184" t="s">
        <v>119</v>
      </c>
      <c r="R7184" t="s">
        <v>347</v>
      </c>
      <c r="S7184" t="s">
        <v>348</v>
      </c>
      <c r="T7184" t="s">
        <v>68</v>
      </c>
      <c r="U7184">
        <v>2017</v>
      </c>
      <c r="V7184">
        <v>329925</v>
      </c>
      <c r="W7184" t="s">
        <v>69</v>
      </c>
      <c r="X7184" t="s">
        <v>199</v>
      </c>
      <c r="Y7184">
        <v>207500</v>
      </c>
      <c r="Z7184">
        <v>122425</v>
      </c>
      <c r="AA7184" t="s">
        <v>69</v>
      </c>
      <c r="AB7184" t="s">
        <v>20539</v>
      </c>
      <c r="AC7184">
        <v>329925</v>
      </c>
    </row>
    <row r="7185" spans="1:29">
      <c r="A7185">
        <f t="shared" ca="1" si="112"/>
        <v>0.98873405528607694</v>
      </c>
      <c r="B7185" t="s">
        <v>241</v>
      </c>
      <c r="C7185">
        <v>9197662</v>
      </c>
      <c r="D7185" s="2">
        <v>42734</v>
      </c>
      <c r="E7185" t="s">
        <v>4869</v>
      </c>
      <c r="F7185" t="s">
        <v>20540</v>
      </c>
      <c r="G7185">
        <v>5</v>
      </c>
      <c r="H7185" t="s">
        <v>58</v>
      </c>
      <c r="I7185" t="s">
        <v>243</v>
      </c>
      <c r="J7185">
        <v>118206</v>
      </c>
      <c r="K7185">
        <v>4</v>
      </c>
      <c r="L7185" s="2">
        <v>41659</v>
      </c>
      <c r="M7185" s="2">
        <v>43465</v>
      </c>
      <c r="N7185" t="s">
        <v>13993</v>
      </c>
      <c r="O7185">
        <v>1</v>
      </c>
      <c r="P7185" t="s">
        <v>161</v>
      </c>
      <c r="Q7185" t="s">
        <v>162</v>
      </c>
      <c r="R7185" t="s">
        <v>163</v>
      </c>
      <c r="S7185" t="s">
        <v>67</v>
      </c>
      <c r="T7185" t="s">
        <v>68</v>
      </c>
      <c r="U7185">
        <v>2017</v>
      </c>
      <c r="V7185">
        <v>380440</v>
      </c>
      <c r="W7185" t="s">
        <v>69</v>
      </c>
      <c r="X7185" t="s">
        <v>241</v>
      </c>
      <c r="Y7185">
        <v>258640</v>
      </c>
      <c r="Z7185">
        <v>121800</v>
      </c>
      <c r="AA7185" t="s">
        <v>69</v>
      </c>
      <c r="AB7185" t="s">
        <v>20541</v>
      </c>
      <c r="AC7185">
        <v>380440</v>
      </c>
    </row>
    <row r="7186" spans="1:29">
      <c r="A7186">
        <f t="shared" ca="1" si="112"/>
        <v>0.77408200515989867</v>
      </c>
      <c r="B7186" t="s">
        <v>1525</v>
      </c>
      <c r="C7186">
        <v>9335386</v>
      </c>
      <c r="D7186" s="2">
        <v>42923</v>
      </c>
      <c r="E7186" t="s">
        <v>7748</v>
      </c>
      <c r="F7186" t="s">
        <v>20542</v>
      </c>
      <c r="G7186">
        <v>5</v>
      </c>
      <c r="H7186" t="s">
        <v>58</v>
      </c>
      <c r="I7186" t="s">
        <v>1528</v>
      </c>
      <c r="J7186">
        <v>8918</v>
      </c>
      <c r="K7186">
        <v>3</v>
      </c>
      <c r="L7186" s="2">
        <v>42261</v>
      </c>
      <c r="M7186" s="2">
        <v>44377</v>
      </c>
      <c r="N7186" t="s">
        <v>7750</v>
      </c>
      <c r="O7186">
        <v>9</v>
      </c>
      <c r="P7186" t="s">
        <v>572</v>
      </c>
      <c r="Q7186" t="s">
        <v>175</v>
      </c>
      <c r="R7186" t="s">
        <v>176</v>
      </c>
      <c r="S7186" t="s">
        <v>67</v>
      </c>
      <c r="T7186" t="s">
        <v>68</v>
      </c>
      <c r="U7186">
        <v>2017</v>
      </c>
      <c r="V7186">
        <v>726525</v>
      </c>
      <c r="W7186" t="s">
        <v>69</v>
      </c>
      <c r="X7186" t="s">
        <v>1525</v>
      </c>
      <c r="Y7186">
        <v>574331</v>
      </c>
      <c r="Z7186">
        <v>152194</v>
      </c>
      <c r="AA7186" t="s">
        <v>69</v>
      </c>
      <c r="AB7186" t="s">
        <v>20543</v>
      </c>
      <c r="AC7186">
        <v>726525</v>
      </c>
    </row>
    <row r="7187" spans="1:29">
      <c r="A7187">
        <f t="shared" ca="1" si="112"/>
        <v>0.38911560988851646</v>
      </c>
      <c r="B7187" t="s">
        <v>254</v>
      </c>
      <c r="C7187">
        <v>9552909</v>
      </c>
      <c r="D7187" s="2">
        <v>43298</v>
      </c>
      <c r="E7187" t="s">
        <v>56</v>
      </c>
      <c r="F7187" t="s">
        <v>20544</v>
      </c>
      <c r="G7187">
        <v>5</v>
      </c>
      <c r="H7187" t="s">
        <v>58</v>
      </c>
      <c r="I7187" t="s">
        <v>256</v>
      </c>
      <c r="J7187">
        <v>114562</v>
      </c>
      <c r="K7187">
        <v>4</v>
      </c>
      <c r="L7187" s="2">
        <v>42252</v>
      </c>
      <c r="M7187" s="2">
        <v>44135</v>
      </c>
      <c r="N7187" t="s">
        <v>745</v>
      </c>
      <c r="O7187">
        <v>50</v>
      </c>
      <c r="P7187" t="s">
        <v>20545</v>
      </c>
      <c r="Q7187" t="s">
        <v>358</v>
      </c>
      <c r="R7187" t="s">
        <v>149</v>
      </c>
      <c r="S7187" t="s">
        <v>260</v>
      </c>
      <c r="T7187" t="s">
        <v>68</v>
      </c>
      <c r="U7187">
        <v>2018</v>
      </c>
      <c r="V7187">
        <v>333000</v>
      </c>
      <c r="W7187" t="s">
        <v>69</v>
      </c>
      <c r="X7187" t="s">
        <v>254</v>
      </c>
      <c r="Y7187">
        <v>180000</v>
      </c>
      <c r="Z7187">
        <v>153000</v>
      </c>
      <c r="AA7187" t="s">
        <v>69</v>
      </c>
      <c r="AB7187" t="s">
        <v>20546</v>
      </c>
      <c r="AC7187">
        <v>333000</v>
      </c>
    </row>
    <row r="7188" spans="1:29">
      <c r="A7188">
        <f t="shared" ca="1" si="112"/>
        <v>0.19007878326023087</v>
      </c>
      <c r="B7188" t="s">
        <v>55</v>
      </c>
      <c r="C7188">
        <v>9301045</v>
      </c>
      <c r="D7188" s="2">
        <v>42887</v>
      </c>
      <c r="E7188" t="s">
        <v>76</v>
      </c>
      <c r="F7188" t="s">
        <v>20547</v>
      </c>
      <c r="G7188">
        <v>5</v>
      </c>
      <c r="H7188" t="s">
        <v>58</v>
      </c>
      <c r="I7188" t="s">
        <v>59</v>
      </c>
      <c r="J7188">
        <v>82257</v>
      </c>
      <c r="K7188">
        <v>5</v>
      </c>
      <c r="L7188" s="2">
        <v>41532</v>
      </c>
      <c r="M7188" s="2">
        <v>43251</v>
      </c>
      <c r="N7188" t="s">
        <v>6191</v>
      </c>
      <c r="O7188">
        <v>7</v>
      </c>
      <c r="P7188" t="s">
        <v>2236</v>
      </c>
      <c r="Q7188" t="s">
        <v>472</v>
      </c>
      <c r="R7188" t="s">
        <v>311</v>
      </c>
      <c r="S7188" t="s">
        <v>67</v>
      </c>
      <c r="T7188" t="s">
        <v>68</v>
      </c>
      <c r="U7188">
        <v>2017</v>
      </c>
      <c r="V7188">
        <v>370781</v>
      </c>
      <c r="W7188" t="s">
        <v>69</v>
      </c>
      <c r="X7188" t="s">
        <v>55</v>
      </c>
      <c r="Y7188">
        <v>218750</v>
      </c>
      <c r="Z7188">
        <v>152031</v>
      </c>
      <c r="AA7188" t="s">
        <v>69</v>
      </c>
      <c r="AB7188" t="s">
        <v>20548</v>
      </c>
      <c r="AC7188">
        <v>370781</v>
      </c>
    </row>
    <row r="7189" spans="1:29">
      <c r="A7189">
        <f t="shared" ca="1" si="112"/>
        <v>0.31015268651346795</v>
      </c>
      <c r="B7189" t="s">
        <v>254</v>
      </c>
      <c r="C7189">
        <v>9193085</v>
      </c>
      <c r="D7189" s="2">
        <v>42723</v>
      </c>
      <c r="E7189" t="s">
        <v>76</v>
      </c>
      <c r="F7189" t="s">
        <v>20549</v>
      </c>
      <c r="G7189">
        <v>5</v>
      </c>
      <c r="H7189" t="s">
        <v>58</v>
      </c>
      <c r="I7189" t="s">
        <v>256</v>
      </c>
      <c r="J7189">
        <v>87483</v>
      </c>
      <c r="K7189">
        <v>8</v>
      </c>
      <c r="L7189" s="2">
        <v>40179</v>
      </c>
      <c r="M7189" s="2">
        <v>43220</v>
      </c>
      <c r="N7189" t="s">
        <v>12168</v>
      </c>
      <c r="O7189">
        <v>25</v>
      </c>
      <c r="P7189" t="s">
        <v>666</v>
      </c>
      <c r="Q7189" t="s">
        <v>119</v>
      </c>
      <c r="R7189" t="s">
        <v>120</v>
      </c>
      <c r="S7189" t="s">
        <v>667</v>
      </c>
      <c r="T7189" t="s">
        <v>68</v>
      </c>
      <c r="U7189">
        <v>2017</v>
      </c>
      <c r="V7189">
        <v>244679</v>
      </c>
      <c r="W7189" t="s">
        <v>69</v>
      </c>
      <c r="X7189" t="s">
        <v>254</v>
      </c>
      <c r="Y7189">
        <v>159400</v>
      </c>
      <c r="Z7189">
        <v>85279</v>
      </c>
      <c r="AA7189" t="s">
        <v>69</v>
      </c>
      <c r="AB7189" t="s">
        <v>20550</v>
      </c>
      <c r="AC7189">
        <v>244679</v>
      </c>
    </row>
    <row r="7190" spans="1:29">
      <c r="A7190">
        <f t="shared" ca="1" si="112"/>
        <v>0.56192801846445684</v>
      </c>
      <c r="B7190" t="s">
        <v>127</v>
      </c>
      <c r="C7190">
        <v>9179660</v>
      </c>
      <c r="D7190" s="2">
        <v>42685</v>
      </c>
      <c r="E7190" t="s">
        <v>76</v>
      </c>
      <c r="F7190" t="s">
        <v>20551</v>
      </c>
      <c r="G7190">
        <v>5</v>
      </c>
      <c r="H7190" t="s">
        <v>58</v>
      </c>
      <c r="I7190" t="s">
        <v>130</v>
      </c>
      <c r="J7190">
        <v>99128</v>
      </c>
      <c r="K7190">
        <v>5</v>
      </c>
      <c r="L7190" s="2">
        <v>41261</v>
      </c>
      <c r="M7190" s="2">
        <v>43069</v>
      </c>
      <c r="N7190" t="s">
        <v>429</v>
      </c>
      <c r="O7190">
        <v>10</v>
      </c>
      <c r="P7190" t="s">
        <v>216</v>
      </c>
      <c r="Q7190" t="s">
        <v>217</v>
      </c>
      <c r="R7190" t="s">
        <v>120</v>
      </c>
      <c r="S7190" t="s">
        <v>85</v>
      </c>
      <c r="T7190" t="s">
        <v>68</v>
      </c>
      <c r="U7190">
        <v>2017</v>
      </c>
      <c r="V7190">
        <v>380041</v>
      </c>
      <c r="W7190" t="s">
        <v>69</v>
      </c>
      <c r="X7190" t="s">
        <v>127</v>
      </c>
      <c r="Y7190">
        <v>250000</v>
      </c>
      <c r="Z7190">
        <v>130041</v>
      </c>
      <c r="AA7190" t="s">
        <v>69</v>
      </c>
      <c r="AB7190" t="s">
        <v>20552</v>
      </c>
      <c r="AC7190">
        <v>380041</v>
      </c>
    </row>
    <row r="7191" spans="1:29">
      <c r="A7191">
        <f t="shared" ca="1" si="112"/>
        <v>0.94284324373872652</v>
      </c>
      <c r="B7191" t="s">
        <v>127</v>
      </c>
      <c r="C7191">
        <v>9415093</v>
      </c>
      <c r="D7191" s="2">
        <v>43109</v>
      </c>
      <c r="E7191" t="s">
        <v>2957</v>
      </c>
      <c r="F7191" t="s">
        <v>20553</v>
      </c>
      <c r="G7191">
        <v>5</v>
      </c>
      <c r="H7191" t="s">
        <v>58</v>
      </c>
      <c r="I7191" t="s">
        <v>130</v>
      </c>
      <c r="J7191">
        <v>103374</v>
      </c>
      <c r="K7191">
        <v>5</v>
      </c>
      <c r="L7191" s="2">
        <v>41680</v>
      </c>
      <c r="M7191" s="2">
        <v>43861</v>
      </c>
      <c r="N7191" t="s">
        <v>2959</v>
      </c>
      <c r="O7191">
        <v>4</v>
      </c>
      <c r="P7191" t="s">
        <v>638</v>
      </c>
      <c r="Q7191" t="s">
        <v>639</v>
      </c>
      <c r="R7191" t="s">
        <v>640</v>
      </c>
      <c r="S7191" t="s">
        <v>67</v>
      </c>
      <c r="T7191" t="s">
        <v>68</v>
      </c>
      <c r="U7191">
        <v>2018</v>
      </c>
      <c r="V7191">
        <v>392500</v>
      </c>
      <c r="W7191" t="s">
        <v>69</v>
      </c>
      <c r="X7191" t="s">
        <v>127</v>
      </c>
      <c r="Y7191">
        <v>250000</v>
      </c>
      <c r="Z7191">
        <v>142500</v>
      </c>
      <c r="AA7191" t="s">
        <v>69</v>
      </c>
      <c r="AB7191" t="s">
        <v>20554</v>
      </c>
      <c r="AC7191">
        <v>392500</v>
      </c>
    </row>
    <row r="7192" spans="1:29">
      <c r="A7192">
        <f t="shared" ca="1" si="112"/>
        <v>0.38513265867920499</v>
      </c>
      <c r="B7192" t="s">
        <v>199</v>
      </c>
      <c r="C7192">
        <v>9493410</v>
      </c>
      <c r="D7192" s="2">
        <v>43242</v>
      </c>
      <c r="E7192" t="s">
        <v>3845</v>
      </c>
      <c r="F7192" t="s">
        <v>20555</v>
      </c>
      <c r="G7192">
        <v>5</v>
      </c>
      <c r="H7192" t="s">
        <v>58</v>
      </c>
      <c r="I7192" t="s">
        <v>149</v>
      </c>
      <c r="J7192">
        <v>184987</v>
      </c>
      <c r="K7192">
        <v>5</v>
      </c>
      <c r="L7192" s="2">
        <v>41805</v>
      </c>
      <c r="M7192" s="2">
        <v>43982</v>
      </c>
      <c r="N7192" t="s">
        <v>7917</v>
      </c>
      <c r="O7192">
        <v>5</v>
      </c>
      <c r="P7192" t="s">
        <v>1958</v>
      </c>
      <c r="Q7192" t="s">
        <v>1959</v>
      </c>
      <c r="R7192" t="s">
        <v>347</v>
      </c>
      <c r="S7192" t="s">
        <v>102</v>
      </c>
      <c r="T7192" t="s">
        <v>68</v>
      </c>
      <c r="U7192">
        <v>2018</v>
      </c>
      <c r="V7192">
        <v>566663</v>
      </c>
      <c r="W7192" t="s">
        <v>69</v>
      </c>
      <c r="X7192" t="s">
        <v>1683</v>
      </c>
      <c r="Y7192">
        <v>439845</v>
      </c>
      <c r="Z7192">
        <v>228719</v>
      </c>
      <c r="AA7192" t="s">
        <v>69</v>
      </c>
      <c r="AB7192" t="s">
        <v>20556</v>
      </c>
      <c r="AC7192">
        <v>566663</v>
      </c>
    </row>
    <row r="7193" spans="1:29">
      <c r="A7193">
        <f t="shared" ca="1" si="112"/>
        <v>0.36819759297115895</v>
      </c>
      <c r="B7193" t="s">
        <v>109</v>
      </c>
      <c r="C7193">
        <v>9212150</v>
      </c>
      <c r="D7193" s="2">
        <v>42753</v>
      </c>
      <c r="E7193" t="s">
        <v>7530</v>
      </c>
      <c r="F7193" t="s">
        <v>20557</v>
      </c>
      <c r="G7193">
        <v>5</v>
      </c>
      <c r="H7193" t="s">
        <v>58</v>
      </c>
      <c r="I7193" t="s">
        <v>112</v>
      </c>
      <c r="J7193">
        <v>24158</v>
      </c>
      <c r="K7193">
        <v>4</v>
      </c>
      <c r="L7193" s="2">
        <v>41671</v>
      </c>
      <c r="M7193" s="2">
        <v>43496</v>
      </c>
      <c r="N7193" t="s">
        <v>4158</v>
      </c>
      <c r="O7193">
        <v>7</v>
      </c>
      <c r="P7193" t="s">
        <v>189</v>
      </c>
      <c r="Q7193" t="s">
        <v>190</v>
      </c>
      <c r="R7193" t="s">
        <v>191</v>
      </c>
      <c r="S7193" t="s">
        <v>336</v>
      </c>
      <c r="T7193" t="s">
        <v>68</v>
      </c>
      <c r="U7193">
        <v>2017</v>
      </c>
      <c r="V7193">
        <v>386250</v>
      </c>
      <c r="W7193" t="s">
        <v>69</v>
      </c>
      <c r="X7193" t="s">
        <v>109</v>
      </c>
      <c r="Y7193">
        <v>250000</v>
      </c>
      <c r="Z7193">
        <v>136250</v>
      </c>
      <c r="AA7193" t="s">
        <v>69</v>
      </c>
      <c r="AB7193" t="s">
        <v>20558</v>
      </c>
      <c r="AC7193">
        <v>386250</v>
      </c>
    </row>
    <row r="7194" spans="1:29">
      <c r="A7194">
        <f t="shared" ca="1" si="112"/>
        <v>0.60584705762035729</v>
      </c>
      <c r="B7194" t="s">
        <v>254</v>
      </c>
      <c r="C7194">
        <v>9548260</v>
      </c>
      <c r="D7194" s="2">
        <v>43343</v>
      </c>
      <c r="E7194" t="s">
        <v>56</v>
      </c>
      <c r="F7194" t="s">
        <v>20559</v>
      </c>
      <c r="G7194">
        <v>5</v>
      </c>
      <c r="H7194" t="s">
        <v>58</v>
      </c>
      <c r="I7194" t="s">
        <v>256</v>
      </c>
      <c r="J7194">
        <v>65056</v>
      </c>
      <c r="K7194">
        <v>17</v>
      </c>
      <c r="L7194" s="2">
        <v>37288</v>
      </c>
      <c r="M7194" s="2">
        <v>44074</v>
      </c>
      <c r="N7194" t="s">
        <v>20560</v>
      </c>
      <c r="O7194">
        <v>3</v>
      </c>
      <c r="P7194" t="s">
        <v>553</v>
      </c>
      <c r="Q7194" t="s">
        <v>554</v>
      </c>
      <c r="R7194" t="s">
        <v>555</v>
      </c>
      <c r="S7194" t="s">
        <v>85</v>
      </c>
      <c r="T7194" t="s">
        <v>68</v>
      </c>
      <c r="U7194">
        <v>2018</v>
      </c>
      <c r="V7194">
        <v>333608</v>
      </c>
      <c r="W7194" t="s">
        <v>69</v>
      </c>
      <c r="X7194" t="s">
        <v>254</v>
      </c>
      <c r="Y7194">
        <v>264528</v>
      </c>
      <c r="Z7194">
        <v>69080</v>
      </c>
      <c r="AA7194" t="s">
        <v>69</v>
      </c>
      <c r="AB7194" t="s">
        <v>20561</v>
      </c>
      <c r="AC7194">
        <v>333608</v>
      </c>
    </row>
    <row r="7195" spans="1:29">
      <c r="A7195">
        <f t="shared" ca="1" si="112"/>
        <v>0.57029362647706439</v>
      </c>
      <c r="B7195" t="s">
        <v>254</v>
      </c>
      <c r="C7195">
        <v>9407788</v>
      </c>
      <c r="D7195" s="2">
        <v>43111</v>
      </c>
      <c r="E7195" t="s">
        <v>56</v>
      </c>
      <c r="F7195" t="s">
        <v>20562</v>
      </c>
      <c r="G7195">
        <v>5</v>
      </c>
      <c r="H7195" t="s">
        <v>58</v>
      </c>
      <c r="I7195" t="s">
        <v>256</v>
      </c>
      <c r="J7195">
        <v>82852</v>
      </c>
      <c r="K7195">
        <v>9</v>
      </c>
      <c r="L7195" s="2">
        <v>40028</v>
      </c>
      <c r="M7195" s="2">
        <v>43861</v>
      </c>
      <c r="N7195" t="s">
        <v>388</v>
      </c>
      <c r="O7195">
        <v>12</v>
      </c>
      <c r="P7195" t="s">
        <v>656</v>
      </c>
      <c r="Q7195" t="s">
        <v>204</v>
      </c>
      <c r="R7195" t="s">
        <v>205</v>
      </c>
      <c r="S7195" t="s">
        <v>67</v>
      </c>
      <c r="T7195" t="s">
        <v>68</v>
      </c>
      <c r="U7195">
        <v>2018</v>
      </c>
      <c r="V7195">
        <v>331100</v>
      </c>
      <c r="W7195" t="s">
        <v>69</v>
      </c>
      <c r="X7195" t="s">
        <v>254</v>
      </c>
      <c r="Y7195">
        <v>215000</v>
      </c>
      <c r="Z7195">
        <v>116100</v>
      </c>
      <c r="AA7195" t="s">
        <v>69</v>
      </c>
      <c r="AB7195" t="s">
        <v>20563</v>
      </c>
      <c r="AC7195">
        <v>331100</v>
      </c>
    </row>
    <row r="7196" spans="1:29">
      <c r="A7196">
        <f t="shared" ca="1" si="112"/>
        <v>0.3714546492490064</v>
      </c>
      <c r="B7196" t="s">
        <v>254</v>
      </c>
      <c r="C7196">
        <v>9206167</v>
      </c>
      <c r="D7196" s="2">
        <v>42741</v>
      </c>
      <c r="E7196" t="s">
        <v>76</v>
      </c>
      <c r="F7196" t="s">
        <v>20564</v>
      </c>
      <c r="G7196">
        <v>5</v>
      </c>
      <c r="H7196" t="s">
        <v>58</v>
      </c>
      <c r="I7196" t="s">
        <v>256</v>
      </c>
      <c r="J7196">
        <v>110397</v>
      </c>
      <c r="K7196">
        <v>4</v>
      </c>
      <c r="L7196" s="2">
        <v>41760</v>
      </c>
      <c r="M7196" s="2">
        <v>43131</v>
      </c>
      <c r="N7196" t="s">
        <v>785</v>
      </c>
      <c r="O7196">
        <v>50</v>
      </c>
      <c r="P7196" t="s">
        <v>8234</v>
      </c>
      <c r="Q7196" t="s">
        <v>358</v>
      </c>
      <c r="R7196" t="s">
        <v>149</v>
      </c>
      <c r="S7196" t="s">
        <v>260</v>
      </c>
      <c r="T7196" t="s">
        <v>68</v>
      </c>
      <c r="U7196">
        <v>2017</v>
      </c>
      <c r="V7196">
        <v>338983</v>
      </c>
      <c r="W7196" t="s">
        <v>69</v>
      </c>
      <c r="X7196" t="s">
        <v>254</v>
      </c>
      <c r="Y7196">
        <v>230000</v>
      </c>
      <c r="Z7196">
        <v>108983</v>
      </c>
      <c r="AA7196" t="s">
        <v>69</v>
      </c>
      <c r="AB7196" t="s">
        <v>20565</v>
      </c>
      <c r="AC7196">
        <v>338983</v>
      </c>
    </row>
    <row r="7197" spans="1:29">
      <c r="A7197">
        <f t="shared" ca="1" si="112"/>
        <v>0.81803931262816731</v>
      </c>
      <c r="B7197" t="s">
        <v>286</v>
      </c>
      <c r="C7197">
        <v>9284383</v>
      </c>
      <c r="D7197" s="2">
        <v>42844</v>
      </c>
      <c r="E7197" t="s">
        <v>76</v>
      </c>
      <c r="F7197" t="s">
        <v>20566</v>
      </c>
      <c r="G7197">
        <v>5</v>
      </c>
      <c r="H7197" t="s">
        <v>58</v>
      </c>
      <c r="I7197" t="s">
        <v>289</v>
      </c>
      <c r="J7197">
        <v>107056</v>
      </c>
      <c r="K7197">
        <v>5</v>
      </c>
      <c r="L7197" s="2">
        <v>41426</v>
      </c>
      <c r="M7197" s="2">
        <v>43616</v>
      </c>
      <c r="N7197" t="s">
        <v>9189</v>
      </c>
      <c r="O7197">
        <v>1</v>
      </c>
      <c r="P7197" t="s">
        <v>161</v>
      </c>
      <c r="Q7197" t="s">
        <v>162</v>
      </c>
      <c r="R7197" t="s">
        <v>163</v>
      </c>
      <c r="S7197" t="s">
        <v>67</v>
      </c>
      <c r="T7197" t="s">
        <v>68</v>
      </c>
      <c r="U7197">
        <v>2017</v>
      </c>
      <c r="V7197">
        <v>387000</v>
      </c>
      <c r="W7197" t="s">
        <v>69</v>
      </c>
      <c r="X7197" t="s">
        <v>286</v>
      </c>
      <c r="Y7197">
        <v>277800</v>
      </c>
      <c r="Z7197">
        <v>109200</v>
      </c>
      <c r="AA7197" t="s">
        <v>69</v>
      </c>
      <c r="AB7197" t="s">
        <v>20567</v>
      </c>
      <c r="AC7197">
        <v>387000</v>
      </c>
    </row>
    <row r="7198" spans="1:29">
      <c r="A7198">
        <f t="shared" ca="1" si="112"/>
        <v>0.80889957226547926</v>
      </c>
      <c r="B7198" t="s">
        <v>55</v>
      </c>
      <c r="C7198">
        <v>9240669</v>
      </c>
      <c r="D7198" s="2">
        <v>42789</v>
      </c>
      <c r="E7198" t="s">
        <v>76</v>
      </c>
      <c r="F7198" t="s">
        <v>20568</v>
      </c>
      <c r="G7198">
        <v>5</v>
      </c>
      <c r="H7198" t="s">
        <v>58</v>
      </c>
      <c r="I7198" t="s">
        <v>59</v>
      </c>
      <c r="J7198">
        <v>79792</v>
      </c>
      <c r="K7198">
        <v>5</v>
      </c>
      <c r="L7198" s="2">
        <v>41365</v>
      </c>
      <c r="M7198" s="2">
        <v>43738</v>
      </c>
      <c r="N7198" t="s">
        <v>1088</v>
      </c>
      <c r="O7198">
        <v>12</v>
      </c>
      <c r="P7198" t="s">
        <v>7246</v>
      </c>
      <c r="Q7198" t="s">
        <v>3458</v>
      </c>
      <c r="R7198" t="s">
        <v>176</v>
      </c>
      <c r="S7198" t="s">
        <v>948</v>
      </c>
      <c r="T7198" t="s">
        <v>68</v>
      </c>
      <c r="U7198">
        <v>2017</v>
      </c>
      <c r="V7198">
        <v>253750</v>
      </c>
      <c r="W7198" t="s">
        <v>69</v>
      </c>
      <c r="X7198" t="s">
        <v>55</v>
      </c>
      <c r="Y7198">
        <v>175000</v>
      </c>
      <c r="Z7198">
        <v>78750</v>
      </c>
      <c r="AA7198" t="s">
        <v>69</v>
      </c>
      <c r="AB7198" t="s">
        <v>20569</v>
      </c>
      <c r="AC7198">
        <v>253750</v>
      </c>
    </row>
    <row r="7199" spans="1:29">
      <c r="A7199">
        <f t="shared" ca="1" si="112"/>
        <v>0.40327899561968539</v>
      </c>
      <c r="B7199" t="s">
        <v>156</v>
      </c>
      <c r="C7199">
        <v>9460758</v>
      </c>
      <c r="D7199" s="2">
        <v>43161</v>
      </c>
      <c r="E7199" t="s">
        <v>3089</v>
      </c>
      <c r="F7199" t="s">
        <v>20570</v>
      </c>
      <c r="G7199">
        <v>5</v>
      </c>
      <c r="H7199" t="s">
        <v>58</v>
      </c>
      <c r="I7199" t="s">
        <v>66</v>
      </c>
      <c r="J7199">
        <v>7793</v>
      </c>
      <c r="K7199">
        <v>5</v>
      </c>
      <c r="L7199" s="2">
        <v>41830</v>
      </c>
      <c r="M7199" s="2">
        <v>44286</v>
      </c>
      <c r="N7199" t="s">
        <v>3091</v>
      </c>
      <c r="O7199">
        <v>7</v>
      </c>
      <c r="P7199" t="s">
        <v>471</v>
      </c>
      <c r="Q7199" t="s">
        <v>472</v>
      </c>
      <c r="R7199" t="s">
        <v>311</v>
      </c>
      <c r="S7199" t="s">
        <v>473</v>
      </c>
      <c r="T7199" t="s">
        <v>68</v>
      </c>
      <c r="U7199">
        <v>2018</v>
      </c>
      <c r="V7199">
        <v>393326</v>
      </c>
      <c r="W7199" t="s">
        <v>69</v>
      </c>
      <c r="X7199" t="s">
        <v>156</v>
      </c>
      <c r="Y7199">
        <v>284667</v>
      </c>
      <c r="Z7199">
        <v>108659</v>
      </c>
      <c r="AA7199" t="s">
        <v>69</v>
      </c>
      <c r="AB7199" t="s">
        <v>20571</v>
      </c>
      <c r="AC7199">
        <v>393326</v>
      </c>
    </row>
    <row r="7200" spans="1:29">
      <c r="A7200">
        <f t="shared" ca="1" si="112"/>
        <v>0.28064793717631653</v>
      </c>
      <c r="B7200" t="s">
        <v>286</v>
      </c>
      <c r="C7200">
        <v>9242556</v>
      </c>
      <c r="D7200" s="2">
        <v>42807</v>
      </c>
      <c r="E7200" t="s">
        <v>76</v>
      </c>
      <c r="F7200" t="s">
        <v>20572</v>
      </c>
      <c r="G7200">
        <v>5</v>
      </c>
      <c r="H7200" t="s">
        <v>58</v>
      </c>
      <c r="I7200" t="s">
        <v>289</v>
      </c>
      <c r="J7200">
        <v>99099</v>
      </c>
      <c r="K7200">
        <v>5</v>
      </c>
      <c r="L7200" s="2">
        <v>41365</v>
      </c>
      <c r="M7200" s="2">
        <v>43555</v>
      </c>
      <c r="N7200" t="s">
        <v>497</v>
      </c>
      <c r="O7200">
        <v>1</v>
      </c>
      <c r="P7200" t="s">
        <v>161</v>
      </c>
      <c r="Q7200" t="s">
        <v>162</v>
      </c>
      <c r="R7200" t="s">
        <v>163</v>
      </c>
      <c r="S7200" t="s">
        <v>67</v>
      </c>
      <c r="T7200" t="s">
        <v>68</v>
      </c>
      <c r="U7200">
        <v>2017</v>
      </c>
      <c r="V7200">
        <v>380000</v>
      </c>
      <c r="W7200" t="s">
        <v>69</v>
      </c>
      <c r="X7200" t="s">
        <v>286</v>
      </c>
      <c r="Y7200">
        <v>250000</v>
      </c>
      <c r="Z7200">
        <v>130000</v>
      </c>
      <c r="AA7200" t="s">
        <v>69</v>
      </c>
      <c r="AB7200" t="s">
        <v>20573</v>
      </c>
      <c r="AC7200">
        <v>380000</v>
      </c>
    </row>
    <row r="7201" spans="1:29">
      <c r="A7201">
        <f t="shared" ca="1" si="112"/>
        <v>0.42581846857940642</v>
      </c>
      <c r="B7201" t="s">
        <v>254</v>
      </c>
      <c r="C7201">
        <v>9405571</v>
      </c>
      <c r="D7201" s="2">
        <v>43077</v>
      </c>
      <c r="E7201" t="s">
        <v>56</v>
      </c>
      <c r="F7201" t="s">
        <v>20574</v>
      </c>
      <c r="G7201">
        <v>5</v>
      </c>
      <c r="H7201" t="s">
        <v>58</v>
      </c>
      <c r="I7201" t="s">
        <v>256</v>
      </c>
      <c r="J7201">
        <v>113236</v>
      </c>
      <c r="K7201">
        <v>4</v>
      </c>
      <c r="L7201" s="2">
        <v>42016</v>
      </c>
      <c r="M7201" s="2">
        <v>44196</v>
      </c>
      <c r="N7201" t="s">
        <v>6673</v>
      </c>
      <c r="O7201">
        <v>3</v>
      </c>
      <c r="P7201" t="s">
        <v>3383</v>
      </c>
      <c r="Q7201" t="s">
        <v>554</v>
      </c>
      <c r="R7201" t="s">
        <v>555</v>
      </c>
      <c r="S7201" t="s">
        <v>260</v>
      </c>
      <c r="T7201" t="s">
        <v>68</v>
      </c>
      <c r="U7201">
        <v>2018</v>
      </c>
      <c r="V7201">
        <v>284050</v>
      </c>
      <c r="W7201" t="s">
        <v>69</v>
      </c>
      <c r="X7201" t="s">
        <v>254</v>
      </c>
      <c r="Y7201">
        <v>190000</v>
      </c>
      <c r="Z7201">
        <v>94050</v>
      </c>
      <c r="AA7201" t="s">
        <v>69</v>
      </c>
      <c r="AB7201" t="s">
        <v>20575</v>
      </c>
      <c r="AC7201">
        <v>284050</v>
      </c>
    </row>
    <row r="7202" spans="1:29">
      <c r="A7202">
        <f t="shared" ca="1" si="112"/>
        <v>0.19831132029058196</v>
      </c>
      <c r="B7202" t="s">
        <v>1143</v>
      </c>
      <c r="C7202">
        <v>9516888</v>
      </c>
      <c r="D7202" s="2">
        <v>43284</v>
      </c>
      <c r="E7202" t="s">
        <v>56</v>
      </c>
      <c r="F7202" t="s">
        <v>20576</v>
      </c>
      <c r="G7202">
        <v>5</v>
      </c>
      <c r="H7202" t="s">
        <v>58</v>
      </c>
      <c r="I7202" t="s">
        <v>1145</v>
      </c>
      <c r="J7202">
        <v>65424</v>
      </c>
      <c r="K7202">
        <v>5</v>
      </c>
      <c r="L7202" s="2">
        <v>41835</v>
      </c>
      <c r="M7202" s="2">
        <v>44012</v>
      </c>
      <c r="N7202" t="s">
        <v>3743</v>
      </c>
      <c r="O7202">
        <v>6</v>
      </c>
      <c r="P7202" t="s">
        <v>333</v>
      </c>
      <c r="Q7202" t="s">
        <v>334</v>
      </c>
      <c r="R7202" t="s">
        <v>335</v>
      </c>
      <c r="S7202" t="s">
        <v>67</v>
      </c>
      <c r="T7202" t="s">
        <v>68</v>
      </c>
      <c r="U7202">
        <v>2018</v>
      </c>
      <c r="V7202">
        <v>475719</v>
      </c>
      <c r="W7202" t="s">
        <v>69</v>
      </c>
      <c r="X7202" t="s">
        <v>1143</v>
      </c>
      <c r="Y7202">
        <v>312567</v>
      </c>
      <c r="Z7202">
        <v>163152</v>
      </c>
      <c r="AA7202" t="s">
        <v>69</v>
      </c>
      <c r="AB7202" t="s">
        <v>20577</v>
      </c>
      <c r="AC7202">
        <v>475719</v>
      </c>
    </row>
    <row r="7203" spans="1:29">
      <c r="A7203">
        <f t="shared" ca="1" si="112"/>
        <v>0.23309030793775398</v>
      </c>
      <c r="B7203" t="s">
        <v>254</v>
      </c>
      <c r="C7203">
        <v>9532229</v>
      </c>
      <c r="D7203" s="2">
        <v>43283</v>
      </c>
      <c r="E7203" t="s">
        <v>56</v>
      </c>
      <c r="F7203" t="s">
        <v>20578</v>
      </c>
      <c r="G7203">
        <v>5</v>
      </c>
      <c r="H7203" t="s">
        <v>58</v>
      </c>
      <c r="I7203" t="s">
        <v>256</v>
      </c>
      <c r="J7203">
        <v>116597</v>
      </c>
      <c r="K7203">
        <v>4</v>
      </c>
      <c r="L7203" s="2">
        <v>42248</v>
      </c>
      <c r="M7203" s="2">
        <v>44043</v>
      </c>
      <c r="N7203" t="s">
        <v>6095</v>
      </c>
      <c r="O7203">
        <v>50</v>
      </c>
      <c r="P7203" t="s">
        <v>357</v>
      </c>
      <c r="Q7203" t="s">
        <v>358</v>
      </c>
      <c r="R7203" t="s">
        <v>149</v>
      </c>
      <c r="S7203" t="s">
        <v>67</v>
      </c>
      <c r="T7203" t="s">
        <v>68</v>
      </c>
      <c r="U7203">
        <v>2018</v>
      </c>
      <c r="V7203">
        <v>406193</v>
      </c>
      <c r="W7203" t="s">
        <v>69</v>
      </c>
      <c r="X7203" t="s">
        <v>254</v>
      </c>
      <c r="Y7203">
        <v>262060</v>
      </c>
      <c r="Z7203">
        <v>144133</v>
      </c>
      <c r="AA7203" t="s">
        <v>69</v>
      </c>
      <c r="AB7203" t="s">
        <v>20579</v>
      </c>
      <c r="AC7203">
        <v>406193</v>
      </c>
    </row>
    <row r="7204" spans="1:29">
      <c r="A7204">
        <f t="shared" ca="1" si="112"/>
        <v>0.54167177083575246</v>
      </c>
      <c r="B7204" t="s">
        <v>303</v>
      </c>
      <c r="C7204">
        <v>9529610</v>
      </c>
      <c r="D7204" s="2">
        <v>43308</v>
      </c>
      <c r="E7204" t="s">
        <v>76</v>
      </c>
      <c r="F7204" t="s">
        <v>20580</v>
      </c>
      <c r="G7204">
        <v>5</v>
      </c>
      <c r="H7204" t="s">
        <v>58</v>
      </c>
      <c r="I7204" t="s">
        <v>305</v>
      </c>
      <c r="J7204">
        <v>56328</v>
      </c>
      <c r="K7204">
        <v>20</v>
      </c>
      <c r="L7204" s="2">
        <v>36387</v>
      </c>
      <c r="M7204" s="2">
        <v>44043</v>
      </c>
      <c r="N7204" t="s">
        <v>864</v>
      </c>
      <c r="O7204">
        <v>30</v>
      </c>
      <c r="P7204" t="s">
        <v>1180</v>
      </c>
      <c r="Q7204" t="s">
        <v>1091</v>
      </c>
      <c r="R7204" t="s">
        <v>149</v>
      </c>
      <c r="S7204" t="s">
        <v>473</v>
      </c>
      <c r="T7204" t="s">
        <v>68</v>
      </c>
      <c r="U7204">
        <v>2018</v>
      </c>
      <c r="V7204">
        <v>363225</v>
      </c>
      <c r="W7204" t="s">
        <v>69</v>
      </c>
      <c r="X7204" t="s">
        <v>303</v>
      </c>
      <c r="Y7204">
        <v>217500</v>
      </c>
      <c r="Z7204">
        <v>145725</v>
      </c>
      <c r="AA7204" t="s">
        <v>69</v>
      </c>
      <c r="AB7204" t="s">
        <v>20581</v>
      </c>
      <c r="AC7204">
        <v>363225</v>
      </c>
    </row>
    <row r="7205" spans="1:29">
      <c r="A7205">
        <f t="shared" ca="1" si="112"/>
        <v>0.28615681810068738</v>
      </c>
      <c r="B7205" t="s">
        <v>286</v>
      </c>
      <c r="C7205">
        <v>9388298</v>
      </c>
      <c r="D7205" s="2">
        <v>43060</v>
      </c>
      <c r="E7205" t="s">
        <v>76</v>
      </c>
      <c r="F7205" t="s">
        <v>20582</v>
      </c>
      <c r="G7205">
        <v>5</v>
      </c>
      <c r="H7205" t="s">
        <v>58</v>
      </c>
      <c r="I7205" t="s">
        <v>289</v>
      </c>
      <c r="J7205">
        <v>70759</v>
      </c>
      <c r="K7205">
        <v>10</v>
      </c>
      <c r="L7205" s="2">
        <v>39264</v>
      </c>
      <c r="M7205" s="2">
        <v>43677</v>
      </c>
      <c r="N7205" t="s">
        <v>497</v>
      </c>
      <c r="O7205">
        <v>1</v>
      </c>
      <c r="P7205" t="s">
        <v>161</v>
      </c>
      <c r="Q7205" t="s">
        <v>162</v>
      </c>
      <c r="R7205" t="s">
        <v>163</v>
      </c>
      <c r="S7205" t="s">
        <v>67</v>
      </c>
      <c r="T7205" t="s">
        <v>68</v>
      </c>
      <c r="U7205">
        <v>2018</v>
      </c>
      <c r="V7205">
        <v>342000</v>
      </c>
      <c r="W7205" t="s">
        <v>69</v>
      </c>
      <c r="X7205" t="s">
        <v>286</v>
      </c>
      <c r="Y7205">
        <v>225000</v>
      </c>
      <c r="Z7205">
        <v>117000</v>
      </c>
      <c r="AA7205" t="s">
        <v>69</v>
      </c>
      <c r="AB7205" t="s">
        <v>20583</v>
      </c>
      <c r="AC7205">
        <v>342000</v>
      </c>
    </row>
    <row r="7206" spans="1:29">
      <c r="A7206">
        <f t="shared" ca="1" si="112"/>
        <v>0.51975563421749127</v>
      </c>
      <c r="B7206" t="s">
        <v>303</v>
      </c>
      <c r="C7206">
        <v>9321320</v>
      </c>
      <c r="D7206" s="2">
        <v>42933</v>
      </c>
      <c r="E7206" t="s">
        <v>76</v>
      </c>
      <c r="F7206" t="s">
        <v>20584</v>
      </c>
      <c r="G7206">
        <v>5</v>
      </c>
      <c r="H7206" t="s">
        <v>58</v>
      </c>
      <c r="I7206" t="s">
        <v>305</v>
      </c>
      <c r="J7206">
        <v>98222</v>
      </c>
      <c r="K7206">
        <v>5</v>
      </c>
      <c r="L7206" s="2">
        <v>41487</v>
      </c>
      <c r="M7206" s="2">
        <v>43677</v>
      </c>
      <c r="N7206" t="s">
        <v>2888</v>
      </c>
      <c r="O7206">
        <v>6</v>
      </c>
      <c r="P7206" t="s">
        <v>2222</v>
      </c>
      <c r="Q7206" t="s">
        <v>2223</v>
      </c>
      <c r="R7206" t="s">
        <v>101</v>
      </c>
      <c r="S7206" t="s">
        <v>1239</v>
      </c>
      <c r="T7206" t="s">
        <v>68</v>
      </c>
      <c r="U7206">
        <v>2017</v>
      </c>
      <c r="V7206">
        <v>315258</v>
      </c>
      <c r="W7206" t="s">
        <v>69</v>
      </c>
      <c r="X7206" t="s">
        <v>303</v>
      </c>
      <c r="Y7206">
        <v>217500</v>
      </c>
      <c r="Z7206">
        <v>97758</v>
      </c>
      <c r="AA7206" t="s">
        <v>69</v>
      </c>
      <c r="AB7206" t="s">
        <v>20585</v>
      </c>
      <c r="AC7206">
        <v>315258</v>
      </c>
    </row>
    <row r="7207" spans="1:29">
      <c r="A7207">
        <f t="shared" ca="1" si="112"/>
        <v>0.95357628694351626</v>
      </c>
      <c r="B7207" t="s">
        <v>1143</v>
      </c>
      <c r="C7207">
        <v>9233022</v>
      </c>
      <c r="D7207" s="2">
        <v>42789</v>
      </c>
      <c r="E7207" t="s">
        <v>76</v>
      </c>
      <c r="F7207" t="s">
        <v>20586</v>
      </c>
      <c r="G7207">
        <v>5</v>
      </c>
      <c r="H7207" t="s">
        <v>58</v>
      </c>
      <c r="I7207" t="s">
        <v>1145</v>
      </c>
      <c r="J7207">
        <v>64420</v>
      </c>
      <c r="K7207">
        <v>6</v>
      </c>
      <c r="L7207" s="2">
        <v>41340</v>
      </c>
      <c r="M7207" s="2">
        <v>43159</v>
      </c>
      <c r="N7207" t="s">
        <v>1111</v>
      </c>
      <c r="O7207">
        <v>14</v>
      </c>
      <c r="P7207" t="s">
        <v>2801</v>
      </c>
      <c r="Q7207" t="s">
        <v>1039</v>
      </c>
      <c r="R7207" t="s">
        <v>120</v>
      </c>
      <c r="S7207" t="s">
        <v>348</v>
      </c>
      <c r="T7207" t="s">
        <v>68</v>
      </c>
      <c r="U7207">
        <v>2017</v>
      </c>
      <c r="V7207">
        <v>443811</v>
      </c>
      <c r="W7207" t="s">
        <v>69</v>
      </c>
      <c r="X7207" t="s">
        <v>1143</v>
      </c>
      <c r="Y7207">
        <v>265755</v>
      </c>
      <c r="Z7207">
        <v>178056</v>
      </c>
      <c r="AA7207" t="s">
        <v>69</v>
      </c>
      <c r="AB7207" t="s">
        <v>20587</v>
      </c>
      <c r="AC7207">
        <v>443811</v>
      </c>
    </row>
    <row r="7208" spans="1:29">
      <c r="A7208">
        <f t="shared" ca="1" si="112"/>
        <v>0.93648376739710804</v>
      </c>
      <c r="B7208" t="s">
        <v>241</v>
      </c>
      <c r="C7208">
        <v>9471839</v>
      </c>
      <c r="D7208" s="2">
        <v>43207</v>
      </c>
      <c r="E7208" t="s">
        <v>56</v>
      </c>
      <c r="F7208" t="s">
        <v>20588</v>
      </c>
      <c r="G7208">
        <v>5</v>
      </c>
      <c r="H7208" t="s">
        <v>58</v>
      </c>
      <c r="I7208" t="s">
        <v>243</v>
      </c>
      <c r="J7208">
        <v>127155</v>
      </c>
      <c r="K7208">
        <v>5</v>
      </c>
      <c r="L7208" s="2">
        <v>42684</v>
      </c>
      <c r="M7208" s="2">
        <v>43951</v>
      </c>
      <c r="N7208" t="s">
        <v>1166</v>
      </c>
      <c r="O7208">
        <v>35</v>
      </c>
      <c r="P7208" t="s">
        <v>15341</v>
      </c>
      <c r="Q7208" t="s">
        <v>15342</v>
      </c>
      <c r="R7208" t="s">
        <v>149</v>
      </c>
      <c r="S7208" t="s">
        <v>958</v>
      </c>
      <c r="T7208" t="s">
        <v>68</v>
      </c>
      <c r="U7208">
        <v>2018</v>
      </c>
      <c r="V7208">
        <v>357500</v>
      </c>
      <c r="W7208" t="s">
        <v>69</v>
      </c>
      <c r="X7208" t="s">
        <v>241</v>
      </c>
      <c r="Y7208">
        <v>250000</v>
      </c>
      <c r="Z7208">
        <v>107500</v>
      </c>
      <c r="AA7208" t="s">
        <v>69</v>
      </c>
      <c r="AB7208" t="s">
        <v>20589</v>
      </c>
      <c r="AC7208">
        <v>357500</v>
      </c>
    </row>
    <row r="7209" spans="1:29">
      <c r="A7209">
        <f t="shared" ca="1" si="112"/>
        <v>0.46430321420701026</v>
      </c>
      <c r="B7209" t="s">
        <v>254</v>
      </c>
      <c r="C7209">
        <v>9333376</v>
      </c>
      <c r="D7209" s="2">
        <v>42965</v>
      </c>
      <c r="E7209" t="s">
        <v>56</v>
      </c>
      <c r="F7209" t="s">
        <v>20590</v>
      </c>
      <c r="G7209">
        <v>5</v>
      </c>
      <c r="H7209" t="s">
        <v>58</v>
      </c>
      <c r="I7209" t="s">
        <v>256</v>
      </c>
      <c r="J7209">
        <v>28454</v>
      </c>
      <c r="K7209">
        <v>33</v>
      </c>
      <c r="L7209" s="2">
        <v>29830</v>
      </c>
      <c r="M7209" s="2">
        <v>43343</v>
      </c>
      <c r="N7209" t="s">
        <v>397</v>
      </c>
      <c r="O7209">
        <v>13</v>
      </c>
      <c r="P7209" t="s">
        <v>1222</v>
      </c>
      <c r="Q7209" t="s">
        <v>217</v>
      </c>
      <c r="R7209" t="s">
        <v>120</v>
      </c>
      <c r="S7209" t="s">
        <v>67</v>
      </c>
      <c r="T7209" t="s">
        <v>68</v>
      </c>
      <c r="U7209">
        <v>2017</v>
      </c>
      <c r="V7209">
        <v>423750</v>
      </c>
      <c r="W7209" t="s">
        <v>69</v>
      </c>
      <c r="X7209" t="s">
        <v>254</v>
      </c>
      <c r="Y7209">
        <v>250000</v>
      </c>
      <c r="Z7209">
        <v>173750</v>
      </c>
      <c r="AA7209" t="s">
        <v>69</v>
      </c>
      <c r="AB7209" t="s">
        <v>20591</v>
      </c>
      <c r="AC7209">
        <v>423750</v>
      </c>
    </row>
    <row r="7210" spans="1:29">
      <c r="A7210">
        <f t="shared" ca="1" si="112"/>
        <v>0.98222044879255577</v>
      </c>
      <c r="B7210" t="s">
        <v>241</v>
      </c>
      <c r="C7210">
        <v>9462819</v>
      </c>
      <c r="D7210" s="2">
        <v>43195</v>
      </c>
      <c r="E7210" t="s">
        <v>56</v>
      </c>
      <c r="F7210" t="s">
        <v>20592</v>
      </c>
      <c r="G7210">
        <v>5</v>
      </c>
      <c r="H7210" t="s">
        <v>58</v>
      </c>
      <c r="I7210" t="s">
        <v>243</v>
      </c>
      <c r="J7210">
        <v>125893</v>
      </c>
      <c r="K7210">
        <v>4</v>
      </c>
      <c r="L7210" s="2">
        <v>42200</v>
      </c>
      <c r="M7210" s="2">
        <v>43921</v>
      </c>
      <c r="N7210" t="s">
        <v>1494</v>
      </c>
      <c r="O7210">
        <v>3</v>
      </c>
      <c r="P7210" t="s">
        <v>368</v>
      </c>
      <c r="Q7210" t="s">
        <v>369</v>
      </c>
      <c r="R7210" t="s">
        <v>370</v>
      </c>
      <c r="S7210" t="s">
        <v>6745</v>
      </c>
      <c r="T7210" t="s">
        <v>68</v>
      </c>
      <c r="U7210">
        <v>2018</v>
      </c>
      <c r="V7210">
        <v>682927</v>
      </c>
      <c r="W7210" t="s">
        <v>69</v>
      </c>
      <c r="X7210" t="s">
        <v>241</v>
      </c>
      <c r="Y7210">
        <v>443459</v>
      </c>
      <c r="Z7210">
        <v>239468</v>
      </c>
      <c r="AA7210" t="s">
        <v>69</v>
      </c>
      <c r="AB7210" t="s">
        <v>20593</v>
      </c>
      <c r="AC7210">
        <v>682927</v>
      </c>
    </row>
    <row r="7211" spans="1:29">
      <c r="A7211">
        <f t="shared" ca="1" si="112"/>
        <v>6.9314837227807402E-3</v>
      </c>
      <c r="B7211" t="s">
        <v>241</v>
      </c>
      <c r="C7211">
        <v>9477768</v>
      </c>
      <c r="D7211" s="2">
        <v>43241</v>
      </c>
      <c r="E7211" t="s">
        <v>6897</v>
      </c>
      <c r="F7211" t="s">
        <v>20594</v>
      </c>
      <c r="G7211">
        <v>5</v>
      </c>
      <c r="H7211" t="s">
        <v>58</v>
      </c>
      <c r="I7211" t="s">
        <v>243</v>
      </c>
      <c r="J7211">
        <v>131910</v>
      </c>
      <c r="K7211">
        <v>3</v>
      </c>
      <c r="L7211" s="2">
        <v>42566</v>
      </c>
      <c r="M7211" s="2">
        <v>44316</v>
      </c>
      <c r="N7211" t="s">
        <v>6899</v>
      </c>
      <c r="O7211">
        <v>7</v>
      </c>
      <c r="P7211" t="s">
        <v>2152</v>
      </c>
      <c r="Q7211" t="s">
        <v>472</v>
      </c>
      <c r="R7211" t="s">
        <v>311</v>
      </c>
      <c r="S7211" t="s">
        <v>473</v>
      </c>
      <c r="T7211" t="s">
        <v>68</v>
      </c>
      <c r="U7211">
        <v>2018</v>
      </c>
      <c r="V7211">
        <v>776271</v>
      </c>
      <c r="W7211" t="s">
        <v>69</v>
      </c>
      <c r="X7211" t="s">
        <v>241</v>
      </c>
      <c r="Y7211">
        <v>449994</v>
      </c>
      <c r="Z7211">
        <v>326277</v>
      </c>
      <c r="AA7211" t="s">
        <v>69</v>
      </c>
      <c r="AB7211" t="s">
        <v>20595</v>
      </c>
      <c r="AC7211">
        <v>776271</v>
      </c>
    </row>
    <row r="7212" spans="1:29">
      <c r="A7212">
        <f t="shared" ca="1" si="112"/>
        <v>0.97371377853276286</v>
      </c>
      <c r="B7212" t="s">
        <v>241</v>
      </c>
      <c r="C7212">
        <v>9417960</v>
      </c>
      <c r="D7212" s="2">
        <v>43122</v>
      </c>
      <c r="E7212" t="s">
        <v>341</v>
      </c>
      <c r="F7212" t="s">
        <v>20596</v>
      </c>
      <c r="G7212">
        <v>5</v>
      </c>
      <c r="H7212" t="s">
        <v>58</v>
      </c>
      <c r="I7212" t="s">
        <v>243</v>
      </c>
      <c r="J7212">
        <v>126527</v>
      </c>
      <c r="K7212">
        <v>4</v>
      </c>
      <c r="L7212" s="2">
        <v>42073</v>
      </c>
      <c r="M7212" s="2">
        <v>43496</v>
      </c>
      <c r="N7212" t="s">
        <v>343</v>
      </c>
      <c r="O7212">
        <v>16</v>
      </c>
      <c r="P7212" t="s">
        <v>1363</v>
      </c>
      <c r="Q7212" t="s">
        <v>1364</v>
      </c>
      <c r="R7212" t="s">
        <v>149</v>
      </c>
      <c r="S7212" t="s">
        <v>67</v>
      </c>
      <c r="T7212" t="s">
        <v>68</v>
      </c>
      <c r="U7212">
        <v>2018</v>
      </c>
      <c r="V7212">
        <v>515616</v>
      </c>
      <c r="W7212" t="s">
        <v>69</v>
      </c>
      <c r="X7212" t="s">
        <v>241</v>
      </c>
      <c r="Y7212">
        <v>321256</v>
      </c>
      <c r="Z7212">
        <v>194360</v>
      </c>
      <c r="AA7212" t="s">
        <v>69</v>
      </c>
      <c r="AB7212" t="s">
        <v>20597</v>
      </c>
      <c r="AC7212">
        <v>515616</v>
      </c>
    </row>
    <row r="7213" spans="1:29">
      <c r="A7213">
        <f t="shared" ca="1" si="112"/>
        <v>0.3208844277277183</v>
      </c>
      <c r="B7213" t="s">
        <v>889</v>
      </c>
      <c r="C7213">
        <v>9459884</v>
      </c>
      <c r="D7213" s="2">
        <v>43165</v>
      </c>
      <c r="E7213" t="s">
        <v>76</v>
      </c>
      <c r="F7213" t="s">
        <v>20598</v>
      </c>
      <c r="G7213">
        <v>5</v>
      </c>
      <c r="H7213" t="s">
        <v>58</v>
      </c>
      <c r="I7213" t="s">
        <v>891</v>
      </c>
      <c r="J7213">
        <v>12974</v>
      </c>
      <c r="K7213">
        <v>14</v>
      </c>
      <c r="L7213" s="2">
        <v>38353</v>
      </c>
      <c r="M7213" s="2">
        <v>44286</v>
      </c>
      <c r="N7213" t="s">
        <v>892</v>
      </c>
      <c r="O7213">
        <v>5</v>
      </c>
      <c r="P7213" t="s">
        <v>3956</v>
      </c>
      <c r="Q7213" t="s">
        <v>3957</v>
      </c>
      <c r="R7213" t="s">
        <v>191</v>
      </c>
      <c r="S7213" t="s">
        <v>85</v>
      </c>
      <c r="T7213" t="s">
        <v>68</v>
      </c>
      <c r="U7213">
        <v>2018</v>
      </c>
      <c r="V7213">
        <v>339750</v>
      </c>
      <c r="W7213" t="s">
        <v>69</v>
      </c>
      <c r="X7213" t="s">
        <v>889</v>
      </c>
      <c r="Y7213">
        <v>225000</v>
      </c>
      <c r="Z7213">
        <v>114750</v>
      </c>
      <c r="AA7213" t="s">
        <v>69</v>
      </c>
      <c r="AB7213" t="s">
        <v>20599</v>
      </c>
      <c r="AC7213">
        <v>339750</v>
      </c>
    </row>
    <row r="7214" spans="1:29">
      <c r="A7214">
        <f t="shared" ca="1" si="112"/>
        <v>0.49798326930930148</v>
      </c>
      <c r="B7214" t="s">
        <v>889</v>
      </c>
      <c r="C7214">
        <v>9181415</v>
      </c>
      <c r="D7214" s="2">
        <v>42671</v>
      </c>
      <c r="E7214" t="s">
        <v>76</v>
      </c>
      <c r="F7214" t="s">
        <v>20600</v>
      </c>
      <c r="G7214">
        <v>5</v>
      </c>
      <c r="H7214" t="s">
        <v>58</v>
      </c>
      <c r="I7214" t="s">
        <v>891</v>
      </c>
      <c r="J7214">
        <v>19196</v>
      </c>
      <c r="K7214">
        <v>5</v>
      </c>
      <c r="L7214" s="2">
        <v>41233</v>
      </c>
      <c r="M7214" s="2">
        <v>43585</v>
      </c>
      <c r="N7214" t="s">
        <v>1912</v>
      </c>
      <c r="O7214">
        <v>12</v>
      </c>
      <c r="P7214" t="s">
        <v>6032</v>
      </c>
      <c r="Q7214" t="s">
        <v>6033</v>
      </c>
      <c r="R7214" t="s">
        <v>149</v>
      </c>
      <c r="S7214" t="s">
        <v>260</v>
      </c>
      <c r="T7214" t="s">
        <v>68</v>
      </c>
      <c r="U7214">
        <v>2017</v>
      </c>
      <c r="V7214">
        <v>571809</v>
      </c>
      <c r="W7214" t="s">
        <v>69</v>
      </c>
      <c r="X7214" t="s">
        <v>889</v>
      </c>
      <c r="Y7214">
        <v>408247</v>
      </c>
      <c r="Z7214">
        <v>163562</v>
      </c>
      <c r="AA7214" t="s">
        <v>69</v>
      </c>
      <c r="AB7214" t="s">
        <v>20601</v>
      </c>
      <c r="AC7214">
        <v>571809</v>
      </c>
    </row>
    <row r="7215" spans="1:29">
      <c r="A7215">
        <f t="shared" ca="1" si="112"/>
        <v>5.8500328410368563E-2</v>
      </c>
      <c r="B7215" t="s">
        <v>241</v>
      </c>
      <c r="C7215">
        <v>9174908</v>
      </c>
      <c r="D7215" s="2">
        <v>42704</v>
      </c>
      <c r="E7215" t="s">
        <v>56</v>
      </c>
      <c r="F7215" t="s">
        <v>20602</v>
      </c>
      <c r="G7215">
        <v>5</v>
      </c>
      <c r="H7215" t="s">
        <v>58</v>
      </c>
      <c r="I7215" t="s">
        <v>243</v>
      </c>
      <c r="J7215">
        <v>122822</v>
      </c>
      <c r="K7215">
        <v>3</v>
      </c>
      <c r="L7215" s="2">
        <v>41962</v>
      </c>
      <c r="M7215" s="2">
        <v>42735</v>
      </c>
      <c r="N7215" t="s">
        <v>1019</v>
      </c>
      <c r="O7215">
        <v>3</v>
      </c>
      <c r="P7215" t="s">
        <v>882</v>
      </c>
      <c r="Q7215" t="s">
        <v>883</v>
      </c>
      <c r="R7215" t="s">
        <v>884</v>
      </c>
      <c r="S7215" t="s">
        <v>67</v>
      </c>
      <c r="T7215" t="s">
        <v>68</v>
      </c>
      <c r="U7215">
        <v>2017</v>
      </c>
      <c r="V7215">
        <v>218408</v>
      </c>
      <c r="W7215" t="s">
        <v>69</v>
      </c>
      <c r="X7215" t="s">
        <v>241</v>
      </c>
      <c r="Y7215">
        <v>132773</v>
      </c>
      <c r="Z7215">
        <v>85635</v>
      </c>
      <c r="AA7215" t="s">
        <v>69</v>
      </c>
      <c r="AB7215" t="s">
        <v>20603</v>
      </c>
      <c r="AC7215">
        <v>218408</v>
      </c>
    </row>
    <row r="7216" spans="1:29">
      <c r="A7216">
        <f t="shared" ca="1" si="112"/>
        <v>0.72294416698366926</v>
      </c>
      <c r="B7216" t="s">
        <v>1143</v>
      </c>
      <c r="C7216">
        <v>9521351</v>
      </c>
      <c r="D7216" s="2">
        <v>43280</v>
      </c>
      <c r="E7216" t="s">
        <v>328</v>
      </c>
      <c r="F7216" t="s">
        <v>20604</v>
      </c>
      <c r="G7216">
        <v>5</v>
      </c>
      <c r="H7216" t="s">
        <v>58</v>
      </c>
      <c r="I7216" t="s">
        <v>1145</v>
      </c>
      <c r="J7216">
        <v>62636</v>
      </c>
      <c r="K7216">
        <v>5</v>
      </c>
      <c r="L7216" s="2">
        <v>41893</v>
      </c>
      <c r="M7216" s="2">
        <v>44377</v>
      </c>
      <c r="N7216" t="s">
        <v>5657</v>
      </c>
      <c r="O7216">
        <v>6</v>
      </c>
      <c r="P7216" t="s">
        <v>333</v>
      </c>
      <c r="Q7216" t="s">
        <v>334</v>
      </c>
      <c r="R7216" t="s">
        <v>335</v>
      </c>
      <c r="S7216" t="s">
        <v>336</v>
      </c>
      <c r="T7216" t="s">
        <v>68</v>
      </c>
      <c r="U7216">
        <v>2018</v>
      </c>
      <c r="V7216">
        <v>341000</v>
      </c>
      <c r="W7216" t="s">
        <v>69</v>
      </c>
      <c r="X7216" t="s">
        <v>1143</v>
      </c>
      <c r="Y7216">
        <v>220000</v>
      </c>
      <c r="Z7216">
        <v>121000</v>
      </c>
      <c r="AA7216" t="s">
        <v>69</v>
      </c>
      <c r="AB7216" t="s">
        <v>20605</v>
      </c>
      <c r="AC7216">
        <v>341000</v>
      </c>
    </row>
    <row r="7217" spans="1:29">
      <c r="A7217">
        <f t="shared" ca="1" si="112"/>
        <v>0.75947919145850473</v>
      </c>
      <c r="B7217" t="s">
        <v>254</v>
      </c>
      <c r="C7217">
        <v>9247954</v>
      </c>
      <c r="D7217" s="2">
        <v>42818</v>
      </c>
      <c r="E7217" t="s">
        <v>76</v>
      </c>
      <c r="F7217" t="s">
        <v>20606</v>
      </c>
      <c r="G7217">
        <v>5</v>
      </c>
      <c r="H7217" t="s">
        <v>58</v>
      </c>
      <c r="I7217" t="s">
        <v>256</v>
      </c>
      <c r="J7217">
        <v>107585</v>
      </c>
      <c r="K7217">
        <v>4</v>
      </c>
      <c r="L7217" s="2">
        <v>41730</v>
      </c>
      <c r="M7217" s="2">
        <v>43555</v>
      </c>
      <c r="N7217" t="s">
        <v>9880</v>
      </c>
      <c r="O7217">
        <v>13</v>
      </c>
      <c r="P7217" t="s">
        <v>390</v>
      </c>
      <c r="Q7217" t="s">
        <v>217</v>
      </c>
      <c r="R7217" t="s">
        <v>120</v>
      </c>
      <c r="S7217" t="s">
        <v>67</v>
      </c>
      <c r="T7217" t="s">
        <v>68</v>
      </c>
      <c r="U7217">
        <v>2017</v>
      </c>
      <c r="V7217">
        <v>304000</v>
      </c>
      <c r="W7217" t="s">
        <v>69</v>
      </c>
      <c r="X7217" t="s">
        <v>254</v>
      </c>
      <c r="Y7217">
        <v>190000</v>
      </c>
      <c r="Z7217">
        <v>114000</v>
      </c>
      <c r="AA7217" t="s">
        <v>69</v>
      </c>
      <c r="AB7217" t="s">
        <v>20607</v>
      </c>
      <c r="AC7217">
        <v>304000</v>
      </c>
    </row>
    <row r="7218" spans="1:29">
      <c r="A7218">
        <f t="shared" ca="1" si="112"/>
        <v>0.35086325883642877</v>
      </c>
      <c r="B7218" t="s">
        <v>286</v>
      </c>
      <c r="C7218">
        <v>9322594</v>
      </c>
      <c r="D7218" s="2">
        <v>42956</v>
      </c>
      <c r="E7218" t="s">
        <v>76</v>
      </c>
      <c r="F7218" t="s">
        <v>20608</v>
      </c>
      <c r="G7218">
        <v>5</v>
      </c>
      <c r="H7218" t="s">
        <v>58</v>
      </c>
      <c r="I7218" t="s">
        <v>289</v>
      </c>
      <c r="J7218">
        <v>108710</v>
      </c>
      <c r="K7218">
        <v>5</v>
      </c>
      <c r="L7218" s="2">
        <v>41540</v>
      </c>
      <c r="M7218" s="2">
        <v>44074</v>
      </c>
      <c r="N7218" t="s">
        <v>497</v>
      </c>
      <c r="O7218">
        <v>8</v>
      </c>
      <c r="P7218" t="s">
        <v>857</v>
      </c>
      <c r="Q7218" t="s">
        <v>472</v>
      </c>
      <c r="R7218" t="s">
        <v>311</v>
      </c>
      <c r="S7218" t="s">
        <v>473</v>
      </c>
      <c r="T7218" t="s">
        <v>68</v>
      </c>
      <c r="U7218">
        <v>2017</v>
      </c>
      <c r="V7218">
        <v>410000</v>
      </c>
      <c r="W7218" t="s">
        <v>69</v>
      </c>
      <c r="X7218" t="s">
        <v>286</v>
      </c>
      <c r="Y7218">
        <v>250000</v>
      </c>
      <c r="Z7218">
        <v>160000</v>
      </c>
      <c r="AA7218" t="s">
        <v>69</v>
      </c>
      <c r="AB7218" t="s">
        <v>20609</v>
      </c>
      <c r="AC7218">
        <v>410000</v>
      </c>
    </row>
    <row r="7219" spans="1:29">
      <c r="A7219">
        <f t="shared" ca="1" si="112"/>
        <v>2.4854122604685114E-2</v>
      </c>
      <c r="B7219" t="s">
        <v>199</v>
      </c>
      <c r="C7219">
        <v>9512765</v>
      </c>
      <c r="D7219" s="2">
        <v>43266</v>
      </c>
      <c r="E7219" t="s">
        <v>56</v>
      </c>
      <c r="F7219" t="s">
        <v>20610</v>
      </c>
      <c r="G7219">
        <v>5</v>
      </c>
      <c r="H7219" t="s">
        <v>58</v>
      </c>
      <c r="I7219" t="s">
        <v>149</v>
      </c>
      <c r="J7219">
        <v>181184</v>
      </c>
      <c r="K7219">
        <v>5</v>
      </c>
      <c r="L7219" s="2">
        <v>41821</v>
      </c>
      <c r="M7219" s="2">
        <v>44012</v>
      </c>
      <c r="N7219" t="s">
        <v>2164</v>
      </c>
      <c r="O7219">
        <v>9</v>
      </c>
      <c r="P7219" t="s">
        <v>837</v>
      </c>
      <c r="Q7219" t="s">
        <v>175</v>
      </c>
      <c r="R7219" t="s">
        <v>176</v>
      </c>
      <c r="S7219" t="s">
        <v>838</v>
      </c>
      <c r="T7219" t="s">
        <v>68</v>
      </c>
      <c r="U7219">
        <v>2018</v>
      </c>
      <c r="V7219">
        <v>331805</v>
      </c>
      <c r="W7219" t="s">
        <v>69</v>
      </c>
      <c r="X7219" t="s">
        <v>199</v>
      </c>
      <c r="Y7219">
        <v>210644</v>
      </c>
      <c r="Z7219">
        <v>121161</v>
      </c>
      <c r="AA7219" t="s">
        <v>69</v>
      </c>
      <c r="AB7219" t="s">
        <v>20611</v>
      </c>
      <c r="AC7219">
        <v>331805</v>
      </c>
    </row>
    <row r="7220" spans="1:29">
      <c r="A7220">
        <f t="shared" ca="1" si="112"/>
        <v>0.88868139410552993</v>
      </c>
      <c r="B7220" t="s">
        <v>254</v>
      </c>
      <c r="C7220">
        <v>9316358</v>
      </c>
      <c r="D7220" s="2">
        <v>42944</v>
      </c>
      <c r="E7220" t="s">
        <v>56</v>
      </c>
      <c r="F7220" t="s">
        <v>20612</v>
      </c>
      <c r="G7220">
        <v>5</v>
      </c>
      <c r="H7220" t="s">
        <v>58</v>
      </c>
      <c r="I7220" t="s">
        <v>256</v>
      </c>
      <c r="J7220">
        <v>112008</v>
      </c>
      <c r="K7220">
        <v>4</v>
      </c>
      <c r="L7220" s="2">
        <v>41898</v>
      </c>
      <c r="M7220" s="2">
        <v>43312</v>
      </c>
      <c r="N7220" t="s">
        <v>1434</v>
      </c>
      <c r="O7220">
        <v>7</v>
      </c>
      <c r="P7220" t="s">
        <v>64</v>
      </c>
      <c r="Q7220" t="s">
        <v>65</v>
      </c>
      <c r="R7220" t="s">
        <v>66</v>
      </c>
      <c r="S7220" t="s">
        <v>85</v>
      </c>
      <c r="T7220" t="s">
        <v>68</v>
      </c>
      <c r="U7220">
        <v>2017</v>
      </c>
      <c r="V7220">
        <v>369045</v>
      </c>
      <c r="W7220" t="s">
        <v>69</v>
      </c>
      <c r="X7220" t="s">
        <v>254</v>
      </c>
      <c r="Y7220">
        <v>230764</v>
      </c>
      <c r="Z7220">
        <v>138281</v>
      </c>
      <c r="AA7220" t="s">
        <v>69</v>
      </c>
      <c r="AB7220" t="s">
        <v>20613</v>
      </c>
      <c r="AC7220">
        <v>369045</v>
      </c>
    </row>
    <row r="7221" spans="1:29">
      <c r="A7221">
        <f t="shared" ca="1" si="112"/>
        <v>0.66538965744906231</v>
      </c>
      <c r="B7221" t="s">
        <v>405</v>
      </c>
      <c r="C7221">
        <v>9418033</v>
      </c>
      <c r="D7221" s="2">
        <v>43145</v>
      </c>
      <c r="E7221" t="s">
        <v>76</v>
      </c>
      <c r="F7221" t="s">
        <v>20614</v>
      </c>
      <c r="G7221">
        <v>5</v>
      </c>
      <c r="H7221" t="s">
        <v>58</v>
      </c>
      <c r="I7221" t="s">
        <v>407</v>
      </c>
      <c r="J7221">
        <v>16065</v>
      </c>
      <c r="K7221">
        <v>15</v>
      </c>
      <c r="L7221" s="2">
        <v>37894</v>
      </c>
      <c r="M7221" s="2">
        <v>44255</v>
      </c>
      <c r="N7221" t="s">
        <v>4046</v>
      </c>
      <c r="O7221">
        <v>7</v>
      </c>
      <c r="P7221" t="s">
        <v>64</v>
      </c>
      <c r="Q7221" t="s">
        <v>65</v>
      </c>
      <c r="R7221" t="s">
        <v>66</v>
      </c>
      <c r="S7221" t="s">
        <v>67</v>
      </c>
      <c r="T7221" t="s">
        <v>68</v>
      </c>
      <c r="U7221">
        <v>2018</v>
      </c>
      <c r="V7221">
        <v>706389</v>
      </c>
      <c r="W7221" t="s">
        <v>69</v>
      </c>
      <c r="X7221" t="s">
        <v>405</v>
      </c>
      <c r="Y7221">
        <v>439788</v>
      </c>
      <c r="Z7221">
        <v>266601</v>
      </c>
      <c r="AA7221" t="s">
        <v>69</v>
      </c>
      <c r="AB7221" t="s">
        <v>20615</v>
      </c>
      <c r="AC7221">
        <v>706389</v>
      </c>
    </row>
    <row r="7222" spans="1:29">
      <c r="A7222">
        <f t="shared" ca="1" si="112"/>
        <v>3.6310071707566838E-2</v>
      </c>
      <c r="B7222" t="s">
        <v>303</v>
      </c>
      <c r="C7222">
        <v>9336877</v>
      </c>
      <c r="D7222" s="2">
        <v>42957</v>
      </c>
      <c r="E7222" t="s">
        <v>76</v>
      </c>
      <c r="F7222" t="s">
        <v>20616</v>
      </c>
      <c r="G7222">
        <v>5</v>
      </c>
      <c r="H7222" t="s">
        <v>58</v>
      </c>
      <c r="I7222" t="s">
        <v>305</v>
      </c>
      <c r="J7222">
        <v>97266</v>
      </c>
      <c r="K7222">
        <v>5</v>
      </c>
      <c r="L7222" s="2">
        <v>41518</v>
      </c>
      <c r="M7222" s="2">
        <v>43708</v>
      </c>
      <c r="N7222" t="s">
        <v>2377</v>
      </c>
      <c r="O7222">
        <v>6</v>
      </c>
      <c r="P7222" t="s">
        <v>432</v>
      </c>
      <c r="Q7222" t="s">
        <v>433</v>
      </c>
      <c r="R7222" t="s">
        <v>434</v>
      </c>
      <c r="S7222" t="s">
        <v>67</v>
      </c>
      <c r="T7222" t="s">
        <v>68</v>
      </c>
      <c r="U7222">
        <v>2017</v>
      </c>
      <c r="V7222">
        <v>579585</v>
      </c>
      <c r="W7222" t="s">
        <v>69</v>
      </c>
      <c r="X7222" t="s">
        <v>303</v>
      </c>
      <c r="Y7222">
        <v>382326</v>
      </c>
      <c r="Z7222">
        <v>197259</v>
      </c>
      <c r="AA7222" t="s">
        <v>69</v>
      </c>
      <c r="AB7222" t="s">
        <v>20617</v>
      </c>
      <c r="AC7222">
        <v>579585</v>
      </c>
    </row>
    <row r="7223" spans="1:29">
      <c r="A7223">
        <f t="shared" ca="1" si="112"/>
        <v>0.51047400470339888</v>
      </c>
      <c r="B7223" t="s">
        <v>109</v>
      </c>
      <c r="C7223">
        <v>9552857</v>
      </c>
      <c r="D7223" s="2">
        <v>43339</v>
      </c>
      <c r="E7223" t="s">
        <v>56</v>
      </c>
      <c r="F7223" t="s">
        <v>20618</v>
      </c>
      <c r="G7223">
        <v>5</v>
      </c>
      <c r="H7223" t="s">
        <v>58</v>
      </c>
      <c r="I7223" t="s">
        <v>112</v>
      </c>
      <c r="J7223">
        <v>26618</v>
      </c>
      <c r="K7223">
        <v>3</v>
      </c>
      <c r="L7223" s="2">
        <v>42643</v>
      </c>
      <c r="M7223" s="2">
        <v>44439</v>
      </c>
      <c r="N7223" t="s">
        <v>225</v>
      </c>
      <c r="O7223">
        <v>1</v>
      </c>
      <c r="P7223" t="s">
        <v>583</v>
      </c>
      <c r="Q7223" t="s">
        <v>584</v>
      </c>
      <c r="R7223" t="s">
        <v>585</v>
      </c>
      <c r="S7223" t="s">
        <v>85</v>
      </c>
      <c r="T7223" t="s">
        <v>68</v>
      </c>
      <c r="U7223">
        <v>2018</v>
      </c>
      <c r="V7223">
        <v>395000</v>
      </c>
      <c r="W7223" t="s">
        <v>69</v>
      </c>
      <c r="X7223" t="s">
        <v>109</v>
      </c>
      <c r="Y7223">
        <v>250000</v>
      </c>
      <c r="Z7223">
        <v>145000</v>
      </c>
      <c r="AA7223" t="s">
        <v>69</v>
      </c>
      <c r="AB7223" t="s">
        <v>20619</v>
      </c>
      <c r="AC7223">
        <v>395000</v>
      </c>
    </row>
    <row r="7224" spans="1:29">
      <c r="A7224">
        <f t="shared" ca="1" si="112"/>
        <v>0.13658201352569954</v>
      </c>
      <c r="B7224" t="s">
        <v>1143</v>
      </c>
      <c r="C7224">
        <v>9244744</v>
      </c>
      <c r="D7224" s="2">
        <v>42887</v>
      </c>
      <c r="E7224" t="s">
        <v>76</v>
      </c>
      <c r="F7224" t="s">
        <v>20620</v>
      </c>
      <c r="G7224">
        <v>5</v>
      </c>
      <c r="H7224" t="s">
        <v>58</v>
      </c>
      <c r="I7224" t="s">
        <v>1145</v>
      </c>
      <c r="J7224">
        <v>63070</v>
      </c>
      <c r="K7224">
        <v>5</v>
      </c>
      <c r="L7224" s="2">
        <v>41365</v>
      </c>
      <c r="M7224" s="2">
        <v>43190</v>
      </c>
      <c r="N7224" t="s">
        <v>1185</v>
      </c>
      <c r="O7224">
        <v>5</v>
      </c>
      <c r="P7224" t="s">
        <v>1958</v>
      </c>
      <c r="Q7224" t="s">
        <v>1959</v>
      </c>
      <c r="R7224" t="s">
        <v>347</v>
      </c>
      <c r="S7224" t="s">
        <v>67</v>
      </c>
      <c r="T7224" t="s">
        <v>68</v>
      </c>
      <c r="U7224">
        <v>2017</v>
      </c>
      <c r="V7224">
        <v>435018</v>
      </c>
      <c r="W7224" t="s">
        <v>69</v>
      </c>
      <c r="X7224" t="s">
        <v>1143</v>
      </c>
      <c r="Y7224">
        <v>331344</v>
      </c>
      <c r="Z7224">
        <v>103674</v>
      </c>
      <c r="AA7224" t="s">
        <v>69</v>
      </c>
      <c r="AB7224" t="s">
        <v>20621</v>
      </c>
      <c r="AC7224">
        <v>435018</v>
      </c>
    </row>
    <row r="7225" spans="1:29">
      <c r="A7225">
        <f t="shared" ca="1" si="112"/>
        <v>0.31081390202785208</v>
      </c>
      <c r="B7225" t="s">
        <v>199</v>
      </c>
      <c r="C7225">
        <v>9489067</v>
      </c>
      <c r="D7225" s="2">
        <v>43321</v>
      </c>
      <c r="E7225" t="s">
        <v>76</v>
      </c>
      <c r="F7225" t="s">
        <v>20622</v>
      </c>
      <c r="G7225">
        <v>7</v>
      </c>
      <c r="H7225" t="s">
        <v>58</v>
      </c>
      <c r="I7225" t="s">
        <v>149</v>
      </c>
      <c r="J7225">
        <v>182284</v>
      </c>
      <c r="K7225">
        <v>6</v>
      </c>
      <c r="L7225" s="2">
        <v>41791</v>
      </c>
      <c r="M7225" s="2">
        <v>44012</v>
      </c>
      <c r="N7225" t="s">
        <v>965</v>
      </c>
      <c r="O7225">
        <v>6</v>
      </c>
      <c r="P7225" t="s">
        <v>7757</v>
      </c>
      <c r="Q7225" t="s">
        <v>7758</v>
      </c>
      <c r="R7225" t="s">
        <v>401</v>
      </c>
      <c r="S7225" t="s">
        <v>121</v>
      </c>
      <c r="T7225" t="s">
        <v>68</v>
      </c>
      <c r="U7225">
        <v>2018</v>
      </c>
      <c r="V7225">
        <v>329925</v>
      </c>
      <c r="W7225" t="s">
        <v>69</v>
      </c>
      <c r="X7225" t="s">
        <v>199</v>
      </c>
      <c r="Y7225">
        <v>207500</v>
      </c>
      <c r="Z7225">
        <v>122425</v>
      </c>
      <c r="AA7225" t="s">
        <v>69</v>
      </c>
      <c r="AB7225" t="s">
        <v>20623</v>
      </c>
      <c r="AC7225">
        <v>329925</v>
      </c>
    </row>
    <row r="7226" spans="1:29">
      <c r="A7226">
        <f t="shared" ca="1" si="112"/>
        <v>0.70864329471676279</v>
      </c>
      <c r="B7226" t="s">
        <v>55</v>
      </c>
      <c r="C7226">
        <v>9532302</v>
      </c>
      <c r="D7226" s="2">
        <v>43286</v>
      </c>
      <c r="E7226" t="s">
        <v>56</v>
      </c>
      <c r="F7226" t="s">
        <v>20624</v>
      </c>
      <c r="G7226">
        <v>5</v>
      </c>
      <c r="H7226" t="s">
        <v>58</v>
      </c>
      <c r="I7226" t="s">
        <v>59</v>
      </c>
      <c r="J7226">
        <v>86888</v>
      </c>
      <c r="K7226">
        <v>5</v>
      </c>
      <c r="L7226" s="2">
        <v>41912</v>
      </c>
      <c r="M7226" s="2">
        <v>44043</v>
      </c>
      <c r="N7226" t="s">
        <v>4492</v>
      </c>
      <c r="O7226">
        <v>7</v>
      </c>
      <c r="P7226" t="s">
        <v>64</v>
      </c>
      <c r="Q7226" t="s">
        <v>65</v>
      </c>
      <c r="R7226" t="s">
        <v>66</v>
      </c>
      <c r="S7226" t="s">
        <v>67</v>
      </c>
      <c r="T7226" t="s">
        <v>68</v>
      </c>
      <c r="U7226">
        <v>2018</v>
      </c>
      <c r="V7226">
        <v>354375</v>
      </c>
      <c r="W7226" t="s">
        <v>69</v>
      </c>
      <c r="X7226" t="s">
        <v>55</v>
      </c>
      <c r="Y7226">
        <v>218750</v>
      </c>
      <c r="Z7226">
        <v>135625</v>
      </c>
      <c r="AA7226" t="s">
        <v>69</v>
      </c>
      <c r="AB7226" t="s">
        <v>20625</v>
      </c>
      <c r="AC7226">
        <v>354375</v>
      </c>
    </row>
    <row r="7227" spans="1:29">
      <c r="A7227">
        <f t="shared" ca="1" si="112"/>
        <v>0.70065121737196101</v>
      </c>
      <c r="B7227" t="s">
        <v>889</v>
      </c>
      <c r="C7227">
        <v>9244776</v>
      </c>
      <c r="D7227" s="2">
        <v>42823</v>
      </c>
      <c r="E7227" t="s">
        <v>76</v>
      </c>
      <c r="F7227" t="s">
        <v>20626</v>
      </c>
      <c r="G7227">
        <v>5</v>
      </c>
      <c r="H7227" t="s">
        <v>58</v>
      </c>
      <c r="I7227" t="s">
        <v>891</v>
      </c>
      <c r="J7227">
        <v>23834</v>
      </c>
      <c r="K7227">
        <v>4</v>
      </c>
      <c r="L7227" s="2">
        <v>41796</v>
      </c>
      <c r="M7227" s="2">
        <v>43190</v>
      </c>
      <c r="N7227" t="s">
        <v>892</v>
      </c>
      <c r="O7227">
        <v>1</v>
      </c>
      <c r="P7227" t="s">
        <v>583</v>
      </c>
      <c r="Q7227" t="s">
        <v>584</v>
      </c>
      <c r="R7227" t="s">
        <v>585</v>
      </c>
      <c r="S7227" t="s">
        <v>67</v>
      </c>
      <c r="T7227" t="s">
        <v>68</v>
      </c>
      <c r="U7227">
        <v>2017</v>
      </c>
      <c r="V7227">
        <v>603945</v>
      </c>
      <c r="W7227" t="s">
        <v>69</v>
      </c>
      <c r="X7227" t="s">
        <v>889</v>
      </c>
      <c r="Y7227">
        <v>400772</v>
      </c>
      <c r="Z7227">
        <v>203173</v>
      </c>
      <c r="AA7227" t="s">
        <v>69</v>
      </c>
      <c r="AB7227" t="s">
        <v>20627</v>
      </c>
      <c r="AC7227">
        <v>603945</v>
      </c>
    </row>
    <row r="7228" spans="1:29">
      <c r="A7228">
        <f t="shared" ca="1" si="112"/>
        <v>0.70919127691338868</v>
      </c>
      <c r="B7228" t="s">
        <v>1143</v>
      </c>
      <c r="C7228">
        <v>9478548</v>
      </c>
      <c r="D7228" s="2">
        <v>43228</v>
      </c>
      <c r="E7228" t="s">
        <v>76</v>
      </c>
      <c r="F7228" t="s">
        <v>20628</v>
      </c>
      <c r="G7228">
        <v>5</v>
      </c>
      <c r="H7228" t="s">
        <v>58</v>
      </c>
      <c r="I7228" t="s">
        <v>1145</v>
      </c>
      <c r="J7228">
        <v>64724</v>
      </c>
      <c r="K7228">
        <v>5</v>
      </c>
      <c r="L7228" s="2">
        <v>41760</v>
      </c>
      <c r="M7228" s="2">
        <v>43585</v>
      </c>
      <c r="N7228" t="s">
        <v>1146</v>
      </c>
      <c r="O7228">
        <v>7</v>
      </c>
      <c r="P7228" t="s">
        <v>2236</v>
      </c>
      <c r="Q7228" t="s">
        <v>472</v>
      </c>
      <c r="R7228" t="s">
        <v>311</v>
      </c>
      <c r="S7228" t="s">
        <v>218</v>
      </c>
      <c r="T7228" t="s">
        <v>68</v>
      </c>
      <c r="U7228">
        <v>2018</v>
      </c>
      <c r="V7228">
        <v>549085</v>
      </c>
      <c r="W7228" t="s">
        <v>69</v>
      </c>
      <c r="X7228" t="s">
        <v>1143</v>
      </c>
      <c r="Y7228">
        <v>323944</v>
      </c>
      <c r="Z7228">
        <v>225141</v>
      </c>
      <c r="AA7228" t="s">
        <v>69</v>
      </c>
      <c r="AB7228" t="s">
        <v>20629</v>
      </c>
      <c r="AC7228">
        <v>549085</v>
      </c>
    </row>
    <row r="7229" spans="1:29">
      <c r="A7229">
        <f t="shared" ca="1" si="112"/>
        <v>0.12784773511540948</v>
      </c>
      <c r="B7229" t="s">
        <v>303</v>
      </c>
      <c r="C7229">
        <v>9352838</v>
      </c>
      <c r="D7229" s="2">
        <v>42964</v>
      </c>
      <c r="E7229" t="s">
        <v>56</v>
      </c>
      <c r="F7229" t="s">
        <v>20630</v>
      </c>
      <c r="G7229">
        <v>5</v>
      </c>
      <c r="H7229" t="s">
        <v>58</v>
      </c>
      <c r="I7229" t="s">
        <v>305</v>
      </c>
      <c r="J7229">
        <v>102896</v>
      </c>
      <c r="K7229">
        <v>4</v>
      </c>
      <c r="L7229" s="2">
        <v>41883</v>
      </c>
      <c r="M7229" s="2">
        <v>44074</v>
      </c>
      <c r="N7229" t="s">
        <v>1912</v>
      </c>
      <c r="O7229">
        <v>7</v>
      </c>
      <c r="P7229" t="s">
        <v>1761</v>
      </c>
      <c r="Q7229" t="s">
        <v>472</v>
      </c>
      <c r="R7229" t="s">
        <v>311</v>
      </c>
      <c r="S7229" t="s">
        <v>102</v>
      </c>
      <c r="T7229" t="s">
        <v>68</v>
      </c>
      <c r="U7229">
        <v>2017</v>
      </c>
      <c r="V7229">
        <v>406394</v>
      </c>
      <c r="W7229" t="s">
        <v>69</v>
      </c>
      <c r="X7229" t="s">
        <v>303</v>
      </c>
      <c r="Y7229">
        <v>331852</v>
      </c>
      <c r="Z7229">
        <v>74542</v>
      </c>
      <c r="AA7229" t="s">
        <v>69</v>
      </c>
      <c r="AB7229" t="s">
        <v>20631</v>
      </c>
      <c r="AC7229">
        <v>406394</v>
      </c>
    </row>
    <row r="7230" spans="1:29">
      <c r="A7230">
        <f t="shared" ca="1" si="112"/>
        <v>4.0032024390320275E-2</v>
      </c>
      <c r="B7230" t="s">
        <v>286</v>
      </c>
      <c r="C7230">
        <v>9412410</v>
      </c>
      <c r="D7230" s="2">
        <v>43105</v>
      </c>
      <c r="E7230" t="s">
        <v>76</v>
      </c>
      <c r="F7230" t="s">
        <v>20632</v>
      </c>
      <c r="G7230">
        <v>5</v>
      </c>
      <c r="H7230" t="s">
        <v>58</v>
      </c>
      <c r="I7230" t="s">
        <v>289</v>
      </c>
      <c r="J7230">
        <v>73303</v>
      </c>
      <c r="K7230">
        <v>10</v>
      </c>
      <c r="L7230" s="2">
        <v>39539</v>
      </c>
      <c r="M7230" s="2">
        <v>43861</v>
      </c>
      <c r="N7230" t="s">
        <v>5895</v>
      </c>
      <c r="O7230">
        <v>11</v>
      </c>
      <c r="P7230" t="s">
        <v>2093</v>
      </c>
      <c r="Q7230" t="s">
        <v>1293</v>
      </c>
      <c r="R7230" t="s">
        <v>555</v>
      </c>
      <c r="S7230" t="s">
        <v>67</v>
      </c>
      <c r="T7230" t="s">
        <v>68</v>
      </c>
      <c r="U7230">
        <v>2018</v>
      </c>
      <c r="V7230">
        <v>396250</v>
      </c>
      <c r="W7230" t="s">
        <v>69</v>
      </c>
      <c r="X7230" t="s">
        <v>286</v>
      </c>
      <c r="Y7230">
        <v>250000</v>
      </c>
      <c r="Z7230">
        <v>146250</v>
      </c>
      <c r="AA7230" t="s">
        <v>69</v>
      </c>
      <c r="AB7230" t="s">
        <v>20633</v>
      </c>
      <c r="AC7230">
        <v>396250</v>
      </c>
    </row>
    <row r="7231" spans="1:29">
      <c r="A7231">
        <f t="shared" ca="1" si="112"/>
        <v>0.83306061782876706</v>
      </c>
      <c r="B7231" t="s">
        <v>199</v>
      </c>
      <c r="C7231">
        <v>9199576</v>
      </c>
      <c r="D7231" s="2">
        <v>42755</v>
      </c>
      <c r="E7231" t="s">
        <v>76</v>
      </c>
      <c r="F7231" t="s">
        <v>20634</v>
      </c>
      <c r="G7231">
        <v>5</v>
      </c>
      <c r="H7231" t="s">
        <v>58</v>
      </c>
      <c r="I7231" t="s">
        <v>149</v>
      </c>
      <c r="J7231">
        <v>21776</v>
      </c>
      <c r="K7231">
        <v>38</v>
      </c>
      <c r="L7231" s="2">
        <v>28369</v>
      </c>
      <c r="M7231" s="2">
        <v>43496</v>
      </c>
      <c r="N7231" t="s">
        <v>5895</v>
      </c>
      <c r="O7231">
        <v>5</v>
      </c>
      <c r="P7231" t="s">
        <v>1197</v>
      </c>
      <c r="Q7231" t="s">
        <v>584</v>
      </c>
      <c r="R7231" t="s">
        <v>585</v>
      </c>
      <c r="S7231" t="s">
        <v>67</v>
      </c>
      <c r="T7231" t="s">
        <v>68</v>
      </c>
      <c r="U7231">
        <v>2017</v>
      </c>
      <c r="V7231">
        <v>267575</v>
      </c>
      <c r="W7231" t="s">
        <v>69</v>
      </c>
      <c r="X7231" t="s">
        <v>199</v>
      </c>
      <c r="Y7231">
        <v>173188</v>
      </c>
      <c r="Z7231">
        <v>94387</v>
      </c>
      <c r="AA7231" t="s">
        <v>69</v>
      </c>
      <c r="AB7231" t="s">
        <v>20635</v>
      </c>
      <c r="AC7231">
        <v>267575</v>
      </c>
    </row>
    <row r="7232" spans="1:29">
      <c r="A7232">
        <f t="shared" ca="1" si="112"/>
        <v>0.91685738166127972</v>
      </c>
      <c r="B7232" t="s">
        <v>127</v>
      </c>
      <c r="C7232">
        <v>9445489</v>
      </c>
      <c r="D7232" s="2">
        <v>43169</v>
      </c>
      <c r="E7232" t="s">
        <v>76</v>
      </c>
      <c r="F7232" t="s">
        <v>20636</v>
      </c>
      <c r="G7232">
        <v>5</v>
      </c>
      <c r="H7232" t="s">
        <v>58</v>
      </c>
      <c r="I7232" t="s">
        <v>130</v>
      </c>
      <c r="J7232">
        <v>101118</v>
      </c>
      <c r="K7232">
        <v>5</v>
      </c>
      <c r="L7232" s="2">
        <v>41760</v>
      </c>
      <c r="M7232" s="2">
        <v>43921</v>
      </c>
      <c r="N7232" t="s">
        <v>8896</v>
      </c>
      <c r="O7232">
        <v>12</v>
      </c>
      <c r="P7232" t="s">
        <v>6032</v>
      </c>
      <c r="Q7232" t="s">
        <v>6033</v>
      </c>
      <c r="R7232" t="s">
        <v>149</v>
      </c>
      <c r="S7232" t="s">
        <v>260</v>
      </c>
      <c r="T7232" t="s">
        <v>68</v>
      </c>
      <c r="U7232">
        <v>2018</v>
      </c>
      <c r="V7232">
        <v>668398</v>
      </c>
      <c r="W7232" t="s">
        <v>69</v>
      </c>
      <c r="X7232" t="s">
        <v>127</v>
      </c>
      <c r="Y7232">
        <v>497070</v>
      </c>
      <c r="Z7232">
        <v>171328</v>
      </c>
      <c r="AA7232" t="s">
        <v>69</v>
      </c>
      <c r="AB7232" t="s">
        <v>20637</v>
      </c>
      <c r="AC7232">
        <v>668398</v>
      </c>
    </row>
    <row r="7233" spans="1:29">
      <c r="A7233">
        <f t="shared" ca="1" si="112"/>
        <v>0.97733204824451558</v>
      </c>
      <c r="B7233" t="s">
        <v>303</v>
      </c>
      <c r="C7233">
        <v>9304200</v>
      </c>
      <c r="D7233" s="2">
        <v>42919</v>
      </c>
      <c r="E7233" t="s">
        <v>2411</v>
      </c>
      <c r="F7233" t="s">
        <v>20638</v>
      </c>
      <c r="G7233">
        <v>5</v>
      </c>
      <c r="H7233" t="s">
        <v>58</v>
      </c>
      <c r="I7233" t="s">
        <v>305</v>
      </c>
      <c r="J7233">
        <v>100304</v>
      </c>
      <c r="K7233">
        <v>4</v>
      </c>
      <c r="L7233" s="2">
        <v>41883</v>
      </c>
      <c r="M7233" s="2">
        <v>43677</v>
      </c>
      <c r="N7233" t="s">
        <v>20639</v>
      </c>
      <c r="O7233">
        <v>7</v>
      </c>
      <c r="P7233" t="s">
        <v>10478</v>
      </c>
      <c r="Q7233" t="s">
        <v>10479</v>
      </c>
      <c r="R7233" t="s">
        <v>311</v>
      </c>
      <c r="S7233" t="s">
        <v>348</v>
      </c>
      <c r="T7233" t="s">
        <v>68</v>
      </c>
      <c r="U7233">
        <v>2017</v>
      </c>
      <c r="V7233">
        <v>491543</v>
      </c>
      <c r="W7233" t="s">
        <v>69</v>
      </c>
      <c r="X7233" t="s">
        <v>303</v>
      </c>
      <c r="Y7233">
        <v>322472</v>
      </c>
      <c r="Z7233">
        <v>169071</v>
      </c>
      <c r="AA7233" t="s">
        <v>69</v>
      </c>
      <c r="AB7233" t="s">
        <v>20640</v>
      </c>
      <c r="AC7233">
        <v>491543</v>
      </c>
    </row>
    <row r="7234" spans="1:29">
      <c r="A7234">
        <f t="shared" ref="A7234:A7297" ca="1" si="113">RAND()</f>
        <v>0.11057899982229846</v>
      </c>
      <c r="B7234" t="s">
        <v>127</v>
      </c>
      <c r="C7234">
        <v>9526542</v>
      </c>
      <c r="D7234" s="2">
        <v>43274</v>
      </c>
      <c r="E7234" t="s">
        <v>56</v>
      </c>
      <c r="F7234" t="s">
        <v>20641</v>
      </c>
      <c r="G7234">
        <v>5</v>
      </c>
      <c r="H7234" t="s">
        <v>58</v>
      </c>
      <c r="I7234" t="s">
        <v>130</v>
      </c>
      <c r="J7234">
        <v>83680</v>
      </c>
      <c r="K7234">
        <v>10</v>
      </c>
      <c r="L7234" s="2">
        <v>39926</v>
      </c>
      <c r="M7234" s="2">
        <v>44377</v>
      </c>
      <c r="N7234" t="s">
        <v>60</v>
      </c>
      <c r="O7234">
        <v>12</v>
      </c>
      <c r="P7234" t="s">
        <v>3235</v>
      </c>
      <c r="Q7234" t="s">
        <v>217</v>
      </c>
      <c r="R7234" t="s">
        <v>120</v>
      </c>
      <c r="S7234" t="s">
        <v>67</v>
      </c>
      <c r="T7234" t="s">
        <v>68</v>
      </c>
      <c r="U7234">
        <v>2018</v>
      </c>
      <c r="V7234">
        <v>423750</v>
      </c>
      <c r="W7234" t="s">
        <v>69</v>
      </c>
      <c r="X7234" t="s">
        <v>127</v>
      </c>
      <c r="Y7234">
        <v>250000</v>
      </c>
      <c r="Z7234">
        <v>173750</v>
      </c>
      <c r="AA7234" t="s">
        <v>69</v>
      </c>
      <c r="AB7234" t="s">
        <v>20642</v>
      </c>
      <c r="AC7234">
        <v>423750</v>
      </c>
    </row>
    <row r="7235" spans="1:29">
      <c r="A7235">
        <f t="shared" ca="1" si="113"/>
        <v>0.85842275159452797</v>
      </c>
      <c r="B7235" t="s">
        <v>254</v>
      </c>
      <c r="C7235">
        <v>9281079</v>
      </c>
      <c r="D7235" s="2">
        <v>42880</v>
      </c>
      <c r="E7235" t="s">
        <v>56</v>
      </c>
      <c r="F7235" t="s">
        <v>20643</v>
      </c>
      <c r="G7235">
        <v>5</v>
      </c>
      <c r="H7235" t="s">
        <v>58</v>
      </c>
      <c r="I7235" t="s">
        <v>256</v>
      </c>
      <c r="J7235">
        <v>114049</v>
      </c>
      <c r="K7235">
        <v>3</v>
      </c>
      <c r="L7235" s="2">
        <v>42264</v>
      </c>
      <c r="M7235" s="2">
        <v>43312</v>
      </c>
      <c r="N7235" t="s">
        <v>1510</v>
      </c>
      <c r="O7235">
        <v>9</v>
      </c>
      <c r="P7235" t="s">
        <v>2577</v>
      </c>
      <c r="Q7235" t="s">
        <v>2578</v>
      </c>
      <c r="R7235" t="s">
        <v>816</v>
      </c>
      <c r="S7235" t="s">
        <v>473</v>
      </c>
      <c r="T7235" t="s">
        <v>68</v>
      </c>
      <c r="U7235">
        <v>2017</v>
      </c>
      <c r="V7235">
        <v>354513</v>
      </c>
      <c r="W7235" t="s">
        <v>69</v>
      </c>
      <c r="X7235" t="s">
        <v>254</v>
      </c>
      <c r="Y7235">
        <v>197500</v>
      </c>
      <c r="Z7235">
        <v>157013</v>
      </c>
      <c r="AA7235" t="s">
        <v>69</v>
      </c>
      <c r="AB7235" t="s">
        <v>20644</v>
      </c>
      <c r="AC7235">
        <v>354513</v>
      </c>
    </row>
    <row r="7236" spans="1:29">
      <c r="A7236">
        <f t="shared" ca="1" si="113"/>
        <v>0.48234286367486645</v>
      </c>
      <c r="B7236" t="s">
        <v>127</v>
      </c>
      <c r="C7236">
        <v>9254606</v>
      </c>
      <c r="D7236" s="2">
        <v>42887</v>
      </c>
      <c r="E7236" t="s">
        <v>76</v>
      </c>
      <c r="F7236" t="s">
        <v>20645</v>
      </c>
      <c r="G7236">
        <v>5</v>
      </c>
      <c r="H7236" t="s">
        <v>58</v>
      </c>
      <c r="I7236" t="s">
        <v>130</v>
      </c>
      <c r="J7236">
        <v>50388</v>
      </c>
      <c r="K7236">
        <v>26</v>
      </c>
      <c r="L7236" s="2">
        <v>34151</v>
      </c>
      <c r="M7236" s="2">
        <v>43921</v>
      </c>
      <c r="N7236" t="s">
        <v>20646</v>
      </c>
      <c r="O7236">
        <v>4</v>
      </c>
      <c r="P7236" t="s">
        <v>618</v>
      </c>
      <c r="Q7236" t="s">
        <v>619</v>
      </c>
      <c r="R7236" t="s">
        <v>66</v>
      </c>
      <c r="S7236" t="s">
        <v>85</v>
      </c>
      <c r="T7236" t="s">
        <v>68</v>
      </c>
      <c r="U7236">
        <v>2017</v>
      </c>
      <c r="V7236">
        <v>327038</v>
      </c>
      <c r="W7236" t="s">
        <v>69</v>
      </c>
      <c r="X7236" t="s">
        <v>127</v>
      </c>
      <c r="Y7236">
        <v>259630</v>
      </c>
      <c r="Z7236">
        <v>67408</v>
      </c>
      <c r="AA7236" t="s">
        <v>69</v>
      </c>
      <c r="AB7236" t="s">
        <v>20647</v>
      </c>
      <c r="AC7236">
        <v>327038</v>
      </c>
    </row>
    <row r="7237" spans="1:29">
      <c r="A7237">
        <f t="shared" ca="1" si="113"/>
        <v>0.7041249440025914</v>
      </c>
      <c r="B7237" t="s">
        <v>254</v>
      </c>
      <c r="C7237">
        <v>9520302</v>
      </c>
      <c r="D7237" s="2">
        <v>43277</v>
      </c>
      <c r="E7237" t="s">
        <v>56</v>
      </c>
      <c r="F7237" t="s">
        <v>20648</v>
      </c>
      <c r="G7237">
        <v>5</v>
      </c>
      <c r="H7237" t="s">
        <v>58</v>
      </c>
      <c r="I7237" t="s">
        <v>256</v>
      </c>
      <c r="J7237">
        <v>73072</v>
      </c>
      <c r="K7237">
        <v>13</v>
      </c>
      <c r="L7237" s="2">
        <v>38980</v>
      </c>
      <c r="M7237" s="2">
        <v>44012</v>
      </c>
      <c r="N7237" t="s">
        <v>4505</v>
      </c>
      <c r="O7237">
        <v>5</v>
      </c>
      <c r="P7237" t="s">
        <v>2388</v>
      </c>
      <c r="Q7237" t="s">
        <v>1171</v>
      </c>
      <c r="R7237" t="s">
        <v>585</v>
      </c>
      <c r="S7237" t="s">
        <v>85</v>
      </c>
      <c r="T7237" t="s">
        <v>68</v>
      </c>
      <c r="U7237">
        <v>2018</v>
      </c>
      <c r="V7237">
        <v>356904</v>
      </c>
      <c r="W7237" t="s">
        <v>69</v>
      </c>
      <c r="X7237" t="s">
        <v>254</v>
      </c>
      <c r="Y7237">
        <v>266001</v>
      </c>
      <c r="Z7237">
        <v>90903</v>
      </c>
      <c r="AA7237" t="s">
        <v>69</v>
      </c>
      <c r="AB7237" t="s">
        <v>20649</v>
      </c>
      <c r="AC7237">
        <v>356904</v>
      </c>
    </row>
    <row r="7238" spans="1:29">
      <c r="A7238">
        <f t="shared" ca="1" si="113"/>
        <v>0.18264751965292025</v>
      </c>
      <c r="B7238" t="s">
        <v>182</v>
      </c>
      <c r="C7238">
        <v>9488350</v>
      </c>
      <c r="D7238" s="2">
        <v>43238</v>
      </c>
      <c r="E7238" t="s">
        <v>56</v>
      </c>
      <c r="F7238" t="s">
        <v>20650</v>
      </c>
      <c r="G7238">
        <v>5</v>
      </c>
      <c r="H7238" t="s">
        <v>58</v>
      </c>
      <c r="I7238" t="s">
        <v>185</v>
      </c>
      <c r="J7238">
        <v>13033</v>
      </c>
      <c r="K7238">
        <v>21</v>
      </c>
      <c r="L7238" s="2">
        <v>36008</v>
      </c>
      <c r="M7238" s="2">
        <v>43982</v>
      </c>
      <c r="N7238" t="s">
        <v>4403</v>
      </c>
      <c r="O7238">
        <v>7</v>
      </c>
      <c r="P7238" t="s">
        <v>2236</v>
      </c>
      <c r="Q7238" t="s">
        <v>472</v>
      </c>
      <c r="R7238" t="s">
        <v>311</v>
      </c>
      <c r="S7238" t="s">
        <v>67</v>
      </c>
      <c r="T7238" t="s">
        <v>68</v>
      </c>
      <c r="U7238">
        <v>2018</v>
      </c>
      <c r="V7238">
        <v>518763</v>
      </c>
      <c r="W7238" t="s">
        <v>69</v>
      </c>
      <c r="X7238" t="s">
        <v>182</v>
      </c>
      <c r="Y7238">
        <v>311492</v>
      </c>
      <c r="Z7238">
        <v>207271</v>
      </c>
      <c r="AA7238" t="s">
        <v>69</v>
      </c>
      <c r="AB7238" t="s">
        <v>20651</v>
      </c>
      <c r="AC7238">
        <v>518763</v>
      </c>
    </row>
    <row r="7239" spans="1:29">
      <c r="A7239">
        <f t="shared" ca="1" si="113"/>
        <v>0.74782820172646836</v>
      </c>
      <c r="B7239" t="s">
        <v>109</v>
      </c>
      <c r="C7239">
        <v>9248348</v>
      </c>
      <c r="D7239" s="2">
        <v>42824</v>
      </c>
      <c r="E7239" t="s">
        <v>76</v>
      </c>
      <c r="F7239" t="s">
        <v>20652</v>
      </c>
      <c r="G7239">
        <v>5</v>
      </c>
      <c r="H7239" t="s">
        <v>58</v>
      </c>
      <c r="I7239" t="s">
        <v>112</v>
      </c>
      <c r="J7239">
        <v>10145</v>
      </c>
      <c r="K7239">
        <v>19</v>
      </c>
      <c r="L7239" s="2">
        <v>34060</v>
      </c>
      <c r="M7239" s="2">
        <v>43555</v>
      </c>
      <c r="N7239" t="s">
        <v>822</v>
      </c>
      <c r="O7239">
        <v>3</v>
      </c>
      <c r="P7239" t="s">
        <v>368</v>
      </c>
      <c r="Q7239" t="s">
        <v>369</v>
      </c>
      <c r="R7239" t="s">
        <v>370</v>
      </c>
      <c r="S7239" t="s">
        <v>67</v>
      </c>
      <c r="T7239" t="s">
        <v>68</v>
      </c>
      <c r="U7239">
        <v>2017</v>
      </c>
      <c r="V7239">
        <v>624528</v>
      </c>
      <c r="W7239" t="s">
        <v>69</v>
      </c>
      <c r="X7239" t="s">
        <v>109</v>
      </c>
      <c r="Y7239">
        <v>436825</v>
      </c>
      <c r="Z7239">
        <v>187703</v>
      </c>
      <c r="AA7239" t="s">
        <v>69</v>
      </c>
      <c r="AB7239" t="s">
        <v>20653</v>
      </c>
      <c r="AC7239">
        <v>624528</v>
      </c>
    </row>
    <row r="7240" spans="1:29">
      <c r="A7240">
        <f t="shared" ca="1" si="113"/>
        <v>0.40934365980740861</v>
      </c>
      <c r="B7240" t="s">
        <v>254</v>
      </c>
      <c r="C7240">
        <v>9483319</v>
      </c>
      <c r="D7240" s="2">
        <v>43222</v>
      </c>
      <c r="E7240" t="s">
        <v>56</v>
      </c>
      <c r="F7240" t="s">
        <v>20654</v>
      </c>
      <c r="G7240">
        <v>5</v>
      </c>
      <c r="H7240" t="s">
        <v>58</v>
      </c>
      <c r="I7240" t="s">
        <v>256</v>
      </c>
      <c r="J7240">
        <v>113890</v>
      </c>
      <c r="K7240">
        <v>4</v>
      </c>
      <c r="L7240" s="2">
        <v>42265</v>
      </c>
      <c r="M7240" s="2">
        <v>43708</v>
      </c>
      <c r="N7240" t="s">
        <v>802</v>
      </c>
      <c r="O7240">
        <v>26</v>
      </c>
      <c r="P7240" t="s">
        <v>804</v>
      </c>
      <c r="Q7240" t="s">
        <v>805</v>
      </c>
      <c r="R7240" t="s">
        <v>120</v>
      </c>
      <c r="S7240" t="s">
        <v>67</v>
      </c>
      <c r="T7240" t="s">
        <v>68</v>
      </c>
      <c r="U7240">
        <v>2018</v>
      </c>
      <c r="V7240">
        <v>287100</v>
      </c>
      <c r="W7240" t="s">
        <v>69</v>
      </c>
      <c r="X7240" t="s">
        <v>254</v>
      </c>
      <c r="Y7240">
        <v>180000</v>
      </c>
      <c r="Z7240">
        <v>107100</v>
      </c>
      <c r="AA7240" t="s">
        <v>69</v>
      </c>
      <c r="AB7240" t="s">
        <v>20655</v>
      </c>
      <c r="AC7240">
        <v>287100</v>
      </c>
    </row>
    <row r="7241" spans="1:29">
      <c r="A7241">
        <f t="shared" ca="1" si="113"/>
        <v>0.63353443382882857</v>
      </c>
      <c r="B7241" t="s">
        <v>55</v>
      </c>
      <c r="C7241">
        <v>9248440</v>
      </c>
      <c r="D7241" s="2">
        <v>42843</v>
      </c>
      <c r="E7241" t="s">
        <v>76</v>
      </c>
      <c r="F7241" t="s">
        <v>20656</v>
      </c>
      <c r="G7241">
        <v>5</v>
      </c>
      <c r="H7241" t="s">
        <v>58</v>
      </c>
      <c r="I7241" t="s">
        <v>59</v>
      </c>
      <c r="J7241">
        <v>81678</v>
      </c>
      <c r="K7241">
        <v>5</v>
      </c>
      <c r="L7241" s="2">
        <v>41409</v>
      </c>
      <c r="M7241" s="2">
        <v>43585</v>
      </c>
      <c r="N7241" t="s">
        <v>60</v>
      </c>
      <c r="O7241">
        <v>37</v>
      </c>
      <c r="P7241" t="s">
        <v>1741</v>
      </c>
      <c r="Q7241" t="s">
        <v>1742</v>
      </c>
      <c r="R7241" t="s">
        <v>149</v>
      </c>
      <c r="S7241" t="s">
        <v>85</v>
      </c>
      <c r="T7241" t="s">
        <v>68</v>
      </c>
      <c r="U7241">
        <v>2017</v>
      </c>
      <c r="V7241">
        <v>360938</v>
      </c>
      <c r="W7241" t="s">
        <v>69</v>
      </c>
      <c r="X7241" t="s">
        <v>55</v>
      </c>
      <c r="Y7241">
        <v>218750</v>
      </c>
      <c r="Z7241">
        <v>142188</v>
      </c>
      <c r="AA7241" t="s">
        <v>69</v>
      </c>
      <c r="AB7241" t="s">
        <v>20657</v>
      </c>
      <c r="AC7241">
        <v>360938</v>
      </c>
    </row>
    <row r="7242" spans="1:29">
      <c r="A7242">
        <f t="shared" ca="1" si="113"/>
        <v>0.17932148476686516</v>
      </c>
      <c r="B7242" t="s">
        <v>75</v>
      </c>
      <c r="C7242">
        <v>9293948</v>
      </c>
      <c r="D7242" s="2">
        <v>42919</v>
      </c>
      <c r="E7242" t="s">
        <v>76</v>
      </c>
      <c r="F7242" t="s">
        <v>20658</v>
      </c>
      <c r="G7242">
        <v>5</v>
      </c>
      <c r="H7242" t="s">
        <v>58</v>
      </c>
      <c r="I7242" t="s">
        <v>78</v>
      </c>
      <c r="J7242">
        <v>45368</v>
      </c>
      <c r="K7242">
        <v>4</v>
      </c>
      <c r="L7242" s="2">
        <v>41805</v>
      </c>
      <c r="M7242" s="2">
        <v>43585</v>
      </c>
      <c r="N7242" t="s">
        <v>79</v>
      </c>
      <c r="O7242">
        <v>7</v>
      </c>
      <c r="P7242" t="s">
        <v>10407</v>
      </c>
      <c r="Q7242" t="s">
        <v>65</v>
      </c>
      <c r="R7242" t="s">
        <v>66</v>
      </c>
      <c r="S7242" t="s">
        <v>85</v>
      </c>
      <c r="T7242" t="s">
        <v>68</v>
      </c>
      <c r="U7242">
        <v>2017</v>
      </c>
      <c r="V7242">
        <v>545115</v>
      </c>
      <c r="W7242" t="s">
        <v>69</v>
      </c>
      <c r="X7242" t="s">
        <v>75</v>
      </c>
      <c r="Y7242">
        <v>364977</v>
      </c>
      <c r="Z7242">
        <v>180138</v>
      </c>
      <c r="AA7242" t="s">
        <v>69</v>
      </c>
      <c r="AB7242" t="s">
        <v>20659</v>
      </c>
      <c r="AC7242">
        <v>545115</v>
      </c>
    </row>
    <row r="7243" spans="1:29">
      <c r="A7243">
        <f t="shared" ca="1" si="113"/>
        <v>0.62210361720240792</v>
      </c>
      <c r="B7243" t="s">
        <v>92</v>
      </c>
      <c r="C7243">
        <v>9528292</v>
      </c>
      <c r="D7243" s="2">
        <v>43335</v>
      </c>
      <c r="E7243" t="s">
        <v>7129</v>
      </c>
      <c r="F7243" t="s">
        <v>7130</v>
      </c>
      <c r="G7243">
        <v>5</v>
      </c>
      <c r="H7243" t="s">
        <v>58</v>
      </c>
      <c r="I7243" t="s">
        <v>95</v>
      </c>
      <c r="J7243">
        <v>83404</v>
      </c>
      <c r="K7243">
        <v>4</v>
      </c>
      <c r="L7243" s="2">
        <v>42198</v>
      </c>
      <c r="M7243" s="2">
        <v>43820</v>
      </c>
      <c r="N7243" t="s">
        <v>7131</v>
      </c>
      <c r="O7243">
        <v>4</v>
      </c>
      <c r="P7243" t="s">
        <v>638</v>
      </c>
      <c r="Q7243" t="s">
        <v>639</v>
      </c>
      <c r="R7243" t="s">
        <v>640</v>
      </c>
      <c r="S7243" t="s">
        <v>67</v>
      </c>
      <c r="T7243" t="s">
        <v>68</v>
      </c>
      <c r="U7243">
        <v>2018</v>
      </c>
      <c r="V7243">
        <v>750856</v>
      </c>
      <c r="W7243" t="s">
        <v>69</v>
      </c>
      <c r="X7243" t="s">
        <v>92</v>
      </c>
      <c r="Y7243">
        <v>1</v>
      </c>
      <c r="Z7243">
        <v>0</v>
      </c>
      <c r="AA7243" t="s">
        <v>69</v>
      </c>
      <c r="AB7243" t="s">
        <v>7132</v>
      </c>
      <c r="AC7243">
        <v>1</v>
      </c>
    </row>
    <row r="7244" spans="1:29">
      <c r="A7244">
        <f t="shared" ca="1" si="113"/>
        <v>0.59537794020868462</v>
      </c>
      <c r="B7244" t="s">
        <v>55</v>
      </c>
      <c r="C7244">
        <v>9477132</v>
      </c>
      <c r="D7244" s="2">
        <v>43209</v>
      </c>
      <c r="E7244" t="s">
        <v>56</v>
      </c>
      <c r="F7244" t="s">
        <v>20660</v>
      </c>
      <c r="G7244">
        <v>5</v>
      </c>
      <c r="H7244" t="s">
        <v>58</v>
      </c>
      <c r="I7244" t="s">
        <v>59</v>
      </c>
      <c r="J7244">
        <v>88095</v>
      </c>
      <c r="K7244">
        <v>5</v>
      </c>
      <c r="L7244" s="2">
        <v>41805</v>
      </c>
      <c r="M7244" s="2">
        <v>43951</v>
      </c>
      <c r="N7244" t="s">
        <v>3202</v>
      </c>
      <c r="O7244">
        <v>30</v>
      </c>
      <c r="P7244" t="s">
        <v>747</v>
      </c>
      <c r="Q7244" t="s">
        <v>748</v>
      </c>
      <c r="R7244" t="s">
        <v>176</v>
      </c>
      <c r="S7244" t="s">
        <v>67</v>
      </c>
      <c r="T7244" t="s">
        <v>68</v>
      </c>
      <c r="U7244">
        <v>2018</v>
      </c>
      <c r="V7244">
        <v>347813</v>
      </c>
      <c r="W7244" t="s">
        <v>69</v>
      </c>
      <c r="X7244" t="s">
        <v>55</v>
      </c>
      <c r="Y7244">
        <v>218750</v>
      </c>
      <c r="Z7244">
        <v>129063</v>
      </c>
      <c r="AA7244" t="s">
        <v>69</v>
      </c>
      <c r="AB7244" t="s">
        <v>20661</v>
      </c>
      <c r="AC7244">
        <v>347813</v>
      </c>
    </row>
    <row r="7245" spans="1:29">
      <c r="A7245">
        <f t="shared" ca="1" si="113"/>
        <v>0.95669173423720866</v>
      </c>
      <c r="B7245" t="s">
        <v>1619</v>
      </c>
      <c r="C7245">
        <v>9303764</v>
      </c>
      <c r="D7245" s="2">
        <v>42902</v>
      </c>
      <c r="E7245" t="s">
        <v>2626</v>
      </c>
      <c r="F7245" t="s">
        <v>20662</v>
      </c>
      <c r="G7245">
        <v>5</v>
      </c>
      <c r="H7245" t="s">
        <v>58</v>
      </c>
      <c r="I7245" t="s">
        <v>1621</v>
      </c>
      <c r="J7245">
        <v>22249</v>
      </c>
      <c r="K7245">
        <v>5</v>
      </c>
      <c r="L7245" s="2">
        <v>41470</v>
      </c>
      <c r="M7245" s="2">
        <v>43646</v>
      </c>
      <c r="N7245" t="s">
        <v>1622</v>
      </c>
      <c r="O7245">
        <v>50</v>
      </c>
      <c r="P7245" t="s">
        <v>1058</v>
      </c>
      <c r="Q7245" t="s">
        <v>358</v>
      </c>
      <c r="R7245" t="s">
        <v>149</v>
      </c>
      <c r="S7245" t="s">
        <v>348</v>
      </c>
      <c r="T7245" t="s">
        <v>68</v>
      </c>
      <c r="U7245">
        <v>2017</v>
      </c>
      <c r="V7245">
        <v>387000</v>
      </c>
      <c r="W7245" t="s">
        <v>69</v>
      </c>
      <c r="X7245" t="s">
        <v>1619</v>
      </c>
      <c r="Y7245">
        <v>200000</v>
      </c>
      <c r="Z7245">
        <v>187000</v>
      </c>
      <c r="AA7245" t="s">
        <v>69</v>
      </c>
      <c r="AB7245" t="s">
        <v>20663</v>
      </c>
      <c r="AC7245">
        <v>387000</v>
      </c>
    </row>
    <row r="7246" spans="1:29">
      <c r="A7246">
        <f t="shared" ca="1" si="113"/>
        <v>0.97904560736412505</v>
      </c>
      <c r="B7246" t="s">
        <v>889</v>
      </c>
      <c r="C7246">
        <v>9473778</v>
      </c>
      <c r="D7246" s="2">
        <v>43209</v>
      </c>
      <c r="E7246" t="s">
        <v>56</v>
      </c>
      <c r="F7246" t="s">
        <v>20664</v>
      </c>
      <c r="G7246">
        <v>5</v>
      </c>
      <c r="H7246" t="s">
        <v>58</v>
      </c>
      <c r="I7246" t="s">
        <v>891</v>
      </c>
      <c r="J7246">
        <v>21771</v>
      </c>
      <c r="K7246">
        <v>5</v>
      </c>
      <c r="L7246" s="2">
        <v>41852</v>
      </c>
      <c r="M7246" s="2">
        <v>43585</v>
      </c>
      <c r="N7246" t="s">
        <v>8095</v>
      </c>
      <c r="O7246">
        <v>6</v>
      </c>
      <c r="P7246" t="s">
        <v>410</v>
      </c>
      <c r="Q7246" t="s">
        <v>411</v>
      </c>
      <c r="R7246" t="s">
        <v>412</v>
      </c>
      <c r="S7246" t="s">
        <v>67</v>
      </c>
      <c r="T7246" t="s">
        <v>68</v>
      </c>
      <c r="U7246">
        <v>2018</v>
      </c>
      <c r="V7246">
        <v>338625</v>
      </c>
      <c r="W7246" t="s">
        <v>69</v>
      </c>
      <c r="X7246" t="s">
        <v>889</v>
      </c>
      <c r="Y7246">
        <v>225000</v>
      </c>
      <c r="Z7246">
        <v>113625</v>
      </c>
      <c r="AA7246" t="s">
        <v>69</v>
      </c>
      <c r="AB7246" t="s">
        <v>20665</v>
      </c>
      <c r="AC7246">
        <v>338625</v>
      </c>
    </row>
    <row r="7247" spans="1:29">
      <c r="A7247">
        <f t="shared" ca="1" si="113"/>
        <v>0.80853929203961461</v>
      </c>
      <c r="B7247" t="s">
        <v>254</v>
      </c>
      <c r="C7247">
        <v>9413345</v>
      </c>
      <c r="D7247" s="2">
        <v>43109</v>
      </c>
      <c r="E7247" t="s">
        <v>56</v>
      </c>
      <c r="F7247" t="s">
        <v>20666</v>
      </c>
      <c r="G7247">
        <v>5</v>
      </c>
      <c r="H7247" t="s">
        <v>58</v>
      </c>
      <c r="I7247" t="s">
        <v>256</v>
      </c>
      <c r="J7247">
        <v>51540</v>
      </c>
      <c r="K7247">
        <v>20</v>
      </c>
      <c r="L7247" s="2">
        <v>34547</v>
      </c>
      <c r="M7247" s="2">
        <v>44408</v>
      </c>
      <c r="N7247" t="s">
        <v>1510</v>
      </c>
      <c r="O7247">
        <v>20</v>
      </c>
      <c r="P7247" t="s">
        <v>6839</v>
      </c>
      <c r="Q7247" t="s">
        <v>6840</v>
      </c>
      <c r="R7247" t="s">
        <v>120</v>
      </c>
      <c r="S7247" t="s">
        <v>67</v>
      </c>
      <c r="T7247" t="s">
        <v>68</v>
      </c>
      <c r="U7247">
        <v>2018</v>
      </c>
      <c r="V7247">
        <v>362951</v>
      </c>
      <c r="W7247" t="s">
        <v>69</v>
      </c>
      <c r="X7247" t="s">
        <v>254</v>
      </c>
      <c r="Y7247">
        <v>242879</v>
      </c>
      <c r="Z7247">
        <v>120072</v>
      </c>
      <c r="AA7247" t="s">
        <v>69</v>
      </c>
      <c r="AB7247" t="s">
        <v>20667</v>
      </c>
      <c r="AC7247">
        <v>362951</v>
      </c>
    </row>
    <row r="7248" spans="1:29">
      <c r="A7248">
        <f t="shared" ca="1" si="113"/>
        <v>0.56070447776536847</v>
      </c>
      <c r="B7248" t="s">
        <v>127</v>
      </c>
      <c r="C7248">
        <v>9443664</v>
      </c>
      <c r="D7248" s="2">
        <v>43172</v>
      </c>
      <c r="E7248" t="s">
        <v>76</v>
      </c>
      <c r="F7248" t="s">
        <v>20668</v>
      </c>
      <c r="G7248">
        <v>5</v>
      </c>
      <c r="H7248" t="s">
        <v>58</v>
      </c>
      <c r="I7248" t="s">
        <v>130</v>
      </c>
      <c r="J7248">
        <v>100144</v>
      </c>
      <c r="K7248">
        <v>5</v>
      </c>
      <c r="L7248" s="2">
        <v>41821</v>
      </c>
      <c r="M7248" s="2">
        <v>44255</v>
      </c>
      <c r="N7248" t="s">
        <v>13251</v>
      </c>
      <c r="O7248">
        <v>3</v>
      </c>
      <c r="P7248" t="s">
        <v>553</v>
      </c>
      <c r="Q7248" t="s">
        <v>554</v>
      </c>
      <c r="R7248" t="s">
        <v>555</v>
      </c>
      <c r="S7248" t="s">
        <v>67</v>
      </c>
      <c r="T7248" t="s">
        <v>68</v>
      </c>
      <c r="U7248">
        <v>2018</v>
      </c>
      <c r="V7248">
        <v>755391</v>
      </c>
      <c r="W7248" t="s">
        <v>69</v>
      </c>
      <c r="X7248" t="s">
        <v>127</v>
      </c>
      <c r="Y7248">
        <v>534644</v>
      </c>
      <c r="Z7248">
        <v>220747</v>
      </c>
      <c r="AA7248" t="s">
        <v>69</v>
      </c>
      <c r="AB7248" t="s">
        <v>20669</v>
      </c>
      <c r="AC7248">
        <v>755391</v>
      </c>
    </row>
    <row r="7249" spans="1:29">
      <c r="A7249">
        <f t="shared" ca="1" si="113"/>
        <v>2.7347235392518043E-2</v>
      </c>
      <c r="B7249" t="s">
        <v>199</v>
      </c>
      <c r="C7249">
        <v>9402059</v>
      </c>
      <c r="D7249" s="2">
        <v>43108</v>
      </c>
      <c r="E7249" t="s">
        <v>76</v>
      </c>
      <c r="F7249" t="s">
        <v>20670</v>
      </c>
      <c r="G7249">
        <v>5</v>
      </c>
      <c r="H7249" t="s">
        <v>58</v>
      </c>
      <c r="I7249" t="s">
        <v>149</v>
      </c>
      <c r="J7249">
        <v>183444</v>
      </c>
      <c r="K7249">
        <v>5</v>
      </c>
      <c r="L7249" s="2">
        <v>41640</v>
      </c>
      <c r="M7249" s="2">
        <v>43830</v>
      </c>
      <c r="N7249" t="s">
        <v>2620</v>
      </c>
      <c r="O7249">
        <v>3</v>
      </c>
      <c r="P7249" t="s">
        <v>553</v>
      </c>
      <c r="Q7249" t="s">
        <v>554</v>
      </c>
      <c r="R7249" t="s">
        <v>555</v>
      </c>
      <c r="S7249" t="s">
        <v>67</v>
      </c>
      <c r="T7249" t="s">
        <v>68</v>
      </c>
      <c r="U7249">
        <v>2018</v>
      </c>
      <c r="V7249">
        <v>501285</v>
      </c>
      <c r="W7249" t="s">
        <v>69</v>
      </c>
      <c r="X7249" t="s">
        <v>199</v>
      </c>
      <c r="Y7249">
        <v>325510</v>
      </c>
      <c r="Z7249">
        <v>175775</v>
      </c>
      <c r="AA7249" t="s">
        <v>69</v>
      </c>
      <c r="AB7249" t="s">
        <v>20671</v>
      </c>
      <c r="AC7249">
        <v>501285</v>
      </c>
    </row>
    <row r="7250" spans="1:29">
      <c r="A7250">
        <f t="shared" ca="1" si="113"/>
        <v>0.72829272389374888</v>
      </c>
      <c r="B7250" t="s">
        <v>55</v>
      </c>
      <c r="C7250">
        <v>9277586</v>
      </c>
      <c r="D7250" s="2">
        <v>42872</v>
      </c>
      <c r="E7250" t="s">
        <v>76</v>
      </c>
      <c r="F7250" t="s">
        <v>20672</v>
      </c>
      <c r="G7250">
        <v>5</v>
      </c>
      <c r="H7250" t="s">
        <v>58</v>
      </c>
      <c r="I7250" t="s">
        <v>59</v>
      </c>
      <c r="J7250">
        <v>82463</v>
      </c>
      <c r="K7250">
        <v>5</v>
      </c>
      <c r="L7250" s="2">
        <v>41518</v>
      </c>
      <c r="M7250" s="2">
        <v>43616</v>
      </c>
      <c r="N7250" t="s">
        <v>2888</v>
      </c>
      <c r="O7250">
        <v>3</v>
      </c>
      <c r="P7250" t="s">
        <v>4512</v>
      </c>
      <c r="Q7250" t="s">
        <v>4513</v>
      </c>
      <c r="R7250" t="s">
        <v>295</v>
      </c>
      <c r="S7250" t="s">
        <v>473</v>
      </c>
      <c r="T7250" t="s">
        <v>68</v>
      </c>
      <c r="U7250">
        <v>2017</v>
      </c>
      <c r="V7250">
        <v>370361</v>
      </c>
      <c r="W7250" t="s">
        <v>69</v>
      </c>
      <c r="X7250" t="s">
        <v>55</v>
      </c>
      <c r="Y7250">
        <v>218750</v>
      </c>
      <c r="Z7250">
        <v>151611</v>
      </c>
      <c r="AA7250" t="s">
        <v>69</v>
      </c>
      <c r="AB7250" t="s">
        <v>20673</v>
      </c>
      <c r="AC7250">
        <v>370361</v>
      </c>
    </row>
    <row r="7251" spans="1:29">
      <c r="A7251">
        <f t="shared" ca="1" si="113"/>
        <v>0.43493680466689655</v>
      </c>
      <c r="B7251" t="s">
        <v>241</v>
      </c>
      <c r="C7251">
        <v>9477751</v>
      </c>
      <c r="D7251" s="2">
        <v>43210</v>
      </c>
      <c r="E7251" t="s">
        <v>56</v>
      </c>
      <c r="F7251" t="s">
        <v>20674</v>
      </c>
      <c r="G7251">
        <v>5</v>
      </c>
      <c r="H7251" t="s">
        <v>58</v>
      </c>
      <c r="I7251" t="s">
        <v>243</v>
      </c>
      <c r="J7251">
        <v>122562</v>
      </c>
      <c r="K7251">
        <v>4</v>
      </c>
      <c r="L7251" s="2">
        <v>42200</v>
      </c>
      <c r="M7251" s="2">
        <v>43951</v>
      </c>
      <c r="N7251" t="s">
        <v>10449</v>
      </c>
      <c r="O7251">
        <v>2</v>
      </c>
      <c r="P7251" t="s">
        <v>320</v>
      </c>
      <c r="Q7251" t="s">
        <v>321</v>
      </c>
      <c r="R7251" t="s">
        <v>137</v>
      </c>
      <c r="S7251" t="s">
        <v>67</v>
      </c>
      <c r="T7251" t="s">
        <v>68</v>
      </c>
      <c r="U7251">
        <v>2018</v>
      </c>
      <c r="V7251">
        <v>401271</v>
      </c>
      <c r="W7251" t="s">
        <v>69</v>
      </c>
      <c r="X7251" t="s">
        <v>241</v>
      </c>
      <c r="Y7251">
        <v>263654</v>
      </c>
      <c r="Z7251">
        <v>137617</v>
      </c>
      <c r="AA7251" t="s">
        <v>69</v>
      </c>
      <c r="AB7251" t="s">
        <v>20675</v>
      </c>
      <c r="AC7251">
        <v>401271</v>
      </c>
    </row>
    <row r="7252" spans="1:29">
      <c r="A7252">
        <f t="shared" ca="1" si="113"/>
        <v>0.79487772324894623</v>
      </c>
      <c r="B7252" t="s">
        <v>92</v>
      </c>
      <c r="C7252">
        <v>9349360</v>
      </c>
      <c r="D7252" s="2">
        <v>42935</v>
      </c>
      <c r="E7252" t="s">
        <v>790</v>
      </c>
      <c r="F7252" t="s">
        <v>20676</v>
      </c>
      <c r="G7252">
        <v>5</v>
      </c>
      <c r="H7252" t="s">
        <v>58</v>
      </c>
      <c r="I7252" t="s">
        <v>95</v>
      </c>
      <c r="J7252">
        <v>81129</v>
      </c>
      <c r="K7252">
        <v>3</v>
      </c>
      <c r="L7252" s="2">
        <v>42236</v>
      </c>
      <c r="M7252" s="2">
        <v>43677</v>
      </c>
      <c r="N7252" t="s">
        <v>4927</v>
      </c>
      <c r="O7252">
        <v>6</v>
      </c>
      <c r="P7252" t="s">
        <v>333</v>
      </c>
      <c r="Q7252" t="s">
        <v>334</v>
      </c>
      <c r="R7252" t="s">
        <v>335</v>
      </c>
      <c r="S7252" t="s">
        <v>150</v>
      </c>
      <c r="T7252" t="s">
        <v>68</v>
      </c>
      <c r="U7252">
        <v>2017</v>
      </c>
      <c r="V7252">
        <v>210455</v>
      </c>
      <c r="W7252" t="s">
        <v>69</v>
      </c>
      <c r="X7252" t="s">
        <v>92</v>
      </c>
      <c r="Y7252">
        <v>169665</v>
      </c>
      <c r="Z7252">
        <v>40790</v>
      </c>
      <c r="AA7252" t="s">
        <v>69</v>
      </c>
      <c r="AB7252" t="s">
        <v>20677</v>
      </c>
      <c r="AC7252">
        <v>210455</v>
      </c>
    </row>
    <row r="7253" spans="1:29">
      <c r="A7253">
        <f t="shared" ca="1" si="113"/>
        <v>8.104713977296174E-3</v>
      </c>
      <c r="B7253" t="s">
        <v>405</v>
      </c>
      <c r="C7253">
        <v>9489228</v>
      </c>
      <c r="D7253" s="2">
        <v>43252</v>
      </c>
      <c r="E7253" t="s">
        <v>12318</v>
      </c>
      <c r="F7253" t="s">
        <v>19104</v>
      </c>
      <c r="G7253">
        <v>5</v>
      </c>
      <c r="H7253" t="s">
        <v>58</v>
      </c>
      <c r="I7253" t="s">
        <v>407</v>
      </c>
      <c r="J7253">
        <v>38648</v>
      </c>
      <c r="K7253">
        <v>4</v>
      </c>
      <c r="L7253" s="2">
        <v>42262</v>
      </c>
      <c r="M7253" s="2">
        <v>44347</v>
      </c>
      <c r="N7253" t="s">
        <v>1451</v>
      </c>
      <c r="O7253">
        <v>37</v>
      </c>
      <c r="P7253" t="s">
        <v>1741</v>
      </c>
      <c r="Q7253" t="s">
        <v>1742</v>
      </c>
      <c r="R7253" t="s">
        <v>149</v>
      </c>
      <c r="S7253" t="s">
        <v>2286</v>
      </c>
      <c r="T7253" t="s">
        <v>68</v>
      </c>
      <c r="U7253">
        <v>2018</v>
      </c>
      <c r="V7253">
        <v>536252</v>
      </c>
      <c r="W7253" t="s">
        <v>69</v>
      </c>
      <c r="X7253" t="s">
        <v>405</v>
      </c>
      <c r="Y7253">
        <v>286005</v>
      </c>
      <c r="Z7253">
        <v>200247</v>
      </c>
      <c r="AA7253" t="s">
        <v>69</v>
      </c>
      <c r="AB7253" t="s">
        <v>19105</v>
      </c>
      <c r="AC7253">
        <v>486252</v>
      </c>
    </row>
    <row r="7254" spans="1:29">
      <c r="A7254">
        <f t="shared" ca="1" si="113"/>
        <v>0.90043263693673792</v>
      </c>
      <c r="B7254" t="s">
        <v>241</v>
      </c>
      <c r="C7254">
        <v>9208148</v>
      </c>
      <c r="D7254" s="2">
        <v>42775</v>
      </c>
      <c r="E7254" t="s">
        <v>76</v>
      </c>
      <c r="F7254" t="s">
        <v>20678</v>
      </c>
      <c r="G7254">
        <v>5</v>
      </c>
      <c r="H7254" t="s">
        <v>58</v>
      </c>
      <c r="I7254" t="s">
        <v>243</v>
      </c>
      <c r="J7254">
        <v>118289</v>
      </c>
      <c r="K7254">
        <v>4</v>
      </c>
      <c r="L7254" s="2">
        <v>41713</v>
      </c>
      <c r="M7254" s="2">
        <v>43343</v>
      </c>
      <c r="N7254" t="s">
        <v>6526</v>
      </c>
      <c r="O7254">
        <v>5</v>
      </c>
      <c r="P7254" t="s">
        <v>1197</v>
      </c>
      <c r="Q7254" t="s">
        <v>584</v>
      </c>
      <c r="R7254" t="s">
        <v>585</v>
      </c>
      <c r="S7254" t="s">
        <v>67</v>
      </c>
      <c r="T7254" t="s">
        <v>68</v>
      </c>
      <c r="U7254">
        <v>2017</v>
      </c>
      <c r="V7254">
        <v>504693</v>
      </c>
      <c r="W7254" t="s">
        <v>69</v>
      </c>
      <c r="X7254" t="s">
        <v>241</v>
      </c>
      <c r="Y7254">
        <v>333871</v>
      </c>
      <c r="Z7254">
        <v>170822</v>
      </c>
      <c r="AA7254" t="s">
        <v>69</v>
      </c>
      <c r="AB7254" t="s">
        <v>20679</v>
      </c>
      <c r="AC7254">
        <v>504693</v>
      </c>
    </row>
    <row r="7255" spans="1:29">
      <c r="A7255">
        <f t="shared" ca="1" si="113"/>
        <v>0.31761585432104111</v>
      </c>
      <c r="B7255" t="s">
        <v>1143</v>
      </c>
      <c r="C7255">
        <v>9551215</v>
      </c>
      <c r="D7255" s="2">
        <v>43003</v>
      </c>
      <c r="E7255" t="s">
        <v>287</v>
      </c>
      <c r="F7255" t="s">
        <v>20680</v>
      </c>
      <c r="G7255">
        <v>7</v>
      </c>
      <c r="H7255" t="s">
        <v>58</v>
      </c>
      <c r="I7255" t="s">
        <v>1145</v>
      </c>
      <c r="J7255">
        <v>63184</v>
      </c>
      <c r="K7255">
        <v>6</v>
      </c>
      <c r="L7255" s="2">
        <v>42979</v>
      </c>
      <c r="M7255" s="2">
        <v>43616</v>
      </c>
      <c r="N7255" t="s">
        <v>5657</v>
      </c>
      <c r="O7255">
        <v>4</v>
      </c>
      <c r="P7255" t="s">
        <v>638</v>
      </c>
      <c r="Q7255" t="s">
        <v>639</v>
      </c>
      <c r="R7255" t="s">
        <v>640</v>
      </c>
      <c r="S7255" t="s">
        <v>67</v>
      </c>
      <c r="T7255" t="s">
        <v>68</v>
      </c>
      <c r="U7255">
        <v>2017</v>
      </c>
      <c r="V7255">
        <v>348037</v>
      </c>
      <c r="W7255" t="s">
        <v>69</v>
      </c>
      <c r="X7255" t="s">
        <v>1143</v>
      </c>
      <c r="Y7255">
        <v>224540</v>
      </c>
      <c r="Z7255">
        <v>123497</v>
      </c>
      <c r="AA7255" t="s">
        <v>69</v>
      </c>
      <c r="AB7255" t="s">
        <v>20681</v>
      </c>
      <c r="AC7255">
        <v>348037</v>
      </c>
    </row>
    <row r="7256" spans="1:29">
      <c r="A7256">
        <f t="shared" ca="1" si="113"/>
        <v>0.35266606210482176</v>
      </c>
      <c r="B7256" t="s">
        <v>127</v>
      </c>
      <c r="C7256">
        <v>9272436</v>
      </c>
      <c r="D7256" s="2">
        <v>42874</v>
      </c>
      <c r="E7256" t="s">
        <v>76</v>
      </c>
      <c r="F7256" t="s">
        <v>20682</v>
      </c>
      <c r="G7256">
        <v>5</v>
      </c>
      <c r="H7256" t="s">
        <v>58</v>
      </c>
      <c r="I7256" t="s">
        <v>130</v>
      </c>
      <c r="J7256">
        <v>100228</v>
      </c>
      <c r="K7256">
        <v>5</v>
      </c>
      <c r="L7256" s="2">
        <v>41470</v>
      </c>
      <c r="M7256" s="2">
        <v>43799</v>
      </c>
      <c r="N7256" t="s">
        <v>674</v>
      </c>
      <c r="O7256">
        <v>30</v>
      </c>
      <c r="P7256" t="s">
        <v>747</v>
      </c>
      <c r="Q7256" t="s">
        <v>748</v>
      </c>
      <c r="R7256" t="s">
        <v>176</v>
      </c>
      <c r="S7256" t="s">
        <v>67</v>
      </c>
      <c r="T7256" t="s">
        <v>68</v>
      </c>
      <c r="U7256">
        <v>2017</v>
      </c>
      <c r="V7256">
        <v>388327</v>
      </c>
      <c r="W7256" t="s">
        <v>69</v>
      </c>
      <c r="X7256" t="s">
        <v>127</v>
      </c>
      <c r="Y7256">
        <v>244231</v>
      </c>
      <c r="Z7256">
        <v>144096</v>
      </c>
      <c r="AA7256" t="s">
        <v>69</v>
      </c>
      <c r="AB7256" t="s">
        <v>20683</v>
      </c>
      <c r="AC7256">
        <v>388327</v>
      </c>
    </row>
    <row r="7257" spans="1:29">
      <c r="A7257">
        <f t="shared" ca="1" si="113"/>
        <v>5.5593597430272368E-2</v>
      </c>
      <c r="B7257" t="s">
        <v>254</v>
      </c>
      <c r="C7257">
        <v>9321032</v>
      </c>
      <c r="D7257" s="2">
        <v>42958</v>
      </c>
      <c r="E7257" t="s">
        <v>56</v>
      </c>
      <c r="F7257" t="s">
        <v>20684</v>
      </c>
      <c r="G7257">
        <v>5</v>
      </c>
      <c r="H7257" t="s">
        <v>58</v>
      </c>
      <c r="I7257" t="s">
        <v>256</v>
      </c>
      <c r="J7257">
        <v>111116</v>
      </c>
      <c r="K7257">
        <v>4</v>
      </c>
      <c r="L7257" s="2">
        <v>41883</v>
      </c>
      <c r="M7257" s="2">
        <v>43343</v>
      </c>
      <c r="N7257" t="s">
        <v>388</v>
      </c>
      <c r="O7257">
        <v>1</v>
      </c>
      <c r="P7257" t="s">
        <v>583</v>
      </c>
      <c r="Q7257" t="s">
        <v>584</v>
      </c>
      <c r="R7257" t="s">
        <v>585</v>
      </c>
      <c r="S7257" t="s">
        <v>67</v>
      </c>
      <c r="T7257" t="s">
        <v>68</v>
      </c>
      <c r="U7257">
        <v>2017</v>
      </c>
      <c r="V7257">
        <v>301062</v>
      </c>
      <c r="W7257" t="s">
        <v>69</v>
      </c>
      <c r="X7257" t="s">
        <v>254</v>
      </c>
      <c r="Y7257">
        <v>203585</v>
      </c>
      <c r="Z7257">
        <v>97477</v>
      </c>
      <c r="AA7257" t="s">
        <v>69</v>
      </c>
      <c r="AB7257" t="s">
        <v>20685</v>
      </c>
      <c r="AC7257">
        <v>301062</v>
      </c>
    </row>
    <row r="7258" spans="1:29">
      <c r="A7258">
        <f t="shared" ca="1" si="113"/>
        <v>0.32996066446705241</v>
      </c>
      <c r="B7258" t="s">
        <v>199</v>
      </c>
      <c r="C7258">
        <v>9437717</v>
      </c>
      <c r="D7258" s="2">
        <v>43132</v>
      </c>
      <c r="E7258" t="s">
        <v>9401</v>
      </c>
      <c r="F7258" t="s">
        <v>20686</v>
      </c>
      <c r="G7258">
        <v>5</v>
      </c>
      <c r="H7258" t="s">
        <v>58</v>
      </c>
      <c r="I7258" t="s">
        <v>149</v>
      </c>
      <c r="J7258">
        <v>183071</v>
      </c>
      <c r="K7258">
        <v>5</v>
      </c>
      <c r="L7258" s="2">
        <v>41771</v>
      </c>
      <c r="M7258" s="2">
        <v>43890</v>
      </c>
      <c r="N7258" t="s">
        <v>20687</v>
      </c>
      <c r="O7258">
        <v>11</v>
      </c>
      <c r="P7258" t="s">
        <v>532</v>
      </c>
      <c r="Q7258" t="s">
        <v>533</v>
      </c>
      <c r="R7258" t="s">
        <v>149</v>
      </c>
      <c r="S7258" t="s">
        <v>67</v>
      </c>
      <c r="T7258" t="s">
        <v>68</v>
      </c>
      <c r="U7258">
        <v>2018</v>
      </c>
      <c r="V7258">
        <v>657821</v>
      </c>
      <c r="W7258" t="s">
        <v>69</v>
      </c>
      <c r="X7258" t="s">
        <v>199</v>
      </c>
      <c r="Y7258">
        <v>415029</v>
      </c>
      <c r="Z7258">
        <v>242792</v>
      </c>
      <c r="AA7258" t="s">
        <v>69</v>
      </c>
      <c r="AB7258" t="s">
        <v>20688</v>
      </c>
      <c r="AC7258">
        <v>657821</v>
      </c>
    </row>
    <row r="7259" spans="1:29">
      <c r="A7259">
        <f t="shared" ca="1" si="113"/>
        <v>0.75556977603285891</v>
      </c>
      <c r="B7259" t="s">
        <v>241</v>
      </c>
      <c r="C7259">
        <v>9494648</v>
      </c>
      <c r="D7259" s="2">
        <v>43233</v>
      </c>
      <c r="E7259" t="s">
        <v>56</v>
      </c>
      <c r="F7259" t="s">
        <v>20689</v>
      </c>
      <c r="G7259">
        <v>5</v>
      </c>
      <c r="H7259" t="s">
        <v>58</v>
      </c>
      <c r="I7259" t="s">
        <v>243</v>
      </c>
      <c r="J7259">
        <v>130404</v>
      </c>
      <c r="K7259">
        <v>3</v>
      </c>
      <c r="L7259" s="2">
        <v>42597</v>
      </c>
      <c r="M7259" s="2">
        <v>43545</v>
      </c>
      <c r="N7259" t="s">
        <v>7860</v>
      </c>
      <c r="O7259">
        <v>4</v>
      </c>
      <c r="P7259" t="s">
        <v>1512</v>
      </c>
      <c r="Q7259" t="s">
        <v>1513</v>
      </c>
      <c r="R7259" t="s">
        <v>640</v>
      </c>
      <c r="S7259" t="s">
        <v>67</v>
      </c>
      <c r="T7259" t="s">
        <v>68</v>
      </c>
      <c r="U7259">
        <v>2018</v>
      </c>
      <c r="V7259">
        <v>369190</v>
      </c>
      <c r="W7259" t="s">
        <v>69</v>
      </c>
      <c r="X7259" t="s">
        <v>241</v>
      </c>
      <c r="Y7259">
        <v>242888</v>
      </c>
      <c r="Z7259">
        <v>126302</v>
      </c>
      <c r="AA7259" t="s">
        <v>69</v>
      </c>
      <c r="AB7259" t="s">
        <v>20690</v>
      </c>
      <c r="AC7259">
        <v>369190</v>
      </c>
    </row>
    <row r="7260" spans="1:29">
      <c r="A7260">
        <f t="shared" ca="1" si="113"/>
        <v>0.75991389337533066</v>
      </c>
      <c r="B7260" t="s">
        <v>241</v>
      </c>
      <c r="C7260">
        <v>9457226</v>
      </c>
      <c r="D7260" s="2">
        <v>43174</v>
      </c>
      <c r="E7260" t="s">
        <v>56</v>
      </c>
      <c r="F7260" t="s">
        <v>20691</v>
      </c>
      <c r="G7260">
        <v>5</v>
      </c>
      <c r="H7260" t="s">
        <v>58</v>
      </c>
      <c r="I7260" t="s">
        <v>243</v>
      </c>
      <c r="J7260">
        <v>127649</v>
      </c>
      <c r="K7260">
        <v>4</v>
      </c>
      <c r="L7260" s="2">
        <v>42095</v>
      </c>
      <c r="M7260" s="2">
        <v>44286</v>
      </c>
      <c r="N7260" t="s">
        <v>1630</v>
      </c>
      <c r="O7260">
        <v>4</v>
      </c>
      <c r="P7260" t="s">
        <v>135</v>
      </c>
      <c r="Q7260" t="s">
        <v>136</v>
      </c>
      <c r="R7260" t="s">
        <v>137</v>
      </c>
      <c r="S7260" t="s">
        <v>67</v>
      </c>
      <c r="T7260" t="s">
        <v>68</v>
      </c>
      <c r="U7260">
        <v>2018</v>
      </c>
      <c r="V7260">
        <v>537006</v>
      </c>
      <c r="W7260" t="s">
        <v>69</v>
      </c>
      <c r="X7260" t="s">
        <v>241</v>
      </c>
      <c r="Y7260">
        <v>371829</v>
      </c>
      <c r="Z7260">
        <v>165177</v>
      </c>
      <c r="AA7260" t="s">
        <v>69</v>
      </c>
      <c r="AB7260" t="s">
        <v>20692</v>
      </c>
      <c r="AC7260">
        <v>537006</v>
      </c>
    </row>
    <row r="7261" spans="1:29">
      <c r="A7261">
        <f t="shared" ca="1" si="113"/>
        <v>0.73951470727490265</v>
      </c>
      <c r="B7261" t="s">
        <v>303</v>
      </c>
      <c r="C7261">
        <v>9261512</v>
      </c>
      <c r="D7261" s="2">
        <v>42794</v>
      </c>
      <c r="E7261" t="s">
        <v>56</v>
      </c>
      <c r="F7261" t="s">
        <v>20693</v>
      </c>
      <c r="G7261">
        <v>5</v>
      </c>
      <c r="H7261" t="s">
        <v>58</v>
      </c>
      <c r="I7261" t="s">
        <v>305</v>
      </c>
      <c r="J7261">
        <v>66556</v>
      </c>
      <c r="K7261">
        <v>13</v>
      </c>
      <c r="L7261" s="2">
        <v>37879</v>
      </c>
      <c r="M7261" s="2">
        <v>43555</v>
      </c>
      <c r="N7261" t="s">
        <v>1019</v>
      </c>
      <c r="O7261">
        <v>30</v>
      </c>
      <c r="P7261" t="s">
        <v>747</v>
      </c>
      <c r="Q7261" t="s">
        <v>748</v>
      </c>
      <c r="R7261" t="s">
        <v>176</v>
      </c>
      <c r="S7261" t="s">
        <v>67</v>
      </c>
      <c r="T7261" t="s">
        <v>68</v>
      </c>
      <c r="U7261">
        <v>2017</v>
      </c>
      <c r="V7261">
        <v>486000</v>
      </c>
      <c r="W7261" t="s">
        <v>69</v>
      </c>
      <c r="X7261" t="s">
        <v>303</v>
      </c>
      <c r="Y7261">
        <v>300000</v>
      </c>
      <c r="Z7261">
        <v>186000</v>
      </c>
      <c r="AA7261" t="s">
        <v>69</v>
      </c>
      <c r="AB7261" t="s">
        <v>20694</v>
      </c>
      <c r="AC7261">
        <v>486000</v>
      </c>
    </row>
    <row r="7262" spans="1:29">
      <c r="A7262">
        <f t="shared" ca="1" si="113"/>
        <v>9.4638548481454365E-2</v>
      </c>
      <c r="B7262" t="s">
        <v>1143</v>
      </c>
      <c r="C7262">
        <v>9461022</v>
      </c>
      <c r="D7262" s="2">
        <v>43213</v>
      </c>
      <c r="E7262" t="s">
        <v>76</v>
      </c>
      <c r="F7262" t="s">
        <v>20695</v>
      </c>
      <c r="G7262">
        <v>5</v>
      </c>
      <c r="H7262" t="s">
        <v>58</v>
      </c>
      <c r="I7262" t="s">
        <v>1145</v>
      </c>
      <c r="J7262">
        <v>65409</v>
      </c>
      <c r="K7262">
        <v>5</v>
      </c>
      <c r="L7262" s="2">
        <v>41730</v>
      </c>
      <c r="M7262" s="2">
        <v>43769</v>
      </c>
      <c r="N7262" t="s">
        <v>1185</v>
      </c>
      <c r="O7262">
        <v>6</v>
      </c>
      <c r="P7262" t="s">
        <v>333</v>
      </c>
      <c r="Q7262" t="s">
        <v>334</v>
      </c>
      <c r="R7262" t="s">
        <v>335</v>
      </c>
      <c r="S7262" t="s">
        <v>67</v>
      </c>
      <c r="T7262" t="s">
        <v>68</v>
      </c>
      <c r="U7262">
        <v>2018</v>
      </c>
      <c r="V7262">
        <v>342100</v>
      </c>
      <c r="W7262" t="s">
        <v>69</v>
      </c>
      <c r="X7262" t="s">
        <v>1143</v>
      </c>
      <c r="Y7262">
        <v>220000</v>
      </c>
      <c r="Z7262">
        <v>122100</v>
      </c>
      <c r="AA7262" t="s">
        <v>69</v>
      </c>
      <c r="AB7262" t="s">
        <v>20696</v>
      </c>
      <c r="AC7262">
        <v>342100</v>
      </c>
    </row>
    <row r="7263" spans="1:29">
      <c r="A7263">
        <f t="shared" ca="1" si="113"/>
        <v>0.84186966895503812</v>
      </c>
      <c r="B7263" t="s">
        <v>254</v>
      </c>
      <c r="C7263">
        <v>9267993</v>
      </c>
      <c r="D7263" s="2">
        <v>42847</v>
      </c>
      <c r="E7263" t="s">
        <v>76</v>
      </c>
      <c r="F7263" t="s">
        <v>20697</v>
      </c>
      <c r="G7263">
        <v>5</v>
      </c>
      <c r="H7263" t="s">
        <v>58</v>
      </c>
      <c r="I7263" t="s">
        <v>256</v>
      </c>
      <c r="J7263">
        <v>108455</v>
      </c>
      <c r="K7263">
        <v>4</v>
      </c>
      <c r="L7263" s="2">
        <v>41760</v>
      </c>
      <c r="M7263" s="2">
        <v>43220</v>
      </c>
      <c r="N7263" t="s">
        <v>1057</v>
      </c>
      <c r="O7263">
        <v>11</v>
      </c>
      <c r="P7263" t="s">
        <v>532</v>
      </c>
      <c r="Q7263" t="s">
        <v>533</v>
      </c>
      <c r="R7263" t="s">
        <v>149</v>
      </c>
      <c r="S7263" t="s">
        <v>67</v>
      </c>
      <c r="T7263" t="s">
        <v>68</v>
      </c>
      <c r="U7263">
        <v>2017</v>
      </c>
      <c r="V7263">
        <v>427785</v>
      </c>
      <c r="W7263" t="s">
        <v>69</v>
      </c>
      <c r="X7263" t="s">
        <v>254</v>
      </c>
      <c r="Y7263">
        <v>269896</v>
      </c>
      <c r="Z7263">
        <v>157889</v>
      </c>
      <c r="AA7263" t="s">
        <v>69</v>
      </c>
      <c r="AB7263" t="s">
        <v>20698</v>
      </c>
      <c r="AC7263">
        <v>427785</v>
      </c>
    </row>
    <row r="7264" spans="1:29">
      <c r="A7264">
        <f t="shared" ca="1" si="113"/>
        <v>0.13586389459606285</v>
      </c>
      <c r="B7264" t="s">
        <v>199</v>
      </c>
      <c r="C7264">
        <v>9250086</v>
      </c>
      <c r="D7264" s="2">
        <v>42886</v>
      </c>
      <c r="E7264" t="s">
        <v>76</v>
      </c>
      <c r="F7264" t="s">
        <v>20699</v>
      </c>
      <c r="G7264">
        <v>5</v>
      </c>
      <c r="H7264" t="s">
        <v>58</v>
      </c>
      <c r="I7264" t="s">
        <v>149</v>
      </c>
      <c r="J7264">
        <v>172233</v>
      </c>
      <c r="K7264">
        <v>5</v>
      </c>
      <c r="L7264" s="2">
        <v>41365</v>
      </c>
      <c r="M7264" s="2">
        <v>43921</v>
      </c>
      <c r="N7264" t="s">
        <v>2164</v>
      </c>
      <c r="O7264">
        <v>9</v>
      </c>
      <c r="P7264" t="s">
        <v>837</v>
      </c>
      <c r="Q7264" t="s">
        <v>175</v>
      </c>
      <c r="R7264" t="s">
        <v>176</v>
      </c>
      <c r="S7264" t="s">
        <v>838</v>
      </c>
      <c r="T7264" t="s">
        <v>68</v>
      </c>
      <c r="U7264">
        <v>2017</v>
      </c>
      <c r="V7264">
        <v>332000</v>
      </c>
      <c r="W7264" t="s">
        <v>69</v>
      </c>
      <c r="X7264" t="s">
        <v>199</v>
      </c>
      <c r="Y7264">
        <v>207500</v>
      </c>
      <c r="Z7264">
        <v>124500</v>
      </c>
      <c r="AA7264" t="s">
        <v>69</v>
      </c>
      <c r="AB7264" t="s">
        <v>20700</v>
      </c>
      <c r="AC7264">
        <v>332000</v>
      </c>
    </row>
    <row r="7265" spans="1:29">
      <c r="A7265">
        <f t="shared" ca="1" si="113"/>
        <v>0.43813297479105118</v>
      </c>
      <c r="B7265" t="s">
        <v>303</v>
      </c>
      <c r="C7265">
        <v>9301539</v>
      </c>
      <c r="D7265" s="2">
        <v>42954</v>
      </c>
      <c r="E7265" t="s">
        <v>20701</v>
      </c>
      <c r="F7265" t="s">
        <v>20702</v>
      </c>
      <c r="G7265">
        <v>5</v>
      </c>
      <c r="H7265" t="s">
        <v>58</v>
      </c>
      <c r="I7265" t="s">
        <v>305</v>
      </c>
      <c r="J7265">
        <v>108579</v>
      </c>
      <c r="K7265">
        <v>3</v>
      </c>
      <c r="L7265" s="2">
        <v>42272</v>
      </c>
      <c r="M7265" s="2">
        <v>43677</v>
      </c>
      <c r="N7265" t="s">
        <v>20703</v>
      </c>
      <c r="O7265">
        <v>1</v>
      </c>
      <c r="P7265" t="s">
        <v>9851</v>
      </c>
      <c r="Q7265" t="s">
        <v>1208</v>
      </c>
      <c r="R7265" t="s">
        <v>1209</v>
      </c>
      <c r="S7265" t="s">
        <v>473</v>
      </c>
      <c r="T7265" t="s">
        <v>68</v>
      </c>
      <c r="U7265">
        <v>2017</v>
      </c>
      <c r="V7265">
        <v>407928</v>
      </c>
      <c r="W7265" t="s">
        <v>69</v>
      </c>
      <c r="X7265" t="s">
        <v>303</v>
      </c>
      <c r="Y7265">
        <v>325000</v>
      </c>
      <c r="Z7265">
        <v>82928</v>
      </c>
      <c r="AA7265" t="s">
        <v>69</v>
      </c>
      <c r="AB7265" t="s">
        <v>20704</v>
      </c>
      <c r="AC7265">
        <v>407928</v>
      </c>
    </row>
    <row r="7266" spans="1:29">
      <c r="A7266">
        <f t="shared" ca="1" si="113"/>
        <v>0.73752950272886286</v>
      </c>
      <c r="B7266" t="s">
        <v>55</v>
      </c>
      <c r="C7266">
        <v>9412920</v>
      </c>
      <c r="D7266" s="2">
        <v>43118</v>
      </c>
      <c r="E7266" t="s">
        <v>76</v>
      </c>
      <c r="F7266" t="s">
        <v>20705</v>
      </c>
      <c r="G7266">
        <v>5</v>
      </c>
      <c r="H7266" t="s">
        <v>58</v>
      </c>
      <c r="I7266" t="s">
        <v>59</v>
      </c>
      <c r="J7266">
        <v>84026</v>
      </c>
      <c r="K7266">
        <v>5</v>
      </c>
      <c r="L7266" s="2">
        <v>41685</v>
      </c>
      <c r="M7266" s="2">
        <v>43861</v>
      </c>
      <c r="N7266" t="s">
        <v>15287</v>
      </c>
      <c r="O7266">
        <v>4</v>
      </c>
      <c r="P7266" t="s">
        <v>444</v>
      </c>
      <c r="Q7266" t="s">
        <v>445</v>
      </c>
      <c r="R7266" t="s">
        <v>149</v>
      </c>
      <c r="S7266" t="s">
        <v>67</v>
      </c>
      <c r="T7266" t="s">
        <v>68</v>
      </c>
      <c r="U7266">
        <v>2018</v>
      </c>
      <c r="V7266">
        <v>413694</v>
      </c>
      <c r="W7266" t="s">
        <v>69</v>
      </c>
      <c r="X7266" t="s">
        <v>55</v>
      </c>
      <c r="Y7266">
        <v>275434</v>
      </c>
      <c r="Z7266">
        <v>138260</v>
      </c>
      <c r="AA7266" t="s">
        <v>69</v>
      </c>
      <c r="AB7266" t="s">
        <v>20706</v>
      </c>
      <c r="AC7266">
        <v>413694</v>
      </c>
    </row>
    <row r="7267" spans="1:29">
      <c r="A7267">
        <f t="shared" ca="1" si="113"/>
        <v>0.74238292790529015</v>
      </c>
      <c r="B7267" t="s">
        <v>303</v>
      </c>
      <c r="C7267">
        <v>9514986</v>
      </c>
      <c r="D7267" s="2">
        <v>43251</v>
      </c>
      <c r="E7267" t="s">
        <v>56</v>
      </c>
      <c r="F7267" t="s">
        <v>20707</v>
      </c>
      <c r="G7267">
        <v>5</v>
      </c>
      <c r="H7267" t="s">
        <v>58</v>
      </c>
      <c r="I7267" t="s">
        <v>305</v>
      </c>
      <c r="J7267">
        <v>107450</v>
      </c>
      <c r="K7267">
        <v>3</v>
      </c>
      <c r="L7267" s="2">
        <v>42602</v>
      </c>
      <c r="M7267" s="2">
        <v>43982</v>
      </c>
      <c r="N7267" t="s">
        <v>20708</v>
      </c>
      <c r="O7267">
        <v>12</v>
      </c>
      <c r="P7267" t="s">
        <v>656</v>
      </c>
      <c r="Q7267" t="s">
        <v>204</v>
      </c>
      <c r="R7267" t="s">
        <v>205</v>
      </c>
      <c r="S7267" t="s">
        <v>67</v>
      </c>
      <c r="T7267" t="s">
        <v>68</v>
      </c>
      <c r="U7267">
        <v>2018</v>
      </c>
      <c r="V7267">
        <v>231000</v>
      </c>
      <c r="W7267" t="s">
        <v>69</v>
      </c>
      <c r="X7267" t="s">
        <v>303</v>
      </c>
      <c r="Y7267">
        <v>150000</v>
      </c>
      <c r="Z7267">
        <v>81000</v>
      </c>
      <c r="AA7267" t="s">
        <v>69</v>
      </c>
      <c r="AB7267" t="s">
        <v>20709</v>
      </c>
      <c r="AC7267">
        <v>231000</v>
      </c>
    </row>
    <row r="7268" spans="1:29">
      <c r="A7268">
        <f t="shared" ca="1" si="113"/>
        <v>0.92904178128670911</v>
      </c>
      <c r="B7268" t="s">
        <v>92</v>
      </c>
      <c r="C7268">
        <v>9480090</v>
      </c>
      <c r="D7268" s="2">
        <v>43213</v>
      </c>
      <c r="E7268" t="s">
        <v>76</v>
      </c>
      <c r="F7268" t="s">
        <v>20710</v>
      </c>
      <c r="G7268">
        <v>5</v>
      </c>
      <c r="H7268" t="s">
        <v>58</v>
      </c>
      <c r="I7268" t="s">
        <v>95</v>
      </c>
      <c r="J7268">
        <v>76881</v>
      </c>
      <c r="K7268">
        <v>5</v>
      </c>
      <c r="L7268" s="2">
        <v>41760</v>
      </c>
      <c r="M7268" s="2">
        <v>43951</v>
      </c>
      <c r="N7268" t="s">
        <v>20711</v>
      </c>
      <c r="O7268">
        <v>7</v>
      </c>
      <c r="P7268" t="s">
        <v>64</v>
      </c>
      <c r="Q7268" t="s">
        <v>65</v>
      </c>
      <c r="R7268" t="s">
        <v>66</v>
      </c>
      <c r="S7268" t="s">
        <v>413</v>
      </c>
      <c r="T7268" t="s">
        <v>68</v>
      </c>
      <c r="U7268">
        <v>2018</v>
      </c>
      <c r="V7268">
        <v>580837</v>
      </c>
      <c r="W7268" t="s">
        <v>69</v>
      </c>
      <c r="X7268" t="s">
        <v>92</v>
      </c>
      <c r="Y7268">
        <v>477124</v>
      </c>
      <c r="Z7268">
        <v>103713</v>
      </c>
      <c r="AA7268" t="s">
        <v>69</v>
      </c>
      <c r="AB7268" t="s">
        <v>20712</v>
      </c>
      <c r="AC7268">
        <v>580837</v>
      </c>
    </row>
    <row r="7269" spans="1:29">
      <c r="A7269">
        <f t="shared" ca="1" si="113"/>
        <v>0.46373651481040035</v>
      </c>
      <c r="B7269" t="s">
        <v>1619</v>
      </c>
      <c r="C7269">
        <v>9537386</v>
      </c>
      <c r="D7269" s="2">
        <v>43300</v>
      </c>
      <c r="E7269" t="s">
        <v>993</v>
      </c>
      <c r="F7269" t="s">
        <v>20713</v>
      </c>
      <c r="G7269">
        <v>5</v>
      </c>
      <c r="H7269" t="s">
        <v>58</v>
      </c>
      <c r="I7269" t="s">
        <v>1621</v>
      </c>
      <c r="J7269">
        <v>24423</v>
      </c>
      <c r="K7269">
        <v>3</v>
      </c>
      <c r="L7269" s="2">
        <v>42583</v>
      </c>
      <c r="M7269" s="2">
        <v>44592</v>
      </c>
      <c r="N7269" t="s">
        <v>7955</v>
      </c>
      <c r="O7269">
        <v>4</v>
      </c>
      <c r="P7269" t="s">
        <v>3374</v>
      </c>
      <c r="Q7269" t="s">
        <v>3375</v>
      </c>
      <c r="R7269" t="s">
        <v>640</v>
      </c>
      <c r="S7269" t="s">
        <v>260</v>
      </c>
      <c r="T7269" t="s">
        <v>68</v>
      </c>
      <c r="U7269">
        <v>2018</v>
      </c>
      <c r="V7269">
        <v>224480</v>
      </c>
      <c r="W7269" t="s">
        <v>69</v>
      </c>
      <c r="X7269" t="s">
        <v>1619</v>
      </c>
      <c r="Y7269">
        <v>135000</v>
      </c>
      <c r="Z7269">
        <v>89480</v>
      </c>
      <c r="AA7269" t="s">
        <v>69</v>
      </c>
      <c r="AB7269" t="s">
        <v>20714</v>
      </c>
      <c r="AC7269">
        <v>224480</v>
      </c>
    </row>
    <row r="7270" spans="1:29">
      <c r="A7270">
        <f t="shared" ca="1" si="113"/>
        <v>1.1075460584479946E-2</v>
      </c>
      <c r="B7270" t="s">
        <v>199</v>
      </c>
      <c r="C7270">
        <v>9453646</v>
      </c>
      <c r="D7270" s="2">
        <v>43188</v>
      </c>
      <c r="E7270" t="s">
        <v>76</v>
      </c>
      <c r="F7270" t="s">
        <v>20715</v>
      </c>
      <c r="G7270">
        <v>5</v>
      </c>
      <c r="H7270" t="s">
        <v>58</v>
      </c>
      <c r="I7270" t="s">
        <v>149</v>
      </c>
      <c r="J7270">
        <v>186286</v>
      </c>
      <c r="K7270">
        <v>5</v>
      </c>
      <c r="L7270" s="2">
        <v>41730</v>
      </c>
      <c r="M7270" s="2">
        <v>44072</v>
      </c>
      <c r="N7270" t="s">
        <v>3129</v>
      </c>
      <c r="O7270">
        <v>7</v>
      </c>
      <c r="P7270" t="s">
        <v>64</v>
      </c>
      <c r="Q7270" t="s">
        <v>65</v>
      </c>
      <c r="R7270" t="s">
        <v>66</v>
      </c>
      <c r="S7270" t="s">
        <v>336</v>
      </c>
      <c r="T7270" t="s">
        <v>68</v>
      </c>
      <c r="U7270">
        <v>2018</v>
      </c>
      <c r="V7270">
        <v>426010</v>
      </c>
      <c r="W7270" t="s">
        <v>69</v>
      </c>
      <c r="X7270" t="s">
        <v>199</v>
      </c>
      <c r="Y7270">
        <v>279650</v>
      </c>
      <c r="Z7270">
        <v>146360</v>
      </c>
      <c r="AA7270" t="s">
        <v>69</v>
      </c>
      <c r="AB7270" t="s">
        <v>20716</v>
      </c>
      <c r="AC7270">
        <v>426010</v>
      </c>
    </row>
    <row r="7271" spans="1:29">
      <c r="A7271">
        <f t="shared" ca="1" si="113"/>
        <v>0.7880254154113715</v>
      </c>
      <c r="B7271" t="s">
        <v>241</v>
      </c>
      <c r="C7271">
        <v>9234040</v>
      </c>
      <c r="D7271" s="2">
        <v>42790</v>
      </c>
      <c r="E7271" t="s">
        <v>76</v>
      </c>
      <c r="F7271" t="s">
        <v>20717</v>
      </c>
      <c r="G7271">
        <v>5</v>
      </c>
      <c r="H7271" t="s">
        <v>58</v>
      </c>
      <c r="I7271" t="s">
        <v>243</v>
      </c>
      <c r="J7271">
        <v>112893</v>
      </c>
      <c r="K7271">
        <v>5</v>
      </c>
      <c r="L7271" s="2">
        <v>41289</v>
      </c>
      <c r="M7271" s="2">
        <v>43524</v>
      </c>
      <c r="N7271" t="s">
        <v>1905</v>
      </c>
      <c r="O7271">
        <v>1</v>
      </c>
      <c r="P7271" t="s">
        <v>2641</v>
      </c>
      <c r="Q7271" t="s">
        <v>2642</v>
      </c>
      <c r="R7271" t="s">
        <v>555</v>
      </c>
      <c r="S7271" t="s">
        <v>473</v>
      </c>
      <c r="T7271" t="s">
        <v>68</v>
      </c>
      <c r="U7271">
        <v>2017</v>
      </c>
      <c r="V7271">
        <v>344250</v>
      </c>
      <c r="W7271" t="s">
        <v>69</v>
      </c>
      <c r="X7271" t="s">
        <v>241</v>
      </c>
      <c r="Y7271">
        <v>225000</v>
      </c>
      <c r="Z7271">
        <v>119250</v>
      </c>
      <c r="AA7271" t="s">
        <v>69</v>
      </c>
      <c r="AB7271" t="s">
        <v>20718</v>
      </c>
      <c r="AC7271">
        <v>344250</v>
      </c>
    </row>
    <row r="7272" spans="1:29">
      <c r="A7272">
        <f t="shared" ca="1" si="113"/>
        <v>0.87826723375741012</v>
      </c>
      <c r="B7272" t="s">
        <v>199</v>
      </c>
      <c r="C7272">
        <v>9330806</v>
      </c>
      <c r="D7272" s="2">
        <v>42956</v>
      </c>
      <c r="E7272" t="s">
        <v>76</v>
      </c>
      <c r="F7272" t="s">
        <v>20719</v>
      </c>
      <c r="G7272">
        <v>5</v>
      </c>
      <c r="H7272" t="s">
        <v>58</v>
      </c>
      <c r="I7272" t="s">
        <v>149</v>
      </c>
      <c r="J7272">
        <v>183570</v>
      </c>
      <c r="K7272">
        <v>5</v>
      </c>
      <c r="L7272" s="2">
        <v>41547</v>
      </c>
      <c r="M7272" s="2">
        <v>43708</v>
      </c>
      <c r="N7272" t="s">
        <v>7880</v>
      </c>
      <c r="O7272">
        <v>7</v>
      </c>
      <c r="P7272" t="s">
        <v>259</v>
      </c>
      <c r="Q7272" t="s">
        <v>190</v>
      </c>
      <c r="R7272" t="s">
        <v>191</v>
      </c>
      <c r="S7272" t="s">
        <v>260</v>
      </c>
      <c r="T7272" t="s">
        <v>68</v>
      </c>
      <c r="U7272">
        <v>2017</v>
      </c>
      <c r="V7272">
        <v>565071</v>
      </c>
      <c r="W7272" t="s">
        <v>69</v>
      </c>
      <c r="X7272" t="s">
        <v>199</v>
      </c>
      <c r="Y7272">
        <v>416007</v>
      </c>
      <c r="Z7272">
        <v>149064</v>
      </c>
      <c r="AA7272" t="s">
        <v>69</v>
      </c>
      <c r="AB7272" t="s">
        <v>20720</v>
      </c>
      <c r="AC7272">
        <v>565071</v>
      </c>
    </row>
    <row r="7273" spans="1:29">
      <c r="A7273">
        <f t="shared" ca="1" si="113"/>
        <v>0.28939227634762987</v>
      </c>
      <c r="B7273" t="s">
        <v>303</v>
      </c>
      <c r="C7273">
        <v>9318510</v>
      </c>
      <c r="D7273" s="2">
        <v>42929</v>
      </c>
      <c r="E7273" t="s">
        <v>56</v>
      </c>
      <c r="F7273" t="s">
        <v>20721</v>
      </c>
      <c r="G7273">
        <v>5</v>
      </c>
      <c r="H7273" t="s">
        <v>58</v>
      </c>
      <c r="I7273" t="s">
        <v>305</v>
      </c>
      <c r="J7273">
        <v>98466</v>
      </c>
      <c r="K7273">
        <v>4</v>
      </c>
      <c r="L7273" s="2">
        <v>41883</v>
      </c>
      <c r="M7273" s="2">
        <v>43312</v>
      </c>
      <c r="N7273" t="s">
        <v>1153</v>
      </c>
      <c r="O7273">
        <v>7</v>
      </c>
      <c r="P7273" t="s">
        <v>3721</v>
      </c>
      <c r="Q7273" t="s">
        <v>190</v>
      </c>
      <c r="R7273" t="s">
        <v>191</v>
      </c>
      <c r="S7273" t="s">
        <v>473</v>
      </c>
      <c r="T7273" t="s">
        <v>68</v>
      </c>
      <c r="U7273">
        <v>2017</v>
      </c>
      <c r="V7273">
        <v>515923</v>
      </c>
      <c r="W7273" t="s">
        <v>69</v>
      </c>
      <c r="X7273" t="s">
        <v>303</v>
      </c>
      <c r="Y7273">
        <v>405681</v>
      </c>
      <c r="Z7273">
        <v>110242</v>
      </c>
      <c r="AA7273" t="s">
        <v>69</v>
      </c>
      <c r="AB7273" t="s">
        <v>20722</v>
      </c>
      <c r="AC7273">
        <v>515923</v>
      </c>
    </row>
    <row r="7274" spans="1:29">
      <c r="A7274">
        <f t="shared" ca="1" si="113"/>
        <v>0.68754704442304349</v>
      </c>
      <c r="B7274" t="s">
        <v>199</v>
      </c>
      <c r="C7274">
        <v>9247931</v>
      </c>
      <c r="D7274" s="2">
        <v>42810</v>
      </c>
      <c r="E7274" t="s">
        <v>76</v>
      </c>
      <c r="F7274" t="s">
        <v>20723</v>
      </c>
      <c r="G7274">
        <v>5</v>
      </c>
      <c r="H7274" t="s">
        <v>58</v>
      </c>
      <c r="I7274" t="s">
        <v>149</v>
      </c>
      <c r="J7274">
        <v>176671</v>
      </c>
      <c r="K7274">
        <v>5</v>
      </c>
      <c r="L7274" s="2">
        <v>41365</v>
      </c>
      <c r="M7274" s="2">
        <v>43555</v>
      </c>
      <c r="N7274" t="s">
        <v>4492</v>
      </c>
      <c r="O7274">
        <v>12</v>
      </c>
      <c r="P7274" t="s">
        <v>509</v>
      </c>
      <c r="Q7274" t="s">
        <v>217</v>
      </c>
      <c r="R7274" t="s">
        <v>120</v>
      </c>
      <c r="S7274" t="s">
        <v>260</v>
      </c>
      <c r="T7274" t="s">
        <v>68</v>
      </c>
      <c r="U7274">
        <v>2017</v>
      </c>
      <c r="V7274">
        <v>563930</v>
      </c>
      <c r="W7274" t="s">
        <v>69</v>
      </c>
      <c r="X7274" t="s">
        <v>199</v>
      </c>
      <c r="Y7274">
        <v>318965</v>
      </c>
      <c r="Z7274">
        <v>244965</v>
      </c>
      <c r="AA7274" t="s">
        <v>69</v>
      </c>
      <c r="AB7274" t="s">
        <v>20724</v>
      </c>
      <c r="AC7274">
        <v>563930</v>
      </c>
    </row>
    <row r="7275" spans="1:29">
      <c r="A7275">
        <f t="shared" ca="1" si="113"/>
        <v>0.24071317415657278</v>
      </c>
      <c r="B7275" t="s">
        <v>109</v>
      </c>
      <c r="C7275">
        <v>9307900</v>
      </c>
      <c r="D7275" s="2">
        <v>42940</v>
      </c>
      <c r="E7275" t="s">
        <v>76</v>
      </c>
      <c r="F7275" t="s">
        <v>20725</v>
      </c>
      <c r="G7275">
        <v>5</v>
      </c>
      <c r="H7275" t="s">
        <v>58</v>
      </c>
      <c r="I7275" t="s">
        <v>112</v>
      </c>
      <c r="J7275">
        <v>23656</v>
      </c>
      <c r="K7275">
        <v>5</v>
      </c>
      <c r="L7275" s="2">
        <v>41487</v>
      </c>
      <c r="M7275" s="2">
        <v>43677</v>
      </c>
      <c r="N7275" t="s">
        <v>822</v>
      </c>
      <c r="O7275">
        <v>7</v>
      </c>
      <c r="P7275" t="s">
        <v>1170</v>
      </c>
      <c r="Q7275" t="s">
        <v>1171</v>
      </c>
      <c r="R7275" t="s">
        <v>585</v>
      </c>
      <c r="S7275" t="s">
        <v>67</v>
      </c>
      <c r="T7275" t="s">
        <v>68</v>
      </c>
      <c r="U7275">
        <v>2017</v>
      </c>
      <c r="V7275">
        <v>567499</v>
      </c>
      <c r="W7275" t="s">
        <v>69</v>
      </c>
      <c r="X7275" t="s">
        <v>109</v>
      </c>
      <c r="Y7275">
        <v>355799</v>
      </c>
      <c r="Z7275">
        <v>211700</v>
      </c>
      <c r="AA7275" t="s">
        <v>69</v>
      </c>
      <c r="AB7275" t="s">
        <v>20726</v>
      </c>
      <c r="AC7275">
        <v>567499</v>
      </c>
    </row>
    <row r="7276" spans="1:29">
      <c r="A7276">
        <f t="shared" ca="1" si="113"/>
        <v>0.46441251486877355</v>
      </c>
      <c r="B7276" t="s">
        <v>241</v>
      </c>
      <c r="C7276">
        <v>9238797</v>
      </c>
      <c r="D7276" s="2">
        <v>42810</v>
      </c>
      <c r="E7276" t="s">
        <v>76</v>
      </c>
      <c r="F7276" t="s">
        <v>20727</v>
      </c>
      <c r="G7276">
        <v>5</v>
      </c>
      <c r="H7276" t="s">
        <v>58</v>
      </c>
      <c r="I7276" t="s">
        <v>243</v>
      </c>
      <c r="J7276">
        <v>117880</v>
      </c>
      <c r="K7276">
        <v>4</v>
      </c>
      <c r="L7276" s="2">
        <v>41730</v>
      </c>
      <c r="M7276" s="2">
        <v>43555</v>
      </c>
      <c r="N7276" t="s">
        <v>5096</v>
      </c>
      <c r="O7276">
        <v>13</v>
      </c>
      <c r="P7276" t="s">
        <v>1064</v>
      </c>
      <c r="Q7276" t="s">
        <v>1065</v>
      </c>
      <c r="R7276" t="s">
        <v>335</v>
      </c>
      <c r="S7276" t="s">
        <v>85</v>
      </c>
      <c r="T7276" t="s">
        <v>68</v>
      </c>
      <c r="U7276">
        <v>2017</v>
      </c>
      <c r="V7276">
        <v>356496</v>
      </c>
      <c r="W7276" t="s">
        <v>69</v>
      </c>
      <c r="X7276" t="s">
        <v>241</v>
      </c>
      <c r="Y7276">
        <v>250000</v>
      </c>
      <c r="Z7276">
        <v>106496</v>
      </c>
      <c r="AA7276" t="s">
        <v>69</v>
      </c>
      <c r="AB7276" t="s">
        <v>20728</v>
      </c>
      <c r="AC7276">
        <v>356496</v>
      </c>
    </row>
    <row r="7277" spans="1:29">
      <c r="A7277">
        <f t="shared" ca="1" si="113"/>
        <v>0.42402682073624176</v>
      </c>
      <c r="B7277" t="s">
        <v>286</v>
      </c>
      <c r="C7277">
        <v>9254424</v>
      </c>
      <c r="D7277" s="2">
        <v>42835</v>
      </c>
      <c r="E7277" t="s">
        <v>76</v>
      </c>
      <c r="F7277" t="s">
        <v>20729</v>
      </c>
      <c r="G7277">
        <v>5</v>
      </c>
      <c r="H7277" t="s">
        <v>58</v>
      </c>
      <c r="I7277" t="s">
        <v>289</v>
      </c>
      <c r="J7277">
        <v>103228</v>
      </c>
      <c r="K7277">
        <v>6</v>
      </c>
      <c r="L7277" s="2">
        <v>41407</v>
      </c>
      <c r="M7277" s="2">
        <v>43585</v>
      </c>
      <c r="N7277" t="s">
        <v>2257</v>
      </c>
      <c r="O7277">
        <v>7</v>
      </c>
      <c r="P7277" t="s">
        <v>1729</v>
      </c>
      <c r="Q7277" t="s">
        <v>65</v>
      </c>
      <c r="R7277" t="s">
        <v>66</v>
      </c>
      <c r="S7277" t="s">
        <v>67</v>
      </c>
      <c r="T7277" t="s">
        <v>68</v>
      </c>
      <c r="U7277">
        <v>2017</v>
      </c>
      <c r="V7277">
        <v>354997</v>
      </c>
      <c r="W7277" t="s">
        <v>69</v>
      </c>
      <c r="X7277" t="s">
        <v>286</v>
      </c>
      <c r="Y7277">
        <v>255560</v>
      </c>
      <c r="Z7277">
        <v>99437</v>
      </c>
      <c r="AA7277" t="s">
        <v>69</v>
      </c>
      <c r="AB7277" t="s">
        <v>20730</v>
      </c>
      <c r="AC7277">
        <v>354997</v>
      </c>
    </row>
    <row r="7278" spans="1:29">
      <c r="A7278">
        <f t="shared" ca="1" si="113"/>
        <v>6.7399293856551967E-2</v>
      </c>
      <c r="B7278" t="s">
        <v>1143</v>
      </c>
      <c r="C7278">
        <v>9297225</v>
      </c>
      <c r="D7278" s="2">
        <v>42906</v>
      </c>
      <c r="E7278" t="s">
        <v>76</v>
      </c>
      <c r="F7278" t="s">
        <v>20731</v>
      </c>
      <c r="G7278">
        <v>5</v>
      </c>
      <c r="H7278" t="s">
        <v>58</v>
      </c>
      <c r="I7278" t="s">
        <v>1145</v>
      </c>
      <c r="J7278">
        <v>64255</v>
      </c>
      <c r="K7278">
        <v>5</v>
      </c>
      <c r="L7278" s="2">
        <v>41456</v>
      </c>
      <c r="M7278" s="2">
        <v>43646</v>
      </c>
      <c r="N7278" t="s">
        <v>3743</v>
      </c>
      <c r="O7278">
        <v>4</v>
      </c>
      <c r="P7278" t="s">
        <v>444</v>
      </c>
      <c r="Q7278" t="s">
        <v>445</v>
      </c>
      <c r="R7278" t="s">
        <v>149</v>
      </c>
      <c r="S7278" t="s">
        <v>483</v>
      </c>
      <c r="T7278" t="s">
        <v>68</v>
      </c>
      <c r="U7278">
        <v>2017</v>
      </c>
      <c r="V7278">
        <v>325296</v>
      </c>
      <c r="W7278" t="s">
        <v>69</v>
      </c>
      <c r="X7278" t="s">
        <v>1143</v>
      </c>
      <c r="Y7278">
        <v>243733</v>
      </c>
      <c r="Z7278">
        <v>81563</v>
      </c>
      <c r="AA7278" t="s">
        <v>69</v>
      </c>
      <c r="AB7278" t="s">
        <v>20732</v>
      </c>
      <c r="AC7278">
        <v>325296</v>
      </c>
    </row>
    <row r="7279" spans="1:29">
      <c r="A7279">
        <f t="shared" ca="1" si="113"/>
        <v>0.67648232455210655</v>
      </c>
      <c r="B7279" t="s">
        <v>127</v>
      </c>
      <c r="C7279">
        <v>9482677</v>
      </c>
      <c r="D7279" s="2">
        <v>43179</v>
      </c>
      <c r="E7279" t="s">
        <v>7826</v>
      </c>
      <c r="F7279" t="s">
        <v>20733</v>
      </c>
      <c r="G7279">
        <v>5</v>
      </c>
      <c r="H7279" t="s">
        <v>58</v>
      </c>
      <c r="I7279" t="s">
        <v>130</v>
      </c>
      <c r="J7279">
        <v>106771</v>
      </c>
      <c r="K7279">
        <v>4</v>
      </c>
      <c r="L7279" s="2">
        <v>42156</v>
      </c>
      <c r="M7279" s="2">
        <v>43921</v>
      </c>
      <c r="N7279" t="s">
        <v>7828</v>
      </c>
      <c r="O7279">
        <v>10</v>
      </c>
      <c r="P7279" t="s">
        <v>216</v>
      </c>
      <c r="Q7279" t="s">
        <v>217</v>
      </c>
      <c r="R7279" t="s">
        <v>120</v>
      </c>
      <c r="S7279" t="s">
        <v>2286</v>
      </c>
      <c r="T7279" t="s">
        <v>68</v>
      </c>
      <c r="U7279">
        <v>2018</v>
      </c>
      <c r="V7279">
        <v>745268</v>
      </c>
      <c r="W7279" t="s">
        <v>69</v>
      </c>
      <c r="X7279" t="s">
        <v>127</v>
      </c>
      <c r="Y7279">
        <v>492805</v>
      </c>
      <c r="Z7279">
        <v>252463</v>
      </c>
      <c r="AA7279" t="s">
        <v>69</v>
      </c>
      <c r="AB7279" t="s">
        <v>20734</v>
      </c>
      <c r="AC7279">
        <v>745268</v>
      </c>
    </row>
    <row r="7280" spans="1:29">
      <c r="A7280">
        <f t="shared" ca="1" si="113"/>
        <v>0.78764246519070358</v>
      </c>
      <c r="B7280" t="s">
        <v>55</v>
      </c>
      <c r="C7280">
        <v>9445487</v>
      </c>
      <c r="D7280" s="2">
        <v>43159</v>
      </c>
      <c r="E7280" t="s">
        <v>76</v>
      </c>
      <c r="F7280" t="s">
        <v>20735</v>
      </c>
      <c r="G7280">
        <v>5</v>
      </c>
      <c r="H7280" t="s">
        <v>58</v>
      </c>
      <c r="I7280" t="s">
        <v>59</v>
      </c>
      <c r="J7280">
        <v>44080</v>
      </c>
      <c r="K7280">
        <v>16</v>
      </c>
      <c r="L7280" s="2">
        <v>37438</v>
      </c>
      <c r="M7280" s="2">
        <v>43890</v>
      </c>
      <c r="N7280" t="s">
        <v>2799</v>
      </c>
      <c r="O7280">
        <v>1</v>
      </c>
      <c r="P7280" t="s">
        <v>2641</v>
      </c>
      <c r="Q7280" t="s">
        <v>2642</v>
      </c>
      <c r="R7280" t="s">
        <v>555</v>
      </c>
      <c r="S7280" t="s">
        <v>473</v>
      </c>
      <c r="T7280" t="s">
        <v>68</v>
      </c>
      <c r="U7280">
        <v>2018</v>
      </c>
      <c r="V7280">
        <v>547413</v>
      </c>
      <c r="W7280" t="s">
        <v>69</v>
      </c>
      <c r="X7280" t="s">
        <v>55</v>
      </c>
      <c r="Y7280">
        <v>350906</v>
      </c>
      <c r="Z7280">
        <v>196507</v>
      </c>
      <c r="AA7280" t="s">
        <v>69</v>
      </c>
      <c r="AB7280" t="s">
        <v>20736</v>
      </c>
      <c r="AC7280">
        <v>547413</v>
      </c>
    </row>
    <row r="7281" spans="1:29">
      <c r="A7281">
        <f t="shared" ca="1" si="113"/>
        <v>0.45057842539652915</v>
      </c>
      <c r="B7281" t="s">
        <v>199</v>
      </c>
      <c r="C7281">
        <v>9547781</v>
      </c>
      <c r="D7281" s="2">
        <v>43349</v>
      </c>
      <c r="E7281" t="s">
        <v>76</v>
      </c>
      <c r="F7281" t="s">
        <v>20737</v>
      </c>
      <c r="G7281">
        <v>5</v>
      </c>
      <c r="H7281" t="s">
        <v>58</v>
      </c>
      <c r="I7281" t="s">
        <v>149</v>
      </c>
      <c r="J7281">
        <v>185623</v>
      </c>
      <c r="K7281">
        <v>5</v>
      </c>
      <c r="L7281" s="2">
        <v>41893</v>
      </c>
      <c r="M7281" s="2">
        <v>44804</v>
      </c>
      <c r="N7281" t="s">
        <v>158</v>
      </c>
      <c r="O7281">
        <v>6</v>
      </c>
      <c r="P7281" t="s">
        <v>7757</v>
      </c>
      <c r="Q7281" t="s">
        <v>7758</v>
      </c>
      <c r="R7281" t="s">
        <v>401</v>
      </c>
      <c r="S7281" t="s">
        <v>6745</v>
      </c>
      <c r="T7281" t="s">
        <v>68</v>
      </c>
      <c r="U7281">
        <v>2018</v>
      </c>
      <c r="V7281">
        <v>1038141</v>
      </c>
      <c r="W7281" t="s">
        <v>69</v>
      </c>
      <c r="X7281" t="s">
        <v>199</v>
      </c>
      <c r="Y7281">
        <v>898391</v>
      </c>
      <c r="Z7281">
        <v>139750</v>
      </c>
      <c r="AA7281" t="s">
        <v>69</v>
      </c>
      <c r="AB7281" t="s">
        <v>20738</v>
      </c>
      <c r="AC7281">
        <v>1038141</v>
      </c>
    </row>
    <row r="7282" spans="1:29">
      <c r="A7282">
        <f t="shared" ca="1" si="113"/>
        <v>0.88181207129774997</v>
      </c>
      <c r="B7282" t="s">
        <v>241</v>
      </c>
      <c r="C7282">
        <v>9307979</v>
      </c>
      <c r="D7282" s="2">
        <v>42851</v>
      </c>
      <c r="E7282" t="s">
        <v>56</v>
      </c>
      <c r="F7282" t="s">
        <v>20739</v>
      </c>
      <c r="G7282">
        <v>5</v>
      </c>
      <c r="H7282" t="s">
        <v>58</v>
      </c>
      <c r="I7282" t="s">
        <v>243</v>
      </c>
      <c r="J7282">
        <v>121650</v>
      </c>
      <c r="K7282">
        <v>4</v>
      </c>
      <c r="L7282" s="2">
        <v>41883</v>
      </c>
      <c r="M7282" s="2">
        <v>43220</v>
      </c>
      <c r="N7282" t="s">
        <v>5715</v>
      </c>
      <c r="O7282">
        <v>3</v>
      </c>
      <c r="P7282" t="s">
        <v>542</v>
      </c>
      <c r="Q7282" t="s">
        <v>543</v>
      </c>
      <c r="R7282" t="s">
        <v>205</v>
      </c>
      <c r="S7282" t="s">
        <v>67</v>
      </c>
      <c r="T7282" t="s">
        <v>68</v>
      </c>
      <c r="U7282">
        <v>2017</v>
      </c>
      <c r="V7282">
        <v>303806</v>
      </c>
      <c r="W7282" t="s">
        <v>69</v>
      </c>
      <c r="X7282" t="s">
        <v>241</v>
      </c>
      <c r="Y7282">
        <v>246879</v>
      </c>
      <c r="Z7282">
        <v>56927</v>
      </c>
      <c r="AA7282" t="s">
        <v>69</v>
      </c>
      <c r="AB7282" t="s">
        <v>20740</v>
      </c>
      <c r="AC7282">
        <v>303806</v>
      </c>
    </row>
    <row r="7283" spans="1:29">
      <c r="A7283">
        <f t="shared" ca="1" si="113"/>
        <v>0.47784215769819671</v>
      </c>
      <c r="B7283" t="s">
        <v>75</v>
      </c>
      <c r="C7283">
        <v>9514779</v>
      </c>
      <c r="D7283" s="2">
        <v>43333</v>
      </c>
      <c r="E7283" t="s">
        <v>12840</v>
      </c>
      <c r="F7283" t="s">
        <v>12841</v>
      </c>
      <c r="G7283">
        <v>5</v>
      </c>
      <c r="H7283" t="s">
        <v>58</v>
      </c>
      <c r="I7283" t="s">
        <v>78</v>
      </c>
      <c r="J7283">
        <v>49369</v>
      </c>
      <c r="K7283">
        <v>5</v>
      </c>
      <c r="L7283" s="2">
        <v>41912</v>
      </c>
      <c r="M7283" s="2">
        <v>44347</v>
      </c>
      <c r="N7283" t="s">
        <v>12842</v>
      </c>
      <c r="O7283">
        <v>1</v>
      </c>
      <c r="P7283" t="s">
        <v>161</v>
      </c>
      <c r="Q7283" t="s">
        <v>162</v>
      </c>
      <c r="R7283" t="s">
        <v>163</v>
      </c>
      <c r="S7283" t="s">
        <v>67</v>
      </c>
      <c r="T7283" t="s">
        <v>68</v>
      </c>
      <c r="U7283">
        <v>2018</v>
      </c>
      <c r="V7283">
        <v>3000000</v>
      </c>
      <c r="W7283" t="s">
        <v>69</v>
      </c>
      <c r="X7283" t="s">
        <v>75</v>
      </c>
      <c r="Y7283">
        <v>1745910</v>
      </c>
      <c r="Z7283">
        <v>554090</v>
      </c>
      <c r="AA7283" t="s">
        <v>69</v>
      </c>
      <c r="AB7283" t="s">
        <v>12843</v>
      </c>
      <c r="AC7283">
        <v>2300000</v>
      </c>
    </row>
    <row r="7284" spans="1:29">
      <c r="A7284">
        <f t="shared" ca="1" si="113"/>
        <v>0.8060614183721857</v>
      </c>
      <c r="B7284" t="s">
        <v>241</v>
      </c>
      <c r="C7284">
        <v>9478324</v>
      </c>
      <c r="D7284" s="2">
        <v>43231</v>
      </c>
      <c r="E7284" t="s">
        <v>56</v>
      </c>
      <c r="F7284" t="s">
        <v>20741</v>
      </c>
      <c r="G7284">
        <v>5</v>
      </c>
      <c r="H7284" t="s">
        <v>58</v>
      </c>
      <c r="I7284" t="s">
        <v>243</v>
      </c>
      <c r="J7284">
        <v>126909</v>
      </c>
      <c r="K7284">
        <v>4</v>
      </c>
      <c r="L7284" s="2">
        <v>42248</v>
      </c>
      <c r="M7284" s="2">
        <v>43982</v>
      </c>
      <c r="N7284" t="s">
        <v>2261</v>
      </c>
      <c r="O7284" t="s">
        <v>913</v>
      </c>
      <c r="P7284" t="s">
        <v>3904</v>
      </c>
      <c r="Q7284" t="s">
        <v>3905</v>
      </c>
      <c r="R7284" t="s">
        <v>3906</v>
      </c>
      <c r="S7284" t="s">
        <v>67</v>
      </c>
      <c r="T7284" t="s">
        <v>68</v>
      </c>
      <c r="U7284">
        <v>2018</v>
      </c>
      <c r="V7284">
        <v>471756</v>
      </c>
      <c r="W7284" t="s">
        <v>69</v>
      </c>
      <c r="X7284" t="s">
        <v>241</v>
      </c>
      <c r="Y7284">
        <v>309348</v>
      </c>
      <c r="Z7284">
        <v>162408</v>
      </c>
      <c r="AA7284" t="s">
        <v>69</v>
      </c>
      <c r="AB7284" t="s">
        <v>20742</v>
      </c>
      <c r="AC7284">
        <v>471756</v>
      </c>
    </row>
    <row r="7285" spans="1:29">
      <c r="A7285">
        <f t="shared" ca="1" si="113"/>
        <v>0.72527789034561252</v>
      </c>
      <c r="B7285" t="s">
        <v>254</v>
      </c>
      <c r="C7285">
        <v>9494601</v>
      </c>
      <c r="D7285" s="2">
        <v>43272</v>
      </c>
      <c r="E7285" t="s">
        <v>56</v>
      </c>
      <c r="F7285" t="s">
        <v>20743</v>
      </c>
      <c r="G7285">
        <v>5</v>
      </c>
      <c r="H7285" t="s">
        <v>58</v>
      </c>
      <c r="I7285" t="s">
        <v>256</v>
      </c>
      <c r="J7285">
        <v>112976</v>
      </c>
      <c r="K7285">
        <v>4</v>
      </c>
      <c r="L7285" s="2">
        <v>42186</v>
      </c>
      <c r="M7285" s="2">
        <v>44012</v>
      </c>
      <c r="N7285" t="s">
        <v>1434</v>
      </c>
      <c r="O7285">
        <v>50</v>
      </c>
      <c r="P7285" t="s">
        <v>357</v>
      </c>
      <c r="Q7285" t="s">
        <v>358</v>
      </c>
      <c r="R7285" t="s">
        <v>149</v>
      </c>
      <c r="S7285" t="s">
        <v>85</v>
      </c>
      <c r="T7285" t="s">
        <v>68</v>
      </c>
      <c r="U7285">
        <v>2018</v>
      </c>
      <c r="V7285">
        <v>294760</v>
      </c>
      <c r="W7285" t="s">
        <v>69</v>
      </c>
      <c r="X7285" t="s">
        <v>254</v>
      </c>
      <c r="Y7285">
        <v>197500</v>
      </c>
      <c r="Z7285">
        <v>97260</v>
      </c>
      <c r="AA7285" t="s">
        <v>69</v>
      </c>
      <c r="AB7285" t="s">
        <v>20744</v>
      </c>
      <c r="AC7285">
        <v>294760</v>
      </c>
    </row>
    <row r="7286" spans="1:29">
      <c r="A7286">
        <f t="shared" ca="1" si="113"/>
        <v>0.33424222027389239</v>
      </c>
      <c r="B7286" t="s">
        <v>254</v>
      </c>
      <c r="C7286">
        <v>9278184</v>
      </c>
      <c r="D7286" s="2">
        <v>42884</v>
      </c>
      <c r="E7286" t="s">
        <v>56</v>
      </c>
      <c r="F7286" t="s">
        <v>20745</v>
      </c>
      <c r="G7286">
        <v>5</v>
      </c>
      <c r="H7286" t="s">
        <v>58</v>
      </c>
      <c r="I7286" t="s">
        <v>256</v>
      </c>
      <c r="J7286">
        <v>94386</v>
      </c>
      <c r="K7286">
        <v>8</v>
      </c>
      <c r="L7286" s="2">
        <v>40360</v>
      </c>
      <c r="M7286" s="2">
        <v>43251</v>
      </c>
      <c r="N7286" t="s">
        <v>920</v>
      </c>
      <c r="O7286">
        <v>13</v>
      </c>
      <c r="P7286" t="s">
        <v>390</v>
      </c>
      <c r="Q7286" t="s">
        <v>217</v>
      </c>
      <c r="R7286" t="s">
        <v>120</v>
      </c>
      <c r="S7286" t="s">
        <v>67</v>
      </c>
      <c r="T7286" t="s">
        <v>68</v>
      </c>
      <c r="U7286">
        <v>2017</v>
      </c>
      <c r="V7286">
        <v>312000</v>
      </c>
      <c r="W7286" t="s">
        <v>69</v>
      </c>
      <c r="X7286" t="s">
        <v>254</v>
      </c>
      <c r="Y7286">
        <v>195000</v>
      </c>
      <c r="Z7286">
        <v>117000</v>
      </c>
      <c r="AA7286" t="s">
        <v>69</v>
      </c>
      <c r="AB7286" t="s">
        <v>20746</v>
      </c>
      <c r="AC7286">
        <v>312000</v>
      </c>
    </row>
    <row r="7287" spans="1:29">
      <c r="A7287">
        <f t="shared" ca="1" si="113"/>
        <v>0.63623055362636405</v>
      </c>
      <c r="B7287" t="s">
        <v>286</v>
      </c>
      <c r="C7287">
        <v>9478970</v>
      </c>
      <c r="D7287" s="2">
        <v>43209</v>
      </c>
      <c r="E7287" t="s">
        <v>3994</v>
      </c>
      <c r="F7287" t="s">
        <v>20747</v>
      </c>
      <c r="G7287">
        <v>5</v>
      </c>
      <c r="H7287" t="s">
        <v>58</v>
      </c>
      <c r="I7287" t="s">
        <v>289</v>
      </c>
      <c r="J7287">
        <v>125609</v>
      </c>
      <c r="K7287">
        <v>3</v>
      </c>
      <c r="L7287" s="2">
        <v>42507</v>
      </c>
      <c r="M7287" s="2">
        <v>44316</v>
      </c>
      <c r="N7287" t="s">
        <v>3538</v>
      </c>
      <c r="O7287">
        <v>50</v>
      </c>
      <c r="P7287" t="s">
        <v>20748</v>
      </c>
      <c r="Q7287" t="s">
        <v>358</v>
      </c>
      <c r="R7287" t="s">
        <v>149</v>
      </c>
      <c r="S7287" t="s">
        <v>260</v>
      </c>
      <c r="T7287" t="s">
        <v>68</v>
      </c>
      <c r="U7287">
        <v>2018</v>
      </c>
      <c r="V7287">
        <v>487500</v>
      </c>
      <c r="W7287" t="s">
        <v>69</v>
      </c>
      <c r="X7287" t="s">
        <v>286</v>
      </c>
      <c r="Y7287">
        <v>368750</v>
      </c>
      <c r="Z7287">
        <v>118750</v>
      </c>
      <c r="AA7287" t="s">
        <v>69</v>
      </c>
      <c r="AB7287" t="s">
        <v>20749</v>
      </c>
      <c r="AC7287">
        <v>487500</v>
      </c>
    </row>
    <row r="7288" spans="1:29">
      <c r="A7288">
        <f t="shared" ca="1" si="113"/>
        <v>0.82512206956286127</v>
      </c>
      <c r="B7288" t="s">
        <v>687</v>
      </c>
      <c r="C7288">
        <v>9198442</v>
      </c>
      <c r="D7288" s="2">
        <v>42720</v>
      </c>
      <c r="E7288" t="s">
        <v>76</v>
      </c>
      <c r="F7288" t="s">
        <v>20750</v>
      </c>
      <c r="G7288">
        <v>5</v>
      </c>
      <c r="H7288" t="s">
        <v>58</v>
      </c>
      <c r="I7288" t="s">
        <v>689</v>
      </c>
      <c r="J7288">
        <v>12085</v>
      </c>
      <c r="K7288">
        <v>6</v>
      </c>
      <c r="L7288" s="2">
        <v>41277</v>
      </c>
      <c r="M7288" s="2">
        <v>43465</v>
      </c>
      <c r="N7288" t="s">
        <v>854</v>
      </c>
      <c r="O7288">
        <v>37</v>
      </c>
      <c r="P7288" t="s">
        <v>1741</v>
      </c>
      <c r="Q7288" t="s">
        <v>1742</v>
      </c>
      <c r="R7288" t="s">
        <v>149</v>
      </c>
      <c r="S7288" t="s">
        <v>67</v>
      </c>
      <c r="T7288" t="s">
        <v>68</v>
      </c>
      <c r="U7288">
        <v>2017</v>
      </c>
      <c r="V7288">
        <v>412500</v>
      </c>
      <c r="W7288" t="s">
        <v>69</v>
      </c>
      <c r="X7288" t="s">
        <v>687</v>
      </c>
      <c r="Y7288">
        <v>250000</v>
      </c>
      <c r="Z7288">
        <v>162500</v>
      </c>
      <c r="AA7288" t="s">
        <v>69</v>
      </c>
      <c r="AB7288" t="s">
        <v>20751</v>
      </c>
      <c r="AC7288">
        <v>412500</v>
      </c>
    </row>
    <row r="7289" spans="1:29">
      <c r="A7289">
        <f t="shared" ca="1" si="113"/>
        <v>0.75243982479270743</v>
      </c>
      <c r="B7289" t="s">
        <v>92</v>
      </c>
      <c r="C7289">
        <v>9265914</v>
      </c>
      <c r="D7289" s="2">
        <v>42853</v>
      </c>
      <c r="E7289" t="s">
        <v>76</v>
      </c>
      <c r="F7289" t="s">
        <v>20752</v>
      </c>
      <c r="G7289">
        <v>5</v>
      </c>
      <c r="H7289" t="s">
        <v>58</v>
      </c>
      <c r="I7289" t="s">
        <v>95</v>
      </c>
      <c r="J7289">
        <v>76245</v>
      </c>
      <c r="K7289">
        <v>5</v>
      </c>
      <c r="L7289" s="2">
        <v>41471</v>
      </c>
      <c r="M7289" s="2">
        <v>43220</v>
      </c>
      <c r="N7289" t="s">
        <v>364</v>
      </c>
      <c r="O7289">
        <v>7</v>
      </c>
      <c r="P7289" t="s">
        <v>1729</v>
      </c>
      <c r="Q7289" t="s">
        <v>65</v>
      </c>
      <c r="R7289" t="s">
        <v>66</v>
      </c>
      <c r="S7289" t="s">
        <v>67</v>
      </c>
      <c r="T7289" t="s">
        <v>68</v>
      </c>
      <c r="U7289">
        <v>2017</v>
      </c>
      <c r="V7289">
        <v>307000</v>
      </c>
      <c r="W7289" t="s">
        <v>69</v>
      </c>
      <c r="X7289" t="s">
        <v>92</v>
      </c>
      <c r="Y7289">
        <v>200000</v>
      </c>
      <c r="Z7289">
        <v>107000</v>
      </c>
      <c r="AA7289" t="s">
        <v>69</v>
      </c>
      <c r="AB7289" t="s">
        <v>20753</v>
      </c>
      <c r="AC7289">
        <v>307000</v>
      </c>
    </row>
    <row r="7290" spans="1:29">
      <c r="A7290">
        <f t="shared" ca="1" si="113"/>
        <v>0.9762334508678655</v>
      </c>
      <c r="B7290" t="s">
        <v>75</v>
      </c>
      <c r="C7290">
        <v>9280819</v>
      </c>
      <c r="D7290" s="2">
        <v>42905</v>
      </c>
      <c r="E7290" t="s">
        <v>76</v>
      </c>
      <c r="F7290" t="s">
        <v>20754</v>
      </c>
      <c r="G7290">
        <v>5</v>
      </c>
      <c r="H7290" t="s">
        <v>58</v>
      </c>
      <c r="I7290" t="s">
        <v>78</v>
      </c>
      <c r="J7290">
        <v>43688</v>
      </c>
      <c r="K7290">
        <v>5</v>
      </c>
      <c r="L7290" s="2">
        <v>41518</v>
      </c>
      <c r="M7290" s="2">
        <v>43616</v>
      </c>
      <c r="N7290" t="s">
        <v>4935</v>
      </c>
      <c r="O7290">
        <v>13</v>
      </c>
      <c r="P7290" t="s">
        <v>390</v>
      </c>
      <c r="Q7290" t="s">
        <v>217</v>
      </c>
      <c r="R7290" t="s">
        <v>120</v>
      </c>
      <c r="S7290" t="s">
        <v>67</v>
      </c>
      <c r="T7290" t="s">
        <v>68</v>
      </c>
      <c r="U7290">
        <v>2017</v>
      </c>
      <c r="V7290">
        <v>289067</v>
      </c>
      <c r="W7290" t="s">
        <v>69</v>
      </c>
      <c r="X7290" t="s">
        <v>75</v>
      </c>
      <c r="Y7290">
        <v>257841</v>
      </c>
      <c r="Z7290">
        <v>31226</v>
      </c>
      <c r="AA7290" t="s">
        <v>69</v>
      </c>
      <c r="AB7290" t="s">
        <v>20755</v>
      </c>
      <c r="AC7290">
        <v>289067</v>
      </c>
    </row>
    <row r="7291" spans="1:29">
      <c r="A7291">
        <f t="shared" ca="1" si="113"/>
        <v>0.93593611456514469</v>
      </c>
      <c r="B7291" t="s">
        <v>55</v>
      </c>
      <c r="C7291">
        <v>9212208</v>
      </c>
      <c r="D7291" s="2">
        <v>42790</v>
      </c>
      <c r="E7291" t="s">
        <v>76</v>
      </c>
      <c r="F7291" t="s">
        <v>20756</v>
      </c>
      <c r="G7291">
        <v>5</v>
      </c>
      <c r="H7291" t="s">
        <v>58</v>
      </c>
      <c r="I7291" t="s">
        <v>59</v>
      </c>
      <c r="J7291">
        <v>86960</v>
      </c>
      <c r="K7291">
        <v>5</v>
      </c>
      <c r="L7291" s="2">
        <v>41730</v>
      </c>
      <c r="M7291" s="2">
        <v>43861</v>
      </c>
      <c r="N7291" t="s">
        <v>2564</v>
      </c>
      <c r="O7291">
        <v>2</v>
      </c>
      <c r="P7291" t="s">
        <v>2806</v>
      </c>
      <c r="Q7291" t="s">
        <v>2807</v>
      </c>
      <c r="R7291" t="s">
        <v>2808</v>
      </c>
      <c r="S7291" t="s">
        <v>67</v>
      </c>
      <c r="T7291" t="s">
        <v>68</v>
      </c>
      <c r="U7291">
        <v>2017</v>
      </c>
      <c r="V7291">
        <v>319375</v>
      </c>
      <c r="W7291" t="s">
        <v>69</v>
      </c>
      <c r="X7291" t="s">
        <v>55</v>
      </c>
      <c r="Y7291">
        <v>218750</v>
      </c>
      <c r="Z7291">
        <v>100625</v>
      </c>
      <c r="AA7291" t="s">
        <v>69</v>
      </c>
      <c r="AB7291" t="s">
        <v>20757</v>
      </c>
      <c r="AC7291">
        <v>319375</v>
      </c>
    </row>
    <row r="7292" spans="1:29">
      <c r="A7292">
        <f t="shared" ca="1" si="113"/>
        <v>0.71056357124971603</v>
      </c>
      <c r="B7292" t="s">
        <v>241</v>
      </c>
      <c r="C7292">
        <v>9246562</v>
      </c>
      <c r="D7292" s="2">
        <v>42797</v>
      </c>
      <c r="E7292" t="s">
        <v>76</v>
      </c>
      <c r="F7292" t="s">
        <v>20758</v>
      </c>
      <c r="G7292">
        <v>5</v>
      </c>
      <c r="H7292" t="s">
        <v>58</v>
      </c>
      <c r="I7292" t="s">
        <v>243</v>
      </c>
      <c r="J7292">
        <v>121197</v>
      </c>
      <c r="K7292">
        <v>4</v>
      </c>
      <c r="L7292" s="2">
        <v>41730</v>
      </c>
      <c r="M7292" s="2">
        <v>43555</v>
      </c>
      <c r="N7292" t="s">
        <v>2261</v>
      </c>
      <c r="O7292">
        <v>7</v>
      </c>
      <c r="P7292" t="s">
        <v>3435</v>
      </c>
      <c r="Q7292" t="s">
        <v>3436</v>
      </c>
      <c r="R7292" t="s">
        <v>1943</v>
      </c>
      <c r="S7292" t="s">
        <v>67</v>
      </c>
      <c r="T7292" t="s">
        <v>68</v>
      </c>
      <c r="U7292">
        <v>2017</v>
      </c>
      <c r="V7292">
        <v>402153</v>
      </c>
      <c r="W7292" t="s">
        <v>69</v>
      </c>
      <c r="X7292" t="s">
        <v>241</v>
      </c>
      <c r="Y7292">
        <v>250000</v>
      </c>
      <c r="Z7292">
        <v>152153</v>
      </c>
      <c r="AA7292" t="s">
        <v>69</v>
      </c>
      <c r="AB7292" t="s">
        <v>20759</v>
      </c>
      <c r="AC7292">
        <v>402153</v>
      </c>
    </row>
    <row r="7293" spans="1:29">
      <c r="A7293">
        <f t="shared" ca="1" si="113"/>
        <v>2.322441022827193E-3</v>
      </c>
      <c r="B7293" t="s">
        <v>405</v>
      </c>
      <c r="C7293">
        <v>9456699</v>
      </c>
      <c r="D7293" s="2">
        <v>43194</v>
      </c>
      <c r="E7293" t="s">
        <v>76</v>
      </c>
      <c r="F7293" t="s">
        <v>20760</v>
      </c>
      <c r="G7293">
        <v>5</v>
      </c>
      <c r="H7293" t="s">
        <v>58</v>
      </c>
      <c r="I7293" t="s">
        <v>407</v>
      </c>
      <c r="J7293">
        <v>37285</v>
      </c>
      <c r="K7293">
        <v>5</v>
      </c>
      <c r="L7293" s="2">
        <v>41744</v>
      </c>
      <c r="M7293" s="2">
        <v>43921</v>
      </c>
      <c r="N7293" t="s">
        <v>965</v>
      </c>
      <c r="O7293" t="s">
        <v>677</v>
      </c>
      <c r="P7293" t="s">
        <v>13780</v>
      </c>
      <c r="Q7293" t="s">
        <v>13781</v>
      </c>
      <c r="R7293" t="s">
        <v>13782</v>
      </c>
      <c r="S7293" t="s">
        <v>681</v>
      </c>
      <c r="T7293" t="s">
        <v>68</v>
      </c>
      <c r="U7293">
        <v>2018</v>
      </c>
      <c r="V7293">
        <v>224708</v>
      </c>
      <c r="W7293" t="s">
        <v>69</v>
      </c>
      <c r="X7293" t="s">
        <v>405</v>
      </c>
      <c r="Y7293">
        <v>208063</v>
      </c>
      <c r="Z7293">
        <v>16645</v>
      </c>
      <c r="AA7293" t="s">
        <v>69</v>
      </c>
      <c r="AB7293" t="s">
        <v>20761</v>
      </c>
      <c r="AC7293">
        <v>224708</v>
      </c>
    </row>
    <row r="7294" spans="1:29">
      <c r="A7294">
        <f t="shared" ca="1" si="113"/>
        <v>0.93459062623764089</v>
      </c>
      <c r="B7294" t="s">
        <v>241</v>
      </c>
      <c r="C7294">
        <v>9431095</v>
      </c>
      <c r="D7294" s="2">
        <v>43150</v>
      </c>
      <c r="E7294" t="s">
        <v>56</v>
      </c>
      <c r="F7294" t="s">
        <v>20762</v>
      </c>
      <c r="G7294">
        <v>5</v>
      </c>
      <c r="H7294" t="s">
        <v>58</v>
      </c>
      <c r="I7294" t="s">
        <v>243</v>
      </c>
      <c r="J7294">
        <v>122241</v>
      </c>
      <c r="K7294">
        <v>4</v>
      </c>
      <c r="L7294" s="2">
        <v>42078</v>
      </c>
      <c r="M7294" s="2">
        <v>44255</v>
      </c>
      <c r="N7294" t="s">
        <v>1461</v>
      </c>
      <c r="O7294">
        <v>2</v>
      </c>
      <c r="P7294" t="s">
        <v>5193</v>
      </c>
      <c r="Q7294" t="s">
        <v>5194</v>
      </c>
      <c r="R7294" t="s">
        <v>311</v>
      </c>
      <c r="S7294" t="s">
        <v>102</v>
      </c>
      <c r="T7294" t="s">
        <v>68</v>
      </c>
      <c r="U7294">
        <v>2018</v>
      </c>
      <c r="V7294">
        <v>391053</v>
      </c>
      <c r="W7294" t="s">
        <v>69</v>
      </c>
      <c r="X7294" t="s">
        <v>241</v>
      </c>
      <c r="Y7294">
        <v>303026</v>
      </c>
      <c r="Z7294">
        <v>88027</v>
      </c>
      <c r="AA7294" t="s">
        <v>69</v>
      </c>
      <c r="AB7294" t="s">
        <v>20763</v>
      </c>
      <c r="AC7294">
        <v>391053</v>
      </c>
    </row>
    <row r="7295" spans="1:29">
      <c r="A7295">
        <f t="shared" ca="1" si="113"/>
        <v>0.22201606186451017</v>
      </c>
      <c r="B7295" t="s">
        <v>286</v>
      </c>
      <c r="C7295">
        <v>9542686</v>
      </c>
      <c r="D7295" s="2">
        <v>43327</v>
      </c>
      <c r="E7295" t="s">
        <v>56</v>
      </c>
      <c r="F7295" t="s">
        <v>20764</v>
      </c>
      <c r="G7295">
        <v>5</v>
      </c>
      <c r="H7295" t="s">
        <v>58</v>
      </c>
      <c r="I7295" t="s">
        <v>289</v>
      </c>
      <c r="J7295">
        <v>89824</v>
      </c>
      <c r="K7295">
        <v>9</v>
      </c>
      <c r="L7295" s="2">
        <v>40422</v>
      </c>
      <c r="M7295" s="2">
        <v>44439</v>
      </c>
      <c r="N7295" t="s">
        <v>864</v>
      </c>
      <c r="O7295">
        <v>3</v>
      </c>
      <c r="P7295" t="s">
        <v>882</v>
      </c>
      <c r="Q7295" t="s">
        <v>883</v>
      </c>
      <c r="R7295" t="s">
        <v>884</v>
      </c>
      <c r="S7295" t="s">
        <v>67</v>
      </c>
      <c r="T7295" t="s">
        <v>68</v>
      </c>
      <c r="U7295">
        <v>2018</v>
      </c>
      <c r="V7295">
        <v>416250</v>
      </c>
      <c r="W7295" t="s">
        <v>69</v>
      </c>
      <c r="X7295" t="s">
        <v>286</v>
      </c>
      <c r="Y7295">
        <v>250000</v>
      </c>
      <c r="Z7295">
        <v>166250</v>
      </c>
      <c r="AA7295" t="s">
        <v>69</v>
      </c>
      <c r="AB7295" t="s">
        <v>20765</v>
      </c>
      <c r="AC7295">
        <v>416250</v>
      </c>
    </row>
    <row r="7296" spans="1:29">
      <c r="A7296">
        <f t="shared" ca="1" si="113"/>
        <v>0.24976941468330194</v>
      </c>
      <c r="B7296" t="s">
        <v>92</v>
      </c>
      <c r="C7296">
        <v>9267997</v>
      </c>
      <c r="D7296" s="2">
        <v>42850</v>
      </c>
      <c r="E7296" t="s">
        <v>4616</v>
      </c>
      <c r="F7296" t="s">
        <v>20766</v>
      </c>
      <c r="G7296">
        <v>5</v>
      </c>
      <c r="H7296" t="s">
        <v>58</v>
      </c>
      <c r="I7296" t="s">
        <v>95</v>
      </c>
      <c r="J7296">
        <v>73156</v>
      </c>
      <c r="K7296">
        <v>5</v>
      </c>
      <c r="L7296" s="2">
        <v>41495</v>
      </c>
      <c r="M7296" s="2">
        <v>43585</v>
      </c>
      <c r="N7296" t="s">
        <v>4618</v>
      </c>
      <c r="O7296">
        <v>4</v>
      </c>
      <c r="P7296" t="s">
        <v>2904</v>
      </c>
      <c r="Q7296" t="s">
        <v>2905</v>
      </c>
      <c r="R7296" t="s">
        <v>1943</v>
      </c>
      <c r="S7296" t="s">
        <v>322</v>
      </c>
      <c r="T7296" t="s">
        <v>68</v>
      </c>
      <c r="U7296">
        <v>2017</v>
      </c>
      <c r="V7296">
        <v>304666</v>
      </c>
      <c r="W7296" t="s">
        <v>69</v>
      </c>
      <c r="X7296" t="s">
        <v>92</v>
      </c>
      <c r="Y7296">
        <v>236526</v>
      </c>
      <c r="Z7296">
        <v>68140</v>
      </c>
      <c r="AA7296" t="s">
        <v>69</v>
      </c>
      <c r="AB7296" t="s">
        <v>20767</v>
      </c>
      <c r="AC7296">
        <v>304666</v>
      </c>
    </row>
    <row r="7297" spans="1:29">
      <c r="A7297">
        <f t="shared" ca="1" si="113"/>
        <v>3.8402621336460108E-2</v>
      </c>
      <c r="B7297" t="s">
        <v>303</v>
      </c>
      <c r="C7297">
        <v>9519552</v>
      </c>
      <c r="D7297" s="2">
        <v>43322</v>
      </c>
      <c r="E7297" t="s">
        <v>56</v>
      </c>
      <c r="F7297" t="s">
        <v>20768</v>
      </c>
      <c r="G7297">
        <v>5</v>
      </c>
      <c r="H7297" t="s">
        <v>58</v>
      </c>
      <c r="I7297" t="s">
        <v>305</v>
      </c>
      <c r="J7297">
        <v>101411</v>
      </c>
      <c r="K7297">
        <v>5</v>
      </c>
      <c r="L7297" s="2">
        <v>41893</v>
      </c>
      <c r="M7297" s="2">
        <v>44561</v>
      </c>
      <c r="N7297" t="s">
        <v>1153</v>
      </c>
      <c r="O7297">
        <v>9</v>
      </c>
      <c r="P7297" t="s">
        <v>572</v>
      </c>
      <c r="Q7297" t="s">
        <v>175</v>
      </c>
      <c r="R7297" t="s">
        <v>176</v>
      </c>
      <c r="S7297" t="s">
        <v>67</v>
      </c>
      <c r="T7297" t="s">
        <v>68</v>
      </c>
      <c r="U7297">
        <v>2018</v>
      </c>
      <c r="V7297">
        <v>359643</v>
      </c>
      <c r="W7297" t="s">
        <v>69</v>
      </c>
      <c r="X7297" t="s">
        <v>303</v>
      </c>
      <c r="Y7297">
        <v>232964</v>
      </c>
      <c r="Z7297">
        <v>126679</v>
      </c>
      <c r="AA7297" t="s">
        <v>69</v>
      </c>
      <c r="AB7297" t="s">
        <v>20769</v>
      </c>
      <c r="AC7297">
        <v>359643</v>
      </c>
    </row>
    <row r="7298" spans="1:29">
      <c r="A7298">
        <f t="shared" ref="A7298:A7361" ca="1" si="114">RAND()</f>
        <v>0.39013246280172187</v>
      </c>
      <c r="B7298" t="s">
        <v>303</v>
      </c>
      <c r="C7298">
        <v>9511796</v>
      </c>
      <c r="D7298" s="2">
        <v>43255</v>
      </c>
      <c r="E7298" t="s">
        <v>56</v>
      </c>
      <c r="F7298" t="s">
        <v>20770</v>
      </c>
      <c r="G7298">
        <v>5</v>
      </c>
      <c r="H7298" t="s">
        <v>58</v>
      </c>
      <c r="I7298" t="s">
        <v>305</v>
      </c>
      <c r="J7298">
        <v>88140</v>
      </c>
      <c r="K7298">
        <v>8</v>
      </c>
      <c r="L7298" s="2">
        <v>40448</v>
      </c>
      <c r="M7298" s="2">
        <v>44742</v>
      </c>
      <c r="N7298" t="s">
        <v>1019</v>
      </c>
      <c r="O7298">
        <v>15</v>
      </c>
      <c r="P7298" t="s">
        <v>1237</v>
      </c>
      <c r="Q7298" t="s">
        <v>1238</v>
      </c>
      <c r="R7298" t="s">
        <v>205</v>
      </c>
      <c r="S7298" t="s">
        <v>85</v>
      </c>
      <c r="T7298" t="s">
        <v>68</v>
      </c>
      <c r="U7298">
        <v>2018</v>
      </c>
      <c r="V7298">
        <v>330717</v>
      </c>
      <c r="W7298" t="s">
        <v>69</v>
      </c>
      <c r="X7298" t="s">
        <v>303</v>
      </c>
      <c r="Y7298">
        <v>225000</v>
      </c>
      <c r="Z7298">
        <v>105717</v>
      </c>
      <c r="AA7298" t="s">
        <v>69</v>
      </c>
      <c r="AB7298" t="s">
        <v>20771</v>
      </c>
      <c r="AC7298">
        <v>330717</v>
      </c>
    </row>
    <row r="7299" spans="1:29">
      <c r="A7299">
        <f t="shared" ca="1" si="114"/>
        <v>0.19592390557156003</v>
      </c>
      <c r="B7299" t="s">
        <v>1619</v>
      </c>
      <c r="C7299">
        <v>9461461</v>
      </c>
      <c r="D7299" s="2">
        <v>43180</v>
      </c>
      <c r="E7299" t="s">
        <v>10250</v>
      </c>
      <c r="F7299" t="s">
        <v>20772</v>
      </c>
      <c r="G7299">
        <v>5</v>
      </c>
      <c r="H7299" t="s">
        <v>58</v>
      </c>
      <c r="I7299" t="s">
        <v>1621</v>
      </c>
      <c r="J7299">
        <v>22595</v>
      </c>
      <c r="K7299">
        <v>5</v>
      </c>
      <c r="L7299" s="2">
        <v>41825</v>
      </c>
      <c r="M7299" s="2">
        <v>43921</v>
      </c>
      <c r="N7299" t="s">
        <v>5457</v>
      </c>
      <c r="O7299">
        <v>3</v>
      </c>
      <c r="P7299" t="s">
        <v>542</v>
      </c>
      <c r="Q7299" t="s">
        <v>543</v>
      </c>
      <c r="R7299" t="s">
        <v>205</v>
      </c>
      <c r="S7299" t="s">
        <v>67</v>
      </c>
      <c r="T7299" t="s">
        <v>68</v>
      </c>
      <c r="U7299">
        <v>2018</v>
      </c>
      <c r="V7299">
        <v>644889</v>
      </c>
      <c r="W7299" t="s">
        <v>69</v>
      </c>
      <c r="X7299" t="s">
        <v>1619</v>
      </c>
      <c r="Y7299">
        <v>474169</v>
      </c>
      <c r="Z7299">
        <v>170720</v>
      </c>
      <c r="AA7299" t="s">
        <v>69</v>
      </c>
      <c r="AB7299" t="s">
        <v>20773</v>
      </c>
      <c r="AC7299">
        <v>644889</v>
      </c>
    </row>
    <row r="7300" spans="1:29">
      <c r="A7300">
        <f t="shared" ca="1" si="114"/>
        <v>0.85435347824306773</v>
      </c>
      <c r="B7300" t="s">
        <v>254</v>
      </c>
      <c r="C7300">
        <v>9450533</v>
      </c>
      <c r="D7300" s="2">
        <v>43118</v>
      </c>
      <c r="E7300" t="s">
        <v>56</v>
      </c>
      <c r="F7300" t="s">
        <v>20774</v>
      </c>
      <c r="G7300">
        <v>5</v>
      </c>
      <c r="H7300" t="s">
        <v>58</v>
      </c>
      <c r="I7300" t="s">
        <v>256</v>
      </c>
      <c r="J7300">
        <v>121419</v>
      </c>
      <c r="K7300">
        <v>2</v>
      </c>
      <c r="L7300" s="2">
        <v>42826</v>
      </c>
      <c r="M7300" s="2">
        <v>43496</v>
      </c>
      <c r="N7300" t="s">
        <v>20775</v>
      </c>
      <c r="O7300">
        <v>5</v>
      </c>
      <c r="P7300" t="s">
        <v>1229</v>
      </c>
      <c r="Q7300" t="s">
        <v>595</v>
      </c>
      <c r="R7300" t="s">
        <v>311</v>
      </c>
      <c r="S7300" t="s">
        <v>85</v>
      </c>
      <c r="T7300" t="s">
        <v>68</v>
      </c>
      <c r="U7300">
        <v>2018</v>
      </c>
      <c r="V7300">
        <v>328734</v>
      </c>
      <c r="W7300" t="s">
        <v>69</v>
      </c>
      <c r="X7300" t="s">
        <v>254</v>
      </c>
      <c r="Y7300">
        <v>197500</v>
      </c>
      <c r="Z7300">
        <v>131234</v>
      </c>
      <c r="AA7300" t="s">
        <v>69</v>
      </c>
      <c r="AB7300" t="s">
        <v>20776</v>
      </c>
      <c r="AC7300">
        <v>328734</v>
      </c>
    </row>
    <row r="7301" spans="1:29">
      <c r="A7301">
        <f t="shared" ca="1" si="114"/>
        <v>0.61391771485295099</v>
      </c>
      <c r="B7301" t="s">
        <v>92</v>
      </c>
      <c r="C7301">
        <v>9532593</v>
      </c>
      <c r="D7301" s="2">
        <v>43278</v>
      </c>
      <c r="E7301" t="s">
        <v>56</v>
      </c>
      <c r="F7301" t="s">
        <v>20777</v>
      </c>
      <c r="G7301">
        <v>5</v>
      </c>
      <c r="H7301" t="s">
        <v>58</v>
      </c>
      <c r="I7301" t="s">
        <v>95</v>
      </c>
      <c r="J7301">
        <v>81525</v>
      </c>
      <c r="K7301">
        <v>5</v>
      </c>
      <c r="L7301" s="2">
        <v>41902</v>
      </c>
      <c r="M7301" s="2">
        <v>44196</v>
      </c>
      <c r="N7301" t="s">
        <v>355</v>
      </c>
      <c r="O7301">
        <v>7</v>
      </c>
      <c r="P7301" t="s">
        <v>8082</v>
      </c>
      <c r="Q7301" t="s">
        <v>584</v>
      </c>
      <c r="R7301" t="s">
        <v>585</v>
      </c>
      <c r="S7301" t="s">
        <v>260</v>
      </c>
      <c r="T7301" t="s">
        <v>68</v>
      </c>
      <c r="U7301">
        <v>2018</v>
      </c>
      <c r="V7301">
        <v>607321</v>
      </c>
      <c r="W7301" t="s">
        <v>69</v>
      </c>
      <c r="X7301" t="s">
        <v>92</v>
      </c>
      <c r="Y7301">
        <v>404187</v>
      </c>
      <c r="Z7301">
        <v>203134</v>
      </c>
      <c r="AA7301" t="s">
        <v>69</v>
      </c>
      <c r="AB7301" t="s">
        <v>20778</v>
      </c>
      <c r="AC7301">
        <v>607321</v>
      </c>
    </row>
    <row r="7302" spans="1:29">
      <c r="A7302">
        <f t="shared" ca="1" si="114"/>
        <v>0.33051492527505388</v>
      </c>
      <c r="B7302" t="s">
        <v>55</v>
      </c>
      <c r="C7302">
        <v>9533707</v>
      </c>
      <c r="D7302" s="2">
        <v>43272</v>
      </c>
      <c r="E7302" t="s">
        <v>7314</v>
      </c>
      <c r="F7302" t="s">
        <v>20779</v>
      </c>
      <c r="G7302">
        <v>5</v>
      </c>
      <c r="H7302" t="s">
        <v>58</v>
      </c>
      <c r="I7302" t="s">
        <v>59</v>
      </c>
      <c r="J7302">
        <v>95959</v>
      </c>
      <c r="K7302">
        <v>4</v>
      </c>
      <c r="L7302" s="2">
        <v>42217</v>
      </c>
      <c r="M7302" s="2">
        <v>44043</v>
      </c>
      <c r="N7302" t="s">
        <v>3202</v>
      </c>
      <c r="O7302">
        <v>7</v>
      </c>
      <c r="P7302" t="s">
        <v>787</v>
      </c>
      <c r="Q7302" t="s">
        <v>472</v>
      </c>
      <c r="R7302" t="s">
        <v>311</v>
      </c>
      <c r="S7302" t="s">
        <v>473</v>
      </c>
      <c r="T7302" t="s">
        <v>68</v>
      </c>
      <c r="U7302">
        <v>2018</v>
      </c>
      <c r="V7302">
        <v>572540</v>
      </c>
      <c r="W7302" t="s">
        <v>69</v>
      </c>
      <c r="X7302" t="s">
        <v>55</v>
      </c>
      <c r="Y7302">
        <v>323469</v>
      </c>
      <c r="Z7302">
        <v>249071</v>
      </c>
      <c r="AA7302" t="s">
        <v>69</v>
      </c>
      <c r="AB7302" t="s">
        <v>20780</v>
      </c>
      <c r="AC7302">
        <v>572540</v>
      </c>
    </row>
    <row r="7303" spans="1:29">
      <c r="A7303">
        <f t="shared" ca="1" si="114"/>
        <v>0.9829305755876524</v>
      </c>
      <c r="B7303" t="s">
        <v>182</v>
      </c>
      <c r="C7303">
        <v>9403161</v>
      </c>
      <c r="D7303" s="2">
        <v>43056</v>
      </c>
      <c r="E7303" t="s">
        <v>7908</v>
      </c>
      <c r="F7303" t="s">
        <v>20781</v>
      </c>
      <c r="G7303">
        <v>5</v>
      </c>
      <c r="H7303" t="s">
        <v>58</v>
      </c>
      <c r="I7303" t="s">
        <v>185</v>
      </c>
      <c r="J7303">
        <v>23815</v>
      </c>
      <c r="K7303">
        <v>5</v>
      </c>
      <c r="L7303" s="2">
        <v>41640</v>
      </c>
      <c r="M7303" s="2">
        <v>43830</v>
      </c>
      <c r="N7303" t="s">
        <v>802</v>
      </c>
      <c r="O7303">
        <v>12</v>
      </c>
      <c r="P7303" t="s">
        <v>656</v>
      </c>
      <c r="Q7303" t="s">
        <v>204</v>
      </c>
      <c r="R7303" t="s">
        <v>205</v>
      </c>
      <c r="S7303" t="s">
        <v>67</v>
      </c>
      <c r="T7303" t="s">
        <v>68</v>
      </c>
      <c r="U7303">
        <v>2018</v>
      </c>
      <c r="V7303">
        <v>385000</v>
      </c>
      <c r="W7303" t="s">
        <v>69</v>
      </c>
      <c r="X7303" t="s">
        <v>182</v>
      </c>
      <c r="Y7303">
        <v>250000</v>
      </c>
      <c r="Z7303">
        <v>135000</v>
      </c>
      <c r="AA7303" t="s">
        <v>69</v>
      </c>
      <c r="AB7303" t="s">
        <v>20782</v>
      </c>
      <c r="AC7303">
        <v>385000</v>
      </c>
    </row>
    <row r="7304" spans="1:29">
      <c r="A7304">
        <f t="shared" ca="1" si="114"/>
        <v>0.59919253371282011</v>
      </c>
      <c r="B7304" t="s">
        <v>405</v>
      </c>
      <c r="C7304">
        <v>9505854</v>
      </c>
      <c r="D7304" s="2">
        <v>43277</v>
      </c>
      <c r="E7304" t="s">
        <v>20783</v>
      </c>
      <c r="F7304" t="s">
        <v>20784</v>
      </c>
      <c r="G7304">
        <v>5</v>
      </c>
      <c r="H7304" t="s">
        <v>58</v>
      </c>
      <c r="I7304" t="s">
        <v>407</v>
      </c>
      <c r="J7304">
        <v>38146</v>
      </c>
      <c r="K7304">
        <v>6</v>
      </c>
      <c r="L7304" s="2">
        <v>41821</v>
      </c>
      <c r="M7304" s="2">
        <v>44377</v>
      </c>
      <c r="N7304" t="s">
        <v>20785</v>
      </c>
      <c r="O7304">
        <v>4</v>
      </c>
      <c r="P7304" t="s">
        <v>3374</v>
      </c>
      <c r="Q7304" t="s">
        <v>3375</v>
      </c>
      <c r="R7304" t="s">
        <v>640</v>
      </c>
      <c r="S7304" t="s">
        <v>260</v>
      </c>
      <c r="T7304" t="s">
        <v>68</v>
      </c>
      <c r="U7304">
        <v>2018</v>
      </c>
      <c r="V7304">
        <v>654780</v>
      </c>
      <c r="W7304" t="s">
        <v>69</v>
      </c>
      <c r="X7304" t="s">
        <v>405</v>
      </c>
      <c r="Y7304">
        <v>424216</v>
      </c>
      <c r="Z7304">
        <v>230564</v>
      </c>
      <c r="AA7304" t="s">
        <v>69</v>
      </c>
      <c r="AB7304" t="s">
        <v>20786</v>
      </c>
      <c r="AC7304">
        <v>654780</v>
      </c>
    </row>
    <row r="7305" spans="1:29">
      <c r="A7305">
        <f t="shared" ca="1" si="114"/>
        <v>0.7145897262818709</v>
      </c>
      <c r="B7305" t="s">
        <v>254</v>
      </c>
      <c r="C7305">
        <v>9348655</v>
      </c>
      <c r="D7305" s="2">
        <v>42968</v>
      </c>
      <c r="E7305" t="s">
        <v>56</v>
      </c>
      <c r="F7305" t="s">
        <v>20787</v>
      </c>
      <c r="G7305">
        <v>5</v>
      </c>
      <c r="H7305" t="s">
        <v>58</v>
      </c>
      <c r="I7305" t="s">
        <v>256</v>
      </c>
      <c r="J7305">
        <v>111384</v>
      </c>
      <c r="K7305">
        <v>4</v>
      </c>
      <c r="L7305" s="2">
        <v>41883</v>
      </c>
      <c r="M7305" s="2">
        <v>43708</v>
      </c>
      <c r="N7305" t="s">
        <v>12892</v>
      </c>
      <c r="O7305">
        <v>3</v>
      </c>
      <c r="P7305" t="s">
        <v>542</v>
      </c>
      <c r="Q7305" t="s">
        <v>543</v>
      </c>
      <c r="R7305" t="s">
        <v>205</v>
      </c>
      <c r="S7305" t="s">
        <v>483</v>
      </c>
      <c r="T7305" t="s">
        <v>68</v>
      </c>
      <c r="U7305">
        <v>2017</v>
      </c>
      <c r="V7305">
        <v>304000</v>
      </c>
      <c r="W7305" t="s">
        <v>69</v>
      </c>
      <c r="X7305" t="s">
        <v>254</v>
      </c>
      <c r="Y7305">
        <v>190000</v>
      </c>
      <c r="Z7305">
        <v>114000</v>
      </c>
      <c r="AA7305" t="s">
        <v>69</v>
      </c>
      <c r="AB7305" t="s">
        <v>20788</v>
      </c>
      <c r="AC7305">
        <v>304000</v>
      </c>
    </row>
    <row r="7306" spans="1:29">
      <c r="A7306">
        <f t="shared" ca="1" si="114"/>
        <v>0.4780086313480284</v>
      </c>
      <c r="B7306" t="s">
        <v>254</v>
      </c>
      <c r="C7306">
        <v>9520257</v>
      </c>
      <c r="D7306" s="2">
        <v>43236</v>
      </c>
      <c r="E7306" t="s">
        <v>56</v>
      </c>
      <c r="F7306" t="s">
        <v>20789</v>
      </c>
      <c r="G7306">
        <v>5</v>
      </c>
      <c r="H7306" t="s">
        <v>58</v>
      </c>
      <c r="I7306" t="s">
        <v>256</v>
      </c>
      <c r="J7306">
        <v>114171</v>
      </c>
      <c r="K7306">
        <v>5</v>
      </c>
      <c r="L7306" s="2">
        <v>42231</v>
      </c>
      <c r="M7306" s="2">
        <v>43982</v>
      </c>
      <c r="N7306" t="s">
        <v>388</v>
      </c>
      <c r="O7306">
        <v>7</v>
      </c>
      <c r="P7306" t="s">
        <v>1729</v>
      </c>
      <c r="Q7306" t="s">
        <v>65</v>
      </c>
      <c r="R7306" t="s">
        <v>66</v>
      </c>
      <c r="S7306" t="s">
        <v>67</v>
      </c>
      <c r="T7306" t="s">
        <v>68</v>
      </c>
      <c r="U7306">
        <v>2018</v>
      </c>
      <c r="V7306">
        <v>305138</v>
      </c>
      <c r="W7306" t="s">
        <v>69</v>
      </c>
      <c r="X7306" t="s">
        <v>254</v>
      </c>
      <c r="Y7306">
        <v>197500</v>
      </c>
      <c r="Z7306">
        <v>107638</v>
      </c>
      <c r="AA7306" t="s">
        <v>69</v>
      </c>
      <c r="AB7306" t="s">
        <v>20790</v>
      </c>
      <c r="AC7306">
        <v>305138</v>
      </c>
    </row>
    <row r="7307" spans="1:29">
      <c r="A7307">
        <f t="shared" ca="1" si="114"/>
        <v>0.32612897208663305</v>
      </c>
      <c r="B7307" t="s">
        <v>254</v>
      </c>
      <c r="C7307">
        <v>9517914</v>
      </c>
      <c r="D7307" s="2">
        <v>43294</v>
      </c>
      <c r="E7307" t="s">
        <v>56</v>
      </c>
      <c r="F7307" t="s">
        <v>20791</v>
      </c>
      <c r="G7307">
        <v>5</v>
      </c>
      <c r="H7307" t="s">
        <v>58</v>
      </c>
      <c r="I7307" t="s">
        <v>256</v>
      </c>
      <c r="J7307">
        <v>115547</v>
      </c>
      <c r="K7307">
        <v>4</v>
      </c>
      <c r="L7307" s="2">
        <v>42217</v>
      </c>
      <c r="M7307" s="2">
        <v>44012</v>
      </c>
      <c r="N7307" t="s">
        <v>1675</v>
      </c>
      <c r="O7307">
        <v>4</v>
      </c>
      <c r="P7307" t="s">
        <v>638</v>
      </c>
      <c r="Q7307" t="s">
        <v>639</v>
      </c>
      <c r="R7307" t="s">
        <v>640</v>
      </c>
      <c r="S7307" t="s">
        <v>67</v>
      </c>
      <c r="T7307" t="s">
        <v>68</v>
      </c>
      <c r="U7307">
        <v>2018</v>
      </c>
      <c r="V7307">
        <v>309121</v>
      </c>
      <c r="W7307" t="s">
        <v>69</v>
      </c>
      <c r="X7307" t="s">
        <v>254</v>
      </c>
      <c r="Y7307">
        <v>197500</v>
      </c>
      <c r="Z7307">
        <v>111621</v>
      </c>
      <c r="AA7307" t="s">
        <v>69</v>
      </c>
      <c r="AB7307" t="s">
        <v>20792</v>
      </c>
      <c r="AC7307">
        <v>309121</v>
      </c>
    </row>
    <row r="7308" spans="1:29">
      <c r="A7308">
        <f t="shared" ca="1" si="114"/>
        <v>0.5971099204449698</v>
      </c>
      <c r="B7308" t="s">
        <v>55</v>
      </c>
      <c r="C7308">
        <v>9250231</v>
      </c>
      <c r="D7308" s="2">
        <v>42748</v>
      </c>
      <c r="E7308" t="s">
        <v>971</v>
      </c>
      <c r="F7308" t="s">
        <v>20793</v>
      </c>
      <c r="G7308">
        <v>5</v>
      </c>
      <c r="H7308" t="s">
        <v>58</v>
      </c>
      <c r="I7308" t="s">
        <v>59</v>
      </c>
      <c r="J7308">
        <v>81121</v>
      </c>
      <c r="K7308">
        <v>6</v>
      </c>
      <c r="L7308" s="2">
        <v>41395</v>
      </c>
      <c r="M7308" s="2">
        <v>43524</v>
      </c>
      <c r="N7308" t="s">
        <v>973</v>
      </c>
      <c r="O7308">
        <v>19</v>
      </c>
      <c r="P7308" t="s">
        <v>8667</v>
      </c>
      <c r="Q7308" t="s">
        <v>8668</v>
      </c>
      <c r="R7308" t="s">
        <v>176</v>
      </c>
      <c r="S7308" t="s">
        <v>67</v>
      </c>
      <c r="T7308" t="s">
        <v>68</v>
      </c>
      <c r="U7308">
        <v>2017</v>
      </c>
      <c r="V7308">
        <v>451903</v>
      </c>
      <c r="W7308" t="s">
        <v>69</v>
      </c>
      <c r="X7308" t="s">
        <v>55</v>
      </c>
      <c r="Y7308">
        <v>347536</v>
      </c>
      <c r="Z7308">
        <v>104367</v>
      </c>
      <c r="AA7308" t="s">
        <v>69</v>
      </c>
      <c r="AB7308" t="s">
        <v>20794</v>
      </c>
      <c r="AC7308">
        <v>451903</v>
      </c>
    </row>
    <row r="7309" spans="1:29">
      <c r="A7309">
        <f t="shared" ca="1" si="114"/>
        <v>0.83735418346647628</v>
      </c>
      <c r="B7309" t="s">
        <v>405</v>
      </c>
      <c r="C7309">
        <v>9476226</v>
      </c>
      <c r="D7309" s="2">
        <v>43244</v>
      </c>
      <c r="E7309" t="s">
        <v>3845</v>
      </c>
      <c r="F7309" t="s">
        <v>20795</v>
      </c>
      <c r="G7309">
        <v>5</v>
      </c>
      <c r="H7309" t="s">
        <v>58</v>
      </c>
      <c r="I7309" t="s">
        <v>407</v>
      </c>
      <c r="J7309">
        <v>37378</v>
      </c>
      <c r="K7309">
        <v>5</v>
      </c>
      <c r="L7309" s="2">
        <v>41805</v>
      </c>
      <c r="M7309" s="2">
        <v>44165</v>
      </c>
      <c r="N7309" t="s">
        <v>7131</v>
      </c>
      <c r="O7309">
        <v>7</v>
      </c>
      <c r="P7309" t="s">
        <v>491</v>
      </c>
      <c r="Q7309" t="s">
        <v>492</v>
      </c>
      <c r="R7309" t="s">
        <v>295</v>
      </c>
      <c r="S7309" t="s">
        <v>150</v>
      </c>
      <c r="T7309" t="s">
        <v>68</v>
      </c>
      <c r="U7309">
        <v>2018</v>
      </c>
      <c r="V7309">
        <v>452223</v>
      </c>
      <c r="W7309" t="s">
        <v>69</v>
      </c>
      <c r="X7309" t="s">
        <v>1683</v>
      </c>
      <c r="Y7309">
        <v>534919</v>
      </c>
      <c r="Z7309">
        <v>183048</v>
      </c>
      <c r="AA7309" t="s">
        <v>69</v>
      </c>
      <c r="AB7309" t="s">
        <v>20796</v>
      </c>
      <c r="AC7309">
        <v>452223</v>
      </c>
    </row>
    <row r="7310" spans="1:29">
      <c r="A7310">
        <f t="shared" ca="1" si="114"/>
        <v>0.26562561556285746</v>
      </c>
      <c r="B7310" t="s">
        <v>254</v>
      </c>
      <c r="C7310">
        <v>9544994</v>
      </c>
      <c r="D7310" s="2">
        <v>43342</v>
      </c>
      <c r="E7310" t="s">
        <v>56</v>
      </c>
      <c r="F7310" t="s">
        <v>20797</v>
      </c>
      <c r="G7310">
        <v>5</v>
      </c>
      <c r="H7310" t="s">
        <v>58</v>
      </c>
      <c r="I7310" t="s">
        <v>256</v>
      </c>
      <c r="J7310">
        <v>109176</v>
      </c>
      <c r="K7310">
        <v>5</v>
      </c>
      <c r="L7310" s="2">
        <v>41883</v>
      </c>
      <c r="M7310" s="2">
        <v>44074</v>
      </c>
      <c r="N7310" t="s">
        <v>1214</v>
      </c>
      <c r="O7310">
        <v>11</v>
      </c>
      <c r="P7310" t="s">
        <v>532</v>
      </c>
      <c r="Q7310" t="s">
        <v>533</v>
      </c>
      <c r="R7310" t="s">
        <v>149</v>
      </c>
      <c r="S7310" t="s">
        <v>67</v>
      </c>
      <c r="T7310" t="s">
        <v>68</v>
      </c>
      <c r="U7310">
        <v>2018</v>
      </c>
      <c r="V7310">
        <v>290597</v>
      </c>
      <c r="W7310" t="s">
        <v>69</v>
      </c>
      <c r="X7310" t="s">
        <v>254</v>
      </c>
      <c r="Y7310">
        <v>190000</v>
      </c>
      <c r="Z7310">
        <v>100597</v>
      </c>
      <c r="AA7310" t="s">
        <v>69</v>
      </c>
      <c r="AB7310" t="s">
        <v>20798</v>
      </c>
      <c r="AC7310">
        <v>290597</v>
      </c>
    </row>
    <row r="7311" spans="1:29">
      <c r="A7311">
        <f t="shared" ca="1" si="114"/>
        <v>0.40054182386749315</v>
      </c>
      <c r="B7311" t="s">
        <v>286</v>
      </c>
      <c r="C7311">
        <v>9406219</v>
      </c>
      <c r="D7311" s="2">
        <v>43095</v>
      </c>
      <c r="E7311" t="s">
        <v>56</v>
      </c>
      <c r="F7311" t="s">
        <v>20799</v>
      </c>
      <c r="G7311">
        <v>5</v>
      </c>
      <c r="H7311" t="s">
        <v>58</v>
      </c>
      <c r="I7311" t="s">
        <v>289</v>
      </c>
      <c r="J7311">
        <v>116363</v>
      </c>
      <c r="K7311">
        <v>4</v>
      </c>
      <c r="L7311" s="2">
        <v>42736</v>
      </c>
      <c r="M7311" s="2">
        <v>43830</v>
      </c>
      <c r="N7311" t="s">
        <v>4435</v>
      </c>
      <c r="O7311">
        <v>7</v>
      </c>
      <c r="P7311" t="s">
        <v>875</v>
      </c>
      <c r="Q7311" t="s">
        <v>472</v>
      </c>
      <c r="R7311" t="s">
        <v>311</v>
      </c>
      <c r="S7311" t="s">
        <v>473</v>
      </c>
      <c r="T7311" t="s">
        <v>68</v>
      </c>
      <c r="U7311">
        <v>2018</v>
      </c>
      <c r="V7311">
        <v>408506</v>
      </c>
      <c r="W7311" t="s">
        <v>69</v>
      </c>
      <c r="X7311" t="s">
        <v>286</v>
      </c>
      <c r="Y7311">
        <v>250000</v>
      </c>
      <c r="Z7311">
        <v>158506</v>
      </c>
      <c r="AA7311" t="s">
        <v>69</v>
      </c>
      <c r="AB7311" t="s">
        <v>20800</v>
      </c>
      <c r="AC7311">
        <v>408506</v>
      </c>
    </row>
    <row r="7312" spans="1:29">
      <c r="A7312">
        <f t="shared" ca="1" si="114"/>
        <v>0.11936105939485553</v>
      </c>
      <c r="B7312" t="s">
        <v>254</v>
      </c>
      <c r="C7312">
        <v>9460514</v>
      </c>
      <c r="D7312" s="2">
        <v>43180</v>
      </c>
      <c r="E7312" t="s">
        <v>56</v>
      </c>
      <c r="F7312" t="s">
        <v>20801</v>
      </c>
      <c r="G7312">
        <v>5</v>
      </c>
      <c r="H7312" t="s">
        <v>58</v>
      </c>
      <c r="I7312" t="s">
        <v>256</v>
      </c>
      <c r="J7312">
        <v>65137</v>
      </c>
      <c r="K7312">
        <v>17</v>
      </c>
      <c r="L7312" s="2">
        <v>37347</v>
      </c>
      <c r="M7312" s="2">
        <v>43921</v>
      </c>
      <c r="N7312" t="s">
        <v>5096</v>
      </c>
      <c r="O7312">
        <v>7</v>
      </c>
      <c r="P7312" t="s">
        <v>64</v>
      </c>
      <c r="Q7312" t="s">
        <v>65</v>
      </c>
      <c r="R7312" t="s">
        <v>66</v>
      </c>
      <c r="S7312" t="s">
        <v>67</v>
      </c>
      <c r="T7312" t="s">
        <v>68</v>
      </c>
      <c r="U7312">
        <v>2018</v>
      </c>
      <c r="V7312">
        <v>369716</v>
      </c>
      <c r="W7312" t="s">
        <v>69</v>
      </c>
      <c r="X7312" t="s">
        <v>254</v>
      </c>
      <c r="Y7312">
        <v>228220</v>
      </c>
      <c r="Z7312">
        <v>141496</v>
      </c>
      <c r="AA7312" t="s">
        <v>69</v>
      </c>
      <c r="AB7312" t="s">
        <v>20802</v>
      </c>
      <c r="AC7312">
        <v>369716</v>
      </c>
    </row>
    <row r="7313" spans="1:29">
      <c r="A7313">
        <f t="shared" ca="1" si="114"/>
        <v>0.40169789762539709</v>
      </c>
      <c r="B7313" t="s">
        <v>624</v>
      </c>
      <c r="C7313">
        <v>9491907</v>
      </c>
      <c r="D7313" s="2">
        <v>43243</v>
      </c>
      <c r="E7313" t="s">
        <v>20803</v>
      </c>
      <c r="F7313" t="s">
        <v>20804</v>
      </c>
      <c r="G7313">
        <v>5</v>
      </c>
      <c r="H7313" t="s">
        <v>58</v>
      </c>
      <c r="I7313" t="s">
        <v>626</v>
      </c>
      <c r="J7313">
        <v>15789</v>
      </c>
      <c r="K7313">
        <v>3</v>
      </c>
      <c r="L7313" s="2">
        <v>42557</v>
      </c>
      <c r="M7313" s="2">
        <v>44104</v>
      </c>
      <c r="N7313" t="s">
        <v>10321</v>
      </c>
      <c r="O7313">
        <v>7</v>
      </c>
      <c r="P7313" t="s">
        <v>3435</v>
      </c>
      <c r="Q7313" t="s">
        <v>3436</v>
      </c>
      <c r="R7313" t="s">
        <v>1943</v>
      </c>
      <c r="S7313" t="s">
        <v>413</v>
      </c>
      <c r="T7313" t="s">
        <v>68</v>
      </c>
      <c r="U7313">
        <v>2018</v>
      </c>
      <c r="V7313">
        <v>446707</v>
      </c>
      <c r="W7313" t="s">
        <v>69</v>
      </c>
      <c r="X7313" t="s">
        <v>624</v>
      </c>
      <c r="Y7313">
        <v>322635</v>
      </c>
      <c r="Z7313">
        <v>124072</v>
      </c>
      <c r="AA7313" t="s">
        <v>69</v>
      </c>
      <c r="AB7313" t="s">
        <v>20805</v>
      </c>
      <c r="AC7313">
        <v>446707</v>
      </c>
    </row>
    <row r="7314" spans="1:29">
      <c r="A7314">
        <f t="shared" ca="1" si="114"/>
        <v>0.96941782032219692</v>
      </c>
      <c r="B7314" t="s">
        <v>254</v>
      </c>
      <c r="C7314">
        <v>9544979</v>
      </c>
      <c r="D7314" s="2">
        <v>43343</v>
      </c>
      <c r="E7314" t="s">
        <v>56</v>
      </c>
      <c r="F7314" t="s">
        <v>20806</v>
      </c>
      <c r="G7314">
        <v>5</v>
      </c>
      <c r="H7314" t="s">
        <v>58</v>
      </c>
      <c r="I7314" t="s">
        <v>256</v>
      </c>
      <c r="J7314">
        <v>93939</v>
      </c>
      <c r="K7314">
        <v>8</v>
      </c>
      <c r="L7314" s="2">
        <v>40436</v>
      </c>
      <c r="M7314" s="2">
        <v>44074</v>
      </c>
      <c r="N7314" t="s">
        <v>616</v>
      </c>
      <c r="O7314">
        <v>2</v>
      </c>
      <c r="P7314" t="s">
        <v>2882</v>
      </c>
      <c r="Q7314" t="s">
        <v>543</v>
      </c>
      <c r="R7314" t="s">
        <v>205</v>
      </c>
      <c r="S7314" t="s">
        <v>85</v>
      </c>
      <c r="T7314" t="s">
        <v>68</v>
      </c>
      <c r="U7314">
        <v>2018</v>
      </c>
      <c r="V7314">
        <v>335445</v>
      </c>
      <c r="W7314" t="s">
        <v>69</v>
      </c>
      <c r="X7314" t="s">
        <v>254</v>
      </c>
      <c r="Y7314">
        <v>255293</v>
      </c>
      <c r="Z7314">
        <v>80152</v>
      </c>
      <c r="AA7314" t="s">
        <v>69</v>
      </c>
      <c r="AB7314" t="s">
        <v>20807</v>
      </c>
      <c r="AC7314">
        <v>335445</v>
      </c>
    </row>
    <row r="7315" spans="1:29">
      <c r="A7315">
        <f t="shared" ca="1" si="114"/>
        <v>0.66139978578152048</v>
      </c>
      <c r="B7315" t="s">
        <v>327</v>
      </c>
      <c r="C7315">
        <v>9463354</v>
      </c>
      <c r="D7315" s="2">
        <v>43206</v>
      </c>
      <c r="E7315" t="s">
        <v>15081</v>
      </c>
      <c r="F7315" t="s">
        <v>15082</v>
      </c>
      <c r="G7315">
        <v>5</v>
      </c>
      <c r="H7315" t="s">
        <v>58</v>
      </c>
      <c r="I7315" t="s">
        <v>330</v>
      </c>
      <c r="J7315">
        <v>22013</v>
      </c>
      <c r="K7315">
        <v>3</v>
      </c>
      <c r="L7315" s="2">
        <v>42552</v>
      </c>
      <c r="M7315" s="2">
        <v>43921</v>
      </c>
      <c r="N7315" t="s">
        <v>15083</v>
      </c>
      <c r="O7315">
        <v>8</v>
      </c>
      <c r="P7315" t="s">
        <v>857</v>
      </c>
      <c r="Q7315" t="s">
        <v>472</v>
      </c>
      <c r="R7315" t="s">
        <v>311</v>
      </c>
      <c r="S7315" t="s">
        <v>473</v>
      </c>
      <c r="T7315" t="s">
        <v>68</v>
      </c>
      <c r="U7315">
        <v>2018</v>
      </c>
      <c r="V7315">
        <v>417196</v>
      </c>
      <c r="W7315" t="s">
        <v>69</v>
      </c>
      <c r="X7315" t="s">
        <v>109</v>
      </c>
      <c r="Y7315">
        <v>38299</v>
      </c>
      <c r="Z7315">
        <v>11701</v>
      </c>
      <c r="AA7315" t="s">
        <v>69</v>
      </c>
      <c r="AB7315" t="s">
        <v>15084</v>
      </c>
      <c r="AC7315">
        <v>50000</v>
      </c>
    </row>
    <row r="7316" spans="1:29">
      <c r="A7316">
        <f t="shared" ca="1" si="114"/>
        <v>0.37516487314722524</v>
      </c>
      <c r="B7316" t="s">
        <v>254</v>
      </c>
      <c r="C7316">
        <v>9473059</v>
      </c>
      <c r="D7316" s="2">
        <v>43210</v>
      </c>
      <c r="E7316" t="s">
        <v>56</v>
      </c>
      <c r="F7316" t="s">
        <v>20808</v>
      </c>
      <c r="G7316">
        <v>5</v>
      </c>
      <c r="H7316" t="s">
        <v>58</v>
      </c>
      <c r="I7316" t="s">
        <v>256</v>
      </c>
      <c r="J7316">
        <v>115353</v>
      </c>
      <c r="K7316">
        <v>4</v>
      </c>
      <c r="L7316" s="2">
        <v>42200</v>
      </c>
      <c r="M7316" s="2">
        <v>44316</v>
      </c>
      <c r="N7316" t="s">
        <v>388</v>
      </c>
      <c r="O7316">
        <v>7</v>
      </c>
      <c r="P7316" t="s">
        <v>814</v>
      </c>
      <c r="Q7316" t="s">
        <v>815</v>
      </c>
      <c r="R7316" t="s">
        <v>816</v>
      </c>
      <c r="S7316" t="s">
        <v>473</v>
      </c>
      <c r="T7316" t="s">
        <v>68</v>
      </c>
      <c r="U7316">
        <v>2018</v>
      </c>
      <c r="V7316">
        <v>312050</v>
      </c>
      <c r="W7316" t="s">
        <v>69</v>
      </c>
      <c r="X7316" t="s">
        <v>254</v>
      </c>
      <c r="Y7316">
        <v>197500</v>
      </c>
      <c r="Z7316">
        <v>114550</v>
      </c>
      <c r="AA7316" t="s">
        <v>69</v>
      </c>
      <c r="AB7316" t="s">
        <v>20809</v>
      </c>
      <c r="AC7316">
        <v>312050</v>
      </c>
    </row>
    <row r="7317" spans="1:29">
      <c r="A7317">
        <f t="shared" ca="1" si="114"/>
        <v>0.40819745435323729</v>
      </c>
      <c r="B7317" t="s">
        <v>199</v>
      </c>
      <c r="C7317">
        <v>9272776</v>
      </c>
      <c r="D7317" s="2">
        <v>42804</v>
      </c>
      <c r="E7317" t="s">
        <v>76</v>
      </c>
      <c r="F7317" t="s">
        <v>20810</v>
      </c>
      <c r="G7317">
        <v>5</v>
      </c>
      <c r="H7317" t="s">
        <v>58</v>
      </c>
      <c r="I7317" t="s">
        <v>149</v>
      </c>
      <c r="J7317">
        <v>168717</v>
      </c>
      <c r="K7317">
        <v>5</v>
      </c>
      <c r="L7317" s="2">
        <v>41365</v>
      </c>
      <c r="M7317" s="2">
        <v>43555</v>
      </c>
      <c r="N7317" t="s">
        <v>2950</v>
      </c>
      <c r="O7317">
        <v>9</v>
      </c>
      <c r="P7317" t="s">
        <v>572</v>
      </c>
      <c r="Q7317" t="s">
        <v>175</v>
      </c>
      <c r="R7317" t="s">
        <v>176</v>
      </c>
      <c r="S7317" t="s">
        <v>206</v>
      </c>
      <c r="T7317" t="s">
        <v>68</v>
      </c>
      <c r="U7317">
        <v>2017</v>
      </c>
      <c r="V7317">
        <v>323700</v>
      </c>
      <c r="W7317" t="s">
        <v>69</v>
      </c>
      <c r="X7317" t="s">
        <v>199</v>
      </c>
      <c r="Y7317">
        <v>204227</v>
      </c>
      <c r="Z7317">
        <v>119473</v>
      </c>
      <c r="AA7317" t="s">
        <v>69</v>
      </c>
      <c r="AB7317" t="s">
        <v>20811</v>
      </c>
      <c r="AC7317">
        <v>323700</v>
      </c>
    </row>
    <row r="7318" spans="1:29">
      <c r="A7318">
        <f t="shared" ca="1" si="114"/>
        <v>0.61484334681097108</v>
      </c>
      <c r="B7318" t="s">
        <v>55</v>
      </c>
      <c r="C7318">
        <v>9509550</v>
      </c>
      <c r="D7318" s="2">
        <v>43273</v>
      </c>
      <c r="E7318" t="s">
        <v>56</v>
      </c>
      <c r="F7318" t="s">
        <v>20812</v>
      </c>
      <c r="G7318">
        <v>5</v>
      </c>
      <c r="H7318" t="s">
        <v>58</v>
      </c>
      <c r="I7318" t="s">
        <v>59</v>
      </c>
      <c r="J7318">
        <v>50895</v>
      </c>
      <c r="K7318">
        <v>15</v>
      </c>
      <c r="L7318" s="2">
        <v>38255</v>
      </c>
      <c r="M7318" s="2">
        <v>44012</v>
      </c>
      <c r="N7318" t="s">
        <v>2243</v>
      </c>
      <c r="O7318">
        <v>47</v>
      </c>
      <c r="P7318" t="s">
        <v>20813</v>
      </c>
      <c r="Q7318" t="s">
        <v>20814</v>
      </c>
      <c r="R7318" t="s">
        <v>149</v>
      </c>
      <c r="S7318" t="s">
        <v>260</v>
      </c>
      <c r="T7318" t="s">
        <v>68</v>
      </c>
      <c r="U7318">
        <v>2018</v>
      </c>
      <c r="V7318">
        <v>616130</v>
      </c>
      <c r="W7318" t="s">
        <v>69</v>
      </c>
      <c r="X7318" t="s">
        <v>55</v>
      </c>
      <c r="Y7318">
        <v>472756</v>
      </c>
      <c r="Z7318">
        <v>143374</v>
      </c>
      <c r="AA7318" t="s">
        <v>69</v>
      </c>
      <c r="AB7318" t="s">
        <v>20815</v>
      </c>
      <c r="AC7318">
        <v>616130</v>
      </c>
    </row>
    <row r="7319" spans="1:29">
      <c r="A7319">
        <f t="shared" ca="1" si="114"/>
        <v>0.9430613073355969</v>
      </c>
      <c r="B7319" t="s">
        <v>254</v>
      </c>
      <c r="C7319">
        <v>9815216</v>
      </c>
      <c r="D7319" s="2">
        <v>43448</v>
      </c>
      <c r="E7319" t="s">
        <v>76</v>
      </c>
      <c r="F7319" t="s">
        <v>20816</v>
      </c>
      <c r="G7319">
        <v>7</v>
      </c>
      <c r="H7319" t="s">
        <v>58</v>
      </c>
      <c r="I7319" t="s">
        <v>256</v>
      </c>
      <c r="J7319">
        <v>104231</v>
      </c>
      <c r="K7319">
        <v>7</v>
      </c>
      <c r="L7319" s="2">
        <v>41288</v>
      </c>
      <c r="M7319" s="2">
        <v>43830</v>
      </c>
      <c r="N7319" t="s">
        <v>920</v>
      </c>
      <c r="O7319">
        <v>2</v>
      </c>
      <c r="P7319" t="s">
        <v>2348</v>
      </c>
      <c r="Q7319" t="s">
        <v>543</v>
      </c>
      <c r="R7319" t="s">
        <v>205</v>
      </c>
      <c r="S7319" t="s">
        <v>67</v>
      </c>
      <c r="T7319" t="s">
        <v>68</v>
      </c>
      <c r="U7319">
        <v>2017</v>
      </c>
      <c r="V7319">
        <v>228074</v>
      </c>
      <c r="W7319" t="s">
        <v>69</v>
      </c>
      <c r="X7319" t="s">
        <v>254</v>
      </c>
      <c r="Y7319">
        <v>146201</v>
      </c>
      <c r="Z7319">
        <v>81873</v>
      </c>
      <c r="AA7319" t="s">
        <v>69</v>
      </c>
      <c r="AB7319" t="s">
        <v>20817</v>
      </c>
      <c r="AC7319">
        <v>228074</v>
      </c>
    </row>
    <row r="7320" spans="1:29">
      <c r="A7320">
        <f t="shared" ca="1" si="114"/>
        <v>8.9806025952833379E-2</v>
      </c>
      <c r="B7320" t="s">
        <v>55</v>
      </c>
      <c r="C7320">
        <v>9513059</v>
      </c>
      <c r="D7320" s="2">
        <v>43299</v>
      </c>
      <c r="E7320" t="s">
        <v>56</v>
      </c>
      <c r="F7320" t="s">
        <v>20818</v>
      </c>
      <c r="G7320">
        <v>5</v>
      </c>
      <c r="H7320" t="s">
        <v>58</v>
      </c>
      <c r="I7320" t="s">
        <v>59</v>
      </c>
      <c r="J7320">
        <v>54210</v>
      </c>
      <c r="K7320">
        <v>9</v>
      </c>
      <c r="L7320" s="2">
        <v>39355</v>
      </c>
      <c r="M7320" s="2">
        <v>44043</v>
      </c>
      <c r="N7320" t="s">
        <v>845</v>
      </c>
      <c r="O7320">
        <v>4</v>
      </c>
      <c r="P7320" t="s">
        <v>234</v>
      </c>
      <c r="Q7320" t="s">
        <v>235</v>
      </c>
      <c r="R7320" t="s">
        <v>236</v>
      </c>
      <c r="S7320" t="s">
        <v>67</v>
      </c>
      <c r="T7320" t="s">
        <v>68</v>
      </c>
      <c r="U7320">
        <v>2018</v>
      </c>
      <c r="V7320">
        <v>327736</v>
      </c>
      <c r="W7320" t="s">
        <v>69</v>
      </c>
      <c r="X7320" t="s">
        <v>55</v>
      </c>
      <c r="Y7320">
        <v>218750</v>
      </c>
      <c r="Z7320">
        <v>108986</v>
      </c>
      <c r="AA7320" t="s">
        <v>69</v>
      </c>
      <c r="AB7320" t="s">
        <v>20819</v>
      </c>
      <c r="AC7320">
        <v>327736</v>
      </c>
    </row>
    <row r="7321" spans="1:29">
      <c r="A7321">
        <f t="shared" ca="1" si="114"/>
        <v>0.26511152083539835</v>
      </c>
      <c r="B7321" t="s">
        <v>241</v>
      </c>
      <c r="C7321">
        <v>9999825</v>
      </c>
      <c r="D7321" s="2">
        <v>43794</v>
      </c>
      <c r="E7321" t="s">
        <v>56</v>
      </c>
      <c r="F7321" t="s">
        <v>20820</v>
      </c>
      <c r="G7321">
        <v>7</v>
      </c>
      <c r="H7321" t="s">
        <v>58</v>
      </c>
      <c r="I7321" t="s">
        <v>243</v>
      </c>
      <c r="J7321">
        <v>102497</v>
      </c>
      <c r="K7321">
        <v>9</v>
      </c>
      <c r="L7321" s="2">
        <v>40077</v>
      </c>
      <c r="M7321" s="2">
        <v>44712</v>
      </c>
      <c r="N7321" t="s">
        <v>388</v>
      </c>
      <c r="O7321">
        <v>5</v>
      </c>
      <c r="P7321" t="s">
        <v>1261</v>
      </c>
      <c r="Q7321" t="s">
        <v>1262</v>
      </c>
      <c r="R7321" t="s">
        <v>236</v>
      </c>
      <c r="S7321" t="s">
        <v>67</v>
      </c>
      <c r="T7321" t="s">
        <v>68</v>
      </c>
      <c r="U7321">
        <v>2018</v>
      </c>
      <c r="V7321">
        <v>1</v>
      </c>
      <c r="W7321" t="s">
        <v>69</v>
      </c>
      <c r="X7321" t="s">
        <v>241</v>
      </c>
      <c r="Y7321">
        <v>1</v>
      </c>
      <c r="Z7321">
        <v>0</v>
      </c>
      <c r="AA7321" t="s">
        <v>69</v>
      </c>
      <c r="AB7321" t="s">
        <v>20821</v>
      </c>
      <c r="AC7321">
        <v>1</v>
      </c>
    </row>
    <row r="7322" spans="1:29">
      <c r="A7322">
        <f t="shared" ca="1" si="114"/>
        <v>0.79124938119244315</v>
      </c>
      <c r="B7322" t="s">
        <v>254</v>
      </c>
      <c r="C7322">
        <v>9487335</v>
      </c>
      <c r="D7322" s="2">
        <v>43230</v>
      </c>
      <c r="E7322" t="s">
        <v>56</v>
      </c>
      <c r="F7322" t="s">
        <v>20822</v>
      </c>
      <c r="G7322">
        <v>5</v>
      </c>
      <c r="H7322" t="s">
        <v>58</v>
      </c>
      <c r="I7322" t="s">
        <v>256</v>
      </c>
      <c r="J7322">
        <v>84998</v>
      </c>
      <c r="K7322">
        <v>9</v>
      </c>
      <c r="L7322" s="2">
        <v>40391</v>
      </c>
      <c r="M7322" s="2">
        <v>43982</v>
      </c>
      <c r="N7322" t="s">
        <v>4505</v>
      </c>
      <c r="O7322">
        <v>7</v>
      </c>
      <c r="P7322" t="s">
        <v>64</v>
      </c>
      <c r="Q7322" t="s">
        <v>65</v>
      </c>
      <c r="R7322" t="s">
        <v>66</v>
      </c>
      <c r="S7322" t="s">
        <v>67</v>
      </c>
      <c r="T7322" t="s">
        <v>68</v>
      </c>
      <c r="U7322">
        <v>2018</v>
      </c>
      <c r="V7322">
        <v>321772</v>
      </c>
      <c r="W7322" t="s">
        <v>69</v>
      </c>
      <c r="X7322" t="s">
        <v>254</v>
      </c>
      <c r="Y7322">
        <v>220000</v>
      </c>
      <c r="Z7322">
        <v>101772</v>
      </c>
      <c r="AA7322" t="s">
        <v>69</v>
      </c>
      <c r="AB7322" t="s">
        <v>20823</v>
      </c>
      <c r="AC7322">
        <v>321772</v>
      </c>
    </row>
    <row r="7323" spans="1:29">
      <c r="A7323">
        <f t="shared" ca="1" si="114"/>
        <v>0.49526714889717371</v>
      </c>
      <c r="B7323" t="s">
        <v>241</v>
      </c>
      <c r="C7323">
        <v>9462201</v>
      </c>
      <c r="D7323" s="2">
        <v>43185</v>
      </c>
      <c r="E7323" t="s">
        <v>56</v>
      </c>
      <c r="F7323" t="s">
        <v>20824</v>
      </c>
      <c r="G7323">
        <v>5</v>
      </c>
      <c r="H7323" t="s">
        <v>58</v>
      </c>
      <c r="I7323" t="s">
        <v>243</v>
      </c>
      <c r="J7323">
        <v>120507</v>
      </c>
      <c r="K7323">
        <v>4</v>
      </c>
      <c r="L7323" s="2">
        <v>42095</v>
      </c>
      <c r="M7323" s="2">
        <v>44286</v>
      </c>
      <c r="N7323" t="s">
        <v>278</v>
      </c>
      <c r="O7323">
        <v>6</v>
      </c>
      <c r="P7323" t="s">
        <v>410</v>
      </c>
      <c r="Q7323" t="s">
        <v>411</v>
      </c>
      <c r="R7323" t="s">
        <v>412</v>
      </c>
      <c r="S7323" t="s">
        <v>67</v>
      </c>
      <c r="T7323" t="s">
        <v>68</v>
      </c>
      <c r="U7323">
        <v>2018</v>
      </c>
      <c r="V7323">
        <v>544681</v>
      </c>
      <c r="W7323" t="s">
        <v>69</v>
      </c>
      <c r="X7323" t="s">
        <v>241</v>
      </c>
      <c r="Y7323">
        <v>361914</v>
      </c>
      <c r="Z7323">
        <v>182767</v>
      </c>
      <c r="AA7323" t="s">
        <v>69</v>
      </c>
      <c r="AB7323" t="s">
        <v>20825</v>
      </c>
      <c r="AC7323">
        <v>544681</v>
      </c>
    </row>
    <row r="7324" spans="1:29">
      <c r="A7324">
        <f t="shared" ca="1" si="114"/>
        <v>0.53848157361149429</v>
      </c>
      <c r="B7324" t="s">
        <v>92</v>
      </c>
      <c r="C7324">
        <v>9304806</v>
      </c>
      <c r="D7324" s="2">
        <v>42916</v>
      </c>
      <c r="E7324" t="s">
        <v>20826</v>
      </c>
      <c r="F7324" t="s">
        <v>20827</v>
      </c>
      <c r="G7324">
        <v>5</v>
      </c>
      <c r="H7324" t="s">
        <v>58</v>
      </c>
      <c r="I7324" t="s">
        <v>95</v>
      </c>
      <c r="J7324">
        <v>73491</v>
      </c>
      <c r="K7324">
        <v>5</v>
      </c>
      <c r="L7324" s="2">
        <v>41532</v>
      </c>
      <c r="M7324" s="2">
        <v>43646</v>
      </c>
      <c r="N7324" t="s">
        <v>834</v>
      </c>
      <c r="O7324">
        <v>5</v>
      </c>
      <c r="P7324" t="s">
        <v>3408</v>
      </c>
      <c r="Q7324" t="s">
        <v>12102</v>
      </c>
      <c r="R7324" t="s">
        <v>434</v>
      </c>
      <c r="S7324" t="s">
        <v>85</v>
      </c>
      <c r="T7324" t="s">
        <v>68</v>
      </c>
      <c r="U7324">
        <v>2017</v>
      </c>
      <c r="V7324">
        <v>622961</v>
      </c>
      <c r="W7324" t="s">
        <v>69</v>
      </c>
      <c r="X7324" t="s">
        <v>92</v>
      </c>
      <c r="Y7324">
        <v>546641</v>
      </c>
      <c r="Z7324">
        <v>76320</v>
      </c>
      <c r="AA7324" t="s">
        <v>69</v>
      </c>
      <c r="AB7324" t="s">
        <v>20828</v>
      </c>
      <c r="AC7324">
        <v>622961</v>
      </c>
    </row>
    <row r="7325" spans="1:29">
      <c r="A7325">
        <f t="shared" ca="1" si="114"/>
        <v>0.31692584158186032</v>
      </c>
      <c r="B7325" t="s">
        <v>109</v>
      </c>
      <c r="C7325">
        <v>9511834</v>
      </c>
      <c r="D7325" s="2">
        <v>43290</v>
      </c>
      <c r="E7325" t="s">
        <v>56</v>
      </c>
      <c r="F7325" t="s">
        <v>20829</v>
      </c>
      <c r="G7325">
        <v>5</v>
      </c>
      <c r="H7325" t="s">
        <v>58</v>
      </c>
      <c r="I7325" t="s">
        <v>112</v>
      </c>
      <c r="J7325">
        <v>24588</v>
      </c>
      <c r="K7325">
        <v>4</v>
      </c>
      <c r="L7325" s="2">
        <v>42248</v>
      </c>
      <c r="M7325" s="2">
        <v>44012</v>
      </c>
      <c r="N7325" t="s">
        <v>822</v>
      </c>
      <c r="O7325">
        <v>1</v>
      </c>
      <c r="P7325" t="s">
        <v>247</v>
      </c>
      <c r="Q7325" t="s">
        <v>248</v>
      </c>
      <c r="R7325" t="s">
        <v>249</v>
      </c>
      <c r="S7325" t="s">
        <v>67</v>
      </c>
      <c r="T7325" t="s">
        <v>68</v>
      </c>
      <c r="U7325">
        <v>2018</v>
      </c>
      <c r="V7325">
        <v>491519</v>
      </c>
      <c r="W7325" t="s">
        <v>69</v>
      </c>
      <c r="X7325" t="s">
        <v>109</v>
      </c>
      <c r="Y7325">
        <v>400931</v>
      </c>
      <c r="Z7325">
        <v>90588</v>
      </c>
      <c r="AA7325" t="s">
        <v>69</v>
      </c>
      <c r="AB7325" t="s">
        <v>20830</v>
      </c>
      <c r="AC7325">
        <v>491519</v>
      </c>
    </row>
    <row r="7326" spans="1:29">
      <c r="A7326">
        <f t="shared" ca="1" si="114"/>
        <v>0.55067800527069954</v>
      </c>
      <c r="B7326" t="s">
        <v>303</v>
      </c>
      <c r="C7326">
        <v>9412830</v>
      </c>
      <c r="D7326" s="2">
        <v>43115</v>
      </c>
      <c r="E7326" t="s">
        <v>76</v>
      </c>
      <c r="F7326" t="s">
        <v>20831</v>
      </c>
      <c r="G7326">
        <v>5</v>
      </c>
      <c r="H7326" t="s">
        <v>58</v>
      </c>
      <c r="I7326" t="s">
        <v>305</v>
      </c>
      <c r="J7326">
        <v>101871</v>
      </c>
      <c r="K7326">
        <v>5</v>
      </c>
      <c r="L7326" s="2">
        <v>41699</v>
      </c>
      <c r="M7326" s="2">
        <v>43677</v>
      </c>
      <c r="N7326" t="s">
        <v>1675</v>
      </c>
      <c r="O7326">
        <v>21</v>
      </c>
      <c r="P7326" t="s">
        <v>2180</v>
      </c>
      <c r="Q7326" t="s">
        <v>1254</v>
      </c>
      <c r="R7326" t="s">
        <v>630</v>
      </c>
      <c r="S7326" t="s">
        <v>260</v>
      </c>
      <c r="T7326" t="s">
        <v>68</v>
      </c>
      <c r="U7326">
        <v>2018</v>
      </c>
      <c r="V7326">
        <v>427200</v>
      </c>
      <c r="W7326" t="s">
        <v>69</v>
      </c>
      <c r="X7326" t="s">
        <v>303</v>
      </c>
      <c r="Y7326">
        <v>222500</v>
      </c>
      <c r="Z7326">
        <v>204700</v>
      </c>
      <c r="AA7326" t="s">
        <v>69</v>
      </c>
      <c r="AB7326" t="s">
        <v>20832</v>
      </c>
      <c r="AC7326">
        <v>427200</v>
      </c>
    </row>
    <row r="7327" spans="1:29">
      <c r="A7327">
        <f t="shared" ca="1" si="114"/>
        <v>0.82418098325122069</v>
      </c>
      <c r="B7327" t="s">
        <v>303</v>
      </c>
      <c r="C7327">
        <v>9414664</v>
      </c>
      <c r="D7327" s="2">
        <v>43112</v>
      </c>
      <c r="E7327" t="s">
        <v>76</v>
      </c>
      <c r="F7327" t="s">
        <v>20833</v>
      </c>
      <c r="G7327">
        <v>5</v>
      </c>
      <c r="H7327" t="s">
        <v>58</v>
      </c>
      <c r="I7327" t="s">
        <v>305</v>
      </c>
      <c r="J7327">
        <v>100385</v>
      </c>
      <c r="K7327">
        <v>5</v>
      </c>
      <c r="L7327" s="2">
        <v>41671</v>
      </c>
      <c r="M7327" s="2">
        <v>43861</v>
      </c>
      <c r="N7327" t="s">
        <v>1111</v>
      </c>
      <c r="O7327">
        <v>47</v>
      </c>
      <c r="P7327" t="s">
        <v>717</v>
      </c>
      <c r="Q7327" t="s">
        <v>718</v>
      </c>
      <c r="R7327" t="s">
        <v>149</v>
      </c>
      <c r="S7327" t="s">
        <v>67</v>
      </c>
      <c r="T7327" t="s">
        <v>68</v>
      </c>
      <c r="U7327">
        <v>2018</v>
      </c>
      <c r="V7327">
        <v>336038</v>
      </c>
      <c r="W7327" t="s">
        <v>69</v>
      </c>
      <c r="X7327" t="s">
        <v>303</v>
      </c>
      <c r="Y7327">
        <v>217500</v>
      </c>
      <c r="Z7327">
        <v>118538</v>
      </c>
      <c r="AA7327" t="s">
        <v>69</v>
      </c>
      <c r="AB7327" t="s">
        <v>20834</v>
      </c>
      <c r="AC7327">
        <v>336038</v>
      </c>
    </row>
    <row r="7328" spans="1:29">
      <c r="A7328">
        <f t="shared" ca="1" si="114"/>
        <v>0.3695801428291714</v>
      </c>
      <c r="B7328" t="s">
        <v>127</v>
      </c>
      <c r="C7328">
        <v>9521529</v>
      </c>
      <c r="D7328" s="2">
        <v>43251</v>
      </c>
      <c r="E7328" t="s">
        <v>56</v>
      </c>
      <c r="F7328" t="s">
        <v>20835</v>
      </c>
      <c r="G7328">
        <v>5</v>
      </c>
      <c r="H7328" t="s">
        <v>58</v>
      </c>
      <c r="I7328" t="s">
        <v>130</v>
      </c>
      <c r="J7328">
        <v>102638</v>
      </c>
      <c r="K7328">
        <v>5</v>
      </c>
      <c r="L7328" s="2">
        <v>41842</v>
      </c>
      <c r="M7328" s="2">
        <v>43616</v>
      </c>
      <c r="N7328" t="s">
        <v>8556</v>
      </c>
      <c r="O7328">
        <v>16</v>
      </c>
      <c r="P7328" t="s">
        <v>1363</v>
      </c>
      <c r="Q7328" t="s">
        <v>1364</v>
      </c>
      <c r="R7328" t="s">
        <v>149</v>
      </c>
      <c r="S7328" t="s">
        <v>67</v>
      </c>
      <c r="T7328" t="s">
        <v>68</v>
      </c>
      <c r="U7328">
        <v>2018</v>
      </c>
      <c r="V7328">
        <v>405091</v>
      </c>
      <c r="W7328" t="s">
        <v>69</v>
      </c>
      <c r="X7328" t="s">
        <v>127</v>
      </c>
      <c r="Y7328">
        <v>271486</v>
      </c>
      <c r="Z7328">
        <v>133605</v>
      </c>
      <c r="AA7328" t="s">
        <v>69</v>
      </c>
      <c r="AB7328" t="s">
        <v>20836</v>
      </c>
      <c r="AC7328">
        <v>405091</v>
      </c>
    </row>
    <row r="7329" spans="1:29">
      <c r="A7329">
        <f t="shared" ca="1" si="114"/>
        <v>0.70866500388671949</v>
      </c>
      <c r="B7329" t="s">
        <v>199</v>
      </c>
      <c r="C7329">
        <v>9189593</v>
      </c>
      <c r="D7329" s="2">
        <v>42711</v>
      </c>
      <c r="E7329" t="s">
        <v>76</v>
      </c>
      <c r="F7329" t="s">
        <v>20837</v>
      </c>
      <c r="G7329">
        <v>5</v>
      </c>
      <c r="H7329" t="s">
        <v>58</v>
      </c>
      <c r="I7329" t="s">
        <v>149</v>
      </c>
      <c r="J7329">
        <v>164178</v>
      </c>
      <c r="K7329">
        <v>5</v>
      </c>
      <c r="L7329" s="2">
        <v>41275</v>
      </c>
      <c r="M7329" s="2">
        <v>43465</v>
      </c>
      <c r="N7329" t="s">
        <v>811</v>
      </c>
      <c r="O7329">
        <v>2</v>
      </c>
      <c r="P7329" t="s">
        <v>778</v>
      </c>
      <c r="Q7329" t="s">
        <v>779</v>
      </c>
      <c r="R7329" t="s">
        <v>780</v>
      </c>
      <c r="S7329" t="s">
        <v>67</v>
      </c>
      <c r="T7329" t="s">
        <v>68</v>
      </c>
      <c r="U7329">
        <v>2017</v>
      </c>
      <c r="V7329">
        <v>336150</v>
      </c>
      <c r="W7329" t="s">
        <v>69</v>
      </c>
      <c r="X7329" t="s">
        <v>199</v>
      </c>
      <c r="Y7329">
        <v>207500</v>
      </c>
      <c r="Z7329">
        <v>128650</v>
      </c>
      <c r="AA7329" t="s">
        <v>69</v>
      </c>
      <c r="AB7329" t="s">
        <v>20838</v>
      </c>
      <c r="AC7329">
        <v>336150</v>
      </c>
    </row>
    <row r="7330" spans="1:29">
      <c r="A7330">
        <f t="shared" ca="1" si="114"/>
        <v>4.4432379724492432E-2</v>
      </c>
      <c r="B7330" t="s">
        <v>55</v>
      </c>
      <c r="C7330">
        <v>9463508</v>
      </c>
      <c r="D7330" s="2">
        <v>43186</v>
      </c>
      <c r="E7330" t="s">
        <v>328</v>
      </c>
      <c r="F7330" t="s">
        <v>20839</v>
      </c>
      <c r="G7330">
        <v>5</v>
      </c>
      <c r="H7330" t="s">
        <v>58</v>
      </c>
      <c r="I7330" t="s">
        <v>59</v>
      </c>
      <c r="J7330">
        <v>88564</v>
      </c>
      <c r="K7330">
        <v>4</v>
      </c>
      <c r="L7330" s="2">
        <v>42095</v>
      </c>
      <c r="M7330" s="2">
        <v>43921</v>
      </c>
      <c r="N7330" t="s">
        <v>2395</v>
      </c>
      <c r="O7330">
        <v>10</v>
      </c>
      <c r="P7330" t="s">
        <v>20840</v>
      </c>
      <c r="Q7330" t="s">
        <v>4906</v>
      </c>
      <c r="R7330" t="s">
        <v>176</v>
      </c>
      <c r="S7330" t="s">
        <v>336</v>
      </c>
      <c r="T7330" t="s">
        <v>68</v>
      </c>
      <c r="U7330">
        <v>2018</v>
      </c>
      <c r="V7330">
        <v>316548</v>
      </c>
      <c r="W7330" t="s">
        <v>69</v>
      </c>
      <c r="X7330" t="s">
        <v>55</v>
      </c>
      <c r="Y7330">
        <v>218750</v>
      </c>
      <c r="Z7330">
        <v>97798</v>
      </c>
      <c r="AA7330" t="s">
        <v>69</v>
      </c>
      <c r="AB7330" t="s">
        <v>20841</v>
      </c>
      <c r="AC7330">
        <v>316548</v>
      </c>
    </row>
    <row r="7331" spans="1:29">
      <c r="A7331">
        <f t="shared" ca="1" si="114"/>
        <v>0.95782643217092556</v>
      </c>
      <c r="B7331" t="s">
        <v>241</v>
      </c>
      <c r="C7331">
        <v>9284527</v>
      </c>
      <c r="D7331" s="2">
        <v>42894</v>
      </c>
      <c r="E7331" t="s">
        <v>6555</v>
      </c>
      <c r="F7331" t="s">
        <v>20842</v>
      </c>
      <c r="G7331">
        <v>5</v>
      </c>
      <c r="H7331" t="s">
        <v>58</v>
      </c>
      <c r="I7331" t="s">
        <v>243</v>
      </c>
      <c r="J7331">
        <v>129935</v>
      </c>
      <c r="K7331">
        <v>3</v>
      </c>
      <c r="L7331" s="2">
        <v>42262</v>
      </c>
      <c r="M7331" s="2">
        <v>44012</v>
      </c>
      <c r="N7331" t="s">
        <v>6557</v>
      </c>
      <c r="O7331">
        <v>7</v>
      </c>
      <c r="P7331" t="s">
        <v>2152</v>
      </c>
      <c r="Q7331" t="s">
        <v>472</v>
      </c>
      <c r="R7331" t="s">
        <v>311</v>
      </c>
      <c r="S7331" t="s">
        <v>473</v>
      </c>
      <c r="T7331" t="s">
        <v>68</v>
      </c>
      <c r="U7331">
        <v>2017</v>
      </c>
      <c r="V7331">
        <v>436400</v>
      </c>
      <c r="W7331" t="s">
        <v>69</v>
      </c>
      <c r="X7331" t="s">
        <v>241</v>
      </c>
      <c r="Y7331">
        <v>300570</v>
      </c>
      <c r="Z7331">
        <v>135830</v>
      </c>
      <c r="AA7331" t="s">
        <v>69</v>
      </c>
      <c r="AB7331" t="s">
        <v>20843</v>
      </c>
      <c r="AC7331">
        <v>436400</v>
      </c>
    </row>
    <row r="7332" spans="1:29">
      <c r="A7332">
        <f t="shared" ca="1" si="114"/>
        <v>0.57770701649135248</v>
      </c>
      <c r="B7332" t="s">
        <v>1619</v>
      </c>
      <c r="C7332">
        <v>9530512</v>
      </c>
      <c r="D7332" s="2">
        <v>43299</v>
      </c>
      <c r="E7332" t="s">
        <v>56</v>
      </c>
      <c r="F7332" t="s">
        <v>20844</v>
      </c>
      <c r="G7332">
        <v>5</v>
      </c>
      <c r="H7332" t="s">
        <v>58</v>
      </c>
      <c r="I7332" t="s">
        <v>1621</v>
      </c>
      <c r="J7332">
        <v>22601</v>
      </c>
      <c r="K7332">
        <v>7</v>
      </c>
      <c r="L7332" s="2">
        <v>42475</v>
      </c>
      <c r="M7332" s="2">
        <v>44408</v>
      </c>
      <c r="N7332" t="s">
        <v>8095</v>
      </c>
      <c r="O7332">
        <v>5</v>
      </c>
      <c r="P7332" t="s">
        <v>524</v>
      </c>
      <c r="Q7332" t="s">
        <v>83</v>
      </c>
      <c r="R7332" t="s">
        <v>84</v>
      </c>
      <c r="S7332" t="s">
        <v>67</v>
      </c>
      <c r="T7332" t="s">
        <v>68</v>
      </c>
      <c r="U7332">
        <v>2018</v>
      </c>
      <c r="V7332">
        <v>412092</v>
      </c>
      <c r="W7332" t="s">
        <v>69</v>
      </c>
      <c r="X7332" t="s">
        <v>1619</v>
      </c>
      <c r="Y7332">
        <v>273274</v>
      </c>
      <c r="Z7332">
        <v>138818</v>
      </c>
      <c r="AA7332" t="s">
        <v>69</v>
      </c>
      <c r="AB7332" t="s">
        <v>20845</v>
      </c>
      <c r="AC7332">
        <v>412092</v>
      </c>
    </row>
    <row r="7333" spans="1:29">
      <c r="A7333">
        <f t="shared" ca="1" si="114"/>
        <v>1.2337170385399943E-2</v>
      </c>
      <c r="B7333" t="s">
        <v>199</v>
      </c>
      <c r="C7333">
        <v>9262063</v>
      </c>
      <c r="D7333" s="2">
        <v>42852</v>
      </c>
      <c r="E7333" t="s">
        <v>2063</v>
      </c>
      <c r="F7333" t="s">
        <v>20846</v>
      </c>
      <c r="G7333">
        <v>5</v>
      </c>
      <c r="H7333" t="s">
        <v>58</v>
      </c>
      <c r="I7333" t="s">
        <v>149</v>
      </c>
      <c r="J7333">
        <v>185062</v>
      </c>
      <c r="K7333">
        <v>4</v>
      </c>
      <c r="L7333" s="2">
        <v>41760</v>
      </c>
      <c r="M7333" s="2">
        <v>43343</v>
      </c>
      <c r="N7333" t="s">
        <v>2065</v>
      </c>
      <c r="O7333">
        <v>5</v>
      </c>
      <c r="P7333" t="s">
        <v>1958</v>
      </c>
      <c r="Q7333" t="s">
        <v>1959</v>
      </c>
      <c r="R7333" t="s">
        <v>347</v>
      </c>
      <c r="S7333" t="s">
        <v>67</v>
      </c>
      <c r="T7333" t="s">
        <v>68</v>
      </c>
      <c r="U7333">
        <v>2017</v>
      </c>
      <c r="V7333">
        <v>312304</v>
      </c>
      <c r="W7333" t="s">
        <v>69</v>
      </c>
      <c r="X7333" t="s">
        <v>199</v>
      </c>
      <c r="Y7333">
        <v>207500</v>
      </c>
      <c r="Z7333">
        <v>104804</v>
      </c>
      <c r="AA7333" t="s">
        <v>69</v>
      </c>
      <c r="AB7333" t="s">
        <v>20847</v>
      </c>
      <c r="AC7333">
        <v>312304</v>
      </c>
    </row>
    <row r="7334" spans="1:29">
      <c r="A7334">
        <f t="shared" ca="1" si="114"/>
        <v>0.95791675698771128</v>
      </c>
      <c r="B7334" t="s">
        <v>303</v>
      </c>
      <c r="C7334">
        <v>9528563</v>
      </c>
      <c r="D7334" s="2">
        <v>43306</v>
      </c>
      <c r="E7334" t="s">
        <v>76</v>
      </c>
      <c r="F7334" t="s">
        <v>20848</v>
      </c>
      <c r="G7334">
        <v>5</v>
      </c>
      <c r="H7334" t="s">
        <v>58</v>
      </c>
      <c r="I7334" t="s">
        <v>305</v>
      </c>
      <c r="J7334">
        <v>82531</v>
      </c>
      <c r="K7334">
        <v>10</v>
      </c>
      <c r="L7334" s="2">
        <v>40026</v>
      </c>
      <c r="M7334" s="2">
        <v>44043</v>
      </c>
      <c r="N7334" t="s">
        <v>1553</v>
      </c>
      <c r="O7334">
        <v>1</v>
      </c>
      <c r="P7334" t="s">
        <v>161</v>
      </c>
      <c r="Q7334" t="s">
        <v>162</v>
      </c>
      <c r="R7334" t="s">
        <v>163</v>
      </c>
      <c r="S7334" t="s">
        <v>67</v>
      </c>
      <c r="T7334" t="s">
        <v>68</v>
      </c>
      <c r="U7334">
        <v>2018</v>
      </c>
      <c r="V7334">
        <v>331688</v>
      </c>
      <c r="W7334" t="s">
        <v>69</v>
      </c>
      <c r="X7334" t="s">
        <v>303</v>
      </c>
      <c r="Y7334">
        <v>217500</v>
      </c>
      <c r="Z7334">
        <v>114188</v>
      </c>
      <c r="AA7334" t="s">
        <v>69</v>
      </c>
      <c r="AB7334" t="s">
        <v>20849</v>
      </c>
      <c r="AC7334">
        <v>331688</v>
      </c>
    </row>
    <row r="7335" spans="1:29">
      <c r="A7335">
        <f t="shared" ca="1" si="114"/>
        <v>0.55722325275035367</v>
      </c>
      <c r="B7335" t="s">
        <v>327</v>
      </c>
      <c r="C7335">
        <v>9480852</v>
      </c>
      <c r="D7335" s="2">
        <v>43202</v>
      </c>
      <c r="E7335" t="s">
        <v>56</v>
      </c>
      <c r="F7335" t="s">
        <v>20850</v>
      </c>
      <c r="G7335">
        <v>5</v>
      </c>
      <c r="H7335" t="s">
        <v>58</v>
      </c>
      <c r="I7335" t="s">
        <v>330</v>
      </c>
      <c r="J7335">
        <v>19430</v>
      </c>
      <c r="K7335">
        <v>4</v>
      </c>
      <c r="L7335" s="2">
        <v>42095</v>
      </c>
      <c r="M7335" s="2">
        <v>43830</v>
      </c>
      <c r="N7335" t="s">
        <v>4403</v>
      </c>
      <c r="O7335">
        <v>12</v>
      </c>
      <c r="P7335" t="s">
        <v>656</v>
      </c>
      <c r="Q7335" t="s">
        <v>204</v>
      </c>
      <c r="R7335" t="s">
        <v>205</v>
      </c>
      <c r="S7335" t="s">
        <v>67</v>
      </c>
      <c r="T7335" t="s">
        <v>68</v>
      </c>
      <c r="U7335">
        <v>2018</v>
      </c>
      <c r="V7335">
        <v>338067</v>
      </c>
      <c r="W7335" t="s">
        <v>69</v>
      </c>
      <c r="X7335" t="s">
        <v>327</v>
      </c>
      <c r="Y7335">
        <v>225000</v>
      </c>
      <c r="Z7335">
        <v>113067</v>
      </c>
      <c r="AA7335" t="s">
        <v>69</v>
      </c>
      <c r="AB7335" t="s">
        <v>20851</v>
      </c>
      <c r="AC7335">
        <v>338067</v>
      </c>
    </row>
    <row r="7336" spans="1:29">
      <c r="A7336">
        <f t="shared" ca="1" si="114"/>
        <v>5.0899845914533448E-2</v>
      </c>
      <c r="B7336" t="s">
        <v>127</v>
      </c>
      <c r="C7336">
        <v>9487308</v>
      </c>
      <c r="D7336" s="2">
        <v>43209</v>
      </c>
      <c r="E7336" t="s">
        <v>56</v>
      </c>
      <c r="F7336" t="s">
        <v>20852</v>
      </c>
      <c r="G7336">
        <v>5</v>
      </c>
      <c r="H7336" t="s">
        <v>58</v>
      </c>
      <c r="I7336" t="s">
        <v>130</v>
      </c>
      <c r="J7336">
        <v>103361</v>
      </c>
      <c r="K7336">
        <v>5</v>
      </c>
      <c r="L7336" s="2">
        <v>41906</v>
      </c>
      <c r="M7336" s="2">
        <v>44165</v>
      </c>
      <c r="N7336" t="s">
        <v>60</v>
      </c>
      <c r="O7336">
        <v>3</v>
      </c>
      <c r="P7336" t="s">
        <v>553</v>
      </c>
      <c r="Q7336" t="s">
        <v>554</v>
      </c>
      <c r="R7336" t="s">
        <v>555</v>
      </c>
      <c r="S7336" t="s">
        <v>67</v>
      </c>
      <c r="T7336" t="s">
        <v>68</v>
      </c>
      <c r="U7336">
        <v>2018</v>
      </c>
      <c r="V7336">
        <v>418182</v>
      </c>
      <c r="W7336" t="s">
        <v>69</v>
      </c>
      <c r="X7336" t="s">
        <v>127</v>
      </c>
      <c r="Y7336">
        <v>271547</v>
      </c>
      <c r="Z7336">
        <v>146635</v>
      </c>
      <c r="AA7336" t="s">
        <v>69</v>
      </c>
      <c r="AB7336" t="s">
        <v>20853</v>
      </c>
      <c r="AC7336">
        <v>418182</v>
      </c>
    </row>
    <row r="7337" spans="1:29">
      <c r="A7337">
        <f t="shared" ca="1" si="114"/>
        <v>0.97556135342081396</v>
      </c>
      <c r="B7337" t="s">
        <v>109</v>
      </c>
      <c r="C7337">
        <v>9405873</v>
      </c>
      <c r="D7337" s="2">
        <v>43118</v>
      </c>
      <c r="E7337" t="s">
        <v>56</v>
      </c>
      <c r="F7337" t="s">
        <v>20854</v>
      </c>
      <c r="G7337">
        <v>5</v>
      </c>
      <c r="H7337" t="s">
        <v>58</v>
      </c>
      <c r="I7337" t="s">
        <v>112</v>
      </c>
      <c r="J7337">
        <v>16415</v>
      </c>
      <c r="K7337">
        <v>12</v>
      </c>
      <c r="L7337" s="2">
        <v>38822</v>
      </c>
      <c r="M7337" s="2">
        <v>43861</v>
      </c>
      <c r="N7337" t="s">
        <v>1355</v>
      </c>
      <c r="O7337">
        <v>12</v>
      </c>
      <c r="P7337" t="s">
        <v>656</v>
      </c>
      <c r="Q7337" t="s">
        <v>204</v>
      </c>
      <c r="R7337" t="s">
        <v>205</v>
      </c>
      <c r="S7337" t="s">
        <v>67</v>
      </c>
      <c r="T7337" t="s">
        <v>68</v>
      </c>
      <c r="U7337">
        <v>2018</v>
      </c>
      <c r="V7337">
        <v>390209</v>
      </c>
      <c r="W7337" t="s">
        <v>69</v>
      </c>
      <c r="X7337" t="s">
        <v>109</v>
      </c>
      <c r="Y7337">
        <v>250000</v>
      </c>
      <c r="Z7337">
        <v>140209</v>
      </c>
      <c r="AA7337" t="s">
        <v>69</v>
      </c>
      <c r="AB7337" t="s">
        <v>20855</v>
      </c>
      <c r="AC7337">
        <v>390209</v>
      </c>
    </row>
    <row r="7338" spans="1:29">
      <c r="A7338">
        <f t="shared" ca="1" si="114"/>
        <v>6.4181642343452694E-2</v>
      </c>
      <c r="B7338" t="s">
        <v>405</v>
      </c>
      <c r="C7338">
        <v>9182877</v>
      </c>
      <c r="D7338" s="2">
        <v>42684</v>
      </c>
      <c r="E7338" t="s">
        <v>76</v>
      </c>
      <c r="F7338" t="s">
        <v>20856</v>
      </c>
      <c r="G7338">
        <v>5</v>
      </c>
      <c r="H7338" t="s">
        <v>58</v>
      </c>
      <c r="I7338" t="s">
        <v>407</v>
      </c>
      <c r="J7338">
        <v>35146</v>
      </c>
      <c r="K7338">
        <v>5</v>
      </c>
      <c r="L7338" s="2">
        <v>41320</v>
      </c>
      <c r="M7338" s="2">
        <v>43434</v>
      </c>
      <c r="N7338" t="s">
        <v>2548</v>
      </c>
      <c r="O7338">
        <v>12</v>
      </c>
      <c r="P7338" t="s">
        <v>11723</v>
      </c>
      <c r="Q7338" t="s">
        <v>217</v>
      </c>
      <c r="R7338" t="s">
        <v>120</v>
      </c>
      <c r="S7338" t="s">
        <v>260</v>
      </c>
      <c r="T7338" t="s">
        <v>68</v>
      </c>
      <c r="U7338">
        <v>2017</v>
      </c>
      <c r="V7338">
        <v>550788</v>
      </c>
      <c r="W7338" t="s">
        <v>69</v>
      </c>
      <c r="X7338" t="s">
        <v>405</v>
      </c>
      <c r="Y7338">
        <v>386471</v>
      </c>
      <c r="Z7338">
        <v>164317</v>
      </c>
      <c r="AA7338" t="s">
        <v>69</v>
      </c>
      <c r="AB7338" t="s">
        <v>20857</v>
      </c>
      <c r="AC7338">
        <v>550788</v>
      </c>
    </row>
    <row r="7339" spans="1:29">
      <c r="A7339">
        <f t="shared" ca="1" si="114"/>
        <v>1.6719304483666209E-2</v>
      </c>
      <c r="B7339" t="s">
        <v>109</v>
      </c>
      <c r="C7339">
        <v>9181426</v>
      </c>
      <c r="D7339" s="2">
        <v>42730</v>
      </c>
      <c r="E7339" t="s">
        <v>76</v>
      </c>
      <c r="F7339" t="s">
        <v>20858</v>
      </c>
      <c r="G7339">
        <v>5</v>
      </c>
      <c r="H7339" t="s">
        <v>58</v>
      </c>
      <c r="I7339" t="s">
        <v>112</v>
      </c>
      <c r="J7339">
        <v>23000</v>
      </c>
      <c r="K7339">
        <v>6</v>
      </c>
      <c r="L7339" s="2">
        <v>41244</v>
      </c>
      <c r="M7339" s="2">
        <v>43434</v>
      </c>
      <c r="N7339" t="s">
        <v>822</v>
      </c>
      <c r="O7339">
        <v>11</v>
      </c>
      <c r="P7339" t="s">
        <v>2093</v>
      </c>
      <c r="Q7339" t="s">
        <v>1293</v>
      </c>
      <c r="R7339" t="s">
        <v>555</v>
      </c>
      <c r="S7339" t="s">
        <v>67</v>
      </c>
      <c r="T7339" t="s">
        <v>68</v>
      </c>
      <c r="U7339">
        <v>2017</v>
      </c>
      <c r="V7339">
        <v>277375</v>
      </c>
      <c r="W7339" t="s">
        <v>69</v>
      </c>
      <c r="X7339" t="s">
        <v>109</v>
      </c>
      <c r="Y7339">
        <v>175000</v>
      </c>
      <c r="Z7339">
        <v>102375</v>
      </c>
      <c r="AA7339" t="s">
        <v>69</v>
      </c>
      <c r="AB7339" t="s">
        <v>20859</v>
      </c>
      <c r="AC7339">
        <v>277375</v>
      </c>
    </row>
    <row r="7340" spans="1:29">
      <c r="A7340">
        <f t="shared" ca="1" si="114"/>
        <v>2.346662720429793E-2</v>
      </c>
      <c r="B7340" t="s">
        <v>127</v>
      </c>
      <c r="C7340">
        <v>9169940</v>
      </c>
      <c r="D7340" s="2">
        <v>42674</v>
      </c>
      <c r="E7340" t="s">
        <v>76</v>
      </c>
      <c r="F7340" t="s">
        <v>20860</v>
      </c>
      <c r="G7340">
        <v>5</v>
      </c>
      <c r="H7340" t="s">
        <v>58</v>
      </c>
      <c r="I7340" t="s">
        <v>130</v>
      </c>
      <c r="J7340">
        <v>80225</v>
      </c>
      <c r="K7340">
        <v>10</v>
      </c>
      <c r="L7340" s="2">
        <v>39426</v>
      </c>
      <c r="M7340" s="2">
        <v>43404</v>
      </c>
      <c r="N7340" t="s">
        <v>965</v>
      </c>
      <c r="O7340">
        <v>2</v>
      </c>
      <c r="P7340" t="s">
        <v>320</v>
      </c>
      <c r="Q7340" t="s">
        <v>321</v>
      </c>
      <c r="R7340" t="s">
        <v>137</v>
      </c>
      <c r="S7340" t="s">
        <v>85</v>
      </c>
      <c r="T7340" t="s">
        <v>68</v>
      </c>
      <c r="U7340">
        <v>2017</v>
      </c>
      <c r="V7340">
        <v>376250</v>
      </c>
      <c r="W7340" t="s">
        <v>69</v>
      </c>
      <c r="X7340" t="s">
        <v>127</v>
      </c>
      <c r="Y7340">
        <v>250000</v>
      </c>
      <c r="Z7340">
        <v>126250</v>
      </c>
      <c r="AA7340" t="s">
        <v>69</v>
      </c>
      <c r="AB7340" t="s">
        <v>20861</v>
      </c>
      <c r="AC7340">
        <v>376250</v>
      </c>
    </row>
    <row r="7341" spans="1:29">
      <c r="A7341">
        <f t="shared" ca="1" si="114"/>
        <v>0.35206427856071121</v>
      </c>
      <c r="B7341" t="s">
        <v>109</v>
      </c>
      <c r="C7341">
        <v>9212145</v>
      </c>
      <c r="D7341" s="2">
        <v>42746</v>
      </c>
      <c r="E7341" t="s">
        <v>76</v>
      </c>
      <c r="F7341" t="s">
        <v>20862</v>
      </c>
      <c r="G7341">
        <v>5</v>
      </c>
      <c r="H7341" t="s">
        <v>58</v>
      </c>
      <c r="I7341" t="s">
        <v>112</v>
      </c>
      <c r="J7341">
        <v>12509</v>
      </c>
      <c r="K7341">
        <v>17</v>
      </c>
      <c r="L7341" s="2">
        <v>36739</v>
      </c>
      <c r="M7341" s="2">
        <v>43496</v>
      </c>
      <c r="N7341" t="s">
        <v>822</v>
      </c>
      <c r="O7341">
        <v>8</v>
      </c>
      <c r="P7341" t="s">
        <v>7768</v>
      </c>
      <c r="Q7341" t="s">
        <v>472</v>
      </c>
      <c r="R7341" t="s">
        <v>311</v>
      </c>
      <c r="S7341" t="s">
        <v>260</v>
      </c>
      <c r="T7341" t="s">
        <v>68</v>
      </c>
      <c r="U7341">
        <v>2017</v>
      </c>
      <c r="V7341">
        <v>500516</v>
      </c>
      <c r="W7341" t="s">
        <v>69</v>
      </c>
      <c r="X7341" t="s">
        <v>109</v>
      </c>
      <c r="Y7341">
        <v>254069</v>
      </c>
      <c r="Z7341">
        <v>246447</v>
      </c>
      <c r="AA7341" t="s">
        <v>69</v>
      </c>
      <c r="AB7341" t="s">
        <v>20863</v>
      </c>
      <c r="AC7341">
        <v>500516</v>
      </c>
    </row>
    <row r="7342" spans="1:29">
      <c r="A7342">
        <f t="shared" ca="1" si="114"/>
        <v>0.47305590817608312</v>
      </c>
      <c r="B7342" t="s">
        <v>199</v>
      </c>
      <c r="C7342">
        <v>9429541</v>
      </c>
      <c r="D7342" s="2">
        <v>43115</v>
      </c>
      <c r="E7342" t="s">
        <v>76</v>
      </c>
      <c r="F7342" t="s">
        <v>20864</v>
      </c>
      <c r="G7342">
        <v>5</v>
      </c>
      <c r="H7342" t="s">
        <v>58</v>
      </c>
      <c r="I7342" t="s">
        <v>149</v>
      </c>
      <c r="J7342">
        <v>175747</v>
      </c>
      <c r="K7342">
        <v>5</v>
      </c>
      <c r="L7342" s="2">
        <v>41675</v>
      </c>
      <c r="M7342" s="2">
        <v>43496</v>
      </c>
      <c r="N7342" t="s">
        <v>1998</v>
      </c>
      <c r="O7342">
        <v>4</v>
      </c>
      <c r="P7342" t="s">
        <v>1512</v>
      </c>
      <c r="Q7342" t="s">
        <v>1513</v>
      </c>
      <c r="R7342" t="s">
        <v>640</v>
      </c>
      <c r="S7342" t="s">
        <v>67</v>
      </c>
      <c r="T7342" t="s">
        <v>68</v>
      </c>
      <c r="U7342">
        <v>2018</v>
      </c>
      <c r="V7342">
        <v>243190</v>
      </c>
      <c r="W7342" t="s">
        <v>69</v>
      </c>
      <c r="X7342" t="s">
        <v>199</v>
      </c>
      <c r="Y7342">
        <v>170706</v>
      </c>
      <c r="Z7342">
        <v>72484</v>
      </c>
      <c r="AA7342" t="s">
        <v>69</v>
      </c>
      <c r="AB7342" t="s">
        <v>20865</v>
      </c>
      <c r="AC7342">
        <v>243190</v>
      </c>
    </row>
    <row r="7343" spans="1:29">
      <c r="A7343">
        <f t="shared" ca="1" si="114"/>
        <v>0.69533227757467386</v>
      </c>
      <c r="B7343" t="s">
        <v>303</v>
      </c>
      <c r="C7343">
        <v>9637005</v>
      </c>
      <c r="D7343" s="2">
        <v>43236</v>
      </c>
      <c r="E7343" t="s">
        <v>287</v>
      </c>
      <c r="F7343" t="s">
        <v>20866</v>
      </c>
      <c r="G7343">
        <v>7</v>
      </c>
      <c r="H7343" t="s">
        <v>58</v>
      </c>
      <c r="I7343" t="s">
        <v>305</v>
      </c>
      <c r="J7343">
        <v>97160</v>
      </c>
      <c r="K7343">
        <v>6</v>
      </c>
      <c r="L7343" s="2">
        <v>41671</v>
      </c>
      <c r="M7343" s="2">
        <v>43982</v>
      </c>
      <c r="N7343" t="s">
        <v>20867</v>
      </c>
      <c r="O7343">
        <v>12</v>
      </c>
      <c r="P7343" t="s">
        <v>656</v>
      </c>
      <c r="Q7343" t="s">
        <v>204</v>
      </c>
      <c r="R7343" t="s">
        <v>205</v>
      </c>
      <c r="S7343" t="s">
        <v>67</v>
      </c>
      <c r="T7343" t="s">
        <v>68</v>
      </c>
      <c r="U7343">
        <v>2018</v>
      </c>
      <c r="V7343">
        <v>345935</v>
      </c>
      <c r="W7343" t="s">
        <v>69</v>
      </c>
      <c r="X7343" t="s">
        <v>303</v>
      </c>
      <c r="Y7343">
        <v>221162</v>
      </c>
      <c r="Z7343">
        <v>124773</v>
      </c>
      <c r="AA7343" t="s">
        <v>69</v>
      </c>
      <c r="AB7343" t="s">
        <v>20868</v>
      </c>
      <c r="AC7343">
        <v>345935</v>
      </c>
    </row>
    <row r="7344" spans="1:29">
      <c r="A7344">
        <f t="shared" ca="1" si="114"/>
        <v>0.57399785830876626</v>
      </c>
      <c r="B7344" t="s">
        <v>3362</v>
      </c>
      <c r="C7344">
        <v>9335453</v>
      </c>
      <c r="D7344" s="2">
        <v>42979</v>
      </c>
      <c r="E7344" t="s">
        <v>56</v>
      </c>
      <c r="F7344" t="s">
        <v>20869</v>
      </c>
      <c r="G7344">
        <v>5</v>
      </c>
      <c r="H7344" t="s">
        <v>58</v>
      </c>
      <c r="I7344" t="s">
        <v>3364</v>
      </c>
      <c r="J7344">
        <v>11969</v>
      </c>
      <c r="K7344">
        <v>4</v>
      </c>
      <c r="L7344" s="2">
        <v>41883</v>
      </c>
      <c r="M7344" s="2">
        <v>43708</v>
      </c>
      <c r="N7344" t="s">
        <v>5048</v>
      </c>
      <c r="O7344">
        <v>7</v>
      </c>
      <c r="P7344" t="s">
        <v>189</v>
      </c>
      <c r="Q7344" t="s">
        <v>190</v>
      </c>
      <c r="R7344" t="s">
        <v>191</v>
      </c>
      <c r="S7344" t="s">
        <v>67</v>
      </c>
      <c r="T7344" t="s">
        <v>68</v>
      </c>
      <c r="U7344">
        <v>2017</v>
      </c>
      <c r="V7344">
        <v>399181</v>
      </c>
      <c r="W7344" t="s">
        <v>69</v>
      </c>
      <c r="X7344" t="s">
        <v>3362</v>
      </c>
      <c r="Y7344">
        <v>281588</v>
      </c>
      <c r="Z7344">
        <v>117593</v>
      </c>
      <c r="AA7344" t="s">
        <v>69</v>
      </c>
      <c r="AB7344" t="s">
        <v>20870</v>
      </c>
      <c r="AC7344">
        <v>399181</v>
      </c>
    </row>
    <row r="7345" spans="1:29">
      <c r="A7345">
        <f t="shared" ca="1" si="114"/>
        <v>0.47640933322994894</v>
      </c>
      <c r="B7345" t="s">
        <v>687</v>
      </c>
      <c r="C7345">
        <v>9385298</v>
      </c>
      <c r="D7345" s="2">
        <v>43066</v>
      </c>
      <c r="E7345" t="s">
        <v>20871</v>
      </c>
      <c r="F7345" t="s">
        <v>20872</v>
      </c>
      <c r="G7345">
        <v>5</v>
      </c>
      <c r="H7345" t="s">
        <v>58</v>
      </c>
      <c r="I7345" t="s">
        <v>689</v>
      </c>
      <c r="J7345">
        <v>13885</v>
      </c>
      <c r="K7345">
        <v>4</v>
      </c>
      <c r="L7345" s="2">
        <v>41974</v>
      </c>
      <c r="M7345" s="2">
        <v>43434</v>
      </c>
      <c r="N7345" t="s">
        <v>96</v>
      </c>
      <c r="O7345">
        <v>6</v>
      </c>
      <c r="P7345" t="s">
        <v>333</v>
      </c>
      <c r="Q7345" t="s">
        <v>334</v>
      </c>
      <c r="R7345" t="s">
        <v>335</v>
      </c>
      <c r="S7345" t="s">
        <v>413</v>
      </c>
      <c r="T7345" t="s">
        <v>68</v>
      </c>
      <c r="U7345">
        <v>2018</v>
      </c>
      <c r="V7345">
        <v>194375</v>
      </c>
      <c r="W7345" t="s">
        <v>69</v>
      </c>
      <c r="X7345" t="s">
        <v>687</v>
      </c>
      <c r="Y7345">
        <v>125000</v>
      </c>
      <c r="Z7345">
        <v>69375</v>
      </c>
      <c r="AA7345" t="s">
        <v>69</v>
      </c>
      <c r="AB7345" t="s">
        <v>20873</v>
      </c>
      <c r="AC7345">
        <v>194375</v>
      </c>
    </row>
    <row r="7346" spans="1:29">
      <c r="A7346">
        <f t="shared" ca="1" si="114"/>
        <v>0.53448686092187148</v>
      </c>
      <c r="B7346" t="s">
        <v>241</v>
      </c>
      <c r="C7346">
        <v>9391189</v>
      </c>
      <c r="D7346" s="2">
        <v>43082</v>
      </c>
      <c r="E7346" t="s">
        <v>76</v>
      </c>
      <c r="F7346" t="s">
        <v>20874</v>
      </c>
      <c r="G7346">
        <v>5</v>
      </c>
      <c r="H7346" t="s">
        <v>58</v>
      </c>
      <c r="I7346" t="s">
        <v>243</v>
      </c>
      <c r="J7346">
        <v>118084</v>
      </c>
      <c r="K7346">
        <v>5</v>
      </c>
      <c r="L7346" s="2">
        <v>41760</v>
      </c>
      <c r="M7346" s="2">
        <v>44165</v>
      </c>
      <c r="N7346" t="s">
        <v>1011</v>
      </c>
      <c r="O7346">
        <v>7</v>
      </c>
      <c r="P7346" t="s">
        <v>1729</v>
      </c>
      <c r="Q7346" t="s">
        <v>65</v>
      </c>
      <c r="R7346" t="s">
        <v>66</v>
      </c>
      <c r="S7346" t="s">
        <v>67</v>
      </c>
      <c r="T7346" t="s">
        <v>68</v>
      </c>
      <c r="U7346">
        <v>2018</v>
      </c>
      <c r="V7346">
        <v>383750</v>
      </c>
      <c r="W7346" t="s">
        <v>69</v>
      </c>
      <c r="X7346" t="s">
        <v>241</v>
      </c>
      <c r="Y7346">
        <v>250000</v>
      </c>
      <c r="Z7346">
        <v>133750</v>
      </c>
      <c r="AA7346" t="s">
        <v>69</v>
      </c>
      <c r="AB7346" t="s">
        <v>20875</v>
      </c>
      <c r="AC7346">
        <v>383750</v>
      </c>
    </row>
    <row r="7347" spans="1:29">
      <c r="A7347">
        <f t="shared" ca="1" si="114"/>
        <v>0.57288707695954533</v>
      </c>
      <c r="B7347" t="s">
        <v>241</v>
      </c>
      <c r="C7347">
        <v>9491888</v>
      </c>
      <c r="D7347" s="2">
        <v>43233</v>
      </c>
      <c r="E7347" t="s">
        <v>56</v>
      </c>
      <c r="F7347" t="s">
        <v>20876</v>
      </c>
      <c r="G7347">
        <v>5</v>
      </c>
      <c r="H7347" t="s">
        <v>58</v>
      </c>
      <c r="I7347" t="s">
        <v>243</v>
      </c>
      <c r="J7347">
        <v>124116</v>
      </c>
      <c r="K7347">
        <v>4</v>
      </c>
      <c r="L7347" s="2">
        <v>42237</v>
      </c>
      <c r="M7347" s="2">
        <v>43982</v>
      </c>
      <c r="N7347" t="s">
        <v>1630</v>
      </c>
      <c r="O7347">
        <v>7</v>
      </c>
      <c r="P7347" t="s">
        <v>814</v>
      </c>
      <c r="Q7347" t="s">
        <v>815</v>
      </c>
      <c r="R7347" t="s">
        <v>816</v>
      </c>
      <c r="S7347" t="s">
        <v>473</v>
      </c>
      <c r="T7347" t="s">
        <v>68</v>
      </c>
      <c r="U7347">
        <v>2018</v>
      </c>
      <c r="V7347">
        <v>395000</v>
      </c>
      <c r="W7347" t="s">
        <v>69</v>
      </c>
      <c r="X7347" t="s">
        <v>241</v>
      </c>
      <c r="Y7347">
        <v>250000</v>
      </c>
      <c r="Z7347">
        <v>145000</v>
      </c>
      <c r="AA7347" t="s">
        <v>69</v>
      </c>
      <c r="AB7347" t="s">
        <v>20877</v>
      </c>
      <c r="AC7347">
        <v>395000</v>
      </c>
    </row>
    <row r="7348" spans="1:29">
      <c r="A7348">
        <f t="shared" ca="1" si="114"/>
        <v>0.75402097911974919</v>
      </c>
      <c r="B7348" t="s">
        <v>127</v>
      </c>
      <c r="C7348">
        <v>9402107</v>
      </c>
      <c r="D7348" s="2">
        <v>43084</v>
      </c>
      <c r="E7348" t="s">
        <v>76</v>
      </c>
      <c r="F7348" t="s">
        <v>20878</v>
      </c>
      <c r="G7348">
        <v>5</v>
      </c>
      <c r="H7348" t="s">
        <v>58</v>
      </c>
      <c r="I7348" t="s">
        <v>130</v>
      </c>
      <c r="J7348">
        <v>102293</v>
      </c>
      <c r="K7348">
        <v>5</v>
      </c>
      <c r="L7348" s="2">
        <v>41640</v>
      </c>
      <c r="M7348" s="2">
        <v>43830</v>
      </c>
      <c r="N7348" t="s">
        <v>7134</v>
      </c>
      <c r="O7348">
        <v>13</v>
      </c>
      <c r="P7348" t="s">
        <v>5293</v>
      </c>
      <c r="Q7348" t="s">
        <v>217</v>
      </c>
      <c r="R7348" t="s">
        <v>120</v>
      </c>
      <c r="S7348" t="s">
        <v>473</v>
      </c>
      <c r="T7348" t="s">
        <v>68</v>
      </c>
      <c r="U7348">
        <v>2018</v>
      </c>
      <c r="V7348">
        <v>398758</v>
      </c>
      <c r="W7348" t="s">
        <v>69</v>
      </c>
      <c r="X7348" t="s">
        <v>127</v>
      </c>
      <c r="Y7348">
        <v>280490</v>
      </c>
      <c r="Z7348">
        <v>118268</v>
      </c>
      <c r="AA7348" t="s">
        <v>69</v>
      </c>
      <c r="AB7348" t="s">
        <v>20879</v>
      </c>
      <c r="AC7348">
        <v>398758</v>
      </c>
    </row>
    <row r="7349" spans="1:29">
      <c r="A7349">
        <f t="shared" ca="1" si="114"/>
        <v>0.39627445929134653</v>
      </c>
      <c r="B7349" t="s">
        <v>55</v>
      </c>
      <c r="C7349">
        <v>9281918</v>
      </c>
      <c r="D7349" s="2">
        <v>42807</v>
      </c>
      <c r="E7349" t="s">
        <v>76</v>
      </c>
      <c r="F7349" t="s">
        <v>20880</v>
      </c>
      <c r="G7349">
        <v>5</v>
      </c>
      <c r="H7349" t="s">
        <v>58</v>
      </c>
      <c r="I7349" t="s">
        <v>59</v>
      </c>
      <c r="J7349">
        <v>42652</v>
      </c>
      <c r="K7349">
        <v>15</v>
      </c>
      <c r="L7349" s="2">
        <v>37442</v>
      </c>
      <c r="M7349" s="2">
        <v>43555</v>
      </c>
      <c r="N7349" t="s">
        <v>1088</v>
      </c>
      <c r="O7349">
        <v>7</v>
      </c>
      <c r="P7349" t="s">
        <v>491</v>
      </c>
      <c r="Q7349" t="s">
        <v>492</v>
      </c>
      <c r="R7349" t="s">
        <v>295</v>
      </c>
      <c r="S7349" t="s">
        <v>67</v>
      </c>
      <c r="T7349" t="s">
        <v>68</v>
      </c>
      <c r="U7349">
        <v>2017</v>
      </c>
      <c r="V7349">
        <v>544798</v>
      </c>
      <c r="W7349" t="s">
        <v>69</v>
      </c>
      <c r="X7349" t="s">
        <v>55</v>
      </c>
      <c r="Y7349">
        <v>363493</v>
      </c>
      <c r="Z7349">
        <v>181305</v>
      </c>
      <c r="AA7349" t="s">
        <v>69</v>
      </c>
      <c r="AB7349" t="s">
        <v>20881</v>
      </c>
      <c r="AC7349">
        <v>544798</v>
      </c>
    </row>
    <row r="7350" spans="1:29">
      <c r="A7350">
        <f t="shared" ca="1" si="114"/>
        <v>0.97161677014499714</v>
      </c>
      <c r="B7350" t="s">
        <v>127</v>
      </c>
      <c r="C7350">
        <v>9242073</v>
      </c>
      <c r="D7350" s="2">
        <v>42796</v>
      </c>
      <c r="E7350" t="s">
        <v>76</v>
      </c>
      <c r="F7350" t="s">
        <v>20882</v>
      </c>
      <c r="G7350">
        <v>5</v>
      </c>
      <c r="H7350" t="s">
        <v>58</v>
      </c>
      <c r="I7350" t="s">
        <v>130</v>
      </c>
      <c r="J7350">
        <v>101168</v>
      </c>
      <c r="K7350">
        <v>5</v>
      </c>
      <c r="L7350" s="2">
        <v>41456</v>
      </c>
      <c r="M7350" s="2">
        <v>43555</v>
      </c>
      <c r="N7350" t="s">
        <v>834</v>
      </c>
      <c r="O7350">
        <v>2</v>
      </c>
      <c r="P7350" t="s">
        <v>2882</v>
      </c>
      <c r="Q7350" t="s">
        <v>543</v>
      </c>
      <c r="R7350" t="s">
        <v>205</v>
      </c>
      <c r="S7350" t="s">
        <v>85</v>
      </c>
      <c r="T7350" t="s">
        <v>68</v>
      </c>
      <c r="U7350">
        <v>2017</v>
      </c>
      <c r="V7350">
        <v>541110</v>
      </c>
      <c r="W7350" t="s">
        <v>69</v>
      </c>
      <c r="X7350" t="s">
        <v>127</v>
      </c>
      <c r="Y7350">
        <v>380659</v>
      </c>
      <c r="Z7350">
        <v>160451</v>
      </c>
      <c r="AA7350" t="s">
        <v>69</v>
      </c>
      <c r="AB7350" t="s">
        <v>20883</v>
      </c>
      <c r="AC7350">
        <v>541110</v>
      </c>
    </row>
    <row r="7351" spans="1:29">
      <c r="A7351">
        <f t="shared" ca="1" si="114"/>
        <v>0.88755383891552653</v>
      </c>
      <c r="B7351" t="s">
        <v>303</v>
      </c>
      <c r="C7351">
        <v>9465447</v>
      </c>
      <c r="D7351" s="2">
        <v>43159</v>
      </c>
      <c r="E7351" t="s">
        <v>56</v>
      </c>
      <c r="F7351" t="s">
        <v>20884</v>
      </c>
      <c r="G7351">
        <v>5</v>
      </c>
      <c r="H7351" t="s">
        <v>58</v>
      </c>
      <c r="I7351" t="s">
        <v>305</v>
      </c>
      <c r="J7351">
        <v>106557</v>
      </c>
      <c r="K7351">
        <v>3</v>
      </c>
      <c r="L7351" s="2">
        <v>42475</v>
      </c>
      <c r="M7351" s="2">
        <v>43921</v>
      </c>
      <c r="N7351" t="s">
        <v>3589</v>
      </c>
      <c r="O7351">
        <v>9</v>
      </c>
      <c r="P7351" t="s">
        <v>11204</v>
      </c>
      <c r="Q7351" t="s">
        <v>11205</v>
      </c>
      <c r="R7351" t="s">
        <v>585</v>
      </c>
      <c r="S7351" t="s">
        <v>348</v>
      </c>
      <c r="T7351" t="s">
        <v>68</v>
      </c>
      <c r="U7351">
        <v>2018</v>
      </c>
      <c r="V7351">
        <v>229308</v>
      </c>
      <c r="W7351" t="s">
        <v>69</v>
      </c>
      <c r="X7351" t="s">
        <v>303</v>
      </c>
      <c r="Y7351">
        <v>150000</v>
      </c>
      <c r="Z7351">
        <v>79308</v>
      </c>
      <c r="AA7351" t="s">
        <v>69</v>
      </c>
      <c r="AB7351" t="s">
        <v>20885</v>
      </c>
      <c r="AC7351">
        <v>229308</v>
      </c>
    </row>
    <row r="7352" spans="1:29">
      <c r="A7352">
        <f t="shared" ca="1" si="114"/>
        <v>0.17863194038404129</v>
      </c>
      <c r="B7352" t="s">
        <v>199</v>
      </c>
      <c r="C7352">
        <v>9437739</v>
      </c>
      <c r="D7352" s="2">
        <v>43140</v>
      </c>
      <c r="E7352" t="s">
        <v>76</v>
      </c>
      <c r="F7352" t="s">
        <v>20886</v>
      </c>
      <c r="G7352">
        <v>5</v>
      </c>
      <c r="H7352" t="s">
        <v>58</v>
      </c>
      <c r="I7352" t="s">
        <v>149</v>
      </c>
      <c r="J7352">
        <v>175360</v>
      </c>
      <c r="K7352">
        <v>5</v>
      </c>
      <c r="L7352" s="2">
        <v>41705</v>
      </c>
      <c r="M7352" s="2">
        <v>43890</v>
      </c>
      <c r="N7352" t="s">
        <v>726</v>
      </c>
      <c r="O7352">
        <v>5</v>
      </c>
      <c r="P7352" t="s">
        <v>1197</v>
      </c>
      <c r="Q7352" t="s">
        <v>584</v>
      </c>
      <c r="R7352" t="s">
        <v>585</v>
      </c>
      <c r="S7352" t="s">
        <v>67</v>
      </c>
      <c r="T7352" t="s">
        <v>68</v>
      </c>
      <c r="U7352">
        <v>2018</v>
      </c>
      <c r="V7352">
        <v>442825</v>
      </c>
      <c r="W7352" t="s">
        <v>69</v>
      </c>
      <c r="X7352" t="s">
        <v>199</v>
      </c>
      <c r="Y7352">
        <v>355246</v>
      </c>
      <c r="Z7352">
        <v>87579</v>
      </c>
      <c r="AA7352" t="s">
        <v>69</v>
      </c>
      <c r="AB7352" t="s">
        <v>20887</v>
      </c>
      <c r="AC7352">
        <v>442825</v>
      </c>
    </row>
    <row r="7353" spans="1:29">
      <c r="A7353">
        <f t="shared" ca="1" si="114"/>
        <v>0.93352320695543123</v>
      </c>
      <c r="B7353" t="s">
        <v>254</v>
      </c>
      <c r="C7353">
        <v>9222020</v>
      </c>
      <c r="D7353" s="2">
        <v>42734</v>
      </c>
      <c r="E7353" t="s">
        <v>56</v>
      </c>
      <c r="F7353" t="s">
        <v>20888</v>
      </c>
      <c r="G7353">
        <v>5</v>
      </c>
      <c r="H7353" t="s">
        <v>58</v>
      </c>
      <c r="I7353" t="s">
        <v>256</v>
      </c>
      <c r="J7353">
        <v>30997</v>
      </c>
      <c r="K7353">
        <v>34</v>
      </c>
      <c r="L7353" s="2">
        <v>30164</v>
      </c>
      <c r="M7353" s="2">
        <v>43100</v>
      </c>
      <c r="N7353" t="s">
        <v>4569</v>
      </c>
      <c r="O7353">
        <v>13</v>
      </c>
      <c r="P7353" t="s">
        <v>947</v>
      </c>
      <c r="Q7353" t="s">
        <v>217</v>
      </c>
      <c r="R7353" t="s">
        <v>120</v>
      </c>
      <c r="S7353" t="s">
        <v>948</v>
      </c>
      <c r="T7353" t="s">
        <v>68</v>
      </c>
      <c r="U7353">
        <v>2017</v>
      </c>
      <c r="V7353">
        <v>838038</v>
      </c>
      <c r="W7353" t="s">
        <v>69</v>
      </c>
      <c r="X7353" t="s">
        <v>254</v>
      </c>
      <c r="Y7353">
        <v>530927</v>
      </c>
      <c r="Z7353">
        <v>307111</v>
      </c>
      <c r="AA7353" t="s">
        <v>69</v>
      </c>
      <c r="AB7353" t="s">
        <v>20889</v>
      </c>
      <c r="AC7353">
        <v>838038</v>
      </c>
    </row>
    <row r="7354" spans="1:29">
      <c r="A7354">
        <f t="shared" ca="1" si="114"/>
        <v>0.70888734127756781</v>
      </c>
      <c r="B7354" t="s">
        <v>199</v>
      </c>
      <c r="C7354">
        <v>9246467</v>
      </c>
      <c r="D7354" s="2">
        <v>42803</v>
      </c>
      <c r="E7354" t="s">
        <v>76</v>
      </c>
      <c r="F7354" t="s">
        <v>20890</v>
      </c>
      <c r="G7354">
        <v>5</v>
      </c>
      <c r="H7354" t="s">
        <v>58</v>
      </c>
      <c r="I7354" t="s">
        <v>149</v>
      </c>
      <c r="J7354">
        <v>171189</v>
      </c>
      <c r="K7354">
        <v>5</v>
      </c>
      <c r="L7354" s="2">
        <v>41365</v>
      </c>
      <c r="M7354" s="2">
        <v>43190</v>
      </c>
      <c r="N7354" t="s">
        <v>562</v>
      </c>
      <c r="O7354">
        <v>5</v>
      </c>
      <c r="P7354" t="s">
        <v>524</v>
      </c>
      <c r="Q7354" t="s">
        <v>83</v>
      </c>
      <c r="R7354" t="s">
        <v>84</v>
      </c>
      <c r="S7354" t="s">
        <v>67</v>
      </c>
      <c r="T7354" t="s">
        <v>68</v>
      </c>
      <c r="U7354">
        <v>2017</v>
      </c>
      <c r="V7354">
        <v>323700</v>
      </c>
      <c r="W7354" t="s">
        <v>69</v>
      </c>
      <c r="X7354" t="s">
        <v>199</v>
      </c>
      <c r="Y7354">
        <v>207500</v>
      </c>
      <c r="Z7354">
        <v>116200</v>
      </c>
      <c r="AA7354" t="s">
        <v>69</v>
      </c>
      <c r="AB7354" t="s">
        <v>20891</v>
      </c>
      <c r="AC7354">
        <v>323700</v>
      </c>
    </row>
    <row r="7355" spans="1:29">
      <c r="A7355">
        <f t="shared" ca="1" si="114"/>
        <v>0.50371002225971684</v>
      </c>
      <c r="B7355" t="s">
        <v>1143</v>
      </c>
      <c r="C7355">
        <v>9501682</v>
      </c>
      <c r="D7355" s="2">
        <v>43269</v>
      </c>
      <c r="E7355" t="s">
        <v>76</v>
      </c>
      <c r="F7355" t="s">
        <v>20892</v>
      </c>
      <c r="G7355">
        <v>5</v>
      </c>
      <c r="H7355" t="s">
        <v>58</v>
      </c>
      <c r="I7355" t="s">
        <v>1145</v>
      </c>
      <c r="J7355">
        <v>65473</v>
      </c>
      <c r="K7355">
        <v>5</v>
      </c>
      <c r="L7355" s="2">
        <v>41791</v>
      </c>
      <c r="M7355" s="2">
        <v>43982</v>
      </c>
      <c r="N7355" t="s">
        <v>735</v>
      </c>
      <c r="O7355">
        <v>5</v>
      </c>
      <c r="P7355" t="s">
        <v>1197</v>
      </c>
      <c r="Q7355" t="s">
        <v>584</v>
      </c>
      <c r="R7355" t="s">
        <v>585</v>
      </c>
      <c r="S7355" t="s">
        <v>67</v>
      </c>
      <c r="T7355" t="s">
        <v>68</v>
      </c>
      <c r="U7355">
        <v>2018</v>
      </c>
      <c r="V7355">
        <v>642721</v>
      </c>
      <c r="W7355" t="s">
        <v>69</v>
      </c>
      <c r="X7355" t="s">
        <v>1143</v>
      </c>
      <c r="Y7355">
        <v>519027</v>
      </c>
      <c r="Z7355">
        <v>123694</v>
      </c>
      <c r="AA7355" t="s">
        <v>69</v>
      </c>
      <c r="AB7355" t="s">
        <v>20893</v>
      </c>
      <c r="AC7355">
        <v>642721</v>
      </c>
    </row>
    <row r="7356" spans="1:29">
      <c r="A7356">
        <f t="shared" ca="1" si="114"/>
        <v>0.70010315896963704</v>
      </c>
      <c r="B7356" t="s">
        <v>92</v>
      </c>
      <c r="C7356">
        <v>9272738</v>
      </c>
      <c r="D7356" s="2">
        <v>42892</v>
      </c>
      <c r="E7356" t="s">
        <v>76</v>
      </c>
      <c r="F7356" t="s">
        <v>20894</v>
      </c>
      <c r="G7356">
        <v>5</v>
      </c>
      <c r="H7356" t="s">
        <v>58</v>
      </c>
      <c r="I7356" t="s">
        <v>95</v>
      </c>
      <c r="J7356">
        <v>76566</v>
      </c>
      <c r="K7356">
        <v>5</v>
      </c>
      <c r="L7356" s="2">
        <v>41533</v>
      </c>
      <c r="M7356" s="2">
        <v>43616</v>
      </c>
      <c r="N7356" t="s">
        <v>20895</v>
      </c>
      <c r="O7356">
        <v>36</v>
      </c>
      <c r="P7356" t="s">
        <v>1090</v>
      </c>
      <c r="Q7356" t="s">
        <v>1091</v>
      </c>
      <c r="R7356" t="s">
        <v>149</v>
      </c>
      <c r="S7356" t="s">
        <v>85</v>
      </c>
      <c r="T7356" t="s">
        <v>68</v>
      </c>
      <c r="U7356">
        <v>2017</v>
      </c>
      <c r="V7356">
        <v>744372</v>
      </c>
      <c r="W7356" t="s">
        <v>69</v>
      </c>
      <c r="X7356" t="s">
        <v>92</v>
      </c>
      <c r="Y7356">
        <v>548097</v>
      </c>
      <c r="Z7356">
        <v>196275</v>
      </c>
      <c r="AA7356" t="s">
        <v>69</v>
      </c>
      <c r="AB7356" t="s">
        <v>20896</v>
      </c>
      <c r="AC7356">
        <v>744372</v>
      </c>
    </row>
    <row r="7357" spans="1:29">
      <c r="A7357">
        <f t="shared" ca="1" si="114"/>
        <v>2.1513074661159592E-2</v>
      </c>
      <c r="B7357" t="s">
        <v>199</v>
      </c>
      <c r="C7357">
        <v>9540822</v>
      </c>
      <c r="D7357" s="2">
        <v>43293</v>
      </c>
      <c r="E7357" t="s">
        <v>56</v>
      </c>
      <c r="F7357" t="s">
        <v>20897</v>
      </c>
      <c r="G7357">
        <v>5</v>
      </c>
      <c r="H7357" t="s">
        <v>58</v>
      </c>
      <c r="I7357" t="s">
        <v>149</v>
      </c>
      <c r="J7357">
        <v>172279</v>
      </c>
      <c r="K7357">
        <v>5</v>
      </c>
      <c r="L7357" s="2">
        <v>41883</v>
      </c>
      <c r="M7357" s="2">
        <v>44074</v>
      </c>
      <c r="N7357" t="s">
        <v>1268</v>
      </c>
      <c r="O7357">
        <v>20</v>
      </c>
      <c r="P7357" t="s">
        <v>3397</v>
      </c>
      <c r="Q7357" t="s">
        <v>3398</v>
      </c>
      <c r="R7357" t="s">
        <v>176</v>
      </c>
      <c r="S7357" t="s">
        <v>67</v>
      </c>
      <c r="T7357" t="s">
        <v>68</v>
      </c>
      <c r="U7357">
        <v>2018</v>
      </c>
      <c r="V7357">
        <v>308364</v>
      </c>
      <c r="W7357" t="s">
        <v>69</v>
      </c>
      <c r="X7357" t="s">
        <v>199</v>
      </c>
      <c r="Y7357">
        <v>207500</v>
      </c>
      <c r="Z7357">
        <v>100864</v>
      </c>
      <c r="AA7357" t="s">
        <v>69</v>
      </c>
      <c r="AB7357" t="s">
        <v>20898</v>
      </c>
      <c r="AC7357">
        <v>308364</v>
      </c>
    </row>
    <row r="7358" spans="1:29">
      <c r="A7358">
        <f t="shared" ca="1" si="114"/>
        <v>0.51445404143035067</v>
      </c>
      <c r="B7358" t="s">
        <v>109</v>
      </c>
      <c r="C7358">
        <v>9532838</v>
      </c>
      <c r="D7358" s="2">
        <v>43314</v>
      </c>
      <c r="E7358" t="s">
        <v>56</v>
      </c>
      <c r="F7358" t="s">
        <v>20899</v>
      </c>
      <c r="G7358">
        <v>5</v>
      </c>
      <c r="H7358" t="s">
        <v>58</v>
      </c>
      <c r="I7358" t="s">
        <v>112</v>
      </c>
      <c r="J7358">
        <v>20851</v>
      </c>
      <c r="K7358">
        <v>9</v>
      </c>
      <c r="L7358" s="2">
        <v>40391</v>
      </c>
      <c r="M7358" s="2">
        <v>44408</v>
      </c>
      <c r="N7358" t="s">
        <v>225</v>
      </c>
      <c r="O7358">
        <v>3</v>
      </c>
      <c r="P7358" t="s">
        <v>542</v>
      </c>
      <c r="Q7358" t="s">
        <v>543</v>
      </c>
      <c r="R7358" t="s">
        <v>205</v>
      </c>
      <c r="S7358" t="s">
        <v>85</v>
      </c>
      <c r="T7358" t="s">
        <v>68</v>
      </c>
      <c r="U7358">
        <v>2018</v>
      </c>
      <c r="V7358">
        <v>393100</v>
      </c>
      <c r="W7358" t="s">
        <v>69</v>
      </c>
      <c r="X7358" t="s">
        <v>109</v>
      </c>
      <c r="Y7358">
        <v>250000</v>
      </c>
      <c r="Z7358">
        <v>143100</v>
      </c>
      <c r="AA7358" t="s">
        <v>69</v>
      </c>
      <c r="AB7358" t="s">
        <v>20900</v>
      </c>
      <c r="AC7358">
        <v>393100</v>
      </c>
    </row>
    <row r="7359" spans="1:29">
      <c r="A7359">
        <f t="shared" ca="1" si="114"/>
        <v>0.20988857291432717</v>
      </c>
      <c r="B7359" t="s">
        <v>92</v>
      </c>
      <c r="C7359">
        <v>9293903</v>
      </c>
      <c r="D7359" s="2">
        <v>42900</v>
      </c>
      <c r="E7359" t="s">
        <v>76</v>
      </c>
      <c r="F7359" t="s">
        <v>20901</v>
      </c>
      <c r="G7359">
        <v>5</v>
      </c>
      <c r="H7359" t="s">
        <v>58</v>
      </c>
      <c r="I7359" t="s">
        <v>95</v>
      </c>
      <c r="J7359">
        <v>42569</v>
      </c>
      <c r="K7359">
        <v>14</v>
      </c>
      <c r="L7359" s="2">
        <v>37414</v>
      </c>
      <c r="M7359" s="2">
        <v>43616</v>
      </c>
      <c r="N7359" t="s">
        <v>364</v>
      </c>
      <c r="O7359">
        <v>1</v>
      </c>
      <c r="P7359" t="s">
        <v>346</v>
      </c>
      <c r="Q7359" t="s">
        <v>119</v>
      </c>
      <c r="R7359" t="s">
        <v>347</v>
      </c>
      <c r="S7359" t="s">
        <v>348</v>
      </c>
      <c r="T7359" t="s">
        <v>68</v>
      </c>
      <c r="U7359">
        <v>2017</v>
      </c>
      <c r="V7359">
        <v>541808</v>
      </c>
      <c r="W7359" t="s">
        <v>69</v>
      </c>
      <c r="X7359" t="s">
        <v>92</v>
      </c>
      <c r="Y7359">
        <v>352194</v>
      </c>
      <c r="Z7359">
        <v>189614</v>
      </c>
      <c r="AA7359" t="s">
        <v>69</v>
      </c>
      <c r="AB7359" t="s">
        <v>20902</v>
      </c>
      <c r="AC7359">
        <v>541808</v>
      </c>
    </row>
    <row r="7360" spans="1:29">
      <c r="A7360">
        <f t="shared" ca="1" si="114"/>
        <v>0.42575584652089615</v>
      </c>
      <c r="B7360" t="s">
        <v>254</v>
      </c>
      <c r="C7360">
        <v>9701546</v>
      </c>
      <c r="D7360" s="2">
        <v>43314</v>
      </c>
      <c r="E7360" t="s">
        <v>110</v>
      </c>
      <c r="F7360" t="s">
        <v>20903</v>
      </c>
      <c r="G7360">
        <v>7</v>
      </c>
      <c r="H7360" t="s">
        <v>58</v>
      </c>
      <c r="I7360" t="s">
        <v>256</v>
      </c>
      <c r="J7360">
        <v>107495</v>
      </c>
      <c r="K7360">
        <v>5</v>
      </c>
      <c r="L7360" s="2">
        <v>41852</v>
      </c>
      <c r="M7360" s="2">
        <v>43677</v>
      </c>
      <c r="N7360" t="s">
        <v>388</v>
      </c>
      <c r="O7360">
        <v>15</v>
      </c>
      <c r="P7360" t="s">
        <v>4701</v>
      </c>
      <c r="Q7360" t="s">
        <v>1698</v>
      </c>
      <c r="R7360" t="s">
        <v>630</v>
      </c>
      <c r="S7360" t="s">
        <v>296</v>
      </c>
      <c r="T7360" t="s">
        <v>68</v>
      </c>
      <c r="U7360">
        <v>2017</v>
      </c>
      <c r="V7360">
        <v>143205</v>
      </c>
      <c r="W7360" t="s">
        <v>69</v>
      </c>
      <c r="X7360" t="s">
        <v>254</v>
      </c>
      <c r="Y7360">
        <v>95789</v>
      </c>
      <c r="Z7360">
        <v>47416</v>
      </c>
      <c r="AA7360" t="s">
        <v>69</v>
      </c>
      <c r="AB7360" t="s">
        <v>20904</v>
      </c>
      <c r="AC7360">
        <v>143205</v>
      </c>
    </row>
    <row r="7361" spans="1:29">
      <c r="A7361">
        <f t="shared" ca="1" si="114"/>
        <v>0.9887728553936781</v>
      </c>
      <c r="B7361" t="s">
        <v>241</v>
      </c>
      <c r="C7361">
        <v>9490425</v>
      </c>
      <c r="D7361" s="2">
        <v>43245</v>
      </c>
      <c r="E7361" t="s">
        <v>56</v>
      </c>
      <c r="F7361" t="s">
        <v>20905</v>
      </c>
      <c r="G7361">
        <v>5</v>
      </c>
      <c r="H7361" t="s">
        <v>58</v>
      </c>
      <c r="I7361" t="s">
        <v>243</v>
      </c>
      <c r="J7361">
        <v>119718</v>
      </c>
      <c r="K7361">
        <v>5</v>
      </c>
      <c r="L7361" s="2">
        <v>41866</v>
      </c>
      <c r="M7361" s="2">
        <v>43982</v>
      </c>
      <c r="N7361" t="s">
        <v>9263</v>
      </c>
      <c r="O7361">
        <v>7</v>
      </c>
      <c r="P7361" t="s">
        <v>2152</v>
      </c>
      <c r="Q7361" t="s">
        <v>472</v>
      </c>
      <c r="R7361" t="s">
        <v>311</v>
      </c>
      <c r="S7361" t="s">
        <v>473</v>
      </c>
      <c r="T7361" t="s">
        <v>68</v>
      </c>
      <c r="U7361">
        <v>2018</v>
      </c>
      <c r="V7361">
        <v>838133</v>
      </c>
      <c r="W7361" t="s">
        <v>69</v>
      </c>
      <c r="X7361" t="s">
        <v>241</v>
      </c>
      <c r="Y7361">
        <v>530447</v>
      </c>
      <c r="Z7361">
        <v>307686</v>
      </c>
      <c r="AA7361" t="s">
        <v>69</v>
      </c>
      <c r="AB7361" t="s">
        <v>20906</v>
      </c>
      <c r="AC7361">
        <v>838133</v>
      </c>
    </row>
    <row r="7362" spans="1:29">
      <c r="A7362">
        <f t="shared" ref="A7362:A7425" ca="1" si="115">RAND()</f>
        <v>0.65826919948144136</v>
      </c>
      <c r="B7362" t="s">
        <v>55</v>
      </c>
      <c r="C7362">
        <v>9502415</v>
      </c>
      <c r="D7362" s="2">
        <v>43251</v>
      </c>
      <c r="E7362" t="s">
        <v>56</v>
      </c>
      <c r="F7362" t="s">
        <v>20907</v>
      </c>
      <c r="G7362">
        <v>5</v>
      </c>
      <c r="H7362" t="s">
        <v>58</v>
      </c>
      <c r="I7362" t="s">
        <v>59</v>
      </c>
      <c r="J7362">
        <v>90335</v>
      </c>
      <c r="K7362">
        <v>4</v>
      </c>
      <c r="L7362" s="2">
        <v>42186</v>
      </c>
      <c r="M7362" s="2">
        <v>44012</v>
      </c>
      <c r="N7362" t="s">
        <v>1441</v>
      </c>
      <c r="O7362">
        <v>2</v>
      </c>
      <c r="P7362" t="s">
        <v>2348</v>
      </c>
      <c r="Q7362" t="s">
        <v>543</v>
      </c>
      <c r="R7362" t="s">
        <v>205</v>
      </c>
      <c r="S7362" t="s">
        <v>67</v>
      </c>
      <c r="T7362" t="s">
        <v>68</v>
      </c>
      <c r="U7362">
        <v>2018</v>
      </c>
      <c r="V7362">
        <v>341250</v>
      </c>
      <c r="W7362" t="s">
        <v>69</v>
      </c>
      <c r="X7362" t="s">
        <v>55</v>
      </c>
      <c r="Y7362">
        <v>218750</v>
      </c>
      <c r="Z7362">
        <v>122500</v>
      </c>
      <c r="AA7362" t="s">
        <v>69</v>
      </c>
      <c r="AB7362" t="s">
        <v>20908</v>
      </c>
      <c r="AC7362">
        <v>341250</v>
      </c>
    </row>
    <row r="7363" spans="1:29">
      <c r="A7363">
        <f t="shared" ca="1" si="115"/>
        <v>0.37178824704697566</v>
      </c>
      <c r="B7363" t="s">
        <v>127</v>
      </c>
      <c r="C7363">
        <v>9452111</v>
      </c>
      <c r="D7363" s="2">
        <v>43210</v>
      </c>
      <c r="E7363" t="s">
        <v>56</v>
      </c>
      <c r="F7363" t="s">
        <v>20909</v>
      </c>
      <c r="G7363">
        <v>5</v>
      </c>
      <c r="H7363" t="s">
        <v>58</v>
      </c>
      <c r="I7363" t="s">
        <v>130</v>
      </c>
      <c r="J7363">
        <v>103539</v>
      </c>
      <c r="K7363">
        <v>4</v>
      </c>
      <c r="L7363" s="2">
        <v>42078</v>
      </c>
      <c r="M7363" s="2">
        <v>43890</v>
      </c>
      <c r="N7363" t="s">
        <v>1072</v>
      </c>
      <c r="O7363">
        <v>13</v>
      </c>
      <c r="P7363" t="s">
        <v>9638</v>
      </c>
      <c r="Q7363" t="s">
        <v>1065</v>
      </c>
      <c r="R7363" t="s">
        <v>335</v>
      </c>
      <c r="S7363" t="s">
        <v>473</v>
      </c>
      <c r="T7363" t="s">
        <v>68</v>
      </c>
      <c r="U7363">
        <v>2018</v>
      </c>
      <c r="V7363">
        <v>623678</v>
      </c>
      <c r="W7363" t="s">
        <v>69</v>
      </c>
      <c r="X7363" t="s">
        <v>127</v>
      </c>
      <c r="Y7363">
        <v>540184</v>
      </c>
      <c r="Z7363">
        <v>83494</v>
      </c>
      <c r="AA7363" t="s">
        <v>69</v>
      </c>
      <c r="AB7363" t="s">
        <v>20910</v>
      </c>
      <c r="AC7363">
        <v>623678</v>
      </c>
    </row>
    <row r="7364" spans="1:29">
      <c r="A7364">
        <f t="shared" ca="1" si="115"/>
        <v>0.87214979071599585</v>
      </c>
      <c r="B7364" t="s">
        <v>127</v>
      </c>
      <c r="C7364">
        <v>9406350</v>
      </c>
      <c r="D7364" s="2">
        <v>43091</v>
      </c>
      <c r="E7364" t="s">
        <v>76</v>
      </c>
      <c r="F7364" t="s">
        <v>20911</v>
      </c>
      <c r="G7364">
        <v>5</v>
      </c>
      <c r="H7364" t="s">
        <v>58</v>
      </c>
      <c r="I7364" t="s">
        <v>130</v>
      </c>
      <c r="J7364">
        <v>102416</v>
      </c>
      <c r="K7364">
        <v>5</v>
      </c>
      <c r="L7364" s="2">
        <v>41640</v>
      </c>
      <c r="M7364" s="2">
        <v>44012</v>
      </c>
      <c r="N7364" t="s">
        <v>60</v>
      </c>
      <c r="O7364">
        <v>5</v>
      </c>
      <c r="P7364" t="s">
        <v>1229</v>
      </c>
      <c r="Q7364" t="s">
        <v>595</v>
      </c>
      <c r="R7364" t="s">
        <v>311</v>
      </c>
      <c r="S7364" t="s">
        <v>85</v>
      </c>
      <c r="T7364" t="s">
        <v>68</v>
      </c>
      <c r="U7364">
        <v>2018</v>
      </c>
      <c r="V7364">
        <v>422500</v>
      </c>
      <c r="W7364" t="s">
        <v>69</v>
      </c>
      <c r="X7364" t="s">
        <v>127</v>
      </c>
      <c r="Y7364">
        <v>250000</v>
      </c>
      <c r="Z7364">
        <v>172500</v>
      </c>
      <c r="AA7364" t="s">
        <v>69</v>
      </c>
      <c r="AB7364" t="s">
        <v>20912</v>
      </c>
      <c r="AC7364">
        <v>422500</v>
      </c>
    </row>
    <row r="7365" spans="1:29">
      <c r="A7365">
        <f t="shared" ca="1" si="115"/>
        <v>0.58828748081253468</v>
      </c>
      <c r="B7365" t="s">
        <v>1143</v>
      </c>
      <c r="C7365">
        <v>9233016</v>
      </c>
      <c r="D7365" s="2">
        <v>42815</v>
      </c>
      <c r="E7365" t="s">
        <v>76</v>
      </c>
      <c r="F7365" t="s">
        <v>20913</v>
      </c>
      <c r="G7365">
        <v>5</v>
      </c>
      <c r="H7365" t="s">
        <v>58</v>
      </c>
      <c r="I7365" t="s">
        <v>1145</v>
      </c>
      <c r="J7365">
        <v>43799</v>
      </c>
      <c r="K7365">
        <v>20</v>
      </c>
      <c r="L7365" s="2">
        <v>35282</v>
      </c>
      <c r="M7365" s="2">
        <v>43190</v>
      </c>
      <c r="N7365" t="s">
        <v>20914</v>
      </c>
      <c r="O7365">
        <v>16</v>
      </c>
      <c r="P7365" t="s">
        <v>1363</v>
      </c>
      <c r="Q7365" t="s">
        <v>1364</v>
      </c>
      <c r="R7365" t="s">
        <v>149</v>
      </c>
      <c r="S7365" t="s">
        <v>67</v>
      </c>
      <c r="T7365" t="s">
        <v>68</v>
      </c>
      <c r="U7365">
        <v>2017</v>
      </c>
      <c r="V7365">
        <v>330175</v>
      </c>
      <c r="W7365" t="s">
        <v>69</v>
      </c>
      <c r="X7365" t="s">
        <v>1143</v>
      </c>
      <c r="Y7365">
        <v>212500</v>
      </c>
      <c r="Z7365">
        <v>117675</v>
      </c>
      <c r="AA7365" t="s">
        <v>69</v>
      </c>
      <c r="AB7365" t="s">
        <v>20915</v>
      </c>
      <c r="AC7365">
        <v>330175</v>
      </c>
    </row>
    <row r="7366" spans="1:29">
      <c r="A7366">
        <f t="shared" ca="1" si="115"/>
        <v>0.26447172471740532</v>
      </c>
      <c r="B7366" t="s">
        <v>55</v>
      </c>
      <c r="C7366">
        <v>9458264</v>
      </c>
      <c r="D7366" s="2">
        <v>43180</v>
      </c>
      <c r="E7366" t="s">
        <v>76</v>
      </c>
      <c r="F7366" t="s">
        <v>20916</v>
      </c>
      <c r="G7366">
        <v>5</v>
      </c>
      <c r="H7366" t="s">
        <v>58</v>
      </c>
      <c r="I7366" t="s">
        <v>59</v>
      </c>
      <c r="J7366">
        <v>87224</v>
      </c>
      <c r="K7366">
        <v>5</v>
      </c>
      <c r="L7366" s="2">
        <v>41730</v>
      </c>
      <c r="M7366" s="2">
        <v>43921</v>
      </c>
      <c r="N7366" t="s">
        <v>4403</v>
      </c>
      <c r="O7366">
        <v>18</v>
      </c>
      <c r="P7366" t="s">
        <v>8685</v>
      </c>
      <c r="Q7366" t="s">
        <v>175</v>
      </c>
      <c r="R7366" t="s">
        <v>176</v>
      </c>
      <c r="S7366" t="s">
        <v>336</v>
      </c>
      <c r="T7366" t="s">
        <v>68</v>
      </c>
      <c r="U7366">
        <v>2018</v>
      </c>
      <c r="V7366">
        <v>329219</v>
      </c>
      <c r="W7366" t="s">
        <v>69</v>
      </c>
      <c r="X7366" t="s">
        <v>55</v>
      </c>
      <c r="Y7366">
        <v>218750</v>
      </c>
      <c r="Z7366">
        <v>110469</v>
      </c>
      <c r="AA7366" t="s">
        <v>69</v>
      </c>
      <c r="AB7366" t="s">
        <v>20917</v>
      </c>
      <c r="AC7366">
        <v>329219</v>
      </c>
    </row>
    <row r="7367" spans="1:29">
      <c r="A7367">
        <f t="shared" ca="1" si="115"/>
        <v>0.65028318002026653</v>
      </c>
      <c r="B7367" t="s">
        <v>254</v>
      </c>
      <c r="C7367">
        <v>9388369</v>
      </c>
      <c r="D7367" s="2">
        <v>43048</v>
      </c>
      <c r="E7367" t="s">
        <v>76</v>
      </c>
      <c r="F7367" t="s">
        <v>20918</v>
      </c>
      <c r="G7367">
        <v>5</v>
      </c>
      <c r="H7367" t="s">
        <v>58</v>
      </c>
      <c r="I7367" t="s">
        <v>256</v>
      </c>
      <c r="J7367">
        <v>110005</v>
      </c>
      <c r="K7367">
        <v>4</v>
      </c>
      <c r="L7367" s="2">
        <v>42019</v>
      </c>
      <c r="M7367" s="2">
        <v>43434</v>
      </c>
      <c r="N7367" t="s">
        <v>20919</v>
      </c>
      <c r="O7367">
        <v>3</v>
      </c>
      <c r="P7367" t="s">
        <v>542</v>
      </c>
      <c r="Q7367" t="s">
        <v>543</v>
      </c>
      <c r="R7367" t="s">
        <v>205</v>
      </c>
      <c r="S7367" t="s">
        <v>67</v>
      </c>
      <c r="T7367" t="s">
        <v>68</v>
      </c>
      <c r="U7367">
        <v>2018</v>
      </c>
      <c r="V7367">
        <v>375002</v>
      </c>
      <c r="W7367" t="s">
        <v>69</v>
      </c>
      <c r="X7367" t="s">
        <v>254</v>
      </c>
      <c r="Y7367">
        <v>234376</v>
      </c>
      <c r="Z7367">
        <v>140626</v>
      </c>
      <c r="AA7367" t="s">
        <v>69</v>
      </c>
      <c r="AB7367" t="s">
        <v>20920</v>
      </c>
      <c r="AC7367">
        <v>375002</v>
      </c>
    </row>
    <row r="7368" spans="1:29">
      <c r="A7368">
        <f t="shared" ca="1" si="115"/>
        <v>0.58254872372625743</v>
      </c>
      <c r="B7368" t="s">
        <v>109</v>
      </c>
      <c r="C7368">
        <v>9462144</v>
      </c>
      <c r="D7368" s="2">
        <v>43199</v>
      </c>
      <c r="E7368" t="s">
        <v>76</v>
      </c>
      <c r="F7368" t="s">
        <v>20921</v>
      </c>
      <c r="G7368">
        <v>5</v>
      </c>
      <c r="H7368" t="s">
        <v>58</v>
      </c>
      <c r="I7368" t="s">
        <v>112</v>
      </c>
      <c r="J7368">
        <v>23384</v>
      </c>
      <c r="K7368">
        <v>5</v>
      </c>
      <c r="L7368" s="2">
        <v>41730</v>
      </c>
      <c r="M7368" s="2">
        <v>43921</v>
      </c>
      <c r="N7368" t="s">
        <v>225</v>
      </c>
      <c r="O7368">
        <v>6</v>
      </c>
      <c r="P7368" t="s">
        <v>2222</v>
      </c>
      <c r="Q7368" t="s">
        <v>2223</v>
      </c>
      <c r="R7368" t="s">
        <v>101</v>
      </c>
      <c r="S7368" t="s">
        <v>67</v>
      </c>
      <c r="T7368" t="s">
        <v>68</v>
      </c>
      <c r="U7368">
        <v>2018</v>
      </c>
      <c r="V7368">
        <v>373750</v>
      </c>
      <c r="W7368" t="s">
        <v>69</v>
      </c>
      <c r="X7368" t="s">
        <v>109</v>
      </c>
      <c r="Y7368">
        <v>250000</v>
      </c>
      <c r="Z7368">
        <v>123750</v>
      </c>
      <c r="AA7368" t="s">
        <v>69</v>
      </c>
      <c r="AB7368" t="s">
        <v>20922</v>
      </c>
      <c r="AC7368">
        <v>373750</v>
      </c>
    </row>
    <row r="7369" spans="1:29">
      <c r="A7369">
        <f t="shared" ca="1" si="115"/>
        <v>0.82334238935090831</v>
      </c>
      <c r="B7369" t="s">
        <v>199</v>
      </c>
      <c r="C7369">
        <v>9542749</v>
      </c>
      <c r="D7369" s="2">
        <v>43304</v>
      </c>
      <c r="E7369" t="s">
        <v>56</v>
      </c>
      <c r="F7369" t="s">
        <v>20923</v>
      </c>
      <c r="G7369">
        <v>5</v>
      </c>
      <c r="H7369" t="s">
        <v>58</v>
      </c>
      <c r="I7369" t="s">
        <v>149</v>
      </c>
      <c r="J7369">
        <v>178264</v>
      </c>
      <c r="K7369">
        <v>5</v>
      </c>
      <c r="L7369" s="2">
        <v>41883</v>
      </c>
      <c r="M7369" s="2">
        <v>44074</v>
      </c>
      <c r="N7369" t="s">
        <v>2620</v>
      </c>
      <c r="O7369">
        <v>7</v>
      </c>
      <c r="P7369" t="s">
        <v>1021</v>
      </c>
      <c r="Q7369" t="s">
        <v>472</v>
      </c>
      <c r="R7369" t="s">
        <v>311</v>
      </c>
      <c r="S7369" t="s">
        <v>473</v>
      </c>
      <c r="T7369" t="s">
        <v>68</v>
      </c>
      <c r="U7369">
        <v>2018</v>
      </c>
      <c r="V7369">
        <v>353291</v>
      </c>
      <c r="W7369" t="s">
        <v>69</v>
      </c>
      <c r="X7369" t="s">
        <v>199</v>
      </c>
      <c r="Y7369">
        <v>235139</v>
      </c>
      <c r="Z7369">
        <v>118152</v>
      </c>
      <c r="AA7369" t="s">
        <v>69</v>
      </c>
      <c r="AB7369" t="s">
        <v>20924</v>
      </c>
      <c r="AC7369">
        <v>353291</v>
      </c>
    </row>
    <row r="7370" spans="1:29">
      <c r="A7370">
        <f t="shared" ca="1" si="115"/>
        <v>6.3192044015803805E-2</v>
      </c>
      <c r="B7370" t="s">
        <v>286</v>
      </c>
      <c r="C7370">
        <v>9533474</v>
      </c>
      <c r="D7370" s="2">
        <v>43313</v>
      </c>
      <c r="E7370" t="s">
        <v>56</v>
      </c>
      <c r="F7370" t="s">
        <v>20925</v>
      </c>
      <c r="G7370">
        <v>5</v>
      </c>
      <c r="H7370" t="s">
        <v>58</v>
      </c>
      <c r="I7370" t="s">
        <v>289</v>
      </c>
      <c r="J7370">
        <v>119185</v>
      </c>
      <c r="K7370">
        <v>4</v>
      </c>
      <c r="L7370" s="2">
        <v>42244</v>
      </c>
      <c r="M7370" s="2">
        <v>44408</v>
      </c>
      <c r="N7370" t="s">
        <v>5512</v>
      </c>
      <c r="O7370">
        <v>1</v>
      </c>
      <c r="P7370" t="s">
        <v>8976</v>
      </c>
      <c r="Q7370" t="s">
        <v>8977</v>
      </c>
      <c r="R7370" t="s">
        <v>8978</v>
      </c>
      <c r="S7370" t="s">
        <v>67</v>
      </c>
      <c r="T7370" t="s">
        <v>68</v>
      </c>
      <c r="U7370">
        <v>2018</v>
      </c>
      <c r="V7370">
        <v>522686</v>
      </c>
      <c r="W7370" t="s">
        <v>69</v>
      </c>
      <c r="X7370" t="s">
        <v>286</v>
      </c>
      <c r="Y7370">
        <v>403131</v>
      </c>
      <c r="Z7370">
        <v>119555</v>
      </c>
      <c r="AA7370" t="s">
        <v>69</v>
      </c>
      <c r="AB7370" t="s">
        <v>20926</v>
      </c>
      <c r="AC7370">
        <v>522686</v>
      </c>
    </row>
    <row r="7371" spans="1:29">
      <c r="A7371">
        <f t="shared" ca="1" si="115"/>
        <v>0.44595704490843258</v>
      </c>
      <c r="B7371" t="s">
        <v>254</v>
      </c>
      <c r="C7371">
        <v>9473794</v>
      </c>
      <c r="D7371" s="2">
        <v>43217</v>
      </c>
      <c r="E7371" t="s">
        <v>10781</v>
      </c>
      <c r="F7371" t="s">
        <v>20927</v>
      </c>
      <c r="G7371">
        <v>5</v>
      </c>
      <c r="H7371" t="s">
        <v>58</v>
      </c>
      <c r="I7371" t="s">
        <v>256</v>
      </c>
      <c r="J7371">
        <v>113240</v>
      </c>
      <c r="K7371">
        <v>5</v>
      </c>
      <c r="L7371" s="2">
        <v>41830</v>
      </c>
      <c r="M7371" s="2">
        <v>43951</v>
      </c>
      <c r="N7371" t="s">
        <v>2301</v>
      </c>
      <c r="O7371">
        <v>7</v>
      </c>
      <c r="P7371" t="s">
        <v>64</v>
      </c>
      <c r="Q7371" t="s">
        <v>65</v>
      </c>
      <c r="R7371" t="s">
        <v>66</v>
      </c>
      <c r="S7371" t="s">
        <v>336</v>
      </c>
      <c r="T7371" t="s">
        <v>68</v>
      </c>
      <c r="U7371">
        <v>2018</v>
      </c>
      <c r="V7371">
        <v>384888</v>
      </c>
      <c r="W7371" t="s">
        <v>69</v>
      </c>
      <c r="X7371" t="s">
        <v>254</v>
      </c>
      <c r="Y7371">
        <v>287257</v>
      </c>
      <c r="Z7371">
        <v>97631</v>
      </c>
      <c r="AA7371" t="s">
        <v>69</v>
      </c>
      <c r="AB7371" t="s">
        <v>20928</v>
      </c>
      <c r="AC7371">
        <v>384888</v>
      </c>
    </row>
    <row r="7372" spans="1:29">
      <c r="A7372">
        <f t="shared" ca="1" si="115"/>
        <v>0.71091579899471979</v>
      </c>
      <c r="B7372" t="s">
        <v>405</v>
      </c>
      <c r="C7372">
        <v>9857175</v>
      </c>
      <c r="D7372" s="2">
        <v>43511</v>
      </c>
      <c r="E7372" t="s">
        <v>3478</v>
      </c>
      <c r="F7372" t="s">
        <v>20929</v>
      </c>
      <c r="G7372">
        <v>6</v>
      </c>
      <c r="H7372" t="s">
        <v>58</v>
      </c>
      <c r="I7372" t="s">
        <v>407</v>
      </c>
      <c r="J7372">
        <v>39046</v>
      </c>
      <c r="K7372">
        <v>5</v>
      </c>
      <c r="L7372" s="2">
        <v>42262</v>
      </c>
      <c r="M7372" s="2">
        <v>44408</v>
      </c>
      <c r="N7372" t="s">
        <v>11481</v>
      </c>
      <c r="O7372">
        <v>14</v>
      </c>
      <c r="P7372" t="s">
        <v>1038</v>
      </c>
      <c r="Q7372" t="s">
        <v>1039</v>
      </c>
      <c r="R7372" t="s">
        <v>120</v>
      </c>
      <c r="S7372" t="s">
        <v>121</v>
      </c>
      <c r="T7372" t="s">
        <v>68</v>
      </c>
      <c r="U7372">
        <v>2018</v>
      </c>
      <c r="V7372">
        <v>338297</v>
      </c>
      <c r="W7372" t="s">
        <v>69</v>
      </c>
      <c r="X7372" t="s">
        <v>405</v>
      </c>
      <c r="Y7372">
        <v>202573</v>
      </c>
      <c r="Z7372">
        <v>135724</v>
      </c>
      <c r="AA7372" t="s">
        <v>69</v>
      </c>
      <c r="AB7372" t="s">
        <v>20930</v>
      </c>
      <c r="AC7372">
        <v>338297</v>
      </c>
    </row>
    <row r="7373" spans="1:29">
      <c r="A7373">
        <f t="shared" ca="1" si="115"/>
        <v>0.10121861290552447</v>
      </c>
      <c r="B7373" t="s">
        <v>199</v>
      </c>
      <c r="C7373">
        <v>9538585</v>
      </c>
      <c r="D7373" s="2">
        <v>43305</v>
      </c>
      <c r="E7373" t="s">
        <v>56</v>
      </c>
      <c r="F7373" t="s">
        <v>20931</v>
      </c>
      <c r="G7373">
        <v>5</v>
      </c>
      <c r="H7373" t="s">
        <v>58</v>
      </c>
      <c r="I7373" t="s">
        <v>149</v>
      </c>
      <c r="J7373">
        <v>181581</v>
      </c>
      <c r="K7373">
        <v>5</v>
      </c>
      <c r="L7373" s="2">
        <v>41893</v>
      </c>
      <c r="M7373" s="2">
        <v>44439</v>
      </c>
      <c r="N7373" t="s">
        <v>9189</v>
      </c>
      <c r="O7373">
        <v>4</v>
      </c>
      <c r="P7373" t="s">
        <v>1512</v>
      </c>
      <c r="Q7373" t="s">
        <v>1513</v>
      </c>
      <c r="R7373" t="s">
        <v>640</v>
      </c>
      <c r="S7373" t="s">
        <v>67</v>
      </c>
      <c r="T7373" t="s">
        <v>68</v>
      </c>
      <c r="U7373">
        <v>2018</v>
      </c>
      <c r="V7373">
        <v>315400</v>
      </c>
      <c r="W7373" t="s">
        <v>69</v>
      </c>
      <c r="X7373" t="s">
        <v>199</v>
      </c>
      <c r="Y7373">
        <v>207500</v>
      </c>
      <c r="Z7373">
        <v>107900</v>
      </c>
      <c r="AA7373" t="s">
        <v>69</v>
      </c>
      <c r="AB7373" t="s">
        <v>20932</v>
      </c>
      <c r="AC7373">
        <v>315400</v>
      </c>
    </row>
    <row r="7374" spans="1:29">
      <c r="A7374">
        <f t="shared" ca="1" si="115"/>
        <v>0.8155135332016038</v>
      </c>
      <c r="B7374" t="s">
        <v>92</v>
      </c>
      <c r="C7374">
        <v>9333422</v>
      </c>
      <c r="D7374" s="2">
        <v>42957</v>
      </c>
      <c r="E7374" t="s">
        <v>9510</v>
      </c>
      <c r="F7374" t="s">
        <v>20933</v>
      </c>
      <c r="G7374">
        <v>5</v>
      </c>
      <c r="H7374" t="s">
        <v>58</v>
      </c>
      <c r="I7374" t="s">
        <v>95</v>
      </c>
      <c r="J7374">
        <v>86676</v>
      </c>
      <c r="K7374">
        <v>3</v>
      </c>
      <c r="L7374" s="2">
        <v>42264</v>
      </c>
      <c r="M7374" s="2">
        <v>44439</v>
      </c>
      <c r="N7374" t="s">
        <v>9512</v>
      </c>
      <c r="O7374">
        <v>6</v>
      </c>
      <c r="P7374" t="s">
        <v>333</v>
      </c>
      <c r="Q7374" t="s">
        <v>334</v>
      </c>
      <c r="R7374" t="s">
        <v>335</v>
      </c>
      <c r="S7374" t="s">
        <v>67</v>
      </c>
      <c r="T7374" t="s">
        <v>68</v>
      </c>
      <c r="U7374">
        <v>2017</v>
      </c>
      <c r="V7374">
        <v>387774</v>
      </c>
      <c r="W7374" t="s">
        <v>69</v>
      </c>
      <c r="X7374" t="s">
        <v>1683</v>
      </c>
      <c r="Y7374">
        <v>265348</v>
      </c>
      <c r="Z7374">
        <v>122426</v>
      </c>
      <c r="AA7374" t="s">
        <v>69</v>
      </c>
      <c r="AB7374" t="s">
        <v>20934</v>
      </c>
      <c r="AC7374">
        <v>387774</v>
      </c>
    </row>
    <row r="7375" spans="1:29">
      <c r="A7375">
        <f t="shared" ca="1" si="115"/>
        <v>0.14825510818088783</v>
      </c>
      <c r="B7375" t="s">
        <v>1619</v>
      </c>
      <c r="C7375">
        <v>9513371</v>
      </c>
      <c r="D7375" s="2">
        <v>43276</v>
      </c>
      <c r="E7375" t="s">
        <v>56</v>
      </c>
      <c r="F7375" t="s">
        <v>20935</v>
      </c>
      <c r="G7375">
        <v>5</v>
      </c>
      <c r="H7375" t="s">
        <v>58</v>
      </c>
      <c r="I7375" t="s">
        <v>1621</v>
      </c>
      <c r="J7375">
        <v>22665</v>
      </c>
      <c r="K7375">
        <v>5</v>
      </c>
      <c r="L7375" s="2">
        <v>41883</v>
      </c>
      <c r="M7375" s="2">
        <v>44012</v>
      </c>
      <c r="N7375" t="s">
        <v>2509</v>
      </c>
      <c r="O7375">
        <v>11</v>
      </c>
      <c r="P7375" t="s">
        <v>532</v>
      </c>
      <c r="Q7375" t="s">
        <v>533</v>
      </c>
      <c r="R7375" t="s">
        <v>149</v>
      </c>
      <c r="S7375" t="s">
        <v>67</v>
      </c>
      <c r="T7375" t="s">
        <v>68</v>
      </c>
      <c r="U7375">
        <v>2018</v>
      </c>
      <c r="V7375">
        <v>400328</v>
      </c>
      <c r="W7375" t="s">
        <v>69</v>
      </c>
      <c r="X7375" t="s">
        <v>1619</v>
      </c>
      <c r="Y7375">
        <v>252573</v>
      </c>
      <c r="Z7375">
        <v>147755</v>
      </c>
      <c r="AA7375" t="s">
        <v>69</v>
      </c>
      <c r="AB7375" t="s">
        <v>20936</v>
      </c>
      <c r="AC7375">
        <v>400328</v>
      </c>
    </row>
    <row r="7376" spans="1:29">
      <c r="A7376">
        <f t="shared" ca="1" si="115"/>
        <v>0.63812040845976259</v>
      </c>
      <c r="B7376" t="s">
        <v>303</v>
      </c>
      <c r="C7376">
        <v>9513533</v>
      </c>
      <c r="D7376" s="2">
        <v>43242</v>
      </c>
      <c r="E7376" t="s">
        <v>56</v>
      </c>
      <c r="F7376" t="s">
        <v>20937</v>
      </c>
      <c r="G7376">
        <v>5</v>
      </c>
      <c r="H7376" t="s">
        <v>58</v>
      </c>
      <c r="I7376" t="s">
        <v>305</v>
      </c>
      <c r="J7376">
        <v>103842</v>
      </c>
      <c r="K7376">
        <v>5</v>
      </c>
      <c r="L7376" s="2">
        <v>41906</v>
      </c>
      <c r="M7376" s="2">
        <v>44742</v>
      </c>
      <c r="N7376" t="s">
        <v>1153</v>
      </c>
      <c r="O7376">
        <v>3</v>
      </c>
      <c r="P7376" t="s">
        <v>368</v>
      </c>
      <c r="Q7376" t="s">
        <v>369</v>
      </c>
      <c r="R7376" t="s">
        <v>370</v>
      </c>
      <c r="S7376" t="s">
        <v>67</v>
      </c>
      <c r="T7376" t="s">
        <v>68</v>
      </c>
      <c r="U7376">
        <v>2018</v>
      </c>
      <c r="V7376">
        <v>436319</v>
      </c>
      <c r="W7376" t="s">
        <v>69</v>
      </c>
      <c r="X7376" t="s">
        <v>303</v>
      </c>
      <c r="Y7376">
        <v>370301</v>
      </c>
      <c r="Z7376">
        <v>66018</v>
      </c>
      <c r="AA7376" t="s">
        <v>69</v>
      </c>
      <c r="AB7376" t="s">
        <v>20938</v>
      </c>
      <c r="AC7376">
        <v>436319</v>
      </c>
    </row>
    <row r="7377" spans="1:29">
      <c r="A7377">
        <f t="shared" ca="1" si="115"/>
        <v>0.23527979651523101</v>
      </c>
      <c r="B7377" t="s">
        <v>327</v>
      </c>
      <c r="C7377">
        <v>9534092</v>
      </c>
      <c r="D7377" s="2">
        <v>43336</v>
      </c>
      <c r="E7377" t="s">
        <v>520</v>
      </c>
      <c r="F7377" t="s">
        <v>20939</v>
      </c>
      <c r="G7377">
        <v>5</v>
      </c>
      <c r="H7377" t="s">
        <v>58</v>
      </c>
      <c r="I7377" t="s">
        <v>330</v>
      </c>
      <c r="J7377">
        <v>22856</v>
      </c>
      <c r="K7377">
        <v>3</v>
      </c>
      <c r="L7377" s="2">
        <v>42640</v>
      </c>
      <c r="M7377" s="2">
        <v>44377</v>
      </c>
      <c r="N7377" t="s">
        <v>522</v>
      </c>
      <c r="O7377">
        <v>2</v>
      </c>
      <c r="P7377" t="s">
        <v>320</v>
      </c>
      <c r="Q7377" t="s">
        <v>321</v>
      </c>
      <c r="R7377" t="s">
        <v>137</v>
      </c>
      <c r="S7377" t="s">
        <v>67</v>
      </c>
      <c r="T7377" t="s">
        <v>68</v>
      </c>
      <c r="U7377">
        <v>2018</v>
      </c>
      <c r="V7377">
        <v>376140</v>
      </c>
      <c r="W7377" t="s">
        <v>69</v>
      </c>
      <c r="X7377" t="s">
        <v>55</v>
      </c>
      <c r="Y7377">
        <v>250000</v>
      </c>
      <c r="Z7377">
        <v>126140</v>
      </c>
      <c r="AA7377" t="s">
        <v>69</v>
      </c>
      <c r="AB7377" t="s">
        <v>20940</v>
      </c>
      <c r="AC7377">
        <v>376140</v>
      </c>
    </row>
    <row r="7378" spans="1:29">
      <c r="A7378">
        <f t="shared" ca="1" si="115"/>
        <v>3.643938382117895E-2</v>
      </c>
      <c r="B7378" t="s">
        <v>199</v>
      </c>
      <c r="C7378">
        <v>9512740</v>
      </c>
      <c r="D7378" s="2">
        <v>43257</v>
      </c>
      <c r="E7378" t="s">
        <v>56</v>
      </c>
      <c r="F7378" t="s">
        <v>20941</v>
      </c>
      <c r="G7378">
        <v>5</v>
      </c>
      <c r="H7378" t="s">
        <v>58</v>
      </c>
      <c r="I7378" t="s">
        <v>149</v>
      </c>
      <c r="J7378">
        <v>57138</v>
      </c>
      <c r="K7378">
        <v>27</v>
      </c>
      <c r="L7378" s="2">
        <v>33511</v>
      </c>
      <c r="M7378" s="2">
        <v>43646</v>
      </c>
      <c r="N7378" t="s">
        <v>663</v>
      </c>
      <c r="O7378">
        <v>7</v>
      </c>
      <c r="P7378" t="s">
        <v>259</v>
      </c>
      <c r="Q7378" t="s">
        <v>190</v>
      </c>
      <c r="R7378" t="s">
        <v>191</v>
      </c>
      <c r="S7378" t="s">
        <v>260</v>
      </c>
      <c r="T7378" t="s">
        <v>68</v>
      </c>
      <c r="U7378">
        <v>2018</v>
      </c>
      <c r="V7378">
        <v>635460</v>
      </c>
      <c r="W7378" t="s">
        <v>69</v>
      </c>
      <c r="X7378" t="s">
        <v>199</v>
      </c>
      <c r="Y7378">
        <v>361057</v>
      </c>
      <c r="Z7378">
        <v>274403</v>
      </c>
      <c r="AA7378" t="s">
        <v>69</v>
      </c>
      <c r="AB7378" t="s">
        <v>20942</v>
      </c>
      <c r="AC7378">
        <v>635460</v>
      </c>
    </row>
    <row r="7379" spans="1:29">
      <c r="A7379">
        <f t="shared" ca="1" si="115"/>
        <v>0.88936835506444756</v>
      </c>
      <c r="B7379" t="s">
        <v>241</v>
      </c>
      <c r="C7379">
        <v>9323502</v>
      </c>
      <c r="D7379" s="2">
        <v>42946</v>
      </c>
      <c r="E7379" t="s">
        <v>56</v>
      </c>
      <c r="F7379" t="s">
        <v>20943</v>
      </c>
      <c r="G7379">
        <v>5</v>
      </c>
      <c r="H7379" t="s">
        <v>58</v>
      </c>
      <c r="I7379" t="s">
        <v>243</v>
      </c>
      <c r="J7379">
        <v>124836</v>
      </c>
      <c r="K7379">
        <v>4</v>
      </c>
      <c r="L7379" s="2">
        <v>41852</v>
      </c>
      <c r="M7379" s="2">
        <v>43677</v>
      </c>
      <c r="N7379" t="s">
        <v>690</v>
      </c>
      <c r="O7379">
        <v>1</v>
      </c>
      <c r="P7379" t="s">
        <v>583</v>
      </c>
      <c r="Q7379" t="s">
        <v>584</v>
      </c>
      <c r="R7379" t="s">
        <v>585</v>
      </c>
      <c r="S7379" t="s">
        <v>67</v>
      </c>
      <c r="T7379" t="s">
        <v>68</v>
      </c>
      <c r="U7379">
        <v>2017</v>
      </c>
      <c r="V7379">
        <v>690290</v>
      </c>
      <c r="W7379" t="s">
        <v>69</v>
      </c>
      <c r="X7379" t="s">
        <v>241</v>
      </c>
      <c r="Y7379">
        <v>565002</v>
      </c>
      <c r="Z7379">
        <v>125288</v>
      </c>
      <c r="AA7379" t="s">
        <v>69</v>
      </c>
      <c r="AB7379" t="s">
        <v>20944</v>
      </c>
      <c r="AC7379">
        <v>690290</v>
      </c>
    </row>
    <row r="7380" spans="1:29">
      <c r="A7380">
        <f t="shared" ca="1" si="115"/>
        <v>0.69992864384909692</v>
      </c>
      <c r="B7380" t="s">
        <v>303</v>
      </c>
      <c r="C7380">
        <v>9329409</v>
      </c>
      <c r="D7380" s="2">
        <v>42955</v>
      </c>
      <c r="E7380" t="s">
        <v>76</v>
      </c>
      <c r="F7380" t="s">
        <v>20945</v>
      </c>
      <c r="G7380">
        <v>5</v>
      </c>
      <c r="H7380" t="s">
        <v>58</v>
      </c>
      <c r="I7380" t="s">
        <v>305</v>
      </c>
      <c r="J7380">
        <v>66600</v>
      </c>
      <c r="K7380">
        <v>10</v>
      </c>
      <c r="L7380" s="2">
        <v>38625</v>
      </c>
      <c r="M7380" s="2">
        <v>44043</v>
      </c>
      <c r="N7380" t="s">
        <v>1166</v>
      </c>
      <c r="O7380">
        <v>2</v>
      </c>
      <c r="P7380" t="s">
        <v>320</v>
      </c>
      <c r="Q7380" t="s">
        <v>321</v>
      </c>
      <c r="R7380" t="s">
        <v>137</v>
      </c>
      <c r="S7380" t="s">
        <v>322</v>
      </c>
      <c r="T7380" t="s">
        <v>68</v>
      </c>
      <c r="U7380">
        <v>2017</v>
      </c>
      <c r="V7380">
        <v>321178</v>
      </c>
      <c r="W7380" t="s">
        <v>69</v>
      </c>
      <c r="X7380" t="s">
        <v>303</v>
      </c>
      <c r="Y7380">
        <v>213407</v>
      </c>
      <c r="Z7380">
        <v>107771</v>
      </c>
      <c r="AA7380" t="s">
        <v>69</v>
      </c>
      <c r="AB7380" t="s">
        <v>20946</v>
      </c>
      <c r="AC7380">
        <v>321178</v>
      </c>
    </row>
    <row r="7381" spans="1:29">
      <c r="A7381">
        <f t="shared" ca="1" si="115"/>
        <v>0.83292261994233718</v>
      </c>
      <c r="B7381" t="s">
        <v>241</v>
      </c>
      <c r="C7381">
        <v>9212182</v>
      </c>
      <c r="D7381" s="2">
        <v>42790</v>
      </c>
      <c r="E7381" t="s">
        <v>4772</v>
      </c>
      <c r="F7381" t="s">
        <v>20947</v>
      </c>
      <c r="G7381">
        <v>5</v>
      </c>
      <c r="H7381" t="s">
        <v>58</v>
      </c>
      <c r="I7381" t="s">
        <v>243</v>
      </c>
      <c r="J7381">
        <v>111141</v>
      </c>
      <c r="K7381">
        <v>5</v>
      </c>
      <c r="L7381" s="2">
        <v>41309</v>
      </c>
      <c r="M7381" s="2">
        <v>43496</v>
      </c>
      <c r="N7381" t="s">
        <v>4492</v>
      </c>
      <c r="O7381">
        <v>12</v>
      </c>
      <c r="P7381" t="s">
        <v>3235</v>
      </c>
      <c r="Q7381" t="s">
        <v>217</v>
      </c>
      <c r="R7381" t="s">
        <v>120</v>
      </c>
      <c r="S7381" t="s">
        <v>67</v>
      </c>
      <c r="T7381" t="s">
        <v>68</v>
      </c>
      <c r="U7381">
        <v>2017</v>
      </c>
      <c r="V7381">
        <v>664918</v>
      </c>
      <c r="W7381" t="s">
        <v>69</v>
      </c>
      <c r="X7381" t="s">
        <v>241</v>
      </c>
      <c r="Y7381">
        <v>503046</v>
      </c>
      <c r="Z7381">
        <v>161872</v>
      </c>
      <c r="AA7381" t="s">
        <v>69</v>
      </c>
      <c r="AB7381" t="s">
        <v>20948</v>
      </c>
      <c r="AC7381">
        <v>664918</v>
      </c>
    </row>
    <row r="7382" spans="1:29">
      <c r="A7382">
        <f t="shared" ca="1" si="115"/>
        <v>0.34578946325179449</v>
      </c>
      <c r="B7382" t="s">
        <v>199</v>
      </c>
      <c r="C7382">
        <v>9230347</v>
      </c>
      <c r="D7382" s="2">
        <v>42796</v>
      </c>
      <c r="E7382" t="s">
        <v>76</v>
      </c>
      <c r="F7382" t="s">
        <v>20949</v>
      </c>
      <c r="G7382">
        <v>5</v>
      </c>
      <c r="H7382" t="s">
        <v>58</v>
      </c>
      <c r="I7382" t="s">
        <v>149</v>
      </c>
      <c r="J7382">
        <v>169354</v>
      </c>
      <c r="K7382">
        <v>5</v>
      </c>
      <c r="L7382" s="2">
        <v>41365</v>
      </c>
      <c r="M7382" s="2">
        <v>43190</v>
      </c>
      <c r="N7382" t="s">
        <v>811</v>
      </c>
      <c r="O7382">
        <v>16</v>
      </c>
      <c r="P7382" t="s">
        <v>7135</v>
      </c>
      <c r="Q7382" t="s">
        <v>7136</v>
      </c>
      <c r="R7382" t="s">
        <v>149</v>
      </c>
      <c r="S7382" t="s">
        <v>260</v>
      </c>
      <c r="T7382" t="s">
        <v>68</v>
      </c>
      <c r="U7382">
        <v>2017</v>
      </c>
      <c r="V7382">
        <v>292575</v>
      </c>
      <c r="W7382" t="s">
        <v>69</v>
      </c>
      <c r="X7382" t="s">
        <v>199</v>
      </c>
      <c r="Y7382">
        <v>207500</v>
      </c>
      <c r="Z7382">
        <v>85075</v>
      </c>
      <c r="AA7382" t="s">
        <v>69</v>
      </c>
      <c r="AB7382" t="s">
        <v>20950</v>
      </c>
      <c r="AC7382">
        <v>292575</v>
      </c>
    </row>
    <row r="7383" spans="1:29">
      <c r="A7383">
        <f t="shared" ca="1" si="115"/>
        <v>0.76931147100407893</v>
      </c>
      <c r="B7383" t="s">
        <v>1143</v>
      </c>
      <c r="C7383">
        <v>9505846</v>
      </c>
      <c r="D7383" s="2">
        <v>43277</v>
      </c>
      <c r="E7383" t="s">
        <v>56</v>
      </c>
      <c r="F7383" t="s">
        <v>20951</v>
      </c>
      <c r="G7383">
        <v>5</v>
      </c>
      <c r="H7383" t="s">
        <v>58</v>
      </c>
      <c r="I7383" t="s">
        <v>1145</v>
      </c>
      <c r="J7383">
        <v>66755</v>
      </c>
      <c r="K7383">
        <v>6</v>
      </c>
      <c r="L7383" s="2">
        <v>41821</v>
      </c>
      <c r="M7383" s="2">
        <v>44012</v>
      </c>
      <c r="N7383" t="s">
        <v>1185</v>
      </c>
      <c r="O7383">
        <v>7</v>
      </c>
      <c r="P7383" t="s">
        <v>4303</v>
      </c>
      <c r="Q7383" t="s">
        <v>472</v>
      </c>
      <c r="R7383" t="s">
        <v>311</v>
      </c>
      <c r="S7383" t="s">
        <v>218</v>
      </c>
      <c r="T7383" t="s">
        <v>68</v>
      </c>
      <c r="U7383">
        <v>2018</v>
      </c>
      <c r="V7383">
        <v>363000</v>
      </c>
      <c r="W7383" t="s">
        <v>69</v>
      </c>
      <c r="X7383" t="s">
        <v>1143</v>
      </c>
      <c r="Y7383">
        <v>220000</v>
      </c>
      <c r="Z7383">
        <v>143000</v>
      </c>
      <c r="AA7383" t="s">
        <v>69</v>
      </c>
      <c r="AB7383" t="s">
        <v>20952</v>
      </c>
      <c r="AC7383">
        <v>363000</v>
      </c>
    </row>
    <row r="7384" spans="1:29">
      <c r="A7384">
        <f t="shared" ca="1" si="115"/>
        <v>0.4115279185709696</v>
      </c>
      <c r="B7384" t="s">
        <v>75</v>
      </c>
      <c r="C7384">
        <v>9485206</v>
      </c>
      <c r="D7384" s="2">
        <v>43223</v>
      </c>
      <c r="E7384" t="s">
        <v>76</v>
      </c>
      <c r="F7384" t="s">
        <v>20953</v>
      </c>
      <c r="G7384">
        <v>5</v>
      </c>
      <c r="H7384" t="s">
        <v>58</v>
      </c>
      <c r="I7384" t="s">
        <v>78</v>
      </c>
      <c r="J7384">
        <v>43404</v>
      </c>
      <c r="K7384">
        <v>5</v>
      </c>
      <c r="L7384" s="2">
        <v>41821</v>
      </c>
      <c r="M7384" s="2">
        <v>44316</v>
      </c>
      <c r="N7384" t="s">
        <v>834</v>
      </c>
      <c r="O7384">
        <v>36</v>
      </c>
      <c r="P7384" t="s">
        <v>1090</v>
      </c>
      <c r="Q7384" t="s">
        <v>1091</v>
      </c>
      <c r="R7384" t="s">
        <v>149</v>
      </c>
      <c r="S7384" t="s">
        <v>67</v>
      </c>
      <c r="T7384" t="s">
        <v>68</v>
      </c>
      <c r="U7384">
        <v>2018</v>
      </c>
      <c r="V7384">
        <v>315577</v>
      </c>
      <c r="W7384" t="s">
        <v>69</v>
      </c>
      <c r="X7384" t="s">
        <v>75</v>
      </c>
      <c r="Y7384">
        <v>227060</v>
      </c>
      <c r="Z7384">
        <v>88517</v>
      </c>
      <c r="AA7384" t="s">
        <v>69</v>
      </c>
      <c r="AB7384" t="s">
        <v>20954</v>
      </c>
      <c r="AC7384">
        <v>315577</v>
      </c>
    </row>
    <row r="7385" spans="1:29">
      <c r="A7385">
        <f t="shared" ca="1" si="115"/>
        <v>0.71998470308125451</v>
      </c>
      <c r="B7385" t="s">
        <v>254</v>
      </c>
      <c r="C7385">
        <v>9277476</v>
      </c>
      <c r="D7385" s="2">
        <v>42866</v>
      </c>
      <c r="E7385" t="s">
        <v>56</v>
      </c>
      <c r="F7385" t="s">
        <v>20955</v>
      </c>
      <c r="G7385">
        <v>5</v>
      </c>
      <c r="H7385" t="s">
        <v>58</v>
      </c>
      <c r="I7385" t="s">
        <v>256</v>
      </c>
      <c r="J7385">
        <v>32875</v>
      </c>
      <c r="K7385">
        <v>32</v>
      </c>
      <c r="L7385" s="2">
        <v>35703</v>
      </c>
      <c r="M7385" s="2">
        <v>43616</v>
      </c>
      <c r="N7385" t="s">
        <v>1111</v>
      </c>
      <c r="O7385">
        <v>7</v>
      </c>
      <c r="P7385" t="s">
        <v>189</v>
      </c>
      <c r="Q7385" t="s">
        <v>190</v>
      </c>
      <c r="R7385" t="s">
        <v>191</v>
      </c>
      <c r="S7385" t="s">
        <v>67</v>
      </c>
      <c r="T7385" t="s">
        <v>68</v>
      </c>
      <c r="U7385">
        <v>2017</v>
      </c>
      <c r="V7385">
        <v>461188</v>
      </c>
      <c r="W7385" t="s">
        <v>69</v>
      </c>
      <c r="X7385" t="s">
        <v>254</v>
      </c>
      <c r="Y7385">
        <v>308168</v>
      </c>
      <c r="Z7385">
        <v>153020</v>
      </c>
      <c r="AA7385" t="s">
        <v>69</v>
      </c>
      <c r="AB7385" t="s">
        <v>20956</v>
      </c>
      <c r="AC7385">
        <v>461188</v>
      </c>
    </row>
    <row r="7386" spans="1:29">
      <c r="A7386">
        <f t="shared" ca="1" si="115"/>
        <v>0.8611079132783106</v>
      </c>
      <c r="B7386" t="s">
        <v>286</v>
      </c>
      <c r="C7386">
        <v>9199398</v>
      </c>
      <c r="D7386" s="2">
        <v>42754</v>
      </c>
      <c r="E7386" t="s">
        <v>76</v>
      </c>
      <c r="F7386" t="s">
        <v>20957</v>
      </c>
      <c r="G7386">
        <v>5</v>
      </c>
      <c r="H7386" t="s">
        <v>58</v>
      </c>
      <c r="I7386" t="s">
        <v>289</v>
      </c>
      <c r="J7386">
        <v>65495</v>
      </c>
      <c r="K7386">
        <v>10</v>
      </c>
      <c r="L7386" s="2">
        <v>38534</v>
      </c>
      <c r="M7386" s="2">
        <v>43496</v>
      </c>
      <c r="N7386" t="s">
        <v>3301</v>
      </c>
      <c r="O7386">
        <v>11</v>
      </c>
      <c r="P7386" t="s">
        <v>532</v>
      </c>
      <c r="Q7386" t="s">
        <v>533</v>
      </c>
      <c r="R7386" t="s">
        <v>149</v>
      </c>
      <c r="S7386" t="s">
        <v>67</v>
      </c>
      <c r="T7386" t="s">
        <v>68</v>
      </c>
      <c r="U7386">
        <v>2017</v>
      </c>
      <c r="V7386">
        <v>396250</v>
      </c>
      <c r="W7386" t="s">
        <v>69</v>
      </c>
      <c r="X7386" t="s">
        <v>286</v>
      </c>
      <c r="Y7386">
        <v>250000</v>
      </c>
      <c r="Z7386">
        <v>146250</v>
      </c>
      <c r="AA7386" t="s">
        <v>69</v>
      </c>
      <c r="AB7386" t="s">
        <v>20958</v>
      </c>
      <c r="AC7386">
        <v>396250</v>
      </c>
    </row>
    <row r="7387" spans="1:29">
      <c r="A7387">
        <f t="shared" ca="1" si="115"/>
        <v>9.2215699896851189E-2</v>
      </c>
      <c r="B7387" t="s">
        <v>1044</v>
      </c>
      <c r="C7387">
        <v>9316342</v>
      </c>
      <c r="D7387" s="2">
        <v>42905</v>
      </c>
      <c r="E7387" t="s">
        <v>10349</v>
      </c>
      <c r="F7387" t="s">
        <v>20959</v>
      </c>
      <c r="G7387">
        <v>5</v>
      </c>
      <c r="H7387" t="s">
        <v>58</v>
      </c>
      <c r="I7387" t="s">
        <v>1047</v>
      </c>
      <c r="J7387">
        <v>4826</v>
      </c>
      <c r="K7387">
        <v>3</v>
      </c>
      <c r="L7387" s="2">
        <v>42186</v>
      </c>
      <c r="M7387" s="2">
        <v>43738</v>
      </c>
      <c r="N7387" t="s">
        <v>7140</v>
      </c>
      <c r="O7387">
        <v>7</v>
      </c>
      <c r="P7387" t="s">
        <v>3435</v>
      </c>
      <c r="Q7387" t="s">
        <v>3436</v>
      </c>
      <c r="R7387" t="s">
        <v>1943</v>
      </c>
      <c r="S7387" t="s">
        <v>121</v>
      </c>
      <c r="T7387" t="s">
        <v>68</v>
      </c>
      <c r="U7387">
        <v>2017</v>
      </c>
      <c r="V7387">
        <v>194799</v>
      </c>
      <c r="W7387" t="s">
        <v>69</v>
      </c>
      <c r="X7387" t="s">
        <v>1044</v>
      </c>
      <c r="Y7387">
        <v>135437</v>
      </c>
      <c r="Z7387">
        <v>59362</v>
      </c>
      <c r="AA7387" t="s">
        <v>69</v>
      </c>
      <c r="AB7387" t="s">
        <v>20960</v>
      </c>
      <c r="AC7387">
        <v>194799</v>
      </c>
    </row>
    <row r="7388" spans="1:29">
      <c r="A7388">
        <f t="shared" ca="1" si="115"/>
        <v>0.8114997923001197</v>
      </c>
      <c r="B7388" t="s">
        <v>303</v>
      </c>
      <c r="C7388">
        <v>9509230</v>
      </c>
      <c r="D7388" s="2">
        <v>43238</v>
      </c>
      <c r="E7388" t="s">
        <v>56</v>
      </c>
      <c r="F7388" t="s">
        <v>20961</v>
      </c>
      <c r="G7388">
        <v>5</v>
      </c>
      <c r="H7388" t="s">
        <v>58</v>
      </c>
      <c r="I7388" t="s">
        <v>305</v>
      </c>
      <c r="J7388">
        <v>99359</v>
      </c>
      <c r="K7388">
        <v>4</v>
      </c>
      <c r="L7388" s="2">
        <v>42186</v>
      </c>
      <c r="M7388" s="2">
        <v>43616</v>
      </c>
      <c r="N7388" t="s">
        <v>1019</v>
      </c>
      <c r="O7388">
        <v>1</v>
      </c>
      <c r="P7388" t="s">
        <v>583</v>
      </c>
      <c r="Q7388" t="s">
        <v>584</v>
      </c>
      <c r="R7388" t="s">
        <v>585</v>
      </c>
      <c r="S7388" t="s">
        <v>67</v>
      </c>
      <c r="T7388" t="s">
        <v>68</v>
      </c>
      <c r="U7388">
        <v>2018</v>
      </c>
      <c r="V7388">
        <v>462782</v>
      </c>
      <c r="W7388" t="s">
        <v>69</v>
      </c>
      <c r="X7388" t="s">
        <v>303</v>
      </c>
      <c r="Y7388">
        <v>302523</v>
      </c>
      <c r="Z7388">
        <v>160259</v>
      </c>
      <c r="AA7388" t="s">
        <v>69</v>
      </c>
      <c r="AB7388" t="s">
        <v>20962</v>
      </c>
      <c r="AC7388">
        <v>462782</v>
      </c>
    </row>
    <row r="7389" spans="1:29">
      <c r="A7389">
        <f t="shared" ca="1" si="115"/>
        <v>0.49955558696714153</v>
      </c>
      <c r="B7389" t="s">
        <v>199</v>
      </c>
      <c r="C7389">
        <v>9207071</v>
      </c>
      <c r="D7389" s="2">
        <v>42678</v>
      </c>
      <c r="E7389" t="s">
        <v>76</v>
      </c>
      <c r="F7389" t="s">
        <v>20963</v>
      </c>
      <c r="G7389">
        <v>5</v>
      </c>
      <c r="H7389" t="s">
        <v>58</v>
      </c>
      <c r="I7389" t="s">
        <v>149</v>
      </c>
      <c r="J7389">
        <v>172106</v>
      </c>
      <c r="K7389">
        <v>6</v>
      </c>
      <c r="L7389" s="2">
        <v>41258</v>
      </c>
      <c r="M7389" s="2">
        <v>43434</v>
      </c>
      <c r="N7389" t="s">
        <v>9150</v>
      </c>
      <c r="O7389">
        <v>2</v>
      </c>
      <c r="P7389" t="s">
        <v>2882</v>
      </c>
      <c r="Q7389" t="s">
        <v>543</v>
      </c>
      <c r="R7389" t="s">
        <v>205</v>
      </c>
      <c r="S7389" t="s">
        <v>85</v>
      </c>
      <c r="T7389" t="s">
        <v>68</v>
      </c>
      <c r="U7389">
        <v>2017</v>
      </c>
      <c r="V7389">
        <v>323700</v>
      </c>
      <c r="W7389" t="s">
        <v>69</v>
      </c>
      <c r="X7389" t="s">
        <v>199</v>
      </c>
      <c r="Y7389">
        <v>207500</v>
      </c>
      <c r="Z7389">
        <v>116200</v>
      </c>
      <c r="AA7389" t="s">
        <v>69</v>
      </c>
      <c r="AB7389" t="s">
        <v>20964</v>
      </c>
      <c r="AC7389">
        <v>323700</v>
      </c>
    </row>
    <row r="7390" spans="1:29">
      <c r="A7390">
        <f t="shared" ca="1" si="115"/>
        <v>0.37545701576543444</v>
      </c>
      <c r="B7390" t="s">
        <v>182</v>
      </c>
      <c r="C7390">
        <v>9333359</v>
      </c>
      <c r="D7390" s="2">
        <v>42965</v>
      </c>
      <c r="E7390" t="s">
        <v>76</v>
      </c>
      <c r="F7390" t="s">
        <v>20965</v>
      </c>
      <c r="G7390">
        <v>5</v>
      </c>
      <c r="H7390" t="s">
        <v>58</v>
      </c>
      <c r="I7390" t="s">
        <v>185</v>
      </c>
      <c r="J7390">
        <v>23431</v>
      </c>
      <c r="K7390">
        <v>5</v>
      </c>
      <c r="L7390" s="2">
        <v>41529</v>
      </c>
      <c r="M7390" s="2">
        <v>43708</v>
      </c>
      <c r="N7390" t="s">
        <v>549</v>
      </c>
      <c r="O7390">
        <v>2</v>
      </c>
      <c r="P7390" t="s">
        <v>3104</v>
      </c>
      <c r="Q7390" t="s">
        <v>3105</v>
      </c>
      <c r="R7390" t="s">
        <v>3106</v>
      </c>
      <c r="S7390" t="s">
        <v>67</v>
      </c>
      <c r="T7390" t="s">
        <v>68</v>
      </c>
      <c r="U7390">
        <v>2017</v>
      </c>
      <c r="V7390">
        <v>377908</v>
      </c>
      <c r="W7390" t="s">
        <v>69</v>
      </c>
      <c r="X7390" t="s">
        <v>182</v>
      </c>
      <c r="Y7390">
        <v>294063</v>
      </c>
      <c r="Z7390">
        <v>83845</v>
      </c>
      <c r="AA7390" t="s">
        <v>69</v>
      </c>
      <c r="AB7390" t="s">
        <v>20966</v>
      </c>
      <c r="AC7390">
        <v>377908</v>
      </c>
    </row>
    <row r="7391" spans="1:29">
      <c r="A7391">
        <f t="shared" ca="1" si="115"/>
        <v>0.21912579314954661</v>
      </c>
      <c r="B7391" t="s">
        <v>254</v>
      </c>
      <c r="C7391">
        <v>9477064</v>
      </c>
      <c r="D7391" s="2">
        <v>43220</v>
      </c>
      <c r="E7391" t="s">
        <v>56</v>
      </c>
      <c r="F7391" t="s">
        <v>20967</v>
      </c>
      <c r="G7391">
        <v>5</v>
      </c>
      <c r="H7391" t="s">
        <v>58</v>
      </c>
      <c r="I7391" t="s">
        <v>256</v>
      </c>
      <c r="J7391">
        <v>115894</v>
      </c>
      <c r="K7391">
        <v>4</v>
      </c>
      <c r="L7391" s="2">
        <v>42217</v>
      </c>
      <c r="M7391" s="2">
        <v>44681</v>
      </c>
      <c r="N7391" t="s">
        <v>397</v>
      </c>
      <c r="O7391">
        <v>2</v>
      </c>
      <c r="P7391" t="s">
        <v>320</v>
      </c>
      <c r="Q7391" t="s">
        <v>321</v>
      </c>
      <c r="R7391" t="s">
        <v>137</v>
      </c>
      <c r="S7391" t="s">
        <v>67</v>
      </c>
      <c r="T7391" t="s">
        <v>68</v>
      </c>
      <c r="U7391">
        <v>2018</v>
      </c>
      <c r="V7391">
        <v>295476</v>
      </c>
      <c r="W7391" t="s">
        <v>69</v>
      </c>
      <c r="X7391" t="s">
        <v>254</v>
      </c>
      <c r="Y7391">
        <v>197500</v>
      </c>
      <c r="Z7391">
        <v>97976</v>
      </c>
      <c r="AA7391" t="s">
        <v>69</v>
      </c>
      <c r="AB7391" t="s">
        <v>20968</v>
      </c>
      <c r="AC7391">
        <v>295476</v>
      </c>
    </row>
    <row r="7392" spans="1:29">
      <c r="A7392">
        <f t="shared" ca="1" si="115"/>
        <v>6.7316343827126257E-3</v>
      </c>
      <c r="B7392" t="s">
        <v>109</v>
      </c>
      <c r="C7392">
        <v>9514996</v>
      </c>
      <c r="D7392" s="2">
        <v>43252</v>
      </c>
      <c r="E7392" t="s">
        <v>76</v>
      </c>
      <c r="F7392" t="s">
        <v>20969</v>
      </c>
      <c r="G7392">
        <v>5</v>
      </c>
      <c r="H7392" t="s">
        <v>58</v>
      </c>
      <c r="I7392" t="s">
        <v>112</v>
      </c>
      <c r="J7392">
        <v>24384</v>
      </c>
      <c r="K7392">
        <v>6</v>
      </c>
      <c r="L7392" s="2">
        <v>42339</v>
      </c>
      <c r="M7392" s="2">
        <v>44347</v>
      </c>
      <c r="N7392" t="s">
        <v>12511</v>
      </c>
      <c r="O7392">
        <v>15</v>
      </c>
      <c r="P7392" t="s">
        <v>1591</v>
      </c>
      <c r="Q7392" t="s">
        <v>1592</v>
      </c>
      <c r="R7392" t="s">
        <v>176</v>
      </c>
      <c r="S7392" t="s">
        <v>121</v>
      </c>
      <c r="T7392" t="s">
        <v>68</v>
      </c>
      <c r="U7392">
        <v>2018</v>
      </c>
      <c r="V7392">
        <v>685516</v>
      </c>
      <c r="W7392" t="s">
        <v>69</v>
      </c>
      <c r="X7392" t="s">
        <v>109</v>
      </c>
      <c r="Y7392">
        <v>536655</v>
      </c>
      <c r="Z7392">
        <v>148861</v>
      </c>
      <c r="AA7392" t="s">
        <v>69</v>
      </c>
      <c r="AB7392" t="s">
        <v>20970</v>
      </c>
      <c r="AC7392">
        <v>685516</v>
      </c>
    </row>
    <row r="7393" spans="1:29">
      <c r="A7393">
        <f t="shared" ca="1" si="115"/>
        <v>0.93465213562248783</v>
      </c>
      <c r="B7393" t="s">
        <v>303</v>
      </c>
      <c r="C7393">
        <v>9517034</v>
      </c>
      <c r="D7393" s="2">
        <v>43257</v>
      </c>
      <c r="E7393" t="s">
        <v>56</v>
      </c>
      <c r="F7393" t="s">
        <v>20971</v>
      </c>
      <c r="G7393">
        <v>5</v>
      </c>
      <c r="H7393" t="s">
        <v>58</v>
      </c>
      <c r="I7393" t="s">
        <v>305</v>
      </c>
      <c r="J7393">
        <v>102839</v>
      </c>
      <c r="K7393">
        <v>4</v>
      </c>
      <c r="L7393" s="2">
        <v>42200</v>
      </c>
      <c r="M7393" s="2">
        <v>44012</v>
      </c>
      <c r="N7393" t="s">
        <v>1111</v>
      </c>
      <c r="O7393">
        <v>12</v>
      </c>
      <c r="P7393" t="s">
        <v>656</v>
      </c>
      <c r="Q7393" t="s">
        <v>204</v>
      </c>
      <c r="R7393" t="s">
        <v>205</v>
      </c>
      <c r="S7393" t="s">
        <v>67</v>
      </c>
      <c r="T7393" t="s">
        <v>68</v>
      </c>
      <c r="U7393">
        <v>2018</v>
      </c>
      <c r="V7393">
        <v>367179</v>
      </c>
      <c r="W7393" t="s">
        <v>69</v>
      </c>
      <c r="X7393" t="s">
        <v>303</v>
      </c>
      <c r="Y7393">
        <v>238428</v>
      </c>
      <c r="Z7393">
        <v>128751</v>
      </c>
      <c r="AA7393" t="s">
        <v>69</v>
      </c>
      <c r="AB7393" t="s">
        <v>20972</v>
      </c>
      <c r="AC7393">
        <v>367179</v>
      </c>
    </row>
    <row r="7394" spans="1:29">
      <c r="A7394">
        <f t="shared" ca="1" si="115"/>
        <v>0.72383349748413572</v>
      </c>
      <c r="B7394" t="s">
        <v>303</v>
      </c>
      <c r="C7394">
        <v>9452056</v>
      </c>
      <c r="D7394" s="2">
        <v>43180</v>
      </c>
      <c r="E7394" t="s">
        <v>56</v>
      </c>
      <c r="F7394" t="s">
        <v>1417</v>
      </c>
      <c r="G7394">
        <v>5</v>
      </c>
      <c r="H7394" t="s">
        <v>58</v>
      </c>
      <c r="I7394" t="s">
        <v>305</v>
      </c>
      <c r="J7394">
        <v>101251</v>
      </c>
      <c r="K7394">
        <v>3</v>
      </c>
      <c r="L7394" s="2">
        <v>42461</v>
      </c>
      <c r="M7394" s="2">
        <v>44286</v>
      </c>
      <c r="N7394" t="s">
        <v>1166</v>
      </c>
      <c r="O7394">
        <v>13</v>
      </c>
      <c r="P7394" t="s">
        <v>390</v>
      </c>
      <c r="Q7394" t="s">
        <v>217</v>
      </c>
      <c r="R7394" t="s">
        <v>120</v>
      </c>
      <c r="S7394" t="s">
        <v>67</v>
      </c>
      <c r="T7394" t="s">
        <v>68</v>
      </c>
      <c r="U7394">
        <v>2018</v>
      </c>
      <c r="V7394">
        <v>452611</v>
      </c>
      <c r="W7394" t="s">
        <v>69</v>
      </c>
      <c r="X7394" t="s">
        <v>1683</v>
      </c>
      <c r="Y7394">
        <v>31250</v>
      </c>
      <c r="Z7394">
        <v>18750</v>
      </c>
      <c r="AA7394" t="s">
        <v>69</v>
      </c>
      <c r="AB7394" t="s">
        <v>1420</v>
      </c>
      <c r="AC7394">
        <v>50000</v>
      </c>
    </row>
    <row r="7395" spans="1:29">
      <c r="A7395">
        <f t="shared" ca="1" si="115"/>
        <v>0.67107653040501225</v>
      </c>
      <c r="B7395" t="s">
        <v>127</v>
      </c>
      <c r="C7395">
        <v>9513613</v>
      </c>
      <c r="D7395" s="2">
        <v>43245</v>
      </c>
      <c r="E7395" t="s">
        <v>4727</v>
      </c>
      <c r="F7395" t="s">
        <v>20973</v>
      </c>
      <c r="G7395">
        <v>5</v>
      </c>
      <c r="H7395" t="s">
        <v>58</v>
      </c>
      <c r="I7395" t="s">
        <v>130</v>
      </c>
      <c r="J7395">
        <v>104262</v>
      </c>
      <c r="K7395">
        <v>5</v>
      </c>
      <c r="L7395" s="2">
        <v>41852</v>
      </c>
      <c r="M7395" s="2">
        <v>43982</v>
      </c>
      <c r="N7395" t="s">
        <v>7671</v>
      </c>
      <c r="O7395">
        <v>7</v>
      </c>
      <c r="P7395" t="s">
        <v>64</v>
      </c>
      <c r="Q7395" t="s">
        <v>65</v>
      </c>
      <c r="R7395" t="s">
        <v>66</v>
      </c>
      <c r="S7395" t="s">
        <v>67</v>
      </c>
      <c r="T7395" t="s">
        <v>68</v>
      </c>
      <c r="U7395">
        <v>2018</v>
      </c>
      <c r="V7395">
        <v>331656</v>
      </c>
      <c r="W7395" t="s">
        <v>69</v>
      </c>
      <c r="X7395" t="s">
        <v>127</v>
      </c>
      <c r="Y7395">
        <v>204726</v>
      </c>
      <c r="Z7395">
        <v>126930</v>
      </c>
      <c r="AA7395" t="s">
        <v>69</v>
      </c>
      <c r="AB7395" t="s">
        <v>20974</v>
      </c>
      <c r="AC7395">
        <v>331656</v>
      </c>
    </row>
    <row r="7396" spans="1:29">
      <c r="A7396">
        <f t="shared" ca="1" si="115"/>
        <v>0.5513395611784635</v>
      </c>
      <c r="B7396" t="s">
        <v>624</v>
      </c>
      <c r="C7396">
        <v>9313141</v>
      </c>
      <c r="D7396" s="2">
        <v>42935</v>
      </c>
      <c r="E7396" t="s">
        <v>6295</v>
      </c>
      <c r="F7396" t="s">
        <v>6351</v>
      </c>
      <c r="G7396">
        <v>5</v>
      </c>
      <c r="H7396" t="s">
        <v>58</v>
      </c>
      <c r="I7396" t="s">
        <v>626</v>
      </c>
      <c r="J7396">
        <v>16151</v>
      </c>
      <c r="K7396">
        <v>3</v>
      </c>
      <c r="L7396" s="2">
        <v>42242</v>
      </c>
      <c r="M7396" s="2">
        <v>43677</v>
      </c>
      <c r="N7396" t="s">
        <v>3344</v>
      </c>
      <c r="O7396">
        <v>7</v>
      </c>
      <c r="P7396" t="s">
        <v>1967</v>
      </c>
      <c r="Q7396" t="s">
        <v>1968</v>
      </c>
      <c r="R7396" t="s">
        <v>1540</v>
      </c>
      <c r="S7396" t="s">
        <v>336</v>
      </c>
      <c r="T7396" t="s">
        <v>68</v>
      </c>
      <c r="U7396">
        <v>2017</v>
      </c>
      <c r="V7396">
        <v>291690</v>
      </c>
      <c r="W7396" t="s">
        <v>69</v>
      </c>
      <c r="X7396" t="s">
        <v>92</v>
      </c>
      <c r="Y7396">
        <v>50000</v>
      </c>
      <c r="Z7396">
        <v>0</v>
      </c>
      <c r="AA7396" t="s">
        <v>69</v>
      </c>
      <c r="AB7396" t="s">
        <v>6353</v>
      </c>
      <c r="AC7396">
        <v>50000</v>
      </c>
    </row>
    <row r="7397" spans="1:29">
      <c r="A7397">
        <f t="shared" ca="1" si="115"/>
        <v>0.87623092944463399</v>
      </c>
      <c r="B7397" t="s">
        <v>254</v>
      </c>
      <c r="C7397">
        <v>9443640</v>
      </c>
      <c r="D7397" s="2">
        <v>43165</v>
      </c>
      <c r="E7397" t="s">
        <v>56</v>
      </c>
      <c r="F7397" t="s">
        <v>20975</v>
      </c>
      <c r="G7397">
        <v>5</v>
      </c>
      <c r="H7397" t="s">
        <v>58</v>
      </c>
      <c r="I7397" t="s">
        <v>256</v>
      </c>
      <c r="J7397">
        <v>113722</v>
      </c>
      <c r="K7397">
        <v>4</v>
      </c>
      <c r="L7397" s="2">
        <v>42125</v>
      </c>
      <c r="M7397" s="2">
        <v>43555</v>
      </c>
      <c r="N7397" t="s">
        <v>20976</v>
      </c>
      <c r="O7397">
        <v>6</v>
      </c>
      <c r="P7397" t="s">
        <v>333</v>
      </c>
      <c r="Q7397" t="s">
        <v>334</v>
      </c>
      <c r="R7397" t="s">
        <v>335</v>
      </c>
      <c r="S7397" t="s">
        <v>67</v>
      </c>
      <c r="T7397" t="s">
        <v>68</v>
      </c>
      <c r="U7397">
        <v>2018</v>
      </c>
      <c r="V7397">
        <v>298375</v>
      </c>
      <c r="W7397" t="s">
        <v>69</v>
      </c>
      <c r="X7397" t="s">
        <v>254</v>
      </c>
      <c r="Y7397">
        <v>192500</v>
      </c>
      <c r="Z7397">
        <v>105875</v>
      </c>
      <c r="AA7397" t="s">
        <v>69</v>
      </c>
      <c r="AB7397" t="s">
        <v>20977</v>
      </c>
      <c r="AC7397">
        <v>298375</v>
      </c>
    </row>
    <row r="7398" spans="1:29">
      <c r="A7398">
        <f t="shared" ca="1" si="115"/>
        <v>7.771283628531156E-2</v>
      </c>
      <c r="B7398" t="s">
        <v>286</v>
      </c>
      <c r="C7398">
        <v>9506651</v>
      </c>
      <c r="D7398" s="2">
        <v>43264</v>
      </c>
      <c r="E7398" t="s">
        <v>5003</v>
      </c>
      <c r="F7398" t="s">
        <v>20978</v>
      </c>
      <c r="G7398">
        <v>5</v>
      </c>
      <c r="H7398" t="s">
        <v>58</v>
      </c>
      <c r="I7398" t="s">
        <v>289</v>
      </c>
      <c r="J7398">
        <v>113896</v>
      </c>
      <c r="K7398">
        <v>5</v>
      </c>
      <c r="L7398" s="2">
        <v>41831</v>
      </c>
      <c r="M7398" s="2">
        <v>44377</v>
      </c>
      <c r="N7398" t="s">
        <v>5005</v>
      </c>
      <c r="O7398">
        <v>4</v>
      </c>
      <c r="P7398" t="s">
        <v>618</v>
      </c>
      <c r="Q7398" t="s">
        <v>619</v>
      </c>
      <c r="R7398" t="s">
        <v>66</v>
      </c>
      <c r="S7398" t="s">
        <v>121</v>
      </c>
      <c r="T7398" t="s">
        <v>68</v>
      </c>
      <c r="U7398">
        <v>2018</v>
      </c>
      <c r="V7398">
        <v>455882</v>
      </c>
      <c r="W7398" t="s">
        <v>69</v>
      </c>
      <c r="X7398" t="s">
        <v>286</v>
      </c>
      <c r="Y7398">
        <v>303529</v>
      </c>
      <c r="Z7398">
        <v>152353</v>
      </c>
      <c r="AA7398" t="s">
        <v>69</v>
      </c>
      <c r="AB7398" t="s">
        <v>20979</v>
      </c>
      <c r="AC7398">
        <v>455882</v>
      </c>
    </row>
    <row r="7399" spans="1:29">
      <c r="A7399">
        <f t="shared" ca="1" si="115"/>
        <v>0.16640415528354502</v>
      </c>
      <c r="B7399" t="s">
        <v>241</v>
      </c>
      <c r="C7399">
        <v>9247243</v>
      </c>
      <c r="D7399" s="2">
        <v>42831</v>
      </c>
      <c r="E7399" t="s">
        <v>76</v>
      </c>
      <c r="F7399" t="s">
        <v>20980</v>
      </c>
      <c r="G7399">
        <v>5</v>
      </c>
      <c r="H7399" t="s">
        <v>58</v>
      </c>
      <c r="I7399" t="s">
        <v>243</v>
      </c>
      <c r="J7399">
        <v>119538</v>
      </c>
      <c r="K7399">
        <v>4</v>
      </c>
      <c r="L7399" s="2">
        <v>41730</v>
      </c>
      <c r="M7399" s="2">
        <v>43555</v>
      </c>
      <c r="N7399" t="s">
        <v>4033</v>
      </c>
      <c r="O7399">
        <v>1</v>
      </c>
      <c r="P7399" t="s">
        <v>3151</v>
      </c>
      <c r="Q7399" t="s">
        <v>2642</v>
      </c>
      <c r="R7399" t="s">
        <v>555</v>
      </c>
      <c r="S7399" t="s">
        <v>67</v>
      </c>
      <c r="T7399" t="s">
        <v>68</v>
      </c>
      <c r="U7399">
        <v>2017</v>
      </c>
      <c r="V7399">
        <v>395000</v>
      </c>
      <c r="W7399" t="s">
        <v>69</v>
      </c>
      <c r="X7399" t="s">
        <v>241</v>
      </c>
      <c r="Y7399">
        <v>250000</v>
      </c>
      <c r="Z7399">
        <v>145000</v>
      </c>
      <c r="AA7399" t="s">
        <v>69</v>
      </c>
      <c r="AB7399" t="s">
        <v>20981</v>
      </c>
      <c r="AC7399">
        <v>395000</v>
      </c>
    </row>
    <row r="7400" spans="1:29">
      <c r="A7400">
        <f t="shared" ca="1" si="115"/>
        <v>7.6784580083875675E-2</v>
      </c>
      <c r="B7400" t="s">
        <v>624</v>
      </c>
      <c r="C7400">
        <v>9432561</v>
      </c>
      <c r="D7400" s="2">
        <v>43151</v>
      </c>
      <c r="E7400" t="s">
        <v>6272</v>
      </c>
      <c r="F7400" t="s">
        <v>20982</v>
      </c>
      <c r="G7400">
        <v>5</v>
      </c>
      <c r="H7400" t="s">
        <v>58</v>
      </c>
      <c r="I7400" t="s">
        <v>626</v>
      </c>
      <c r="J7400">
        <v>14973</v>
      </c>
      <c r="K7400">
        <v>4</v>
      </c>
      <c r="L7400" s="2">
        <v>42125</v>
      </c>
      <c r="M7400" s="2">
        <v>44439</v>
      </c>
      <c r="N7400" t="s">
        <v>6274</v>
      </c>
      <c r="O7400">
        <v>5</v>
      </c>
      <c r="P7400" t="s">
        <v>524</v>
      </c>
      <c r="Q7400" t="s">
        <v>83</v>
      </c>
      <c r="R7400" t="s">
        <v>84</v>
      </c>
      <c r="S7400" t="s">
        <v>413</v>
      </c>
      <c r="T7400" t="s">
        <v>68</v>
      </c>
      <c r="U7400">
        <v>2018</v>
      </c>
      <c r="V7400">
        <v>622419</v>
      </c>
      <c r="W7400" t="s">
        <v>69</v>
      </c>
      <c r="X7400" t="s">
        <v>624</v>
      </c>
      <c r="Y7400">
        <v>398987</v>
      </c>
      <c r="Z7400">
        <v>223432</v>
      </c>
      <c r="AA7400" t="s">
        <v>69</v>
      </c>
      <c r="AB7400" t="s">
        <v>20983</v>
      </c>
      <c r="AC7400">
        <v>622419</v>
      </c>
    </row>
    <row r="7401" spans="1:29">
      <c r="A7401">
        <f t="shared" ca="1" si="115"/>
        <v>0.94600116710150228</v>
      </c>
      <c r="B7401" t="s">
        <v>327</v>
      </c>
      <c r="C7401">
        <v>9303391</v>
      </c>
      <c r="D7401" s="2">
        <v>42894</v>
      </c>
      <c r="E7401" t="s">
        <v>328</v>
      </c>
      <c r="F7401" t="s">
        <v>20984</v>
      </c>
      <c r="G7401">
        <v>5</v>
      </c>
      <c r="H7401" t="s">
        <v>58</v>
      </c>
      <c r="I7401" t="s">
        <v>330</v>
      </c>
      <c r="J7401">
        <v>9675</v>
      </c>
      <c r="K7401">
        <v>8</v>
      </c>
      <c r="L7401" s="2">
        <v>40245</v>
      </c>
      <c r="M7401" s="2">
        <v>44012</v>
      </c>
      <c r="N7401" t="s">
        <v>3822</v>
      </c>
      <c r="O7401">
        <v>5</v>
      </c>
      <c r="P7401" t="s">
        <v>3956</v>
      </c>
      <c r="Q7401" t="s">
        <v>3957</v>
      </c>
      <c r="R7401" t="s">
        <v>191</v>
      </c>
      <c r="S7401" t="s">
        <v>483</v>
      </c>
      <c r="T7401" t="s">
        <v>68</v>
      </c>
      <c r="U7401">
        <v>2017</v>
      </c>
      <c r="V7401">
        <v>334829</v>
      </c>
      <c r="W7401" t="s">
        <v>69</v>
      </c>
      <c r="X7401" t="s">
        <v>327</v>
      </c>
      <c r="Y7401">
        <v>225000</v>
      </c>
      <c r="Z7401">
        <v>109829</v>
      </c>
      <c r="AA7401" t="s">
        <v>69</v>
      </c>
      <c r="AB7401" t="s">
        <v>20985</v>
      </c>
      <c r="AC7401">
        <v>334829</v>
      </c>
    </row>
    <row r="7402" spans="1:29">
      <c r="A7402">
        <f t="shared" ca="1" si="115"/>
        <v>0.38759438143914438</v>
      </c>
      <c r="B7402" t="s">
        <v>199</v>
      </c>
      <c r="C7402">
        <v>9185945</v>
      </c>
      <c r="D7402" s="2">
        <v>42692</v>
      </c>
      <c r="E7402" t="s">
        <v>76</v>
      </c>
      <c r="F7402" t="s">
        <v>20986</v>
      </c>
      <c r="G7402">
        <v>5</v>
      </c>
      <c r="H7402" t="s">
        <v>58</v>
      </c>
      <c r="I7402" t="s">
        <v>149</v>
      </c>
      <c r="J7402">
        <v>51210</v>
      </c>
      <c r="K7402">
        <v>25</v>
      </c>
      <c r="L7402" s="2">
        <v>33055</v>
      </c>
      <c r="M7402" s="2">
        <v>43069</v>
      </c>
      <c r="N7402" t="s">
        <v>745</v>
      </c>
      <c r="O7402">
        <v>6</v>
      </c>
      <c r="P7402" t="s">
        <v>432</v>
      </c>
      <c r="Q7402" t="s">
        <v>433</v>
      </c>
      <c r="R7402" t="s">
        <v>434</v>
      </c>
      <c r="S7402" t="s">
        <v>729</v>
      </c>
      <c r="T7402" t="s">
        <v>68</v>
      </c>
      <c r="U7402">
        <v>2017</v>
      </c>
      <c r="V7402">
        <v>312983</v>
      </c>
      <c r="W7402" t="s">
        <v>69</v>
      </c>
      <c r="X7402" t="s">
        <v>199</v>
      </c>
      <c r="Y7402">
        <v>215284</v>
      </c>
      <c r="Z7402">
        <v>97699</v>
      </c>
      <c r="AA7402" t="s">
        <v>69</v>
      </c>
      <c r="AB7402" t="s">
        <v>20987</v>
      </c>
      <c r="AC7402">
        <v>312983</v>
      </c>
    </row>
    <row r="7403" spans="1:29">
      <c r="A7403">
        <f t="shared" ca="1" si="115"/>
        <v>0.13465394218360438</v>
      </c>
      <c r="B7403" t="s">
        <v>241</v>
      </c>
      <c r="C7403">
        <v>9471427</v>
      </c>
      <c r="D7403" s="2">
        <v>43195</v>
      </c>
      <c r="E7403" t="s">
        <v>56</v>
      </c>
      <c r="F7403" t="s">
        <v>20988</v>
      </c>
      <c r="G7403">
        <v>5</v>
      </c>
      <c r="H7403" t="s">
        <v>58</v>
      </c>
      <c r="I7403" t="s">
        <v>243</v>
      </c>
      <c r="J7403">
        <v>125462</v>
      </c>
      <c r="K7403">
        <v>4</v>
      </c>
      <c r="L7403" s="2">
        <v>42186</v>
      </c>
      <c r="M7403" s="2">
        <v>43921</v>
      </c>
      <c r="N7403" t="s">
        <v>1377</v>
      </c>
      <c r="O7403">
        <v>3</v>
      </c>
      <c r="P7403" t="s">
        <v>542</v>
      </c>
      <c r="Q7403" t="s">
        <v>543</v>
      </c>
      <c r="R7403" t="s">
        <v>205</v>
      </c>
      <c r="S7403" t="s">
        <v>67</v>
      </c>
      <c r="T7403" t="s">
        <v>68</v>
      </c>
      <c r="U7403">
        <v>2018</v>
      </c>
      <c r="V7403">
        <v>569442</v>
      </c>
      <c r="W7403" t="s">
        <v>69</v>
      </c>
      <c r="X7403" t="s">
        <v>241</v>
      </c>
      <c r="Y7403">
        <v>355901</v>
      </c>
      <c r="Z7403">
        <v>213541</v>
      </c>
      <c r="AA7403" t="s">
        <v>69</v>
      </c>
      <c r="AB7403" t="s">
        <v>20989</v>
      </c>
      <c r="AC7403">
        <v>569442</v>
      </c>
    </row>
    <row r="7404" spans="1:29">
      <c r="A7404">
        <f t="shared" ca="1" si="115"/>
        <v>0.91898738897031107</v>
      </c>
      <c r="B7404" t="s">
        <v>182</v>
      </c>
      <c r="C7404">
        <v>9464519</v>
      </c>
      <c r="D7404" s="2">
        <v>43208</v>
      </c>
      <c r="E7404" t="s">
        <v>76</v>
      </c>
      <c r="F7404" t="s">
        <v>20990</v>
      </c>
      <c r="G7404">
        <v>5</v>
      </c>
      <c r="H7404" t="s">
        <v>58</v>
      </c>
      <c r="I7404" t="s">
        <v>185</v>
      </c>
      <c r="J7404">
        <v>18470</v>
      </c>
      <c r="K7404">
        <v>10</v>
      </c>
      <c r="L7404" s="2">
        <v>39295</v>
      </c>
      <c r="M7404" s="2">
        <v>43951</v>
      </c>
      <c r="N7404" t="s">
        <v>1185</v>
      </c>
      <c r="O7404">
        <v>11</v>
      </c>
      <c r="P7404" t="s">
        <v>1292</v>
      </c>
      <c r="Q7404" t="s">
        <v>1293</v>
      </c>
      <c r="R7404" t="s">
        <v>555</v>
      </c>
      <c r="S7404" t="s">
        <v>85</v>
      </c>
      <c r="T7404" t="s">
        <v>68</v>
      </c>
      <c r="U7404">
        <v>2018</v>
      </c>
      <c r="V7404">
        <v>388066</v>
      </c>
      <c r="W7404" t="s">
        <v>69</v>
      </c>
      <c r="X7404" t="s">
        <v>182</v>
      </c>
      <c r="Y7404">
        <v>250000</v>
      </c>
      <c r="Z7404">
        <v>138066</v>
      </c>
      <c r="AA7404" t="s">
        <v>69</v>
      </c>
      <c r="AB7404" t="s">
        <v>20991</v>
      </c>
      <c r="AC7404">
        <v>388066</v>
      </c>
    </row>
    <row r="7405" spans="1:29">
      <c r="A7405">
        <f t="shared" ca="1" si="115"/>
        <v>0.58689972504055388</v>
      </c>
      <c r="B7405" t="s">
        <v>254</v>
      </c>
      <c r="C7405">
        <v>9483722</v>
      </c>
      <c r="D7405" s="2">
        <v>43228</v>
      </c>
      <c r="E7405" t="s">
        <v>56</v>
      </c>
      <c r="F7405" t="s">
        <v>20992</v>
      </c>
      <c r="G7405">
        <v>5</v>
      </c>
      <c r="H7405" t="s">
        <v>58</v>
      </c>
      <c r="I7405" t="s">
        <v>256</v>
      </c>
      <c r="J7405">
        <v>111911</v>
      </c>
      <c r="K7405">
        <v>4</v>
      </c>
      <c r="L7405" s="2">
        <v>42156</v>
      </c>
      <c r="M7405" s="2">
        <v>43830</v>
      </c>
      <c r="N7405" t="s">
        <v>920</v>
      </c>
      <c r="O7405">
        <v>5</v>
      </c>
      <c r="P7405" t="s">
        <v>1261</v>
      </c>
      <c r="Q7405" t="s">
        <v>1262</v>
      </c>
      <c r="R7405" t="s">
        <v>236</v>
      </c>
      <c r="S7405" t="s">
        <v>67</v>
      </c>
      <c r="T7405" t="s">
        <v>68</v>
      </c>
      <c r="U7405">
        <v>2018</v>
      </c>
      <c r="V7405">
        <v>323900</v>
      </c>
      <c r="W7405" t="s">
        <v>69</v>
      </c>
      <c r="X7405" t="s">
        <v>254</v>
      </c>
      <c r="Y7405">
        <v>205000</v>
      </c>
      <c r="Z7405">
        <v>118900</v>
      </c>
      <c r="AA7405" t="s">
        <v>69</v>
      </c>
      <c r="AB7405" t="s">
        <v>20993</v>
      </c>
      <c r="AC7405">
        <v>323900</v>
      </c>
    </row>
    <row r="7406" spans="1:29">
      <c r="A7406">
        <f t="shared" ca="1" si="115"/>
        <v>0.15296558233441149</v>
      </c>
      <c r="B7406" t="s">
        <v>286</v>
      </c>
      <c r="C7406">
        <v>9243912</v>
      </c>
      <c r="D7406" s="2">
        <v>42793</v>
      </c>
      <c r="E7406" t="s">
        <v>76</v>
      </c>
      <c r="F7406" t="s">
        <v>20994</v>
      </c>
      <c r="G7406">
        <v>5</v>
      </c>
      <c r="H7406" t="s">
        <v>58</v>
      </c>
      <c r="I7406" t="s">
        <v>289</v>
      </c>
      <c r="J7406">
        <v>112456</v>
      </c>
      <c r="K7406">
        <v>4</v>
      </c>
      <c r="L7406" s="2">
        <v>41730</v>
      </c>
      <c r="M7406" s="2">
        <v>43555</v>
      </c>
      <c r="N7406" t="s">
        <v>7910</v>
      </c>
      <c r="O7406">
        <v>3</v>
      </c>
      <c r="P7406" t="s">
        <v>542</v>
      </c>
      <c r="Q7406" t="s">
        <v>543</v>
      </c>
      <c r="R7406" t="s">
        <v>205</v>
      </c>
      <c r="S7406" t="s">
        <v>67</v>
      </c>
      <c r="T7406" t="s">
        <v>68</v>
      </c>
      <c r="U7406">
        <v>2017</v>
      </c>
      <c r="V7406">
        <v>808787</v>
      </c>
      <c r="W7406" t="s">
        <v>69</v>
      </c>
      <c r="X7406" t="s">
        <v>286</v>
      </c>
      <c r="Y7406">
        <v>712548</v>
      </c>
      <c r="Z7406">
        <v>96239</v>
      </c>
      <c r="AA7406" t="s">
        <v>69</v>
      </c>
      <c r="AB7406" t="s">
        <v>20995</v>
      </c>
      <c r="AC7406">
        <v>808787</v>
      </c>
    </row>
    <row r="7407" spans="1:29">
      <c r="A7407">
        <f t="shared" ca="1" si="115"/>
        <v>0.51707538780389695</v>
      </c>
      <c r="B7407" t="s">
        <v>303</v>
      </c>
      <c r="C7407">
        <v>9208750</v>
      </c>
      <c r="D7407" s="2">
        <v>42738</v>
      </c>
      <c r="E7407" t="s">
        <v>16458</v>
      </c>
      <c r="F7407" t="s">
        <v>20996</v>
      </c>
      <c r="G7407">
        <v>5</v>
      </c>
      <c r="H7407" t="s">
        <v>58</v>
      </c>
      <c r="I7407" t="s">
        <v>305</v>
      </c>
      <c r="J7407">
        <v>54468</v>
      </c>
      <c r="K7407">
        <v>14</v>
      </c>
      <c r="L7407" s="2">
        <v>36281</v>
      </c>
      <c r="M7407" s="2">
        <v>43464</v>
      </c>
      <c r="N7407" t="s">
        <v>562</v>
      </c>
      <c r="O7407">
        <v>7</v>
      </c>
      <c r="P7407" t="s">
        <v>1538</v>
      </c>
      <c r="Q7407" t="s">
        <v>1539</v>
      </c>
      <c r="R7407" t="s">
        <v>1540</v>
      </c>
      <c r="S7407" t="s">
        <v>67</v>
      </c>
      <c r="T7407" t="s">
        <v>68</v>
      </c>
      <c r="U7407">
        <v>2017</v>
      </c>
      <c r="V7407">
        <v>320166</v>
      </c>
      <c r="W7407" t="s">
        <v>69</v>
      </c>
      <c r="X7407" t="s">
        <v>303</v>
      </c>
      <c r="Y7407">
        <v>238662</v>
      </c>
      <c r="Z7407">
        <v>81504</v>
      </c>
      <c r="AA7407" t="s">
        <v>69</v>
      </c>
      <c r="AB7407" t="s">
        <v>20997</v>
      </c>
      <c r="AC7407">
        <v>320166</v>
      </c>
    </row>
    <row r="7408" spans="1:29">
      <c r="A7408">
        <f t="shared" ca="1" si="115"/>
        <v>0.98452027378037599</v>
      </c>
      <c r="B7408" t="s">
        <v>303</v>
      </c>
      <c r="C7408">
        <v>9261523</v>
      </c>
      <c r="D7408" s="2">
        <v>42843</v>
      </c>
      <c r="E7408" t="s">
        <v>926</v>
      </c>
      <c r="F7408" t="s">
        <v>20998</v>
      </c>
      <c r="G7408">
        <v>5</v>
      </c>
      <c r="H7408" t="s">
        <v>58</v>
      </c>
      <c r="I7408" t="s">
        <v>305</v>
      </c>
      <c r="J7408">
        <v>102020</v>
      </c>
      <c r="K7408">
        <v>5</v>
      </c>
      <c r="L7408" s="2">
        <v>42384</v>
      </c>
      <c r="M7408" s="2">
        <v>43951</v>
      </c>
      <c r="N7408" t="s">
        <v>278</v>
      </c>
      <c r="O7408">
        <v>1</v>
      </c>
      <c r="P7408" t="s">
        <v>16755</v>
      </c>
      <c r="Q7408" t="s">
        <v>16756</v>
      </c>
      <c r="R7408" t="s">
        <v>816</v>
      </c>
      <c r="S7408" t="s">
        <v>67</v>
      </c>
      <c r="T7408" t="s">
        <v>68</v>
      </c>
      <c r="U7408">
        <v>2017</v>
      </c>
      <c r="V7408">
        <v>298802</v>
      </c>
      <c r="W7408" t="s">
        <v>69</v>
      </c>
      <c r="X7408" t="s">
        <v>303</v>
      </c>
      <c r="Y7408">
        <v>217500</v>
      </c>
      <c r="Z7408">
        <v>81302</v>
      </c>
      <c r="AA7408" t="s">
        <v>69</v>
      </c>
      <c r="AB7408" t="s">
        <v>20999</v>
      </c>
      <c r="AC7408">
        <v>298802</v>
      </c>
    </row>
    <row r="7409" spans="1:29">
      <c r="A7409">
        <f t="shared" ca="1" si="115"/>
        <v>0.75038856780920082</v>
      </c>
      <c r="B7409" t="s">
        <v>1143</v>
      </c>
      <c r="C7409">
        <v>9505845</v>
      </c>
      <c r="D7409" s="2">
        <v>43278</v>
      </c>
      <c r="E7409" t="s">
        <v>56</v>
      </c>
      <c r="F7409" t="s">
        <v>21000</v>
      </c>
      <c r="G7409">
        <v>5</v>
      </c>
      <c r="H7409" t="s">
        <v>58</v>
      </c>
      <c r="I7409" t="s">
        <v>1145</v>
      </c>
      <c r="J7409">
        <v>67066</v>
      </c>
      <c r="K7409">
        <v>5</v>
      </c>
      <c r="L7409" s="2">
        <v>41821</v>
      </c>
      <c r="M7409" s="2">
        <v>43646</v>
      </c>
      <c r="N7409" t="s">
        <v>1146</v>
      </c>
      <c r="O7409">
        <v>13</v>
      </c>
      <c r="P7409" t="s">
        <v>1222</v>
      </c>
      <c r="Q7409" t="s">
        <v>217</v>
      </c>
      <c r="R7409" t="s">
        <v>120</v>
      </c>
      <c r="S7409" t="s">
        <v>67</v>
      </c>
      <c r="T7409" t="s">
        <v>68</v>
      </c>
      <c r="U7409">
        <v>2018</v>
      </c>
      <c r="V7409">
        <v>654747</v>
      </c>
      <c r="W7409" t="s">
        <v>69</v>
      </c>
      <c r="X7409" t="s">
        <v>1143</v>
      </c>
      <c r="Y7409">
        <v>507964</v>
      </c>
      <c r="Z7409">
        <v>146783</v>
      </c>
      <c r="AA7409" t="s">
        <v>69</v>
      </c>
      <c r="AB7409" t="s">
        <v>21001</v>
      </c>
      <c r="AC7409">
        <v>654747</v>
      </c>
    </row>
    <row r="7410" spans="1:29">
      <c r="A7410">
        <f t="shared" ca="1" si="115"/>
        <v>0.96476633433616044</v>
      </c>
      <c r="B7410" t="s">
        <v>303</v>
      </c>
      <c r="C7410">
        <v>9517008</v>
      </c>
      <c r="D7410" s="2">
        <v>43278</v>
      </c>
      <c r="E7410" t="s">
        <v>56</v>
      </c>
      <c r="F7410" t="s">
        <v>21002</v>
      </c>
      <c r="G7410">
        <v>5</v>
      </c>
      <c r="H7410" t="s">
        <v>58</v>
      </c>
      <c r="I7410" t="s">
        <v>305</v>
      </c>
      <c r="J7410">
        <v>103358</v>
      </c>
      <c r="K7410">
        <v>5</v>
      </c>
      <c r="L7410" s="2">
        <v>41876</v>
      </c>
      <c r="M7410" s="2">
        <v>43646</v>
      </c>
      <c r="N7410" t="s">
        <v>1807</v>
      </c>
      <c r="O7410">
        <v>12</v>
      </c>
      <c r="P7410" t="s">
        <v>1357</v>
      </c>
      <c r="Q7410" t="s">
        <v>217</v>
      </c>
      <c r="R7410" t="s">
        <v>120</v>
      </c>
      <c r="S7410" t="s">
        <v>67</v>
      </c>
      <c r="T7410" t="s">
        <v>68</v>
      </c>
      <c r="U7410">
        <v>2018</v>
      </c>
      <c r="V7410">
        <v>636092</v>
      </c>
      <c r="W7410" t="s">
        <v>69</v>
      </c>
      <c r="X7410" t="s">
        <v>303</v>
      </c>
      <c r="Y7410">
        <v>391374</v>
      </c>
      <c r="Z7410">
        <v>244718</v>
      </c>
      <c r="AA7410" t="s">
        <v>69</v>
      </c>
      <c r="AB7410" t="s">
        <v>21003</v>
      </c>
      <c r="AC7410">
        <v>636092</v>
      </c>
    </row>
    <row r="7411" spans="1:29">
      <c r="A7411">
        <f t="shared" ca="1" si="115"/>
        <v>0.27806058389782318</v>
      </c>
      <c r="B7411" t="s">
        <v>241</v>
      </c>
      <c r="C7411">
        <v>9463473</v>
      </c>
      <c r="D7411" s="2">
        <v>43181</v>
      </c>
      <c r="E7411" t="s">
        <v>56</v>
      </c>
      <c r="F7411" t="s">
        <v>21004</v>
      </c>
      <c r="G7411">
        <v>5</v>
      </c>
      <c r="H7411" t="s">
        <v>58</v>
      </c>
      <c r="I7411" t="s">
        <v>243</v>
      </c>
      <c r="J7411">
        <v>122847</v>
      </c>
      <c r="K7411">
        <v>5</v>
      </c>
      <c r="L7411" s="2">
        <v>42095</v>
      </c>
      <c r="M7411" s="2">
        <v>43921</v>
      </c>
      <c r="N7411" t="s">
        <v>1494</v>
      </c>
      <c r="O7411">
        <v>7</v>
      </c>
      <c r="P7411" t="s">
        <v>814</v>
      </c>
      <c r="Q7411" t="s">
        <v>815</v>
      </c>
      <c r="R7411" t="s">
        <v>816</v>
      </c>
      <c r="S7411" t="s">
        <v>473</v>
      </c>
      <c r="T7411" t="s">
        <v>68</v>
      </c>
      <c r="U7411">
        <v>2018</v>
      </c>
      <c r="V7411">
        <v>395000</v>
      </c>
      <c r="W7411" t="s">
        <v>69</v>
      </c>
      <c r="X7411" t="s">
        <v>241</v>
      </c>
      <c r="Y7411">
        <v>250000</v>
      </c>
      <c r="Z7411">
        <v>145000</v>
      </c>
      <c r="AA7411" t="s">
        <v>69</v>
      </c>
      <c r="AB7411" t="s">
        <v>21005</v>
      </c>
      <c r="AC7411">
        <v>395000</v>
      </c>
    </row>
    <row r="7412" spans="1:29">
      <c r="A7412">
        <f t="shared" ca="1" si="115"/>
        <v>0.86112196811733943</v>
      </c>
      <c r="B7412" t="s">
        <v>254</v>
      </c>
      <c r="C7412">
        <v>9566209</v>
      </c>
      <c r="D7412" s="2">
        <v>43287</v>
      </c>
      <c r="E7412" t="s">
        <v>56</v>
      </c>
      <c r="F7412" t="s">
        <v>21006</v>
      </c>
      <c r="G7412">
        <v>5</v>
      </c>
      <c r="H7412" t="s">
        <v>58</v>
      </c>
      <c r="I7412" t="s">
        <v>256</v>
      </c>
      <c r="J7412">
        <v>111987</v>
      </c>
      <c r="K7412">
        <v>7</v>
      </c>
      <c r="L7412" s="2">
        <v>42917</v>
      </c>
      <c r="M7412" s="2">
        <v>44043</v>
      </c>
      <c r="N7412" t="s">
        <v>1807</v>
      </c>
      <c r="O7412">
        <v>1</v>
      </c>
      <c r="P7412" t="s">
        <v>2641</v>
      </c>
      <c r="Q7412" t="s">
        <v>2642</v>
      </c>
      <c r="R7412" t="s">
        <v>555</v>
      </c>
      <c r="S7412" t="s">
        <v>473</v>
      </c>
      <c r="T7412" t="s">
        <v>68</v>
      </c>
      <c r="U7412">
        <v>2018</v>
      </c>
      <c r="V7412">
        <v>351000</v>
      </c>
      <c r="W7412" t="s">
        <v>69</v>
      </c>
      <c r="X7412" t="s">
        <v>254</v>
      </c>
      <c r="Y7412">
        <v>225000</v>
      </c>
      <c r="Z7412">
        <v>126000</v>
      </c>
      <c r="AA7412" t="s">
        <v>69</v>
      </c>
      <c r="AB7412" t="s">
        <v>21007</v>
      </c>
      <c r="AC7412">
        <v>351000</v>
      </c>
    </row>
    <row r="7413" spans="1:29">
      <c r="A7413">
        <f t="shared" ca="1" si="115"/>
        <v>0.88272568784340355</v>
      </c>
      <c r="B7413" t="s">
        <v>199</v>
      </c>
      <c r="C7413">
        <v>9188807</v>
      </c>
      <c r="D7413" s="2">
        <v>42731</v>
      </c>
      <c r="E7413" t="s">
        <v>76</v>
      </c>
      <c r="F7413" t="s">
        <v>21008</v>
      </c>
      <c r="G7413">
        <v>5</v>
      </c>
      <c r="H7413" t="s">
        <v>58</v>
      </c>
      <c r="I7413" t="s">
        <v>149</v>
      </c>
      <c r="J7413">
        <v>171979</v>
      </c>
      <c r="K7413">
        <v>5</v>
      </c>
      <c r="L7413" s="2">
        <v>41275</v>
      </c>
      <c r="M7413" s="2">
        <v>43830</v>
      </c>
      <c r="N7413" t="s">
        <v>6830</v>
      </c>
      <c r="O7413">
        <v>3</v>
      </c>
      <c r="P7413" t="s">
        <v>542</v>
      </c>
      <c r="Q7413" t="s">
        <v>543</v>
      </c>
      <c r="R7413" t="s">
        <v>205</v>
      </c>
      <c r="S7413" t="s">
        <v>67</v>
      </c>
      <c r="T7413" t="s">
        <v>68</v>
      </c>
      <c r="U7413">
        <v>2017</v>
      </c>
      <c r="V7413">
        <v>298800</v>
      </c>
      <c r="W7413" t="s">
        <v>69</v>
      </c>
      <c r="X7413" t="s">
        <v>199</v>
      </c>
      <c r="Y7413">
        <v>186750</v>
      </c>
      <c r="Z7413">
        <v>112050</v>
      </c>
      <c r="AA7413" t="s">
        <v>69</v>
      </c>
      <c r="AB7413" t="s">
        <v>21009</v>
      </c>
      <c r="AC7413">
        <v>298800</v>
      </c>
    </row>
    <row r="7414" spans="1:29">
      <c r="A7414">
        <f t="shared" ca="1" si="115"/>
        <v>0.20345077542155443</v>
      </c>
      <c r="B7414" t="s">
        <v>254</v>
      </c>
      <c r="C7414">
        <v>9424668</v>
      </c>
      <c r="D7414" s="2">
        <v>43144</v>
      </c>
      <c r="E7414" t="s">
        <v>56</v>
      </c>
      <c r="F7414" t="s">
        <v>21010</v>
      </c>
      <c r="G7414">
        <v>5</v>
      </c>
      <c r="H7414" t="s">
        <v>58</v>
      </c>
      <c r="I7414" t="s">
        <v>256</v>
      </c>
      <c r="J7414">
        <v>18568</v>
      </c>
      <c r="K7414">
        <v>46</v>
      </c>
      <c r="L7414" s="2">
        <v>27791</v>
      </c>
      <c r="M7414" s="2">
        <v>43890</v>
      </c>
      <c r="N7414" t="s">
        <v>397</v>
      </c>
      <c r="O7414">
        <v>5</v>
      </c>
      <c r="P7414" t="s">
        <v>1229</v>
      </c>
      <c r="Q7414" t="s">
        <v>595</v>
      </c>
      <c r="R7414" t="s">
        <v>311</v>
      </c>
      <c r="S7414" t="s">
        <v>85</v>
      </c>
      <c r="T7414" t="s">
        <v>68</v>
      </c>
      <c r="U7414">
        <v>2018</v>
      </c>
      <c r="V7414">
        <v>422500</v>
      </c>
      <c r="W7414" t="s">
        <v>69</v>
      </c>
      <c r="X7414" t="s">
        <v>254</v>
      </c>
      <c r="Y7414">
        <v>250000</v>
      </c>
      <c r="Z7414">
        <v>172500</v>
      </c>
      <c r="AA7414" t="s">
        <v>69</v>
      </c>
      <c r="AB7414" t="s">
        <v>21011</v>
      </c>
      <c r="AC7414">
        <v>422500</v>
      </c>
    </row>
    <row r="7415" spans="1:29">
      <c r="A7415">
        <f t="shared" ca="1" si="115"/>
        <v>0.80634953030452017</v>
      </c>
      <c r="B7415" t="s">
        <v>75</v>
      </c>
      <c r="C7415">
        <v>9471328</v>
      </c>
      <c r="D7415" s="2">
        <v>43210</v>
      </c>
      <c r="E7415" t="s">
        <v>76</v>
      </c>
      <c r="F7415" t="s">
        <v>21012</v>
      </c>
      <c r="G7415">
        <v>5</v>
      </c>
      <c r="H7415" t="s">
        <v>58</v>
      </c>
      <c r="I7415" t="s">
        <v>78</v>
      </c>
      <c r="J7415">
        <v>31581</v>
      </c>
      <c r="K7415">
        <v>19</v>
      </c>
      <c r="L7415" s="2">
        <v>39569</v>
      </c>
      <c r="M7415" s="2">
        <v>44286</v>
      </c>
      <c r="N7415" t="s">
        <v>529</v>
      </c>
      <c r="O7415">
        <v>3</v>
      </c>
      <c r="P7415" t="s">
        <v>21013</v>
      </c>
      <c r="Q7415" t="s">
        <v>4513</v>
      </c>
      <c r="R7415" t="s">
        <v>295</v>
      </c>
      <c r="S7415" t="s">
        <v>260</v>
      </c>
      <c r="T7415" t="s">
        <v>68</v>
      </c>
      <c r="U7415">
        <v>2018</v>
      </c>
      <c r="V7415">
        <v>2054622</v>
      </c>
      <c r="W7415" t="s">
        <v>69</v>
      </c>
      <c r="X7415" t="s">
        <v>75</v>
      </c>
      <c r="Y7415">
        <v>1350755</v>
      </c>
      <c r="Z7415">
        <v>703867</v>
      </c>
      <c r="AA7415" t="s">
        <v>69</v>
      </c>
      <c r="AB7415" t="s">
        <v>21014</v>
      </c>
      <c r="AC7415">
        <v>2054622</v>
      </c>
    </row>
    <row r="7416" spans="1:29">
      <c r="A7416">
        <f t="shared" ca="1" si="115"/>
        <v>0.8737884802375252</v>
      </c>
      <c r="B7416" t="s">
        <v>199</v>
      </c>
      <c r="C7416">
        <v>9410690</v>
      </c>
      <c r="D7416" s="2">
        <v>42893</v>
      </c>
      <c r="E7416" t="s">
        <v>287</v>
      </c>
      <c r="F7416" t="s">
        <v>21015</v>
      </c>
      <c r="G7416">
        <v>7</v>
      </c>
      <c r="H7416" t="s">
        <v>58</v>
      </c>
      <c r="I7416" t="s">
        <v>149</v>
      </c>
      <c r="J7416">
        <v>172385</v>
      </c>
      <c r="K7416">
        <v>5</v>
      </c>
      <c r="L7416" s="2">
        <v>41456</v>
      </c>
      <c r="M7416" s="2">
        <v>43585</v>
      </c>
      <c r="N7416" t="s">
        <v>987</v>
      </c>
      <c r="O7416">
        <v>5</v>
      </c>
      <c r="P7416" t="s">
        <v>524</v>
      </c>
      <c r="Q7416" t="s">
        <v>83</v>
      </c>
      <c r="R7416" t="s">
        <v>84</v>
      </c>
      <c r="S7416" t="s">
        <v>67</v>
      </c>
      <c r="T7416" t="s">
        <v>68</v>
      </c>
      <c r="U7416">
        <v>2017</v>
      </c>
      <c r="V7416">
        <v>323700</v>
      </c>
      <c r="W7416" t="s">
        <v>69</v>
      </c>
      <c r="X7416" t="s">
        <v>199</v>
      </c>
      <c r="Y7416">
        <v>207500</v>
      </c>
      <c r="Z7416">
        <v>116200</v>
      </c>
      <c r="AA7416" t="s">
        <v>69</v>
      </c>
      <c r="AB7416" t="s">
        <v>21016</v>
      </c>
      <c r="AC7416">
        <v>323700</v>
      </c>
    </row>
    <row r="7417" spans="1:29">
      <c r="A7417">
        <f t="shared" ca="1" si="115"/>
        <v>0.60687243335215135</v>
      </c>
      <c r="B7417" t="s">
        <v>303</v>
      </c>
      <c r="C7417">
        <v>9505878</v>
      </c>
      <c r="D7417" s="2">
        <v>43269</v>
      </c>
      <c r="E7417" t="s">
        <v>76</v>
      </c>
      <c r="F7417" t="s">
        <v>21017</v>
      </c>
      <c r="G7417">
        <v>5</v>
      </c>
      <c r="H7417" t="s">
        <v>58</v>
      </c>
      <c r="I7417" t="s">
        <v>305</v>
      </c>
      <c r="J7417">
        <v>99137</v>
      </c>
      <c r="K7417">
        <v>5</v>
      </c>
      <c r="L7417" s="2">
        <v>41889</v>
      </c>
      <c r="M7417" s="2">
        <v>44712</v>
      </c>
      <c r="N7417" t="s">
        <v>4492</v>
      </c>
      <c r="O7417">
        <v>5</v>
      </c>
      <c r="P7417" t="s">
        <v>1958</v>
      </c>
      <c r="Q7417" t="s">
        <v>1959</v>
      </c>
      <c r="R7417" t="s">
        <v>347</v>
      </c>
      <c r="S7417" t="s">
        <v>67</v>
      </c>
      <c r="T7417" t="s">
        <v>68</v>
      </c>
      <c r="U7417">
        <v>2018</v>
      </c>
      <c r="V7417">
        <v>444022</v>
      </c>
      <c r="W7417" t="s">
        <v>69</v>
      </c>
      <c r="X7417" t="s">
        <v>303</v>
      </c>
      <c r="Y7417">
        <v>292120</v>
      </c>
      <c r="Z7417">
        <v>151902</v>
      </c>
      <c r="AA7417" t="s">
        <v>69</v>
      </c>
      <c r="AB7417" t="s">
        <v>21018</v>
      </c>
      <c r="AC7417">
        <v>444022</v>
      </c>
    </row>
    <row r="7418" spans="1:29">
      <c r="A7418">
        <f t="shared" ca="1" si="115"/>
        <v>0.65981258284429523</v>
      </c>
      <c r="B7418" t="s">
        <v>254</v>
      </c>
      <c r="C7418">
        <v>9544991</v>
      </c>
      <c r="D7418" s="2">
        <v>43343</v>
      </c>
      <c r="E7418" t="s">
        <v>56</v>
      </c>
      <c r="F7418" t="s">
        <v>21019</v>
      </c>
      <c r="G7418">
        <v>5</v>
      </c>
      <c r="H7418" t="s">
        <v>58</v>
      </c>
      <c r="I7418" t="s">
        <v>256</v>
      </c>
      <c r="J7418">
        <v>94195</v>
      </c>
      <c r="K7418">
        <v>9</v>
      </c>
      <c r="L7418" s="2">
        <v>40422</v>
      </c>
      <c r="M7418" s="2">
        <v>44439</v>
      </c>
      <c r="N7418" t="s">
        <v>5096</v>
      </c>
      <c r="O7418">
        <v>10</v>
      </c>
      <c r="P7418" t="s">
        <v>1555</v>
      </c>
      <c r="Q7418" t="s">
        <v>1556</v>
      </c>
      <c r="R7418" t="s">
        <v>585</v>
      </c>
      <c r="S7418" t="s">
        <v>67</v>
      </c>
      <c r="T7418" t="s">
        <v>68</v>
      </c>
      <c r="U7418">
        <v>2018</v>
      </c>
      <c r="V7418">
        <v>314856</v>
      </c>
      <c r="W7418" t="s">
        <v>69</v>
      </c>
      <c r="X7418" t="s">
        <v>254</v>
      </c>
      <c r="Y7418">
        <v>201831</v>
      </c>
      <c r="Z7418">
        <v>113025</v>
      </c>
      <c r="AA7418" t="s">
        <v>69</v>
      </c>
      <c r="AB7418" t="s">
        <v>21020</v>
      </c>
      <c r="AC7418">
        <v>314856</v>
      </c>
    </row>
    <row r="7419" spans="1:29">
      <c r="A7419">
        <f t="shared" ca="1" si="115"/>
        <v>0.35718050822445846</v>
      </c>
      <c r="B7419" t="s">
        <v>327</v>
      </c>
      <c r="C7419">
        <v>9452060</v>
      </c>
      <c r="D7419" s="2">
        <v>43159</v>
      </c>
      <c r="E7419" t="s">
        <v>328</v>
      </c>
      <c r="F7419" t="s">
        <v>21021</v>
      </c>
      <c r="G7419">
        <v>5</v>
      </c>
      <c r="H7419" t="s">
        <v>58</v>
      </c>
      <c r="I7419" t="s">
        <v>330</v>
      </c>
      <c r="J7419">
        <v>11556</v>
      </c>
      <c r="K7419">
        <v>8</v>
      </c>
      <c r="L7419" s="2">
        <v>40391</v>
      </c>
      <c r="M7419" s="2">
        <v>44255</v>
      </c>
      <c r="N7419" t="s">
        <v>21022</v>
      </c>
      <c r="O7419">
        <v>37</v>
      </c>
      <c r="P7419" t="s">
        <v>1776</v>
      </c>
      <c r="Q7419" t="s">
        <v>1777</v>
      </c>
      <c r="R7419" t="s">
        <v>176</v>
      </c>
      <c r="S7419" t="s">
        <v>336</v>
      </c>
      <c r="T7419" t="s">
        <v>68</v>
      </c>
      <c r="U7419">
        <v>2018</v>
      </c>
      <c r="V7419">
        <v>468380</v>
      </c>
      <c r="W7419" t="s">
        <v>69</v>
      </c>
      <c r="X7419" t="s">
        <v>327</v>
      </c>
      <c r="Y7419">
        <v>306004</v>
      </c>
      <c r="Z7419">
        <v>162376</v>
      </c>
      <c r="AA7419" t="s">
        <v>69</v>
      </c>
      <c r="AB7419" t="s">
        <v>21023</v>
      </c>
      <c r="AC7419">
        <v>468380</v>
      </c>
    </row>
    <row r="7420" spans="1:29">
      <c r="A7420">
        <f t="shared" ca="1" si="115"/>
        <v>6.1565497536554825E-2</v>
      </c>
      <c r="B7420" t="s">
        <v>199</v>
      </c>
      <c r="C7420">
        <v>9271935</v>
      </c>
      <c r="D7420" s="2">
        <v>42881</v>
      </c>
      <c r="E7420" t="s">
        <v>21024</v>
      </c>
      <c r="F7420" t="s">
        <v>21025</v>
      </c>
      <c r="G7420">
        <v>5</v>
      </c>
      <c r="H7420" t="s">
        <v>58</v>
      </c>
      <c r="I7420" t="s">
        <v>149</v>
      </c>
      <c r="J7420">
        <v>183559</v>
      </c>
      <c r="K7420">
        <v>5</v>
      </c>
      <c r="L7420" s="2">
        <v>41463</v>
      </c>
      <c r="M7420" s="2">
        <v>43616</v>
      </c>
      <c r="N7420" t="s">
        <v>21026</v>
      </c>
      <c r="O7420">
        <v>7</v>
      </c>
      <c r="P7420" t="s">
        <v>1021</v>
      </c>
      <c r="Q7420" t="s">
        <v>472</v>
      </c>
      <c r="R7420" t="s">
        <v>311</v>
      </c>
      <c r="S7420" t="s">
        <v>296</v>
      </c>
      <c r="T7420" t="s">
        <v>68</v>
      </c>
      <c r="U7420">
        <v>2017</v>
      </c>
      <c r="V7420">
        <v>700000</v>
      </c>
      <c r="W7420" t="s">
        <v>69</v>
      </c>
      <c r="X7420" t="s">
        <v>199</v>
      </c>
      <c r="Y7420">
        <v>400000</v>
      </c>
      <c r="Z7420">
        <v>300000</v>
      </c>
      <c r="AA7420" t="s">
        <v>69</v>
      </c>
      <c r="AB7420" t="s">
        <v>21027</v>
      </c>
      <c r="AC7420">
        <v>700000</v>
      </c>
    </row>
    <row r="7421" spans="1:29">
      <c r="A7421">
        <f t="shared" ca="1" si="115"/>
        <v>0.86144842968052393</v>
      </c>
      <c r="B7421" t="s">
        <v>405</v>
      </c>
      <c r="C7421">
        <v>9293304</v>
      </c>
      <c r="D7421" s="2">
        <v>42880</v>
      </c>
      <c r="E7421" t="s">
        <v>19988</v>
      </c>
      <c r="F7421" t="s">
        <v>21028</v>
      </c>
      <c r="G7421">
        <v>5</v>
      </c>
      <c r="H7421" t="s">
        <v>58</v>
      </c>
      <c r="I7421" t="s">
        <v>407</v>
      </c>
      <c r="J7421">
        <v>40930</v>
      </c>
      <c r="K7421">
        <v>3</v>
      </c>
      <c r="L7421" s="2">
        <v>42262</v>
      </c>
      <c r="M7421" s="2">
        <v>44196</v>
      </c>
      <c r="N7421" t="s">
        <v>5290</v>
      </c>
      <c r="O7421">
        <v>10</v>
      </c>
      <c r="P7421" t="s">
        <v>216</v>
      </c>
      <c r="Q7421" t="s">
        <v>217</v>
      </c>
      <c r="R7421" t="s">
        <v>120</v>
      </c>
      <c r="S7421" t="s">
        <v>102</v>
      </c>
      <c r="T7421" t="s">
        <v>68</v>
      </c>
      <c r="U7421">
        <v>2017</v>
      </c>
      <c r="V7421">
        <v>598657</v>
      </c>
      <c r="W7421" t="s">
        <v>69</v>
      </c>
      <c r="X7421" t="s">
        <v>405</v>
      </c>
      <c r="Y7421">
        <v>411530</v>
      </c>
      <c r="Z7421">
        <v>187127</v>
      </c>
      <c r="AA7421" t="s">
        <v>69</v>
      </c>
      <c r="AB7421" t="s">
        <v>21029</v>
      </c>
      <c r="AC7421">
        <v>598657</v>
      </c>
    </row>
    <row r="7422" spans="1:29">
      <c r="A7422">
        <f t="shared" ca="1" si="115"/>
        <v>6.8993645541424398E-2</v>
      </c>
      <c r="B7422" t="s">
        <v>241</v>
      </c>
      <c r="C7422">
        <v>9392188</v>
      </c>
      <c r="D7422" s="2">
        <v>43075</v>
      </c>
      <c r="E7422" t="s">
        <v>56</v>
      </c>
      <c r="F7422" t="s">
        <v>21030</v>
      </c>
      <c r="G7422">
        <v>5</v>
      </c>
      <c r="H7422" t="s">
        <v>58</v>
      </c>
      <c r="I7422" t="s">
        <v>243</v>
      </c>
      <c r="J7422">
        <v>45565</v>
      </c>
      <c r="K7422">
        <v>25</v>
      </c>
      <c r="L7422" s="2">
        <v>33420</v>
      </c>
      <c r="M7422" s="2">
        <v>43799</v>
      </c>
      <c r="N7422" t="s">
        <v>1905</v>
      </c>
      <c r="O7422">
        <v>9</v>
      </c>
      <c r="P7422" t="s">
        <v>572</v>
      </c>
      <c r="Q7422" t="s">
        <v>175</v>
      </c>
      <c r="R7422" t="s">
        <v>176</v>
      </c>
      <c r="S7422" t="s">
        <v>67</v>
      </c>
      <c r="T7422" t="s">
        <v>68</v>
      </c>
      <c r="U7422">
        <v>2018</v>
      </c>
      <c r="V7422">
        <v>408138</v>
      </c>
      <c r="W7422" t="s">
        <v>69</v>
      </c>
      <c r="X7422" t="s">
        <v>241</v>
      </c>
      <c r="Y7422">
        <v>257500</v>
      </c>
      <c r="Z7422">
        <v>150638</v>
      </c>
      <c r="AA7422" t="s">
        <v>69</v>
      </c>
      <c r="AB7422" t="s">
        <v>21031</v>
      </c>
      <c r="AC7422">
        <v>408138</v>
      </c>
    </row>
    <row r="7423" spans="1:29">
      <c r="A7423">
        <f t="shared" ca="1" si="115"/>
        <v>0.90781962567598506</v>
      </c>
      <c r="B7423" t="s">
        <v>254</v>
      </c>
      <c r="C7423">
        <v>9450511</v>
      </c>
      <c r="D7423" s="2">
        <v>43161</v>
      </c>
      <c r="E7423" t="s">
        <v>56</v>
      </c>
      <c r="F7423" t="s">
        <v>21032</v>
      </c>
      <c r="G7423">
        <v>5</v>
      </c>
      <c r="H7423" t="s">
        <v>58</v>
      </c>
      <c r="I7423" t="s">
        <v>256</v>
      </c>
      <c r="J7423">
        <v>97057</v>
      </c>
      <c r="K7423">
        <v>8</v>
      </c>
      <c r="L7423" s="2">
        <v>40634</v>
      </c>
      <c r="M7423" s="2">
        <v>43555</v>
      </c>
      <c r="N7423" t="s">
        <v>507</v>
      </c>
      <c r="O7423">
        <v>5</v>
      </c>
      <c r="P7423" t="s">
        <v>1958</v>
      </c>
      <c r="Q7423" t="s">
        <v>1959</v>
      </c>
      <c r="R7423" t="s">
        <v>347</v>
      </c>
      <c r="S7423" t="s">
        <v>67</v>
      </c>
      <c r="T7423" t="s">
        <v>68</v>
      </c>
      <c r="U7423">
        <v>2018</v>
      </c>
      <c r="V7423">
        <v>341882</v>
      </c>
      <c r="W7423" t="s">
        <v>69</v>
      </c>
      <c r="X7423" t="s">
        <v>254</v>
      </c>
      <c r="Y7423">
        <v>230000</v>
      </c>
      <c r="Z7423">
        <v>111882</v>
      </c>
      <c r="AA7423" t="s">
        <v>69</v>
      </c>
      <c r="AB7423" t="s">
        <v>21033</v>
      </c>
      <c r="AC7423">
        <v>341882</v>
      </c>
    </row>
    <row r="7424" spans="1:29">
      <c r="A7424">
        <f t="shared" ca="1" si="115"/>
        <v>0.94053375164408337</v>
      </c>
      <c r="B7424" t="s">
        <v>199</v>
      </c>
      <c r="C7424">
        <v>9481816</v>
      </c>
      <c r="D7424" s="2">
        <v>43206</v>
      </c>
      <c r="E7424" t="s">
        <v>76</v>
      </c>
      <c r="F7424" t="s">
        <v>21034</v>
      </c>
      <c r="G7424">
        <v>5</v>
      </c>
      <c r="H7424" t="s">
        <v>58</v>
      </c>
      <c r="I7424" t="s">
        <v>149</v>
      </c>
      <c r="J7424">
        <v>174851</v>
      </c>
      <c r="K7424">
        <v>5</v>
      </c>
      <c r="L7424" s="2">
        <v>41766</v>
      </c>
      <c r="M7424" s="2">
        <v>43951</v>
      </c>
      <c r="N7424" t="s">
        <v>1693</v>
      </c>
      <c r="O7424">
        <v>9</v>
      </c>
      <c r="P7424" t="s">
        <v>2577</v>
      </c>
      <c r="Q7424" t="s">
        <v>2578</v>
      </c>
      <c r="R7424" t="s">
        <v>816</v>
      </c>
      <c r="S7424" t="s">
        <v>473</v>
      </c>
      <c r="T7424" t="s">
        <v>68</v>
      </c>
      <c r="U7424">
        <v>2018</v>
      </c>
      <c r="V7424">
        <v>511226</v>
      </c>
      <c r="W7424" t="s">
        <v>69</v>
      </c>
      <c r="X7424" t="s">
        <v>199</v>
      </c>
      <c r="Y7424">
        <v>303512</v>
      </c>
      <c r="Z7424">
        <v>207714</v>
      </c>
      <c r="AA7424" t="s">
        <v>69</v>
      </c>
      <c r="AB7424" t="s">
        <v>21035</v>
      </c>
      <c r="AC7424">
        <v>511226</v>
      </c>
    </row>
    <row r="7425" spans="1:29">
      <c r="A7425">
        <f t="shared" ca="1" si="115"/>
        <v>0.96921339522898042</v>
      </c>
      <c r="B7425" t="s">
        <v>254</v>
      </c>
      <c r="C7425">
        <v>9484311</v>
      </c>
      <c r="D7425" s="2">
        <v>43229</v>
      </c>
      <c r="E7425" t="s">
        <v>56</v>
      </c>
      <c r="F7425" t="s">
        <v>21036</v>
      </c>
      <c r="G7425">
        <v>5</v>
      </c>
      <c r="H7425" t="s">
        <v>58</v>
      </c>
      <c r="I7425" t="s">
        <v>256</v>
      </c>
      <c r="J7425">
        <v>110487</v>
      </c>
      <c r="K7425">
        <v>4</v>
      </c>
      <c r="L7425" s="2">
        <v>42156</v>
      </c>
      <c r="M7425" s="2">
        <v>43616</v>
      </c>
      <c r="N7425" t="s">
        <v>1510</v>
      </c>
      <c r="O7425">
        <v>11</v>
      </c>
      <c r="P7425" t="s">
        <v>532</v>
      </c>
      <c r="Q7425" t="s">
        <v>533</v>
      </c>
      <c r="R7425" t="s">
        <v>149</v>
      </c>
      <c r="S7425" t="s">
        <v>67</v>
      </c>
      <c r="T7425" t="s">
        <v>68</v>
      </c>
      <c r="U7425">
        <v>2018</v>
      </c>
      <c r="V7425">
        <v>305113</v>
      </c>
      <c r="W7425" t="s">
        <v>69</v>
      </c>
      <c r="X7425" t="s">
        <v>254</v>
      </c>
      <c r="Y7425">
        <v>192500</v>
      </c>
      <c r="Z7425">
        <v>112613</v>
      </c>
      <c r="AA7425" t="s">
        <v>69</v>
      </c>
      <c r="AB7425" t="s">
        <v>21037</v>
      </c>
      <c r="AC7425">
        <v>305113</v>
      </c>
    </row>
    <row r="7426" spans="1:29">
      <c r="A7426">
        <f t="shared" ref="A7426:A7489" ca="1" si="116">RAND()</f>
        <v>0.12982801847494008</v>
      </c>
      <c r="B7426" t="s">
        <v>624</v>
      </c>
      <c r="C7426">
        <v>9302843</v>
      </c>
      <c r="D7426" s="2">
        <v>42923</v>
      </c>
      <c r="E7426" t="s">
        <v>211</v>
      </c>
      <c r="F7426" t="s">
        <v>21038</v>
      </c>
      <c r="G7426">
        <v>5</v>
      </c>
      <c r="H7426" t="s">
        <v>58</v>
      </c>
      <c r="I7426" t="s">
        <v>626</v>
      </c>
      <c r="J7426">
        <v>11209</v>
      </c>
      <c r="K7426">
        <v>8</v>
      </c>
      <c r="L7426" s="2">
        <v>39995</v>
      </c>
      <c r="M7426" s="2">
        <v>43677</v>
      </c>
      <c r="N7426" t="s">
        <v>1579</v>
      </c>
      <c r="O7426">
        <v>23</v>
      </c>
      <c r="P7426" t="s">
        <v>7435</v>
      </c>
      <c r="Q7426" t="s">
        <v>7436</v>
      </c>
      <c r="R7426" t="s">
        <v>149</v>
      </c>
      <c r="S7426" t="s">
        <v>67</v>
      </c>
      <c r="T7426" t="s">
        <v>68</v>
      </c>
      <c r="U7426">
        <v>2017</v>
      </c>
      <c r="V7426">
        <v>395000</v>
      </c>
      <c r="W7426" t="s">
        <v>69</v>
      </c>
      <c r="X7426" t="s">
        <v>624</v>
      </c>
      <c r="Y7426">
        <v>250000</v>
      </c>
      <c r="Z7426">
        <v>145000</v>
      </c>
      <c r="AA7426" t="s">
        <v>69</v>
      </c>
      <c r="AB7426" t="s">
        <v>21039</v>
      </c>
      <c r="AC7426">
        <v>395000</v>
      </c>
    </row>
    <row r="7427" spans="1:29">
      <c r="A7427">
        <f t="shared" ca="1" si="116"/>
        <v>0.85710854735511599</v>
      </c>
      <c r="B7427" t="s">
        <v>254</v>
      </c>
      <c r="C7427">
        <v>9321141</v>
      </c>
      <c r="D7427" s="2">
        <v>42944</v>
      </c>
      <c r="E7427" t="s">
        <v>56</v>
      </c>
      <c r="F7427" t="s">
        <v>21040</v>
      </c>
      <c r="G7427">
        <v>5</v>
      </c>
      <c r="H7427" t="s">
        <v>58</v>
      </c>
      <c r="I7427" t="s">
        <v>256</v>
      </c>
      <c r="J7427">
        <v>111514</v>
      </c>
      <c r="K7427">
        <v>4</v>
      </c>
      <c r="L7427" s="2">
        <v>41852</v>
      </c>
      <c r="M7427" s="2">
        <v>43677</v>
      </c>
      <c r="N7427" t="s">
        <v>2791</v>
      </c>
      <c r="O7427">
        <v>7</v>
      </c>
      <c r="P7427" t="s">
        <v>64</v>
      </c>
      <c r="Q7427" t="s">
        <v>65</v>
      </c>
      <c r="R7427" t="s">
        <v>66</v>
      </c>
      <c r="S7427" t="s">
        <v>67</v>
      </c>
      <c r="T7427" t="s">
        <v>68</v>
      </c>
      <c r="U7427">
        <v>2017</v>
      </c>
      <c r="V7427">
        <v>344250</v>
      </c>
      <c r="W7427" t="s">
        <v>69</v>
      </c>
      <c r="X7427" t="s">
        <v>254</v>
      </c>
      <c r="Y7427">
        <v>212500</v>
      </c>
      <c r="Z7427">
        <v>131750</v>
      </c>
      <c r="AA7427" t="s">
        <v>69</v>
      </c>
      <c r="AB7427" t="s">
        <v>21041</v>
      </c>
      <c r="AC7427">
        <v>344250</v>
      </c>
    </row>
    <row r="7428" spans="1:29">
      <c r="A7428">
        <f t="shared" ca="1" si="116"/>
        <v>0.27557231217809619</v>
      </c>
      <c r="B7428" t="s">
        <v>241</v>
      </c>
      <c r="C7428">
        <v>9301024</v>
      </c>
      <c r="D7428" s="2">
        <v>42935</v>
      </c>
      <c r="E7428" t="s">
        <v>56</v>
      </c>
      <c r="F7428" t="s">
        <v>21042</v>
      </c>
      <c r="G7428">
        <v>5</v>
      </c>
      <c r="H7428" t="s">
        <v>58</v>
      </c>
      <c r="I7428" t="s">
        <v>243</v>
      </c>
      <c r="J7428">
        <v>129239</v>
      </c>
      <c r="K7428">
        <v>3</v>
      </c>
      <c r="L7428" s="2">
        <v>42186</v>
      </c>
      <c r="M7428" s="2">
        <v>43646</v>
      </c>
      <c r="N7428" t="s">
        <v>616</v>
      </c>
      <c r="O7428">
        <v>7</v>
      </c>
      <c r="P7428" t="s">
        <v>64</v>
      </c>
      <c r="Q7428" t="s">
        <v>65</v>
      </c>
      <c r="R7428" t="s">
        <v>66</v>
      </c>
      <c r="S7428" t="s">
        <v>67</v>
      </c>
      <c r="T7428" t="s">
        <v>68</v>
      </c>
      <c r="U7428">
        <v>2017</v>
      </c>
      <c r="V7428">
        <v>447358</v>
      </c>
      <c r="W7428" t="s">
        <v>69</v>
      </c>
      <c r="X7428" t="s">
        <v>241</v>
      </c>
      <c r="Y7428">
        <v>292604</v>
      </c>
      <c r="Z7428">
        <v>154754</v>
      </c>
      <c r="AA7428" t="s">
        <v>69</v>
      </c>
      <c r="AB7428" t="s">
        <v>21043</v>
      </c>
      <c r="AC7428">
        <v>447358</v>
      </c>
    </row>
    <row r="7429" spans="1:29">
      <c r="A7429">
        <f t="shared" ca="1" si="116"/>
        <v>0.97577501207631223</v>
      </c>
      <c r="B7429" t="s">
        <v>254</v>
      </c>
      <c r="C7429">
        <v>9531389</v>
      </c>
      <c r="D7429" s="2">
        <v>43305</v>
      </c>
      <c r="E7429" t="s">
        <v>56</v>
      </c>
      <c r="F7429" t="s">
        <v>21044</v>
      </c>
      <c r="G7429">
        <v>5</v>
      </c>
      <c r="H7429" t="s">
        <v>58</v>
      </c>
      <c r="I7429" t="s">
        <v>256</v>
      </c>
      <c r="J7429">
        <v>113883</v>
      </c>
      <c r="K7429">
        <v>4</v>
      </c>
      <c r="L7429" s="2">
        <v>42231</v>
      </c>
      <c r="M7429" s="2">
        <v>44043</v>
      </c>
      <c r="N7429" t="s">
        <v>911</v>
      </c>
      <c r="O7429">
        <v>4</v>
      </c>
      <c r="P7429" t="s">
        <v>11494</v>
      </c>
      <c r="Q7429" t="s">
        <v>11495</v>
      </c>
      <c r="R7429" t="s">
        <v>249</v>
      </c>
      <c r="S7429" t="s">
        <v>85</v>
      </c>
      <c r="T7429" t="s">
        <v>68</v>
      </c>
      <c r="U7429">
        <v>2018</v>
      </c>
      <c r="V7429">
        <v>251893</v>
      </c>
      <c r="W7429" t="s">
        <v>69</v>
      </c>
      <c r="X7429" t="s">
        <v>254</v>
      </c>
      <c r="Y7429">
        <v>171000</v>
      </c>
      <c r="Z7429">
        <v>80893</v>
      </c>
      <c r="AA7429" t="s">
        <v>69</v>
      </c>
      <c r="AB7429" t="s">
        <v>21045</v>
      </c>
      <c r="AC7429">
        <v>251893</v>
      </c>
    </row>
    <row r="7430" spans="1:29">
      <c r="A7430">
        <f t="shared" ca="1" si="116"/>
        <v>0.42328516971036478</v>
      </c>
      <c r="B7430" t="s">
        <v>109</v>
      </c>
      <c r="C7430">
        <v>9195093</v>
      </c>
      <c r="D7430" s="2">
        <v>42695</v>
      </c>
      <c r="E7430" t="s">
        <v>76</v>
      </c>
      <c r="F7430" t="s">
        <v>21046</v>
      </c>
      <c r="G7430">
        <v>5</v>
      </c>
      <c r="H7430" t="s">
        <v>58</v>
      </c>
      <c r="I7430" t="s">
        <v>112</v>
      </c>
      <c r="J7430">
        <v>22082</v>
      </c>
      <c r="K7430">
        <v>5</v>
      </c>
      <c r="L7430" s="2">
        <v>41244</v>
      </c>
      <c r="M7430" s="2">
        <v>43069</v>
      </c>
      <c r="N7430" t="s">
        <v>1355</v>
      </c>
      <c r="O7430">
        <v>36</v>
      </c>
      <c r="P7430" t="s">
        <v>1090</v>
      </c>
      <c r="Q7430" t="s">
        <v>1091</v>
      </c>
      <c r="R7430" t="s">
        <v>149</v>
      </c>
      <c r="S7430" t="s">
        <v>67</v>
      </c>
      <c r="T7430" t="s">
        <v>68</v>
      </c>
      <c r="U7430">
        <v>2017</v>
      </c>
      <c r="V7430">
        <v>385000</v>
      </c>
      <c r="W7430" t="s">
        <v>69</v>
      </c>
      <c r="X7430" t="s">
        <v>109</v>
      </c>
      <c r="Y7430">
        <v>250000</v>
      </c>
      <c r="Z7430">
        <v>135000</v>
      </c>
      <c r="AA7430" t="s">
        <v>69</v>
      </c>
      <c r="AB7430" t="s">
        <v>21047</v>
      </c>
      <c r="AC7430">
        <v>385000</v>
      </c>
    </row>
    <row r="7431" spans="1:29">
      <c r="A7431">
        <f t="shared" ca="1" si="116"/>
        <v>0.74151371763243024</v>
      </c>
      <c r="B7431" t="s">
        <v>109</v>
      </c>
      <c r="C7431">
        <v>9274972</v>
      </c>
      <c r="D7431" s="2">
        <v>42905</v>
      </c>
      <c r="E7431" t="s">
        <v>76</v>
      </c>
      <c r="F7431" t="s">
        <v>21048</v>
      </c>
      <c r="G7431">
        <v>5</v>
      </c>
      <c r="H7431" t="s">
        <v>58</v>
      </c>
      <c r="I7431" t="s">
        <v>112</v>
      </c>
      <c r="J7431">
        <v>23320</v>
      </c>
      <c r="K7431">
        <v>5</v>
      </c>
      <c r="L7431" s="2">
        <v>41426</v>
      </c>
      <c r="M7431" s="2">
        <v>43616</v>
      </c>
      <c r="N7431" t="s">
        <v>769</v>
      </c>
      <c r="O7431">
        <v>11</v>
      </c>
      <c r="P7431" t="s">
        <v>21049</v>
      </c>
      <c r="Q7431" t="s">
        <v>533</v>
      </c>
      <c r="R7431" t="s">
        <v>149</v>
      </c>
      <c r="S7431" t="s">
        <v>260</v>
      </c>
      <c r="T7431" t="s">
        <v>68</v>
      </c>
      <c r="U7431">
        <v>2017</v>
      </c>
      <c r="V7431">
        <v>378693</v>
      </c>
      <c r="W7431" t="s">
        <v>69</v>
      </c>
      <c r="X7431" t="s">
        <v>109</v>
      </c>
      <c r="Y7431">
        <v>250000</v>
      </c>
      <c r="Z7431">
        <v>128693</v>
      </c>
      <c r="AA7431" t="s">
        <v>69</v>
      </c>
      <c r="AB7431" t="s">
        <v>21050</v>
      </c>
      <c r="AC7431">
        <v>378693</v>
      </c>
    </row>
    <row r="7432" spans="1:29">
      <c r="A7432">
        <f t="shared" ca="1" si="116"/>
        <v>8.4072352475416001E-2</v>
      </c>
      <c r="B7432" t="s">
        <v>241</v>
      </c>
      <c r="C7432">
        <v>9441035</v>
      </c>
      <c r="D7432" s="2">
        <v>43143</v>
      </c>
      <c r="E7432" t="s">
        <v>56</v>
      </c>
      <c r="F7432" t="s">
        <v>21051</v>
      </c>
      <c r="G7432">
        <v>5</v>
      </c>
      <c r="H7432" t="s">
        <v>58</v>
      </c>
      <c r="I7432" t="s">
        <v>243</v>
      </c>
      <c r="J7432">
        <v>132551</v>
      </c>
      <c r="K7432">
        <v>3</v>
      </c>
      <c r="L7432" s="2">
        <v>42430</v>
      </c>
      <c r="M7432" s="2">
        <v>43473</v>
      </c>
      <c r="N7432" t="s">
        <v>14357</v>
      </c>
      <c r="O7432">
        <v>1</v>
      </c>
      <c r="P7432" t="s">
        <v>2641</v>
      </c>
      <c r="Q7432" t="s">
        <v>2642</v>
      </c>
      <c r="R7432" t="s">
        <v>555</v>
      </c>
      <c r="S7432" t="s">
        <v>473</v>
      </c>
      <c r="T7432" t="s">
        <v>68</v>
      </c>
      <c r="U7432">
        <v>2018</v>
      </c>
      <c r="V7432">
        <v>390000</v>
      </c>
      <c r="W7432" t="s">
        <v>69</v>
      </c>
      <c r="X7432" t="s">
        <v>241</v>
      </c>
      <c r="Y7432">
        <v>250000</v>
      </c>
      <c r="Z7432">
        <v>140000</v>
      </c>
      <c r="AA7432" t="s">
        <v>69</v>
      </c>
      <c r="AB7432" t="s">
        <v>21052</v>
      </c>
      <c r="AC7432">
        <v>390000</v>
      </c>
    </row>
    <row r="7433" spans="1:29">
      <c r="A7433">
        <f t="shared" ca="1" si="116"/>
        <v>0.20988671191360309</v>
      </c>
      <c r="B7433" t="s">
        <v>254</v>
      </c>
      <c r="C7433">
        <v>9505930</v>
      </c>
      <c r="D7433" s="2">
        <v>43235</v>
      </c>
      <c r="E7433" t="s">
        <v>56</v>
      </c>
      <c r="F7433" t="s">
        <v>21053</v>
      </c>
      <c r="G7433">
        <v>5</v>
      </c>
      <c r="H7433" t="s">
        <v>58</v>
      </c>
      <c r="I7433" t="s">
        <v>256</v>
      </c>
      <c r="J7433">
        <v>112786</v>
      </c>
      <c r="K7433">
        <v>4</v>
      </c>
      <c r="L7433" s="2">
        <v>42217</v>
      </c>
      <c r="M7433" s="2">
        <v>43982</v>
      </c>
      <c r="N7433" t="s">
        <v>1307</v>
      </c>
      <c r="O7433">
        <v>6</v>
      </c>
      <c r="P7433" t="s">
        <v>333</v>
      </c>
      <c r="Q7433" t="s">
        <v>334</v>
      </c>
      <c r="R7433" t="s">
        <v>335</v>
      </c>
      <c r="S7433" t="s">
        <v>85</v>
      </c>
      <c r="T7433" t="s">
        <v>68</v>
      </c>
      <c r="U7433">
        <v>2018</v>
      </c>
      <c r="V7433">
        <v>303363</v>
      </c>
      <c r="W7433" t="s">
        <v>69</v>
      </c>
      <c r="X7433" t="s">
        <v>254</v>
      </c>
      <c r="Y7433">
        <v>197500</v>
      </c>
      <c r="Z7433">
        <v>105863</v>
      </c>
      <c r="AA7433" t="s">
        <v>69</v>
      </c>
      <c r="AB7433" t="s">
        <v>21054</v>
      </c>
      <c r="AC7433">
        <v>303363</v>
      </c>
    </row>
    <row r="7434" spans="1:29">
      <c r="A7434">
        <f t="shared" ca="1" si="116"/>
        <v>0.24527376507351628</v>
      </c>
      <c r="B7434" t="s">
        <v>127</v>
      </c>
      <c r="C7434">
        <v>9478709</v>
      </c>
      <c r="D7434" s="2">
        <v>43225</v>
      </c>
      <c r="E7434" t="s">
        <v>7826</v>
      </c>
      <c r="F7434" t="s">
        <v>21055</v>
      </c>
      <c r="G7434">
        <v>5</v>
      </c>
      <c r="H7434" t="s">
        <v>58</v>
      </c>
      <c r="I7434" t="s">
        <v>130</v>
      </c>
      <c r="J7434">
        <v>107522</v>
      </c>
      <c r="K7434">
        <v>4</v>
      </c>
      <c r="L7434" s="2">
        <v>42217</v>
      </c>
      <c r="M7434" s="2">
        <v>44316</v>
      </c>
      <c r="N7434" t="s">
        <v>13251</v>
      </c>
      <c r="O7434">
        <v>15</v>
      </c>
      <c r="P7434" t="s">
        <v>4701</v>
      </c>
      <c r="Q7434" t="s">
        <v>1698</v>
      </c>
      <c r="R7434" t="s">
        <v>630</v>
      </c>
      <c r="S7434" t="s">
        <v>85</v>
      </c>
      <c r="T7434" t="s">
        <v>68</v>
      </c>
      <c r="U7434">
        <v>2018</v>
      </c>
      <c r="V7434">
        <v>475928</v>
      </c>
      <c r="W7434" t="s">
        <v>69</v>
      </c>
      <c r="X7434" t="s">
        <v>127</v>
      </c>
      <c r="Y7434">
        <v>325993</v>
      </c>
      <c r="Z7434">
        <v>149935</v>
      </c>
      <c r="AA7434" t="s">
        <v>69</v>
      </c>
      <c r="AB7434" t="s">
        <v>21056</v>
      </c>
      <c r="AC7434">
        <v>475928</v>
      </c>
    </row>
    <row r="7435" spans="1:29">
      <c r="A7435">
        <f t="shared" ca="1" si="116"/>
        <v>0.92829376120054763</v>
      </c>
      <c r="B7435" t="s">
        <v>75</v>
      </c>
      <c r="C7435">
        <v>9308805</v>
      </c>
      <c r="D7435" s="2">
        <v>42913</v>
      </c>
      <c r="E7435" t="s">
        <v>56</v>
      </c>
      <c r="F7435" t="s">
        <v>21057</v>
      </c>
      <c r="G7435">
        <v>5</v>
      </c>
      <c r="H7435" t="s">
        <v>58</v>
      </c>
      <c r="I7435" t="s">
        <v>78</v>
      </c>
      <c r="J7435">
        <v>47154</v>
      </c>
      <c r="K7435">
        <v>3</v>
      </c>
      <c r="L7435" s="2">
        <v>42248</v>
      </c>
      <c r="M7435" s="2">
        <v>43585</v>
      </c>
      <c r="N7435" t="s">
        <v>1869</v>
      </c>
      <c r="O7435">
        <v>2</v>
      </c>
      <c r="P7435" t="s">
        <v>320</v>
      </c>
      <c r="Q7435" t="s">
        <v>321</v>
      </c>
      <c r="R7435" t="s">
        <v>137</v>
      </c>
      <c r="S7435" t="s">
        <v>948</v>
      </c>
      <c r="T7435" t="s">
        <v>68</v>
      </c>
      <c r="U7435">
        <v>2017</v>
      </c>
      <c r="V7435">
        <v>299680</v>
      </c>
      <c r="W7435" t="s">
        <v>69</v>
      </c>
      <c r="X7435" t="s">
        <v>75</v>
      </c>
      <c r="Y7435">
        <v>195869</v>
      </c>
      <c r="Z7435">
        <v>103811</v>
      </c>
      <c r="AA7435" t="s">
        <v>69</v>
      </c>
      <c r="AB7435" t="s">
        <v>21058</v>
      </c>
      <c r="AC7435">
        <v>299680</v>
      </c>
    </row>
    <row r="7436" spans="1:29">
      <c r="A7436">
        <f t="shared" ca="1" si="116"/>
        <v>0.15087229678548941</v>
      </c>
      <c r="B7436" t="s">
        <v>199</v>
      </c>
      <c r="C7436">
        <v>9298611</v>
      </c>
      <c r="D7436" s="2">
        <v>42921</v>
      </c>
      <c r="E7436" t="s">
        <v>76</v>
      </c>
      <c r="F7436" t="s">
        <v>21059</v>
      </c>
      <c r="G7436">
        <v>7</v>
      </c>
      <c r="H7436" t="s">
        <v>58</v>
      </c>
      <c r="I7436" t="s">
        <v>149</v>
      </c>
      <c r="J7436">
        <v>181106</v>
      </c>
      <c r="K7436">
        <v>4</v>
      </c>
      <c r="L7436" s="2">
        <v>41821</v>
      </c>
      <c r="M7436" s="2">
        <v>43646</v>
      </c>
      <c r="N7436" t="s">
        <v>21060</v>
      </c>
      <c r="O7436">
        <v>1</v>
      </c>
      <c r="P7436" t="s">
        <v>825</v>
      </c>
      <c r="Q7436" t="s">
        <v>826</v>
      </c>
      <c r="R7436" t="s">
        <v>827</v>
      </c>
      <c r="S7436" t="s">
        <v>729</v>
      </c>
      <c r="T7436" t="s">
        <v>68</v>
      </c>
      <c r="U7436">
        <v>2017</v>
      </c>
      <c r="V7436">
        <v>404838</v>
      </c>
      <c r="W7436" t="s">
        <v>69</v>
      </c>
      <c r="X7436" t="s">
        <v>199</v>
      </c>
      <c r="Y7436">
        <v>267220</v>
      </c>
      <c r="Z7436">
        <v>137618</v>
      </c>
      <c r="AA7436" t="s">
        <v>69</v>
      </c>
      <c r="AB7436" t="s">
        <v>21061</v>
      </c>
      <c r="AC7436">
        <v>404838</v>
      </c>
    </row>
    <row r="7437" spans="1:29">
      <c r="A7437">
        <f t="shared" ca="1" si="116"/>
        <v>0.80757063071691138</v>
      </c>
      <c r="B7437" t="s">
        <v>254</v>
      </c>
      <c r="C7437">
        <v>9268523</v>
      </c>
      <c r="D7437" s="2">
        <v>42849</v>
      </c>
      <c r="E7437" t="s">
        <v>76</v>
      </c>
      <c r="F7437" t="s">
        <v>21062</v>
      </c>
      <c r="G7437">
        <v>5</v>
      </c>
      <c r="H7437" t="s">
        <v>58</v>
      </c>
      <c r="I7437" t="s">
        <v>256</v>
      </c>
      <c r="J7437">
        <v>113885</v>
      </c>
      <c r="K7437">
        <v>9</v>
      </c>
      <c r="L7437" s="2">
        <v>39479</v>
      </c>
      <c r="M7437" s="2">
        <v>43220</v>
      </c>
      <c r="N7437" t="s">
        <v>2685</v>
      </c>
      <c r="O7437">
        <v>13</v>
      </c>
      <c r="P7437" t="s">
        <v>1222</v>
      </c>
      <c r="Q7437" t="s">
        <v>217</v>
      </c>
      <c r="R7437" t="s">
        <v>120</v>
      </c>
      <c r="S7437" t="s">
        <v>67</v>
      </c>
      <c r="T7437" t="s">
        <v>68</v>
      </c>
      <c r="U7437">
        <v>2017</v>
      </c>
      <c r="V7437">
        <v>419007</v>
      </c>
      <c r="W7437" t="s">
        <v>69</v>
      </c>
      <c r="X7437" t="s">
        <v>254</v>
      </c>
      <c r="Y7437">
        <v>266001</v>
      </c>
      <c r="Z7437">
        <v>153006</v>
      </c>
      <c r="AA7437" t="s">
        <v>69</v>
      </c>
      <c r="AB7437" t="s">
        <v>21063</v>
      </c>
      <c r="AC7437">
        <v>419007</v>
      </c>
    </row>
    <row r="7438" spans="1:29">
      <c r="A7438">
        <f t="shared" ca="1" si="116"/>
        <v>0.6964871989385818</v>
      </c>
      <c r="B7438" t="s">
        <v>405</v>
      </c>
      <c r="C7438">
        <v>9460149</v>
      </c>
      <c r="D7438" s="2">
        <v>43280</v>
      </c>
      <c r="E7438" t="s">
        <v>21064</v>
      </c>
      <c r="F7438" t="s">
        <v>21065</v>
      </c>
      <c r="G7438">
        <v>1</v>
      </c>
      <c r="H7438" t="s">
        <v>58</v>
      </c>
      <c r="I7438" t="s">
        <v>407</v>
      </c>
      <c r="J7438">
        <v>43898</v>
      </c>
      <c r="K7438">
        <v>1</v>
      </c>
      <c r="L7438" s="2">
        <v>43282</v>
      </c>
      <c r="M7438" s="2">
        <v>43646</v>
      </c>
      <c r="N7438" t="s">
        <v>21066</v>
      </c>
      <c r="O7438" t="s">
        <v>677</v>
      </c>
      <c r="P7438" t="s">
        <v>21067</v>
      </c>
      <c r="Q7438" t="s">
        <v>21068</v>
      </c>
      <c r="R7438" t="s">
        <v>69</v>
      </c>
      <c r="S7438" t="s">
        <v>681</v>
      </c>
      <c r="T7438" t="s">
        <v>68</v>
      </c>
      <c r="U7438">
        <v>2018</v>
      </c>
      <c r="V7438">
        <v>476025</v>
      </c>
      <c r="W7438" t="s">
        <v>69</v>
      </c>
      <c r="X7438" t="s">
        <v>405</v>
      </c>
      <c r="Y7438">
        <v>440764</v>
      </c>
      <c r="Z7438">
        <v>35261</v>
      </c>
      <c r="AA7438" t="s">
        <v>69</v>
      </c>
      <c r="AB7438" t="s">
        <v>21069</v>
      </c>
      <c r="AC7438">
        <v>476025</v>
      </c>
    </row>
    <row r="7439" spans="1:29">
      <c r="A7439">
        <f t="shared" ca="1" si="116"/>
        <v>0.80217908231613844</v>
      </c>
      <c r="B7439" t="s">
        <v>199</v>
      </c>
      <c r="C7439">
        <v>9320524</v>
      </c>
      <c r="D7439" s="2">
        <v>42933</v>
      </c>
      <c r="E7439" t="s">
        <v>76</v>
      </c>
      <c r="F7439" t="s">
        <v>21070</v>
      </c>
      <c r="G7439">
        <v>5</v>
      </c>
      <c r="H7439" t="s">
        <v>58</v>
      </c>
      <c r="I7439" t="s">
        <v>149</v>
      </c>
      <c r="J7439">
        <v>179902</v>
      </c>
      <c r="K7439">
        <v>4</v>
      </c>
      <c r="L7439" s="2">
        <v>41852</v>
      </c>
      <c r="M7439" s="2">
        <v>43677</v>
      </c>
      <c r="N7439" t="s">
        <v>15109</v>
      </c>
      <c r="O7439">
        <v>6</v>
      </c>
      <c r="P7439" t="s">
        <v>8550</v>
      </c>
      <c r="Q7439" t="s">
        <v>8551</v>
      </c>
      <c r="R7439" t="s">
        <v>2808</v>
      </c>
      <c r="S7439" t="s">
        <v>85</v>
      </c>
      <c r="T7439" t="s">
        <v>68</v>
      </c>
      <c r="U7439">
        <v>2017</v>
      </c>
      <c r="V7439">
        <v>299237</v>
      </c>
      <c r="W7439" t="s">
        <v>69</v>
      </c>
      <c r="X7439" t="s">
        <v>199</v>
      </c>
      <c r="Y7439">
        <v>222054</v>
      </c>
      <c r="Z7439">
        <v>77183</v>
      </c>
      <c r="AA7439" t="s">
        <v>69</v>
      </c>
      <c r="AB7439" t="s">
        <v>21071</v>
      </c>
      <c r="AC7439">
        <v>299237</v>
      </c>
    </row>
    <row r="7440" spans="1:29">
      <c r="A7440">
        <f t="shared" ca="1" si="116"/>
        <v>0.58955308303260823</v>
      </c>
      <c r="B7440" t="s">
        <v>286</v>
      </c>
      <c r="C7440">
        <v>9390832</v>
      </c>
      <c r="D7440" s="2">
        <v>43046</v>
      </c>
      <c r="E7440" t="s">
        <v>76</v>
      </c>
      <c r="F7440" t="s">
        <v>21072</v>
      </c>
      <c r="G7440">
        <v>5</v>
      </c>
      <c r="H7440" t="s">
        <v>58</v>
      </c>
      <c r="I7440" t="s">
        <v>289</v>
      </c>
      <c r="J7440">
        <v>107020</v>
      </c>
      <c r="K7440">
        <v>5</v>
      </c>
      <c r="L7440" s="2">
        <v>41609</v>
      </c>
      <c r="M7440" s="2">
        <v>43434</v>
      </c>
      <c r="N7440" t="s">
        <v>9150</v>
      </c>
      <c r="O7440">
        <v>8</v>
      </c>
      <c r="P7440" t="s">
        <v>2448</v>
      </c>
      <c r="Q7440" t="s">
        <v>472</v>
      </c>
      <c r="R7440" t="s">
        <v>311</v>
      </c>
      <c r="S7440" t="s">
        <v>473</v>
      </c>
      <c r="T7440" t="s">
        <v>68</v>
      </c>
      <c r="U7440">
        <v>2018</v>
      </c>
      <c r="V7440">
        <v>410580</v>
      </c>
      <c r="W7440" t="s">
        <v>69</v>
      </c>
      <c r="X7440" t="s">
        <v>286</v>
      </c>
      <c r="Y7440">
        <v>250000</v>
      </c>
      <c r="Z7440">
        <v>160580</v>
      </c>
      <c r="AA7440" t="s">
        <v>69</v>
      </c>
      <c r="AB7440" t="s">
        <v>21073</v>
      </c>
      <c r="AC7440">
        <v>410580</v>
      </c>
    </row>
    <row r="7441" spans="1:29">
      <c r="A7441">
        <f t="shared" ca="1" si="116"/>
        <v>0.42750813315734648</v>
      </c>
      <c r="B7441" t="s">
        <v>286</v>
      </c>
      <c r="C7441">
        <v>9485261</v>
      </c>
      <c r="D7441" s="2">
        <v>43231</v>
      </c>
      <c r="E7441" t="s">
        <v>76</v>
      </c>
      <c r="F7441" t="s">
        <v>21074</v>
      </c>
      <c r="G7441">
        <v>5</v>
      </c>
      <c r="H7441" t="s">
        <v>58</v>
      </c>
      <c r="I7441" t="s">
        <v>289</v>
      </c>
      <c r="J7441">
        <v>29873</v>
      </c>
      <c r="K7441">
        <v>30</v>
      </c>
      <c r="L7441" s="2">
        <v>32933</v>
      </c>
      <c r="M7441" s="2">
        <v>43982</v>
      </c>
      <c r="N7441" t="s">
        <v>2685</v>
      </c>
      <c r="O7441">
        <v>2</v>
      </c>
      <c r="P7441" t="s">
        <v>309</v>
      </c>
      <c r="Q7441" t="s">
        <v>310</v>
      </c>
      <c r="R7441" t="s">
        <v>311</v>
      </c>
      <c r="S7441" t="s">
        <v>67</v>
      </c>
      <c r="T7441" t="s">
        <v>68</v>
      </c>
      <c r="U7441">
        <v>2018</v>
      </c>
      <c r="V7441">
        <v>373598</v>
      </c>
      <c r="W7441" t="s">
        <v>69</v>
      </c>
      <c r="X7441" t="s">
        <v>286</v>
      </c>
      <c r="Y7441">
        <v>223044</v>
      </c>
      <c r="Z7441">
        <v>150554</v>
      </c>
      <c r="AA7441" t="s">
        <v>69</v>
      </c>
      <c r="AB7441" t="s">
        <v>21075</v>
      </c>
      <c r="AC7441">
        <v>373598</v>
      </c>
    </row>
    <row r="7442" spans="1:29">
      <c r="A7442">
        <f t="shared" ca="1" si="116"/>
        <v>0.73221555583892028</v>
      </c>
      <c r="B7442" t="s">
        <v>1143</v>
      </c>
      <c r="C7442">
        <v>9304874</v>
      </c>
      <c r="D7442" s="2">
        <v>43228</v>
      </c>
      <c r="E7442" t="s">
        <v>56</v>
      </c>
      <c r="F7442" t="s">
        <v>21076</v>
      </c>
      <c r="G7442">
        <v>5</v>
      </c>
      <c r="H7442" t="s">
        <v>58</v>
      </c>
      <c r="I7442" t="s">
        <v>1145</v>
      </c>
      <c r="J7442">
        <v>63713</v>
      </c>
      <c r="K7442">
        <v>5</v>
      </c>
      <c r="L7442" s="2">
        <v>41821</v>
      </c>
      <c r="M7442" s="2">
        <v>44316</v>
      </c>
      <c r="N7442" t="s">
        <v>355</v>
      </c>
      <c r="O7442">
        <v>4</v>
      </c>
      <c r="P7442" t="s">
        <v>4372</v>
      </c>
      <c r="Q7442" t="s">
        <v>2631</v>
      </c>
      <c r="R7442" t="s">
        <v>370</v>
      </c>
      <c r="S7442" t="s">
        <v>85</v>
      </c>
      <c r="T7442" t="s">
        <v>68</v>
      </c>
      <c r="U7442">
        <v>2018</v>
      </c>
      <c r="V7442">
        <v>393013</v>
      </c>
      <c r="W7442" t="s">
        <v>69</v>
      </c>
      <c r="X7442" t="s">
        <v>1143</v>
      </c>
      <c r="Y7442">
        <v>335620</v>
      </c>
      <c r="Z7442">
        <v>57393</v>
      </c>
      <c r="AA7442" t="s">
        <v>69</v>
      </c>
      <c r="AB7442" t="s">
        <v>21077</v>
      </c>
      <c r="AC7442">
        <v>393013</v>
      </c>
    </row>
    <row r="7443" spans="1:29">
      <c r="A7443">
        <f t="shared" ca="1" si="116"/>
        <v>2.0656241995154145E-2</v>
      </c>
      <c r="B7443" t="s">
        <v>241</v>
      </c>
      <c r="C7443">
        <v>9268021</v>
      </c>
      <c r="D7443" s="2">
        <v>42850</v>
      </c>
      <c r="E7443" t="s">
        <v>21078</v>
      </c>
      <c r="F7443" t="s">
        <v>21079</v>
      </c>
      <c r="G7443">
        <v>5</v>
      </c>
      <c r="H7443" t="s">
        <v>58</v>
      </c>
      <c r="I7443" t="s">
        <v>243</v>
      </c>
      <c r="J7443">
        <v>116221</v>
      </c>
      <c r="K7443">
        <v>5</v>
      </c>
      <c r="L7443" s="2">
        <v>41487</v>
      </c>
      <c r="M7443" s="2">
        <v>43585</v>
      </c>
      <c r="N7443" t="s">
        <v>21080</v>
      </c>
      <c r="O7443">
        <v>2</v>
      </c>
      <c r="P7443" t="s">
        <v>320</v>
      </c>
      <c r="Q7443" t="s">
        <v>321</v>
      </c>
      <c r="R7443" t="s">
        <v>137</v>
      </c>
      <c r="S7443" t="s">
        <v>67</v>
      </c>
      <c r="T7443" t="s">
        <v>68</v>
      </c>
      <c r="U7443">
        <v>2017</v>
      </c>
      <c r="V7443">
        <v>694457</v>
      </c>
      <c r="W7443" t="s">
        <v>69</v>
      </c>
      <c r="X7443" t="s">
        <v>241</v>
      </c>
      <c r="Y7443">
        <v>558451</v>
      </c>
      <c r="Z7443">
        <v>136006</v>
      </c>
      <c r="AA7443" t="s">
        <v>69</v>
      </c>
      <c r="AB7443" t="s">
        <v>21081</v>
      </c>
      <c r="AC7443">
        <v>694457</v>
      </c>
    </row>
    <row r="7444" spans="1:29">
      <c r="A7444">
        <f t="shared" ca="1" si="116"/>
        <v>0.38096469503921149</v>
      </c>
      <c r="B7444" t="s">
        <v>286</v>
      </c>
      <c r="C7444">
        <v>9184540</v>
      </c>
      <c r="D7444" s="2">
        <v>42692</v>
      </c>
      <c r="E7444" t="s">
        <v>76</v>
      </c>
      <c r="F7444" t="s">
        <v>21082</v>
      </c>
      <c r="G7444">
        <v>5</v>
      </c>
      <c r="H7444" t="s">
        <v>58</v>
      </c>
      <c r="I7444" t="s">
        <v>289</v>
      </c>
      <c r="J7444">
        <v>103440</v>
      </c>
      <c r="K7444">
        <v>5</v>
      </c>
      <c r="L7444" s="2">
        <v>41244</v>
      </c>
      <c r="M7444" s="2">
        <v>43069</v>
      </c>
      <c r="N7444" t="s">
        <v>785</v>
      </c>
      <c r="O7444">
        <v>50</v>
      </c>
      <c r="P7444" t="s">
        <v>357</v>
      </c>
      <c r="Q7444" t="s">
        <v>358</v>
      </c>
      <c r="R7444" t="s">
        <v>149</v>
      </c>
      <c r="S7444" t="s">
        <v>67</v>
      </c>
      <c r="T7444" t="s">
        <v>68</v>
      </c>
      <c r="U7444">
        <v>2017</v>
      </c>
      <c r="V7444">
        <v>465000</v>
      </c>
      <c r="W7444" t="s">
        <v>69</v>
      </c>
      <c r="X7444" t="s">
        <v>286</v>
      </c>
      <c r="Y7444">
        <v>300000</v>
      </c>
      <c r="Z7444">
        <v>165000</v>
      </c>
      <c r="AA7444" t="s">
        <v>69</v>
      </c>
      <c r="AB7444" t="s">
        <v>21083</v>
      </c>
      <c r="AC7444">
        <v>465000</v>
      </c>
    </row>
    <row r="7445" spans="1:29">
      <c r="A7445">
        <f t="shared" ca="1" si="116"/>
        <v>0.10250575397023565</v>
      </c>
      <c r="B7445" t="s">
        <v>303</v>
      </c>
      <c r="C7445">
        <v>9304201</v>
      </c>
      <c r="D7445" s="2">
        <v>42915</v>
      </c>
      <c r="E7445" t="s">
        <v>56</v>
      </c>
      <c r="F7445" t="s">
        <v>21084</v>
      </c>
      <c r="G7445">
        <v>5</v>
      </c>
      <c r="H7445" t="s">
        <v>58</v>
      </c>
      <c r="I7445" t="s">
        <v>305</v>
      </c>
      <c r="J7445">
        <v>103877</v>
      </c>
      <c r="K7445">
        <v>4</v>
      </c>
      <c r="L7445" s="2">
        <v>41892</v>
      </c>
      <c r="M7445" s="2">
        <v>43281</v>
      </c>
      <c r="N7445" t="s">
        <v>1019</v>
      </c>
      <c r="O7445">
        <v>6</v>
      </c>
      <c r="P7445" t="s">
        <v>333</v>
      </c>
      <c r="Q7445" t="s">
        <v>334</v>
      </c>
      <c r="R7445" t="s">
        <v>335</v>
      </c>
      <c r="S7445" t="s">
        <v>67</v>
      </c>
      <c r="T7445" t="s">
        <v>68</v>
      </c>
      <c r="U7445">
        <v>2017</v>
      </c>
      <c r="V7445">
        <v>209250</v>
      </c>
      <c r="W7445" t="s">
        <v>69</v>
      </c>
      <c r="X7445" t="s">
        <v>303</v>
      </c>
      <c r="Y7445">
        <v>135000</v>
      </c>
      <c r="Z7445">
        <v>74250</v>
      </c>
      <c r="AA7445" t="s">
        <v>69</v>
      </c>
      <c r="AB7445" t="s">
        <v>21085</v>
      </c>
      <c r="AC7445">
        <v>209250</v>
      </c>
    </row>
    <row r="7446" spans="1:29">
      <c r="A7446">
        <f t="shared" ca="1" si="116"/>
        <v>0.32249207356124998</v>
      </c>
      <c r="B7446" t="s">
        <v>1143</v>
      </c>
      <c r="C7446">
        <v>9246435</v>
      </c>
      <c r="D7446" s="2">
        <v>42811</v>
      </c>
      <c r="E7446" t="s">
        <v>328</v>
      </c>
      <c r="F7446" t="s">
        <v>21086</v>
      </c>
      <c r="G7446">
        <v>5</v>
      </c>
      <c r="H7446" t="s">
        <v>58</v>
      </c>
      <c r="I7446" t="s">
        <v>1145</v>
      </c>
      <c r="J7446">
        <v>66033</v>
      </c>
      <c r="K7446">
        <v>4</v>
      </c>
      <c r="L7446" s="2">
        <v>41743</v>
      </c>
      <c r="M7446" s="2">
        <v>44286</v>
      </c>
      <c r="N7446" t="s">
        <v>5657</v>
      </c>
      <c r="O7446">
        <v>10</v>
      </c>
      <c r="P7446" t="s">
        <v>4905</v>
      </c>
      <c r="Q7446" t="s">
        <v>4906</v>
      </c>
      <c r="R7446" t="s">
        <v>176</v>
      </c>
      <c r="S7446" t="s">
        <v>67</v>
      </c>
      <c r="T7446" t="s">
        <v>68</v>
      </c>
      <c r="U7446">
        <v>2017</v>
      </c>
      <c r="V7446">
        <v>312024</v>
      </c>
      <c r="W7446" t="s">
        <v>69</v>
      </c>
      <c r="X7446" t="s">
        <v>1143</v>
      </c>
      <c r="Y7446">
        <v>262502</v>
      </c>
      <c r="Z7446">
        <v>49522</v>
      </c>
      <c r="AA7446" t="s">
        <v>69</v>
      </c>
      <c r="AB7446" t="s">
        <v>21087</v>
      </c>
      <c r="AC7446">
        <v>312024</v>
      </c>
    </row>
    <row r="7447" spans="1:29">
      <c r="A7447">
        <f t="shared" ca="1" si="116"/>
        <v>0.22913560868424054</v>
      </c>
      <c r="B7447" t="s">
        <v>241</v>
      </c>
      <c r="C7447">
        <v>9501759</v>
      </c>
      <c r="D7447" s="2">
        <v>43241</v>
      </c>
      <c r="E7447" t="s">
        <v>328</v>
      </c>
      <c r="F7447" t="s">
        <v>21088</v>
      </c>
      <c r="G7447">
        <v>5</v>
      </c>
      <c r="H7447" t="s">
        <v>58</v>
      </c>
      <c r="I7447" t="s">
        <v>243</v>
      </c>
      <c r="J7447">
        <v>127618</v>
      </c>
      <c r="K7447">
        <v>4</v>
      </c>
      <c r="L7447" s="2">
        <v>42251</v>
      </c>
      <c r="M7447" s="2">
        <v>44530</v>
      </c>
      <c r="N7447" t="s">
        <v>4403</v>
      </c>
      <c r="O7447">
        <v>12</v>
      </c>
      <c r="P7447" t="s">
        <v>2995</v>
      </c>
      <c r="Q7447" t="s">
        <v>204</v>
      </c>
      <c r="R7447" t="s">
        <v>205</v>
      </c>
      <c r="S7447" t="s">
        <v>336</v>
      </c>
      <c r="T7447" t="s">
        <v>68</v>
      </c>
      <c r="U7447">
        <v>2018</v>
      </c>
      <c r="V7447">
        <v>353757</v>
      </c>
      <c r="W7447" t="s">
        <v>69</v>
      </c>
      <c r="X7447" t="s">
        <v>241</v>
      </c>
      <c r="Y7447">
        <v>234000</v>
      </c>
      <c r="Z7447">
        <v>119757</v>
      </c>
      <c r="AA7447" t="s">
        <v>69</v>
      </c>
      <c r="AB7447" t="s">
        <v>21089</v>
      </c>
      <c r="AC7447">
        <v>353757</v>
      </c>
    </row>
    <row r="7448" spans="1:29">
      <c r="A7448">
        <f t="shared" ca="1" si="116"/>
        <v>0.49910824497336215</v>
      </c>
      <c r="B7448" t="s">
        <v>286</v>
      </c>
      <c r="C7448">
        <v>9405830</v>
      </c>
      <c r="D7448" s="2">
        <v>43096</v>
      </c>
      <c r="E7448" t="s">
        <v>76</v>
      </c>
      <c r="F7448" t="s">
        <v>21090</v>
      </c>
      <c r="G7448">
        <v>5</v>
      </c>
      <c r="H7448" t="s">
        <v>58</v>
      </c>
      <c r="I7448" t="s">
        <v>289</v>
      </c>
      <c r="J7448">
        <v>108421</v>
      </c>
      <c r="K7448">
        <v>5</v>
      </c>
      <c r="L7448" s="2">
        <v>41640</v>
      </c>
      <c r="M7448" s="2">
        <v>43830</v>
      </c>
      <c r="N7448" t="s">
        <v>7910</v>
      </c>
      <c r="O7448">
        <v>27</v>
      </c>
      <c r="P7448" t="s">
        <v>4190</v>
      </c>
      <c r="Q7448" t="s">
        <v>629</v>
      </c>
      <c r="R7448" t="s">
        <v>630</v>
      </c>
      <c r="S7448" t="s">
        <v>67</v>
      </c>
      <c r="T7448" t="s">
        <v>68</v>
      </c>
      <c r="U7448">
        <v>2018</v>
      </c>
      <c r="V7448">
        <v>598886</v>
      </c>
      <c r="W7448" t="s">
        <v>69</v>
      </c>
      <c r="X7448" t="s">
        <v>286</v>
      </c>
      <c r="Y7448">
        <v>483076</v>
      </c>
      <c r="Z7448">
        <v>115810</v>
      </c>
      <c r="AA7448" t="s">
        <v>69</v>
      </c>
      <c r="AB7448" t="s">
        <v>21091</v>
      </c>
      <c r="AC7448">
        <v>598886</v>
      </c>
    </row>
    <row r="7449" spans="1:29">
      <c r="A7449">
        <f t="shared" ca="1" si="116"/>
        <v>3.2004079503643701E-2</v>
      </c>
      <c r="B7449" t="s">
        <v>254</v>
      </c>
      <c r="C7449">
        <v>9552183</v>
      </c>
      <c r="D7449" s="2">
        <v>43343</v>
      </c>
      <c r="E7449" t="s">
        <v>56</v>
      </c>
      <c r="F7449" t="s">
        <v>21092</v>
      </c>
      <c r="G7449">
        <v>5</v>
      </c>
      <c r="H7449" t="s">
        <v>58</v>
      </c>
      <c r="I7449" t="s">
        <v>256</v>
      </c>
      <c r="J7449">
        <v>94402</v>
      </c>
      <c r="K7449">
        <v>9</v>
      </c>
      <c r="L7449" s="2">
        <v>40422</v>
      </c>
      <c r="M7449" s="2">
        <v>44074</v>
      </c>
      <c r="N7449" t="s">
        <v>2257</v>
      </c>
      <c r="O7449">
        <v>12</v>
      </c>
      <c r="P7449" t="s">
        <v>147</v>
      </c>
      <c r="Q7449" t="s">
        <v>148</v>
      </c>
      <c r="R7449" t="s">
        <v>149</v>
      </c>
      <c r="S7449" t="s">
        <v>336</v>
      </c>
      <c r="T7449" t="s">
        <v>68</v>
      </c>
      <c r="U7449">
        <v>2018</v>
      </c>
      <c r="V7449">
        <v>297725</v>
      </c>
      <c r="W7449" t="s">
        <v>69</v>
      </c>
      <c r="X7449" t="s">
        <v>254</v>
      </c>
      <c r="Y7449">
        <v>202938</v>
      </c>
      <c r="Z7449">
        <v>94787</v>
      </c>
      <c r="AA7449" t="s">
        <v>69</v>
      </c>
      <c r="AB7449" t="s">
        <v>21093</v>
      </c>
      <c r="AC7449">
        <v>297725</v>
      </c>
    </row>
    <row r="7450" spans="1:29">
      <c r="A7450">
        <f t="shared" ca="1" si="116"/>
        <v>0.90378770080074855</v>
      </c>
      <c r="B7450" t="s">
        <v>1619</v>
      </c>
      <c r="C7450">
        <v>9412399</v>
      </c>
      <c r="D7450" s="2">
        <v>43131</v>
      </c>
      <c r="E7450" t="s">
        <v>21094</v>
      </c>
      <c r="F7450" t="s">
        <v>21095</v>
      </c>
      <c r="G7450">
        <v>5</v>
      </c>
      <c r="H7450" t="s">
        <v>58</v>
      </c>
      <c r="I7450" t="s">
        <v>1621</v>
      </c>
      <c r="J7450">
        <v>21275</v>
      </c>
      <c r="K7450">
        <v>5</v>
      </c>
      <c r="L7450" s="2">
        <v>41680</v>
      </c>
      <c r="M7450" s="2">
        <v>43861</v>
      </c>
      <c r="N7450" t="s">
        <v>1622</v>
      </c>
      <c r="O7450">
        <v>4</v>
      </c>
      <c r="P7450" t="s">
        <v>1512</v>
      </c>
      <c r="Q7450" t="s">
        <v>1513</v>
      </c>
      <c r="R7450" t="s">
        <v>640</v>
      </c>
      <c r="S7450" t="s">
        <v>67</v>
      </c>
      <c r="T7450" t="s">
        <v>68</v>
      </c>
      <c r="U7450">
        <v>2018</v>
      </c>
      <c r="V7450">
        <v>277500</v>
      </c>
      <c r="W7450" t="s">
        <v>69</v>
      </c>
      <c r="X7450" t="s">
        <v>1619</v>
      </c>
      <c r="Y7450">
        <v>187500</v>
      </c>
      <c r="Z7450">
        <v>90000</v>
      </c>
      <c r="AA7450" t="s">
        <v>69</v>
      </c>
      <c r="AB7450" t="s">
        <v>21096</v>
      </c>
      <c r="AC7450">
        <v>277500</v>
      </c>
    </row>
    <row r="7451" spans="1:29">
      <c r="A7451">
        <f t="shared" ca="1" si="116"/>
        <v>0.89858292702965259</v>
      </c>
      <c r="B7451" t="s">
        <v>199</v>
      </c>
      <c r="C7451">
        <v>9487969</v>
      </c>
      <c r="D7451" s="2">
        <v>43213</v>
      </c>
      <c r="E7451" t="s">
        <v>56</v>
      </c>
      <c r="F7451" t="s">
        <v>21097</v>
      </c>
      <c r="G7451">
        <v>5</v>
      </c>
      <c r="H7451" t="s">
        <v>58</v>
      </c>
      <c r="I7451" t="s">
        <v>149</v>
      </c>
      <c r="J7451">
        <v>181683</v>
      </c>
      <c r="K7451">
        <v>5</v>
      </c>
      <c r="L7451" s="2">
        <v>41827</v>
      </c>
      <c r="M7451" s="2">
        <v>43982</v>
      </c>
      <c r="N7451" t="s">
        <v>2950</v>
      </c>
      <c r="O7451">
        <v>7</v>
      </c>
      <c r="P7451" t="s">
        <v>1021</v>
      </c>
      <c r="Q7451" t="s">
        <v>472</v>
      </c>
      <c r="R7451" t="s">
        <v>311</v>
      </c>
      <c r="S7451" t="s">
        <v>473</v>
      </c>
      <c r="T7451" t="s">
        <v>68</v>
      </c>
      <c r="U7451">
        <v>2018</v>
      </c>
      <c r="V7451">
        <v>353770</v>
      </c>
      <c r="W7451" t="s">
        <v>69</v>
      </c>
      <c r="X7451" t="s">
        <v>199</v>
      </c>
      <c r="Y7451">
        <v>219135</v>
      </c>
      <c r="Z7451">
        <v>134635</v>
      </c>
      <c r="AA7451" t="s">
        <v>69</v>
      </c>
      <c r="AB7451" t="s">
        <v>21098</v>
      </c>
      <c r="AC7451">
        <v>353770</v>
      </c>
    </row>
    <row r="7452" spans="1:29">
      <c r="A7452">
        <f t="shared" ca="1" si="116"/>
        <v>0.8375644367032623</v>
      </c>
      <c r="B7452" t="s">
        <v>254</v>
      </c>
      <c r="C7452">
        <v>9308972</v>
      </c>
      <c r="D7452" s="2">
        <v>42807</v>
      </c>
      <c r="E7452" t="s">
        <v>56</v>
      </c>
      <c r="F7452" t="s">
        <v>21099</v>
      </c>
      <c r="G7452">
        <v>5</v>
      </c>
      <c r="H7452" t="s">
        <v>58</v>
      </c>
      <c r="I7452" t="s">
        <v>256</v>
      </c>
      <c r="J7452">
        <v>72623</v>
      </c>
      <c r="K7452">
        <v>14</v>
      </c>
      <c r="L7452" s="2">
        <v>38369</v>
      </c>
      <c r="M7452" s="2">
        <v>43555</v>
      </c>
      <c r="N7452" t="s">
        <v>3876</v>
      </c>
      <c r="O7452">
        <v>1</v>
      </c>
      <c r="P7452" t="s">
        <v>825</v>
      </c>
      <c r="Q7452" t="s">
        <v>826</v>
      </c>
      <c r="R7452" t="s">
        <v>827</v>
      </c>
      <c r="S7452" t="s">
        <v>85</v>
      </c>
      <c r="T7452" t="s">
        <v>68</v>
      </c>
      <c r="U7452">
        <v>2017</v>
      </c>
      <c r="V7452">
        <v>327800</v>
      </c>
      <c r="W7452" t="s">
        <v>69</v>
      </c>
      <c r="X7452" t="s">
        <v>254</v>
      </c>
      <c r="Y7452">
        <v>220000</v>
      </c>
      <c r="Z7452">
        <v>107800</v>
      </c>
      <c r="AA7452" t="s">
        <v>69</v>
      </c>
      <c r="AB7452" t="s">
        <v>21100</v>
      </c>
      <c r="AC7452">
        <v>327800</v>
      </c>
    </row>
    <row r="7453" spans="1:29">
      <c r="A7453">
        <f t="shared" ca="1" si="116"/>
        <v>7.5195242760778269E-3</v>
      </c>
      <c r="B7453" t="s">
        <v>286</v>
      </c>
      <c r="C7453">
        <v>9324801</v>
      </c>
      <c r="D7453" s="2">
        <v>42943</v>
      </c>
      <c r="E7453" t="s">
        <v>56</v>
      </c>
      <c r="F7453" t="s">
        <v>21101</v>
      </c>
      <c r="G7453">
        <v>5</v>
      </c>
      <c r="H7453" t="s">
        <v>58</v>
      </c>
      <c r="I7453" t="s">
        <v>289</v>
      </c>
      <c r="J7453">
        <v>112595</v>
      </c>
      <c r="K7453">
        <v>4</v>
      </c>
      <c r="L7453" s="2">
        <v>41855</v>
      </c>
      <c r="M7453" s="2">
        <v>43677</v>
      </c>
      <c r="N7453" t="s">
        <v>3538</v>
      </c>
      <c r="O7453">
        <v>4</v>
      </c>
      <c r="P7453" t="s">
        <v>638</v>
      </c>
      <c r="Q7453" t="s">
        <v>639</v>
      </c>
      <c r="R7453" t="s">
        <v>640</v>
      </c>
      <c r="S7453" t="s">
        <v>67</v>
      </c>
      <c r="T7453" t="s">
        <v>68</v>
      </c>
      <c r="U7453">
        <v>2017</v>
      </c>
      <c r="V7453">
        <v>593377</v>
      </c>
      <c r="W7453" t="s">
        <v>69</v>
      </c>
      <c r="X7453" t="s">
        <v>286</v>
      </c>
      <c r="Y7453">
        <v>373193</v>
      </c>
      <c r="Z7453">
        <v>220184</v>
      </c>
      <c r="AA7453" t="s">
        <v>69</v>
      </c>
      <c r="AB7453" t="s">
        <v>21102</v>
      </c>
      <c r="AC7453">
        <v>593377</v>
      </c>
    </row>
    <row r="7454" spans="1:29">
      <c r="A7454">
        <f t="shared" ca="1" si="116"/>
        <v>0.41654136902409267</v>
      </c>
      <c r="B7454" t="s">
        <v>199</v>
      </c>
      <c r="C7454">
        <v>9277413</v>
      </c>
      <c r="D7454" s="2">
        <v>42874</v>
      </c>
      <c r="E7454" t="s">
        <v>76</v>
      </c>
      <c r="F7454" t="s">
        <v>21103</v>
      </c>
      <c r="G7454">
        <v>5</v>
      </c>
      <c r="H7454" t="s">
        <v>58</v>
      </c>
      <c r="I7454" t="s">
        <v>149</v>
      </c>
      <c r="J7454">
        <v>76069</v>
      </c>
      <c r="K7454">
        <v>22</v>
      </c>
      <c r="L7454" s="2">
        <v>35769</v>
      </c>
      <c r="M7454" s="2">
        <v>43616</v>
      </c>
      <c r="N7454" t="s">
        <v>1998</v>
      </c>
      <c r="O7454">
        <v>4</v>
      </c>
      <c r="P7454" t="s">
        <v>444</v>
      </c>
      <c r="Q7454" t="s">
        <v>445</v>
      </c>
      <c r="R7454" t="s">
        <v>149</v>
      </c>
      <c r="S7454" t="s">
        <v>483</v>
      </c>
      <c r="T7454" t="s">
        <v>68</v>
      </c>
      <c r="U7454">
        <v>2017</v>
      </c>
      <c r="V7454">
        <v>300867</v>
      </c>
      <c r="W7454" t="s">
        <v>69</v>
      </c>
      <c r="X7454" t="s">
        <v>199</v>
      </c>
      <c r="Y7454">
        <v>195368</v>
      </c>
      <c r="Z7454">
        <v>105499</v>
      </c>
      <c r="AA7454" t="s">
        <v>69</v>
      </c>
      <c r="AB7454" t="s">
        <v>21104</v>
      </c>
      <c r="AC7454">
        <v>300867</v>
      </c>
    </row>
    <row r="7455" spans="1:29">
      <c r="A7455">
        <f t="shared" ca="1" si="116"/>
        <v>0.67924808187134345</v>
      </c>
      <c r="B7455" t="s">
        <v>92</v>
      </c>
      <c r="C7455">
        <v>9465240</v>
      </c>
      <c r="D7455" s="2">
        <v>43210</v>
      </c>
      <c r="E7455" t="s">
        <v>17337</v>
      </c>
      <c r="F7455" t="s">
        <v>21105</v>
      </c>
      <c r="G7455">
        <v>5</v>
      </c>
      <c r="H7455" t="s">
        <v>58</v>
      </c>
      <c r="I7455" t="s">
        <v>95</v>
      </c>
      <c r="J7455">
        <v>80431</v>
      </c>
      <c r="K7455">
        <v>5</v>
      </c>
      <c r="L7455" s="2">
        <v>41779</v>
      </c>
      <c r="M7455" s="2">
        <v>43921</v>
      </c>
      <c r="N7455" t="s">
        <v>17339</v>
      </c>
      <c r="O7455">
        <v>3</v>
      </c>
      <c r="P7455" t="s">
        <v>1836</v>
      </c>
      <c r="Q7455" t="s">
        <v>1584</v>
      </c>
      <c r="R7455" t="s">
        <v>1837</v>
      </c>
      <c r="S7455" t="s">
        <v>67</v>
      </c>
      <c r="T7455" t="s">
        <v>68</v>
      </c>
      <c r="U7455">
        <v>2018</v>
      </c>
      <c r="V7455">
        <v>302472</v>
      </c>
      <c r="W7455" t="s">
        <v>69</v>
      </c>
      <c r="X7455" t="s">
        <v>92</v>
      </c>
      <c r="Y7455">
        <v>224775</v>
      </c>
      <c r="Z7455">
        <v>77697</v>
      </c>
      <c r="AA7455" t="s">
        <v>69</v>
      </c>
      <c r="AB7455" t="s">
        <v>21106</v>
      </c>
      <c r="AC7455">
        <v>302472</v>
      </c>
    </row>
    <row r="7456" spans="1:29">
      <c r="A7456">
        <f t="shared" ca="1" si="116"/>
        <v>0.13906612789191175</v>
      </c>
      <c r="B7456" t="s">
        <v>889</v>
      </c>
      <c r="C7456">
        <v>9492566</v>
      </c>
      <c r="D7456" s="2">
        <v>43242</v>
      </c>
      <c r="E7456" t="s">
        <v>56</v>
      </c>
      <c r="F7456" t="s">
        <v>21107</v>
      </c>
      <c r="G7456">
        <v>5</v>
      </c>
      <c r="H7456" t="s">
        <v>58</v>
      </c>
      <c r="I7456" t="s">
        <v>891</v>
      </c>
      <c r="J7456">
        <v>23688</v>
      </c>
      <c r="K7456">
        <v>5</v>
      </c>
      <c r="L7456" s="2">
        <v>41866</v>
      </c>
      <c r="M7456" s="2">
        <v>44165</v>
      </c>
      <c r="N7456" t="s">
        <v>171</v>
      </c>
      <c r="O7456">
        <v>2</v>
      </c>
      <c r="P7456" t="s">
        <v>1269</v>
      </c>
      <c r="Q7456" t="s">
        <v>1270</v>
      </c>
      <c r="R7456" t="s">
        <v>434</v>
      </c>
      <c r="S7456" t="s">
        <v>483</v>
      </c>
      <c r="T7456" t="s">
        <v>68</v>
      </c>
      <c r="U7456">
        <v>2018</v>
      </c>
      <c r="V7456">
        <v>326976</v>
      </c>
      <c r="W7456" t="s">
        <v>69</v>
      </c>
      <c r="X7456" t="s">
        <v>889</v>
      </c>
      <c r="Y7456">
        <v>232479</v>
      </c>
      <c r="Z7456">
        <v>94497</v>
      </c>
      <c r="AA7456" t="s">
        <v>69</v>
      </c>
      <c r="AB7456" t="s">
        <v>21108</v>
      </c>
      <c r="AC7456">
        <v>326976</v>
      </c>
    </row>
    <row r="7457" spans="1:29">
      <c r="A7457">
        <f t="shared" ca="1" si="116"/>
        <v>0.46466314571719691</v>
      </c>
      <c r="B7457" t="s">
        <v>405</v>
      </c>
      <c r="C7457">
        <v>9187919</v>
      </c>
      <c r="D7457" s="2">
        <v>42709</v>
      </c>
      <c r="E7457" t="s">
        <v>1449</v>
      </c>
      <c r="F7457" t="s">
        <v>21109</v>
      </c>
      <c r="G7457">
        <v>5</v>
      </c>
      <c r="H7457" t="s">
        <v>58</v>
      </c>
      <c r="I7457" t="s">
        <v>407</v>
      </c>
      <c r="J7457">
        <v>33854</v>
      </c>
      <c r="K7457">
        <v>5</v>
      </c>
      <c r="L7457" s="2">
        <v>41275</v>
      </c>
      <c r="M7457" s="2">
        <v>43465</v>
      </c>
      <c r="N7457" t="s">
        <v>131</v>
      </c>
      <c r="O7457">
        <v>11</v>
      </c>
      <c r="P7457" t="s">
        <v>532</v>
      </c>
      <c r="Q7457" t="s">
        <v>533</v>
      </c>
      <c r="R7457" t="s">
        <v>149</v>
      </c>
      <c r="S7457" t="s">
        <v>413</v>
      </c>
      <c r="T7457" t="s">
        <v>68</v>
      </c>
      <c r="U7457">
        <v>2017</v>
      </c>
      <c r="V7457">
        <v>536149</v>
      </c>
      <c r="W7457" t="s">
        <v>69</v>
      </c>
      <c r="X7457" t="s">
        <v>405</v>
      </c>
      <c r="Y7457">
        <v>446239</v>
      </c>
      <c r="Z7457">
        <v>89910</v>
      </c>
      <c r="AA7457" t="s">
        <v>69</v>
      </c>
      <c r="AB7457" t="s">
        <v>21110</v>
      </c>
      <c r="AC7457">
        <v>536149</v>
      </c>
    </row>
    <row r="7458" spans="1:29">
      <c r="A7458">
        <f t="shared" ca="1" si="116"/>
        <v>0.78412184997259837</v>
      </c>
      <c r="B7458" t="s">
        <v>75</v>
      </c>
      <c r="C7458">
        <v>9460966</v>
      </c>
      <c r="D7458" s="2">
        <v>43220</v>
      </c>
      <c r="E7458" t="s">
        <v>76</v>
      </c>
      <c r="F7458" t="s">
        <v>21111</v>
      </c>
      <c r="G7458">
        <v>5</v>
      </c>
      <c r="H7458" t="s">
        <v>58</v>
      </c>
      <c r="I7458" t="s">
        <v>78</v>
      </c>
      <c r="J7458">
        <v>11816</v>
      </c>
      <c r="K7458">
        <v>25</v>
      </c>
      <c r="L7458" s="2">
        <v>34425</v>
      </c>
      <c r="M7458" s="2">
        <v>43921</v>
      </c>
      <c r="N7458" t="s">
        <v>1783</v>
      </c>
      <c r="O7458">
        <v>11</v>
      </c>
      <c r="P7458" t="s">
        <v>532</v>
      </c>
      <c r="Q7458" t="s">
        <v>533</v>
      </c>
      <c r="R7458" t="s">
        <v>149</v>
      </c>
      <c r="S7458" t="s">
        <v>67</v>
      </c>
      <c r="T7458" t="s">
        <v>68</v>
      </c>
      <c r="U7458">
        <v>2018</v>
      </c>
      <c r="V7458">
        <v>456634</v>
      </c>
      <c r="W7458" t="s">
        <v>69</v>
      </c>
      <c r="X7458" t="s">
        <v>75</v>
      </c>
      <c r="Y7458">
        <v>296583</v>
      </c>
      <c r="Z7458">
        <v>160051</v>
      </c>
      <c r="AA7458" t="s">
        <v>69</v>
      </c>
      <c r="AB7458" t="s">
        <v>21112</v>
      </c>
      <c r="AC7458">
        <v>456634</v>
      </c>
    </row>
    <row r="7459" spans="1:29">
      <c r="A7459">
        <f t="shared" ca="1" si="116"/>
        <v>0.97034620196558485</v>
      </c>
      <c r="B7459" t="s">
        <v>687</v>
      </c>
      <c r="C7459">
        <v>9390468</v>
      </c>
      <c r="D7459" s="2">
        <v>43063</v>
      </c>
      <c r="E7459" t="s">
        <v>76</v>
      </c>
      <c r="F7459" t="s">
        <v>21113</v>
      </c>
      <c r="G7459">
        <v>5</v>
      </c>
      <c r="H7459" t="s">
        <v>58</v>
      </c>
      <c r="I7459" t="s">
        <v>689</v>
      </c>
      <c r="J7459">
        <v>13547</v>
      </c>
      <c r="K7459">
        <v>5</v>
      </c>
      <c r="L7459" s="2">
        <v>41609</v>
      </c>
      <c r="M7459" s="2">
        <v>43799</v>
      </c>
      <c r="N7459" t="s">
        <v>2888</v>
      </c>
      <c r="O7459">
        <v>7</v>
      </c>
      <c r="P7459" t="s">
        <v>21114</v>
      </c>
      <c r="Q7459" t="s">
        <v>21115</v>
      </c>
      <c r="R7459" t="s">
        <v>311</v>
      </c>
      <c r="S7459" t="s">
        <v>1977</v>
      </c>
      <c r="T7459" t="s">
        <v>68</v>
      </c>
      <c r="U7459">
        <v>2018</v>
      </c>
      <c r="V7459">
        <v>686265</v>
      </c>
      <c r="W7459" t="s">
        <v>69</v>
      </c>
      <c r="X7459" t="s">
        <v>687</v>
      </c>
      <c r="Y7459">
        <v>528607</v>
      </c>
      <c r="Z7459">
        <v>157658</v>
      </c>
      <c r="AA7459" t="s">
        <v>69</v>
      </c>
      <c r="AB7459" t="s">
        <v>21116</v>
      </c>
      <c r="AC7459">
        <v>686265</v>
      </c>
    </row>
    <row r="7460" spans="1:29">
      <c r="A7460">
        <f t="shared" ca="1" si="116"/>
        <v>0.79847606458868692</v>
      </c>
      <c r="B7460" t="s">
        <v>254</v>
      </c>
      <c r="C7460">
        <v>9552179</v>
      </c>
      <c r="D7460" s="2">
        <v>43343</v>
      </c>
      <c r="E7460" t="s">
        <v>56</v>
      </c>
      <c r="F7460" t="s">
        <v>21117</v>
      </c>
      <c r="G7460">
        <v>5</v>
      </c>
      <c r="H7460" t="s">
        <v>58</v>
      </c>
      <c r="I7460" t="s">
        <v>256</v>
      </c>
      <c r="J7460">
        <v>68414</v>
      </c>
      <c r="K7460">
        <v>16</v>
      </c>
      <c r="L7460" s="2">
        <v>37883</v>
      </c>
      <c r="M7460" s="2">
        <v>44074</v>
      </c>
      <c r="N7460" t="s">
        <v>1057</v>
      </c>
      <c r="O7460">
        <v>2</v>
      </c>
      <c r="P7460" t="s">
        <v>3408</v>
      </c>
      <c r="Q7460" t="s">
        <v>3409</v>
      </c>
      <c r="R7460" t="s">
        <v>434</v>
      </c>
      <c r="S7460" t="s">
        <v>85</v>
      </c>
      <c r="T7460" t="s">
        <v>68</v>
      </c>
      <c r="U7460">
        <v>2018</v>
      </c>
      <c r="V7460">
        <v>332894</v>
      </c>
      <c r="W7460" t="s">
        <v>69</v>
      </c>
      <c r="X7460" t="s">
        <v>254</v>
      </c>
      <c r="Y7460">
        <v>220000</v>
      </c>
      <c r="Z7460">
        <v>112894</v>
      </c>
      <c r="AA7460" t="s">
        <v>69</v>
      </c>
      <c r="AB7460" t="s">
        <v>21118</v>
      </c>
      <c r="AC7460">
        <v>332894</v>
      </c>
    </row>
    <row r="7461" spans="1:29">
      <c r="A7461">
        <f t="shared" ca="1" si="116"/>
        <v>0.74550672001125351</v>
      </c>
      <c r="B7461" t="s">
        <v>303</v>
      </c>
      <c r="C7461">
        <v>9277450</v>
      </c>
      <c r="D7461" s="2">
        <v>42881</v>
      </c>
      <c r="E7461" t="s">
        <v>56</v>
      </c>
      <c r="F7461" t="s">
        <v>21119</v>
      </c>
      <c r="G7461">
        <v>5</v>
      </c>
      <c r="H7461" t="s">
        <v>58</v>
      </c>
      <c r="I7461" t="s">
        <v>305</v>
      </c>
      <c r="J7461">
        <v>95359</v>
      </c>
      <c r="K7461">
        <v>4</v>
      </c>
      <c r="L7461" s="2">
        <v>41821</v>
      </c>
      <c r="M7461" s="2">
        <v>43646</v>
      </c>
      <c r="N7461" t="s">
        <v>754</v>
      </c>
      <c r="O7461">
        <v>4</v>
      </c>
      <c r="P7461" t="s">
        <v>444</v>
      </c>
      <c r="Q7461" t="s">
        <v>445</v>
      </c>
      <c r="R7461" t="s">
        <v>149</v>
      </c>
      <c r="S7461" t="s">
        <v>67</v>
      </c>
      <c r="T7461" t="s">
        <v>68</v>
      </c>
      <c r="U7461">
        <v>2017</v>
      </c>
      <c r="V7461">
        <v>341475</v>
      </c>
      <c r="W7461" t="s">
        <v>69</v>
      </c>
      <c r="X7461" t="s">
        <v>303</v>
      </c>
      <c r="Y7461">
        <v>217500</v>
      </c>
      <c r="Z7461">
        <v>123975</v>
      </c>
      <c r="AA7461" t="s">
        <v>69</v>
      </c>
      <c r="AB7461" t="s">
        <v>21120</v>
      </c>
      <c r="AC7461">
        <v>341475</v>
      </c>
    </row>
    <row r="7462" spans="1:29">
      <c r="A7462">
        <f t="shared" ca="1" si="116"/>
        <v>9.5243812070934242E-2</v>
      </c>
      <c r="B7462" t="s">
        <v>182</v>
      </c>
      <c r="C7462">
        <v>9247712</v>
      </c>
      <c r="D7462" s="2">
        <v>42828</v>
      </c>
      <c r="E7462" t="s">
        <v>76</v>
      </c>
      <c r="F7462" t="s">
        <v>21121</v>
      </c>
      <c r="G7462">
        <v>5</v>
      </c>
      <c r="H7462" t="s">
        <v>58</v>
      </c>
      <c r="I7462" t="s">
        <v>185</v>
      </c>
      <c r="J7462">
        <v>19631</v>
      </c>
      <c r="K7462">
        <v>7</v>
      </c>
      <c r="L7462" s="2">
        <v>40057</v>
      </c>
      <c r="M7462" s="2">
        <v>43555</v>
      </c>
      <c r="N7462" t="s">
        <v>549</v>
      </c>
      <c r="O7462">
        <v>11</v>
      </c>
      <c r="P7462" t="s">
        <v>532</v>
      </c>
      <c r="Q7462" t="s">
        <v>533</v>
      </c>
      <c r="R7462" t="s">
        <v>149</v>
      </c>
      <c r="S7462" t="s">
        <v>218</v>
      </c>
      <c r="T7462" t="s">
        <v>68</v>
      </c>
      <c r="U7462">
        <v>2017</v>
      </c>
      <c r="V7462">
        <v>396250</v>
      </c>
      <c r="W7462" t="s">
        <v>69</v>
      </c>
      <c r="X7462" t="s">
        <v>182</v>
      </c>
      <c r="Y7462">
        <v>250000</v>
      </c>
      <c r="Z7462">
        <v>146250</v>
      </c>
      <c r="AA7462" t="s">
        <v>69</v>
      </c>
      <c r="AB7462" t="s">
        <v>21122</v>
      </c>
      <c r="AC7462">
        <v>396250</v>
      </c>
    </row>
    <row r="7463" spans="1:29">
      <c r="A7463">
        <f t="shared" ca="1" si="116"/>
        <v>0.33276437996064612</v>
      </c>
      <c r="B7463" t="s">
        <v>199</v>
      </c>
      <c r="C7463">
        <v>9438492</v>
      </c>
      <c r="D7463" s="2">
        <v>43153</v>
      </c>
      <c r="E7463" t="s">
        <v>3882</v>
      </c>
      <c r="F7463" t="s">
        <v>21123</v>
      </c>
      <c r="G7463">
        <v>5</v>
      </c>
      <c r="H7463" t="s">
        <v>58</v>
      </c>
      <c r="I7463" t="s">
        <v>149</v>
      </c>
      <c r="J7463">
        <v>195466</v>
      </c>
      <c r="K7463">
        <v>3</v>
      </c>
      <c r="L7463" s="2">
        <v>42430</v>
      </c>
      <c r="M7463" s="2">
        <v>43890</v>
      </c>
      <c r="N7463" t="s">
        <v>3884</v>
      </c>
      <c r="O7463">
        <v>47</v>
      </c>
      <c r="P7463" t="s">
        <v>717</v>
      </c>
      <c r="Q7463" t="s">
        <v>718</v>
      </c>
      <c r="R7463" t="s">
        <v>149</v>
      </c>
      <c r="S7463" t="s">
        <v>67</v>
      </c>
      <c r="T7463" t="s">
        <v>68</v>
      </c>
      <c r="U7463">
        <v>2018</v>
      </c>
      <c r="V7463">
        <v>216686</v>
      </c>
      <c r="W7463" t="s">
        <v>69</v>
      </c>
      <c r="X7463" t="s">
        <v>199</v>
      </c>
      <c r="Y7463">
        <v>140250</v>
      </c>
      <c r="Z7463">
        <v>76436</v>
      </c>
      <c r="AA7463" t="s">
        <v>69</v>
      </c>
      <c r="AB7463" t="s">
        <v>21124</v>
      </c>
      <c r="AC7463">
        <v>216686</v>
      </c>
    </row>
    <row r="7464" spans="1:29">
      <c r="A7464">
        <f t="shared" ca="1" si="116"/>
        <v>3.4994629510743946E-2</v>
      </c>
      <c r="B7464" t="s">
        <v>127</v>
      </c>
      <c r="C7464">
        <v>9470908</v>
      </c>
      <c r="D7464" s="2">
        <v>43178</v>
      </c>
      <c r="E7464" t="s">
        <v>7314</v>
      </c>
      <c r="F7464" t="s">
        <v>21125</v>
      </c>
      <c r="G7464">
        <v>5</v>
      </c>
      <c r="H7464" t="s">
        <v>58</v>
      </c>
      <c r="I7464" t="s">
        <v>130</v>
      </c>
      <c r="J7464">
        <v>104363</v>
      </c>
      <c r="K7464">
        <v>4</v>
      </c>
      <c r="L7464" s="2">
        <v>42095</v>
      </c>
      <c r="M7464" s="2">
        <v>44135</v>
      </c>
      <c r="N7464" t="s">
        <v>8896</v>
      </c>
      <c r="O7464">
        <v>1</v>
      </c>
      <c r="P7464" t="s">
        <v>247</v>
      </c>
      <c r="Q7464" t="s">
        <v>248</v>
      </c>
      <c r="R7464" t="s">
        <v>249</v>
      </c>
      <c r="S7464" t="s">
        <v>67</v>
      </c>
      <c r="T7464" t="s">
        <v>68</v>
      </c>
      <c r="U7464">
        <v>2018</v>
      </c>
      <c r="V7464">
        <v>604618</v>
      </c>
      <c r="W7464" t="s">
        <v>69</v>
      </c>
      <c r="X7464" t="s">
        <v>127</v>
      </c>
      <c r="Y7464">
        <v>492636</v>
      </c>
      <c r="Z7464">
        <v>111982</v>
      </c>
      <c r="AA7464" t="s">
        <v>69</v>
      </c>
      <c r="AB7464" t="s">
        <v>21126</v>
      </c>
      <c r="AC7464">
        <v>604618</v>
      </c>
    </row>
    <row r="7465" spans="1:29">
      <c r="A7465">
        <f t="shared" ca="1" si="116"/>
        <v>0.64840449403650813</v>
      </c>
      <c r="B7465" t="s">
        <v>241</v>
      </c>
      <c r="C7465">
        <v>9277228</v>
      </c>
      <c r="D7465" s="2">
        <v>42881</v>
      </c>
      <c r="E7465" t="s">
        <v>56</v>
      </c>
      <c r="F7465" t="s">
        <v>21127</v>
      </c>
      <c r="G7465">
        <v>5</v>
      </c>
      <c r="H7465" t="s">
        <v>58</v>
      </c>
      <c r="I7465" t="s">
        <v>243</v>
      </c>
      <c r="J7465">
        <v>27255</v>
      </c>
      <c r="K7465">
        <v>33</v>
      </c>
      <c r="L7465" s="2">
        <v>29465</v>
      </c>
      <c r="M7465" s="2">
        <v>43616</v>
      </c>
      <c r="N7465" t="s">
        <v>1834</v>
      </c>
      <c r="O7465">
        <v>3</v>
      </c>
      <c r="P7465" t="s">
        <v>9779</v>
      </c>
      <c r="Q7465" t="s">
        <v>9780</v>
      </c>
      <c r="R7465" t="s">
        <v>5561</v>
      </c>
      <c r="S7465" t="s">
        <v>67</v>
      </c>
      <c r="T7465" t="s">
        <v>68</v>
      </c>
      <c r="U7465">
        <v>2017</v>
      </c>
      <c r="V7465">
        <v>286875</v>
      </c>
      <c r="W7465" t="s">
        <v>69</v>
      </c>
      <c r="X7465" t="s">
        <v>241</v>
      </c>
      <c r="Y7465">
        <v>225000</v>
      </c>
      <c r="Z7465">
        <v>61875</v>
      </c>
      <c r="AA7465" t="s">
        <v>69</v>
      </c>
      <c r="AB7465" t="s">
        <v>21128</v>
      </c>
      <c r="AC7465">
        <v>286875</v>
      </c>
    </row>
    <row r="7466" spans="1:29">
      <c r="A7466">
        <f t="shared" ca="1" si="116"/>
        <v>0.92332107145967923</v>
      </c>
      <c r="B7466" t="s">
        <v>254</v>
      </c>
      <c r="C7466">
        <v>9533617</v>
      </c>
      <c r="D7466" s="2">
        <v>43285</v>
      </c>
      <c r="E7466" t="s">
        <v>56</v>
      </c>
      <c r="F7466" t="s">
        <v>21129</v>
      </c>
      <c r="G7466">
        <v>5</v>
      </c>
      <c r="H7466" t="s">
        <v>58</v>
      </c>
      <c r="I7466" t="s">
        <v>256</v>
      </c>
      <c r="J7466">
        <v>62823</v>
      </c>
      <c r="K7466">
        <v>16</v>
      </c>
      <c r="L7466" s="2">
        <v>37438</v>
      </c>
      <c r="M7466" s="2">
        <v>44043</v>
      </c>
      <c r="N7466" t="s">
        <v>1096</v>
      </c>
      <c r="O7466">
        <v>11</v>
      </c>
      <c r="P7466" t="s">
        <v>2093</v>
      </c>
      <c r="Q7466" t="s">
        <v>1293</v>
      </c>
      <c r="R7466" t="s">
        <v>555</v>
      </c>
      <c r="S7466" t="s">
        <v>67</v>
      </c>
      <c r="T7466" t="s">
        <v>68</v>
      </c>
      <c r="U7466">
        <v>2018</v>
      </c>
      <c r="V7466">
        <v>332142</v>
      </c>
      <c r="W7466" t="s">
        <v>69</v>
      </c>
      <c r="X7466" t="s">
        <v>254</v>
      </c>
      <c r="Y7466">
        <v>209553</v>
      </c>
      <c r="Z7466">
        <v>122589</v>
      </c>
      <c r="AA7466" t="s">
        <v>69</v>
      </c>
      <c r="AB7466" t="s">
        <v>21130</v>
      </c>
      <c r="AC7466">
        <v>332142</v>
      </c>
    </row>
    <row r="7467" spans="1:29">
      <c r="A7467">
        <f t="shared" ca="1" si="116"/>
        <v>0.46266602097781173</v>
      </c>
      <c r="B7467" t="s">
        <v>327</v>
      </c>
      <c r="C7467">
        <v>9305077</v>
      </c>
      <c r="D7467" s="2">
        <v>42909</v>
      </c>
      <c r="E7467" t="s">
        <v>4772</v>
      </c>
      <c r="F7467" t="s">
        <v>21131</v>
      </c>
      <c r="G7467">
        <v>5</v>
      </c>
      <c r="H7467" t="s">
        <v>58</v>
      </c>
      <c r="I7467" t="s">
        <v>330</v>
      </c>
      <c r="J7467">
        <v>18992</v>
      </c>
      <c r="K7467">
        <v>4</v>
      </c>
      <c r="L7467" s="2">
        <v>41900</v>
      </c>
      <c r="M7467" s="2">
        <v>43982</v>
      </c>
      <c r="N7467" t="s">
        <v>4774</v>
      </c>
      <c r="O7467">
        <v>7</v>
      </c>
      <c r="P7467" t="s">
        <v>814</v>
      </c>
      <c r="Q7467" t="s">
        <v>815</v>
      </c>
      <c r="R7467" t="s">
        <v>816</v>
      </c>
      <c r="S7467" t="s">
        <v>473</v>
      </c>
      <c r="T7467" t="s">
        <v>68</v>
      </c>
      <c r="U7467">
        <v>2017</v>
      </c>
      <c r="V7467">
        <v>376450</v>
      </c>
      <c r="W7467" t="s">
        <v>69</v>
      </c>
      <c r="X7467" t="s">
        <v>327</v>
      </c>
      <c r="Y7467">
        <v>250000</v>
      </c>
      <c r="Z7467">
        <v>126450</v>
      </c>
      <c r="AA7467" t="s">
        <v>69</v>
      </c>
      <c r="AB7467" t="s">
        <v>21132</v>
      </c>
      <c r="AC7467">
        <v>376450</v>
      </c>
    </row>
    <row r="7468" spans="1:29">
      <c r="A7468">
        <f t="shared" ca="1" si="116"/>
        <v>0.99952701220641971</v>
      </c>
      <c r="B7468" t="s">
        <v>199</v>
      </c>
      <c r="C7468">
        <v>9577916</v>
      </c>
      <c r="D7468" s="2">
        <v>43326</v>
      </c>
      <c r="E7468" t="s">
        <v>1856</v>
      </c>
      <c r="F7468" t="s">
        <v>21133</v>
      </c>
      <c r="G7468">
        <v>1</v>
      </c>
      <c r="H7468" t="s">
        <v>58</v>
      </c>
      <c r="I7468" t="s">
        <v>149</v>
      </c>
      <c r="J7468">
        <v>231582</v>
      </c>
      <c r="K7468">
        <v>1</v>
      </c>
      <c r="L7468" s="2">
        <v>43344</v>
      </c>
      <c r="M7468" s="2">
        <v>43708</v>
      </c>
      <c r="N7468" t="s">
        <v>4492</v>
      </c>
      <c r="O7468">
        <v>16</v>
      </c>
      <c r="P7468" t="s">
        <v>1363</v>
      </c>
      <c r="Q7468" t="s">
        <v>1364</v>
      </c>
      <c r="R7468" t="s">
        <v>149</v>
      </c>
      <c r="S7468" t="s">
        <v>67</v>
      </c>
      <c r="T7468" t="s">
        <v>68</v>
      </c>
      <c r="U7468">
        <v>2018</v>
      </c>
      <c r="V7468">
        <v>369473</v>
      </c>
      <c r="W7468" t="s">
        <v>69</v>
      </c>
      <c r="X7468" t="s">
        <v>199</v>
      </c>
      <c r="Y7468">
        <v>228750</v>
      </c>
      <c r="Z7468">
        <v>140723</v>
      </c>
      <c r="AA7468" t="s">
        <v>69</v>
      </c>
      <c r="AB7468" t="s">
        <v>21134</v>
      </c>
      <c r="AC7468">
        <v>369473</v>
      </c>
    </row>
    <row r="7469" spans="1:29">
      <c r="A7469">
        <f t="shared" ca="1" si="116"/>
        <v>0.82791041396989862</v>
      </c>
      <c r="B7469" t="s">
        <v>199</v>
      </c>
      <c r="C7469">
        <v>9437573</v>
      </c>
      <c r="D7469" s="2">
        <v>43153</v>
      </c>
      <c r="E7469" t="s">
        <v>76</v>
      </c>
      <c r="F7469" t="s">
        <v>21135</v>
      </c>
      <c r="G7469">
        <v>5</v>
      </c>
      <c r="H7469" t="s">
        <v>58</v>
      </c>
      <c r="I7469" t="s">
        <v>149</v>
      </c>
      <c r="J7469">
        <v>179253</v>
      </c>
      <c r="K7469">
        <v>5</v>
      </c>
      <c r="L7469" s="2">
        <v>41730</v>
      </c>
      <c r="M7469" s="2">
        <v>43616</v>
      </c>
      <c r="N7469" t="s">
        <v>911</v>
      </c>
      <c r="O7469">
        <v>16</v>
      </c>
      <c r="P7469" t="s">
        <v>1363</v>
      </c>
      <c r="Q7469" t="s">
        <v>1364</v>
      </c>
      <c r="R7469" t="s">
        <v>149</v>
      </c>
      <c r="S7469" t="s">
        <v>67</v>
      </c>
      <c r="T7469" t="s">
        <v>68</v>
      </c>
      <c r="U7469">
        <v>2018</v>
      </c>
      <c r="V7469">
        <v>333038</v>
      </c>
      <c r="W7469" t="s">
        <v>69</v>
      </c>
      <c r="X7469" t="s">
        <v>199</v>
      </c>
      <c r="Y7469">
        <v>207500</v>
      </c>
      <c r="Z7469">
        <v>125538</v>
      </c>
      <c r="AA7469" t="s">
        <v>69</v>
      </c>
      <c r="AB7469" t="s">
        <v>21136</v>
      </c>
      <c r="AC7469">
        <v>333038</v>
      </c>
    </row>
    <row r="7470" spans="1:29">
      <c r="A7470">
        <f t="shared" ca="1" si="116"/>
        <v>0.47993732327475747</v>
      </c>
      <c r="B7470" t="s">
        <v>241</v>
      </c>
      <c r="C7470">
        <v>9188823</v>
      </c>
      <c r="D7470" s="2">
        <v>42704</v>
      </c>
      <c r="E7470" t="s">
        <v>76</v>
      </c>
      <c r="F7470" t="s">
        <v>21137</v>
      </c>
      <c r="G7470">
        <v>5</v>
      </c>
      <c r="H7470" t="s">
        <v>58</v>
      </c>
      <c r="I7470" t="s">
        <v>243</v>
      </c>
      <c r="J7470">
        <v>118952</v>
      </c>
      <c r="K7470">
        <v>5</v>
      </c>
      <c r="L7470" s="2">
        <v>41624</v>
      </c>
      <c r="M7470" s="2">
        <v>43069</v>
      </c>
      <c r="N7470" t="s">
        <v>1178</v>
      </c>
      <c r="O7470">
        <v>7</v>
      </c>
      <c r="P7470" t="s">
        <v>814</v>
      </c>
      <c r="Q7470" t="s">
        <v>815</v>
      </c>
      <c r="R7470" t="s">
        <v>816</v>
      </c>
      <c r="S7470" t="s">
        <v>473</v>
      </c>
      <c r="T7470" t="s">
        <v>68</v>
      </c>
      <c r="U7470">
        <v>2017</v>
      </c>
      <c r="V7470">
        <v>395000</v>
      </c>
      <c r="W7470" t="s">
        <v>69</v>
      </c>
      <c r="X7470" t="s">
        <v>241</v>
      </c>
      <c r="Y7470">
        <v>250000</v>
      </c>
      <c r="Z7470">
        <v>145000</v>
      </c>
      <c r="AA7470" t="s">
        <v>69</v>
      </c>
      <c r="AB7470" t="s">
        <v>21138</v>
      </c>
      <c r="AC7470">
        <v>395000</v>
      </c>
    </row>
    <row r="7471" spans="1:29">
      <c r="A7471">
        <f t="shared" ca="1" si="116"/>
        <v>0.81365932618550685</v>
      </c>
      <c r="B7471" t="s">
        <v>405</v>
      </c>
      <c r="C7471">
        <v>9251265</v>
      </c>
      <c r="D7471" s="2">
        <v>42755</v>
      </c>
      <c r="E7471" t="s">
        <v>76</v>
      </c>
      <c r="F7471" t="s">
        <v>21139</v>
      </c>
      <c r="G7471">
        <v>5</v>
      </c>
      <c r="H7471" t="s">
        <v>58</v>
      </c>
      <c r="I7471" t="s">
        <v>407</v>
      </c>
      <c r="J7471">
        <v>9082</v>
      </c>
      <c r="K7471">
        <v>19</v>
      </c>
      <c r="L7471" s="2">
        <v>34607</v>
      </c>
      <c r="M7471" s="2">
        <v>44196</v>
      </c>
      <c r="N7471" t="s">
        <v>1320</v>
      </c>
      <c r="O7471">
        <v>3</v>
      </c>
      <c r="P7471" t="s">
        <v>6322</v>
      </c>
      <c r="Q7471" t="s">
        <v>543</v>
      </c>
      <c r="R7471" t="s">
        <v>205</v>
      </c>
      <c r="S7471" t="s">
        <v>67</v>
      </c>
      <c r="T7471" t="s">
        <v>68</v>
      </c>
      <c r="U7471">
        <v>2017</v>
      </c>
      <c r="V7471">
        <v>437276</v>
      </c>
      <c r="W7471" t="s">
        <v>69</v>
      </c>
      <c r="X7471" t="s">
        <v>405</v>
      </c>
      <c r="Y7471">
        <v>336800</v>
      </c>
      <c r="Z7471">
        <v>100476</v>
      </c>
      <c r="AA7471" t="s">
        <v>69</v>
      </c>
      <c r="AB7471" t="s">
        <v>21140</v>
      </c>
      <c r="AC7471">
        <v>437276</v>
      </c>
    </row>
    <row r="7472" spans="1:29">
      <c r="A7472">
        <f t="shared" ca="1" si="116"/>
        <v>0.53808770484027491</v>
      </c>
      <c r="B7472" t="s">
        <v>889</v>
      </c>
      <c r="C7472">
        <v>9514173</v>
      </c>
      <c r="D7472" s="2">
        <v>43272</v>
      </c>
      <c r="E7472" t="s">
        <v>8116</v>
      </c>
      <c r="F7472" t="s">
        <v>21141</v>
      </c>
      <c r="G7472">
        <v>5</v>
      </c>
      <c r="H7472" t="s">
        <v>58</v>
      </c>
      <c r="I7472" t="s">
        <v>891</v>
      </c>
      <c r="J7472">
        <v>24233</v>
      </c>
      <c r="K7472">
        <v>5</v>
      </c>
      <c r="L7472" s="2">
        <v>41901</v>
      </c>
      <c r="M7472" s="2">
        <v>44012</v>
      </c>
      <c r="N7472" t="s">
        <v>8118</v>
      </c>
      <c r="O7472">
        <v>12</v>
      </c>
      <c r="P7472" t="s">
        <v>656</v>
      </c>
      <c r="Q7472" t="s">
        <v>204</v>
      </c>
      <c r="R7472" t="s">
        <v>205</v>
      </c>
      <c r="S7472" t="s">
        <v>102</v>
      </c>
      <c r="T7472" t="s">
        <v>68</v>
      </c>
      <c r="U7472">
        <v>2018</v>
      </c>
      <c r="V7472">
        <v>499887</v>
      </c>
      <c r="W7472" t="s">
        <v>69</v>
      </c>
      <c r="X7472" t="s">
        <v>889</v>
      </c>
      <c r="Y7472">
        <v>324602</v>
      </c>
      <c r="Z7472">
        <v>175285</v>
      </c>
      <c r="AA7472" t="s">
        <v>69</v>
      </c>
      <c r="AB7472" t="s">
        <v>21142</v>
      </c>
      <c r="AC7472">
        <v>499887</v>
      </c>
    </row>
    <row r="7473" spans="1:29">
      <c r="A7473">
        <f t="shared" ca="1" si="116"/>
        <v>0.41002427908378714</v>
      </c>
      <c r="B7473" t="s">
        <v>92</v>
      </c>
      <c r="C7473">
        <v>9282287</v>
      </c>
      <c r="D7473" s="2">
        <v>42893</v>
      </c>
      <c r="E7473" t="s">
        <v>76</v>
      </c>
      <c r="F7473" t="s">
        <v>21143</v>
      </c>
      <c r="G7473">
        <v>5</v>
      </c>
      <c r="H7473" t="s">
        <v>58</v>
      </c>
      <c r="I7473" t="s">
        <v>95</v>
      </c>
      <c r="J7473">
        <v>71978</v>
      </c>
      <c r="K7473">
        <v>5</v>
      </c>
      <c r="L7473" s="2">
        <v>41487</v>
      </c>
      <c r="M7473" s="2">
        <v>43616</v>
      </c>
      <c r="N7473" t="s">
        <v>355</v>
      </c>
      <c r="O7473">
        <v>12</v>
      </c>
      <c r="P7473" t="s">
        <v>1357</v>
      </c>
      <c r="Q7473" t="s">
        <v>217</v>
      </c>
      <c r="R7473" t="s">
        <v>120</v>
      </c>
      <c r="S7473" t="s">
        <v>67</v>
      </c>
      <c r="T7473" t="s">
        <v>68</v>
      </c>
      <c r="U7473">
        <v>2017</v>
      </c>
      <c r="V7473">
        <v>690058</v>
      </c>
      <c r="W7473" t="s">
        <v>69</v>
      </c>
      <c r="X7473" t="s">
        <v>92</v>
      </c>
      <c r="Y7473">
        <v>407114</v>
      </c>
      <c r="Z7473">
        <v>282944</v>
      </c>
      <c r="AA7473" t="s">
        <v>69</v>
      </c>
      <c r="AB7473" t="s">
        <v>21144</v>
      </c>
      <c r="AC7473">
        <v>690058</v>
      </c>
    </row>
    <row r="7474" spans="1:29">
      <c r="A7474">
        <f t="shared" ca="1" si="116"/>
        <v>1.7799626637235888E-2</v>
      </c>
      <c r="B7474" t="s">
        <v>1143</v>
      </c>
      <c r="C7474">
        <v>9465425</v>
      </c>
      <c r="D7474" s="2">
        <v>43209</v>
      </c>
      <c r="E7474" t="s">
        <v>76</v>
      </c>
      <c r="F7474" t="s">
        <v>21145</v>
      </c>
      <c r="G7474">
        <v>5</v>
      </c>
      <c r="H7474" t="s">
        <v>58</v>
      </c>
      <c r="I7474" t="s">
        <v>1145</v>
      </c>
      <c r="J7474">
        <v>64338</v>
      </c>
      <c r="K7474">
        <v>5</v>
      </c>
      <c r="L7474" s="2">
        <v>41813</v>
      </c>
      <c r="M7474" s="2">
        <v>43921</v>
      </c>
      <c r="N7474" t="s">
        <v>3149</v>
      </c>
      <c r="O7474">
        <v>2</v>
      </c>
      <c r="P7474" t="s">
        <v>10392</v>
      </c>
      <c r="Q7474" t="s">
        <v>10393</v>
      </c>
      <c r="R7474" t="s">
        <v>10394</v>
      </c>
      <c r="S7474" t="s">
        <v>67</v>
      </c>
      <c r="T7474" t="s">
        <v>68</v>
      </c>
      <c r="U7474">
        <v>2018</v>
      </c>
      <c r="V7474">
        <v>315700</v>
      </c>
      <c r="W7474" t="s">
        <v>69</v>
      </c>
      <c r="X7474" t="s">
        <v>1143</v>
      </c>
      <c r="Y7474">
        <v>220000</v>
      </c>
      <c r="Z7474">
        <v>95700</v>
      </c>
      <c r="AA7474" t="s">
        <v>69</v>
      </c>
      <c r="AB7474" t="s">
        <v>21146</v>
      </c>
      <c r="AC7474">
        <v>315700</v>
      </c>
    </row>
    <row r="7475" spans="1:29">
      <c r="A7475">
        <f t="shared" ca="1" si="116"/>
        <v>0.29415959327420227</v>
      </c>
      <c r="B7475" t="s">
        <v>687</v>
      </c>
      <c r="C7475">
        <v>9384741</v>
      </c>
      <c r="D7475" s="2">
        <v>43042</v>
      </c>
      <c r="E7475" t="s">
        <v>56</v>
      </c>
      <c r="F7475" t="s">
        <v>21147</v>
      </c>
      <c r="G7475">
        <v>5</v>
      </c>
      <c r="H7475" t="s">
        <v>58</v>
      </c>
      <c r="I7475" t="s">
        <v>689</v>
      </c>
      <c r="J7475">
        <v>13626</v>
      </c>
      <c r="K7475">
        <v>5</v>
      </c>
      <c r="L7475" s="2">
        <v>41974</v>
      </c>
      <c r="M7475" s="2">
        <v>43799</v>
      </c>
      <c r="N7475" t="s">
        <v>973</v>
      </c>
      <c r="O7475">
        <v>3</v>
      </c>
      <c r="P7475" t="s">
        <v>553</v>
      </c>
      <c r="Q7475" t="s">
        <v>554</v>
      </c>
      <c r="R7475" t="s">
        <v>555</v>
      </c>
      <c r="S7475" t="s">
        <v>67</v>
      </c>
      <c r="T7475" t="s">
        <v>68</v>
      </c>
      <c r="U7475">
        <v>2018</v>
      </c>
      <c r="V7475">
        <v>375648</v>
      </c>
      <c r="W7475" t="s">
        <v>69</v>
      </c>
      <c r="X7475" t="s">
        <v>687</v>
      </c>
      <c r="Y7475">
        <v>290507</v>
      </c>
      <c r="Z7475">
        <v>85141</v>
      </c>
      <c r="AA7475" t="s">
        <v>69</v>
      </c>
      <c r="AB7475" t="s">
        <v>21148</v>
      </c>
      <c r="AC7475">
        <v>375648</v>
      </c>
    </row>
    <row r="7476" spans="1:29">
      <c r="A7476">
        <f t="shared" ca="1" si="116"/>
        <v>0.73394476828772248</v>
      </c>
      <c r="B7476" t="s">
        <v>199</v>
      </c>
      <c r="C7476">
        <v>9294983</v>
      </c>
      <c r="D7476" s="2">
        <v>42906</v>
      </c>
      <c r="E7476" t="s">
        <v>3121</v>
      </c>
      <c r="F7476" t="s">
        <v>21149</v>
      </c>
      <c r="G7476">
        <v>5</v>
      </c>
      <c r="H7476" t="s">
        <v>58</v>
      </c>
      <c r="I7476" t="s">
        <v>149</v>
      </c>
      <c r="J7476">
        <v>195787</v>
      </c>
      <c r="K7476">
        <v>3</v>
      </c>
      <c r="L7476" s="2">
        <v>42186</v>
      </c>
      <c r="M7476" s="2">
        <v>43281</v>
      </c>
      <c r="N7476" t="s">
        <v>3327</v>
      </c>
      <c r="O7476">
        <v>12</v>
      </c>
      <c r="P7476" t="s">
        <v>509</v>
      </c>
      <c r="Q7476" t="s">
        <v>217</v>
      </c>
      <c r="R7476" t="s">
        <v>120</v>
      </c>
      <c r="S7476" t="s">
        <v>260</v>
      </c>
      <c r="T7476" t="s">
        <v>68</v>
      </c>
      <c r="U7476">
        <v>2017</v>
      </c>
      <c r="V7476">
        <v>641206</v>
      </c>
      <c r="W7476" t="s">
        <v>69</v>
      </c>
      <c r="X7476" t="s">
        <v>199</v>
      </c>
      <c r="Y7476">
        <v>425263</v>
      </c>
      <c r="Z7476">
        <v>215943</v>
      </c>
      <c r="AA7476" t="s">
        <v>69</v>
      </c>
      <c r="AB7476" t="s">
        <v>21150</v>
      </c>
      <c r="AC7476">
        <v>641206</v>
      </c>
    </row>
    <row r="7477" spans="1:29">
      <c r="A7477">
        <f t="shared" ca="1" si="116"/>
        <v>0.68147148671857449</v>
      </c>
      <c r="B7477" t="s">
        <v>92</v>
      </c>
      <c r="C7477">
        <v>9502843</v>
      </c>
      <c r="D7477" s="2">
        <v>43238</v>
      </c>
      <c r="E7477" t="s">
        <v>56</v>
      </c>
      <c r="F7477" t="s">
        <v>21151</v>
      </c>
      <c r="G7477">
        <v>5</v>
      </c>
      <c r="H7477" t="s">
        <v>58</v>
      </c>
      <c r="I7477" t="s">
        <v>95</v>
      </c>
      <c r="J7477">
        <v>78463</v>
      </c>
      <c r="K7477">
        <v>5</v>
      </c>
      <c r="L7477" s="2">
        <v>41892</v>
      </c>
      <c r="M7477" s="2">
        <v>44347</v>
      </c>
      <c r="N7477" t="s">
        <v>5641</v>
      </c>
      <c r="O7477">
        <v>5</v>
      </c>
      <c r="P7477" t="s">
        <v>21152</v>
      </c>
      <c r="Q7477" t="s">
        <v>15093</v>
      </c>
      <c r="R7477" t="s">
        <v>630</v>
      </c>
      <c r="S7477" t="s">
        <v>348</v>
      </c>
      <c r="T7477" t="s">
        <v>68</v>
      </c>
      <c r="U7477">
        <v>2018</v>
      </c>
      <c r="V7477">
        <v>1359879</v>
      </c>
      <c r="W7477" t="s">
        <v>69</v>
      </c>
      <c r="X7477" t="s">
        <v>92</v>
      </c>
      <c r="Y7477">
        <v>1268286</v>
      </c>
      <c r="Z7477">
        <v>91593</v>
      </c>
      <c r="AA7477" t="s">
        <v>69</v>
      </c>
      <c r="AB7477" t="s">
        <v>21153</v>
      </c>
      <c r="AC7477">
        <v>1359879</v>
      </c>
    </row>
    <row r="7478" spans="1:29">
      <c r="A7478">
        <f t="shared" ca="1" si="116"/>
        <v>0.84865115935668667</v>
      </c>
      <c r="B7478" t="s">
        <v>254</v>
      </c>
      <c r="C7478">
        <v>9195114</v>
      </c>
      <c r="D7478" s="2">
        <v>42725</v>
      </c>
      <c r="E7478" t="s">
        <v>76</v>
      </c>
      <c r="F7478" t="s">
        <v>21154</v>
      </c>
      <c r="G7478">
        <v>5</v>
      </c>
      <c r="H7478" t="s">
        <v>58</v>
      </c>
      <c r="I7478" t="s">
        <v>256</v>
      </c>
      <c r="J7478">
        <v>109143</v>
      </c>
      <c r="K7478">
        <v>4</v>
      </c>
      <c r="L7478" s="2">
        <v>41656</v>
      </c>
      <c r="M7478" s="2">
        <v>43555</v>
      </c>
      <c r="N7478" t="s">
        <v>592</v>
      </c>
      <c r="O7478">
        <v>19</v>
      </c>
      <c r="P7478" t="s">
        <v>1282</v>
      </c>
      <c r="Q7478" t="s">
        <v>1283</v>
      </c>
      <c r="R7478" t="s">
        <v>149</v>
      </c>
      <c r="S7478" t="s">
        <v>85</v>
      </c>
      <c r="T7478" t="s">
        <v>68</v>
      </c>
      <c r="U7478">
        <v>2017</v>
      </c>
      <c r="V7478">
        <v>253659</v>
      </c>
      <c r="W7478" t="s">
        <v>69</v>
      </c>
      <c r="X7478" t="s">
        <v>254</v>
      </c>
      <c r="Y7478">
        <v>210072</v>
      </c>
      <c r="Z7478">
        <v>43587</v>
      </c>
      <c r="AA7478" t="s">
        <v>69</v>
      </c>
      <c r="AB7478" t="s">
        <v>21155</v>
      </c>
      <c r="AC7478">
        <v>253659</v>
      </c>
    </row>
    <row r="7479" spans="1:29">
      <c r="A7479">
        <f t="shared" ca="1" si="116"/>
        <v>0.4777373608644746</v>
      </c>
      <c r="B7479" t="s">
        <v>109</v>
      </c>
      <c r="C7479">
        <v>9211347</v>
      </c>
      <c r="D7479" s="2">
        <v>42758</v>
      </c>
      <c r="E7479" t="s">
        <v>76</v>
      </c>
      <c r="F7479" t="s">
        <v>21156</v>
      </c>
      <c r="G7479">
        <v>5</v>
      </c>
      <c r="H7479" t="s">
        <v>58</v>
      </c>
      <c r="I7479" t="s">
        <v>112</v>
      </c>
      <c r="J7479">
        <v>22891</v>
      </c>
      <c r="K7479">
        <v>5</v>
      </c>
      <c r="L7479" s="2">
        <v>41671</v>
      </c>
      <c r="M7479" s="2">
        <v>43496</v>
      </c>
      <c r="N7479" t="s">
        <v>1355</v>
      </c>
      <c r="O7479">
        <v>11</v>
      </c>
      <c r="P7479" t="s">
        <v>532</v>
      </c>
      <c r="Q7479" t="s">
        <v>533</v>
      </c>
      <c r="R7479" t="s">
        <v>149</v>
      </c>
      <c r="S7479" t="s">
        <v>67</v>
      </c>
      <c r="T7479" t="s">
        <v>68</v>
      </c>
      <c r="U7479">
        <v>2017</v>
      </c>
      <c r="V7479">
        <v>396250</v>
      </c>
      <c r="W7479" t="s">
        <v>69</v>
      </c>
      <c r="X7479" t="s">
        <v>109</v>
      </c>
      <c r="Y7479">
        <v>250000</v>
      </c>
      <c r="Z7479">
        <v>146250</v>
      </c>
      <c r="AA7479" t="s">
        <v>69</v>
      </c>
      <c r="AB7479" t="s">
        <v>21157</v>
      </c>
      <c r="AC7479">
        <v>396250</v>
      </c>
    </row>
    <row r="7480" spans="1:29">
      <c r="A7480">
        <f t="shared" ca="1" si="116"/>
        <v>0.67801106233854891</v>
      </c>
      <c r="B7480" t="s">
        <v>127</v>
      </c>
      <c r="C7480">
        <v>9812696</v>
      </c>
      <c r="D7480" s="2">
        <v>43605</v>
      </c>
      <c r="E7480" t="s">
        <v>110</v>
      </c>
      <c r="F7480" t="s">
        <v>21158</v>
      </c>
      <c r="G7480">
        <v>7</v>
      </c>
      <c r="H7480" t="s">
        <v>58</v>
      </c>
      <c r="I7480" t="s">
        <v>130</v>
      </c>
      <c r="J7480">
        <v>86633</v>
      </c>
      <c r="K7480">
        <v>10</v>
      </c>
      <c r="L7480" s="2">
        <v>40238</v>
      </c>
      <c r="M7480" s="2">
        <v>44377</v>
      </c>
      <c r="N7480" t="s">
        <v>1461</v>
      </c>
      <c r="O7480">
        <v>4</v>
      </c>
      <c r="P7480" t="s">
        <v>1512</v>
      </c>
      <c r="Q7480" t="s">
        <v>1513</v>
      </c>
      <c r="R7480" t="s">
        <v>640</v>
      </c>
      <c r="S7480" t="s">
        <v>102</v>
      </c>
      <c r="T7480" t="s">
        <v>68</v>
      </c>
      <c r="U7480">
        <v>2018</v>
      </c>
      <c r="V7480">
        <v>274313</v>
      </c>
      <c r="W7480" t="s">
        <v>69</v>
      </c>
      <c r="X7480" t="s">
        <v>127</v>
      </c>
      <c r="Y7480">
        <v>195114</v>
      </c>
      <c r="Z7480">
        <v>79199</v>
      </c>
      <c r="AA7480" t="s">
        <v>69</v>
      </c>
      <c r="AB7480" t="s">
        <v>21159</v>
      </c>
      <c r="AC7480">
        <v>274313</v>
      </c>
    </row>
    <row r="7481" spans="1:29">
      <c r="A7481">
        <f t="shared" ca="1" si="116"/>
        <v>0.34068211275357463</v>
      </c>
      <c r="B7481" t="s">
        <v>199</v>
      </c>
      <c r="C7481">
        <v>9437745</v>
      </c>
      <c r="D7481" s="2">
        <v>43154</v>
      </c>
      <c r="E7481" t="s">
        <v>76</v>
      </c>
      <c r="F7481" t="s">
        <v>21160</v>
      </c>
      <c r="G7481">
        <v>5</v>
      </c>
      <c r="H7481" t="s">
        <v>58</v>
      </c>
      <c r="I7481" t="s">
        <v>149</v>
      </c>
      <c r="J7481">
        <v>176785</v>
      </c>
      <c r="K7481">
        <v>5</v>
      </c>
      <c r="L7481" s="2">
        <v>41739</v>
      </c>
      <c r="M7481" s="2">
        <v>43708</v>
      </c>
      <c r="N7481" t="s">
        <v>1693</v>
      </c>
      <c r="O7481">
        <v>1</v>
      </c>
      <c r="P7481" t="s">
        <v>346</v>
      </c>
      <c r="Q7481" t="s">
        <v>119</v>
      </c>
      <c r="R7481" t="s">
        <v>347</v>
      </c>
      <c r="S7481" t="s">
        <v>348</v>
      </c>
      <c r="T7481" t="s">
        <v>68</v>
      </c>
      <c r="U7481">
        <v>2018</v>
      </c>
      <c r="V7481">
        <v>684391</v>
      </c>
      <c r="W7481" t="s">
        <v>69</v>
      </c>
      <c r="X7481" t="s">
        <v>199</v>
      </c>
      <c r="Y7481">
        <v>581255</v>
      </c>
      <c r="Z7481">
        <v>103136</v>
      </c>
      <c r="AA7481" t="s">
        <v>69</v>
      </c>
      <c r="AB7481" t="s">
        <v>21161</v>
      </c>
      <c r="AC7481">
        <v>684391</v>
      </c>
    </row>
    <row r="7482" spans="1:29">
      <c r="A7482">
        <f t="shared" ca="1" si="116"/>
        <v>0.85833281875330036</v>
      </c>
      <c r="B7482" t="s">
        <v>199</v>
      </c>
      <c r="C7482">
        <v>9516943</v>
      </c>
      <c r="D7482" s="2">
        <v>43307</v>
      </c>
      <c r="E7482" t="s">
        <v>56</v>
      </c>
      <c r="F7482" t="s">
        <v>21162</v>
      </c>
      <c r="G7482">
        <v>5</v>
      </c>
      <c r="H7482" t="s">
        <v>58</v>
      </c>
      <c r="I7482" t="s">
        <v>149</v>
      </c>
      <c r="J7482">
        <v>181385</v>
      </c>
      <c r="K7482">
        <v>5</v>
      </c>
      <c r="L7482" s="2">
        <v>41856</v>
      </c>
      <c r="M7482" s="2">
        <v>44043</v>
      </c>
      <c r="N7482" t="s">
        <v>2950</v>
      </c>
      <c r="O7482">
        <v>5</v>
      </c>
      <c r="P7482" t="s">
        <v>1958</v>
      </c>
      <c r="Q7482" t="s">
        <v>1959</v>
      </c>
      <c r="R7482" t="s">
        <v>347</v>
      </c>
      <c r="S7482" t="s">
        <v>336</v>
      </c>
      <c r="T7482" t="s">
        <v>68</v>
      </c>
      <c r="U7482">
        <v>2018</v>
      </c>
      <c r="V7482">
        <v>308990</v>
      </c>
      <c r="W7482" t="s">
        <v>69</v>
      </c>
      <c r="X7482" t="s">
        <v>199</v>
      </c>
      <c r="Y7482">
        <v>207500</v>
      </c>
      <c r="Z7482">
        <v>101490</v>
      </c>
      <c r="AA7482" t="s">
        <v>69</v>
      </c>
      <c r="AB7482" t="s">
        <v>21163</v>
      </c>
      <c r="AC7482">
        <v>308990</v>
      </c>
    </row>
    <row r="7483" spans="1:29">
      <c r="A7483">
        <f t="shared" ca="1" si="116"/>
        <v>0.34540290922325223</v>
      </c>
      <c r="B7483" t="s">
        <v>254</v>
      </c>
      <c r="C7483">
        <v>9431226</v>
      </c>
      <c r="D7483" s="2">
        <v>43130</v>
      </c>
      <c r="E7483" t="s">
        <v>743</v>
      </c>
      <c r="F7483" t="s">
        <v>21164</v>
      </c>
      <c r="G7483">
        <v>5</v>
      </c>
      <c r="H7483" t="s">
        <v>58</v>
      </c>
      <c r="I7483" t="s">
        <v>256</v>
      </c>
      <c r="J7483">
        <v>109019</v>
      </c>
      <c r="K7483">
        <v>5</v>
      </c>
      <c r="L7483" s="2">
        <v>41791</v>
      </c>
      <c r="M7483" s="2">
        <v>44255</v>
      </c>
      <c r="N7483" t="s">
        <v>2395</v>
      </c>
      <c r="O7483">
        <v>12</v>
      </c>
      <c r="P7483" t="s">
        <v>609</v>
      </c>
      <c r="Q7483" t="s">
        <v>148</v>
      </c>
      <c r="R7483" t="s">
        <v>149</v>
      </c>
      <c r="S7483" t="s">
        <v>348</v>
      </c>
      <c r="T7483" t="s">
        <v>68</v>
      </c>
      <c r="U7483">
        <v>2018</v>
      </c>
      <c r="V7483">
        <v>346180</v>
      </c>
      <c r="W7483" t="s">
        <v>69</v>
      </c>
      <c r="X7483" t="s">
        <v>254</v>
      </c>
      <c r="Y7483">
        <v>190000</v>
      </c>
      <c r="Z7483">
        <v>156180</v>
      </c>
      <c r="AA7483" t="s">
        <v>69</v>
      </c>
      <c r="AB7483" t="s">
        <v>21165</v>
      </c>
      <c r="AC7483">
        <v>346180</v>
      </c>
    </row>
    <row r="7484" spans="1:29">
      <c r="A7484">
        <f t="shared" ca="1" si="116"/>
        <v>0.45725337740772409</v>
      </c>
      <c r="B7484" t="s">
        <v>109</v>
      </c>
      <c r="C7484">
        <v>9388693</v>
      </c>
      <c r="D7484" s="2">
        <v>42990</v>
      </c>
      <c r="E7484" t="s">
        <v>1856</v>
      </c>
      <c r="F7484" t="s">
        <v>21166</v>
      </c>
      <c r="G7484">
        <v>2</v>
      </c>
      <c r="H7484" t="s">
        <v>58</v>
      </c>
      <c r="I7484" t="s">
        <v>112</v>
      </c>
      <c r="J7484">
        <v>22076</v>
      </c>
      <c r="K7484">
        <v>5</v>
      </c>
      <c r="L7484" s="2">
        <v>41244</v>
      </c>
      <c r="M7484" s="2">
        <v>43372</v>
      </c>
      <c r="N7484" t="s">
        <v>636</v>
      </c>
      <c r="O7484">
        <v>1</v>
      </c>
      <c r="P7484" t="s">
        <v>825</v>
      </c>
      <c r="Q7484" t="s">
        <v>826</v>
      </c>
      <c r="R7484" t="s">
        <v>827</v>
      </c>
      <c r="S7484" t="s">
        <v>67</v>
      </c>
      <c r="T7484" t="s">
        <v>68</v>
      </c>
      <c r="U7484">
        <v>2017</v>
      </c>
      <c r="V7484">
        <v>379376</v>
      </c>
      <c r="W7484" t="s">
        <v>69</v>
      </c>
      <c r="X7484" t="s">
        <v>109</v>
      </c>
      <c r="Y7484">
        <v>250000</v>
      </c>
      <c r="Z7484">
        <v>129376</v>
      </c>
      <c r="AA7484" t="s">
        <v>69</v>
      </c>
      <c r="AB7484" t="s">
        <v>21167</v>
      </c>
      <c r="AC7484">
        <v>379376</v>
      </c>
    </row>
    <row r="7485" spans="1:29">
      <c r="A7485">
        <f t="shared" ca="1" si="116"/>
        <v>0.33766412868811113</v>
      </c>
      <c r="B7485" t="s">
        <v>92</v>
      </c>
      <c r="C7485">
        <v>9502310</v>
      </c>
      <c r="D7485" s="2">
        <v>43255</v>
      </c>
      <c r="E7485" t="s">
        <v>13589</v>
      </c>
      <c r="F7485" t="s">
        <v>21168</v>
      </c>
      <c r="G7485">
        <v>5</v>
      </c>
      <c r="H7485" t="s">
        <v>58</v>
      </c>
      <c r="I7485" t="s">
        <v>95</v>
      </c>
      <c r="J7485">
        <v>80544</v>
      </c>
      <c r="K7485">
        <v>6</v>
      </c>
      <c r="L7485" s="2">
        <v>41852</v>
      </c>
      <c r="M7485" s="2">
        <v>44347</v>
      </c>
      <c r="N7485" t="s">
        <v>7249</v>
      </c>
      <c r="O7485" t="s">
        <v>913</v>
      </c>
      <c r="P7485" t="s">
        <v>21169</v>
      </c>
      <c r="Q7485" t="s">
        <v>3051</v>
      </c>
      <c r="R7485" t="s">
        <v>3052</v>
      </c>
      <c r="S7485" t="s">
        <v>473</v>
      </c>
      <c r="T7485" t="s">
        <v>68</v>
      </c>
      <c r="U7485">
        <v>2018</v>
      </c>
      <c r="V7485">
        <v>290500</v>
      </c>
      <c r="W7485" t="s">
        <v>69</v>
      </c>
      <c r="X7485" t="s">
        <v>92</v>
      </c>
      <c r="Y7485">
        <v>207500</v>
      </c>
      <c r="Z7485">
        <v>83000</v>
      </c>
      <c r="AA7485" t="s">
        <v>69</v>
      </c>
      <c r="AB7485" t="s">
        <v>21170</v>
      </c>
      <c r="AC7485">
        <v>290500</v>
      </c>
    </row>
    <row r="7486" spans="1:29">
      <c r="A7486">
        <f t="shared" ca="1" si="116"/>
        <v>0.24516261640544679</v>
      </c>
      <c r="B7486" t="s">
        <v>254</v>
      </c>
      <c r="C7486">
        <v>9268775</v>
      </c>
      <c r="D7486" s="2">
        <v>42839</v>
      </c>
      <c r="E7486" t="s">
        <v>76</v>
      </c>
      <c r="F7486" t="s">
        <v>21171</v>
      </c>
      <c r="G7486">
        <v>5</v>
      </c>
      <c r="H7486" t="s">
        <v>58</v>
      </c>
      <c r="I7486" t="s">
        <v>256</v>
      </c>
      <c r="J7486">
        <v>110237</v>
      </c>
      <c r="K7486">
        <v>4</v>
      </c>
      <c r="L7486" s="2">
        <v>41852</v>
      </c>
      <c r="M7486" s="2">
        <v>43585</v>
      </c>
      <c r="N7486" t="s">
        <v>1675</v>
      </c>
      <c r="O7486">
        <v>15</v>
      </c>
      <c r="P7486" t="s">
        <v>1237</v>
      </c>
      <c r="Q7486" t="s">
        <v>1238</v>
      </c>
      <c r="R7486" t="s">
        <v>205</v>
      </c>
      <c r="S7486" t="s">
        <v>85</v>
      </c>
      <c r="T7486" t="s">
        <v>68</v>
      </c>
      <c r="U7486">
        <v>2017</v>
      </c>
      <c r="V7486">
        <v>273464</v>
      </c>
      <c r="W7486" t="s">
        <v>69</v>
      </c>
      <c r="X7486" t="s">
        <v>254</v>
      </c>
      <c r="Y7486">
        <v>190000</v>
      </c>
      <c r="Z7486">
        <v>83464</v>
      </c>
      <c r="AA7486" t="s">
        <v>69</v>
      </c>
      <c r="AB7486" t="s">
        <v>21172</v>
      </c>
      <c r="AC7486">
        <v>273464</v>
      </c>
    </row>
    <row r="7487" spans="1:29">
      <c r="A7487">
        <f t="shared" ca="1" si="116"/>
        <v>0.7218281772669195</v>
      </c>
      <c r="B7487" t="s">
        <v>241</v>
      </c>
      <c r="C7487">
        <v>9236211</v>
      </c>
      <c r="D7487" s="2">
        <v>42809</v>
      </c>
      <c r="E7487" t="s">
        <v>76</v>
      </c>
      <c r="F7487" t="s">
        <v>21173</v>
      </c>
      <c r="G7487">
        <v>5</v>
      </c>
      <c r="H7487" t="s">
        <v>58</v>
      </c>
      <c r="I7487" t="s">
        <v>243</v>
      </c>
      <c r="J7487">
        <v>92774</v>
      </c>
      <c r="K7487">
        <v>10</v>
      </c>
      <c r="L7487" s="2">
        <v>39345</v>
      </c>
      <c r="M7487" s="2">
        <v>43555</v>
      </c>
      <c r="N7487" t="s">
        <v>21174</v>
      </c>
      <c r="O7487">
        <v>12</v>
      </c>
      <c r="P7487" t="s">
        <v>1357</v>
      </c>
      <c r="Q7487" t="s">
        <v>217</v>
      </c>
      <c r="R7487" t="s">
        <v>120</v>
      </c>
      <c r="S7487" t="s">
        <v>67</v>
      </c>
      <c r="T7487" t="s">
        <v>68</v>
      </c>
      <c r="U7487">
        <v>2017</v>
      </c>
      <c r="V7487">
        <v>423750</v>
      </c>
      <c r="W7487" t="s">
        <v>69</v>
      </c>
      <c r="X7487" t="s">
        <v>241</v>
      </c>
      <c r="Y7487">
        <v>250000</v>
      </c>
      <c r="Z7487">
        <v>173750</v>
      </c>
      <c r="AA7487" t="s">
        <v>69</v>
      </c>
      <c r="AB7487" t="s">
        <v>21175</v>
      </c>
      <c r="AC7487">
        <v>423750</v>
      </c>
    </row>
    <row r="7488" spans="1:29">
      <c r="A7488">
        <f t="shared" ca="1" si="116"/>
        <v>0.79138461183404485</v>
      </c>
      <c r="B7488" t="s">
        <v>55</v>
      </c>
      <c r="C7488">
        <v>9320864</v>
      </c>
      <c r="D7488" s="2">
        <v>42944</v>
      </c>
      <c r="E7488" t="s">
        <v>76</v>
      </c>
      <c r="F7488" t="s">
        <v>21176</v>
      </c>
      <c r="G7488">
        <v>5</v>
      </c>
      <c r="H7488" t="s">
        <v>58</v>
      </c>
      <c r="I7488" t="s">
        <v>59</v>
      </c>
      <c r="J7488">
        <v>80839</v>
      </c>
      <c r="K7488">
        <v>4</v>
      </c>
      <c r="L7488" s="2">
        <v>41866</v>
      </c>
      <c r="M7488" s="2">
        <v>43585</v>
      </c>
      <c r="N7488" t="s">
        <v>2888</v>
      </c>
      <c r="O7488">
        <v>18</v>
      </c>
      <c r="P7488" t="s">
        <v>174</v>
      </c>
      <c r="Q7488" t="s">
        <v>175</v>
      </c>
      <c r="R7488" t="s">
        <v>176</v>
      </c>
      <c r="S7488" t="s">
        <v>67</v>
      </c>
      <c r="T7488" t="s">
        <v>68</v>
      </c>
      <c r="U7488">
        <v>2017</v>
      </c>
      <c r="V7488">
        <v>314302</v>
      </c>
      <c r="W7488" t="s">
        <v>69</v>
      </c>
      <c r="X7488" t="s">
        <v>55</v>
      </c>
      <c r="Y7488">
        <v>226582</v>
      </c>
      <c r="Z7488">
        <v>87720</v>
      </c>
      <c r="AA7488" t="s">
        <v>69</v>
      </c>
      <c r="AB7488" t="s">
        <v>21177</v>
      </c>
      <c r="AC7488">
        <v>314302</v>
      </c>
    </row>
    <row r="7489" spans="1:29">
      <c r="A7489">
        <f t="shared" ca="1" si="116"/>
        <v>0.39043316524600491</v>
      </c>
      <c r="B7489" t="s">
        <v>241</v>
      </c>
      <c r="C7489">
        <v>9386754</v>
      </c>
      <c r="D7489" s="2">
        <v>43073</v>
      </c>
      <c r="E7489" t="s">
        <v>56</v>
      </c>
      <c r="F7489" t="s">
        <v>21178</v>
      </c>
      <c r="G7489">
        <v>5</v>
      </c>
      <c r="H7489" t="s">
        <v>58</v>
      </c>
      <c r="I7489" t="s">
        <v>243</v>
      </c>
      <c r="J7489">
        <v>96651</v>
      </c>
      <c r="K7489">
        <v>9</v>
      </c>
      <c r="L7489" s="2">
        <v>40026</v>
      </c>
      <c r="M7489" s="2">
        <v>43496</v>
      </c>
      <c r="N7489" t="s">
        <v>792</v>
      </c>
      <c r="O7489">
        <v>12</v>
      </c>
      <c r="P7489" t="s">
        <v>656</v>
      </c>
      <c r="Q7489" t="s">
        <v>204</v>
      </c>
      <c r="R7489" t="s">
        <v>205</v>
      </c>
      <c r="S7489" t="s">
        <v>67</v>
      </c>
      <c r="T7489" t="s">
        <v>68</v>
      </c>
      <c r="U7489">
        <v>2018</v>
      </c>
      <c r="V7489">
        <v>451672</v>
      </c>
      <c r="W7489" t="s">
        <v>69</v>
      </c>
      <c r="X7489" t="s">
        <v>241</v>
      </c>
      <c r="Y7489">
        <v>297315</v>
      </c>
      <c r="Z7489">
        <v>154357</v>
      </c>
      <c r="AA7489" t="s">
        <v>69</v>
      </c>
      <c r="AB7489" t="s">
        <v>21179</v>
      </c>
      <c r="AC7489">
        <v>451672</v>
      </c>
    </row>
    <row r="7490" spans="1:29">
      <c r="A7490">
        <f t="shared" ref="A7490:A7553" ca="1" si="117">RAND()</f>
        <v>0.87535466348397883</v>
      </c>
      <c r="B7490" t="s">
        <v>254</v>
      </c>
      <c r="C7490">
        <v>9277492</v>
      </c>
      <c r="D7490" s="2">
        <v>42887</v>
      </c>
      <c r="E7490" t="s">
        <v>7362</v>
      </c>
      <c r="F7490" t="s">
        <v>21180</v>
      </c>
      <c r="G7490">
        <v>5</v>
      </c>
      <c r="H7490" t="s">
        <v>58</v>
      </c>
      <c r="I7490" t="s">
        <v>256</v>
      </c>
      <c r="J7490">
        <v>109832</v>
      </c>
      <c r="K7490">
        <v>4</v>
      </c>
      <c r="L7490" s="2">
        <v>41791</v>
      </c>
      <c r="M7490" s="2">
        <v>43616</v>
      </c>
      <c r="N7490" t="s">
        <v>7364</v>
      </c>
      <c r="O7490">
        <v>4</v>
      </c>
      <c r="P7490" t="s">
        <v>1512</v>
      </c>
      <c r="Q7490" t="s">
        <v>1513</v>
      </c>
      <c r="R7490" t="s">
        <v>640</v>
      </c>
      <c r="S7490" t="s">
        <v>85</v>
      </c>
      <c r="T7490" t="s">
        <v>68</v>
      </c>
      <c r="U7490">
        <v>2017</v>
      </c>
      <c r="V7490">
        <v>254641</v>
      </c>
      <c r="W7490" t="s">
        <v>69</v>
      </c>
      <c r="X7490" t="s">
        <v>254</v>
      </c>
      <c r="Y7490">
        <v>207157</v>
      </c>
      <c r="Z7490">
        <v>47484</v>
      </c>
      <c r="AA7490" t="s">
        <v>69</v>
      </c>
      <c r="AB7490" t="s">
        <v>21181</v>
      </c>
      <c r="AC7490">
        <v>254641</v>
      </c>
    </row>
    <row r="7491" spans="1:29">
      <c r="A7491">
        <f t="shared" ca="1" si="117"/>
        <v>0.80945795926222386</v>
      </c>
      <c r="B7491" t="s">
        <v>254</v>
      </c>
      <c r="C7491">
        <v>9302462</v>
      </c>
      <c r="D7491" s="2">
        <v>42915</v>
      </c>
      <c r="E7491" t="s">
        <v>76</v>
      </c>
      <c r="F7491" t="s">
        <v>21182</v>
      </c>
      <c r="G7491">
        <v>5</v>
      </c>
      <c r="H7491" t="s">
        <v>58</v>
      </c>
      <c r="I7491" t="s">
        <v>256</v>
      </c>
      <c r="J7491">
        <v>103547</v>
      </c>
      <c r="K7491">
        <v>8</v>
      </c>
      <c r="L7491" s="2">
        <v>40071</v>
      </c>
      <c r="M7491" s="2">
        <v>43646</v>
      </c>
      <c r="N7491" t="s">
        <v>2395</v>
      </c>
      <c r="O7491">
        <v>1</v>
      </c>
      <c r="P7491" t="s">
        <v>9135</v>
      </c>
      <c r="Q7491" t="s">
        <v>4179</v>
      </c>
      <c r="R7491" t="s">
        <v>1837</v>
      </c>
      <c r="S7491" t="s">
        <v>85</v>
      </c>
      <c r="T7491" t="s">
        <v>68</v>
      </c>
      <c r="U7491">
        <v>2017</v>
      </c>
      <c r="V7491">
        <v>351775</v>
      </c>
      <c r="W7491" t="s">
        <v>69</v>
      </c>
      <c r="X7491" t="s">
        <v>254</v>
      </c>
      <c r="Y7491">
        <v>237500</v>
      </c>
      <c r="Z7491">
        <v>114275</v>
      </c>
      <c r="AA7491" t="s">
        <v>69</v>
      </c>
      <c r="AB7491" t="s">
        <v>21183</v>
      </c>
      <c r="AC7491">
        <v>351775</v>
      </c>
    </row>
    <row r="7492" spans="1:29">
      <c r="A7492">
        <f t="shared" ca="1" si="117"/>
        <v>0.46851175168446513</v>
      </c>
      <c r="B7492" t="s">
        <v>55</v>
      </c>
      <c r="C7492">
        <v>9272011</v>
      </c>
      <c r="D7492" s="2">
        <v>42885</v>
      </c>
      <c r="E7492" t="s">
        <v>56</v>
      </c>
      <c r="F7492" t="s">
        <v>21184</v>
      </c>
      <c r="G7492">
        <v>5</v>
      </c>
      <c r="H7492" t="s">
        <v>58</v>
      </c>
      <c r="I7492" t="s">
        <v>59</v>
      </c>
      <c r="J7492">
        <v>56217</v>
      </c>
      <c r="K7492">
        <v>12</v>
      </c>
      <c r="L7492" s="2">
        <v>38913</v>
      </c>
      <c r="M7492" s="2">
        <v>43373</v>
      </c>
      <c r="N7492" t="s">
        <v>3202</v>
      </c>
      <c r="O7492">
        <v>4</v>
      </c>
      <c r="P7492" t="s">
        <v>638</v>
      </c>
      <c r="Q7492" t="s">
        <v>639</v>
      </c>
      <c r="R7492" t="s">
        <v>640</v>
      </c>
      <c r="S7492" t="s">
        <v>67</v>
      </c>
      <c r="T7492" t="s">
        <v>68</v>
      </c>
      <c r="U7492">
        <v>2017</v>
      </c>
      <c r="V7492">
        <v>342196</v>
      </c>
      <c r="W7492" t="s">
        <v>69</v>
      </c>
      <c r="X7492" t="s">
        <v>55</v>
      </c>
      <c r="Y7492">
        <v>218750</v>
      </c>
      <c r="Z7492">
        <v>123446</v>
      </c>
      <c r="AA7492" t="s">
        <v>69</v>
      </c>
      <c r="AB7492" t="s">
        <v>21185</v>
      </c>
      <c r="AC7492">
        <v>342196</v>
      </c>
    </row>
    <row r="7493" spans="1:29">
      <c r="A7493">
        <f t="shared" ca="1" si="117"/>
        <v>0.23898676858690526</v>
      </c>
      <c r="B7493" t="s">
        <v>199</v>
      </c>
      <c r="C7493">
        <v>9405841</v>
      </c>
      <c r="D7493" s="2">
        <v>43075</v>
      </c>
      <c r="E7493" t="s">
        <v>76</v>
      </c>
      <c r="F7493" t="s">
        <v>21186</v>
      </c>
      <c r="G7493">
        <v>5</v>
      </c>
      <c r="H7493" t="s">
        <v>58</v>
      </c>
      <c r="I7493" t="s">
        <v>149</v>
      </c>
      <c r="J7493">
        <v>91021</v>
      </c>
      <c r="K7493">
        <v>15</v>
      </c>
      <c r="L7493" s="2">
        <v>37151</v>
      </c>
      <c r="M7493" s="2">
        <v>43465</v>
      </c>
      <c r="N7493" t="s">
        <v>79</v>
      </c>
      <c r="O7493" t="s">
        <v>677</v>
      </c>
      <c r="P7493" t="s">
        <v>21187</v>
      </c>
      <c r="Q7493" t="s">
        <v>21188</v>
      </c>
      <c r="R7493" t="s">
        <v>13782</v>
      </c>
      <c r="S7493" t="s">
        <v>681</v>
      </c>
      <c r="T7493" t="s">
        <v>68</v>
      </c>
      <c r="U7493">
        <v>2018</v>
      </c>
      <c r="V7493">
        <v>95386</v>
      </c>
      <c r="W7493" t="s">
        <v>69</v>
      </c>
      <c r="X7493" t="s">
        <v>199</v>
      </c>
      <c r="Y7493">
        <v>88320</v>
      </c>
      <c r="Z7493">
        <v>7066</v>
      </c>
      <c r="AA7493" t="s">
        <v>69</v>
      </c>
      <c r="AB7493" t="s">
        <v>21189</v>
      </c>
      <c r="AC7493">
        <v>95386</v>
      </c>
    </row>
    <row r="7494" spans="1:29">
      <c r="A7494">
        <f t="shared" ca="1" si="117"/>
        <v>0.66619570846127407</v>
      </c>
      <c r="B7494" t="s">
        <v>327</v>
      </c>
      <c r="C7494">
        <v>9246529</v>
      </c>
      <c r="D7494" s="2">
        <v>42842</v>
      </c>
      <c r="E7494" t="s">
        <v>328</v>
      </c>
      <c r="F7494" t="s">
        <v>21190</v>
      </c>
      <c r="G7494">
        <v>5</v>
      </c>
      <c r="H7494" t="s">
        <v>58</v>
      </c>
      <c r="I7494" t="s">
        <v>330</v>
      </c>
      <c r="J7494">
        <v>17235</v>
      </c>
      <c r="K7494">
        <v>4</v>
      </c>
      <c r="L7494" s="2">
        <v>41730</v>
      </c>
      <c r="M7494" s="2">
        <v>43555</v>
      </c>
      <c r="N7494" t="s">
        <v>201</v>
      </c>
      <c r="O7494">
        <v>9</v>
      </c>
      <c r="P7494" t="s">
        <v>4396</v>
      </c>
      <c r="Q7494" t="s">
        <v>4397</v>
      </c>
      <c r="R7494" t="s">
        <v>236</v>
      </c>
      <c r="S7494" t="s">
        <v>336</v>
      </c>
      <c r="T7494" t="s">
        <v>68</v>
      </c>
      <c r="U7494">
        <v>2017</v>
      </c>
      <c r="V7494">
        <v>327944</v>
      </c>
      <c r="W7494" t="s">
        <v>69</v>
      </c>
      <c r="X7494" t="s">
        <v>327</v>
      </c>
      <c r="Y7494">
        <v>239044</v>
      </c>
      <c r="Z7494">
        <v>88900</v>
      </c>
      <c r="AA7494" t="s">
        <v>69</v>
      </c>
      <c r="AB7494" t="s">
        <v>21191</v>
      </c>
      <c r="AC7494">
        <v>327944</v>
      </c>
    </row>
    <row r="7495" spans="1:29">
      <c r="A7495">
        <f t="shared" ca="1" si="117"/>
        <v>0.81830004771930953</v>
      </c>
      <c r="B7495" t="s">
        <v>254</v>
      </c>
      <c r="C7495">
        <v>9262951</v>
      </c>
      <c r="D7495" s="2">
        <v>42782</v>
      </c>
      <c r="E7495" t="s">
        <v>56</v>
      </c>
      <c r="F7495" t="s">
        <v>21192</v>
      </c>
      <c r="G7495">
        <v>5</v>
      </c>
      <c r="H7495" t="s">
        <v>58</v>
      </c>
      <c r="I7495" t="s">
        <v>256</v>
      </c>
      <c r="J7495">
        <v>114254</v>
      </c>
      <c r="K7495">
        <v>3</v>
      </c>
      <c r="L7495" s="2">
        <v>42100</v>
      </c>
      <c r="M7495" s="2">
        <v>43159</v>
      </c>
      <c r="N7495" t="s">
        <v>1807</v>
      </c>
      <c r="O7495">
        <v>4</v>
      </c>
      <c r="P7495" t="s">
        <v>638</v>
      </c>
      <c r="Q7495" t="s">
        <v>639</v>
      </c>
      <c r="R7495" t="s">
        <v>640</v>
      </c>
      <c r="S7495" t="s">
        <v>336</v>
      </c>
      <c r="T7495" t="s">
        <v>68</v>
      </c>
      <c r="U7495">
        <v>2017</v>
      </c>
      <c r="V7495">
        <v>306075</v>
      </c>
      <c r="W7495" t="s">
        <v>69</v>
      </c>
      <c r="X7495" t="s">
        <v>254</v>
      </c>
      <c r="Y7495">
        <v>192500</v>
      </c>
      <c r="Z7495">
        <v>113575</v>
      </c>
      <c r="AA7495" t="s">
        <v>69</v>
      </c>
      <c r="AB7495" t="s">
        <v>21193</v>
      </c>
      <c r="AC7495">
        <v>306075</v>
      </c>
    </row>
    <row r="7496" spans="1:29">
      <c r="A7496">
        <f t="shared" ca="1" si="117"/>
        <v>0.8273346761219178</v>
      </c>
      <c r="B7496" t="s">
        <v>303</v>
      </c>
      <c r="C7496">
        <v>9437808</v>
      </c>
      <c r="D7496" s="2">
        <v>43166</v>
      </c>
      <c r="E7496" t="s">
        <v>76</v>
      </c>
      <c r="F7496" t="s">
        <v>21194</v>
      </c>
      <c r="G7496">
        <v>5</v>
      </c>
      <c r="H7496" t="s">
        <v>58</v>
      </c>
      <c r="I7496" t="s">
        <v>305</v>
      </c>
      <c r="J7496">
        <v>99598</v>
      </c>
      <c r="K7496">
        <v>5</v>
      </c>
      <c r="L7496" s="2">
        <v>41730</v>
      </c>
      <c r="M7496" s="2">
        <v>44286</v>
      </c>
      <c r="N7496" t="s">
        <v>2465</v>
      </c>
      <c r="O7496">
        <v>1</v>
      </c>
      <c r="P7496" t="s">
        <v>4590</v>
      </c>
      <c r="Q7496" t="s">
        <v>2807</v>
      </c>
      <c r="R7496" t="s">
        <v>2808</v>
      </c>
      <c r="S7496" t="s">
        <v>67</v>
      </c>
      <c r="T7496" t="s">
        <v>68</v>
      </c>
      <c r="U7496">
        <v>2018</v>
      </c>
      <c r="V7496">
        <v>334863</v>
      </c>
      <c r="W7496" t="s">
        <v>69</v>
      </c>
      <c r="X7496" t="s">
        <v>303</v>
      </c>
      <c r="Y7496">
        <v>222500</v>
      </c>
      <c r="Z7496">
        <v>112363</v>
      </c>
      <c r="AA7496" t="s">
        <v>69</v>
      </c>
      <c r="AB7496" t="s">
        <v>21195</v>
      </c>
      <c r="AC7496">
        <v>334863</v>
      </c>
    </row>
    <row r="7497" spans="1:29">
      <c r="A7497">
        <f t="shared" ca="1" si="117"/>
        <v>0.86533395561506554</v>
      </c>
      <c r="B7497" t="s">
        <v>327</v>
      </c>
      <c r="C7497">
        <v>9438524</v>
      </c>
      <c r="D7497" s="2">
        <v>43152</v>
      </c>
      <c r="E7497" t="s">
        <v>56</v>
      </c>
      <c r="F7497" t="s">
        <v>21196</v>
      </c>
      <c r="G7497">
        <v>5</v>
      </c>
      <c r="H7497" t="s">
        <v>58</v>
      </c>
      <c r="I7497" t="s">
        <v>330</v>
      </c>
      <c r="J7497">
        <v>14946</v>
      </c>
      <c r="K7497">
        <v>4</v>
      </c>
      <c r="L7497" s="2">
        <v>42134</v>
      </c>
      <c r="M7497" s="2">
        <v>43890</v>
      </c>
      <c r="N7497" t="s">
        <v>331</v>
      </c>
      <c r="O7497">
        <v>4</v>
      </c>
      <c r="P7497" t="s">
        <v>618</v>
      </c>
      <c r="Q7497" t="s">
        <v>619</v>
      </c>
      <c r="R7497" t="s">
        <v>66</v>
      </c>
      <c r="S7497" t="s">
        <v>336</v>
      </c>
      <c r="T7497" t="s">
        <v>68</v>
      </c>
      <c r="U7497">
        <v>2018</v>
      </c>
      <c r="V7497">
        <v>322110</v>
      </c>
      <c r="W7497" t="s">
        <v>69</v>
      </c>
      <c r="X7497" t="s">
        <v>327</v>
      </c>
      <c r="Y7497">
        <v>244195</v>
      </c>
      <c r="Z7497">
        <v>77915</v>
      </c>
      <c r="AA7497" t="s">
        <v>69</v>
      </c>
      <c r="AB7497" t="s">
        <v>21197</v>
      </c>
      <c r="AC7497">
        <v>322110</v>
      </c>
    </row>
    <row r="7498" spans="1:29">
      <c r="A7498">
        <f t="shared" ca="1" si="117"/>
        <v>0.29077423551282011</v>
      </c>
      <c r="B7498" t="s">
        <v>303</v>
      </c>
      <c r="C7498">
        <v>9528289</v>
      </c>
      <c r="D7498" s="2">
        <v>43222</v>
      </c>
      <c r="E7498" t="s">
        <v>56</v>
      </c>
      <c r="F7498" t="s">
        <v>21198</v>
      </c>
      <c r="G7498">
        <v>5</v>
      </c>
      <c r="H7498" t="s">
        <v>58</v>
      </c>
      <c r="I7498" t="s">
        <v>305</v>
      </c>
      <c r="J7498">
        <v>102691</v>
      </c>
      <c r="K7498">
        <v>5</v>
      </c>
      <c r="L7498" s="2">
        <v>42705</v>
      </c>
      <c r="M7498" s="2">
        <v>43921</v>
      </c>
      <c r="N7498" t="s">
        <v>3589</v>
      </c>
      <c r="O7498">
        <v>15</v>
      </c>
      <c r="P7498" t="s">
        <v>4701</v>
      </c>
      <c r="Q7498" t="s">
        <v>1698</v>
      </c>
      <c r="R7498" t="s">
        <v>630</v>
      </c>
      <c r="S7498" t="s">
        <v>67</v>
      </c>
      <c r="T7498" t="s">
        <v>68</v>
      </c>
      <c r="U7498">
        <v>2018</v>
      </c>
      <c r="V7498">
        <v>503142</v>
      </c>
      <c r="W7498" t="s">
        <v>69</v>
      </c>
      <c r="X7498" t="s">
        <v>303</v>
      </c>
      <c r="Y7498">
        <v>336550</v>
      </c>
      <c r="Z7498">
        <v>166592</v>
      </c>
      <c r="AA7498" t="s">
        <v>69</v>
      </c>
      <c r="AB7498" t="s">
        <v>21199</v>
      </c>
      <c r="AC7498">
        <v>503142</v>
      </c>
    </row>
    <row r="7499" spans="1:29">
      <c r="A7499">
        <f t="shared" ca="1" si="117"/>
        <v>4.7807204582320795E-2</v>
      </c>
      <c r="B7499" t="s">
        <v>889</v>
      </c>
      <c r="C7499">
        <v>9237267</v>
      </c>
      <c r="D7499" s="2">
        <v>42817</v>
      </c>
      <c r="E7499" t="s">
        <v>56</v>
      </c>
      <c r="F7499" t="s">
        <v>21200</v>
      </c>
      <c r="G7499">
        <v>5</v>
      </c>
      <c r="H7499" t="s">
        <v>58</v>
      </c>
      <c r="I7499" t="s">
        <v>891</v>
      </c>
      <c r="J7499">
        <v>24731</v>
      </c>
      <c r="K7499">
        <v>3</v>
      </c>
      <c r="L7499" s="2">
        <v>42109</v>
      </c>
      <c r="M7499" s="2">
        <v>43921</v>
      </c>
      <c r="N7499" t="s">
        <v>1136</v>
      </c>
      <c r="O7499">
        <v>2</v>
      </c>
      <c r="P7499" t="s">
        <v>5193</v>
      </c>
      <c r="Q7499" t="s">
        <v>5194</v>
      </c>
      <c r="R7499" t="s">
        <v>311</v>
      </c>
      <c r="S7499" t="s">
        <v>102</v>
      </c>
      <c r="T7499" t="s">
        <v>68</v>
      </c>
      <c r="U7499">
        <v>2017</v>
      </c>
      <c r="V7499">
        <v>551850</v>
      </c>
      <c r="W7499" t="s">
        <v>69</v>
      </c>
      <c r="X7499" t="s">
        <v>889</v>
      </c>
      <c r="Y7499">
        <v>354373</v>
      </c>
      <c r="Z7499">
        <v>197477</v>
      </c>
      <c r="AA7499" t="s">
        <v>69</v>
      </c>
      <c r="AB7499" t="s">
        <v>21201</v>
      </c>
      <c r="AC7499">
        <v>551850</v>
      </c>
    </row>
    <row r="7500" spans="1:29">
      <c r="A7500">
        <f t="shared" ca="1" si="117"/>
        <v>0.4530257240302199</v>
      </c>
      <c r="B7500" t="s">
        <v>327</v>
      </c>
      <c r="C7500">
        <v>9512976</v>
      </c>
      <c r="D7500" s="2">
        <v>43281</v>
      </c>
      <c r="E7500" t="s">
        <v>56</v>
      </c>
      <c r="F7500" t="s">
        <v>21202</v>
      </c>
      <c r="G7500">
        <v>5</v>
      </c>
      <c r="H7500" t="s">
        <v>58</v>
      </c>
      <c r="I7500" t="s">
        <v>330</v>
      </c>
      <c r="J7500">
        <v>6042</v>
      </c>
      <c r="K7500">
        <v>11</v>
      </c>
      <c r="L7500" s="2">
        <v>42262</v>
      </c>
      <c r="M7500" s="2">
        <v>43982</v>
      </c>
      <c r="N7500" t="s">
        <v>1289</v>
      </c>
      <c r="O7500">
        <v>13</v>
      </c>
      <c r="P7500" t="s">
        <v>390</v>
      </c>
      <c r="Q7500" t="s">
        <v>217</v>
      </c>
      <c r="R7500" t="s">
        <v>120</v>
      </c>
      <c r="S7500" t="s">
        <v>67</v>
      </c>
      <c r="T7500" t="s">
        <v>68</v>
      </c>
      <c r="U7500">
        <v>2018</v>
      </c>
      <c r="V7500">
        <v>438699</v>
      </c>
      <c r="W7500" t="s">
        <v>69</v>
      </c>
      <c r="X7500" t="s">
        <v>327</v>
      </c>
      <c r="Y7500">
        <v>277247</v>
      </c>
      <c r="Z7500">
        <v>161452</v>
      </c>
      <c r="AA7500" t="s">
        <v>69</v>
      </c>
      <c r="AB7500" t="s">
        <v>21203</v>
      </c>
      <c r="AC7500">
        <v>438699</v>
      </c>
    </row>
    <row r="7501" spans="1:29">
      <c r="A7501">
        <f t="shared" ca="1" si="117"/>
        <v>0.58991752312764556</v>
      </c>
      <c r="B7501" t="s">
        <v>127</v>
      </c>
      <c r="C7501">
        <v>9233871</v>
      </c>
      <c r="D7501" s="2">
        <v>42790</v>
      </c>
      <c r="E7501" t="s">
        <v>709</v>
      </c>
      <c r="F7501" t="s">
        <v>21204</v>
      </c>
      <c r="G7501">
        <v>5</v>
      </c>
      <c r="H7501" t="s">
        <v>58</v>
      </c>
      <c r="I7501" t="s">
        <v>130</v>
      </c>
      <c r="J7501">
        <v>100917</v>
      </c>
      <c r="K7501">
        <v>4</v>
      </c>
      <c r="L7501" s="2">
        <v>41760</v>
      </c>
      <c r="M7501" s="2">
        <v>43159</v>
      </c>
      <c r="N7501" t="s">
        <v>18524</v>
      </c>
      <c r="O7501">
        <v>5</v>
      </c>
      <c r="P7501" t="s">
        <v>524</v>
      </c>
      <c r="Q7501" t="s">
        <v>83</v>
      </c>
      <c r="R7501" t="s">
        <v>84</v>
      </c>
      <c r="S7501" t="s">
        <v>67</v>
      </c>
      <c r="T7501" t="s">
        <v>68</v>
      </c>
      <c r="U7501">
        <v>2017</v>
      </c>
      <c r="V7501">
        <v>156097</v>
      </c>
      <c r="W7501" t="s">
        <v>69</v>
      </c>
      <c r="X7501" t="s">
        <v>127</v>
      </c>
      <c r="Y7501">
        <v>126716</v>
      </c>
      <c r="Z7501">
        <v>29381</v>
      </c>
      <c r="AA7501" t="s">
        <v>69</v>
      </c>
      <c r="AB7501" t="s">
        <v>21205</v>
      </c>
      <c r="AC7501">
        <v>156097</v>
      </c>
    </row>
    <row r="7502" spans="1:29">
      <c r="A7502">
        <f t="shared" ca="1" si="117"/>
        <v>0.39985143472327866</v>
      </c>
      <c r="B7502" t="s">
        <v>127</v>
      </c>
      <c r="C7502">
        <v>9306189</v>
      </c>
      <c r="D7502" s="2">
        <v>42899</v>
      </c>
      <c r="E7502" t="s">
        <v>724</v>
      </c>
      <c r="F7502" t="s">
        <v>21206</v>
      </c>
      <c r="G7502">
        <v>5</v>
      </c>
      <c r="H7502" t="s">
        <v>58</v>
      </c>
      <c r="I7502" t="s">
        <v>130</v>
      </c>
      <c r="J7502">
        <v>93257</v>
      </c>
      <c r="K7502">
        <v>5</v>
      </c>
      <c r="L7502" s="2">
        <v>41470</v>
      </c>
      <c r="M7502" s="2">
        <v>43646</v>
      </c>
      <c r="N7502" t="s">
        <v>131</v>
      </c>
      <c r="O7502">
        <v>11</v>
      </c>
      <c r="P7502" t="s">
        <v>532</v>
      </c>
      <c r="Q7502" t="s">
        <v>533</v>
      </c>
      <c r="R7502" t="s">
        <v>149</v>
      </c>
      <c r="S7502" t="s">
        <v>67</v>
      </c>
      <c r="T7502" t="s">
        <v>68</v>
      </c>
      <c r="U7502">
        <v>2017</v>
      </c>
      <c r="V7502">
        <v>500710</v>
      </c>
      <c r="W7502" t="s">
        <v>69</v>
      </c>
      <c r="X7502" t="s">
        <v>127</v>
      </c>
      <c r="Y7502">
        <v>445380</v>
      </c>
      <c r="Z7502">
        <v>55330</v>
      </c>
      <c r="AA7502" t="s">
        <v>69</v>
      </c>
      <c r="AB7502" t="s">
        <v>21207</v>
      </c>
      <c r="AC7502">
        <v>500710</v>
      </c>
    </row>
    <row r="7503" spans="1:29">
      <c r="A7503">
        <f t="shared" ca="1" si="117"/>
        <v>0.23188646897002818</v>
      </c>
      <c r="B7503" t="s">
        <v>241</v>
      </c>
      <c r="C7503">
        <v>9261557</v>
      </c>
      <c r="D7503" s="2">
        <v>42853</v>
      </c>
      <c r="E7503" t="s">
        <v>56</v>
      </c>
      <c r="F7503" t="s">
        <v>21208</v>
      </c>
      <c r="G7503">
        <v>5</v>
      </c>
      <c r="H7503" t="s">
        <v>58</v>
      </c>
      <c r="I7503" t="s">
        <v>243</v>
      </c>
      <c r="J7503">
        <v>28066</v>
      </c>
      <c r="K7503">
        <v>36</v>
      </c>
      <c r="L7503" s="2">
        <v>34516</v>
      </c>
      <c r="M7503" s="2">
        <v>43585</v>
      </c>
      <c r="N7503" t="s">
        <v>1126</v>
      </c>
      <c r="O7503">
        <v>2</v>
      </c>
      <c r="P7503" t="s">
        <v>778</v>
      </c>
      <c r="Q7503" t="s">
        <v>779</v>
      </c>
      <c r="R7503" t="s">
        <v>780</v>
      </c>
      <c r="S7503" t="s">
        <v>67</v>
      </c>
      <c r="T7503" t="s">
        <v>68</v>
      </c>
      <c r="U7503">
        <v>2017</v>
      </c>
      <c r="V7503">
        <v>383250</v>
      </c>
      <c r="W7503" t="s">
        <v>69</v>
      </c>
      <c r="X7503" t="s">
        <v>241</v>
      </c>
      <c r="Y7503">
        <v>242616</v>
      </c>
      <c r="Z7503">
        <v>140634</v>
      </c>
      <c r="AA7503" t="s">
        <v>69</v>
      </c>
      <c r="AB7503" t="s">
        <v>21209</v>
      </c>
      <c r="AC7503">
        <v>383250</v>
      </c>
    </row>
    <row r="7504" spans="1:29">
      <c r="A7504">
        <f t="shared" ca="1" si="117"/>
        <v>0.33954495369934878</v>
      </c>
      <c r="B7504" t="s">
        <v>254</v>
      </c>
      <c r="C7504">
        <v>9389504</v>
      </c>
      <c r="D7504" s="2">
        <v>43042</v>
      </c>
      <c r="E7504" t="s">
        <v>56</v>
      </c>
      <c r="F7504" t="s">
        <v>21210</v>
      </c>
      <c r="G7504">
        <v>5</v>
      </c>
      <c r="H7504" t="s">
        <v>58</v>
      </c>
      <c r="I7504" t="s">
        <v>256</v>
      </c>
      <c r="J7504">
        <v>30179</v>
      </c>
      <c r="K7504">
        <v>35</v>
      </c>
      <c r="L7504" s="2">
        <v>29983</v>
      </c>
      <c r="M7504" s="2">
        <v>43434</v>
      </c>
      <c r="N7504" t="s">
        <v>1214</v>
      </c>
      <c r="O7504">
        <v>16</v>
      </c>
      <c r="P7504" t="s">
        <v>1363</v>
      </c>
      <c r="Q7504" t="s">
        <v>1364</v>
      </c>
      <c r="R7504" t="s">
        <v>149</v>
      </c>
      <c r="S7504" t="s">
        <v>67</v>
      </c>
      <c r="T7504" t="s">
        <v>68</v>
      </c>
      <c r="U7504">
        <v>2018</v>
      </c>
      <c r="V7504">
        <v>419037</v>
      </c>
      <c r="W7504" t="s">
        <v>69</v>
      </c>
      <c r="X7504" t="s">
        <v>254</v>
      </c>
      <c r="Y7504">
        <v>262046</v>
      </c>
      <c r="Z7504">
        <v>156991</v>
      </c>
      <c r="AA7504" t="s">
        <v>69</v>
      </c>
      <c r="AB7504" t="s">
        <v>21211</v>
      </c>
      <c r="AC7504">
        <v>419037</v>
      </c>
    </row>
    <row r="7505" spans="1:29">
      <c r="A7505">
        <f t="shared" ca="1" si="117"/>
        <v>0.79448259579506519</v>
      </c>
      <c r="B7505" t="s">
        <v>109</v>
      </c>
      <c r="C7505">
        <v>9515017</v>
      </c>
      <c r="D7505" s="2">
        <v>43280</v>
      </c>
      <c r="E7505" t="s">
        <v>56</v>
      </c>
      <c r="F7505" t="s">
        <v>21212</v>
      </c>
      <c r="G7505">
        <v>5</v>
      </c>
      <c r="H7505" t="s">
        <v>58</v>
      </c>
      <c r="I7505" t="s">
        <v>112</v>
      </c>
      <c r="J7505">
        <v>20894</v>
      </c>
      <c r="K7505">
        <v>9</v>
      </c>
      <c r="L7505" s="2">
        <v>40422</v>
      </c>
      <c r="M7505" s="2">
        <v>44012</v>
      </c>
      <c r="N7505" t="s">
        <v>822</v>
      </c>
      <c r="O7505">
        <v>7</v>
      </c>
      <c r="P7505" t="s">
        <v>814</v>
      </c>
      <c r="Q7505" t="s">
        <v>815</v>
      </c>
      <c r="R7505" t="s">
        <v>816</v>
      </c>
      <c r="S7505" t="s">
        <v>473</v>
      </c>
      <c r="T7505" t="s">
        <v>68</v>
      </c>
      <c r="U7505">
        <v>2018</v>
      </c>
      <c r="V7505">
        <v>658163</v>
      </c>
      <c r="W7505" t="s">
        <v>69</v>
      </c>
      <c r="X7505" t="s">
        <v>109</v>
      </c>
      <c r="Y7505">
        <v>416559</v>
      </c>
      <c r="Z7505">
        <v>241604</v>
      </c>
      <c r="AA7505" t="s">
        <v>69</v>
      </c>
      <c r="AB7505" t="s">
        <v>21213</v>
      </c>
      <c r="AC7505">
        <v>658163</v>
      </c>
    </row>
    <row r="7506" spans="1:29">
      <c r="A7506">
        <f t="shared" ca="1" si="117"/>
        <v>0.97472373575639737</v>
      </c>
      <c r="B7506" t="s">
        <v>286</v>
      </c>
      <c r="C7506">
        <v>9244711</v>
      </c>
      <c r="D7506" s="2">
        <v>42808</v>
      </c>
      <c r="E7506" t="s">
        <v>76</v>
      </c>
      <c r="F7506" t="s">
        <v>21214</v>
      </c>
      <c r="G7506">
        <v>5</v>
      </c>
      <c r="H7506" t="s">
        <v>58</v>
      </c>
      <c r="I7506" t="s">
        <v>289</v>
      </c>
      <c r="J7506">
        <v>76183</v>
      </c>
      <c r="K7506">
        <v>15</v>
      </c>
      <c r="L7506" s="2">
        <v>37309</v>
      </c>
      <c r="M7506" s="2">
        <v>43738</v>
      </c>
      <c r="N7506" t="s">
        <v>9189</v>
      </c>
      <c r="O7506">
        <v>5</v>
      </c>
      <c r="P7506" t="s">
        <v>1197</v>
      </c>
      <c r="Q7506" t="s">
        <v>584</v>
      </c>
      <c r="R7506" t="s">
        <v>585</v>
      </c>
      <c r="S7506" t="s">
        <v>67</v>
      </c>
      <c r="T7506" t="s">
        <v>68</v>
      </c>
      <c r="U7506">
        <v>2017</v>
      </c>
      <c r="V7506">
        <v>507585</v>
      </c>
      <c r="W7506" t="s">
        <v>69</v>
      </c>
      <c r="X7506" t="s">
        <v>286</v>
      </c>
      <c r="Y7506">
        <v>425452</v>
      </c>
      <c r="Z7506">
        <v>82133</v>
      </c>
      <c r="AA7506" t="s">
        <v>69</v>
      </c>
      <c r="AB7506" t="s">
        <v>21215</v>
      </c>
      <c r="AC7506">
        <v>507585</v>
      </c>
    </row>
    <row r="7507" spans="1:29">
      <c r="A7507">
        <f t="shared" ca="1" si="117"/>
        <v>0.80769475176365035</v>
      </c>
      <c r="B7507" t="s">
        <v>303</v>
      </c>
      <c r="C7507">
        <v>9222741</v>
      </c>
      <c r="D7507" s="2">
        <v>42794</v>
      </c>
      <c r="E7507" t="s">
        <v>76</v>
      </c>
      <c r="F7507" t="s">
        <v>21216</v>
      </c>
      <c r="G7507">
        <v>5</v>
      </c>
      <c r="H7507" t="s">
        <v>58</v>
      </c>
      <c r="I7507" t="s">
        <v>305</v>
      </c>
      <c r="J7507">
        <v>102559</v>
      </c>
      <c r="K7507">
        <v>4</v>
      </c>
      <c r="L7507" s="2">
        <v>41699</v>
      </c>
      <c r="M7507" s="2">
        <v>43524</v>
      </c>
      <c r="N7507" t="s">
        <v>1166</v>
      </c>
      <c r="O7507">
        <v>36</v>
      </c>
      <c r="P7507" t="s">
        <v>1090</v>
      </c>
      <c r="Q7507" t="s">
        <v>1091</v>
      </c>
      <c r="R7507" t="s">
        <v>149</v>
      </c>
      <c r="S7507" t="s">
        <v>67</v>
      </c>
      <c r="T7507" t="s">
        <v>68</v>
      </c>
      <c r="U7507">
        <v>2017</v>
      </c>
      <c r="V7507">
        <v>334950</v>
      </c>
      <c r="W7507" t="s">
        <v>69</v>
      </c>
      <c r="X7507" t="s">
        <v>303</v>
      </c>
      <c r="Y7507">
        <v>217500</v>
      </c>
      <c r="Z7507">
        <v>117450</v>
      </c>
      <c r="AA7507" t="s">
        <v>69</v>
      </c>
      <c r="AB7507" t="s">
        <v>21217</v>
      </c>
      <c r="AC7507">
        <v>334950</v>
      </c>
    </row>
    <row r="7508" spans="1:29">
      <c r="A7508">
        <f t="shared" ca="1" si="117"/>
        <v>7.0768954971914599E-2</v>
      </c>
      <c r="B7508" t="s">
        <v>3362</v>
      </c>
      <c r="C7508">
        <v>9513038</v>
      </c>
      <c r="D7508" s="2">
        <v>43269</v>
      </c>
      <c r="E7508" t="s">
        <v>9969</v>
      </c>
      <c r="F7508" t="s">
        <v>21218</v>
      </c>
      <c r="G7508">
        <v>5</v>
      </c>
      <c r="H7508" t="s">
        <v>58</v>
      </c>
      <c r="I7508" t="s">
        <v>3364</v>
      </c>
      <c r="J7508">
        <v>11962</v>
      </c>
      <c r="K7508">
        <v>4</v>
      </c>
      <c r="L7508" s="2">
        <v>42170</v>
      </c>
      <c r="M7508" s="2">
        <v>43630</v>
      </c>
      <c r="N7508" t="s">
        <v>5048</v>
      </c>
      <c r="O7508">
        <v>5</v>
      </c>
      <c r="P7508" t="s">
        <v>1197</v>
      </c>
      <c r="Q7508" t="s">
        <v>584</v>
      </c>
      <c r="R7508" t="s">
        <v>585</v>
      </c>
      <c r="S7508" t="s">
        <v>67</v>
      </c>
      <c r="T7508" t="s">
        <v>68</v>
      </c>
      <c r="U7508">
        <v>2018</v>
      </c>
      <c r="V7508">
        <v>321555</v>
      </c>
      <c r="W7508" t="s">
        <v>69</v>
      </c>
      <c r="X7508" t="s">
        <v>3362</v>
      </c>
      <c r="Y7508">
        <v>239548</v>
      </c>
      <c r="Z7508">
        <v>82007</v>
      </c>
      <c r="AA7508" t="s">
        <v>69</v>
      </c>
      <c r="AB7508" t="s">
        <v>21219</v>
      </c>
      <c r="AC7508">
        <v>321555</v>
      </c>
    </row>
    <row r="7509" spans="1:29">
      <c r="A7509">
        <f t="shared" ca="1" si="117"/>
        <v>0.97642385877674909</v>
      </c>
      <c r="B7509" t="s">
        <v>303</v>
      </c>
      <c r="C7509">
        <v>9258426</v>
      </c>
      <c r="D7509" s="2">
        <v>42824</v>
      </c>
      <c r="E7509" t="s">
        <v>15984</v>
      </c>
      <c r="F7509" t="s">
        <v>21220</v>
      </c>
      <c r="G7509">
        <v>5</v>
      </c>
      <c r="H7509" t="s">
        <v>58</v>
      </c>
      <c r="I7509" t="s">
        <v>305</v>
      </c>
      <c r="J7509">
        <v>102260</v>
      </c>
      <c r="K7509">
        <v>4</v>
      </c>
      <c r="L7509" s="2">
        <v>41730</v>
      </c>
      <c r="M7509" s="2">
        <v>43281</v>
      </c>
      <c r="N7509" t="s">
        <v>21221</v>
      </c>
      <c r="O7509">
        <v>13</v>
      </c>
      <c r="P7509" t="s">
        <v>1222</v>
      </c>
      <c r="Q7509" t="s">
        <v>217</v>
      </c>
      <c r="R7509" t="s">
        <v>120</v>
      </c>
      <c r="S7509" t="s">
        <v>67</v>
      </c>
      <c r="T7509" t="s">
        <v>68</v>
      </c>
      <c r="U7509">
        <v>2017</v>
      </c>
      <c r="V7509">
        <v>368663</v>
      </c>
      <c r="W7509" t="s">
        <v>69</v>
      </c>
      <c r="X7509" t="s">
        <v>303</v>
      </c>
      <c r="Y7509">
        <v>217500</v>
      </c>
      <c r="Z7509">
        <v>151163</v>
      </c>
      <c r="AA7509" t="s">
        <v>69</v>
      </c>
      <c r="AB7509" t="s">
        <v>21222</v>
      </c>
      <c r="AC7509">
        <v>368663</v>
      </c>
    </row>
    <row r="7510" spans="1:29">
      <c r="A7510">
        <f t="shared" ca="1" si="117"/>
        <v>0.70627684359328236</v>
      </c>
      <c r="B7510" t="s">
        <v>109</v>
      </c>
      <c r="C7510">
        <v>9438532</v>
      </c>
      <c r="D7510" s="2">
        <v>43157</v>
      </c>
      <c r="E7510" t="s">
        <v>56</v>
      </c>
      <c r="F7510" t="s">
        <v>21223</v>
      </c>
      <c r="G7510">
        <v>5</v>
      </c>
      <c r="H7510" t="s">
        <v>58</v>
      </c>
      <c r="I7510" t="s">
        <v>112</v>
      </c>
      <c r="J7510">
        <v>8128</v>
      </c>
      <c r="K7510">
        <v>27</v>
      </c>
      <c r="L7510" s="2">
        <v>32416</v>
      </c>
      <c r="M7510" s="2">
        <v>43890</v>
      </c>
      <c r="N7510" t="s">
        <v>225</v>
      </c>
      <c r="O7510">
        <v>18</v>
      </c>
      <c r="P7510" t="s">
        <v>8685</v>
      </c>
      <c r="Q7510" t="s">
        <v>175</v>
      </c>
      <c r="R7510" t="s">
        <v>176</v>
      </c>
      <c r="S7510" t="s">
        <v>771</v>
      </c>
      <c r="T7510" t="s">
        <v>68</v>
      </c>
      <c r="U7510">
        <v>2018</v>
      </c>
      <c r="V7510">
        <v>376250</v>
      </c>
      <c r="W7510" t="s">
        <v>69</v>
      </c>
      <c r="X7510" t="s">
        <v>109</v>
      </c>
      <c r="Y7510">
        <v>250000</v>
      </c>
      <c r="Z7510">
        <v>126250</v>
      </c>
      <c r="AA7510" t="s">
        <v>69</v>
      </c>
      <c r="AB7510" t="s">
        <v>21224</v>
      </c>
      <c r="AC7510">
        <v>376250</v>
      </c>
    </row>
    <row r="7511" spans="1:29">
      <c r="A7511">
        <f t="shared" ca="1" si="117"/>
        <v>0.28705572974984406</v>
      </c>
      <c r="B7511" t="s">
        <v>405</v>
      </c>
      <c r="C7511">
        <v>9543464</v>
      </c>
      <c r="D7511" s="2">
        <v>43308</v>
      </c>
      <c r="E7511" t="s">
        <v>56</v>
      </c>
      <c r="F7511" t="s">
        <v>21225</v>
      </c>
      <c r="G7511">
        <v>5</v>
      </c>
      <c r="H7511" t="s">
        <v>58</v>
      </c>
      <c r="I7511" t="s">
        <v>407</v>
      </c>
      <c r="J7511">
        <v>42845</v>
      </c>
      <c r="K7511">
        <v>2</v>
      </c>
      <c r="L7511" s="2">
        <v>42962</v>
      </c>
      <c r="M7511" s="2">
        <v>44043</v>
      </c>
      <c r="N7511" t="s">
        <v>7946</v>
      </c>
      <c r="O7511">
        <v>2</v>
      </c>
      <c r="P7511" t="s">
        <v>3540</v>
      </c>
      <c r="Q7511" t="s">
        <v>3541</v>
      </c>
      <c r="R7511" t="s">
        <v>1943</v>
      </c>
      <c r="S7511" t="s">
        <v>85</v>
      </c>
      <c r="T7511" t="s">
        <v>68</v>
      </c>
      <c r="U7511">
        <v>2018</v>
      </c>
      <c r="V7511">
        <v>154500</v>
      </c>
      <c r="W7511" t="s">
        <v>69</v>
      </c>
      <c r="X7511" t="s">
        <v>405</v>
      </c>
      <c r="Y7511">
        <v>100000</v>
      </c>
      <c r="Z7511">
        <v>54500</v>
      </c>
      <c r="AA7511" t="s">
        <v>69</v>
      </c>
      <c r="AB7511" t="s">
        <v>21226</v>
      </c>
      <c r="AC7511">
        <v>154500</v>
      </c>
    </row>
    <row r="7512" spans="1:29">
      <c r="A7512">
        <f t="shared" ca="1" si="117"/>
        <v>0.51852934975548992</v>
      </c>
      <c r="B7512" t="s">
        <v>254</v>
      </c>
      <c r="C7512">
        <v>9304239</v>
      </c>
      <c r="D7512" s="2">
        <v>42783</v>
      </c>
      <c r="E7512" t="s">
        <v>56</v>
      </c>
      <c r="F7512" t="s">
        <v>21227</v>
      </c>
      <c r="G7512">
        <v>5</v>
      </c>
      <c r="H7512" t="s">
        <v>58</v>
      </c>
      <c r="I7512" t="s">
        <v>256</v>
      </c>
      <c r="J7512">
        <v>82856</v>
      </c>
      <c r="K7512">
        <v>9</v>
      </c>
      <c r="L7512" s="2">
        <v>39904</v>
      </c>
      <c r="M7512" s="2">
        <v>43159</v>
      </c>
      <c r="N7512" t="s">
        <v>920</v>
      </c>
      <c r="O7512">
        <v>6</v>
      </c>
      <c r="P7512" t="s">
        <v>333</v>
      </c>
      <c r="Q7512" t="s">
        <v>334</v>
      </c>
      <c r="R7512" t="s">
        <v>335</v>
      </c>
      <c r="S7512" t="s">
        <v>67</v>
      </c>
      <c r="T7512" t="s">
        <v>68</v>
      </c>
      <c r="U7512">
        <v>2017</v>
      </c>
      <c r="V7512">
        <v>318117</v>
      </c>
      <c r="W7512" t="s">
        <v>69</v>
      </c>
      <c r="X7512" t="s">
        <v>254</v>
      </c>
      <c r="Y7512">
        <v>206446</v>
      </c>
      <c r="Z7512">
        <v>111671</v>
      </c>
      <c r="AA7512" t="s">
        <v>69</v>
      </c>
      <c r="AB7512" t="s">
        <v>21228</v>
      </c>
      <c r="AC7512">
        <v>318117</v>
      </c>
    </row>
    <row r="7513" spans="1:29">
      <c r="A7513">
        <f t="shared" ca="1" si="117"/>
        <v>0.80648582133245184</v>
      </c>
      <c r="B7513" t="s">
        <v>303</v>
      </c>
      <c r="C7513">
        <v>9518853</v>
      </c>
      <c r="D7513" s="2">
        <v>43284</v>
      </c>
      <c r="E7513" t="s">
        <v>56</v>
      </c>
      <c r="F7513" t="s">
        <v>21229</v>
      </c>
      <c r="G7513">
        <v>5</v>
      </c>
      <c r="H7513" t="s">
        <v>58</v>
      </c>
      <c r="I7513" t="s">
        <v>305</v>
      </c>
      <c r="J7513">
        <v>100569</v>
      </c>
      <c r="K7513">
        <v>5</v>
      </c>
      <c r="L7513" s="2">
        <v>41883</v>
      </c>
      <c r="M7513" s="2">
        <v>44377</v>
      </c>
      <c r="N7513" t="s">
        <v>1289</v>
      </c>
      <c r="O7513">
        <v>8</v>
      </c>
      <c r="P7513" t="s">
        <v>2448</v>
      </c>
      <c r="Q7513" t="s">
        <v>472</v>
      </c>
      <c r="R7513" t="s">
        <v>311</v>
      </c>
      <c r="S7513" t="s">
        <v>473</v>
      </c>
      <c r="T7513" t="s">
        <v>68</v>
      </c>
      <c r="U7513">
        <v>2018</v>
      </c>
      <c r="V7513">
        <v>573805</v>
      </c>
      <c r="W7513" t="s">
        <v>69</v>
      </c>
      <c r="X7513" t="s">
        <v>303</v>
      </c>
      <c r="Y7513">
        <v>329773</v>
      </c>
      <c r="Z7513">
        <v>244032</v>
      </c>
      <c r="AA7513" t="s">
        <v>69</v>
      </c>
      <c r="AB7513" t="s">
        <v>21230</v>
      </c>
      <c r="AC7513">
        <v>573805</v>
      </c>
    </row>
    <row r="7514" spans="1:29">
      <c r="A7514">
        <f t="shared" ca="1" si="117"/>
        <v>5.707842742426994E-2</v>
      </c>
      <c r="B7514" t="s">
        <v>55</v>
      </c>
      <c r="C7514">
        <v>9421563</v>
      </c>
      <c r="D7514" s="2">
        <v>43178</v>
      </c>
      <c r="E7514" t="s">
        <v>76</v>
      </c>
      <c r="F7514" t="s">
        <v>21231</v>
      </c>
      <c r="G7514">
        <v>5</v>
      </c>
      <c r="H7514" t="s">
        <v>58</v>
      </c>
      <c r="I7514" t="s">
        <v>59</v>
      </c>
      <c r="J7514">
        <v>83544</v>
      </c>
      <c r="K7514">
        <v>5</v>
      </c>
      <c r="L7514" s="2">
        <v>41730</v>
      </c>
      <c r="M7514" s="2">
        <v>43921</v>
      </c>
      <c r="N7514" t="s">
        <v>1608</v>
      </c>
      <c r="O7514">
        <v>6</v>
      </c>
      <c r="P7514" t="s">
        <v>2222</v>
      </c>
      <c r="Q7514" t="s">
        <v>2223</v>
      </c>
      <c r="R7514" t="s">
        <v>101</v>
      </c>
      <c r="S7514" t="s">
        <v>67</v>
      </c>
      <c r="T7514" t="s">
        <v>68</v>
      </c>
      <c r="U7514">
        <v>2018</v>
      </c>
      <c r="V7514">
        <v>327031</v>
      </c>
      <c r="W7514" t="s">
        <v>69</v>
      </c>
      <c r="X7514" t="s">
        <v>55</v>
      </c>
      <c r="Y7514">
        <v>218750</v>
      </c>
      <c r="Z7514">
        <v>108281</v>
      </c>
      <c r="AA7514" t="s">
        <v>69</v>
      </c>
      <c r="AB7514" t="s">
        <v>21232</v>
      </c>
      <c r="AC7514">
        <v>327031</v>
      </c>
    </row>
    <row r="7515" spans="1:29">
      <c r="A7515">
        <f t="shared" ca="1" si="117"/>
        <v>0.13909675535670163</v>
      </c>
      <c r="B7515" t="s">
        <v>92</v>
      </c>
      <c r="C7515">
        <v>9564686</v>
      </c>
      <c r="D7515" s="2">
        <v>43301</v>
      </c>
      <c r="E7515" t="s">
        <v>76</v>
      </c>
      <c r="F7515" t="s">
        <v>21233</v>
      </c>
      <c r="G7515">
        <v>5</v>
      </c>
      <c r="H7515" t="s">
        <v>58</v>
      </c>
      <c r="I7515" t="s">
        <v>95</v>
      </c>
      <c r="J7515">
        <v>73386</v>
      </c>
      <c r="K7515">
        <v>5</v>
      </c>
      <c r="L7515" s="2">
        <v>41477</v>
      </c>
      <c r="M7515" s="2">
        <v>43646</v>
      </c>
      <c r="N7515" t="s">
        <v>6510</v>
      </c>
      <c r="O7515">
        <v>4</v>
      </c>
      <c r="P7515" t="s">
        <v>7889</v>
      </c>
      <c r="Q7515" t="s">
        <v>7890</v>
      </c>
      <c r="R7515" t="s">
        <v>66</v>
      </c>
      <c r="S7515" t="s">
        <v>260</v>
      </c>
      <c r="T7515" t="s">
        <v>68</v>
      </c>
      <c r="U7515">
        <v>2018</v>
      </c>
      <c r="V7515">
        <v>106830</v>
      </c>
      <c r="W7515" t="s">
        <v>69</v>
      </c>
      <c r="X7515" t="s">
        <v>92</v>
      </c>
      <c r="Y7515">
        <v>75817</v>
      </c>
      <c r="Z7515">
        <v>31013</v>
      </c>
      <c r="AA7515" t="s">
        <v>69</v>
      </c>
      <c r="AB7515" t="s">
        <v>21234</v>
      </c>
      <c r="AC7515">
        <v>106830</v>
      </c>
    </row>
    <row r="7516" spans="1:29">
      <c r="A7516">
        <f t="shared" ca="1" si="117"/>
        <v>0.98618505025495518</v>
      </c>
      <c r="B7516" t="s">
        <v>889</v>
      </c>
      <c r="C7516">
        <v>9441814</v>
      </c>
      <c r="D7516" s="2">
        <v>43145</v>
      </c>
      <c r="E7516" t="s">
        <v>76</v>
      </c>
      <c r="F7516" t="s">
        <v>21235</v>
      </c>
      <c r="G7516">
        <v>5</v>
      </c>
      <c r="H7516" t="s">
        <v>58</v>
      </c>
      <c r="I7516" t="s">
        <v>891</v>
      </c>
      <c r="J7516">
        <v>22948</v>
      </c>
      <c r="K7516">
        <v>5</v>
      </c>
      <c r="L7516" s="2">
        <v>41775</v>
      </c>
      <c r="M7516" s="2">
        <v>44255</v>
      </c>
      <c r="N7516" t="s">
        <v>1565</v>
      </c>
      <c r="O7516">
        <v>14</v>
      </c>
      <c r="P7516" t="s">
        <v>270</v>
      </c>
      <c r="Q7516" t="s">
        <v>271</v>
      </c>
      <c r="R7516" t="s">
        <v>176</v>
      </c>
      <c r="S7516" t="s">
        <v>67</v>
      </c>
      <c r="T7516" t="s">
        <v>68</v>
      </c>
      <c r="U7516">
        <v>2018</v>
      </c>
      <c r="V7516">
        <v>343273</v>
      </c>
      <c r="W7516" t="s">
        <v>69</v>
      </c>
      <c r="X7516" t="s">
        <v>889</v>
      </c>
      <c r="Y7516">
        <v>261460</v>
      </c>
      <c r="Z7516">
        <v>81813</v>
      </c>
      <c r="AA7516" t="s">
        <v>69</v>
      </c>
      <c r="AB7516" t="s">
        <v>21236</v>
      </c>
      <c r="AC7516">
        <v>343273</v>
      </c>
    </row>
    <row r="7517" spans="1:29">
      <c r="A7517">
        <f t="shared" ca="1" si="117"/>
        <v>0.49040133306492173</v>
      </c>
      <c r="B7517" t="s">
        <v>241</v>
      </c>
      <c r="C7517">
        <v>9390063</v>
      </c>
      <c r="D7517" s="2">
        <v>43097</v>
      </c>
      <c r="E7517" t="s">
        <v>56</v>
      </c>
      <c r="F7517" t="s">
        <v>21237</v>
      </c>
      <c r="G7517">
        <v>5</v>
      </c>
      <c r="H7517" t="s">
        <v>58</v>
      </c>
      <c r="I7517" t="s">
        <v>243</v>
      </c>
      <c r="J7517">
        <v>122216</v>
      </c>
      <c r="K7517">
        <v>4</v>
      </c>
      <c r="L7517" s="2">
        <v>41974</v>
      </c>
      <c r="M7517" s="2">
        <v>43799</v>
      </c>
      <c r="N7517" t="s">
        <v>21238</v>
      </c>
      <c r="O7517">
        <v>5</v>
      </c>
      <c r="P7517" t="s">
        <v>1958</v>
      </c>
      <c r="Q7517" t="s">
        <v>1959</v>
      </c>
      <c r="R7517" t="s">
        <v>347</v>
      </c>
      <c r="S7517" t="s">
        <v>67</v>
      </c>
      <c r="T7517" t="s">
        <v>68</v>
      </c>
      <c r="U7517">
        <v>2018</v>
      </c>
      <c r="V7517">
        <v>382057</v>
      </c>
      <c r="W7517" t="s">
        <v>69</v>
      </c>
      <c r="X7517" t="s">
        <v>241</v>
      </c>
      <c r="Y7517">
        <v>258745</v>
      </c>
      <c r="Z7517">
        <v>123312</v>
      </c>
      <c r="AA7517" t="s">
        <v>69</v>
      </c>
      <c r="AB7517" t="s">
        <v>21239</v>
      </c>
      <c r="AC7517">
        <v>382057</v>
      </c>
    </row>
    <row r="7518" spans="1:29">
      <c r="A7518">
        <f t="shared" ca="1" si="117"/>
        <v>0.58715402059309818</v>
      </c>
      <c r="B7518" t="s">
        <v>199</v>
      </c>
      <c r="C7518">
        <v>9397303</v>
      </c>
      <c r="D7518" s="2">
        <v>42747</v>
      </c>
      <c r="E7518" t="s">
        <v>287</v>
      </c>
      <c r="F7518" t="s">
        <v>21240</v>
      </c>
      <c r="G7518">
        <v>7</v>
      </c>
      <c r="H7518" t="s">
        <v>58</v>
      </c>
      <c r="I7518" t="s">
        <v>149</v>
      </c>
      <c r="J7518">
        <v>154835</v>
      </c>
      <c r="K7518">
        <v>6</v>
      </c>
      <c r="L7518" s="2">
        <v>42713</v>
      </c>
      <c r="M7518" s="2">
        <v>43373</v>
      </c>
      <c r="N7518" t="s">
        <v>1998</v>
      </c>
      <c r="O7518">
        <v>7</v>
      </c>
      <c r="P7518" t="s">
        <v>491</v>
      </c>
      <c r="Q7518" t="s">
        <v>492</v>
      </c>
      <c r="R7518" t="s">
        <v>295</v>
      </c>
      <c r="S7518" t="s">
        <v>67</v>
      </c>
      <c r="T7518" t="s">
        <v>68</v>
      </c>
      <c r="U7518">
        <v>2017</v>
      </c>
      <c r="V7518">
        <v>347376</v>
      </c>
      <c r="W7518" t="s">
        <v>69</v>
      </c>
      <c r="X7518" t="s">
        <v>199</v>
      </c>
      <c r="Y7518">
        <v>234553</v>
      </c>
      <c r="Z7518">
        <v>112823</v>
      </c>
      <c r="AA7518" t="s">
        <v>69</v>
      </c>
      <c r="AB7518" t="s">
        <v>21241</v>
      </c>
      <c r="AC7518">
        <v>347376</v>
      </c>
    </row>
    <row r="7519" spans="1:29">
      <c r="A7519">
        <f t="shared" ca="1" si="117"/>
        <v>0.74684702429783512</v>
      </c>
      <c r="B7519" t="s">
        <v>254</v>
      </c>
      <c r="C7519">
        <v>9320838</v>
      </c>
      <c r="D7519" s="2">
        <v>42943</v>
      </c>
      <c r="E7519" t="s">
        <v>9290</v>
      </c>
      <c r="F7519" t="s">
        <v>21242</v>
      </c>
      <c r="G7519">
        <v>5</v>
      </c>
      <c r="H7519" t="s">
        <v>58</v>
      </c>
      <c r="I7519" t="s">
        <v>256</v>
      </c>
      <c r="J7519">
        <v>109199</v>
      </c>
      <c r="K7519">
        <v>4</v>
      </c>
      <c r="L7519" s="2">
        <v>41852</v>
      </c>
      <c r="M7519" s="2">
        <v>43677</v>
      </c>
      <c r="N7519" t="s">
        <v>9292</v>
      </c>
      <c r="O7519">
        <v>7</v>
      </c>
      <c r="P7519" t="s">
        <v>1021</v>
      </c>
      <c r="Q7519" t="s">
        <v>472</v>
      </c>
      <c r="R7519" t="s">
        <v>311</v>
      </c>
      <c r="S7519" t="s">
        <v>473</v>
      </c>
      <c r="T7519" t="s">
        <v>68</v>
      </c>
      <c r="U7519">
        <v>2017</v>
      </c>
      <c r="V7519">
        <v>452686</v>
      </c>
      <c r="W7519" t="s">
        <v>69</v>
      </c>
      <c r="X7519" t="s">
        <v>254</v>
      </c>
      <c r="Y7519">
        <v>261668</v>
      </c>
      <c r="Z7519">
        <v>191018</v>
      </c>
      <c r="AA7519" t="s">
        <v>69</v>
      </c>
      <c r="AB7519" t="s">
        <v>21243</v>
      </c>
      <c r="AC7519">
        <v>452686</v>
      </c>
    </row>
    <row r="7520" spans="1:29">
      <c r="A7520">
        <f t="shared" ca="1" si="117"/>
        <v>0.37610777434537956</v>
      </c>
      <c r="B7520" t="s">
        <v>156</v>
      </c>
      <c r="C7520">
        <v>9514444</v>
      </c>
      <c r="D7520" s="2">
        <v>43271</v>
      </c>
      <c r="E7520" t="s">
        <v>2930</v>
      </c>
      <c r="F7520" t="s">
        <v>21244</v>
      </c>
      <c r="G7520">
        <v>5</v>
      </c>
      <c r="H7520" t="s">
        <v>58</v>
      </c>
      <c r="I7520" t="s">
        <v>66</v>
      </c>
      <c r="J7520">
        <v>10529</v>
      </c>
      <c r="K7520">
        <v>4</v>
      </c>
      <c r="L7520" s="2">
        <v>42272</v>
      </c>
      <c r="M7520" s="2">
        <v>44561</v>
      </c>
      <c r="N7520" t="s">
        <v>2548</v>
      </c>
      <c r="O7520">
        <v>13</v>
      </c>
      <c r="P7520" t="s">
        <v>390</v>
      </c>
      <c r="Q7520" t="s">
        <v>217</v>
      </c>
      <c r="R7520" t="s">
        <v>120</v>
      </c>
      <c r="S7520" t="s">
        <v>102</v>
      </c>
      <c r="T7520" t="s">
        <v>68</v>
      </c>
      <c r="U7520">
        <v>2018</v>
      </c>
      <c r="V7520">
        <v>659016</v>
      </c>
      <c r="W7520" t="s">
        <v>69</v>
      </c>
      <c r="X7520" t="s">
        <v>156</v>
      </c>
      <c r="Y7520">
        <v>451111</v>
      </c>
      <c r="Z7520">
        <v>207905</v>
      </c>
      <c r="AA7520" t="s">
        <v>69</v>
      </c>
      <c r="AB7520" t="s">
        <v>21245</v>
      </c>
      <c r="AC7520">
        <v>659016</v>
      </c>
    </row>
    <row r="7521" spans="1:29">
      <c r="A7521">
        <f t="shared" ca="1" si="117"/>
        <v>0.64840672544947142</v>
      </c>
      <c r="B7521" t="s">
        <v>55</v>
      </c>
      <c r="C7521">
        <v>9291508</v>
      </c>
      <c r="D7521" s="2">
        <v>42984</v>
      </c>
      <c r="E7521" t="s">
        <v>76</v>
      </c>
      <c r="F7521" t="s">
        <v>21246</v>
      </c>
      <c r="G7521">
        <v>5</v>
      </c>
      <c r="H7521" t="s">
        <v>58</v>
      </c>
      <c r="I7521" t="s">
        <v>59</v>
      </c>
      <c r="J7521">
        <v>84121</v>
      </c>
      <c r="K7521">
        <v>5</v>
      </c>
      <c r="L7521" s="2">
        <v>41426</v>
      </c>
      <c r="M7521" s="2">
        <v>43616</v>
      </c>
      <c r="N7521" t="s">
        <v>2799</v>
      </c>
      <c r="O7521">
        <v>30</v>
      </c>
      <c r="P7521" t="s">
        <v>13926</v>
      </c>
      <c r="Q7521" t="s">
        <v>1091</v>
      </c>
      <c r="R7521" t="s">
        <v>149</v>
      </c>
      <c r="S7521" t="s">
        <v>473</v>
      </c>
      <c r="T7521" t="s">
        <v>68</v>
      </c>
      <c r="U7521">
        <v>2017</v>
      </c>
      <c r="V7521">
        <v>354375</v>
      </c>
      <c r="W7521" t="s">
        <v>69</v>
      </c>
      <c r="X7521" t="s">
        <v>55</v>
      </c>
      <c r="Y7521">
        <v>218750</v>
      </c>
      <c r="Z7521">
        <v>135625</v>
      </c>
      <c r="AA7521" t="s">
        <v>69</v>
      </c>
      <c r="AB7521" t="s">
        <v>21247</v>
      </c>
      <c r="AC7521">
        <v>354375</v>
      </c>
    </row>
    <row r="7522" spans="1:29">
      <c r="A7522">
        <f t="shared" ca="1" si="117"/>
        <v>0.93533850163547894</v>
      </c>
      <c r="B7522" t="s">
        <v>156</v>
      </c>
      <c r="C7522">
        <v>9213315</v>
      </c>
      <c r="D7522" s="2">
        <v>42738</v>
      </c>
      <c r="E7522" t="s">
        <v>2740</v>
      </c>
      <c r="F7522" t="s">
        <v>21248</v>
      </c>
      <c r="G7522">
        <v>5</v>
      </c>
      <c r="H7522" t="s">
        <v>58</v>
      </c>
      <c r="I7522" t="s">
        <v>66</v>
      </c>
      <c r="J7522">
        <v>7658</v>
      </c>
      <c r="K7522">
        <v>5</v>
      </c>
      <c r="L7522" s="2">
        <v>41458</v>
      </c>
      <c r="M7522" s="2">
        <v>44227</v>
      </c>
      <c r="N7522" t="s">
        <v>2742</v>
      </c>
      <c r="O7522">
        <v>4</v>
      </c>
      <c r="P7522" t="s">
        <v>638</v>
      </c>
      <c r="Q7522" t="s">
        <v>639</v>
      </c>
      <c r="R7522" t="s">
        <v>640</v>
      </c>
      <c r="S7522" t="s">
        <v>67</v>
      </c>
      <c r="T7522" t="s">
        <v>68</v>
      </c>
      <c r="U7522">
        <v>2017</v>
      </c>
      <c r="V7522">
        <v>392500</v>
      </c>
      <c r="W7522" t="s">
        <v>69</v>
      </c>
      <c r="X7522" t="s">
        <v>156</v>
      </c>
      <c r="Y7522">
        <v>250000</v>
      </c>
      <c r="Z7522">
        <v>142500</v>
      </c>
      <c r="AA7522" t="s">
        <v>69</v>
      </c>
      <c r="AB7522" t="s">
        <v>21249</v>
      </c>
      <c r="AC7522">
        <v>392500</v>
      </c>
    </row>
    <row r="7523" spans="1:29">
      <c r="A7523">
        <f t="shared" ca="1" si="117"/>
        <v>0.42553842831647071</v>
      </c>
      <c r="B7523" t="s">
        <v>127</v>
      </c>
      <c r="C7523">
        <v>9277249</v>
      </c>
      <c r="D7523" s="2">
        <v>42882</v>
      </c>
      <c r="E7523" t="s">
        <v>4727</v>
      </c>
      <c r="F7523" t="s">
        <v>21250</v>
      </c>
      <c r="G7523">
        <v>5</v>
      </c>
      <c r="H7523" t="s">
        <v>58</v>
      </c>
      <c r="I7523" t="s">
        <v>130</v>
      </c>
      <c r="J7523">
        <v>104344</v>
      </c>
      <c r="K7523">
        <v>4</v>
      </c>
      <c r="L7523" s="2">
        <v>41821</v>
      </c>
      <c r="M7523" s="2">
        <v>43616</v>
      </c>
      <c r="N7523" t="s">
        <v>7671</v>
      </c>
      <c r="O7523">
        <v>50</v>
      </c>
      <c r="P7523" t="s">
        <v>357</v>
      </c>
      <c r="Q7523" t="s">
        <v>358</v>
      </c>
      <c r="R7523" t="s">
        <v>149</v>
      </c>
      <c r="S7523" t="s">
        <v>67</v>
      </c>
      <c r="T7523" t="s">
        <v>68</v>
      </c>
      <c r="U7523">
        <v>2017</v>
      </c>
      <c r="V7523">
        <v>423156</v>
      </c>
      <c r="W7523" t="s">
        <v>69</v>
      </c>
      <c r="X7523" t="s">
        <v>127</v>
      </c>
      <c r="Y7523">
        <v>273004</v>
      </c>
      <c r="Z7523">
        <v>150152</v>
      </c>
      <c r="AA7523" t="s">
        <v>69</v>
      </c>
      <c r="AB7523" t="s">
        <v>21251</v>
      </c>
      <c r="AC7523">
        <v>423156</v>
      </c>
    </row>
    <row r="7524" spans="1:29">
      <c r="A7524">
        <f t="shared" ca="1" si="117"/>
        <v>0.41547903414462917</v>
      </c>
      <c r="B7524" t="s">
        <v>254</v>
      </c>
      <c r="C7524">
        <v>9476253</v>
      </c>
      <c r="D7524" s="2">
        <v>43216</v>
      </c>
      <c r="E7524" t="s">
        <v>2299</v>
      </c>
      <c r="F7524" t="s">
        <v>21252</v>
      </c>
      <c r="G7524">
        <v>5</v>
      </c>
      <c r="H7524" t="s">
        <v>58</v>
      </c>
      <c r="I7524" t="s">
        <v>256</v>
      </c>
      <c r="J7524">
        <v>117591</v>
      </c>
      <c r="K7524">
        <v>4</v>
      </c>
      <c r="L7524" s="2">
        <v>42219</v>
      </c>
      <c r="M7524" s="2">
        <v>43951</v>
      </c>
      <c r="N7524" t="s">
        <v>2301</v>
      </c>
      <c r="O7524">
        <v>13</v>
      </c>
      <c r="P7524" t="s">
        <v>390</v>
      </c>
      <c r="Q7524" t="s">
        <v>217</v>
      </c>
      <c r="R7524" t="s">
        <v>120</v>
      </c>
      <c r="S7524" t="s">
        <v>67</v>
      </c>
      <c r="T7524" t="s">
        <v>68</v>
      </c>
      <c r="U7524">
        <v>2018</v>
      </c>
      <c r="V7524">
        <v>369259</v>
      </c>
      <c r="W7524" t="s">
        <v>69</v>
      </c>
      <c r="X7524" t="s">
        <v>254</v>
      </c>
      <c r="Y7524">
        <v>261737</v>
      </c>
      <c r="Z7524">
        <v>107522</v>
      </c>
      <c r="AA7524" t="s">
        <v>69</v>
      </c>
      <c r="AB7524" t="s">
        <v>21253</v>
      </c>
      <c r="AC7524">
        <v>369259</v>
      </c>
    </row>
    <row r="7525" spans="1:29">
      <c r="A7525">
        <f t="shared" ca="1" si="117"/>
        <v>0.69292946928001653</v>
      </c>
      <c r="B7525" t="s">
        <v>241</v>
      </c>
      <c r="C7525">
        <v>9275538</v>
      </c>
      <c r="D7525" s="2">
        <v>42867</v>
      </c>
      <c r="E7525" t="s">
        <v>926</v>
      </c>
      <c r="F7525" t="s">
        <v>4422</v>
      </c>
      <c r="G7525">
        <v>5</v>
      </c>
      <c r="H7525" t="s">
        <v>58</v>
      </c>
      <c r="I7525" t="s">
        <v>243</v>
      </c>
      <c r="J7525">
        <v>114405</v>
      </c>
      <c r="K7525">
        <v>5</v>
      </c>
      <c r="L7525" s="2">
        <v>42105</v>
      </c>
      <c r="M7525" s="2">
        <v>43251</v>
      </c>
      <c r="N7525" t="s">
        <v>1153</v>
      </c>
      <c r="O7525">
        <v>6</v>
      </c>
      <c r="P7525" t="s">
        <v>333</v>
      </c>
      <c r="Q7525" t="s">
        <v>334</v>
      </c>
      <c r="R7525" t="s">
        <v>335</v>
      </c>
      <c r="S7525" t="s">
        <v>67</v>
      </c>
      <c r="T7525" t="s">
        <v>68</v>
      </c>
      <c r="U7525">
        <v>2017</v>
      </c>
      <c r="V7525">
        <v>382931</v>
      </c>
      <c r="W7525" t="s">
        <v>69</v>
      </c>
      <c r="X7525" t="s">
        <v>1683</v>
      </c>
      <c r="Y7525">
        <v>47097</v>
      </c>
      <c r="Z7525">
        <v>25903</v>
      </c>
      <c r="AA7525" t="s">
        <v>69</v>
      </c>
      <c r="AB7525" t="s">
        <v>4424</v>
      </c>
      <c r="AC7525">
        <v>73000</v>
      </c>
    </row>
    <row r="7526" spans="1:29">
      <c r="A7526">
        <f t="shared" ca="1" si="117"/>
        <v>0.27113079665491657</v>
      </c>
      <c r="B7526" t="s">
        <v>55</v>
      </c>
      <c r="C7526">
        <v>9415097</v>
      </c>
      <c r="D7526" s="2">
        <v>43118</v>
      </c>
      <c r="E7526" t="s">
        <v>76</v>
      </c>
      <c r="F7526" t="s">
        <v>21254</v>
      </c>
      <c r="G7526">
        <v>5</v>
      </c>
      <c r="H7526" t="s">
        <v>58</v>
      </c>
      <c r="I7526" t="s">
        <v>59</v>
      </c>
      <c r="J7526">
        <v>83846</v>
      </c>
      <c r="K7526">
        <v>5</v>
      </c>
      <c r="L7526" s="2">
        <v>41671</v>
      </c>
      <c r="M7526" s="2">
        <v>44227</v>
      </c>
      <c r="N7526" t="s">
        <v>318</v>
      </c>
      <c r="O7526">
        <v>3</v>
      </c>
      <c r="P7526" t="s">
        <v>882</v>
      </c>
      <c r="Q7526" t="s">
        <v>883</v>
      </c>
      <c r="R7526" t="s">
        <v>884</v>
      </c>
      <c r="S7526" t="s">
        <v>67</v>
      </c>
      <c r="T7526" t="s">
        <v>68</v>
      </c>
      <c r="U7526">
        <v>2018</v>
      </c>
      <c r="V7526">
        <v>364219</v>
      </c>
      <c r="W7526" t="s">
        <v>69</v>
      </c>
      <c r="X7526" t="s">
        <v>55</v>
      </c>
      <c r="Y7526">
        <v>218750</v>
      </c>
      <c r="Z7526">
        <v>145469</v>
      </c>
      <c r="AA7526" t="s">
        <v>69</v>
      </c>
      <c r="AB7526" t="s">
        <v>21255</v>
      </c>
      <c r="AC7526">
        <v>364219</v>
      </c>
    </row>
    <row r="7527" spans="1:29">
      <c r="A7527">
        <f t="shared" ca="1" si="117"/>
        <v>0.40358593470026238</v>
      </c>
      <c r="B7527" t="s">
        <v>199</v>
      </c>
      <c r="C7527">
        <v>9233969</v>
      </c>
      <c r="D7527" s="2">
        <v>42795</v>
      </c>
      <c r="E7527" t="s">
        <v>76</v>
      </c>
      <c r="F7527" t="s">
        <v>21256</v>
      </c>
      <c r="G7527">
        <v>5</v>
      </c>
      <c r="H7527" t="s">
        <v>58</v>
      </c>
      <c r="I7527" t="s">
        <v>149</v>
      </c>
      <c r="J7527">
        <v>169140</v>
      </c>
      <c r="K7527">
        <v>5</v>
      </c>
      <c r="L7527" s="2">
        <v>41365</v>
      </c>
      <c r="M7527" s="2">
        <v>43555</v>
      </c>
      <c r="N7527" t="s">
        <v>911</v>
      </c>
      <c r="O7527">
        <v>2</v>
      </c>
      <c r="P7527" t="s">
        <v>5193</v>
      </c>
      <c r="Q7527" t="s">
        <v>5194</v>
      </c>
      <c r="R7527" t="s">
        <v>311</v>
      </c>
      <c r="S7527" t="s">
        <v>206</v>
      </c>
      <c r="T7527" t="s">
        <v>68</v>
      </c>
      <c r="U7527">
        <v>2017</v>
      </c>
      <c r="V7527">
        <v>318929</v>
      </c>
      <c r="W7527" t="s">
        <v>69</v>
      </c>
      <c r="X7527" t="s">
        <v>199</v>
      </c>
      <c r="Y7527">
        <v>207500</v>
      </c>
      <c r="Z7527">
        <v>111429</v>
      </c>
      <c r="AA7527" t="s">
        <v>69</v>
      </c>
      <c r="AB7527" t="s">
        <v>21257</v>
      </c>
      <c r="AC7527">
        <v>318929</v>
      </c>
    </row>
    <row r="7528" spans="1:29">
      <c r="A7528">
        <f t="shared" ca="1" si="117"/>
        <v>0.64815486616928653</v>
      </c>
      <c r="B7528" t="s">
        <v>303</v>
      </c>
      <c r="C7528">
        <v>9272380</v>
      </c>
      <c r="D7528" s="2">
        <v>42901</v>
      </c>
      <c r="E7528" t="s">
        <v>56</v>
      </c>
      <c r="F7528" t="s">
        <v>21258</v>
      </c>
      <c r="G7528">
        <v>5</v>
      </c>
      <c r="H7528" t="s">
        <v>58</v>
      </c>
      <c r="I7528" t="s">
        <v>305</v>
      </c>
      <c r="J7528">
        <v>71662</v>
      </c>
      <c r="K7528">
        <v>13</v>
      </c>
      <c r="L7528" s="2">
        <v>38565</v>
      </c>
      <c r="M7528" s="2">
        <v>43434</v>
      </c>
      <c r="N7528" t="s">
        <v>754</v>
      </c>
      <c r="O7528">
        <v>3</v>
      </c>
      <c r="P7528" t="s">
        <v>8879</v>
      </c>
      <c r="Q7528" t="s">
        <v>8880</v>
      </c>
      <c r="R7528" t="s">
        <v>335</v>
      </c>
      <c r="S7528" t="s">
        <v>260</v>
      </c>
      <c r="T7528" t="s">
        <v>68</v>
      </c>
      <c r="U7528">
        <v>2017</v>
      </c>
      <c r="V7528">
        <v>428895</v>
      </c>
      <c r="W7528" t="s">
        <v>69</v>
      </c>
      <c r="X7528" t="s">
        <v>303</v>
      </c>
      <c r="Y7528">
        <v>250000</v>
      </c>
      <c r="Z7528">
        <v>178895</v>
      </c>
      <c r="AA7528" t="s">
        <v>69</v>
      </c>
      <c r="AB7528" t="s">
        <v>21259</v>
      </c>
      <c r="AC7528">
        <v>428895</v>
      </c>
    </row>
    <row r="7529" spans="1:29">
      <c r="A7529">
        <f t="shared" ca="1" si="117"/>
        <v>0.32353612687768685</v>
      </c>
      <c r="B7529" t="s">
        <v>241</v>
      </c>
      <c r="C7529">
        <v>9526532</v>
      </c>
      <c r="D7529" s="2">
        <v>43297</v>
      </c>
      <c r="E7529" t="s">
        <v>56</v>
      </c>
      <c r="F7529" t="s">
        <v>21260</v>
      </c>
      <c r="G7529">
        <v>5</v>
      </c>
      <c r="H7529" t="s">
        <v>58</v>
      </c>
      <c r="I7529" t="s">
        <v>243</v>
      </c>
      <c r="J7529">
        <v>126172</v>
      </c>
      <c r="K7529">
        <v>4</v>
      </c>
      <c r="L7529" s="2">
        <v>42217</v>
      </c>
      <c r="M7529" s="2">
        <v>44043</v>
      </c>
      <c r="N7529" t="s">
        <v>1136</v>
      </c>
      <c r="O7529">
        <v>12</v>
      </c>
      <c r="P7529" t="s">
        <v>6032</v>
      </c>
      <c r="Q7529" t="s">
        <v>6033</v>
      </c>
      <c r="R7529" t="s">
        <v>149</v>
      </c>
      <c r="S7529" t="s">
        <v>260</v>
      </c>
      <c r="T7529" t="s">
        <v>68</v>
      </c>
      <c r="U7529">
        <v>2018</v>
      </c>
      <c r="V7529">
        <v>688795</v>
      </c>
      <c r="W7529" t="s">
        <v>69</v>
      </c>
      <c r="X7529" t="s">
        <v>241</v>
      </c>
      <c r="Y7529">
        <v>701588</v>
      </c>
      <c r="Z7529">
        <v>139431</v>
      </c>
      <c r="AA7529" t="s">
        <v>69</v>
      </c>
      <c r="AB7529" t="s">
        <v>21261</v>
      </c>
      <c r="AC7529">
        <v>688795</v>
      </c>
    </row>
    <row r="7530" spans="1:29">
      <c r="A7530">
        <f t="shared" ca="1" si="117"/>
        <v>0.96287268650000535</v>
      </c>
      <c r="B7530" t="s">
        <v>1143</v>
      </c>
      <c r="C7530">
        <v>9341893</v>
      </c>
      <c r="D7530" s="2">
        <v>42962</v>
      </c>
      <c r="E7530" t="s">
        <v>7530</v>
      </c>
      <c r="F7530" t="s">
        <v>21262</v>
      </c>
      <c r="G7530">
        <v>5</v>
      </c>
      <c r="H7530" t="s">
        <v>58</v>
      </c>
      <c r="I7530" t="s">
        <v>1145</v>
      </c>
      <c r="J7530">
        <v>63642</v>
      </c>
      <c r="K7530">
        <v>5</v>
      </c>
      <c r="L7530" s="2">
        <v>41518</v>
      </c>
      <c r="M7530" s="2">
        <v>43708</v>
      </c>
      <c r="N7530" t="s">
        <v>3743</v>
      </c>
      <c r="O7530">
        <v>1</v>
      </c>
      <c r="P7530" t="s">
        <v>1207</v>
      </c>
      <c r="Q7530" t="s">
        <v>1208</v>
      </c>
      <c r="R7530" t="s">
        <v>1209</v>
      </c>
      <c r="S7530" t="s">
        <v>67</v>
      </c>
      <c r="T7530" t="s">
        <v>68</v>
      </c>
      <c r="U7530">
        <v>2017</v>
      </c>
      <c r="V7530">
        <v>326464</v>
      </c>
      <c r="W7530" t="s">
        <v>69</v>
      </c>
      <c r="X7530" t="s">
        <v>1143</v>
      </c>
      <c r="Y7530">
        <v>212500</v>
      </c>
      <c r="Z7530">
        <v>113964</v>
      </c>
      <c r="AA7530" t="s">
        <v>69</v>
      </c>
      <c r="AB7530" t="s">
        <v>21263</v>
      </c>
      <c r="AC7530">
        <v>326464</v>
      </c>
    </row>
    <row r="7531" spans="1:29">
      <c r="A7531">
        <f t="shared" ca="1" si="117"/>
        <v>0.30256196595769114</v>
      </c>
      <c r="B7531" t="s">
        <v>241</v>
      </c>
      <c r="C7531">
        <v>9828389</v>
      </c>
      <c r="D7531" s="2">
        <v>43576</v>
      </c>
      <c r="E7531" t="s">
        <v>110</v>
      </c>
      <c r="F7531" t="s">
        <v>21264</v>
      </c>
      <c r="G7531">
        <v>7</v>
      </c>
      <c r="H7531" t="s">
        <v>58</v>
      </c>
      <c r="I7531" t="s">
        <v>243</v>
      </c>
      <c r="J7531">
        <v>75360</v>
      </c>
      <c r="K7531">
        <v>16</v>
      </c>
      <c r="L7531" s="2">
        <v>43426</v>
      </c>
      <c r="M7531" s="2">
        <v>43982</v>
      </c>
      <c r="N7531" t="s">
        <v>2200</v>
      </c>
      <c r="O7531">
        <v>2</v>
      </c>
      <c r="P7531" t="s">
        <v>2397</v>
      </c>
      <c r="Q7531" t="s">
        <v>2398</v>
      </c>
      <c r="R7531" t="s">
        <v>2051</v>
      </c>
      <c r="S7531" t="s">
        <v>121</v>
      </c>
      <c r="T7531" t="s">
        <v>68</v>
      </c>
      <c r="U7531">
        <v>2018</v>
      </c>
      <c r="V7531">
        <v>17690</v>
      </c>
      <c r="W7531" t="s">
        <v>69</v>
      </c>
      <c r="X7531" t="s">
        <v>241</v>
      </c>
      <c r="Y7531">
        <v>11600</v>
      </c>
      <c r="Z7531">
        <v>6090</v>
      </c>
      <c r="AA7531" t="s">
        <v>69</v>
      </c>
      <c r="AB7531" t="s">
        <v>21265</v>
      </c>
      <c r="AC7531">
        <v>17690</v>
      </c>
    </row>
    <row r="7532" spans="1:29">
      <c r="A7532">
        <f t="shared" ca="1" si="117"/>
        <v>0.70923824433616334</v>
      </c>
      <c r="B7532" t="s">
        <v>687</v>
      </c>
      <c r="C7532">
        <v>9485922</v>
      </c>
      <c r="D7532" s="2">
        <v>43244</v>
      </c>
      <c r="E7532" t="s">
        <v>56</v>
      </c>
      <c r="F7532" t="s">
        <v>21266</v>
      </c>
      <c r="G7532">
        <v>5</v>
      </c>
      <c r="H7532" t="s">
        <v>58</v>
      </c>
      <c r="I7532" t="s">
        <v>689</v>
      </c>
      <c r="J7532">
        <v>13277</v>
      </c>
      <c r="K7532">
        <v>5</v>
      </c>
      <c r="L7532" s="2">
        <v>41809</v>
      </c>
      <c r="M7532" s="2">
        <v>44165</v>
      </c>
      <c r="N7532" t="s">
        <v>2888</v>
      </c>
      <c r="O7532">
        <v>12</v>
      </c>
      <c r="P7532" t="s">
        <v>1357</v>
      </c>
      <c r="Q7532" t="s">
        <v>217</v>
      </c>
      <c r="R7532" t="s">
        <v>120</v>
      </c>
      <c r="S7532" t="s">
        <v>67</v>
      </c>
      <c r="T7532" t="s">
        <v>68</v>
      </c>
      <c r="U7532">
        <v>2018</v>
      </c>
      <c r="V7532">
        <v>481125</v>
      </c>
      <c r="W7532" t="s">
        <v>69</v>
      </c>
      <c r="X7532" t="s">
        <v>687</v>
      </c>
      <c r="Y7532">
        <v>285123</v>
      </c>
      <c r="Z7532">
        <v>196002</v>
      </c>
      <c r="AA7532" t="s">
        <v>69</v>
      </c>
      <c r="AB7532" t="s">
        <v>21267</v>
      </c>
      <c r="AC7532">
        <v>481125</v>
      </c>
    </row>
    <row r="7533" spans="1:29">
      <c r="A7533">
        <f t="shared" ca="1" si="117"/>
        <v>0.81229769270091268</v>
      </c>
      <c r="B7533" t="s">
        <v>241</v>
      </c>
      <c r="C7533">
        <v>9527861</v>
      </c>
      <c r="D7533" s="2">
        <v>43282</v>
      </c>
      <c r="E7533" t="s">
        <v>56</v>
      </c>
      <c r="F7533" t="s">
        <v>21268</v>
      </c>
      <c r="G7533">
        <v>5</v>
      </c>
      <c r="H7533" t="s">
        <v>58</v>
      </c>
      <c r="I7533" t="s">
        <v>243</v>
      </c>
      <c r="J7533">
        <v>126896</v>
      </c>
      <c r="K7533">
        <v>3</v>
      </c>
      <c r="L7533" s="2">
        <v>42614</v>
      </c>
      <c r="M7533" s="2">
        <v>43830</v>
      </c>
      <c r="N7533" t="s">
        <v>1819</v>
      </c>
      <c r="O7533">
        <v>7</v>
      </c>
      <c r="P7533" t="s">
        <v>2236</v>
      </c>
      <c r="Q7533" t="s">
        <v>472</v>
      </c>
      <c r="R7533" t="s">
        <v>311</v>
      </c>
      <c r="S7533" t="s">
        <v>67</v>
      </c>
      <c r="T7533" t="s">
        <v>68</v>
      </c>
      <c r="U7533">
        <v>2018</v>
      </c>
      <c r="V7533">
        <v>377347</v>
      </c>
      <c r="W7533" t="s">
        <v>69</v>
      </c>
      <c r="X7533" t="s">
        <v>241</v>
      </c>
      <c r="Y7533">
        <v>354335</v>
      </c>
      <c r="Z7533">
        <v>23012</v>
      </c>
      <c r="AA7533" t="s">
        <v>69</v>
      </c>
      <c r="AB7533" t="s">
        <v>21269</v>
      </c>
      <c r="AC7533">
        <v>377347</v>
      </c>
    </row>
    <row r="7534" spans="1:29">
      <c r="A7534">
        <f t="shared" ca="1" si="117"/>
        <v>0.19115043809406929</v>
      </c>
      <c r="B7534" t="s">
        <v>624</v>
      </c>
      <c r="C7534">
        <v>9457487</v>
      </c>
      <c r="D7534" s="2">
        <v>43168</v>
      </c>
      <c r="E7534" t="s">
        <v>56</v>
      </c>
      <c r="F7534" t="s">
        <v>21270</v>
      </c>
      <c r="G7534">
        <v>5</v>
      </c>
      <c r="H7534" t="s">
        <v>58</v>
      </c>
      <c r="I7534" t="s">
        <v>626</v>
      </c>
      <c r="J7534">
        <v>15783</v>
      </c>
      <c r="K7534">
        <v>3</v>
      </c>
      <c r="L7534" s="2">
        <v>42482</v>
      </c>
      <c r="M7534" s="2">
        <v>44104</v>
      </c>
      <c r="N7534" t="s">
        <v>834</v>
      </c>
      <c r="O7534">
        <v>5</v>
      </c>
      <c r="P7534" t="s">
        <v>524</v>
      </c>
      <c r="Q7534" t="s">
        <v>83</v>
      </c>
      <c r="R7534" t="s">
        <v>84</v>
      </c>
      <c r="S7534" t="s">
        <v>413</v>
      </c>
      <c r="T7534" t="s">
        <v>68</v>
      </c>
      <c r="U7534">
        <v>2018</v>
      </c>
      <c r="V7534">
        <v>501885</v>
      </c>
      <c r="W7534" t="s">
        <v>69</v>
      </c>
      <c r="X7534" t="s">
        <v>624</v>
      </c>
      <c r="Y7534">
        <v>321721</v>
      </c>
      <c r="Z7534">
        <v>180164</v>
      </c>
      <c r="AA7534" t="s">
        <v>69</v>
      </c>
      <c r="AB7534" t="s">
        <v>21271</v>
      </c>
      <c r="AC7534">
        <v>501885</v>
      </c>
    </row>
    <row r="7535" spans="1:29">
      <c r="A7535">
        <f t="shared" ca="1" si="117"/>
        <v>0.21374392156700128</v>
      </c>
      <c r="B7535" t="s">
        <v>241</v>
      </c>
      <c r="C7535">
        <v>9463472</v>
      </c>
      <c r="D7535" s="2">
        <v>43182</v>
      </c>
      <c r="E7535" t="s">
        <v>56</v>
      </c>
      <c r="F7535" t="s">
        <v>21272</v>
      </c>
      <c r="G7535">
        <v>5</v>
      </c>
      <c r="H7535" t="s">
        <v>58</v>
      </c>
      <c r="I7535" t="s">
        <v>243</v>
      </c>
      <c r="J7535">
        <v>122866</v>
      </c>
      <c r="K7535">
        <v>6</v>
      </c>
      <c r="L7535" s="2">
        <v>42095</v>
      </c>
      <c r="M7535" s="2">
        <v>43921</v>
      </c>
      <c r="N7535" t="s">
        <v>278</v>
      </c>
      <c r="O7535">
        <v>10</v>
      </c>
      <c r="P7535" t="s">
        <v>399</v>
      </c>
      <c r="Q7535" t="s">
        <v>400</v>
      </c>
      <c r="R7535" t="s">
        <v>401</v>
      </c>
      <c r="S7535" t="s">
        <v>121</v>
      </c>
      <c r="T7535" t="s">
        <v>68</v>
      </c>
      <c r="U7535">
        <v>2018</v>
      </c>
      <c r="V7535">
        <v>399472</v>
      </c>
      <c r="W7535" t="s">
        <v>69</v>
      </c>
      <c r="X7535" t="s">
        <v>241</v>
      </c>
      <c r="Y7535">
        <v>266518</v>
      </c>
      <c r="Z7535">
        <v>132954</v>
      </c>
      <c r="AA7535" t="s">
        <v>69</v>
      </c>
      <c r="AB7535" t="s">
        <v>21273</v>
      </c>
      <c r="AC7535">
        <v>399472</v>
      </c>
    </row>
    <row r="7536" spans="1:29">
      <c r="A7536">
        <f t="shared" ca="1" si="117"/>
        <v>0.51106227204663845</v>
      </c>
      <c r="B7536" t="s">
        <v>199</v>
      </c>
      <c r="C7536">
        <v>9213346</v>
      </c>
      <c r="D7536" s="2">
        <v>42786</v>
      </c>
      <c r="E7536" t="s">
        <v>76</v>
      </c>
      <c r="F7536" t="s">
        <v>21274</v>
      </c>
      <c r="G7536">
        <v>5</v>
      </c>
      <c r="H7536" t="s">
        <v>58</v>
      </c>
      <c r="I7536" t="s">
        <v>149</v>
      </c>
      <c r="J7536">
        <v>160461</v>
      </c>
      <c r="K7536">
        <v>5</v>
      </c>
      <c r="L7536" s="2">
        <v>41334</v>
      </c>
      <c r="M7536" s="2">
        <v>43890</v>
      </c>
      <c r="N7536" t="s">
        <v>2164</v>
      </c>
      <c r="O7536">
        <v>3</v>
      </c>
      <c r="P7536" t="s">
        <v>1411</v>
      </c>
      <c r="Q7536" t="s">
        <v>100</v>
      </c>
      <c r="R7536" t="s">
        <v>163</v>
      </c>
      <c r="S7536" t="s">
        <v>67</v>
      </c>
      <c r="T7536" t="s">
        <v>68</v>
      </c>
      <c r="U7536">
        <v>2017</v>
      </c>
      <c r="V7536">
        <v>287177</v>
      </c>
      <c r="W7536" t="s">
        <v>69</v>
      </c>
      <c r="X7536" t="s">
        <v>199</v>
      </c>
      <c r="Y7536">
        <v>207500</v>
      </c>
      <c r="Z7536">
        <v>79677</v>
      </c>
      <c r="AA7536" t="s">
        <v>69</v>
      </c>
      <c r="AB7536" t="s">
        <v>21275</v>
      </c>
      <c r="AC7536">
        <v>287177</v>
      </c>
    </row>
    <row r="7537" spans="1:29">
      <c r="A7537">
        <f t="shared" ca="1" si="117"/>
        <v>0.858336144705793</v>
      </c>
      <c r="B7537" t="s">
        <v>75</v>
      </c>
      <c r="C7537">
        <v>9298543</v>
      </c>
      <c r="D7537" s="2">
        <v>42909</v>
      </c>
      <c r="E7537" t="s">
        <v>8611</v>
      </c>
      <c r="F7537" t="s">
        <v>21276</v>
      </c>
      <c r="G7537">
        <v>5</v>
      </c>
      <c r="H7537" t="s">
        <v>58</v>
      </c>
      <c r="I7537" t="s">
        <v>78</v>
      </c>
      <c r="J7537">
        <v>45835</v>
      </c>
      <c r="K7537">
        <v>5</v>
      </c>
      <c r="L7537" s="2">
        <v>41487</v>
      </c>
      <c r="M7537" s="2">
        <v>43616</v>
      </c>
      <c r="N7537" t="s">
        <v>8613</v>
      </c>
      <c r="O7537">
        <v>2</v>
      </c>
      <c r="P7537" t="s">
        <v>10414</v>
      </c>
      <c r="Q7537" t="s">
        <v>10415</v>
      </c>
      <c r="R7537" t="s">
        <v>149</v>
      </c>
      <c r="S7537" t="s">
        <v>260</v>
      </c>
      <c r="T7537" t="s">
        <v>68</v>
      </c>
      <c r="U7537">
        <v>2017</v>
      </c>
      <c r="V7537">
        <v>339500</v>
      </c>
      <c r="W7537" t="s">
        <v>69</v>
      </c>
      <c r="X7537" t="s">
        <v>75</v>
      </c>
      <c r="Y7537">
        <v>175000</v>
      </c>
      <c r="Z7537">
        <v>164500</v>
      </c>
      <c r="AA7537" t="s">
        <v>69</v>
      </c>
      <c r="AB7537" t="s">
        <v>21277</v>
      </c>
      <c r="AC7537">
        <v>339500</v>
      </c>
    </row>
    <row r="7538" spans="1:29">
      <c r="A7538">
        <f t="shared" ca="1" si="117"/>
        <v>0.38796344720737996</v>
      </c>
      <c r="B7538" t="s">
        <v>55</v>
      </c>
      <c r="C7538">
        <v>9477795</v>
      </c>
      <c r="D7538" s="2">
        <v>43259</v>
      </c>
      <c r="E7538" t="s">
        <v>56</v>
      </c>
      <c r="F7538" t="s">
        <v>21278</v>
      </c>
      <c r="G7538">
        <v>5</v>
      </c>
      <c r="H7538" t="s">
        <v>58</v>
      </c>
      <c r="I7538" t="s">
        <v>59</v>
      </c>
      <c r="J7538">
        <v>89786</v>
      </c>
      <c r="K7538">
        <v>6</v>
      </c>
      <c r="L7538" s="2">
        <v>41866</v>
      </c>
      <c r="M7538" s="2">
        <v>43799</v>
      </c>
      <c r="N7538" t="s">
        <v>4569</v>
      </c>
      <c r="O7538">
        <v>16</v>
      </c>
      <c r="P7538" t="s">
        <v>1363</v>
      </c>
      <c r="Q7538" t="s">
        <v>1364</v>
      </c>
      <c r="R7538" t="s">
        <v>149</v>
      </c>
      <c r="S7538" t="s">
        <v>85</v>
      </c>
      <c r="T7538" t="s">
        <v>68</v>
      </c>
      <c r="U7538">
        <v>2018</v>
      </c>
      <c r="V7538">
        <v>512974</v>
      </c>
      <c r="W7538" t="s">
        <v>69</v>
      </c>
      <c r="X7538" t="s">
        <v>55</v>
      </c>
      <c r="Y7538">
        <v>315540</v>
      </c>
      <c r="Z7538">
        <v>197434</v>
      </c>
      <c r="AA7538" t="s">
        <v>69</v>
      </c>
      <c r="AB7538" t="s">
        <v>21279</v>
      </c>
      <c r="AC7538">
        <v>512974</v>
      </c>
    </row>
    <row r="7539" spans="1:29">
      <c r="A7539">
        <f t="shared" ca="1" si="117"/>
        <v>0.24461739300717689</v>
      </c>
      <c r="B7539" t="s">
        <v>254</v>
      </c>
      <c r="C7539">
        <v>9195132</v>
      </c>
      <c r="D7539" s="2">
        <v>42739</v>
      </c>
      <c r="E7539" t="s">
        <v>8086</v>
      </c>
      <c r="F7539" t="s">
        <v>21280</v>
      </c>
      <c r="G7539">
        <v>5</v>
      </c>
      <c r="H7539" t="s">
        <v>58</v>
      </c>
      <c r="I7539" t="s">
        <v>256</v>
      </c>
      <c r="J7539">
        <v>108501</v>
      </c>
      <c r="K7539">
        <v>4</v>
      </c>
      <c r="L7539" s="2">
        <v>41654</v>
      </c>
      <c r="M7539" s="2">
        <v>43465</v>
      </c>
      <c r="N7539" t="s">
        <v>8088</v>
      </c>
      <c r="O7539">
        <v>5</v>
      </c>
      <c r="P7539" t="s">
        <v>1261</v>
      </c>
      <c r="Q7539" t="s">
        <v>1262</v>
      </c>
      <c r="R7539" t="s">
        <v>236</v>
      </c>
      <c r="S7539" t="s">
        <v>67</v>
      </c>
      <c r="T7539" t="s">
        <v>68</v>
      </c>
      <c r="U7539">
        <v>2017</v>
      </c>
      <c r="V7539">
        <v>343688</v>
      </c>
      <c r="W7539" t="s">
        <v>69</v>
      </c>
      <c r="X7539" t="s">
        <v>254</v>
      </c>
      <c r="Y7539">
        <v>225650</v>
      </c>
      <c r="Z7539">
        <v>118038</v>
      </c>
      <c r="AA7539" t="s">
        <v>69</v>
      </c>
      <c r="AB7539" t="s">
        <v>21281</v>
      </c>
      <c r="AC7539">
        <v>343688</v>
      </c>
    </row>
    <row r="7540" spans="1:29">
      <c r="A7540">
        <f t="shared" ca="1" si="117"/>
        <v>0.20396906447901519</v>
      </c>
      <c r="B7540" t="s">
        <v>286</v>
      </c>
      <c r="C7540">
        <v>9410484</v>
      </c>
      <c r="D7540" s="2">
        <v>43118</v>
      </c>
      <c r="E7540" t="s">
        <v>76</v>
      </c>
      <c r="F7540" t="s">
        <v>21282</v>
      </c>
      <c r="G7540">
        <v>5</v>
      </c>
      <c r="H7540" t="s">
        <v>58</v>
      </c>
      <c r="I7540" t="s">
        <v>289</v>
      </c>
      <c r="J7540">
        <v>110701</v>
      </c>
      <c r="K7540">
        <v>5</v>
      </c>
      <c r="L7540" s="2">
        <v>41671</v>
      </c>
      <c r="M7540" s="2">
        <v>43496</v>
      </c>
      <c r="N7540" t="s">
        <v>497</v>
      </c>
      <c r="O7540">
        <v>5</v>
      </c>
      <c r="P7540" t="s">
        <v>524</v>
      </c>
      <c r="Q7540" t="s">
        <v>83</v>
      </c>
      <c r="R7540" t="s">
        <v>84</v>
      </c>
      <c r="S7540" t="s">
        <v>67</v>
      </c>
      <c r="T7540" t="s">
        <v>68</v>
      </c>
      <c r="U7540">
        <v>2018</v>
      </c>
      <c r="V7540">
        <v>439591</v>
      </c>
      <c r="W7540" t="s">
        <v>69</v>
      </c>
      <c r="X7540" t="s">
        <v>286</v>
      </c>
      <c r="Y7540">
        <v>250000</v>
      </c>
      <c r="Z7540">
        <v>189591</v>
      </c>
      <c r="AA7540" t="s">
        <v>69</v>
      </c>
      <c r="AB7540" t="s">
        <v>21283</v>
      </c>
      <c r="AC7540">
        <v>439591</v>
      </c>
    </row>
    <row r="7541" spans="1:29">
      <c r="A7541">
        <f t="shared" ca="1" si="117"/>
        <v>0.49338700591640838</v>
      </c>
      <c r="B7541" t="s">
        <v>55</v>
      </c>
      <c r="C7541">
        <v>9507954</v>
      </c>
      <c r="D7541" s="2">
        <v>43263</v>
      </c>
      <c r="E7541" t="s">
        <v>56</v>
      </c>
      <c r="F7541" t="s">
        <v>21284</v>
      </c>
      <c r="G7541">
        <v>5</v>
      </c>
      <c r="H7541" t="s">
        <v>58</v>
      </c>
      <c r="I7541" t="s">
        <v>59</v>
      </c>
      <c r="J7541">
        <v>34235</v>
      </c>
      <c r="K7541">
        <v>21</v>
      </c>
      <c r="L7541" s="2">
        <v>35247</v>
      </c>
      <c r="M7541" s="2">
        <v>44377</v>
      </c>
      <c r="N7541" t="s">
        <v>2321</v>
      </c>
      <c r="O7541">
        <v>7</v>
      </c>
      <c r="P7541" t="s">
        <v>189</v>
      </c>
      <c r="Q7541" t="s">
        <v>190</v>
      </c>
      <c r="R7541" t="s">
        <v>191</v>
      </c>
      <c r="S7541" t="s">
        <v>67</v>
      </c>
      <c r="T7541" t="s">
        <v>68</v>
      </c>
      <c r="U7541">
        <v>2018</v>
      </c>
      <c r="V7541">
        <v>458222</v>
      </c>
      <c r="W7541" t="s">
        <v>69</v>
      </c>
      <c r="X7541" t="s">
        <v>55</v>
      </c>
      <c r="Y7541">
        <v>296584</v>
      </c>
      <c r="Z7541">
        <v>161638</v>
      </c>
      <c r="AA7541" t="s">
        <v>69</v>
      </c>
      <c r="AB7541" t="s">
        <v>21285</v>
      </c>
      <c r="AC7541">
        <v>458222</v>
      </c>
    </row>
    <row r="7542" spans="1:29">
      <c r="A7542">
        <f t="shared" ca="1" si="117"/>
        <v>0.56092504058083503</v>
      </c>
      <c r="B7542" t="s">
        <v>92</v>
      </c>
      <c r="C7542">
        <v>9497503</v>
      </c>
      <c r="D7542" s="2">
        <v>43270</v>
      </c>
      <c r="E7542" t="s">
        <v>21286</v>
      </c>
      <c r="F7542" t="s">
        <v>21287</v>
      </c>
      <c r="G7542">
        <v>5</v>
      </c>
      <c r="H7542" t="s">
        <v>58</v>
      </c>
      <c r="I7542" t="s">
        <v>95</v>
      </c>
      <c r="J7542">
        <v>81044</v>
      </c>
      <c r="K7542">
        <v>5</v>
      </c>
      <c r="L7542" s="2">
        <v>41858</v>
      </c>
      <c r="M7542" s="2">
        <v>43982</v>
      </c>
      <c r="N7542" t="s">
        <v>3256</v>
      </c>
      <c r="O7542">
        <v>4</v>
      </c>
      <c r="P7542" t="s">
        <v>638</v>
      </c>
      <c r="Q7542" t="s">
        <v>639</v>
      </c>
      <c r="R7542" t="s">
        <v>640</v>
      </c>
      <c r="S7542" t="s">
        <v>67</v>
      </c>
      <c r="T7542" t="s">
        <v>68</v>
      </c>
      <c r="U7542">
        <v>2018</v>
      </c>
      <c r="V7542">
        <v>631470</v>
      </c>
      <c r="W7542" t="s">
        <v>69</v>
      </c>
      <c r="X7542" t="s">
        <v>92</v>
      </c>
      <c r="Y7542">
        <v>478344</v>
      </c>
      <c r="Z7542">
        <v>153126</v>
      </c>
      <c r="AA7542" t="s">
        <v>69</v>
      </c>
      <c r="AB7542" t="s">
        <v>21288</v>
      </c>
      <c r="AC7542">
        <v>631470</v>
      </c>
    </row>
    <row r="7543" spans="1:29">
      <c r="A7543">
        <f t="shared" ca="1" si="117"/>
        <v>0.2199407619899586</v>
      </c>
      <c r="B7543" t="s">
        <v>303</v>
      </c>
      <c r="C7543">
        <v>9246518</v>
      </c>
      <c r="D7543" s="2">
        <v>42815</v>
      </c>
      <c r="E7543" t="s">
        <v>76</v>
      </c>
      <c r="F7543" t="s">
        <v>21289</v>
      </c>
      <c r="G7543">
        <v>7</v>
      </c>
      <c r="H7543" t="s">
        <v>58</v>
      </c>
      <c r="I7543" t="s">
        <v>305</v>
      </c>
      <c r="J7543">
        <v>80820</v>
      </c>
      <c r="K7543">
        <v>8</v>
      </c>
      <c r="L7543" s="2">
        <v>39995</v>
      </c>
      <c r="M7543" s="2">
        <v>43555</v>
      </c>
      <c r="N7543" t="s">
        <v>1485</v>
      </c>
      <c r="O7543">
        <v>1</v>
      </c>
      <c r="P7543" t="s">
        <v>161</v>
      </c>
      <c r="Q7543" t="s">
        <v>162</v>
      </c>
      <c r="R7543" t="s">
        <v>163</v>
      </c>
      <c r="S7543" t="s">
        <v>67</v>
      </c>
      <c r="T7543" t="s">
        <v>68</v>
      </c>
      <c r="U7543">
        <v>2017</v>
      </c>
      <c r="V7543">
        <v>331688</v>
      </c>
      <c r="W7543" t="s">
        <v>69</v>
      </c>
      <c r="X7543" t="s">
        <v>303</v>
      </c>
      <c r="Y7543">
        <v>217500</v>
      </c>
      <c r="Z7543">
        <v>114188</v>
      </c>
      <c r="AA7543" t="s">
        <v>69</v>
      </c>
      <c r="AB7543" t="s">
        <v>21290</v>
      </c>
      <c r="AC7543">
        <v>331688</v>
      </c>
    </row>
    <row r="7544" spans="1:29">
      <c r="A7544">
        <f t="shared" ca="1" si="117"/>
        <v>0.91185150931814829</v>
      </c>
      <c r="B7544" t="s">
        <v>109</v>
      </c>
      <c r="C7544">
        <v>9301542</v>
      </c>
      <c r="D7544" s="2">
        <v>42900</v>
      </c>
      <c r="E7544" t="s">
        <v>56</v>
      </c>
      <c r="F7544" t="s">
        <v>21291</v>
      </c>
      <c r="G7544">
        <v>5</v>
      </c>
      <c r="H7544" t="s">
        <v>58</v>
      </c>
      <c r="I7544" t="s">
        <v>112</v>
      </c>
      <c r="J7544">
        <v>24655</v>
      </c>
      <c r="K7544">
        <v>4</v>
      </c>
      <c r="L7544" s="2">
        <v>41852</v>
      </c>
      <c r="M7544" s="2">
        <v>43646</v>
      </c>
      <c r="N7544" t="s">
        <v>1289</v>
      </c>
      <c r="O7544">
        <v>7</v>
      </c>
      <c r="P7544" t="s">
        <v>64</v>
      </c>
      <c r="Q7544" t="s">
        <v>65</v>
      </c>
      <c r="R7544" t="s">
        <v>66</v>
      </c>
      <c r="S7544" t="s">
        <v>67</v>
      </c>
      <c r="T7544" t="s">
        <v>68</v>
      </c>
      <c r="U7544">
        <v>2017</v>
      </c>
      <c r="V7544">
        <v>396584</v>
      </c>
      <c r="W7544" t="s">
        <v>69</v>
      </c>
      <c r="X7544" t="s">
        <v>109</v>
      </c>
      <c r="Y7544">
        <v>250000</v>
      </c>
      <c r="Z7544">
        <v>146584</v>
      </c>
      <c r="AA7544" t="s">
        <v>69</v>
      </c>
      <c r="AB7544" t="s">
        <v>21292</v>
      </c>
      <c r="AC7544">
        <v>396584</v>
      </c>
    </row>
    <row r="7545" spans="1:29">
      <c r="A7545">
        <f t="shared" ca="1" si="117"/>
        <v>0.76197900169819976</v>
      </c>
      <c r="B7545" t="s">
        <v>254</v>
      </c>
      <c r="C7545">
        <v>9275484</v>
      </c>
      <c r="D7545" s="2">
        <v>42894</v>
      </c>
      <c r="E7545" t="s">
        <v>56</v>
      </c>
      <c r="F7545" t="s">
        <v>21293</v>
      </c>
      <c r="G7545">
        <v>5</v>
      </c>
      <c r="H7545" t="s">
        <v>58</v>
      </c>
      <c r="I7545" t="s">
        <v>256</v>
      </c>
      <c r="J7545">
        <v>108817</v>
      </c>
      <c r="K7545">
        <v>4</v>
      </c>
      <c r="L7545" s="2">
        <v>41883</v>
      </c>
      <c r="M7545" s="2">
        <v>43616</v>
      </c>
      <c r="N7545" t="s">
        <v>5096</v>
      </c>
      <c r="O7545">
        <v>4</v>
      </c>
      <c r="P7545" t="s">
        <v>135</v>
      </c>
      <c r="Q7545" t="s">
        <v>136</v>
      </c>
      <c r="R7545" t="s">
        <v>137</v>
      </c>
      <c r="S7545" t="s">
        <v>67</v>
      </c>
      <c r="T7545" t="s">
        <v>68</v>
      </c>
      <c r="U7545">
        <v>2017</v>
      </c>
      <c r="V7545">
        <v>290700</v>
      </c>
      <c r="W7545" t="s">
        <v>69</v>
      </c>
      <c r="X7545" t="s">
        <v>254</v>
      </c>
      <c r="Y7545">
        <v>190000</v>
      </c>
      <c r="Z7545">
        <v>100700</v>
      </c>
      <c r="AA7545" t="s">
        <v>69</v>
      </c>
      <c r="AB7545" t="s">
        <v>21294</v>
      </c>
      <c r="AC7545">
        <v>290700</v>
      </c>
    </row>
    <row r="7546" spans="1:29">
      <c r="A7546">
        <f t="shared" ca="1" si="117"/>
        <v>0.95112747825574939</v>
      </c>
      <c r="B7546" t="s">
        <v>1143</v>
      </c>
      <c r="C7546">
        <v>9517742</v>
      </c>
      <c r="D7546" s="2">
        <v>43279</v>
      </c>
      <c r="E7546" t="s">
        <v>56</v>
      </c>
      <c r="F7546" t="s">
        <v>21295</v>
      </c>
      <c r="G7546">
        <v>5</v>
      </c>
      <c r="H7546" t="s">
        <v>58</v>
      </c>
      <c r="I7546" t="s">
        <v>1145</v>
      </c>
      <c r="J7546">
        <v>64786</v>
      </c>
      <c r="K7546">
        <v>5</v>
      </c>
      <c r="L7546" s="2">
        <v>41830</v>
      </c>
      <c r="M7546" s="2">
        <v>43830</v>
      </c>
      <c r="N7546" t="s">
        <v>1185</v>
      </c>
      <c r="O7546">
        <v>8</v>
      </c>
      <c r="P7546" t="s">
        <v>2448</v>
      </c>
      <c r="Q7546" t="s">
        <v>472</v>
      </c>
      <c r="R7546" t="s">
        <v>311</v>
      </c>
      <c r="S7546" t="s">
        <v>473</v>
      </c>
      <c r="T7546" t="s">
        <v>68</v>
      </c>
      <c r="U7546">
        <v>2018</v>
      </c>
      <c r="V7546">
        <v>376620</v>
      </c>
      <c r="W7546" t="s">
        <v>69</v>
      </c>
      <c r="X7546" t="s">
        <v>1143</v>
      </c>
      <c r="Y7546">
        <v>220000</v>
      </c>
      <c r="Z7546">
        <v>156620</v>
      </c>
      <c r="AA7546" t="s">
        <v>69</v>
      </c>
      <c r="AB7546" t="s">
        <v>21296</v>
      </c>
      <c r="AC7546">
        <v>376620</v>
      </c>
    </row>
    <row r="7547" spans="1:29">
      <c r="A7547">
        <f t="shared" ca="1" si="117"/>
        <v>5.6156448879212562E-2</v>
      </c>
      <c r="B7547" t="s">
        <v>286</v>
      </c>
      <c r="C7547">
        <v>9180050</v>
      </c>
      <c r="D7547" s="2">
        <v>42697</v>
      </c>
      <c r="E7547" t="s">
        <v>76</v>
      </c>
      <c r="F7547" t="s">
        <v>21297</v>
      </c>
      <c r="G7547">
        <v>5</v>
      </c>
      <c r="H7547" t="s">
        <v>58</v>
      </c>
      <c r="I7547" t="s">
        <v>289</v>
      </c>
      <c r="J7547">
        <v>98686</v>
      </c>
      <c r="K7547">
        <v>5</v>
      </c>
      <c r="L7547" s="2">
        <v>41244</v>
      </c>
      <c r="M7547" s="2">
        <v>43799</v>
      </c>
      <c r="N7547" t="s">
        <v>802</v>
      </c>
      <c r="O7547">
        <v>9</v>
      </c>
      <c r="P7547" t="s">
        <v>1942</v>
      </c>
      <c r="Q7547" t="s">
        <v>1455</v>
      </c>
      <c r="R7547" t="s">
        <v>1943</v>
      </c>
      <c r="S7547" t="s">
        <v>85</v>
      </c>
      <c r="T7547" t="s">
        <v>68</v>
      </c>
      <c r="U7547">
        <v>2017</v>
      </c>
      <c r="V7547">
        <v>392367</v>
      </c>
      <c r="W7547" t="s">
        <v>69</v>
      </c>
      <c r="X7547" t="s">
        <v>286</v>
      </c>
      <c r="Y7547">
        <v>291529</v>
      </c>
      <c r="Z7547">
        <v>100838</v>
      </c>
      <c r="AA7547" t="s">
        <v>69</v>
      </c>
      <c r="AB7547" t="s">
        <v>21298</v>
      </c>
      <c r="AC7547">
        <v>392367</v>
      </c>
    </row>
    <row r="7548" spans="1:29">
      <c r="A7548">
        <f t="shared" ca="1" si="117"/>
        <v>0.55995764309540541</v>
      </c>
      <c r="B7548" t="s">
        <v>109</v>
      </c>
      <c r="C7548">
        <v>9251280</v>
      </c>
      <c r="D7548" s="2">
        <v>42821</v>
      </c>
      <c r="E7548" t="s">
        <v>76</v>
      </c>
      <c r="F7548" t="s">
        <v>21299</v>
      </c>
      <c r="G7548">
        <v>5</v>
      </c>
      <c r="H7548" t="s">
        <v>58</v>
      </c>
      <c r="I7548" t="s">
        <v>112</v>
      </c>
      <c r="J7548">
        <v>14648</v>
      </c>
      <c r="K7548">
        <v>12</v>
      </c>
      <c r="L7548" s="2">
        <v>38231</v>
      </c>
      <c r="M7548" s="2">
        <v>43555</v>
      </c>
      <c r="N7548" t="s">
        <v>822</v>
      </c>
      <c r="O7548">
        <v>1</v>
      </c>
      <c r="P7548" t="s">
        <v>2641</v>
      </c>
      <c r="Q7548" t="s">
        <v>2642</v>
      </c>
      <c r="R7548" t="s">
        <v>555</v>
      </c>
      <c r="S7548" t="s">
        <v>473</v>
      </c>
      <c r="T7548" t="s">
        <v>68</v>
      </c>
      <c r="U7548">
        <v>2017</v>
      </c>
      <c r="V7548">
        <v>351000</v>
      </c>
      <c r="W7548" t="s">
        <v>69</v>
      </c>
      <c r="X7548" t="s">
        <v>109</v>
      </c>
      <c r="Y7548">
        <v>225000</v>
      </c>
      <c r="Z7548">
        <v>126000</v>
      </c>
      <c r="AA7548" t="s">
        <v>69</v>
      </c>
      <c r="AB7548" t="s">
        <v>21300</v>
      </c>
      <c r="AC7548">
        <v>351000</v>
      </c>
    </row>
    <row r="7549" spans="1:29">
      <c r="A7549">
        <f t="shared" ca="1" si="117"/>
        <v>0.12382499705000871</v>
      </c>
      <c r="B7549" t="s">
        <v>241</v>
      </c>
      <c r="C7549">
        <v>9319794</v>
      </c>
      <c r="D7549" s="2">
        <v>42900</v>
      </c>
      <c r="E7549" t="s">
        <v>6555</v>
      </c>
      <c r="F7549" t="s">
        <v>21301</v>
      </c>
      <c r="G7549">
        <v>5</v>
      </c>
      <c r="H7549" t="s">
        <v>58</v>
      </c>
      <c r="I7549" t="s">
        <v>243</v>
      </c>
      <c r="J7549">
        <v>129920</v>
      </c>
      <c r="K7549">
        <v>3</v>
      </c>
      <c r="L7549" s="2">
        <v>42264</v>
      </c>
      <c r="M7549" s="2">
        <v>43281</v>
      </c>
      <c r="N7549" t="s">
        <v>6557</v>
      </c>
      <c r="O7549">
        <v>7</v>
      </c>
      <c r="P7549" t="s">
        <v>2152</v>
      </c>
      <c r="Q7549" t="s">
        <v>472</v>
      </c>
      <c r="R7549" t="s">
        <v>311</v>
      </c>
      <c r="S7549" t="s">
        <v>473</v>
      </c>
      <c r="T7549" t="s">
        <v>68</v>
      </c>
      <c r="U7549">
        <v>2017</v>
      </c>
      <c r="V7549">
        <v>423177</v>
      </c>
      <c r="W7549" t="s">
        <v>69</v>
      </c>
      <c r="X7549" t="s">
        <v>241</v>
      </c>
      <c r="Y7549">
        <v>321698</v>
      </c>
      <c r="Z7549">
        <v>101479</v>
      </c>
      <c r="AA7549" t="s">
        <v>69</v>
      </c>
      <c r="AB7549" t="s">
        <v>21302</v>
      </c>
      <c r="AC7549">
        <v>423177</v>
      </c>
    </row>
    <row r="7550" spans="1:29">
      <c r="A7550">
        <f t="shared" ca="1" si="117"/>
        <v>0.446966036904756</v>
      </c>
      <c r="B7550" t="s">
        <v>127</v>
      </c>
      <c r="C7550">
        <v>9520421</v>
      </c>
      <c r="D7550" s="2">
        <v>43281</v>
      </c>
      <c r="E7550" t="s">
        <v>4446</v>
      </c>
      <c r="F7550" t="s">
        <v>21303</v>
      </c>
      <c r="G7550">
        <v>5</v>
      </c>
      <c r="H7550" t="s">
        <v>58</v>
      </c>
      <c r="I7550" t="s">
        <v>130</v>
      </c>
      <c r="J7550">
        <v>109904</v>
      </c>
      <c r="K7550">
        <v>3</v>
      </c>
      <c r="L7550" s="2">
        <v>42592</v>
      </c>
      <c r="M7550" s="2">
        <v>43646</v>
      </c>
      <c r="N7550" t="s">
        <v>3489</v>
      </c>
      <c r="O7550">
        <v>3</v>
      </c>
      <c r="P7550" t="s">
        <v>882</v>
      </c>
      <c r="Q7550" t="s">
        <v>883</v>
      </c>
      <c r="R7550" t="s">
        <v>884</v>
      </c>
      <c r="S7550" t="s">
        <v>67</v>
      </c>
      <c r="T7550" t="s">
        <v>68</v>
      </c>
      <c r="U7550">
        <v>2018</v>
      </c>
      <c r="V7550">
        <v>267432</v>
      </c>
      <c r="W7550" t="s">
        <v>69</v>
      </c>
      <c r="X7550" t="s">
        <v>127</v>
      </c>
      <c r="Y7550">
        <v>159661</v>
      </c>
      <c r="Z7550">
        <v>107771</v>
      </c>
      <c r="AA7550" t="s">
        <v>69</v>
      </c>
      <c r="AB7550" t="s">
        <v>21304</v>
      </c>
      <c r="AC7550">
        <v>267432</v>
      </c>
    </row>
    <row r="7551" spans="1:29">
      <c r="A7551">
        <f t="shared" ca="1" si="117"/>
        <v>0.96553122060657703</v>
      </c>
      <c r="B7551" t="s">
        <v>254</v>
      </c>
      <c r="C7551">
        <v>9282460</v>
      </c>
      <c r="D7551" s="2">
        <v>42892</v>
      </c>
      <c r="E7551" t="s">
        <v>2393</v>
      </c>
      <c r="F7551" t="s">
        <v>21305</v>
      </c>
      <c r="G7551">
        <v>5</v>
      </c>
      <c r="H7551" t="s">
        <v>58</v>
      </c>
      <c r="I7551" t="s">
        <v>256</v>
      </c>
      <c r="J7551">
        <v>107559</v>
      </c>
      <c r="K7551">
        <v>4</v>
      </c>
      <c r="L7551" s="2">
        <v>41912</v>
      </c>
      <c r="M7551" s="2">
        <v>43616</v>
      </c>
      <c r="N7551" t="s">
        <v>1675</v>
      </c>
      <c r="O7551">
        <v>2</v>
      </c>
      <c r="P7551" t="s">
        <v>3348</v>
      </c>
      <c r="Q7551" t="s">
        <v>3349</v>
      </c>
      <c r="R7551" t="s">
        <v>640</v>
      </c>
      <c r="S7551" t="s">
        <v>85</v>
      </c>
      <c r="T7551" t="s">
        <v>68</v>
      </c>
      <c r="U7551">
        <v>2017</v>
      </c>
      <c r="V7551">
        <v>326976</v>
      </c>
      <c r="W7551" t="s">
        <v>69</v>
      </c>
      <c r="X7551" t="s">
        <v>254</v>
      </c>
      <c r="Y7551">
        <v>225000</v>
      </c>
      <c r="Z7551">
        <v>101976</v>
      </c>
      <c r="AA7551" t="s">
        <v>69</v>
      </c>
      <c r="AB7551" t="s">
        <v>21306</v>
      </c>
      <c r="AC7551">
        <v>326976</v>
      </c>
    </row>
    <row r="7552" spans="1:29">
      <c r="A7552">
        <f t="shared" ca="1" si="117"/>
        <v>0.7187145453724042</v>
      </c>
      <c r="B7552" t="s">
        <v>55</v>
      </c>
      <c r="C7552">
        <v>9243322</v>
      </c>
      <c r="D7552" s="2">
        <v>42804</v>
      </c>
      <c r="E7552" t="s">
        <v>76</v>
      </c>
      <c r="F7552" t="s">
        <v>21307</v>
      </c>
      <c r="G7552">
        <v>5</v>
      </c>
      <c r="H7552" t="s">
        <v>58</v>
      </c>
      <c r="I7552" t="s">
        <v>59</v>
      </c>
      <c r="J7552">
        <v>87541</v>
      </c>
      <c r="K7552">
        <v>4</v>
      </c>
      <c r="L7552" s="2">
        <v>41730</v>
      </c>
      <c r="M7552" s="2">
        <v>43738</v>
      </c>
      <c r="N7552" t="s">
        <v>6526</v>
      </c>
      <c r="O7552">
        <v>18</v>
      </c>
      <c r="P7552" t="s">
        <v>174</v>
      </c>
      <c r="Q7552" t="s">
        <v>175</v>
      </c>
      <c r="R7552" t="s">
        <v>176</v>
      </c>
      <c r="S7552" t="s">
        <v>67</v>
      </c>
      <c r="T7552" t="s">
        <v>68</v>
      </c>
      <c r="U7552">
        <v>2017</v>
      </c>
      <c r="V7552">
        <v>609515</v>
      </c>
      <c r="W7552" t="s">
        <v>69</v>
      </c>
      <c r="X7552" t="s">
        <v>55</v>
      </c>
      <c r="Y7552">
        <v>466868</v>
      </c>
      <c r="Z7552">
        <v>142647</v>
      </c>
      <c r="AA7552" t="s">
        <v>69</v>
      </c>
      <c r="AB7552" t="s">
        <v>21308</v>
      </c>
      <c r="AC7552">
        <v>609515</v>
      </c>
    </row>
    <row r="7553" spans="1:29">
      <c r="A7553">
        <f t="shared" ca="1" si="117"/>
        <v>0.26705636515627029</v>
      </c>
      <c r="B7553" t="s">
        <v>327</v>
      </c>
      <c r="C7553">
        <v>9296147</v>
      </c>
      <c r="D7553" s="2">
        <v>42906</v>
      </c>
      <c r="E7553" t="s">
        <v>56</v>
      </c>
      <c r="F7553" t="s">
        <v>21309</v>
      </c>
      <c r="G7553">
        <v>5</v>
      </c>
      <c r="H7553" t="s">
        <v>58</v>
      </c>
      <c r="I7553" t="s">
        <v>330</v>
      </c>
      <c r="J7553">
        <v>18102</v>
      </c>
      <c r="K7553">
        <v>4</v>
      </c>
      <c r="L7553" s="2">
        <v>41883</v>
      </c>
      <c r="M7553" s="2">
        <v>43465</v>
      </c>
      <c r="N7553" t="s">
        <v>331</v>
      </c>
      <c r="O7553">
        <v>1</v>
      </c>
      <c r="P7553" t="s">
        <v>583</v>
      </c>
      <c r="Q7553" t="s">
        <v>584</v>
      </c>
      <c r="R7553" t="s">
        <v>585</v>
      </c>
      <c r="S7553" t="s">
        <v>67</v>
      </c>
      <c r="T7553" t="s">
        <v>68</v>
      </c>
      <c r="U7553">
        <v>2017</v>
      </c>
      <c r="V7553">
        <v>487324</v>
      </c>
      <c r="W7553" t="s">
        <v>69</v>
      </c>
      <c r="X7553" t="s">
        <v>327</v>
      </c>
      <c r="Y7553">
        <v>314776</v>
      </c>
      <c r="Z7553">
        <v>172548</v>
      </c>
      <c r="AA7553" t="s">
        <v>69</v>
      </c>
      <c r="AB7553" t="s">
        <v>21310</v>
      </c>
      <c r="AC7553">
        <v>487324</v>
      </c>
    </row>
    <row r="7554" spans="1:29">
      <c r="A7554">
        <f t="shared" ref="A7554:A7617" ca="1" si="118">RAND()</f>
        <v>0.75313606856859261</v>
      </c>
      <c r="B7554" t="s">
        <v>199</v>
      </c>
      <c r="C7554">
        <v>9262068</v>
      </c>
      <c r="D7554" s="2">
        <v>42852</v>
      </c>
      <c r="E7554" t="s">
        <v>76</v>
      </c>
      <c r="F7554" t="s">
        <v>21311</v>
      </c>
      <c r="G7554">
        <v>5</v>
      </c>
      <c r="H7554" t="s">
        <v>58</v>
      </c>
      <c r="I7554" t="s">
        <v>149</v>
      </c>
      <c r="J7554">
        <v>168622</v>
      </c>
      <c r="K7554">
        <v>5</v>
      </c>
      <c r="L7554" s="2">
        <v>41456</v>
      </c>
      <c r="M7554" s="2">
        <v>43220</v>
      </c>
      <c r="N7554" t="s">
        <v>663</v>
      </c>
      <c r="O7554">
        <v>5</v>
      </c>
      <c r="P7554" t="s">
        <v>1958</v>
      </c>
      <c r="Q7554" t="s">
        <v>1959</v>
      </c>
      <c r="R7554" t="s">
        <v>347</v>
      </c>
      <c r="S7554" t="s">
        <v>67</v>
      </c>
      <c r="T7554" t="s">
        <v>68</v>
      </c>
      <c r="U7554">
        <v>2017</v>
      </c>
      <c r="V7554">
        <v>315400</v>
      </c>
      <c r="W7554" t="s">
        <v>69</v>
      </c>
      <c r="X7554" t="s">
        <v>199</v>
      </c>
      <c r="Y7554">
        <v>207500</v>
      </c>
      <c r="Z7554">
        <v>107900</v>
      </c>
      <c r="AA7554" t="s">
        <v>69</v>
      </c>
      <c r="AB7554" t="s">
        <v>21312</v>
      </c>
      <c r="AC7554">
        <v>315400</v>
      </c>
    </row>
    <row r="7555" spans="1:29">
      <c r="A7555">
        <f t="shared" ca="1" si="118"/>
        <v>0.88667551155357371</v>
      </c>
      <c r="B7555" t="s">
        <v>241</v>
      </c>
      <c r="C7555">
        <v>9397557</v>
      </c>
      <c r="D7555" s="2">
        <v>43077</v>
      </c>
      <c r="E7555" t="s">
        <v>56</v>
      </c>
      <c r="F7555" t="s">
        <v>21313</v>
      </c>
      <c r="G7555">
        <v>5</v>
      </c>
      <c r="H7555" t="s">
        <v>58</v>
      </c>
      <c r="I7555" t="s">
        <v>243</v>
      </c>
      <c r="J7555">
        <v>122388</v>
      </c>
      <c r="K7555">
        <v>4</v>
      </c>
      <c r="L7555" s="2">
        <v>41957</v>
      </c>
      <c r="M7555" s="2">
        <v>43434</v>
      </c>
      <c r="N7555" t="s">
        <v>4492</v>
      </c>
      <c r="O7555">
        <v>8</v>
      </c>
      <c r="P7555" t="s">
        <v>2448</v>
      </c>
      <c r="Q7555" t="s">
        <v>472</v>
      </c>
      <c r="R7555" t="s">
        <v>311</v>
      </c>
      <c r="S7555" t="s">
        <v>473</v>
      </c>
      <c r="T7555" t="s">
        <v>68</v>
      </c>
      <c r="U7555">
        <v>2018</v>
      </c>
      <c r="V7555">
        <v>566491</v>
      </c>
      <c r="W7555" t="s">
        <v>69</v>
      </c>
      <c r="X7555" t="s">
        <v>241</v>
      </c>
      <c r="Y7555">
        <v>337597</v>
      </c>
      <c r="Z7555">
        <v>228894</v>
      </c>
      <c r="AA7555" t="s">
        <v>69</v>
      </c>
      <c r="AB7555" t="s">
        <v>21314</v>
      </c>
      <c r="AC7555">
        <v>566491</v>
      </c>
    </row>
    <row r="7556" spans="1:29">
      <c r="A7556">
        <f t="shared" ca="1" si="118"/>
        <v>0.31854704898790709</v>
      </c>
      <c r="B7556" t="s">
        <v>75</v>
      </c>
      <c r="C7556">
        <v>9481223</v>
      </c>
      <c r="D7556" s="2">
        <v>43249</v>
      </c>
      <c r="E7556" t="s">
        <v>76</v>
      </c>
      <c r="F7556" t="s">
        <v>21315</v>
      </c>
      <c r="G7556">
        <v>5</v>
      </c>
      <c r="H7556" t="s">
        <v>58</v>
      </c>
      <c r="I7556" t="s">
        <v>78</v>
      </c>
      <c r="J7556">
        <v>47231</v>
      </c>
      <c r="K7556">
        <v>5</v>
      </c>
      <c r="L7556" s="2">
        <v>41774</v>
      </c>
      <c r="M7556" s="2">
        <v>43951</v>
      </c>
      <c r="N7556" t="s">
        <v>1608</v>
      </c>
      <c r="O7556">
        <v>7</v>
      </c>
      <c r="P7556" t="s">
        <v>2236</v>
      </c>
      <c r="Q7556" t="s">
        <v>472</v>
      </c>
      <c r="R7556" t="s">
        <v>311</v>
      </c>
      <c r="S7556" t="s">
        <v>67</v>
      </c>
      <c r="T7556" t="s">
        <v>68</v>
      </c>
      <c r="U7556">
        <v>2018</v>
      </c>
      <c r="V7556">
        <v>347475</v>
      </c>
      <c r="W7556" t="s">
        <v>69</v>
      </c>
      <c r="X7556" t="s">
        <v>75</v>
      </c>
      <c r="Y7556">
        <v>205000</v>
      </c>
      <c r="Z7556">
        <v>142475</v>
      </c>
      <c r="AA7556" t="s">
        <v>69</v>
      </c>
      <c r="AB7556" t="s">
        <v>21316</v>
      </c>
      <c r="AC7556">
        <v>347475</v>
      </c>
    </row>
    <row r="7557" spans="1:29">
      <c r="A7557">
        <f t="shared" ca="1" si="118"/>
        <v>0.30082317694868155</v>
      </c>
      <c r="B7557" t="s">
        <v>254</v>
      </c>
      <c r="C7557">
        <v>9264541</v>
      </c>
      <c r="D7557" s="2">
        <v>42891</v>
      </c>
      <c r="E7557" t="s">
        <v>926</v>
      </c>
      <c r="F7557" t="s">
        <v>21317</v>
      </c>
      <c r="G7557">
        <v>5</v>
      </c>
      <c r="H7557" t="s">
        <v>58</v>
      </c>
      <c r="I7557" t="s">
        <v>256</v>
      </c>
      <c r="J7557">
        <v>105646</v>
      </c>
      <c r="K7557">
        <v>5</v>
      </c>
      <c r="L7557" s="2">
        <v>41821</v>
      </c>
      <c r="M7557" s="2">
        <v>43585</v>
      </c>
      <c r="N7557" t="s">
        <v>1214</v>
      </c>
      <c r="O7557">
        <v>5</v>
      </c>
      <c r="P7557" t="s">
        <v>1958</v>
      </c>
      <c r="Q7557" t="s">
        <v>1959</v>
      </c>
      <c r="R7557" t="s">
        <v>347</v>
      </c>
      <c r="S7557" t="s">
        <v>67</v>
      </c>
      <c r="T7557" t="s">
        <v>68</v>
      </c>
      <c r="U7557">
        <v>2017</v>
      </c>
      <c r="V7557">
        <v>290383</v>
      </c>
      <c r="W7557" t="s">
        <v>69</v>
      </c>
      <c r="X7557" t="s">
        <v>254</v>
      </c>
      <c r="Y7557">
        <v>190000</v>
      </c>
      <c r="Z7557">
        <v>100383</v>
      </c>
      <c r="AA7557" t="s">
        <v>69</v>
      </c>
      <c r="AB7557" t="s">
        <v>21318</v>
      </c>
      <c r="AC7557">
        <v>290383</v>
      </c>
    </row>
    <row r="7558" spans="1:29">
      <c r="A7558">
        <f t="shared" ca="1" si="118"/>
        <v>0.89661190027649218</v>
      </c>
      <c r="B7558" t="s">
        <v>241</v>
      </c>
      <c r="C7558">
        <v>9282790</v>
      </c>
      <c r="D7558" s="2">
        <v>42872</v>
      </c>
      <c r="E7558" t="s">
        <v>56</v>
      </c>
      <c r="F7558" t="s">
        <v>21319</v>
      </c>
      <c r="G7558">
        <v>5</v>
      </c>
      <c r="H7558" t="s">
        <v>58</v>
      </c>
      <c r="I7558" t="s">
        <v>243</v>
      </c>
      <c r="J7558">
        <v>72844</v>
      </c>
      <c r="K7558">
        <v>12</v>
      </c>
      <c r="L7558" s="2">
        <v>37712</v>
      </c>
      <c r="M7558" s="2">
        <v>43616</v>
      </c>
      <c r="N7558" t="s">
        <v>1126</v>
      </c>
      <c r="O7558">
        <v>98</v>
      </c>
      <c r="P7558" t="s">
        <v>5724</v>
      </c>
      <c r="Q7558" t="s">
        <v>3918</v>
      </c>
      <c r="R7558" t="s">
        <v>689</v>
      </c>
      <c r="S7558" t="s">
        <v>67</v>
      </c>
      <c r="T7558" t="s">
        <v>68</v>
      </c>
      <c r="U7558">
        <v>2017</v>
      </c>
      <c r="V7558">
        <v>311000</v>
      </c>
      <c r="W7558" t="s">
        <v>69</v>
      </c>
      <c r="X7558" t="s">
        <v>241</v>
      </c>
      <c r="Y7558">
        <v>200000</v>
      </c>
      <c r="Z7558">
        <v>111000</v>
      </c>
      <c r="AA7558" t="s">
        <v>69</v>
      </c>
      <c r="AB7558" t="s">
        <v>21320</v>
      </c>
      <c r="AC7558">
        <v>311000</v>
      </c>
    </row>
    <row r="7559" spans="1:29">
      <c r="A7559">
        <f t="shared" ca="1" si="118"/>
        <v>0.20231348808808058</v>
      </c>
      <c r="B7559" t="s">
        <v>687</v>
      </c>
      <c r="C7559">
        <v>9382884</v>
      </c>
      <c r="D7559" s="2">
        <v>43039</v>
      </c>
      <c r="E7559" t="s">
        <v>76</v>
      </c>
      <c r="F7559" t="s">
        <v>21321</v>
      </c>
      <c r="G7559">
        <v>5</v>
      </c>
      <c r="H7559" t="s">
        <v>58</v>
      </c>
      <c r="I7559" t="s">
        <v>689</v>
      </c>
      <c r="J7559">
        <v>13313</v>
      </c>
      <c r="K7559">
        <v>5</v>
      </c>
      <c r="L7559" s="2">
        <v>41609</v>
      </c>
      <c r="M7559" s="2">
        <v>43799</v>
      </c>
      <c r="N7559" t="s">
        <v>3718</v>
      </c>
      <c r="O7559">
        <v>3</v>
      </c>
      <c r="P7559" t="s">
        <v>3383</v>
      </c>
      <c r="Q7559" t="s">
        <v>554</v>
      </c>
      <c r="R7559" t="s">
        <v>555</v>
      </c>
      <c r="S7559" t="s">
        <v>260</v>
      </c>
      <c r="T7559" t="s">
        <v>68</v>
      </c>
      <c r="U7559">
        <v>2018</v>
      </c>
      <c r="V7559">
        <v>366250</v>
      </c>
      <c r="W7559" t="s">
        <v>69</v>
      </c>
      <c r="X7559" t="s">
        <v>687</v>
      </c>
      <c r="Y7559">
        <v>250000</v>
      </c>
      <c r="Z7559">
        <v>116250</v>
      </c>
      <c r="AA7559" t="s">
        <v>69</v>
      </c>
      <c r="AB7559" t="s">
        <v>21322</v>
      </c>
      <c r="AC7559">
        <v>366250</v>
      </c>
    </row>
    <row r="7560" spans="1:29">
      <c r="A7560">
        <f t="shared" ca="1" si="118"/>
        <v>0.17102384305389262</v>
      </c>
      <c r="B7560" t="s">
        <v>254</v>
      </c>
      <c r="C7560">
        <v>9326306</v>
      </c>
      <c r="D7560" s="2">
        <v>42964</v>
      </c>
      <c r="E7560" t="s">
        <v>56</v>
      </c>
      <c r="F7560" t="s">
        <v>21323</v>
      </c>
      <c r="G7560">
        <v>5</v>
      </c>
      <c r="H7560" t="s">
        <v>58</v>
      </c>
      <c r="I7560" t="s">
        <v>256</v>
      </c>
      <c r="J7560">
        <v>79271</v>
      </c>
      <c r="K7560">
        <v>12</v>
      </c>
      <c r="L7560" s="2">
        <v>38990</v>
      </c>
      <c r="M7560" s="2">
        <v>43708</v>
      </c>
      <c r="N7560" t="s">
        <v>1807</v>
      </c>
      <c r="O7560">
        <v>4</v>
      </c>
      <c r="P7560" t="s">
        <v>1512</v>
      </c>
      <c r="Q7560" t="s">
        <v>1513</v>
      </c>
      <c r="R7560" t="s">
        <v>640</v>
      </c>
      <c r="S7560" t="s">
        <v>67</v>
      </c>
      <c r="T7560" t="s">
        <v>68</v>
      </c>
      <c r="U7560">
        <v>2017</v>
      </c>
      <c r="V7560">
        <v>375290</v>
      </c>
      <c r="W7560" t="s">
        <v>69</v>
      </c>
      <c r="X7560" t="s">
        <v>254</v>
      </c>
      <c r="Y7560">
        <v>271625</v>
      </c>
      <c r="Z7560">
        <v>103665</v>
      </c>
      <c r="AA7560" t="s">
        <v>69</v>
      </c>
      <c r="AB7560" t="s">
        <v>21324</v>
      </c>
      <c r="AC7560">
        <v>375290</v>
      </c>
    </row>
    <row r="7561" spans="1:29">
      <c r="A7561">
        <f t="shared" ca="1" si="118"/>
        <v>0.58854112263751601</v>
      </c>
      <c r="B7561" t="s">
        <v>254</v>
      </c>
      <c r="C7561">
        <v>9322008</v>
      </c>
      <c r="D7561" s="2">
        <v>42964</v>
      </c>
      <c r="E7561" t="s">
        <v>56</v>
      </c>
      <c r="F7561" t="s">
        <v>21325</v>
      </c>
      <c r="G7561">
        <v>5</v>
      </c>
      <c r="H7561" t="s">
        <v>58</v>
      </c>
      <c r="I7561" t="s">
        <v>256</v>
      </c>
      <c r="J7561">
        <v>111932</v>
      </c>
      <c r="K7561">
        <v>4</v>
      </c>
      <c r="L7561" s="2">
        <v>41866</v>
      </c>
      <c r="M7561" s="2">
        <v>43677</v>
      </c>
      <c r="N7561" t="s">
        <v>1675</v>
      </c>
      <c r="O7561">
        <v>12</v>
      </c>
      <c r="P7561" t="s">
        <v>4238</v>
      </c>
      <c r="Q7561" t="s">
        <v>217</v>
      </c>
      <c r="R7561" t="s">
        <v>120</v>
      </c>
      <c r="S7561" t="s">
        <v>85</v>
      </c>
      <c r="T7561" t="s">
        <v>68</v>
      </c>
      <c r="U7561">
        <v>2017</v>
      </c>
      <c r="V7561">
        <v>389693</v>
      </c>
      <c r="W7561" t="s">
        <v>69</v>
      </c>
      <c r="X7561" t="s">
        <v>254</v>
      </c>
      <c r="Y7561">
        <v>248212</v>
      </c>
      <c r="Z7561">
        <v>141481</v>
      </c>
      <c r="AA7561" t="s">
        <v>69</v>
      </c>
      <c r="AB7561" t="s">
        <v>21326</v>
      </c>
      <c r="AC7561">
        <v>389693</v>
      </c>
    </row>
    <row r="7562" spans="1:29">
      <c r="A7562">
        <f t="shared" ca="1" si="118"/>
        <v>0.13897322933781164</v>
      </c>
      <c r="B7562" t="s">
        <v>109</v>
      </c>
      <c r="C7562">
        <v>9334600</v>
      </c>
      <c r="D7562" s="2">
        <v>42971</v>
      </c>
      <c r="E7562" t="s">
        <v>56</v>
      </c>
      <c r="F7562" t="s">
        <v>21327</v>
      </c>
      <c r="G7562">
        <v>5</v>
      </c>
      <c r="H7562" t="s">
        <v>58</v>
      </c>
      <c r="I7562" t="s">
        <v>112</v>
      </c>
      <c r="J7562">
        <v>24580</v>
      </c>
      <c r="K7562">
        <v>4</v>
      </c>
      <c r="L7562" s="2">
        <v>41883</v>
      </c>
      <c r="M7562" s="2">
        <v>43708</v>
      </c>
      <c r="N7562" t="s">
        <v>616</v>
      </c>
      <c r="O7562">
        <v>7</v>
      </c>
      <c r="P7562" t="s">
        <v>64</v>
      </c>
      <c r="Q7562" t="s">
        <v>65</v>
      </c>
      <c r="R7562" t="s">
        <v>66</v>
      </c>
      <c r="S7562" t="s">
        <v>67</v>
      </c>
      <c r="T7562" t="s">
        <v>68</v>
      </c>
      <c r="U7562">
        <v>2017</v>
      </c>
      <c r="V7562">
        <v>364500</v>
      </c>
      <c r="W7562" t="s">
        <v>69</v>
      </c>
      <c r="X7562" t="s">
        <v>109</v>
      </c>
      <c r="Y7562">
        <v>225000</v>
      </c>
      <c r="Z7562">
        <v>139500</v>
      </c>
      <c r="AA7562" t="s">
        <v>69</v>
      </c>
      <c r="AB7562" t="s">
        <v>21328</v>
      </c>
      <c r="AC7562">
        <v>364500</v>
      </c>
    </row>
    <row r="7563" spans="1:29">
      <c r="A7563">
        <f t="shared" ca="1" si="118"/>
        <v>0.79922059018449043</v>
      </c>
      <c r="B7563" t="s">
        <v>127</v>
      </c>
      <c r="C7563">
        <v>9284518</v>
      </c>
      <c r="D7563" s="2">
        <v>42887</v>
      </c>
      <c r="E7563" t="s">
        <v>76</v>
      </c>
      <c r="F7563" t="s">
        <v>21329</v>
      </c>
      <c r="G7563">
        <v>5</v>
      </c>
      <c r="H7563" t="s">
        <v>58</v>
      </c>
      <c r="I7563" t="s">
        <v>130</v>
      </c>
      <c r="J7563">
        <v>99076</v>
      </c>
      <c r="K7563">
        <v>5</v>
      </c>
      <c r="L7563" s="2">
        <v>41514</v>
      </c>
      <c r="M7563" s="2">
        <v>43616</v>
      </c>
      <c r="N7563" t="s">
        <v>7134</v>
      </c>
      <c r="O7563">
        <v>4</v>
      </c>
      <c r="P7563" t="s">
        <v>1512</v>
      </c>
      <c r="Q7563" t="s">
        <v>1513</v>
      </c>
      <c r="R7563" t="s">
        <v>640</v>
      </c>
      <c r="S7563" t="s">
        <v>67</v>
      </c>
      <c r="T7563" t="s">
        <v>68</v>
      </c>
      <c r="U7563">
        <v>2017</v>
      </c>
      <c r="V7563">
        <v>592923</v>
      </c>
      <c r="W7563" t="s">
        <v>69</v>
      </c>
      <c r="X7563" t="s">
        <v>127</v>
      </c>
      <c r="Y7563">
        <v>390081</v>
      </c>
      <c r="Z7563">
        <v>202842</v>
      </c>
      <c r="AA7563" t="s">
        <v>69</v>
      </c>
      <c r="AB7563" t="s">
        <v>21330</v>
      </c>
      <c r="AC7563">
        <v>592923</v>
      </c>
    </row>
    <row r="7564" spans="1:29">
      <c r="A7564">
        <f t="shared" ca="1" si="118"/>
        <v>0.28816433788799067</v>
      </c>
      <c r="B7564" t="s">
        <v>1044</v>
      </c>
      <c r="C7564">
        <v>9316340</v>
      </c>
      <c r="D7564" s="2">
        <v>42907</v>
      </c>
      <c r="E7564" t="s">
        <v>10349</v>
      </c>
      <c r="F7564" t="s">
        <v>21331</v>
      </c>
      <c r="G7564">
        <v>5</v>
      </c>
      <c r="H7564" t="s">
        <v>58</v>
      </c>
      <c r="I7564" t="s">
        <v>1047</v>
      </c>
      <c r="J7564">
        <v>4793</v>
      </c>
      <c r="K7564">
        <v>4</v>
      </c>
      <c r="L7564" s="2">
        <v>41866</v>
      </c>
      <c r="M7564" s="2">
        <v>43646</v>
      </c>
      <c r="N7564" t="s">
        <v>1048</v>
      </c>
      <c r="O7564">
        <v>13</v>
      </c>
      <c r="P7564" t="s">
        <v>1064</v>
      </c>
      <c r="Q7564" t="s">
        <v>1065</v>
      </c>
      <c r="R7564" t="s">
        <v>335</v>
      </c>
      <c r="S7564" t="s">
        <v>67</v>
      </c>
      <c r="T7564" t="s">
        <v>68</v>
      </c>
      <c r="U7564">
        <v>2017</v>
      </c>
      <c r="V7564">
        <v>203733</v>
      </c>
      <c r="W7564" t="s">
        <v>69</v>
      </c>
      <c r="X7564" t="s">
        <v>1044</v>
      </c>
      <c r="Y7564">
        <v>140595</v>
      </c>
      <c r="Z7564">
        <v>63138</v>
      </c>
      <c r="AA7564" t="s">
        <v>69</v>
      </c>
      <c r="AB7564" t="s">
        <v>21332</v>
      </c>
      <c r="AC7564">
        <v>203733</v>
      </c>
    </row>
    <row r="7565" spans="1:29">
      <c r="A7565">
        <f t="shared" ca="1" si="118"/>
        <v>0.40990664842161684</v>
      </c>
      <c r="B7565" t="s">
        <v>109</v>
      </c>
      <c r="C7565">
        <v>9197296</v>
      </c>
      <c r="D7565" s="2">
        <v>42725</v>
      </c>
      <c r="E7565" t="s">
        <v>76</v>
      </c>
      <c r="F7565" t="s">
        <v>21333</v>
      </c>
      <c r="G7565">
        <v>5</v>
      </c>
      <c r="H7565" t="s">
        <v>58</v>
      </c>
      <c r="I7565" t="s">
        <v>112</v>
      </c>
      <c r="J7565">
        <v>2422</v>
      </c>
      <c r="K7565">
        <v>36</v>
      </c>
      <c r="L7565" s="2">
        <v>28581</v>
      </c>
      <c r="M7565" s="2">
        <v>43465</v>
      </c>
      <c r="N7565" t="s">
        <v>822</v>
      </c>
      <c r="O7565" t="s">
        <v>677</v>
      </c>
      <c r="P7565" t="s">
        <v>13780</v>
      </c>
      <c r="Q7565" t="s">
        <v>13781</v>
      </c>
      <c r="R7565" t="s">
        <v>13782</v>
      </c>
      <c r="S7565" t="s">
        <v>681</v>
      </c>
      <c r="T7565" t="s">
        <v>68</v>
      </c>
      <c r="U7565">
        <v>2017</v>
      </c>
      <c r="V7565">
        <v>267961</v>
      </c>
      <c r="W7565" t="s">
        <v>69</v>
      </c>
      <c r="X7565" t="s">
        <v>109</v>
      </c>
      <c r="Y7565">
        <v>248112</v>
      </c>
      <c r="Z7565">
        <v>19849</v>
      </c>
      <c r="AA7565" t="s">
        <v>69</v>
      </c>
      <c r="AB7565" t="s">
        <v>21334</v>
      </c>
      <c r="AC7565">
        <v>267961</v>
      </c>
    </row>
    <row r="7566" spans="1:29">
      <c r="A7566">
        <f t="shared" ca="1" si="118"/>
        <v>0.31019826889162871</v>
      </c>
      <c r="B7566" t="s">
        <v>109</v>
      </c>
      <c r="C7566">
        <v>9511820</v>
      </c>
      <c r="D7566" s="2">
        <v>43290</v>
      </c>
      <c r="E7566" t="s">
        <v>56</v>
      </c>
      <c r="F7566" t="s">
        <v>21335</v>
      </c>
      <c r="G7566">
        <v>5</v>
      </c>
      <c r="H7566" t="s">
        <v>58</v>
      </c>
      <c r="I7566" t="s">
        <v>112</v>
      </c>
      <c r="J7566">
        <v>23948</v>
      </c>
      <c r="K7566">
        <v>5</v>
      </c>
      <c r="L7566" s="2">
        <v>41852</v>
      </c>
      <c r="M7566" s="2">
        <v>43646</v>
      </c>
      <c r="N7566" t="s">
        <v>1355</v>
      </c>
      <c r="O7566">
        <v>11</v>
      </c>
      <c r="P7566" t="s">
        <v>1292</v>
      </c>
      <c r="Q7566" t="s">
        <v>1293</v>
      </c>
      <c r="R7566" t="s">
        <v>555</v>
      </c>
      <c r="S7566" t="s">
        <v>67</v>
      </c>
      <c r="T7566" t="s">
        <v>68</v>
      </c>
      <c r="U7566">
        <v>2018</v>
      </c>
      <c r="V7566">
        <v>396250</v>
      </c>
      <c r="W7566" t="s">
        <v>69</v>
      </c>
      <c r="X7566" t="s">
        <v>109</v>
      </c>
      <c r="Y7566">
        <v>250000</v>
      </c>
      <c r="Z7566">
        <v>146250</v>
      </c>
      <c r="AA7566" t="s">
        <v>69</v>
      </c>
      <c r="AB7566" t="s">
        <v>21336</v>
      </c>
      <c r="AC7566">
        <v>396250</v>
      </c>
    </row>
    <row r="7567" spans="1:29">
      <c r="A7567">
        <f t="shared" ca="1" si="118"/>
        <v>0.58526725501153254</v>
      </c>
      <c r="B7567" t="s">
        <v>303</v>
      </c>
      <c r="C7567">
        <v>9607346</v>
      </c>
      <c r="D7567" s="2">
        <v>43336</v>
      </c>
      <c r="E7567" t="s">
        <v>56</v>
      </c>
      <c r="F7567" t="s">
        <v>21337</v>
      </c>
      <c r="G7567">
        <v>7</v>
      </c>
      <c r="H7567" t="s">
        <v>58</v>
      </c>
      <c r="I7567" t="s">
        <v>305</v>
      </c>
      <c r="J7567">
        <v>103944</v>
      </c>
      <c r="K7567">
        <v>4</v>
      </c>
      <c r="L7567" s="2">
        <v>42272</v>
      </c>
      <c r="M7567" s="2">
        <v>44043</v>
      </c>
      <c r="N7567" t="s">
        <v>2377</v>
      </c>
      <c r="O7567">
        <v>2</v>
      </c>
      <c r="P7567" t="s">
        <v>4040</v>
      </c>
      <c r="Q7567" t="s">
        <v>4041</v>
      </c>
      <c r="R7567" t="s">
        <v>884</v>
      </c>
      <c r="S7567" t="s">
        <v>322</v>
      </c>
      <c r="T7567" t="s">
        <v>68</v>
      </c>
      <c r="U7567">
        <v>2018</v>
      </c>
      <c r="V7567">
        <v>407274</v>
      </c>
      <c r="W7567" t="s">
        <v>69</v>
      </c>
      <c r="X7567" t="s">
        <v>303</v>
      </c>
      <c r="Y7567">
        <v>260149</v>
      </c>
      <c r="Z7567">
        <v>147125</v>
      </c>
      <c r="AA7567" t="s">
        <v>69</v>
      </c>
      <c r="AB7567" t="s">
        <v>21338</v>
      </c>
      <c r="AC7567">
        <v>407274</v>
      </c>
    </row>
    <row r="7568" spans="1:29">
      <c r="A7568">
        <f t="shared" ca="1" si="118"/>
        <v>0.82050304402369234</v>
      </c>
      <c r="B7568" t="s">
        <v>303</v>
      </c>
      <c r="C7568">
        <v>9525948</v>
      </c>
      <c r="D7568" s="2">
        <v>43292</v>
      </c>
      <c r="E7568" t="s">
        <v>978</v>
      </c>
      <c r="F7568" t="s">
        <v>21339</v>
      </c>
      <c r="G7568">
        <v>5</v>
      </c>
      <c r="H7568" t="s">
        <v>58</v>
      </c>
      <c r="I7568" t="s">
        <v>305</v>
      </c>
      <c r="J7568">
        <v>101989</v>
      </c>
      <c r="K7568">
        <v>5</v>
      </c>
      <c r="L7568" s="2">
        <v>41897</v>
      </c>
      <c r="M7568" s="2">
        <v>43646</v>
      </c>
      <c r="N7568" t="s">
        <v>980</v>
      </c>
      <c r="O7568">
        <v>12</v>
      </c>
      <c r="P7568" t="s">
        <v>509</v>
      </c>
      <c r="Q7568" t="s">
        <v>217</v>
      </c>
      <c r="R7568" t="s">
        <v>120</v>
      </c>
      <c r="S7568" t="s">
        <v>260</v>
      </c>
      <c r="T7568" t="s">
        <v>68</v>
      </c>
      <c r="U7568">
        <v>2018</v>
      </c>
      <c r="V7568">
        <v>395775</v>
      </c>
      <c r="W7568" t="s">
        <v>69</v>
      </c>
      <c r="X7568" t="s">
        <v>303</v>
      </c>
      <c r="Y7568">
        <v>225000</v>
      </c>
      <c r="Z7568">
        <v>170775</v>
      </c>
      <c r="AA7568" t="s">
        <v>69</v>
      </c>
      <c r="AB7568" t="s">
        <v>21340</v>
      </c>
      <c r="AC7568">
        <v>395775</v>
      </c>
    </row>
    <row r="7569" spans="1:29">
      <c r="A7569">
        <f t="shared" ca="1" si="118"/>
        <v>0.49245421194634809</v>
      </c>
      <c r="B7569" t="s">
        <v>55</v>
      </c>
      <c r="C7569">
        <v>9265139</v>
      </c>
      <c r="D7569" s="2">
        <v>42835</v>
      </c>
      <c r="E7569" t="s">
        <v>76</v>
      </c>
      <c r="F7569" t="s">
        <v>21341</v>
      </c>
      <c r="G7569">
        <v>5</v>
      </c>
      <c r="H7569" t="s">
        <v>58</v>
      </c>
      <c r="I7569" t="s">
        <v>59</v>
      </c>
      <c r="J7569">
        <v>65783</v>
      </c>
      <c r="K7569">
        <v>8</v>
      </c>
      <c r="L7569" s="2">
        <v>40299</v>
      </c>
      <c r="M7569" s="2">
        <v>43585</v>
      </c>
      <c r="N7569" t="s">
        <v>1011</v>
      </c>
      <c r="O7569">
        <v>36</v>
      </c>
      <c r="P7569" t="s">
        <v>1090</v>
      </c>
      <c r="Q7569" t="s">
        <v>1091</v>
      </c>
      <c r="R7569" t="s">
        <v>149</v>
      </c>
      <c r="S7569" t="s">
        <v>67</v>
      </c>
      <c r="T7569" t="s">
        <v>68</v>
      </c>
      <c r="U7569">
        <v>2017</v>
      </c>
      <c r="V7569">
        <v>336481</v>
      </c>
      <c r="W7569" t="s">
        <v>69</v>
      </c>
      <c r="X7569" t="s">
        <v>55</v>
      </c>
      <c r="Y7569">
        <v>223081</v>
      </c>
      <c r="Z7569">
        <v>113400</v>
      </c>
      <c r="AA7569" t="s">
        <v>69</v>
      </c>
      <c r="AB7569" t="s">
        <v>21342</v>
      </c>
      <c r="AC7569">
        <v>336481</v>
      </c>
    </row>
    <row r="7570" spans="1:29">
      <c r="A7570">
        <f t="shared" ca="1" si="118"/>
        <v>0.364984445033398</v>
      </c>
      <c r="B7570" t="s">
        <v>92</v>
      </c>
      <c r="C7570">
        <v>9393256</v>
      </c>
      <c r="D7570" s="2">
        <v>43048</v>
      </c>
      <c r="E7570" t="s">
        <v>21343</v>
      </c>
      <c r="F7570" t="s">
        <v>21344</v>
      </c>
      <c r="G7570">
        <v>5</v>
      </c>
      <c r="H7570" t="s">
        <v>58</v>
      </c>
      <c r="I7570" t="s">
        <v>95</v>
      </c>
      <c r="J7570">
        <v>59794</v>
      </c>
      <c r="K7570">
        <v>11</v>
      </c>
      <c r="L7570" s="2">
        <v>39818</v>
      </c>
      <c r="M7570" s="2">
        <v>43799</v>
      </c>
      <c r="N7570" t="s">
        <v>21345</v>
      </c>
      <c r="O7570">
        <v>7</v>
      </c>
      <c r="P7570" t="s">
        <v>814</v>
      </c>
      <c r="Q7570" t="s">
        <v>815</v>
      </c>
      <c r="R7570" t="s">
        <v>816</v>
      </c>
      <c r="S7570" t="s">
        <v>473</v>
      </c>
      <c r="T7570" t="s">
        <v>68</v>
      </c>
      <c r="U7570">
        <v>2018</v>
      </c>
      <c r="V7570">
        <v>658814</v>
      </c>
      <c r="W7570" t="s">
        <v>69</v>
      </c>
      <c r="X7570" t="s">
        <v>92</v>
      </c>
      <c r="Y7570">
        <v>587881</v>
      </c>
      <c r="Z7570">
        <v>70933</v>
      </c>
      <c r="AA7570" t="s">
        <v>69</v>
      </c>
      <c r="AB7570" t="s">
        <v>21346</v>
      </c>
      <c r="AC7570">
        <v>658814</v>
      </c>
    </row>
    <row r="7571" spans="1:29">
      <c r="A7571">
        <f t="shared" ca="1" si="118"/>
        <v>0.21922074691641813</v>
      </c>
      <c r="B7571" t="s">
        <v>254</v>
      </c>
      <c r="C7571">
        <v>9517976</v>
      </c>
      <c r="D7571" s="2">
        <v>43279</v>
      </c>
      <c r="E7571" t="s">
        <v>56</v>
      </c>
      <c r="F7571" t="s">
        <v>21347</v>
      </c>
      <c r="G7571">
        <v>5</v>
      </c>
      <c r="H7571" t="s">
        <v>58</v>
      </c>
      <c r="I7571" t="s">
        <v>256</v>
      </c>
      <c r="J7571">
        <v>111941</v>
      </c>
      <c r="K7571">
        <v>4</v>
      </c>
      <c r="L7571" s="2">
        <v>42217</v>
      </c>
      <c r="M7571" s="2">
        <v>44012</v>
      </c>
      <c r="N7571" t="s">
        <v>6976</v>
      </c>
      <c r="O7571">
        <v>50</v>
      </c>
      <c r="P7571" t="s">
        <v>357</v>
      </c>
      <c r="Q7571" t="s">
        <v>358</v>
      </c>
      <c r="R7571" t="s">
        <v>149</v>
      </c>
      <c r="S7571" t="s">
        <v>85</v>
      </c>
      <c r="T7571" t="s">
        <v>68</v>
      </c>
      <c r="U7571">
        <v>2018</v>
      </c>
      <c r="V7571">
        <v>312672</v>
      </c>
      <c r="W7571" t="s">
        <v>69</v>
      </c>
      <c r="X7571" t="s">
        <v>254</v>
      </c>
      <c r="Y7571">
        <v>201724</v>
      </c>
      <c r="Z7571">
        <v>110948</v>
      </c>
      <c r="AA7571" t="s">
        <v>69</v>
      </c>
      <c r="AB7571" t="s">
        <v>21348</v>
      </c>
      <c r="AC7571">
        <v>312672</v>
      </c>
    </row>
    <row r="7572" spans="1:29">
      <c r="A7572">
        <f t="shared" ca="1" si="118"/>
        <v>0.68734762591709087</v>
      </c>
      <c r="B7572" t="s">
        <v>1619</v>
      </c>
      <c r="C7572">
        <v>9298372</v>
      </c>
      <c r="D7572" s="2">
        <v>42906</v>
      </c>
      <c r="E7572" t="s">
        <v>6782</v>
      </c>
      <c r="F7572" t="s">
        <v>21349</v>
      </c>
      <c r="G7572">
        <v>5</v>
      </c>
      <c r="H7572" t="s">
        <v>58</v>
      </c>
      <c r="I7572" t="s">
        <v>1621</v>
      </c>
      <c r="J7572">
        <v>16022</v>
      </c>
      <c r="K7572">
        <v>10</v>
      </c>
      <c r="L7572" s="2">
        <v>38596</v>
      </c>
      <c r="M7572" s="2">
        <v>43646</v>
      </c>
      <c r="N7572" t="s">
        <v>1622</v>
      </c>
      <c r="O7572">
        <v>11</v>
      </c>
      <c r="P7572" t="s">
        <v>3471</v>
      </c>
      <c r="Q7572" t="s">
        <v>3472</v>
      </c>
      <c r="R7572" t="s">
        <v>236</v>
      </c>
      <c r="S7572" t="s">
        <v>296</v>
      </c>
      <c r="T7572" t="s">
        <v>68</v>
      </c>
      <c r="U7572">
        <v>2017</v>
      </c>
      <c r="V7572">
        <v>290758</v>
      </c>
      <c r="W7572" t="s">
        <v>69</v>
      </c>
      <c r="X7572" t="s">
        <v>1619</v>
      </c>
      <c r="Y7572">
        <v>200000</v>
      </c>
      <c r="Z7572">
        <v>90758</v>
      </c>
      <c r="AA7572" t="s">
        <v>69</v>
      </c>
      <c r="AB7572" t="s">
        <v>21350</v>
      </c>
      <c r="AC7572">
        <v>290758</v>
      </c>
    </row>
    <row r="7573" spans="1:29">
      <c r="A7573">
        <f t="shared" ca="1" si="118"/>
        <v>0.21603230873586066</v>
      </c>
      <c r="B7573" t="s">
        <v>127</v>
      </c>
      <c r="C7573">
        <v>9418643</v>
      </c>
      <c r="D7573" s="2">
        <v>43301</v>
      </c>
      <c r="E7573" t="s">
        <v>13920</v>
      </c>
      <c r="F7573" t="s">
        <v>21351</v>
      </c>
      <c r="G7573">
        <v>5</v>
      </c>
      <c r="H7573" t="s">
        <v>58</v>
      </c>
      <c r="I7573" t="s">
        <v>130</v>
      </c>
      <c r="J7573">
        <v>106657</v>
      </c>
      <c r="K7573">
        <v>4</v>
      </c>
      <c r="L7573" s="2">
        <v>42135</v>
      </c>
      <c r="M7573" s="2">
        <v>44012</v>
      </c>
      <c r="N7573" t="s">
        <v>7828</v>
      </c>
      <c r="O7573">
        <v>5</v>
      </c>
      <c r="P7573" t="s">
        <v>4737</v>
      </c>
      <c r="Q7573" t="s">
        <v>4738</v>
      </c>
      <c r="R7573" t="s">
        <v>884</v>
      </c>
      <c r="S7573" t="s">
        <v>67</v>
      </c>
      <c r="T7573" t="s">
        <v>68</v>
      </c>
      <c r="U7573">
        <v>2018</v>
      </c>
      <c r="V7573">
        <v>398932</v>
      </c>
      <c r="W7573" t="s">
        <v>69</v>
      </c>
      <c r="X7573" t="s">
        <v>127</v>
      </c>
      <c r="Y7573">
        <v>250114</v>
      </c>
      <c r="Z7573">
        <v>148818</v>
      </c>
      <c r="AA7573" t="s">
        <v>69</v>
      </c>
      <c r="AB7573" t="s">
        <v>21352</v>
      </c>
      <c r="AC7573">
        <v>398932</v>
      </c>
    </row>
    <row r="7574" spans="1:29">
      <c r="A7574">
        <f t="shared" ca="1" si="118"/>
        <v>0.61202339360942282</v>
      </c>
      <c r="B7574" t="s">
        <v>199</v>
      </c>
      <c r="C7574">
        <v>9190364</v>
      </c>
      <c r="D7574" s="2">
        <v>42711</v>
      </c>
      <c r="E7574" t="s">
        <v>76</v>
      </c>
      <c r="F7574" t="s">
        <v>21353</v>
      </c>
      <c r="G7574">
        <v>5</v>
      </c>
      <c r="H7574" t="s">
        <v>58</v>
      </c>
      <c r="I7574" t="s">
        <v>149</v>
      </c>
      <c r="J7574">
        <v>169306</v>
      </c>
      <c r="K7574">
        <v>5</v>
      </c>
      <c r="L7574" s="2">
        <v>41275</v>
      </c>
      <c r="M7574" s="2">
        <v>43465</v>
      </c>
      <c r="N7574" t="s">
        <v>2129</v>
      </c>
      <c r="O7574">
        <v>12</v>
      </c>
      <c r="P7574" t="s">
        <v>509</v>
      </c>
      <c r="Q7574" t="s">
        <v>217</v>
      </c>
      <c r="R7574" t="s">
        <v>120</v>
      </c>
      <c r="S7574" t="s">
        <v>260</v>
      </c>
      <c r="T7574" t="s">
        <v>68</v>
      </c>
      <c r="U7574">
        <v>2017</v>
      </c>
      <c r="V7574">
        <v>366860</v>
      </c>
      <c r="W7574" t="s">
        <v>69</v>
      </c>
      <c r="X7574" t="s">
        <v>199</v>
      </c>
      <c r="Y7574">
        <v>207500</v>
      </c>
      <c r="Z7574">
        <v>159360</v>
      </c>
      <c r="AA7574" t="s">
        <v>69</v>
      </c>
      <c r="AB7574" t="s">
        <v>21354</v>
      </c>
      <c r="AC7574">
        <v>366860</v>
      </c>
    </row>
    <row r="7575" spans="1:29">
      <c r="A7575">
        <f t="shared" ca="1" si="118"/>
        <v>0.5499229407803311</v>
      </c>
      <c r="B7575" t="s">
        <v>92</v>
      </c>
      <c r="C7575">
        <v>9551006</v>
      </c>
      <c r="D7575" s="2">
        <v>43242</v>
      </c>
      <c r="E7575" t="s">
        <v>56</v>
      </c>
      <c r="F7575" t="s">
        <v>21355</v>
      </c>
      <c r="G7575">
        <v>5</v>
      </c>
      <c r="H7575" t="s">
        <v>58</v>
      </c>
      <c r="I7575" t="s">
        <v>95</v>
      </c>
      <c r="J7575">
        <v>79647</v>
      </c>
      <c r="K7575">
        <v>5</v>
      </c>
      <c r="L7575" s="2">
        <v>41907</v>
      </c>
      <c r="M7575" s="2">
        <v>43982</v>
      </c>
      <c r="N7575" t="s">
        <v>171</v>
      </c>
      <c r="O7575">
        <v>12</v>
      </c>
      <c r="P7575" t="s">
        <v>656</v>
      </c>
      <c r="Q7575" t="s">
        <v>204</v>
      </c>
      <c r="R7575" t="s">
        <v>205</v>
      </c>
      <c r="S7575" t="s">
        <v>67</v>
      </c>
      <c r="T7575" t="s">
        <v>68</v>
      </c>
      <c r="U7575">
        <v>2018</v>
      </c>
      <c r="V7575">
        <v>426325</v>
      </c>
      <c r="W7575" t="s">
        <v>69</v>
      </c>
      <c r="X7575" t="s">
        <v>92</v>
      </c>
      <c r="Y7575">
        <v>293446</v>
      </c>
      <c r="Z7575">
        <v>132879</v>
      </c>
      <c r="AA7575" t="s">
        <v>69</v>
      </c>
      <c r="AB7575" t="s">
        <v>21356</v>
      </c>
      <c r="AC7575">
        <v>426325</v>
      </c>
    </row>
    <row r="7576" spans="1:29">
      <c r="A7576">
        <f t="shared" ca="1" si="118"/>
        <v>9.9075257740968259E-2</v>
      </c>
      <c r="B7576" t="s">
        <v>199</v>
      </c>
      <c r="C7576">
        <v>9298593</v>
      </c>
      <c r="D7576" s="2">
        <v>42852</v>
      </c>
      <c r="E7576" t="s">
        <v>76</v>
      </c>
      <c r="F7576" t="s">
        <v>21357</v>
      </c>
      <c r="G7576">
        <v>5</v>
      </c>
      <c r="H7576" t="s">
        <v>58</v>
      </c>
      <c r="I7576" t="s">
        <v>149</v>
      </c>
      <c r="J7576">
        <v>135257</v>
      </c>
      <c r="K7576">
        <v>10</v>
      </c>
      <c r="L7576" s="2">
        <v>39661</v>
      </c>
      <c r="M7576" s="2">
        <v>43220</v>
      </c>
      <c r="N7576" t="s">
        <v>2620</v>
      </c>
      <c r="O7576">
        <v>7</v>
      </c>
      <c r="P7576" t="s">
        <v>1021</v>
      </c>
      <c r="Q7576" t="s">
        <v>472</v>
      </c>
      <c r="R7576" t="s">
        <v>311</v>
      </c>
      <c r="S7576" t="s">
        <v>473</v>
      </c>
      <c r="T7576" t="s">
        <v>68</v>
      </c>
      <c r="U7576">
        <v>2017</v>
      </c>
      <c r="V7576">
        <v>352007</v>
      </c>
      <c r="W7576" t="s">
        <v>69</v>
      </c>
      <c r="X7576" t="s">
        <v>199</v>
      </c>
      <c r="Y7576">
        <v>217824</v>
      </c>
      <c r="Z7576">
        <v>134183</v>
      </c>
      <c r="AA7576" t="s">
        <v>69</v>
      </c>
      <c r="AB7576" t="s">
        <v>21358</v>
      </c>
      <c r="AC7576">
        <v>352007</v>
      </c>
    </row>
    <row r="7577" spans="1:29">
      <c r="A7577">
        <f t="shared" ca="1" si="118"/>
        <v>0.71527298565257291</v>
      </c>
      <c r="B7577" t="s">
        <v>405</v>
      </c>
      <c r="C7577">
        <v>9251270</v>
      </c>
      <c r="D7577" s="2">
        <v>42809</v>
      </c>
      <c r="E7577" t="s">
        <v>971</v>
      </c>
      <c r="F7577" t="s">
        <v>21359</v>
      </c>
      <c r="G7577">
        <v>5</v>
      </c>
      <c r="H7577" t="s">
        <v>58</v>
      </c>
      <c r="I7577" t="s">
        <v>407</v>
      </c>
      <c r="J7577">
        <v>34083</v>
      </c>
      <c r="K7577">
        <v>5</v>
      </c>
      <c r="L7577" s="2">
        <v>41365</v>
      </c>
      <c r="M7577" s="2">
        <v>43555</v>
      </c>
      <c r="N7577" t="s">
        <v>3447</v>
      </c>
      <c r="O7577">
        <v>3</v>
      </c>
      <c r="P7577" t="s">
        <v>368</v>
      </c>
      <c r="Q7577" t="s">
        <v>369</v>
      </c>
      <c r="R7577" t="s">
        <v>370</v>
      </c>
      <c r="S7577" t="s">
        <v>67</v>
      </c>
      <c r="T7577" t="s">
        <v>68</v>
      </c>
      <c r="U7577">
        <v>2017</v>
      </c>
      <c r="V7577">
        <v>435336</v>
      </c>
      <c r="W7577" t="s">
        <v>69</v>
      </c>
      <c r="X7577" t="s">
        <v>405</v>
      </c>
      <c r="Y7577">
        <v>394094</v>
      </c>
      <c r="Z7577">
        <v>41242</v>
      </c>
      <c r="AA7577" t="s">
        <v>69</v>
      </c>
      <c r="AB7577" t="s">
        <v>21360</v>
      </c>
      <c r="AC7577">
        <v>435336</v>
      </c>
    </row>
    <row r="7578" spans="1:29">
      <c r="A7578">
        <f t="shared" ca="1" si="118"/>
        <v>0.97641609789284767</v>
      </c>
      <c r="B7578" t="s">
        <v>303</v>
      </c>
      <c r="C7578">
        <v>9486433</v>
      </c>
      <c r="D7578" s="2">
        <v>42944</v>
      </c>
      <c r="E7578" t="s">
        <v>287</v>
      </c>
      <c r="F7578" t="s">
        <v>21361</v>
      </c>
      <c r="G7578">
        <v>7</v>
      </c>
      <c r="H7578" t="s">
        <v>58</v>
      </c>
      <c r="I7578" t="s">
        <v>305</v>
      </c>
      <c r="J7578">
        <v>90165</v>
      </c>
      <c r="K7578">
        <v>8</v>
      </c>
      <c r="L7578" s="2">
        <v>42948</v>
      </c>
      <c r="M7578" s="2">
        <v>43312</v>
      </c>
      <c r="N7578" t="s">
        <v>1214</v>
      </c>
      <c r="O7578">
        <v>16</v>
      </c>
      <c r="P7578" t="s">
        <v>1363</v>
      </c>
      <c r="Q7578" t="s">
        <v>1364</v>
      </c>
      <c r="R7578" t="s">
        <v>149</v>
      </c>
      <c r="S7578" t="s">
        <v>67</v>
      </c>
      <c r="T7578" t="s">
        <v>68</v>
      </c>
      <c r="U7578">
        <v>2017</v>
      </c>
      <c r="V7578">
        <v>106336</v>
      </c>
      <c r="W7578" t="s">
        <v>69</v>
      </c>
      <c r="X7578" t="s">
        <v>303</v>
      </c>
      <c r="Y7578">
        <v>67730</v>
      </c>
      <c r="Z7578">
        <v>38606</v>
      </c>
      <c r="AA7578" t="s">
        <v>69</v>
      </c>
      <c r="AB7578" t="s">
        <v>21362</v>
      </c>
      <c r="AC7578">
        <v>106336</v>
      </c>
    </row>
    <row r="7579" spans="1:29">
      <c r="A7579">
        <f t="shared" ca="1" si="118"/>
        <v>0.51143178976813153</v>
      </c>
      <c r="B7579" t="s">
        <v>199</v>
      </c>
      <c r="C7579">
        <v>9254470</v>
      </c>
      <c r="D7579" s="2">
        <v>42811</v>
      </c>
      <c r="E7579" t="s">
        <v>76</v>
      </c>
      <c r="F7579" t="s">
        <v>21363</v>
      </c>
      <c r="G7579">
        <v>5</v>
      </c>
      <c r="H7579" t="s">
        <v>58</v>
      </c>
      <c r="I7579" t="s">
        <v>149</v>
      </c>
      <c r="J7579">
        <v>168598</v>
      </c>
      <c r="K7579">
        <v>5</v>
      </c>
      <c r="L7579" s="2">
        <v>41388</v>
      </c>
      <c r="M7579" s="2">
        <v>43738</v>
      </c>
      <c r="N7579" t="s">
        <v>9702</v>
      </c>
      <c r="O7579">
        <v>7</v>
      </c>
      <c r="P7579" t="s">
        <v>189</v>
      </c>
      <c r="Q7579" t="s">
        <v>190</v>
      </c>
      <c r="R7579" t="s">
        <v>191</v>
      </c>
      <c r="S7579" t="s">
        <v>102</v>
      </c>
      <c r="T7579" t="s">
        <v>68</v>
      </c>
      <c r="U7579">
        <v>2017</v>
      </c>
      <c r="V7579">
        <v>493798</v>
      </c>
      <c r="W7579" t="s">
        <v>69</v>
      </c>
      <c r="X7579" t="s">
        <v>199</v>
      </c>
      <c r="Y7579">
        <v>456759</v>
      </c>
      <c r="Z7579">
        <v>37039</v>
      </c>
      <c r="AA7579" t="s">
        <v>69</v>
      </c>
      <c r="AB7579" t="s">
        <v>21364</v>
      </c>
      <c r="AC7579">
        <v>493798</v>
      </c>
    </row>
    <row r="7580" spans="1:29">
      <c r="A7580">
        <f t="shared" ca="1" si="118"/>
        <v>0.57708305311145891</v>
      </c>
      <c r="B7580" t="s">
        <v>286</v>
      </c>
      <c r="C7580">
        <v>9223645</v>
      </c>
      <c r="D7580" s="2">
        <v>42769</v>
      </c>
      <c r="E7580" t="s">
        <v>8908</v>
      </c>
      <c r="F7580" t="s">
        <v>21365</v>
      </c>
      <c r="G7580">
        <v>5</v>
      </c>
      <c r="H7580" t="s">
        <v>58</v>
      </c>
      <c r="I7580" t="s">
        <v>289</v>
      </c>
      <c r="J7580">
        <v>104817</v>
      </c>
      <c r="K7580">
        <v>5</v>
      </c>
      <c r="L7580" s="2">
        <v>41317</v>
      </c>
      <c r="M7580" s="2">
        <v>43496</v>
      </c>
      <c r="N7580" t="s">
        <v>9655</v>
      </c>
      <c r="O7580" t="s">
        <v>677</v>
      </c>
      <c r="P7580" t="s">
        <v>17946</v>
      </c>
      <c r="Q7580" t="s">
        <v>17947</v>
      </c>
      <c r="R7580" t="s">
        <v>69</v>
      </c>
      <c r="S7580" t="s">
        <v>681</v>
      </c>
      <c r="T7580" t="s">
        <v>68</v>
      </c>
      <c r="U7580">
        <v>2017</v>
      </c>
      <c r="V7580">
        <v>132686</v>
      </c>
      <c r="W7580" t="s">
        <v>69</v>
      </c>
      <c r="X7580" t="s">
        <v>286</v>
      </c>
      <c r="Y7580">
        <v>122857</v>
      </c>
      <c r="Z7580">
        <v>9829</v>
      </c>
      <c r="AA7580" t="s">
        <v>69</v>
      </c>
      <c r="AB7580" t="s">
        <v>21366</v>
      </c>
      <c r="AC7580">
        <v>132686</v>
      </c>
    </row>
    <row r="7581" spans="1:29">
      <c r="A7581">
        <f t="shared" ca="1" si="118"/>
        <v>0.47737805549326784</v>
      </c>
      <c r="B7581" t="s">
        <v>254</v>
      </c>
      <c r="C7581">
        <v>9236202</v>
      </c>
      <c r="D7581" s="2">
        <v>42823</v>
      </c>
      <c r="E7581" t="s">
        <v>76</v>
      </c>
      <c r="F7581" t="s">
        <v>21367</v>
      </c>
      <c r="G7581">
        <v>5</v>
      </c>
      <c r="H7581" t="s">
        <v>58</v>
      </c>
      <c r="I7581" t="s">
        <v>256</v>
      </c>
      <c r="J7581">
        <v>111795</v>
      </c>
      <c r="K7581">
        <v>4</v>
      </c>
      <c r="L7581" s="2">
        <v>41730</v>
      </c>
      <c r="M7581" s="2">
        <v>43404</v>
      </c>
      <c r="N7581" t="s">
        <v>21368</v>
      </c>
      <c r="O7581">
        <v>7</v>
      </c>
      <c r="P7581" t="s">
        <v>8326</v>
      </c>
      <c r="Q7581" t="s">
        <v>472</v>
      </c>
      <c r="R7581" t="s">
        <v>311</v>
      </c>
      <c r="S7581" t="s">
        <v>67</v>
      </c>
      <c r="T7581" t="s">
        <v>68</v>
      </c>
      <c r="U7581">
        <v>2017</v>
      </c>
      <c r="V7581">
        <v>309510</v>
      </c>
      <c r="W7581" t="s">
        <v>69</v>
      </c>
      <c r="X7581" t="s">
        <v>254</v>
      </c>
      <c r="Y7581">
        <v>210710</v>
      </c>
      <c r="Z7581">
        <v>98800</v>
      </c>
      <c r="AA7581" t="s">
        <v>69</v>
      </c>
      <c r="AB7581" t="s">
        <v>21369</v>
      </c>
      <c r="AC7581">
        <v>309510</v>
      </c>
    </row>
    <row r="7582" spans="1:29">
      <c r="A7582">
        <f t="shared" ca="1" si="118"/>
        <v>6.1131523524217024E-2</v>
      </c>
      <c r="B7582" t="s">
        <v>55</v>
      </c>
      <c r="C7582">
        <v>9412196</v>
      </c>
      <c r="D7582" s="2">
        <v>43116</v>
      </c>
      <c r="E7582" t="s">
        <v>900</v>
      </c>
      <c r="F7582" t="s">
        <v>21370</v>
      </c>
      <c r="G7582">
        <v>5</v>
      </c>
      <c r="H7582" t="s">
        <v>58</v>
      </c>
      <c r="I7582" t="s">
        <v>59</v>
      </c>
      <c r="J7582">
        <v>92980</v>
      </c>
      <c r="K7582">
        <v>3</v>
      </c>
      <c r="L7582" s="2">
        <v>42415</v>
      </c>
      <c r="M7582" s="2">
        <v>43496</v>
      </c>
      <c r="N7582" t="s">
        <v>4135</v>
      </c>
      <c r="O7582">
        <v>50</v>
      </c>
      <c r="P7582" t="s">
        <v>1058</v>
      </c>
      <c r="Q7582" t="s">
        <v>358</v>
      </c>
      <c r="R7582" t="s">
        <v>149</v>
      </c>
      <c r="S7582" t="s">
        <v>348</v>
      </c>
      <c r="T7582" t="s">
        <v>68</v>
      </c>
      <c r="U7582">
        <v>2018</v>
      </c>
      <c r="V7582">
        <v>340116</v>
      </c>
      <c r="W7582" t="s">
        <v>69</v>
      </c>
      <c r="X7582" t="s">
        <v>55</v>
      </c>
      <c r="Y7582">
        <v>176683</v>
      </c>
      <c r="Z7582">
        <v>163433</v>
      </c>
      <c r="AA7582" t="s">
        <v>69</v>
      </c>
      <c r="AB7582" t="s">
        <v>21371</v>
      </c>
      <c r="AC7582">
        <v>340116</v>
      </c>
    </row>
    <row r="7583" spans="1:29">
      <c r="A7583">
        <f t="shared" ca="1" si="118"/>
        <v>0.95072301936157333</v>
      </c>
      <c r="B7583" t="s">
        <v>55</v>
      </c>
      <c r="C7583">
        <v>9533701</v>
      </c>
      <c r="D7583" s="2">
        <v>43298</v>
      </c>
      <c r="E7583" t="s">
        <v>56</v>
      </c>
      <c r="F7583" t="s">
        <v>21372</v>
      </c>
      <c r="G7583">
        <v>5</v>
      </c>
      <c r="H7583" t="s">
        <v>58</v>
      </c>
      <c r="I7583" t="s">
        <v>59</v>
      </c>
      <c r="J7583">
        <v>87662</v>
      </c>
      <c r="K7583">
        <v>5</v>
      </c>
      <c r="L7583" s="2">
        <v>41897</v>
      </c>
      <c r="M7583" s="2">
        <v>44043</v>
      </c>
      <c r="N7583" t="s">
        <v>3202</v>
      </c>
      <c r="O7583">
        <v>7</v>
      </c>
      <c r="P7583" t="s">
        <v>8326</v>
      </c>
      <c r="Q7583" t="s">
        <v>472</v>
      </c>
      <c r="R7583" t="s">
        <v>311</v>
      </c>
      <c r="S7583" t="s">
        <v>67</v>
      </c>
      <c r="T7583" t="s">
        <v>68</v>
      </c>
      <c r="U7583">
        <v>2018</v>
      </c>
      <c r="V7583">
        <v>367244</v>
      </c>
      <c r="W7583" t="s">
        <v>69</v>
      </c>
      <c r="X7583" t="s">
        <v>55</v>
      </c>
      <c r="Y7583">
        <v>222572</v>
      </c>
      <c r="Z7583">
        <v>144672</v>
      </c>
      <c r="AA7583" t="s">
        <v>69</v>
      </c>
      <c r="AB7583" t="s">
        <v>21373</v>
      </c>
      <c r="AC7583">
        <v>367244</v>
      </c>
    </row>
    <row r="7584" spans="1:29">
      <c r="A7584">
        <f t="shared" ca="1" si="118"/>
        <v>0.15103276252095088</v>
      </c>
      <c r="B7584" t="s">
        <v>199</v>
      </c>
      <c r="C7584">
        <v>9460463</v>
      </c>
      <c r="D7584" s="2">
        <v>43175</v>
      </c>
      <c r="E7584" t="s">
        <v>56</v>
      </c>
      <c r="F7584" t="s">
        <v>21374</v>
      </c>
      <c r="G7584">
        <v>5</v>
      </c>
      <c r="H7584" t="s">
        <v>58</v>
      </c>
      <c r="I7584" t="s">
        <v>149</v>
      </c>
      <c r="J7584">
        <v>190391</v>
      </c>
      <c r="K7584">
        <v>4</v>
      </c>
      <c r="L7584" s="2">
        <v>42095</v>
      </c>
      <c r="M7584" s="2">
        <v>43921</v>
      </c>
      <c r="N7584" t="s">
        <v>1869</v>
      </c>
      <c r="O7584">
        <v>1</v>
      </c>
      <c r="P7584" t="s">
        <v>161</v>
      </c>
      <c r="Q7584" t="s">
        <v>162</v>
      </c>
      <c r="R7584" t="s">
        <v>163</v>
      </c>
      <c r="S7584" t="s">
        <v>67</v>
      </c>
      <c r="T7584" t="s">
        <v>68</v>
      </c>
      <c r="U7584">
        <v>2018</v>
      </c>
      <c r="V7584">
        <v>266267</v>
      </c>
      <c r="W7584" t="s">
        <v>69</v>
      </c>
      <c r="X7584" t="s">
        <v>199</v>
      </c>
      <c r="Y7584">
        <v>174601</v>
      </c>
      <c r="Z7584">
        <v>91666</v>
      </c>
      <c r="AA7584" t="s">
        <v>69</v>
      </c>
      <c r="AB7584" t="s">
        <v>21375</v>
      </c>
      <c r="AC7584">
        <v>266267</v>
      </c>
    </row>
    <row r="7585" spans="1:29">
      <c r="A7585">
        <f t="shared" ca="1" si="118"/>
        <v>0.43016179384303155</v>
      </c>
      <c r="B7585" t="s">
        <v>55</v>
      </c>
      <c r="C7585">
        <v>9506836</v>
      </c>
      <c r="D7585" s="2">
        <v>43300</v>
      </c>
      <c r="E7585" t="s">
        <v>56</v>
      </c>
      <c r="F7585" t="s">
        <v>21376</v>
      </c>
      <c r="G7585">
        <v>5</v>
      </c>
      <c r="H7585" t="s">
        <v>58</v>
      </c>
      <c r="I7585" t="s">
        <v>59</v>
      </c>
      <c r="J7585">
        <v>38118</v>
      </c>
      <c r="K7585">
        <v>17</v>
      </c>
      <c r="L7585" s="2">
        <v>36557</v>
      </c>
      <c r="M7585" s="2">
        <v>44377</v>
      </c>
      <c r="N7585" t="s">
        <v>1088</v>
      </c>
      <c r="O7585">
        <v>12</v>
      </c>
      <c r="P7585" t="s">
        <v>656</v>
      </c>
      <c r="Q7585" t="s">
        <v>204</v>
      </c>
      <c r="R7585" t="s">
        <v>205</v>
      </c>
      <c r="S7585" t="s">
        <v>67</v>
      </c>
      <c r="T7585" t="s">
        <v>68</v>
      </c>
      <c r="U7585">
        <v>2018</v>
      </c>
      <c r="V7585">
        <v>336567</v>
      </c>
      <c r="W7585" t="s">
        <v>69</v>
      </c>
      <c r="X7585" t="s">
        <v>55</v>
      </c>
      <c r="Y7585">
        <v>226002</v>
      </c>
      <c r="Z7585">
        <v>110565</v>
      </c>
      <c r="AA7585" t="s">
        <v>69</v>
      </c>
      <c r="AB7585" t="s">
        <v>21377</v>
      </c>
      <c r="AC7585">
        <v>336567</v>
      </c>
    </row>
    <row r="7586" spans="1:29">
      <c r="A7586">
        <f t="shared" ca="1" si="118"/>
        <v>0.17799297915353396</v>
      </c>
      <c r="B7586" t="s">
        <v>405</v>
      </c>
      <c r="C7586">
        <v>9334847</v>
      </c>
      <c r="D7586" s="2">
        <v>42886</v>
      </c>
      <c r="E7586" t="s">
        <v>6889</v>
      </c>
      <c r="F7586" t="s">
        <v>21378</v>
      </c>
      <c r="G7586">
        <v>5</v>
      </c>
      <c r="H7586" t="s">
        <v>58</v>
      </c>
      <c r="I7586" t="s">
        <v>407</v>
      </c>
      <c r="J7586">
        <v>36887</v>
      </c>
      <c r="K7586">
        <v>5</v>
      </c>
      <c r="L7586" s="2">
        <v>41547</v>
      </c>
      <c r="M7586" s="2">
        <v>43616</v>
      </c>
      <c r="N7586" t="s">
        <v>6891</v>
      </c>
      <c r="O7586">
        <v>12</v>
      </c>
      <c r="P7586" t="s">
        <v>1357</v>
      </c>
      <c r="Q7586" t="s">
        <v>217</v>
      </c>
      <c r="R7586" t="s">
        <v>120</v>
      </c>
      <c r="S7586" t="s">
        <v>67</v>
      </c>
      <c r="T7586" t="s">
        <v>68</v>
      </c>
      <c r="U7586">
        <v>2017</v>
      </c>
      <c r="V7586">
        <v>410390</v>
      </c>
      <c r="W7586" t="s">
        <v>69</v>
      </c>
      <c r="X7586" t="s">
        <v>1683</v>
      </c>
      <c r="Y7586">
        <v>287987</v>
      </c>
      <c r="Z7586">
        <v>122403</v>
      </c>
      <c r="AA7586" t="s">
        <v>69</v>
      </c>
      <c r="AB7586" t="s">
        <v>21379</v>
      </c>
      <c r="AC7586">
        <v>410390</v>
      </c>
    </row>
    <row r="7587" spans="1:29">
      <c r="A7587">
        <f t="shared" ca="1" si="118"/>
        <v>8.6225381607665241E-2</v>
      </c>
      <c r="B7587" t="s">
        <v>1143</v>
      </c>
      <c r="C7587">
        <v>9535863</v>
      </c>
      <c r="D7587" s="2">
        <v>43327</v>
      </c>
      <c r="E7587" t="s">
        <v>56</v>
      </c>
      <c r="F7587" t="s">
        <v>21380</v>
      </c>
      <c r="G7587">
        <v>5</v>
      </c>
      <c r="H7587" t="s">
        <v>58</v>
      </c>
      <c r="I7587" t="s">
        <v>1145</v>
      </c>
      <c r="J7587">
        <v>66782</v>
      </c>
      <c r="K7587">
        <v>5</v>
      </c>
      <c r="L7587" s="2">
        <v>41862</v>
      </c>
      <c r="M7587" s="2">
        <v>44043</v>
      </c>
      <c r="N7587" t="s">
        <v>5657</v>
      </c>
      <c r="O7587">
        <v>36</v>
      </c>
      <c r="P7587" t="s">
        <v>1090</v>
      </c>
      <c r="Q7587" t="s">
        <v>1091</v>
      </c>
      <c r="R7587" t="s">
        <v>149</v>
      </c>
      <c r="S7587" t="s">
        <v>218</v>
      </c>
      <c r="T7587" t="s">
        <v>68</v>
      </c>
      <c r="U7587">
        <v>2018</v>
      </c>
      <c r="V7587">
        <v>508492</v>
      </c>
      <c r="W7587" t="s">
        <v>69</v>
      </c>
      <c r="X7587" t="s">
        <v>1143</v>
      </c>
      <c r="Y7587">
        <v>374501</v>
      </c>
      <c r="Z7587">
        <v>133991</v>
      </c>
      <c r="AA7587" t="s">
        <v>69</v>
      </c>
      <c r="AB7587" t="s">
        <v>21381</v>
      </c>
      <c r="AC7587">
        <v>508492</v>
      </c>
    </row>
    <row r="7588" spans="1:29">
      <c r="A7588">
        <f t="shared" ca="1" si="118"/>
        <v>0.25823167603989683</v>
      </c>
      <c r="B7588" t="s">
        <v>254</v>
      </c>
      <c r="C7588">
        <v>9294097</v>
      </c>
      <c r="D7588" s="2">
        <v>42914</v>
      </c>
      <c r="E7588" t="s">
        <v>56</v>
      </c>
      <c r="F7588" t="s">
        <v>21382</v>
      </c>
      <c r="G7588">
        <v>5</v>
      </c>
      <c r="H7588" t="s">
        <v>58</v>
      </c>
      <c r="I7588" t="s">
        <v>256</v>
      </c>
      <c r="J7588">
        <v>94793</v>
      </c>
      <c r="K7588">
        <v>26</v>
      </c>
      <c r="L7588" s="2">
        <v>32874</v>
      </c>
      <c r="M7588" s="2">
        <v>43646</v>
      </c>
      <c r="N7588" t="s">
        <v>1510</v>
      </c>
      <c r="O7588">
        <v>5</v>
      </c>
      <c r="P7588" t="s">
        <v>1261</v>
      </c>
      <c r="Q7588" t="s">
        <v>1262</v>
      </c>
      <c r="R7588" t="s">
        <v>236</v>
      </c>
      <c r="S7588" t="s">
        <v>67</v>
      </c>
      <c r="T7588" t="s">
        <v>68</v>
      </c>
      <c r="U7588">
        <v>2017</v>
      </c>
      <c r="V7588">
        <v>431402</v>
      </c>
      <c r="W7588" t="s">
        <v>69</v>
      </c>
      <c r="X7588" t="s">
        <v>254</v>
      </c>
      <c r="Y7588">
        <v>274655</v>
      </c>
      <c r="Z7588">
        <v>156747</v>
      </c>
      <c r="AA7588" t="s">
        <v>69</v>
      </c>
      <c r="AB7588" t="s">
        <v>21383</v>
      </c>
      <c r="AC7588">
        <v>431402</v>
      </c>
    </row>
    <row r="7589" spans="1:29">
      <c r="A7589">
        <f t="shared" ca="1" si="118"/>
        <v>0.17677742936878793</v>
      </c>
      <c r="B7589" t="s">
        <v>199</v>
      </c>
      <c r="C7589">
        <v>9208592</v>
      </c>
      <c r="D7589" s="2">
        <v>42723</v>
      </c>
      <c r="E7589" t="s">
        <v>76</v>
      </c>
      <c r="F7589" t="s">
        <v>21384</v>
      </c>
      <c r="G7589">
        <v>5</v>
      </c>
      <c r="H7589" t="s">
        <v>58</v>
      </c>
      <c r="I7589" t="s">
        <v>149</v>
      </c>
      <c r="J7589">
        <v>166450</v>
      </c>
      <c r="K7589">
        <v>5</v>
      </c>
      <c r="L7589" s="2">
        <v>41275</v>
      </c>
      <c r="M7589" s="2">
        <v>43100</v>
      </c>
      <c r="N7589" t="s">
        <v>663</v>
      </c>
      <c r="O7589">
        <v>36</v>
      </c>
      <c r="P7589" t="s">
        <v>1090</v>
      </c>
      <c r="Q7589" t="s">
        <v>1091</v>
      </c>
      <c r="R7589" t="s">
        <v>149</v>
      </c>
      <c r="S7589" t="s">
        <v>67</v>
      </c>
      <c r="T7589" t="s">
        <v>68</v>
      </c>
      <c r="U7589">
        <v>2017</v>
      </c>
      <c r="V7589">
        <v>319550</v>
      </c>
      <c r="W7589" t="s">
        <v>69</v>
      </c>
      <c r="X7589" t="s">
        <v>199</v>
      </c>
      <c r="Y7589">
        <v>207500</v>
      </c>
      <c r="Z7589">
        <v>112050</v>
      </c>
      <c r="AA7589" t="s">
        <v>69</v>
      </c>
      <c r="AB7589" t="s">
        <v>21385</v>
      </c>
      <c r="AC7589">
        <v>319550</v>
      </c>
    </row>
    <row r="7590" spans="1:29">
      <c r="A7590">
        <f t="shared" ca="1" si="118"/>
        <v>0.29545042656724774</v>
      </c>
      <c r="B7590" t="s">
        <v>109</v>
      </c>
      <c r="C7590">
        <v>9506759</v>
      </c>
      <c r="D7590" s="2">
        <v>43290</v>
      </c>
      <c r="E7590" t="s">
        <v>56</v>
      </c>
      <c r="F7590" t="s">
        <v>21386</v>
      </c>
      <c r="G7590">
        <v>5</v>
      </c>
      <c r="H7590" t="s">
        <v>58</v>
      </c>
      <c r="I7590" t="s">
        <v>112</v>
      </c>
      <c r="J7590">
        <v>24678</v>
      </c>
      <c r="K7590">
        <v>5</v>
      </c>
      <c r="L7590" s="2">
        <v>41852</v>
      </c>
      <c r="M7590" s="2">
        <v>44377</v>
      </c>
      <c r="N7590" t="s">
        <v>225</v>
      </c>
      <c r="O7590">
        <v>12</v>
      </c>
      <c r="P7590" t="s">
        <v>2995</v>
      </c>
      <c r="Q7590" t="s">
        <v>204</v>
      </c>
      <c r="R7590" t="s">
        <v>205</v>
      </c>
      <c r="S7590" t="s">
        <v>85</v>
      </c>
      <c r="T7590" t="s">
        <v>68</v>
      </c>
      <c r="U7590">
        <v>2018</v>
      </c>
      <c r="V7590">
        <v>369198</v>
      </c>
      <c r="W7590" t="s">
        <v>69</v>
      </c>
      <c r="X7590" t="s">
        <v>109</v>
      </c>
      <c r="Y7590">
        <v>250000</v>
      </c>
      <c r="Z7590">
        <v>119198</v>
      </c>
      <c r="AA7590" t="s">
        <v>69</v>
      </c>
      <c r="AB7590" t="s">
        <v>21387</v>
      </c>
      <c r="AC7590">
        <v>369198</v>
      </c>
    </row>
    <row r="7591" spans="1:29">
      <c r="A7591">
        <f t="shared" ca="1" si="118"/>
        <v>0.85441283110890787</v>
      </c>
      <c r="B7591" t="s">
        <v>127</v>
      </c>
      <c r="C7591">
        <v>9810966</v>
      </c>
      <c r="D7591" s="2">
        <v>43404</v>
      </c>
      <c r="E7591" t="s">
        <v>7826</v>
      </c>
      <c r="F7591" t="s">
        <v>21388</v>
      </c>
      <c r="G7591">
        <v>6</v>
      </c>
      <c r="H7591" t="s">
        <v>58</v>
      </c>
      <c r="I7591" t="s">
        <v>130</v>
      </c>
      <c r="J7591">
        <v>107625</v>
      </c>
      <c r="K7591">
        <v>5</v>
      </c>
      <c r="L7591" s="2">
        <v>42250</v>
      </c>
      <c r="M7591" s="2">
        <v>43951</v>
      </c>
      <c r="N7591" t="s">
        <v>13251</v>
      </c>
      <c r="O7591">
        <v>2</v>
      </c>
      <c r="P7591" t="s">
        <v>12181</v>
      </c>
      <c r="Q7591" t="s">
        <v>12182</v>
      </c>
      <c r="R7591" t="s">
        <v>780</v>
      </c>
      <c r="S7591" t="s">
        <v>473</v>
      </c>
      <c r="T7591" t="s">
        <v>68</v>
      </c>
      <c r="U7591">
        <v>2018</v>
      </c>
      <c r="V7591">
        <v>343572</v>
      </c>
      <c r="W7591" t="s">
        <v>69</v>
      </c>
      <c r="X7591" t="s">
        <v>127</v>
      </c>
      <c r="Y7591">
        <v>277296</v>
      </c>
      <c r="Z7591">
        <v>66276</v>
      </c>
      <c r="AA7591" t="s">
        <v>69</v>
      </c>
      <c r="AB7591" t="s">
        <v>21389</v>
      </c>
      <c r="AC7591">
        <v>343572</v>
      </c>
    </row>
    <row r="7592" spans="1:29">
      <c r="A7592">
        <f t="shared" ca="1" si="118"/>
        <v>5.581816842956322E-2</v>
      </c>
      <c r="B7592" t="s">
        <v>254</v>
      </c>
      <c r="C7592">
        <v>9274987</v>
      </c>
      <c r="D7592" s="2">
        <v>42878</v>
      </c>
      <c r="E7592" t="s">
        <v>7362</v>
      </c>
      <c r="F7592" t="s">
        <v>21390</v>
      </c>
      <c r="G7592">
        <v>5</v>
      </c>
      <c r="H7592" t="s">
        <v>58</v>
      </c>
      <c r="I7592" t="s">
        <v>256</v>
      </c>
      <c r="J7592">
        <v>109882</v>
      </c>
      <c r="K7592">
        <v>4</v>
      </c>
      <c r="L7592" s="2">
        <v>41866</v>
      </c>
      <c r="M7592" s="2">
        <v>43251</v>
      </c>
      <c r="N7592" t="s">
        <v>7364</v>
      </c>
      <c r="O7592">
        <v>2</v>
      </c>
      <c r="P7592" t="s">
        <v>2882</v>
      </c>
      <c r="Q7592" t="s">
        <v>543</v>
      </c>
      <c r="R7592" t="s">
        <v>205</v>
      </c>
      <c r="S7592" t="s">
        <v>85</v>
      </c>
      <c r="T7592" t="s">
        <v>68</v>
      </c>
      <c r="U7592">
        <v>2017</v>
      </c>
      <c r="V7592">
        <v>333540</v>
      </c>
      <c r="W7592" t="s">
        <v>69</v>
      </c>
      <c r="X7592" t="s">
        <v>254</v>
      </c>
      <c r="Y7592">
        <v>271660</v>
      </c>
      <c r="Z7592">
        <v>61880</v>
      </c>
      <c r="AA7592" t="s">
        <v>69</v>
      </c>
      <c r="AB7592" t="s">
        <v>21391</v>
      </c>
      <c r="AC7592">
        <v>333540</v>
      </c>
    </row>
    <row r="7593" spans="1:29">
      <c r="A7593">
        <f t="shared" ca="1" si="118"/>
        <v>4.7463985867872038E-2</v>
      </c>
      <c r="B7593" t="s">
        <v>127</v>
      </c>
      <c r="C7593">
        <v>9232218</v>
      </c>
      <c r="D7593" s="2">
        <v>42825</v>
      </c>
      <c r="E7593" t="s">
        <v>76</v>
      </c>
      <c r="F7593" t="s">
        <v>21392</v>
      </c>
      <c r="G7593">
        <v>5</v>
      </c>
      <c r="H7593" t="s">
        <v>58</v>
      </c>
      <c r="I7593" t="s">
        <v>130</v>
      </c>
      <c r="J7593">
        <v>97741</v>
      </c>
      <c r="K7593">
        <v>5</v>
      </c>
      <c r="L7593" s="2">
        <v>41445</v>
      </c>
      <c r="M7593" s="2">
        <v>43555</v>
      </c>
      <c r="N7593" t="s">
        <v>1869</v>
      </c>
      <c r="O7593">
        <v>1</v>
      </c>
      <c r="P7593" t="s">
        <v>7498</v>
      </c>
      <c r="Q7593" t="s">
        <v>1208</v>
      </c>
      <c r="R7593" t="s">
        <v>1209</v>
      </c>
      <c r="S7593" t="s">
        <v>473</v>
      </c>
      <c r="T7593" t="s">
        <v>68</v>
      </c>
      <c r="U7593">
        <v>2017</v>
      </c>
      <c r="V7593">
        <v>340302</v>
      </c>
      <c r="W7593" t="s">
        <v>69</v>
      </c>
      <c r="X7593" t="s">
        <v>127</v>
      </c>
      <c r="Y7593">
        <v>261989</v>
      </c>
      <c r="Z7593">
        <v>78313</v>
      </c>
      <c r="AA7593" t="s">
        <v>69</v>
      </c>
      <c r="AB7593" t="s">
        <v>21393</v>
      </c>
      <c r="AC7593">
        <v>340302</v>
      </c>
    </row>
    <row r="7594" spans="1:29">
      <c r="A7594">
        <f t="shared" ca="1" si="118"/>
        <v>0.11885984243222258</v>
      </c>
      <c r="B7594" t="s">
        <v>254</v>
      </c>
      <c r="C7594">
        <v>9268516</v>
      </c>
      <c r="D7594" s="2">
        <v>42843</v>
      </c>
      <c r="E7594" t="s">
        <v>11813</v>
      </c>
      <c r="F7594" t="s">
        <v>21394</v>
      </c>
      <c r="G7594">
        <v>5</v>
      </c>
      <c r="H7594" t="s">
        <v>58</v>
      </c>
      <c r="I7594" t="s">
        <v>256</v>
      </c>
      <c r="J7594">
        <v>109456</v>
      </c>
      <c r="K7594">
        <v>5</v>
      </c>
      <c r="L7594" s="2">
        <v>41518</v>
      </c>
      <c r="M7594" s="2">
        <v>43951</v>
      </c>
      <c r="N7594" t="s">
        <v>2301</v>
      </c>
      <c r="O7594">
        <v>2</v>
      </c>
      <c r="P7594" t="s">
        <v>21395</v>
      </c>
      <c r="Q7594" t="s">
        <v>21396</v>
      </c>
      <c r="R7594" t="s">
        <v>311</v>
      </c>
      <c r="S7594" t="s">
        <v>85</v>
      </c>
      <c r="T7594" t="s">
        <v>68</v>
      </c>
      <c r="U7594">
        <v>2017</v>
      </c>
      <c r="V7594">
        <v>286445</v>
      </c>
      <c r="W7594" t="s">
        <v>69</v>
      </c>
      <c r="X7594" t="s">
        <v>254</v>
      </c>
      <c r="Y7594">
        <v>258142</v>
      </c>
      <c r="Z7594">
        <v>28303</v>
      </c>
      <c r="AA7594" t="s">
        <v>69</v>
      </c>
      <c r="AB7594" t="s">
        <v>21397</v>
      </c>
      <c r="AC7594">
        <v>286445</v>
      </c>
    </row>
    <row r="7595" spans="1:29">
      <c r="A7595">
        <f t="shared" ca="1" si="118"/>
        <v>0.32806025359839119</v>
      </c>
      <c r="B7595" t="s">
        <v>127</v>
      </c>
      <c r="C7595">
        <v>9322395</v>
      </c>
      <c r="D7595" s="2">
        <v>42916</v>
      </c>
      <c r="E7595" t="s">
        <v>2749</v>
      </c>
      <c r="F7595" t="s">
        <v>21398</v>
      </c>
      <c r="G7595">
        <v>5</v>
      </c>
      <c r="H7595" t="s">
        <v>58</v>
      </c>
      <c r="I7595" t="s">
        <v>130</v>
      </c>
      <c r="J7595">
        <v>97971</v>
      </c>
      <c r="K7595">
        <v>6</v>
      </c>
      <c r="L7595" s="2">
        <v>41501</v>
      </c>
      <c r="M7595" s="2">
        <v>43646</v>
      </c>
      <c r="N7595" t="s">
        <v>11878</v>
      </c>
      <c r="O7595">
        <v>13</v>
      </c>
      <c r="P7595" t="s">
        <v>390</v>
      </c>
      <c r="Q7595" t="s">
        <v>217</v>
      </c>
      <c r="R7595" t="s">
        <v>120</v>
      </c>
      <c r="S7595" t="s">
        <v>67</v>
      </c>
      <c r="T7595" t="s">
        <v>68</v>
      </c>
      <c r="U7595">
        <v>2017</v>
      </c>
      <c r="V7595">
        <v>349910</v>
      </c>
      <c r="W7595" t="s">
        <v>69</v>
      </c>
      <c r="X7595" t="s">
        <v>127</v>
      </c>
      <c r="Y7595">
        <v>218694</v>
      </c>
      <c r="Z7595">
        <v>131216</v>
      </c>
      <c r="AA7595" t="s">
        <v>69</v>
      </c>
      <c r="AB7595" t="s">
        <v>21399</v>
      </c>
      <c r="AC7595">
        <v>349910</v>
      </c>
    </row>
    <row r="7596" spans="1:29">
      <c r="A7596">
        <f t="shared" ca="1" si="118"/>
        <v>0.97305303429495704</v>
      </c>
      <c r="B7596" t="s">
        <v>241</v>
      </c>
      <c r="C7596">
        <v>9249610</v>
      </c>
      <c r="D7596" s="2">
        <v>42825</v>
      </c>
      <c r="E7596" t="s">
        <v>76</v>
      </c>
      <c r="F7596" t="s">
        <v>21400</v>
      </c>
      <c r="G7596">
        <v>5</v>
      </c>
      <c r="H7596" t="s">
        <v>58</v>
      </c>
      <c r="I7596" t="s">
        <v>243</v>
      </c>
      <c r="J7596">
        <v>117345</v>
      </c>
      <c r="K7596">
        <v>5</v>
      </c>
      <c r="L7596" s="2">
        <v>41365</v>
      </c>
      <c r="M7596" s="2">
        <v>43555</v>
      </c>
      <c r="N7596" t="s">
        <v>1451</v>
      </c>
      <c r="O7596">
        <v>13</v>
      </c>
      <c r="P7596" t="s">
        <v>21401</v>
      </c>
      <c r="Q7596" t="s">
        <v>217</v>
      </c>
      <c r="R7596" t="s">
        <v>120</v>
      </c>
      <c r="S7596" t="s">
        <v>948</v>
      </c>
      <c r="T7596" t="s">
        <v>68</v>
      </c>
      <c r="U7596">
        <v>2017</v>
      </c>
      <c r="V7596">
        <v>404342</v>
      </c>
      <c r="W7596" t="s">
        <v>69</v>
      </c>
      <c r="X7596" t="s">
        <v>241</v>
      </c>
      <c r="Y7596">
        <v>435468</v>
      </c>
      <c r="Z7596">
        <v>163858</v>
      </c>
      <c r="AA7596" t="s">
        <v>69</v>
      </c>
      <c r="AB7596" t="s">
        <v>21402</v>
      </c>
      <c r="AC7596">
        <v>404342</v>
      </c>
    </row>
    <row r="7597" spans="1:29">
      <c r="A7597">
        <f t="shared" ca="1" si="118"/>
        <v>0.30876100572213638</v>
      </c>
      <c r="B7597" t="s">
        <v>75</v>
      </c>
      <c r="C7597">
        <v>9271145</v>
      </c>
      <c r="D7597" s="2">
        <v>42825</v>
      </c>
      <c r="E7597" t="s">
        <v>10460</v>
      </c>
      <c r="F7597" t="s">
        <v>21403</v>
      </c>
      <c r="G7597">
        <v>5</v>
      </c>
      <c r="H7597" t="s">
        <v>58</v>
      </c>
      <c r="I7597" t="s">
        <v>78</v>
      </c>
      <c r="J7597">
        <v>46246</v>
      </c>
      <c r="K7597">
        <v>5</v>
      </c>
      <c r="L7597" s="2">
        <v>41547</v>
      </c>
      <c r="M7597" s="2">
        <v>43585</v>
      </c>
      <c r="N7597" t="s">
        <v>10462</v>
      </c>
      <c r="O7597">
        <v>7</v>
      </c>
      <c r="P7597" t="s">
        <v>3435</v>
      </c>
      <c r="Q7597" t="s">
        <v>3436</v>
      </c>
      <c r="R7597" t="s">
        <v>1943</v>
      </c>
      <c r="S7597" t="s">
        <v>67</v>
      </c>
      <c r="T7597" t="s">
        <v>68</v>
      </c>
      <c r="U7597">
        <v>2017</v>
      </c>
      <c r="V7597">
        <v>195000</v>
      </c>
      <c r="W7597" t="s">
        <v>69</v>
      </c>
      <c r="X7597" t="s">
        <v>75</v>
      </c>
      <c r="Y7597">
        <v>125000</v>
      </c>
      <c r="Z7597">
        <v>70000</v>
      </c>
      <c r="AA7597" t="s">
        <v>69</v>
      </c>
      <c r="AB7597" t="s">
        <v>21404</v>
      </c>
      <c r="AC7597">
        <v>195000</v>
      </c>
    </row>
    <row r="7598" spans="1:29">
      <c r="A7598">
        <f t="shared" ca="1" si="118"/>
        <v>0.90015416631223655</v>
      </c>
      <c r="B7598" t="s">
        <v>241</v>
      </c>
      <c r="C7598">
        <v>9314613</v>
      </c>
      <c r="D7598" s="2">
        <v>42923</v>
      </c>
      <c r="E7598" t="s">
        <v>76</v>
      </c>
      <c r="F7598" t="s">
        <v>21405</v>
      </c>
      <c r="G7598">
        <v>5</v>
      </c>
      <c r="H7598" t="s">
        <v>58</v>
      </c>
      <c r="I7598" t="s">
        <v>243</v>
      </c>
      <c r="J7598">
        <v>54171</v>
      </c>
      <c r="K7598">
        <v>21</v>
      </c>
      <c r="L7598" s="2">
        <v>34820</v>
      </c>
      <c r="M7598" s="2">
        <v>43100</v>
      </c>
      <c r="N7598" t="s">
        <v>480</v>
      </c>
      <c r="O7598">
        <v>1</v>
      </c>
      <c r="P7598" t="s">
        <v>161</v>
      </c>
      <c r="Q7598" t="s">
        <v>162</v>
      </c>
      <c r="R7598" t="s">
        <v>163</v>
      </c>
      <c r="S7598" t="s">
        <v>67</v>
      </c>
      <c r="T7598" t="s">
        <v>68</v>
      </c>
      <c r="U7598">
        <v>2017</v>
      </c>
      <c r="V7598">
        <v>380000</v>
      </c>
      <c r="W7598" t="s">
        <v>69</v>
      </c>
      <c r="X7598" t="s">
        <v>241</v>
      </c>
      <c r="Y7598">
        <v>250000</v>
      </c>
      <c r="Z7598">
        <v>130000</v>
      </c>
      <c r="AA7598" t="s">
        <v>69</v>
      </c>
      <c r="AB7598" t="s">
        <v>21406</v>
      </c>
      <c r="AC7598">
        <v>380000</v>
      </c>
    </row>
    <row r="7599" spans="1:29">
      <c r="A7599">
        <f t="shared" ca="1" si="118"/>
        <v>0.43255629736930756</v>
      </c>
      <c r="B7599" t="s">
        <v>199</v>
      </c>
      <c r="C7599">
        <v>9265299</v>
      </c>
      <c r="D7599" s="2">
        <v>42853</v>
      </c>
      <c r="E7599" t="s">
        <v>76</v>
      </c>
      <c r="F7599" t="s">
        <v>21407</v>
      </c>
      <c r="G7599">
        <v>5</v>
      </c>
      <c r="H7599" t="s">
        <v>58</v>
      </c>
      <c r="I7599" t="s">
        <v>149</v>
      </c>
      <c r="J7599">
        <v>176828</v>
      </c>
      <c r="K7599">
        <v>5</v>
      </c>
      <c r="L7599" s="2">
        <v>41456</v>
      </c>
      <c r="M7599" s="2">
        <v>43585</v>
      </c>
      <c r="N7599" t="s">
        <v>1657</v>
      </c>
      <c r="O7599">
        <v>7</v>
      </c>
      <c r="P7599" t="s">
        <v>64</v>
      </c>
      <c r="Q7599" t="s">
        <v>65</v>
      </c>
      <c r="R7599" t="s">
        <v>66</v>
      </c>
      <c r="S7599" t="s">
        <v>67</v>
      </c>
      <c r="T7599" t="s">
        <v>68</v>
      </c>
      <c r="U7599">
        <v>2017</v>
      </c>
      <c r="V7599">
        <v>416661</v>
      </c>
      <c r="W7599" t="s">
        <v>69</v>
      </c>
      <c r="X7599" t="s">
        <v>199</v>
      </c>
      <c r="Y7599">
        <v>257198</v>
      </c>
      <c r="Z7599">
        <v>159463</v>
      </c>
      <c r="AA7599" t="s">
        <v>69</v>
      </c>
      <c r="AB7599" t="s">
        <v>21408</v>
      </c>
      <c r="AC7599">
        <v>416661</v>
      </c>
    </row>
    <row r="7600" spans="1:29">
      <c r="A7600">
        <f t="shared" ca="1" si="118"/>
        <v>0.31434314745777314</v>
      </c>
      <c r="B7600" t="s">
        <v>286</v>
      </c>
      <c r="C7600">
        <v>9506659</v>
      </c>
      <c r="D7600" s="2">
        <v>43251</v>
      </c>
      <c r="E7600" t="s">
        <v>6272</v>
      </c>
      <c r="F7600" t="s">
        <v>21409</v>
      </c>
      <c r="G7600">
        <v>5</v>
      </c>
      <c r="H7600" t="s">
        <v>58</v>
      </c>
      <c r="I7600" t="s">
        <v>289</v>
      </c>
      <c r="J7600">
        <v>110271</v>
      </c>
      <c r="K7600">
        <v>5</v>
      </c>
      <c r="L7600" s="2">
        <v>41791</v>
      </c>
      <c r="M7600" s="2">
        <v>43982</v>
      </c>
      <c r="N7600" t="s">
        <v>6274</v>
      </c>
      <c r="O7600">
        <v>11</v>
      </c>
      <c r="P7600" t="s">
        <v>532</v>
      </c>
      <c r="Q7600" t="s">
        <v>533</v>
      </c>
      <c r="R7600" t="s">
        <v>149</v>
      </c>
      <c r="S7600" t="s">
        <v>67</v>
      </c>
      <c r="T7600" t="s">
        <v>68</v>
      </c>
      <c r="U7600">
        <v>2018</v>
      </c>
      <c r="V7600">
        <v>783355</v>
      </c>
      <c r="W7600" t="s">
        <v>69</v>
      </c>
      <c r="X7600" t="s">
        <v>286</v>
      </c>
      <c r="Y7600">
        <v>494230</v>
      </c>
      <c r="Z7600">
        <v>289125</v>
      </c>
      <c r="AA7600" t="s">
        <v>69</v>
      </c>
      <c r="AB7600" t="s">
        <v>21410</v>
      </c>
      <c r="AC7600">
        <v>783355</v>
      </c>
    </row>
    <row r="7601" spans="1:29">
      <c r="A7601">
        <f t="shared" ca="1" si="118"/>
        <v>0.65325055840408353</v>
      </c>
      <c r="B7601" t="s">
        <v>303</v>
      </c>
      <c r="C7601">
        <v>9857819</v>
      </c>
      <c r="D7601" s="2">
        <v>43504</v>
      </c>
      <c r="E7601" t="s">
        <v>978</v>
      </c>
      <c r="F7601" t="s">
        <v>21411</v>
      </c>
      <c r="G7601">
        <v>6</v>
      </c>
      <c r="H7601" t="s">
        <v>58</v>
      </c>
      <c r="I7601" t="s">
        <v>305</v>
      </c>
      <c r="J7601">
        <v>100689</v>
      </c>
      <c r="K7601">
        <v>6</v>
      </c>
      <c r="L7601" s="2">
        <v>41883</v>
      </c>
      <c r="M7601" s="2">
        <v>43646</v>
      </c>
      <c r="N7601" t="s">
        <v>980</v>
      </c>
      <c r="O7601">
        <v>14</v>
      </c>
      <c r="P7601" t="s">
        <v>1038</v>
      </c>
      <c r="Q7601" t="s">
        <v>1039</v>
      </c>
      <c r="R7601" t="s">
        <v>120</v>
      </c>
      <c r="S7601" t="s">
        <v>121</v>
      </c>
      <c r="T7601" t="s">
        <v>68</v>
      </c>
      <c r="U7601">
        <v>2017</v>
      </c>
      <c r="V7601">
        <v>61574</v>
      </c>
      <c r="W7601" t="s">
        <v>69</v>
      </c>
      <c r="X7601" t="s">
        <v>303</v>
      </c>
      <c r="Y7601">
        <v>36871</v>
      </c>
      <c r="Z7601">
        <v>24703</v>
      </c>
      <c r="AA7601" t="s">
        <v>69</v>
      </c>
      <c r="AB7601" t="s">
        <v>21412</v>
      </c>
      <c r="AC7601">
        <v>61574</v>
      </c>
    </row>
    <row r="7602" spans="1:29">
      <c r="A7602">
        <f t="shared" ca="1" si="118"/>
        <v>0.84773298864368074</v>
      </c>
      <c r="B7602" t="s">
        <v>199</v>
      </c>
      <c r="C7602">
        <v>9854672</v>
      </c>
      <c r="D7602" s="2">
        <v>43507</v>
      </c>
      <c r="E7602" t="s">
        <v>76</v>
      </c>
      <c r="F7602" t="s">
        <v>21413</v>
      </c>
      <c r="G7602">
        <v>6</v>
      </c>
      <c r="H7602" t="s">
        <v>58</v>
      </c>
      <c r="I7602" t="s">
        <v>149</v>
      </c>
      <c r="J7602">
        <v>166429</v>
      </c>
      <c r="K7602">
        <v>7</v>
      </c>
      <c r="L7602" s="2">
        <v>41365</v>
      </c>
      <c r="M7602" s="2">
        <v>43555</v>
      </c>
      <c r="N7602" t="s">
        <v>663</v>
      </c>
      <c r="O7602">
        <v>14</v>
      </c>
      <c r="P7602" t="s">
        <v>1038</v>
      </c>
      <c r="Q7602" t="s">
        <v>1039</v>
      </c>
      <c r="R7602" t="s">
        <v>120</v>
      </c>
      <c r="S7602" t="s">
        <v>121</v>
      </c>
      <c r="T7602" t="s">
        <v>68</v>
      </c>
      <c r="U7602">
        <v>2017</v>
      </c>
      <c r="V7602">
        <v>148</v>
      </c>
      <c r="W7602" t="s">
        <v>69</v>
      </c>
      <c r="X7602" t="s">
        <v>199</v>
      </c>
      <c r="Y7602">
        <v>89</v>
      </c>
      <c r="Z7602">
        <v>59</v>
      </c>
      <c r="AA7602" t="s">
        <v>69</v>
      </c>
      <c r="AB7602" t="s">
        <v>21414</v>
      </c>
      <c r="AC7602">
        <v>148</v>
      </c>
    </row>
    <row r="7603" spans="1:29">
      <c r="A7603">
        <f t="shared" ca="1" si="118"/>
        <v>0.99246631114355632</v>
      </c>
      <c r="B7603" t="s">
        <v>199</v>
      </c>
      <c r="C7603">
        <v>9404011</v>
      </c>
      <c r="D7603" s="2">
        <v>43098</v>
      </c>
      <c r="E7603" t="s">
        <v>76</v>
      </c>
      <c r="F7603" t="s">
        <v>21415</v>
      </c>
      <c r="G7603">
        <v>5</v>
      </c>
      <c r="H7603" t="s">
        <v>58</v>
      </c>
      <c r="I7603" t="s">
        <v>149</v>
      </c>
      <c r="J7603">
        <v>175772</v>
      </c>
      <c r="K7603">
        <v>5</v>
      </c>
      <c r="L7603" s="2">
        <v>41640</v>
      </c>
      <c r="M7603" s="2">
        <v>43830</v>
      </c>
      <c r="N7603" t="s">
        <v>570</v>
      </c>
      <c r="O7603">
        <v>1</v>
      </c>
      <c r="P7603" t="s">
        <v>7590</v>
      </c>
      <c r="Q7603" t="s">
        <v>7591</v>
      </c>
      <c r="R7603" t="s">
        <v>1540</v>
      </c>
      <c r="S7603" t="s">
        <v>296</v>
      </c>
      <c r="T7603" t="s">
        <v>68</v>
      </c>
      <c r="U7603">
        <v>2018</v>
      </c>
      <c r="V7603">
        <v>314363</v>
      </c>
      <c r="W7603" t="s">
        <v>69</v>
      </c>
      <c r="X7603" t="s">
        <v>199</v>
      </c>
      <c r="Y7603">
        <v>207500</v>
      </c>
      <c r="Z7603">
        <v>106863</v>
      </c>
      <c r="AA7603" t="s">
        <v>69</v>
      </c>
      <c r="AB7603" t="s">
        <v>21416</v>
      </c>
      <c r="AC7603">
        <v>314363</v>
      </c>
    </row>
    <row r="7604" spans="1:29">
      <c r="A7604">
        <f t="shared" ca="1" si="118"/>
        <v>0.31810511384212714</v>
      </c>
      <c r="B7604" t="s">
        <v>303</v>
      </c>
      <c r="C7604">
        <v>9341939</v>
      </c>
      <c r="D7604" s="2">
        <v>42985</v>
      </c>
      <c r="E7604" t="s">
        <v>56</v>
      </c>
      <c r="F7604" t="s">
        <v>21417</v>
      </c>
      <c r="G7604">
        <v>5</v>
      </c>
      <c r="H7604" t="s">
        <v>58</v>
      </c>
      <c r="I7604" t="s">
        <v>305</v>
      </c>
      <c r="J7604">
        <v>52356</v>
      </c>
      <c r="K7604">
        <v>22</v>
      </c>
      <c r="L7604" s="2">
        <v>35582</v>
      </c>
      <c r="M7604" s="2">
        <v>43708</v>
      </c>
      <c r="N7604" t="s">
        <v>3218</v>
      </c>
      <c r="O7604">
        <v>3</v>
      </c>
      <c r="P7604" t="s">
        <v>2568</v>
      </c>
      <c r="Q7604" t="s">
        <v>2569</v>
      </c>
      <c r="R7604" t="s">
        <v>630</v>
      </c>
      <c r="S7604" t="s">
        <v>67</v>
      </c>
      <c r="T7604" t="s">
        <v>68</v>
      </c>
      <c r="U7604">
        <v>2017</v>
      </c>
      <c r="V7604">
        <v>328665</v>
      </c>
      <c r="W7604" t="s">
        <v>69</v>
      </c>
      <c r="X7604" t="s">
        <v>303</v>
      </c>
      <c r="Y7604">
        <v>225000</v>
      </c>
      <c r="Z7604">
        <v>103665</v>
      </c>
      <c r="AA7604" t="s">
        <v>69</v>
      </c>
      <c r="AB7604" t="s">
        <v>21418</v>
      </c>
      <c r="AC7604">
        <v>328665</v>
      </c>
    </row>
    <row r="7605" spans="1:29">
      <c r="A7605">
        <f t="shared" ca="1" si="118"/>
        <v>0.40662559498238671</v>
      </c>
      <c r="B7605" t="s">
        <v>254</v>
      </c>
      <c r="C7605">
        <v>9494583</v>
      </c>
      <c r="D7605" s="2">
        <v>43272</v>
      </c>
      <c r="E7605" t="s">
        <v>56</v>
      </c>
      <c r="F7605" t="s">
        <v>21419</v>
      </c>
      <c r="G7605">
        <v>5</v>
      </c>
      <c r="H7605" t="s">
        <v>58</v>
      </c>
      <c r="I7605" t="s">
        <v>256</v>
      </c>
      <c r="J7605">
        <v>86386</v>
      </c>
      <c r="K7605">
        <v>9</v>
      </c>
      <c r="L7605" s="2">
        <v>39995</v>
      </c>
      <c r="M7605" s="2">
        <v>44012</v>
      </c>
      <c r="N7605" t="s">
        <v>1057</v>
      </c>
      <c r="O7605">
        <v>7</v>
      </c>
      <c r="P7605" t="s">
        <v>787</v>
      </c>
      <c r="Q7605" t="s">
        <v>472</v>
      </c>
      <c r="R7605" t="s">
        <v>311</v>
      </c>
      <c r="S7605" t="s">
        <v>473</v>
      </c>
      <c r="T7605" t="s">
        <v>68</v>
      </c>
      <c r="U7605">
        <v>2018</v>
      </c>
      <c r="V7605">
        <v>354000</v>
      </c>
      <c r="W7605" t="s">
        <v>69</v>
      </c>
      <c r="X7605" t="s">
        <v>254</v>
      </c>
      <c r="Y7605">
        <v>200000</v>
      </c>
      <c r="Z7605">
        <v>154000</v>
      </c>
      <c r="AA7605" t="s">
        <v>69</v>
      </c>
      <c r="AB7605" t="s">
        <v>21420</v>
      </c>
      <c r="AC7605">
        <v>354000</v>
      </c>
    </row>
    <row r="7606" spans="1:29">
      <c r="A7606">
        <f t="shared" ca="1" si="118"/>
        <v>6.7242782641583898E-2</v>
      </c>
      <c r="B7606" t="s">
        <v>303</v>
      </c>
      <c r="C7606">
        <v>9535986</v>
      </c>
      <c r="D7606" s="2">
        <v>43262</v>
      </c>
      <c r="E7606" t="s">
        <v>9863</v>
      </c>
      <c r="F7606" t="s">
        <v>21421</v>
      </c>
      <c r="G7606">
        <v>5</v>
      </c>
      <c r="H7606" t="s">
        <v>58</v>
      </c>
      <c r="I7606" t="s">
        <v>305</v>
      </c>
      <c r="J7606">
        <v>110520</v>
      </c>
      <c r="K7606">
        <v>3</v>
      </c>
      <c r="L7606" s="2">
        <v>42552</v>
      </c>
      <c r="M7606" s="2">
        <v>43982</v>
      </c>
      <c r="N7606" t="s">
        <v>2791</v>
      </c>
      <c r="O7606">
        <v>37</v>
      </c>
      <c r="P7606" t="s">
        <v>1776</v>
      </c>
      <c r="Q7606" t="s">
        <v>1777</v>
      </c>
      <c r="R7606" t="s">
        <v>176</v>
      </c>
      <c r="S7606" t="s">
        <v>85</v>
      </c>
      <c r="T7606" t="s">
        <v>68</v>
      </c>
      <c r="U7606">
        <v>2018</v>
      </c>
      <c r="V7606">
        <v>238050</v>
      </c>
      <c r="W7606" t="s">
        <v>69</v>
      </c>
      <c r="X7606" t="s">
        <v>303</v>
      </c>
      <c r="Y7606">
        <v>187200</v>
      </c>
      <c r="Z7606">
        <v>50850</v>
      </c>
      <c r="AA7606" t="s">
        <v>69</v>
      </c>
      <c r="AB7606" t="s">
        <v>21422</v>
      </c>
      <c r="AC7606">
        <v>238050</v>
      </c>
    </row>
    <row r="7607" spans="1:29">
      <c r="A7607">
        <f t="shared" ca="1" si="118"/>
        <v>5.1679207213994438E-2</v>
      </c>
      <c r="B7607" t="s">
        <v>286</v>
      </c>
      <c r="C7607">
        <v>9377360</v>
      </c>
      <c r="D7607" s="2">
        <v>42684</v>
      </c>
      <c r="E7607" t="s">
        <v>287</v>
      </c>
      <c r="F7607" t="s">
        <v>21423</v>
      </c>
      <c r="G7607">
        <v>7</v>
      </c>
      <c r="H7607" t="s">
        <v>58</v>
      </c>
      <c r="I7607" t="s">
        <v>289</v>
      </c>
      <c r="J7607">
        <v>95346</v>
      </c>
      <c r="K7607">
        <v>6</v>
      </c>
      <c r="L7607" s="2">
        <v>42705</v>
      </c>
      <c r="M7607" s="2">
        <v>43434</v>
      </c>
      <c r="N7607" t="s">
        <v>3718</v>
      </c>
      <c r="O7607">
        <v>26</v>
      </c>
      <c r="P7607" t="s">
        <v>804</v>
      </c>
      <c r="Q7607" t="s">
        <v>805</v>
      </c>
      <c r="R7607" t="s">
        <v>120</v>
      </c>
      <c r="S7607" t="s">
        <v>67</v>
      </c>
      <c r="T7607" t="s">
        <v>68</v>
      </c>
      <c r="U7607">
        <v>2017</v>
      </c>
      <c r="V7607">
        <v>398750</v>
      </c>
      <c r="W7607" t="s">
        <v>69</v>
      </c>
      <c r="X7607" t="s">
        <v>286</v>
      </c>
      <c r="Y7607">
        <v>250000</v>
      </c>
      <c r="Z7607">
        <v>148750</v>
      </c>
      <c r="AA7607" t="s">
        <v>69</v>
      </c>
      <c r="AB7607" t="s">
        <v>21424</v>
      </c>
      <c r="AC7607">
        <v>398750</v>
      </c>
    </row>
    <row r="7608" spans="1:29">
      <c r="A7608">
        <f t="shared" ca="1" si="118"/>
        <v>0.51005017043278222</v>
      </c>
      <c r="B7608" t="s">
        <v>286</v>
      </c>
      <c r="C7608">
        <v>9208741</v>
      </c>
      <c r="D7608" s="2">
        <v>42745</v>
      </c>
      <c r="E7608" t="s">
        <v>76</v>
      </c>
      <c r="F7608" t="s">
        <v>21425</v>
      </c>
      <c r="G7608">
        <v>5</v>
      </c>
      <c r="H7608" t="s">
        <v>58</v>
      </c>
      <c r="I7608" t="s">
        <v>289</v>
      </c>
      <c r="J7608">
        <v>52845</v>
      </c>
      <c r="K7608">
        <v>16</v>
      </c>
      <c r="L7608" s="2">
        <v>37408</v>
      </c>
      <c r="M7608" s="2">
        <v>43131</v>
      </c>
      <c r="N7608" t="s">
        <v>2685</v>
      </c>
      <c r="O7608">
        <v>3</v>
      </c>
      <c r="P7608" t="s">
        <v>542</v>
      </c>
      <c r="Q7608" t="s">
        <v>543</v>
      </c>
      <c r="R7608" t="s">
        <v>205</v>
      </c>
      <c r="S7608" t="s">
        <v>67</v>
      </c>
      <c r="T7608" t="s">
        <v>68</v>
      </c>
      <c r="U7608">
        <v>2017</v>
      </c>
      <c r="V7608">
        <v>393590</v>
      </c>
      <c r="W7608" t="s">
        <v>69</v>
      </c>
      <c r="X7608" t="s">
        <v>286</v>
      </c>
      <c r="Y7608">
        <v>262631</v>
      </c>
      <c r="Z7608">
        <v>130959</v>
      </c>
      <c r="AA7608" t="s">
        <v>69</v>
      </c>
      <c r="AB7608" t="s">
        <v>21426</v>
      </c>
      <c r="AC7608">
        <v>393590</v>
      </c>
    </row>
    <row r="7609" spans="1:29">
      <c r="A7609">
        <f t="shared" ca="1" si="118"/>
        <v>0.14566183835992652</v>
      </c>
      <c r="B7609" t="s">
        <v>199</v>
      </c>
      <c r="C7609">
        <v>9297227</v>
      </c>
      <c r="D7609" s="2">
        <v>42907</v>
      </c>
      <c r="E7609" t="s">
        <v>76</v>
      </c>
      <c r="F7609" t="s">
        <v>21427</v>
      </c>
      <c r="G7609">
        <v>5</v>
      </c>
      <c r="H7609" t="s">
        <v>58</v>
      </c>
      <c r="I7609" t="s">
        <v>149</v>
      </c>
      <c r="J7609">
        <v>172764</v>
      </c>
      <c r="K7609">
        <v>5</v>
      </c>
      <c r="L7609" s="2">
        <v>41518</v>
      </c>
      <c r="M7609" s="2">
        <v>43646</v>
      </c>
      <c r="N7609" t="s">
        <v>2950</v>
      </c>
      <c r="O7609">
        <v>3</v>
      </c>
      <c r="P7609" t="s">
        <v>1836</v>
      </c>
      <c r="Q7609" t="s">
        <v>1584</v>
      </c>
      <c r="R7609" t="s">
        <v>1837</v>
      </c>
      <c r="S7609" t="s">
        <v>67</v>
      </c>
      <c r="T7609" t="s">
        <v>68</v>
      </c>
      <c r="U7609">
        <v>2017</v>
      </c>
      <c r="V7609">
        <v>413485</v>
      </c>
      <c r="W7609" t="s">
        <v>69</v>
      </c>
      <c r="X7609" t="s">
        <v>199</v>
      </c>
      <c r="Y7609">
        <v>273831</v>
      </c>
      <c r="Z7609">
        <v>139654</v>
      </c>
      <c r="AA7609" t="s">
        <v>69</v>
      </c>
      <c r="AB7609" t="s">
        <v>21428</v>
      </c>
      <c r="AC7609">
        <v>413485</v>
      </c>
    </row>
    <row r="7610" spans="1:29">
      <c r="A7610">
        <f t="shared" ca="1" si="118"/>
        <v>0.47092658432840717</v>
      </c>
      <c r="B7610" t="s">
        <v>241</v>
      </c>
      <c r="C7610">
        <v>9462220</v>
      </c>
      <c r="D7610" s="2">
        <v>43175</v>
      </c>
      <c r="E7610" t="s">
        <v>56</v>
      </c>
      <c r="F7610" t="s">
        <v>21429</v>
      </c>
      <c r="G7610">
        <v>5</v>
      </c>
      <c r="H7610" t="s">
        <v>58</v>
      </c>
      <c r="I7610" t="s">
        <v>243</v>
      </c>
      <c r="J7610">
        <v>131689</v>
      </c>
      <c r="K7610">
        <v>3</v>
      </c>
      <c r="L7610" s="2">
        <v>42461</v>
      </c>
      <c r="M7610" s="2">
        <v>43496</v>
      </c>
      <c r="N7610" t="s">
        <v>441</v>
      </c>
      <c r="O7610">
        <v>1</v>
      </c>
      <c r="P7610" t="s">
        <v>247</v>
      </c>
      <c r="Q7610" t="s">
        <v>248</v>
      </c>
      <c r="R7610" t="s">
        <v>249</v>
      </c>
      <c r="S7610" t="s">
        <v>67</v>
      </c>
      <c r="T7610" t="s">
        <v>68</v>
      </c>
      <c r="U7610">
        <v>2018</v>
      </c>
      <c r="V7610">
        <v>616437</v>
      </c>
      <c r="W7610" t="s">
        <v>69</v>
      </c>
      <c r="X7610" t="s">
        <v>241</v>
      </c>
      <c r="Y7610">
        <v>434101</v>
      </c>
      <c r="Z7610">
        <v>182336</v>
      </c>
      <c r="AA7610" t="s">
        <v>69</v>
      </c>
      <c r="AB7610" t="s">
        <v>21430</v>
      </c>
      <c r="AC7610">
        <v>616437</v>
      </c>
    </row>
    <row r="7611" spans="1:29">
      <c r="A7611">
        <f t="shared" ca="1" si="118"/>
        <v>0.2522860963548671</v>
      </c>
      <c r="B7611" t="s">
        <v>254</v>
      </c>
      <c r="C7611">
        <v>9205241</v>
      </c>
      <c r="D7611" s="2">
        <v>42864</v>
      </c>
      <c r="E7611" t="s">
        <v>56</v>
      </c>
      <c r="F7611" t="s">
        <v>21431</v>
      </c>
      <c r="G7611">
        <v>5</v>
      </c>
      <c r="H7611" t="s">
        <v>58</v>
      </c>
      <c r="I7611" t="s">
        <v>256</v>
      </c>
      <c r="J7611">
        <v>110066</v>
      </c>
      <c r="K7611">
        <v>3</v>
      </c>
      <c r="L7611" s="2">
        <v>42005</v>
      </c>
      <c r="M7611" s="2">
        <v>43465</v>
      </c>
      <c r="N7611" t="s">
        <v>1807</v>
      </c>
      <c r="O7611">
        <v>12</v>
      </c>
      <c r="P7611" t="s">
        <v>147</v>
      </c>
      <c r="Q7611" t="s">
        <v>148</v>
      </c>
      <c r="R7611" t="s">
        <v>149</v>
      </c>
      <c r="S7611" t="s">
        <v>322</v>
      </c>
      <c r="T7611" t="s">
        <v>68</v>
      </c>
      <c r="U7611">
        <v>2017</v>
      </c>
      <c r="V7611">
        <v>223512</v>
      </c>
      <c r="W7611" t="s">
        <v>69</v>
      </c>
      <c r="X7611" t="s">
        <v>254</v>
      </c>
      <c r="Y7611">
        <v>150000</v>
      </c>
      <c r="Z7611">
        <v>73512</v>
      </c>
      <c r="AA7611" t="s">
        <v>69</v>
      </c>
      <c r="AB7611" t="s">
        <v>21432</v>
      </c>
      <c r="AC7611">
        <v>223512</v>
      </c>
    </row>
    <row r="7612" spans="1:29">
      <c r="A7612">
        <f t="shared" ca="1" si="118"/>
        <v>0.28984734348498042</v>
      </c>
      <c r="B7612" t="s">
        <v>286</v>
      </c>
      <c r="C7612">
        <v>9485272</v>
      </c>
      <c r="D7612" s="2">
        <v>43238</v>
      </c>
      <c r="E7612" t="s">
        <v>56</v>
      </c>
      <c r="F7612" t="s">
        <v>21433</v>
      </c>
      <c r="G7612">
        <v>5</v>
      </c>
      <c r="H7612" t="s">
        <v>58</v>
      </c>
      <c r="I7612" t="s">
        <v>289</v>
      </c>
      <c r="J7612">
        <v>113365</v>
      </c>
      <c r="K7612">
        <v>5</v>
      </c>
      <c r="L7612" s="2">
        <v>41791</v>
      </c>
      <c r="M7612" s="2">
        <v>43982</v>
      </c>
      <c r="N7612" t="s">
        <v>4478</v>
      </c>
      <c r="O7612">
        <v>13</v>
      </c>
      <c r="P7612" t="s">
        <v>390</v>
      </c>
      <c r="Q7612" t="s">
        <v>217</v>
      </c>
      <c r="R7612" t="s">
        <v>120</v>
      </c>
      <c r="S7612" t="s">
        <v>67</v>
      </c>
      <c r="T7612" t="s">
        <v>68</v>
      </c>
      <c r="U7612">
        <v>2018</v>
      </c>
      <c r="V7612">
        <v>400000</v>
      </c>
      <c r="W7612" t="s">
        <v>69</v>
      </c>
      <c r="X7612" t="s">
        <v>286</v>
      </c>
      <c r="Y7612">
        <v>250000</v>
      </c>
      <c r="Z7612">
        <v>150000</v>
      </c>
      <c r="AA7612" t="s">
        <v>69</v>
      </c>
      <c r="AB7612" t="s">
        <v>21434</v>
      </c>
      <c r="AC7612">
        <v>400000</v>
      </c>
    </row>
    <row r="7613" spans="1:29">
      <c r="A7613">
        <f t="shared" ca="1" si="118"/>
        <v>0.36824663332807972</v>
      </c>
      <c r="B7613" t="s">
        <v>286</v>
      </c>
      <c r="C7613">
        <v>9262840</v>
      </c>
      <c r="D7613" s="2">
        <v>42824</v>
      </c>
      <c r="E7613" t="s">
        <v>76</v>
      </c>
      <c r="F7613" t="s">
        <v>21435</v>
      </c>
      <c r="G7613">
        <v>5</v>
      </c>
      <c r="H7613" t="s">
        <v>58</v>
      </c>
      <c r="I7613" t="s">
        <v>289</v>
      </c>
      <c r="J7613">
        <v>107779</v>
      </c>
      <c r="K7613">
        <v>5</v>
      </c>
      <c r="L7613" s="2">
        <v>41409</v>
      </c>
      <c r="M7613" s="2">
        <v>43585</v>
      </c>
      <c r="N7613" t="s">
        <v>6709</v>
      </c>
      <c r="O7613">
        <v>50</v>
      </c>
      <c r="P7613" t="s">
        <v>357</v>
      </c>
      <c r="Q7613" t="s">
        <v>358</v>
      </c>
      <c r="R7613" t="s">
        <v>149</v>
      </c>
      <c r="S7613" t="s">
        <v>67</v>
      </c>
      <c r="T7613" t="s">
        <v>68</v>
      </c>
      <c r="U7613">
        <v>2017</v>
      </c>
      <c r="V7613">
        <v>387500</v>
      </c>
      <c r="W7613" t="s">
        <v>69</v>
      </c>
      <c r="X7613" t="s">
        <v>286</v>
      </c>
      <c r="Y7613">
        <v>250000</v>
      </c>
      <c r="Z7613">
        <v>137500</v>
      </c>
      <c r="AA7613" t="s">
        <v>69</v>
      </c>
      <c r="AB7613" t="s">
        <v>21436</v>
      </c>
      <c r="AC7613">
        <v>387500</v>
      </c>
    </row>
    <row r="7614" spans="1:29">
      <c r="A7614">
        <f t="shared" ca="1" si="118"/>
        <v>0.36834918603771505</v>
      </c>
      <c r="B7614" t="s">
        <v>199</v>
      </c>
      <c r="C7614">
        <v>9487923</v>
      </c>
      <c r="D7614" s="2">
        <v>43230</v>
      </c>
      <c r="E7614" t="s">
        <v>76</v>
      </c>
      <c r="F7614" t="s">
        <v>21437</v>
      </c>
      <c r="G7614">
        <v>5</v>
      </c>
      <c r="H7614" t="s">
        <v>58</v>
      </c>
      <c r="I7614" t="s">
        <v>149</v>
      </c>
      <c r="J7614">
        <v>174713</v>
      </c>
      <c r="K7614">
        <v>5</v>
      </c>
      <c r="L7614" s="2">
        <v>41810</v>
      </c>
      <c r="M7614" s="2">
        <v>43982</v>
      </c>
      <c r="N7614" t="s">
        <v>1998</v>
      </c>
      <c r="O7614">
        <v>12</v>
      </c>
      <c r="P7614" t="s">
        <v>656</v>
      </c>
      <c r="Q7614" t="s">
        <v>204</v>
      </c>
      <c r="R7614" t="s">
        <v>205</v>
      </c>
      <c r="S7614" t="s">
        <v>67</v>
      </c>
      <c r="T7614" t="s">
        <v>68</v>
      </c>
      <c r="U7614">
        <v>2018</v>
      </c>
      <c r="V7614">
        <v>325122</v>
      </c>
      <c r="W7614" t="s">
        <v>69</v>
      </c>
      <c r="X7614" t="s">
        <v>199</v>
      </c>
      <c r="Y7614">
        <v>232489</v>
      </c>
      <c r="Z7614">
        <v>92633</v>
      </c>
      <c r="AA7614" t="s">
        <v>69</v>
      </c>
      <c r="AB7614" t="s">
        <v>21438</v>
      </c>
      <c r="AC7614">
        <v>325122</v>
      </c>
    </row>
    <row r="7615" spans="1:29">
      <c r="A7615">
        <f t="shared" ca="1" si="118"/>
        <v>0.29507201111119674</v>
      </c>
      <c r="B7615" t="s">
        <v>1143</v>
      </c>
      <c r="C7615">
        <v>9208744</v>
      </c>
      <c r="D7615" s="2">
        <v>42766</v>
      </c>
      <c r="E7615" t="s">
        <v>76</v>
      </c>
      <c r="F7615" t="s">
        <v>21439</v>
      </c>
      <c r="G7615">
        <v>5</v>
      </c>
      <c r="H7615" t="s">
        <v>58</v>
      </c>
      <c r="I7615" t="s">
        <v>1145</v>
      </c>
      <c r="J7615">
        <v>63361</v>
      </c>
      <c r="K7615">
        <v>6</v>
      </c>
      <c r="L7615" s="2">
        <v>41316</v>
      </c>
      <c r="M7615" s="2">
        <v>43496</v>
      </c>
      <c r="N7615" t="s">
        <v>1185</v>
      </c>
      <c r="O7615">
        <v>10</v>
      </c>
      <c r="P7615" t="s">
        <v>2910</v>
      </c>
      <c r="Q7615" t="s">
        <v>2911</v>
      </c>
      <c r="R7615" t="s">
        <v>205</v>
      </c>
      <c r="S7615" t="s">
        <v>67</v>
      </c>
      <c r="T7615" t="s">
        <v>68</v>
      </c>
      <c r="U7615">
        <v>2017</v>
      </c>
      <c r="V7615">
        <v>319028</v>
      </c>
      <c r="W7615" t="s">
        <v>69</v>
      </c>
      <c r="X7615" t="s">
        <v>1143</v>
      </c>
      <c r="Y7615">
        <v>212500</v>
      </c>
      <c r="Z7615">
        <v>106528</v>
      </c>
      <c r="AA7615" t="s">
        <v>69</v>
      </c>
      <c r="AB7615" t="s">
        <v>21440</v>
      </c>
      <c r="AC7615">
        <v>319028</v>
      </c>
    </row>
    <row r="7616" spans="1:29">
      <c r="A7616">
        <f t="shared" ca="1" si="118"/>
        <v>0.3160598354469718</v>
      </c>
      <c r="B7616" t="s">
        <v>127</v>
      </c>
      <c r="C7616">
        <v>9517988</v>
      </c>
      <c r="D7616" s="2">
        <v>43291</v>
      </c>
      <c r="E7616" t="s">
        <v>56</v>
      </c>
      <c r="F7616" t="s">
        <v>21441</v>
      </c>
      <c r="G7616">
        <v>5</v>
      </c>
      <c r="H7616" t="s">
        <v>58</v>
      </c>
      <c r="I7616" t="s">
        <v>130</v>
      </c>
      <c r="J7616">
        <v>103318</v>
      </c>
      <c r="K7616">
        <v>5</v>
      </c>
      <c r="L7616" s="2">
        <v>41907</v>
      </c>
      <c r="M7616" s="2">
        <v>43646</v>
      </c>
      <c r="N7616" t="s">
        <v>606</v>
      </c>
      <c r="O7616">
        <v>50</v>
      </c>
      <c r="P7616" t="s">
        <v>357</v>
      </c>
      <c r="Q7616" t="s">
        <v>358</v>
      </c>
      <c r="R7616" t="s">
        <v>149</v>
      </c>
      <c r="S7616" t="s">
        <v>67</v>
      </c>
      <c r="T7616" t="s">
        <v>68</v>
      </c>
      <c r="U7616">
        <v>2018</v>
      </c>
      <c r="V7616">
        <v>528147</v>
      </c>
      <c r="W7616" t="s">
        <v>69</v>
      </c>
      <c r="X7616" t="s">
        <v>127</v>
      </c>
      <c r="Y7616">
        <v>340740</v>
      </c>
      <c r="Z7616">
        <v>187407</v>
      </c>
      <c r="AA7616" t="s">
        <v>69</v>
      </c>
      <c r="AB7616" t="s">
        <v>21442</v>
      </c>
      <c r="AC7616">
        <v>528147</v>
      </c>
    </row>
    <row r="7617" spans="1:29">
      <c r="A7617">
        <f t="shared" ca="1" si="118"/>
        <v>0.28829694547869189</v>
      </c>
      <c r="B7617" t="s">
        <v>199</v>
      </c>
      <c r="C7617">
        <v>9234476</v>
      </c>
      <c r="D7617" s="2">
        <v>42793</v>
      </c>
      <c r="E7617" t="s">
        <v>76</v>
      </c>
      <c r="F7617" t="s">
        <v>21443</v>
      </c>
      <c r="G7617">
        <v>5</v>
      </c>
      <c r="H7617" t="s">
        <v>58</v>
      </c>
      <c r="I7617" t="s">
        <v>149</v>
      </c>
      <c r="J7617">
        <v>118560</v>
      </c>
      <c r="K7617">
        <v>11</v>
      </c>
      <c r="L7617" s="2">
        <v>38961</v>
      </c>
      <c r="M7617" s="2">
        <v>43555</v>
      </c>
      <c r="N7617" t="s">
        <v>703</v>
      </c>
      <c r="O7617">
        <v>2</v>
      </c>
      <c r="P7617" t="s">
        <v>2348</v>
      </c>
      <c r="Q7617" t="s">
        <v>543</v>
      </c>
      <c r="R7617" t="s">
        <v>205</v>
      </c>
      <c r="S7617" t="s">
        <v>67</v>
      </c>
      <c r="T7617" t="s">
        <v>68</v>
      </c>
      <c r="U7617">
        <v>2017</v>
      </c>
      <c r="V7617">
        <v>274370</v>
      </c>
      <c r="W7617" t="s">
        <v>69</v>
      </c>
      <c r="X7617" t="s">
        <v>199</v>
      </c>
      <c r="Y7617">
        <v>179080</v>
      </c>
      <c r="Z7617">
        <v>95290</v>
      </c>
      <c r="AA7617" t="s">
        <v>69</v>
      </c>
      <c r="AB7617" t="s">
        <v>21444</v>
      </c>
      <c r="AC7617">
        <v>274370</v>
      </c>
    </row>
    <row r="7618" spans="1:29">
      <c r="A7618">
        <f t="shared" ref="A7618:A7681" ca="1" si="119">RAND()</f>
        <v>0.53279863905428826</v>
      </c>
      <c r="B7618" t="s">
        <v>1619</v>
      </c>
      <c r="C7618">
        <v>9258370</v>
      </c>
      <c r="D7618" s="2">
        <v>42850</v>
      </c>
      <c r="E7618" t="s">
        <v>21445</v>
      </c>
      <c r="F7618" t="s">
        <v>21446</v>
      </c>
      <c r="G7618">
        <v>5</v>
      </c>
      <c r="H7618" t="s">
        <v>58</v>
      </c>
      <c r="I7618" t="s">
        <v>1621</v>
      </c>
      <c r="J7618">
        <v>22302</v>
      </c>
      <c r="K7618">
        <v>5</v>
      </c>
      <c r="L7618" s="2">
        <v>41506</v>
      </c>
      <c r="M7618" s="2">
        <v>43951</v>
      </c>
      <c r="N7618" t="s">
        <v>131</v>
      </c>
      <c r="O7618">
        <v>12</v>
      </c>
      <c r="P7618" t="s">
        <v>13356</v>
      </c>
      <c r="Q7618" t="s">
        <v>217</v>
      </c>
      <c r="R7618" t="s">
        <v>120</v>
      </c>
      <c r="S7618" t="s">
        <v>85</v>
      </c>
      <c r="T7618" t="s">
        <v>68</v>
      </c>
      <c r="U7618">
        <v>2017</v>
      </c>
      <c r="V7618">
        <v>430243</v>
      </c>
      <c r="W7618" t="s">
        <v>69</v>
      </c>
      <c r="X7618" t="s">
        <v>1619</v>
      </c>
      <c r="Y7618">
        <v>324569</v>
      </c>
      <c r="Z7618">
        <v>105674</v>
      </c>
      <c r="AA7618" t="s">
        <v>69</v>
      </c>
      <c r="AB7618" t="s">
        <v>21447</v>
      </c>
      <c r="AC7618">
        <v>430243</v>
      </c>
    </row>
    <row r="7619" spans="1:29">
      <c r="A7619">
        <f t="shared" ca="1" si="119"/>
        <v>0.96631331102423013</v>
      </c>
      <c r="B7619" t="s">
        <v>254</v>
      </c>
      <c r="C7619">
        <v>9662528</v>
      </c>
      <c r="D7619" s="2">
        <v>43214</v>
      </c>
      <c r="E7619" t="s">
        <v>110</v>
      </c>
      <c r="F7619" t="s">
        <v>21448</v>
      </c>
      <c r="G7619">
        <v>7</v>
      </c>
      <c r="H7619" t="s">
        <v>58</v>
      </c>
      <c r="I7619" t="s">
        <v>256</v>
      </c>
      <c r="J7619">
        <v>120205</v>
      </c>
      <c r="K7619">
        <v>3</v>
      </c>
      <c r="L7619" s="2">
        <v>42583</v>
      </c>
      <c r="M7619" s="2">
        <v>43677</v>
      </c>
      <c r="N7619" t="s">
        <v>4505</v>
      </c>
      <c r="O7619">
        <v>19</v>
      </c>
      <c r="P7619" t="s">
        <v>481</v>
      </c>
      <c r="Q7619" t="s">
        <v>482</v>
      </c>
      <c r="R7619" t="s">
        <v>120</v>
      </c>
      <c r="S7619" t="s">
        <v>85</v>
      </c>
      <c r="T7619" t="s">
        <v>68</v>
      </c>
      <c r="U7619">
        <v>2017</v>
      </c>
      <c r="V7619">
        <v>293349</v>
      </c>
      <c r="W7619" t="s">
        <v>69</v>
      </c>
      <c r="X7619" t="s">
        <v>254</v>
      </c>
      <c r="Y7619">
        <v>192500</v>
      </c>
      <c r="Z7619">
        <v>100849</v>
      </c>
      <c r="AA7619" t="s">
        <v>69</v>
      </c>
      <c r="AB7619" t="s">
        <v>21449</v>
      </c>
      <c r="AC7619">
        <v>293349</v>
      </c>
    </row>
    <row r="7620" spans="1:29">
      <c r="A7620">
        <f t="shared" ca="1" si="119"/>
        <v>0.86508887344064889</v>
      </c>
      <c r="B7620" t="s">
        <v>55</v>
      </c>
      <c r="C7620">
        <v>9537698</v>
      </c>
      <c r="D7620" s="2">
        <v>43306</v>
      </c>
      <c r="E7620" t="s">
        <v>56</v>
      </c>
      <c r="F7620" t="s">
        <v>21450</v>
      </c>
      <c r="G7620">
        <v>5</v>
      </c>
      <c r="H7620" t="s">
        <v>58</v>
      </c>
      <c r="I7620" t="s">
        <v>59</v>
      </c>
      <c r="J7620">
        <v>90904</v>
      </c>
      <c r="K7620">
        <v>20</v>
      </c>
      <c r="L7620" s="2">
        <v>41912</v>
      </c>
      <c r="M7620" s="2">
        <v>44408</v>
      </c>
      <c r="N7620" t="s">
        <v>4205</v>
      </c>
      <c r="O7620">
        <v>37</v>
      </c>
      <c r="P7620" t="s">
        <v>1741</v>
      </c>
      <c r="Q7620" t="s">
        <v>1742</v>
      </c>
      <c r="R7620" t="s">
        <v>149</v>
      </c>
      <c r="S7620" t="s">
        <v>67</v>
      </c>
      <c r="T7620" t="s">
        <v>68</v>
      </c>
      <c r="U7620">
        <v>2018</v>
      </c>
      <c r="V7620">
        <v>636078</v>
      </c>
      <c r="W7620" t="s">
        <v>69</v>
      </c>
      <c r="X7620" t="s">
        <v>55</v>
      </c>
      <c r="Y7620">
        <v>461504</v>
      </c>
      <c r="Z7620">
        <v>174574</v>
      </c>
      <c r="AA7620" t="s">
        <v>69</v>
      </c>
      <c r="AB7620" t="s">
        <v>21451</v>
      </c>
      <c r="AC7620">
        <v>636078</v>
      </c>
    </row>
    <row r="7621" spans="1:29">
      <c r="A7621">
        <f t="shared" ca="1" si="119"/>
        <v>0.63934546828999617</v>
      </c>
      <c r="B7621" t="s">
        <v>109</v>
      </c>
      <c r="C7621">
        <v>9392171</v>
      </c>
      <c r="D7621" s="2">
        <v>43059</v>
      </c>
      <c r="E7621" t="s">
        <v>56</v>
      </c>
      <c r="F7621" t="s">
        <v>21452</v>
      </c>
      <c r="G7621">
        <v>5</v>
      </c>
      <c r="H7621" t="s">
        <v>58</v>
      </c>
      <c r="I7621" t="s">
        <v>112</v>
      </c>
      <c r="J7621">
        <v>19258</v>
      </c>
      <c r="K7621">
        <v>9</v>
      </c>
      <c r="L7621" s="2">
        <v>39904</v>
      </c>
      <c r="M7621" s="2">
        <v>43799</v>
      </c>
      <c r="N7621" t="s">
        <v>225</v>
      </c>
      <c r="O7621">
        <v>7</v>
      </c>
      <c r="P7621" t="s">
        <v>189</v>
      </c>
      <c r="Q7621" t="s">
        <v>190</v>
      </c>
      <c r="R7621" t="s">
        <v>191</v>
      </c>
      <c r="S7621" t="s">
        <v>67</v>
      </c>
      <c r="T7621" t="s">
        <v>68</v>
      </c>
      <c r="U7621">
        <v>2018</v>
      </c>
      <c r="V7621">
        <v>445000</v>
      </c>
      <c r="W7621" t="s">
        <v>69</v>
      </c>
      <c r="X7621" t="s">
        <v>109</v>
      </c>
      <c r="Y7621">
        <v>250000</v>
      </c>
      <c r="Z7621">
        <v>195000</v>
      </c>
      <c r="AA7621" t="s">
        <v>69</v>
      </c>
      <c r="AB7621" t="s">
        <v>21453</v>
      </c>
      <c r="AC7621">
        <v>445000</v>
      </c>
    </row>
    <row r="7622" spans="1:29">
      <c r="A7622">
        <f t="shared" ca="1" si="119"/>
        <v>0.35170028974384404</v>
      </c>
      <c r="B7622" t="s">
        <v>75</v>
      </c>
      <c r="C7622">
        <v>9442674</v>
      </c>
      <c r="D7622" s="2">
        <v>43171</v>
      </c>
      <c r="E7622" t="s">
        <v>76</v>
      </c>
      <c r="F7622" t="s">
        <v>21454</v>
      </c>
      <c r="G7622">
        <v>5</v>
      </c>
      <c r="H7622" t="s">
        <v>58</v>
      </c>
      <c r="I7622" t="s">
        <v>78</v>
      </c>
      <c r="J7622">
        <v>18454</v>
      </c>
      <c r="K7622">
        <v>16</v>
      </c>
      <c r="L7622" s="2">
        <v>36753</v>
      </c>
      <c r="M7622" s="2">
        <v>43524</v>
      </c>
      <c r="N7622" t="s">
        <v>2243</v>
      </c>
      <c r="O7622">
        <v>3</v>
      </c>
      <c r="P7622" t="s">
        <v>2568</v>
      </c>
      <c r="Q7622" t="s">
        <v>2569</v>
      </c>
      <c r="R7622" t="s">
        <v>630</v>
      </c>
      <c r="S7622" t="s">
        <v>67</v>
      </c>
      <c r="T7622" t="s">
        <v>68</v>
      </c>
      <c r="U7622">
        <v>2018</v>
      </c>
      <c r="V7622">
        <v>436145</v>
      </c>
      <c r="W7622" t="s">
        <v>69</v>
      </c>
      <c r="X7622" t="s">
        <v>75</v>
      </c>
      <c r="Y7622">
        <v>290763</v>
      </c>
      <c r="Z7622">
        <v>145382</v>
      </c>
      <c r="AA7622" t="s">
        <v>69</v>
      </c>
      <c r="AB7622" t="s">
        <v>21455</v>
      </c>
      <c r="AC7622">
        <v>436145</v>
      </c>
    </row>
    <row r="7623" spans="1:29">
      <c r="A7623">
        <f t="shared" ca="1" si="119"/>
        <v>0.50314082460751752</v>
      </c>
      <c r="B7623" t="s">
        <v>286</v>
      </c>
      <c r="C7623">
        <v>9208086</v>
      </c>
      <c r="D7623" s="2">
        <v>42745</v>
      </c>
      <c r="E7623" t="s">
        <v>76</v>
      </c>
      <c r="F7623" t="s">
        <v>21456</v>
      </c>
      <c r="G7623">
        <v>5</v>
      </c>
      <c r="H7623" t="s">
        <v>58</v>
      </c>
      <c r="I7623" t="s">
        <v>289</v>
      </c>
      <c r="J7623">
        <v>105035</v>
      </c>
      <c r="K7623">
        <v>5</v>
      </c>
      <c r="L7623" s="2">
        <v>41306</v>
      </c>
      <c r="M7623" s="2">
        <v>43496</v>
      </c>
      <c r="N7623" t="s">
        <v>2509</v>
      </c>
      <c r="O7623">
        <v>8</v>
      </c>
      <c r="P7623" t="s">
        <v>2448</v>
      </c>
      <c r="Q7623" t="s">
        <v>472</v>
      </c>
      <c r="R7623" t="s">
        <v>311</v>
      </c>
      <c r="S7623" t="s">
        <v>473</v>
      </c>
      <c r="T7623" t="s">
        <v>68</v>
      </c>
      <c r="U7623">
        <v>2017</v>
      </c>
      <c r="V7623">
        <v>435000</v>
      </c>
      <c r="W7623" t="s">
        <v>69</v>
      </c>
      <c r="X7623" t="s">
        <v>286</v>
      </c>
      <c r="Y7623">
        <v>250000</v>
      </c>
      <c r="Z7623">
        <v>185000</v>
      </c>
      <c r="AA7623" t="s">
        <v>69</v>
      </c>
      <c r="AB7623" t="s">
        <v>21457</v>
      </c>
      <c r="AC7623">
        <v>435000</v>
      </c>
    </row>
    <row r="7624" spans="1:29">
      <c r="A7624">
        <f t="shared" ca="1" si="119"/>
        <v>0.61289268813435105</v>
      </c>
      <c r="B7624" t="s">
        <v>303</v>
      </c>
      <c r="C7624">
        <v>9275466</v>
      </c>
      <c r="D7624" s="2">
        <v>42842</v>
      </c>
      <c r="E7624" t="s">
        <v>56</v>
      </c>
      <c r="F7624" t="s">
        <v>21458</v>
      </c>
      <c r="G7624">
        <v>5</v>
      </c>
      <c r="H7624" t="s">
        <v>58</v>
      </c>
      <c r="I7624" t="s">
        <v>305</v>
      </c>
      <c r="J7624">
        <v>54684</v>
      </c>
      <c r="K7624">
        <v>17</v>
      </c>
      <c r="L7624" s="2">
        <v>36206</v>
      </c>
      <c r="M7624" s="2">
        <v>43616</v>
      </c>
      <c r="N7624" t="s">
        <v>754</v>
      </c>
      <c r="O7624">
        <v>30</v>
      </c>
      <c r="P7624" t="s">
        <v>1180</v>
      </c>
      <c r="Q7624" t="s">
        <v>1091</v>
      </c>
      <c r="R7624" t="s">
        <v>149</v>
      </c>
      <c r="S7624" t="s">
        <v>473</v>
      </c>
      <c r="T7624" t="s">
        <v>68</v>
      </c>
      <c r="U7624">
        <v>2017</v>
      </c>
      <c r="V7624">
        <v>382500</v>
      </c>
      <c r="W7624" t="s">
        <v>69</v>
      </c>
      <c r="X7624" t="s">
        <v>303</v>
      </c>
      <c r="Y7624">
        <v>225000</v>
      </c>
      <c r="Z7624">
        <v>157500</v>
      </c>
      <c r="AA7624" t="s">
        <v>69</v>
      </c>
      <c r="AB7624" t="s">
        <v>21459</v>
      </c>
      <c r="AC7624">
        <v>382500</v>
      </c>
    </row>
    <row r="7625" spans="1:29">
      <c r="A7625">
        <f t="shared" ca="1" si="119"/>
        <v>0.90910558560856503</v>
      </c>
      <c r="B7625" t="s">
        <v>127</v>
      </c>
      <c r="C7625">
        <v>9321123</v>
      </c>
      <c r="D7625" s="2">
        <v>42950</v>
      </c>
      <c r="E7625" t="s">
        <v>14369</v>
      </c>
      <c r="F7625" t="s">
        <v>21460</v>
      </c>
      <c r="G7625">
        <v>5</v>
      </c>
      <c r="H7625" t="s">
        <v>58</v>
      </c>
      <c r="I7625" t="s">
        <v>130</v>
      </c>
      <c r="J7625">
        <v>99011</v>
      </c>
      <c r="K7625">
        <v>5</v>
      </c>
      <c r="L7625" s="2">
        <v>41506</v>
      </c>
      <c r="M7625" s="2">
        <v>43677</v>
      </c>
      <c r="N7625" t="s">
        <v>1072</v>
      </c>
      <c r="O7625">
        <v>1</v>
      </c>
      <c r="P7625" t="s">
        <v>161</v>
      </c>
      <c r="Q7625" t="s">
        <v>162</v>
      </c>
      <c r="R7625" t="s">
        <v>163</v>
      </c>
      <c r="S7625" t="s">
        <v>67</v>
      </c>
      <c r="T7625" t="s">
        <v>68</v>
      </c>
      <c r="U7625">
        <v>2017</v>
      </c>
      <c r="V7625">
        <v>527217</v>
      </c>
      <c r="W7625" t="s">
        <v>69</v>
      </c>
      <c r="X7625" t="s">
        <v>127</v>
      </c>
      <c r="Y7625">
        <v>346853</v>
      </c>
      <c r="Z7625">
        <v>180364</v>
      </c>
      <c r="AA7625" t="s">
        <v>69</v>
      </c>
      <c r="AB7625" t="s">
        <v>21461</v>
      </c>
      <c r="AC7625">
        <v>527217</v>
      </c>
    </row>
    <row r="7626" spans="1:29">
      <c r="A7626">
        <f t="shared" ca="1" si="119"/>
        <v>0.90888112696965173</v>
      </c>
      <c r="B7626" t="s">
        <v>254</v>
      </c>
      <c r="C7626">
        <v>9250183</v>
      </c>
      <c r="D7626" s="2">
        <v>42892</v>
      </c>
      <c r="E7626" t="s">
        <v>76</v>
      </c>
      <c r="F7626" t="s">
        <v>21462</v>
      </c>
      <c r="G7626">
        <v>5</v>
      </c>
      <c r="H7626" t="s">
        <v>58</v>
      </c>
      <c r="I7626" t="s">
        <v>256</v>
      </c>
      <c r="J7626">
        <v>100985</v>
      </c>
      <c r="K7626">
        <v>5</v>
      </c>
      <c r="L7626" s="2">
        <v>41456</v>
      </c>
      <c r="M7626" s="2">
        <v>43555</v>
      </c>
      <c r="N7626" t="s">
        <v>4505</v>
      </c>
      <c r="O7626">
        <v>12</v>
      </c>
      <c r="P7626" t="s">
        <v>4159</v>
      </c>
      <c r="Q7626" t="s">
        <v>4160</v>
      </c>
      <c r="R7626" t="s">
        <v>401</v>
      </c>
      <c r="S7626" t="s">
        <v>85</v>
      </c>
      <c r="T7626" t="s">
        <v>68</v>
      </c>
      <c r="U7626">
        <v>2017</v>
      </c>
      <c r="V7626">
        <v>297995</v>
      </c>
      <c r="W7626" t="s">
        <v>69</v>
      </c>
      <c r="X7626" t="s">
        <v>254</v>
      </c>
      <c r="Y7626">
        <v>190000</v>
      </c>
      <c r="Z7626">
        <v>107995</v>
      </c>
      <c r="AA7626" t="s">
        <v>69</v>
      </c>
      <c r="AB7626" t="s">
        <v>21463</v>
      </c>
      <c r="AC7626">
        <v>297995</v>
      </c>
    </row>
    <row r="7627" spans="1:29">
      <c r="A7627">
        <f t="shared" ca="1" si="119"/>
        <v>0.53966054553829168</v>
      </c>
      <c r="B7627" t="s">
        <v>55</v>
      </c>
      <c r="C7627">
        <v>9294181</v>
      </c>
      <c r="D7627" s="2">
        <v>42900</v>
      </c>
      <c r="E7627" t="s">
        <v>76</v>
      </c>
      <c r="F7627" t="s">
        <v>21464</v>
      </c>
      <c r="G7627">
        <v>5</v>
      </c>
      <c r="H7627" t="s">
        <v>58</v>
      </c>
      <c r="I7627" t="s">
        <v>59</v>
      </c>
      <c r="J7627">
        <v>60729</v>
      </c>
      <c r="K7627">
        <v>10</v>
      </c>
      <c r="L7627" s="2">
        <v>39644</v>
      </c>
      <c r="M7627" s="2">
        <v>43646</v>
      </c>
      <c r="N7627" t="s">
        <v>17538</v>
      </c>
      <c r="O7627">
        <v>3</v>
      </c>
      <c r="P7627" t="s">
        <v>8879</v>
      </c>
      <c r="Q7627" t="s">
        <v>8880</v>
      </c>
      <c r="R7627" t="s">
        <v>335</v>
      </c>
      <c r="S7627" t="s">
        <v>260</v>
      </c>
      <c r="T7627" t="s">
        <v>68</v>
      </c>
      <c r="U7627">
        <v>2017</v>
      </c>
      <c r="V7627">
        <v>588378</v>
      </c>
      <c r="W7627" t="s">
        <v>69</v>
      </c>
      <c r="X7627" t="s">
        <v>55</v>
      </c>
      <c r="Y7627">
        <v>394984</v>
      </c>
      <c r="Z7627">
        <v>193394</v>
      </c>
      <c r="AA7627" t="s">
        <v>69</v>
      </c>
      <c r="AB7627" t="s">
        <v>21465</v>
      </c>
      <c r="AC7627">
        <v>588378</v>
      </c>
    </row>
    <row r="7628" spans="1:29">
      <c r="A7628">
        <f t="shared" ca="1" si="119"/>
        <v>0.72319176540193852</v>
      </c>
      <c r="B7628" t="s">
        <v>55</v>
      </c>
      <c r="C7628">
        <v>9497049</v>
      </c>
      <c r="D7628" s="2">
        <v>43215</v>
      </c>
      <c r="E7628" t="s">
        <v>21466</v>
      </c>
      <c r="F7628" t="s">
        <v>21467</v>
      </c>
      <c r="G7628">
        <v>1</v>
      </c>
      <c r="H7628" t="s">
        <v>58</v>
      </c>
      <c r="I7628" t="s">
        <v>59</v>
      </c>
      <c r="J7628">
        <v>105986</v>
      </c>
      <c r="K7628">
        <v>1</v>
      </c>
      <c r="L7628" s="2">
        <v>43221</v>
      </c>
      <c r="M7628" s="2">
        <v>44681</v>
      </c>
      <c r="N7628" t="s">
        <v>21468</v>
      </c>
      <c r="O7628">
        <v>3</v>
      </c>
      <c r="P7628" t="s">
        <v>3383</v>
      </c>
      <c r="Q7628" t="s">
        <v>554</v>
      </c>
      <c r="R7628" t="s">
        <v>555</v>
      </c>
      <c r="S7628" t="s">
        <v>260</v>
      </c>
      <c r="T7628" t="s">
        <v>68</v>
      </c>
      <c r="U7628">
        <v>2018</v>
      </c>
      <c r="V7628">
        <v>1375170</v>
      </c>
      <c r="W7628" t="s">
        <v>69</v>
      </c>
      <c r="X7628" t="s">
        <v>55</v>
      </c>
      <c r="Y7628">
        <v>904717</v>
      </c>
      <c r="Z7628">
        <v>470453</v>
      </c>
      <c r="AA7628" t="s">
        <v>69</v>
      </c>
      <c r="AB7628" t="s">
        <v>21469</v>
      </c>
      <c r="AC7628">
        <v>1375170</v>
      </c>
    </row>
    <row r="7629" spans="1:29">
      <c r="A7629">
        <f t="shared" ca="1" si="119"/>
        <v>0.35676292697526057</v>
      </c>
      <c r="B7629" t="s">
        <v>127</v>
      </c>
      <c r="C7629">
        <v>9249105</v>
      </c>
      <c r="D7629" s="2">
        <v>42824</v>
      </c>
      <c r="E7629" t="s">
        <v>76</v>
      </c>
      <c r="F7629" t="s">
        <v>21470</v>
      </c>
      <c r="G7629">
        <v>5</v>
      </c>
      <c r="H7629" t="s">
        <v>58</v>
      </c>
      <c r="I7629" t="s">
        <v>130</v>
      </c>
      <c r="J7629">
        <v>80729</v>
      </c>
      <c r="K7629">
        <v>7</v>
      </c>
      <c r="L7629" s="2">
        <v>39352</v>
      </c>
      <c r="M7629" s="2">
        <v>43555</v>
      </c>
      <c r="N7629" t="s">
        <v>21471</v>
      </c>
      <c r="O7629">
        <v>7</v>
      </c>
      <c r="P7629" t="s">
        <v>875</v>
      </c>
      <c r="Q7629" t="s">
        <v>472</v>
      </c>
      <c r="R7629" t="s">
        <v>311</v>
      </c>
      <c r="S7629" t="s">
        <v>473</v>
      </c>
      <c r="T7629" t="s">
        <v>68</v>
      </c>
      <c r="U7629">
        <v>2017</v>
      </c>
      <c r="V7629">
        <v>623256</v>
      </c>
      <c r="W7629" t="s">
        <v>69</v>
      </c>
      <c r="X7629" t="s">
        <v>127</v>
      </c>
      <c r="Y7629">
        <v>478316</v>
      </c>
      <c r="Z7629">
        <v>144940</v>
      </c>
      <c r="AA7629" t="s">
        <v>69</v>
      </c>
      <c r="AB7629" t="s">
        <v>21472</v>
      </c>
      <c r="AC7629">
        <v>623256</v>
      </c>
    </row>
    <row r="7630" spans="1:29">
      <c r="A7630">
        <f t="shared" ca="1" si="119"/>
        <v>0.98303934068387933</v>
      </c>
      <c r="B7630" t="s">
        <v>327</v>
      </c>
      <c r="C7630">
        <v>9247775</v>
      </c>
      <c r="D7630" s="2">
        <v>42804</v>
      </c>
      <c r="E7630" t="s">
        <v>76</v>
      </c>
      <c r="F7630" t="s">
        <v>21473</v>
      </c>
      <c r="G7630">
        <v>5</v>
      </c>
      <c r="H7630" t="s">
        <v>58</v>
      </c>
      <c r="I7630" t="s">
        <v>330</v>
      </c>
      <c r="J7630">
        <v>9041</v>
      </c>
      <c r="K7630">
        <v>9</v>
      </c>
      <c r="L7630" s="2">
        <v>39721</v>
      </c>
      <c r="M7630" s="2">
        <v>43555</v>
      </c>
      <c r="N7630" t="s">
        <v>4492</v>
      </c>
      <c r="O7630">
        <v>13</v>
      </c>
      <c r="P7630" t="s">
        <v>390</v>
      </c>
      <c r="Q7630" t="s">
        <v>217</v>
      </c>
      <c r="R7630" t="s">
        <v>120</v>
      </c>
      <c r="S7630" t="s">
        <v>67</v>
      </c>
      <c r="T7630" t="s">
        <v>68</v>
      </c>
      <c r="U7630">
        <v>2017</v>
      </c>
      <c r="V7630">
        <v>623304</v>
      </c>
      <c r="W7630" t="s">
        <v>69</v>
      </c>
      <c r="X7630" t="s">
        <v>327</v>
      </c>
      <c r="Y7630">
        <v>391619</v>
      </c>
      <c r="Z7630">
        <v>231685</v>
      </c>
      <c r="AA7630" t="s">
        <v>69</v>
      </c>
      <c r="AB7630" t="s">
        <v>21474</v>
      </c>
      <c r="AC7630">
        <v>623304</v>
      </c>
    </row>
    <row r="7631" spans="1:29">
      <c r="A7631">
        <f t="shared" ca="1" si="119"/>
        <v>0.4946776400780678</v>
      </c>
      <c r="B7631" t="s">
        <v>241</v>
      </c>
      <c r="C7631">
        <v>9461595</v>
      </c>
      <c r="D7631" s="2">
        <v>43173</v>
      </c>
      <c r="E7631" t="s">
        <v>21475</v>
      </c>
      <c r="F7631" t="s">
        <v>21476</v>
      </c>
      <c r="G7631">
        <v>5</v>
      </c>
      <c r="H7631" t="s">
        <v>58</v>
      </c>
      <c r="I7631" t="s">
        <v>243</v>
      </c>
      <c r="J7631">
        <v>120693</v>
      </c>
      <c r="K7631">
        <v>5</v>
      </c>
      <c r="L7631" s="2">
        <v>41730</v>
      </c>
      <c r="M7631" s="2">
        <v>44286</v>
      </c>
      <c r="N7631" t="s">
        <v>2377</v>
      </c>
      <c r="O7631">
        <v>1</v>
      </c>
      <c r="P7631" t="s">
        <v>3138</v>
      </c>
      <c r="Q7631" t="s">
        <v>3139</v>
      </c>
      <c r="R7631" t="s">
        <v>434</v>
      </c>
      <c r="S7631" t="s">
        <v>473</v>
      </c>
      <c r="T7631" t="s">
        <v>68</v>
      </c>
      <c r="U7631">
        <v>2018</v>
      </c>
      <c r="V7631">
        <v>623005</v>
      </c>
      <c r="W7631" t="s">
        <v>69</v>
      </c>
      <c r="X7631" t="s">
        <v>241</v>
      </c>
      <c r="Y7631">
        <v>405655</v>
      </c>
      <c r="Z7631">
        <v>217350</v>
      </c>
      <c r="AA7631" t="s">
        <v>69</v>
      </c>
      <c r="AB7631" t="s">
        <v>21477</v>
      </c>
      <c r="AC7631">
        <v>623005</v>
      </c>
    </row>
    <row r="7632" spans="1:29">
      <c r="A7632">
        <f t="shared" ca="1" si="119"/>
        <v>0.22203582464238381</v>
      </c>
      <c r="B7632" t="s">
        <v>127</v>
      </c>
      <c r="C7632">
        <v>9247721</v>
      </c>
      <c r="D7632" s="2">
        <v>42825</v>
      </c>
      <c r="E7632" t="s">
        <v>5417</v>
      </c>
      <c r="F7632" t="s">
        <v>21478</v>
      </c>
      <c r="G7632">
        <v>5</v>
      </c>
      <c r="H7632" t="s">
        <v>58</v>
      </c>
      <c r="I7632" t="s">
        <v>130</v>
      </c>
      <c r="J7632">
        <v>100999</v>
      </c>
      <c r="K7632">
        <v>5</v>
      </c>
      <c r="L7632" s="2">
        <v>41443</v>
      </c>
      <c r="M7632" s="2">
        <v>43190</v>
      </c>
      <c r="N7632" t="s">
        <v>5419</v>
      </c>
      <c r="O7632">
        <v>5</v>
      </c>
      <c r="P7632" t="s">
        <v>524</v>
      </c>
      <c r="Q7632" t="s">
        <v>83</v>
      </c>
      <c r="R7632" t="s">
        <v>84</v>
      </c>
      <c r="S7632" t="s">
        <v>67</v>
      </c>
      <c r="T7632" t="s">
        <v>68</v>
      </c>
      <c r="U7632">
        <v>2017</v>
      </c>
      <c r="V7632">
        <v>728247</v>
      </c>
      <c r="W7632" t="s">
        <v>69</v>
      </c>
      <c r="X7632" t="s">
        <v>127</v>
      </c>
      <c r="Y7632">
        <v>499015</v>
      </c>
      <c r="Z7632">
        <v>229232</v>
      </c>
      <c r="AA7632" t="s">
        <v>69</v>
      </c>
      <c r="AB7632" t="s">
        <v>21479</v>
      </c>
      <c r="AC7632">
        <v>728247</v>
      </c>
    </row>
    <row r="7633" spans="1:29">
      <c r="A7633">
        <f t="shared" ca="1" si="119"/>
        <v>0.37866469196420105</v>
      </c>
      <c r="B7633" t="s">
        <v>254</v>
      </c>
      <c r="C7633">
        <v>9548704</v>
      </c>
      <c r="D7633" s="2">
        <v>43343</v>
      </c>
      <c r="E7633" t="s">
        <v>3098</v>
      </c>
      <c r="F7633" t="s">
        <v>21480</v>
      </c>
      <c r="G7633">
        <v>5</v>
      </c>
      <c r="H7633" t="s">
        <v>58</v>
      </c>
      <c r="I7633" t="s">
        <v>256</v>
      </c>
      <c r="J7633">
        <v>114864</v>
      </c>
      <c r="K7633">
        <v>5</v>
      </c>
      <c r="L7633" s="2">
        <v>41912</v>
      </c>
      <c r="M7633" s="2">
        <v>44074</v>
      </c>
      <c r="N7633" t="s">
        <v>1467</v>
      </c>
      <c r="O7633">
        <v>7</v>
      </c>
      <c r="P7633" t="s">
        <v>1021</v>
      </c>
      <c r="Q7633" t="s">
        <v>472</v>
      </c>
      <c r="R7633" t="s">
        <v>311</v>
      </c>
      <c r="S7633" t="s">
        <v>473</v>
      </c>
      <c r="T7633" t="s">
        <v>68</v>
      </c>
      <c r="U7633">
        <v>2018</v>
      </c>
      <c r="V7633">
        <v>974914</v>
      </c>
      <c r="W7633" t="s">
        <v>69</v>
      </c>
      <c r="X7633" t="s">
        <v>254</v>
      </c>
      <c r="Y7633">
        <v>633053</v>
      </c>
      <c r="Z7633">
        <v>341861</v>
      </c>
      <c r="AA7633" t="s">
        <v>69</v>
      </c>
      <c r="AB7633" t="s">
        <v>21481</v>
      </c>
      <c r="AC7633">
        <v>974914</v>
      </c>
    </row>
    <row r="7634" spans="1:29">
      <c r="A7634">
        <f t="shared" ca="1" si="119"/>
        <v>0.6501775443215746</v>
      </c>
      <c r="B7634" t="s">
        <v>127</v>
      </c>
      <c r="C7634">
        <v>9451326</v>
      </c>
      <c r="D7634" s="2">
        <v>43217</v>
      </c>
      <c r="E7634" t="s">
        <v>2957</v>
      </c>
      <c r="F7634" t="s">
        <v>21482</v>
      </c>
      <c r="G7634">
        <v>5</v>
      </c>
      <c r="H7634" t="s">
        <v>58</v>
      </c>
      <c r="I7634" t="s">
        <v>130</v>
      </c>
      <c r="J7634">
        <v>101605</v>
      </c>
      <c r="K7634">
        <v>5</v>
      </c>
      <c r="L7634" s="2">
        <v>41730</v>
      </c>
      <c r="M7634" s="2">
        <v>43921</v>
      </c>
      <c r="N7634" t="s">
        <v>2959</v>
      </c>
      <c r="O7634">
        <v>4</v>
      </c>
      <c r="P7634" t="s">
        <v>1512</v>
      </c>
      <c r="Q7634" t="s">
        <v>1513</v>
      </c>
      <c r="R7634" t="s">
        <v>640</v>
      </c>
      <c r="S7634" t="s">
        <v>67</v>
      </c>
      <c r="T7634" t="s">
        <v>68</v>
      </c>
      <c r="U7634">
        <v>2018</v>
      </c>
      <c r="V7634">
        <v>380000</v>
      </c>
      <c r="W7634" t="s">
        <v>69</v>
      </c>
      <c r="X7634" t="s">
        <v>127</v>
      </c>
      <c r="Y7634">
        <v>250000</v>
      </c>
      <c r="Z7634">
        <v>130000</v>
      </c>
      <c r="AA7634" t="s">
        <v>69</v>
      </c>
      <c r="AB7634" t="s">
        <v>21483</v>
      </c>
      <c r="AC7634">
        <v>380000</v>
      </c>
    </row>
    <row r="7635" spans="1:29">
      <c r="A7635">
        <f t="shared" ca="1" si="119"/>
        <v>0.80049705532339399</v>
      </c>
      <c r="B7635" t="s">
        <v>241</v>
      </c>
      <c r="C7635">
        <v>9258474</v>
      </c>
      <c r="D7635" s="2">
        <v>42850</v>
      </c>
      <c r="E7635" t="s">
        <v>76</v>
      </c>
      <c r="F7635" t="s">
        <v>21484</v>
      </c>
      <c r="G7635">
        <v>5</v>
      </c>
      <c r="H7635" t="s">
        <v>58</v>
      </c>
      <c r="I7635" t="s">
        <v>243</v>
      </c>
      <c r="J7635">
        <v>118356</v>
      </c>
      <c r="K7635">
        <v>4</v>
      </c>
      <c r="L7635" s="2">
        <v>41730</v>
      </c>
      <c r="M7635" s="2">
        <v>43555</v>
      </c>
      <c r="N7635" t="s">
        <v>690</v>
      </c>
      <c r="O7635">
        <v>7</v>
      </c>
      <c r="P7635" t="s">
        <v>64</v>
      </c>
      <c r="Q7635" t="s">
        <v>65</v>
      </c>
      <c r="R7635" t="s">
        <v>66</v>
      </c>
      <c r="S7635" t="s">
        <v>67</v>
      </c>
      <c r="T7635" t="s">
        <v>68</v>
      </c>
      <c r="U7635">
        <v>2017</v>
      </c>
      <c r="V7635">
        <v>764271</v>
      </c>
      <c r="W7635" t="s">
        <v>69</v>
      </c>
      <c r="X7635" t="s">
        <v>241</v>
      </c>
      <c r="Y7635">
        <v>480661</v>
      </c>
      <c r="Z7635">
        <v>283610</v>
      </c>
      <c r="AA7635" t="s">
        <v>69</v>
      </c>
      <c r="AB7635" t="s">
        <v>21485</v>
      </c>
      <c r="AC7635">
        <v>764271</v>
      </c>
    </row>
    <row r="7636" spans="1:29">
      <c r="A7636">
        <f t="shared" ca="1" si="119"/>
        <v>0.99652667257143024</v>
      </c>
      <c r="B7636" t="s">
        <v>55</v>
      </c>
      <c r="C7636">
        <v>9313957</v>
      </c>
      <c r="D7636" s="2">
        <v>42858</v>
      </c>
      <c r="E7636" t="s">
        <v>76</v>
      </c>
      <c r="F7636" t="s">
        <v>21486</v>
      </c>
      <c r="G7636">
        <v>5</v>
      </c>
      <c r="H7636" t="s">
        <v>58</v>
      </c>
      <c r="I7636" t="s">
        <v>59</v>
      </c>
      <c r="J7636">
        <v>80153</v>
      </c>
      <c r="K7636">
        <v>5</v>
      </c>
      <c r="L7636" s="2">
        <v>41395</v>
      </c>
      <c r="M7636" s="2">
        <v>43220</v>
      </c>
      <c r="N7636" t="s">
        <v>8556</v>
      </c>
      <c r="O7636">
        <v>2</v>
      </c>
      <c r="P7636" t="s">
        <v>1269</v>
      </c>
      <c r="Q7636" t="s">
        <v>1270</v>
      </c>
      <c r="R7636" t="s">
        <v>434</v>
      </c>
      <c r="S7636" t="s">
        <v>483</v>
      </c>
      <c r="T7636" t="s">
        <v>68</v>
      </c>
      <c r="U7636">
        <v>2017</v>
      </c>
      <c r="V7636">
        <v>390437</v>
      </c>
      <c r="W7636" t="s">
        <v>69</v>
      </c>
      <c r="X7636" t="s">
        <v>55</v>
      </c>
      <c r="Y7636">
        <v>314402</v>
      </c>
      <c r="Z7636">
        <v>76035</v>
      </c>
      <c r="AA7636" t="s">
        <v>69</v>
      </c>
      <c r="AB7636" t="s">
        <v>21487</v>
      </c>
      <c r="AC7636">
        <v>390437</v>
      </c>
    </row>
    <row r="7637" spans="1:29">
      <c r="A7637">
        <f t="shared" ca="1" si="119"/>
        <v>0.91339342903156062</v>
      </c>
      <c r="B7637" t="s">
        <v>241</v>
      </c>
      <c r="C7637">
        <v>9491890</v>
      </c>
      <c r="D7637" s="2">
        <v>43241</v>
      </c>
      <c r="E7637" t="s">
        <v>56</v>
      </c>
      <c r="F7637" t="s">
        <v>21488</v>
      </c>
      <c r="G7637">
        <v>5</v>
      </c>
      <c r="H7637" t="s">
        <v>58</v>
      </c>
      <c r="I7637" t="s">
        <v>243</v>
      </c>
      <c r="J7637">
        <v>123658</v>
      </c>
      <c r="K7637">
        <v>5</v>
      </c>
      <c r="L7637" s="2">
        <v>41866</v>
      </c>
      <c r="M7637" s="2">
        <v>43982</v>
      </c>
      <c r="N7637" t="s">
        <v>2261</v>
      </c>
      <c r="O7637">
        <v>7</v>
      </c>
      <c r="P7637" t="s">
        <v>8326</v>
      </c>
      <c r="Q7637" t="s">
        <v>472</v>
      </c>
      <c r="R7637" t="s">
        <v>311</v>
      </c>
      <c r="S7637" t="s">
        <v>121</v>
      </c>
      <c r="T7637" t="s">
        <v>68</v>
      </c>
      <c r="U7637">
        <v>2018</v>
      </c>
      <c r="V7637">
        <v>412500</v>
      </c>
      <c r="W7637" t="s">
        <v>69</v>
      </c>
      <c r="X7637" t="s">
        <v>241</v>
      </c>
      <c r="Y7637">
        <v>250000</v>
      </c>
      <c r="Z7637">
        <v>162500</v>
      </c>
      <c r="AA7637" t="s">
        <v>69</v>
      </c>
      <c r="AB7637" t="s">
        <v>21489</v>
      </c>
      <c r="AC7637">
        <v>412500</v>
      </c>
    </row>
    <row r="7638" spans="1:29">
      <c r="A7638">
        <f t="shared" ca="1" si="119"/>
        <v>0.53457202106287416</v>
      </c>
      <c r="B7638" t="s">
        <v>327</v>
      </c>
      <c r="C7638">
        <v>9279129</v>
      </c>
      <c r="D7638" s="2">
        <v>42825</v>
      </c>
      <c r="E7638" t="s">
        <v>328</v>
      </c>
      <c r="F7638" t="s">
        <v>21490</v>
      </c>
      <c r="G7638">
        <v>5</v>
      </c>
      <c r="H7638" t="s">
        <v>58</v>
      </c>
      <c r="I7638" t="s">
        <v>330</v>
      </c>
      <c r="J7638">
        <v>1889</v>
      </c>
      <c r="K7638">
        <v>11</v>
      </c>
      <c r="L7638" s="2">
        <v>37889</v>
      </c>
      <c r="M7638" s="2">
        <v>43555</v>
      </c>
      <c r="N7638" t="s">
        <v>769</v>
      </c>
      <c r="O7638">
        <v>11</v>
      </c>
      <c r="P7638" t="s">
        <v>1292</v>
      </c>
      <c r="Q7638" t="s">
        <v>1293</v>
      </c>
      <c r="R7638" t="s">
        <v>555</v>
      </c>
      <c r="S7638" t="s">
        <v>67</v>
      </c>
      <c r="T7638" t="s">
        <v>68</v>
      </c>
      <c r="U7638">
        <v>2017</v>
      </c>
      <c r="V7638">
        <v>647936</v>
      </c>
      <c r="W7638" t="s">
        <v>69</v>
      </c>
      <c r="X7638" t="s">
        <v>327</v>
      </c>
      <c r="Y7638">
        <v>449724</v>
      </c>
      <c r="Z7638">
        <v>198212</v>
      </c>
      <c r="AA7638" t="s">
        <v>69</v>
      </c>
      <c r="AB7638" t="s">
        <v>21491</v>
      </c>
      <c r="AC7638">
        <v>647936</v>
      </c>
    </row>
    <row r="7639" spans="1:29">
      <c r="A7639">
        <f t="shared" ca="1" si="119"/>
        <v>0.80611531493622024</v>
      </c>
      <c r="B7639" t="s">
        <v>55</v>
      </c>
      <c r="C7639">
        <v>9327070</v>
      </c>
      <c r="D7639" s="2">
        <v>42923</v>
      </c>
      <c r="E7639" t="s">
        <v>76</v>
      </c>
      <c r="F7639" t="s">
        <v>21492</v>
      </c>
      <c r="G7639">
        <v>5</v>
      </c>
      <c r="H7639" t="s">
        <v>58</v>
      </c>
      <c r="I7639" t="s">
        <v>59</v>
      </c>
      <c r="J7639">
        <v>64577</v>
      </c>
      <c r="K7639">
        <v>10</v>
      </c>
      <c r="L7639" s="2">
        <v>39661</v>
      </c>
      <c r="M7639" s="2">
        <v>43677</v>
      </c>
      <c r="N7639" t="s">
        <v>8556</v>
      </c>
      <c r="O7639">
        <v>4</v>
      </c>
      <c r="P7639" t="s">
        <v>638</v>
      </c>
      <c r="Q7639" t="s">
        <v>639</v>
      </c>
      <c r="R7639" t="s">
        <v>640</v>
      </c>
      <c r="S7639" t="s">
        <v>67</v>
      </c>
      <c r="T7639" t="s">
        <v>68</v>
      </c>
      <c r="U7639">
        <v>2017</v>
      </c>
      <c r="V7639">
        <v>341026</v>
      </c>
      <c r="W7639" t="s">
        <v>69</v>
      </c>
      <c r="X7639" t="s">
        <v>55</v>
      </c>
      <c r="Y7639">
        <v>218750</v>
      </c>
      <c r="Z7639">
        <v>122276</v>
      </c>
      <c r="AA7639" t="s">
        <v>69</v>
      </c>
      <c r="AB7639" t="s">
        <v>21493</v>
      </c>
      <c r="AC7639">
        <v>341026</v>
      </c>
    </row>
    <row r="7640" spans="1:29">
      <c r="A7640">
        <f t="shared" ca="1" si="119"/>
        <v>0.67769495052373685</v>
      </c>
      <c r="B7640" t="s">
        <v>92</v>
      </c>
      <c r="C7640">
        <v>9253417</v>
      </c>
      <c r="D7640" s="2">
        <v>42846</v>
      </c>
      <c r="E7640" t="s">
        <v>76</v>
      </c>
      <c r="F7640" t="s">
        <v>21494</v>
      </c>
      <c r="G7640">
        <v>5</v>
      </c>
      <c r="H7640" t="s">
        <v>58</v>
      </c>
      <c r="I7640" t="s">
        <v>95</v>
      </c>
      <c r="J7640">
        <v>56275</v>
      </c>
      <c r="K7640">
        <v>10</v>
      </c>
      <c r="L7640" s="2">
        <v>41468</v>
      </c>
      <c r="M7640" s="2">
        <v>43585</v>
      </c>
      <c r="N7640" t="s">
        <v>171</v>
      </c>
      <c r="O7640">
        <v>7</v>
      </c>
      <c r="P7640" t="s">
        <v>64</v>
      </c>
      <c r="Q7640" t="s">
        <v>65</v>
      </c>
      <c r="R7640" t="s">
        <v>66</v>
      </c>
      <c r="S7640" t="s">
        <v>67</v>
      </c>
      <c r="T7640" t="s">
        <v>68</v>
      </c>
      <c r="U7640">
        <v>2017</v>
      </c>
      <c r="V7640">
        <v>583493</v>
      </c>
      <c r="W7640" t="s">
        <v>69</v>
      </c>
      <c r="X7640" t="s">
        <v>92</v>
      </c>
      <c r="Y7640">
        <v>398479</v>
      </c>
      <c r="Z7640">
        <v>185014</v>
      </c>
      <c r="AA7640" t="s">
        <v>69</v>
      </c>
      <c r="AB7640" t="s">
        <v>21495</v>
      </c>
      <c r="AC7640">
        <v>583493</v>
      </c>
    </row>
    <row r="7641" spans="1:29">
      <c r="A7641">
        <f t="shared" ca="1" si="119"/>
        <v>0.56245366697421595</v>
      </c>
      <c r="B7641" t="s">
        <v>254</v>
      </c>
      <c r="C7641">
        <v>9412838</v>
      </c>
      <c r="D7641" s="2">
        <v>43119</v>
      </c>
      <c r="E7641" t="s">
        <v>56</v>
      </c>
      <c r="F7641" t="s">
        <v>21496</v>
      </c>
      <c r="G7641">
        <v>5</v>
      </c>
      <c r="H7641" t="s">
        <v>58</v>
      </c>
      <c r="I7641" t="s">
        <v>256</v>
      </c>
      <c r="J7641">
        <v>77620</v>
      </c>
      <c r="K7641">
        <v>12</v>
      </c>
      <c r="L7641" s="2">
        <v>39114</v>
      </c>
      <c r="M7641" s="2">
        <v>43861</v>
      </c>
      <c r="N7641" t="s">
        <v>1434</v>
      </c>
      <c r="O7641">
        <v>12</v>
      </c>
      <c r="P7641" t="s">
        <v>4159</v>
      </c>
      <c r="Q7641" t="s">
        <v>4160</v>
      </c>
      <c r="R7641" t="s">
        <v>401</v>
      </c>
      <c r="S7641" t="s">
        <v>85</v>
      </c>
      <c r="T7641" t="s">
        <v>68</v>
      </c>
      <c r="U7641">
        <v>2018</v>
      </c>
      <c r="V7641">
        <v>367245</v>
      </c>
      <c r="W7641" t="s">
        <v>69</v>
      </c>
      <c r="X7641" t="s">
        <v>254</v>
      </c>
      <c r="Y7641">
        <v>230001</v>
      </c>
      <c r="Z7641">
        <v>137244</v>
      </c>
      <c r="AA7641" t="s">
        <v>69</v>
      </c>
      <c r="AB7641" t="s">
        <v>21497</v>
      </c>
      <c r="AC7641">
        <v>367245</v>
      </c>
    </row>
    <row r="7642" spans="1:29">
      <c r="A7642">
        <f t="shared" ca="1" si="119"/>
        <v>0.98532419255259662</v>
      </c>
      <c r="B7642" t="s">
        <v>1619</v>
      </c>
      <c r="C7642">
        <v>9210027</v>
      </c>
      <c r="D7642" s="2">
        <v>42690</v>
      </c>
      <c r="E7642" t="s">
        <v>926</v>
      </c>
      <c r="F7642" t="s">
        <v>21498</v>
      </c>
      <c r="G7642">
        <v>5</v>
      </c>
      <c r="H7642" t="s">
        <v>58</v>
      </c>
      <c r="I7642" t="s">
        <v>1621</v>
      </c>
      <c r="J7642">
        <v>18886</v>
      </c>
      <c r="K7642">
        <v>7</v>
      </c>
      <c r="L7642" s="2">
        <v>41244</v>
      </c>
      <c r="M7642" s="2">
        <v>43434</v>
      </c>
      <c r="N7642" t="s">
        <v>2509</v>
      </c>
      <c r="O7642">
        <v>10</v>
      </c>
      <c r="P7642" t="s">
        <v>216</v>
      </c>
      <c r="Q7642" t="s">
        <v>217</v>
      </c>
      <c r="R7642" t="s">
        <v>120</v>
      </c>
      <c r="S7642" t="s">
        <v>85</v>
      </c>
      <c r="T7642" t="s">
        <v>68</v>
      </c>
      <c r="U7642">
        <v>2017</v>
      </c>
      <c r="V7642">
        <v>247500</v>
      </c>
      <c r="W7642" t="s">
        <v>69</v>
      </c>
      <c r="X7642" t="s">
        <v>1619</v>
      </c>
      <c r="Y7642">
        <v>225000</v>
      </c>
      <c r="Z7642">
        <v>22500</v>
      </c>
      <c r="AA7642" t="s">
        <v>69</v>
      </c>
      <c r="AB7642" t="s">
        <v>21499</v>
      </c>
      <c r="AC7642">
        <v>247500</v>
      </c>
    </row>
    <row r="7643" spans="1:29">
      <c r="A7643">
        <f t="shared" ca="1" si="119"/>
        <v>0.25345251507712863</v>
      </c>
      <c r="B7643" t="s">
        <v>92</v>
      </c>
      <c r="C7643">
        <v>9414677</v>
      </c>
      <c r="D7643" s="2">
        <v>43194</v>
      </c>
      <c r="E7643" t="s">
        <v>7195</v>
      </c>
      <c r="F7643" t="s">
        <v>21500</v>
      </c>
      <c r="G7643">
        <v>5</v>
      </c>
      <c r="H7643" t="s">
        <v>58</v>
      </c>
      <c r="I7643" t="s">
        <v>95</v>
      </c>
      <c r="J7643">
        <v>77882</v>
      </c>
      <c r="K7643">
        <v>5</v>
      </c>
      <c r="L7643" s="2">
        <v>41536</v>
      </c>
      <c r="M7643" s="2">
        <v>43830</v>
      </c>
      <c r="N7643" t="s">
        <v>7197</v>
      </c>
      <c r="O7643">
        <v>7</v>
      </c>
      <c r="P7643" t="s">
        <v>64</v>
      </c>
      <c r="Q7643" t="s">
        <v>65</v>
      </c>
      <c r="R7643" t="s">
        <v>66</v>
      </c>
      <c r="S7643" t="s">
        <v>102</v>
      </c>
      <c r="T7643" t="s">
        <v>68</v>
      </c>
      <c r="U7643">
        <v>2018</v>
      </c>
      <c r="V7643">
        <v>350007</v>
      </c>
      <c r="W7643" t="s">
        <v>69</v>
      </c>
      <c r="X7643" t="s">
        <v>92</v>
      </c>
      <c r="Y7643">
        <v>320499</v>
      </c>
      <c r="Z7643">
        <v>29508</v>
      </c>
      <c r="AA7643" t="s">
        <v>69</v>
      </c>
      <c r="AB7643" t="s">
        <v>21501</v>
      </c>
      <c r="AC7643">
        <v>350007</v>
      </c>
    </row>
    <row r="7644" spans="1:29">
      <c r="A7644">
        <f t="shared" ca="1" si="119"/>
        <v>0.39985796495970627</v>
      </c>
      <c r="B7644" t="s">
        <v>254</v>
      </c>
      <c r="C7644">
        <v>9501731</v>
      </c>
      <c r="D7644" s="2">
        <v>43256</v>
      </c>
      <c r="E7644" t="s">
        <v>56</v>
      </c>
      <c r="F7644" t="s">
        <v>21502</v>
      </c>
      <c r="G7644">
        <v>5</v>
      </c>
      <c r="H7644" t="s">
        <v>58</v>
      </c>
      <c r="I7644" t="s">
        <v>256</v>
      </c>
      <c r="J7644">
        <v>115598</v>
      </c>
      <c r="K7644">
        <v>5</v>
      </c>
      <c r="L7644" s="2">
        <v>42217</v>
      </c>
      <c r="M7644" s="2">
        <v>43616</v>
      </c>
      <c r="N7644" t="s">
        <v>1096</v>
      </c>
      <c r="O7644">
        <v>6</v>
      </c>
      <c r="P7644" t="s">
        <v>333</v>
      </c>
      <c r="Q7644" t="s">
        <v>334</v>
      </c>
      <c r="R7644" t="s">
        <v>335</v>
      </c>
      <c r="S7644" t="s">
        <v>67</v>
      </c>
      <c r="T7644" t="s">
        <v>68</v>
      </c>
      <c r="U7644">
        <v>2018</v>
      </c>
      <c r="V7644">
        <v>306645</v>
      </c>
      <c r="W7644" t="s">
        <v>69</v>
      </c>
      <c r="X7644" t="s">
        <v>254</v>
      </c>
      <c r="Y7644">
        <v>236054</v>
      </c>
      <c r="Z7644">
        <v>70591</v>
      </c>
      <c r="AA7644" t="s">
        <v>69</v>
      </c>
      <c r="AB7644" t="s">
        <v>21503</v>
      </c>
      <c r="AC7644">
        <v>306645</v>
      </c>
    </row>
    <row r="7645" spans="1:29">
      <c r="A7645">
        <f t="shared" ca="1" si="119"/>
        <v>0.11756208402140111</v>
      </c>
      <c r="B7645" t="s">
        <v>199</v>
      </c>
      <c r="C7645">
        <v>9487185</v>
      </c>
      <c r="D7645" s="2">
        <v>43234</v>
      </c>
      <c r="E7645" t="s">
        <v>76</v>
      </c>
      <c r="F7645" t="s">
        <v>21504</v>
      </c>
      <c r="G7645">
        <v>5</v>
      </c>
      <c r="H7645" t="s">
        <v>58</v>
      </c>
      <c r="I7645" t="s">
        <v>149</v>
      </c>
      <c r="J7645">
        <v>177984</v>
      </c>
      <c r="K7645">
        <v>5</v>
      </c>
      <c r="L7645" s="2">
        <v>41791</v>
      </c>
      <c r="M7645" s="2">
        <v>43982</v>
      </c>
      <c r="N7645" t="s">
        <v>2164</v>
      </c>
      <c r="O7645">
        <v>11</v>
      </c>
      <c r="P7645" t="s">
        <v>3281</v>
      </c>
      <c r="Q7645" t="s">
        <v>533</v>
      </c>
      <c r="R7645" t="s">
        <v>149</v>
      </c>
      <c r="S7645" t="s">
        <v>260</v>
      </c>
      <c r="T7645" t="s">
        <v>68</v>
      </c>
      <c r="U7645">
        <v>2018</v>
      </c>
      <c r="V7645">
        <v>383250</v>
      </c>
      <c r="W7645" t="s">
        <v>69</v>
      </c>
      <c r="X7645" t="s">
        <v>199</v>
      </c>
      <c r="Y7645">
        <v>250000</v>
      </c>
      <c r="Z7645">
        <v>133250</v>
      </c>
      <c r="AA7645" t="s">
        <v>69</v>
      </c>
      <c r="AB7645" t="s">
        <v>21505</v>
      </c>
      <c r="AC7645">
        <v>383250</v>
      </c>
    </row>
    <row r="7646" spans="1:29">
      <c r="A7646">
        <f t="shared" ca="1" si="119"/>
        <v>0.81405712057040625</v>
      </c>
      <c r="B7646" t="s">
        <v>303</v>
      </c>
      <c r="C7646">
        <v>9250118</v>
      </c>
      <c r="D7646" s="2">
        <v>42815</v>
      </c>
      <c r="E7646" t="s">
        <v>76</v>
      </c>
      <c r="F7646" t="s">
        <v>21506</v>
      </c>
      <c r="G7646">
        <v>5</v>
      </c>
      <c r="H7646" t="s">
        <v>58</v>
      </c>
      <c r="I7646" t="s">
        <v>305</v>
      </c>
      <c r="J7646">
        <v>98610</v>
      </c>
      <c r="K7646">
        <v>4</v>
      </c>
      <c r="L7646" s="2">
        <v>41734</v>
      </c>
      <c r="M7646" s="2">
        <v>43555</v>
      </c>
      <c r="N7646" t="s">
        <v>158</v>
      </c>
      <c r="O7646">
        <v>12</v>
      </c>
      <c r="P7646" t="s">
        <v>1357</v>
      </c>
      <c r="Q7646" t="s">
        <v>217</v>
      </c>
      <c r="R7646" t="s">
        <v>120</v>
      </c>
      <c r="S7646" t="s">
        <v>67</v>
      </c>
      <c r="T7646" t="s">
        <v>68</v>
      </c>
      <c r="U7646">
        <v>2017</v>
      </c>
      <c r="V7646">
        <v>366216</v>
      </c>
      <c r="W7646" t="s">
        <v>69</v>
      </c>
      <c r="X7646" t="s">
        <v>303</v>
      </c>
      <c r="Y7646">
        <v>225359</v>
      </c>
      <c r="Z7646">
        <v>140857</v>
      </c>
      <c r="AA7646" t="s">
        <v>69</v>
      </c>
      <c r="AB7646" t="s">
        <v>21507</v>
      </c>
      <c r="AC7646">
        <v>366216</v>
      </c>
    </row>
    <row r="7647" spans="1:29">
      <c r="A7647">
        <f t="shared" ca="1" si="119"/>
        <v>0.29551827333551572</v>
      </c>
      <c r="B7647" t="s">
        <v>254</v>
      </c>
      <c r="C7647">
        <v>9473046</v>
      </c>
      <c r="D7647" s="2">
        <v>43210</v>
      </c>
      <c r="E7647" t="s">
        <v>56</v>
      </c>
      <c r="F7647" t="s">
        <v>21508</v>
      </c>
      <c r="G7647">
        <v>5</v>
      </c>
      <c r="H7647" t="s">
        <v>58</v>
      </c>
      <c r="I7647" t="s">
        <v>256</v>
      </c>
      <c r="J7647">
        <v>54068</v>
      </c>
      <c r="K7647">
        <v>20</v>
      </c>
      <c r="L7647" s="2">
        <v>35156</v>
      </c>
      <c r="M7647" s="2">
        <v>43951</v>
      </c>
      <c r="N7647" t="s">
        <v>1307</v>
      </c>
      <c r="O7647">
        <v>9</v>
      </c>
      <c r="P7647" t="s">
        <v>2577</v>
      </c>
      <c r="Q7647" t="s">
        <v>2578</v>
      </c>
      <c r="R7647" t="s">
        <v>816</v>
      </c>
      <c r="S7647" t="s">
        <v>473</v>
      </c>
      <c r="T7647" t="s">
        <v>68</v>
      </c>
      <c r="U7647">
        <v>2018</v>
      </c>
      <c r="V7647">
        <v>430800</v>
      </c>
      <c r="W7647" t="s">
        <v>69</v>
      </c>
      <c r="X7647" t="s">
        <v>254</v>
      </c>
      <c r="Y7647">
        <v>240000</v>
      </c>
      <c r="Z7647">
        <v>190800</v>
      </c>
      <c r="AA7647" t="s">
        <v>69</v>
      </c>
      <c r="AB7647" t="s">
        <v>21509</v>
      </c>
      <c r="AC7647">
        <v>430800</v>
      </c>
    </row>
    <row r="7648" spans="1:29">
      <c r="A7648">
        <f t="shared" ca="1" si="119"/>
        <v>0.97670097044071025</v>
      </c>
      <c r="B7648" t="s">
        <v>55</v>
      </c>
      <c r="C7648">
        <v>9325603</v>
      </c>
      <c r="D7648" s="2">
        <v>42964</v>
      </c>
      <c r="E7648" t="s">
        <v>76</v>
      </c>
      <c r="F7648" t="s">
        <v>21510</v>
      </c>
      <c r="G7648">
        <v>5</v>
      </c>
      <c r="H7648" t="s">
        <v>58</v>
      </c>
      <c r="I7648" t="s">
        <v>59</v>
      </c>
      <c r="J7648">
        <v>83054</v>
      </c>
      <c r="K7648">
        <v>5</v>
      </c>
      <c r="L7648" s="2">
        <v>41547</v>
      </c>
      <c r="M7648" s="2">
        <v>43677</v>
      </c>
      <c r="N7648" t="s">
        <v>11578</v>
      </c>
      <c r="O7648">
        <v>7</v>
      </c>
      <c r="P7648" t="s">
        <v>1030</v>
      </c>
      <c r="Q7648" t="s">
        <v>584</v>
      </c>
      <c r="R7648" t="s">
        <v>585</v>
      </c>
      <c r="S7648" t="s">
        <v>67</v>
      </c>
      <c r="T7648" t="s">
        <v>68</v>
      </c>
      <c r="U7648">
        <v>2017</v>
      </c>
      <c r="V7648">
        <v>334688</v>
      </c>
      <c r="W7648" t="s">
        <v>69</v>
      </c>
      <c r="X7648" t="s">
        <v>55</v>
      </c>
      <c r="Y7648">
        <v>218750</v>
      </c>
      <c r="Z7648">
        <v>115938</v>
      </c>
      <c r="AA7648" t="s">
        <v>69</v>
      </c>
      <c r="AB7648" t="s">
        <v>21511</v>
      </c>
      <c r="AC7648">
        <v>334688</v>
      </c>
    </row>
    <row r="7649" spans="1:29">
      <c r="A7649">
        <f t="shared" ca="1" si="119"/>
        <v>0.23724608428447569</v>
      </c>
      <c r="B7649" t="s">
        <v>75</v>
      </c>
      <c r="C7649">
        <v>9412773</v>
      </c>
      <c r="D7649" s="2">
        <v>43137</v>
      </c>
      <c r="E7649" t="s">
        <v>76</v>
      </c>
      <c r="F7649" t="s">
        <v>21512</v>
      </c>
      <c r="G7649">
        <v>5</v>
      </c>
      <c r="H7649" t="s">
        <v>58</v>
      </c>
      <c r="I7649" t="s">
        <v>78</v>
      </c>
      <c r="J7649">
        <v>33921</v>
      </c>
      <c r="K7649">
        <v>16</v>
      </c>
      <c r="L7649" s="2">
        <v>39859</v>
      </c>
      <c r="M7649" s="2">
        <v>43861</v>
      </c>
      <c r="N7649" t="s">
        <v>2047</v>
      </c>
      <c r="O7649">
        <v>7</v>
      </c>
      <c r="P7649" t="s">
        <v>875</v>
      </c>
      <c r="Q7649" t="s">
        <v>472</v>
      </c>
      <c r="R7649" t="s">
        <v>311</v>
      </c>
      <c r="S7649" t="s">
        <v>473</v>
      </c>
      <c r="T7649" t="s">
        <v>68</v>
      </c>
      <c r="U7649">
        <v>2018</v>
      </c>
      <c r="V7649">
        <v>355429</v>
      </c>
      <c r="W7649" t="s">
        <v>69</v>
      </c>
      <c r="X7649" t="s">
        <v>75</v>
      </c>
      <c r="Y7649">
        <v>205000</v>
      </c>
      <c r="Z7649">
        <v>150429</v>
      </c>
      <c r="AA7649" t="s">
        <v>69</v>
      </c>
      <c r="AB7649" t="s">
        <v>21513</v>
      </c>
      <c r="AC7649">
        <v>355429</v>
      </c>
    </row>
    <row r="7650" spans="1:29">
      <c r="A7650">
        <f t="shared" ca="1" si="119"/>
        <v>0.27103659738146413</v>
      </c>
      <c r="B7650" t="s">
        <v>199</v>
      </c>
      <c r="C7650">
        <v>9545542</v>
      </c>
      <c r="D7650" s="2">
        <v>43300</v>
      </c>
      <c r="E7650" t="s">
        <v>3098</v>
      </c>
      <c r="F7650" t="s">
        <v>13263</v>
      </c>
      <c r="G7650">
        <v>5</v>
      </c>
      <c r="H7650" t="s">
        <v>58</v>
      </c>
      <c r="I7650" t="s">
        <v>149</v>
      </c>
      <c r="J7650">
        <v>196277</v>
      </c>
      <c r="K7650">
        <v>5</v>
      </c>
      <c r="L7650" s="2">
        <v>41905</v>
      </c>
      <c r="M7650" s="2">
        <v>44439</v>
      </c>
      <c r="N7650" t="s">
        <v>1467</v>
      </c>
      <c r="O7650">
        <v>11</v>
      </c>
      <c r="P7650" t="s">
        <v>532</v>
      </c>
      <c r="Q7650" t="s">
        <v>533</v>
      </c>
      <c r="R7650" t="s">
        <v>149</v>
      </c>
      <c r="S7650" t="s">
        <v>67</v>
      </c>
      <c r="T7650" t="s">
        <v>68</v>
      </c>
      <c r="U7650">
        <v>2018</v>
      </c>
      <c r="V7650">
        <v>661289</v>
      </c>
      <c r="W7650" t="s">
        <v>69</v>
      </c>
      <c r="X7650" t="s">
        <v>286</v>
      </c>
      <c r="Y7650">
        <v>208609</v>
      </c>
      <c r="Z7650">
        <v>122036</v>
      </c>
      <c r="AA7650" t="s">
        <v>69</v>
      </c>
      <c r="AB7650" t="s">
        <v>13264</v>
      </c>
      <c r="AC7650">
        <v>330645</v>
      </c>
    </row>
    <row r="7651" spans="1:29">
      <c r="A7651">
        <f t="shared" ca="1" si="119"/>
        <v>0.9385983023948723</v>
      </c>
      <c r="B7651" t="s">
        <v>303</v>
      </c>
      <c r="C7651">
        <v>9321110</v>
      </c>
      <c r="D7651" s="2">
        <v>42978</v>
      </c>
      <c r="E7651" t="s">
        <v>10198</v>
      </c>
      <c r="F7651" t="s">
        <v>21514</v>
      </c>
      <c r="G7651">
        <v>5</v>
      </c>
      <c r="H7651" t="s">
        <v>58</v>
      </c>
      <c r="I7651" t="s">
        <v>305</v>
      </c>
      <c r="J7651">
        <v>104346</v>
      </c>
      <c r="K7651">
        <v>4</v>
      </c>
      <c r="L7651" s="2">
        <v>41900</v>
      </c>
      <c r="M7651" s="2">
        <v>43708</v>
      </c>
      <c r="N7651" t="s">
        <v>10200</v>
      </c>
      <c r="O7651">
        <v>7</v>
      </c>
      <c r="P7651" t="s">
        <v>875</v>
      </c>
      <c r="Q7651" t="s">
        <v>472</v>
      </c>
      <c r="R7651" t="s">
        <v>311</v>
      </c>
      <c r="S7651" t="s">
        <v>473</v>
      </c>
      <c r="T7651" t="s">
        <v>68</v>
      </c>
      <c r="U7651">
        <v>2017</v>
      </c>
      <c r="V7651">
        <v>739878</v>
      </c>
      <c r="W7651" t="s">
        <v>69</v>
      </c>
      <c r="X7651" t="s">
        <v>303</v>
      </c>
      <c r="Y7651">
        <v>425217</v>
      </c>
      <c r="Z7651">
        <v>314661</v>
      </c>
      <c r="AA7651" t="s">
        <v>69</v>
      </c>
      <c r="AB7651" t="s">
        <v>21515</v>
      </c>
      <c r="AC7651">
        <v>739878</v>
      </c>
    </row>
    <row r="7652" spans="1:29">
      <c r="A7652">
        <f t="shared" ca="1" si="119"/>
        <v>0.39354166922267608</v>
      </c>
      <c r="B7652" t="s">
        <v>405</v>
      </c>
      <c r="C7652">
        <v>9279101</v>
      </c>
      <c r="D7652" s="2">
        <v>42880</v>
      </c>
      <c r="E7652" t="s">
        <v>56</v>
      </c>
      <c r="F7652" t="s">
        <v>21516</v>
      </c>
      <c r="G7652">
        <v>5</v>
      </c>
      <c r="H7652" t="s">
        <v>58</v>
      </c>
      <c r="I7652" t="s">
        <v>407</v>
      </c>
      <c r="J7652">
        <v>38208</v>
      </c>
      <c r="K7652">
        <v>4</v>
      </c>
      <c r="L7652" s="2">
        <v>41897</v>
      </c>
      <c r="M7652" s="2">
        <v>43982</v>
      </c>
      <c r="N7652" t="s">
        <v>5611</v>
      </c>
      <c r="O7652">
        <v>3</v>
      </c>
      <c r="P7652" t="s">
        <v>368</v>
      </c>
      <c r="Q7652" t="s">
        <v>369</v>
      </c>
      <c r="R7652" t="s">
        <v>370</v>
      </c>
      <c r="S7652" t="s">
        <v>67</v>
      </c>
      <c r="T7652" t="s">
        <v>68</v>
      </c>
      <c r="U7652">
        <v>2017</v>
      </c>
      <c r="V7652">
        <v>315000</v>
      </c>
      <c r="W7652" t="s">
        <v>69</v>
      </c>
      <c r="X7652" t="s">
        <v>405</v>
      </c>
      <c r="Y7652">
        <v>250000</v>
      </c>
      <c r="Z7652">
        <v>65000</v>
      </c>
      <c r="AA7652" t="s">
        <v>69</v>
      </c>
      <c r="AB7652" t="s">
        <v>21517</v>
      </c>
      <c r="AC7652">
        <v>315000</v>
      </c>
    </row>
    <row r="7653" spans="1:29">
      <c r="A7653">
        <f t="shared" ca="1" si="119"/>
        <v>0.39228893008485777</v>
      </c>
      <c r="B7653" t="s">
        <v>254</v>
      </c>
      <c r="C7653">
        <v>9543481</v>
      </c>
      <c r="D7653" s="2">
        <v>43342</v>
      </c>
      <c r="E7653" t="s">
        <v>56</v>
      </c>
      <c r="F7653" t="s">
        <v>21518</v>
      </c>
      <c r="G7653">
        <v>5</v>
      </c>
      <c r="H7653" t="s">
        <v>58</v>
      </c>
      <c r="I7653" t="s">
        <v>256</v>
      </c>
      <c r="J7653">
        <v>111421</v>
      </c>
      <c r="K7653">
        <v>5</v>
      </c>
      <c r="L7653" s="2">
        <v>41887</v>
      </c>
      <c r="M7653" s="2">
        <v>44255</v>
      </c>
      <c r="N7653" t="s">
        <v>388</v>
      </c>
      <c r="O7653">
        <v>3</v>
      </c>
      <c r="P7653" t="s">
        <v>542</v>
      </c>
      <c r="Q7653" t="s">
        <v>543</v>
      </c>
      <c r="R7653" t="s">
        <v>205</v>
      </c>
      <c r="S7653" t="s">
        <v>67</v>
      </c>
      <c r="T7653" t="s">
        <v>68</v>
      </c>
      <c r="U7653">
        <v>2018</v>
      </c>
      <c r="V7653">
        <v>316504</v>
      </c>
      <c r="W7653" t="s">
        <v>69</v>
      </c>
      <c r="X7653" t="s">
        <v>254</v>
      </c>
      <c r="Y7653">
        <v>200000</v>
      </c>
      <c r="Z7653">
        <v>116504</v>
      </c>
      <c r="AA7653" t="s">
        <v>69</v>
      </c>
      <c r="AB7653" t="s">
        <v>21519</v>
      </c>
      <c r="AC7653">
        <v>316504</v>
      </c>
    </row>
    <row r="7654" spans="1:29">
      <c r="A7654">
        <f t="shared" ca="1" si="119"/>
        <v>0.89052355218203061</v>
      </c>
      <c r="B7654" t="s">
        <v>127</v>
      </c>
      <c r="C7654">
        <v>9476363</v>
      </c>
      <c r="D7654" s="2">
        <v>43258</v>
      </c>
      <c r="E7654" t="s">
        <v>76</v>
      </c>
      <c r="F7654" t="s">
        <v>21520</v>
      </c>
      <c r="G7654">
        <v>5</v>
      </c>
      <c r="H7654" t="s">
        <v>58</v>
      </c>
      <c r="I7654" t="s">
        <v>130</v>
      </c>
      <c r="J7654">
        <v>100186</v>
      </c>
      <c r="K7654">
        <v>5</v>
      </c>
      <c r="L7654" s="2">
        <v>41866</v>
      </c>
      <c r="M7654" s="2">
        <v>43951</v>
      </c>
      <c r="N7654" t="s">
        <v>2308</v>
      </c>
      <c r="O7654">
        <v>7</v>
      </c>
      <c r="P7654" t="s">
        <v>875</v>
      </c>
      <c r="Q7654" t="s">
        <v>472</v>
      </c>
      <c r="R7654" t="s">
        <v>311</v>
      </c>
      <c r="S7654" t="s">
        <v>473</v>
      </c>
      <c r="T7654" t="s">
        <v>68</v>
      </c>
      <c r="U7654">
        <v>2018</v>
      </c>
      <c r="V7654">
        <v>437682</v>
      </c>
      <c r="W7654" t="s">
        <v>69</v>
      </c>
      <c r="X7654" t="s">
        <v>127</v>
      </c>
      <c r="Y7654">
        <v>318831</v>
      </c>
      <c r="Z7654">
        <v>118851</v>
      </c>
      <c r="AA7654" t="s">
        <v>69</v>
      </c>
      <c r="AB7654" t="s">
        <v>21521</v>
      </c>
      <c r="AC7654">
        <v>437682</v>
      </c>
    </row>
    <row r="7655" spans="1:29">
      <c r="A7655">
        <f t="shared" ca="1" si="119"/>
        <v>0.38994366396402691</v>
      </c>
      <c r="B7655" t="s">
        <v>199</v>
      </c>
      <c r="C7655">
        <v>9353325</v>
      </c>
      <c r="D7655" s="2">
        <v>42852</v>
      </c>
      <c r="E7655" t="s">
        <v>76</v>
      </c>
      <c r="F7655" t="s">
        <v>21522</v>
      </c>
      <c r="G7655">
        <v>5</v>
      </c>
      <c r="H7655" t="s">
        <v>58</v>
      </c>
      <c r="I7655" t="s">
        <v>149</v>
      </c>
      <c r="J7655">
        <v>176196</v>
      </c>
      <c r="K7655">
        <v>5</v>
      </c>
      <c r="L7655" s="2">
        <v>41773</v>
      </c>
      <c r="M7655" s="2">
        <v>43585</v>
      </c>
      <c r="N7655" t="s">
        <v>96</v>
      </c>
      <c r="O7655">
        <v>3</v>
      </c>
      <c r="P7655" t="s">
        <v>553</v>
      </c>
      <c r="Q7655" t="s">
        <v>554</v>
      </c>
      <c r="R7655" t="s">
        <v>555</v>
      </c>
      <c r="S7655" t="s">
        <v>296</v>
      </c>
      <c r="T7655" t="s">
        <v>68</v>
      </c>
      <c r="U7655">
        <v>2017</v>
      </c>
      <c r="V7655">
        <v>323884</v>
      </c>
      <c r="W7655" t="s">
        <v>69</v>
      </c>
      <c r="X7655" t="s">
        <v>199</v>
      </c>
      <c r="Y7655">
        <v>219282</v>
      </c>
      <c r="Z7655">
        <v>104602</v>
      </c>
      <c r="AA7655" t="s">
        <v>69</v>
      </c>
      <c r="AB7655" t="s">
        <v>21523</v>
      </c>
      <c r="AC7655">
        <v>323884</v>
      </c>
    </row>
    <row r="7656" spans="1:29">
      <c r="A7656">
        <f t="shared" ca="1" si="119"/>
        <v>0.93492163181957355</v>
      </c>
      <c r="B7656" t="s">
        <v>199</v>
      </c>
      <c r="C7656">
        <v>9228973</v>
      </c>
      <c r="D7656" s="2">
        <v>42786</v>
      </c>
      <c r="E7656" t="s">
        <v>76</v>
      </c>
      <c r="F7656" t="s">
        <v>21524</v>
      </c>
      <c r="G7656">
        <v>5</v>
      </c>
      <c r="H7656" t="s">
        <v>58</v>
      </c>
      <c r="I7656" t="s">
        <v>149</v>
      </c>
      <c r="J7656">
        <v>169524</v>
      </c>
      <c r="K7656">
        <v>5</v>
      </c>
      <c r="L7656" s="2">
        <v>41334</v>
      </c>
      <c r="M7656" s="2">
        <v>43889</v>
      </c>
      <c r="N7656" t="s">
        <v>726</v>
      </c>
      <c r="O7656">
        <v>7</v>
      </c>
      <c r="P7656" t="s">
        <v>1729</v>
      </c>
      <c r="Q7656" t="s">
        <v>65</v>
      </c>
      <c r="R7656" t="s">
        <v>66</v>
      </c>
      <c r="S7656" t="s">
        <v>67</v>
      </c>
      <c r="T7656" t="s">
        <v>68</v>
      </c>
      <c r="U7656">
        <v>2017</v>
      </c>
      <c r="V7656">
        <v>318513</v>
      </c>
      <c r="W7656" t="s">
        <v>69</v>
      </c>
      <c r="X7656" t="s">
        <v>199</v>
      </c>
      <c r="Y7656">
        <v>207500</v>
      </c>
      <c r="Z7656">
        <v>111013</v>
      </c>
      <c r="AA7656" t="s">
        <v>69</v>
      </c>
      <c r="AB7656" t="s">
        <v>21525</v>
      </c>
      <c r="AC7656">
        <v>318513</v>
      </c>
    </row>
    <row r="7657" spans="1:29">
      <c r="A7657">
        <f t="shared" ca="1" si="119"/>
        <v>0.2805033438940171</v>
      </c>
      <c r="B7657" t="s">
        <v>303</v>
      </c>
      <c r="C7657">
        <v>9505881</v>
      </c>
      <c r="D7657" s="2">
        <v>43271</v>
      </c>
      <c r="E7657" t="s">
        <v>76</v>
      </c>
      <c r="F7657" t="s">
        <v>21526</v>
      </c>
      <c r="G7657">
        <v>5</v>
      </c>
      <c r="H7657" t="s">
        <v>58</v>
      </c>
      <c r="I7657" t="s">
        <v>305</v>
      </c>
      <c r="J7657">
        <v>99334</v>
      </c>
      <c r="K7657">
        <v>5</v>
      </c>
      <c r="L7657" s="2">
        <v>41815</v>
      </c>
      <c r="M7657" s="2">
        <v>44712</v>
      </c>
      <c r="N7657" t="s">
        <v>11718</v>
      </c>
      <c r="O7657">
        <v>3</v>
      </c>
      <c r="P7657" t="s">
        <v>2568</v>
      </c>
      <c r="Q7657" t="s">
        <v>2569</v>
      </c>
      <c r="R7657" t="s">
        <v>630</v>
      </c>
      <c r="S7657" t="s">
        <v>67</v>
      </c>
      <c r="T7657" t="s">
        <v>68</v>
      </c>
      <c r="U7657">
        <v>2018</v>
      </c>
      <c r="V7657">
        <v>507382</v>
      </c>
      <c r="W7657" t="s">
        <v>69</v>
      </c>
      <c r="X7657" t="s">
        <v>303</v>
      </c>
      <c r="Y7657">
        <v>349225</v>
      </c>
      <c r="Z7657">
        <v>158157</v>
      </c>
      <c r="AA7657" t="s">
        <v>69</v>
      </c>
      <c r="AB7657" t="s">
        <v>21527</v>
      </c>
      <c r="AC7657">
        <v>507382</v>
      </c>
    </row>
    <row r="7658" spans="1:29">
      <c r="A7658">
        <f t="shared" ca="1" si="119"/>
        <v>0.38036916310794844</v>
      </c>
      <c r="B7658" t="s">
        <v>286</v>
      </c>
      <c r="C7658">
        <v>9206471</v>
      </c>
      <c r="D7658" s="2">
        <v>42779</v>
      </c>
      <c r="E7658" t="s">
        <v>76</v>
      </c>
      <c r="F7658" t="s">
        <v>21528</v>
      </c>
      <c r="G7658">
        <v>5</v>
      </c>
      <c r="H7658" t="s">
        <v>58</v>
      </c>
      <c r="I7658" t="s">
        <v>289</v>
      </c>
      <c r="J7658">
        <v>103218</v>
      </c>
      <c r="K7658">
        <v>4</v>
      </c>
      <c r="L7658" s="2">
        <v>41699</v>
      </c>
      <c r="M7658" s="2">
        <v>43524</v>
      </c>
      <c r="N7658" t="s">
        <v>5895</v>
      </c>
      <c r="O7658">
        <v>50</v>
      </c>
      <c r="P7658" t="s">
        <v>1058</v>
      </c>
      <c r="Q7658" t="s">
        <v>358</v>
      </c>
      <c r="R7658" t="s">
        <v>149</v>
      </c>
      <c r="S7658" t="s">
        <v>348</v>
      </c>
      <c r="T7658" t="s">
        <v>68</v>
      </c>
      <c r="U7658">
        <v>2017</v>
      </c>
      <c r="V7658">
        <v>421232</v>
      </c>
      <c r="W7658" t="s">
        <v>69</v>
      </c>
      <c r="X7658" t="s">
        <v>286</v>
      </c>
      <c r="Y7658">
        <v>218822</v>
      </c>
      <c r="Z7658">
        <v>202410</v>
      </c>
      <c r="AA7658" t="s">
        <v>69</v>
      </c>
      <c r="AB7658" t="s">
        <v>21529</v>
      </c>
      <c r="AC7658">
        <v>421232</v>
      </c>
    </row>
    <row r="7659" spans="1:29">
      <c r="A7659">
        <f t="shared" ca="1" si="119"/>
        <v>0.80467131772765643</v>
      </c>
      <c r="B7659" t="s">
        <v>127</v>
      </c>
      <c r="C7659">
        <v>9480107</v>
      </c>
      <c r="D7659" s="2">
        <v>43290</v>
      </c>
      <c r="E7659" t="s">
        <v>11504</v>
      </c>
      <c r="F7659" t="s">
        <v>21530</v>
      </c>
      <c r="G7659">
        <v>5</v>
      </c>
      <c r="H7659" t="s">
        <v>58</v>
      </c>
      <c r="I7659" t="s">
        <v>130</v>
      </c>
      <c r="J7659">
        <v>100311</v>
      </c>
      <c r="K7659">
        <v>5</v>
      </c>
      <c r="L7659" s="2">
        <v>41826</v>
      </c>
      <c r="M7659" s="2">
        <v>44316</v>
      </c>
      <c r="N7659" t="s">
        <v>10998</v>
      </c>
      <c r="O7659">
        <v>11</v>
      </c>
      <c r="P7659" t="s">
        <v>532</v>
      </c>
      <c r="Q7659" t="s">
        <v>533</v>
      </c>
      <c r="R7659" t="s">
        <v>149</v>
      </c>
      <c r="S7659" t="s">
        <v>67</v>
      </c>
      <c r="T7659" t="s">
        <v>68</v>
      </c>
      <c r="U7659">
        <v>2018</v>
      </c>
      <c r="V7659">
        <v>363721</v>
      </c>
      <c r="W7659" t="s">
        <v>69</v>
      </c>
      <c r="X7659" t="s">
        <v>127</v>
      </c>
      <c r="Y7659">
        <v>325284</v>
      </c>
      <c r="Z7659">
        <v>38437</v>
      </c>
      <c r="AA7659" t="s">
        <v>69</v>
      </c>
      <c r="AB7659" t="s">
        <v>21531</v>
      </c>
      <c r="AC7659">
        <v>363721</v>
      </c>
    </row>
    <row r="7660" spans="1:29">
      <c r="A7660">
        <f t="shared" ca="1" si="119"/>
        <v>0.67283209627121743</v>
      </c>
      <c r="B7660" t="s">
        <v>182</v>
      </c>
      <c r="C7660">
        <v>9534042</v>
      </c>
      <c r="D7660" s="2">
        <v>43292</v>
      </c>
      <c r="E7660" t="s">
        <v>56</v>
      </c>
      <c r="F7660" t="s">
        <v>21532</v>
      </c>
      <c r="G7660">
        <v>5</v>
      </c>
      <c r="H7660" t="s">
        <v>58</v>
      </c>
      <c r="I7660" t="s">
        <v>185</v>
      </c>
      <c r="J7660">
        <v>24523</v>
      </c>
      <c r="K7660">
        <v>5</v>
      </c>
      <c r="L7660" s="2">
        <v>41852</v>
      </c>
      <c r="M7660" s="2">
        <v>44043</v>
      </c>
      <c r="N7660" t="s">
        <v>549</v>
      </c>
      <c r="O7660">
        <v>26</v>
      </c>
      <c r="P7660" t="s">
        <v>804</v>
      </c>
      <c r="Q7660" t="s">
        <v>805</v>
      </c>
      <c r="R7660" t="s">
        <v>120</v>
      </c>
      <c r="S7660" t="s">
        <v>1239</v>
      </c>
      <c r="T7660" t="s">
        <v>68</v>
      </c>
      <c r="U7660">
        <v>2018</v>
      </c>
      <c r="V7660">
        <v>737279</v>
      </c>
      <c r="W7660" t="s">
        <v>69</v>
      </c>
      <c r="X7660" t="s">
        <v>182</v>
      </c>
      <c r="Y7660">
        <v>476101</v>
      </c>
      <c r="Z7660">
        <v>261178</v>
      </c>
      <c r="AA7660" t="s">
        <v>69</v>
      </c>
      <c r="AB7660" t="s">
        <v>21533</v>
      </c>
      <c r="AC7660">
        <v>737279</v>
      </c>
    </row>
    <row r="7661" spans="1:29">
      <c r="A7661">
        <f t="shared" ca="1" si="119"/>
        <v>0.81484392952987872</v>
      </c>
      <c r="B7661" t="s">
        <v>254</v>
      </c>
      <c r="C7661">
        <v>9511863</v>
      </c>
      <c r="D7661" s="2">
        <v>43278</v>
      </c>
      <c r="E7661" t="s">
        <v>56</v>
      </c>
      <c r="F7661" t="s">
        <v>21534</v>
      </c>
      <c r="G7661">
        <v>5</v>
      </c>
      <c r="H7661" t="s">
        <v>58</v>
      </c>
      <c r="I7661" t="s">
        <v>256</v>
      </c>
      <c r="J7661">
        <v>115736</v>
      </c>
      <c r="K7661">
        <v>4</v>
      </c>
      <c r="L7661" s="2">
        <v>42248</v>
      </c>
      <c r="M7661" s="2">
        <v>44012</v>
      </c>
      <c r="N7661" t="s">
        <v>3876</v>
      </c>
      <c r="O7661">
        <v>37</v>
      </c>
      <c r="P7661" t="s">
        <v>1741</v>
      </c>
      <c r="Q7661" t="s">
        <v>1742</v>
      </c>
      <c r="R7661" t="s">
        <v>149</v>
      </c>
      <c r="S7661" t="s">
        <v>67</v>
      </c>
      <c r="T7661" t="s">
        <v>68</v>
      </c>
      <c r="U7661">
        <v>2018</v>
      </c>
      <c r="V7661">
        <v>325875</v>
      </c>
      <c r="W7661" t="s">
        <v>69</v>
      </c>
      <c r="X7661" t="s">
        <v>254</v>
      </c>
      <c r="Y7661">
        <v>197500</v>
      </c>
      <c r="Z7661">
        <v>128375</v>
      </c>
      <c r="AA7661" t="s">
        <v>69</v>
      </c>
      <c r="AB7661" t="s">
        <v>21535</v>
      </c>
      <c r="AC7661">
        <v>325875</v>
      </c>
    </row>
    <row r="7662" spans="1:29">
      <c r="A7662">
        <f t="shared" ca="1" si="119"/>
        <v>1.5434525717451075E-2</v>
      </c>
      <c r="B7662" t="s">
        <v>241</v>
      </c>
      <c r="C7662">
        <v>9281863</v>
      </c>
      <c r="D7662" s="2">
        <v>42864</v>
      </c>
      <c r="E7662" t="s">
        <v>16258</v>
      </c>
      <c r="F7662" t="s">
        <v>21536</v>
      </c>
      <c r="G7662">
        <v>5</v>
      </c>
      <c r="H7662" t="s">
        <v>58</v>
      </c>
      <c r="I7662" t="s">
        <v>243</v>
      </c>
      <c r="J7662">
        <v>117843</v>
      </c>
      <c r="K7662">
        <v>6</v>
      </c>
      <c r="L7662" s="2">
        <v>41470</v>
      </c>
      <c r="M7662" s="2">
        <v>43616</v>
      </c>
      <c r="N7662" t="s">
        <v>690</v>
      </c>
      <c r="O7662">
        <v>11</v>
      </c>
      <c r="P7662" t="s">
        <v>1292</v>
      </c>
      <c r="Q7662" t="s">
        <v>1293</v>
      </c>
      <c r="R7662" t="s">
        <v>555</v>
      </c>
      <c r="S7662" t="s">
        <v>67</v>
      </c>
      <c r="T7662" t="s">
        <v>68</v>
      </c>
      <c r="U7662">
        <v>2017</v>
      </c>
      <c r="V7662">
        <v>612209</v>
      </c>
      <c r="W7662" t="s">
        <v>69</v>
      </c>
      <c r="X7662" t="s">
        <v>241</v>
      </c>
      <c r="Y7662">
        <v>461345</v>
      </c>
      <c r="Z7662">
        <v>150864</v>
      </c>
      <c r="AA7662" t="s">
        <v>69</v>
      </c>
      <c r="AB7662" t="s">
        <v>21537</v>
      </c>
      <c r="AC7662">
        <v>612209</v>
      </c>
    </row>
    <row r="7663" spans="1:29">
      <c r="A7663">
        <f t="shared" ca="1" si="119"/>
        <v>6.2056666469235466E-2</v>
      </c>
      <c r="B7663" t="s">
        <v>241</v>
      </c>
      <c r="C7663">
        <v>9461603</v>
      </c>
      <c r="D7663" s="2">
        <v>43175</v>
      </c>
      <c r="E7663" t="s">
        <v>56</v>
      </c>
      <c r="F7663" t="s">
        <v>21538</v>
      </c>
      <c r="G7663">
        <v>5</v>
      </c>
      <c r="H7663" t="s">
        <v>58</v>
      </c>
      <c r="I7663" t="s">
        <v>243</v>
      </c>
      <c r="J7663">
        <v>126724</v>
      </c>
      <c r="K7663">
        <v>4</v>
      </c>
      <c r="L7663" s="2">
        <v>42261</v>
      </c>
      <c r="M7663" s="2">
        <v>43921</v>
      </c>
      <c r="N7663" t="s">
        <v>6335</v>
      </c>
      <c r="O7663">
        <v>7</v>
      </c>
      <c r="P7663" t="s">
        <v>1538</v>
      </c>
      <c r="Q7663" t="s">
        <v>1539</v>
      </c>
      <c r="R7663" t="s">
        <v>1540</v>
      </c>
      <c r="S7663" t="s">
        <v>67</v>
      </c>
      <c r="T7663" t="s">
        <v>68</v>
      </c>
      <c r="U7663">
        <v>2018</v>
      </c>
      <c r="V7663">
        <v>455395</v>
      </c>
      <c r="W7663" t="s">
        <v>69</v>
      </c>
      <c r="X7663" t="s">
        <v>241</v>
      </c>
      <c r="Y7663">
        <v>351316</v>
      </c>
      <c r="Z7663">
        <v>104079</v>
      </c>
      <c r="AA7663" t="s">
        <v>69</v>
      </c>
      <c r="AB7663" t="s">
        <v>21539</v>
      </c>
      <c r="AC7663">
        <v>455395</v>
      </c>
    </row>
    <row r="7664" spans="1:29">
      <c r="A7664">
        <f t="shared" ca="1" si="119"/>
        <v>0.13819480098351289</v>
      </c>
      <c r="B7664" t="s">
        <v>405</v>
      </c>
      <c r="C7664">
        <v>9494545</v>
      </c>
      <c r="D7664" s="2">
        <v>43264</v>
      </c>
      <c r="E7664" t="s">
        <v>1680</v>
      </c>
      <c r="F7664" t="s">
        <v>21540</v>
      </c>
      <c r="G7664">
        <v>5</v>
      </c>
      <c r="H7664" t="s">
        <v>58</v>
      </c>
      <c r="I7664" t="s">
        <v>407</v>
      </c>
      <c r="J7664">
        <v>42477</v>
      </c>
      <c r="K7664">
        <v>3</v>
      </c>
      <c r="L7664" s="2">
        <v>42597</v>
      </c>
      <c r="M7664" s="2">
        <v>44012</v>
      </c>
      <c r="N7664" t="s">
        <v>1682</v>
      </c>
      <c r="O7664">
        <v>26</v>
      </c>
      <c r="P7664" t="s">
        <v>3941</v>
      </c>
      <c r="Q7664" t="s">
        <v>3942</v>
      </c>
      <c r="R7664" t="s">
        <v>630</v>
      </c>
      <c r="S7664" t="s">
        <v>102</v>
      </c>
      <c r="T7664" t="s">
        <v>68</v>
      </c>
      <c r="U7664">
        <v>2018</v>
      </c>
      <c r="V7664">
        <v>412180</v>
      </c>
      <c r="W7664" t="s">
        <v>69</v>
      </c>
      <c r="X7664" t="s">
        <v>1683</v>
      </c>
      <c r="Y7664">
        <v>342179</v>
      </c>
      <c r="Z7664">
        <v>145845</v>
      </c>
      <c r="AA7664" t="s">
        <v>69</v>
      </c>
      <c r="AB7664" t="s">
        <v>21541</v>
      </c>
      <c r="AC7664">
        <v>412180</v>
      </c>
    </row>
    <row r="7665" spans="1:29">
      <c r="A7665">
        <f t="shared" ca="1" si="119"/>
        <v>0.19147670862991717</v>
      </c>
      <c r="B7665" t="s">
        <v>254</v>
      </c>
      <c r="C7665">
        <v>9262250</v>
      </c>
      <c r="D7665" s="2">
        <v>42851</v>
      </c>
      <c r="E7665" t="s">
        <v>56</v>
      </c>
      <c r="F7665" t="s">
        <v>21542</v>
      </c>
      <c r="G7665">
        <v>5</v>
      </c>
      <c r="H7665" t="s">
        <v>58</v>
      </c>
      <c r="I7665" t="s">
        <v>256</v>
      </c>
      <c r="J7665">
        <v>113052</v>
      </c>
      <c r="K7665">
        <v>4</v>
      </c>
      <c r="L7665" s="2">
        <v>41897</v>
      </c>
      <c r="M7665" s="2">
        <v>43585</v>
      </c>
      <c r="N7665" t="s">
        <v>507</v>
      </c>
      <c r="O7665">
        <v>1</v>
      </c>
      <c r="P7665" t="s">
        <v>16465</v>
      </c>
      <c r="Q7665" t="s">
        <v>16466</v>
      </c>
      <c r="R7665" t="s">
        <v>401</v>
      </c>
      <c r="S7665" t="s">
        <v>958</v>
      </c>
      <c r="T7665" t="s">
        <v>68</v>
      </c>
      <c r="U7665">
        <v>2017</v>
      </c>
      <c r="V7665">
        <v>318000</v>
      </c>
      <c r="W7665" t="s">
        <v>69</v>
      </c>
      <c r="X7665" t="s">
        <v>254</v>
      </c>
      <c r="Y7665">
        <v>200000</v>
      </c>
      <c r="Z7665">
        <v>118000</v>
      </c>
      <c r="AA7665" t="s">
        <v>69</v>
      </c>
      <c r="AB7665" t="s">
        <v>21543</v>
      </c>
      <c r="AC7665">
        <v>318000</v>
      </c>
    </row>
    <row r="7666" spans="1:29">
      <c r="A7666">
        <f t="shared" ca="1" si="119"/>
        <v>0.18359824067968966</v>
      </c>
      <c r="B7666" t="s">
        <v>92</v>
      </c>
      <c r="C7666">
        <v>9291492</v>
      </c>
      <c r="D7666" s="2">
        <v>42934</v>
      </c>
      <c r="E7666" t="s">
        <v>5782</v>
      </c>
      <c r="F7666" t="s">
        <v>21544</v>
      </c>
      <c r="G7666">
        <v>5</v>
      </c>
      <c r="H7666" t="s">
        <v>58</v>
      </c>
      <c r="I7666" t="s">
        <v>95</v>
      </c>
      <c r="J7666">
        <v>73254</v>
      </c>
      <c r="K7666">
        <v>5</v>
      </c>
      <c r="L7666" s="2">
        <v>41518</v>
      </c>
      <c r="M7666" s="2">
        <v>43434</v>
      </c>
      <c r="N7666" t="s">
        <v>2308</v>
      </c>
      <c r="O7666">
        <v>8</v>
      </c>
      <c r="P7666" t="s">
        <v>2448</v>
      </c>
      <c r="Q7666" t="s">
        <v>472</v>
      </c>
      <c r="R7666" t="s">
        <v>311</v>
      </c>
      <c r="S7666" t="s">
        <v>473</v>
      </c>
      <c r="T7666" t="s">
        <v>68</v>
      </c>
      <c r="U7666">
        <v>2017</v>
      </c>
      <c r="V7666">
        <v>559195</v>
      </c>
      <c r="W7666" t="s">
        <v>69</v>
      </c>
      <c r="X7666" t="s">
        <v>92</v>
      </c>
      <c r="Y7666">
        <v>321094</v>
      </c>
      <c r="Z7666">
        <v>238101</v>
      </c>
      <c r="AA7666" t="s">
        <v>69</v>
      </c>
      <c r="AB7666" t="s">
        <v>21545</v>
      </c>
      <c r="AC7666">
        <v>559195</v>
      </c>
    </row>
    <row r="7667" spans="1:29">
      <c r="A7667">
        <f t="shared" ca="1" si="119"/>
        <v>0.87223892416878623</v>
      </c>
      <c r="B7667" t="s">
        <v>254</v>
      </c>
      <c r="C7667">
        <v>9408636</v>
      </c>
      <c r="D7667" s="2">
        <v>43112</v>
      </c>
      <c r="E7667" t="s">
        <v>56</v>
      </c>
      <c r="F7667" t="s">
        <v>21546</v>
      </c>
      <c r="G7667">
        <v>5</v>
      </c>
      <c r="H7667" t="s">
        <v>58</v>
      </c>
      <c r="I7667" t="s">
        <v>256</v>
      </c>
      <c r="J7667">
        <v>100907</v>
      </c>
      <c r="K7667">
        <v>4</v>
      </c>
      <c r="L7667" s="2">
        <v>42036</v>
      </c>
      <c r="M7667" s="2">
        <v>43861</v>
      </c>
      <c r="N7667" t="s">
        <v>1862</v>
      </c>
      <c r="O7667">
        <v>6</v>
      </c>
      <c r="P7667" t="s">
        <v>432</v>
      </c>
      <c r="Q7667" t="s">
        <v>433</v>
      </c>
      <c r="R7667" t="s">
        <v>434</v>
      </c>
      <c r="S7667" t="s">
        <v>67</v>
      </c>
      <c r="T7667" t="s">
        <v>68</v>
      </c>
      <c r="U7667">
        <v>2018</v>
      </c>
      <c r="V7667">
        <v>324995</v>
      </c>
      <c r="W7667" t="s">
        <v>69</v>
      </c>
      <c r="X7667" t="s">
        <v>254</v>
      </c>
      <c r="Y7667">
        <v>209000</v>
      </c>
      <c r="Z7667">
        <v>115995</v>
      </c>
      <c r="AA7667" t="s">
        <v>69</v>
      </c>
      <c r="AB7667" t="s">
        <v>21547</v>
      </c>
      <c r="AC7667">
        <v>324995</v>
      </c>
    </row>
    <row r="7668" spans="1:29">
      <c r="A7668">
        <f t="shared" ca="1" si="119"/>
        <v>0.80894222900107082</v>
      </c>
      <c r="B7668" t="s">
        <v>199</v>
      </c>
      <c r="C7668">
        <v>9249500</v>
      </c>
      <c r="D7668" s="2">
        <v>42818</v>
      </c>
      <c r="E7668" t="s">
        <v>76</v>
      </c>
      <c r="F7668" t="s">
        <v>21548</v>
      </c>
      <c r="G7668">
        <v>5</v>
      </c>
      <c r="H7668" t="s">
        <v>58</v>
      </c>
      <c r="I7668" t="s">
        <v>149</v>
      </c>
      <c r="J7668">
        <v>166161</v>
      </c>
      <c r="K7668">
        <v>5</v>
      </c>
      <c r="L7668" s="2">
        <v>41365</v>
      </c>
      <c r="M7668" s="2">
        <v>43190</v>
      </c>
      <c r="N7668" t="s">
        <v>987</v>
      </c>
      <c r="O7668">
        <v>37</v>
      </c>
      <c r="P7668" t="s">
        <v>1741</v>
      </c>
      <c r="Q7668" t="s">
        <v>1742</v>
      </c>
      <c r="R7668" t="s">
        <v>149</v>
      </c>
      <c r="S7668" t="s">
        <v>67</v>
      </c>
      <c r="T7668" t="s">
        <v>68</v>
      </c>
      <c r="U7668">
        <v>2017</v>
      </c>
      <c r="V7668">
        <v>441769</v>
      </c>
      <c r="W7668" t="s">
        <v>69</v>
      </c>
      <c r="X7668" t="s">
        <v>199</v>
      </c>
      <c r="Y7668">
        <v>267739</v>
      </c>
      <c r="Z7668">
        <v>174030</v>
      </c>
      <c r="AA7668" t="s">
        <v>69</v>
      </c>
      <c r="AB7668" t="s">
        <v>21549</v>
      </c>
      <c r="AC7668">
        <v>441769</v>
      </c>
    </row>
    <row r="7669" spans="1:29">
      <c r="A7669">
        <f t="shared" ca="1" si="119"/>
        <v>0.84060178802882157</v>
      </c>
      <c r="B7669" t="s">
        <v>241</v>
      </c>
      <c r="C7669">
        <v>9526528</v>
      </c>
      <c r="D7669" s="2">
        <v>43265</v>
      </c>
      <c r="E7669" t="s">
        <v>76</v>
      </c>
      <c r="F7669" t="s">
        <v>21550</v>
      </c>
      <c r="G7669">
        <v>5</v>
      </c>
      <c r="H7669" t="s">
        <v>58</v>
      </c>
      <c r="I7669" t="s">
        <v>243</v>
      </c>
      <c r="J7669">
        <v>126076</v>
      </c>
      <c r="K7669">
        <v>5</v>
      </c>
      <c r="L7669" s="2">
        <v>41835</v>
      </c>
      <c r="M7669" s="2">
        <v>44012</v>
      </c>
      <c r="N7669" t="s">
        <v>364</v>
      </c>
      <c r="O7669">
        <v>3</v>
      </c>
      <c r="P7669" t="s">
        <v>882</v>
      </c>
      <c r="Q7669" t="s">
        <v>883</v>
      </c>
      <c r="R7669" t="s">
        <v>884</v>
      </c>
      <c r="S7669" t="s">
        <v>67</v>
      </c>
      <c r="T7669" t="s">
        <v>68</v>
      </c>
      <c r="U7669">
        <v>2018</v>
      </c>
      <c r="V7669">
        <v>422761</v>
      </c>
      <c r="W7669" t="s">
        <v>69</v>
      </c>
      <c r="X7669" t="s">
        <v>241</v>
      </c>
      <c r="Y7669">
        <v>277629</v>
      </c>
      <c r="Z7669">
        <v>145132</v>
      </c>
      <c r="AA7669" t="s">
        <v>69</v>
      </c>
      <c r="AB7669" t="s">
        <v>21551</v>
      </c>
      <c r="AC7669">
        <v>422761</v>
      </c>
    </row>
    <row r="7670" spans="1:29">
      <c r="A7670">
        <f t="shared" ca="1" si="119"/>
        <v>0.70447468179984929</v>
      </c>
      <c r="B7670" t="s">
        <v>1143</v>
      </c>
      <c r="C7670">
        <v>9545512</v>
      </c>
      <c r="D7670" s="2">
        <v>43329</v>
      </c>
      <c r="E7670" t="s">
        <v>56</v>
      </c>
      <c r="F7670" t="s">
        <v>21552</v>
      </c>
      <c r="G7670">
        <v>5</v>
      </c>
      <c r="H7670" t="s">
        <v>58</v>
      </c>
      <c r="I7670" t="s">
        <v>1145</v>
      </c>
      <c r="J7670">
        <v>45653</v>
      </c>
      <c r="K7670">
        <v>20</v>
      </c>
      <c r="L7670" s="2">
        <v>36199</v>
      </c>
      <c r="M7670" s="2">
        <v>44439</v>
      </c>
      <c r="N7670" t="s">
        <v>3149</v>
      </c>
      <c r="O7670">
        <v>9</v>
      </c>
      <c r="P7670" t="s">
        <v>572</v>
      </c>
      <c r="Q7670" t="s">
        <v>175</v>
      </c>
      <c r="R7670" t="s">
        <v>176</v>
      </c>
      <c r="S7670" t="s">
        <v>67</v>
      </c>
      <c r="T7670" t="s">
        <v>68</v>
      </c>
      <c r="U7670">
        <v>2018</v>
      </c>
      <c r="V7670">
        <v>471482</v>
      </c>
      <c r="W7670" t="s">
        <v>69</v>
      </c>
      <c r="X7670" t="s">
        <v>1143</v>
      </c>
      <c r="Y7670">
        <v>297465</v>
      </c>
      <c r="Z7670">
        <v>174017</v>
      </c>
      <c r="AA7670" t="s">
        <v>69</v>
      </c>
      <c r="AB7670" t="s">
        <v>21553</v>
      </c>
      <c r="AC7670">
        <v>471482</v>
      </c>
    </row>
    <row r="7671" spans="1:29">
      <c r="A7671">
        <f t="shared" ca="1" si="119"/>
        <v>0.24744477128092723</v>
      </c>
      <c r="B7671" t="s">
        <v>199</v>
      </c>
      <c r="C7671">
        <v>9404007</v>
      </c>
      <c r="D7671" s="2">
        <v>43075</v>
      </c>
      <c r="E7671" t="s">
        <v>76</v>
      </c>
      <c r="F7671" t="s">
        <v>21554</v>
      </c>
      <c r="G7671">
        <v>5</v>
      </c>
      <c r="H7671" t="s">
        <v>58</v>
      </c>
      <c r="I7671" t="s">
        <v>149</v>
      </c>
      <c r="J7671">
        <v>176401</v>
      </c>
      <c r="K7671">
        <v>5</v>
      </c>
      <c r="L7671" s="2">
        <v>41653</v>
      </c>
      <c r="M7671" s="2">
        <v>44196</v>
      </c>
      <c r="N7671" t="s">
        <v>663</v>
      </c>
      <c r="O7671">
        <v>2</v>
      </c>
      <c r="P7671" t="s">
        <v>2348</v>
      </c>
      <c r="Q7671" t="s">
        <v>543</v>
      </c>
      <c r="R7671" t="s">
        <v>205</v>
      </c>
      <c r="S7671" t="s">
        <v>67</v>
      </c>
      <c r="T7671" t="s">
        <v>68</v>
      </c>
      <c r="U7671">
        <v>2018</v>
      </c>
      <c r="V7671">
        <v>431269</v>
      </c>
      <c r="W7671" t="s">
        <v>69</v>
      </c>
      <c r="X7671" t="s">
        <v>199</v>
      </c>
      <c r="Y7671">
        <v>278238</v>
      </c>
      <c r="Z7671">
        <v>153031</v>
      </c>
      <c r="AA7671" t="s">
        <v>69</v>
      </c>
      <c r="AB7671" t="s">
        <v>21555</v>
      </c>
      <c r="AC7671">
        <v>431269</v>
      </c>
    </row>
    <row r="7672" spans="1:29">
      <c r="A7672">
        <f t="shared" ca="1" si="119"/>
        <v>0.24565483948122191</v>
      </c>
      <c r="B7672" t="s">
        <v>254</v>
      </c>
      <c r="C7672">
        <v>9471406</v>
      </c>
      <c r="D7672" s="2">
        <v>43164</v>
      </c>
      <c r="E7672" t="s">
        <v>56</v>
      </c>
      <c r="F7672" t="s">
        <v>21556</v>
      </c>
      <c r="G7672">
        <v>5</v>
      </c>
      <c r="H7672" t="s">
        <v>58</v>
      </c>
      <c r="I7672" t="s">
        <v>256</v>
      </c>
      <c r="J7672">
        <v>114665</v>
      </c>
      <c r="K7672">
        <v>5</v>
      </c>
      <c r="L7672" s="2">
        <v>42095</v>
      </c>
      <c r="M7672" s="2">
        <v>44286</v>
      </c>
      <c r="N7672" t="s">
        <v>1214</v>
      </c>
      <c r="O7672">
        <v>23</v>
      </c>
      <c r="P7672" t="s">
        <v>11404</v>
      </c>
      <c r="Q7672" t="s">
        <v>11405</v>
      </c>
      <c r="R7672" t="s">
        <v>630</v>
      </c>
      <c r="S7672" t="s">
        <v>67</v>
      </c>
      <c r="T7672" t="s">
        <v>68</v>
      </c>
      <c r="U7672">
        <v>2018</v>
      </c>
      <c r="V7672">
        <v>328900</v>
      </c>
      <c r="W7672" t="s">
        <v>69</v>
      </c>
      <c r="X7672" t="s">
        <v>254</v>
      </c>
      <c r="Y7672">
        <v>220000</v>
      </c>
      <c r="Z7672">
        <v>108900</v>
      </c>
      <c r="AA7672" t="s">
        <v>69</v>
      </c>
      <c r="AB7672" t="s">
        <v>21557</v>
      </c>
      <c r="AC7672">
        <v>328900</v>
      </c>
    </row>
    <row r="7673" spans="1:29">
      <c r="A7673">
        <f t="shared" ca="1" si="119"/>
        <v>0.9086461435371006</v>
      </c>
      <c r="B7673" t="s">
        <v>199</v>
      </c>
      <c r="C7673">
        <v>9547278</v>
      </c>
      <c r="D7673" s="2">
        <v>43327</v>
      </c>
      <c r="E7673" t="s">
        <v>56</v>
      </c>
      <c r="F7673" t="s">
        <v>21558</v>
      </c>
      <c r="G7673">
        <v>5</v>
      </c>
      <c r="H7673" t="s">
        <v>58</v>
      </c>
      <c r="I7673" t="s">
        <v>149</v>
      </c>
      <c r="J7673">
        <v>136895</v>
      </c>
      <c r="K7673">
        <v>10</v>
      </c>
      <c r="L7673" s="2">
        <v>39862</v>
      </c>
      <c r="M7673" s="2">
        <v>44074</v>
      </c>
      <c r="N7673" t="s">
        <v>1268</v>
      </c>
      <c r="O7673">
        <v>4</v>
      </c>
      <c r="P7673" t="s">
        <v>638</v>
      </c>
      <c r="Q7673" t="s">
        <v>639</v>
      </c>
      <c r="R7673" t="s">
        <v>640</v>
      </c>
      <c r="S7673" t="s">
        <v>67</v>
      </c>
      <c r="T7673" t="s">
        <v>68</v>
      </c>
      <c r="U7673">
        <v>2018</v>
      </c>
      <c r="V7673">
        <v>286200</v>
      </c>
      <c r="W7673" t="s">
        <v>69</v>
      </c>
      <c r="X7673" t="s">
        <v>199</v>
      </c>
      <c r="Y7673">
        <v>180000</v>
      </c>
      <c r="Z7673">
        <v>106200</v>
      </c>
      <c r="AA7673" t="s">
        <v>69</v>
      </c>
      <c r="AB7673" t="s">
        <v>21559</v>
      </c>
      <c r="AC7673">
        <v>286200</v>
      </c>
    </row>
    <row r="7674" spans="1:29">
      <c r="A7674">
        <f t="shared" ca="1" si="119"/>
        <v>0.79418047421186921</v>
      </c>
      <c r="B7674" t="s">
        <v>3362</v>
      </c>
      <c r="C7674">
        <v>9306206</v>
      </c>
      <c r="D7674" s="2">
        <v>42915</v>
      </c>
      <c r="E7674" t="s">
        <v>56</v>
      </c>
      <c r="F7674" t="s">
        <v>21560</v>
      </c>
      <c r="G7674">
        <v>5</v>
      </c>
      <c r="H7674" t="s">
        <v>58</v>
      </c>
      <c r="I7674" t="s">
        <v>3364</v>
      </c>
      <c r="J7674">
        <v>12196</v>
      </c>
      <c r="K7674">
        <v>3</v>
      </c>
      <c r="L7674" s="2">
        <v>42200</v>
      </c>
      <c r="M7674" s="2">
        <v>43646</v>
      </c>
      <c r="N7674" t="s">
        <v>5048</v>
      </c>
      <c r="O7674">
        <v>13</v>
      </c>
      <c r="P7674" t="s">
        <v>1222</v>
      </c>
      <c r="Q7674" t="s">
        <v>217</v>
      </c>
      <c r="R7674" t="s">
        <v>120</v>
      </c>
      <c r="S7674" t="s">
        <v>67</v>
      </c>
      <c r="T7674" t="s">
        <v>68</v>
      </c>
      <c r="U7674">
        <v>2017</v>
      </c>
      <c r="V7674">
        <v>510789</v>
      </c>
      <c r="W7674" t="s">
        <v>69</v>
      </c>
      <c r="X7674" t="s">
        <v>3362</v>
      </c>
      <c r="Y7674">
        <v>314112</v>
      </c>
      <c r="Z7674">
        <v>196677</v>
      </c>
      <c r="AA7674" t="s">
        <v>69</v>
      </c>
      <c r="AB7674" t="s">
        <v>21561</v>
      </c>
      <c r="AC7674">
        <v>510789</v>
      </c>
    </row>
    <row r="7675" spans="1:29">
      <c r="A7675">
        <f t="shared" ca="1" si="119"/>
        <v>0.11438664028781809</v>
      </c>
      <c r="B7675" t="s">
        <v>241</v>
      </c>
      <c r="C7675">
        <v>9507898</v>
      </c>
      <c r="D7675" s="2">
        <v>43257</v>
      </c>
      <c r="E7675" t="s">
        <v>56</v>
      </c>
      <c r="F7675" t="s">
        <v>21562</v>
      </c>
      <c r="G7675">
        <v>5</v>
      </c>
      <c r="H7675" t="s">
        <v>58</v>
      </c>
      <c r="I7675" t="s">
        <v>243</v>
      </c>
      <c r="J7675">
        <v>123980</v>
      </c>
      <c r="K7675">
        <v>5</v>
      </c>
      <c r="L7675" s="2">
        <v>41852</v>
      </c>
      <c r="M7675" s="2">
        <v>44347</v>
      </c>
      <c r="N7675" t="s">
        <v>792</v>
      </c>
      <c r="O7675">
        <v>5</v>
      </c>
      <c r="P7675" t="s">
        <v>21563</v>
      </c>
      <c r="Q7675" t="s">
        <v>1584</v>
      </c>
      <c r="R7675" t="s">
        <v>163</v>
      </c>
      <c r="S7675" t="s">
        <v>473</v>
      </c>
      <c r="T7675" t="s">
        <v>68</v>
      </c>
      <c r="U7675">
        <v>2018</v>
      </c>
      <c r="V7675">
        <v>483716</v>
      </c>
      <c r="W7675" t="s">
        <v>69</v>
      </c>
      <c r="X7675" t="s">
        <v>241</v>
      </c>
      <c r="Y7675">
        <v>387514</v>
      </c>
      <c r="Z7675">
        <v>96202</v>
      </c>
      <c r="AA7675" t="s">
        <v>69</v>
      </c>
      <c r="AB7675" t="s">
        <v>21564</v>
      </c>
      <c r="AC7675">
        <v>483716</v>
      </c>
    </row>
    <row r="7676" spans="1:29">
      <c r="A7676">
        <f t="shared" ca="1" si="119"/>
        <v>0.77528630460457648</v>
      </c>
      <c r="B7676" t="s">
        <v>241</v>
      </c>
      <c r="C7676">
        <v>9495593</v>
      </c>
      <c r="D7676" s="2">
        <v>43257</v>
      </c>
      <c r="E7676" t="s">
        <v>56</v>
      </c>
      <c r="F7676" t="s">
        <v>21565</v>
      </c>
      <c r="G7676">
        <v>5</v>
      </c>
      <c r="H7676" t="s">
        <v>58</v>
      </c>
      <c r="I7676" t="s">
        <v>243</v>
      </c>
      <c r="J7676">
        <v>129138</v>
      </c>
      <c r="K7676">
        <v>4</v>
      </c>
      <c r="L7676" s="2">
        <v>42248</v>
      </c>
      <c r="M7676" s="2">
        <v>43982</v>
      </c>
      <c r="N7676" t="s">
        <v>2465</v>
      </c>
      <c r="O7676">
        <v>7</v>
      </c>
      <c r="P7676" t="s">
        <v>1729</v>
      </c>
      <c r="Q7676" t="s">
        <v>65</v>
      </c>
      <c r="R7676" t="s">
        <v>66</v>
      </c>
      <c r="S7676" t="s">
        <v>67</v>
      </c>
      <c r="T7676" t="s">
        <v>68</v>
      </c>
      <c r="U7676">
        <v>2018</v>
      </c>
      <c r="V7676">
        <v>383750</v>
      </c>
      <c r="W7676" t="s">
        <v>69</v>
      </c>
      <c r="X7676" t="s">
        <v>241</v>
      </c>
      <c r="Y7676">
        <v>250000</v>
      </c>
      <c r="Z7676">
        <v>133750</v>
      </c>
      <c r="AA7676" t="s">
        <v>69</v>
      </c>
      <c r="AB7676" t="s">
        <v>21566</v>
      </c>
      <c r="AC7676">
        <v>383750</v>
      </c>
    </row>
    <row r="7677" spans="1:29">
      <c r="A7677">
        <f t="shared" ca="1" si="119"/>
        <v>0.51401606184119775</v>
      </c>
      <c r="B7677" t="s">
        <v>405</v>
      </c>
      <c r="C7677">
        <v>9490296</v>
      </c>
      <c r="D7677" s="2">
        <v>43252</v>
      </c>
      <c r="E7677" t="s">
        <v>56</v>
      </c>
      <c r="F7677" t="s">
        <v>21567</v>
      </c>
      <c r="G7677">
        <v>5</v>
      </c>
      <c r="H7677" t="s">
        <v>58</v>
      </c>
      <c r="I7677" t="s">
        <v>407</v>
      </c>
      <c r="J7677">
        <v>29639</v>
      </c>
      <c r="K7677">
        <v>8</v>
      </c>
      <c r="L7677" s="2">
        <v>40360</v>
      </c>
      <c r="M7677" s="2">
        <v>43708</v>
      </c>
      <c r="N7677" t="s">
        <v>12919</v>
      </c>
      <c r="O7677">
        <v>7</v>
      </c>
      <c r="P7677" t="s">
        <v>930</v>
      </c>
      <c r="Q7677" t="s">
        <v>595</v>
      </c>
      <c r="R7677" t="s">
        <v>311</v>
      </c>
      <c r="S7677" t="s">
        <v>2527</v>
      </c>
      <c r="T7677" t="s">
        <v>68</v>
      </c>
      <c r="U7677">
        <v>2018</v>
      </c>
      <c r="V7677">
        <v>586161</v>
      </c>
      <c r="W7677" t="s">
        <v>69</v>
      </c>
      <c r="X7677" t="s">
        <v>405</v>
      </c>
      <c r="Y7677">
        <v>467207</v>
      </c>
      <c r="Z7677">
        <v>118954</v>
      </c>
      <c r="AA7677" t="s">
        <v>69</v>
      </c>
      <c r="AB7677" t="s">
        <v>21568</v>
      </c>
      <c r="AC7677">
        <v>586161</v>
      </c>
    </row>
    <row r="7678" spans="1:29">
      <c r="A7678">
        <f t="shared" ca="1" si="119"/>
        <v>0.4018936698056601</v>
      </c>
      <c r="B7678" t="s">
        <v>199</v>
      </c>
      <c r="C7678">
        <v>9690370</v>
      </c>
      <c r="D7678" s="2">
        <v>43343</v>
      </c>
      <c r="E7678" t="s">
        <v>110</v>
      </c>
      <c r="F7678" t="s">
        <v>21569</v>
      </c>
      <c r="G7678">
        <v>7</v>
      </c>
      <c r="H7678" t="s">
        <v>58</v>
      </c>
      <c r="I7678" t="s">
        <v>149</v>
      </c>
      <c r="J7678">
        <v>172895</v>
      </c>
      <c r="K7678">
        <v>6</v>
      </c>
      <c r="L7678" s="2">
        <v>41460</v>
      </c>
      <c r="M7678" s="2">
        <v>43890</v>
      </c>
      <c r="N7678" t="s">
        <v>6850</v>
      </c>
      <c r="O7678">
        <v>7</v>
      </c>
      <c r="P7678" t="s">
        <v>3830</v>
      </c>
      <c r="Q7678" t="s">
        <v>3831</v>
      </c>
      <c r="R7678" t="s">
        <v>335</v>
      </c>
      <c r="S7678" t="s">
        <v>336</v>
      </c>
      <c r="T7678" t="s">
        <v>68</v>
      </c>
      <c r="U7678">
        <v>2017</v>
      </c>
      <c r="V7678">
        <v>444273</v>
      </c>
      <c r="W7678" t="s">
        <v>69</v>
      </c>
      <c r="X7678" t="s">
        <v>199</v>
      </c>
      <c r="Y7678">
        <v>329204</v>
      </c>
      <c r="Z7678">
        <v>115069</v>
      </c>
      <c r="AA7678" t="s">
        <v>69</v>
      </c>
      <c r="AB7678" t="s">
        <v>21570</v>
      </c>
      <c r="AC7678">
        <v>444273</v>
      </c>
    </row>
    <row r="7679" spans="1:29">
      <c r="A7679">
        <f t="shared" ca="1" si="119"/>
        <v>5.9495499496490356E-2</v>
      </c>
      <c r="B7679" t="s">
        <v>241</v>
      </c>
      <c r="C7679">
        <v>9477695</v>
      </c>
      <c r="D7679" s="2">
        <v>43214</v>
      </c>
      <c r="E7679" t="s">
        <v>56</v>
      </c>
      <c r="F7679" t="s">
        <v>21571</v>
      </c>
      <c r="G7679">
        <v>5</v>
      </c>
      <c r="H7679" t="s">
        <v>58</v>
      </c>
      <c r="I7679" t="s">
        <v>243</v>
      </c>
      <c r="J7679">
        <v>98228</v>
      </c>
      <c r="K7679">
        <v>9</v>
      </c>
      <c r="L7679" s="2">
        <v>40197</v>
      </c>
      <c r="M7679" s="2">
        <v>43951</v>
      </c>
      <c r="N7679" t="s">
        <v>3129</v>
      </c>
      <c r="O7679">
        <v>3</v>
      </c>
      <c r="P7679" t="s">
        <v>3383</v>
      </c>
      <c r="Q7679" t="s">
        <v>554</v>
      </c>
      <c r="R7679" t="s">
        <v>555</v>
      </c>
      <c r="S7679" t="s">
        <v>260</v>
      </c>
      <c r="T7679" t="s">
        <v>68</v>
      </c>
      <c r="U7679">
        <v>2018</v>
      </c>
      <c r="V7679">
        <v>374633</v>
      </c>
      <c r="W7679" t="s">
        <v>69</v>
      </c>
      <c r="X7679" t="s">
        <v>241</v>
      </c>
      <c r="Y7679">
        <v>274226</v>
      </c>
      <c r="Z7679">
        <v>100407</v>
      </c>
      <c r="AA7679" t="s">
        <v>69</v>
      </c>
      <c r="AB7679" t="s">
        <v>21572</v>
      </c>
      <c r="AC7679">
        <v>374633</v>
      </c>
    </row>
    <row r="7680" spans="1:29">
      <c r="A7680">
        <f t="shared" ca="1" si="119"/>
        <v>0.58205509921381471</v>
      </c>
      <c r="B7680" t="s">
        <v>241</v>
      </c>
      <c r="C7680">
        <v>9304258</v>
      </c>
      <c r="D7680" s="2">
        <v>42902</v>
      </c>
      <c r="E7680" t="s">
        <v>76</v>
      </c>
      <c r="F7680" t="s">
        <v>21573</v>
      </c>
      <c r="G7680">
        <v>5</v>
      </c>
      <c r="H7680" t="s">
        <v>58</v>
      </c>
      <c r="I7680" t="s">
        <v>243</v>
      </c>
      <c r="J7680">
        <v>26057</v>
      </c>
      <c r="K7680">
        <v>37</v>
      </c>
      <c r="L7680" s="2">
        <v>29768</v>
      </c>
      <c r="M7680" s="2">
        <v>43646</v>
      </c>
      <c r="N7680" t="s">
        <v>2261</v>
      </c>
      <c r="O7680">
        <v>1</v>
      </c>
      <c r="P7680" t="s">
        <v>3151</v>
      </c>
      <c r="Q7680" t="s">
        <v>2642</v>
      </c>
      <c r="R7680" t="s">
        <v>555</v>
      </c>
      <c r="S7680" t="s">
        <v>67</v>
      </c>
      <c r="T7680" t="s">
        <v>68</v>
      </c>
      <c r="U7680">
        <v>2017</v>
      </c>
      <c r="V7680">
        <v>395000</v>
      </c>
      <c r="W7680" t="s">
        <v>69</v>
      </c>
      <c r="X7680" t="s">
        <v>241</v>
      </c>
      <c r="Y7680">
        <v>250000</v>
      </c>
      <c r="Z7680">
        <v>145000</v>
      </c>
      <c r="AA7680" t="s">
        <v>69</v>
      </c>
      <c r="AB7680" t="s">
        <v>21574</v>
      </c>
      <c r="AC7680">
        <v>395000</v>
      </c>
    </row>
    <row r="7681" spans="1:29">
      <c r="A7681">
        <f t="shared" ca="1" si="119"/>
        <v>0.41268715182866877</v>
      </c>
      <c r="B7681" t="s">
        <v>254</v>
      </c>
      <c r="C7681">
        <v>9333398</v>
      </c>
      <c r="D7681" s="2">
        <v>42964</v>
      </c>
      <c r="E7681" t="s">
        <v>76</v>
      </c>
      <c r="F7681" t="s">
        <v>21575</v>
      </c>
      <c r="G7681">
        <v>5</v>
      </c>
      <c r="H7681" t="s">
        <v>58</v>
      </c>
      <c r="I7681" t="s">
        <v>256</v>
      </c>
      <c r="J7681">
        <v>99752</v>
      </c>
      <c r="K7681">
        <v>5</v>
      </c>
      <c r="L7681" s="2">
        <v>41518</v>
      </c>
      <c r="M7681" s="2">
        <v>43708</v>
      </c>
      <c r="N7681" t="s">
        <v>5096</v>
      </c>
      <c r="O7681">
        <v>2</v>
      </c>
      <c r="P7681" t="s">
        <v>320</v>
      </c>
      <c r="Q7681" t="s">
        <v>321</v>
      </c>
      <c r="R7681" t="s">
        <v>137</v>
      </c>
      <c r="S7681" t="s">
        <v>322</v>
      </c>
      <c r="T7681" t="s">
        <v>68</v>
      </c>
      <c r="U7681">
        <v>2017</v>
      </c>
      <c r="V7681">
        <v>307391</v>
      </c>
      <c r="W7681" t="s">
        <v>69</v>
      </c>
      <c r="X7681" t="s">
        <v>254</v>
      </c>
      <c r="Y7681">
        <v>209693</v>
      </c>
      <c r="Z7681">
        <v>97698</v>
      </c>
      <c r="AA7681" t="s">
        <v>69</v>
      </c>
      <c r="AB7681" t="s">
        <v>21576</v>
      </c>
      <c r="AC7681">
        <v>307391</v>
      </c>
    </row>
    <row r="7682" spans="1:29">
      <c r="A7682">
        <f t="shared" ref="A7682:A7748" ca="1" si="120">RAND()</f>
        <v>0.59405875989603696</v>
      </c>
      <c r="B7682" t="s">
        <v>1525</v>
      </c>
      <c r="C7682">
        <v>9547480</v>
      </c>
      <c r="D7682" s="2">
        <v>43326</v>
      </c>
      <c r="E7682" t="s">
        <v>56</v>
      </c>
      <c r="F7682" t="s">
        <v>21577</v>
      </c>
      <c r="G7682">
        <v>5</v>
      </c>
      <c r="H7682" t="s">
        <v>58</v>
      </c>
      <c r="I7682" t="s">
        <v>1528</v>
      </c>
      <c r="J7682">
        <v>8742</v>
      </c>
      <c r="K7682">
        <v>3</v>
      </c>
      <c r="L7682" s="2">
        <v>42641</v>
      </c>
      <c r="M7682" s="2">
        <v>44286</v>
      </c>
      <c r="N7682" t="s">
        <v>2791</v>
      </c>
      <c r="O7682">
        <v>7</v>
      </c>
      <c r="P7682" t="s">
        <v>8389</v>
      </c>
      <c r="Q7682" t="s">
        <v>595</v>
      </c>
      <c r="R7682" t="s">
        <v>311</v>
      </c>
      <c r="S7682" t="s">
        <v>260</v>
      </c>
      <c r="T7682" t="s">
        <v>68</v>
      </c>
      <c r="U7682">
        <v>2018</v>
      </c>
      <c r="V7682">
        <v>724981</v>
      </c>
      <c r="W7682" t="s">
        <v>69</v>
      </c>
      <c r="X7682" t="s">
        <v>1525</v>
      </c>
      <c r="Y7682">
        <v>498293</v>
      </c>
      <c r="Z7682">
        <v>226688</v>
      </c>
      <c r="AA7682" t="s">
        <v>69</v>
      </c>
      <c r="AB7682" t="s">
        <v>21578</v>
      </c>
      <c r="AC7682">
        <v>724981</v>
      </c>
    </row>
    <row r="7683" spans="1:29">
      <c r="A7683">
        <f t="shared" ca="1" si="120"/>
        <v>0.71093943235138257</v>
      </c>
      <c r="B7683" t="s">
        <v>241</v>
      </c>
      <c r="C7683">
        <v>9482746</v>
      </c>
      <c r="D7683" s="2">
        <v>43218</v>
      </c>
      <c r="E7683" t="s">
        <v>9294</v>
      </c>
      <c r="F7683" t="s">
        <v>21579</v>
      </c>
      <c r="G7683">
        <v>5</v>
      </c>
      <c r="H7683" t="s">
        <v>58</v>
      </c>
      <c r="I7683" t="s">
        <v>243</v>
      </c>
      <c r="J7683">
        <v>125352</v>
      </c>
      <c r="K7683">
        <v>5</v>
      </c>
      <c r="L7683" s="2">
        <v>41897</v>
      </c>
      <c r="M7683" s="2">
        <v>43982</v>
      </c>
      <c r="N7683" t="s">
        <v>9296</v>
      </c>
      <c r="O7683">
        <v>24</v>
      </c>
      <c r="P7683" t="s">
        <v>3878</v>
      </c>
      <c r="Q7683" t="s">
        <v>3879</v>
      </c>
      <c r="R7683" t="s">
        <v>149</v>
      </c>
      <c r="S7683" t="s">
        <v>85</v>
      </c>
      <c r="T7683" t="s">
        <v>68</v>
      </c>
      <c r="U7683">
        <v>2018</v>
      </c>
      <c r="V7683">
        <v>674012</v>
      </c>
      <c r="W7683" t="s">
        <v>69</v>
      </c>
      <c r="X7683" t="s">
        <v>241</v>
      </c>
      <c r="Y7683">
        <v>559502</v>
      </c>
      <c r="Z7683">
        <v>114510</v>
      </c>
      <c r="AA7683" t="s">
        <v>69</v>
      </c>
      <c r="AB7683" t="s">
        <v>21580</v>
      </c>
      <c r="AC7683">
        <v>674012</v>
      </c>
    </row>
    <row r="7684" spans="1:29">
      <c r="A7684">
        <f t="shared" ca="1" si="120"/>
        <v>0.3327494824074394</v>
      </c>
      <c r="B7684" t="s">
        <v>109</v>
      </c>
      <c r="C7684">
        <v>9313894</v>
      </c>
      <c r="D7684" s="2">
        <v>42905</v>
      </c>
      <c r="E7684" t="s">
        <v>926</v>
      </c>
      <c r="F7684" t="s">
        <v>21581</v>
      </c>
      <c r="G7684">
        <v>5</v>
      </c>
      <c r="H7684" t="s">
        <v>58</v>
      </c>
      <c r="I7684" t="s">
        <v>112</v>
      </c>
      <c r="J7684">
        <v>22687</v>
      </c>
      <c r="K7684">
        <v>5</v>
      </c>
      <c r="L7684" s="2">
        <v>42297</v>
      </c>
      <c r="M7684" s="2">
        <v>43646</v>
      </c>
      <c r="N7684" t="s">
        <v>2799</v>
      </c>
      <c r="O7684">
        <v>13</v>
      </c>
      <c r="P7684" t="s">
        <v>1064</v>
      </c>
      <c r="Q7684" t="s">
        <v>1065</v>
      </c>
      <c r="R7684" t="s">
        <v>335</v>
      </c>
      <c r="S7684" t="s">
        <v>67</v>
      </c>
      <c r="T7684" t="s">
        <v>68</v>
      </c>
      <c r="U7684">
        <v>2017</v>
      </c>
      <c r="V7684">
        <v>313233</v>
      </c>
      <c r="W7684" t="s">
        <v>69</v>
      </c>
      <c r="X7684" t="s">
        <v>109</v>
      </c>
      <c r="Y7684">
        <v>225000</v>
      </c>
      <c r="Z7684">
        <v>88233</v>
      </c>
      <c r="AA7684" t="s">
        <v>69</v>
      </c>
      <c r="AB7684" t="s">
        <v>21582</v>
      </c>
      <c r="AC7684">
        <v>313233</v>
      </c>
    </row>
    <row r="7685" spans="1:29">
      <c r="A7685">
        <f t="shared" ca="1" si="120"/>
        <v>0.52639960425710619</v>
      </c>
      <c r="B7685" t="s">
        <v>109</v>
      </c>
      <c r="C7685">
        <v>9335847</v>
      </c>
      <c r="D7685" s="2">
        <v>42965</v>
      </c>
      <c r="E7685" t="s">
        <v>56</v>
      </c>
      <c r="F7685" t="s">
        <v>21583</v>
      </c>
      <c r="G7685">
        <v>5</v>
      </c>
      <c r="H7685" t="s">
        <v>58</v>
      </c>
      <c r="I7685" t="s">
        <v>112</v>
      </c>
      <c r="J7685">
        <v>14074</v>
      </c>
      <c r="K7685">
        <v>21</v>
      </c>
      <c r="L7685" s="2">
        <v>34554</v>
      </c>
      <c r="M7685" s="2">
        <v>43343</v>
      </c>
      <c r="N7685" t="s">
        <v>21584</v>
      </c>
      <c r="O7685">
        <v>7</v>
      </c>
      <c r="P7685" t="s">
        <v>930</v>
      </c>
      <c r="Q7685" t="s">
        <v>595</v>
      </c>
      <c r="R7685" t="s">
        <v>311</v>
      </c>
      <c r="S7685" t="s">
        <v>296</v>
      </c>
      <c r="T7685" t="s">
        <v>68</v>
      </c>
      <c r="U7685">
        <v>2017</v>
      </c>
      <c r="V7685">
        <v>390000</v>
      </c>
      <c r="W7685" t="s">
        <v>69</v>
      </c>
      <c r="X7685" t="s">
        <v>109</v>
      </c>
      <c r="Y7685">
        <v>250000</v>
      </c>
      <c r="Z7685">
        <v>140000</v>
      </c>
      <c r="AA7685" t="s">
        <v>69</v>
      </c>
      <c r="AB7685" t="s">
        <v>21585</v>
      </c>
      <c r="AC7685">
        <v>390000</v>
      </c>
    </row>
    <row r="7686" spans="1:29">
      <c r="A7686">
        <f t="shared" ca="1" si="120"/>
        <v>0.90101178235998602</v>
      </c>
      <c r="B7686" t="s">
        <v>241</v>
      </c>
      <c r="C7686">
        <v>9258488</v>
      </c>
      <c r="D7686" s="2">
        <v>42826</v>
      </c>
      <c r="E7686" t="s">
        <v>56</v>
      </c>
      <c r="F7686" t="s">
        <v>21586</v>
      </c>
      <c r="G7686">
        <v>5</v>
      </c>
      <c r="H7686" t="s">
        <v>58</v>
      </c>
      <c r="I7686" t="s">
        <v>243</v>
      </c>
      <c r="J7686">
        <v>131611</v>
      </c>
      <c r="K7686">
        <v>2</v>
      </c>
      <c r="L7686" s="2">
        <v>42475</v>
      </c>
      <c r="M7686" s="2">
        <v>43069</v>
      </c>
      <c r="N7686" t="s">
        <v>1905</v>
      </c>
      <c r="O7686">
        <v>3</v>
      </c>
      <c r="P7686" t="s">
        <v>542</v>
      </c>
      <c r="Q7686" t="s">
        <v>543</v>
      </c>
      <c r="R7686" t="s">
        <v>205</v>
      </c>
      <c r="S7686" t="s">
        <v>67</v>
      </c>
      <c r="T7686" t="s">
        <v>68</v>
      </c>
      <c r="U7686">
        <v>2017</v>
      </c>
      <c r="V7686">
        <v>402500</v>
      </c>
      <c r="W7686" t="s">
        <v>69</v>
      </c>
      <c r="X7686" t="s">
        <v>241</v>
      </c>
      <c r="Y7686">
        <v>250000</v>
      </c>
      <c r="Z7686">
        <v>152500</v>
      </c>
      <c r="AA7686" t="s">
        <v>69</v>
      </c>
      <c r="AB7686" t="s">
        <v>21587</v>
      </c>
      <c r="AC7686">
        <v>402500</v>
      </c>
    </row>
    <row r="7687" spans="1:29">
      <c r="A7687">
        <f t="shared" ca="1" si="120"/>
        <v>0.83548717369150383</v>
      </c>
      <c r="B7687" t="s">
        <v>1143</v>
      </c>
      <c r="C7687">
        <v>9456597</v>
      </c>
      <c r="D7687" s="2">
        <v>43207</v>
      </c>
      <c r="E7687" t="s">
        <v>56</v>
      </c>
      <c r="F7687" t="s">
        <v>21588</v>
      </c>
      <c r="G7687">
        <v>5</v>
      </c>
      <c r="H7687" t="s">
        <v>58</v>
      </c>
      <c r="I7687" t="s">
        <v>1145</v>
      </c>
      <c r="J7687">
        <v>65977</v>
      </c>
      <c r="K7687">
        <v>4</v>
      </c>
      <c r="L7687" s="2">
        <v>42095</v>
      </c>
      <c r="M7687" s="2">
        <v>44104</v>
      </c>
      <c r="N7687" t="s">
        <v>3743</v>
      </c>
      <c r="O7687">
        <v>7</v>
      </c>
      <c r="P7687" t="s">
        <v>8767</v>
      </c>
      <c r="Q7687" t="s">
        <v>472</v>
      </c>
      <c r="R7687" t="s">
        <v>311</v>
      </c>
      <c r="S7687" t="s">
        <v>473</v>
      </c>
      <c r="T7687" t="s">
        <v>68</v>
      </c>
      <c r="U7687">
        <v>2018</v>
      </c>
      <c r="V7687">
        <v>364438</v>
      </c>
      <c r="W7687" t="s">
        <v>69</v>
      </c>
      <c r="X7687" t="s">
        <v>1143</v>
      </c>
      <c r="Y7687">
        <v>234738</v>
      </c>
      <c r="Z7687">
        <v>129700</v>
      </c>
      <c r="AA7687" t="s">
        <v>69</v>
      </c>
      <c r="AB7687" t="s">
        <v>21589</v>
      </c>
      <c r="AC7687">
        <v>364438</v>
      </c>
    </row>
    <row r="7688" spans="1:29">
      <c r="A7688">
        <f t="shared" ca="1" si="120"/>
        <v>0.66762552123774488</v>
      </c>
      <c r="B7688" t="s">
        <v>254</v>
      </c>
      <c r="C7688">
        <v>9490375</v>
      </c>
      <c r="D7688" s="2">
        <v>43235</v>
      </c>
      <c r="E7688" t="s">
        <v>56</v>
      </c>
      <c r="F7688" t="s">
        <v>21590</v>
      </c>
      <c r="G7688">
        <v>5</v>
      </c>
      <c r="H7688" t="s">
        <v>58</v>
      </c>
      <c r="I7688" t="s">
        <v>256</v>
      </c>
      <c r="J7688">
        <v>114812</v>
      </c>
      <c r="K7688">
        <v>4</v>
      </c>
      <c r="L7688" s="2">
        <v>42156</v>
      </c>
      <c r="M7688" s="2">
        <v>44712</v>
      </c>
      <c r="N7688" t="s">
        <v>2791</v>
      </c>
      <c r="O7688">
        <v>7</v>
      </c>
      <c r="P7688" t="s">
        <v>7080</v>
      </c>
      <c r="Q7688" t="s">
        <v>472</v>
      </c>
      <c r="R7688" t="s">
        <v>311</v>
      </c>
      <c r="S7688" t="s">
        <v>336</v>
      </c>
      <c r="T7688" t="s">
        <v>68</v>
      </c>
      <c r="U7688">
        <v>2018</v>
      </c>
      <c r="V7688">
        <v>452898</v>
      </c>
      <c r="W7688" t="s">
        <v>69</v>
      </c>
      <c r="X7688" t="s">
        <v>254</v>
      </c>
      <c r="Y7688">
        <v>349114</v>
      </c>
      <c r="Z7688">
        <v>103784</v>
      </c>
      <c r="AA7688" t="s">
        <v>69</v>
      </c>
      <c r="AB7688" t="s">
        <v>21591</v>
      </c>
      <c r="AC7688">
        <v>452898</v>
      </c>
    </row>
    <row r="7689" spans="1:29">
      <c r="A7689">
        <f t="shared" ca="1" si="120"/>
        <v>0.49369529268445445</v>
      </c>
      <c r="B7689" t="s">
        <v>303</v>
      </c>
      <c r="C7689">
        <v>9511792</v>
      </c>
      <c r="D7689" s="2">
        <v>43297</v>
      </c>
      <c r="E7689" t="s">
        <v>56</v>
      </c>
      <c r="F7689" t="s">
        <v>21592</v>
      </c>
      <c r="G7689">
        <v>5</v>
      </c>
      <c r="H7689" t="s">
        <v>58</v>
      </c>
      <c r="I7689" t="s">
        <v>305</v>
      </c>
      <c r="J7689">
        <v>62306</v>
      </c>
      <c r="K7689">
        <v>14</v>
      </c>
      <c r="L7689" s="2">
        <v>37438</v>
      </c>
      <c r="M7689" s="2">
        <v>44043</v>
      </c>
      <c r="N7689" t="s">
        <v>1019</v>
      </c>
      <c r="O7689">
        <v>30</v>
      </c>
      <c r="P7689" t="s">
        <v>747</v>
      </c>
      <c r="Q7689" t="s">
        <v>748</v>
      </c>
      <c r="R7689" t="s">
        <v>176</v>
      </c>
      <c r="S7689" t="s">
        <v>67</v>
      </c>
      <c r="T7689" t="s">
        <v>68</v>
      </c>
      <c r="U7689">
        <v>2018</v>
      </c>
      <c r="V7689">
        <v>475084</v>
      </c>
      <c r="W7689" t="s">
        <v>69</v>
      </c>
      <c r="X7689" t="s">
        <v>303</v>
      </c>
      <c r="Y7689">
        <v>293262</v>
      </c>
      <c r="Z7689">
        <v>181822</v>
      </c>
      <c r="AA7689" t="s">
        <v>69</v>
      </c>
      <c r="AB7689" t="s">
        <v>21593</v>
      </c>
      <c r="AC7689">
        <v>475084</v>
      </c>
    </row>
    <row r="7690" spans="1:29">
      <c r="A7690">
        <f t="shared" ca="1" si="120"/>
        <v>0.44240587800709186</v>
      </c>
      <c r="B7690" t="s">
        <v>3057</v>
      </c>
      <c r="C7690">
        <v>9302671</v>
      </c>
      <c r="D7690" s="2">
        <v>42905</v>
      </c>
      <c r="E7690" t="s">
        <v>76</v>
      </c>
      <c r="F7690" t="s">
        <v>21594</v>
      </c>
      <c r="G7690">
        <v>5</v>
      </c>
      <c r="H7690" t="s">
        <v>58</v>
      </c>
      <c r="I7690" t="s">
        <v>3060</v>
      </c>
      <c r="J7690">
        <v>7483</v>
      </c>
      <c r="K7690">
        <v>5</v>
      </c>
      <c r="L7690" s="2">
        <v>41153</v>
      </c>
      <c r="M7690" s="2">
        <v>43830</v>
      </c>
      <c r="N7690" t="s">
        <v>834</v>
      </c>
      <c r="O7690">
        <v>7</v>
      </c>
      <c r="P7690" t="s">
        <v>4303</v>
      </c>
      <c r="Q7690" t="s">
        <v>472</v>
      </c>
      <c r="R7690" t="s">
        <v>311</v>
      </c>
      <c r="S7690" t="s">
        <v>67</v>
      </c>
      <c r="T7690" t="s">
        <v>68</v>
      </c>
      <c r="U7690">
        <v>2017</v>
      </c>
      <c r="V7690">
        <v>798533</v>
      </c>
      <c r="W7690" t="s">
        <v>69</v>
      </c>
      <c r="X7690" t="s">
        <v>3057</v>
      </c>
      <c r="Y7690">
        <v>545533</v>
      </c>
      <c r="Z7690">
        <v>253000</v>
      </c>
      <c r="AA7690" t="s">
        <v>69</v>
      </c>
      <c r="AB7690" t="s">
        <v>21595</v>
      </c>
      <c r="AC7690">
        <v>798533</v>
      </c>
    </row>
    <row r="7691" spans="1:29">
      <c r="A7691">
        <f t="shared" ca="1" si="120"/>
        <v>0.15654792051285105</v>
      </c>
      <c r="B7691" t="s">
        <v>55</v>
      </c>
      <c r="C7691">
        <v>9278317</v>
      </c>
      <c r="D7691" s="2">
        <v>42842</v>
      </c>
      <c r="E7691" t="s">
        <v>76</v>
      </c>
      <c r="F7691" t="s">
        <v>21596</v>
      </c>
      <c r="G7691">
        <v>5</v>
      </c>
      <c r="H7691" t="s">
        <v>58</v>
      </c>
      <c r="I7691" t="s">
        <v>59</v>
      </c>
      <c r="J7691">
        <v>82649</v>
      </c>
      <c r="K7691">
        <v>5</v>
      </c>
      <c r="L7691" s="2">
        <v>41409</v>
      </c>
      <c r="M7691" s="2">
        <v>43585</v>
      </c>
      <c r="N7691" t="s">
        <v>845</v>
      </c>
      <c r="O7691">
        <v>36</v>
      </c>
      <c r="P7691" t="s">
        <v>1090</v>
      </c>
      <c r="Q7691" t="s">
        <v>1091</v>
      </c>
      <c r="R7691" t="s">
        <v>149</v>
      </c>
      <c r="S7691" t="s">
        <v>67</v>
      </c>
      <c r="T7691" t="s">
        <v>68</v>
      </c>
      <c r="U7691">
        <v>2017</v>
      </c>
      <c r="V7691">
        <v>336875</v>
      </c>
      <c r="W7691" t="s">
        <v>69</v>
      </c>
      <c r="X7691" t="s">
        <v>55</v>
      </c>
      <c r="Y7691">
        <v>218750</v>
      </c>
      <c r="Z7691">
        <v>118125</v>
      </c>
      <c r="AA7691" t="s">
        <v>69</v>
      </c>
      <c r="AB7691" t="s">
        <v>21597</v>
      </c>
      <c r="AC7691">
        <v>336875</v>
      </c>
    </row>
    <row r="7692" spans="1:29">
      <c r="A7692">
        <f t="shared" ca="1" si="120"/>
        <v>0.57563278660101036</v>
      </c>
      <c r="B7692" t="s">
        <v>55</v>
      </c>
      <c r="C7692">
        <v>9272453</v>
      </c>
      <c r="D7692" s="2">
        <v>42817</v>
      </c>
      <c r="E7692" t="s">
        <v>56</v>
      </c>
      <c r="F7692" t="s">
        <v>21598</v>
      </c>
      <c r="G7692">
        <v>5</v>
      </c>
      <c r="H7692" t="s">
        <v>58</v>
      </c>
      <c r="I7692" t="s">
        <v>59</v>
      </c>
      <c r="J7692">
        <v>96954</v>
      </c>
      <c r="K7692">
        <v>2</v>
      </c>
      <c r="L7692" s="2">
        <v>42505</v>
      </c>
      <c r="M7692" s="2">
        <v>43190</v>
      </c>
      <c r="N7692" t="s">
        <v>811</v>
      </c>
      <c r="O7692">
        <v>11</v>
      </c>
      <c r="P7692" t="s">
        <v>532</v>
      </c>
      <c r="Q7692" t="s">
        <v>533</v>
      </c>
      <c r="R7692" t="s">
        <v>149</v>
      </c>
      <c r="S7692" t="s">
        <v>67</v>
      </c>
      <c r="T7692" t="s">
        <v>68</v>
      </c>
      <c r="U7692">
        <v>2017</v>
      </c>
      <c r="V7692">
        <v>346719</v>
      </c>
      <c r="W7692" t="s">
        <v>69</v>
      </c>
      <c r="X7692" t="s">
        <v>55</v>
      </c>
      <c r="Y7692">
        <v>218750</v>
      </c>
      <c r="Z7692">
        <v>127969</v>
      </c>
      <c r="AA7692" t="s">
        <v>69</v>
      </c>
      <c r="AB7692" t="s">
        <v>21599</v>
      </c>
      <c r="AC7692">
        <v>346719</v>
      </c>
    </row>
    <row r="7693" spans="1:29">
      <c r="A7693">
        <f t="shared" ca="1" si="120"/>
        <v>0.72966204581505101</v>
      </c>
      <c r="B7693" t="s">
        <v>241</v>
      </c>
      <c r="C7693">
        <v>9264595</v>
      </c>
      <c r="D7693" s="2">
        <v>42846</v>
      </c>
      <c r="E7693" t="s">
        <v>4658</v>
      </c>
      <c r="F7693" t="s">
        <v>21600</v>
      </c>
      <c r="G7693">
        <v>5</v>
      </c>
      <c r="H7693" t="s">
        <v>58</v>
      </c>
      <c r="I7693" t="s">
        <v>243</v>
      </c>
      <c r="J7693">
        <v>125030</v>
      </c>
      <c r="K7693">
        <v>4</v>
      </c>
      <c r="L7693" s="2">
        <v>41866</v>
      </c>
      <c r="M7693" s="2">
        <v>43585</v>
      </c>
      <c r="N7693" t="s">
        <v>16576</v>
      </c>
      <c r="O7693">
        <v>36</v>
      </c>
      <c r="P7693" t="s">
        <v>1090</v>
      </c>
      <c r="Q7693" t="s">
        <v>1091</v>
      </c>
      <c r="R7693" t="s">
        <v>149</v>
      </c>
      <c r="S7693" t="s">
        <v>67</v>
      </c>
      <c r="T7693" t="s">
        <v>68</v>
      </c>
      <c r="U7693">
        <v>2017</v>
      </c>
      <c r="V7693">
        <v>385000</v>
      </c>
      <c r="W7693" t="s">
        <v>69</v>
      </c>
      <c r="X7693" t="s">
        <v>241</v>
      </c>
      <c r="Y7693">
        <v>250000</v>
      </c>
      <c r="Z7693">
        <v>135000</v>
      </c>
      <c r="AA7693" t="s">
        <v>69</v>
      </c>
      <c r="AB7693" t="s">
        <v>21601</v>
      </c>
      <c r="AC7693">
        <v>385000</v>
      </c>
    </row>
    <row r="7694" spans="1:29">
      <c r="A7694">
        <f t="shared" ca="1" si="120"/>
        <v>0.29293964357594116</v>
      </c>
      <c r="B7694" t="s">
        <v>254</v>
      </c>
      <c r="C7694">
        <v>9544967</v>
      </c>
      <c r="D7694" s="2">
        <v>43343</v>
      </c>
      <c r="E7694" t="s">
        <v>56</v>
      </c>
      <c r="F7694" t="s">
        <v>21602</v>
      </c>
      <c r="G7694">
        <v>5</v>
      </c>
      <c r="H7694" t="s">
        <v>58</v>
      </c>
      <c r="I7694" t="s">
        <v>256</v>
      </c>
      <c r="J7694">
        <v>49869</v>
      </c>
      <c r="K7694">
        <v>24</v>
      </c>
      <c r="L7694" s="2">
        <v>34455</v>
      </c>
      <c r="M7694" s="2">
        <v>44074</v>
      </c>
      <c r="N7694" t="s">
        <v>592</v>
      </c>
      <c r="O7694">
        <v>4</v>
      </c>
      <c r="P7694" t="s">
        <v>4372</v>
      </c>
      <c r="Q7694" t="s">
        <v>2631</v>
      </c>
      <c r="R7694" t="s">
        <v>370</v>
      </c>
      <c r="S7694" t="s">
        <v>296</v>
      </c>
      <c r="T7694" t="s">
        <v>68</v>
      </c>
      <c r="U7694">
        <v>2018</v>
      </c>
      <c r="V7694">
        <v>483020</v>
      </c>
      <c r="W7694" t="s">
        <v>69</v>
      </c>
      <c r="X7694" t="s">
        <v>254</v>
      </c>
      <c r="Y7694">
        <v>330624</v>
      </c>
      <c r="Z7694">
        <v>152396</v>
      </c>
      <c r="AA7694" t="s">
        <v>69</v>
      </c>
      <c r="AB7694" t="s">
        <v>21603</v>
      </c>
      <c r="AC7694">
        <v>483020</v>
      </c>
    </row>
    <row r="7695" spans="1:29">
      <c r="A7695">
        <f t="shared" ca="1" si="120"/>
        <v>0.94619625116206263</v>
      </c>
      <c r="B7695" t="s">
        <v>254</v>
      </c>
      <c r="C7695">
        <v>9544970</v>
      </c>
      <c r="D7695" s="2">
        <v>43343</v>
      </c>
      <c r="E7695" t="s">
        <v>56</v>
      </c>
      <c r="F7695" t="s">
        <v>21604</v>
      </c>
      <c r="G7695">
        <v>5</v>
      </c>
      <c r="H7695" t="s">
        <v>58</v>
      </c>
      <c r="I7695" t="s">
        <v>256</v>
      </c>
      <c r="J7695">
        <v>37537</v>
      </c>
      <c r="K7695">
        <v>32</v>
      </c>
      <c r="L7695" s="2">
        <v>31789</v>
      </c>
      <c r="M7695" s="2">
        <v>43708</v>
      </c>
      <c r="N7695" t="s">
        <v>2395</v>
      </c>
      <c r="O7695">
        <v>5</v>
      </c>
      <c r="P7695" t="s">
        <v>1261</v>
      </c>
      <c r="Q7695" t="s">
        <v>1262</v>
      </c>
      <c r="R7695" t="s">
        <v>236</v>
      </c>
      <c r="S7695" t="s">
        <v>85</v>
      </c>
      <c r="T7695" t="s">
        <v>68</v>
      </c>
      <c r="U7695">
        <v>2018</v>
      </c>
      <c r="V7695">
        <v>718968</v>
      </c>
      <c r="W7695" t="s">
        <v>69</v>
      </c>
      <c r="X7695" t="s">
        <v>254</v>
      </c>
      <c r="Y7695">
        <v>474246</v>
      </c>
      <c r="Z7695">
        <v>244722</v>
      </c>
      <c r="AA7695" t="s">
        <v>69</v>
      </c>
      <c r="AB7695" t="s">
        <v>21605</v>
      </c>
      <c r="AC7695">
        <v>718968</v>
      </c>
    </row>
    <row r="7696" spans="1:29">
      <c r="A7696">
        <f t="shared" ca="1" si="120"/>
        <v>0.939519777570059</v>
      </c>
      <c r="B7696" t="s">
        <v>254</v>
      </c>
      <c r="C7696">
        <v>9544258</v>
      </c>
      <c r="D7696" s="2">
        <v>43343</v>
      </c>
      <c r="E7696" t="s">
        <v>56</v>
      </c>
      <c r="F7696" t="s">
        <v>21606</v>
      </c>
      <c r="G7696">
        <v>5</v>
      </c>
      <c r="H7696" t="s">
        <v>58</v>
      </c>
      <c r="I7696" t="s">
        <v>256</v>
      </c>
      <c r="J7696">
        <v>111457</v>
      </c>
      <c r="K7696">
        <v>5</v>
      </c>
      <c r="L7696" s="2">
        <v>41883</v>
      </c>
      <c r="M7696" s="2">
        <v>44074</v>
      </c>
      <c r="N7696" t="s">
        <v>1057</v>
      </c>
      <c r="O7696">
        <v>4</v>
      </c>
      <c r="P7696" t="s">
        <v>618</v>
      </c>
      <c r="Q7696" t="s">
        <v>619</v>
      </c>
      <c r="R7696" t="s">
        <v>66</v>
      </c>
      <c r="S7696" t="s">
        <v>322</v>
      </c>
      <c r="T7696" t="s">
        <v>68</v>
      </c>
      <c r="U7696">
        <v>2018</v>
      </c>
      <c r="V7696">
        <v>286535</v>
      </c>
      <c r="W7696" t="s">
        <v>69</v>
      </c>
      <c r="X7696" t="s">
        <v>254</v>
      </c>
      <c r="Y7696">
        <v>190000</v>
      </c>
      <c r="Z7696">
        <v>96535</v>
      </c>
      <c r="AA7696" t="s">
        <v>69</v>
      </c>
      <c r="AB7696" t="s">
        <v>21607</v>
      </c>
      <c r="AC7696">
        <v>286535</v>
      </c>
    </row>
    <row r="7697" spans="1:29">
      <c r="A7697">
        <f t="shared" ca="1" si="120"/>
        <v>0.87884536856115647</v>
      </c>
      <c r="B7697" t="s">
        <v>182</v>
      </c>
      <c r="C7697">
        <v>9249524</v>
      </c>
      <c r="D7697" s="2">
        <v>42829</v>
      </c>
      <c r="E7697" t="s">
        <v>56</v>
      </c>
      <c r="F7697" t="s">
        <v>21608</v>
      </c>
      <c r="G7697">
        <v>5</v>
      </c>
      <c r="H7697" t="s">
        <v>58</v>
      </c>
      <c r="I7697" t="s">
        <v>185</v>
      </c>
      <c r="J7697">
        <v>23553</v>
      </c>
      <c r="K7697">
        <v>4</v>
      </c>
      <c r="L7697" s="2">
        <v>41821</v>
      </c>
      <c r="M7697" s="2">
        <v>43951</v>
      </c>
      <c r="N7697" t="s">
        <v>1146</v>
      </c>
      <c r="O7697">
        <v>4</v>
      </c>
      <c r="P7697" t="s">
        <v>234</v>
      </c>
      <c r="Q7697" t="s">
        <v>235</v>
      </c>
      <c r="R7697" t="s">
        <v>236</v>
      </c>
      <c r="S7697" t="s">
        <v>85</v>
      </c>
      <c r="T7697" t="s">
        <v>68</v>
      </c>
      <c r="U7697">
        <v>2017</v>
      </c>
      <c r="V7697">
        <v>222914</v>
      </c>
      <c r="W7697" t="s">
        <v>69</v>
      </c>
      <c r="X7697" t="s">
        <v>182</v>
      </c>
      <c r="Y7697">
        <v>150000</v>
      </c>
      <c r="Z7697">
        <v>72914</v>
      </c>
      <c r="AA7697" t="s">
        <v>69</v>
      </c>
      <c r="AB7697" t="s">
        <v>21609</v>
      </c>
      <c r="AC7697">
        <v>222914</v>
      </c>
    </row>
    <row r="7698" spans="1:29">
      <c r="A7698">
        <f t="shared" ca="1" si="120"/>
        <v>5.5074335676182362E-2</v>
      </c>
      <c r="B7698" t="s">
        <v>241</v>
      </c>
      <c r="C7698">
        <v>9251891</v>
      </c>
      <c r="D7698" s="2">
        <v>42825</v>
      </c>
      <c r="E7698" t="s">
        <v>76</v>
      </c>
      <c r="F7698" t="s">
        <v>21610</v>
      </c>
      <c r="G7698">
        <v>5</v>
      </c>
      <c r="H7698" t="s">
        <v>58</v>
      </c>
      <c r="I7698" t="s">
        <v>243</v>
      </c>
      <c r="J7698">
        <v>119937</v>
      </c>
      <c r="K7698">
        <v>4</v>
      </c>
      <c r="L7698" s="2">
        <v>41730</v>
      </c>
      <c r="M7698" s="2">
        <v>43373</v>
      </c>
      <c r="N7698" t="s">
        <v>2186</v>
      </c>
      <c r="O7698">
        <v>2</v>
      </c>
      <c r="P7698" t="s">
        <v>3408</v>
      </c>
      <c r="Q7698" t="s">
        <v>3409</v>
      </c>
      <c r="R7698" t="s">
        <v>434</v>
      </c>
      <c r="S7698" t="s">
        <v>85</v>
      </c>
      <c r="T7698" t="s">
        <v>68</v>
      </c>
      <c r="U7698">
        <v>2017</v>
      </c>
      <c r="V7698">
        <v>428089</v>
      </c>
      <c r="W7698" t="s">
        <v>69</v>
      </c>
      <c r="X7698" t="s">
        <v>241</v>
      </c>
      <c r="Y7698">
        <v>280714</v>
      </c>
      <c r="Z7698">
        <v>147375</v>
      </c>
      <c r="AA7698" t="s">
        <v>69</v>
      </c>
      <c r="AB7698" t="s">
        <v>21611</v>
      </c>
      <c r="AC7698">
        <v>428089</v>
      </c>
    </row>
    <row r="7699" spans="1:29">
      <c r="A7699">
        <f t="shared" ca="1" si="120"/>
        <v>0.75524705589143981</v>
      </c>
      <c r="B7699" t="s">
        <v>254</v>
      </c>
      <c r="C7699">
        <v>9857688</v>
      </c>
      <c r="D7699" s="2">
        <v>43504</v>
      </c>
      <c r="E7699" t="s">
        <v>76</v>
      </c>
      <c r="F7699" t="s">
        <v>21612</v>
      </c>
      <c r="G7699">
        <v>6</v>
      </c>
      <c r="H7699" t="s">
        <v>58</v>
      </c>
      <c r="I7699" t="s">
        <v>256</v>
      </c>
      <c r="J7699">
        <v>108579</v>
      </c>
      <c r="K7699">
        <v>6</v>
      </c>
      <c r="L7699" s="2">
        <v>41760</v>
      </c>
      <c r="M7699" s="2">
        <v>43524</v>
      </c>
      <c r="N7699" t="s">
        <v>6850</v>
      </c>
      <c r="O7699">
        <v>14</v>
      </c>
      <c r="P7699" t="s">
        <v>1038</v>
      </c>
      <c r="Q7699" t="s">
        <v>1039</v>
      </c>
      <c r="R7699" t="s">
        <v>120</v>
      </c>
      <c r="S7699" t="s">
        <v>121</v>
      </c>
      <c r="T7699" t="s">
        <v>68</v>
      </c>
      <c r="U7699">
        <v>2017</v>
      </c>
      <c r="V7699">
        <v>68355</v>
      </c>
      <c r="W7699" t="s">
        <v>69</v>
      </c>
      <c r="X7699" t="s">
        <v>254</v>
      </c>
      <c r="Y7699">
        <v>41132</v>
      </c>
      <c r="Z7699">
        <v>27223</v>
      </c>
      <c r="AA7699" t="s">
        <v>69</v>
      </c>
      <c r="AB7699" t="s">
        <v>21613</v>
      </c>
      <c r="AC7699">
        <v>68355</v>
      </c>
    </row>
    <row r="7700" spans="1:29">
      <c r="A7700">
        <f t="shared" ca="1" si="120"/>
        <v>0.99784139142527561</v>
      </c>
      <c r="B7700" t="s">
        <v>254</v>
      </c>
      <c r="C7700">
        <v>9188556</v>
      </c>
      <c r="D7700" s="2">
        <v>42684</v>
      </c>
      <c r="E7700" t="s">
        <v>56</v>
      </c>
      <c r="F7700" t="s">
        <v>21614</v>
      </c>
      <c r="G7700">
        <v>5</v>
      </c>
      <c r="H7700" t="s">
        <v>58</v>
      </c>
      <c r="I7700" t="s">
        <v>256</v>
      </c>
      <c r="J7700">
        <v>69559</v>
      </c>
      <c r="K7700">
        <v>15</v>
      </c>
      <c r="L7700" s="2">
        <v>37991</v>
      </c>
      <c r="M7700" s="2">
        <v>43069</v>
      </c>
      <c r="N7700" t="s">
        <v>4505</v>
      </c>
      <c r="O7700">
        <v>3</v>
      </c>
      <c r="P7700" t="s">
        <v>882</v>
      </c>
      <c r="Q7700" t="s">
        <v>883</v>
      </c>
      <c r="R7700" t="s">
        <v>884</v>
      </c>
      <c r="S7700" t="s">
        <v>85</v>
      </c>
      <c r="T7700" t="s">
        <v>68</v>
      </c>
      <c r="U7700">
        <v>2017</v>
      </c>
      <c r="V7700">
        <v>401349</v>
      </c>
      <c r="W7700" t="s">
        <v>69</v>
      </c>
      <c r="X7700" t="s">
        <v>254</v>
      </c>
      <c r="Y7700">
        <v>270000</v>
      </c>
      <c r="Z7700">
        <v>131349</v>
      </c>
      <c r="AA7700" t="s">
        <v>69</v>
      </c>
      <c r="AB7700" t="s">
        <v>21615</v>
      </c>
      <c r="AC7700">
        <v>401349</v>
      </c>
    </row>
    <row r="7701" spans="1:29">
      <c r="A7701">
        <f t="shared" ca="1" si="120"/>
        <v>0.53212929858639535</v>
      </c>
      <c r="B7701" t="s">
        <v>241</v>
      </c>
      <c r="C7701">
        <v>9406327</v>
      </c>
      <c r="D7701" s="2">
        <v>43113</v>
      </c>
      <c r="E7701" t="s">
        <v>76</v>
      </c>
      <c r="F7701" t="s">
        <v>21616</v>
      </c>
      <c r="G7701">
        <v>5</v>
      </c>
      <c r="H7701" t="s">
        <v>58</v>
      </c>
      <c r="I7701" t="s">
        <v>243</v>
      </c>
      <c r="J7701">
        <v>116449</v>
      </c>
      <c r="K7701">
        <v>4</v>
      </c>
      <c r="L7701" s="2">
        <v>41883</v>
      </c>
      <c r="M7701" s="2">
        <v>44196</v>
      </c>
      <c r="N7701" t="s">
        <v>1807</v>
      </c>
      <c r="O7701">
        <v>5</v>
      </c>
      <c r="P7701" t="s">
        <v>1261</v>
      </c>
      <c r="Q7701" t="s">
        <v>1262</v>
      </c>
      <c r="R7701" t="s">
        <v>236</v>
      </c>
      <c r="S7701" t="s">
        <v>336</v>
      </c>
      <c r="T7701" t="s">
        <v>68</v>
      </c>
      <c r="U7701">
        <v>2018</v>
      </c>
      <c r="V7701">
        <v>365695</v>
      </c>
      <c r="W7701" t="s">
        <v>69</v>
      </c>
      <c r="X7701" t="s">
        <v>241</v>
      </c>
      <c r="Y7701">
        <v>250000</v>
      </c>
      <c r="Z7701">
        <v>115695</v>
      </c>
      <c r="AA7701" t="s">
        <v>69</v>
      </c>
      <c r="AB7701" t="s">
        <v>21617</v>
      </c>
      <c r="AC7701">
        <v>365695</v>
      </c>
    </row>
    <row r="7702" spans="1:29">
      <c r="A7702">
        <f t="shared" ca="1" si="120"/>
        <v>0.16787913286522249</v>
      </c>
      <c r="B7702" t="s">
        <v>127</v>
      </c>
      <c r="C7702">
        <v>9538834</v>
      </c>
      <c r="D7702" s="2">
        <v>43292</v>
      </c>
      <c r="E7702" t="s">
        <v>16561</v>
      </c>
      <c r="F7702" t="s">
        <v>21618</v>
      </c>
      <c r="G7702">
        <v>5</v>
      </c>
      <c r="H7702" t="s">
        <v>58</v>
      </c>
      <c r="I7702" t="s">
        <v>130</v>
      </c>
      <c r="J7702">
        <v>105178</v>
      </c>
      <c r="K7702">
        <v>5</v>
      </c>
      <c r="L7702" s="2">
        <v>41908</v>
      </c>
      <c r="M7702" s="2">
        <v>44043</v>
      </c>
      <c r="N7702" t="s">
        <v>16563</v>
      </c>
      <c r="O7702" t="s">
        <v>677</v>
      </c>
      <c r="P7702" t="s">
        <v>7650</v>
      </c>
      <c r="Q7702" t="s">
        <v>7651</v>
      </c>
      <c r="R7702" t="s">
        <v>7652</v>
      </c>
      <c r="S7702" t="s">
        <v>681</v>
      </c>
      <c r="T7702" t="s">
        <v>68</v>
      </c>
      <c r="U7702">
        <v>2018</v>
      </c>
      <c r="V7702">
        <v>260214</v>
      </c>
      <c r="W7702" t="s">
        <v>69</v>
      </c>
      <c r="X7702" t="s">
        <v>127</v>
      </c>
      <c r="Y7702">
        <v>240939</v>
      </c>
      <c r="Z7702">
        <v>19275</v>
      </c>
      <c r="AA7702" t="s">
        <v>69</v>
      </c>
      <c r="AB7702" t="s">
        <v>21619</v>
      </c>
      <c r="AC7702">
        <v>260214</v>
      </c>
    </row>
    <row r="7703" spans="1:29">
      <c r="A7703">
        <f t="shared" ca="1" si="120"/>
        <v>0.69732806377048218</v>
      </c>
      <c r="B7703" t="s">
        <v>1525</v>
      </c>
      <c r="C7703">
        <v>9207779</v>
      </c>
      <c r="D7703" s="2">
        <v>42759</v>
      </c>
      <c r="E7703" t="s">
        <v>56</v>
      </c>
      <c r="F7703" t="s">
        <v>21620</v>
      </c>
      <c r="G7703">
        <v>5</v>
      </c>
      <c r="H7703" t="s">
        <v>58</v>
      </c>
      <c r="I7703" t="s">
        <v>1528</v>
      </c>
      <c r="J7703">
        <v>8161</v>
      </c>
      <c r="K7703">
        <v>3</v>
      </c>
      <c r="L7703" s="2">
        <v>42118</v>
      </c>
      <c r="M7703" s="2">
        <v>43496</v>
      </c>
      <c r="N7703" t="s">
        <v>616</v>
      </c>
      <c r="O7703">
        <v>3</v>
      </c>
      <c r="P7703" t="s">
        <v>3700</v>
      </c>
      <c r="Q7703" t="s">
        <v>3701</v>
      </c>
      <c r="R7703" t="s">
        <v>120</v>
      </c>
      <c r="S7703" t="s">
        <v>260</v>
      </c>
      <c r="T7703" t="s">
        <v>68</v>
      </c>
      <c r="U7703">
        <v>2017</v>
      </c>
      <c r="V7703">
        <v>192000</v>
      </c>
      <c r="W7703" t="s">
        <v>69</v>
      </c>
      <c r="X7703" t="s">
        <v>1525</v>
      </c>
      <c r="Y7703">
        <v>100000</v>
      </c>
      <c r="Z7703">
        <v>92000</v>
      </c>
      <c r="AA7703" t="s">
        <v>69</v>
      </c>
      <c r="AB7703" t="s">
        <v>21621</v>
      </c>
      <c r="AC7703">
        <v>192000</v>
      </c>
    </row>
    <row r="7704" spans="1:29">
      <c r="A7704">
        <f t="shared" ca="1" si="120"/>
        <v>0.94132654095524748</v>
      </c>
      <c r="B7704" t="s">
        <v>286</v>
      </c>
      <c r="C7704">
        <v>9301441</v>
      </c>
      <c r="D7704" s="2">
        <v>42908</v>
      </c>
      <c r="E7704" t="s">
        <v>56</v>
      </c>
      <c r="F7704" t="s">
        <v>21622</v>
      </c>
      <c r="G7704">
        <v>5</v>
      </c>
      <c r="H7704" t="s">
        <v>58</v>
      </c>
      <c r="I7704" t="s">
        <v>289</v>
      </c>
      <c r="J7704">
        <v>25011</v>
      </c>
      <c r="K7704">
        <v>21</v>
      </c>
      <c r="L7704" s="2">
        <v>31959</v>
      </c>
      <c r="M7704" s="2">
        <v>43646</v>
      </c>
      <c r="N7704" t="s">
        <v>3301</v>
      </c>
      <c r="O7704">
        <v>18</v>
      </c>
      <c r="P7704" t="s">
        <v>174</v>
      </c>
      <c r="Q7704" t="s">
        <v>175</v>
      </c>
      <c r="R7704" t="s">
        <v>176</v>
      </c>
      <c r="S7704" t="s">
        <v>67</v>
      </c>
      <c r="T7704" t="s">
        <v>68</v>
      </c>
      <c r="U7704">
        <v>2017</v>
      </c>
      <c r="V7704">
        <v>432358</v>
      </c>
      <c r="W7704" t="s">
        <v>69</v>
      </c>
      <c r="X7704" t="s">
        <v>286</v>
      </c>
      <c r="Y7704">
        <v>285765</v>
      </c>
      <c r="Z7704">
        <v>146593</v>
      </c>
      <c r="AA7704" t="s">
        <v>69</v>
      </c>
      <c r="AB7704" t="s">
        <v>21623</v>
      </c>
      <c r="AC7704">
        <v>432358</v>
      </c>
    </row>
    <row r="7705" spans="1:29">
      <c r="A7705">
        <f t="shared" ca="1" si="120"/>
        <v>9.9747430651175417E-2</v>
      </c>
      <c r="B7705" t="s">
        <v>3057</v>
      </c>
      <c r="C7705">
        <v>9267940</v>
      </c>
      <c r="D7705" s="2">
        <v>42858</v>
      </c>
      <c r="E7705" t="s">
        <v>1368</v>
      </c>
      <c r="F7705" t="s">
        <v>21624</v>
      </c>
      <c r="G7705">
        <v>5</v>
      </c>
      <c r="H7705" t="s">
        <v>58</v>
      </c>
      <c r="I7705" t="s">
        <v>3060</v>
      </c>
      <c r="J7705">
        <v>7169</v>
      </c>
      <c r="K7705">
        <v>5</v>
      </c>
      <c r="L7705" s="2">
        <v>41395</v>
      </c>
      <c r="M7705" s="2">
        <v>43220</v>
      </c>
      <c r="N7705" t="s">
        <v>834</v>
      </c>
      <c r="O7705">
        <v>50</v>
      </c>
      <c r="P7705" t="s">
        <v>357</v>
      </c>
      <c r="Q7705" t="s">
        <v>358</v>
      </c>
      <c r="R7705" t="s">
        <v>149</v>
      </c>
      <c r="S7705" t="s">
        <v>67</v>
      </c>
      <c r="T7705" t="s">
        <v>68</v>
      </c>
      <c r="U7705">
        <v>2017</v>
      </c>
      <c r="V7705">
        <v>357759</v>
      </c>
      <c r="W7705" t="s">
        <v>69</v>
      </c>
      <c r="X7705" t="s">
        <v>3057</v>
      </c>
      <c r="Y7705">
        <v>230812</v>
      </c>
      <c r="Z7705">
        <v>126947</v>
      </c>
      <c r="AA7705" t="s">
        <v>69</v>
      </c>
      <c r="AB7705" t="s">
        <v>21625</v>
      </c>
      <c r="AC7705">
        <v>357759</v>
      </c>
    </row>
    <row r="7706" spans="1:29">
      <c r="A7706">
        <f t="shared" ca="1" si="120"/>
        <v>0.68516202394117631</v>
      </c>
      <c r="B7706" t="s">
        <v>303</v>
      </c>
      <c r="C7706">
        <v>9404025</v>
      </c>
      <c r="D7706" s="2">
        <v>43094</v>
      </c>
      <c r="E7706" t="s">
        <v>743</v>
      </c>
      <c r="F7706" t="s">
        <v>21626</v>
      </c>
      <c r="G7706">
        <v>5</v>
      </c>
      <c r="H7706" t="s">
        <v>58</v>
      </c>
      <c r="I7706" t="s">
        <v>305</v>
      </c>
      <c r="J7706">
        <v>100404</v>
      </c>
      <c r="K7706">
        <v>5</v>
      </c>
      <c r="L7706" s="2">
        <v>41647</v>
      </c>
      <c r="M7706" s="2">
        <v>43830</v>
      </c>
      <c r="N7706" t="s">
        <v>3256</v>
      </c>
      <c r="O7706">
        <v>7</v>
      </c>
      <c r="P7706" t="s">
        <v>787</v>
      </c>
      <c r="Q7706" t="s">
        <v>472</v>
      </c>
      <c r="R7706" t="s">
        <v>311</v>
      </c>
      <c r="S7706" t="s">
        <v>473</v>
      </c>
      <c r="T7706" t="s">
        <v>68</v>
      </c>
      <c r="U7706">
        <v>2018</v>
      </c>
      <c r="V7706">
        <v>384975</v>
      </c>
      <c r="W7706" t="s">
        <v>69</v>
      </c>
      <c r="X7706" t="s">
        <v>303</v>
      </c>
      <c r="Y7706">
        <v>217500</v>
      </c>
      <c r="Z7706">
        <v>167475</v>
      </c>
      <c r="AA7706" t="s">
        <v>69</v>
      </c>
      <c r="AB7706" t="s">
        <v>21627</v>
      </c>
      <c r="AC7706">
        <v>384975</v>
      </c>
    </row>
    <row r="7707" spans="1:29">
      <c r="A7707">
        <f t="shared" ca="1" si="120"/>
        <v>0.61958834138884167</v>
      </c>
      <c r="B7707" t="s">
        <v>127</v>
      </c>
      <c r="C7707">
        <v>9478362</v>
      </c>
      <c r="D7707" s="2">
        <v>43222</v>
      </c>
      <c r="E7707" t="s">
        <v>76</v>
      </c>
      <c r="F7707" t="s">
        <v>21628</v>
      </c>
      <c r="G7707">
        <v>5</v>
      </c>
      <c r="H7707" t="s">
        <v>58</v>
      </c>
      <c r="I7707" t="s">
        <v>130</v>
      </c>
      <c r="J7707">
        <v>101874</v>
      </c>
      <c r="K7707">
        <v>5</v>
      </c>
      <c r="L7707" s="2">
        <v>41872</v>
      </c>
      <c r="M7707" s="2">
        <v>43951</v>
      </c>
      <c r="N7707" t="s">
        <v>5611</v>
      </c>
      <c r="O7707">
        <v>1</v>
      </c>
      <c r="P7707" t="s">
        <v>161</v>
      </c>
      <c r="Q7707" t="s">
        <v>162</v>
      </c>
      <c r="R7707" t="s">
        <v>163</v>
      </c>
      <c r="S7707" t="s">
        <v>67</v>
      </c>
      <c r="T7707" t="s">
        <v>68</v>
      </c>
      <c r="U7707">
        <v>2018</v>
      </c>
      <c r="V7707">
        <v>353600</v>
      </c>
      <c r="W7707" t="s">
        <v>69</v>
      </c>
      <c r="X7707" t="s">
        <v>127</v>
      </c>
      <c r="Y7707">
        <v>254339</v>
      </c>
      <c r="Z7707">
        <v>99261</v>
      </c>
      <c r="AA7707" t="s">
        <v>69</v>
      </c>
      <c r="AB7707" t="s">
        <v>21629</v>
      </c>
      <c r="AC7707">
        <v>353600</v>
      </c>
    </row>
    <row r="7708" spans="1:29">
      <c r="A7708">
        <f t="shared" ca="1" si="120"/>
        <v>0.33700619678672528</v>
      </c>
      <c r="B7708" t="s">
        <v>687</v>
      </c>
      <c r="C7708">
        <v>9231267</v>
      </c>
      <c r="D7708" s="2">
        <v>42781</v>
      </c>
      <c r="E7708" t="s">
        <v>76</v>
      </c>
      <c r="F7708" t="s">
        <v>21630</v>
      </c>
      <c r="G7708">
        <v>5</v>
      </c>
      <c r="H7708" t="s">
        <v>58</v>
      </c>
      <c r="I7708" t="s">
        <v>689</v>
      </c>
      <c r="J7708">
        <v>12511</v>
      </c>
      <c r="K7708">
        <v>5</v>
      </c>
      <c r="L7708" s="2">
        <v>41334</v>
      </c>
      <c r="M7708" s="2">
        <v>43524</v>
      </c>
      <c r="N7708" t="s">
        <v>113</v>
      </c>
      <c r="O7708">
        <v>3</v>
      </c>
      <c r="P7708" t="s">
        <v>542</v>
      </c>
      <c r="Q7708" t="s">
        <v>543</v>
      </c>
      <c r="R7708" t="s">
        <v>205</v>
      </c>
      <c r="S7708" t="s">
        <v>67</v>
      </c>
      <c r="T7708" t="s">
        <v>68</v>
      </c>
      <c r="U7708">
        <v>2017</v>
      </c>
      <c r="V7708">
        <v>340000</v>
      </c>
      <c r="W7708" t="s">
        <v>69</v>
      </c>
      <c r="X7708" t="s">
        <v>687</v>
      </c>
      <c r="Y7708">
        <v>212500</v>
      </c>
      <c r="Z7708">
        <v>127500</v>
      </c>
      <c r="AA7708" t="s">
        <v>69</v>
      </c>
      <c r="AB7708" t="s">
        <v>21631</v>
      </c>
      <c r="AC7708">
        <v>340000</v>
      </c>
    </row>
    <row r="7709" spans="1:29">
      <c r="A7709">
        <f t="shared" ca="1" si="120"/>
        <v>0.95826003034672336</v>
      </c>
      <c r="B7709" t="s">
        <v>55</v>
      </c>
      <c r="C7709">
        <v>9281924</v>
      </c>
      <c r="D7709" s="2">
        <v>42844</v>
      </c>
      <c r="E7709" t="s">
        <v>76</v>
      </c>
      <c r="F7709" t="s">
        <v>21632</v>
      </c>
      <c r="G7709">
        <v>5</v>
      </c>
      <c r="H7709" t="s">
        <v>58</v>
      </c>
      <c r="I7709" t="s">
        <v>59</v>
      </c>
      <c r="J7709">
        <v>64273</v>
      </c>
      <c r="K7709">
        <v>10</v>
      </c>
      <c r="L7709" s="2">
        <v>39721</v>
      </c>
      <c r="M7709" s="2">
        <v>43251</v>
      </c>
      <c r="N7709" t="s">
        <v>1608</v>
      </c>
      <c r="O7709">
        <v>12</v>
      </c>
      <c r="P7709" t="s">
        <v>2215</v>
      </c>
      <c r="Q7709" t="s">
        <v>217</v>
      </c>
      <c r="R7709" t="s">
        <v>120</v>
      </c>
      <c r="S7709" t="s">
        <v>948</v>
      </c>
      <c r="T7709" t="s">
        <v>68</v>
      </c>
      <c r="U7709">
        <v>2017</v>
      </c>
      <c r="V7709">
        <v>370781</v>
      </c>
      <c r="W7709" t="s">
        <v>69</v>
      </c>
      <c r="X7709" t="s">
        <v>55</v>
      </c>
      <c r="Y7709">
        <v>218750</v>
      </c>
      <c r="Z7709">
        <v>152031</v>
      </c>
      <c r="AA7709" t="s">
        <v>69</v>
      </c>
      <c r="AB7709" t="s">
        <v>21633</v>
      </c>
      <c r="AC7709">
        <v>370781</v>
      </c>
    </row>
    <row r="7710" spans="1:29">
      <c r="A7710">
        <f t="shared" ca="1" si="120"/>
        <v>0.24599829573554255</v>
      </c>
      <c r="B7710" t="s">
        <v>55</v>
      </c>
      <c r="C7710">
        <v>9393349</v>
      </c>
      <c r="D7710" s="2">
        <v>43061</v>
      </c>
      <c r="E7710" t="s">
        <v>76</v>
      </c>
      <c r="F7710" t="s">
        <v>21634</v>
      </c>
      <c r="G7710">
        <v>5</v>
      </c>
      <c r="H7710" t="s">
        <v>58</v>
      </c>
      <c r="I7710" t="s">
        <v>59</v>
      </c>
      <c r="J7710">
        <v>83078</v>
      </c>
      <c r="K7710">
        <v>5</v>
      </c>
      <c r="L7710" s="2">
        <v>41699</v>
      </c>
      <c r="M7710" s="2">
        <v>43465</v>
      </c>
      <c r="N7710" t="s">
        <v>1011</v>
      </c>
      <c r="O7710">
        <v>13</v>
      </c>
      <c r="P7710" t="s">
        <v>9638</v>
      </c>
      <c r="Q7710" t="s">
        <v>1065</v>
      </c>
      <c r="R7710" t="s">
        <v>335</v>
      </c>
      <c r="S7710" t="s">
        <v>473</v>
      </c>
      <c r="T7710" t="s">
        <v>68</v>
      </c>
      <c r="U7710">
        <v>2018</v>
      </c>
      <c r="V7710">
        <v>324844</v>
      </c>
      <c r="W7710" t="s">
        <v>69</v>
      </c>
      <c r="X7710" t="s">
        <v>55</v>
      </c>
      <c r="Y7710">
        <v>218750</v>
      </c>
      <c r="Z7710">
        <v>106094</v>
      </c>
      <c r="AA7710" t="s">
        <v>69</v>
      </c>
      <c r="AB7710" t="s">
        <v>21635</v>
      </c>
      <c r="AC7710">
        <v>324844</v>
      </c>
    </row>
    <row r="7711" spans="1:29">
      <c r="A7711">
        <f t="shared" ca="1" si="120"/>
        <v>1.9150720694882661E-2</v>
      </c>
      <c r="B7711" t="s">
        <v>182</v>
      </c>
      <c r="C7711">
        <v>9300918</v>
      </c>
      <c r="D7711" s="2">
        <v>42977</v>
      </c>
      <c r="E7711" t="s">
        <v>2393</v>
      </c>
      <c r="F7711" t="s">
        <v>21636</v>
      </c>
      <c r="G7711">
        <v>5</v>
      </c>
      <c r="H7711" t="s">
        <v>58</v>
      </c>
      <c r="I7711" t="s">
        <v>185</v>
      </c>
      <c r="J7711">
        <v>23197</v>
      </c>
      <c r="K7711">
        <v>5</v>
      </c>
      <c r="L7711" s="2">
        <v>41456</v>
      </c>
      <c r="M7711" s="2">
        <v>43281</v>
      </c>
      <c r="N7711" t="s">
        <v>549</v>
      </c>
      <c r="O7711">
        <v>6</v>
      </c>
      <c r="P7711" t="s">
        <v>432</v>
      </c>
      <c r="Q7711" t="s">
        <v>433</v>
      </c>
      <c r="R7711" t="s">
        <v>434</v>
      </c>
      <c r="S7711" t="s">
        <v>218</v>
      </c>
      <c r="T7711" t="s">
        <v>68</v>
      </c>
      <c r="U7711">
        <v>2017</v>
      </c>
      <c r="V7711">
        <v>362129</v>
      </c>
      <c r="W7711" t="s">
        <v>69</v>
      </c>
      <c r="X7711" t="s">
        <v>182</v>
      </c>
      <c r="Y7711">
        <v>265080</v>
      </c>
      <c r="Z7711">
        <v>97049</v>
      </c>
      <c r="AA7711" t="s">
        <v>69</v>
      </c>
      <c r="AB7711" t="s">
        <v>21637</v>
      </c>
      <c r="AC7711">
        <v>362129</v>
      </c>
    </row>
    <row r="7712" spans="1:29">
      <c r="A7712">
        <f t="shared" ca="1" si="120"/>
        <v>0.76447895350023665</v>
      </c>
      <c r="B7712" t="s">
        <v>303</v>
      </c>
      <c r="C7712">
        <v>9250120</v>
      </c>
      <c r="D7712" s="2">
        <v>42772</v>
      </c>
      <c r="E7712" t="s">
        <v>76</v>
      </c>
      <c r="F7712" t="s">
        <v>21638</v>
      </c>
      <c r="G7712">
        <v>5</v>
      </c>
      <c r="H7712" t="s">
        <v>58</v>
      </c>
      <c r="I7712" t="s">
        <v>305</v>
      </c>
      <c r="J7712">
        <v>76685</v>
      </c>
      <c r="K7712">
        <v>10</v>
      </c>
      <c r="L7712" s="2">
        <v>42230</v>
      </c>
      <c r="M7712" s="2">
        <v>43131</v>
      </c>
      <c r="N7712" t="s">
        <v>1019</v>
      </c>
      <c r="O7712">
        <v>20</v>
      </c>
      <c r="P7712" t="s">
        <v>3397</v>
      </c>
      <c r="Q7712" t="s">
        <v>3398</v>
      </c>
      <c r="R7712" t="s">
        <v>176</v>
      </c>
      <c r="S7712" t="s">
        <v>67</v>
      </c>
      <c r="T7712" t="s">
        <v>68</v>
      </c>
      <c r="U7712">
        <v>2017</v>
      </c>
      <c r="V7712">
        <v>331688</v>
      </c>
      <c r="W7712" t="s">
        <v>69</v>
      </c>
      <c r="X7712" t="s">
        <v>303</v>
      </c>
      <c r="Y7712">
        <v>217500</v>
      </c>
      <c r="Z7712">
        <v>114188</v>
      </c>
      <c r="AA7712" t="s">
        <v>69</v>
      </c>
      <c r="AB7712" t="s">
        <v>21639</v>
      </c>
      <c r="AC7712">
        <v>331688</v>
      </c>
    </row>
    <row r="7713" spans="1:29">
      <c r="A7713">
        <f t="shared" ca="1" si="120"/>
        <v>0.67705705692863727</v>
      </c>
      <c r="B7713" t="s">
        <v>199</v>
      </c>
      <c r="C7713">
        <v>9490279</v>
      </c>
      <c r="D7713" s="2">
        <v>43251</v>
      </c>
      <c r="E7713" t="s">
        <v>7783</v>
      </c>
      <c r="F7713" t="s">
        <v>21640</v>
      </c>
      <c r="G7713">
        <v>5</v>
      </c>
      <c r="H7713" t="s">
        <v>58</v>
      </c>
      <c r="I7713" t="s">
        <v>149</v>
      </c>
      <c r="J7713">
        <v>182905</v>
      </c>
      <c r="K7713">
        <v>5</v>
      </c>
      <c r="L7713" s="2">
        <v>41791</v>
      </c>
      <c r="M7713" s="2">
        <v>43982</v>
      </c>
      <c r="N7713" t="s">
        <v>2620</v>
      </c>
      <c r="O7713">
        <v>9</v>
      </c>
      <c r="P7713" t="s">
        <v>837</v>
      </c>
      <c r="Q7713" t="s">
        <v>175</v>
      </c>
      <c r="R7713" t="s">
        <v>176</v>
      </c>
      <c r="S7713" t="s">
        <v>838</v>
      </c>
      <c r="T7713" t="s">
        <v>68</v>
      </c>
      <c r="U7713">
        <v>2018</v>
      </c>
      <c r="V7713">
        <v>534489</v>
      </c>
      <c r="W7713" t="s">
        <v>69</v>
      </c>
      <c r="X7713" t="s">
        <v>199</v>
      </c>
      <c r="Y7713">
        <v>425882</v>
      </c>
      <c r="Z7713">
        <v>108607</v>
      </c>
      <c r="AA7713" t="s">
        <v>69</v>
      </c>
      <c r="AB7713" t="s">
        <v>21641</v>
      </c>
      <c r="AC7713">
        <v>534489</v>
      </c>
    </row>
    <row r="7714" spans="1:29">
      <c r="A7714">
        <f t="shared" ca="1" si="120"/>
        <v>0.11121740972987904</v>
      </c>
      <c r="B7714" t="s">
        <v>889</v>
      </c>
      <c r="C7714">
        <v>9180625</v>
      </c>
      <c r="D7714" s="2">
        <v>42674</v>
      </c>
      <c r="E7714" t="s">
        <v>4751</v>
      </c>
      <c r="F7714" t="s">
        <v>14465</v>
      </c>
      <c r="G7714">
        <v>5</v>
      </c>
      <c r="H7714" t="s">
        <v>58</v>
      </c>
      <c r="I7714" t="s">
        <v>891</v>
      </c>
      <c r="J7714">
        <v>22163</v>
      </c>
      <c r="K7714">
        <v>5</v>
      </c>
      <c r="L7714" s="2">
        <v>41337</v>
      </c>
      <c r="M7714" s="2">
        <v>43769</v>
      </c>
      <c r="N7714" t="s">
        <v>14466</v>
      </c>
      <c r="O7714">
        <v>1</v>
      </c>
      <c r="P7714" t="s">
        <v>247</v>
      </c>
      <c r="Q7714" t="s">
        <v>248</v>
      </c>
      <c r="R7714" t="s">
        <v>249</v>
      </c>
      <c r="S7714" t="s">
        <v>102</v>
      </c>
      <c r="T7714" t="s">
        <v>68</v>
      </c>
      <c r="U7714">
        <v>2017</v>
      </c>
      <c r="V7714">
        <v>486958</v>
      </c>
      <c r="W7714" t="s">
        <v>69</v>
      </c>
      <c r="X7714" t="s">
        <v>4756</v>
      </c>
      <c r="Y7714">
        <v>10000</v>
      </c>
      <c r="Z7714">
        <v>0</v>
      </c>
      <c r="AA7714" t="s">
        <v>69</v>
      </c>
      <c r="AB7714" t="s">
        <v>14467</v>
      </c>
      <c r="AC7714">
        <v>10000</v>
      </c>
    </row>
    <row r="7715" spans="1:29">
      <c r="A7715">
        <f t="shared" ca="1" si="120"/>
        <v>4.6663119333315461E-2</v>
      </c>
      <c r="B7715" t="s">
        <v>1143</v>
      </c>
      <c r="C7715">
        <v>9504445</v>
      </c>
      <c r="D7715" s="2">
        <v>43269</v>
      </c>
      <c r="E7715" t="s">
        <v>76</v>
      </c>
      <c r="F7715" t="s">
        <v>21642</v>
      </c>
      <c r="G7715">
        <v>5</v>
      </c>
      <c r="H7715" t="s">
        <v>58</v>
      </c>
      <c r="I7715" t="s">
        <v>1145</v>
      </c>
      <c r="J7715">
        <v>54465</v>
      </c>
      <c r="K7715">
        <v>9</v>
      </c>
      <c r="L7715" s="2">
        <v>39114</v>
      </c>
      <c r="M7715" s="2">
        <v>43646</v>
      </c>
      <c r="N7715" t="s">
        <v>3743</v>
      </c>
      <c r="O7715">
        <v>7</v>
      </c>
      <c r="P7715" t="s">
        <v>1030</v>
      </c>
      <c r="Q7715" t="s">
        <v>584</v>
      </c>
      <c r="R7715" t="s">
        <v>585</v>
      </c>
      <c r="S7715" t="s">
        <v>67</v>
      </c>
      <c r="T7715" t="s">
        <v>68</v>
      </c>
      <c r="U7715">
        <v>2018</v>
      </c>
      <c r="V7715">
        <v>336600</v>
      </c>
      <c r="W7715" t="s">
        <v>69</v>
      </c>
      <c r="X7715" t="s">
        <v>1143</v>
      </c>
      <c r="Y7715">
        <v>220000</v>
      </c>
      <c r="Z7715">
        <v>116600</v>
      </c>
      <c r="AA7715" t="s">
        <v>69</v>
      </c>
      <c r="AB7715" t="s">
        <v>21643</v>
      </c>
      <c r="AC7715">
        <v>336600</v>
      </c>
    </row>
    <row r="7716" spans="1:29">
      <c r="A7716">
        <f t="shared" ca="1" si="120"/>
        <v>0.47408898924552423</v>
      </c>
      <c r="B7716" t="s">
        <v>303</v>
      </c>
      <c r="C7716">
        <v>9412828</v>
      </c>
      <c r="D7716" s="2">
        <v>43097</v>
      </c>
      <c r="E7716" t="s">
        <v>2411</v>
      </c>
      <c r="F7716" t="s">
        <v>21644</v>
      </c>
      <c r="G7716">
        <v>5</v>
      </c>
      <c r="H7716" t="s">
        <v>58</v>
      </c>
      <c r="I7716" t="s">
        <v>305</v>
      </c>
      <c r="J7716">
        <v>99177</v>
      </c>
      <c r="K7716">
        <v>5</v>
      </c>
      <c r="L7716" s="2">
        <v>41713</v>
      </c>
      <c r="M7716" s="2">
        <v>44227</v>
      </c>
      <c r="N7716" t="s">
        <v>21645</v>
      </c>
      <c r="O7716">
        <v>6</v>
      </c>
      <c r="P7716" t="s">
        <v>2222</v>
      </c>
      <c r="Q7716" t="s">
        <v>2223</v>
      </c>
      <c r="R7716" t="s">
        <v>101</v>
      </c>
      <c r="S7716" t="s">
        <v>67</v>
      </c>
      <c r="T7716" t="s">
        <v>68</v>
      </c>
      <c r="U7716">
        <v>2018</v>
      </c>
      <c r="V7716">
        <v>402716</v>
      </c>
      <c r="W7716" t="s">
        <v>69</v>
      </c>
      <c r="X7716" t="s">
        <v>303</v>
      </c>
      <c r="Y7716">
        <v>319616</v>
      </c>
      <c r="Z7716">
        <v>83100</v>
      </c>
      <c r="AA7716" t="s">
        <v>69</v>
      </c>
      <c r="AB7716" t="s">
        <v>21646</v>
      </c>
      <c r="AC7716">
        <v>402716</v>
      </c>
    </row>
    <row r="7717" spans="1:29">
      <c r="A7717">
        <f t="shared" ca="1" si="120"/>
        <v>0.58650021553269072</v>
      </c>
      <c r="B7717" t="s">
        <v>303</v>
      </c>
      <c r="C7717">
        <v>9857098</v>
      </c>
      <c r="D7717" s="2">
        <v>43502</v>
      </c>
      <c r="E7717" t="s">
        <v>76</v>
      </c>
      <c r="F7717" t="s">
        <v>21647</v>
      </c>
      <c r="G7717">
        <v>6</v>
      </c>
      <c r="H7717" t="s">
        <v>58</v>
      </c>
      <c r="I7717" t="s">
        <v>305</v>
      </c>
      <c r="J7717">
        <v>79974</v>
      </c>
      <c r="K7717">
        <v>12</v>
      </c>
      <c r="L7717" s="2">
        <v>39479</v>
      </c>
      <c r="M7717" s="2">
        <v>43921</v>
      </c>
      <c r="N7717" t="s">
        <v>1153</v>
      </c>
      <c r="O7717">
        <v>14</v>
      </c>
      <c r="P7717" t="s">
        <v>1038</v>
      </c>
      <c r="Q7717" t="s">
        <v>1039</v>
      </c>
      <c r="R7717" t="s">
        <v>120</v>
      </c>
      <c r="S7717" t="s">
        <v>121</v>
      </c>
      <c r="T7717" t="s">
        <v>68</v>
      </c>
      <c r="U7717">
        <v>2017</v>
      </c>
      <c r="V7717">
        <v>217097</v>
      </c>
      <c r="W7717" t="s">
        <v>69</v>
      </c>
      <c r="X7717" t="s">
        <v>303</v>
      </c>
      <c r="Y7717">
        <v>129998</v>
      </c>
      <c r="Z7717">
        <v>87099</v>
      </c>
      <c r="AA7717" t="s">
        <v>69</v>
      </c>
      <c r="AB7717" t="s">
        <v>21648</v>
      </c>
      <c r="AC7717">
        <v>217097</v>
      </c>
    </row>
    <row r="7718" spans="1:29">
      <c r="A7718">
        <f t="shared" ca="1" si="120"/>
        <v>0.94004679701774174</v>
      </c>
      <c r="B7718" t="s">
        <v>109</v>
      </c>
      <c r="C7718">
        <v>9596395</v>
      </c>
      <c r="D7718" s="2">
        <v>43362</v>
      </c>
      <c r="E7718" t="s">
        <v>1856</v>
      </c>
      <c r="F7718" t="s">
        <v>21649</v>
      </c>
      <c r="G7718">
        <v>2</v>
      </c>
      <c r="H7718" t="s">
        <v>58</v>
      </c>
      <c r="I7718" t="s">
        <v>112</v>
      </c>
      <c r="J7718">
        <v>6000</v>
      </c>
      <c r="K7718">
        <v>31</v>
      </c>
      <c r="L7718" s="2">
        <v>31564</v>
      </c>
      <c r="M7718" s="2">
        <v>44468</v>
      </c>
      <c r="N7718" t="s">
        <v>7245</v>
      </c>
      <c r="O7718">
        <v>7</v>
      </c>
      <c r="P7718" t="s">
        <v>4303</v>
      </c>
      <c r="Q7718" t="s">
        <v>472</v>
      </c>
      <c r="R7718" t="s">
        <v>311</v>
      </c>
      <c r="S7718" t="s">
        <v>67</v>
      </c>
      <c r="T7718" t="s">
        <v>68</v>
      </c>
      <c r="U7718">
        <v>2018</v>
      </c>
      <c r="V7718">
        <v>412500</v>
      </c>
      <c r="W7718" t="s">
        <v>69</v>
      </c>
      <c r="X7718" t="s">
        <v>109</v>
      </c>
      <c r="Y7718">
        <v>250000</v>
      </c>
      <c r="Z7718">
        <v>162500</v>
      </c>
      <c r="AA7718" t="s">
        <v>69</v>
      </c>
      <c r="AB7718" t="s">
        <v>21650</v>
      </c>
      <c r="AC7718">
        <v>412500</v>
      </c>
    </row>
    <row r="7719" spans="1:29">
      <c r="A7719">
        <f t="shared" ca="1" si="120"/>
        <v>4.5772955156825668E-2</v>
      </c>
      <c r="B7719" t="s">
        <v>199</v>
      </c>
      <c r="C7719">
        <v>9315708</v>
      </c>
      <c r="D7719" s="2">
        <v>42935</v>
      </c>
      <c r="E7719" t="s">
        <v>76</v>
      </c>
      <c r="F7719" t="s">
        <v>21651</v>
      </c>
      <c r="G7719">
        <v>5</v>
      </c>
      <c r="H7719" t="s">
        <v>58</v>
      </c>
      <c r="I7719" t="s">
        <v>149</v>
      </c>
      <c r="J7719">
        <v>166089</v>
      </c>
      <c r="K7719">
        <v>5</v>
      </c>
      <c r="L7719" s="2">
        <v>41542</v>
      </c>
      <c r="M7719" s="2">
        <v>43677</v>
      </c>
      <c r="N7719" t="s">
        <v>1146</v>
      </c>
      <c r="O7719">
        <v>2</v>
      </c>
      <c r="P7719" t="s">
        <v>9315</v>
      </c>
      <c r="Q7719" t="s">
        <v>1208</v>
      </c>
      <c r="R7719" t="s">
        <v>1209</v>
      </c>
      <c r="S7719" t="s">
        <v>473</v>
      </c>
      <c r="T7719" t="s">
        <v>68</v>
      </c>
      <c r="U7719">
        <v>2017</v>
      </c>
      <c r="V7719">
        <v>280000</v>
      </c>
      <c r="W7719" t="s">
        <v>69</v>
      </c>
      <c r="X7719" t="s">
        <v>199</v>
      </c>
      <c r="Y7719">
        <v>176100</v>
      </c>
      <c r="Z7719">
        <v>103900</v>
      </c>
      <c r="AA7719" t="s">
        <v>69</v>
      </c>
      <c r="AB7719" t="s">
        <v>21652</v>
      </c>
      <c r="AC7719">
        <v>280000</v>
      </c>
    </row>
    <row r="7720" spans="1:29">
      <c r="A7720">
        <f t="shared" ca="1" si="120"/>
        <v>0.97204424383024091</v>
      </c>
      <c r="B7720" t="s">
        <v>241</v>
      </c>
      <c r="C7720">
        <v>9739056</v>
      </c>
      <c r="D7720" s="2">
        <v>43302</v>
      </c>
      <c r="E7720" t="s">
        <v>110</v>
      </c>
      <c r="F7720" t="s">
        <v>21653</v>
      </c>
      <c r="G7720">
        <v>7</v>
      </c>
      <c r="H7720" t="s">
        <v>58</v>
      </c>
      <c r="I7720" t="s">
        <v>243</v>
      </c>
      <c r="J7720">
        <v>86699</v>
      </c>
      <c r="K7720">
        <v>11</v>
      </c>
      <c r="L7720" s="2">
        <v>39052</v>
      </c>
      <c r="M7720" s="2">
        <v>44255</v>
      </c>
      <c r="N7720" t="s">
        <v>1630</v>
      </c>
      <c r="O7720">
        <v>20</v>
      </c>
      <c r="P7720" t="s">
        <v>3397</v>
      </c>
      <c r="Q7720" t="s">
        <v>3398</v>
      </c>
      <c r="R7720" t="s">
        <v>176</v>
      </c>
      <c r="S7720" t="s">
        <v>67</v>
      </c>
      <c r="T7720" t="s">
        <v>68</v>
      </c>
      <c r="U7720">
        <v>2018</v>
      </c>
      <c r="V7720">
        <v>328843</v>
      </c>
      <c r="W7720" t="s">
        <v>69</v>
      </c>
      <c r="X7720" t="s">
        <v>241</v>
      </c>
      <c r="Y7720">
        <v>215635</v>
      </c>
      <c r="Z7720">
        <v>113208</v>
      </c>
      <c r="AA7720" t="s">
        <v>69</v>
      </c>
      <c r="AB7720" t="s">
        <v>21654</v>
      </c>
      <c r="AC7720">
        <v>328843</v>
      </c>
    </row>
    <row r="7721" spans="1:29">
      <c r="A7721">
        <f t="shared" ca="1" si="120"/>
        <v>0.75666597312106443</v>
      </c>
      <c r="B7721" t="s">
        <v>1619</v>
      </c>
      <c r="C7721">
        <v>9262826</v>
      </c>
      <c r="D7721" s="2">
        <v>42842</v>
      </c>
      <c r="E7721" t="s">
        <v>21655</v>
      </c>
      <c r="F7721" t="s">
        <v>21656</v>
      </c>
      <c r="G7721">
        <v>5</v>
      </c>
      <c r="H7721" t="s">
        <v>58</v>
      </c>
      <c r="I7721" t="s">
        <v>1621</v>
      </c>
      <c r="J7721">
        <v>21742</v>
      </c>
      <c r="K7721">
        <v>5</v>
      </c>
      <c r="L7721" s="2">
        <v>41419</v>
      </c>
      <c r="M7721" s="2">
        <v>43585</v>
      </c>
      <c r="N7721" t="s">
        <v>79</v>
      </c>
      <c r="O7721">
        <v>12</v>
      </c>
      <c r="P7721" t="s">
        <v>6359</v>
      </c>
      <c r="Q7721" t="s">
        <v>6033</v>
      </c>
      <c r="R7721" t="s">
        <v>149</v>
      </c>
      <c r="S7721" t="s">
        <v>260</v>
      </c>
      <c r="T7721" t="s">
        <v>68</v>
      </c>
      <c r="U7721">
        <v>2017</v>
      </c>
      <c r="V7721">
        <v>344269</v>
      </c>
      <c r="W7721" t="s">
        <v>69</v>
      </c>
      <c r="X7721" t="s">
        <v>1619</v>
      </c>
      <c r="Y7721">
        <v>222828</v>
      </c>
      <c r="Z7721">
        <v>121441</v>
      </c>
      <c r="AA7721" t="s">
        <v>69</v>
      </c>
      <c r="AB7721" t="s">
        <v>21657</v>
      </c>
      <c r="AC7721">
        <v>344269</v>
      </c>
    </row>
    <row r="7722" spans="1:29">
      <c r="A7722">
        <f t="shared" ca="1" si="120"/>
        <v>0.46711066044371585</v>
      </c>
      <c r="B7722" t="s">
        <v>241</v>
      </c>
      <c r="C7722">
        <v>9212851</v>
      </c>
      <c r="D7722" s="2">
        <v>42706</v>
      </c>
      <c r="E7722" t="s">
        <v>56</v>
      </c>
      <c r="F7722" t="s">
        <v>21658</v>
      </c>
      <c r="G7722">
        <v>5</v>
      </c>
      <c r="H7722" t="s">
        <v>58</v>
      </c>
      <c r="I7722" t="s">
        <v>243</v>
      </c>
      <c r="J7722">
        <v>126877</v>
      </c>
      <c r="K7722">
        <v>2</v>
      </c>
      <c r="L7722" s="2">
        <v>42401</v>
      </c>
      <c r="M7722" s="2">
        <v>42916</v>
      </c>
      <c r="N7722" t="s">
        <v>4033</v>
      </c>
      <c r="O7722">
        <v>37</v>
      </c>
      <c r="P7722" t="s">
        <v>1741</v>
      </c>
      <c r="Q7722" t="s">
        <v>1742</v>
      </c>
      <c r="R7722" t="s">
        <v>149</v>
      </c>
      <c r="S7722" t="s">
        <v>67</v>
      </c>
      <c r="T7722" t="s">
        <v>68</v>
      </c>
      <c r="U7722">
        <v>2017</v>
      </c>
      <c r="V7722">
        <v>174281</v>
      </c>
      <c r="W7722" t="s">
        <v>69</v>
      </c>
      <c r="X7722" t="s">
        <v>241</v>
      </c>
      <c r="Y7722">
        <v>105625</v>
      </c>
      <c r="Z7722">
        <v>68656</v>
      </c>
      <c r="AA7722" t="s">
        <v>69</v>
      </c>
      <c r="AB7722" t="s">
        <v>21659</v>
      </c>
      <c r="AC7722">
        <v>174281</v>
      </c>
    </row>
    <row r="7723" spans="1:29">
      <c r="A7723">
        <f t="shared" ca="1" si="120"/>
        <v>0.92531109794296862</v>
      </c>
      <c r="B7723" t="s">
        <v>199</v>
      </c>
      <c r="C7723">
        <v>9245558</v>
      </c>
      <c r="D7723" s="2">
        <v>42810</v>
      </c>
      <c r="E7723" t="s">
        <v>3971</v>
      </c>
      <c r="F7723" t="s">
        <v>21660</v>
      </c>
      <c r="G7723">
        <v>5</v>
      </c>
      <c r="H7723" t="s">
        <v>58</v>
      </c>
      <c r="I7723" t="s">
        <v>149</v>
      </c>
      <c r="J7723">
        <v>193382</v>
      </c>
      <c r="K7723">
        <v>3</v>
      </c>
      <c r="L7723" s="2">
        <v>42095</v>
      </c>
      <c r="M7723" s="2">
        <v>43830</v>
      </c>
      <c r="N7723" t="s">
        <v>3973</v>
      </c>
      <c r="O7723">
        <v>1</v>
      </c>
      <c r="P7723" t="s">
        <v>904</v>
      </c>
      <c r="Q7723" t="s">
        <v>905</v>
      </c>
      <c r="R7723" t="s">
        <v>295</v>
      </c>
      <c r="S7723" t="s">
        <v>348</v>
      </c>
      <c r="T7723" t="s">
        <v>68</v>
      </c>
      <c r="U7723">
        <v>2017</v>
      </c>
      <c r="V7723">
        <v>406260</v>
      </c>
      <c r="W7723" t="s">
        <v>69</v>
      </c>
      <c r="X7723" t="s">
        <v>199</v>
      </c>
      <c r="Y7723">
        <v>315675</v>
      </c>
      <c r="Z7723">
        <v>90585</v>
      </c>
      <c r="AA7723" t="s">
        <v>69</v>
      </c>
      <c r="AB7723" t="s">
        <v>21661</v>
      </c>
      <c r="AC7723">
        <v>406260</v>
      </c>
    </row>
    <row r="7724" spans="1:29">
      <c r="A7724">
        <f t="shared" ca="1" si="120"/>
        <v>0.60451587928357986</v>
      </c>
      <c r="B7724" t="s">
        <v>241</v>
      </c>
      <c r="C7724">
        <v>9196370</v>
      </c>
      <c r="D7724" s="2">
        <v>42692</v>
      </c>
      <c r="E7724" t="s">
        <v>76</v>
      </c>
      <c r="F7724" t="s">
        <v>21662</v>
      </c>
      <c r="G7724">
        <v>5</v>
      </c>
      <c r="H7724" t="s">
        <v>58</v>
      </c>
      <c r="I7724" t="s">
        <v>243</v>
      </c>
      <c r="J7724">
        <v>111121</v>
      </c>
      <c r="K7724">
        <v>5</v>
      </c>
      <c r="L7724" s="2">
        <v>41278</v>
      </c>
      <c r="M7724" s="2">
        <v>43069</v>
      </c>
      <c r="N7724" t="s">
        <v>278</v>
      </c>
      <c r="O7724">
        <v>1</v>
      </c>
      <c r="P7724" t="s">
        <v>346</v>
      </c>
      <c r="Q7724" t="s">
        <v>119</v>
      </c>
      <c r="R7724" t="s">
        <v>347</v>
      </c>
      <c r="S7724" t="s">
        <v>348</v>
      </c>
      <c r="T7724" t="s">
        <v>68</v>
      </c>
      <c r="U7724">
        <v>2017</v>
      </c>
      <c r="V7724">
        <v>397500</v>
      </c>
      <c r="W7724" t="s">
        <v>69</v>
      </c>
      <c r="X7724" t="s">
        <v>241</v>
      </c>
      <c r="Y7724">
        <v>250000</v>
      </c>
      <c r="Z7724">
        <v>147500</v>
      </c>
      <c r="AA7724" t="s">
        <v>69</v>
      </c>
      <c r="AB7724" t="s">
        <v>21663</v>
      </c>
      <c r="AC7724">
        <v>397500</v>
      </c>
    </row>
    <row r="7725" spans="1:29">
      <c r="A7725">
        <f t="shared" ca="1" si="120"/>
        <v>0.45222650358062511</v>
      </c>
      <c r="B7725" t="s">
        <v>1619</v>
      </c>
      <c r="C7725">
        <v>9268397</v>
      </c>
      <c r="D7725" s="2">
        <v>42842</v>
      </c>
      <c r="E7725" t="s">
        <v>21655</v>
      </c>
      <c r="F7725" t="s">
        <v>21664</v>
      </c>
      <c r="G7725">
        <v>5</v>
      </c>
      <c r="H7725" t="s">
        <v>58</v>
      </c>
      <c r="I7725" t="s">
        <v>1621</v>
      </c>
      <c r="J7725">
        <v>23267</v>
      </c>
      <c r="K7725">
        <v>3</v>
      </c>
      <c r="L7725" s="2">
        <v>42139</v>
      </c>
      <c r="M7725" s="2">
        <v>43769</v>
      </c>
      <c r="N7725" t="s">
        <v>79</v>
      </c>
      <c r="O7725">
        <v>11</v>
      </c>
      <c r="P7725" t="s">
        <v>532</v>
      </c>
      <c r="Q7725" t="s">
        <v>533</v>
      </c>
      <c r="R7725" t="s">
        <v>149</v>
      </c>
      <c r="S7725" t="s">
        <v>67</v>
      </c>
      <c r="T7725" t="s">
        <v>68</v>
      </c>
      <c r="U7725">
        <v>2017</v>
      </c>
      <c r="V7725">
        <v>292565</v>
      </c>
      <c r="W7725" t="s">
        <v>69</v>
      </c>
      <c r="X7725" t="s">
        <v>1619</v>
      </c>
      <c r="Y7725">
        <v>264587</v>
      </c>
      <c r="Z7725">
        <v>27978</v>
      </c>
      <c r="AA7725" t="s">
        <v>69</v>
      </c>
      <c r="AB7725" t="s">
        <v>21665</v>
      </c>
      <c r="AC7725">
        <v>292565</v>
      </c>
    </row>
    <row r="7726" spans="1:29">
      <c r="A7726">
        <f t="shared" ca="1" si="120"/>
        <v>0.55857851004695624</v>
      </c>
      <c r="B7726" t="s">
        <v>127</v>
      </c>
      <c r="C7726">
        <v>9532944</v>
      </c>
      <c r="D7726" s="2">
        <v>43335</v>
      </c>
      <c r="E7726" t="s">
        <v>1867</v>
      </c>
      <c r="F7726" t="s">
        <v>21666</v>
      </c>
      <c r="G7726">
        <v>5</v>
      </c>
      <c r="H7726" t="s">
        <v>58</v>
      </c>
      <c r="I7726" t="s">
        <v>130</v>
      </c>
      <c r="J7726">
        <v>104673</v>
      </c>
      <c r="K7726">
        <v>4</v>
      </c>
      <c r="L7726" s="2">
        <v>42229</v>
      </c>
      <c r="M7726" s="2">
        <v>44012</v>
      </c>
      <c r="N7726" t="s">
        <v>606</v>
      </c>
      <c r="O7726">
        <v>1</v>
      </c>
      <c r="P7726" t="s">
        <v>583</v>
      </c>
      <c r="Q7726" t="s">
        <v>584</v>
      </c>
      <c r="R7726" t="s">
        <v>585</v>
      </c>
      <c r="S7726" t="s">
        <v>67</v>
      </c>
      <c r="T7726" t="s">
        <v>68</v>
      </c>
      <c r="U7726">
        <v>2018</v>
      </c>
      <c r="V7726">
        <v>582583</v>
      </c>
      <c r="W7726" t="s">
        <v>69</v>
      </c>
      <c r="X7726" t="s">
        <v>127</v>
      </c>
      <c r="Y7726">
        <v>402159</v>
      </c>
      <c r="Z7726">
        <v>180424</v>
      </c>
      <c r="AA7726" t="s">
        <v>69</v>
      </c>
      <c r="AB7726" t="s">
        <v>21667</v>
      </c>
      <c r="AC7726">
        <v>582583</v>
      </c>
    </row>
    <row r="7727" spans="1:29">
      <c r="A7727">
        <f t="shared" ca="1" si="120"/>
        <v>0.32220831825086582</v>
      </c>
      <c r="B7727" t="s">
        <v>286</v>
      </c>
      <c r="C7727">
        <v>9217557</v>
      </c>
      <c r="D7727" s="2">
        <v>42783</v>
      </c>
      <c r="E7727" t="s">
        <v>76</v>
      </c>
      <c r="F7727" t="s">
        <v>21668</v>
      </c>
      <c r="G7727">
        <v>5</v>
      </c>
      <c r="H7727" t="s">
        <v>58</v>
      </c>
      <c r="I7727" t="s">
        <v>289</v>
      </c>
      <c r="J7727">
        <v>99027</v>
      </c>
      <c r="K7727">
        <v>5</v>
      </c>
      <c r="L7727" s="2">
        <v>41334</v>
      </c>
      <c r="M7727" s="2">
        <v>43524</v>
      </c>
      <c r="N7727" t="s">
        <v>2474</v>
      </c>
      <c r="O7727">
        <v>7</v>
      </c>
      <c r="P7727" t="s">
        <v>64</v>
      </c>
      <c r="Q7727" t="s">
        <v>65</v>
      </c>
      <c r="R7727" t="s">
        <v>66</v>
      </c>
      <c r="S7727" t="s">
        <v>67</v>
      </c>
      <c r="T7727" t="s">
        <v>68</v>
      </c>
      <c r="U7727">
        <v>2017</v>
      </c>
      <c r="V7727">
        <v>405000</v>
      </c>
      <c r="W7727" t="s">
        <v>69</v>
      </c>
      <c r="X7727" t="s">
        <v>286</v>
      </c>
      <c r="Y7727">
        <v>250000</v>
      </c>
      <c r="Z7727">
        <v>155000</v>
      </c>
      <c r="AA7727" t="s">
        <v>69</v>
      </c>
      <c r="AB7727" t="s">
        <v>21669</v>
      </c>
      <c r="AC7727">
        <v>405000</v>
      </c>
    </row>
    <row r="7728" spans="1:29">
      <c r="A7728">
        <f t="shared" ca="1" si="120"/>
        <v>0.83165209441517141</v>
      </c>
      <c r="B7728" t="s">
        <v>254</v>
      </c>
      <c r="C7728">
        <v>9288177</v>
      </c>
      <c r="D7728" s="2">
        <v>42893</v>
      </c>
      <c r="E7728" t="s">
        <v>76</v>
      </c>
      <c r="F7728" t="s">
        <v>21670</v>
      </c>
      <c r="G7728">
        <v>5</v>
      </c>
      <c r="H7728" t="s">
        <v>58</v>
      </c>
      <c r="I7728" t="s">
        <v>256</v>
      </c>
      <c r="J7728">
        <v>71872</v>
      </c>
      <c r="K7728">
        <v>13</v>
      </c>
      <c r="L7728" s="2">
        <v>38200</v>
      </c>
      <c r="M7728" s="2">
        <v>43982</v>
      </c>
      <c r="N7728" t="s">
        <v>2364</v>
      </c>
      <c r="O7728">
        <v>50</v>
      </c>
      <c r="P7728" t="s">
        <v>357</v>
      </c>
      <c r="Q7728" t="s">
        <v>358</v>
      </c>
      <c r="R7728" t="s">
        <v>149</v>
      </c>
      <c r="S7728" t="s">
        <v>729</v>
      </c>
      <c r="T7728" t="s">
        <v>68</v>
      </c>
      <c r="U7728">
        <v>2017</v>
      </c>
      <c r="V7728">
        <v>361428</v>
      </c>
      <c r="W7728" t="s">
        <v>69</v>
      </c>
      <c r="X7728" t="s">
        <v>254</v>
      </c>
      <c r="Y7728">
        <v>237500</v>
      </c>
      <c r="Z7728">
        <v>123928</v>
      </c>
      <c r="AA7728" t="s">
        <v>69</v>
      </c>
      <c r="AB7728" t="s">
        <v>21671</v>
      </c>
      <c r="AC7728">
        <v>361428</v>
      </c>
    </row>
    <row r="7729" spans="1:29">
      <c r="A7729">
        <f t="shared" ca="1" si="120"/>
        <v>0.11486398243686424</v>
      </c>
      <c r="B7729" t="s">
        <v>889</v>
      </c>
      <c r="C7729">
        <v>9335356</v>
      </c>
      <c r="D7729" s="2">
        <v>42944</v>
      </c>
      <c r="E7729" t="s">
        <v>8833</v>
      </c>
      <c r="F7729" t="s">
        <v>21672</v>
      </c>
      <c r="G7729">
        <v>5</v>
      </c>
      <c r="H7729" t="s">
        <v>58</v>
      </c>
      <c r="I7729" t="s">
        <v>891</v>
      </c>
      <c r="J7729">
        <v>22934</v>
      </c>
      <c r="K7729">
        <v>4</v>
      </c>
      <c r="L7729" s="2">
        <v>41901</v>
      </c>
      <c r="M7729" s="2">
        <v>44074</v>
      </c>
      <c r="N7729" t="s">
        <v>21673</v>
      </c>
      <c r="O7729">
        <v>6</v>
      </c>
      <c r="P7729" t="s">
        <v>432</v>
      </c>
      <c r="Q7729" t="s">
        <v>433</v>
      </c>
      <c r="R7729" t="s">
        <v>434</v>
      </c>
      <c r="S7729" t="s">
        <v>102</v>
      </c>
      <c r="T7729" t="s">
        <v>68</v>
      </c>
      <c r="U7729">
        <v>2017</v>
      </c>
      <c r="V7729">
        <v>538360</v>
      </c>
      <c r="W7729" t="s">
        <v>69</v>
      </c>
      <c r="X7729" t="s">
        <v>889</v>
      </c>
      <c r="Y7729">
        <v>358326</v>
      </c>
      <c r="Z7729">
        <v>180034</v>
      </c>
      <c r="AA7729" t="s">
        <v>69</v>
      </c>
      <c r="AB7729" t="s">
        <v>21674</v>
      </c>
      <c r="AC7729">
        <v>538360</v>
      </c>
    </row>
    <row r="7730" spans="1:29">
      <c r="A7730">
        <f t="shared" ca="1" si="120"/>
        <v>0.98101470222433251</v>
      </c>
      <c r="B7730" t="s">
        <v>109</v>
      </c>
      <c r="C7730">
        <v>9549106</v>
      </c>
      <c r="D7730" s="2">
        <v>43356</v>
      </c>
      <c r="E7730" t="s">
        <v>56</v>
      </c>
      <c r="F7730" t="s">
        <v>21675</v>
      </c>
      <c r="G7730">
        <v>5</v>
      </c>
      <c r="H7730" t="s">
        <v>58</v>
      </c>
      <c r="I7730" t="s">
        <v>112</v>
      </c>
      <c r="J7730">
        <v>25011</v>
      </c>
      <c r="K7730">
        <v>4</v>
      </c>
      <c r="L7730" s="2">
        <v>42248</v>
      </c>
      <c r="M7730" s="2">
        <v>44074</v>
      </c>
      <c r="N7730" t="s">
        <v>822</v>
      </c>
      <c r="O7730">
        <v>12</v>
      </c>
      <c r="P7730" t="s">
        <v>656</v>
      </c>
      <c r="Q7730" t="s">
        <v>204</v>
      </c>
      <c r="R7730" t="s">
        <v>205</v>
      </c>
      <c r="S7730" t="s">
        <v>67</v>
      </c>
      <c r="T7730" t="s">
        <v>68</v>
      </c>
      <c r="U7730">
        <v>2018</v>
      </c>
      <c r="V7730">
        <v>377215</v>
      </c>
      <c r="W7730" t="s">
        <v>69</v>
      </c>
      <c r="X7730" t="s">
        <v>109</v>
      </c>
      <c r="Y7730">
        <v>250000</v>
      </c>
      <c r="Z7730">
        <v>127215</v>
      </c>
      <c r="AA7730" t="s">
        <v>69</v>
      </c>
      <c r="AB7730" t="s">
        <v>21676</v>
      </c>
      <c r="AC7730">
        <v>377215</v>
      </c>
    </row>
    <row r="7731" spans="1:29">
      <c r="A7731">
        <f t="shared" ca="1" si="120"/>
        <v>0.99974138296238368</v>
      </c>
      <c r="B7731" t="s">
        <v>327</v>
      </c>
      <c r="C7731">
        <v>9502277</v>
      </c>
      <c r="D7731" s="2">
        <v>43252</v>
      </c>
      <c r="E7731" t="s">
        <v>4772</v>
      </c>
      <c r="F7731" t="s">
        <v>21677</v>
      </c>
      <c r="G7731">
        <v>5</v>
      </c>
      <c r="H7731" t="s">
        <v>58</v>
      </c>
      <c r="I7731" t="s">
        <v>330</v>
      </c>
      <c r="J7731">
        <v>19241</v>
      </c>
      <c r="K7731">
        <v>5</v>
      </c>
      <c r="L7731" s="2">
        <v>41821</v>
      </c>
      <c r="M7731" s="2">
        <v>44377</v>
      </c>
      <c r="N7731" t="s">
        <v>21678</v>
      </c>
      <c r="O7731">
        <v>16</v>
      </c>
      <c r="P7731" t="s">
        <v>1363</v>
      </c>
      <c r="Q7731" t="s">
        <v>1364</v>
      </c>
      <c r="R7731" t="s">
        <v>149</v>
      </c>
      <c r="S7731" t="s">
        <v>67</v>
      </c>
      <c r="T7731" t="s">
        <v>68</v>
      </c>
      <c r="U7731">
        <v>2018</v>
      </c>
      <c r="V7731">
        <v>1083652</v>
      </c>
      <c r="W7731" t="s">
        <v>69</v>
      </c>
      <c r="X7731" t="s">
        <v>327</v>
      </c>
      <c r="Y7731">
        <v>804959</v>
      </c>
      <c r="Z7731">
        <v>278693</v>
      </c>
      <c r="AA7731" t="s">
        <v>69</v>
      </c>
      <c r="AB7731" t="s">
        <v>21679</v>
      </c>
      <c r="AC7731">
        <v>1083652</v>
      </c>
    </row>
    <row r="7732" spans="1:29">
      <c r="A7732">
        <f t="shared" ca="1" si="120"/>
        <v>0.34839905584832254</v>
      </c>
      <c r="B7732" t="s">
        <v>687</v>
      </c>
      <c r="C7732">
        <v>9531320</v>
      </c>
      <c r="D7732" s="2">
        <v>43305</v>
      </c>
      <c r="E7732" t="s">
        <v>76</v>
      </c>
      <c r="F7732" t="s">
        <v>21680</v>
      </c>
      <c r="G7732">
        <v>5</v>
      </c>
      <c r="H7732" t="s">
        <v>58</v>
      </c>
      <c r="I7732" t="s">
        <v>689</v>
      </c>
      <c r="J7732">
        <v>9977</v>
      </c>
      <c r="K7732">
        <v>10</v>
      </c>
      <c r="L7732" s="2">
        <v>40026</v>
      </c>
      <c r="M7732" s="2">
        <v>44408</v>
      </c>
      <c r="N7732" t="s">
        <v>4158</v>
      </c>
      <c r="O7732">
        <v>3</v>
      </c>
      <c r="P7732" t="s">
        <v>882</v>
      </c>
      <c r="Q7732" t="s">
        <v>883</v>
      </c>
      <c r="R7732" t="s">
        <v>884</v>
      </c>
      <c r="S7732" t="s">
        <v>67</v>
      </c>
      <c r="T7732" t="s">
        <v>68</v>
      </c>
      <c r="U7732">
        <v>2018</v>
      </c>
      <c r="V7732">
        <v>643556</v>
      </c>
      <c r="W7732" t="s">
        <v>69</v>
      </c>
      <c r="X7732" t="s">
        <v>687</v>
      </c>
      <c r="Y7732">
        <v>386520</v>
      </c>
      <c r="Z7732">
        <v>257036</v>
      </c>
      <c r="AA7732" t="s">
        <v>69</v>
      </c>
      <c r="AB7732" t="s">
        <v>21681</v>
      </c>
      <c r="AC7732">
        <v>643556</v>
      </c>
    </row>
    <row r="7733" spans="1:29">
      <c r="A7733">
        <f t="shared" ca="1" si="120"/>
        <v>0.25698551786351598</v>
      </c>
      <c r="B7733" t="s">
        <v>254</v>
      </c>
      <c r="C7733">
        <v>9414052</v>
      </c>
      <c r="D7733" s="2">
        <v>43109</v>
      </c>
      <c r="E7733" t="s">
        <v>56</v>
      </c>
      <c r="F7733" t="s">
        <v>21682</v>
      </c>
      <c r="G7733">
        <v>5</v>
      </c>
      <c r="H7733" t="s">
        <v>58</v>
      </c>
      <c r="I7733" t="s">
        <v>256</v>
      </c>
      <c r="J7733">
        <v>86374</v>
      </c>
      <c r="K7733">
        <v>8</v>
      </c>
      <c r="L7733" s="2">
        <v>40086</v>
      </c>
      <c r="M7733" s="2">
        <v>43616</v>
      </c>
      <c r="N7733" t="s">
        <v>4052</v>
      </c>
      <c r="O7733">
        <v>12</v>
      </c>
      <c r="P7733" t="s">
        <v>147</v>
      </c>
      <c r="Q7733" t="s">
        <v>148</v>
      </c>
      <c r="R7733" t="s">
        <v>149</v>
      </c>
      <c r="S7733" t="s">
        <v>85</v>
      </c>
      <c r="T7733" t="s">
        <v>68</v>
      </c>
      <c r="U7733">
        <v>2018</v>
      </c>
      <c r="V7733">
        <v>336778</v>
      </c>
      <c r="W7733" t="s">
        <v>69</v>
      </c>
      <c r="X7733" t="s">
        <v>254</v>
      </c>
      <c r="Y7733">
        <v>234872</v>
      </c>
      <c r="Z7733">
        <v>101906</v>
      </c>
      <c r="AA7733" t="s">
        <v>69</v>
      </c>
      <c r="AB7733" t="s">
        <v>21683</v>
      </c>
      <c r="AC7733">
        <v>336778</v>
      </c>
    </row>
    <row r="7734" spans="1:29">
      <c r="A7734">
        <f t="shared" ca="1" si="120"/>
        <v>0.93751455593080646</v>
      </c>
      <c r="B7734" t="s">
        <v>405</v>
      </c>
      <c r="C7734">
        <v>9291448</v>
      </c>
      <c r="D7734" s="2">
        <v>42878</v>
      </c>
      <c r="E7734" t="s">
        <v>12940</v>
      </c>
      <c r="F7734" t="s">
        <v>21684</v>
      </c>
      <c r="G7734">
        <v>5</v>
      </c>
      <c r="H7734" t="s">
        <v>58</v>
      </c>
      <c r="I7734" t="s">
        <v>407</v>
      </c>
      <c r="J7734">
        <v>37440</v>
      </c>
      <c r="K7734">
        <v>6</v>
      </c>
      <c r="L7734" s="2">
        <v>41547</v>
      </c>
      <c r="M7734" s="2">
        <v>43616</v>
      </c>
      <c r="N7734" t="s">
        <v>4527</v>
      </c>
      <c r="O7734">
        <v>4</v>
      </c>
      <c r="P7734" t="s">
        <v>1512</v>
      </c>
      <c r="Q7734" t="s">
        <v>1513</v>
      </c>
      <c r="R7734" t="s">
        <v>640</v>
      </c>
      <c r="S7734" t="s">
        <v>102</v>
      </c>
      <c r="T7734" t="s">
        <v>68</v>
      </c>
      <c r="U7734">
        <v>2017</v>
      </c>
      <c r="V7734">
        <v>428537</v>
      </c>
      <c r="W7734" t="s">
        <v>69</v>
      </c>
      <c r="X7734" t="s">
        <v>405</v>
      </c>
      <c r="Y7734">
        <v>376505</v>
      </c>
      <c r="Z7734">
        <v>52032</v>
      </c>
      <c r="AA7734" t="s">
        <v>69</v>
      </c>
      <c r="AB7734" t="s">
        <v>21685</v>
      </c>
      <c r="AC7734">
        <v>428537</v>
      </c>
    </row>
    <row r="7735" spans="1:29">
      <c r="A7735">
        <f t="shared" ca="1" si="120"/>
        <v>0.97777683110579028</v>
      </c>
      <c r="B7735" t="s">
        <v>327</v>
      </c>
      <c r="C7735">
        <v>9298650</v>
      </c>
      <c r="D7735" s="2">
        <v>42909</v>
      </c>
      <c r="E7735" t="s">
        <v>56</v>
      </c>
      <c r="F7735" t="s">
        <v>21686</v>
      </c>
      <c r="G7735">
        <v>5</v>
      </c>
      <c r="H7735" t="s">
        <v>58</v>
      </c>
      <c r="I7735" t="s">
        <v>330</v>
      </c>
      <c r="J7735">
        <v>17853</v>
      </c>
      <c r="K7735">
        <v>4</v>
      </c>
      <c r="L7735" s="2">
        <v>41821</v>
      </c>
      <c r="M7735" s="2">
        <v>43616</v>
      </c>
      <c r="N7735" t="s">
        <v>1377</v>
      </c>
      <c r="O7735">
        <v>2</v>
      </c>
      <c r="P7735" t="s">
        <v>2397</v>
      </c>
      <c r="Q7735" t="s">
        <v>2398</v>
      </c>
      <c r="R7735" t="s">
        <v>2051</v>
      </c>
      <c r="S7735" t="s">
        <v>729</v>
      </c>
      <c r="T7735" t="s">
        <v>68</v>
      </c>
      <c r="U7735">
        <v>2017</v>
      </c>
      <c r="V7735">
        <v>338594</v>
      </c>
      <c r="W7735" t="s">
        <v>69</v>
      </c>
      <c r="X7735" t="s">
        <v>327</v>
      </c>
      <c r="Y7735">
        <v>228244</v>
      </c>
      <c r="Z7735">
        <v>110350</v>
      </c>
      <c r="AA7735" t="s">
        <v>69</v>
      </c>
      <c r="AB7735" t="s">
        <v>21687</v>
      </c>
      <c r="AC7735">
        <v>338594</v>
      </c>
    </row>
    <row r="7736" spans="1:29">
      <c r="A7736">
        <f t="shared" ca="1" si="120"/>
        <v>0.46003906776993453</v>
      </c>
      <c r="B7736" t="s">
        <v>199</v>
      </c>
      <c r="C7736">
        <v>9259919</v>
      </c>
      <c r="D7736" s="2">
        <v>42852</v>
      </c>
      <c r="E7736" t="s">
        <v>76</v>
      </c>
      <c r="F7736" t="s">
        <v>21688</v>
      </c>
      <c r="G7736">
        <v>5</v>
      </c>
      <c r="H7736" t="s">
        <v>58</v>
      </c>
      <c r="I7736" t="s">
        <v>149</v>
      </c>
      <c r="J7736">
        <v>129377</v>
      </c>
      <c r="K7736">
        <v>10</v>
      </c>
      <c r="L7736" s="2">
        <v>39539</v>
      </c>
      <c r="M7736" s="2">
        <v>43585</v>
      </c>
      <c r="N7736" t="s">
        <v>2950</v>
      </c>
      <c r="O7736">
        <v>30</v>
      </c>
      <c r="P7736" t="s">
        <v>13926</v>
      </c>
      <c r="Q7736" t="s">
        <v>1091</v>
      </c>
      <c r="R7736" t="s">
        <v>149</v>
      </c>
      <c r="S7736" t="s">
        <v>473</v>
      </c>
      <c r="T7736" t="s">
        <v>68</v>
      </c>
      <c r="U7736">
        <v>2017</v>
      </c>
      <c r="V7736">
        <v>239246</v>
      </c>
      <c r="W7736" t="s">
        <v>69</v>
      </c>
      <c r="X7736" t="s">
        <v>199</v>
      </c>
      <c r="Y7736">
        <v>147683</v>
      </c>
      <c r="Z7736">
        <v>91563</v>
      </c>
      <c r="AA7736" t="s">
        <v>69</v>
      </c>
      <c r="AB7736" t="s">
        <v>21689</v>
      </c>
      <c r="AC7736">
        <v>239246</v>
      </c>
    </row>
    <row r="7737" spans="1:29">
      <c r="A7737">
        <f t="shared" ca="1" si="120"/>
        <v>0.50498669115369099</v>
      </c>
      <c r="B7737" t="s">
        <v>199</v>
      </c>
      <c r="C7737">
        <v>9262884</v>
      </c>
      <c r="D7737" s="2">
        <v>42853</v>
      </c>
      <c r="E7737" t="s">
        <v>1328</v>
      </c>
      <c r="F7737" t="s">
        <v>21690</v>
      </c>
      <c r="G7737">
        <v>5</v>
      </c>
      <c r="H7737" t="s">
        <v>58</v>
      </c>
      <c r="I7737" t="s">
        <v>149</v>
      </c>
      <c r="J7737">
        <v>184968</v>
      </c>
      <c r="K7737">
        <v>4</v>
      </c>
      <c r="L7737" s="2">
        <v>41765</v>
      </c>
      <c r="M7737" s="2">
        <v>43404</v>
      </c>
      <c r="N7737" t="s">
        <v>1330</v>
      </c>
      <c r="O7737">
        <v>16</v>
      </c>
      <c r="P7737" t="s">
        <v>1363</v>
      </c>
      <c r="Q7737" t="s">
        <v>1364</v>
      </c>
      <c r="R7737" t="s">
        <v>149</v>
      </c>
      <c r="S7737" t="s">
        <v>67</v>
      </c>
      <c r="T7737" t="s">
        <v>68</v>
      </c>
      <c r="U7737">
        <v>2017</v>
      </c>
      <c r="V7737">
        <v>509161</v>
      </c>
      <c r="W7737" t="s">
        <v>69</v>
      </c>
      <c r="X7737" t="s">
        <v>199</v>
      </c>
      <c r="Y7737">
        <v>316842</v>
      </c>
      <c r="Z7737">
        <v>192319</v>
      </c>
      <c r="AA7737" t="s">
        <v>69</v>
      </c>
      <c r="AB7737" t="s">
        <v>21691</v>
      </c>
      <c r="AC7737">
        <v>509161</v>
      </c>
    </row>
    <row r="7738" spans="1:29">
      <c r="A7738">
        <f t="shared" ca="1" si="120"/>
        <v>0.36454780565234957</v>
      </c>
      <c r="B7738" t="s">
        <v>254</v>
      </c>
      <c r="C7738">
        <v>9306870</v>
      </c>
      <c r="D7738" s="2">
        <v>42900</v>
      </c>
      <c r="E7738" t="s">
        <v>56</v>
      </c>
      <c r="F7738" t="s">
        <v>21692</v>
      </c>
      <c r="G7738">
        <v>5</v>
      </c>
      <c r="H7738" t="s">
        <v>58</v>
      </c>
      <c r="I7738" t="s">
        <v>256</v>
      </c>
      <c r="J7738">
        <v>88290</v>
      </c>
      <c r="K7738">
        <v>8</v>
      </c>
      <c r="L7738" s="2">
        <v>40299</v>
      </c>
      <c r="M7738" s="2">
        <v>43646</v>
      </c>
      <c r="N7738" t="s">
        <v>2047</v>
      </c>
      <c r="O7738">
        <v>19</v>
      </c>
      <c r="P7738" t="s">
        <v>15757</v>
      </c>
      <c r="Q7738" t="s">
        <v>482</v>
      </c>
      <c r="R7738" t="s">
        <v>120</v>
      </c>
      <c r="S7738" t="s">
        <v>260</v>
      </c>
      <c r="T7738" t="s">
        <v>68</v>
      </c>
      <c r="U7738">
        <v>2017</v>
      </c>
      <c r="V7738">
        <v>280000</v>
      </c>
      <c r="W7738" t="s">
        <v>69</v>
      </c>
      <c r="X7738" t="s">
        <v>254</v>
      </c>
      <c r="Y7738">
        <v>200000</v>
      </c>
      <c r="Z7738">
        <v>80000</v>
      </c>
      <c r="AA7738" t="s">
        <v>69</v>
      </c>
      <c r="AB7738" t="s">
        <v>21693</v>
      </c>
      <c r="AC7738">
        <v>280000</v>
      </c>
    </row>
    <row r="7739" spans="1:29">
      <c r="A7739">
        <f t="shared" ca="1" si="120"/>
        <v>0.95348128547190392</v>
      </c>
      <c r="B7739" t="s">
        <v>254</v>
      </c>
      <c r="C7739">
        <v>9249636</v>
      </c>
      <c r="D7739" s="2">
        <v>42814</v>
      </c>
      <c r="E7739" t="s">
        <v>56</v>
      </c>
      <c r="F7739" t="s">
        <v>21694</v>
      </c>
      <c r="G7739">
        <v>5</v>
      </c>
      <c r="H7739" t="s">
        <v>58</v>
      </c>
      <c r="I7739" t="s">
        <v>256</v>
      </c>
      <c r="J7739">
        <v>107056</v>
      </c>
      <c r="K7739">
        <v>4</v>
      </c>
      <c r="L7739" s="2">
        <v>41830</v>
      </c>
      <c r="M7739" s="2">
        <v>43190</v>
      </c>
      <c r="N7739" t="s">
        <v>1057</v>
      </c>
      <c r="O7739">
        <v>7</v>
      </c>
      <c r="P7739" t="s">
        <v>4303</v>
      </c>
      <c r="Q7739" t="s">
        <v>472</v>
      </c>
      <c r="R7739" t="s">
        <v>311</v>
      </c>
      <c r="S7739" t="s">
        <v>67</v>
      </c>
      <c r="T7739" t="s">
        <v>68</v>
      </c>
      <c r="U7739">
        <v>2017</v>
      </c>
      <c r="V7739">
        <v>312550</v>
      </c>
      <c r="W7739" t="s">
        <v>69</v>
      </c>
      <c r="X7739" t="s">
        <v>254</v>
      </c>
      <c r="Y7739">
        <v>190000</v>
      </c>
      <c r="Z7739">
        <v>122550</v>
      </c>
      <c r="AA7739" t="s">
        <v>69</v>
      </c>
      <c r="AB7739" t="s">
        <v>21695</v>
      </c>
      <c r="AC7739">
        <v>312550</v>
      </c>
    </row>
    <row r="7740" spans="1:29">
      <c r="A7740">
        <f t="shared" ca="1" si="120"/>
        <v>0.65686922619726906</v>
      </c>
      <c r="B7740" t="s">
        <v>254</v>
      </c>
      <c r="C7740">
        <v>9390061</v>
      </c>
      <c r="D7740" s="2">
        <v>43047</v>
      </c>
      <c r="E7740" t="s">
        <v>76</v>
      </c>
      <c r="F7740" t="s">
        <v>21696</v>
      </c>
      <c r="G7740">
        <v>5</v>
      </c>
      <c r="H7740" t="s">
        <v>58</v>
      </c>
      <c r="I7740" t="s">
        <v>256</v>
      </c>
      <c r="J7740">
        <v>105963</v>
      </c>
      <c r="K7740">
        <v>5</v>
      </c>
      <c r="L7740" s="2">
        <v>41671</v>
      </c>
      <c r="M7740" s="2">
        <v>43799</v>
      </c>
      <c r="N7740" t="s">
        <v>5096</v>
      </c>
      <c r="O7740">
        <v>10</v>
      </c>
      <c r="P7740" t="s">
        <v>2910</v>
      </c>
      <c r="Q7740" t="s">
        <v>2911</v>
      </c>
      <c r="R7740" t="s">
        <v>205</v>
      </c>
      <c r="S7740" t="s">
        <v>67</v>
      </c>
      <c r="T7740" t="s">
        <v>68</v>
      </c>
      <c r="U7740">
        <v>2018</v>
      </c>
      <c r="V7740">
        <v>291023</v>
      </c>
      <c r="W7740" t="s">
        <v>69</v>
      </c>
      <c r="X7740" t="s">
        <v>254</v>
      </c>
      <c r="Y7740">
        <v>205000</v>
      </c>
      <c r="Z7740">
        <v>86023</v>
      </c>
      <c r="AA7740" t="s">
        <v>69</v>
      </c>
      <c r="AB7740" t="s">
        <v>21697</v>
      </c>
      <c r="AC7740">
        <v>291023</v>
      </c>
    </row>
    <row r="7741" spans="1:29">
      <c r="A7741">
        <f t="shared" ca="1" si="120"/>
        <v>0.61898804374842586</v>
      </c>
      <c r="B7741" t="s">
        <v>286</v>
      </c>
      <c r="C7741">
        <v>9212766</v>
      </c>
      <c r="D7741" s="2">
        <v>42768</v>
      </c>
      <c r="E7741" t="s">
        <v>76</v>
      </c>
      <c r="F7741" t="s">
        <v>21698</v>
      </c>
      <c r="G7741">
        <v>5</v>
      </c>
      <c r="H7741" t="s">
        <v>58</v>
      </c>
      <c r="I7741" t="s">
        <v>289</v>
      </c>
      <c r="J7741">
        <v>106005</v>
      </c>
      <c r="K7741">
        <v>4</v>
      </c>
      <c r="L7741" s="2">
        <v>41699</v>
      </c>
      <c r="M7741" s="2">
        <v>43251</v>
      </c>
      <c r="N7741" t="s">
        <v>5512</v>
      </c>
      <c r="O7741">
        <v>50</v>
      </c>
      <c r="P7741" t="s">
        <v>1058</v>
      </c>
      <c r="Q7741" t="s">
        <v>358</v>
      </c>
      <c r="R7741" t="s">
        <v>149</v>
      </c>
      <c r="S7741" t="s">
        <v>348</v>
      </c>
      <c r="T7741" t="s">
        <v>68</v>
      </c>
      <c r="U7741">
        <v>2017</v>
      </c>
      <c r="V7741">
        <v>457124</v>
      </c>
      <c r="W7741" t="s">
        <v>69</v>
      </c>
      <c r="X7741" t="s">
        <v>286</v>
      </c>
      <c r="Y7741">
        <v>237467</v>
      </c>
      <c r="Z7741">
        <v>219657</v>
      </c>
      <c r="AA7741" t="s">
        <v>69</v>
      </c>
      <c r="AB7741" t="s">
        <v>21699</v>
      </c>
      <c r="AC7741">
        <v>457124</v>
      </c>
    </row>
    <row r="7742" spans="1:29">
      <c r="A7742">
        <f t="shared" ca="1" si="120"/>
        <v>0.33566622153771597</v>
      </c>
      <c r="B7742" t="s">
        <v>286</v>
      </c>
      <c r="C7742">
        <v>9467424</v>
      </c>
      <c r="D7742" s="2">
        <v>43195</v>
      </c>
      <c r="E7742" t="s">
        <v>56</v>
      </c>
      <c r="F7742" t="s">
        <v>21700</v>
      </c>
      <c r="G7742">
        <v>5</v>
      </c>
      <c r="H7742" t="s">
        <v>58</v>
      </c>
      <c r="I7742" t="s">
        <v>289</v>
      </c>
      <c r="J7742">
        <v>81571</v>
      </c>
      <c r="K7742">
        <v>8</v>
      </c>
      <c r="L7742" s="2">
        <v>39995</v>
      </c>
      <c r="M7742" s="2">
        <v>44316</v>
      </c>
      <c r="N7742" t="s">
        <v>2685</v>
      </c>
      <c r="O7742">
        <v>12</v>
      </c>
      <c r="P7742" t="s">
        <v>656</v>
      </c>
      <c r="Q7742" t="s">
        <v>204</v>
      </c>
      <c r="R7742" t="s">
        <v>205</v>
      </c>
      <c r="S7742" t="s">
        <v>67</v>
      </c>
      <c r="T7742" t="s">
        <v>68</v>
      </c>
      <c r="U7742">
        <v>2018</v>
      </c>
      <c r="V7742">
        <v>385000</v>
      </c>
      <c r="W7742" t="s">
        <v>69</v>
      </c>
      <c r="X7742" t="s">
        <v>286</v>
      </c>
      <c r="Y7742">
        <v>250000</v>
      </c>
      <c r="Z7742">
        <v>135000</v>
      </c>
      <c r="AA7742" t="s">
        <v>69</v>
      </c>
      <c r="AB7742" t="s">
        <v>21701</v>
      </c>
      <c r="AC7742">
        <v>385000</v>
      </c>
    </row>
    <row r="7743" spans="1:29">
      <c r="A7743">
        <f t="shared" ca="1" si="120"/>
        <v>0.54320523104023843</v>
      </c>
      <c r="B7743" t="s">
        <v>241</v>
      </c>
      <c r="C7743">
        <v>9302508</v>
      </c>
      <c r="D7743" s="2">
        <v>42905</v>
      </c>
      <c r="E7743" t="s">
        <v>56</v>
      </c>
      <c r="F7743" t="s">
        <v>21702</v>
      </c>
      <c r="G7743">
        <v>5</v>
      </c>
      <c r="H7743" t="s">
        <v>58</v>
      </c>
      <c r="I7743" t="s">
        <v>243</v>
      </c>
      <c r="J7743">
        <v>89067</v>
      </c>
      <c r="K7743">
        <v>9</v>
      </c>
      <c r="L7743" s="2">
        <v>39203</v>
      </c>
      <c r="M7743" s="2">
        <v>43646</v>
      </c>
      <c r="N7743" t="s">
        <v>1088</v>
      </c>
      <c r="O7743">
        <v>12</v>
      </c>
      <c r="P7743" t="s">
        <v>500</v>
      </c>
      <c r="Q7743" t="s">
        <v>501</v>
      </c>
      <c r="R7743" t="s">
        <v>84</v>
      </c>
      <c r="S7743" t="s">
        <v>67</v>
      </c>
      <c r="T7743" t="s">
        <v>68</v>
      </c>
      <c r="U7743">
        <v>2017</v>
      </c>
      <c r="V7743">
        <v>380000</v>
      </c>
      <c r="W7743" t="s">
        <v>69</v>
      </c>
      <c r="X7743" t="s">
        <v>241</v>
      </c>
      <c r="Y7743">
        <v>250000</v>
      </c>
      <c r="Z7743">
        <v>130000</v>
      </c>
      <c r="AA7743" t="s">
        <v>69</v>
      </c>
      <c r="AB7743" t="s">
        <v>21703</v>
      </c>
      <c r="AC7743">
        <v>380000</v>
      </c>
    </row>
    <row r="7744" spans="1:29">
      <c r="A7744">
        <f t="shared" ca="1" si="120"/>
        <v>0.83248915141687263</v>
      </c>
      <c r="B7744" t="s">
        <v>889</v>
      </c>
      <c r="C7744">
        <v>9269215</v>
      </c>
      <c r="D7744" s="2">
        <v>42853</v>
      </c>
      <c r="E7744" t="s">
        <v>76</v>
      </c>
      <c r="F7744" t="s">
        <v>21704</v>
      </c>
      <c r="G7744">
        <v>5</v>
      </c>
      <c r="H7744" t="s">
        <v>58</v>
      </c>
      <c r="I7744" t="s">
        <v>891</v>
      </c>
      <c r="J7744">
        <v>23349</v>
      </c>
      <c r="K7744">
        <v>5</v>
      </c>
      <c r="L7744" s="2">
        <v>41529</v>
      </c>
      <c r="M7744" s="2">
        <v>43585</v>
      </c>
      <c r="N7744" t="s">
        <v>776</v>
      </c>
      <c r="O7744">
        <v>4</v>
      </c>
      <c r="P7744" t="s">
        <v>1512</v>
      </c>
      <c r="Q7744" t="s">
        <v>1513</v>
      </c>
      <c r="R7744" t="s">
        <v>640</v>
      </c>
      <c r="S7744" t="s">
        <v>67</v>
      </c>
      <c r="T7744" t="s">
        <v>68</v>
      </c>
      <c r="U7744">
        <v>2017</v>
      </c>
      <c r="V7744">
        <v>874100</v>
      </c>
      <c r="W7744" t="s">
        <v>69</v>
      </c>
      <c r="X7744" t="s">
        <v>889</v>
      </c>
      <c r="Y7744">
        <v>645906</v>
      </c>
      <c r="Z7744">
        <v>228194</v>
      </c>
      <c r="AA7744" t="s">
        <v>69</v>
      </c>
      <c r="AB7744" t="s">
        <v>21705</v>
      </c>
      <c r="AC7744">
        <v>874100</v>
      </c>
    </row>
    <row r="7745" spans="1:29">
      <c r="A7745">
        <f t="shared" ca="1" si="120"/>
        <v>0.13155612308133224</v>
      </c>
      <c r="B7745" t="s">
        <v>286</v>
      </c>
      <c r="C7745">
        <v>9457212</v>
      </c>
      <c r="D7745" s="2">
        <v>43153</v>
      </c>
      <c r="E7745" t="s">
        <v>76</v>
      </c>
      <c r="F7745" t="s">
        <v>21706</v>
      </c>
      <c r="G7745">
        <v>5</v>
      </c>
      <c r="H7745" t="s">
        <v>58</v>
      </c>
      <c r="I7745" t="s">
        <v>289</v>
      </c>
      <c r="J7745">
        <v>20566</v>
      </c>
      <c r="K7745">
        <v>34</v>
      </c>
      <c r="L7745" s="2">
        <v>30651</v>
      </c>
      <c r="M7745" s="2">
        <v>43738</v>
      </c>
      <c r="N7745" t="s">
        <v>9189</v>
      </c>
      <c r="O7745">
        <v>7</v>
      </c>
      <c r="P7745" t="s">
        <v>2236</v>
      </c>
      <c r="Q7745" t="s">
        <v>472</v>
      </c>
      <c r="R7745" t="s">
        <v>311</v>
      </c>
      <c r="S7745" t="s">
        <v>67</v>
      </c>
      <c r="T7745" t="s">
        <v>68</v>
      </c>
      <c r="U7745">
        <v>2018</v>
      </c>
      <c r="V7745">
        <v>668476</v>
      </c>
      <c r="W7745" t="s">
        <v>69</v>
      </c>
      <c r="X7745" t="s">
        <v>286</v>
      </c>
      <c r="Y7745">
        <v>396108</v>
      </c>
      <c r="Z7745">
        <v>272368</v>
      </c>
      <c r="AA7745" t="s">
        <v>69</v>
      </c>
      <c r="AB7745" t="s">
        <v>21707</v>
      </c>
      <c r="AC7745">
        <v>668476</v>
      </c>
    </row>
    <row r="7746" spans="1:29">
      <c r="A7746">
        <f t="shared" ca="1" si="120"/>
        <v>0.10716638725765726</v>
      </c>
      <c r="B7746" t="s">
        <v>199</v>
      </c>
      <c r="C7746">
        <v>9412815</v>
      </c>
      <c r="D7746" s="2">
        <v>43070</v>
      </c>
      <c r="E7746" t="s">
        <v>76</v>
      </c>
      <c r="F7746" t="s">
        <v>21708</v>
      </c>
      <c r="G7746">
        <v>5</v>
      </c>
      <c r="H7746" t="s">
        <v>58</v>
      </c>
      <c r="I7746" t="s">
        <v>149</v>
      </c>
      <c r="J7746">
        <v>182086</v>
      </c>
      <c r="K7746">
        <v>5</v>
      </c>
      <c r="L7746" s="2">
        <v>41640</v>
      </c>
      <c r="M7746" s="2">
        <v>43830</v>
      </c>
      <c r="N7746" t="s">
        <v>1998</v>
      </c>
      <c r="O7746">
        <v>2</v>
      </c>
      <c r="P7746" t="s">
        <v>2397</v>
      </c>
      <c r="Q7746" t="s">
        <v>2398</v>
      </c>
      <c r="R7746" t="s">
        <v>2051</v>
      </c>
      <c r="S7746" t="s">
        <v>67</v>
      </c>
      <c r="T7746" t="s">
        <v>68</v>
      </c>
      <c r="U7746">
        <v>2018</v>
      </c>
      <c r="V7746">
        <v>312288</v>
      </c>
      <c r="W7746" t="s">
        <v>69</v>
      </c>
      <c r="X7746" t="s">
        <v>199</v>
      </c>
      <c r="Y7746">
        <v>207500</v>
      </c>
      <c r="Z7746">
        <v>104788</v>
      </c>
      <c r="AA7746" t="s">
        <v>69</v>
      </c>
      <c r="AB7746" t="s">
        <v>21709</v>
      </c>
      <c r="AC7746">
        <v>312288</v>
      </c>
    </row>
    <row r="7747" spans="1:29">
      <c r="A7747">
        <f t="shared" ca="1" si="120"/>
        <v>0.25272451670996898</v>
      </c>
      <c r="B7747" t="s">
        <v>109</v>
      </c>
      <c r="C7747">
        <v>9460498</v>
      </c>
      <c r="D7747" s="2">
        <v>43199</v>
      </c>
      <c r="E7747" t="s">
        <v>56</v>
      </c>
      <c r="F7747" t="s">
        <v>21710</v>
      </c>
      <c r="G7747">
        <v>5</v>
      </c>
      <c r="H7747" t="s">
        <v>58</v>
      </c>
      <c r="I7747" t="s">
        <v>112</v>
      </c>
      <c r="J7747">
        <v>7023</v>
      </c>
      <c r="K7747">
        <v>28</v>
      </c>
      <c r="L7747" s="2">
        <v>31656</v>
      </c>
      <c r="M7747" s="2">
        <v>43921</v>
      </c>
      <c r="N7747" t="s">
        <v>144</v>
      </c>
      <c r="O7747">
        <v>7</v>
      </c>
      <c r="P7747" t="s">
        <v>930</v>
      </c>
      <c r="Q7747" t="s">
        <v>595</v>
      </c>
      <c r="R7747" t="s">
        <v>311</v>
      </c>
      <c r="S7747" t="s">
        <v>85</v>
      </c>
      <c r="T7747" t="s">
        <v>68</v>
      </c>
      <c r="U7747">
        <v>2018</v>
      </c>
      <c r="V7747">
        <v>487956</v>
      </c>
      <c r="W7747" t="s">
        <v>69</v>
      </c>
      <c r="X7747" t="s">
        <v>109</v>
      </c>
      <c r="Y7747">
        <v>312792</v>
      </c>
      <c r="Z7747">
        <v>175164</v>
      </c>
      <c r="AA7747" t="s">
        <v>69</v>
      </c>
      <c r="AB7747" t="s">
        <v>21711</v>
      </c>
      <c r="AC7747">
        <v>487956</v>
      </c>
    </row>
    <row r="7748" spans="1:29">
      <c r="A7748">
        <f t="shared" ca="1" si="120"/>
        <v>0.8332496874420311</v>
      </c>
      <c r="B7748" t="s">
        <v>254</v>
      </c>
      <c r="C7748">
        <v>9431214</v>
      </c>
      <c r="D7748" s="2">
        <v>43145</v>
      </c>
      <c r="E7748" t="s">
        <v>56</v>
      </c>
      <c r="F7748" t="s">
        <v>21712</v>
      </c>
      <c r="G7748">
        <v>5</v>
      </c>
      <c r="H7748" t="s">
        <v>58</v>
      </c>
      <c r="I7748" t="s">
        <v>256</v>
      </c>
      <c r="J7748">
        <v>71049</v>
      </c>
      <c r="K7748">
        <v>21</v>
      </c>
      <c r="L7748" s="2">
        <v>34213</v>
      </c>
      <c r="M7748" s="2">
        <v>44439</v>
      </c>
      <c r="N7748" t="s">
        <v>2917</v>
      </c>
      <c r="O7748">
        <v>1</v>
      </c>
      <c r="P7748" t="s">
        <v>1207</v>
      </c>
      <c r="Q7748" t="s">
        <v>1208</v>
      </c>
      <c r="R7748" t="s">
        <v>1209</v>
      </c>
      <c r="S7748" t="s">
        <v>67</v>
      </c>
      <c r="T7748" t="s">
        <v>68</v>
      </c>
      <c r="U7748">
        <v>2018</v>
      </c>
      <c r="V7748">
        <v>363651</v>
      </c>
      <c r="W7748" t="s">
        <v>69</v>
      </c>
      <c r="X7748" t="s">
        <v>254</v>
      </c>
      <c r="Y7748">
        <v>236700</v>
      </c>
      <c r="Z7748">
        <v>126951</v>
      </c>
      <c r="AA7748" t="s">
        <v>69</v>
      </c>
      <c r="AB7748" t="s">
        <v>21713</v>
      </c>
      <c r="AC7748">
        <v>363651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2004"/>
  <sheetViews>
    <sheetView tabSelected="1" topLeftCell="AJ1" workbookViewId="0">
      <pane ySplit="1" topLeftCell="A997" activePane="bottomLeft" state="frozen"/>
      <selection pane="bottomLeft" activeCell="F2" sqref="F2"/>
    </sheetView>
  </sheetViews>
  <sheetFormatPr baseColWidth="10" defaultColWidth="15" defaultRowHeight="15" customHeight="1"/>
  <cols>
    <col min="6" max="6" width="17.6640625" customWidth="1"/>
    <col min="7" max="7" width="6.5" customWidth="1"/>
    <col min="9" max="9" width="15" customWidth="1"/>
    <col min="16" max="16" width="11.6640625" customWidth="1"/>
    <col min="32" max="32" width="8.5" customWidth="1"/>
    <col min="33" max="33" width="12" customWidth="1"/>
    <col min="37" max="37" width="11.5" customWidth="1"/>
    <col min="40" max="40" width="11.33203125" customWidth="1"/>
    <col min="42" max="42" width="12.6640625" customWidth="1"/>
    <col min="44" max="44" width="20.33203125" customWidth="1"/>
  </cols>
  <sheetData>
    <row r="1" spans="1:54" ht="28.5" customHeight="1">
      <c r="A1" s="4" t="s">
        <v>0</v>
      </c>
      <c r="B1" s="4" t="s">
        <v>1</v>
      </c>
      <c r="C1" s="4" t="s">
        <v>2</v>
      </c>
      <c r="D1" s="4" t="s">
        <v>3</v>
      </c>
      <c r="E1" s="4" t="s">
        <v>4</v>
      </c>
      <c r="F1" s="4" t="s">
        <v>21749</v>
      </c>
      <c r="G1" s="4" t="s">
        <v>5</v>
      </c>
      <c r="H1" s="4" t="s">
        <v>6</v>
      </c>
      <c r="I1" s="4" t="s">
        <v>7</v>
      </c>
      <c r="J1" s="4" t="s">
        <v>8</v>
      </c>
      <c r="K1" s="4" t="s">
        <v>9</v>
      </c>
      <c r="L1" s="4" t="s">
        <v>10</v>
      </c>
      <c r="M1" s="4" t="s">
        <v>11</v>
      </c>
      <c r="N1" s="4" t="s">
        <v>12</v>
      </c>
      <c r="O1" s="5" t="s">
        <v>14</v>
      </c>
      <c r="P1" s="1" t="s">
        <v>21714</v>
      </c>
      <c r="Q1" s="4" t="s">
        <v>15</v>
      </c>
      <c r="R1" s="4" t="s">
        <v>17</v>
      </c>
      <c r="S1" s="4" t="s">
        <v>18</v>
      </c>
      <c r="T1" s="4" t="s">
        <v>19</v>
      </c>
      <c r="U1" s="4" t="s">
        <v>20</v>
      </c>
      <c r="V1" s="4" t="s">
        <v>21</v>
      </c>
      <c r="W1" s="4" t="s">
        <v>22</v>
      </c>
      <c r="X1" s="4" t="s">
        <v>23</v>
      </c>
      <c r="Y1" s="4" t="s">
        <v>24</v>
      </c>
      <c r="Z1" s="4" t="s">
        <v>26</v>
      </c>
      <c r="AA1" s="4" t="s">
        <v>27</v>
      </c>
      <c r="AB1" s="4" t="s">
        <v>28</v>
      </c>
      <c r="AC1" s="4" t="s">
        <v>29</v>
      </c>
      <c r="AD1" s="4" t="s">
        <v>30</v>
      </c>
      <c r="AE1" s="4" t="s">
        <v>31</v>
      </c>
      <c r="AF1" s="4" t="s">
        <v>32</v>
      </c>
      <c r="AG1" s="4" t="s">
        <v>33</v>
      </c>
      <c r="AH1" s="4" t="s">
        <v>34</v>
      </c>
      <c r="AI1" s="4" t="s">
        <v>35</v>
      </c>
      <c r="AJ1" s="4" t="s">
        <v>36</v>
      </c>
      <c r="AK1" s="4" t="s">
        <v>37</v>
      </c>
      <c r="AL1" s="1" t="s">
        <v>38</v>
      </c>
      <c r="AM1" s="4" t="s">
        <v>39</v>
      </c>
      <c r="AN1" s="4" t="s">
        <v>40</v>
      </c>
      <c r="AO1" s="4" t="s">
        <v>41</v>
      </c>
      <c r="AP1" s="4" t="s">
        <v>42</v>
      </c>
      <c r="AQ1" s="4" t="s">
        <v>43</v>
      </c>
      <c r="AR1" s="4" t="s">
        <v>44</v>
      </c>
      <c r="AS1" s="4" t="s">
        <v>45</v>
      </c>
      <c r="AT1" s="4" t="s">
        <v>46</v>
      </c>
      <c r="AU1" s="4" t="s">
        <v>47</v>
      </c>
      <c r="AV1" s="4" t="s">
        <v>48</v>
      </c>
      <c r="AW1" s="4" t="s">
        <v>49</v>
      </c>
      <c r="AX1" s="4" t="s">
        <v>50</v>
      </c>
      <c r="AY1" s="4" t="s">
        <v>51</v>
      </c>
      <c r="AZ1" s="4" t="s">
        <v>52</v>
      </c>
      <c r="BA1" s="4" t="s">
        <v>53</v>
      </c>
      <c r="BB1" s="4" t="s">
        <v>54</v>
      </c>
    </row>
    <row r="2" spans="1:54" ht="17.25" customHeight="1">
      <c r="A2" s="6">
        <f t="shared" ref="A2:A65" ca="1" si="0">RAND()</f>
        <v>0.69091907942102737</v>
      </c>
      <c r="B2" s="6" t="s">
        <v>55</v>
      </c>
      <c r="C2" s="6">
        <v>9511921</v>
      </c>
      <c r="D2" s="7">
        <v>43266</v>
      </c>
      <c r="E2" s="6" t="s">
        <v>56</v>
      </c>
      <c r="F2" s="6" t="s">
        <v>57</v>
      </c>
      <c r="G2" s="6">
        <v>5</v>
      </c>
      <c r="H2" s="6" t="s">
        <v>58</v>
      </c>
      <c r="I2" s="6" t="s">
        <v>59</v>
      </c>
      <c r="J2" s="6">
        <v>62972</v>
      </c>
      <c r="K2" s="6">
        <v>10</v>
      </c>
      <c r="L2" s="7">
        <v>39828</v>
      </c>
      <c r="M2" s="7">
        <v>44377</v>
      </c>
      <c r="N2" s="6" t="s">
        <v>60</v>
      </c>
      <c r="O2" s="8" t="s">
        <v>61</v>
      </c>
      <c r="P2" s="9" t="s">
        <v>62</v>
      </c>
      <c r="Q2" s="10">
        <v>99</v>
      </c>
      <c r="R2" s="6">
        <v>7</v>
      </c>
      <c r="S2" s="6" t="s">
        <v>64</v>
      </c>
      <c r="T2" s="6" t="s">
        <v>65</v>
      </c>
      <c r="U2" s="6" t="s">
        <v>66</v>
      </c>
      <c r="V2" s="6" t="s">
        <v>67</v>
      </c>
      <c r="W2" s="6" t="s">
        <v>68</v>
      </c>
      <c r="X2" s="6">
        <v>2018</v>
      </c>
      <c r="Y2" s="6">
        <v>461240</v>
      </c>
      <c r="Z2" s="6" t="s">
        <v>55</v>
      </c>
      <c r="AA2" s="6">
        <v>284716</v>
      </c>
      <c r="AB2" s="6">
        <v>176524</v>
      </c>
      <c r="AC2" s="6" t="s">
        <v>69</v>
      </c>
      <c r="AD2" s="6" t="s">
        <v>70</v>
      </c>
      <c r="AE2" s="6">
        <v>461240</v>
      </c>
      <c r="AF2" s="6" t="s">
        <v>165</v>
      </c>
      <c r="AG2" s="6">
        <v>37286935</v>
      </c>
      <c r="AH2" s="6">
        <v>2023</v>
      </c>
      <c r="AI2" s="6">
        <v>0</v>
      </c>
      <c r="AJ2" s="6" t="s">
        <v>71</v>
      </c>
      <c r="AK2" s="6" t="s">
        <v>72</v>
      </c>
      <c r="AL2" s="9" t="s">
        <v>73</v>
      </c>
      <c r="AM2" s="10">
        <v>98</v>
      </c>
      <c r="AN2" s="6" t="s">
        <v>74</v>
      </c>
      <c r="AO2" s="9" t="s">
        <v>62</v>
      </c>
      <c r="AP2" s="10">
        <v>99</v>
      </c>
      <c r="AQ2" s="6" t="str">
        <f t="shared" ref="AQ2:AQ65" si="1">IF(OR(AL2="unknown", AO2="unknown"), "Missing", LEFT(AL2, 1) &amp; LEFT(AO2, 1))</f>
        <v>fm</v>
      </c>
    </row>
    <row r="3" spans="1:54" ht="18" customHeight="1">
      <c r="A3" s="6">
        <f t="shared" ca="1" si="0"/>
        <v>0.18461591025662916</v>
      </c>
      <c r="B3" s="6" t="s">
        <v>75</v>
      </c>
      <c r="C3" s="6">
        <v>9301427</v>
      </c>
      <c r="D3" s="7">
        <v>42865</v>
      </c>
      <c r="E3" s="6" t="s">
        <v>76</v>
      </c>
      <c r="F3" s="6" t="s">
        <v>77</v>
      </c>
      <c r="G3" s="6">
        <v>5</v>
      </c>
      <c r="H3" s="6" t="s">
        <v>58</v>
      </c>
      <c r="I3" s="6" t="s">
        <v>78</v>
      </c>
      <c r="J3" s="6">
        <v>44368</v>
      </c>
      <c r="K3" s="6">
        <v>5</v>
      </c>
      <c r="L3" s="7">
        <v>41487</v>
      </c>
      <c r="M3" s="7">
        <v>43585</v>
      </c>
      <c r="N3" s="6" t="s">
        <v>79</v>
      </c>
      <c r="O3" s="8" t="s">
        <v>81</v>
      </c>
      <c r="P3" s="9" t="s">
        <v>73</v>
      </c>
      <c r="Q3" s="10">
        <v>98</v>
      </c>
      <c r="R3" s="6">
        <v>5</v>
      </c>
      <c r="S3" s="6" t="s">
        <v>82</v>
      </c>
      <c r="T3" s="6" t="s">
        <v>83</v>
      </c>
      <c r="U3" s="6" t="s">
        <v>84</v>
      </c>
      <c r="V3" s="6" t="s">
        <v>85</v>
      </c>
      <c r="W3" s="6" t="s">
        <v>68</v>
      </c>
      <c r="X3" s="6">
        <v>2017</v>
      </c>
      <c r="Y3" s="6">
        <v>382201</v>
      </c>
      <c r="Z3" s="6" t="s">
        <v>75</v>
      </c>
      <c r="AA3" s="6">
        <v>281328</v>
      </c>
      <c r="AB3" s="6">
        <v>100873</v>
      </c>
      <c r="AC3" s="6" t="s">
        <v>69</v>
      </c>
      <c r="AD3" s="6" t="s">
        <v>86</v>
      </c>
      <c r="AE3" s="6">
        <v>382201</v>
      </c>
      <c r="AF3" s="6" t="s">
        <v>165</v>
      </c>
      <c r="AG3" s="6">
        <v>38204919</v>
      </c>
      <c r="AH3" s="6">
        <v>2024</v>
      </c>
      <c r="AI3" s="6">
        <v>1</v>
      </c>
      <c r="AJ3" s="6" t="s">
        <v>87</v>
      </c>
      <c r="AK3" s="6" t="s">
        <v>88</v>
      </c>
      <c r="AL3" s="9" t="s">
        <v>73</v>
      </c>
      <c r="AM3" s="10">
        <v>98</v>
      </c>
      <c r="AN3" s="6" t="s">
        <v>89</v>
      </c>
      <c r="AO3" s="9" t="s">
        <v>62</v>
      </c>
      <c r="AP3" s="10">
        <v>98</v>
      </c>
      <c r="AQ3" s="6" t="str">
        <f t="shared" si="1"/>
        <v>fm</v>
      </c>
      <c r="AR3" s="6">
        <v>0</v>
      </c>
      <c r="AS3" s="6">
        <v>0</v>
      </c>
      <c r="AT3" s="6">
        <v>1</v>
      </c>
      <c r="AU3" s="6">
        <v>1</v>
      </c>
      <c r="AV3" s="6">
        <v>0</v>
      </c>
      <c r="AW3" s="6">
        <v>0</v>
      </c>
      <c r="AX3" s="6">
        <v>0</v>
      </c>
      <c r="AY3" s="6">
        <v>0</v>
      </c>
      <c r="AZ3" s="6" t="s">
        <v>90</v>
      </c>
      <c r="BA3" s="6" t="s">
        <v>91</v>
      </c>
    </row>
    <row r="4" spans="1:54" ht="15.75" customHeight="1">
      <c r="A4" s="6">
        <f t="shared" ca="1" si="0"/>
        <v>0.70172425389066662</v>
      </c>
      <c r="B4" s="6" t="s">
        <v>92</v>
      </c>
      <c r="C4" s="6">
        <v>9275486</v>
      </c>
      <c r="D4" s="7">
        <v>42885</v>
      </c>
      <c r="E4" s="6" t="s">
        <v>93</v>
      </c>
      <c r="F4" s="6" t="s">
        <v>94</v>
      </c>
      <c r="G4" s="6">
        <v>5</v>
      </c>
      <c r="H4" s="6" t="s">
        <v>58</v>
      </c>
      <c r="I4" s="6" t="s">
        <v>95</v>
      </c>
      <c r="J4" s="6">
        <v>79422</v>
      </c>
      <c r="K4" s="6">
        <v>4</v>
      </c>
      <c r="L4" s="7">
        <v>41760</v>
      </c>
      <c r="M4" s="7">
        <v>43951</v>
      </c>
      <c r="N4" s="6" t="s">
        <v>96</v>
      </c>
      <c r="O4" s="8" t="s">
        <v>98</v>
      </c>
      <c r="P4" s="9" t="s">
        <v>62</v>
      </c>
      <c r="Q4" s="10">
        <v>99</v>
      </c>
      <c r="R4" s="6">
        <v>6</v>
      </c>
      <c r="S4" s="6" t="s">
        <v>99</v>
      </c>
      <c r="T4" s="6" t="s">
        <v>100</v>
      </c>
      <c r="U4" s="6" t="s">
        <v>101</v>
      </c>
      <c r="V4" s="6" t="s">
        <v>102</v>
      </c>
      <c r="W4" s="6" t="s">
        <v>68</v>
      </c>
      <c r="X4" s="6">
        <v>2017</v>
      </c>
      <c r="Y4" s="6">
        <v>549085</v>
      </c>
      <c r="Z4" s="6" t="s">
        <v>92</v>
      </c>
      <c r="AA4" s="6">
        <v>401554</v>
      </c>
      <c r="AB4" s="6">
        <v>147531</v>
      </c>
      <c r="AC4" s="6" t="s">
        <v>69</v>
      </c>
      <c r="AD4" s="6" t="s">
        <v>103</v>
      </c>
      <c r="AE4" s="6">
        <v>549085</v>
      </c>
      <c r="AF4" s="6" t="s">
        <v>165</v>
      </c>
      <c r="AG4" s="6">
        <v>29970046</v>
      </c>
      <c r="AH4" s="6">
        <v>2017</v>
      </c>
      <c r="AI4" s="6">
        <v>1</v>
      </c>
      <c r="AJ4" s="6" t="s">
        <v>104</v>
      </c>
      <c r="AK4" s="6" t="s">
        <v>105</v>
      </c>
      <c r="AL4" s="9" t="s">
        <v>62</v>
      </c>
      <c r="AM4" s="10">
        <v>99</v>
      </c>
      <c r="AN4" s="6" t="s">
        <v>106</v>
      </c>
      <c r="AO4" s="9" t="s">
        <v>62</v>
      </c>
      <c r="AP4" s="10">
        <v>99</v>
      </c>
      <c r="AQ4" s="6" t="str">
        <f t="shared" si="1"/>
        <v>mm</v>
      </c>
      <c r="AR4" s="6">
        <v>0</v>
      </c>
      <c r="AS4" s="6">
        <v>0</v>
      </c>
      <c r="AT4" s="6">
        <v>1</v>
      </c>
      <c r="AU4" s="6">
        <v>1</v>
      </c>
      <c r="AV4" s="6">
        <v>1</v>
      </c>
      <c r="AW4" s="6">
        <v>0</v>
      </c>
      <c r="AX4" s="6">
        <v>0</v>
      </c>
      <c r="AY4" s="6">
        <v>0</v>
      </c>
      <c r="AZ4" s="6" t="s">
        <v>107</v>
      </c>
      <c r="BA4" s="6" t="s">
        <v>108</v>
      </c>
    </row>
    <row r="5" spans="1:54" ht="15.75" customHeight="1">
      <c r="A5" s="6">
        <f t="shared" ca="1" si="0"/>
        <v>0.94670224912798395</v>
      </c>
      <c r="B5" s="6" t="s">
        <v>109</v>
      </c>
      <c r="C5" s="6">
        <v>9910733</v>
      </c>
      <c r="D5" s="7">
        <v>43629</v>
      </c>
      <c r="E5" s="6" t="s">
        <v>110</v>
      </c>
      <c r="F5" s="6" t="s">
        <v>111</v>
      </c>
      <c r="G5" s="6">
        <v>7</v>
      </c>
      <c r="H5" s="6" t="s">
        <v>58</v>
      </c>
      <c r="I5" s="6" t="s">
        <v>112</v>
      </c>
      <c r="J5" s="6">
        <v>24623</v>
      </c>
      <c r="K5" s="6">
        <v>5</v>
      </c>
      <c r="L5" s="7">
        <v>42095</v>
      </c>
      <c r="M5" s="7">
        <v>44286</v>
      </c>
      <c r="N5" s="6" t="s">
        <v>113</v>
      </c>
      <c r="O5" s="8" t="s">
        <v>115</v>
      </c>
      <c r="P5" s="9" t="s">
        <v>116</v>
      </c>
      <c r="Q5" s="10">
        <v>50</v>
      </c>
      <c r="R5" s="6">
        <v>25</v>
      </c>
      <c r="S5" s="6" t="s">
        <v>118</v>
      </c>
      <c r="T5" s="6" t="s">
        <v>119</v>
      </c>
      <c r="U5" s="6" t="s">
        <v>120</v>
      </c>
      <c r="V5" s="6" t="s">
        <v>121</v>
      </c>
      <c r="W5" s="6" t="s">
        <v>68</v>
      </c>
      <c r="X5" s="6">
        <v>2018</v>
      </c>
      <c r="Y5" s="6">
        <v>127708</v>
      </c>
      <c r="Z5" s="6" t="s">
        <v>109</v>
      </c>
      <c r="AA5" s="6">
        <v>96748</v>
      </c>
      <c r="AB5" s="6">
        <v>30960</v>
      </c>
      <c r="AC5" s="6" t="s">
        <v>69</v>
      </c>
      <c r="AD5" s="6" t="s">
        <v>122</v>
      </c>
      <c r="AE5" s="6">
        <v>127708</v>
      </c>
      <c r="AF5" s="6" t="s">
        <v>165</v>
      </c>
      <c r="AG5" s="6">
        <v>33484575</v>
      </c>
      <c r="AH5" s="6">
        <v>2021</v>
      </c>
      <c r="AI5" s="6">
        <v>1</v>
      </c>
      <c r="AJ5" s="6" t="s">
        <v>123</v>
      </c>
      <c r="AK5" s="6" t="s">
        <v>124</v>
      </c>
      <c r="AL5" s="9" t="s">
        <v>116</v>
      </c>
      <c r="AM5" s="10">
        <v>50</v>
      </c>
      <c r="AN5" s="6" t="s">
        <v>125</v>
      </c>
      <c r="AO5" s="9" t="s">
        <v>62</v>
      </c>
      <c r="AP5" s="10">
        <v>99</v>
      </c>
      <c r="AQ5" s="6" t="str">
        <f t="shared" si="1"/>
        <v>Missing</v>
      </c>
      <c r="AR5" s="6">
        <v>0</v>
      </c>
      <c r="AS5" s="6">
        <v>0</v>
      </c>
      <c r="AT5" s="6">
        <v>1</v>
      </c>
      <c r="AU5" s="6">
        <v>1</v>
      </c>
      <c r="AV5" s="6">
        <v>0</v>
      </c>
      <c r="AW5" s="6">
        <v>0</v>
      </c>
      <c r="AX5" s="6">
        <v>0</v>
      </c>
      <c r="AY5" s="6">
        <v>0</v>
      </c>
      <c r="AZ5" s="6" t="s">
        <v>107</v>
      </c>
      <c r="BA5" s="6" t="s">
        <v>126</v>
      </c>
    </row>
    <row r="6" spans="1:54" ht="15.75" customHeight="1">
      <c r="A6" s="6">
        <f t="shared" ca="1" si="0"/>
        <v>0.16934930004983384</v>
      </c>
      <c r="B6" s="6" t="s">
        <v>127</v>
      </c>
      <c r="C6" s="6">
        <v>9206537</v>
      </c>
      <c r="D6" s="7">
        <v>42763</v>
      </c>
      <c r="E6" s="6" t="s">
        <v>128</v>
      </c>
      <c r="F6" s="6" t="s">
        <v>129</v>
      </c>
      <c r="G6" s="6">
        <v>5</v>
      </c>
      <c r="H6" s="6" t="s">
        <v>58</v>
      </c>
      <c r="I6" s="6" t="s">
        <v>130</v>
      </c>
      <c r="J6" s="6">
        <v>98729</v>
      </c>
      <c r="K6" s="6">
        <v>5</v>
      </c>
      <c r="L6" s="7">
        <v>41379</v>
      </c>
      <c r="M6" s="7">
        <v>43496</v>
      </c>
      <c r="N6" s="6" t="s">
        <v>131</v>
      </c>
      <c r="O6" s="8" t="s">
        <v>133</v>
      </c>
      <c r="P6" s="9" t="s">
        <v>62</v>
      </c>
      <c r="Q6" s="10">
        <v>100</v>
      </c>
      <c r="R6" s="6">
        <v>4</v>
      </c>
      <c r="S6" s="6" t="s">
        <v>135</v>
      </c>
      <c r="T6" s="6" t="s">
        <v>136</v>
      </c>
      <c r="U6" s="6" t="s">
        <v>137</v>
      </c>
      <c r="V6" s="6" t="s">
        <v>67</v>
      </c>
      <c r="W6" s="6" t="s">
        <v>68</v>
      </c>
      <c r="X6" s="6">
        <v>2017</v>
      </c>
      <c r="Y6" s="6">
        <v>527209</v>
      </c>
      <c r="Z6" s="6" t="s">
        <v>127</v>
      </c>
      <c r="AA6" s="6">
        <v>425358</v>
      </c>
      <c r="AB6" s="6">
        <v>101851</v>
      </c>
      <c r="AC6" s="6" t="s">
        <v>69</v>
      </c>
      <c r="AD6" s="6" t="s">
        <v>138</v>
      </c>
      <c r="AE6" s="6">
        <v>527209</v>
      </c>
      <c r="AF6" s="6" t="s">
        <v>165</v>
      </c>
      <c r="AG6" s="6">
        <v>35011054</v>
      </c>
      <c r="AH6" s="6">
        <v>2021</v>
      </c>
      <c r="AI6" s="6">
        <v>1</v>
      </c>
      <c r="AJ6" s="6" t="s">
        <v>139</v>
      </c>
      <c r="AK6" s="6" t="s">
        <v>140</v>
      </c>
      <c r="AL6" s="9" t="s">
        <v>73</v>
      </c>
      <c r="AM6" s="10">
        <v>98</v>
      </c>
      <c r="AN6" s="6" t="s">
        <v>141</v>
      </c>
      <c r="AO6" s="9" t="s">
        <v>73</v>
      </c>
      <c r="AP6" s="10">
        <v>98</v>
      </c>
      <c r="AQ6" s="6" t="str">
        <f t="shared" si="1"/>
        <v>ff</v>
      </c>
      <c r="AR6" s="6">
        <v>0</v>
      </c>
      <c r="AS6" s="6">
        <v>1</v>
      </c>
      <c r="AT6" s="6">
        <v>0</v>
      </c>
      <c r="AU6" s="6">
        <v>0</v>
      </c>
      <c r="AV6" s="6">
        <v>0</v>
      </c>
      <c r="AW6" s="6">
        <v>0</v>
      </c>
      <c r="AX6" s="6">
        <v>1</v>
      </c>
      <c r="AY6" s="6">
        <v>0</v>
      </c>
      <c r="AZ6" s="6" t="s">
        <v>107</v>
      </c>
      <c r="BA6" s="6" t="s">
        <v>142</v>
      </c>
    </row>
    <row r="7" spans="1:54" ht="15.75" customHeight="1">
      <c r="A7" s="6">
        <f t="shared" ca="1" si="0"/>
        <v>0.90976202127200023</v>
      </c>
      <c r="B7" s="6" t="s">
        <v>127</v>
      </c>
      <c r="C7" s="6">
        <v>9211384</v>
      </c>
      <c r="D7" s="7">
        <v>42822</v>
      </c>
      <c r="E7" s="6" t="s">
        <v>76</v>
      </c>
      <c r="F7" s="6" t="s">
        <v>143</v>
      </c>
      <c r="G7" s="6">
        <v>5</v>
      </c>
      <c r="H7" s="6" t="s">
        <v>58</v>
      </c>
      <c r="I7" s="6" t="s">
        <v>130</v>
      </c>
      <c r="J7" s="6">
        <v>98023</v>
      </c>
      <c r="K7" s="6">
        <v>5</v>
      </c>
      <c r="L7" s="7">
        <v>41365</v>
      </c>
      <c r="M7" s="7">
        <v>43131</v>
      </c>
      <c r="N7" s="6" t="s">
        <v>144</v>
      </c>
      <c r="O7" s="8" t="s">
        <v>146</v>
      </c>
      <c r="P7" s="9" t="s">
        <v>62</v>
      </c>
      <c r="Q7" s="10">
        <v>77</v>
      </c>
      <c r="R7" s="6">
        <v>12</v>
      </c>
      <c r="S7" s="6" t="s">
        <v>147</v>
      </c>
      <c r="T7" s="6" t="s">
        <v>148</v>
      </c>
      <c r="U7" s="6" t="s">
        <v>149</v>
      </c>
      <c r="V7" s="6" t="s">
        <v>150</v>
      </c>
      <c r="W7" s="6" t="s">
        <v>68</v>
      </c>
      <c r="X7" s="6">
        <v>2017</v>
      </c>
      <c r="Y7" s="6">
        <v>298870</v>
      </c>
      <c r="Z7" s="6" t="s">
        <v>127</v>
      </c>
      <c r="AA7" s="6">
        <v>200000</v>
      </c>
      <c r="AB7" s="6">
        <v>98870</v>
      </c>
      <c r="AC7" s="6" t="s">
        <v>69</v>
      </c>
      <c r="AD7" s="6" t="s">
        <v>151</v>
      </c>
      <c r="AE7" s="6">
        <v>298870</v>
      </c>
      <c r="AF7" s="6" t="s">
        <v>165</v>
      </c>
      <c r="AG7" s="6">
        <v>35605117</v>
      </c>
      <c r="AH7" s="6">
        <v>2022</v>
      </c>
      <c r="AI7" s="6">
        <v>1</v>
      </c>
      <c r="AJ7" s="6" t="s">
        <v>152</v>
      </c>
      <c r="AK7" s="6" t="s">
        <v>153</v>
      </c>
      <c r="AL7" s="9" t="s">
        <v>62</v>
      </c>
      <c r="AM7" s="10">
        <v>98</v>
      </c>
      <c r="AN7" s="6" t="s">
        <v>154</v>
      </c>
      <c r="AO7" s="9" t="s">
        <v>73</v>
      </c>
      <c r="AP7" s="10">
        <v>100</v>
      </c>
      <c r="AQ7" s="6" t="str">
        <f t="shared" si="1"/>
        <v>mf</v>
      </c>
      <c r="AR7" s="6">
        <v>0</v>
      </c>
      <c r="AS7" s="6">
        <v>0</v>
      </c>
      <c r="AT7" s="6">
        <v>1</v>
      </c>
      <c r="AU7" s="6">
        <v>1</v>
      </c>
      <c r="AV7" s="6">
        <v>0</v>
      </c>
      <c r="AW7" s="6">
        <v>0</v>
      </c>
      <c r="AX7" s="6">
        <v>0</v>
      </c>
      <c r="AY7" s="6">
        <v>0</v>
      </c>
      <c r="AZ7" s="6" t="s">
        <v>107</v>
      </c>
      <c r="BA7" s="6" t="s">
        <v>155</v>
      </c>
    </row>
    <row r="8" spans="1:54" ht="15.75" customHeight="1">
      <c r="A8" s="6">
        <f t="shared" ca="1" si="0"/>
        <v>0.25105064010676315</v>
      </c>
      <c r="B8" s="6" t="s">
        <v>156</v>
      </c>
      <c r="C8" s="6">
        <v>9392489</v>
      </c>
      <c r="D8" s="7">
        <v>43059</v>
      </c>
      <c r="E8" s="6" t="s">
        <v>56</v>
      </c>
      <c r="F8" s="6" t="s">
        <v>157</v>
      </c>
      <c r="G8" s="6">
        <v>5</v>
      </c>
      <c r="H8" s="6" t="s">
        <v>58</v>
      </c>
      <c r="I8" s="6" t="s">
        <v>66</v>
      </c>
      <c r="J8" s="6">
        <v>10445</v>
      </c>
      <c r="K8" s="6">
        <v>3</v>
      </c>
      <c r="L8" s="7">
        <v>42461</v>
      </c>
      <c r="M8" s="7">
        <v>43799</v>
      </c>
      <c r="N8" s="6" t="s">
        <v>158</v>
      </c>
      <c r="O8" s="8" t="s">
        <v>160</v>
      </c>
      <c r="P8" s="9" t="s">
        <v>73</v>
      </c>
      <c r="Q8" s="10">
        <v>98</v>
      </c>
      <c r="R8" s="6">
        <v>1</v>
      </c>
      <c r="S8" s="6" t="s">
        <v>161</v>
      </c>
      <c r="T8" s="6" t="s">
        <v>162</v>
      </c>
      <c r="U8" s="6" t="s">
        <v>163</v>
      </c>
      <c r="V8" s="6" t="s">
        <v>67</v>
      </c>
      <c r="W8" s="6" t="s">
        <v>68</v>
      </c>
      <c r="X8" s="6">
        <v>2018</v>
      </c>
      <c r="Y8" s="6">
        <v>381250</v>
      </c>
      <c r="Z8" s="6" t="s">
        <v>156</v>
      </c>
      <c r="AA8" s="6">
        <v>250000</v>
      </c>
      <c r="AB8" s="6">
        <v>131250</v>
      </c>
      <c r="AC8" s="6" t="s">
        <v>69</v>
      </c>
      <c r="AD8" s="6" t="s">
        <v>164</v>
      </c>
      <c r="AE8" s="6">
        <v>381250</v>
      </c>
      <c r="AF8" s="6" t="s">
        <v>165</v>
      </c>
      <c r="AG8" s="6">
        <v>32875495</v>
      </c>
      <c r="AH8" s="6">
        <v>2021</v>
      </c>
      <c r="AI8" s="6">
        <v>1</v>
      </c>
      <c r="AJ8" s="6" t="s">
        <v>166</v>
      </c>
      <c r="AK8" s="6" t="s">
        <v>167</v>
      </c>
      <c r="AL8" s="9" t="s">
        <v>73</v>
      </c>
      <c r="AM8" s="10">
        <v>98</v>
      </c>
      <c r="AN8" s="6" t="s">
        <v>168</v>
      </c>
      <c r="AO8" s="9" t="s">
        <v>73</v>
      </c>
      <c r="AP8" s="10">
        <v>98</v>
      </c>
      <c r="AQ8" s="6" t="str">
        <f t="shared" si="1"/>
        <v>ff</v>
      </c>
      <c r="AR8" s="6">
        <v>0</v>
      </c>
      <c r="AS8" s="6">
        <v>0</v>
      </c>
      <c r="AT8" s="6">
        <v>1</v>
      </c>
      <c r="AU8" s="6">
        <v>1</v>
      </c>
      <c r="AV8" s="6">
        <v>1</v>
      </c>
      <c r="AW8" s="6">
        <v>0</v>
      </c>
      <c r="AX8" s="6">
        <v>0</v>
      </c>
      <c r="AY8" s="6">
        <v>0</v>
      </c>
      <c r="AZ8" s="6" t="s">
        <v>107</v>
      </c>
      <c r="BA8" s="6" t="s">
        <v>169</v>
      </c>
    </row>
    <row r="9" spans="1:54" ht="15.75" customHeight="1">
      <c r="A9" s="6">
        <f t="shared" ca="1" si="0"/>
        <v>0.25025802057136515</v>
      </c>
      <c r="B9" s="6" t="s">
        <v>92</v>
      </c>
      <c r="C9" s="6">
        <v>9333411</v>
      </c>
      <c r="D9" s="7">
        <v>42958</v>
      </c>
      <c r="E9" s="6" t="s">
        <v>56</v>
      </c>
      <c r="F9" s="6" t="s">
        <v>170</v>
      </c>
      <c r="G9" s="6">
        <v>5</v>
      </c>
      <c r="H9" s="6" t="s">
        <v>58</v>
      </c>
      <c r="I9" s="6" t="s">
        <v>95</v>
      </c>
      <c r="J9" s="6">
        <v>86120</v>
      </c>
      <c r="K9" s="6">
        <v>2</v>
      </c>
      <c r="L9" s="7">
        <v>42614</v>
      </c>
      <c r="M9" s="7">
        <v>43708</v>
      </c>
      <c r="N9" s="6" t="s">
        <v>171</v>
      </c>
      <c r="O9" s="8" t="s">
        <v>173</v>
      </c>
      <c r="P9" s="9" t="s">
        <v>62</v>
      </c>
      <c r="Q9" s="10">
        <v>89</v>
      </c>
      <c r="R9" s="6">
        <v>18</v>
      </c>
      <c r="S9" s="6" t="s">
        <v>174</v>
      </c>
      <c r="T9" s="6" t="s">
        <v>175</v>
      </c>
      <c r="U9" s="6" t="s">
        <v>176</v>
      </c>
      <c r="V9" s="6" t="s">
        <v>102</v>
      </c>
      <c r="W9" s="6" t="s">
        <v>68</v>
      </c>
      <c r="X9" s="6">
        <v>2017</v>
      </c>
      <c r="Y9" s="6">
        <v>191730</v>
      </c>
      <c r="Z9" s="6" t="s">
        <v>92</v>
      </c>
      <c r="AA9" s="6">
        <v>124500</v>
      </c>
      <c r="AB9" s="6">
        <v>67230</v>
      </c>
      <c r="AC9" s="6" t="s">
        <v>69</v>
      </c>
      <c r="AD9" s="6" t="s">
        <v>177</v>
      </c>
      <c r="AE9" s="6">
        <v>191730</v>
      </c>
      <c r="AF9" s="6" t="s">
        <v>165</v>
      </c>
      <c r="AG9" s="6">
        <v>33586914</v>
      </c>
      <c r="AH9" s="6">
        <v>2021</v>
      </c>
      <c r="AI9" s="6">
        <v>1</v>
      </c>
      <c r="AJ9" s="6" t="s">
        <v>178</v>
      </c>
      <c r="AK9" s="6" t="s">
        <v>179</v>
      </c>
      <c r="AL9" s="9" t="s">
        <v>73</v>
      </c>
      <c r="AM9" s="10">
        <v>99</v>
      </c>
      <c r="AN9" s="6" t="s">
        <v>180</v>
      </c>
      <c r="AO9" s="9" t="s">
        <v>62</v>
      </c>
      <c r="AP9" s="10">
        <v>91</v>
      </c>
      <c r="AQ9" s="6" t="str">
        <f t="shared" si="1"/>
        <v>fm</v>
      </c>
      <c r="AR9" s="6">
        <v>0</v>
      </c>
      <c r="AS9" s="6">
        <v>1</v>
      </c>
      <c r="AT9" s="6">
        <v>0</v>
      </c>
      <c r="AU9" s="6">
        <v>0</v>
      </c>
      <c r="AV9" s="6">
        <v>0</v>
      </c>
      <c r="AW9" s="6">
        <v>0</v>
      </c>
      <c r="AX9" s="6">
        <v>1</v>
      </c>
      <c r="AY9" s="6">
        <v>0</v>
      </c>
      <c r="AZ9" s="6" t="s">
        <v>107</v>
      </c>
      <c r="BA9" s="6" t="s">
        <v>181</v>
      </c>
    </row>
    <row r="10" spans="1:54" ht="15.75" customHeight="1">
      <c r="A10" s="6">
        <f t="shared" ca="1" si="0"/>
        <v>0.23135978089508136</v>
      </c>
      <c r="B10" s="6" t="s">
        <v>182</v>
      </c>
      <c r="C10" s="6">
        <v>9281557</v>
      </c>
      <c r="D10" s="7">
        <v>42873</v>
      </c>
      <c r="E10" s="6" t="s">
        <v>183</v>
      </c>
      <c r="F10" s="6" t="s">
        <v>184</v>
      </c>
      <c r="G10" s="6">
        <v>5</v>
      </c>
      <c r="H10" s="6" t="s">
        <v>58</v>
      </c>
      <c r="I10" s="6" t="s">
        <v>185</v>
      </c>
      <c r="J10" s="6">
        <v>23730</v>
      </c>
      <c r="K10" s="6">
        <v>5</v>
      </c>
      <c r="L10" s="7">
        <v>41430</v>
      </c>
      <c r="M10" s="7">
        <v>43616</v>
      </c>
      <c r="N10" s="6" t="s">
        <v>186</v>
      </c>
      <c r="O10" s="8" t="s">
        <v>188</v>
      </c>
      <c r="P10" s="9" t="s">
        <v>62</v>
      </c>
      <c r="Q10" s="10">
        <v>100</v>
      </c>
      <c r="R10" s="6">
        <v>7</v>
      </c>
      <c r="S10" s="6" t="s">
        <v>189</v>
      </c>
      <c r="T10" s="6" t="s">
        <v>190</v>
      </c>
      <c r="U10" s="6" t="s">
        <v>191</v>
      </c>
      <c r="V10" s="6" t="s">
        <v>67</v>
      </c>
      <c r="W10" s="6" t="s">
        <v>68</v>
      </c>
      <c r="X10" s="6">
        <v>2017</v>
      </c>
      <c r="Y10" s="6">
        <v>375945</v>
      </c>
      <c r="Z10" s="6" t="s">
        <v>182</v>
      </c>
      <c r="AA10" s="6">
        <v>250000</v>
      </c>
      <c r="AB10" s="6">
        <v>125945</v>
      </c>
      <c r="AC10" s="6" t="s">
        <v>69</v>
      </c>
      <c r="AD10" s="6" t="s">
        <v>192</v>
      </c>
      <c r="AE10" s="6">
        <v>375945</v>
      </c>
      <c r="AF10" s="6" t="s">
        <v>193</v>
      </c>
      <c r="AG10" s="6">
        <v>29561265</v>
      </c>
      <c r="AH10" s="6">
        <v>2018</v>
      </c>
      <c r="AI10" s="6">
        <v>1</v>
      </c>
      <c r="AJ10" s="6" t="s">
        <v>194</v>
      </c>
      <c r="AK10" s="6" t="s">
        <v>195</v>
      </c>
      <c r="AL10" s="9" t="s">
        <v>73</v>
      </c>
      <c r="AM10" s="10">
        <v>88</v>
      </c>
      <c r="AN10" s="6" t="s">
        <v>196</v>
      </c>
      <c r="AO10" s="9" t="s">
        <v>62</v>
      </c>
      <c r="AP10" s="10">
        <v>100</v>
      </c>
      <c r="AQ10" s="6" t="str">
        <f t="shared" si="1"/>
        <v>fm</v>
      </c>
      <c r="AR10" s="6">
        <v>0</v>
      </c>
      <c r="AS10" s="6">
        <v>0</v>
      </c>
      <c r="AT10" s="6">
        <v>0</v>
      </c>
      <c r="AU10" s="6">
        <v>0</v>
      </c>
      <c r="AV10" s="6">
        <v>0</v>
      </c>
      <c r="AW10" s="6">
        <v>0</v>
      </c>
      <c r="AX10" s="6">
        <v>0</v>
      </c>
      <c r="AY10" s="6">
        <v>1</v>
      </c>
      <c r="AZ10" s="6" t="s">
        <v>197</v>
      </c>
      <c r="BA10" s="6" t="s">
        <v>198</v>
      </c>
    </row>
    <row r="11" spans="1:54" ht="15.75" customHeight="1">
      <c r="A11" s="6">
        <f t="shared" ca="1" si="0"/>
        <v>0.49608197605549753</v>
      </c>
      <c r="B11" s="6" t="s">
        <v>199</v>
      </c>
      <c r="C11" s="6">
        <v>9440998</v>
      </c>
      <c r="D11" s="7">
        <v>43124</v>
      </c>
      <c r="E11" s="6" t="s">
        <v>76</v>
      </c>
      <c r="F11" s="6" t="s">
        <v>200</v>
      </c>
      <c r="G11" s="6">
        <v>5</v>
      </c>
      <c r="H11" s="6" t="s">
        <v>58</v>
      </c>
      <c r="I11" s="6" t="s">
        <v>149</v>
      </c>
      <c r="J11" s="6">
        <v>182840</v>
      </c>
      <c r="K11" s="6">
        <v>5</v>
      </c>
      <c r="L11" s="7">
        <v>41718</v>
      </c>
      <c r="M11" s="7">
        <v>43890</v>
      </c>
      <c r="N11" s="6" t="s">
        <v>201</v>
      </c>
      <c r="O11" s="8" t="s">
        <v>202</v>
      </c>
      <c r="P11" s="9" t="s">
        <v>62</v>
      </c>
      <c r="Q11" s="10">
        <v>99</v>
      </c>
      <c r="R11" s="6">
        <v>12</v>
      </c>
      <c r="S11" s="6" t="s">
        <v>203</v>
      </c>
      <c r="T11" s="6" t="s">
        <v>204</v>
      </c>
      <c r="U11" s="6" t="s">
        <v>205</v>
      </c>
      <c r="V11" s="6" t="s">
        <v>206</v>
      </c>
      <c r="W11" s="6" t="s">
        <v>68</v>
      </c>
      <c r="X11" s="6">
        <v>2018</v>
      </c>
      <c r="Y11" s="6">
        <v>280721</v>
      </c>
      <c r="Z11" s="6" t="s">
        <v>199</v>
      </c>
      <c r="AA11" s="6">
        <v>224349</v>
      </c>
      <c r="AB11" s="6">
        <v>56372</v>
      </c>
      <c r="AC11" s="6" t="s">
        <v>69</v>
      </c>
      <c r="AD11" s="6" t="s">
        <v>207</v>
      </c>
      <c r="AE11" s="6">
        <v>280721</v>
      </c>
      <c r="AF11" s="22" t="s">
        <v>165</v>
      </c>
      <c r="AG11" s="6">
        <v>34940986</v>
      </c>
      <c r="AH11" s="6">
        <v>2021</v>
      </c>
      <c r="AI11" s="6">
        <v>0</v>
      </c>
      <c r="AJ11" s="6" t="s">
        <v>208</v>
      </c>
      <c r="AK11" s="6" t="s">
        <v>209</v>
      </c>
      <c r="AL11" s="9" t="s">
        <v>62</v>
      </c>
      <c r="AM11" s="10">
        <v>99</v>
      </c>
      <c r="AN11" s="6" t="s">
        <v>210</v>
      </c>
      <c r="AO11" s="9" t="s">
        <v>62</v>
      </c>
      <c r="AP11" s="10">
        <v>99</v>
      </c>
      <c r="AQ11" s="6" t="str">
        <f t="shared" si="1"/>
        <v>mm</v>
      </c>
    </row>
    <row r="12" spans="1:54" ht="15.75" customHeight="1">
      <c r="A12" s="6">
        <f t="shared" ca="1" si="0"/>
        <v>0.88686855622059535</v>
      </c>
      <c r="B12" s="6" t="s">
        <v>182</v>
      </c>
      <c r="C12" s="6">
        <v>9319544</v>
      </c>
      <c r="D12" s="7">
        <v>42948</v>
      </c>
      <c r="E12" s="6" t="s">
        <v>211</v>
      </c>
      <c r="F12" s="6" t="s">
        <v>212</v>
      </c>
      <c r="G12" s="6">
        <v>5</v>
      </c>
      <c r="H12" s="6" t="s">
        <v>58</v>
      </c>
      <c r="I12" s="6" t="s">
        <v>185</v>
      </c>
      <c r="J12" s="6">
        <v>24522</v>
      </c>
      <c r="K12" s="6">
        <v>4</v>
      </c>
      <c r="L12" s="7">
        <v>41852</v>
      </c>
      <c r="M12" s="7">
        <v>43677</v>
      </c>
      <c r="N12" s="6" t="s">
        <v>213</v>
      </c>
      <c r="O12" s="8" t="s">
        <v>215</v>
      </c>
      <c r="P12" s="9" t="s">
        <v>73</v>
      </c>
      <c r="Q12" s="10">
        <v>96</v>
      </c>
      <c r="R12" s="6">
        <v>10</v>
      </c>
      <c r="S12" s="6" t="s">
        <v>216</v>
      </c>
      <c r="T12" s="6" t="s">
        <v>217</v>
      </c>
      <c r="U12" s="6" t="s">
        <v>120</v>
      </c>
      <c r="V12" s="6" t="s">
        <v>218</v>
      </c>
      <c r="W12" s="6" t="s">
        <v>68</v>
      </c>
      <c r="X12" s="6">
        <v>2017</v>
      </c>
      <c r="Y12" s="6">
        <v>707411</v>
      </c>
      <c r="Z12" s="6" t="s">
        <v>182</v>
      </c>
      <c r="AA12" s="6">
        <v>467332</v>
      </c>
      <c r="AB12" s="6">
        <v>240079</v>
      </c>
      <c r="AC12" s="6" t="s">
        <v>69</v>
      </c>
      <c r="AD12" s="6" t="s">
        <v>219</v>
      </c>
      <c r="AE12" s="6">
        <v>707411</v>
      </c>
      <c r="AF12" s="22" t="s">
        <v>165</v>
      </c>
      <c r="AG12" s="6">
        <v>32885475</v>
      </c>
      <c r="AH12" s="6">
        <v>2020</v>
      </c>
      <c r="AI12" s="6">
        <v>1</v>
      </c>
      <c r="AJ12" s="6" t="s">
        <v>220</v>
      </c>
      <c r="AK12" s="6" t="s">
        <v>221</v>
      </c>
      <c r="AL12" s="9" t="s">
        <v>73</v>
      </c>
      <c r="AM12" s="10">
        <v>96</v>
      </c>
      <c r="AN12" s="6" t="s">
        <v>222</v>
      </c>
      <c r="AO12" s="9" t="s">
        <v>62</v>
      </c>
      <c r="AP12" s="10">
        <v>99</v>
      </c>
      <c r="AQ12" s="6" t="str">
        <f t="shared" si="1"/>
        <v>fm</v>
      </c>
      <c r="AR12" s="6">
        <v>0</v>
      </c>
      <c r="AS12" s="6">
        <v>1</v>
      </c>
      <c r="AT12" s="6">
        <v>0</v>
      </c>
      <c r="AU12" s="6">
        <v>0</v>
      </c>
      <c r="AV12" s="6">
        <v>0</v>
      </c>
      <c r="AW12" s="6">
        <v>0</v>
      </c>
      <c r="AX12" s="6">
        <v>0</v>
      </c>
      <c r="AY12" s="6">
        <v>0</v>
      </c>
      <c r="AZ12" s="6" t="s">
        <v>107</v>
      </c>
      <c r="BA12" s="6" t="s">
        <v>223</v>
      </c>
    </row>
    <row r="13" spans="1:54" ht="15.75" customHeight="1">
      <c r="A13" s="6">
        <f t="shared" ca="1" si="0"/>
        <v>0.19524158303799244</v>
      </c>
      <c r="B13" s="6" t="s">
        <v>109</v>
      </c>
      <c r="C13" s="6">
        <v>9242639</v>
      </c>
      <c r="D13" s="7">
        <v>42814</v>
      </c>
      <c r="E13" s="6" t="s">
        <v>76</v>
      </c>
      <c r="F13" s="6" t="s">
        <v>224</v>
      </c>
      <c r="G13" s="6">
        <v>5</v>
      </c>
      <c r="H13" s="6" t="s">
        <v>58</v>
      </c>
      <c r="I13" s="6" t="s">
        <v>112</v>
      </c>
      <c r="J13" s="6">
        <v>22428</v>
      </c>
      <c r="K13" s="6">
        <v>5</v>
      </c>
      <c r="L13" s="7">
        <v>41334</v>
      </c>
      <c r="M13" s="7">
        <v>43159</v>
      </c>
      <c r="N13" s="6" t="s">
        <v>225</v>
      </c>
      <c r="O13" s="8" t="s">
        <v>226</v>
      </c>
      <c r="P13" s="9" t="s">
        <v>62</v>
      </c>
      <c r="Q13" s="10">
        <v>99</v>
      </c>
      <c r="R13" s="6">
        <v>10</v>
      </c>
      <c r="S13" s="6" t="s">
        <v>216</v>
      </c>
      <c r="T13" s="6" t="s">
        <v>217</v>
      </c>
      <c r="U13" s="6" t="s">
        <v>120</v>
      </c>
      <c r="V13" s="6" t="s">
        <v>85</v>
      </c>
      <c r="W13" s="6" t="s">
        <v>68</v>
      </c>
      <c r="X13" s="6">
        <v>2017</v>
      </c>
      <c r="Y13" s="6">
        <v>388750</v>
      </c>
      <c r="Z13" s="6" t="s">
        <v>109</v>
      </c>
      <c r="AA13" s="6">
        <v>250000</v>
      </c>
      <c r="AB13" s="6">
        <v>138750</v>
      </c>
      <c r="AC13" s="6" t="s">
        <v>69</v>
      </c>
      <c r="AD13" s="6" t="s">
        <v>227</v>
      </c>
      <c r="AE13" s="6">
        <v>388750</v>
      </c>
      <c r="AF13" s="22" t="s">
        <v>165</v>
      </c>
      <c r="AG13" s="6">
        <v>34321483</v>
      </c>
      <c r="AH13" s="6">
        <v>2021</v>
      </c>
      <c r="AI13" s="6">
        <v>0</v>
      </c>
      <c r="AJ13" s="6" t="s">
        <v>228</v>
      </c>
      <c r="AK13" s="6" t="s">
        <v>229</v>
      </c>
      <c r="AL13" s="9" t="s">
        <v>62</v>
      </c>
      <c r="AM13" s="10">
        <v>94</v>
      </c>
      <c r="AN13" s="6" t="s">
        <v>230</v>
      </c>
      <c r="AO13" s="9" t="s">
        <v>62</v>
      </c>
      <c r="AP13" s="10">
        <v>99</v>
      </c>
      <c r="AQ13" s="6" t="str">
        <f t="shared" si="1"/>
        <v>mm</v>
      </c>
    </row>
    <row r="14" spans="1:54" ht="15.75" customHeight="1">
      <c r="A14" s="6">
        <f t="shared" ca="1" si="0"/>
        <v>0.56136481538482774</v>
      </c>
      <c r="B14" s="6" t="s">
        <v>182</v>
      </c>
      <c r="C14" s="6">
        <v>9269551</v>
      </c>
      <c r="D14" s="7">
        <v>42886</v>
      </c>
      <c r="E14" s="6" t="s">
        <v>76</v>
      </c>
      <c r="F14" s="6" t="s">
        <v>231</v>
      </c>
      <c r="G14" s="6">
        <v>5</v>
      </c>
      <c r="H14" s="6" t="s">
        <v>58</v>
      </c>
      <c r="I14" s="6" t="s">
        <v>185</v>
      </c>
      <c r="J14" s="6">
        <v>23304</v>
      </c>
      <c r="K14" s="6">
        <v>5</v>
      </c>
      <c r="L14" s="7">
        <v>41451</v>
      </c>
      <c r="M14" s="7">
        <v>43251</v>
      </c>
      <c r="N14" s="6" t="s">
        <v>232</v>
      </c>
      <c r="O14" s="8" t="s">
        <v>233</v>
      </c>
      <c r="P14" s="9" t="s">
        <v>73</v>
      </c>
      <c r="Q14" s="10">
        <v>98</v>
      </c>
      <c r="R14" s="6">
        <v>4</v>
      </c>
      <c r="S14" s="6" t="s">
        <v>234</v>
      </c>
      <c r="T14" s="6" t="s">
        <v>235</v>
      </c>
      <c r="U14" s="6" t="s">
        <v>236</v>
      </c>
      <c r="V14" s="6" t="s">
        <v>218</v>
      </c>
      <c r="W14" s="6" t="s">
        <v>68</v>
      </c>
      <c r="X14" s="6">
        <v>2017</v>
      </c>
      <c r="Y14" s="6">
        <v>381250</v>
      </c>
      <c r="Z14" s="6" t="s">
        <v>182</v>
      </c>
      <c r="AA14" s="6">
        <v>250000</v>
      </c>
      <c r="AB14" s="6">
        <v>131250</v>
      </c>
      <c r="AC14" s="6" t="s">
        <v>69</v>
      </c>
      <c r="AD14" s="6" t="s">
        <v>237</v>
      </c>
      <c r="AE14" s="6">
        <v>381250</v>
      </c>
      <c r="AF14" s="22" t="s">
        <v>165</v>
      </c>
      <c r="AG14" s="6">
        <v>33800047</v>
      </c>
      <c r="AH14" s="6">
        <v>2021</v>
      </c>
      <c r="AI14" s="6">
        <v>0</v>
      </c>
      <c r="AJ14" s="6" t="s">
        <v>238</v>
      </c>
      <c r="AK14" s="6" t="s">
        <v>239</v>
      </c>
      <c r="AL14" s="9" t="s">
        <v>73</v>
      </c>
      <c r="AM14" s="10">
        <v>88</v>
      </c>
      <c r="AN14" s="6" t="s">
        <v>240</v>
      </c>
      <c r="AO14" s="9" t="s">
        <v>73</v>
      </c>
      <c r="AP14" s="10">
        <v>98</v>
      </c>
      <c r="AQ14" s="6" t="str">
        <f t="shared" si="1"/>
        <v>ff</v>
      </c>
    </row>
    <row r="15" spans="1:54" ht="15.75" customHeight="1">
      <c r="A15" s="6">
        <f t="shared" ca="1" si="0"/>
        <v>0.21412140749887087</v>
      </c>
      <c r="B15" s="6" t="s">
        <v>241</v>
      </c>
      <c r="C15" s="6">
        <v>9313920</v>
      </c>
      <c r="D15" s="7">
        <v>42923</v>
      </c>
      <c r="E15" s="6" t="s">
        <v>56</v>
      </c>
      <c r="F15" s="6" t="s">
        <v>242</v>
      </c>
      <c r="G15" s="6">
        <v>5</v>
      </c>
      <c r="H15" s="6" t="s">
        <v>58</v>
      </c>
      <c r="I15" s="6" t="s">
        <v>243</v>
      </c>
      <c r="J15" s="6">
        <v>73986</v>
      </c>
      <c r="K15" s="6">
        <v>13</v>
      </c>
      <c r="L15" s="7">
        <v>37803</v>
      </c>
      <c r="M15" s="7">
        <v>43677</v>
      </c>
      <c r="N15" s="6" t="s">
        <v>244</v>
      </c>
      <c r="O15" s="8" t="s">
        <v>246</v>
      </c>
      <c r="P15" s="9" t="s">
        <v>62</v>
      </c>
      <c r="Q15" s="10">
        <v>99</v>
      </c>
      <c r="R15" s="6">
        <v>1</v>
      </c>
      <c r="S15" s="6" t="s">
        <v>247</v>
      </c>
      <c r="T15" s="6" t="s">
        <v>248</v>
      </c>
      <c r="U15" s="6" t="s">
        <v>249</v>
      </c>
      <c r="V15" s="6" t="s">
        <v>67</v>
      </c>
      <c r="W15" s="6" t="s">
        <v>68</v>
      </c>
      <c r="X15" s="6">
        <v>2017</v>
      </c>
      <c r="Y15" s="6">
        <v>377500</v>
      </c>
      <c r="Z15" s="6" t="s">
        <v>241</v>
      </c>
      <c r="AA15" s="6">
        <v>250000</v>
      </c>
      <c r="AB15" s="6">
        <v>127500</v>
      </c>
      <c r="AC15" s="6" t="s">
        <v>69</v>
      </c>
      <c r="AD15" s="6" t="s">
        <v>250</v>
      </c>
      <c r="AE15" s="6">
        <v>377500</v>
      </c>
      <c r="AF15" s="6" t="s">
        <v>193</v>
      </c>
      <c r="AG15" s="6">
        <v>33201417</v>
      </c>
      <c r="AH15" s="6">
        <v>2022</v>
      </c>
      <c r="AI15" s="6">
        <v>1</v>
      </c>
      <c r="AJ15" s="6" t="s">
        <v>251</v>
      </c>
      <c r="AK15" s="6" t="s">
        <v>252</v>
      </c>
      <c r="AL15" s="9" t="s">
        <v>62</v>
      </c>
      <c r="AM15" s="10">
        <v>100</v>
      </c>
      <c r="AN15" s="6" t="s">
        <v>222</v>
      </c>
      <c r="AO15" s="9" t="s">
        <v>62</v>
      </c>
      <c r="AP15" s="10">
        <v>99</v>
      </c>
      <c r="AQ15" s="6" t="str">
        <f t="shared" si="1"/>
        <v>mm</v>
      </c>
      <c r="AR15" s="6">
        <v>1</v>
      </c>
      <c r="AS15" s="6">
        <v>0</v>
      </c>
      <c r="AT15" s="6">
        <v>0</v>
      </c>
      <c r="AU15" s="6">
        <v>0</v>
      </c>
      <c r="AV15" s="6">
        <v>0</v>
      </c>
      <c r="AW15" s="6">
        <v>0</v>
      </c>
      <c r="AX15" s="6">
        <v>0</v>
      </c>
      <c r="AY15" s="6">
        <v>0</v>
      </c>
      <c r="AZ15" s="6" t="s">
        <v>197</v>
      </c>
      <c r="BA15" s="6" t="s">
        <v>253</v>
      </c>
    </row>
    <row r="16" spans="1:54" ht="15.75" customHeight="1">
      <c r="A16" s="6">
        <f t="shared" ca="1" si="0"/>
        <v>0.39363945135225165</v>
      </c>
      <c r="B16" s="6" t="s">
        <v>254</v>
      </c>
      <c r="C16" s="6">
        <v>9207764</v>
      </c>
      <c r="D16" s="7">
        <v>42762</v>
      </c>
      <c r="E16" s="6" t="s">
        <v>76</v>
      </c>
      <c r="F16" s="6" t="s">
        <v>255</v>
      </c>
      <c r="G16" s="6">
        <v>5</v>
      </c>
      <c r="H16" s="6" t="s">
        <v>58</v>
      </c>
      <c r="I16" s="6" t="s">
        <v>256</v>
      </c>
      <c r="J16" s="6">
        <v>105691</v>
      </c>
      <c r="K16" s="6">
        <v>4</v>
      </c>
      <c r="L16" s="7">
        <v>41671</v>
      </c>
      <c r="M16" s="7">
        <v>43281</v>
      </c>
      <c r="N16" s="6" t="s">
        <v>257</v>
      </c>
      <c r="O16" s="8" t="s">
        <v>258</v>
      </c>
      <c r="P16" s="9" t="s">
        <v>62</v>
      </c>
      <c r="Q16" s="10">
        <v>98</v>
      </c>
      <c r="R16" s="6">
        <v>7</v>
      </c>
      <c r="S16" s="6" t="s">
        <v>259</v>
      </c>
      <c r="T16" s="6" t="s">
        <v>190</v>
      </c>
      <c r="U16" s="6" t="s">
        <v>191</v>
      </c>
      <c r="V16" s="6" t="s">
        <v>260</v>
      </c>
      <c r="W16" s="6" t="s">
        <v>68</v>
      </c>
      <c r="X16" s="6">
        <v>2017</v>
      </c>
      <c r="Y16" s="6">
        <v>334400</v>
      </c>
      <c r="Z16" s="6" t="s">
        <v>254</v>
      </c>
      <c r="AA16" s="6">
        <v>190000</v>
      </c>
      <c r="AB16" s="6">
        <v>144400</v>
      </c>
      <c r="AC16" s="6" t="s">
        <v>69</v>
      </c>
      <c r="AD16" s="6" t="s">
        <v>261</v>
      </c>
      <c r="AE16" s="6">
        <v>334400</v>
      </c>
      <c r="AF16" s="22" t="s">
        <v>165</v>
      </c>
      <c r="AG16" s="6">
        <v>36794719</v>
      </c>
      <c r="AH16" s="6">
        <v>2023</v>
      </c>
      <c r="AI16" s="6">
        <v>0</v>
      </c>
      <c r="AJ16" s="6" t="s">
        <v>262</v>
      </c>
      <c r="AK16" s="6" t="s">
        <v>263</v>
      </c>
      <c r="AL16" s="9" t="s">
        <v>73</v>
      </c>
      <c r="AM16" s="10">
        <v>98</v>
      </c>
      <c r="AN16" s="6" t="s">
        <v>264</v>
      </c>
      <c r="AO16" s="9" t="s">
        <v>62</v>
      </c>
      <c r="AP16" s="10">
        <v>98</v>
      </c>
      <c r="AQ16" s="6" t="str">
        <f t="shared" si="1"/>
        <v>fm</v>
      </c>
    </row>
    <row r="17" spans="1:53" ht="15.75" customHeight="1">
      <c r="A17" s="6">
        <f t="shared" ca="1" si="0"/>
        <v>0.57539453055149514</v>
      </c>
      <c r="B17" s="6" t="s">
        <v>75</v>
      </c>
      <c r="C17" s="6">
        <v>9315063</v>
      </c>
      <c r="D17" s="7">
        <v>42921</v>
      </c>
      <c r="E17" s="6" t="s">
        <v>265</v>
      </c>
      <c r="F17" s="6" t="s">
        <v>266</v>
      </c>
      <c r="G17" s="6">
        <v>5</v>
      </c>
      <c r="H17" s="6" t="s">
        <v>58</v>
      </c>
      <c r="I17" s="6" t="s">
        <v>78</v>
      </c>
      <c r="J17" s="6">
        <v>51158</v>
      </c>
      <c r="K17" s="6">
        <v>3</v>
      </c>
      <c r="L17" s="7">
        <v>42248</v>
      </c>
      <c r="M17" s="7">
        <v>43982</v>
      </c>
      <c r="N17" s="6" t="s">
        <v>267</v>
      </c>
      <c r="O17" s="8" t="s">
        <v>269</v>
      </c>
      <c r="P17" s="9" t="s">
        <v>73</v>
      </c>
      <c r="Q17" s="10">
        <v>99</v>
      </c>
      <c r="R17" s="6">
        <v>14</v>
      </c>
      <c r="S17" s="6" t="s">
        <v>270</v>
      </c>
      <c r="T17" s="6" t="s">
        <v>271</v>
      </c>
      <c r="U17" s="6" t="s">
        <v>176</v>
      </c>
      <c r="V17" s="6" t="s">
        <v>67</v>
      </c>
      <c r="W17" s="6" t="s">
        <v>68</v>
      </c>
      <c r="X17" s="6">
        <v>2017</v>
      </c>
      <c r="Y17" s="6">
        <v>322488</v>
      </c>
      <c r="Z17" s="6" t="s">
        <v>75</v>
      </c>
      <c r="AA17" s="6">
        <v>252165</v>
      </c>
      <c r="AB17" s="6">
        <v>70323</v>
      </c>
      <c r="AC17" s="6" t="s">
        <v>69</v>
      </c>
      <c r="AD17" s="6" t="s">
        <v>272</v>
      </c>
      <c r="AE17" s="6">
        <v>322488</v>
      </c>
      <c r="AF17" s="6" t="s">
        <v>193</v>
      </c>
      <c r="AG17" s="6">
        <v>38159252</v>
      </c>
      <c r="AH17" s="6">
        <v>2024</v>
      </c>
      <c r="AI17" s="6">
        <v>1</v>
      </c>
      <c r="AJ17" s="6" t="s">
        <v>273</v>
      </c>
      <c r="AK17" s="6" t="s">
        <v>274</v>
      </c>
      <c r="AL17" s="9" t="s">
        <v>73</v>
      </c>
      <c r="AM17" s="10">
        <v>94</v>
      </c>
      <c r="AN17" s="6" t="s">
        <v>275</v>
      </c>
      <c r="AO17" s="9" t="s">
        <v>73</v>
      </c>
      <c r="AP17" s="10">
        <v>79</v>
      </c>
      <c r="AQ17" s="6" t="str">
        <f t="shared" si="1"/>
        <v>ff</v>
      </c>
      <c r="AR17" s="6">
        <v>0</v>
      </c>
      <c r="AS17" s="6">
        <v>0</v>
      </c>
      <c r="AT17" s="6">
        <v>1</v>
      </c>
      <c r="AU17" s="6">
        <v>1</v>
      </c>
      <c r="AV17" s="6">
        <v>1</v>
      </c>
      <c r="AW17" s="6">
        <v>0</v>
      </c>
      <c r="AX17" s="6">
        <v>0</v>
      </c>
      <c r="AY17" s="6">
        <v>0</v>
      </c>
      <c r="AZ17" s="6" t="s">
        <v>107</v>
      </c>
      <c r="BA17" s="6" t="s">
        <v>276</v>
      </c>
    </row>
    <row r="18" spans="1:53" ht="15.75" customHeight="1">
      <c r="A18" s="6">
        <f t="shared" ca="1" si="0"/>
        <v>0.79378290998183121</v>
      </c>
      <c r="B18" s="6" t="s">
        <v>241</v>
      </c>
      <c r="C18" s="6">
        <v>9406500</v>
      </c>
      <c r="D18" s="7">
        <v>43104</v>
      </c>
      <c r="E18" s="6" t="s">
        <v>76</v>
      </c>
      <c r="F18" s="6" t="s">
        <v>277</v>
      </c>
      <c r="G18" s="6">
        <v>5</v>
      </c>
      <c r="H18" s="6" t="s">
        <v>58</v>
      </c>
      <c r="I18" s="6" t="s">
        <v>243</v>
      </c>
      <c r="J18" s="6">
        <v>121214</v>
      </c>
      <c r="K18" s="6">
        <v>5</v>
      </c>
      <c r="L18" s="7">
        <v>41642</v>
      </c>
      <c r="M18" s="7">
        <v>43830</v>
      </c>
      <c r="N18" s="6" t="s">
        <v>278</v>
      </c>
      <c r="O18" s="8" t="s">
        <v>280</v>
      </c>
      <c r="P18" s="9" t="s">
        <v>62</v>
      </c>
      <c r="Q18" s="10">
        <v>75</v>
      </c>
      <c r="R18" s="6">
        <v>7</v>
      </c>
      <c r="S18" s="6" t="s">
        <v>189</v>
      </c>
      <c r="T18" s="6" t="s">
        <v>190</v>
      </c>
      <c r="U18" s="6" t="s">
        <v>191</v>
      </c>
      <c r="V18" s="6" t="s">
        <v>67</v>
      </c>
      <c r="W18" s="6" t="s">
        <v>68</v>
      </c>
      <c r="X18" s="6">
        <v>2018</v>
      </c>
      <c r="Y18" s="6">
        <v>435000</v>
      </c>
      <c r="Z18" s="6" t="s">
        <v>241</v>
      </c>
      <c r="AA18" s="6">
        <v>250000</v>
      </c>
      <c r="AB18" s="6">
        <v>185000</v>
      </c>
      <c r="AC18" s="6" t="s">
        <v>69</v>
      </c>
      <c r="AD18" s="6" t="s">
        <v>281</v>
      </c>
      <c r="AE18" s="6">
        <v>435000</v>
      </c>
      <c r="AF18" s="22" t="s">
        <v>165</v>
      </c>
      <c r="AG18" s="6">
        <v>30622162</v>
      </c>
      <c r="AH18" s="6">
        <v>2019</v>
      </c>
      <c r="AI18" s="6">
        <v>1</v>
      </c>
      <c r="AJ18" s="6" t="s">
        <v>282</v>
      </c>
      <c r="AK18" s="6" t="s">
        <v>283</v>
      </c>
      <c r="AL18" s="9" t="s">
        <v>73</v>
      </c>
      <c r="AM18" s="10">
        <v>98</v>
      </c>
      <c r="AN18" s="6" t="s">
        <v>284</v>
      </c>
      <c r="AO18" s="9" t="s">
        <v>62</v>
      </c>
      <c r="AP18" s="10">
        <v>100</v>
      </c>
      <c r="AQ18" s="6" t="str">
        <f t="shared" si="1"/>
        <v>fm</v>
      </c>
      <c r="AR18" s="6">
        <v>0</v>
      </c>
      <c r="AS18" s="6">
        <v>0</v>
      </c>
      <c r="AT18" s="6">
        <v>0</v>
      </c>
      <c r="AU18" s="6">
        <v>0</v>
      </c>
      <c r="AV18" s="6">
        <v>0</v>
      </c>
      <c r="AW18" s="6">
        <v>0</v>
      </c>
      <c r="AX18" s="6">
        <v>0</v>
      </c>
      <c r="AY18" s="6">
        <v>1</v>
      </c>
      <c r="AZ18" s="6" t="s">
        <v>197</v>
      </c>
      <c r="BA18" s="6" t="s">
        <v>285</v>
      </c>
    </row>
    <row r="19" spans="1:53" ht="15.75" customHeight="1">
      <c r="A19" s="6">
        <f t="shared" ca="1" si="0"/>
        <v>0.16554202916108485</v>
      </c>
      <c r="B19" s="6" t="s">
        <v>286</v>
      </c>
      <c r="C19" s="6">
        <v>9382931</v>
      </c>
      <c r="D19" s="7">
        <v>42746</v>
      </c>
      <c r="E19" s="6" t="s">
        <v>287</v>
      </c>
      <c r="F19" s="6" t="s">
        <v>288</v>
      </c>
      <c r="G19" s="6">
        <v>7</v>
      </c>
      <c r="H19" s="6" t="s">
        <v>58</v>
      </c>
      <c r="I19" s="6" t="s">
        <v>289</v>
      </c>
      <c r="J19" s="6">
        <v>100987</v>
      </c>
      <c r="K19" s="6">
        <v>5</v>
      </c>
      <c r="L19" s="7">
        <v>41275</v>
      </c>
      <c r="M19" s="7">
        <v>43465</v>
      </c>
      <c r="N19" s="6" t="s">
        <v>290</v>
      </c>
      <c r="O19" s="8" t="s">
        <v>292</v>
      </c>
      <c r="P19" s="9" t="s">
        <v>62</v>
      </c>
      <c r="Q19" s="10">
        <v>80</v>
      </c>
      <c r="R19" s="6">
        <v>4</v>
      </c>
      <c r="S19" s="6" t="s">
        <v>293</v>
      </c>
      <c r="T19" s="6" t="s">
        <v>294</v>
      </c>
      <c r="U19" s="6" t="s">
        <v>295</v>
      </c>
      <c r="V19" s="6" t="s">
        <v>296</v>
      </c>
      <c r="W19" s="6" t="s">
        <v>68</v>
      </c>
      <c r="X19" s="6">
        <v>2017</v>
      </c>
      <c r="Y19" s="6">
        <v>386250</v>
      </c>
      <c r="Z19" s="6" t="s">
        <v>286</v>
      </c>
      <c r="AA19" s="6">
        <v>250000</v>
      </c>
      <c r="AB19" s="6">
        <v>136250</v>
      </c>
      <c r="AC19" s="6" t="s">
        <v>69</v>
      </c>
      <c r="AD19" s="6" t="s">
        <v>297</v>
      </c>
      <c r="AE19" s="6">
        <v>386250</v>
      </c>
      <c r="AF19" s="22" t="s">
        <v>165</v>
      </c>
      <c r="AG19" s="6">
        <v>33665212</v>
      </c>
      <c r="AH19" s="6">
        <v>2021</v>
      </c>
      <c r="AI19" s="6">
        <v>1</v>
      </c>
      <c r="AJ19" s="6" t="s">
        <v>298</v>
      </c>
      <c r="AK19" s="6" t="s">
        <v>299</v>
      </c>
      <c r="AL19" s="9" t="s">
        <v>73</v>
      </c>
      <c r="AM19" s="10">
        <v>75</v>
      </c>
      <c r="AN19" s="6" t="s">
        <v>300</v>
      </c>
      <c r="AO19" s="9" t="s">
        <v>73</v>
      </c>
      <c r="AP19" s="10">
        <v>98</v>
      </c>
      <c r="AQ19" s="6" t="str">
        <f t="shared" si="1"/>
        <v>ff</v>
      </c>
      <c r="AR19" s="6">
        <v>0</v>
      </c>
      <c r="AS19" s="6">
        <v>1</v>
      </c>
      <c r="AT19" s="6">
        <v>0</v>
      </c>
      <c r="AU19" s="6">
        <v>0</v>
      </c>
      <c r="AV19" s="6">
        <v>0</v>
      </c>
      <c r="AW19" s="6">
        <v>1</v>
      </c>
      <c r="AX19" s="6">
        <v>0</v>
      </c>
      <c r="AY19" s="6">
        <v>0</v>
      </c>
      <c r="AZ19" s="6" t="s">
        <v>301</v>
      </c>
      <c r="BA19" s="6" t="s">
        <v>302</v>
      </c>
    </row>
    <row r="20" spans="1:53" ht="15.75" customHeight="1">
      <c r="A20" s="6">
        <f t="shared" ca="1" si="0"/>
        <v>0.51983284395117413</v>
      </c>
      <c r="B20" s="6" t="s">
        <v>303</v>
      </c>
      <c r="C20" s="6">
        <v>9306825</v>
      </c>
      <c r="D20" s="7">
        <v>42915</v>
      </c>
      <c r="E20" s="6" t="s">
        <v>56</v>
      </c>
      <c r="F20" s="6" t="s">
        <v>304</v>
      </c>
      <c r="G20" s="6">
        <v>5</v>
      </c>
      <c r="H20" s="6" t="s">
        <v>58</v>
      </c>
      <c r="I20" s="6" t="s">
        <v>305</v>
      </c>
      <c r="J20" s="6">
        <v>95728</v>
      </c>
      <c r="K20" s="6">
        <v>4</v>
      </c>
      <c r="L20" s="7">
        <v>41892</v>
      </c>
      <c r="M20" s="7">
        <v>43646</v>
      </c>
      <c r="N20" s="6" t="s">
        <v>306</v>
      </c>
      <c r="O20" s="8" t="s">
        <v>308</v>
      </c>
      <c r="P20" s="9" t="s">
        <v>62</v>
      </c>
      <c r="Q20" s="10">
        <v>98</v>
      </c>
      <c r="R20" s="6">
        <v>2</v>
      </c>
      <c r="S20" s="6" t="s">
        <v>309</v>
      </c>
      <c r="T20" s="6" t="s">
        <v>310</v>
      </c>
      <c r="U20" s="6" t="s">
        <v>311</v>
      </c>
      <c r="V20" s="6" t="s">
        <v>67</v>
      </c>
      <c r="W20" s="6" t="s">
        <v>68</v>
      </c>
      <c r="X20" s="6">
        <v>2017</v>
      </c>
      <c r="Y20" s="6">
        <v>377034</v>
      </c>
      <c r="Z20" s="6" t="s">
        <v>303</v>
      </c>
      <c r="AA20" s="6">
        <v>257483</v>
      </c>
      <c r="AB20" s="6">
        <v>119551</v>
      </c>
      <c r="AC20" s="6" t="s">
        <v>69</v>
      </c>
      <c r="AD20" s="6" t="s">
        <v>312</v>
      </c>
      <c r="AE20" s="6">
        <v>377034</v>
      </c>
      <c r="AF20" s="22" t="s">
        <v>165</v>
      </c>
      <c r="AG20" s="6">
        <v>34170199</v>
      </c>
      <c r="AH20" s="6">
        <v>2021</v>
      </c>
      <c r="AI20" s="6">
        <v>1</v>
      </c>
      <c r="AJ20" s="6" t="s">
        <v>313</v>
      </c>
      <c r="AK20" s="6" t="s">
        <v>314</v>
      </c>
      <c r="AL20" s="9" t="s">
        <v>62</v>
      </c>
      <c r="AM20" s="10">
        <v>100</v>
      </c>
      <c r="AN20" s="6" t="s">
        <v>315</v>
      </c>
      <c r="AO20" s="9" t="s">
        <v>62</v>
      </c>
      <c r="AP20" s="10">
        <v>98</v>
      </c>
      <c r="AQ20" s="6" t="str">
        <f t="shared" si="1"/>
        <v>mm</v>
      </c>
      <c r="AR20" s="6">
        <v>0</v>
      </c>
      <c r="AS20" s="6">
        <v>0</v>
      </c>
      <c r="AT20" s="6">
        <v>1</v>
      </c>
      <c r="AU20" s="6">
        <v>0</v>
      </c>
      <c r="AV20" s="6">
        <v>0</v>
      </c>
      <c r="AW20" s="6">
        <v>0</v>
      </c>
      <c r="AX20" s="6">
        <v>0</v>
      </c>
      <c r="AY20" s="6">
        <v>0</v>
      </c>
      <c r="AZ20" s="6" t="s">
        <v>301</v>
      </c>
      <c r="BA20" s="6" t="s">
        <v>316</v>
      </c>
    </row>
    <row r="21" spans="1:53" ht="15.75" customHeight="1">
      <c r="A21" s="6">
        <f t="shared" ca="1" si="0"/>
        <v>4.4693677551201461E-2</v>
      </c>
      <c r="B21" s="6" t="s">
        <v>303</v>
      </c>
      <c r="C21" s="6">
        <v>9441004</v>
      </c>
      <c r="D21" s="7">
        <v>43166</v>
      </c>
      <c r="E21" s="6" t="s">
        <v>76</v>
      </c>
      <c r="F21" s="6" t="s">
        <v>317</v>
      </c>
      <c r="G21" s="6">
        <v>5</v>
      </c>
      <c r="H21" s="6" t="s">
        <v>58</v>
      </c>
      <c r="I21" s="6" t="s">
        <v>305</v>
      </c>
      <c r="J21" s="6">
        <v>25861</v>
      </c>
      <c r="K21" s="6">
        <v>39</v>
      </c>
      <c r="L21" s="7">
        <v>29037</v>
      </c>
      <c r="M21" s="7">
        <v>43921</v>
      </c>
      <c r="N21" s="6" t="s">
        <v>318</v>
      </c>
      <c r="O21" s="8" t="s">
        <v>319</v>
      </c>
      <c r="P21" s="9" t="s">
        <v>62</v>
      </c>
      <c r="Q21" s="10">
        <v>99</v>
      </c>
      <c r="R21" s="6">
        <v>2</v>
      </c>
      <c r="S21" s="6" t="s">
        <v>320</v>
      </c>
      <c r="T21" s="6" t="s">
        <v>321</v>
      </c>
      <c r="U21" s="6" t="s">
        <v>137</v>
      </c>
      <c r="V21" s="6" t="s">
        <v>322</v>
      </c>
      <c r="W21" s="6" t="s">
        <v>68</v>
      </c>
      <c r="X21" s="6">
        <v>2018</v>
      </c>
      <c r="Y21" s="6">
        <v>338716</v>
      </c>
      <c r="Z21" s="6" t="s">
        <v>303</v>
      </c>
      <c r="AA21" s="6">
        <v>230000</v>
      </c>
      <c r="AB21" s="6">
        <v>108716</v>
      </c>
      <c r="AC21" s="6" t="s">
        <v>69</v>
      </c>
      <c r="AD21" s="6" t="s">
        <v>323</v>
      </c>
      <c r="AE21" s="6">
        <v>338716</v>
      </c>
      <c r="AF21" s="22" t="s">
        <v>165</v>
      </c>
      <c r="AG21" s="6">
        <v>30852488</v>
      </c>
      <c r="AH21" s="6">
        <v>2019</v>
      </c>
      <c r="AI21" s="6">
        <v>0</v>
      </c>
      <c r="AJ21" s="6" t="s">
        <v>324</v>
      </c>
      <c r="AK21" s="6" t="s">
        <v>325</v>
      </c>
      <c r="AL21" s="9" t="s">
        <v>62</v>
      </c>
      <c r="AM21" s="10">
        <v>100</v>
      </c>
      <c r="AN21" s="6" t="s">
        <v>326</v>
      </c>
      <c r="AO21" s="9" t="s">
        <v>62</v>
      </c>
      <c r="AP21" s="10">
        <v>99</v>
      </c>
      <c r="AQ21" s="6" t="str">
        <f t="shared" si="1"/>
        <v>mm</v>
      </c>
    </row>
    <row r="22" spans="1:53" ht="15.75" customHeight="1">
      <c r="A22" s="6">
        <f t="shared" ca="1" si="0"/>
        <v>0.93726911489645426</v>
      </c>
      <c r="B22" s="6" t="s">
        <v>327</v>
      </c>
      <c r="C22" s="6">
        <v>9480071</v>
      </c>
      <c r="D22" s="7">
        <v>43210</v>
      </c>
      <c r="E22" s="6" t="s">
        <v>328</v>
      </c>
      <c r="F22" s="6" t="s">
        <v>329</v>
      </c>
      <c r="G22" s="6">
        <v>5</v>
      </c>
      <c r="H22" s="6" t="s">
        <v>58</v>
      </c>
      <c r="I22" s="6" t="s">
        <v>330</v>
      </c>
      <c r="J22" s="6">
        <v>20644</v>
      </c>
      <c r="K22" s="6">
        <v>4</v>
      </c>
      <c r="L22" s="7">
        <v>42203</v>
      </c>
      <c r="M22" s="7">
        <v>44196</v>
      </c>
      <c r="N22" s="6" t="s">
        <v>331</v>
      </c>
      <c r="O22" s="8" t="s">
        <v>332</v>
      </c>
      <c r="P22" s="9" t="s">
        <v>62</v>
      </c>
      <c r="Q22" s="10">
        <v>96</v>
      </c>
      <c r="R22" s="6">
        <v>6</v>
      </c>
      <c r="S22" s="6" t="s">
        <v>333</v>
      </c>
      <c r="T22" s="6" t="s">
        <v>334</v>
      </c>
      <c r="U22" s="6" t="s">
        <v>335</v>
      </c>
      <c r="V22" s="6" t="s">
        <v>336</v>
      </c>
      <c r="W22" s="6" t="s">
        <v>68</v>
      </c>
      <c r="X22" s="6">
        <v>2018</v>
      </c>
      <c r="Y22" s="6">
        <v>332539</v>
      </c>
      <c r="Z22" s="6" t="s">
        <v>327</v>
      </c>
      <c r="AA22" s="6">
        <v>225000</v>
      </c>
      <c r="AB22" s="6">
        <v>107539</v>
      </c>
      <c r="AC22" s="6" t="s">
        <v>69</v>
      </c>
      <c r="AD22" s="6" t="s">
        <v>337</v>
      </c>
      <c r="AE22" s="6">
        <v>332539</v>
      </c>
      <c r="AF22" s="22" t="s">
        <v>165</v>
      </c>
      <c r="AG22" s="6">
        <v>34295138</v>
      </c>
      <c r="AH22" s="6">
        <v>2020</v>
      </c>
      <c r="AI22" s="6">
        <v>0</v>
      </c>
      <c r="AJ22" s="6" t="s">
        <v>338</v>
      </c>
      <c r="AK22" s="6" t="s">
        <v>339</v>
      </c>
      <c r="AL22" s="9" t="s">
        <v>62</v>
      </c>
      <c r="AM22" s="10">
        <v>100</v>
      </c>
      <c r="AN22" s="6" t="s">
        <v>340</v>
      </c>
      <c r="AO22" s="9" t="s">
        <v>62</v>
      </c>
      <c r="AP22" s="10">
        <v>96</v>
      </c>
      <c r="AQ22" s="6" t="str">
        <f t="shared" si="1"/>
        <v>mm</v>
      </c>
    </row>
    <row r="23" spans="1:53" ht="15.75" customHeight="1">
      <c r="A23" s="6">
        <f t="shared" ca="1" si="0"/>
        <v>0.43591784179420012</v>
      </c>
      <c r="B23" s="6" t="s">
        <v>303</v>
      </c>
      <c r="C23" s="6">
        <v>9413337</v>
      </c>
      <c r="D23" s="7">
        <v>43145</v>
      </c>
      <c r="E23" s="6" t="s">
        <v>341</v>
      </c>
      <c r="F23" s="6" t="s">
        <v>342</v>
      </c>
      <c r="G23" s="6">
        <v>5</v>
      </c>
      <c r="H23" s="6" t="s">
        <v>58</v>
      </c>
      <c r="I23" s="6" t="s">
        <v>305</v>
      </c>
      <c r="J23" s="6">
        <v>102325</v>
      </c>
      <c r="K23" s="6">
        <v>4</v>
      </c>
      <c r="L23" s="7">
        <v>42073</v>
      </c>
      <c r="M23" s="7">
        <v>43524</v>
      </c>
      <c r="N23" s="6" t="s">
        <v>343</v>
      </c>
      <c r="O23" s="8" t="s">
        <v>345</v>
      </c>
      <c r="P23" s="9" t="s">
        <v>73</v>
      </c>
      <c r="Q23" s="10">
        <v>97</v>
      </c>
      <c r="R23" s="6">
        <v>1</v>
      </c>
      <c r="S23" s="6" t="s">
        <v>346</v>
      </c>
      <c r="T23" s="6" t="s">
        <v>119</v>
      </c>
      <c r="U23" s="6" t="s">
        <v>347</v>
      </c>
      <c r="V23" s="6" t="s">
        <v>348</v>
      </c>
      <c r="W23" s="6" t="s">
        <v>68</v>
      </c>
      <c r="X23" s="6">
        <v>2018</v>
      </c>
      <c r="Y23" s="6">
        <v>688241</v>
      </c>
      <c r="Z23" s="6" t="s">
        <v>303</v>
      </c>
      <c r="AA23" s="6">
        <v>432856</v>
      </c>
      <c r="AB23" s="6">
        <v>255385</v>
      </c>
      <c r="AC23" s="6" t="s">
        <v>69</v>
      </c>
      <c r="AD23" s="6" t="s">
        <v>349</v>
      </c>
      <c r="AE23" s="6">
        <v>688241</v>
      </c>
      <c r="AF23" s="22" t="s">
        <v>165</v>
      </c>
      <c r="AG23" s="6">
        <v>34269985</v>
      </c>
      <c r="AH23" s="6">
        <v>2022</v>
      </c>
      <c r="AI23" s="6">
        <v>1</v>
      </c>
      <c r="AJ23" s="6" t="s">
        <v>350</v>
      </c>
      <c r="AK23" s="6" t="s">
        <v>351</v>
      </c>
      <c r="AL23" s="9" t="s">
        <v>73</v>
      </c>
      <c r="AM23" s="10">
        <v>99</v>
      </c>
      <c r="AN23" s="6" t="s">
        <v>352</v>
      </c>
      <c r="AO23" s="9" t="s">
        <v>62</v>
      </c>
      <c r="AP23" s="10">
        <v>99</v>
      </c>
      <c r="AQ23" s="6" t="str">
        <f t="shared" si="1"/>
        <v>fm</v>
      </c>
      <c r="AR23" s="6">
        <v>0</v>
      </c>
      <c r="AS23" s="6">
        <v>1</v>
      </c>
      <c r="AT23" s="6">
        <v>0</v>
      </c>
      <c r="AU23" s="6">
        <v>0</v>
      </c>
      <c r="AV23" s="6">
        <v>0</v>
      </c>
      <c r="AW23" s="6">
        <v>0</v>
      </c>
      <c r="AX23" s="6">
        <v>0</v>
      </c>
      <c r="AY23" s="6">
        <v>0</v>
      </c>
      <c r="AZ23" s="6" t="s">
        <v>197</v>
      </c>
      <c r="BA23" s="6" t="s">
        <v>353</v>
      </c>
    </row>
    <row r="24" spans="1:53" ht="15.75" customHeight="1">
      <c r="A24" s="6">
        <f t="shared" ca="1" si="0"/>
        <v>0.6569667374880882</v>
      </c>
      <c r="B24" s="6" t="s">
        <v>92</v>
      </c>
      <c r="C24" s="6">
        <v>9262980</v>
      </c>
      <c r="D24" s="7">
        <v>42866</v>
      </c>
      <c r="E24" s="6" t="s">
        <v>76</v>
      </c>
      <c r="F24" s="6" t="s">
        <v>354</v>
      </c>
      <c r="G24" s="6">
        <v>5</v>
      </c>
      <c r="H24" s="6" t="s">
        <v>58</v>
      </c>
      <c r="I24" s="6" t="s">
        <v>95</v>
      </c>
      <c r="J24" s="6">
        <v>73180</v>
      </c>
      <c r="K24" s="6">
        <v>5</v>
      </c>
      <c r="L24" s="7">
        <v>41395</v>
      </c>
      <c r="M24" s="7">
        <v>43585</v>
      </c>
      <c r="N24" s="6" t="s">
        <v>355</v>
      </c>
      <c r="O24" s="8" t="s">
        <v>356</v>
      </c>
      <c r="P24" s="9" t="s">
        <v>62</v>
      </c>
      <c r="Q24" s="10">
        <v>99</v>
      </c>
      <c r="R24" s="6">
        <v>50</v>
      </c>
      <c r="S24" s="6" t="s">
        <v>357</v>
      </c>
      <c r="T24" s="6" t="s">
        <v>358</v>
      </c>
      <c r="U24" s="6" t="s">
        <v>149</v>
      </c>
      <c r="V24" s="6" t="s">
        <v>67</v>
      </c>
      <c r="W24" s="6" t="s">
        <v>68</v>
      </c>
      <c r="X24" s="6">
        <v>2017</v>
      </c>
      <c r="Y24" s="6">
        <v>303320</v>
      </c>
      <c r="Z24" s="6" t="s">
        <v>92</v>
      </c>
      <c r="AA24" s="6">
        <v>207500</v>
      </c>
      <c r="AB24" s="6">
        <v>95820</v>
      </c>
      <c r="AC24" s="6" t="s">
        <v>69</v>
      </c>
      <c r="AD24" s="6" t="s">
        <v>359</v>
      </c>
      <c r="AE24" s="6">
        <v>303320</v>
      </c>
      <c r="AF24" s="22" t="s">
        <v>165</v>
      </c>
      <c r="AG24" s="6">
        <v>28755470</v>
      </c>
      <c r="AH24" s="6">
        <v>2017</v>
      </c>
      <c r="AI24" s="6">
        <v>0</v>
      </c>
      <c r="AJ24" s="6" t="s">
        <v>360</v>
      </c>
      <c r="AK24" s="6" t="s">
        <v>361</v>
      </c>
      <c r="AL24" s="9" t="s">
        <v>62</v>
      </c>
      <c r="AM24" s="10">
        <v>99</v>
      </c>
      <c r="AN24" s="6" t="s">
        <v>362</v>
      </c>
      <c r="AO24" s="9" t="s">
        <v>62</v>
      </c>
      <c r="AP24" s="10">
        <v>99</v>
      </c>
      <c r="AQ24" s="6" t="str">
        <f t="shared" si="1"/>
        <v>mm</v>
      </c>
    </row>
    <row r="25" spans="1:53" ht="15.75" customHeight="1">
      <c r="A25" s="6">
        <f t="shared" ca="1" si="0"/>
        <v>0.62464946663075116</v>
      </c>
      <c r="B25" s="6" t="s">
        <v>92</v>
      </c>
      <c r="C25" s="6">
        <v>9353444</v>
      </c>
      <c r="D25" s="7">
        <v>42955</v>
      </c>
      <c r="E25" s="6" t="s">
        <v>76</v>
      </c>
      <c r="F25" s="6" t="s">
        <v>363</v>
      </c>
      <c r="G25" s="6">
        <v>5</v>
      </c>
      <c r="H25" s="6" t="s">
        <v>58</v>
      </c>
      <c r="I25" s="6" t="s">
        <v>95</v>
      </c>
      <c r="J25" s="6">
        <v>76259</v>
      </c>
      <c r="K25" s="6">
        <v>6</v>
      </c>
      <c r="L25" s="7">
        <v>41547</v>
      </c>
      <c r="M25" s="7">
        <v>43677</v>
      </c>
      <c r="N25" s="6" t="s">
        <v>364</v>
      </c>
      <c r="O25" s="8" t="s">
        <v>366</v>
      </c>
      <c r="P25" s="9" t="s">
        <v>73</v>
      </c>
      <c r="Q25" s="10">
        <v>98</v>
      </c>
      <c r="R25" s="6">
        <v>3</v>
      </c>
      <c r="S25" s="6" t="s">
        <v>368</v>
      </c>
      <c r="T25" s="6" t="s">
        <v>369</v>
      </c>
      <c r="U25" s="6" t="s">
        <v>370</v>
      </c>
      <c r="V25" s="6" t="s">
        <v>67</v>
      </c>
      <c r="W25" s="6" t="s">
        <v>68</v>
      </c>
      <c r="X25" s="6">
        <v>2017</v>
      </c>
      <c r="Y25" s="6">
        <v>295788</v>
      </c>
      <c r="Z25" s="6" t="s">
        <v>92</v>
      </c>
      <c r="AA25" s="6">
        <v>207500</v>
      </c>
      <c r="AB25" s="6">
        <v>88288</v>
      </c>
      <c r="AC25" s="6" t="s">
        <v>69</v>
      </c>
      <c r="AD25" s="6" t="s">
        <v>371</v>
      </c>
      <c r="AE25" s="6">
        <v>295788</v>
      </c>
      <c r="AF25" s="6" t="s">
        <v>372</v>
      </c>
      <c r="AG25" s="6">
        <v>33185172</v>
      </c>
      <c r="AH25" s="6">
        <v>2021</v>
      </c>
      <c r="AI25" s="6">
        <v>1</v>
      </c>
      <c r="AJ25" s="6" t="s">
        <v>373</v>
      </c>
      <c r="AK25" s="6" t="s">
        <v>374</v>
      </c>
      <c r="AL25" s="9" t="s">
        <v>62</v>
      </c>
      <c r="AM25" s="10">
        <v>100</v>
      </c>
      <c r="AN25" s="6" t="s">
        <v>375</v>
      </c>
      <c r="AO25" s="9" t="s">
        <v>73</v>
      </c>
      <c r="AP25" s="10">
        <v>98</v>
      </c>
      <c r="AQ25" s="6" t="str">
        <f t="shared" si="1"/>
        <v>mf</v>
      </c>
      <c r="AR25" s="6">
        <v>0</v>
      </c>
      <c r="AS25" s="6">
        <v>1</v>
      </c>
      <c r="AT25" s="6">
        <v>0</v>
      </c>
      <c r="AU25" s="6">
        <v>0</v>
      </c>
      <c r="AV25" s="6">
        <v>0</v>
      </c>
      <c r="AW25" s="6">
        <v>0</v>
      </c>
      <c r="AX25" s="6">
        <v>1</v>
      </c>
      <c r="AY25" s="6">
        <v>0</v>
      </c>
      <c r="AZ25" s="6" t="s">
        <v>107</v>
      </c>
      <c r="BA25" s="6" t="s">
        <v>376</v>
      </c>
    </row>
    <row r="26" spans="1:53" ht="15.75" customHeight="1">
      <c r="A26" s="6">
        <f t="shared" ca="1" si="0"/>
        <v>0.89731436939277598</v>
      </c>
      <c r="B26" s="6" t="s">
        <v>199</v>
      </c>
      <c r="C26" s="6">
        <v>9322540</v>
      </c>
      <c r="D26" s="7">
        <v>42947</v>
      </c>
      <c r="E26" s="6" t="s">
        <v>377</v>
      </c>
      <c r="F26" s="6" t="s">
        <v>378</v>
      </c>
      <c r="G26" s="6">
        <v>5</v>
      </c>
      <c r="H26" s="6" t="s">
        <v>58</v>
      </c>
      <c r="I26" s="6" t="s">
        <v>149</v>
      </c>
      <c r="J26" s="6">
        <v>190121</v>
      </c>
      <c r="K26" s="6">
        <v>5</v>
      </c>
      <c r="L26" s="7">
        <v>42736</v>
      </c>
      <c r="M26" s="7">
        <v>43708</v>
      </c>
      <c r="N26" s="6" t="s">
        <v>379</v>
      </c>
      <c r="O26" s="8" t="s">
        <v>380</v>
      </c>
      <c r="P26" s="9" t="s">
        <v>62</v>
      </c>
      <c r="Q26" s="10">
        <v>99</v>
      </c>
      <c r="R26" s="6">
        <v>2</v>
      </c>
      <c r="S26" s="6" t="s">
        <v>381</v>
      </c>
      <c r="T26" s="6" t="s">
        <v>382</v>
      </c>
      <c r="U26" s="6" t="s">
        <v>383</v>
      </c>
      <c r="V26" s="6" t="s">
        <v>260</v>
      </c>
      <c r="W26" s="6" t="s">
        <v>68</v>
      </c>
      <c r="X26" s="6">
        <v>2017</v>
      </c>
      <c r="Y26" s="6">
        <v>362088</v>
      </c>
      <c r="Z26" s="6" t="s">
        <v>199</v>
      </c>
      <c r="AA26" s="6">
        <v>269750</v>
      </c>
      <c r="AB26" s="6">
        <v>92338</v>
      </c>
      <c r="AC26" s="6" t="s">
        <v>69</v>
      </c>
      <c r="AD26" s="6" t="s">
        <v>384</v>
      </c>
      <c r="AE26" s="6">
        <v>362088</v>
      </c>
      <c r="AF26" s="22" t="s">
        <v>165</v>
      </c>
      <c r="AG26" s="6">
        <v>35906213</v>
      </c>
      <c r="AH26" s="6">
        <v>2022</v>
      </c>
      <c r="AI26" s="6">
        <v>0</v>
      </c>
      <c r="AJ26" s="6" t="s">
        <v>228</v>
      </c>
      <c r="AK26" s="6" t="s">
        <v>385</v>
      </c>
      <c r="AL26" s="9" t="s">
        <v>62</v>
      </c>
      <c r="AM26" s="10">
        <v>61</v>
      </c>
      <c r="AN26" s="6" t="s">
        <v>386</v>
      </c>
      <c r="AO26" s="9" t="s">
        <v>62</v>
      </c>
      <c r="AP26" s="10">
        <v>99</v>
      </c>
      <c r="AQ26" s="6" t="str">
        <f t="shared" si="1"/>
        <v>mm</v>
      </c>
    </row>
    <row r="27" spans="1:53" ht="15.75" customHeight="1">
      <c r="A27" s="6">
        <f t="shared" ca="1" si="0"/>
        <v>0.3759895457167618</v>
      </c>
      <c r="B27" s="6" t="s">
        <v>254</v>
      </c>
      <c r="C27" s="6">
        <v>9298668</v>
      </c>
      <c r="D27" s="7">
        <v>42895</v>
      </c>
      <c r="E27" s="6" t="s">
        <v>76</v>
      </c>
      <c r="F27" s="6" t="s">
        <v>387</v>
      </c>
      <c r="G27" s="6">
        <v>5</v>
      </c>
      <c r="H27" s="6" t="s">
        <v>58</v>
      </c>
      <c r="I27" s="6" t="s">
        <v>256</v>
      </c>
      <c r="J27" s="6">
        <v>103842</v>
      </c>
      <c r="K27" s="6">
        <v>6</v>
      </c>
      <c r="L27" s="7">
        <v>41535</v>
      </c>
      <c r="M27" s="7">
        <v>43646</v>
      </c>
      <c r="N27" s="6" t="s">
        <v>388</v>
      </c>
      <c r="O27" s="8" t="s">
        <v>389</v>
      </c>
      <c r="P27" s="9" t="s">
        <v>62</v>
      </c>
      <c r="Q27" s="10">
        <v>99</v>
      </c>
      <c r="R27" s="6">
        <v>13</v>
      </c>
      <c r="S27" s="6" t="s">
        <v>390</v>
      </c>
      <c r="T27" s="6" t="s">
        <v>217</v>
      </c>
      <c r="U27" s="6" t="s">
        <v>120</v>
      </c>
      <c r="V27" s="6" t="s">
        <v>67</v>
      </c>
      <c r="W27" s="6" t="s">
        <v>68</v>
      </c>
      <c r="X27" s="6">
        <v>2017</v>
      </c>
      <c r="Y27" s="6">
        <v>291207</v>
      </c>
      <c r="Z27" s="6" t="s">
        <v>254</v>
      </c>
      <c r="AA27" s="6">
        <v>190000</v>
      </c>
      <c r="AB27" s="6">
        <v>101207</v>
      </c>
      <c r="AC27" s="6" t="s">
        <v>69</v>
      </c>
      <c r="AD27" s="6" t="s">
        <v>391</v>
      </c>
      <c r="AE27" s="6">
        <v>291207</v>
      </c>
      <c r="AF27" s="22" t="s">
        <v>165</v>
      </c>
      <c r="AG27" s="6">
        <v>30767931</v>
      </c>
      <c r="AH27" s="6">
        <v>2019</v>
      </c>
      <c r="AI27" s="6" t="s">
        <v>392</v>
      </c>
      <c r="AJ27" s="6" t="s">
        <v>393</v>
      </c>
      <c r="AK27" s="6" t="s">
        <v>394</v>
      </c>
      <c r="AL27" s="9" t="s">
        <v>73</v>
      </c>
      <c r="AM27" s="10">
        <v>98</v>
      </c>
      <c r="AN27" s="6" t="s">
        <v>395</v>
      </c>
      <c r="AO27" s="9" t="s">
        <v>62</v>
      </c>
      <c r="AP27" s="10">
        <v>99</v>
      </c>
      <c r="AQ27" s="6" t="str">
        <f t="shared" si="1"/>
        <v>fm</v>
      </c>
    </row>
    <row r="28" spans="1:53" ht="15.75" customHeight="1">
      <c r="A28" s="6">
        <f t="shared" ca="1" si="0"/>
        <v>0.27159555902139032</v>
      </c>
      <c r="B28" s="6" t="s">
        <v>254</v>
      </c>
      <c r="C28" s="6">
        <v>9295025</v>
      </c>
      <c r="D28" s="7">
        <v>42935</v>
      </c>
      <c r="E28" s="6" t="s">
        <v>56</v>
      </c>
      <c r="F28" s="6" t="s">
        <v>396</v>
      </c>
      <c r="G28" s="6">
        <v>5</v>
      </c>
      <c r="H28" s="6" t="s">
        <v>58</v>
      </c>
      <c r="I28" s="6" t="s">
        <v>256</v>
      </c>
      <c r="J28" s="6">
        <v>57720</v>
      </c>
      <c r="K28" s="6">
        <v>48</v>
      </c>
      <c r="L28" s="7">
        <v>28277</v>
      </c>
      <c r="M28" s="7">
        <v>43646</v>
      </c>
      <c r="N28" s="6" t="s">
        <v>397</v>
      </c>
      <c r="O28" s="8" t="s">
        <v>398</v>
      </c>
      <c r="P28" s="9" t="s">
        <v>62</v>
      </c>
      <c r="Q28" s="10">
        <v>99</v>
      </c>
      <c r="R28" s="6">
        <v>10</v>
      </c>
      <c r="S28" s="6" t="s">
        <v>399</v>
      </c>
      <c r="T28" s="6" t="s">
        <v>400</v>
      </c>
      <c r="U28" s="6" t="s">
        <v>401</v>
      </c>
      <c r="V28" s="6" t="s">
        <v>67</v>
      </c>
      <c r="W28" s="6" t="s">
        <v>68</v>
      </c>
      <c r="X28" s="6">
        <v>2017</v>
      </c>
      <c r="Y28" s="6">
        <v>641670</v>
      </c>
      <c r="Z28" s="6" t="s">
        <v>254</v>
      </c>
      <c r="AA28" s="6">
        <v>403566</v>
      </c>
      <c r="AB28" s="6">
        <v>238104</v>
      </c>
      <c r="AC28" s="6" t="s">
        <v>69</v>
      </c>
      <c r="AD28" s="6" t="s">
        <v>402</v>
      </c>
      <c r="AE28" s="6">
        <v>641670</v>
      </c>
      <c r="AF28" s="22" t="s">
        <v>165</v>
      </c>
      <c r="AG28" s="6">
        <v>36513643</v>
      </c>
      <c r="AH28" s="6">
        <v>2022</v>
      </c>
      <c r="AI28" s="6">
        <v>0</v>
      </c>
      <c r="AJ28" s="6" t="s">
        <v>403</v>
      </c>
      <c r="AK28" s="6" t="s">
        <v>404</v>
      </c>
      <c r="AL28" s="9" t="s">
        <v>62</v>
      </c>
      <c r="AM28" s="10">
        <v>97</v>
      </c>
      <c r="AN28" s="6" t="s">
        <v>374</v>
      </c>
      <c r="AO28" s="9" t="s">
        <v>62</v>
      </c>
      <c r="AP28" s="10">
        <v>100</v>
      </c>
      <c r="AQ28" s="6" t="str">
        <f t="shared" si="1"/>
        <v>mm</v>
      </c>
    </row>
    <row r="29" spans="1:53" ht="15.75" customHeight="1">
      <c r="A29" s="6">
        <f t="shared" ca="1" si="0"/>
        <v>0.92881152564665559</v>
      </c>
      <c r="B29" s="6" t="s">
        <v>405</v>
      </c>
      <c r="C29" s="6">
        <v>9526461</v>
      </c>
      <c r="D29" s="7">
        <v>43307</v>
      </c>
      <c r="E29" s="6" t="s">
        <v>56</v>
      </c>
      <c r="F29" s="6" t="s">
        <v>406</v>
      </c>
      <c r="G29" s="6">
        <v>5</v>
      </c>
      <c r="H29" s="6" t="s">
        <v>58</v>
      </c>
      <c r="I29" s="6" t="s">
        <v>407</v>
      </c>
      <c r="J29" s="6">
        <v>40694</v>
      </c>
      <c r="K29" s="6">
        <v>4</v>
      </c>
      <c r="L29" s="7">
        <v>42262</v>
      </c>
      <c r="M29" s="7">
        <v>44043</v>
      </c>
      <c r="N29" s="6" t="s">
        <v>364</v>
      </c>
      <c r="O29" s="8" t="s">
        <v>409</v>
      </c>
      <c r="P29" s="9" t="s">
        <v>73</v>
      </c>
      <c r="Q29" s="10">
        <v>98</v>
      </c>
      <c r="R29" s="6">
        <v>6</v>
      </c>
      <c r="S29" s="6" t="s">
        <v>410</v>
      </c>
      <c r="T29" s="6" t="s">
        <v>411</v>
      </c>
      <c r="U29" s="6" t="s">
        <v>412</v>
      </c>
      <c r="V29" s="6" t="s">
        <v>413</v>
      </c>
      <c r="W29" s="6" t="s">
        <v>68</v>
      </c>
      <c r="X29" s="6">
        <v>2018</v>
      </c>
      <c r="Y29" s="6">
        <v>589621</v>
      </c>
      <c r="Z29" s="6" t="s">
        <v>405</v>
      </c>
      <c r="AA29" s="6">
        <v>400335</v>
      </c>
      <c r="AB29" s="6">
        <v>189286</v>
      </c>
      <c r="AC29" s="6" t="s">
        <v>69</v>
      </c>
      <c r="AD29" s="6" t="s">
        <v>414</v>
      </c>
      <c r="AE29" s="6">
        <v>589621</v>
      </c>
      <c r="AF29" s="22" t="s">
        <v>165</v>
      </c>
      <c r="AG29" s="6">
        <v>33973130</v>
      </c>
      <c r="AH29" s="6">
        <v>2021</v>
      </c>
      <c r="AI29" s="6">
        <v>1</v>
      </c>
      <c r="AJ29" s="6" t="s">
        <v>415</v>
      </c>
      <c r="AK29" s="6" t="s">
        <v>416</v>
      </c>
      <c r="AL29" s="9" t="s">
        <v>73</v>
      </c>
      <c r="AM29" s="10">
        <v>98</v>
      </c>
      <c r="AN29" s="6" t="s">
        <v>417</v>
      </c>
      <c r="AO29" s="9" t="s">
        <v>73</v>
      </c>
      <c r="AP29" s="10">
        <v>93</v>
      </c>
      <c r="AQ29" s="6" t="str">
        <f t="shared" si="1"/>
        <v>ff</v>
      </c>
      <c r="AR29" s="6">
        <v>0</v>
      </c>
      <c r="AS29" s="6">
        <v>1</v>
      </c>
      <c r="AT29" s="6">
        <v>0</v>
      </c>
      <c r="AU29" s="6">
        <v>0</v>
      </c>
      <c r="AV29" s="6">
        <v>0</v>
      </c>
      <c r="AW29" s="6">
        <v>0</v>
      </c>
      <c r="AX29" s="6">
        <v>1</v>
      </c>
      <c r="AY29" s="6">
        <v>0</v>
      </c>
      <c r="AZ29" s="6" t="s">
        <v>107</v>
      </c>
      <c r="BA29" s="6" t="s">
        <v>418</v>
      </c>
    </row>
    <row r="30" spans="1:53" ht="15.75" customHeight="1">
      <c r="A30" s="6">
        <f t="shared" ca="1" si="0"/>
        <v>0.64708958348452428</v>
      </c>
      <c r="B30" s="6" t="s">
        <v>241</v>
      </c>
      <c r="C30" s="6">
        <v>9303438</v>
      </c>
      <c r="D30" s="7">
        <v>42917</v>
      </c>
      <c r="E30" s="6" t="s">
        <v>419</v>
      </c>
      <c r="F30" s="6" t="s">
        <v>420</v>
      </c>
      <c r="G30" s="6">
        <v>5</v>
      </c>
      <c r="H30" s="6" t="s">
        <v>58</v>
      </c>
      <c r="I30" s="6" t="s">
        <v>243</v>
      </c>
      <c r="J30" s="6">
        <v>125059</v>
      </c>
      <c r="K30" s="6">
        <v>3</v>
      </c>
      <c r="L30" s="7">
        <v>42248</v>
      </c>
      <c r="M30" s="7">
        <v>44074</v>
      </c>
      <c r="N30" s="6" t="s">
        <v>421</v>
      </c>
      <c r="O30" s="8" t="s">
        <v>246</v>
      </c>
      <c r="P30" s="9" t="s">
        <v>62</v>
      </c>
      <c r="Q30" s="10">
        <v>99</v>
      </c>
      <c r="R30" s="6">
        <v>7</v>
      </c>
      <c r="S30" s="6" t="s">
        <v>64</v>
      </c>
      <c r="T30" s="6" t="s">
        <v>65</v>
      </c>
      <c r="U30" s="6" t="s">
        <v>66</v>
      </c>
      <c r="V30" s="6" t="s">
        <v>67</v>
      </c>
      <c r="W30" s="6" t="s">
        <v>68</v>
      </c>
      <c r="X30" s="6">
        <v>2017</v>
      </c>
      <c r="Y30" s="6">
        <v>615578</v>
      </c>
      <c r="Z30" s="6" t="s">
        <v>241</v>
      </c>
      <c r="AA30" s="6">
        <v>488554</v>
      </c>
      <c r="AB30" s="6">
        <v>127024</v>
      </c>
      <c r="AC30" s="6" t="s">
        <v>69</v>
      </c>
      <c r="AD30" s="6" t="s">
        <v>423</v>
      </c>
      <c r="AE30" s="6">
        <v>615578</v>
      </c>
      <c r="AF30" s="22" t="s">
        <v>165</v>
      </c>
      <c r="AG30" s="6">
        <v>35131972</v>
      </c>
      <c r="AH30" s="6">
        <v>2022</v>
      </c>
      <c r="AI30" s="6">
        <v>1</v>
      </c>
      <c r="AJ30" s="6" t="s">
        <v>424</v>
      </c>
      <c r="AK30" s="6" t="s">
        <v>425</v>
      </c>
      <c r="AL30" s="9" t="s">
        <v>73</v>
      </c>
      <c r="AM30" s="10">
        <v>96</v>
      </c>
      <c r="AN30" s="6" t="s">
        <v>426</v>
      </c>
      <c r="AO30" s="9" t="s">
        <v>73</v>
      </c>
      <c r="AP30" s="10">
        <v>95</v>
      </c>
      <c r="AQ30" s="6" t="str">
        <f t="shared" si="1"/>
        <v>ff</v>
      </c>
      <c r="AR30" s="6">
        <v>0</v>
      </c>
      <c r="AS30" s="6">
        <v>0</v>
      </c>
      <c r="AT30" s="6">
        <v>1</v>
      </c>
      <c r="AU30" s="6">
        <v>1</v>
      </c>
      <c r="AV30" s="6">
        <v>1</v>
      </c>
      <c r="AW30" s="6">
        <v>0</v>
      </c>
      <c r="AX30" s="6">
        <v>0</v>
      </c>
      <c r="AY30" s="6">
        <v>0</v>
      </c>
      <c r="AZ30" s="6" t="s">
        <v>90</v>
      </c>
      <c r="BA30" s="6" t="s">
        <v>427</v>
      </c>
    </row>
    <row r="31" spans="1:53" ht="15.75" customHeight="1">
      <c r="A31" s="6">
        <f t="shared" ca="1" si="0"/>
        <v>5.2580673918088183E-2</v>
      </c>
      <c r="B31" s="6" t="s">
        <v>127</v>
      </c>
      <c r="C31" s="6">
        <v>9529382</v>
      </c>
      <c r="D31" s="7">
        <v>43312</v>
      </c>
      <c r="E31" s="6" t="s">
        <v>56</v>
      </c>
      <c r="F31" s="6" t="s">
        <v>428</v>
      </c>
      <c r="G31" s="6">
        <v>5</v>
      </c>
      <c r="H31" s="6" t="s">
        <v>58</v>
      </c>
      <c r="I31" s="6" t="s">
        <v>130</v>
      </c>
      <c r="J31" s="6">
        <v>103716</v>
      </c>
      <c r="K31" s="6">
        <v>5</v>
      </c>
      <c r="L31" s="7">
        <v>41894</v>
      </c>
      <c r="M31" s="7">
        <v>44043</v>
      </c>
      <c r="N31" s="6" t="s">
        <v>429</v>
      </c>
      <c r="O31" s="8" t="s">
        <v>431</v>
      </c>
      <c r="P31" s="9" t="s">
        <v>73</v>
      </c>
      <c r="Q31" s="10">
        <v>98</v>
      </c>
      <c r="R31" s="6">
        <v>6</v>
      </c>
      <c r="S31" s="6" t="s">
        <v>432</v>
      </c>
      <c r="T31" s="6" t="s">
        <v>433</v>
      </c>
      <c r="U31" s="6" t="s">
        <v>434</v>
      </c>
      <c r="V31" s="6" t="s">
        <v>67</v>
      </c>
      <c r="W31" s="6" t="s">
        <v>68</v>
      </c>
      <c r="X31" s="6">
        <v>2018</v>
      </c>
      <c r="Y31" s="6">
        <v>419850</v>
      </c>
      <c r="Z31" s="6" t="s">
        <v>127</v>
      </c>
      <c r="AA31" s="6">
        <v>270000</v>
      </c>
      <c r="AB31" s="6">
        <v>149850</v>
      </c>
      <c r="AC31" s="6" t="s">
        <v>69</v>
      </c>
      <c r="AD31" s="6" t="s">
        <v>435</v>
      </c>
      <c r="AE31" s="6">
        <v>419850</v>
      </c>
      <c r="AF31" s="22" t="s">
        <v>165</v>
      </c>
      <c r="AG31" s="6">
        <v>33328589</v>
      </c>
      <c r="AH31" s="6">
        <v>2021</v>
      </c>
      <c r="AI31" s="6">
        <v>1</v>
      </c>
      <c r="AJ31" s="6" t="s">
        <v>436</v>
      </c>
      <c r="AK31" s="6" t="s">
        <v>437</v>
      </c>
      <c r="AL31" s="9" t="s">
        <v>73</v>
      </c>
      <c r="AM31" s="10">
        <v>98</v>
      </c>
      <c r="AN31" s="6" t="s">
        <v>438</v>
      </c>
      <c r="AO31" s="9" t="s">
        <v>73</v>
      </c>
      <c r="AP31" s="10">
        <v>98</v>
      </c>
      <c r="AQ31" s="6" t="str">
        <f t="shared" si="1"/>
        <v>ff</v>
      </c>
      <c r="AR31" s="6">
        <v>1</v>
      </c>
      <c r="AS31" s="6">
        <v>0</v>
      </c>
      <c r="AT31" s="6">
        <v>0</v>
      </c>
      <c r="AU31" s="6">
        <v>0</v>
      </c>
      <c r="AV31" s="6">
        <v>0</v>
      </c>
      <c r="AW31" s="6">
        <v>0</v>
      </c>
      <c r="AX31" s="6">
        <v>0</v>
      </c>
      <c r="AY31" s="6">
        <v>0</v>
      </c>
      <c r="AZ31" s="6" t="s">
        <v>301</v>
      </c>
      <c r="BA31" s="6" t="s">
        <v>439</v>
      </c>
    </row>
    <row r="32" spans="1:53" ht="15.75" customHeight="1">
      <c r="A32" s="6">
        <f t="shared" ca="1" si="0"/>
        <v>0.11214549708635901</v>
      </c>
      <c r="B32" s="6" t="s">
        <v>75</v>
      </c>
      <c r="C32" s="6">
        <v>9512628</v>
      </c>
      <c r="D32" s="7">
        <v>43238</v>
      </c>
      <c r="E32" s="6" t="s">
        <v>56</v>
      </c>
      <c r="F32" s="6" t="s">
        <v>440</v>
      </c>
      <c r="G32" s="6">
        <v>5</v>
      </c>
      <c r="H32" s="6" t="s">
        <v>58</v>
      </c>
      <c r="I32" s="6" t="s">
        <v>78</v>
      </c>
      <c r="J32" s="6">
        <v>45541</v>
      </c>
      <c r="K32" s="6">
        <v>5</v>
      </c>
      <c r="L32" s="7">
        <v>41897</v>
      </c>
      <c r="M32" s="7">
        <v>43616</v>
      </c>
      <c r="N32" s="6" t="s">
        <v>441</v>
      </c>
      <c r="O32" s="8" t="s">
        <v>202</v>
      </c>
      <c r="P32" s="9" t="s">
        <v>62</v>
      </c>
      <c r="Q32" s="10">
        <v>99</v>
      </c>
      <c r="R32" s="6">
        <v>4</v>
      </c>
      <c r="S32" s="6" t="s">
        <v>444</v>
      </c>
      <c r="T32" s="6" t="s">
        <v>445</v>
      </c>
      <c r="U32" s="6" t="s">
        <v>149</v>
      </c>
      <c r="V32" s="6" t="s">
        <v>67</v>
      </c>
      <c r="W32" s="6" t="s">
        <v>68</v>
      </c>
      <c r="X32" s="6">
        <v>2018</v>
      </c>
      <c r="Y32" s="6">
        <v>385071</v>
      </c>
      <c r="Z32" s="6" t="s">
        <v>75</v>
      </c>
      <c r="AA32" s="6">
        <v>245268</v>
      </c>
      <c r="AB32" s="6">
        <v>139803</v>
      </c>
      <c r="AC32" s="6" t="s">
        <v>69</v>
      </c>
      <c r="AD32" s="6" t="s">
        <v>446</v>
      </c>
      <c r="AE32" s="6">
        <v>385071</v>
      </c>
      <c r="AF32" s="6" t="s">
        <v>193</v>
      </c>
      <c r="AG32" s="6">
        <v>33142695</v>
      </c>
      <c r="AH32" s="6">
        <v>2020</v>
      </c>
      <c r="AI32" s="6">
        <v>1</v>
      </c>
      <c r="AJ32" s="6" t="s">
        <v>447</v>
      </c>
      <c r="AK32" s="6" t="s">
        <v>448</v>
      </c>
      <c r="AL32" s="9" t="s">
        <v>449</v>
      </c>
      <c r="AM32" s="9" t="s">
        <v>449</v>
      </c>
      <c r="AN32" s="6" t="s">
        <v>450</v>
      </c>
      <c r="AO32" s="9" t="s">
        <v>73</v>
      </c>
      <c r="AP32" s="10">
        <v>97</v>
      </c>
      <c r="AQ32" s="6" t="str">
        <f t="shared" si="1"/>
        <v>Missing</v>
      </c>
      <c r="AR32" s="6">
        <v>0</v>
      </c>
      <c r="AS32" s="6">
        <v>0</v>
      </c>
      <c r="AT32" s="6">
        <v>1</v>
      </c>
      <c r="AU32" s="6">
        <v>1</v>
      </c>
      <c r="AV32" s="6">
        <v>1</v>
      </c>
      <c r="AW32" s="6">
        <v>0</v>
      </c>
      <c r="AX32" s="6">
        <v>0</v>
      </c>
      <c r="AY32" s="6">
        <v>0</v>
      </c>
      <c r="AZ32" s="6" t="s">
        <v>197</v>
      </c>
      <c r="BA32" s="6" t="s">
        <v>451</v>
      </c>
    </row>
    <row r="33" spans="1:53" ht="15.75" customHeight="1">
      <c r="A33" s="6">
        <f t="shared" ca="1" si="0"/>
        <v>0.61177129103716277</v>
      </c>
      <c r="B33" s="6" t="s">
        <v>241</v>
      </c>
      <c r="C33" s="6">
        <v>9247789</v>
      </c>
      <c r="D33" s="7">
        <v>42824</v>
      </c>
      <c r="E33" s="6" t="s">
        <v>76</v>
      </c>
      <c r="F33" s="6" t="s">
        <v>452</v>
      </c>
      <c r="G33" s="6">
        <v>5</v>
      </c>
      <c r="H33" s="6" t="s">
        <v>58</v>
      </c>
      <c r="I33" s="6" t="s">
        <v>243</v>
      </c>
      <c r="J33" s="6">
        <v>70653</v>
      </c>
      <c r="K33" s="6">
        <v>12</v>
      </c>
      <c r="L33" s="7">
        <v>37816</v>
      </c>
      <c r="M33" s="7">
        <v>43555</v>
      </c>
      <c r="N33" s="6" t="s">
        <v>441</v>
      </c>
      <c r="O33" s="8" t="s">
        <v>454</v>
      </c>
      <c r="P33" s="9" t="s">
        <v>73</v>
      </c>
      <c r="Q33" s="10">
        <v>52</v>
      </c>
      <c r="R33" s="6">
        <v>17</v>
      </c>
      <c r="S33" s="6" t="s">
        <v>455</v>
      </c>
      <c r="T33" s="6" t="s">
        <v>456</v>
      </c>
      <c r="U33" s="6" t="s">
        <v>120</v>
      </c>
      <c r="V33" s="6" t="s">
        <v>67</v>
      </c>
      <c r="W33" s="6" t="s">
        <v>68</v>
      </c>
      <c r="X33" s="6">
        <v>2017</v>
      </c>
      <c r="Y33" s="6">
        <v>402500</v>
      </c>
      <c r="Z33" s="6" t="s">
        <v>241</v>
      </c>
      <c r="AA33" s="6">
        <v>250000</v>
      </c>
      <c r="AB33" s="6">
        <v>152500</v>
      </c>
      <c r="AC33" s="6" t="s">
        <v>69</v>
      </c>
      <c r="AD33" s="6" t="s">
        <v>457</v>
      </c>
      <c r="AE33" s="6">
        <v>402500</v>
      </c>
      <c r="AF33" s="6" t="s">
        <v>193</v>
      </c>
      <c r="AG33" s="6">
        <v>29295935</v>
      </c>
      <c r="AH33" s="6">
        <v>2018</v>
      </c>
      <c r="AI33" s="6">
        <v>1</v>
      </c>
      <c r="AJ33" s="6" t="s">
        <v>458</v>
      </c>
      <c r="AK33" s="6" t="s">
        <v>459</v>
      </c>
      <c r="AL33" s="9" t="s">
        <v>62</v>
      </c>
      <c r="AM33" s="10">
        <v>100</v>
      </c>
      <c r="AN33" s="6" t="s">
        <v>460</v>
      </c>
      <c r="AO33" s="9" t="s">
        <v>73</v>
      </c>
      <c r="AP33" s="10">
        <v>52</v>
      </c>
      <c r="AQ33" s="6" t="str">
        <f t="shared" si="1"/>
        <v>mf</v>
      </c>
      <c r="AR33" s="6">
        <v>0</v>
      </c>
      <c r="AS33" s="6">
        <v>0</v>
      </c>
      <c r="AT33" s="6">
        <v>1</v>
      </c>
      <c r="AU33" s="6">
        <v>1</v>
      </c>
      <c r="AV33" s="6">
        <v>1</v>
      </c>
      <c r="AW33" s="6">
        <v>0</v>
      </c>
      <c r="AX33" s="6">
        <v>0</v>
      </c>
      <c r="AY33" s="6">
        <v>0</v>
      </c>
      <c r="AZ33" s="6" t="s">
        <v>197</v>
      </c>
      <c r="BA33" s="6" t="s">
        <v>461</v>
      </c>
    </row>
    <row r="34" spans="1:53" ht="15.75" customHeight="1">
      <c r="A34" s="6">
        <f t="shared" ca="1" si="0"/>
        <v>0.34304626885995548</v>
      </c>
      <c r="B34" s="6" t="s">
        <v>92</v>
      </c>
      <c r="C34" s="6">
        <v>9492666</v>
      </c>
      <c r="D34" s="7">
        <v>43216</v>
      </c>
      <c r="E34" s="6" t="s">
        <v>56</v>
      </c>
      <c r="F34" s="6" t="s">
        <v>462</v>
      </c>
      <c r="G34" s="6">
        <v>5</v>
      </c>
      <c r="H34" s="6" t="s">
        <v>58</v>
      </c>
      <c r="I34" s="6" t="s">
        <v>95</v>
      </c>
      <c r="J34" s="6">
        <v>78376</v>
      </c>
      <c r="K34" s="6">
        <v>6</v>
      </c>
      <c r="L34" s="7">
        <v>41984</v>
      </c>
      <c r="M34" s="7">
        <v>43951</v>
      </c>
      <c r="N34" s="6" t="s">
        <v>364</v>
      </c>
      <c r="O34" s="8" t="s">
        <v>319</v>
      </c>
      <c r="P34" s="9" t="s">
        <v>62</v>
      </c>
      <c r="Q34" s="10">
        <v>99</v>
      </c>
      <c r="R34" s="6">
        <v>6</v>
      </c>
      <c r="S34" s="6" t="s">
        <v>432</v>
      </c>
      <c r="T34" s="6" t="s">
        <v>433</v>
      </c>
      <c r="U34" s="6" t="s">
        <v>434</v>
      </c>
      <c r="V34" s="6" t="s">
        <v>67</v>
      </c>
      <c r="W34" s="6" t="s">
        <v>68</v>
      </c>
      <c r="X34" s="6">
        <v>2018</v>
      </c>
      <c r="Y34" s="6">
        <v>322663</v>
      </c>
      <c r="Z34" s="6" t="s">
        <v>92</v>
      </c>
      <c r="AA34" s="6">
        <v>207500</v>
      </c>
      <c r="AB34" s="6">
        <v>115163</v>
      </c>
      <c r="AC34" s="6" t="s">
        <v>69</v>
      </c>
      <c r="AD34" s="6" t="s">
        <v>463</v>
      </c>
      <c r="AE34" s="6">
        <v>322663</v>
      </c>
      <c r="AF34" s="22" t="s">
        <v>165</v>
      </c>
      <c r="AG34" s="6">
        <v>33972064</v>
      </c>
      <c r="AH34" s="6">
        <v>2021</v>
      </c>
      <c r="AI34" s="6">
        <v>0</v>
      </c>
      <c r="AJ34" s="6" t="s">
        <v>464</v>
      </c>
      <c r="AK34" s="6" t="s">
        <v>465</v>
      </c>
      <c r="AL34" s="9" t="s">
        <v>62</v>
      </c>
      <c r="AM34" s="10">
        <v>100</v>
      </c>
      <c r="AN34" s="6" t="s">
        <v>326</v>
      </c>
      <c r="AO34" s="9" t="s">
        <v>62</v>
      </c>
      <c r="AP34" s="10">
        <v>99</v>
      </c>
      <c r="AQ34" s="6" t="str">
        <f t="shared" si="1"/>
        <v>mm</v>
      </c>
    </row>
    <row r="35" spans="1:53" ht="15.75" customHeight="1">
      <c r="A35" s="6">
        <f t="shared" ca="1" si="0"/>
        <v>0.28581217760058064</v>
      </c>
      <c r="B35" s="6" t="s">
        <v>303</v>
      </c>
      <c r="C35" s="6">
        <v>9199212</v>
      </c>
      <c r="D35" s="7">
        <v>42741</v>
      </c>
      <c r="E35" s="6" t="s">
        <v>466</v>
      </c>
      <c r="F35" s="6" t="s">
        <v>467</v>
      </c>
      <c r="G35" s="6">
        <v>5</v>
      </c>
      <c r="H35" s="6" t="s">
        <v>58</v>
      </c>
      <c r="I35" s="6" t="s">
        <v>305</v>
      </c>
      <c r="J35" s="6">
        <v>97053</v>
      </c>
      <c r="K35" s="6">
        <v>5</v>
      </c>
      <c r="L35" s="7">
        <v>41296</v>
      </c>
      <c r="M35" s="7">
        <v>43465</v>
      </c>
      <c r="N35" s="6" t="s">
        <v>468</v>
      </c>
      <c r="O35" s="8" t="s">
        <v>470</v>
      </c>
      <c r="P35" s="9" t="s">
        <v>73</v>
      </c>
      <c r="Q35" s="10">
        <v>91</v>
      </c>
      <c r="R35" s="6">
        <v>7</v>
      </c>
      <c r="S35" s="6" t="s">
        <v>471</v>
      </c>
      <c r="T35" s="6" t="s">
        <v>472</v>
      </c>
      <c r="U35" s="6" t="s">
        <v>311</v>
      </c>
      <c r="V35" s="6" t="s">
        <v>473</v>
      </c>
      <c r="W35" s="6" t="s">
        <v>68</v>
      </c>
      <c r="X35" s="6">
        <v>2017</v>
      </c>
      <c r="Y35" s="6">
        <v>349675</v>
      </c>
      <c r="Z35" s="6" t="s">
        <v>303</v>
      </c>
      <c r="AA35" s="6">
        <v>266797</v>
      </c>
      <c r="AB35" s="6">
        <v>82878</v>
      </c>
      <c r="AC35" s="6" t="s">
        <v>69</v>
      </c>
      <c r="AD35" s="6" t="s">
        <v>474</v>
      </c>
      <c r="AE35" s="6">
        <v>349675</v>
      </c>
      <c r="AF35" s="22" t="s">
        <v>165</v>
      </c>
      <c r="AG35" s="6">
        <v>33351779</v>
      </c>
      <c r="AH35" s="6">
        <v>2021</v>
      </c>
      <c r="AI35" s="6">
        <v>1</v>
      </c>
      <c r="AJ35" s="6" t="s">
        <v>475</v>
      </c>
      <c r="AK35" s="6" t="s">
        <v>476</v>
      </c>
      <c r="AL35" s="9" t="s">
        <v>62</v>
      </c>
      <c r="AM35" s="10">
        <v>99</v>
      </c>
      <c r="AN35" s="6" t="s">
        <v>477</v>
      </c>
      <c r="AO35" s="9" t="s">
        <v>62</v>
      </c>
      <c r="AP35" s="10">
        <v>99</v>
      </c>
      <c r="AQ35" s="6" t="str">
        <f t="shared" si="1"/>
        <v>mm</v>
      </c>
      <c r="AR35" s="6">
        <v>0</v>
      </c>
      <c r="AS35" s="6">
        <v>0</v>
      </c>
      <c r="AT35" s="6">
        <v>1</v>
      </c>
      <c r="AU35" s="6">
        <v>1</v>
      </c>
      <c r="AV35" s="6">
        <v>1</v>
      </c>
      <c r="AW35" s="6">
        <v>0</v>
      </c>
      <c r="AX35" s="6">
        <v>0</v>
      </c>
      <c r="AY35" s="6">
        <v>0</v>
      </c>
      <c r="AZ35" s="6" t="s">
        <v>90</v>
      </c>
      <c r="BA35" s="6" t="s">
        <v>478</v>
      </c>
    </row>
    <row r="36" spans="1:53" ht="15.75" customHeight="1">
      <c r="A36" s="6">
        <f t="shared" ca="1" si="0"/>
        <v>0.44878500094297191</v>
      </c>
      <c r="B36" s="6" t="s">
        <v>55</v>
      </c>
      <c r="C36" s="6">
        <v>9282475</v>
      </c>
      <c r="D36" s="7">
        <v>42893</v>
      </c>
      <c r="E36" s="6" t="s">
        <v>56</v>
      </c>
      <c r="F36" s="6" t="s">
        <v>479</v>
      </c>
      <c r="G36" s="6">
        <v>5</v>
      </c>
      <c r="H36" s="6" t="s">
        <v>58</v>
      </c>
      <c r="I36" s="6" t="s">
        <v>59</v>
      </c>
      <c r="J36" s="6">
        <v>85239</v>
      </c>
      <c r="K36" s="6">
        <v>4</v>
      </c>
      <c r="L36" s="7">
        <v>41852</v>
      </c>
      <c r="M36" s="7">
        <v>43646</v>
      </c>
      <c r="N36" s="6" t="s">
        <v>480</v>
      </c>
      <c r="O36" s="8" t="s">
        <v>246</v>
      </c>
      <c r="P36" s="9" t="s">
        <v>62</v>
      </c>
      <c r="Q36" s="10">
        <v>99</v>
      </c>
      <c r="R36" s="6">
        <v>19</v>
      </c>
      <c r="S36" s="6" t="s">
        <v>481</v>
      </c>
      <c r="T36" s="6" t="s">
        <v>482</v>
      </c>
      <c r="U36" s="6" t="s">
        <v>120</v>
      </c>
      <c r="V36" s="6" t="s">
        <v>483</v>
      </c>
      <c r="W36" s="6" t="s">
        <v>68</v>
      </c>
      <c r="X36" s="6">
        <v>2017</v>
      </c>
      <c r="Y36" s="6">
        <v>339063</v>
      </c>
      <c r="Z36" s="6" t="s">
        <v>55</v>
      </c>
      <c r="AA36" s="6">
        <v>218750</v>
      </c>
      <c r="AB36" s="6">
        <v>120313</v>
      </c>
      <c r="AC36" s="6" t="s">
        <v>69</v>
      </c>
      <c r="AD36" s="6" t="s">
        <v>484</v>
      </c>
      <c r="AE36" s="6">
        <v>339063</v>
      </c>
      <c r="AF36" s="22" t="s">
        <v>165</v>
      </c>
      <c r="AG36" s="6">
        <v>30622133</v>
      </c>
      <c r="AH36" s="6">
        <v>2019</v>
      </c>
      <c r="AI36" s="6">
        <v>0</v>
      </c>
      <c r="AJ36" s="6" t="s">
        <v>485</v>
      </c>
      <c r="AK36" s="6" t="s">
        <v>486</v>
      </c>
      <c r="AL36" s="9" t="s">
        <v>62</v>
      </c>
      <c r="AM36" s="10">
        <v>99</v>
      </c>
      <c r="AN36" s="6" t="s">
        <v>487</v>
      </c>
      <c r="AO36" s="9" t="s">
        <v>73</v>
      </c>
      <c r="AP36" s="10">
        <v>97</v>
      </c>
      <c r="AQ36" s="6" t="str">
        <f t="shared" si="1"/>
        <v>mf</v>
      </c>
    </row>
    <row r="37" spans="1:53" ht="15.75" customHeight="1">
      <c r="A37" s="6">
        <f t="shared" ca="1" si="0"/>
        <v>0.9520215984822501</v>
      </c>
      <c r="B37" s="6" t="s">
        <v>199</v>
      </c>
      <c r="C37" s="6">
        <v>9320825</v>
      </c>
      <c r="D37" s="7">
        <v>42933</v>
      </c>
      <c r="E37" s="6" t="s">
        <v>76</v>
      </c>
      <c r="F37" s="6" t="s">
        <v>488</v>
      </c>
      <c r="G37" s="6">
        <v>5</v>
      </c>
      <c r="H37" s="6" t="s">
        <v>58</v>
      </c>
      <c r="I37" s="6" t="s">
        <v>149</v>
      </c>
      <c r="J37" s="6">
        <v>173200</v>
      </c>
      <c r="K37" s="6">
        <v>6</v>
      </c>
      <c r="L37" s="7">
        <v>41534</v>
      </c>
      <c r="M37" s="7">
        <v>43677</v>
      </c>
      <c r="N37" s="6" t="s">
        <v>489</v>
      </c>
      <c r="O37" s="8" t="s">
        <v>61</v>
      </c>
      <c r="P37" s="9" t="s">
        <v>62</v>
      </c>
      <c r="Q37" s="10">
        <v>99</v>
      </c>
      <c r="R37" s="6">
        <v>7</v>
      </c>
      <c r="S37" s="6" t="s">
        <v>491</v>
      </c>
      <c r="T37" s="6" t="s">
        <v>492</v>
      </c>
      <c r="U37" s="6" t="s">
        <v>295</v>
      </c>
      <c r="V37" s="6" t="s">
        <v>67</v>
      </c>
      <c r="W37" s="6" t="s">
        <v>68</v>
      </c>
      <c r="X37" s="6">
        <v>2017</v>
      </c>
      <c r="Y37" s="6">
        <v>318513</v>
      </c>
      <c r="Z37" s="6" t="s">
        <v>199</v>
      </c>
      <c r="AA37" s="6">
        <v>207500</v>
      </c>
      <c r="AB37" s="6">
        <v>111013</v>
      </c>
      <c r="AC37" s="6" t="s">
        <v>69</v>
      </c>
      <c r="AD37" s="6" t="s">
        <v>493</v>
      </c>
      <c r="AE37" s="6">
        <v>318513</v>
      </c>
      <c r="AF37" s="6" t="s">
        <v>165</v>
      </c>
      <c r="AG37" s="6">
        <v>34934057</v>
      </c>
      <c r="AH37" s="6">
        <v>2021</v>
      </c>
      <c r="AI37" s="6">
        <v>1</v>
      </c>
      <c r="AJ37" s="6" t="s">
        <v>403</v>
      </c>
      <c r="AK37" s="6" t="s">
        <v>494</v>
      </c>
      <c r="AL37" s="9" t="s">
        <v>73</v>
      </c>
      <c r="AM37" s="10">
        <v>98</v>
      </c>
      <c r="AN37" s="6" t="s">
        <v>74</v>
      </c>
      <c r="AO37" s="9" t="s">
        <v>62</v>
      </c>
      <c r="AP37" s="10">
        <v>99</v>
      </c>
      <c r="AQ37" s="6" t="str">
        <f t="shared" si="1"/>
        <v>fm</v>
      </c>
      <c r="AR37" s="6">
        <v>1</v>
      </c>
      <c r="AS37" s="6">
        <v>0</v>
      </c>
      <c r="AT37" s="6">
        <v>0</v>
      </c>
      <c r="AU37" s="6">
        <v>0</v>
      </c>
      <c r="AV37" s="6">
        <v>0</v>
      </c>
      <c r="AW37" s="6">
        <v>0</v>
      </c>
      <c r="AX37" s="6">
        <v>1</v>
      </c>
      <c r="AY37" s="6">
        <v>0</v>
      </c>
      <c r="AZ37" s="23" t="s">
        <v>197</v>
      </c>
      <c r="BA37" s="6" t="s">
        <v>495</v>
      </c>
    </row>
    <row r="38" spans="1:53" ht="15.75" customHeight="1">
      <c r="A38" s="6">
        <f t="shared" ca="1" si="0"/>
        <v>0.32987828669253827</v>
      </c>
      <c r="B38" s="6" t="s">
        <v>286</v>
      </c>
      <c r="C38" s="6">
        <v>9391165</v>
      </c>
      <c r="D38" s="7">
        <v>43068</v>
      </c>
      <c r="E38" s="6" t="s">
        <v>76</v>
      </c>
      <c r="F38" s="6" t="s">
        <v>496</v>
      </c>
      <c r="G38" s="6">
        <v>5</v>
      </c>
      <c r="H38" s="6" t="s">
        <v>58</v>
      </c>
      <c r="I38" s="6" t="s">
        <v>289</v>
      </c>
      <c r="J38" s="6">
        <v>103267</v>
      </c>
      <c r="K38" s="6">
        <v>5</v>
      </c>
      <c r="L38" s="7">
        <v>41609</v>
      </c>
      <c r="M38" s="7">
        <v>43799</v>
      </c>
      <c r="N38" s="6" t="s">
        <v>497</v>
      </c>
      <c r="O38" s="8" t="s">
        <v>499</v>
      </c>
      <c r="P38" s="9" t="s">
        <v>62</v>
      </c>
      <c r="Q38" s="10">
        <v>99</v>
      </c>
      <c r="R38" s="6">
        <v>12</v>
      </c>
      <c r="S38" s="6" t="s">
        <v>500</v>
      </c>
      <c r="T38" s="6" t="s">
        <v>501</v>
      </c>
      <c r="U38" s="6" t="s">
        <v>84</v>
      </c>
      <c r="V38" s="6" t="s">
        <v>67</v>
      </c>
      <c r="W38" s="6" t="s">
        <v>68</v>
      </c>
      <c r="X38" s="6">
        <v>2018</v>
      </c>
      <c r="Y38" s="6">
        <v>300000</v>
      </c>
      <c r="Z38" s="6" t="s">
        <v>286</v>
      </c>
      <c r="AA38" s="6">
        <v>200000</v>
      </c>
      <c r="AB38" s="6">
        <v>100000</v>
      </c>
      <c r="AC38" s="6" t="s">
        <v>69</v>
      </c>
      <c r="AD38" s="6" t="s">
        <v>502</v>
      </c>
      <c r="AE38" s="6">
        <v>300000</v>
      </c>
      <c r="AF38" s="6" t="s">
        <v>193</v>
      </c>
      <c r="AG38" s="6">
        <v>33875612</v>
      </c>
      <c r="AH38" s="6">
        <v>2021</v>
      </c>
      <c r="AI38" s="6">
        <v>1</v>
      </c>
      <c r="AJ38" s="6" t="s">
        <v>503</v>
      </c>
      <c r="AK38" s="6" t="s">
        <v>504</v>
      </c>
      <c r="AL38" s="9" t="s">
        <v>73</v>
      </c>
      <c r="AM38" s="10">
        <v>98</v>
      </c>
      <c r="AN38" s="6" t="s">
        <v>74</v>
      </c>
      <c r="AO38" s="9" t="s">
        <v>62</v>
      </c>
      <c r="AP38" s="10">
        <v>99</v>
      </c>
      <c r="AQ38" s="6" t="str">
        <f t="shared" si="1"/>
        <v>fm</v>
      </c>
      <c r="AR38" s="6">
        <v>0</v>
      </c>
      <c r="AS38" s="6">
        <v>0</v>
      </c>
      <c r="AT38" s="6">
        <v>1</v>
      </c>
      <c r="AU38" s="6">
        <v>1</v>
      </c>
      <c r="AV38" s="6">
        <v>0</v>
      </c>
      <c r="AW38" s="6">
        <v>0</v>
      </c>
      <c r="AX38" s="6">
        <v>0</v>
      </c>
      <c r="AY38" s="6">
        <v>0</v>
      </c>
      <c r="AZ38" s="6" t="s">
        <v>107</v>
      </c>
      <c r="BA38" s="6" t="s">
        <v>505</v>
      </c>
    </row>
    <row r="39" spans="1:53" ht="15.75" customHeight="1">
      <c r="A39" s="6">
        <f t="shared" ca="1" si="0"/>
        <v>0.36513648915800612</v>
      </c>
      <c r="B39" s="6" t="s">
        <v>254</v>
      </c>
      <c r="C39" s="6">
        <v>9418057</v>
      </c>
      <c r="D39" s="7">
        <v>43119</v>
      </c>
      <c r="E39" s="6" t="s">
        <v>56</v>
      </c>
      <c r="F39" s="6" t="s">
        <v>506</v>
      </c>
      <c r="G39" s="6">
        <v>5</v>
      </c>
      <c r="H39" s="6" t="s">
        <v>58</v>
      </c>
      <c r="I39" s="6" t="s">
        <v>256</v>
      </c>
      <c r="J39" s="6">
        <v>113013</v>
      </c>
      <c r="K39" s="6">
        <v>4</v>
      </c>
      <c r="L39" s="7">
        <v>42036</v>
      </c>
      <c r="M39" s="7">
        <v>43861</v>
      </c>
      <c r="N39" s="6" t="s">
        <v>507</v>
      </c>
      <c r="O39" s="8" t="s">
        <v>508</v>
      </c>
      <c r="P39" s="9" t="s">
        <v>62</v>
      </c>
      <c r="Q39" s="10">
        <v>87</v>
      </c>
      <c r="R39" s="6">
        <v>12</v>
      </c>
      <c r="S39" s="6" t="s">
        <v>509</v>
      </c>
      <c r="T39" s="6" t="s">
        <v>217</v>
      </c>
      <c r="U39" s="6" t="s">
        <v>120</v>
      </c>
      <c r="V39" s="6" t="s">
        <v>260</v>
      </c>
      <c r="W39" s="6" t="s">
        <v>68</v>
      </c>
      <c r="X39" s="6">
        <v>2018</v>
      </c>
      <c r="Y39" s="6">
        <v>386407</v>
      </c>
      <c r="Z39" s="6" t="s">
        <v>254</v>
      </c>
      <c r="AA39" s="6">
        <v>219674</v>
      </c>
      <c r="AB39" s="6">
        <v>166733</v>
      </c>
      <c r="AC39" s="6" t="s">
        <v>69</v>
      </c>
      <c r="AD39" s="6" t="s">
        <v>510</v>
      </c>
      <c r="AE39" s="6">
        <v>386407</v>
      </c>
      <c r="AF39" s="22" t="s">
        <v>165</v>
      </c>
      <c r="AG39" s="6">
        <v>30374937</v>
      </c>
      <c r="AH39" s="6">
        <v>2019</v>
      </c>
      <c r="AI39" s="6">
        <v>0</v>
      </c>
      <c r="AJ39" s="6" t="s">
        <v>511</v>
      </c>
      <c r="AK39" s="6" t="s">
        <v>512</v>
      </c>
      <c r="AL39" s="9" t="s">
        <v>62</v>
      </c>
      <c r="AM39" s="10">
        <v>75</v>
      </c>
      <c r="AN39" s="6" t="s">
        <v>513</v>
      </c>
      <c r="AO39" s="9" t="s">
        <v>62</v>
      </c>
      <c r="AP39" s="10">
        <v>87</v>
      </c>
      <c r="AQ39" s="6" t="str">
        <f t="shared" si="1"/>
        <v>mm</v>
      </c>
    </row>
    <row r="40" spans="1:53" ht="15.75" customHeight="1">
      <c r="A40" s="6">
        <f t="shared" ca="1" si="0"/>
        <v>0.13072609953779668</v>
      </c>
      <c r="B40" s="6" t="s">
        <v>303</v>
      </c>
      <c r="C40" s="6">
        <v>9302753</v>
      </c>
      <c r="D40" s="7">
        <v>42909</v>
      </c>
      <c r="E40" s="6" t="s">
        <v>76</v>
      </c>
      <c r="F40" s="6" t="s">
        <v>514</v>
      </c>
      <c r="G40" s="6">
        <v>5</v>
      </c>
      <c r="H40" s="6" t="s">
        <v>58</v>
      </c>
      <c r="I40" s="6" t="s">
        <v>305</v>
      </c>
      <c r="J40" s="6">
        <v>98056</v>
      </c>
      <c r="K40" s="6">
        <v>4</v>
      </c>
      <c r="L40" s="7">
        <v>41912</v>
      </c>
      <c r="M40" s="7">
        <v>43677</v>
      </c>
      <c r="N40" s="6" t="s">
        <v>515</v>
      </c>
      <c r="O40" s="8" t="s">
        <v>516</v>
      </c>
      <c r="P40" s="9" t="s">
        <v>73</v>
      </c>
      <c r="Q40" s="10">
        <v>98</v>
      </c>
      <c r="R40" s="6">
        <v>13</v>
      </c>
      <c r="S40" s="6" t="s">
        <v>390</v>
      </c>
      <c r="T40" s="6" t="s">
        <v>217</v>
      </c>
      <c r="U40" s="6" t="s">
        <v>120</v>
      </c>
      <c r="V40" s="6" t="s">
        <v>67</v>
      </c>
      <c r="W40" s="6" t="s">
        <v>68</v>
      </c>
      <c r="X40" s="6">
        <v>2017</v>
      </c>
      <c r="Y40" s="6">
        <v>452643</v>
      </c>
      <c r="Z40" s="6" t="s">
        <v>303</v>
      </c>
      <c r="AA40" s="6">
        <v>327092</v>
      </c>
      <c r="AB40" s="6">
        <v>125551</v>
      </c>
      <c r="AC40" s="6" t="s">
        <v>69</v>
      </c>
      <c r="AD40" s="6" t="s">
        <v>517</v>
      </c>
      <c r="AE40" s="6">
        <v>452643</v>
      </c>
      <c r="AF40" s="22" t="s">
        <v>165</v>
      </c>
      <c r="AG40" s="6">
        <v>36717406</v>
      </c>
      <c r="AH40" s="6">
        <v>2023</v>
      </c>
      <c r="AI40" s="6" t="s">
        <v>392</v>
      </c>
      <c r="AJ40" s="6" t="s">
        <v>518</v>
      </c>
      <c r="AK40" s="6" t="s">
        <v>519</v>
      </c>
      <c r="AL40" s="9" t="s">
        <v>73</v>
      </c>
      <c r="AM40" s="10">
        <v>98</v>
      </c>
      <c r="AN40" s="6" t="s">
        <v>392</v>
      </c>
      <c r="AO40" s="9" t="s">
        <v>116</v>
      </c>
      <c r="AP40" s="9" t="s">
        <v>116</v>
      </c>
      <c r="AQ40" s="6" t="str">
        <f t="shared" si="1"/>
        <v>Missing</v>
      </c>
    </row>
    <row r="41" spans="1:53" ht="15.75" customHeight="1">
      <c r="A41" s="6">
        <f t="shared" ca="1" si="0"/>
        <v>0.80505876465093662</v>
      </c>
      <c r="B41" s="6" t="s">
        <v>327</v>
      </c>
      <c r="C41" s="6">
        <v>9540884</v>
      </c>
      <c r="D41" s="7">
        <v>43335</v>
      </c>
      <c r="E41" s="6" t="s">
        <v>520</v>
      </c>
      <c r="F41" s="6" t="s">
        <v>521</v>
      </c>
      <c r="G41" s="6">
        <v>5</v>
      </c>
      <c r="H41" s="6" t="s">
        <v>58</v>
      </c>
      <c r="I41" s="6" t="s">
        <v>330</v>
      </c>
      <c r="J41" s="6">
        <v>22872</v>
      </c>
      <c r="K41" s="6">
        <v>3</v>
      </c>
      <c r="L41" s="7">
        <v>42643</v>
      </c>
      <c r="M41" s="7">
        <v>43646</v>
      </c>
      <c r="N41" s="6" t="s">
        <v>522</v>
      </c>
      <c r="O41" s="8" t="s">
        <v>523</v>
      </c>
      <c r="P41" s="9" t="s">
        <v>62</v>
      </c>
      <c r="Q41" s="10">
        <v>91</v>
      </c>
      <c r="R41" s="6">
        <v>5</v>
      </c>
      <c r="S41" s="6" t="s">
        <v>524</v>
      </c>
      <c r="T41" s="6" t="s">
        <v>83</v>
      </c>
      <c r="U41" s="6" t="s">
        <v>84</v>
      </c>
      <c r="V41" s="6" t="s">
        <v>85</v>
      </c>
      <c r="W41" s="6" t="s">
        <v>68</v>
      </c>
      <c r="X41" s="6">
        <v>2018</v>
      </c>
      <c r="Y41" s="6">
        <v>344235</v>
      </c>
      <c r="Z41" s="6" t="s">
        <v>55</v>
      </c>
      <c r="AA41" s="6">
        <v>225000</v>
      </c>
      <c r="AB41" s="6">
        <v>119235</v>
      </c>
      <c r="AC41" s="6" t="s">
        <v>69</v>
      </c>
      <c r="AD41" s="6" t="s">
        <v>525</v>
      </c>
      <c r="AE41" s="6">
        <v>344235</v>
      </c>
      <c r="AF41" s="22" t="s">
        <v>165</v>
      </c>
      <c r="AG41" s="6">
        <v>36107757</v>
      </c>
      <c r="AH41" s="6">
        <v>2022</v>
      </c>
      <c r="AI41" s="6">
        <v>0</v>
      </c>
      <c r="AJ41" s="6" t="s">
        <v>526</v>
      </c>
      <c r="AK41" s="6" t="s">
        <v>527</v>
      </c>
      <c r="AL41" s="9" t="s">
        <v>62</v>
      </c>
      <c r="AM41" s="10">
        <v>99</v>
      </c>
      <c r="AN41" s="6" t="s">
        <v>362</v>
      </c>
      <c r="AO41" s="9" t="s">
        <v>62</v>
      </c>
      <c r="AP41" s="10">
        <v>99</v>
      </c>
      <c r="AQ41" s="6" t="str">
        <f t="shared" si="1"/>
        <v>mm</v>
      </c>
      <c r="AR41" s="6"/>
      <c r="AS41" s="6"/>
      <c r="AT41" s="6"/>
      <c r="AU41" s="6"/>
      <c r="AV41" s="6"/>
      <c r="AY41" s="6"/>
      <c r="AZ41" s="6"/>
      <c r="BA41" s="6"/>
    </row>
    <row r="42" spans="1:53" ht="15.75" customHeight="1">
      <c r="A42" s="6">
        <f t="shared" ca="1" si="0"/>
        <v>0.50138291315998706</v>
      </c>
      <c r="B42" s="6" t="s">
        <v>75</v>
      </c>
      <c r="C42" s="6">
        <v>9412778</v>
      </c>
      <c r="D42" s="7">
        <v>43136</v>
      </c>
      <c r="E42" s="6" t="s">
        <v>76</v>
      </c>
      <c r="F42" s="6" t="s">
        <v>528</v>
      </c>
      <c r="G42" s="6">
        <v>5</v>
      </c>
      <c r="H42" s="6" t="s">
        <v>58</v>
      </c>
      <c r="I42" s="6" t="s">
        <v>78</v>
      </c>
      <c r="J42" s="6">
        <v>45611</v>
      </c>
      <c r="K42" s="6">
        <v>5</v>
      </c>
      <c r="L42" s="7">
        <v>41760</v>
      </c>
      <c r="M42" s="7">
        <v>43586</v>
      </c>
      <c r="N42" s="6" t="s">
        <v>529</v>
      </c>
      <c r="O42" s="8" t="s">
        <v>531</v>
      </c>
      <c r="P42" s="9" t="s">
        <v>62</v>
      </c>
      <c r="Q42" s="10">
        <v>91</v>
      </c>
      <c r="R42" s="6">
        <v>11</v>
      </c>
      <c r="S42" s="6" t="s">
        <v>532</v>
      </c>
      <c r="T42" s="6" t="s">
        <v>533</v>
      </c>
      <c r="U42" s="6" t="s">
        <v>149</v>
      </c>
      <c r="V42" s="6" t="s">
        <v>67</v>
      </c>
      <c r="W42" s="6" t="s">
        <v>68</v>
      </c>
      <c r="X42" s="6">
        <v>2018</v>
      </c>
      <c r="Y42" s="6">
        <v>612045</v>
      </c>
      <c r="Z42" s="6" t="s">
        <v>75</v>
      </c>
      <c r="AA42" s="6">
        <v>457960</v>
      </c>
      <c r="AB42" s="6">
        <v>154085</v>
      </c>
      <c r="AC42" s="6" t="s">
        <v>69</v>
      </c>
      <c r="AD42" s="6" t="s">
        <v>534</v>
      </c>
      <c r="AE42" s="6">
        <v>612045</v>
      </c>
      <c r="AF42" s="22" t="s">
        <v>165</v>
      </c>
      <c r="AG42" s="6">
        <v>35057846</v>
      </c>
      <c r="AH42" s="6">
        <v>2022</v>
      </c>
      <c r="AI42" s="6">
        <v>1</v>
      </c>
      <c r="AJ42" s="6" t="s">
        <v>535</v>
      </c>
      <c r="AK42" s="6" t="s">
        <v>536</v>
      </c>
      <c r="AL42" s="9" t="s">
        <v>73</v>
      </c>
      <c r="AM42" s="10">
        <v>99</v>
      </c>
      <c r="AN42" s="6" t="s">
        <v>537</v>
      </c>
      <c r="AO42" s="9" t="s">
        <v>73</v>
      </c>
      <c r="AP42" s="10">
        <v>97</v>
      </c>
      <c r="AQ42" s="6" t="str">
        <f t="shared" si="1"/>
        <v>ff</v>
      </c>
      <c r="AR42" s="6">
        <v>0</v>
      </c>
      <c r="AS42" s="6">
        <v>0</v>
      </c>
      <c r="AT42" s="6">
        <v>1</v>
      </c>
      <c r="AU42" s="6">
        <v>1</v>
      </c>
      <c r="AV42" s="6">
        <v>1</v>
      </c>
      <c r="AW42" s="6">
        <v>0</v>
      </c>
      <c r="AX42" s="6">
        <v>0</v>
      </c>
      <c r="AY42" s="6">
        <v>0</v>
      </c>
      <c r="AZ42" s="6" t="s">
        <v>107</v>
      </c>
      <c r="BA42" s="6" t="s">
        <v>538</v>
      </c>
    </row>
    <row r="43" spans="1:53" ht="15.75" customHeight="1">
      <c r="A43" s="6">
        <f t="shared" ca="1" si="0"/>
        <v>0.74210786381835903</v>
      </c>
      <c r="B43" s="6" t="s">
        <v>286</v>
      </c>
      <c r="C43" s="6">
        <v>9519792</v>
      </c>
      <c r="D43" s="7">
        <v>43272</v>
      </c>
      <c r="E43" s="6" t="s">
        <v>56</v>
      </c>
      <c r="F43" s="6" t="s">
        <v>539</v>
      </c>
      <c r="G43" s="6">
        <v>5</v>
      </c>
      <c r="H43" s="6" t="s">
        <v>58</v>
      </c>
      <c r="I43" s="6" t="s">
        <v>289</v>
      </c>
      <c r="J43" s="6">
        <v>82020</v>
      </c>
      <c r="K43" s="6">
        <v>9</v>
      </c>
      <c r="L43" s="7">
        <v>39979</v>
      </c>
      <c r="M43" s="7">
        <v>43646</v>
      </c>
      <c r="N43" s="6" t="s">
        <v>540</v>
      </c>
      <c r="O43" s="8" t="s">
        <v>541</v>
      </c>
      <c r="P43" s="9" t="s">
        <v>62</v>
      </c>
      <c r="Q43" s="10">
        <v>98</v>
      </c>
      <c r="R43" s="6">
        <v>3</v>
      </c>
      <c r="S43" s="6" t="s">
        <v>542</v>
      </c>
      <c r="T43" s="6" t="s">
        <v>543</v>
      </c>
      <c r="U43" s="6" t="s">
        <v>205</v>
      </c>
      <c r="V43" s="6" t="s">
        <v>67</v>
      </c>
      <c r="W43" s="6" t="s">
        <v>68</v>
      </c>
      <c r="X43" s="6">
        <v>2018</v>
      </c>
      <c r="Y43" s="6">
        <v>398081</v>
      </c>
      <c r="Z43" s="6" t="s">
        <v>286</v>
      </c>
      <c r="AA43" s="6">
        <v>271110</v>
      </c>
      <c r="AB43" s="6">
        <v>126971</v>
      </c>
      <c r="AC43" s="6" t="s">
        <v>69</v>
      </c>
      <c r="AD43" s="6" t="s">
        <v>544</v>
      </c>
      <c r="AE43" s="6">
        <v>398081</v>
      </c>
      <c r="AF43" s="22" t="s">
        <v>165</v>
      </c>
      <c r="AG43" s="6">
        <v>36423103</v>
      </c>
      <c r="AH43" s="6">
        <v>2022</v>
      </c>
      <c r="AI43" s="6">
        <v>0</v>
      </c>
      <c r="AJ43" s="6" t="s">
        <v>545</v>
      </c>
      <c r="AK43" s="6" t="s">
        <v>546</v>
      </c>
      <c r="AL43" s="9" t="s">
        <v>73</v>
      </c>
      <c r="AM43" s="10">
        <v>99</v>
      </c>
      <c r="AN43" s="6" t="s">
        <v>547</v>
      </c>
      <c r="AO43" s="9" t="s">
        <v>62</v>
      </c>
      <c r="AP43" s="10">
        <v>99</v>
      </c>
      <c r="AQ43" s="6" t="str">
        <f t="shared" si="1"/>
        <v>fm</v>
      </c>
    </row>
    <row r="44" spans="1:53" ht="15.75" customHeight="1">
      <c r="A44" s="6">
        <f t="shared" ca="1" si="0"/>
        <v>0.71057371171714689</v>
      </c>
      <c r="B44" s="6" t="s">
        <v>182</v>
      </c>
      <c r="C44" s="6">
        <v>9476222</v>
      </c>
      <c r="D44" s="7">
        <v>43209</v>
      </c>
      <c r="E44" s="6" t="s">
        <v>76</v>
      </c>
      <c r="F44" s="6" t="s">
        <v>548</v>
      </c>
      <c r="G44" s="6">
        <v>5</v>
      </c>
      <c r="H44" s="6" t="s">
        <v>58</v>
      </c>
      <c r="I44" s="6" t="s">
        <v>185</v>
      </c>
      <c r="J44" s="6">
        <v>24327</v>
      </c>
      <c r="K44" s="6">
        <v>5</v>
      </c>
      <c r="L44" s="7">
        <v>41760</v>
      </c>
      <c r="M44" s="7">
        <v>43921</v>
      </c>
      <c r="N44" s="6" t="s">
        <v>549</v>
      </c>
      <c r="O44" s="8" t="s">
        <v>551</v>
      </c>
      <c r="P44" s="9" t="s">
        <v>73</v>
      </c>
      <c r="Q44" s="10">
        <v>97</v>
      </c>
      <c r="R44" s="6">
        <v>3</v>
      </c>
      <c r="S44" s="6" t="s">
        <v>553</v>
      </c>
      <c r="T44" s="6" t="s">
        <v>554</v>
      </c>
      <c r="U44" s="6" t="s">
        <v>555</v>
      </c>
      <c r="V44" s="6" t="s">
        <v>218</v>
      </c>
      <c r="W44" s="6" t="s">
        <v>68</v>
      </c>
      <c r="X44" s="6">
        <v>2018</v>
      </c>
      <c r="Y44" s="6">
        <v>385000</v>
      </c>
      <c r="Z44" s="6" t="s">
        <v>182</v>
      </c>
      <c r="AA44" s="6">
        <v>250000</v>
      </c>
      <c r="AB44" s="6">
        <v>135000</v>
      </c>
      <c r="AC44" s="6" t="s">
        <v>69</v>
      </c>
      <c r="AD44" s="6" t="s">
        <v>556</v>
      </c>
      <c r="AE44" s="6">
        <v>385000</v>
      </c>
      <c r="AF44" s="22" t="s">
        <v>165</v>
      </c>
      <c r="AG44" s="6">
        <v>33622378</v>
      </c>
      <c r="AH44" s="6">
        <v>2021</v>
      </c>
      <c r="AI44" s="6">
        <v>1</v>
      </c>
      <c r="AJ44" s="6" t="s">
        <v>557</v>
      </c>
      <c r="AK44" s="6" t="s">
        <v>558</v>
      </c>
      <c r="AL44" s="9" t="s">
        <v>62</v>
      </c>
      <c r="AM44" s="10">
        <v>100</v>
      </c>
      <c r="AN44" s="6" t="s">
        <v>559</v>
      </c>
      <c r="AO44" s="9" t="s">
        <v>73</v>
      </c>
      <c r="AP44" s="10">
        <v>97</v>
      </c>
      <c r="AQ44" s="6" t="str">
        <f t="shared" si="1"/>
        <v>mf</v>
      </c>
      <c r="AR44" s="6">
        <v>0</v>
      </c>
      <c r="AS44" s="6">
        <v>0</v>
      </c>
      <c r="AT44" s="6">
        <v>1</v>
      </c>
      <c r="AU44" s="6">
        <v>0</v>
      </c>
      <c r="AV44" s="6">
        <v>0</v>
      </c>
      <c r="AW44" s="6">
        <v>0</v>
      </c>
      <c r="AX44" s="6">
        <v>0</v>
      </c>
      <c r="AY44" s="6">
        <v>0</v>
      </c>
      <c r="AZ44" s="6" t="s">
        <v>107</v>
      </c>
      <c r="BA44" s="6" t="s">
        <v>560</v>
      </c>
    </row>
    <row r="45" spans="1:53" ht="15.75" customHeight="1">
      <c r="A45" s="6">
        <f t="shared" ca="1" si="0"/>
        <v>0.95729997299130498</v>
      </c>
      <c r="B45" s="6" t="s">
        <v>303</v>
      </c>
      <c r="C45" s="6">
        <v>9302394</v>
      </c>
      <c r="D45" s="7">
        <v>42934</v>
      </c>
      <c r="E45" s="6" t="s">
        <v>76</v>
      </c>
      <c r="F45" s="6" t="s">
        <v>561</v>
      </c>
      <c r="G45" s="6">
        <v>5</v>
      </c>
      <c r="H45" s="6" t="s">
        <v>58</v>
      </c>
      <c r="I45" s="6" t="s">
        <v>305</v>
      </c>
      <c r="J45" s="6">
        <v>95817</v>
      </c>
      <c r="K45" s="6">
        <v>4</v>
      </c>
      <c r="L45" s="7">
        <v>41890</v>
      </c>
      <c r="M45" s="7">
        <v>43982</v>
      </c>
      <c r="N45" s="6" t="s">
        <v>562</v>
      </c>
      <c r="O45" s="8" t="s">
        <v>564</v>
      </c>
      <c r="P45" s="9" t="s">
        <v>73</v>
      </c>
      <c r="Q45" s="10">
        <v>98</v>
      </c>
      <c r="R45" s="6">
        <v>6</v>
      </c>
      <c r="S45" s="6" t="s">
        <v>432</v>
      </c>
      <c r="T45" s="6" t="s">
        <v>433</v>
      </c>
      <c r="U45" s="6" t="s">
        <v>434</v>
      </c>
      <c r="V45" s="6" t="s">
        <v>67</v>
      </c>
      <c r="W45" s="6" t="s">
        <v>68</v>
      </c>
      <c r="X45" s="6">
        <v>2017</v>
      </c>
      <c r="Y45" s="6">
        <v>309242</v>
      </c>
      <c r="Z45" s="6" t="s">
        <v>303</v>
      </c>
      <c r="AA45" s="6">
        <v>217500</v>
      </c>
      <c r="AB45" s="6">
        <v>91742</v>
      </c>
      <c r="AC45" s="6" t="s">
        <v>69</v>
      </c>
      <c r="AD45" s="6" t="s">
        <v>565</v>
      </c>
      <c r="AE45" s="6">
        <v>309242</v>
      </c>
      <c r="AF45" s="22" t="s">
        <v>165</v>
      </c>
      <c r="AG45" s="6">
        <v>38601986</v>
      </c>
      <c r="AH45" s="6">
        <v>2024</v>
      </c>
      <c r="AI45" s="6">
        <v>1</v>
      </c>
      <c r="AJ45" s="6" t="s">
        <v>566</v>
      </c>
      <c r="AK45" s="6" t="s">
        <v>417</v>
      </c>
      <c r="AL45" s="9" t="s">
        <v>73</v>
      </c>
      <c r="AM45" s="10">
        <v>93</v>
      </c>
      <c r="AN45" s="6" t="s">
        <v>567</v>
      </c>
      <c r="AO45" s="9" t="s">
        <v>73</v>
      </c>
      <c r="AP45" s="10">
        <v>98</v>
      </c>
      <c r="AQ45" s="6" t="str">
        <f t="shared" si="1"/>
        <v>ff</v>
      </c>
      <c r="AR45" s="6">
        <v>0</v>
      </c>
      <c r="AS45" s="6">
        <v>0</v>
      </c>
      <c r="AT45" s="6">
        <v>1</v>
      </c>
      <c r="AU45" s="6">
        <v>1</v>
      </c>
      <c r="AV45" s="6">
        <v>1</v>
      </c>
      <c r="AW45" s="6">
        <v>0</v>
      </c>
      <c r="AX45" s="6">
        <v>0</v>
      </c>
      <c r="AY45" s="6">
        <v>0</v>
      </c>
      <c r="AZ45" s="6" t="s">
        <v>197</v>
      </c>
      <c r="BA45" s="6" t="s">
        <v>568</v>
      </c>
    </row>
    <row r="46" spans="1:53" ht="15.75" customHeight="1">
      <c r="A46" s="6">
        <f t="shared" ca="1" si="0"/>
        <v>0.44120321968882226</v>
      </c>
      <c r="B46" s="6" t="s">
        <v>199</v>
      </c>
      <c r="C46" s="6">
        <v>9538147</v>
      </c>
      <c r="D46" s="7">
        <v>43321</v>
      </c>
      <c r="E46" s="6" t="s">
        <v>56</v>
      </c>
      <c r="F46" s="6" t="s">
        <v>569</v>
      </c>
      <c r="G46" s="6">
        <v>5</v>
      </c>
      <c r="H46" s="6" t="s">
        <v>58</v>
      </c>
      <c r="I46" s="6" t="s">
        <v>149</v>
      </c>
      <c r="J46" s="6">
        <v>72038</v>
      </c>
      <c r="K46" s="6">
        <v>20</v>
      </c>
      <c r="L46" s="7">
        <v>35309</v>
      </c>
      <c r="M46" s="7">
        <v>43708</v>
      </c>
      <c r="N46" s="6" t="s">
        <v>570</v>
      </c>
      <c r="O46" s="8" t="s">
        <v>571</v>
      </c>
      <c r="P46" s="9" t="s">
        <v>73</v>
      </c>
      <c r="Q46" s="10">
        <v>98</v>
      </c>
      <c r="R46" s="6">
        <v>9</v>
      </c>
      <c r="S46" s="6" t="s">
        <v>572</v>
      </c>
      <c r="T46" s="6" t="s">
        <v>175</v>
      </c>
      <c r="U46" s="6" t="s">
        <v>176</v>
      </c>
      <c r="V46" s="6" t="s">
        <v>67</v>
      </c>
      <c r="W46" s="6" t="s">
        <v>68</v>
      </c>
      <c r="X46" s="6">
        <v>2018</v>
      </c>
      <c r="Y46" s="6">
        <v>320963</v>
      </c>
      <c r="Z46" s="6" t="s">
        <v>199</v>
      </c>
      <c r="AA46" s="6">
        <v>202500</v>
      </c>
      <c r="AB46" s="6">
        <v>118463</v>
      </c>
      <c r="AC46" s="6" t="s">
        <v>69</v>
      </c>
      <c r="AD46" s="6" t="s">
        <v>573</v>
      </c>
      <c r="AE46" s="6">
        <v>320963</v>
      </c>
      <c r="AF46" s="22" t="s">
        <v>165</v>
      </c>
      <c r="AG46" s="6">
        <v>34621045</v>
      </c>
      <c r="AH46" s="6">
        <v>2022</v>
      </c>
      <c r="AI46" s="6" t="s">
        <v>574</v>
      </c>
      <c r="AJ46" s="6" t="s">
        <v>575</v>
      </c>
      <c r="AK46" s="6" t="s">
        <v>576</v>
      </c>
      <c r="AL46" s="9" t="s">
        <v>73</v>
      </c>
      <c r="AM46" s="10">
        <v>98</v>
      </c>
      <c r="AN46" s="6" t="s">
        <v>577</v>
      </c>
      <c r="AO46" s="9" t="s">
        <v>73</v>
      </c>
      <c r="AP46" s="10">
        <v>98</v>
      </c>
      <c r="AQ46" s="6" t="str">
        <f t="shared" si="1"/>
        <v>ff</v>
      </c>
    </row>
    <row r="47" spans="1:53" ht="15.75" customHeight="1">
      <c r="A47" s="6">
        <f t="shared" ca="1" si="0"/>
        <v>0.77532826219620532</v>
      </c>
      <c r="B47" s="6" t="s">
        <v>241</v>
      </c>
      <c r="C47" s="6">
        <v>9247245</v>
      </c>
      <c r="D47" s="7">
        <v>42810</v>
      </c>
      <c r="E47" s="6" t="s">
        <v>76</v>
      </c>
      <c r="F47" s="6" t="s">
        <v>578</v>
      </c>
      <c r="G47" s="6">
        <v>5</v>
      </c>
      <c r="H47" s="6" t="s">
        <v>58</v>
      </c>
      <c r="I47" s="6" t="s">
        <v>243</v>
      </c>
      <c r="J47" s="6">
        <v>118758</v>
      </c>
      <c r="K47" s="6">
        <v>4</v>
      </c>
      <c r="L47" s="7">
        <v>41730</v>
      </c>
      <c r="M47" s="7">
        <v>43555</v>
      </c>
      <c r="N47" s="6" t="s">
        <v>579</v>
      </c>
      <c r="O47" s="8" t="s">
        <v>581</v>
      </c>
      <c r="P47" s="9" t="s">
        <v>73</v>
      </c>
      <c r="Q47" s="10">
        <v>98</v>
      </c>
      <c r="R47" s="6">
        <v>1</v>
      </c>
      <c r="S47" s="6" t="s">
        <v>583</v>
      </c>
      <c r="T47" s="6" t="s">
        <v>584</v>
      </c>
      <c r="U47" s="6" t="s">
        <v>585</v>
      </c>
      <c r="V47" s="6" t="s">
        <v>67</v>
      </c>
      <c r="W47" s="6" t="s">
        <v>68</v>
      </c>
      <c r="X47" s="6">
        <v>2017</v>
      </c>
      <c r="Y47" s="6">
        <v>708574</v>
      </c>
      <c r="Z47" s="6" t="s">
        <v>241</v>
      </c>
      <c r="AA47" s="6">
        <v>449190</v>
      </c>
      <c r="AB47" s="6">
        <v>259384</v>
      </c>
      <c r="AC47" s="6" t="s">
        <v>69</v>
      </c>
      <c r="AD47" s="6" t="s">
        <v>586</v>
      </c>
      <c r="AE47" s="6">
        <v>708574</v>
      </c>
      <c r="AF47" s="22" t="s">
        <v>165</v>
      </c>
      <c r="AG47" s="6">
        <v>36194494</v>
      </c>
      <c r="AH47" s="6">
        <v>2022</v>
      </c>
      <c r="AI47" s="6">
        <v>1</v>
      </c>
      <c r="AJ47" s="6" t="s">
        <v>587</v>
      </c>
      <c r="AK47" s="6" t="s">
        <v>588</v>
      </c>
      <c r="AL47" s="9" t="s">
        <v>62</v>
      </c>
      <c r="AM47" s="10">
        <v>99</v>
      </c>
      <c r="AN47" s="6" t="s">
        <v>589</v>
      </c>
      <c r="AO47" s="9" t="s">
        <v>73</v>
      </c>
      <c r="AP47" s="10">
        <v>98</v>
      </c>
      <c r="AQ47" s="6" t="str">
        <f t="shared" si="1"/>
        <v>mf</v>
      </c>
      <c r="AR47" s="6">
        <v>0</v>
      </c>
      <c r="AS47" s="6">
        <v>0</v>
      </c>
      <c r="AT47" s="6">
        <v>1</v>
      </c>
      <c r="AU47" s="6">
        <v>0</v>
      </c>
      <c r="AV47" s="6">
        <v>0</v>
      </c>
      <c r="AW47" s="6">
        <v>0</v>
      </c>
      <c r="AX47" s="6">
        <v>0</v>
      </c>
      <c r="AY47" s="6">
        <v>0</v>
      </c>
      <c r="AZ47" s="6" t="s">
        <v>197</v>
      </c>
      <c r="BA47" s="6" t="s">
        <v>590</v>
      </c>
    </row>
    <row r="48" spans="1:53" ht="15.75" customHeight="1">
      <c r="A48" s="6">
        <f t="shared" ca="1" si="0"/>
        <v>0.43247916621308591</v>
      </c>
      <c r="B48" s="6" t="s">
        <v>254</v>
      </c>
      <c r="C48" s="6">
        <v>9282528</v>
      </c>
      <c r="D48" s="7">
        <v>42901</v>
      </c>
      <c r="E48" s="6" t="s">
        <v>56</v>
      </c>
      <c r="F48" s="6" t="s">
        <v>591</v>
      </c>
      <c r="G48" s="6">
        <v>5</v>
      </c>
      <c r="H48" s="6" t="s">
        <v>58</v>
      </c>
      <c r="I48" s="6" t="s">
        <v>256</v>
      </c>
      <c r="J48" s="6">
        <v>88313</v>
      </c>
      <c r="K48" s="6">
        <v>9</v>
      </c>
      <c r="L48" s="7">
        <v>40026</v>
      </c>
      <c r="M48" s="7">
        <v>43281</v>
      </c>
      <c r="N48" s="6" t="s">
        <v>592</v>
      </c>
      <c r="O48" s="8" t="s">
        <v>593</v>
      </c>
      <c r="P48" s="9" t="s">
        <v>62</v>
      </c>
      <c r="Q48" s="10">
        <v>99</v>
      </c>
      <c r="R48" s="6">
        <v>7</v>
      </c>
      <c r="S48" s="6" t="s">
        <v>594</v>
      </c>
      <c r="T48" s="6" t="s">
        <v>595</v>
      </c>
      <c r="U48" s="6" t="s">
        <v>311</v>
      </c>
      <c r="V48" s="6" t="s">
        <v>260</v>
      </c>
      <c r="W48" s="6" t="s">
        <v>68</v>
      </c>
      <c r="X48" s="6">
        <v>2017</v>
      </c>
      <c r="Y48" s="6">
        <v>438750</v>
      </c>
      <c r="Z48" s="6" t="s">
        <v>254</v>
      </c>
      <c r="AA48" s="6">
        <v>225000</v>
      </c>
      <c r="AB48" s="6">
        <v>213750</v>
      </c>
      <c r="AC48" s="6" t="s">
        <v>69</v>
      </c>
      <c r="AD48" s="6" t="s">
        <v>596</v>
      </c>
      <c r="AE48" s="6">
        <v>438750</v>
      </c>
      <c r="AF48" s="22" t="s">
        <v>165</v>
      </c>
      <c r="AG48" s="6">
        <v>30595520</v>
      </c>
      <c r="AH48" s="6">
        <v>2019</v>
      </c>
      <c r="AI48" s="6">
        <v>0</v>
      </c>
      <c r="AJ48" s="6" t="s">
        <v>597</v>
      </c>
      <c r="AK48" s="6" t="s">
        <v>598</v>
      </c>
      <c r="AL48" s="9" t="s">
        <v>62</v>
      </c>
      <c r="AM48" s="10">
        <v>58</v>
      </c>
      <c r="AN48" s="6" t="s">
        <v>599</v>
      </c>
      <c r="AO48" s="9" t="s">
        <v>62</v>
      </c>
      <c r="AP48" s="10">
        <v>100</v>
      </c>
      <c r="AQ48" s="6" t="str">
        <f t="shared" si="1"/>
        <v>mm</v>
      </c>
    </row>
    <row r="49" spans="1:53" ht="15.75" customHeight="1">
      <c r="A49" s="6">
        <f t="shared" ca="1" si="0"/>
        <v>0.55545520921482738</v>
      </c>
      <c r="B49" s="6" t="s">
        <v>199</v>
      </c>
      <c r="C49" s="6">
        <v>9527019</v>
      </c>
      <c r="D49" s="7">
        <v>43287</v>
      </c>
      <c r="E49" s="6" t="s">
        <v>76</v>
      </c>
      <c r="F49" s="6" t="s">
        <v>600</v>
      </c>
      <c r="G49" s="6">
        <v>5</v>
      </c>
      <c r="H49" s="6" t="s">
        <v>58</v>
      </c>
      <c r="I49" s="6" t="s">
        <v>149</v>
      </c>
      <c r="J49" s="6">
        <v>87472</v>
      </c>
      <c r="K49" s="6">
        <v>19</v>
      </c>
      <c r="L49" s="7">
        <v>36713</v>
      </c>
      <c r="M49" s="7">
        <v>44408</v>
      </c>
      <c r="N49" s="6" t="s">
        <v>79</v>
      </c>
      <c r="O49" s="8" t="s">
        <v>601</v>
      </c>
      <c r="P49" s="9" t="s">
        <v>73</v>
      </c>
      <c r="Q49" s="10">
        <v>98</v>
      </c>
      <c r="R49" s="6">
        <v>11</v>
      </c>
      <c r="S49" s="6" t="s">
        <v>532</v>
      </c>
      <c r="T49" s="6" t="s">
        <v>533</v>
      </c>
      <c r="U49" s="6" t="s">
        <v>149</v>
      </c>
      <c r="V49" s="6" t="s">
        <v>67</v>
      </c>
      <c r="W49" s="6" t="s">
        <v>68</v>
      </c>
      <c r="X49" s="6">
        <v>2018</v>
      </c>
      <c r="Y49" s="6">
        <v>653929</v>
      </c>
      <c r="Z49" s="6" t="s">
        <v>199</v>
      </c>
      <c r="AA49" s="6">
        <v>423308</v>
      </c>
      <c r="AB49" s="6">
        <v>230621</v>
      </c>
      <c r="AC49" s="6" t="s">
        <v>69</v>
      </c>
      <c r="AD49" s="6" t="s">
        <v>602</v>
      </c>
      <c r="AE49" s="6">
        <v>653929</v>
      </c>
      <c r="AF49" s="22" t="s">
        <v>165</v>
      </c>
      <c r="AG49" s="6">
        <v>35080942</v>
      </c>
      <c r="AH49" s="6">
        <v>2022</v>
      </c>
      <c r="AI49" s="6" t="s">
        <v>392</v>
      </c>
      <c r="AJ49" s="6" t="s">
        <v>603</v>
      </c>
      <c r="AK49" s="6" t="s">
        <v>604</v>
      </c>
      <c r="AL49" s="9" t="s">
        <v>73</v>
      </c>
      <c r="AM49" s="10">
        <v>98</v>
      </c>
      <c r="AN49" s="6" t="s">
        <v>395</v>
      </c>
      <c r="AO49" s="9" t="s">
        <v>62</v>
      </c>
      <c r="AP49" s="10">
        <v>99</v>
      </c>
      <c r="AQ49" s="6" t="str">
        <f t="shared" si="1"/>
        <v>fm</v>
      </c>
    </row>
    <row r="50" spans="1:53" ht="15.75" customHeight="1">
      <c r="A50" s="6">
        <f t="shared" ca="1" si="0"/>
        <v>7.1063871325902972E-2</v>
      </c>
      <c r="B50" s="6" t="s">
        <v>75</v>
      </c>
      <c r="C50" s="6">
        <v>9276614</v>
      </c>
      <c r="D50" s="7">
        <v>42905</v>
      </c>
      <c r="E50" s="6" t="s">
        <v>76</v>
      </c>
      <c r="F50" s="6" t="s">
        <v>605</v>
      </c>
      <c r="G50" s="6">
        <v>5</v>
      </c>
      <c r="H50" s="6" t="s">
        <v>58</v>
      </c>
      <c r="I50" s="6" t="s">
        <v>78</v>
      </c>
      <c r="J50" s="6">
        <v>44292</v>
      </c>
      <c r="K50" s="6">
        <v>5</v>
      </c>
      <c r="L50" s="7">
        <v>41518</v>
      </c>
      <c r="M50" s="7">
        <v>43616</v>
      </c>
      <c r="N50" s="6" t="s">
        <v>606</v>
      </c>
      <c r="O50" s="8" t="s">
        <v>608</v>
      </c>
      <c r="P50" s="9" t="s">
        <v>62</v>
      </c>
      <c r="Q50" s="10">
        <v>99</v>
      </c>
      <c r="R50" s="6">
        <v>12</v>
      </c>
      <c r="S50" s="6" t="s">
        <v>609</v>
      </c>
      <c r="T50" s="6" t="s">
        <v>148</v>
      </c>
      <c r="U50" s="6" t="s">
        <v>149</v>
      </c>
      <c r="V50" s="6" t="s">
        <v>296</v>
      </c>
      <c r="W50" s="6" t="s">
        <v>68</v>
      </c>
      <c r="X50" s="6">
        <v>2017</v>
      </c>
      <c r="Y50" s="6">
        <v>728154</v>
      </c>
      <c r="Z50" s="6" t="s">
        <v>75</v>
      </c>
      <c r="AA50" s="6">
        <v>398558</v>
      </c>
      <c r="AB50" s="6">
        <v>329596</v>
      </c>
      <c r="AC50" s="6" t="s">
        <v>69</v>
      </c>
      <c r="AD50" s="6" t="s">
        <v>610</v>
      </c>
      <c r="AE50" s="6">
        <v>728154</v>
      </c>
      <c r="AF50" s="6" t="s">
        <v>193</v>
      </c>
      <c r="AG50" s="6">
        <v>37460847</v>
      </c>
      <c r="AH50" s="6">
        <v>2023</v>
      </c>
      <c r="AI50" s="6">
        <v>1</v>
      </c>
      <c r="AJ50" s="6" t="s">
        <v>611</v>
      </c>
      <c r="AK50" s="6" t="s">
        <v>612</v>
      </c>
      <c r="AL50" s="9" t="s">
        <v>73</v>
      </c>
      <c r="AM50" s="10">
        <v>97</v>
      </c>
      <c r="AN50" s="6" t="s">
        <v>589</v>
      </c>
      <c r="AO50" s="9" t="s">
        <v>73</v>
      </c>
      <c r="AP50" s="10">
        <v>98</v>
      </c>
      <c r="AQ50" s="6" t="str">
        <f t="shared" si="1"/>
        <v>ff</v>
      </c>
      <c r="AR50" s="6">
        <v>0</v>
      </c>
      <c r="AS50" s="6">
        <v>0</v>
      </c>
      <c r="AT50" s="6">
        <v>1</v>
      </c>
      <c r="AU50" s="6">
        <v>1</v>
      </c>
      <c r="AV50" s="6">
        <v>1</v>
      </c>
      <c r="AW50" s="6">
        <v>1</v>
      </c>
      <c r="AX50" s="6">
        <v>0</v>
      </c>
      <c r="AY50" s="6">
        <v>0</v>
      </c>
      <c r="AZ50" s="6" t="s">
        <v>107</v>
      </c>
      <c r="BA50" s="6" t="s">
        <v>613</v>
      </c>
    </row>
    <row r="51" spans="1:53" ht="15.75" customHeight="1">
      <c r="A51" s="6">
        <f t="shared" ca="1" si="0"/>
        <v>6.6126059975674223E-2</v>
      </c>
      <c r="B51" s="6" t="s">
        <v>254</v>
      </c>
      <c r="C51" s="6">
        <v>9546768</v>
      </c>
      <c r="D51" s="7">
        <v>43343</v>
      </c>
      <c r="E51" s="6" t="s">
        <v>614</v>
      </c>
      <c r="F51" s="6" t="s">
        <v>615</v>
      </c>
      <c r="G51" s="6">
        <v>5</v>
      </c>
      <c r="H51" s="6" t="s">
        <v>58</v>
      </c>
      <c r="I51" s="6" t="s">
        <v>256</v>
      </c>
      <c r="J51" s="6">
        <v>114267</v>
      </c>
      <c r="K51" s="6">
        <v>4</v>
      </c>
      <c r="L51" s="7">
        <v>42248</v>
      </c>
      <c r="M51" s="7">
        <v>44074</v>
      </c>
      <c r="N51" s="6" t="s">
        <v>616</v>
      </c>
      <c r="O51" s="8" t="s">
        <v>617</v>
      </c>
      <c r="P51" s="9" t="s">
        <v>62</v>
      </c>
      <c r="Q51" s="10">
        <v>99</v>
      </c>
      <c r="R51" s="6">
        <v>4</v>
      </c>
      <c r="S51" s="6" t="s">
        <v>618</v>
      </c>
      <c r="T51" s="6" t="s">
        <v>619</v>
      </c>
      <c r="U51" s="6" t="s">
        <v>66</v>
      </c>
      <c r="V51" s="6" t="s">
        <v>322</v>
      </c>
      <c r="W51" s="6" t="s">
        <v>68</v>
      </c>
      <c r="X51" s="6">
        <v>2018</v>
      </c>
      <c r="Y51" s="6">
        <v>442513</v>
      </c>
      <c r="Z51" s="6" t="s">
        <v>254</v>
      </c>
      <c r="AA51" s="6">
        <v>310575</v>
      </c>
      <c r="AB51" s="6">
        <v>131938</v>
      </c>
      <c r="AC51" s="6" t="s">
        <v>69</v>
      </c>
      <c r="AD51" s="6" t="s">
        <v>620</v>
      </c>
      <c r="AE51" s="6">
        <v>442513</v>
      </c>
      <c r="AF51" s="22" t="s">
        <v>165</v>
      </c>
      <c r="AG51" s="6">
        <v>34467372</v>
      </c>
      <c r="AH51" s="6">
        <v>2022</v>
      </c>
      <c r="AI51" s="6">
        <v>0</v>
      </c>
      <c r="AJ51" s="6" t="s">
        <v>621</v>
      </c>
      <c r="AK51" s="6" t="s">
        <v>622</v>
      </c>
      <c r="AL51" s="9" t="s">
        <v>73</v>
      </c>
      <c r="AM51" s="10">
        <v>98</v>
      </c>
      <c r="AN51" s="6" t="s">
        <v>623</v>
      </c>
      <c r="AO51" s="9" t="s">
        <v>62</v>
      </c>
      <c r="AP51" s="10">
        <v>99</v>
      </c>
      <c r="AQ51" s="6" t="str">
        <f t="shared" si="1"/>
        <v>fm</v>
      </c>
    </row>
    <row r="52" spans="1:53" ht="15.75" customHeight="1">
      <c r="A52" s="6">
        <f t="shared" ca="1" si="0"/>
        <v>0.54632232939834235</v>
      </c>
      <c r="B52" s="6" t="s">
        <v>624</v>
      </c>
      <c r="C52" s="6">
        <v>9519046</v>
      </c>
      <c r="D52" s="7">
        <v>43266</v>
      </c>
      <c r="E52" s="6" t="s">
        <v>56</v>
      </c>
      <c r="F52" s="6" t="s">
        <v>625</v>
      </c>
      <c r="G52" s="6">
        <v>5</v>
      </c>
      <c r="H52" s="6" t="s">
        <v>58</v>
      </c>
      <c r="I52" s="6" t="s">
        <v>626</v>
      </c>
      <c r="J52" s="6">
        <v>14851</v>
      </c>
      <c r="K52" s="6">
        <v>5</v>
      </c>
      <c r="L52" s="7">
        <v>41908</v>
      </c>
      <c r="M52" s="7">
        <v>44196</v>
      </c>
      <c r="N52" s="6" t="s">
        <v>158</v>
      </c>
      <c r="O52" s="8" t="s">
        <v>581</v>
      </c>
      <c r="P52" s="9" t="s">
        <v>73</v>
      </c>
      <c r="Q52" s="10">
        <v>98</v>
      </c>
      <c r="R52" s="6">
        <v>27</v>
      </c>
      <c r="S52" s="6" t="s">
        <v>628</v>
      </c>
      <c r="T52" s="6" t="s">
        <v>629</v>
      </c>
      <c r="U52" s="6" t="s">
        <v>630</v>
      </c>
      <c r="V52" s="6" t="s">
        <v>413</v>
      </c>
      <c r="W52" s="6" t="s">
        <v>68</v>
      </c>
      <c r="X52" s="6">
        <v>2018</v>
      </c>
      <c r="Y52" s="6">
        <v>620198</v>
      </c>
      <c r="Z52" s="6" t="s">
        <v>624</v>
      </c>
      <c r="AA52" s="6">
        <v>455579</v>
      </c>
      <c r="AB52" s="6">
        <v>164619</v>
      </c>
      <c r="AC52" s="6" t="s">
        <v>69</v>
      </c>
      <c r="AD52" s="6" t="s">
        <v>631</v>
      </c>
      <c r="AE52" s="6">
        <v>620198</v>
      </c>
      <c r="AF52" s="6" t="s">
        <v>372</v>
      </c>
      <c r="AG52" s="6">
        <v>38966623</v>
      </c>
      <c r="AH52" s="6">
        <v>2024</v>
      </c>
      <c r="AI52" s="6">
        <v>1</v>
      </c>
      <c r="AJ52" s="6" t="s">
        <v>632</v>
      </c>
      <c r="AK52" s="6" t="s">
        <v>633</v>
      </c>
      <c r="AL52" s="9" t="s">
        <v>73</v>
      </c>
      <c r="AM52" s="10">
        <v>87</v>
      </c>
      <c r="AN52" s="6" t="s">
        <v>589</v>
      </c>
      <c r="AO52" s="9" t="s">
        <v>73</v>
      </c>
      <c r="AP52" s="10">
        <v>98</v>
      </c>
      <c r="AQ52" s="6" t="str">
        <f t="shared" si="1"/>
        <v>ff</v>
      </c>
      <c r="AR52" s="6">
        <v>0</v>
      </c>
      <c r="AS52" s="6">
        <v>1</v>
      </c>
      <c r="AT52" s="6">
        <v>0</v>
      </c>
      <c r="AU52" s="6">
        <v>0</v>
      </c>
      <c r="AV52" s="6">
        <v>0</v>
      </c>
      <c r="AW52" s="6">
        <v>0</v>
      </c>
      <c r="AX52" s="6">
        <v>1</v>
      </c>
      <c r="AY52" s="6">
        <v>0</v>
      </c>
      <c r="AZ52" s="6" t="s">
        <v>107</v>
      </c>
      <c r="BA52" s="6" t="s">
        <v>634</v>
      </c>
    </row>
    <row r="53" spans="1:53" ht="15.75" customHeight="1">
      <c r="A53" s="6">
        <f t="shared" ca="1" si="0"/>
        <v>0.89960078523479603</v>
      </c>
      <c r="B53" s="6" t="s">
        <v>109</v>
      </c>
      <c r="C53" s="6">
        <v>9511838</v>
      </c>
      <c r="D53" s="7">
        <v>43283</v>
      </c>
      <c r="E53" s="6" t="s">
        <v>56</v>
      </c>
      <c r="F53" s="6" t="s">
        <v>635</v>
      </c>
      <c r="G53" s="6">
        <v>5</v>
      </c>
      <c r="H53" s="6" t="s">
        <v>58</v>
      </c>
      <c r="I53" s="6" t="s">
        <v>112</v>
      </c>
      <c r="J53" s="6">
        <v>24567</v>
      </c>
      <c r="K53" s="6">
        <v>6</v>
      </c>
      <c r="L53" s="7">
        <v>41883</v>
      </c>
      <c r="M53" s="7">
        <v>43646</v>
      </c>
      <c r="N53" s="6" t="s">
        <v>636</v>
      </c>
      <c r="O53" s="8" t="s">
        <v>637</v>
      </c>
      <c r="P53" s="9" t="s">
        <v>62</v>
      </c>
      <c r="Q53" s="10">
        <v>99</v>
      </c>
      <c r="R53" s="6">
        <v>4</v>
      </c>
      <c r="S53" s="6" t="s">
        <v>638</v>
      </c>
      <c r="T53" s="6" t="s">
        <v>639</v>
      </c>
      <c r="U53" s="6" t="s">
        <v>640</v>
      </c>
      <c r="V53" s="6" t="s">
        <v>67</v>
      </c>
      <c r="W53" s="6" t="s">
        <v>68</v>
      </c>
      <c r="X53" s="6">
        <v>2018</v>
      </c>
      <c r="Y53" s="6">
        <v>397500</v>
      </c>
      <c r="Z53" s="6" t="s">
        <v>109</v>
      </c>
      <c r="AA53" s="6">
        <v>250000</v>
      </c>
      <c r="AB53" s="6">
        <v>147500</v>
      </c>
      <c r="AC53" s="6" t="s">
        <v>69</v>
      </c>
      <c r="AD53" s="6" t="s">
        <v>641</v>
      </c>
      <c r="AE53" s="6">
        <v>397500</v>
      </c>
      <c r="AF53" s="22" t="s">
        <v>165</v>
      </c>
      <c r="AG53" s="6">
        <v>32929073</v>
      </c>
      <c r="AH53" s="6">
        <v>2020</v>
      </c>
      <c r="AI53" s="6">
        <v>0</v>
      </c>
      <c r="AJ53" s="6" t="s">
        <v>228</v>
      </c>
      <c r="AK53" s="6" t="s">
        <v>642</v>
      </c>
      <c r="AL53" s="9" t="s">
        <v>73</v>
      </c>
      <c r="AM53" s="10">
        <v>100</v>
      </c>
      <c r="AN53" s="6" t="s">
        <v>643</v>
      </c>
      <c r="AO53" s="9" t="s">
        <v>62</v>
      </c>
      <c r="AP53" s="10">
        <v>99</v>
      </c>
      <c r="AQ53" s="6" t="str">
        <f t="shared" si="1"/>
        <v>fm</v>
      </c>
    </row>
    <row r="54" spans="1:53" ht="15.75" customHeight="1">
      <c r="A54" s="6">
        <f t="shared" ca="1" si="0"/>
        <v>0.10855198318204118</v>
      </c>
      <c r="B54" s="6" t="s">
        <v>624</v>
      </c>
      <c r="C54" s="6">
        <v>9302532</v>
      </c>
      <c r="D54" s="7">
        <v>42907</v>
      </c>
      <c r="E54" s="6" t="s">
        <v>644</v>
      </c>
      <c r="F54" s="6" t="s">
        <v>645</v>
      </c>
      <c r="G54" s="6">
        <v>5</v>
      </c>
      <c r="H54" s="6" t="s">
        <v>58</v>
      </c>
      <c r="I54" s="6" t="s">
        <v>626</v>
      </c>
      <c r="J54" s="6">
        <v>14800</v>
      </c>
      <c r="K54" s="6">
        <v>5</v>
      </c>
      <c r="L54" s="7">
        <v>41545</v>
      </c>
      <c r="M54" s="7">
        <v>43830</v>
      </c>
      <c r="N54" s="6" t="s">
        <v>646</v>
      </c>
      <c r="O54" s="8" t="s">
        <v>581</v>
      </c>
      <c r="P54" s="9" t="s">
        <v>73</v>
      </c>
      <c r="Q54" s="10">
        <v>98</v>
      </c>
      <c r="R54" s="6">
        <v>5</v>
      </c>
      <c r="S54" s="6" t="s">
        <v>524</v>
      </c>
      <c r="T54" s="6" t="s">
        <v>83</v>
      </c>
      <c r="U54" s="6" t="s">
        <v>84</v>
      </c>
      <c r="V54" s="6" t="s">
        <v>413</v>
      </c>
      <c r="W54" s="6" t="s">
        <v>68</v>
      </c>
      <c r="X54" s="6">
        <v>2017</v>
      </c>
      <c r="Y54" s="6">
        <v>520386</v>
      </c>
      <c r="Z54" s="6" t="s">
        <v>624</v>
      </c>
      <c r="AA54" s="6">
        <v>333581</v>
      </c>
      <c r="AB54" s="6">
        <v>186805</v>
      </c>
      <c r="AC54" s="6" t="s">
        <v>69</v>
      </c>
      <c r="AD54" s="6" t="s">
        <v>649</v>
      </c>
      <c r="AE54" s="6">
        <v>520386</v>
      </c>
      <c r="AF54" s="22" t="s">
        <v>165</v>
      </c>
      <c r="AG54" s="6">
        <v>36252672</v>
      </c>
      <c r="AH54" s="6">
        <v>2022</v>
      </c>
      <c r="AI54" s="6">
        <v>1</v>
      </c>
      <c r="AJ54" s="6" t="s">
        <v>650</v>
      </c>
      <c r="AK54" s="6" t="s">
        <v>651</v>
      </c>
      <c r="AL54" s="9" t="s">
        <v>73</v>
      </c>
      <c r="AM54" s="10">
        <v>98</v>
      </c>
      <c r="AN54" s="6" t="s">
        <v>652</v>
      </c>
      <c r="AO54" s="9" t="s">
        <v>73</v>
      </c>
      <c r="AP54" s="10">
        <v>98</v>
      </c>
      <c r="AQ54" s="6" t="str">
        <f t="shared" si="1"/>
        <v>ff</v>
      </c>
      <c r="AR54" s="6">
        <v>0</v>
      </c>
      <c r="AS54" s="6">
        <v>0</v>
      </c>
      <c r="AT54" s="6">
        <v>1</v>
      </c>
      <c r="AU54" s="6">
        <v>1</v>
      </c>
      <c r="AV54" s="6">
        <v>0</v>
      </c>
      <c r="AW54" s="6">
        <v>0</v>
      </c>
      <c r="AX54" s="6">
        <v>0</v>
      </c>
      <c r="AY54" s="6">
        <v>0</v>
      </c>
      <c r="AZ54" s="6" t="s">
        <v>90</v>
      </c>
      <c r="BA54" s="6" t="s">
        <v>653</v>
      </c>
    </row>
    <row r="55" spans="1:53" ht="15.75" customHeight="1">
      <c r="A55" s="6">
        <f t="shared" ca="1" si="0"/>
        <v>0.55215199331006337</v>
      </c>
      <c r="B55" s="6" t="s">
        <v>303</v>
      </c>
      <c r="C55" s="6">
        <v>9265079</v>
      </c>
      <c r="D55" s="7">
        <v>42821</v>
      </c>
      <c r="E55" s="6" t="s">
        <v>76</v>
      </c>
      <c r="F55" s="6" t="s">
        <v>654</v>
      </c>
      <c r="G55" s="6">
        <v>5</v>
      </c>
      <c r="H55" s="6" t="s">
        <v>58</v>
      </c>
      <c r="I55" s="6" t="s">
        <v>305</v>
      </c>
      <c r="J55" s="6">
        <v>71085</v>
      </c>
      <c r="K55" s="6">
        <v>10</v>
      </c>
      <c r="L55" s="7">
        <v>38565</v>
      </c>
      <c r="M55" s="7">
        <v>43830</v>
      </c>
      <c r="N55" s="6" t="s">
        <v>562</v>
      </c>
      <c r="O55" s="8" t="s">
        <v>226</v>
      </c>
      <c r="P55" s="9" t="s">
        <v>62</v>
      </c>
      <c r="Q55" s="10">
        <v>99</v>
      </c>
      <c r="R55" s="6">
        <v>12</v>
      </c>
      <c r="S55" s="6" t="s">
        <v>656</v>
      </c>
      <c r="T55" s="6" t="s">
        <v>204</v>
      </c>
      <c r="U55" s="6" t="s">
        <v>205</v>
      </c>
      <c r="V55" s="6" t="s">
        <v>67</v>
      </c>
      <c r="W55" s="6" t="s">
        <v>68</v>
      </c>
      <c r="X55" s="6">
        <v>2017</v>
      </c>
      <c r="Y55" s="6">
        <v>335566</v>
      </c>
      <c r="Z55" s="6" t="s">
        <v>303</v>
      </c>
      <c r="AA55" s="6">
        <v>222271</v>
      </c>
      <c r="AB55" s="6">
        <v>113295</v>
      </c>
      <c r="AC55" s="6" t="s">
        <v>69</v>
      </c>
      <c r="AD55" s="6" t="s">
        <v>657</v>
      </c>
      <c r="AE55" s="6">
        <v>335566</v>
      </c>
      <c r="AF55" s="22" t="s">
        <v>165</v>
      </c>
      <c r="AG55" s="6">
        <v>34936088</v>
      </c>
      <c r="AH55" s="6">
        <v>2022</v>
      </c>
      <c r="AI55" s="6">
        <v>1</v>
      </c>
      <c r="AJ55" s="6" t="s">
        <v>658</v>
      </c>
      <c r="AK55" s="6" t="s">
        <v>659</v>
      </c>
      <c r="AL55" s="9" t="s">
        <v>73</v>
      </c>
      <c r="AM55" s="10">
        <v>98</v>
      </c>
      <c r="AN55" s="6" t="s">
        <v>660</v>
      </c>
      <c r="AO55" s="9" t="s">
        <v>62</v>
      </c>
      <c r="AP55" s="10">
        <v>99</v>
      </c>
      <c r="AQ55" s="6" t="str">
        <f t="shared" si="1"/>
        <v>fm</v>
      </c>
      <c r="AR55" s="6">
        <v>1</v>
      </c>
      <c r="AS55" s="6">
        <v>0</v>
      </c>
      <c r="AT55" s="6">
        <v>0</v>
      </c>
      <c r="AU55" s="6">
        <v>0</v>
      </c>
      <c r="AV55" s="6">
        <v>0</v>
      </c>
      <c r="AW55" s="6">
        <v>0</v>
      </c>
      <c r="AX55" s="6">
        <v>1</v>
      </c>
      <c r="AY55" s="6">
        <v>0</v>
      </c>
      <c r="AZ55" s="6" t="s">
        <v>197</v>
      </c>
      <c r="BA55" s="6" t="s">
        <v>661</v>
      </c>
    </row>
    <row r="56" spans="1:53" ht="15.75" customHeight="1">
      <c r="A56" s="6">
        <f t="shared" ca="1" si="0"/>
        <v>0.63336735492085805</v>
      </c>
      <c r="B56" s="6" t="s">
        <v>199</v>
      </c>
      <c r="C56" s="6">
        <v>9481267</v>
      </c>
      <c r="D56" s="7">
        <v>43213</v>
      </c>
      <c r="E56" s="6" t="s">
        <v>76</v>
      </c>
      <c r="F56" s="6" t="s">
        <v>662</v>
      </c>
      <c r="G56" s="6">
        <v>5</v>
      </c>
      <c r="H56" s="6" t="s">
        <v>58</v>
      </c>
      <c r="I56" s="6" t="s">
        <v>149</v>
      </c>
      <c r="J56" s="6">
        <v>175761</v>
      </c>
      <c r="K56" s="6">
        <v>5</v>
      </c>
      <c r="L56" s="7">
        <v>41771</v>
      </c>
      <c r="M56" s="7">
        <v>43585</v>
      </c>
      <c r="N56" s="6" t="s">
        <v>663</v>
      </c>
      <c r="O56" s="8" t="s">
        <v>665</v>
      </c>
      <c r="P56" s="9" t="s">
        <v>62</v>
      </c>
      <c r="Q56" s="10">
        <v>98</v>
      </c>
      <c r="R56" s="6">
        <v>25</v>
      </c>
      <c r="S56" s="6" t="s">
        <v>666</v>
      </c>
      <c r="T56" s="6" t="s">
        <v>119</v>
      </c>
      <c r="U56" s="6" t="s">
        <v>120</v>
      </c>
      <c r="V56" s="6" t="s">
        <v>667</v>
      </c>
      <c r="W56" s="6" t="s">
        <v>68</v>
      </c>
      <c r="X56" s="6">
        <v>2018</v>
      </c>
      <c r="Y56" s="6">
        <v>318513</v>
      </c>
      <c r="Z56" s="6" t="s">
        <v>199</v>
      </c>
      <c r="AA56" s="6">
        <v>207500</v>
      </c>
      <c r="AB56" s="6">
        <v>111013</v>
      </c>
      <c r="AC56" s="6" t="s">
        <v>69</v>
      </c>
      <c r="AD56" s="6" t="s">
        <v>668</v>
      </c>
      <c r="AE56" s="6">
        <v>318513</v>
      </c>
      <c r="AF56" s="22" t="s">
        <v>165</v>
      </c>
      <c r="AG56" s="6">
        <v>34407416</v>
      </c>
      <c r="AH56" s="6">
        <v>2021</v>
      </c>
      <c r="AI56" s="6">
        <v>1</v>
      </c>
      <c r="AJ56" s="6" t="s">
        <v>669</v>
      </c>
      <c r="AK56" s="6" t="s">
        <v>670</v>
      </c>
      <c r="AL56" s="9" t="s">
        <v>62</v>
      </c>
      <c r="AM56" s="10">
        <v>63</v>
      </c>
      <c r="AN56" s="6" t="s">
        <v>671</v>
      </c>
      <c r="AO56" s="9" t="s">
        <v>62</v>
      </c>
      <c r="AP56" s="10">
        <v>98</v>
      </c>
      <c r="AQ56" s="6" t="str">
        <f t="shared" si="1"/>
        <v>mm</v>
      </c>
      <c r="AR56" s="6">
        <v>0</v>
      </c>
      <c r="AS56" s="6">
        <v>0</v>
      </c>
      <c r="AT56" s="6">
        <v>1</v>
      </c>
      <c r="AU56" s="6">
        <v>0</v>
      </c>
      <c r="AV56" s="6">
        <v>0</v>
      </c>
      <c r="AW56" s="6">
        <v>0</v>
      </c>
      <c r="AX56" s="6">
        <v>0</v>
      </c>
      <c r="AY56" s="6">
        <v>0</v>
      </c>
      <c r="AZ56" s="6" t="s">
        <v>197</v>
      </c>
      <c r="BA56" s="6" t="s">
        <v>672</v>
      </c>
    </row>
    <row r="57" spans="1:53" ht="15.75" customHeight="1">
      <c r="A57" s="6">
        <f t="shared" ca="1" si="0"/>
        <v>0.31118311717992575</v>
      </c>
      <c r="B57" s="6" t="s">
        <v>127</v>
      </c>
      <c r="C57" s="6">
        <v>9187826</v>
      </c>
      <c r="D57" s="7">
        <v>42689</v>
      </c>
      <c r="E57" s="6" t="s">
        <v>76</v>
      </c>
      <c r="F57" s="6" t="s">
        <v>673</v>
      </c>
      <c r="G57" s="6">
        <v>5</v>
      </c>
      <c r="H57" s="6" t="s">
        <v>58</v>
      </c>
      <c r="I57" s="6" t="s">
        <v>130</v>
      </c>
      <c r="J57" s="6">
        <v>99167</v>
      </c>
      <c r="K57" s="6">
        <v>5</v>
      </c>
      <c r="L57" s="7">
        <v>41253</v>
      </c>
      <c r="M57" s="7">
        <v>43434</v>
      </c>
      <c r="N57" s="6" t="s">
        <v>674</v>
      </c>
      <c r="O57" s="8" t="s">
        <v>676</v>
      </c>
      <c r="P57" s="9" t="s">
        <v>62</v>
      </c>
      <c r="Q57" s="10">
        <v>99</v>
      </c>
      <c r="R57" s="6" t="s">
        <v>677</v>
      </c>
      <c r="S57" s="6" t="s">
        <v>678</v>
      </c>
      <c r="T57" s="6" t="s">
        <v>679</v>
      </c>
      <c r="U57" s="6" t="s">
        <v>680</v>
      </c>
      <c r="V57" s="6" t="s">
        <v>681</v>
      </c>
      <c r="W57" s="6" t="s">
        <v>68</v>
      </c>
      <c r="X57" s="6">
        <v>2017</v>
      </c>
      <c r="Y57" s="6">
        <v>185316</v>
      </c>
      <c r="Z57" s="6" t="s">
        <v>127</v>
      </c>
      <c r="AA57" s="6">
        <v>171589</v>
      </c>
      <c r="AB57" s="6">
        <v>13727</v>
      </c>
      <c r="AC57" s="6" t="s">
        <v>69</v>
      </c>
      <c r="AD57" s="6" t="s">
        <v>682</v>
      </c>
      <c r="AE57" s="6">
        <v>185316</v>
      </c>
      <c r="AF57" s="22" t="s">
        <v>165</v>
      </c>
      <c r="AG57" s="6">
        <v>32109935</v>
      </c>
      <c r="AH57" s="6">
        <v>2020</v>
      </c>
      <c r="AI57" s="6">
        <v>1</v>
      </c>
      <c r="AJ57" s="6" t="s">
        <v>683</v>
      </c>
      <c r="AK57" s="6" t="s">
        <v>684</v>
      </c>
      <c r="AL57" s="9" t="s">
        <v>62</v>
      </c>
      <c r="AM57" s="10">
        <v>100</v>
      </c>
      <c r="AN57" s="6" t="s">
        <v>685</v>
      </c>
      <c r="AO57" s="9" t="s">
        <v>62</v>
      </c>
      <c r="AP57" s="10">
        <v>99</v>
      </c>
      <c r="AQ57" s="6" t="str">
        <f t="shared" si="1"/>
        <v>mm</v>
      </c>
      <c r="AR57" s="6">
        <v>0</v>
      </c>
      <c r="AS57" s="6">
        <v>0</v>
      </c>
      <c r="AT57" s="6">
        <v>1</v>
      </c>
      <c r="AU57" s="6">
        <v>1</v>
      </c>
      <c r="AV57" s="6">
        <v>0</v>
      </c>
      <c r="AW57" s="6">
        <v>0</v>
      </c>
      <c r="AX57" s="6">
        <v>0</v>
      </c>
      <c r="AY57" s="6">
        <v>0</v>
      </c>
      <c r="AZ57" s="6" t="s">
        <v>107</v>
      </c>
      <c r="BA57" s="6" t="s">
        <v>686</v>
      </c>
    </row>
    <row r="58" spans="1:53" ht="15.75" customHeight="1">
      <c r="A58" s="6">
        <f t="shared" ca="1" si="0"/>
        <v>0.27644632851731665</v>
      </c>
      <c r="B58" s="6" t="s">
        <v>687</v>
      </c>
      <c r="C58" s="6">
        <v>9387422</v>
      </c>
      <c r="D58" s="7">
        <v>43111</v>
      </c>
      <c r="E58" s="6" t="s">
        <v>76</v>
      </c>
      <c r="F58" s="6" t="s">
        <v>688</v>
      </c>
      <c r="G58" s="6">
        <v>5</v>
      </c>
      <c r="H58" s="6" t="s">
        <v>58</v>
      </c>
      <c r="I58" s="6" t="s">
        <v>689</v>
      </c>
      <c r="J58" s="6">
        <v>9410</v>
      </c>
      <c r="K58" s="6">
        <v>10</v>
      </c>
      <c r="L58" s="7">
        <v>39783</v>
      </c>
      <c r="M58" s="7">
        <v>43524</v>
      </c>
      <c r="N58" s="6" t="s">
        <v>690</v>
      </c>
      <c r="O58" s="8" t="s">
        <v>691</v>
      </c>
      <c r="P58" s="9" t="s">
        <v>73</v>
      </c>
      <c r="Q58" s="10">
        <v>98</v>
      </c>
      <c r="R58" s="6">
        <v>6</v>
      </c>
      <c r="S58" s="6" t="s">
        <v>333</v>
      </c>
      <c r="T58" s="6" t="s">
        <v>334</v>
      </c>
      <c r="U58" s="6" t="s">
        <v>335</v>
      </c>
      <c r="V58" s="6" t="s">
        <v>67</v>
      </c>
      <c r="W58" s="6" t="s">
        <v>68</v>
      </c>
      <c r="X58" s="6">
        <v>2018</v>
      </c>
      <c r="Y58" s="6">
        <v>369916</v>
      </c>
      <c r="Z58" s="6" t="s">
        <v>687</v>
      </c>
      <c r="AA58" s="6">
        <v>260903</v>
      </c>
      <c r="AB58" s="6">
        <v>109013</v>
      </c>
      <c r="AC58" s="6" t="s">
        <v>69</v>
      </c>
      <c r="AD58" s="6" t="s">
        <v>692</v>
      </c>
      <c r="AE58" s="6">
        <v>369916</v>
      </c>
      <c r="AF58" s="22" t="s">
        <v>165</v>
      </c>
      <c r="AG58" s="6">
        <v>32204962</v>
      </c>
      <c r="AH58" s="6">
        <v>2020</v>
      </c>
      <c r="AI58" s="6" t="s">
        <v>392</v>
      </c>
      <c r="AJ58" s="6" t="s">
        <v>693</v>
      </c>
      <c r="AK58" s="6" t="s">
        <v>694</v>
      </c>
      <c r="AL58" s="9" t="s">
        <v>62</v>
      </c>
      <c r="AM58" s="10">
        <v>98</v>
      </c>
      <c r="AN58" s="6" t="s">
        <v>695</v>
      </c>
      <c r="AO58" s="9" t="s">
        <v>116</v>
      </c>
      <c r="AP58" s="9" t="s">
        <v>116</v>
      </c>
      <c r="AQ58" s="6" t="str">
        <f t="shared" si="1"/>
        <v>Missing</v>
      </c>
    </row>
    <row r="59" spans="1:53" ht="15.75" customHeight="1">
      <c r="A59" s="6">
        <f t="shared" ca="1" si="0"/>
        <v>0.97643833741153541</v>
      </c>
      <c r="B59" s="6" t="s">
        <v>109</v>
      </c>
      <c r="C59" s="6">
        <v>9337456</v>
      </c>
      <c r="D59" s="7">
        <v>42977</v>
      </c>
      <c r="E59" s="6" t="s">
        <v>56</v>
      </c>
      <c r="F59" s="6" t="s">
        <v>696</v>
      </c>
      <c r="G59" s="6">
        <v>5</v>
      </c>
      <c r="H59" s="6" t="s">
        <v>58</v>
      </c>
      <c r="I59" s="6" t="s">
        <v>112</v>
      </c>
      <c r="J59" s="6">
        <v>23839</v>
      </c>
      <c r="K59" s="6">
        <v>4</v>
      </c>
      <c r="L59" s="7">
        <v>41912</v>
      </c>
      <c r="M59" s="7">
        <v>43708</v>
      </c>
      <c r="N59" s="6" t="s">
        <v>690</v>
      </c>
      <c r="O59" s="8" t="s">
        <v>697</v>
      </c>
      <c r="P59" s="9" t="s">
        <v>62</v>
      </c>
      <c r="Q59" s="10">
        <v>98</v>
      </c>
      <c r="R59" s="6">
        <v>13</v>
      </c>
      <c r="S59" s="6" t="s">
        <v>390</v>
      </c>
      <c r="T59" s="6" t="s">
        <v>217</v>
      </c>
      <c r="U59" s="6" t="s">
        <v>120</v>
      </c>
      <c r="V59" s="6" t="s">
        <v>67</v>
      </c>
      <c r="W59" s="6" t="s">
        <v>68</v>
      </c>
      <c r="X59" s="6">
        <v>2017</v>
      </c>
      <c r="Y59" s="6">
        <v>399751</v>
      </c>
      <c r="Z59" s="6" t="s">
        <v>109</v>
      </c>
      <c r="AA59" s="6">
        <v>266273</v>
      </c>
      <c r="AB59" s="6">
        <v>133478</v>
      </c>
      <c r="AC59" s="6" t="s">
        <v>69</v>
      </c>
      <c r="AD59" s="6" t="s">
        <v>698</v>
      </c>
      <c r="AE59" s="6">
        <v>399751</v>
      </c>
      <c r="AF59" s="22" t="s">
        <v>165</v>
      </c>
      <c r="AG59" s="6">
        <v>34228967</v>
      </c>
      <c r="AH59" s="6">
        <v>2021</v>
      </c>
      <c r="AI59" s="6" t="s">
        <v>392</v>
      </c>
      <c r="AJ59" s="6" t="s">
        <v>699</v>
      </c>
      <c r="AK59" s="6" t="s">
        <v>700</v>
      </c>
      <c r="AL59" s="9" t="s">
        <v>73</v>
      </c>
      <c r="AM59" s="10">
        <v>55</v>
      </c>
      <c r="AN59" s="6" t="s">
        <v>701</v>
      </c>
      <c r="AO59" s="9" t="s">
        <v>62</v>
      </c>
      <c r="AP59" s="10">
        <v>98</v>
      </c>
      <c r="AQ59" s="6" t="str">
        <f t="shared" si="1"/>
        <v>fm</v>
      </c>
    </row>
    <row r="60" spans="1:53" ht="15.75" customHeight="1">
      <c r="A60" s="6">
        <f t="shared" ca="1" si="0"/>
        <v>0.58106973654298677</v>
      </c>
      <c r="B60" s="6" t="s">
        <v>199</v>
      </c>
      <c r="C60" s="6">
        <v>9437694</v>
      </c>
      <c r="D60" s="7">
        <v>43153</v>
      </c>
      <c r="E60" s="6" t="s">
        <v>76</v>
      </c>
      <c r="F60" s="6" t="s">
        <v>702</v>
      </c>
      <c r="G60" s="6">
        <v>5</v>
      </c>
      <c r="H60" s="6" t="s">
        <v>58</v>
      </c>
      <c r="I60" s="6" t="s">
        <v>149</v>
      </c>
      <c r="J60" s="6">
        <v>86978</v>
      </c>
      <c r="K60" s="6">
        <v>15</v>
      </c>
      <c r="L60" s="7">
        <v>37347</v>
      </c>
      <c r="M60" s="7">
        <v>43524</v>
      </c>
      <c r="N60" s="6" t="s">
        <v>703</v>
      </c>
      <c r="O60" s="8" t="s">
        <v>704</v>
      </c>
      <c r="P60" s="9" t="s">
        <v>62</v>
      </c>
      <c r="Q60" s="10">
        <v>98</v>
      </c>
      <c r="R60" s="6">
        <v>3</v>
      </c>
      <c r="S60" s="6" t="s">
        <v>553</v>
      </c>
      <c r="T60" s="6" t="s">
        <v>554</v>
      </c>
      <c r="U60" s="6" t="s">
        <v>555</v>
      </c>
      <c r="V60" s="6" t="s">
        <v>67</v>
      </c>
      <c r="W60" s="6" t="s">
        <v>68</v>
      </c>
      <c r="X60" s="6">
        <v>2018</v>
      </c>
      <c r="Y60" s="6">
        <v>311850</v>
      </c>
      <c r="Z60" s="6" t="s">
        <v>199</v>
      </c>
      <c r="AA60" s="6">
        <v>202500</v>
      </c>
      <c r="AB60" s="6">
        <v>109350</v>
      </c>
      <c r="AC60" s="6" t="s">
        <v>69</v>
      </c>
      <c r="AD60" s="6" t="s">
        <v>705</v>
      </c>
      <c r="AE60" s="6">
        <v>311850</v>
      </c>
      <c r="AF60" s="22" t="s">
        <v>165</v>
      </c>
      <c r="AG60" s="6">
        <v>31582534</v>
      </c>
      <c r="AH60" s="6">
        <v>2020</v>
      </c>
      <c r="AI60" s="6">
        <v>0</v>
      </c>
      <c r="AJ60" s="6" t="s">
        <v>706</v>
      </c>
      <c r="AK60" s="6" t="s">
        <v>707</v>
      </c>
      <c r="AL60" s="9" t="s">
        <v>62</v>
      </c>
      <c r="AM60" s="10">
        <v>77</v>
      </c>
      <c r="AN60" s="6" t="s">
        <v>708</v>
      </c>
      <c r="AO60" s="9" t="s">
        <v>73</v>
      </c>
      <c r="AP60" s="10">
        <v>97</v>
      </c>
      <c r="AQ60" s="6" t="str">
        <f t="shared" si="1"/>
        <v>mf</v>
      </c>
    </row>
    <row r="61" spans="1:53" ht="15.75" customHeight="1">
      <c r="A61" s="6">
        <f t="shared" ca="1" si="0"/>
        <v>0.30981478985707056</v>
      </c>
      <c r="B61" s="6" t="s">
        <v>127</v>
      </c>
      <c r="C61" s="6">
        <v>9460565</v>
      </c>
      <c r="D61" s="7">
        <v>43209</v>
      </c>
      <c r="E61" s="6" t="s">
        <v>709</v>
      </c>
      <c r="F61" s="6" t="s">
        <v>710</v>
      </c>
      <c r="G61" s="6">
        <v>5</v>
      </c>
      <c r="H61" s="6" t="s">
        <v>58</v>
      </c>
      <c r="I61" s="6" t="s">
        <v>130</v>
      </c>
      <c r="J61" s="6">
        <v>102324</v>
      </c>
      <c r="K61" s="6">
        <v>5</v>
      </c>
      <c r="L61" s="7">
        <v>41836</v>
      </c>
      <c r="M61" s="7">
        <v>43921</v>
      </c>
      <c r="N61" s="6" t="s">
        <v>711</v>
      </c>
      <c r="O61" s="8" t="s">
        <v>676</v>
      </c>
      <c r="P61" s="9" t="s">
        <v>62</v>
      </c>
      <c r="Q61" s="10">
        <v>99</v>
      </c>
      <c r="R61" s="6" t="s">
        <v>677</v>
      </c>
      <c r="S61" s="6" t="s">
        <v>678</v>
      </c>
      <c r="T61" s="6" t="s">
        <v>679</v>
      </c>
      <c r="U61" s="6" t="s">
        <v>680</v>
      </c>
      <c r="V61" s="6" t="s">
        <v>681</v>
      </c>
      <c r="W61" s="6" t="s">
        <v>68</v>
      </c>
      <c r="X61" s="6">
        <v>2018</v>
      </c>
      <c r="Y61" s="6">
        <v>306395</v>
      </c>
      <c r="Z61" s="6" t="s">
        <v>127</v>
      </c>
      <c r="AA61" s="6">
        <v>283699</v>
      </c>
      <c r="AB61" s="6">
        <v>22696</v>
      </c>
      <c r="AC61" s="6" t="s">
        <v>69</v>
      </c>
      <c r="AD61" s="6" t="s">
        <v>712</v>
      </c>
      <c r="AE61" s="6">
        <v>306395</v>
      </c>
      <c r="AF61" s="22" t="s">
        <v>165</v>
      </c>
      <c r="AG61" s="6">
        <v>37605827</v>
      </c>
      <c r="AH61" s="6">
        <v>2023</v>
      </c>
      <c r="AI61" s="6">
        <v>1</v>
      </c>
      <c r="AJ61" s="6" t="s">
        <v>713</v>
      </c>
      <c r="AK61" s="6" t="s">
        <v>425</v>
      </c>
      <c r="AL61" s="9" t="s">
        <v>73</v>
      </c>
      <c r="AM61" s="10">
        <v>96</v>
      </c>
      <c r="AN61" s="6" t="s">
        <v>685</v>
      </c>
      <c r="AO61" s="9" t="s">
        <v>62</v>
      </c>
      <c r="AP61" s="10">
        <v>99</v>
      </c>
      <c r="AQ61" s="6" t="str">
        <f t="shared" si="1"/>
        <v>fm</v>
      </c>
      <c r="AR61" s="6">
        <v>0</v>
      </c>
      <c r="AS61" s="6">
        <v>0</v>
      </c>
      <c r="AT61" s="6">
        <v>1</v>
      </c>
      <c r="AU61" s="6">
        <v>1</v>
      </c>
      <c r="AV61" s="6">
        <v>1</v>
      </c>
      <c r="AW61" s="6">
        <v>0</v>
      </c>
      <c r="AX61" s="6">
        <v>0</v>
      </c>
      <c r="AY61" s="6">
        <v>0</v>
      </c>
      <c r="AZ61" s="6" t="s">
        <v>90</v>
      </c>
      <c r="BA61" s="6" t="s">
        <v>714</v>
      </c>
    </row>
    <row r="62" spans="1:53" ht="15.75" customHeight="1">
      <c r="A62" s="6">
        <f t="shared" ca="1" si="0"/>
        <v>0.47500573612467523</v>
      </c>
      <c r="B62" s="6" t="s">
        <v>199</v>
      </c>
      <c r="C62" s="6">
        <v>9305052</v>
      </c>
      <c r="D62" s="7">
        <v>42926</v>
      </c>
      <c r="E62" s="6" t="s">
        <v>76</v>
      </c>
      <c r="F62" s="6" t="s">
        <v>715</v>
      </c>
      <c r="G62" s="6">
        <v>5</v>
      </c>
      <c r="H62" s="6" t="s">
        <v>58</v>
      </c>
      <c r="I62" s="6" t="s">
        <v>149</v>
      </c>
      <c r="J62" s="6">
        <v>142989</v>
      </c>
      <c r="K62" s="6">
        <v>7</v>
      </c>
      <c r="L62" s="7">
        <v>40179</v>
      </c>
      <c r="M62" s="7">
        <v>43646</v>
      </c>
      <c r="N62" s="6" t="s">
        <v>306</v>
      </c>
      <c r="O62" s="8" t="s">
        <v>226</v>
      </c>
      <c r="P62" s="9" t="s">
        <v>62</v>
      </c>
      <c r="Q62" s="10">
        <v>99</v>
      </c>
      <c r="R62" s="6">
        <v>47</v>
      </c>
      <c r="S62" s="6" t="s">
        <v>717</v>
      </c>
      <c r="T62" s="6" t="s">
        <v>718</v>
      </c>
      <c r="U62" s="6" t="s">
        <v>149</v>
      </c>
      <c r="V62" s="6" t="s">
        <v>67</v>
      </c>
      <c r="W62" s="6" t="s">
        <v>68</v>
      </c>
      <c r="X62" s="6">
        <v>2017</v>
      </c>
      <c r="Y62" s="6">
        <v>560699</v>
      </c>
      <c r="Z62" s="6" t="s">
        <v>199</v>
      </c>
      <c r="AA62" s="6">
        <v>375736</v>
      </c>
      <c r="AB62" s="6">
        <v>184963</v>
      </c>
      <c r="AC62" s="6" t="s">
        <v>69</v>
      </c>
      <c r="AD62" s="6" t="s">
        <v>719</v>
      </c>
      <c r="AE62" s="6">
        <v>560699</v>
      </c>
      <c r="AF62" s="22" t="s">
        <v>165</v>
      </c>
      <c r="AG62" s="6">
        <v>33624457</v>
      </c>
      <c r="AH62" s="6">
        <v>2021</v>
      </c>
      <c r="AI62" s="6">
        <v>1</v>
      </c>
      <c r="AJ62" s="6" t="s">
        <v>720</v>
      </c>
      <c r="AK62" s="6" t="s">
        <v>721</v>
      </c>
      <c r="AL62" s="9" t="s">
        <v>62</v>
      </c>
      <c r="AM62" s="10">
        <v>99</v>
      </c>
      <c r="AN62" s="6" t="s">
        <v>722</v>
      </c>
      <c r="AO62" s="9" t="s">
        <v>62</v>
      </c>
      <c r="AP62" s="10">
        <v>100</v>
      </c>
      <c r="AQ62" s="6" t="str">
        <f t="shared" si="1"/>
        <v>mm</v>
      </c>
      <c r="AR62" s="6">
        <v>0</v>
      </c>
      <c r="AS62" s="6">
        <v>1</v>
      </c>
      <c r="AT62" s="6">
        <v>0</v>
      </c>
      <c r="AU62" s="6">
        <v>0</v>
      </c>
      <c r="AV62" s="6">
        <v>0</v>
      </c>
      <c r="AW62" s="6">
        <v>0</v>
      </c>
      <c r="AX62" s="6">
        <v>1</v>
      </c>
      <c r="AY62" s="6">
        <v>0</v>
      </c>
      <c r="AZ62" s="6" t="s">
        <v>107</v>
      </c>
      <c r="BA62" s="6" t="s">
        <v>723</v>
      </c>
    </row>
    <row r="63" spans="1:53" ht="15.75" customHeight="1">
      <c r="A63" s="6">
        <f t="shared" ca="1" si="0"/>
        <v>0.68370738461743319</v>
      </c>
      <c r="B63" s="6" t="s">
        <v>199</v>
      </c>
      <c r="C63" s="6">
        <v>9300841</v>
      </c>
      <c r="D63" s="7">
        <v>42906</v>
      </c>
      <c r="E63" s="6" t="s">
        <v>724</v>
      </c>
      <c r="F63" s="6" t="s">
        <v>725</v>
      </c>
      <c r="G63" s="6">
        <v>5</v>
      </c>
      <c r="H63" s="6" t="s">
        <v>58</v>
      </c>
      <c r="I63" s="6" t="s">
        <v>149</v>
      </c>
      <c r="J63" s="6">
        <v>153354</v>
      </c>
      <c r="K63" s="6">
        <v>6</v>
      </c>
      <c r="L63" s="7">
        <v>41091</v>
      </c>
      <c r="M63" s="7">
        <v>43646</v>
      </c>
      <c r="N63" s="6" t="s">
        <v>726</v>
      </c>
      <c r="O63" s="8" t="s">
        <v>727</v>
      </c>
      <c r="P63" s="9" t="s">
        <v>73</v>
      </c>
      <c r="Q63" s="10">
        <v>60</v>
      </c>
      <c r="R63" s="6">
        <v>7</v>
      </c>
      <c r="S63" s="6" t="s">
        <v>728</v>
      </c>
      <c r="T63" s="6" t="s">
        <v>472</v>
      </c>
      <c r="U63" s="6" t="s">
        <v>311</v>
      </c>
      <c r="V63" s="6" t="s">
        <v>729</v>
      </c>
      <c r="W63" s="6" t="s">
        <v>68</v>
      </c>
      <c r="X63" s="6">
        <v>2017</v>
      </c>
      <c r="Y63" s="6">
        <v>225443</v>
      </c>
      <c r="Z63" s="6" t="s">
        <v>199</v>
      </c>
      <c r="AA63" s="6">
        <v>144979</v>
      </c>
      <c r="AB63" s="6">
        <v>80464</v>
      </c>
      <c r="AC63" s="6" t="s">
        <v>69</v>
      </c>
      <c r="AD63" s="6" t="s">
        <v>730</v>
      </c>
      <c r="AE63" s="6">
        <v>225443</v>
      </c>
      <c r="AF63" s="22" t="s">
        <v>165</v>
      </c>
      <c r="AG63" s="6">
        <v>29435114</v>
      </c>
      <c r="AH63" s="6">
        <v>2018</v>
      </c>
      <c r="AI63" s="6">
        <v>0</v>
      </c>
      <c r="AJ63" s="6" t="s">
        <v>731</v>
      </c>
      <c r="AK63" s="6" t="s">
        <v>732</v>
      </c>
      <c r="AL63" s="9" t="s">
        <v>62</v>
      </c>
      <c r="AM63" s="10">
        <v>99</v>
      </c>
      <c r="AN63" s="6" t="s">
        <v>733</v>
      </c>
      <c r="AO63" s="9" t="s">
        <v>62</v>
      </c>
      <c r="AP63" s="10">
        <v>73</v>
      </c>
      <c r="AQ63" s="6" t="str">
        <f t="shared" si="1"/>
        <v>mm</v>
      </c>
    </row>
    <row r="64" spans="1:53" ht="15.75" customHeight="1">
      <c r="A64" s="6">
        <f t="shared" ca="1" si="0"/>
        <v>0.84117853125991637</v>
      </c>
      <c r="B64" s="6" t="s">
        <v>75</v>
      </c>
      <c r="C64" s="6">
        <v>9521826</v>
      </c>
      <c r="D64" s="7">
        <v>43220</v>
      </c>
      <c r="E64" s="6" t="s">
        <v>56</v>
      </c>
      <c r="F64" s="6" t="s">
        <v>734</v>
      </c>
      <c r="G64" s="6">
        <v>5</v>
      </c>
      <c r="H64" s="6" t="s">
        <v>58</v>
      </c>
      <c r="I64" s="6" t="s">
        <v>78</v>
      </c>
      <c r="J64" s="6">
        <v>26463</v>
      </c>
      <c r="K64" s="6">
        <v>9</v>
      </c>
      <c r="L64" s="7">
        <v>39234</v>
      </c>
      <c r="M64" s="7">
        <v>43951</v>
      </c>
      <c r="N64" s="6" t="s">
        <v>735</v>
      </c>
      <c r="O64" s="8" t="s">
        <v>737</v>
      </c>
      <c r="P64" s="9" t="s">
        <v>73</v>
      </c>
      <c r="Q64" s="10">
        <v>97</v>
      </c>
      <c r="R64" s="6">
        <v>12</v>
      </c>
      <c r="S64" s="6" t="s">
        <v>656</v>
      </c>
      <c r="T64" s="6" t="s">
        <v>204</v>
      </c>
      <c r="U64" s="6" t="s">
        <v>205</v>
      </c>
      <c r="V64" s="6" t="s">
        <v>102</v>
      </c>
      <c r="W64" s="6" t="s">
        <v>68</v>
      </c>
      <c r="X64" s="6">
        <v>2018</v>
      </c>
      <c r="Y64" s="6">
        <v>356467</v>
      </c>
      <c r="Z64" s="6" t="s">
        <v>75</v>
      </c>
      <c r="AA64" s="6">
        <v>308046</v>
      </c>
      <c r="AB64" s="6">
        <v>48421</v>
      </c>
      <c r="AC64" s="6" t="s">
        <v>69</v>
      </c>
      <c r="AD64" s="6" t="s">
        <v>738</v>
      </c>
      <c r="AE64" s="6">
        <v>356467</v>
      </c>
      <c r="AF64" s="22" t="s">
        <v>165</v>
      </c>
      <c r="AG64" s="6">
        <v>35178609</v>
      </c>
      <c r="AH64" s="6">
        <v>2022</v>
      </c>
      <c r="AI64" s="6">
        <v>1</v>
      </c>
      <c r="AJ64" s="6" t="s">
        <v>739</v>
      </c>
      <c r="AK64" s="6" t="s">
        <v>740</v>
      </c>
      <c r="AL64" s="9" t="s">
        <v>62</v>
      </c>
      <c r="AM64" s="10">
        <v>98</v>
      </c>
      <c r="AN64" s="6" t="s">
        <v>741</v>
      </c>
      <c r="AO64" s="9" t="s">
        <v>62</v>
      </c>
      <c r="AP64" s="10">
        <v>99</v>
      </c>
      <c r="AQ64" s="6" t="str">
        <f t="shared" si="1"/>
        <v>mm</v>
      </c>
      <c r="AR64" s="6">
        <v>0</v>
      </c>
      <c r="AS64" s="6">
        <v>1</v>
      </c>
      <c r="AT64" s="6">
        <v>0</v>
      </c>
      <c r="AU64" s="6">
        <v>0</v>
      </c>
      <c r="AV64" s="6">
        <v>0</v>
      </c>
      <c r="AW64" s="6">
        <v>0</v>
      </c>
      <c r="AX64" s="6">
        <v>1</v>
      </c>
      <c r="AY64" s="6">
        <v>0</v>
      </c>
      <c r="AZ64" s="6" t="s">
        <v>90</v>
      </c>
      <c r="BA64" s="6" t="s">
        <v>742</v>
      </c>
    </row>
    <row r="65" spans="1:53" ht="15.75" customHeight="1">
      <c r="A65" s="6">
        <f t="shared" ca="1" si="0"/>
        <v>0.14239434438355669</v>
      </c>
      <c r="B65" s="6" t="s">
        <v>199</v>
      </c>
      <c r="C65" s="6">
        <v>9324926</v>
      </c>
      <c r="D65" s="7">
        <v>42935</v>
      </c>
      <c r="E65" s="6" t="s">
        <v>743</v>
      </c>
      <c r="F65" s="6" t="s">
        <v>744</v>
      </c>
      <c r="G65" s="6">
        <v>5</v>
      </c>
      <c r="H65" s="6" t="s">
        <v>58</v>
      </c>
      <c r="I65" s="6" t="s">
        <v>149</v>
      </c>
      <c r="J65" s="6">
        <v>172211</v>
      </c>
      <c r="K65" s="6">
        <v>5</v>
      </c>
      <c r="L65" s="7">
        <v>41543</v>
      </c>
      <c r="M65" s="7">
        <v>43524</v>
      </c>
      <c r="N65" s="6" t="s">
        <v>745</v>
      </c>
      <c r="O65" s="8" t="s">
        <v>746</v>
      </c>
      <c r="P65" s="9" t="s">
        <v>62</v>
      </c>
      <c r="Q65" s="10">
        <v>79</v>
      </c>
      <c r="R65" s="6">
        <v>30</v>
      </c>
      <c r="S65" s="6" t="s">
        <v>747</v>
      </c>
      <c r="T65" s="6" t="s">
        <v>748</v>
      </c>
      <c r="U65" s="6" t="s">
        <v>176</v>
      </c>
      <c r="V65" s="6" t="s">
        <v>67</v>
      </c>
      <c r="W65" s="6" t="s">
        <v>68</v>
      </c>
      <c r="X65" s="6">
        <v>2017</v>
      </c>
      <c r="Y65" s="6">
        <v>329925</v>
      </c>
      <c r="Z65" s="6" t="s">
        <v>199</v>
      </c>
      <c r="AA65" s="6">
        <v>207500</v>
      </c>
      <c r="AB65" s="6">
        <v>122425</v>
      </c>
      <c r="AC65" s="6" t="s">
        <v>69</v>
      </c>
      <c r="AD65" s="6" t="s">
        <v>749</v>
      </c>
      <c r="AE65" s="6">
        <v>329925</v>
      </c>
      <c r="AF65" s="22" t="s">
        <v>165</v>
      </c>
      <c r="AG65" s="6">
        <v>33841507</v>
      </c>
      <c r="AH65" s="6">
        <v>2021</v>
      </c>
      <c r="AI65" s="6">
        <v>0</v>
      </c>
      <c r="AJ65" s="6" t="s">
        <v>750</v>
      </c>
      <c r="AK65" s="6" t="s">
        <v>751</v>
      </c>
      <c r="AL65" s="9" t="s">
        <v>62</v>
      </c>
      <c r="AM65" s="10">
        <v>68</v>
      </c>
      <c r="AN65" s="6" t="s">
        <v>752</v>
      </c>
      <c r="AO65" s="9" t="s">
        <v>62</v>
      </c>
      <c r="AP65" s="10">
        <v>67</v>
      </c>
      <c r="AQ65" s="6" t="str">
        <f t="shared" si="1"/>
        <v>mm</v>
      </c>
    </row>
    <row r="66" spans="1:53" ht="15.75" customHeight="1">
      <c r="A66" s="6">
        <f t="shared" ref="A66:A129" ca="1" si="2">RAND()</f>
        <v>0.54524686659814048</v>
      </c>
      <c r="B66" s="6" t="s">
        <v>199</v>
      </c>
      <c r="C66" s="6">
        <v>9538594</v>
      </c>
      <c r="D66" s="7">
        <v>43329</v>
      </c>
      <c r="E66" s="6" t="s">
        <v>56</v>
      </c>
      <c r="F66" s="6" t="s">
        <v>753</v>
      </c>
      <c r="G66" s="6">
        <v>5</v>
      </c>
      <c r="H66" s="6" t="s">
        <v>58</v>
      </c>
      <c r="I66" s="6" t="s">
        <v>149</v>
      </c>
      <c r="J66" s="6">
        <v>181808</v>
      </c>
      <c r="K66" s="6">
        <v>5</v>
      </c>
      <c r="L66" s="7">
        <v>41890</v>
      </c>
      <c r="M66" s="7">
        <v>44074</v>
      </c>
      <c r="N66" s="6" t="s">
        <v>754</v>
      </c>
      <c r="O66" s="8" t="s">
        <v>755</v>
      </c>
      <c r="P66" s="9" t="s">
        <v>73</v>
      </c>
      <c r="Q66" s="10">
        <v>98</v>
      </c>
      <c r="R66" s="6">
        <v>9</v>
      </c>
      <c r="S66" s="6" t="s">
        <v>572</v>
      </c>
      <c r="T66" s="6" t="s">
        <v>175</v>
      </c>
      <c r="U66" s="6" t="s">
        <v>176</v>
      </c>
      <c r="V66" s="6" t="s">
        <v>67</v>
      </c>
      <c r="W66" s="6" t="s">
        <v>68</v>
      </c>
      <c r="X66" s="6">
        <v>2018</v>
      </c>
      <c r="Y66" s="6">
        <v>336565</v>
      </c>
      <c r="Z66" s="6" t="s">
        <v>199</v>
      </c>
      <c r="AA66" s="6">
        <v>237541</v>
      </c>
      <c r="AB66" s="6">
        <v>99024</v>
      </c>
      <c r="AC66" s="6" t="s">
        <v>69</v>
      </c>
      <c r="AD66" s="6" t="s">
        <v>756</v>
      </c>
      <c r="AE66" s="6">
        <v>336565</v>
      </c>
      <c r="AF66" s="22" t="s">
        <v>165</v>
      </c>
      <c r="AG66" s="6">
        <v>34037700</v>
      </c>
      <c r="AH66" s="6">
        <v>2021</v>
      </c>
      <c r="AI66" s="6" t="s">
        <v>392</v>
      </c>
      <c r="AJ66" s="6" t="s">
        <v>757</v>
      </c>
      <c r="AK66" s="6" t="s">
        <v>758</v>
      </c>
      <c r="AL66" s="9" t="s">
        <v>73</v>
      </c>
      <c r="AM66" s="10">
        <v>98</v>
      </c>
      <c r="AN66" s="6" t="s">
        <v>759</v>
      </c>
      <c r="AO66" s="9" t="s">
        <v>62</v>
      </c>
      <c r="AP66" s="10">
        <v>99</v>
      </c>
      <c r="AQ66" s="6" t="str">
        <f t="shared" ref="AQ66:AQ129" si="3">IF(OR(AL66="unknown", AO66="unknown"), "Missing", LEFT(AL66, 1) &amp; LEFT(AO66, 1))</f>
        <v>fm</v>
      </c>
    </row>
    <row r="67" spans="1:53" ht="15.75" customHeight="1">
      <c r="A67" s="6">
        <f t="shared" ca="1" si="2"/>
        <v>0.44282702167231092</v>
      </c>
      <c r="B67" s="6" t="s">
        <v>303</v>
      </c>
      <c r="C67" s="6">
        <v>9211313</v>
      </c>
      <c r="D67" s="7">
        <v>42780</v>
      </c>
      <c r="E67" s="6" t="s">
        <v>56</v>
      </c>
      <c r="F67" s="6" t="s">
        <v>760</v>
      </c>
      <c r="G67" s="6">
        <v>5</v>
      </c>
      <c r="H67" s="6" t="s">
        <v>58</v>
      </c>
      <c r="I67" s="6" t="s">
        <v>305</v>
      </c>
      <c r="J67" s="6">
        <v>102532</v>
      </c>
      <c r="K67" s="6">
        <v>3</v>
      </c>
      <c r="L67" s="7">
        <v>42129</v>
      </c>
      <c r="M67" s="7">
        <v>43524</v>
      </c>
      <c r="N67" s="6" t="s">
        <v>761</v>
      </c>
      <c r="O67" s="8" t="s">
        <v>763</v>
      </c>
      <c r="P67" s="9" t="s">
        <v>73</v>
      </c>
      <c r="Q67" s="10">
        <v>84</v>
      </c>
      <c r="R67" s="6">
        <v>6</v>
      </c>
      <c r="S67" s="6" t="s">
        <v>333</v>
      </c>
      <c r="T67" s="6" t="s">
        <v>334</v>
      </c>
      <c r="U67" s="6" t="s">
        <v>335</v>
      </c>
      <c r="V67" s="6" t="s">
        <v>85</v>
      </c>
      <c r="W67" s="6" t="s">
        <v>68</v>
      </c>
      <c r="X67" s="6">
        <v>2017</v>
      </c>
      <c r="Y67" s="6">
        <v>372032</v>
      </c>
      <c r="Z67" s="6" t="s">
        <v>303</v>
      </c>
      <c r="AA67" s="6">
        <v>267070</v>
      </c>
      <c r="AB67" s="6">
        <v>104962</v>
      </c>
      <c r="AC67" s="6" t="s">
        <v>69</v>
      </c>
      <c r="AD67" s="6" t="s">
        <v>764</v>
      </c>
      <c r="AE67" s="6">
        <v>372032</v>
      </c>
      <c r="AF67" s="22" t="s">
        <v>165</v>
      </c>
      <c r="AG67" s="6">
        <v>37447303</v>
      </c>
      <c r="AH67" s="6">
        <v>2023</v>
      </c>
      <c r="AI67" s="6">
        <v>1</v>
      </c>
      <c r="AJ67" s="6" t="s">
        <v>139</v>
      </c>
      <c r="AK67" s="6" t="s">
        <v>765</v>
      </c>
      <c r="AL67" s="9" t="s">
        <v>73</v>
      </c>
      <c r="AM67" s="10">
        <v>97</v>
      </c>
      <c r="AN67" s="6" t="s">
        <v>766</v>
      </c>
      <c r="AO67" s="9" t="s">
        <v>73</v>
      </c>
      <c r="AP67" s="10">
        <v>84</v>
      </c>
      <c r="AQ67" s="6" t="str">
        <f t="shared" si="3"/>
        <v>ff</v>
      </c>
      <c r="AR67" s="6">
        <v>0</v>
      </c>
      <c r="AS67" s="6">
        <v>0</v>
      </c>
      <c r="AT67" s="6">
        <v>1</v>
      </c>
      <c r="AU67" s="6">
        <v>1</v>
      </c>
      <c r="AV67" s="6">
        <v>1</v>
      </c>
      <c r="AW67" s="6">
        <v>0</v>
      </c>
      <c r="AX67" s="6">
        <v>0</v>
      </c>
      <c r="AY67" s="6">
        <v>0</v>
      </c>
      <c r="AZ67" s="6" t="s">
        <v>107</v>
      </c>
      <c r="BA67" s="6" t="s">
        <v>767</v>
      </c>
    </row>
    <row r="68" spans="1:53" ht="15.75" customHeight="1">
      <c r="A68" s="6">
        <f t="shared" ca="1" si="2"/>
        <v>0.9298070035729733</v>
      </c>
      <c r="B68" s="6" t="s">
        <v>109</v>
      </c>
      <c r="C68" s="6">
        <v>9533559</v>
      </c>
      <c r="D68" s="7">
        <v>43336</v>
      </c>
      <c r="E68" s="6" t="s">
        <v>56</v>
      </c>
      <c r="F68" s="6" t="s">
        <v>768</v>
      </c>
      <c r="G68" s="6">
        <v>5</v>
      </c>
      <c r="H68" s="6" t="s">
        <v>58</v>
      </c>
      <c r="I68" s="6" t="s">
        <v>112</v>
      </c>
      <c r="J68" s="6">
        <v>20976</v>
      </c>
      <c r="K68" s="6">
        <v>7</v>
      </c>
      <c r="L68" s="7">
        <v>40422</v>
      </c>
      <c r="M68" s="7">
        <v>44439</v>
      </c>
      <c r="N68" s="6" t="s">
        <v>769</v>
      </c>
      <c r="O68" s="8" t="s">
        <v>770</v>
      </c>
      <c r="P68" s="9" t="s">
        <v>62</v>
      </c>
      <c r="Q68" s="10">
        <v>99</v>
      </c>
      <c r="R68" s="6">
        <v>12</v>
      </c>
      <c r="S68" s="6" t="s">
        <v>147</v>
      </c>
      <c r="T68" s="6" t="s">
        <v>148</v>
      </c>
      <c r="U68" s="6" t="s">
        <v>149</v>
      </c>
      <c r="V68" s="6" t="s">
        <v>771</v>
      </c>
      <c r="W68" s="6" t="s">
        <v>68</v>
      </c>
      <c r="X68" s="6">
        <v>2018</v>
      </c>
      <c r="Y68" s="6">
        <v>623787</v>
      </c>
      <c r="Z68" s="6" t="s">
        <v>109</v>
      </c>
      <c r="AA68" s="6">
        <v>418793</v>
      </c>
      <c r="AB68" s="6">
        <v>204994</v>
      </c>
      <c r="AC68" s="6" t="s">
        <v>69</v>
      </c>
      <c r="AD68" s="6" t="s">
        <v>772</v>
      </c>
      <c r="AE68" s="6">
        <v>623787</v>
      </c>
      <c r="AF68" s="22" t="s">
        <v>165</v>
      </c>
      <c r="AG68" s="6">
        <v>35841717</v>
      </c>
      <c r="AH68" s="6">
        <v>2022</v>
      </c>
      <c r="AI68" s="6" t="s">
        <v>392</v>
      </c>
      <c r="AJ68" s="6" t="s">
        <v>773</v>
      </c>
      <c r="AK68" s="6" t="s">
        <v>774</v>
      </c>
      <c r="AL68" s="9" t="s">
        <v>62</v>
      </c>
      <c r="AM68" s="10">
        <v>99</v>
      </c>
      <c r="AN68" s="6" t="s">
        <v>392</v>
      </c>
      <c r="AO68" s="9" t="s">
        <v>116</v>
      </c>
      <c r="AP68" s="9" t="s">
        <v>116</v>
      </c>
      <c r="AQ68" s="6" t="str">
        <f t="shared" si="3"/>
        <v>Missing</v>
      </c>
    </row>
    <row r="69" spans="1:53" ht="15.75" customHeight="1">
      <c r="A69" s="6">
        <f t="shared" ca="1" si="2"/>
        <v>0.46801090772186138</v>
      </c>
      <c r="B69" s="6" t="s">
        <v>241</v>
      </c>
      <c r="C69" s="6">
        <v>9519567</v>
      </c>
      <c r="D69" s="7">
        <v>43259</v>
      </c>
      <c r="E69" s="6" t="s">
        <v>56</v>
      </c>
      <c r="F69" s="6" t="s">
        <v>775</v>
      </c>
      <c r="G69" s="6">
        <v>5</v>
      </c>
      <c r="H69" s="6" t="s">
        <v>58</v>
      </c>
      <c r="I69" s="6" t="s">
        <v>243</v>
      </c>
      <c r="J69" s="6">
        <v>74175</v>
      </c>
      <c r="K69" s="6">
        <v>13</v>
      </c>
      <c r="L69" s="7">
        <v>37848</v>
      </c>
      <c r="M69" s="7">
        <v>44012</v>
      </c>
      <c r="N69" s="6" t="s">
        <v>776</v>
      </c>
      <c r="O69" s="8" t="s">
        <v>777</v>
      </c>
      <c r="P69" s="9" t="s">
        <v>62</v>
      </c>
      <c r="Q69" s="10">
        <v>99</v>
      </c>
      <c r="R69" s="6">
        <v>2</v>
      </c>
      <c r="S69" s="6" t="s">
        <v>778</v>
      </c>
      <c r="T69" s="6" t="s">
        <v>779</v>
      </c>
      <c r="U69" s="6" t="s">
        <v>780</v>
      </c>
      <c r="V69" s="6" t="s">
        <v>67</v>
      </c>
      <c r="W69" s="6" t="s">
        <v>68</v>
      </c>
      <c r="X69" s="6">
        <v>2018</v>
      </c>
      <c r="Y69" s="6">
        <v>405000</v>
      </c>
      <c r="Z69" s="6" t="s">
        <v>241</v>
      </c>
      <c r="AA69" s="6">
        <v>250000</v>
      </c>
      <c r="AB69" s="6">
        <v>155000</v>
      </c>
      <c r="AC69" s="6" t="s">
        <v>69</v>
      </c>
      <c r="AD69" s="6" t="s">
        <v>781</v>
      </c>
      <c r="AE69" s="6">
        <v>405000</v>
      </c>
      <c r="AF69" s="22" t="s">
        <v>165</v>
      </c>
      <c r="AG69" s="6">
        <v>33758032</v>
      </c>
      <c r="AH69" s="6">
        <v>2021</v>
      </c>
      <c r="AI69" s="6">
        <v>0</v>
      </c>
      <c r="AJ69" s="6" t="s">
        <v>782</v>
      </c>
      <c r="AK69" s="6" t="s">
        <v>783</v>
      </c>
      <c r="AL69" s="9" t="s">
        <v>116</v>
      </c>
      <c r="AM69" s="9" t="s">
        <v>116</v>
      </c>
      <c r="AN69" s="6" t="s">
        <v>326</v>
      </c>
      <c r="AO69" s="9" t="s">
        <v>62</v>
      </c>
      <c r="AP69" s="10">
        <v>99</v>
      </c>
      <c r="AQ69" s="6" t="str">
        <f t="shared" si="3"/>
        <v>Missing</v>
      </c>
    </row>
    <row r="70" spans="1:53" ht="15.75" customHeight="1">
      <c r="A70" s="6">
        <f t="shared" ca="1" si="2"/>
        <v>0.35864058864954051</v>
      </c>
      <c r="B70" s="6" t="s">
        <v>199</v>
      </c>
      <c r="C70" s="6">
        <v>9527750</v>
      </c>
      <c r="D70" s="7">
        <v>43271</v>
      </c>
      <c r="E70" s="6" t="s">
        <v>56</v>
      </c>
      <c r="F70" s="6" t="s">
        <v>784</v>
      </c>
      <c r="G70" s="6">
        <v>5</v>
      </c>
      <c r="H70" s="6" t="s">
        <v>58</v>
      </c>
      <c r="I70" s="6" t="s">
        <v>149</v>
      </c>
      <c r="J70" s="6">
        <v>31798</v>
      </c>
      <c r="K70" s="6">
        <v>38</v>
      </c>
      <c r="L70" s="7">
        <v>29768</v>
      </c>
      <c r="M70" s="7">
        <v>43708</v>
      </c>
      <c r="N70" s="6" t="s">
        <v>785</v>
      </c>
      <c r="O70" s="8" t="s">
        <v>786</v>
      </c>
      <c r="P70" s="9" t="s">
        <v>62</v>
      </c>
      <c r="Q70" s="10">
        <v>99</v>
      </c>
      <c r="R70" s="6">
        <v>7</v>
      </c>
      <c r="S70" s="6" t="s">
        <v>787</v>
      </c>
      <c r="T70" s="6" t="s">
        <v>472</v>
      </c>
      <c r="U70" s="6" t="s">
        <v>311</v>
      </c>
      <c r="V70" s="6" t="s">
        <v>473</v>
      </c>
      <c r="W70" s="6" t="s">
        <v>68</v>
      </c>
      <c r="X70" s="6">
        <v>2018</v>
      </c>
      <c r="Y70" s="6">
        <v>581719</v>
      </c>
      <c r="Z70" s="6" t="s">
        <v>199</v>
      </c>
      <c r="AA70" s="6">
        <v>335916</v>
      </c>
      <c r="AB70" s="6">
        <v>245803</v>
      </c>
      <c r="AC70" s="6" t="s">
        <v>69</v>
      </c>
      <c r="AD70" s="6" t="s">
        <v>788</v>
      </c>
      <c r="AE70" s="6">
        <v>581719</v>
      </c>
      <c r="AF70" s="22" t="s">
        <v>165</v>
      </c>
      <c r="AG70" s="6">
        <v>32648541</v>
      </c>
      <c r="AH70" s="6">
        <v>2020</v>
      </c>
      <c r="AI70" s="6">
        <v>0</v>
      </c>
      <c r="AJ70" s="6" t="s">
        <v>526</v>
      </c>
      <c r="AK70" s="6" t="s">
        <v>774</v>
      </c>
      <c r="AL70" s="9" t="s">
        <v>62</v>
      </c>
      <c r="AM70" s="10">
        <v>99</v>
      </c>
      <c r="AN70" s="6" t="s">
        <v>789</v>
      </c>
      <c r="AO70" s="9" t="s">
        <v>62</v>
      </c>
      <c r="AP70" s="10">
        <v>98</v>
      </c>
      <c r="AQ70" s="6" t="str">
        <f t="shared" si="3"/>
        <v>mm</v>
      </c>
    </row>
    <row r="71" spans="1:53" ht="15.75" customHeight="1">
      <c r="A71" s="6">
        <f t="shared" ca="1" si="2"/>
        <v>0.15697207326706408</v>
      </c>
      <c r="B71" s="6" t="s">
        <v>182</v>
      </c>
      <c r="C71" s="6">
        <v>9497785</v>
      </c>
      <c r="D71" s="7">
        <v>43251</v>
      </c>
      <c r="E71" s="6" t="s">
        <v>790</v>
      </c>
      <c r="F71" s="6" t="s">
        <v>791</v>
      </c>
      <c r="G71" s="6">
        <v>5</v>
      </c>
      <c r="H71" s="6" t="s">
        <v>58</v>
      </c>
      <c r="I71" s="6" t="s">
        <v>185</v>
      </c>
      <c r="J71" s="6">
        <v>26136</v>
      </c>
      <c r="K71" s="6">
        <v>3</v>
      </c>
      <c r="L71" s="7">
        <v>42557</v>
      </c>
      <c r="M71" s="7">
        <v>44377</v>
      </c>
      <c r="N71" s="6" t="s">
        <v>792</v>
      </c>
      <c r="O71" s="8" t="s">
        <v>794</v>
      </c>
      <c r="P71" s="9" t="s">
        <v>62</v>
      </c>
      <c r="Q71" s="10">
        <v>99</v>
      </c>
      <c r="R71" s="6">
        <v>36</v>
      </c>
      <c r="S71" s="6" t="s">
        <v>795</v>
      </c>
      <c r="T71" s="6" t="s">
        <v>796</v>
      </c>
      <c r="U71" s="6" t="s">
        <v>149</v>
      </c>
      <c r="V71" s="6" t="s">
        <v>260</v>
      </c>
      <c r="W71" s="6" t="s">
        <v>68</v>
      </c>
      <c r="X71" s="6">
        <v>2018</v>
      </c>
      <c r="Y71" s="6">
        <v>490945</v>
      </c>
      <c r="Z71" s="6" t="s">
        <v>182</v>
      </c>
      <c r="AA71" s="6">
        <v>277647</v>
      </c>
      <c r="AB71" s="6">
        <v>213298</v>
      </c>
      <c r="AC71" s="6" t="s">
        <v>69</v>
      </c>
      <c r="AD71" s="6" t="s">
        <v>797</v>
      </c>
      <c r="AE71" s="6">
        <v>490945</v>
      </c>
      <c r="AF71" s="22" t="s">
        <v>165</v>
      </c>
      <c r="AG71" s="6">
        <v>36811985</v>
      </c>
      <c r="AH71" s="6">
        <v>2023</v>
      </c>
      <c r="AI71" s="6">
        <v>1</v>
      </c>
      <c r="AJ71" s="6" t="s">
        <v>798</v>
      </c>
      <c r="AK71" s="6" t="s">
        <v>799</v>
      </c>
      <c r="AL71" s="9" t="s">
        <v>73</v>
      </c>
      <c r="AM71" s="10">
        <v>98</v>
      </c>
      <c r="AN71" s="6" t="s">
        <v>766</v>
      </c>
      <c r="AO71" s="9" t="s">
        <v>73</v>
      </c>
      <c r="AP71" s="10">
        <v>84</v>
      </c>
      <c r="AQ71" s="6" t="str">
        <f t="shared" si="3"/>
        <v>ff</v>
      </c>
      <c r="AR71" s="6">
        <v>0</v>
      </c>
      <c r="AS71" s="6">
        <v>0</v>
      </c>
      <c r="AT71" s="6">
        <v>1</v>
      </c>
      <c r="AU71" s="6">
        <v>1</v>
      </c>
      <c r="AV71" s="6">
        <v>0</v>
      </c>
      <c r="AW71" s="6">
        <v>0</v>
      </c>
      <c r="AX71" s="6">
        <v>0</v>
      </c>
      <c r="AY71" s="6">
        <v>0</v>
      </c>
      <c r="AZ71" s="6" t="s">
        <v>107</v>
      </c>
      <c r="BA71" s="6" t="s">
        <v>800</v>
      </c>
    </row>
    <row r="72" spans="1:53" ht="15.75" customHeight="1">
      <c r="A72" s="6">
        <f t="shared" ca="1" si="2"/>
        <v>0.42843472367341495</v>
      </c>
      <c r="B72" s="6" t="s">
        <v>254</v>
      </c>
      <c r="C72" s="6">
        <v>9265114</v>
      </c>
      <c r="D72" s="7">
        <v>42851</v>
      </c>
      <c r="E72" s="6" t="s">
        <v>76</v>
      </c>
      <c r="F72" s="6" t="s">
        <v>801</v>
      </c>
      <c r="G72" s="6">
        <v>5</v>
      </c>
      <c r="H72" s="6" t="s">
        <v>58</v>
      </c>
      <c r="I72" s="6" t="s">
        <v>256</v>
      </c>
      <c r="J72" s="6">
        <v>110227</v>
      </c>
      <c r="K72" s="6">
        <v>4</v>
      </c>
      <c r="L72" s="7">
        <v>41774</v>
      </c>
      <c r="M72" s="7">
        <v>43677</v>
      </c>
      <c r="N72" s="6" t="s">
        <v>802</v>
      </c>
      <c r="O72" s="8" t="s">
        <v>803</v>
      </c>
      <c r="P72" s="9" t="s">
        <v>73</v>
      </c>
      <c r="Q72" s="10">
        <v>98</v>
      </c>
      <c r="R72" s="6">
        <v>26</v>
      </c>
      <c r="S72" s="6" t="s">
        <v>804</v>
      </c>
      <c r="T72" s="6" t="s">
        <v>805</v>
      </c>
      <c r="U72" s="6" t="s">
        <v>120</v>
      </c>
      <c r="V72" s="6" t="s">
        <v>67</v>
      </c>
      <c r="W72" s="6" t="s">
        <v>68</v>
      </c>
      <c r="X72" s="6">
        <v>2017</v>
      </c>
      <c r="Y72" s="6">
        <v>301346</v>
      </c>
      <c r="Z72" s="6" t="s">
        <v>254</v>
      </c>
      <c r="AA72" s="6">
        <v>190000</v>
      </c>
      <c r="AB72" s="6">
        <v>111346</v>
      </c>
      <c r="AC72" s="6" t="s">
        <v>69</v>
      </c>
      <c r="AD72" s="6" t="s">
        <v>806</v>
      </c>
      <c r="AE72" s="6">
        <v>301346</v>
      </c>
      <c r="AF72" s="22" t="s">
        <v>165</v>
      </c>
      <c r="AG72" s="6">
        <v>31413174</v>
      </c>
      <c r="AH72" s="6">
        <v>2019</v>
      </c>
      <c r="AI72" s="6">
        <v>0</v>
      </c>
      <c r="AJ72" s="6" t="s">
        <v>807</v>
      </c>
      <c r="AK72" s="6" t="s">
        <v>808</v>
      </c>
      <c r="AL72" s="9" t="s">
        <v>73</v>
      </c>
      <c r="AM72" s="10">
        <v>99</v>
      </c>
      <c r="AN72" s="6" t="s">
        <v>809</v>
      </c>
      <c r="AO72" s="9" t="s">
        <v>73</v>
      </c>
      <c r="AP72" s="10">
        <v>98</v>
      </c>
      <c r="AQ72" s="6" t="str">
        <f t="shared" si="3"/>
        <v>ff</v>
      </c>
    </row>
    <row r="73" spans="1:53" ht="15.75" customHeight="1">
      <c r="A73" s="6">
        <f t="shared" ca="1" si="2"/>
        <v>0.57722136994051298</v>
      </c>
      <c r="B73" s="6" t="s">
        <v>199</v>
      </c>
      <c r="C73" s="6">
        <v>9439345</v>
      </c>
      <c r="D73" s="7">
        <v>42900</v>
      </c>
      <c r="E73" s="6" t="s">
        <v>76</v>
      </c>
      <c r="F73" s="6" t="s">
        <v>810</v>
      </c>
      <c r="G73" s="6">
        <v>7</v>
      </c>
      <c r="H73" s="6" t="s">
        <v>58</v>
      </c>
      <c r="I73" s="6" t="s">
        <v>149</v>
      </c>
      <c r="J73" s="6">
        <v>178613</v>
      </c>
      <c r="K73" s="6">
        <v>5</v>
      </c>
      <c r="L73" s="7">
        <v>41456</v>
      </c>
      <c r="M73" s="7">
        <v>43585</v>
      </c>
      <c r="N73" s="6" t="s">
        <v>811</v>
      </c>
      <c r="O73" s="8" t="s">
        <v>813</v>
      </c>
      <c r="P73" s="9" t="s">
        <v>116</v>
      </c>
      <c r="Q73" s="10">
        <v>50</v>
      </c>
      <c r="R73" s="6">
        <v>7</v>
      </c>
      <c r="S73" s="6" t="s">
        <v>814</v>
      </c>
      <c r="T73" s="6" t="s">
        <v>815</v>
      </c>
      <c r="U73" s="6" t="s">
        <v>816</v>
      </c>
      <c r="V73" s="6" t="s">
        <v>473</v>
      </c>
      <c r="W73" s="6" t="s">
        <v>68</v>
      </c>
      <c r="X73" s="6">
        <v>2017</v>
      </c>
      <c r="Y73" s="6">
        <v>327850</v>
      </c>
      <c r="Z73" s="6" t="s">
        <v>199</v>
      </c>
      <c r="AA73" s="6">
        <v>207500</v>
      </c>
      <c r="AB73" s="6">
        <v>120350</v>
      </c>
      <c r="AC73" s="6" t="s">
        <v>69</v>
      </c>
      <c r="AD73" s="6" t="s">
        <v>817</v>
      </c>
      <c r="AE73" s="6">
        <v>327850</v>
      </c>
      <c r="AF73" s="6" t="s">
        <v>193</v>
      </c>
      <c r="AG73" s="6">
        <v>34911681</v>
      </c>
      <c r="AH73" s="6">
        <v>2022</v>
      </c>
      <c r="AI73" s="6">
        <v>1</v>
      </c>
      <c r="AJ73" s="6" t="s">
        <v>818</v>
      </c>
      <c r="AK73" s="6" t="s">
        <v>125</v>
      </c>
      <c r="AL73" s="9" t="s">
        <v>62</v>
      </c>
      <c r="AM73" s="10">
        <v>99</v>
      </c>
      <c r="AN73" s="6" t="s">
        <v>819</v>
      </c>
      <c r="AO73" s="9" t="s">
        <v>62</v>
      </c>
      <c r="AP73" s="10">
        <v>100</v>
      </c>
      <c r="AQ73" s="6" t="str">
        <f t="shared" si="3"/>
        <v>mm</v>
      </c>
      <c r="AR73" s="6">
        <v>0</v>
      </c>
      <c r="AS73" s="6">
        <v>0</v>
      </c>
      <c r="AT73" s="6">
        <v>1</v>
      </c>
      <c r="AU73" s="6">
        <v>1</v>
      </c>
      <c r="AV73" s="6">
        <v>0</v>
      </c>
      <c r="AW73" s="6">
        <v>0</v>
      </c>
      <c r="AX73" s="6">
        <v>0</v>
      </c>
      <c r="AY73" s="6">
        <v>0</v>
      </c>
      <c r="AZ73" s="6" t="s">
        <v>107</v>
      </c>
      <c r="BA73" s="6" t="s">
        <v>820</v>
      </c>
    </row>
    <row r="74" spans="1:53" ht="15.75" customHeight="1">
      <c r="A74" s="6">
        <f t="shared" ca="1" si="2"/>
        <v>0.35871927749154642</v>
      </c>
      <c r="B74" s="6" t="s">
        <v>109</v>
      </c>
      <c r="C74" s="6">
        <v>9195094</v>
      </c>
      <c r="D74" s="7">
        <v>42723</v>
      </c>
      <c r="E74" s="6" t="s">
        <v>76</v>
      </c>
      <c r="F74" s="6" t="s">
        <v>821</v>
      </c>
      <c r="G74" s="6">
        <v>5</v>
      </c>
      <c r="H74" s="6" t="s">
        <v>58</v>
      </c>
      <c r="I74" s="6" t="s">
        <v>112</v>
      </c>
      <c r="J74" s="6">
        <v>17182</v>
      </c>
      <c r="K74" s="6">
        <v>9</v>
      </c>
      <c r="L74" s="7">
        <v>39173</v>
      </c>
      <c r="M74" s="7">
        <v>43465</v>
      </c>
      <c r="N74" s="6" t="s">
        <v>822</v>
      </c>
      <c r="O74" s="8" t="s">
        <v>824</v>
      </c>
      <c r="P74" s="9" t="s">
        <v>62</v>
      </c>
      <c r="Q74" s="10">
        <v>100</v>
      </c>
      <c r="R74" s="6">
        <v>1</v>
      </c>
      <c r="S74" s="6" t="s">
        <v>825</v>
      </c>
      <c r="T74" s="6" t="s">
        <v>826</v>
      </c>
      <c r="U74" s="6" t="s">
        <v>827</v>
      </c>
      <c r="V74" s="6" t="s">
        <v>67</v>
      </c>
      <c r="W74" s="6" t="s">
        <v>68</v>
      </c>
      <c r="X74" s="6">
        <v>2017</v>
      </c>
      <c r="Y74" s="6">
        <v>372606</v>
      </c>
      <c r="Z74" s="6" t="s">
        <v>109</v>
      </c>
      <c r="AA74" s="6">
        <v>269706</v>
      </c>
      <c r="AB74" s="6">
        <v>102900</v>
      </c>
      <c r="AC74" s="6" t="s">
        <v>69</v>
      </c>
      <c r="AD74" s="6" t="s">
        <v>828</v>
      </c>
      <c r="AE74" s="6">
        <v>372606</v>
      </c>
      <c r="AF74" s="22" t="s">
        <v>165</v>
      </c>
      <c r="AG74" s="6">
        <v>35887086</v>
      </c>
      <c r="AH74" s="6">
        <v>2022</v>
      </c>
      <c r="AI74" s="6">
        <v>1</v>
      </c>
      <c r="AJ74" s="6" t="s">
        <v>829</v>
      </c>
      <c r="AK74" s="6" t="s">
        <v>830</v>
      </c>
      <c r="AL74" s="9" t="s">
        <v>73</v>
      </c>
      <c r="AM74" s="10">
        <v>97</v>
      </c>
      <c r="AN74" s="6" t="s">
        <v>831</v>
      </c>
      <c r="AO74" s="9" t="s">
        <v>62</v>
      </c>
      <c r="AP74" s="10">
        <v>100</v>
      </c>
      <c r="AQ74" s="6" t="str">
        <f t="shared" si="3"/>
        <v>fm</v>
      </c>
      <c r="AR74" s="6">
        <v>0</v>
      </c>
      <c r="AS74" s="6">
        <v>0</v>
      </c>
      <c r="AT74" s="6">
        <v>1</v>
      </c>
      <c r="AU74" s="6">
        <v>0</v>
      </c>
      <c r="AV74" s="6">
        <v>0</v>
      </c>
      <c r="AW74" s="6">
        <v>0</v>
      </c>
      <c r="AX74" s="6">
        <v>0</v>
      </c>
      <c r="AY74" s="6">
        <v>0</v>
      </c>
      <c r="AZ74" s="6" t="s">
        <v>197</v>
      </c>
      <c r="BA74" s="6" t="s">
        <v>832</v>
      </c>
    </row>
    <row r="75" spans="1:53" ht="15.75" customHeight="1">
      <c r="A75" s="6">
        <f t="shared" ca="1" si="2"/>
        <v>0.73740788407215718</v>
      </c>
      <c r="B75" s="6" t="s">
        <v>199</v>
      </c>
      <c r="C75" s="6">
        <v>9203616</v>
      </c>
      <c r="D75" s="7">
        <v>42767</v>
      </c>
      <c r="E75" s="6" t="s">
        <v>76</v>
      </c>
      <c r="F75" s="6" t="s">
        <v>833</v>
      </c>
      <c r="G75" s="6">
        <v>5</v>
      </c>
      <c r="H75" s="6" t="s">
        <v>58</v>
      </c>
      <c r="I75" s="6" t="s">
        <v>149</v>
      </c>
      <c r="J75" s="6">
        <v>109298</v>
      </c>
      <c r="K75" s="6">
        <v>13</v>
      </c>
      <c r="L75" s="7">
        <v>38457</v>
      </c>
      <c r="M75" s="7">
        <v>42947</v>
      </c>
      <c r="N75" s="6" t="s">
        <v>834</v>
      </c>
      <c r="O75" s="8" t="s">
        <v>836</v>
      </c>
      <c r="P75" s="9" t="s">
        <v>62</v>
      </c>
      <c r="Q75" s="10">
        <v>99</v>
      </c>
      <c r="R75" s="6">
        <v>9</v>
      </c>
      <c r="S75" s="6" t="s">
        <v>837</v>
      </c>
      <c r="T75" s="6" t="s">
        <v>175</v>
      </c>
      <c r="U75" s="6" t="s">
        <v>176</v>
      </c>
      <c r="V75" s="6" t="s">
        <v>838</v>
      </c>
      <c r="W75" s="6" t="s">
        <v>68</v>
      </c>
      <c r="X75" s="6">
        <v>2017</v>
      </c>
      <c r="Y75" s="6">
        <v>356980</v>
      </c>
      <c r="Z75" s="6" t="s">
        <v>199</v>
      </c>
      <c r="AA75" s="6">
        <v>248105</v>
      </c>
      <c r="AB75" s="6">
        <v>108875</v>
      </c>
      <c r="AC75" s="6" t="s">
        <v>69</v>
      </c>
      <c r="AD75" s="6" t="s">
        <v>839</v>
      </c>
      <c r="AE75" s="6">
        <v>356980</v>
      </c>
      <c r="AF75" s="6" t="s">
        <v>193</v>
      </c>
      <c r="AG75" s="6">
        <v>38081436</v>
      </c>
      <c r="AH75" s="6">
        <v>2024</v>
      </c>
      <c r="AI75" s="6">
        <v>1</v>
      </c>
      <c r="AJ75" s="6" t="s">
        <v>840</v>
      </c>
      <c r="AK75" s="6" t="s">
        <v>841</v>
      </c>
      <c r="AL75" s="9" t="s">
        <v>73</v>
      </c>
      <c r="AM75" s="10">
        <v>98</v>
      </c>
      <c r="AN75" s="6" t="s">
        <v>842</v>
      </c>
      <c r="AO75" s="9" t="s">
        <v>62</v>
      </c>
      <c r="AP75" s="10">
        <v>99</v>
      </c>
      <c r="AQ75" s="6" t="str">
        <f t="shared" si="3"/>
        <v>fm</v>
      </c>
      <c r="AR75" s="6">
        <v>0</v>
      </c>
      <c r="AS75" s="6">
        <v>1</v>
      </c>
      <c r="AT75" s="6">
        <v>0</v>
      </c>
      <c r="AU75" s="6">
        <v>0</v>
      </c>
      <c r="AV75" s="6">
        <v>0</v>
      </c>
      <c r="AW75" s="6">
        <v>0</v>
      </c>
      <c r="AX75" s="6">
        <v>1</v>
      </c>
      <c r="AY75" s="6">
        <v>0</v>
      </c>
      <c r="AZ75" s="6" t="s">
        <v>107</v>
      </c>
      <c r="BA75" s="6" t="s">
        <v>843</v>
      </c>
    </row>
    <row r="76" spans="1:53" ht="15.75" customHeight="1">
      <c r="A76" s="6">
        <f t="shared" ca="1" si="2"/>
        <v>0.31959207530397493</v>
      </c>
      <c r="B76" s="6" t="s">
        <v>127</v>
      </c>
      <c r="C76" s="6">
        <v>9272441</v>
      </c>
      <c r="D76" s="7">
        <v>42854</v>
      </c>
      <c r="E76" s="6" t="s">
        <v>76</v>
      </c>
      <c r="F76" s="6" t="s">
        <v>844</v>
      </c>
      <c r="G76" s="6">
        <v>5</v>
      </c>
      <c r="H76" s="6" t="s">
        <v>58</v>
      </c>
      <c r="I76" s="6" t="s">
        <v>130</v>
      </c>
      <c r="J76" s="6">
        <v>101491</v>
      </c>
      <c r="K76" s="6">
        <v>5</v>
      </c>
      <c r="L76" s="7">
        <v>41460</v>
      </c>
      <c r="M76" s="7">
        <v>43585</v>
      </c>
      <c r="N76" s="6" t="s">
        <v>845</v>
      </c>
      <c r="O76" s="8" t="s">
        <v>847</v>
      </c>
      <c r="P76" s="9" t="s">
        <v>62</v>
      </c>
      <c r="Q76" s="10">
        <v>100</v>
      </c>
      <c r="R76" s="6">
        <v>47</v>
      </c>
      <c r="S76" s="6" t="s">
        <v>717</v>
      </c>
      <c r="T76" s="6" t="s">
        <v>718</v>
      </c>
      <c r="U76" s="6" t="s">
        <v>149</v>
      </c>
      <c r="V76" s="6" t="s">
        <v>85</v>
      </c>
      <c r="W76" s="6" t="s">
        <v>68</v>
      </c>
      <c r="X76" s="6">
        <v>2017</v>
      </c>
      <c r="Y76" s="6">
        <v>436802</v>
      </c>
      <c r="Z76" s="6" t="s">
        <v>127</v>
      </c>
      <c r="AA76" s="6">
        <v>287784</v>
      </c>
      <c r="AB76" s="6">
        <v>149018</v>
      </c>
      <c r="AC76" s="6" t="s">
        <v>69</v>
      </c>
      <c r="AD76" s="6" t="s">
        <v>849</v>
      </c>
      <c r="AE76" s="6">
        <v>436802</v>
      </c>
      <c r="AF76" s="6" t="s">
        <v>193</v>
      </c>
      <c r="AG76" s="6">
        <v>35852108</v>
      </c>
      <c r="AH76" s="6">
        <v>2022</v>
      </c>
      <c r="AI76" s="6">
        <v>1</v>
      </c>
      <c r="AJ76" s="6" t="s">
        <v>850</v>
      </c>
      <c r="AK76" s="6" t="s">
        <v>851</v>
      </c>
      <c r="AL76" s="9" t="s">
        <v>62</v>
      </c>
      <c r="AM76" s="10">
        <v>95</v>
      </c>
      <c r="AN76" s="6" t="s">
        <v>842</v>
      </c>
      <c r="AO76" s="9" t="s">
        <v>62</v>
      </c>
      <c r="AP76" s="10">
        <v>99</v>
      </c>
      <c r="AQ76" s="6" t="str">
        <f t="shared" si="3"/>
        <v>mm</v>
      </c>
      <c r="AR76" s="6">
        <v>1</v>
      </c>
      <c r="AS76" s="6">
        <v>0</v>
      </c>
      <c r="AT76" s="6">
        <v>0</v>
      </c>
      <c r="AU76" s="6">
        <v>0</v>
      </c>
      <c r="AV76" s="6">
        <v>0</v>
      </c>
      <c r="AW76" s="6">
        <v>0</v>
      </c>
      <c r="AX76" s="6">
        <v>0</v>
      </c>
      <c r="AY76" s="6">
        <v>0</v>
      </c>
      <c r="AZ76" s="6" t="s">
        <v>197</v>
      </c>
      <c r="BA76" s="6" t="s">
        <v>852</v>
      </c>
    </row>
    <row r="77" spans="1:53" ht="15.75" customHeight="1">
      <c r="A77" s="6">
        <f t="shared" ca="1" si="2"/>
        <v>0.6872035349977843</v>
      </c>
      <c r="B77" s="6" t="s">
        <v>687</v>
      </c>
      <c r="C77" s="6">
        <v>9437790</v>
      </c>
      <c r="D77" s="7">
        <v>43145</v>
      </c>
      <c r="E77" s="6" t="s">
        <v>76</v>
      </c>
      <c r="F77" s="6" t="s">
        <v>853</v>
      </c>
      <c r="G77" s="6">
        <v>5</v>
      </c>
      <c r="H77" s="6" t="s">
        <v>58</v>
      </c>
      <c r="I77" s="6" t="s">
        <v>689</v>
      </c>
      <c r="J77" s="6">
        <v>5775</v>
      </c>
      <c r="K77" s="6">
        <v>15</v>
      </c>
      <c r="L77" s="7">
        <v>37591</v>
      </c>
      <c r="M77" s="7">
        <v>43890</v>
      </c>
      <c r="N77" s="6" t="s">
        <v>854</v>
      </c>
      <c r="O77" s="8" t="s">
        <v>856</v>
      </c>
      <c r="P77" s="9" t="s">
        <v>62</v>
      </c>
      <c r="Q77" s="10">
        <v>97</v>
      </c>
      <c r="R77" s="6">
        <v>8</v>
      </c>
      <c r="S77" s="6" t="s">
        <v>857</v>
      </c>
      <c r="T77" s="6" t="s">
        <v>472</v>
      </c>
      <c r="U77" s="6" t="s">
        <v>311</v>
      </c>
      <c r="V77" s="6" t="s">
        <v>473</v>
      </c>
      <c r="W77" s="6" t="s">
        <v>68</v>
      </c>
      <c r="X77" s="6">
        <v>2018</v>
      </c>
      <c r="Y77" s="6">
        <v>517557</v>
      </c>
      <c r="Z77" s="6" t="s">
        <v>687</v>
      </c>
      <c r="AA77" s="6">
        <v>349495</v>
      </c>
      <c r="AB77" s="6">
        <v>168062</v>
      </c>
      <c r="AC77" s="6" t="s">
        <v>69</v>
      </c>
      <c r="AD77" s="6" t="s">
        <v>858</v>
      </c>
      <c r="AE77" s="6">
        <v>517557</v>
      </c>
      <c r="AF77" s="22" t="s">
        <v>165</v>
      </c>
      <c r="AG77" s="6">
        <v>37307025</v>
      </c>
      <c r="AH77" s="6">
        <v>2023</v>
      </c>
      <c r="AI77" s="6">
        <v>1</v>
      </c>
      <c r="AJ77" s="6" t="s">
        <v>859</v>
      </c>
      <c r="AK77" s="6" t="s">
        <v>860</v>
      </c>
      <c r="AL77" s="9" t="s">
        <v>62</v>
      </c>
      <c r="AM77" s="10">
        <v>98</v>
      </c>
      <c r="AN77" s="6" t="s">
        <v>861</v>
      </c>
      <c r="AO77" s="9" t="s">
        <v>62</v>
      </c>
      <c r="AP77" s="10">
        <v>98</v>
      </c>
      <c r="AQ77" s="6" t="str">
        <f t="shared" si="3"/>
        <v>mm</v>
      </c>
      <c r="AR77" s="6">
        <v>0</v>
      </c>
      <c r="AS77" s="6">
        <v>0</v>
      </c>
      <c r="AT77" s="6">
        <v>1</v>
      </c>
      <c r="AU77" s="6">
        <v>1</v>
      </c>
      <c r="AV77" s="6">
        <v>0</v>
      </c>
      <c r="AW77" s="6">
        <v>0</v>
      </c>
      <c r="AX77" s="6">
        <v>0</v>
      </c>
      <c r="AY77" s="6">
        <v>0</v>
      </c>
      <c r="AZ77" s="6" t="s">
        <v>90</v>
      </c>
      <c r="BA77" s="6" t="s">
        <v>862</v>
      </c>
    </row>
    <row r="78" spans="1:53" ht="15.75" customHeight="1">
      <c r="A78" s="6">
        <f t="shared" ca="1" si="2"/>
        <v>0.17249119202241714</v>
      </c>
      <c r="B78" s="6" t="s">
        <v>303</v>
      </c>
      <c r="C78" s="6">
        <v>9325494</v>
      </c>
      <c r="D78" s="7">
        <v>42940</v>
      </c>
      <c r="E78" s="6" t="s">
        <v>56</v>
      </c>
      <c r="F78" s="6" t="s">
        <v>863</v>
      </c>
      <c r="G78" s="6">
        <v>5</v>
      </c>
      <c r="H78" s="6" t="s">
        <v>58</v>
      </c>
      <c r="I78" s="6" t="s">
        <v>305</v>
      </c>
      <c r="J78" s="6">
        <v>56754</v>
      </c>
      <c r="K78" s="6">
        <v>18</v>
      </c>
      <c r="L78" s="7">
        <v>42269</v>
      </c>
      <c r="M78" s="7">
        <v>43343</v>
      </c>
      <c r="N78" s="6" t="s">
        <v>864</v>
      </c>
      <c r="O78" s="8" t="s">
        <v>866</v>
      </c>
      <c r="P78" s="9" t="s">
        <v>73</v>
      </c>
      <c r="Q78" s="10">
        <v>99</v>
      </c>
      <c r="R78" s="6">
        <v>2</v>
      </c>
      <c r="S78" s="6" t="s">
        <v>309</v>
      </c>
      <c r="T78" s="6" t="s">
        <v>310</v>
      </c>
      <c r="U78" s="6" t="s">
        <v>311</v>
      </c>
      <c r="V78" s="6" t="s">
        <v>67</v>
      </c>
      <c r="W78" s="6" t="s">
        <v>68</v>
      </c>
      <c r="X78" s="6">
        <v>2017</v>
      </c>
      <c r="Y78" s="6">
        <v>354996</v>
      </c>
      <c r="Z78" s="6" t="s">
        <v>303</v>
      </c>
      <c r="AA78" s="6">
        <v>211938</v>
      </c>
      <c r="AB78" s="6">
        <v>143058</v>
      </c>
      <c r="AC78" s="6" t="s">
        <v>69</v>
      </c>
      <c r="AD78" s="6" t="s">
        <v>867</v>
      </c>
      <c r="AE78" s="6">
        <v>354996</v>
      </c>
      <c r="AF78" s="22" t="s">
        <v>165</v>
      </c>
      <c r="AG78" s="6">
        <v>34125200</v>
      </c>
      <c r="AH78" s="6">
        <v>2021</v>
      </c>
      <c r="AI78" s="6">
        <v>1</v>
      </c>
      <c r="AJ78" s="6" t="s">
        <v>868</v>
      </c>
      <c r="AK78" s="6" t="s">
        <v>210</v>
      </c>
      <c r="AL78" s="9" t="s">
        <v>62</v>
      </c>
      <c r="AM78" s="10">
        <v>99</v>
      </c>
      <c r="AN78" s="6" t="s">
        <v>869</v>
      </c>
      <c r="AO78" s="9" t="s">
        <v>73</v>
      </c>
      <c r="AP78" s="10">
        <v>99</v>
      </c>
      <c r="AQ78" s="6" t="str">
        <f t="shared" si="3"/>
        <v>mf</v>
      </c>
      <c r="AR78" s="6">
        <v>0</v>
      </c>
      <c r="AS78" s="6">
        <v>0</v>
      </c>
      <c r="AT78" s="6">
        <v>1</v>
      </c>
      <c r="AU78" s="6">
        <v>1</v>
      </c>
      <c r="AV78" s="6">
        <v>0</v>
      </c>
      <c r="AW78" s="6">
        <v>0</v>
      </c>
      <c r="AX78" s="6">
        <v>0</v>
      </c>
      <c r="AY78" s="6">
        <v>0</v>
      </c>
      <c r="AZ78" s="6" t="s">
        <v>107</v>
      </c>
      <c r="BA78" s="6" t="s">
        <v>870</v>
      </c>
    </row>
    <row r="79" spans="1:53" ht="15.75" customHeight="1">
      <c r="A79" s="6">
        <f t="shared" ca="1" si="2"/>
        <v>0.52499271815021453</v>
      </c>
      <c r="B79" s="6" t="s">
        <v>405</v>
      </c>
      <c r="C79" s="6">
        <v>9247162</v>
      </c>
      <c r="D79" s="7">
        <v>42809</v>
      </c>
      <c r="E79" s="6" t="s">
        <v>871</v>
      </c>
      <c r="F79" s="6" t="s">
        <v>872</v>
      </c>
      <c r="G79" s="6">
        <v>5</v>
      </c>
      <c r="H79" s="6" t="s">
        <v>58</v>
      </c>
      <c r="I79" s="6" t="s">
        <v>407</v>
      </c>
      <c r="J79" s="6">
        <v>36298</v>
      </c>
      <c r="K79" s="6">
        <v>5</v>
      </c>
      <c r="L79" s="7">
        <v>41456</v>
      </c>
      <c r="M79" s="7">
        <v>43555</v>
      </c>
      <c r="N79" s="6" t="s">
        <v>873</v>
      </c>
      <c r="O79" s="8" t="s">
        <v>874</v>
      </c>
      <c r="P79" s="9" t="s">
        <v>62</v>
      </c>
      <c r="Q79" s="10">
        <v>99</v>
      </c>
      <c r="R79" s="6">
        <v>7</v>
      </c>
      <c r="S79" s="6" t="s">
        <v>875</v>
      </c>
      <c r="T79" s="6" t="s">
        <v>472</v>
      </c>
      <c r="U79" s="6" t="s">
        <v>311</v>
      </c>
      <c r="V79" s="6" t="s">
        <v>473</v>
      </c>
      <c r="W79" s="6" t="s">
        <v>68</v>
      </c>
      <c r="X79" s="6">
        <v>2017</v>
      </c>
      <c r="Y79" s="6">
        <v>404046</v>
      </c>
      <c r="Z79" s="6" t="s">
        <v>405</v>
      </c>
      <c r="AA79" s="6">
        <v>283611</v>
      </c>
      <c r="AB79" s="6">
        <v>120435</v>
      </c>
      <c r="AC79" s="6" t="s">
        <v>69</v>
      </c>
      <c r="AD79" s="6" t="s">
        <v>876</v>
      </c>
      <c r="AE79" s="6">
        <v>404046</v>
      </c>
      <c r="AF79" s="22" t="s">
        <v>165</v>
      </c>
      <c r="AG79" s="6">
        <v>32279313</v>
      </c>
      <c r="AH79" s="6">
        <v>2020</v>
      </c>
      <c r="AI79" s="6">
        <v>0</v>
      </c>
      <c r="AJ79" s="6" t="s">
        <v>877</v>
      </c>
      <c r="AK79" s="6" t="s">
        <v>878</v>
      </c>
      <c r="AL79" s="9" t="s">
        <v>73</v>
      </c>
      <c r="AM79" s="10">
        <v>99</v>
      </c>
      <c r="AN79" s="6" t="s">
        <v>879</v>
      </c>
      <c r="AO79" s="9" t="s">
        <v>62</v>
      </c>
      <c r="AP79" s="10">
        <v>99</v>
      </c>
      <c r="AQ79" s="6" t="str">
        <f t="shared" si="3"/>
        <v>fm</v>
      </c>
    </row>
    <row r="80" spans="1:53" ht="15.75" customHeight="1">
      <c r="A80" s="6">
        <f t="shared" ca="1" si="2"/>
        <v>1.5008119627359928E-2</v>
      </c>
      <c r="B80" s="6" t="s">
        <v>127</v>
      </c>
      <c r="C80" s="6">
        <v>9487768</v>
      </c>
      <c r="D80" s="7">
        <v>43258</v>
      </c>
      <c r="E80" s="6" t="s">
        <v>56</v>
      </c>
      <c r="F80" s="6" t="s">
        <v>880</v>
      </c>
      <c r="G80" s="6">
        <v>5</v>
      </c>
      <c r="H80" s="6" t="s">
        <v>58</v>
      </c>
      <c r="I80" s="6" t="s">
        <v>130</v>
      </c>
      <c r="J80" s="6">
        <v>100688</v>
      </c>
      <c r="K80" s="6">
        <v>5</v>
      </c>
      <c r="L80" s="7">
        <v>41866</v>
      </c>
      <c r="M80" s="7">
        <v>43799</v>
      </c>
      <c r="N80" s="6" t="s">
        <v>480</v>
      </c>
      <c r="O80" s="8" t="s">
        <v>881</v>
      </c>
      <c r="P80" s="9" t="s">
        <v>62</v>
      </c>
      <c r="Q80" s="10">
        <v>85</v>
      </c>
      <c r="R80" s="6">
        <v>3</v>
      </c>
      <c r="S80" s="6" t="s">
        <v>882</v>
      </c>
      <c r="T80" s="6" t="s">
        <v>883</v>
      </c>
      <c r="U80" s="6" t="s">
        <v>884</v>
      </c>
      <c r="V80" s="6" t="s">
        <v>67</v>
      </c>
      <c r="W80" s="6" t="s">
        <v>68</v>
      </c>
      <c r="X80" s="6">
        <v>2018</v>
      </c>
      <c r="Y80" s="6">
        <v>577760</v>
      </c>
      <c r="Z80" s="6" t="s">
        <v>127</v>
      </c>
      <c r="AA80" s="6">
        <v>348106</v>
      </c>
      <c r="AB80" s="6">
        <v>229654</v>
      </c>
      <c r="AC80" s="6" t="s">
        <v>69</v>
      </c>
      <c r="AD80" s="6" t="s">
        <v>885</v>
      </c>
      <c r="AE80" s="6">
        <v>577760</v>
      </c>
      <c r="AF80" s="22" t="s">
        <v>165</v>
      </c>
      <c r="AG80" s="6">
        <v>31424193</v>
      </c>
      <c r="AH80" s="6">
        <v>2019</v>
      </c>
      <c r="AI80" s="6">
        <v>0</v>
      </c>
      <c r="AJ80" s="6" t="s">
        <v>886</v>
      </c>
      <c r="AK80" s="6" t="s">
        <v>887</v>
      </c>
      <c r="AL80" s="9" t="s">
        <v>73</v>
      </c>
      <c r="AM80" s="10">
        <v>98</v>
      </c>
      <c r="AN80" s="6" t="s">
        <v>888</v>
      </c>
      <c r="AO80" s="9" t="s">
        <v>62</v>
      </c>
      <c r="AP80" s="10">
        <v>59</v>
      </c>
      <c r="AQ80" s="6" t="str">
        <f t="shared" si="3"/>
        <v>fm</v>
      </c>
    </row>
    <row r="81" spans="1:53" ht="15.75" customHeight="1">
      <c r="A81" s="6">
        <f t="shared" ca="1" si="2"/>
        <v>0.41340840759559949</v>
      </c>
      <c r="B81" s="6" t="s">
        <v>889</v>
      </c>
      <c r="C81" s="6">
        <v>9418607</v>
      </c>
      <c r="D81" s="7">
        <v>43133</v>
      </c>
      <c r="E81" s="6" t="s">
        <v>76</v>
      </c>
      <c r="F81" s="6" t="s">
        <v>890</v>
      </c>
      <c r="G81" s="6">
        <v>5</v>
      </c>
      <c r="H81" s="6" t="s">
        <v>58</v>
      </c>
      <c r="I81" s="6" t="s">
        <v>891</v>
      </c>
      <c r="J81" s="6">
        <v>22936</v>
      </c>
      <c r="K81" s="6">
        <v>6</v>
      </c>
      <c r="L81" s="7">
        <v>41760</v>
      </c>
      <c r="M81" s="7">
        <v>43555</v>
      </c>
      <c r="N81" s="6" t="s">
        <v>892</v>
      </c>
      <c r="O81" s="8" t="s">
        <v>894</v>
      </c>
      <c r="P81" s="9" t="s">
        <v>73</v>
      </c>
      <c r="Q81" s="10">
        <v>100</v>
      </c>
      <c r="R81" s="6">
        <v>7</v>
      </c>
      <c r="S81" s="6" t="s">
        <v>814</v>
      </c>
      <c r="T81" s="6" t="s">
        <v>815</v>
      </c>
      <c r="U81" s="6" t="s">
        <v>816</v>
      </c>
      <c r="V81" s="6" t="s">
        <v>473</v>
      </c>
      <c r="W81" s="6" t="s">
        <v>68</v>
      </c>
      <c r="X81" s="6">
        <v>2018</v>
      </c>
      <c r="Y81" s="6">
        <v>355500</v>
      </c>
      <c r="Z81" s="6" t="s">
        <v>889</v>
      </c>
      <c r="AA81" s="6">
        <v>225000</v>
      </c>
      <c r="AB81" s="6">
        <v>130500</v>
      </c>
      <c r="AC81" s="6" t="s">
        <v>69</v>
      </c>
      <c r="AD81" s="6" t="s">
        <v>895</v>
      </c>
      <c r="AE81" s="6">
        <v>355500</v>
      </c>
      <c r="AF81" s="22" t="s">
        <v>165</v>
      </c>
      <c r="AG81" s="6">
        <v>29934347</v>
      </c>
      <c r="AH81" s="6">
        <v>2018</v>
      </c>
      <c r="AI81" s="6">
        <v>1</v>
      </c>
      <c r="AJ81" s="6" t="s">
        <v>896</v>
      </c>
      <c r="AK81" s="6" t="s">
        <v>897</v>
      </c>
      <c r="AL81" s="9" t="s">
        <v>73</v>
      </c>
      <c r="AM81" s="10">
        <v>100</v>
      </c>
      <c r="AN81" s="6" t="s">
        <v>898</v>
      </c>
      <c r="AO81" s="9" t="s">
        <v>73</v>
      </c>
      <c r="AP81" s="10">
        <v>100</v>
      </c>
      <c r="AQ81" s="6" t="str">
        <f t="shared" si="3"/>
        <v>ff</v>
      </c>
      <c r="AR81" s="6">
        <v>0</v>
      </c>
      <c r="AS81" s="6">
        <v>0</v>
      </c>
      <c r="AT81" s="6">
        <v>1</v>
      </c>
      <c r="AU81" s="6">
        <v>1</v>
      </c>
      <c r="AV81" s="6">
        <v>1</v>
      </c>
      <c r="AW81" s="6">
        <v>0</v>
      </c>
      <c r="AX81" s="6">
        <v>0</v>
      </c>
      <c r="AY81" s="6">
        <v>0</v>
      </c>
      <c r="AZ81" s="6" t="s">
        <v>197</v>
      </c>
      <c r="BA81" s="6" t="s">
        <v>899</v>
      </c>
    </row>
    <row r="82" spans="1:53" ht="15.75" customHeight="1">
      <c r="A82" s="6">
        <f t="shared" ca="1" si="2"/>
        <v>0.89427847674948435</v>
      </c>
      <c r="B82" s="6" t="s">
        <v>199</v>
      </c>
      <c r="C82" s="6">
        <v>9514103</v>
      </c>
      <c r="D82" s="7">
        <v>43265</v>
      </c>
      <c r="E82" s="6" t="s">
        <v>900</v>
      </c>
      <c r="F82" s="6" t="s">
        <v>901</v>
      </c>
      <c r="G82" s="6">
        <v>5</v>
      </c>
      <c r="H82" s="6" t="s">
        <v>58</v>
      </c>
      <c r="I82" s="6" t="s">
        <v>149</v>
      </c>
      <c r="J82" s="6">
        <v>201226</v>
      </c>
      <c r="K82" s="6">
        <v>3</v>
      </c>
      <c r="L82" s="7">
        <v>42552</v>
      </c>
      <c r="M82" s="7">
        <v>44347</v>
      </c>
      <c r="N82" s="6" t="s">
        <v>902</v>
      </c>
      <c r="O82" s="8" t="s">
        <v>903</v>
      </c>
      <c r="P82" s="9" t="s">
        <v>62</v>
      </c>
      <c r="Q82" s="10">
        <v>99</v>
      </c>
      <c r="R82" s="6">
        <v>1</v>
      </c>
      <c r="S82" s="6" t="s">
        <v>904</v>
      </c>
      <c r="T82" s="6" t="s">
        <v>905</v>
      </c>
      <c r="U82" s="6" t="s">
        <v>295</v>
      </c>
      <c r="V82" s="6" t="s">
        <v>348</v>
      </c>
      <c r="W82" s="6" t="s">
        <v>68</v>
      </c>
      <c r="X82" s="6">
        <v>2018</v>
      </c>
      <c r="Y82" s="6">
        <v>648006</v>
      </c>
      <c r="Z82" s="6" t="s">
        <v>199</v>
      </c>
      <c r="AA82" s="6">
        <v>525129</v>
      </c>
      <c r="AB82" s="6">
        <v>122877</v>
      </c>
      <c r="AC82" s="6" t="s">
        <v>69</v>
      </c>
      <c r="AD82" s="6" t="s">
        <v>906</v>
      </c>
      <c r="AE82" s="6">
        <v>648006</v>
      </c>
      <c r="AF82" s="22" t="s">
        <v>165</v>
      </c>
      <c r="AG82" s="6">
        <v>31575656</v>
      </c>
      <c r="AH82" s="6">
        <v>2020</v>
      </c>
      <c r="AI82" s="6">
        <v>0</v>
      </c>
      <c r="AJ82" s="6" t="s">
        <v>907</v>
      </c>
      <c r="AK82" s="6" t="s">
        <v>908</v>
      </c>
      <c r="AL82" s="9" t="s">
        <v>73</v>
      </c>
      <c r="AM82" s="10">
        <v>97</v>
      </c>
      <c r="AN82" s="6" t="s">
        <v>909</v>
      </c>
      <c r="AO82" s="9" t="s">
        <v>62</v>
      </c>
      <c r="AP82" s="10">
        <v>99</v>
      </c>
      <c r="AQ82" s="6" t="str">
        <f t="shared" si="3"/>
        <v>fm</v>
      </c>
    </row>
    <row r="83" spans="1:53" ht="15.75" customHeight="1">
      <c r="A83" s="6">
        <f t="shared" ca="1" si="2"/>
        <v>0.49897519202157603</v>
      </c>
      <c r="B83" s="6" t="s">
        <v>254</v>
      </c>
      <c r="C83" s="6">
        <v>9412156</v>
      </c>
      <c r="D83" s="7">
        <v>43111</v>
      </c>
      <c r="E83" s="6" t="s">
        <v>76</v>
      </c>
      <c r="F83" s="6" t="s">
        <v>910</v>
      </c>
      <c r="G83" s="6">
        <v>5</v>
      </c>
      <c r="H83" s="6" t="s">
        <v>58</v>
      </c>
      <c r="I83" s="6" t="s">
        <v>256</v>
      </c>
      <c r="J83" s="6">
        <v>102358</v>
      </c>
      <c r="K83" s="6">
        <v>5</v>
      </c>
      <c r="L83" s="7">
        <v>41671</v>
      </c>
      <c r="M83" s="7">
        <v>43861</v>
      </c>
      <c r="N83" s="6" t="s">
        <v>911</v>
      </c>
      <c r="O83" s="8" t="s">
        <v>912</v>
      </c>
      <c r="P83" s="9" t="s">
        <v>62</v>
      </c>
      <c r="Q83" s="10">
        <v>99</v>
      </c>
      <c r="R83" s="6" t="s">
        <v>913</v>
      </c>
      <c r="S83" s="6" t="s">
        <v>914</v>
      </c>
      <c r="T83" s="6" t="s">
        <v>400</v>
      </c>
      <c r="U83" s="6" t="s">
        <v>185</v>
      </c>
      <c r="V83" s="6" t="s">
        <v>85</v>
      </c>
      <c r="W83" s="6" t="s">
        <v>68</v>
      </c>
      <c r="X83" s="6">
        <v>2018</v>
      </c>
      <c r="Y83" s="6">
        <v>296400</v>
      </c>
      <c r="Z83" s="6" t="s">
        <v>254</v>
      </c>
      <c r="AA83" s="6">
        <v>190000</v>
      </c>
      <c r="AB83" s="6">
        <v>106400</v>
      </c>
      <c r="AC83" s="6" t="s">
        <v>69</v>
      </c>
      <c r="AD83" s="6" t="s">
        <v>915</v>
      </c>
      <c r="AE83" s="6">
        <v>296400</v>
      </c>
      <c r="AF83" s="22" t="s">
        <v>165</v>
      </c>
      <c r="AG83" s="6">
        <v>36795911</v>
      </c>
      <c r="AH83" s="6">
        <v>2023</v>
      </c>
      <c r="AI83" s="6">
        <v>0</v>
      </c>
      <c r="AJ83" s="6" t="s">
        <v>916</v>
      </c>
      <c r="AK83" s="6" t="s">
        <v>917</v>
      </c>
      <c r="AL83" s="9" t="s">
        <v>62</v>
      </c>
      <c r="AM83" s="10">
        <v>63</v>
      </c>
      <c r="AN83" s="6" t="s">
        <v>918</v>
      </c>
      <c r="AO83" s="9" t="s">
        <v>62</v>
      </c>
      <c r="AP83" s="10">
        <v>99</v>
      </c>
      <c r="AQ83" s="6" t="str">
        <f t="shared" si="3"/>
        <v>mm</v>
      </c>
    </row>
    <row r="84" spans="1:53" ht="15.75" customHeight="1">
      <c r="A84" s="6">
        <f t="shared" ca="1" si="2"/>
        <v>0.57655271729893176</v>
      </c>
      <c r="B84" s="6" t="s">
        <v>254</v>
      </c>
      <c r="C84" s="6">
        <v>9274301</v>
      </c>
      <c r="D84" s="7">
        <v>42849</v>
      </c>
      <c r="E84" s="6" t="s">
        <v>76</v>
      </c>
      <c r="F84" s="6" t="s">
        <v>919</v>
      </c>
      <c r="G84" s="6">
        <v>5</v>
      </c>
      <c r="H84" s="6" t="s">
        <v>58</v>
      </c>
      <c r="I84" s="6" t="s">
        <v>256</v>
      </c>
      <c r="J84" s="6">
        <v>100164</v>
      </c>
      <c r="K84" s="6">
        <v>4</v>
      </c>
      <c r="L84" s="7">
        <v>41835</v>
      </c>
      <c r="M84" s="7">
        <v>43220</v>
      </c>
      <c r="N84" s="6" t="s">
        <v>920</v>
      </c>
      <c r="O84" s="8" t="s">
        <v>921</v>
      </c>
      <c r="P84" s="9" t="s">
        <v>62</v>
      </c>
      <c r="Q84" s="10">
        <v>99</v>
      </c>
      <c r="R84" s="6">
        <v>2</v>
      </c>
      <c r="S84" s="6" t="s">
        <v>309</v>
      </c>
      <c r="T84" s="6" t="s">
        <v>310</v>
      </c>
      <c r="U84" s="6" t="s">
        <v>311</v>
      </c>
      <c r="V84" s="6" t="s">
        <v>67</v>
      </c>
      <c r="W84" s="6" t="s">
        <v>68</v>
      </c>
      <c r="X84" s="6">
        <v>2017</v>
      </c>
      <c r="Y84" s="6">
        <v>313880</v>
      </c>
      <c r="Z84" s="6" t="s">
        <v>254</v>
      </c>
      <c r="AA84" s="6">
        <v>190000</v>
      </c>
      <c r="AB84" s="6">
        <v>123880</v>
      </c>
      <c r="AC84" s="6" t="s">
        <v>69</v>
      </c>
      <c r="AD84" s="6" t="s">
        <v>922</v>
      </c>
      <c r="AE84" s="6">
        <v>313880</v>
      </c>
      <c r="AF84" s="22" t="s">
        <v>165</v>
      </c>
      <c r="AG84" s="6">
        <v>30478690</v>
      </c>
      <c r="AH84" s="6">
        <v>2019</v>
      </c>
      <c r="AI84" s="6" t="s">
        <v>392</v>
      </c>
      <c r="AJ84" s="6" t="s">
        <v>923</v>
      </c>
      <c r="AK84" s="6" t="s">
        <v>924</v>
      </c>
      <c r="AL84" s="9" t="s">
        <v>62</v>
      </c>
      <c r="AM84" s="10">
        <v>99</v>
      </c>
      <c r="AN84" s="6" t="s">
        <v>925</v>
      </c>
      <c r="AO84" s="9" t="s">
        <v>62</v>
      </c>
      <c r="AP84" s="10">
        <v>99</v>
      </c>
      <c r="AQ84" s="6" t="str">
        <f t="shared" si="3"/>
        <v>mm</v>
      </c>
    </row>
    <row r="85" spans="1:53" ht="15.75" customHeight="1">
      <c r="A85" s="6">
        <f t="shared" ca="1" si="2"/>
        <v>0.58856328967316318</v>
      </c>
      <c r="B85" s="6" t="s">
        <v>109</v>
      </c>
      <c r="C85" s="6">
        <v>9335851</v>
      </c>
      <c r="D85" s="7">
        <v>42940</v>
      </c>
      <c r="E85" s="6" t="s">
        <v>926</v>
      </c>
      <c r="F85" s="6" t="s">
        <v>927</v>
      </c>
      <c r="G85" s="6">
        <v>5</v>
      </c>
      <c r="H85" s="6" t="s">
        <v>58</v>
      </c>
      <c r="I85" s="6" t="s">
        <v>112</v>
      </c>
      <c r="J85" s="6">
        <v>23322</v>
      </c>
      <c r="K85" s="6">
        <v>6</v>
      </c>
      <c r="L85" s="7">
        <v>41518</v>
      </c>
      <c r="M85" s="7">
        <v>43677</v>
      </c>
      <c r="N85" s="6" t="s">
        <v>144</v>
      </c>
      <c r="O85" s="8" t="s">
        <v>929</v>
      </c>
      <c r="P85" s="9" t="s">
        <v>62</v>
      </c>
      <c r="Q85" s="10">
        <v>99</v>
      </c>
      <c r="R85" s="6">
        <v>7</v>
      </c>
      <c r="S85" s="6" t="s">
        <v>930</v>
      </c>
      <c r="T85" s="6" t="s">
        <v>595</v>
      </c>
      <c r="U85" s="6" t="s">
        <v>311</v>
      </c>
      <c r="V85" s="6" t="s">
        <v>121</v>
      </c>
      <c r="W85" s="6" t="s">
        <v>68</v>
      </c>
      <c r="X85" s="6">
        <v>2017</v>
      </c>
      <c r="Y85" s="6">
        <v>390000</v>
      </c>
      <c r="Z85" s="6" t="s">
        <v>109</v>
      </c>
      <c r="AA85" s="6">
        <v>250000</v>
      </c>
      <c r="AB85" s="6">
        <v>140000</v>
      </c>
      <c r="AC85" s="6" t="s">
        <v>69</v>
      </c>
      <c r="AD85" s="6" t="s">
        <v>931</v>
      </c>
      <c r="AE85" s="6">
        <v>390000</v>
      </c>
      <c r="AF85" s="22" t="s">
        <v>165</v>
      </c>
      <c r="AG85" s="6">
        <v>33202253</v>
      </c>
      <c r="AH85" s="6">
        <v>2021</v>
      </c>
      <c r="AI85" s="6">
        <v>1</v>
      </c>
      <c r="AJ85" s="6" t="s">
        <v>932</v>
      </c>
      <c r="AK85" s="6" t="s">
        <v>933</v>
      </c>
      <c r="AL85" s="9" t="s">
        <v>73</v>
      </c>
      <c r="AM85" s="10">
        <v>99</v>
      </c>
      <c r="AN85" s="6" t="s">
        <v>934</v>
      </c>
      <c r="AO85" s="9" t="s">
        <v>62</v>
      </c>
      <c r="AP85" s="10">
        <v>100</v>
      </c>
      <c r="AQ85" s="6" t="str">
        <f t="shared" si="3"/>
        <v>fm</v>
      </c>
      <c r="AR85" s="6">
        <v>0</v>
      </c>
      <c r="AS85" s="6">
        <v>0</v>
      </c>
      <c r="AT85" s="6">
        <v>1</v>
      </c>
      <c r="AU85" s="6">
        <v>1</v>
      </c>
      <c r="AV85" s="6">
        <v>0</v>
      </c>
      <c r="AW85" s="6">
        <v>0</v>
      </c>
      <c r="AX85" s="6">
        <v>0</v>
      </c>
      <c r="AY85" s="6">
        <v>0</v>
      </c>
      <c r="AZ85" s="6" t="s">
        <v>197</v>
      </c>
      <c r="BA85" s="6" t="s">
        <v>935</v>
      </c>
    </row>
    <row r="86" spans="1:53" ht="15.75" customHeight="1">
      <c r="A86" s="6">
        <f t="shared" ca="1" si="2"/>
        <v>0.69817261079758797</v>
      </c>
      <c r="B86" s="6" t="s">
        <v>303</v>
      </c>
      <c r="C86" s="6">
        <v>9437797</v>
      </c>
      <c r="D86" s="7">
        <v>43136</v>
      </c>
      <c r="E86" s="6" t="s">
        <v>56</v>
      </c>
      <c r="F86" s="6" t="s">
        <v>936</v>
      </c>
      <c r="G86" s="6">
        <v>5</v>
      </c>
      <c r="H86" s="6" t="s">
        <v>58</v>
      </c>
      <c r="I86" s="6" t="s">
        <v>305</v>
      </c>
      <c r="J86" s="6">
        <v>104698</v>
      </c>
      <c r="K86" s="6">
        <v>4</v>
      </c>
      <c r="L86" s="7">
        <v>42078</v>
      </c>
      <c r="M86" s="7">
        <v>43890</v>
      </c>
      <c r="N86" s="6" t="s">
        <v>388</v>
      </c>
      <c r="O86" s="8" t="s">
        <v>938</v>
      </c>
      <c r="P86" s="9" t="s">
        <v>62</v>
      </c>
      <c r="Q86" s="10">
        <v>100</v>
      </c>
      <c r="R86" s="6">
        <v>1</v>
      </c>
      <c r="S86" s="6" t="s">
        <v>161</v>
      </c>
      <c r="T86" s="6" t="s">
        <v>162</v>
      </c>
      <c r="U86" s="6" t="s">
        <v>163</v>
      </c>
      <c r="V86" s="6" t="s">
        <v>67</v>
      </c>
      <c r="W86" s="6" t="s">
        <v>68</v>
      </c>
      <c r="X86" s="6">
        <v>2018</v>
      </c>
      <c r="Y86" s="6">
        <v>343125</v>
      </c>
      <c r="Z86" s="6" t="s">
        <v>303</v>
      </c>
      <c r="AA86" s="6">
        <v>225000</v>
      </c>
      <c r="AB86" s="6">
        <v>118125</v>
      </c>
      <c r="AC86" s="6" t="s">
        <v>69</v>
      </c>
      <c r="AD86" s="6" t="s">
        <v>939</v>
      </c>
      <c r="AE86" s="6">
        <v>343125</v>
      </c>
      <c r="AF86" s="22" t="s">
        <v>165</v>
      </c>
      <c r="AG86" s="6">
        <v>35033819</v>
      </c>
      <c r="AH86" s="6">
        <v>2022</v>
      </c>
      <c r="AI86" s="6">
        <v>1</v>
      </c>
      <c r="AJ86" s="6" t="s">
        <v>940</v>
      </c>
      <c r="AK86" s="6" t="s">
        <v>941</v>
      </c>
      <c r="AL86" s="9" t="s">
        <v>73</v>
      </c>
      <c r="AM86" s="10">
        <v>97</v>
      </c>
      <c r="AN86" s="6" t="s">
        <v>942</v>
      </c>
      <c r="AO86" s="9" t="s">
        <v>62</v>
      </c>
      <c r="AP86" s="10">
        <v>100</v>
      </c>
      <c r="AQ86" s="6" t="str">
        <f t="shared" si="3"/>
        <v>fm</v>
      </c>
      <c r="AR86" s="6">
        <v>0</v>
      </c>
      <c r="AS86" s="6">
        <v>0</v>
      </c>
      <c r="AT86" s="6">
        <v>1</v>
      </c>
      <c r="AU86" s="6">
        <v>0</v>
      </c>
      <c r="AV86" s="6">
        <v>0</v>
      </c>
      <c r="AW86" s="6">
        <v>1</v>
      </c>
      <c r="AX86" s="6">
        <v>0</v>
      </c>
      <c r="AY86" s="6">
        <v>0</v>
      </c>
      <c r="AZ86" s="6" t="s">
        <v>197</v>
      </c>
      <c r="BA86" s="3" t="s">
        <v>21715</v>
      </c>
    </row>
    <row r="87" spans="1:53" ht="15.75" customHeight="1">
      <c r="A87" s="6">
        <f t="shared" ca="1" si="2"/>
        <v>6.4446855068209463E-2</v>
      </c>
      <c r="B87" s="6" t="s">
        <v>327</v>
      </c>
      <c r="C87" s="6">
        <v>9512574</v>
      </c>
      <c r="D87" s="7">
        <v>43270</v>
      </c>
      <c r="E87" s="6" t="s">
        <v>328</v>
      </c>
      <c r="F87" s="6" t="s">
        <v>944</v>
      </c>
      <c r="G87" s="6">
        <v>5</v>
      </c>
      <c r="H87" s="6" t="s">
        <v>58</v>
      </c>
      <c r="I87" s="6" t="s">
        <v>330</v>
      </c>
      <c r="J87" s="6">
        <v>20892</v>
      </c>
      <c r="K87" s="6">
        <v>4</v>
      </c>
      <c r="L87" s="7">
        <v>42156</v>
      </c>
      <c r="M87" s="7">
        <v>43616</v>
      </c>
      <c r="N87" s="6" t="s">
        <v>945</v>
      </c>
      <c r="O87" s="8" t="s">
        <v>946</v>
      </c>
      <c r="P87" s="9" t="s">
        <v>62</v>
      </c>
      <c r="Q87" s="10">
        <v>73</v>
      </c>
      <c r="R87" s="6">
        <v>13</v>
      </c>
      <c r="S87" s="6" t="s">
        <v>947</v>
      </c>
      <c r="T87" s="6" t="s">
        <v>217</v>
      </c>
      <c r="U87" s="6" t="s">
        <v>120</v>
      </c>
      <c r="V87" s="6" t="s">
        <v>948</v>
      </c>
      <c r="W87" s="6" t="s">
        <v>68</v>
      </c>
      <c r="X87" s="6">
        <v>2018</v>
      </c>
      <c r="Y87" s="6">
        <v>321973</v>
      </c>
      <c r="Z87" s="6" t="s">
        <v>327</v>
      </c>
      <c r="AA87" s="6">
        <v>202500</v>
      </c>
      <c r="AB87" s="6">
        <v>119473</v>
      </c>
      <c r="AC87" s="6" t="s">
        <v>69</v>
      </c>
      <c r="AD87" s="6" t="s">
        <v>949</v>
      </c>
      <c r="AE87" s="6">
        <v>321973</v>
      </c>
      <c r="AF87" s="22" t="s">
        <v>165</v>
      </c>
      <c r="AG87" s="6">
        <v>30770834</v>
      </c>
      <c r="AH87" s="6">
        <v>2019</v>
      </c>
      <c r="AI87" s="6">
        <v>0</v>
      </c>
      <c r="AJ87" s="6" t="s">
        <v>228</v>
      </c>
      <c r="AK87" s="6" t="s">
        <v>950</v>
      </c>
      <c r="AL87" s="9" t="s">
        <v>73</v>
      </c>
      <c r="AM87" s="10">
        <v>98</v>
      </c>
      <c r="AN87" s="6" t="s">
        <v>951</v>
      </c>
      <c r="AO87" s="9" t="s">
        <v>62</v>
      </c>
      <c r="AP87" s="10">
        <v>99</v>
      </c>
      <c r="AQ87" s="6" t="str">
        <f t="shared" si="3"/>
        <v>fm</v>
      </c>
    </row>
    <row r="88" spans="1:53" ht="15.75" customHeight="1">
      <c r="A88" s="6">
        <f t="shared" ca="1" si="2"/>
        <v>0.72691324670812574</v>
      </c>
      <c r="B88" s="6" t="s">
        <v>75</v>
      </c>
      <c r="C88" s="6">
        <v>9412401</v>
      </c>
      <c r="D88" s="7">
        <v>43122</v>
      </c>
      <c r="E88" s="6" t="s">
        <v>76</v>
      </c>
      <c r="F88" s="6" t="s">
        <v>952</v>
      </c>
      <c r="G88" s="6">
        <v>5</v>
      </c>
      <c r="H88" s="6" t="s">
        <v>58</v>
      </c>
      <c r="I88" s="6" t="s">
        <v>78</v>
      </c>
      <c r="J88" s="6">
        <v>44424</v>
      </c>
      <c r="K88" s="6">
        <v>4</v>
      </c>
      <c r="L88" s="7">
        <v>41883</v>
      </c>
      <c r="M88" s="7">
        <v>44592</v>
      </c>
      <c r="N88" s="6" t="s">
        <v>953</v>
      </c>
      <c r="O88" s="8" t="s">
        <v>955</v>
      </c>
      <c r="P88" s="9" t="s">
        <v>62</v>
      </c>
      <c r="Q88" s="10">
        <v>99</v>
      </c>
      <c r="R88" s="6">
        <v>12</v>
      </c>
      <c r="S88" s="6" t="s">
        <v>956</v>
      </c>
      <c r="T88" s="6" t="s">
        <v>957</v>
      </c>
      <c r="U88" s="6" t="s">
        <v>555</v>
      </c>
      <c r="V88" s="6" t="s">
        <v>958</v>
      </c>
      <c r="W88" s="6" t="s">
        <v>68</v>
      </c>
      <c r="X88" s="6">
        <v>2018</v>
      </c>
      <c r="Y88" s="6">
        <v>340416</v>
      </c>
      <c r="Z88" s="6" t="s">
        <v>75</v>
      </c>
      <c r="AA88" s="6">
        <v>232607</v>
      </c>
      <c r="AB88" s="6">
        <v>107809</v>
      </c>
      <c r="AC88" s="6" t="s">
        <v>69</v>
      </c>
      <c r="AD88" s="6" t="s">
        <v>959</v>
      </c>
      <c r="AE88" s="6">
        <v>340416</v>
      </c>
      <c r="AF88" s="22" t="s">
        <v>165</v>
      </c>
      <c r="AG88" s="6">
        <v>35597881</v>
      </c>
      <c r="AH88" s="6">
        <v>2022</v>
      </c>
      <c r="AI88" s="6">
        <v>1</v>
      </c>
      <c r="AJ88" s="6" t="s">
        <v>960</v>
      </c>
      <c r="AK88" s="6" t="s">
        <v>961</v>
      </c>
      <c r="AL88" s="9" t="s">
        <v>62</v>
      </c>
      <c r="AM88" s="10">
        <v>99</v>
      </c>
      <c r="AN88" s="6" t="s">
        <v>962</v>
      </c>
      <c r="AO88" s="9" t="s">
        <v>62</v>
      </c>
      <c r="AP88" s="10">
        <v>99</v>
      </c>
      <c r="AQ88" s="6" t="str">
        <f t="shared" si="3"/>
        <v>mm</v>
      </c>
      <c r="AR88" s="6">
        <v>0</v>
      </c>
      <c r="AS88" s="6">
        <v>0</v>
      </c>
      <c r="AT88" s="6">
        <v>1</v>
      </c>
      <c r="AU88" s="6">
        <v>1</v>
      </c>
      <c r="AV88" s="6">
        <v>1</v>
      </c>
      <c r="AW88" s="6">
        <v>0</v>
      </c>
      <c r="AX88" s="6">
        <v>0</v>
      </c>
      <c r="AY88" s="6">
        <v>0</v>
      </c>
      <c r="AZ88" s="6" t="s">
        <v>107</v>
      </c>
      <c r="BA88" s="6" t="s">
        <v>963</v>
      </c>
    </row>
    <row r="89" spans="1:53" ht="15.75" customHeight="1">
      <c r="A89" s="6">
        <f t="shared" ca="1" si="2"/>
        <v>0.77383871067543342</v>
      </c>
      <c r="B89" s="6" t="s">
        <v>127</v>
      </c>
      <c r="C89" s="6">
        <v>9392587</v>
      </c>
      <c r="D89" s="7">
        <v>43097</v>
      </c>
      <c r="E89" s="6" t="s">
        <v>56</v>
      </c>
      <c r="F89" s="6" t="s">
        <v>964</v>
      </c>
      <c r="G89" s="6">
        <v>5</v>
      </c>
      <c r="H89" s="6" t="s">
        <v>58</v>
      </c>
      <c r="I89" s="6" t="s">
        <v>130</v>
      </c>
      <c r="J89" s="6">
        <v>103322</v>
      </c>
      <c r="K89" s="6">
        <v>4</v>
      </c>
      <c r="L89" s="7">
        <v>42005</v>
      </c>
      <c r="M89" s="7">
        <v>43830</v>
      </c>
      <c r="N89" s="6" t="s">
        <v>965</v>
      </c>
      <c r="O89" s="8" t="s">
        <v>955</v>
      </c>
      <c r="P89" s="9" t="s">
        <v>62</v>
      </c>
      <c r="Q89" s="10">
        <v>99</v>
      </c>
      <c r="R89" s="6">
        <v>4</v>
      </c>
      <c r="S89" s="6" t="s">
        <v>444</v>
      </c>
      <c r="T89" s="6" t="s">
        <v>445</v>
      </c>
      <c r="U89" s="6" t="s">
        <v>149</v>
      </c>
      <c r="V89" s="6" t="s">
        <v>67</v>
      </c>
      <c r="W89" s="6" t="s">
        <v>68</v>
      </c>
      <c r="X89" s="6">
        <v>2018</v>
      </c>
      <c r="Y89" s="6">
        <v>416019</v>
      </c>
      <c r="Z89" s="6" t="s">
        <v>127</v>
      </c>
      <c r="AA89" s="6">
        <v>273846</v>
      </c>
      <c r="AB89" s="6">
        <v>142173</v>
      </c>
      <c r="AC89" s="6" t="s">
        <v>69</v>
      </c>
      <c r="AD89" s="6" t="s">
        <v>967</v>
      </c>
      <c r="AE89" s="6">
        <v>416019</v>
      </c>
      <c r="AF89" s="6" t="s">
        <v>193</v>
      </c>
      <c r="AG89" s="6">
        <v>36075764</v>
      </c>
      <c r="AH89" s="6">
        <v>2022</v>
      </c>
      <c r="AI89" s="6">
        <v>1</v>
      </c>
      <c r="AJ89" s="6" t="s">
        <v>968</v>
      </c>
      <c r="AK89" s="6" t="s">
        <v>969</v>
      </c>
      <c r="AL89" s="9" t="s">
        <v>73</v>
      </c>
      <c r="AM89" s="10">
        <v>97</v>
      </c>
      <c r="AN89" s="6" t="s">
        <v>962</v>
      </c>
      <c r="AO89" s="9" t="s">
        <v>62</v>
      </c>
      <c r="AP89" s="10">
        <v>99</v>
      </c>
      <c r="AQ89" s="6" t="str">
        <f t="shared" si="3"/>
        <v>fm</v>
      </c>
      <c r="AR89" s="6">
        <v>0</v>
      </c>
      <c r="AS89" s="6">
        <v>0</v>
      </c>
      <c r="AT89" s="6">
        <v>1</v>
      </c>
      <c r="AU89" s="6">
        <v>1</v>
      </c>
      <c r="AV89" s="6">
        <v>1</v>
      </c>
      <c r="AW89" s="6">
        <v>0</v>
      </c>
      <c r="AX89" s="6">
        <v>0</v>
      </c>
      <c r="AY89" s="6">
        <v>0</v>
      </c>
      <c r="AZ89" s="6" t="s">
        <v>197</v>
      </c>
      <c r="BA89" s="6" t="s">
        <v>970</v>
      </c>
    </row>
    <row r="90" spans="1:53" ht="15.75" customHeight="1">
      <c r="A90" s="6">
        <f t="shared" ca="1" si="2"/>
        <v>0.81597278150795638</v>
      </c>
      <c r="B90" s="6" t="s">
        <v>55</v>
      </c>
      <c r="C90" s="6">
        <v>9232224</v>
      </c>
      <c r="D90" s="7">
        <v>42751</v>
      </c>
      <c r="E90" s="6" t="s">
        <v>971</v>
      </c>
      <c r="F90" s="6" t="s">
        <v>972</v>
      </c>
      <c r="G90" s="6">
        <v>5</v>
      </c>
      <c r="H90" s="6" t="s">
        <v>58</v>
      </c>
      <c r="I90" s="6" t="s">
        <v>59</v>
      </c>
      <c r="J90" s="6">
        <v>42595</v>
      </c>
      <c r="K90" s="6">
        <v>15</v>
      </c>
      <c r="L90" s="7">
        <v>37408</v>
      </c>
      <c r="M90" s="7">
        <v>44620</v>
      </c>
      <c r="N90" s="6" t="s">
        <v>973</v>
      </c>
      <c r="O90" s="8" t="s">
        <v>246</v>
      </c>
      <c r="P90" s="9" t="s">
        <v>62</v>
      </c>
      <c r="Q90" s="10">
        <v>99</v>
      </c>
      <c r="R90" s="6">
        <v>1</v>
      </c>
      <c r="S90" s="6" t="s">
        <v>161</v>
      </c>
      <c r="T90" s="6" t="s">
        <v>162</v>
      </c>
      <c r="U90" s="6" t="s">
        <v>163</v>
      </c>
      <c r="V90" s="6" t="s">
        <v>67</v>
      </c>
      <c r="W90" s="6" t="s">
        <v>68</v>
      </c>
      <c r="X90" s="6">
        <v>2017</v>
      </c>
      <c r="Y90" s="6">
        <v>442358</v>
      </c>
      <c r="Z90" s="6" t="s">
        <v>55</v>
      </c>
      <c r="AA90" s="6">
        <v>291025</v>
      </c>
      <c r="AB90" s="6">
        <v>151333</v>
      </c>
      <c r="AC90" s="6" t="s">
        <v>69</v>
      </c>
      <c r="AD90" s="6" t="s">
        <v>975</v>
      </c>
      <c r="AE90" s="6">
        <v>442358</v>
      </c>
      <c r="AF90" s="6" t="s">
        <v>193</v>
      </c>
      <c r="AG90" s="6">
        <v>34560104</v>
      </c>
      <c r="AH90" s="6">
        <v>2022</v>
      </c>
      <c r="AI90" s="6">
        <v>1</v>
      </c>
      <c r="AJ90" s="6" t="s">
        <v>976</v>
      </c>
      <c r="AK90" s="6" t="s">
        <v>567</v>
      </c>
      <c r="AL90" s="9" t="s">
        <v>73</v>
      </c>
      <c r="AM90" s="10">
        <v>98</v>
      </c>
      <c r="AN90" s="6" t="s">
        <v>962</v>
      </c>
      <c r="AO90" s="9" t="s">
        <v>62</v>
      </c>
      <c r="AP90" s="10">
        <v>99</v>
      </c>
      <c r="AQ90" s="6" t="str">
        <f t="shared" si="3"/>
        <v>fm</v>
      </c>
      <c r="AR90" s="6">
        <v>0</v>
      </c>
      <c r="AS90" s="6">
        <v>0</v>
      </c>
      <c r="AT90" s="6">
        <v>0</v>
      </c>
      <c r="AU90" s="6">
        <v>0</v>
      </c>
      <c r="AV90" s="6">
        <v>0</v>
      </c>
      <c r="AW90" s="6">
        <v>0</v>
      </c>
      <c r="AX90" s="6">
        <v>0</v>
      </c>
      <c r="AY90" s="6">
        <v>1</v>
      </c>
      <c r="AZ90" s="6" t="s">
        <v>197</v>
      </c>
      <c r="BA90" s="6" t="s">
        <v>977</v>
      </c>
    </row>
    <row r="91" spans="1:53" ht="15.75" customHeight="1">
      <c r="A91" s="6">
        <f t="shared" ca="1" si="2"/>
        <v>0.53309090252902891</v>
      </c>
      <c r="B91" s="6" t="s">
        <v>303</v>
      </c>
      <c r="C91" s="6">
        <v>9259970</v>
      </c>
      <c r="D91" s="7">
        <v>42824</v>
      </c>
      <c r="E91" s="6" t="s">
        <v>978</v>
      </c>
      <c r="F91" s="6" t="s">
        <v>979</v>
      </c>
      <c r="G91" s="6">
        <v>5</v>
      </c>
      <c r="H91" s="6" t="s">
        <v>58</v>
      </c>
      <c r="I91" s="6" t="s">
        <v>305</v>
      </c>
      <c r="J91" s="6">
        <v>99335</v>
      </c>
      <c r="K91" s="6">
        <v>4</v>
      </c>
      <c r="L91" s="7">
        <v>41730</v>
      </c>
      <c r="M91" s="7">
        <v>43555</v>
      </c>
      <c r="N91" s="6" t="s">
        <v>980</v>
      </c>
      <c r="O91" s="8" t="s">
        <v>981</v>
      </c>
      <c r="P91" s="9" t="s">
        <v>73</v>
      </c>
      <c r="Q91" s="10">
        <v>91</v>
      </c>
      <c r="R91" s="6">
        <v>50</v>
      </c>
      <c r="S91" s="6" t="s">
        <v>357</v>
      </c>
      <c r="T91" s="6" t="s">
        <v>358</v>
      </c>
      <c r="U91" s="6" t="s">
        <v>149</v>
      </c>
      <c r="V91" s="6" t="s">
        <v>67</v>
      </c>
      <c r="W91" s="6" t="s">
        <v>68</v>
      </c>
      <c r="X91" s="6">
        <v>2017</v>
      </c>
      <c r="Y91" s="6">
        <v>337125</v>
      </c>
      <c r="Z91" s="6" t="s">
        <v>303</v>
      </c>
      <c r="AA91" s="6">
        <v>217500</v>
      </c>
      <c r="AB91" s="6">
        <v>119625</v>
      </c>
      <c r="AC91" s="6" t="s">
        <v>69</v>
      </c>
      <c r="AD91" s="6" t="s">
        <v>982</v>
      </c>
      <c r="AE91" s="6">
        <v>337125</v>
      </c>
      <c r="AF91" s="22" t="s">
        <v>165</v>
      </c>
      <c r="AG91" s="6">
        <v>30228301</v>
      </c>
      <c r="AH91" s="6">
        <v>2018</v>
      </c>
      <c r="AI91" s="6" t="s">
        <v>392</v>
      </c>
      <c r="AJ91" s="6" t="s">
        <v>983</v>
      </c>
      <c r="AK91" s="6" t="s">
        <v>984</v>
      </c>
      <c r="AL91" s="9" t="s">
        <v>73</v>
      </c>
      <c r="AM91" s="10">
        <v>93</v>
      </c>
      <c r="AN91" s="6" t="s">
        <v>985</v>
      </c>
      <c r="AO91" s="9" t="s">
        <v>73</v>
      </c>
      <c r="AP91" s="10">
        <v>91</v>
      </c>
      <c r="AQ91" s="6" t="str">
        <f t="shared" si="3"/>
        <v>ff</v>
      </c>
    </row>
    <row r="92" spans="1:53" ht="15.75" customHeight="1">
      <c r="A92" s="6">
        <f t="shared" ca="1" si="2"/>
        <v>2.507493641820846E-2</v>
      </c>
      <c r="B92" s="6" t="s">
        <v>199</v>
      </c>
      <c r="C92" s="6">
        <v>9281688</v>
      </c>
      <c r="D92" s="7">
        <v>42874</v>
      </c>
      <c r="E92" s="6" t="s">
        <v>76</v>
      </c>
      <c r="F92" s="6" t="s">
        <v>986</v>
      </c>
      <c r="G92" s="6">
        <v>5</v>
      </c>
      <c r="H92" s="6" t="s">
        <v>58</v>
      </c>
      <c r="I92" s="6" t="s">
        <v>149</v>
      </c>
      <c r="J92" s="6">
        <v>175795</v>
      </c>
      <c r="K92" s="6">
        <v>4</v>
      </c>
      <c r="L92" s="7">
        <v>41809</v>
      </c>
      <c r="M92" s="7">
        <v>43404</v>
      </c>
      <c r="N92" s="6" t="s">
        <v>987</v>
      </c>
      <c r="O92" s="8" t="s">
        <v>988</v>
      </c>
      <c r="P92" s="9" t="s">
        <v>73</v>
      </c>
      <c r="Q92" s="10">
        <v>68</v>
      </c>
      <c r="R92" s="6">
        <v>1</v>
      </c>
      <c r="S92" s="6" t="s">
        <v>346</v>
      </c>
      <c r="T92" s="6" t="s">
        <v>119</v>
      </c>
      <c r="U92" s="6" t="s">
        <v>347</v>
      </c>
      <c r="V92" s="6" t="s">
        <v>348</v>
      </c>
      <c r="W92" s="6" t="s">
        <v>68</v>
      </c>
      <c r="X92" s="6">
        <v>2017</v>
      </c>
      <c r="Y92" s="6">
        <v>352711</v>
      </c>
      <c r="Z92" s="6" t="s">
        <v>199</v>
      </c>
      <c r="AA92" s="6">
        <v>221831</v>
      </c>
      <c r="AB92" s="6">
        <v>130880</v>
      </c>
      <c r="AC92" s="6" t="s">
        <v>69</v>
      </c>
      <c r="AD92" s="6" t="s">
        <v>989</v>
      </c>
      <c r="AE92" s="6">
        <v>352711</v>
      </c>
      <c r="AF92" s="22" t="s">
        <v>165</v>
      </c>
      <c r="AG92" s="6">
        <v>32839735</v>
      </c>
      <c r="AH92" s="6">
        <v>2020</v>
      </c>
      <c r="AI92" s="6">
        <v>0</v>
      </c>
      <c r="AJ92" s="6" t="s">
        <v>990</v>
      </c>
      <c r="AK92" s="6" t="s">
        <v>991</v>
      </c>
      <c r="AL92" s="9" t="s">
        <v>116</v>
      </c>
      <c r="AM92" s="9" t="s">
        <v>116</v>
      </c>
      <c r="AN92" s="6" t="s">
        <v>992</v>
      </c>
      <c r="AO92" s="9" t="s">
        <v>62</v>
      </c>
      <c r="AP92" s="10">
        <v>100</v>
      </c>
      <c r="AQ92" s="6" t="str">
        <f t="shared" si="3"/>
        <v>Missing</v>
      </c>
    </row>
    <row r="93" spans="1:53" ht="15.75" customHeight="1">
      <c r="A93" s="6">
        <f t="shared" ca="1" si="2"/>
        <v>0.83459225553761973</v>
      </c>
      <c r="B93" s="6" t="s">
        <v>405</v>
      </c>
      <c r="C93" s="6">
        <v>9532810</v>
      </c>
      <c r="D93" s="7">
        <v>43304</v>
      </c>
      <c r="E93" s="6" t="s">
        <v>993</v>
      </c>
      <c r="F93" s="6" t="s">
        <v>994</v>
      </c>
      <c r="G93" s="6">
        <v>5</v>
      </c>
      <c r="H93" s="6" t="s">
        <v>58</v>
      </c>
      <c r="I93" s="6" t="s">
        <v>407</v>
      </c>
      <c r="J93" s="6">
        <v>32550</v>
      </c>
      <c r="K93" s="6">
        <v>6</v>
      </c>
      <c r="L93" s="7">
        <v>41167</v>
      </c>
      <c r="M93" s="7">
        <v>44408</v>
      </c>
      <c r="N93" s="6" t="s">
        <v>995</v>
      </c>
      <c r="O93" s="8" t="s">
        <v>866</v>
      </c>
      <c r="P93" s="9" t="s">
        <v>73</v>
      </c>
      <c r="Q93" s="10">
        <v>99</v>
      </c>
      <c r="R93" s="6">
        <v>5</v>
      </c>
      <c r="S93" s="6" t="s">
        <v>997</v>
      </c>
      <c r="T93" s="6" t="s">
        <v>998</v>
      </c>
      <c r="U93" s="6" t="s">
        <v>640</v>
      </c>
      <c r="V93" s="6" t="s">
        <v>67</v>
      </c>
      <c r="W93" s="6" t="s">
        <v>68</v>
      </c>
      <c r="X93" s="6">
        <v>2018</v>
      </c>
      <c r="Y93" s="6">
        <v>212348</v>
      </c>
      <c r="Z93" s="6" t="s">
        <v>405</v>
      </c>
      <c r="AA93" s="6">
        <v>181101</v>
      </c>
      <c r="AB93" s="6">
        <v>31247</v>
      </c>
      <c r="AC93" s="6" t="s">
        <v>69</v>
      </c>
      <c r="AD93" s="6" t="s">
        <v>999</v>
      </c>
      <c r="AE93" s="6">
        <v>212348</v>
      </c>
      <c r="AF93" s="22" t="s">
        <v>165</v>
      </c>
      <c r="AG93" s="6">
        <v>33688771</v>
      </c>
      <c r="AH93" s="6">
        <v>2022</v>
      </c>
      <c r="AI93" s="6">
        <v>1</v>
      </c>
      <c r="AJ93" s="6" t="s">
        <v>1000</v>
      </c>
      <c r="AK93" s="6" t="s">
        <v>1001</v>
      </c>
      <c r="AL93" s="9" t="s">
        <v>73</v>
      </c>
      <c r="AM93" s="10">
        <v>97</v>
      </c>
      <c r="AN93" s="6" t="s">
        <v>1002</v>
      </c>
      <c r="AO93" s="9" t="s">
        <v>62</v>
      </c>
      <c r="AP93" s="10">
        <v>89</v>
      </c>
      <c r="AQ93" s="6" t="str">
        <f t="shared" si="3"/>
        <v>fm</v>
      </c>
      <c r="AR93" s="6">
        <v>0</v>
      </c>
      <c r="AS93" s="6">
        <v>0</v>
      </c>
      <c r="AT93" s="6">
        <v>1</v>
      </c>
      <c r="AU93" s="6">
        <v>1</v>
      </c>
      <c r="AV93" s="6">
        <v>1</v>
      </c>
      <c r="AW93" s="6">
        <v>0</v>
      </c>
      <c r="AX93" s="6">
        <v>0</v>
      </c>
      <c r="AY93" s="6">
        <v>0</v>
      </c>
      <c r="AZ93" s="6" t="s">
        <v>107</v>
      </c>
      <c r="BA93" s="6" t="s">
        <v>1003</v>
      </c>
    </row>
    <row r="94" spans="1:53" ht="15.75" customHeight="1">
      <c r="A94" s="6">
        <f t="shared" ca="1" si="2"/>
        <v>0.88943125947087498</v>
      </c>
      <c r="B94" s="6" t="s">
        <v>241</v>
      </c>
      <c r="C94" s="6">
        <v>9323481</v>
      </c>
      <c r="D94" s="7">
        <v>42950</v>
      </c>
      <c r="E94" s="6" t="s">
        <v>76</v>
      </c>
      <c r="F94" s="6" t="s">
        <v>1004</v>
      </c>
      <c r="G94" s="6">
        <v>5</v>
      </c>
      <c r="H94" s="6" t="s">
        <v>58</v>
      </c>
      <c r="I94" s="6" t="s">
        <v>243</v>
      </c>
      <c r="J94" s="6">
        <v>114016</v>
      </c>
      <c r="K94" s="6">
        <v>5</v>
      </c>
      <c r="L94" s="7">
        <v>41487</v>
      </c>
      <c r="M94" s="7">
        <v>44408</v>
      </c>
      <c r="N94" s="6" t="s">
        <v>792</v>
      </c>
      <c r="O94" s="8" t="s">
        <v>777</v>
      </c>
      <c r="P94" s="9" t="s">
        <v>62</v>
      </c>
      <c r="Q94" s="10">
        <v>99</v>
      </c>
      <c r="R94" s="6">
        <v>12</v>
      </c>
      <c r="S94" s="6" t="s">
        <v>656</v>
      </c>
      <c r="T94" s="6" t="s">
        <v>204</v>
      </c>
      <c r="U94" s="6" t="s">
        <v>205</v>
      </c>
      <c r="V94" s="6" t="s">
        <v>67</v>
      </c>
      <c r="W94" s="6" t="s">
        <v>68</v>
      </c>
      <c r="X94" s="6">
        <v>2017</v>
      </c>
      <c r="Y94" s="6">
        <v>1122778</v>
      </c>
      <c r="Z94" s="6" t="s">
        <v>241</v>
      </c>
      <c r="AA94" s="6">
        <v>1401841</v>
      </c>
      <c r="AB94" s="6">
        <v>686183</v>
      </c>
      <c r="AC94" s="6" t="s">
        <v>69</v>
      </c>
      <c r="AD94" s="6" t="s">
        <v>1006</v>
      </c>
      <c r="AE94" s="6">
        <v>1122778</v>
      </c>
      <c r="AF94" s="22" t="s">
        <v>165</v>
      </c>
      <c r="AG94" s="6">
        <v>34724453</v>
      </c>
      <c r="AH94" s="6">
        <v>2022</v>
      </c>
      <c r="AI94" s="6">
        <v>1</v>
      </c>
      <c r="AJ94" s="6" t="s">
        <v>1007</v>
      </c>
      <c r="AK94" s="6" t="s">
        <v>765</v>
      </c>
      <c r="AL94" s="9" t="s">
        <v>73</v>
      </c>
      <c r="AM94" s="10">
        <v>97</v>
      </c>
      <c r="AN94" s="6" t="s">
        <v>1008</v>
      </c>
      <c r="AO94" s="9" t="s">
        <v>62</v>
      </c>
      <c r="AP94" s="10">
        <v>99</v>
      </c>
      <c r="AQ94" s="6" t="str">
        <f t="shared" si="3"/>
        <v>fm</v>
      </c>
      <c r="AR94" s="6">
        <v>0</v>
      </c>
      <c r="AS94" s="6">
        <v>0</v>
      </c>
      <c r="AT94" s="6">
        <v>1</v>
      </c>
      <c r="AU94" s="6">
        <v>1</v>
      </c>
      <c r="AV94" s="6">
        <v>1</v>
      </c>
      <c r="AW94" s="6">
        <v>0</v>
      </c>
      <c r="AX94" s="6">
        <v>0</v>
      </c>
      <c r="AY94" s="6">
        <v>0</v>
      </c>
      <c r="AZ94" s="6" t="s">
        <v>107</v>
      </c>
      <c r="BA94" s="6" t="s">
        <v>1009</v>
      </c>
    </row>
    <row r="95" spans="1:53" ht="15.75" customHeight="1">
      <c r="A95" s="6">
        <f t="shared" ca="1" si="2"/>
        <v>7.2234246568110838E-2</v>
      </c>
      <c r="B95" s="6" t="s">
        <v>55</v>
      </c>
      <c r="C95" s="6">
        <v>9490444</v>
      </c>
      <c r="D95" s="7">
        <v>43258</v>
      </c>
      <c r="E95" s="6" t="s">
        <v>56</v>
      </c>
      <c r="F95" s="6" t="s">
        <v>1010</v>
      </c>
      <c r="G95" s="6">
        <v>5</v>
      </c>
      <c r="H95" s="6" t="s">
        <v>58</v>
      </c>
      <c r="I95" s="6" t="s">
        <v>59</v>
      </c>
      <c r="J95" s="6">
        <v>65838</v>
      </c>
      <c r="K95" s="6">
        <v>9</v>
      </c>
      <c r="L95" s="7">
        <v>40360</v>
      </c>
      <c r="M95" s="7">
        <v>43951</v>
      </c>
      <c r="N95" s="6" t="s">
        <v>1011</v>
      </c>
      <c r="O95" s="8" t="s">
        <v>1013</v>
      </c>
      <c r="P95" s="9" t="s">
        <v>73</v>
      </c>
      <c r="Q95" s="10">
        <v>98</v>
      </c>
      <c r="R95" s="6">
        <v>50</v>
      </c>
      <c r="S95" s="6" t="s">
        <v>357</v>
      </c>
      <c r="T95" s="6" t="s">
        <v>358</v>
      </c>
      <c r="U95" s="6" t="s">
        <v>149</v>
      </c>
      <c r="V95" s="6" t="s">
        <v>67</v>
      </c>
      <c r="W95" s="6" t="s">
        <v>68</v>
      </c>
      <c r="X95" s="6">
        <v>2018</v>
      </c>
      <c r="Y95" s="6">
        <v>561835</v>
      </c>
      <c r="Z95" s="6" t="s">
        <v>55</v>
      </c>
      <c r="AA95" s="6">
        <v>407688</v>
      </c>
      <c r="AB95" s="6">
        <v>154147</v>
      </c>
      <c r="AC95" s="6" t="s">
        <v>69</v>
      </c>
      <c r="AD95" s="6" t="s">
        <v>1014</v>
      </c>
      <c r="AE95" s="6">
        <v>561835</v>
      </c>
      <c r="AF95" s="22" t="s">
        <v>165</v>
      </c>
      <c r="AG95" s="6">
        <v>35084879</v>
      </c>
      <c r="AH95" s="6">
        <v>2023</v>
      </c>
      <c r="AI95" s="6">
        <v>1</v>
      </c>
      <c r="AJ95" s="6" t="s">
        <v>1015</v>
      </c>
      <c r="AK95" s="6" t="s">
        <v>1016</v>
      </c>
      <c r="AL95" s="9" t="s">
        <v>73</v>
      </c>
      <c r="AM95" s="10">
        <v>98</v>
      </c>
      <c r="AN95" s="6" t="s">
        <v>1008</v>
      </c>
      <c r="AO95" s="9" t="s">
        <v>62</v>
      </c>
      <c r="AP95" s="10">
        <v>99</v>
      </c>
      <c r="AQ95" s="6" t="str">
        <f t="shared" si="3"/>
        <v>fm</v>
      </c>
      <c r="AR95" s="6">
        <v>0</v>
      </c>
      <c r="AS95" s="6">
        <v>0</v>
      </c>
      <c r="AT95" s="6">
        <v>1</v>
      </c>
      <c r="AU95" s="6">
        <v>1</v>
      </c>
      <c r="AV95" s="6">
        <v>0</v>
      </c>
      <c r="AW95" s="6">
        <v>0</v>
      </c>
      <c r="AX95" s="6">
        <v>0</v>
      </c>
      <c r="AY95" s="6">
        <v>0</v>
      </c>
      <c r="AZ95" s="6" t="s">
        <v>107</v>
      </c>
      <c r="BA95" s="6" t="s">
        <v>1017</v>
      </c>
    </row>
    <row r="96" spans="1:53" ht="15.75" customHeight="1">
      <c r="A96" s="6">
        <f t="shared" ca="1" si="2"/>
        <v>0.52402233329225101</v>
      </c>
      <c r="B96" s="6" t="s">
        <v>303</v>
      </c>
      <c r="C96" s="6">
        <v>9524703</v>
      </c>
      <c r="D96" s="7">
        <v>43263</v>
      </c>
      <c r="E96" s="6" t="s">
        <v>56</v>
      </c>
      <c r="F96" s="6" t="s">
        <v>1018</v>
      </c>
      <c r="G96" s="6">
        <v>5</v>
      </c>
      <c r="H96" s="6" t="s">
        <v>58</v>
      </c>
      <c r="I96" s="6" t="s">
        <v>305</v>
      </c>
      <c r="J96" s="6">
        <v>31405</v>
      </c>
      <c r="K96" s="6">
        <v>37</v>
      </c>
      <c r="L96" s="7">
        <v>30133</v>
      </c>
      <c r="M96" s="7">
        <v>43646</v>
      </c>
      <c r="N96" s="6" t="s">
        <v>1019</v>
      </c>
      <c r="O96" s="8" t="s">
        <v>777</v>
      </c>
      <c r="P96" s="9" t="s">
        <v>62</v>
      </c>
      <c r="Q96" s="10">
        <v>99</v>
      </c>
      <c r="R96" s="6">
        <v>7</v>
      </c>
      <c r="S96" s="6" t="s">
        <v>1021</v>
      </c>
      <c r="T96" s="6" t="s">
        <v>472</v>
      </c>
      <c r="U96" s="6" t="s">
        <v>311</v>
      </c>
      <c r="V96" s="6" t="s">
        <v>473</v>
      </c>
      <c r="W96" s="6" t="s">
        <v>68</v>
      </c>
      <c r="X96" s="6">
        <v>2018</v>
      </c>
      <c r="Y96" s="6">
        <v>579388</v>
      </c>
      <c r="Z96" s="6" t="s">
        <v>303</v>
      </c>
      <c r="AA96" s="6">
        <v>375403</v>
      </c>
      <c r="AB96" s="6">
        <v>203985</v>
      </c>
      <c r="AC96" s="6" t="s">
        <v>69</v>
      </c>
      <c r="AD96" s="6" t="s">
        <v>1022</v>
      </c>
      <c r="AE96" s="6">
        <v>579388</v>
      </c>
      <c r="AF96" s="6" t="s">
        <v>193</v>
      </c>
      <c r="AG96" s="6">
        <v>36681077</v>
      </c>
      <c r="AH96" s="6">
        <v>2024</v>
      </c>
      <c r="AI96" s="6">
        <v>1</v>
      </c>
      <c r="AJ96" s="6" t="s">
        <v>1023</v>
      </c>
      <c r="AK96" s="6" t="s">
        <v>1024</v>
      </c>
      <c r="AL96" s="9" t="s">
        <v>73</v>
      </c>
      <c r="AM96" s="10">
        <v>98</v>
      </c>
      <c r="AN96" s="6" t="s">
        <v>1008</v>
      </c>
      <c r="AO96" s="9" t="s">
        <v>62</v>
      </c>
      <c r="AP96" s="10">
        <v>99</v>
      </c>
      <c r="AQ96" s="6" t="str">
        <f t="shared" si="3"/>
        <v>fm</v>
      </c>
      <c r="AR96" s="6">
        <v>0</v>
      </c>
      <c r="AS96" s="6">
        <v>0</v>
      </c>
      <c r="AT96" s="6">
        <v>1</v>
      </c>
      <c r="AU96" s="6">
        <v>0</v>
      </c>
      <c r="AV96" s="6">
        <v>0</v>
      </c>
      <c r="AW96" s="6">
        <v>0</v>
      </c>
      <c r="AX96" s="6">
        <v>0</v>
      </c>
      <c r="AY96" s="6">
        <v>0</v>
      </c>
      <c r="AZ96" s="6" t="s">
        <v>197</v>
      </c>
      <c r="BA96" s="6" t="s">
        <v>1025</v>
      </c>
    </row>
    <row r="97" spans="1:53" ht="15.75" customHeight="1">
      <c r="A97" s="6">
        <f t="shared" ca="1" si="2"/>
        <v>0.31592731836704835</v>
      </c>
      <c r="B97" s="6" t="s">
        <v>127</v>
      </c>
      <c r="C97" s="6">
        <v>9204432</v>
      </c>
      <c r="D97" s="7">
        <v>42753</v>
      </c>
      <c r="E97" s="6" t="s">
        <v>1026</v>
      </c>
      <c r="F97" s="6" t="s">
        <v>1027</v>
      </c>
      <c r="G97" s="6">
        <v>5</v>
      </c>
      <c r="H97" s="6" t="s">
        <v>58</v>
      </c>
      <c r="I97" s="6" t="s">
        <v>130</v>
      </c>
      <c r="J97" s="6">
        <v>100628</v>
      </c>
      <c r="K97" s="6">
        <v>5</v>
      </c>
      <c r="L97" s="7">
        <v>41348</v>
      </c>
      <c r="M97" s="7">
        <v>43861</v>
      </c>
      <c r="N97" s="6" t="s">
        <v>1028</v>
      </c>
      <c r="O97" s="8" t="s">
        <v>1029</v>
      </c>
      <c r="P97" s="9" t="s">
        <v>73</v>
      </c>
      <c r="Q97" s="10">
        <v>98</v>
      </c>
      <c r="R97" s="6">
        <v>7</v>
      </c>
      <c r="S97" s="6" t="s">
        <v>1030</v>
      </c>
      <c r="T97" s="6" t="s">
        <v>584</v>
      </c>
      <c r="U97" s="6" t="s">
        <v>585</v>
      </c>
      <c r="V97" s="6" t="s">
        <v>67</v>
      </c>
      <c r="W97" s="6" t="s">
        <v>68</v>
      </c>
      <c r="X97" s="6">
        <v>2017</v>
      </c>
      <c r="Y97" s="6">
        <v>443316</v>
      </c>
      <c r="Z97" s="6" t="s">
        <v>127</v>
      </c>
      <c r="AA97" s="6">
        <v>334768</v>
      </c>
      <c r="AB97" s="6">
        <v>108548</v>
      </c>
      <c r="AC97" s="6" t="s">
        <v>69</v>
      </c>
      <c r="AD97" s="6" t="s">
        <v>1031</v>
      </c>
      <c r="AE97" s="6">
        <v>443316</v>
      </c>
      <c r="AF97" s="22" t="s">
        <v>165</v>
      </c>
      <c r="AG97" s="6">
        <v>36639783</v>
      </c>
      <c r="AH97" s="6">
        <v>2023</v>
      </c>
      <c r="AI97" s="6" t="s">
        <v>392</v>
      </c>
      <c r="AJ97" s="6" t="s">
        <v>1032</v>
      </c>
      <c r="AK97" s="6" t="s">
        <v>1033</v>
      </c>
      <c r="AL97" s="9" t="s">
        <v>73</v>
      </c>
      <c r="AM97" s="10">
        <v>98</v>
      </c>
      <c r="AN97" s="6" t="s">
        <v>1034</v>
      </c>
      <c r="AO97" s="9" t="s">
        <v>73</v>
      </c>
      <c r="AP97" s="10">
        <v>98</v>
      </c>
      <c r="AQ97" s="6" t="str">
        <f t="shared" si="3"/>
        <v>ff</v>
      </c>
    </row>
    <row r="98" spans="1:53" ht="15.75" customHeight="1">
      <c r="A98" s="6">
        <f t="shared" ca="1" si="2"/>
        <v>0.24883385303537742</v>
      </c>
      <c r="B98" s="6" t="s">
        <v>109</v>
      </c>
      <c r="C98" s="6">
        <v>9857680</v>
      </c>
      <c r="D98" s="7">
        <v>43522</v>
      </c>
      <c r="E98" s="6" t="s">
        <v>76</v>
      </c>
      <c r="F98" s="6" t="s">
        <v>1035</v>
      </c>
      <c r="G98" s="6">
        <v>6</v>
      </c>
      <c r="H98" s="6" t="s">
        <v>58</v>
      </c>
      <c r="I98" s="6" t="s">
        <v>112</v>
      </c>
      <c r="J98" s="6">
        <v>16774</v>
      </c>
      <c r="K98" s="6">
        <v>11</v>
      </c>
      <c r="L98" s="7">
        <v>39692</v>
      </c>
      <c r="M98" s="7">
        <v>43496</v>
      </c>
      <c r="N98" s="6" t="s">
        <v>225</v>
      </c>
      <c r="O98" s="8" t="s">
        <v>1037</v>
      </c>
      <c r="P98" s="9" t="s">
        <v>62</v>
      </c>
      <c r="Q98" s="10">
        <v>99</v>
      </c>
      <c r="R98" s="6">
        <v>14</v>
      </c>
      <c r="S98" s="6" t="s">
        <v>1038</v>
      </c>
      <c r="T98" s="6" t="s">
        <v>1039</v>
      </c>
      <c r="U98" s="6" t="s">
        <v>120</v>
      </c>
      <c r="V98" s="6" t="s">
        <v>121</v>
      </c>
      <c r="W98" s="6" t="s">
        <v>68</v>
      </c>
      <c r="X98" s="6">
        <v>2017</v>
      </c>
      <c r="Y98" s="6">
        <v>6656</v>
      </c>
      <c r="Z98" s="6" t="s">
        <v>109</v>
      </c>
      <c r="AA98" s="6">
        <v>3985</v>
      </c>
      <c r="AB98" s="6">
        <v>2671</v>
      </c>
      <c r="AC98" s="6" t="s">
        <v>69</v>
      </c>
      <c r="AD98" s="6" t="s">
        <v>1040</v>
      </c>
      <c r="AE98" s="6">
        <v>6656</v>
      </c>
      <c r="AF98" s="22" t="s">
        <v>165</v>
      </c>
      <c r="AG98" s="6">
        <v>35232956</v>
      </c>
      <c r="AH98" s="6">
        <v>2022</v>
      </c>
      <c r="AI98" s="6">
        <v>1</v>
      </c>
      <c r="AJ98" s="6" t="s">
        <v>228</v>
      </c>
      <c r="AK98" s="6" t="s">
        <v>1041</v>
      </c>
      <c r="AL98" s="9" t="s">
        <v>62</v>
      </c>
      <c r="AM98" s="10">
        <v>99</v>
      </c>
      <c r="AN98" s="6" t="s">
        <v>1042</v>
      </c>
      <c r="AO98" s="9" t="s">
        <v>62</v>
      </c>
      <c r="AP98" s="10">
        <v>99</v>
      </c>
      <c r="AQ98" s="6" t="str">
        <f t="shared" si="3"/>
        <v>mm</v>
      </c>
      <c r="AR98" s="6">
        <v>1</v>
      </c>
      <c r="AS98" s="6">
        <v>0</v>
      </c>
      <c r="AT98" s="6">
        <v>0</v>
      </c>
      <c r="AU98" s="6">
        <v>0</v>
      </c>
      <c r="AV98" s="6">
        <v>0</v>
      </c>
      <c r="AW98" s="6">
        <v>0</v>
      </c>
      <c r="AX98" s="6">
        <v>0</v>
      </c>
      <c r="AY98" s="6">
        <v>0</v>
      </c>
      <c r="AZ98" s="6" t="s">
        <v>197</v>
      </c>
      <c r="BA98" s="6" t="s">
        <v>1043</v>
      </c>
    </row>
    <row r="99" spans="1:53" ht="15.75" customHeight="1">
      <c r="A99" s="6">
        <f t="shared" ca="1" si="2"/>
        <v>0.21825698067442334</v>
      </c>
      <c r="B99" s="6" t="s">
        <v>1044</v>
      </c>
      <c r="C99" s="6">
        <v>9079270</v>
      </c>
      <c r="D99" s="7">
        <v>43277</v>
      </c>
      <c r="E99" s="6" t="s">
        <v>1045</v>
      </c>
      <c r="F99" s="6" t="s">
        <v>1046</v>
      </c>
      <c r="G99" s="6">
        <v>5</v>
      </c>
      <c r="H99" s="6" t="s">
        <v>58</v>
      </c>
      <c r="I99" s="6" t="s">
        <v>1047</v>
      </c>
      <c r="J99" s="6">
        <v>4086</v>
      </c>
      <c r="K99" s="6">
        <v>4</v>
      </c>
      <c r="L99" s="7">
        <v>41501</v>
      </c>
      <c r="M99" s="7">
        <v>44347</v>
      </c>
      <c r="N99" s="6" t="s">
        <v>1048</v>
      </c>
      <c r="O99" s="8" t="s">
        <v>1050</v>
      </c>
      <c r="P99" s="9" t="s">
        <v>62</v>
      </c>
      <c r="Q99" s="10">
        <v>98</v>
      </c>
      <c r="R99" s="6">
        <v>6</v>
      </c>
      <c r="S99" s="6" t="s">
        <v>432</v>
      </c>
      <c r="T99" s="6" t="s">
        <v>433</v>
      </c>
      <c r="U99" s="6" t="s">
        <v>434</v>
      </c>
      <c r="V99" s="6" t="s">
        <v>67</v>
      </c>
      <c r="W99" s="6" t="s">
        <v>68</v>
      </c>
      <c r="X99" s="6">
        <v>2018</v>
      </c>
      <c r="Y99" s="6">
        <v>399520</v>
      </c>
      <c r="Z99" s="6" t="s">
        <v>1044</v>
      </c>
      <c r="AA99" s="6">
        <v>415534</v>
      </c>
      <c r="AB99" s="6">
        <v>28244</v>
      </c>
      <c r="AC99" s="6" t="s">
        <v>69</v>
      </c>
      <c r="AD99" s="6" t="s">
        <v>1052</v>
      </c>
      <c r="AE99" s="6">
        <v>399520</v>
      </c>
      <c r="AF99" s="22" t="s">
        <v>165</v>
      </c>
      <c r="AG99" s="6">
        <v>35405206</v>
      </c>
      <c r="AH99" s="6">
        <v>2022</v>
      </c>
      <c r="AI99" s="6">
        <v>1</v>
      </c>
      <c r="AJ99" s="6" t="s">
        <v>1053</v>
      </c>
      <c r="AK99" s="6" t="s">
        <v>438</v>
      </c>
      <c r="AL99" s="9" t="s">
        <v>73</v>
      </c>
      <c r="AM99" s="10">
        <v>98</v>
      </c>
      <c r="AN99" s="6" t="s">
        <v>1054</v>
      </c>
      <c r="AO99" s="9" t="s">
        <v>62</v>
      </c>
      <c r="AP99" s="10">
        <v>67</v>
      </c>
      <c r="AQ99" s="6" t="str">
        <f t="shared" si="3"/>
        <v>fm</v>
      </c>
      <c r="AR99" s="6">
        <v>0</v>
      </c>
      <c r="AS99" s="6">
        <v>0</v>
      </c>
      <c r="AT99" s="6">
        <v>1</v>
      </c>
      <c r="AU99" s="6">
        <v>1</v>
      </c>
      <c r="AV99" s="6">
        <v>0</v>
      </c>
      <c r="AW99" s="6">
        <v>0</v>
      </c>
      <c r="AX99" s="6">
        <v>0</v>
      </c>
      <c r="AY99" s="6">
        <v>0</v>
      </c>
      <c r="AZ99" s="6" t="s">
        <v>107</v>
      </c>
      <c r="BA99" s="6" t="s">
        <v>1055</v>
      </c>
    </row>
    <row r="100" spans="1:53" ht="15.75" customHeight="1">
      <c r="A100" s="6">
        <f t="shared" ca="1" si="2"/>
        <v>0.75912988926283753</v>
      </c>
      <c r="B100" s="6" t="s">
        <v>199</v>
      </c>
      <c r="C100" s="6">
        <v>9226019</v>
      </c>
      <c r="D100" s="7">
        <v>42783</v>
      </c>
      <c r="E100" s="6" t="s">
        <v>76</v>
      </c>
      <c r="F100" s="6" t="s">
        <v>1056</v>
      </c>
      <c r="G100" s="6">
        <v>5</v>
      </c>
      <c r="H100" s="6" t="s">
        <v>58</v>
      </c>
      <c r="I100" s="6" t="s">
        <v>149</v>
      </c>
      <c r="J100" s="6">
        <v>77325</v>
      </c>
      <c r="K100" s="6">
        <v>19</v>
      </c>
      <c r="L100" s="7">
        <v>35905</v>
      </c>
      <c r="M100" s="7">
        <v>43524</v>
      </c>
      <c r="N100" s="6" t="s">
        <v>1057</v>
      </c>
      <c r="O100" s="8" t="s">
        <v>921</v>
      </c>
      <c r="P100" s="9" t="s">
        <v>62</v>
      </c>
      <c r="Q100" s="10">
        <v>99</v>
      </c>
      <c r="R100" s="6">
        <v>50</v>
      </c>
      <c r="S100" s="6" t="s">
        <v>1058</v>
      </c>
      <c r="T100" s="6" t="s">
        <v>358</v>
      </c>
      <c r="U100" s="6" t="s">
        <v>149</v>
      </c>
      <c r="V100" s="6" t="s">
        <v>348</v>
      </c>
      <c r="W100" s="6" t="s">
        <v>68</v>
      </c>
      <c r="X100" s="6">
        <v>2017</v>
      </c>
      <c r="Y100" s="6">
        <v>421871</v>
      </c>
      <c r="Z100" s="6" t="s">
        <v>199</v>
      </c>
      <c r="AA100" s="6">
        <v>222623</v>
      </c>
      <c r="AB100" s="6">
        <v>199248</v>
      </c>
      <c r="AC100" s="6" t="s">
        <v>69</v>
      </c>
      <c r="AD100" s="6" t="s">
        <v>1059</v>
      </c>
      <c r="AE100" s="6">
        <v>421871</v>
      </c>
      <c r="AF100" s="22" t="s">
        <v>165</v>
      </c>
      <c r="AG100" s="6">
        <v>30348841</v>
      </c>
      <c r="AH100" s="6">
        <v>2019</v>
      </c>
      <c r="AI100" s="6">
        <v>0</v>
      </c>
      <c r="AJ100" s="6" t="s">
        <v>1060</v>
      </c>
      <c r="AK100" s="6" t="s">
        <v>1061</v>
      </c>
      <c r="AL100" s="9" t="s">
        <v>73</v>
      </c>
      <c r="AM100" s="10">
        <v>99</v>
      </c>
      <c r="AN100" s="6" t="s">
        <v>105</v>
      </c>
      <c r="AO100" s="9" t="s">
        <v>62</v>
      </c>
      <c r="AP100" s="10">
        <v>99</v>
      </c>
      <c r="AQ100" s="6" t="str">
        <f t="shared" si="3"/>
        <v>fm</v>
      </c>
    </row>
    <row r="101" spans="1:53" ht="15.75" customHeight="1">
      <c r="A101" s="6">
        <f t="shared" ca="1" si="2"/>
        <v>0.81720652771000402</v>
      </c>
      <c r="B101" s="6" t="s">
        <v>199</v>
      </c>
      <c r="C101" s="6">
        <v>9277419</v>
      </c>
      <c r="D101" s="7">
        <v>42853</v>
      </c>
      <c r="E101" s="6" t="s">
        <v>76</v>
      </c>
      <c r="F101" s="6" t="s">
        <v>1062</v>
      </c>
      <c r="G101" s="6">
        <v>5</v>
      </c>
      <c r="H101" s="6" t="s">
        <v>58</v>
      </c>
      <c r="I101" s="6" t="s">
        <v>149</v>
      </c>
      <c r="J101" s="6">
        <v>172480</v>
      </c>
      <c r="K101" s="6">
        <v>5</v>
      </c>
      <c r="L101" s="7">
        <v>41456</v>
      </c>
      <c r="M101" s="7">
        <v>43585</v>
      </c>
      <c r="N101" s="6" t="s">
        <v>987</v>
      </c>
      <c r="O101" s="8" t="s">
        <v>1063</v>
      </c>
      <c r="P101" s="9" t="s">
        <v>62</v>
      </c>
      <c r="Q101" s="10">
        <v>99</v>
      </c>
      <c r="R101" s="6">
        <v>13</v>
      </c>
      <c r="S101" s="6" t="s">
        <v>1064</v>
      </c>
      <c r="T101" s="6" t="s">
        <v>1065</v>
      </c>
      <c r="U101" s="6" t="s">
        <v>335</v>
      </c>
      <c r="V101" s="6" t="s">
        <v>67</v>
      </c>
      <c r="W101" s="6" t="s">
        <v>68</v>
      </c>
      <c r="X101" s="6">
        <v>2017</v>
      </c>
      <c r="Y101" s="6">
        <v>340884</v>
      </c>
      <c r="Z101" s="6" t="s">
        <v>199</v>
      </c>
      <c r="AA101" s="6">
        <v>224266</v>
      </c>
      <c r="AB101" s="6">
        <v>116618</v>
      </c>
      <c r="AC101" s="6" t="s">
        <v>69</v>
      </c>
      <c r="AD101" s="6" t="s">
        <v>1066</v>
      </c>
      <c r="AE101" s="6">
        <v>340884</v>
      </c>
      <c r="AF101" s="22" t="s">
        <v>165</v>
      </c>
      <c r="AG101" s="6">
        <v>31883910</v>
      </c>
      <c r="AH101" s="6">
        <v>2021</v>
      </c>
      <c r="AI101" s="6">
        <v>0</v>
      </c>
      <c r="AJ101" s="6" t="s">
        <v>1067</v>
      </c>
      <c r="AK101" s="6" t="s">
        <v>1068</v>
      </c>
      <c r="AL101" s="9" t="s">
        <v>116</v>
      </c>
      <c r="AM101" s="10">
        <v>50</v>
      </c>
      <c r="AN101" s="6" t="s">
        <v>1069</v>
      </c>
      <c r="AO101" s="9" t="s">
        <v>62</v>
      </c>
      <c r="AP101" s="10">
        <v>53</v>
      </c>
      <c r="AQ101" s="6" t="str">
        <f t="shared" si="3"/>
        <v>Missing</v>
      </c>
    </row>
    <row r="102" spans="1:53" ht="15.75" customHeight="1">
      <c r="A102" s="6">
        <f t="shared" ca="1" si="2"/>
        <v>0.49348000888800014</v>
      </c>
      <c r="B102" s="6" t="s">
        <v>127</v>
      </c>
      <c r="C102" s="6">
        <v>9320804</v>
      </c>
      <c r="D102" s="7">
        <v>42944</v>
      </c>
      <c r="E102" s="6" t="s">
        <v>1070</v>
      </c>
      <c r="F102" s="6" t="s">
        <v>1071</v>
      </c>
      <c r="G102" s="6">
        <v>5</v>
      </c>
      <c r="H102" s="6" t="s">
        <v>58</v>
      </c>
      <c r="I102" s="6" t="s">
        <v>130</v>
      </c>
      <c r="J102" s="6">
        <v>104235</v>
      </c>
      <c r="K102" s="6">
        <v>4</v>
      </c>
      <c r="L102" s="7">
        <v>41883</v>
      </c>
      <c r="M102" s="7">
        <v>44408</v>
      </c>
      <c r="N102" s="6" t="s">
        <v>1072</v>
      </c>
      <c r="O102" s="8" t="s">
        <v>1074</v>
      </c>
      <c r="P102" s="9" t="s">
        <v>62</v>
      </c>
      <c r="Q102" s="10">
        <v>93</v>
      </c>
      <c r="R102" s="6">
        <v>4</v>
      </c>
      <c r="S102" s="6" t="s">
        <v>444</v>
      </c>
      <c r="T102" s="6" t="s">
        <v>445</v>
      </c>
      <c r="U102" s="6" t="s">
        <v>149</v>
      </c>
      <c r="V102" s="6" t="s">
        <v>67</v>
      </c>
      <c r="W102" s="6" t="s">
        <v>68</v>
      </c>
      <c r="X102" s="6">
        <v>2017</v>
      </c>
      <c r="Y102" s="6">
        <v>768480</v>
      </c>
      <c r="Z102" s="6" t="s">
        <v>127</v>
      </c>
      <c r="AA102" s="6">
        <v>510121</v>
      </c>
      <c r="AB102" s="6">
        <v>258359</v>
      </c>
      <c r="AC102" s="6" t="s">
        <v>69</v>
      </c>
      <c r="AD102" s="6" t="s">
        <v>1075</v>
      </c>
      <c r="AE102" s="6">
        <v>768480</v>
      </c>
      <c r="AF102" s="22" t="s">
        <v>165</v>
      </c>
      <c r="AG102" s="6">
        <v>36598770</v>
      </c>
      <c r="AH102" s="6">
        <v>2023</v>
      </c>
      <c r="AI102" s="6">
        <v>1</v>
      </c>
      <c r="AJ102" s="6" t="s">
        <v>1076</v>
      </c>
      <c r="AK102" s="6" t="s">
        <v>1077</v>
      </c>
      <c r="AL102" s="9" t="s">
        <v>73</v>
      </c>
      <c r="AM102" s="10">
        <v>94</v>
      </c>
      <c r="AN102" s="6" t="s">
        <v>1078</v>
      </c>
      <c r="AO102" s="9" t="s">
        <v>62</v>
      </c>
      <c r="AP102" s="10">
        <v>93</v>
      </c>
      <c r="AQ102" s="6" t="str">
        <f t="shared" si="3"/>
        <v>fm</v>
      </c>
      <c r="AR102" s="6">
        <v>0</v>
      </c>
      <c r="AS102" s="6">
        <v>0</v>
      </c>
      <c r="AT102" s="6">
        <v>1</v>
      </c>
      <c r="AU102" s="6">
        <v>1</v>
      </c>
      <c r="AV102" s="6">
        <v>1</v>
      </c>
      <c r="AW102" s="6">
        <v>0</v>
      </c>
      <c r="AX102" s="6">
        <v>0</v>
      </c>
      <c r="AY102" s="6">
        <v>0</v>
      </c>
      <c r="AZ102" s="6" t="s">
        <v>90</v>
      </c>
      <c r="BA102" s="6" t="s">
        <v>1079</v>
      </c>
    </row>
    <row r="103" spans="1:53" ht="15.75" customHeight="1">
      <c r="A103" s="6">
        <f t="shared" ca="1" si="2"/>
        <v>0.85242524304101686</v>
      </c>
      <c r="B103" s="6" t="s">
        <v>254</v>
      </c>
      <c r="C103" s="6">
        <v>9454488</v>
      </c>
      <c r="D103" s="7">
        <v>43175</v>
      </c>
      <c r="E103" s="6" t="s">
        <v>56</v>
      </c>
      <c r="F103" s="6" t="s">
        <v>1080</v>
      </c>
      <c r="G103" s="6">
        <v>5</v>
      </c>
      <c r="H103" s="6" t="s">
        <v>58</v>
      </c>
      <c r="I103" s="6" t="s">
        <v>256</v>
      </c>
      <c r="J103" s="6">
        <v>106416</v>
      </c>
      <c r="K103" s="6">
        <v>4</v>
      </c>
      <c r="L103" s="7">
        <v>42125</v>
      </c>
      <c r="M103" s="7">
        <v>43921</v>
      </c>
      <c r="N103" s="6" t="s">
        <v>1081</v>
      </c>
      <c r="O103" s="8" t="s">
        <v>1082</v>
      </c>
      <c r="P103" s="9" t="s">
        <v>73</v>
      </c>
      <c r="Q103" s="10">
        <v>98</v>
      </c>
      <c r="R103" s="6">
        <v>6</v>
      </c>
      <c r="S103" s="6" t="s">
        <v>432</v>
      </c>
      <c r="T103" s="6" t="s">
        <v>433</v>
      </c>
      <c r="U103" s="6" t="s">
        <v>434</v>
      </c>
      <c r="V103" s="6" t="s">
        <v>67</v>
      </c>
      <c r="W103" s="6" t="s">
        <v>68</v>
      </c>
      <c r="X103" s="6">
        <v>2018</v>
      </c>
      <c r="Y103" s="6">
        <v>367883</v>
      </c>
      <c r="Z103" s="6" t="s">
        <v>254</v>
      </c>
      <c r="AA103" s="6">
        <v>236581</v>
      </c>
      <c r="AB103" s="6">
        <v>131302</v>
      </c>
      <c r="AC103" s="6" t="s">
        <v>69</v>
      </c>
      <c r="AD103" s="6" t="s">
        <v>1083</v>
      </c>
      <c r="AE103" s="6">
        <v>367883</v>
      </c>
      <c r="AF103" s="22" t="s">
        <v>165</v>
      </c>
      <c r="AG103" s="6">
        <v>31127101</v>
      </c>
      <c r="AH103" s="6">
        <v>2019</v>
      </c>
      <c r="AI103" s="6" t="s">
        <v>1084</v>
      </c>
      <c r="AJ103" s="6" t="s">
        <v>403</v>
      </c>
      <c r="AK103" s="6" t="s">
        <v>1085</v>
      </c>
      <c r="AL103" s="9" t="s">
        <v>62</v>
      </c>
      <c r="AM103" s="10">
        <v>63</v>
      </c>
      <c r="AN103" s="6" t="s">
        <v>1086</v>
      </c>
      <c r="AO103" s="9" t="s">
        <v>73</v>
      </c>
      <c r="AP103" s="10">
        <v>98</v>
      </c>
      <c r="AQ103" s="6" t="str">
        <f t="shared" si="3"/>
        <v>mf</v>
      </c>
    </row>
    <row r="104" spans="1:53" ht="15.75" customHeight="1">
      <c r="A104" s="6">
        <f t="shared" ca="1" si="2"/>
        <v>0.54466910085893872</v>
      </c>
      <c r="B104" s="6" t="s">
        <v>55</v>
      </c>
      <c r="C104" s="6">
        <v>9292398</v>
      </c>
      <c r="D104" s="7">
        <v>42880</v>
      </c>
      <c r="E104" s="6" t="s">
        <v>76</v>
      </c>
      <c r="F104" s="6" t="s">
        <v>1087</v>
      </c>
      <c r="G104" s="6">
        <v>5</v>
      </c>
      <c r="H104" s="6" t="s">
        <v>58</v>
      </c>
      <c r="I104" s="6" t="s">
        <v>59</v>
      </c>
      <c r="J104" s="6">
        <v>81055</v>
      </c>
      <c r="K104" s="6">
        <v>5</v>
      </c>
      <c r="L104" s="7">
        <v>41456</v>
      </c>
      <c r="M104" s="7">
        <v>43281</v>
      </c>
      <c r="N104" s="6" t="s">
        <v>1088</v>
      </c>
      <c r="O104" s="8" t="s">
        <v>1089</v>
      </c>
      <c r="P104" s="9" t="s">
        <v>62</v>
      </c>
      <c r="Q104" s="10">
        <v>99</v>
      </c>
      <c r="R104" s="6">
        <v>36</v>
      </c>
      <c r="S104" s="6" t="s">
        <v>1090</v>
      </c>
      <c r="T104" s="6" t="s">
        <v>1091</v>
      </c>
      <c r="U104" s="6" t="s">
        <v>149</v>
      </c>
      <c r="V104" s="6" t="s">
        <v>67</v>
      </c>
      <c r="W104" s="6" t="s">
        <v>68</v>
      </c>
      <c r="X104" s="6">
        <v>2017</v>
      </c>
      <c r="Y104" s="6">
        <v>336875</v>
      </c>
      <c r="Z104" s="6" t="s">
        <v>55</v>
      </c>
      <c r="AA104" s="6">
        <v>218750</v>
      </c>
      <c r="AB104" s="6">
        <v>118125</v>
      </c>
      <c r="AC104" s="6" t="s">
        <v>69</v>
      </c>
      <c r="AD104" s="6" t="s">
        <v>1092</v>
      </c>
      <c r="AE104" s="6">
        <v>336875</v>
      </c>
      <c r="AF104" s="22" t="s">
        <v>165</v>
      </c>
      <c r="AG104" s="6">
        <v>29669871</v>
      </c>
      <c r="AH104" s="6">
        <v>2018</v>
      </c>
      <c r="AI104" s="6">
        <v>0</v>
      </c>
      <c r="AJ104" s="6" t="s">
        <v>1093</v>
      </c>
      <c r="AK104" s="6" t="s">
        <v>1094</v>
      </c>
      <c r="AL104" s="9" t="s">
        <v>62</v>
      </c>
      <c r="AM104" s="10">
        <v>93</v>
      </c>
      <c r="AN104" s="6" t="s">
        <v>326</v>
      </c>
      <c r="AO104" s="9" t="s">
        <v>62</v>
      </c>
      <c r="AP104" s="10">
        <v>99</v>
      </c>
      <c r="AQ104" s="6" t="str">
        <f t="shared" si="3"/>
        <v>mm</v>
      </c>
    </row>
    <row r="105" spans="1:53" ht="15.75" customHeight="1">
      <c r="A105" s="6">
        <f t="shared" ca="1" si="2"/>
        <v>0.8204353247483257</v>
      </c>
      <c r="B105" s="6" t="s">
        <v>254</v>
      </c>
      <c r="C105" s="6">
        <v>9547451</v>
      </c>
      <c r="D105" s="7">
        <v>43343</v>
      </c>
      <c r="E105" s="6" t="s">
        <v>56</v>
      </c>
      <c r="F105" s="6" t="s">
        <v>1095</v>
      </c>
      <c r="G105" s="6">
        <v>5</v>
      </c>
      <c r="H105" s="6" t="s">
        <v>58</v>
      </c>
      <c r="I105" s="6" t="s">
        <v>256</v>
      </c>
      <c r="J105" s="6">
        <v>118524</v>
      </c>
      <c r="K105" s="6">
        <v>3</v>
      </c>
      <c r="L105" s="7">
        <v>42636</v>
      </c>
      <c r="M105" s="7">
        <v>44074</v>
      </c>
      <c r="N105" s="6" t="s">
        <v>1096</v>
      </c>
      <c r="O105" s="8" t="s">
        <v>1097</v>
      </c>
      <c r="P105" s="9" t="s">
        <v>62</v>
      </c>
      <c r="Q105" s="10">
        <v>99</v>
      </c>
      <c r="R105" s="6">
        <v>6</v>
      </c>
      <c r="S105" s="6" t="s">
        <v>333</v>
      </c>
      <c r="T105" s="6" t="s">
        <v>334</v>
      </c>
      <c r="U105" s="6" t="s">
        <v>335</v>
      </c>
      <c r="V105" s="6" t="s">
        <v>85</v>
      </c>
      <c r="W105" s="6" t="s">
        <v>68</v>
      </c>
      <c r="X105" s="6">
        <v>2018</v>
      </c>
      <c r="Y105" s="6">
        <v>303665</v>
      </c>
      <c r="Z105" s="6" t="s">
        <v>254</v>
      </c>
      <c r="AA105" s="6">
        <v>197500</v>
      </c>
      <c r="AB105" s="6">
        <v>106165</v>
      </c>
      <c r="AC105" s="6" t="s">
        <v>69</v>
      </c>
      <c r="AD105" s="6" t="s">
        <v>1098</v>
      </c>
      <c r="AE105" s="6">
        <v>303665</v>
      </c>
      <c r="AF105" s="22" t="s">
        <v>165</v>
      </c>
      <c r="AG105" s="6">
        <v>35017489</v>
      </c>
      <c r="AH105" s="6">
        <v>2022</v>
      </c>
      <c r="AI105" s="6">
        <v>0</v>
      </c>
      <c r="AJ105" s="6" t="s">
        <v>403</v>
      </c>
      <c r="AK105" s="6" t="s">
        <v>1099</v>
      </c>
      <c r="AL105" s="9" t="s">
        <v>62</v>
      </c>
      <c r="AM105" s="10">
        <v>100</v>
      </c>
      <c r="AN105" s="6" t="s">
        <v>1100</v>
      </c>
      <c r="AO105" s="9" t="s">
        <v>62</v>
      </c>
      <c r="AP105" s="10">
        <v>99</v>
      </c>
      <c r="AQ105" s="6" t="str">
        <f t="shared" si="3"/>
        <v>mm</v>
      </c>
    </row>
    <row r="106" spans="1:53" ht="15.75" customHeight="1">
      <c r="A106" s="6">
        <f t="shared" ca="1" si="2"/>
        <v>0.51933360522837557</v>
      </c>
      <c r="B106" s="6" t="s">
        <v>127</v>
      </c>
      <c r="C106" s="6">
        <v>9454556</v>
      </c>
      <c r="D106" s="7">
        <v>43162</v>
      </c>
      <c r="E106" s="6" t="s">
        <v>56</v>
      </c>
      <c r="F106" s="6" t="s">
        <v>1101</v>
      </c>
      <c r="G106" s="6">
        <v>5</v>
      </c>
      <c r="H106" s="6" t="s">
        <v>58</v>
      </c>
      <c r="I106" s="6" t="s">
        <v>130</v>
      </c>
      <c r="J106" s="6">
        <v>103799</v>
      </c>
      <c r="K106" s="6">
        <v>4</v>
      </c>
      <c r="L106" s="7">
        <v>42156</v>
      </c>
      <c r="M106" s="7">
        <v>44286</v>
      </c>
      <c r="N106" s="6" t="s">
        <v>1102</v>
      </c>
      <c r="O106" s="8" t="s">
        <v>1104</v>
      </c>
      <c r="P106" s="9" t="s">
        <v>62</v>
      </c>
      <c r="Q106" s="10">
        <v>80</v>
      </c>
      <c r="R106" s="6">
        <v>7</v>
      </c>
      <c r="S106" s="6" t="s">
        <v>64</v>
      </c>
      <c r="T106" s="6" t="s">
        <v>65</v>
      </c>
      <c r="U106" s="6" t="s">
        <v>66</v>
      </c>
      <c r="V106" s="6" t="s">
        <v>67</v>
      </c>
      <c r="W106" s="6" t="s">
        <v>68</v>
      </c>
      <c r="X106" s="6">
        <v>2018</v>
      </c>
      <c r="Y106" s="6">
        <v>339368</v>
      </c>
      <c r="Z106" s="6" t="s">
        <v>127</v>
      </c>
      <c r="AA106" s="6">
        <v>260642</v>
      </c>
      <c r="AB106" s="6">
        <v>78726</v>
      </c>
      <c r="AC106" s="6" t="s">
        <v>69</v>
      </c>
      <c r="AD106" s="6" t="s">
        <v>1106</v>
      </c>
      <c r="AE106" s="6">
        <v>339368</v>
      </c>
      <c r="AF106" s="22" t="s">
        <v>165</v>
      </c>
      <c r="AG106" s="6">
        <v>35576123</v>
      </c>
      <c r="AH106" s="6">
        <v>2023</v>
      </c>
      <c r="AI106" s="6">
        <v>1</v>
      </c>
      <c r="AJ106" s="6" t="s">
        <v>1107</v>
      </c>
      <c r="AK106" s="6" t="s">
        <v>326</v>
      </c>
      <c r="AL106" s="9" t="s">
        <v>62</v>
      </c>
      <c r="AM106" s="10">
        <v>99</v>
      </c>
      <c r="AN106" s="6" t="s">
        <v>1108</v>
      </c>
      <c r="AO106" s="9" t="s">
        <v>73</v>
      </c>
      <c r="AP106" s="10">
        <v>100</v>
      </c>
      <c r="AQ106" s="6" t="str">
        <f t="shared" si="3"/>
        <v>mf</v>
      </c>
      <c r="AR106" s="6">
        <v>0</v>
      </c>
      <c r="AS106" s="6">
        <v>0</v>
      </c>
      <c r="AT106" s="6">
        <v>1</v>
      </c>
      <c r="AU106" s="6">
        <v>1</v>
      </c>
      <c r="AV106" s="6">
        <v>0</v>
      </c>
      <c r="AW106" s="6">
        <v>0</v>
      </c>
      <c r="AX106" s="6">
        <v>0</v>
      </c>
      <c r="AY106" s="6">
        <v>0</v>
      </c>
      <c r="AZ106" s="6" t="s">
        <v>107</v>
      </c>
      <c r="BA106" s="6" t="s">
        <v>1109</v>
      </c>
    </row>
    <row r="107" spans="1:53" ht="15.75" customHeight="1">
      <c r="A107" s="6">
        <f t="shared" ca="1" si="2"/>
        <v>0.75795293296238619</v>
      </c>
      <c r="B107" s="6" t="s">
        <v>303</v>
      </c>
      <c r="C107" s="6">
        <v>9461035</v>
      </c>
      <c r="D107" s="7">
        <v>43221</v>
      </c>
      <c r="E107" s="6" t="s">
        <v>56</v>
      </c>
      <c r="F107" s="6" t="s">
        <v>1110</v>
      </c>
      <c r="G107" s="6">
        <v>5</v>
      </c>
      <c r="H107" s="6" t="s">
        <v>58</v>
      </c>
      <c r="I107" s="6" t="s">
        <v>305</v>
      </c>
      <c r="J107" s="6">
        <v>43748</v>
      </c>
      <c r="K107" s="6">
        <v>25</v>
      </c>
      <c r="L107" s="7">
        <v>33635</v>
      </c>
      <c r="M107" s="7">
        <v>43951</v>
      </c>
      <c r="N107" s="6" t="s">
        <v>1111</v>
      </c>
      <c r="O107" s="8" t="s">
        <v>1113</v>
      </c>
      <c r="P107" s="9" t="s">
        <v>62</v>
      </c>
      <c r="Q107" s="10">
        <v>98</v>
      </c>
      <c r="R107" s="6">
        <v>5</v>
      </c>
      <c r="S107" s="6" t="s">
        <v>1114</v>
      </c>
      <c r="T107" s="6" t="s">
        <v>1115</v>
      </c>
      <c r="U107" s="6" t="s">
        <v>816</v>
      </c>
      <c r="V107" s="6" t="s">
        <v>67</v>
      </c>
      <c r="W107" s="6" t="s">
        <v>68</v>
      </c>
      <c r="X107" s="6">
        <v>2018</v>
      </c>
      <c r="Y107" s="6">
        <v>519422</v>
      </c>
      <c r="Z107" s="6" t="s">
        <v>303</v>
      </c>
      <c r="AA107" s="6">
        <v>330842</v>
      </c>
      <c r="AB107" s="6">
        <v>188580</v>
      </c>
      <c r="AC107" s="6" t="s">
        <v>69</v>
      </c>
      <c r="AD107" s="6" t="s">
        <v>1116</v>
      </c>
      <c r="AE107" s="6">
        <v>519422</v>
      </c>
      <c r="AF107" s="6" t="s">
        <v>193</v>
      </c>
      <c r="AG107" s="6">
        <v>34610264</v>
      </c>
      <c r="AH107" s="6">
        <v>2021</v>
      </c>
      <c r="AI107" s="6">
        <v>1</v>
      </c>
      <c r="AJ107" s="6" t="s">
        <v>1117</v>
      </c>
      <c r="AK107" s="6" t="s">
        <v>1118</v>
      </c>
      <c r="AL107" s="9" t="s">
        <v>62</v>
      </c>
      <c r="AM107" s="10">
        <v>99</v>
      </c>
      <c r="AN107" s="6" t="s">
        <v>1119</v>
      </c>
      <c r="AO107" s="9" t="s">
        <v>62</v>
      </c>
      <c r="AP107" s="10">
        <v>98</v>
      </c>
      <c r="AQ107" s="6" t="str">
        <f t="shared" si="3"/>
        <v>mm</v>
      </c>
      <c r="AR107" s="6">
        <v>1</v>
      </c>
      <c r="AS107" s="6">
        <v>0</v>
      </c>
      <c r="AT107" s="6">
        <v>0</v>
      </c>
      <c r="AU107" s="6">
        <v>0</v>
      </c>
      <c r="AV107" s="6">
        <v>0</v>
      </c>
      <c r="AW107" s="6">
        <v>0</v>
      </c>
      <c r="AX107" s="6">
        <v>0</v>
      </c>
      <c r="AY107" s="6">
        <v>0</v>
      </c>
      <c r="AZ107" s="6" t="s">
        <v>197</v>
      </c>
      <c r="BA107" s="6" t="s">
        <v>1120</v>
      </c>
    </row>
    <row r="108" spans="1:53" ht="15.75" customHeight="1">
      <c r="A108" s="6">
        <f t="shared" ca="1" si="2"/>
        <v>0.6676527194002071</v>
      </c>
      <c r="B108" s="6" t="s">
        <v>254</v>
      </c>
      <c r="C108" s="6">
        <v>9267480</v>
      </c>
      <c r="D108" s="7">
        <v>42851</v>
      </c>
      <c r="E108" s="6" t="s">
        <v>76</v>
      </c>
      <c r="F108" s="6" t="s">
        <v>1121</v>
      </c>
      <c r="G108" s="6">
        <v>5</v>
      </c>
      <c r="H108" s="6" t="s">
        <v>58</v>
      </c>
      <c r="I108" s="6" t="s">
        <v>256</v>
      </c>
      <c r="J108" s="6">
        <v>64664</v>
      </c>
      <c r="K108" s="6">
        <v>12</v>
      </c>
      <c r="L108" s="7">
        <v>37712</v>
      </c>
      <c r="M108" s="7">
        <v>43585</v>
      </c>
      <c r="N108" s="6" t="s">
        <v>397</v>
      </c>
      <c r="O108" s="8" t="s">
        <v>398</v>
      </c>
      <c r="P108" s="9" t="s">
        <v>62</v>
      </c>
      <c r="Q108" s="10">
        <v>99</v>
      </c>
      <c r="R108" s="6">
        <v>1</v>
      </c>
      <c r="S108" s="6" t="s">
        <v>825</v>
      </c>
      <c r="T108" s="6" t="s">
        <v>826</v>
      </c>
      <c r="U108" s="6" t="s">
        <v>827</v>
      </c>
      <c r="V108" s="6" t="s">
        <v>85</v>
      </c>
      <c r="W108" s="6" t="s">
        <v>68</v>
      </c>
      <c r="X108" s="6">
        <v>2017</v>
      </c>
      <c r="Y108" s="6">
        <v>371080</v>
      </c>
      <c r="Z108" s="6" t="s">
        <v>254</v>
      </c>
      <c r="AA108" s="6">
        <v>285667</v>
      </c>
      <c r="AB108" s="6">
        <v>85413</v>
      </c>
      <c r="AC108" s="6" t="s">
        <v>69</v>
      </c>
      <c r="AD108" s="6" t="s">
        <v>1122</v>
      </c>
      <c r="AE108" s="6">
        <v>371080</v>
      </c>
      <c r="AF108" s="22" t="s">
        <v>165</v>
      </c>
      <c r="AG108" s="6">
        <v>30455280</v>
      </c>
      <c r="AH108" s="6">
        <v>2019</v>
      </c>
      <c r="AI108" s="6">
        <v>0</v>
      </c>
      <c r="AJ108" s="6" t="s">
        <v>1123</v>
      </c>
      <c r="AK108" s="6" t="s">
        <v>1124</v>
      </c>
      <c r="AL108" s="9" t="s">
        <v>73</v>
      </c>
      <c r="AM108" s="10">
        <v>99</v>
      </c>
      <c r="AN108" s="6" t="s">
        <v>961</v>
      </c>
      <c r="AO108" s="9" t="s">
        <v>62</v>
      </c>
      <c r="AP108" s="10">
        <v>99</v>
      </c>
      <c r="AQ108" s="6" t="str">
        <f t="shared" si="3"/>
        <v>fm</v>
      </c>
    </row>
    <row r="109" spans="1:53" ht="15.75" customHeight="1">
      <c r="A109" s="6">
        <f t="shared" ca="1" si="2"/>
        <v>0.70231561308741319</v>
      </c>
      <c r="B109" s="6" t="s">
        <v>241</v>
      </c>
      <c r="C109" s="6">
        <v>9240658</v>
      </c>
      <c r="D109" s="7">
        <v>42860</v>
      </c>
      <c r="E109" s="6" t="s">
        <v>76</v>
      </c>
      <c r="F109" s="6" t="s">
        <v>1125</v>
      </c>
      <c r="G109" s="6">
        <v>5</v>
      </c>
      <c r="H109" s="6" t="s">
        <v>58</v>
      </c>
      <c r="I109" s="6" t="s">
        <v>243</v>
      </c>
      <c r="J109" s="6">
        <v>96750</v>
      </c>
      <c r="K109" s="6">
        <v>8</v>
      </c>
      <c r="L109" s="7">
        <v>40269</v>
      </c>
      <c r="M109" s="7">
        <v>43555</v>
      </c>
      <c r="N109" s="6" t="s">
        <v>1126</v>
      </c>
      <c r="O109" s="8" t="s">
        <v>1128</v>
      </c>
      <c r="P109" s="9" t="s">
        <v>62</v>
      </c>
      <c r="Q109" s="10">
        <v>99</v>
      </c>
      <c r="R109" s="6">
        <v>1</v>
      </c>
      <c r="S109" s="6" t="s">
        <v>346</v>
      </c>
      <c r="T109" s="6" t="s">
        <v>119</v>
      </c>
      <c r="U109" s="6" t="s">
        <v>347</v>
      </c>
      <c r="V109" s="6" t="s">
        <v>348</v>
      </c>
      <c r="W109" s="6" t="s">
        <v>68</v>
      </c>
      <c r="X109" s="6">
        <v>2017</v>
      </c>
      <c r="Y109" s="6">
        <v>616904</v>
      </c>
      <c r="Z109" s="6" t="s">
        <v>241</v>
      </c>
      <c r="AA109" s="6">
        <v>387990</v>
      </c>
      <c r="AB109" s="6">
        <v>228914</v>
      </c>
      <c r="AC109" s="6" t="s">
        <v>69</v>
      </c>
      <c r="AD109" s="6" t="s">
        <v>1130</v>
      </c>
      <c r="AE109" s="6">
        <v>616904</v>
      </c>
      <c r="AF109" s="22" t="s">
        <v>165</v>
      </c>
      <c r="AG109" s="6">
        <v>35247372</v>
      </c>
      <c r="AH109" s="6">
        <v>2023</v>
      </c>
      <c r="AI109" s="6">
        <v>1</v>
      </c>
      <c r="AJ109" s="6" t="s">
        <v>1131</v>
      </c>
      <c r="AK109" s="6" t="s">
        <v>1132</v>
      </c>
      <c r="AL109" s="9" t="s">
        <v>62</v>
      </c>
      <c r="AM109" s="10">
        <v>57</v>
      </c>
      <c r="AN109" s="6" t="s">
        <v>1133</v>
      </c>
      <c r="AO109" s="9" t="s">
        <v>62</v>
      </c>
      <c r="AP109" s="10">
        <v>99</v>
      </c>
      <c r="AQ109" s="6" t="str">
        <f t="shared" si="3"/>
        <v>mm</v>
      </c>
      <c r="AR109" s="6">
        <v>1</v>
      </c>
      <c r="AS109" s="6">
        <v>0</v>
      </c>
      <c r="AT109" s="6">
        <v>0</v>
      </c>
      <c r="AU109" s="6">
        <v>0</v>
      </c>
      <c r="AV109" s="6">
        <v>0</v>
      </c>
      <c r="AW109" s="6">
        <v>0</v>
      </c>
      <c r="AX109" s="6">
        <v>0</v>
      </c>
      <c r="AY109" s="6">
        <v>0</v>
      </c>
      <c r="AZ109" s="6" t="s">
        <v>197</v>
      </c>
      <c r="BA109" s="6" t="s">
        <v>1134</v>
      </c>
    </row>
    <row r="110" spans="1:53" ht="15.75" customHeight="1">
      <c r="A110" s="6">
        <f t="shared" ca="1" si="2"/>
        <v>8.1931512241233961E-2</v>
      </c>
      <c r="B110" s="6" t="s">
        <v>241</v>
      </c>
      <c r="C110" s="6">
        <v>10018239</v>
      </c>
      <c r="D110" s="7">
        <v>43823</v>
      </c>
      <c r="E110" s="6" t="s">
        <v>110</v>
      </c>
      <c r="F110" s="6" t="s">
        <v>1135</v>
      </c>
      <c r="G110" s="6">
        <v>7</v>
      </c>
      <c r="H110" s="6" t="s">
        <v>58</v>
      </c>
      <c r="I110" s="6" t="s">
        <v>243</v>
      </c>
      <c r="J110" s="6">
        <v>104199</v>
      </c>
      <c r="K110" s="6">
        <v>8</v>
      </c>
      <c r="L110" s="7">
        <v>40787</v>
      </c>
      <c r="M110" s="7">
        <v>44742</v>
      </c>
      <c r="N110" s="6" t="s">
        <v>1136</v>
      </c>
      <c r="O110" s="8" t="s">
        <v>1138</v>
      </c>
      <c r="P110" s="9" t="s">
        <v>62</v>
      </c>
      <c r="Q110" s="10">
        <v>99</v>
      </c>
      <c r="R110" s="6">
        <v>14</v>
      </c>
      <c r="S110" s="6" t="s">
        <v>1038</v>
      </c>
      <c r="T110" s="6" t="s">
        <v>1039</v>
      </c>
      <c r="U110" s="6" t="s">
        <v>120</v>
      </c>
      <c r="V110" s="6" t="s">
        <v>121</v>
      </c>
      <c r="W110" s="6" t="s">
        <v>68</v>
      </c>
      <c r="X110" s="6">
        <v>2018</v>
      </c>
      <c r="Y110" s="6">
        <v>209149</v>
      </c>
      <c r="Z110" s="6" t="s">
        <v>241</v>
      </c>
      <c r="AA110" s="6">
        <v>125239</v>
      </c>
      <c r="AB110" s="6">
        <v>83910</v>
      </c>
      <c r="AC110" s="6" t="s">
        <v>69</v>
      </c>
      <c r="AD110" s="6" t="s">
        <v>1139</v>
      </c>
      <c r="AE110" s="6">
        <v>209149</v>
      </c>
      <c r="AF110" s="6" t="s">
        <v>372</v>
      </c>
      <c r="AG110" s="6">
        <v>37204366</v>
      </c>
      <c r="AH110" s="6">
        <v>2023</v>
      </c>
      <c r="AI110" s="6">
        <v>1</v>
      </c>
      <c r="AJ110" s="6" t="s">
        <v>1140</v>
      </c>
      <c r="AK110" s="6" t="s">
        <v>1141</v>
      </c>
      <c r="AL110" s="9" t="s">
        <v>62</v>
      </c>
      <c r="AM110" s="10">
        <v>99</v>
      </c>
      <c r="AN110" s="6" t="s">
        <v>1133</v>
      </c>
      <c r="AO110" s="9" t="s">
        <v>62</v>
      </c>
      <c r="AP110" s="10">
        <v>99</v>
      </c>
      <c r="AQ110" s="6" t="str">
        <f t="shared" si="3"/>
        <v>mm</v>
      </c>
      <c r="AR110" s="6">
        <v>0</v>
      </c>
      <c r="AS110" s="6">
        <v>0</v>
      </c>
      <c r="AT110" s="6">
        <v>1</v>
      </c>
      <c r="AU110" s="6">
        <v>1</v>
      </c>
      <c r="AV110" s="6">
        <v>1</v>
      </c>
      <c r="AW110" s="6">
        <v>0</v>
      </c>
      <c r="AX110" s="6">
        <v>0</v>
      </c>
      <c r="AY110" s="6">
        <v>0</v>
      </c>
      <c r="AZ110" s="6" t="s">
        <v>107</v>
      </c>
      <c r="BA110" s="6" t="s">
        <v>1142</v>
      </c>
    </row>
    <row r="111" spans="1:53" ht="15.75" customHeight="1">
      <c r="A111" s="6">
        <f t="shared" ca="1" si="2"/>
        <v>0.50170327050150121</v>
      </c>
      <c r="B111" s="6" t="s">
        <v>1143</v>
      </c>
      <c r="C111" s="6">
        <v>9329371</v>
      </c>
      <c r="D111" s="7">
        <v>42964</v>
      </c>
      <c r="E111" s="6" t="s">
        <v>76</v>
      </c>
      <c r="F111" s="6" t="s">
        <v>1144</v>
      </c>
      <c r="G111" s="6">
        <v>5</v>
      </c>
      <c r="H111" s="6" t="s">
        <v>58</v>
      </c>
      <c r="I111" s="6" t="s">
        <v>1145</v>
      </c>
      <c r="J111" s="6">
        <v>64755</v>
      </c>
      <c r="K111" s="6">
        <v>5</v>
      </c>
      <c r="L111" s="7">
        <v>41518</v>
      </c>
      <c r="M111" s="7">
        <v>43708</v>
      </c>
      <c r="N111" s="6" t="s">
        <v>1146</v>
      </c>
      <c r="O111" s="8" t="s">
        <v>1147</v>
      </c>
      <c r="P111" s="9" t="s">
        <v>62</v>
      </c>
      <c r="Q111" s="10">
        <v>99</v>
      </c>
      <c r="R111" s="6">
        <v>1</v>
      </c>
      <c r="S111" s="6" t="s">
        <v>161</v>
      </c>
      <c r="T111" s="6" t="s">
        <v>162</v>
      </c>
      <c r="U111" s="6" t="s">
        <v>163</v>
      </c>
      <c r="V111" s="6" t="s">
        <v>67</v>
      </c>
      <c r="W111" s="6" t="s">
        <v>68</v>
      </c>
      <c r="X111" s="6">
        <v>2017</v>
      </c>
      <c r="Y111" s="6">
        <v>323000</v>
      </c>
      <c r="Z111" s="6" t="s">
        <v>1143</v>
      </c>
      <c r="AA111" s="6">
        <v>212500</v>
      </c>
      <c r="AB111" s="6">
        <v>110500</v>
      </c>
      <c r="AC111" s="6" t="s">
        <v>69</v>
      </c>
      <c r="AD111" s="6" t="s">
        <v>1148</v>
      </c>
      <c r="AE111" s="6">
        <v>323000</v>
      </c>
      <c r="AF111" s="22" t="s">
        <v>165</v>
      </c>
      <c r="AG111" s="6">
        <v>35145063</v>
      </c>
      <c r="AH111" s="6">
        <v>2022</v>
      </c>
      <c r="AI111" s="6">
        <v>0</v>
      </c>
      <c r="AJ111" s="6" t="s">
        <v>1149</v>
      </c>
      <c r="AK111" s="6" t="s">
        <v>1150</v>
      </c>
      <c r="AL111" s="9" t="s">
        <v>62</v>
      </c>
      <c r="AM111" s="10">
        <v>100</v>
      </c>
      <c r="AN111" s="6" t="s">
        <v>1151</v>
      </c>
      <c r="AO111" s="9" t="s">
        <v>62</v>
      </c>
      <c r="AP111" s="10">
        <v>98</v>
      </c>
      <c r="AQ111" s="6" t="str">
        <f t="shared" si="3"/>
        <v>mm</v>
      </c>
    </row>
    <row r="112" spans="1:53" ht="15.75" customHeight="1">
      <c r="A112" s="6">
        <f t="shared" ca="1" si="2"/>
        <v>0.35223196408100821</v>
      </c>
      <c r="B112" s="6" t="s">
        <v>303</v>
      </c>
      <c r="C112" s="6">
        <v>9187810</v>
      </c>
      <c r="D112" s="7">
        <v>42705</v>
      </c>
      <c r="E112" s="6" t="s">
        <v>56</v>
      </c>
      <c r="F112" s="6" t="s">
        <v>1152</v>
      </c>
      <c r="G112" s="6">
        <v>5</v>
      </c>
      <c r="H112" s="6" t="s">
        <v>58</v>
      </c>
      <c r="I112" s="6" t="s">
        <v>305</v>
      </c>
      <c r="J112" s="6">
        <v>101941</v>
      </c>
      <c r="K112" s="6">
        <v>3</v>
      </c>
      <c r="L112" s="7">
        <v>41974</v>
      </c>
      <c r="M112" s="7">
        <v>44530</v>
      </c>
      <c r="N112" s="6" t="s">
        <v>1153</v>
      </c>
      <c r="O112" s="8" t="s">
        <v>1154</v>
      </c>
      <c r="P112" s="9" t="s">
        <v>62</v>
      </c>
      <c r="Q112" s="10">
        <v>100</v>
      </c>
      <c r="R112" s="6">
        <v>30</v>
      </c>
      <c r="S112" s="6" t="s">
        <v>747</v>
      </c>
      <c r="T112" s="6" t="s">
        <v>748</v>
      </c>
      <c r="U112" s="6" t="s">
        <v>176</v>
      </c>
      <c r="V112" s="6" t="s">
        <v>67</v>
      </c>
      <c r="W112" s="6" t="s">
        <v>68</v>
      </c>
      <c r="X112" s="6">
        <v>2017</v>
      </c>
      <c r="Y112" s="6">
        <v>364500</v>
      </c>
      <c r="Z112" s="6" t="s">
        <v>303</v>
      </c>
      <c r="AA112" s="6">
        <v>225000</v>
      </c>
      <c r="AB112" s="6">
        <v>139500</v>
      </c>
      <c r="AC112" s="6" t="s">
        <v>69</v>
      </c>
      <c r="AD112" s="6" t="s">
        <v>1155</v>
      </c>
      <c r="AE112" s="6">
        <v>364500</v>
      </c>
      <c r="AF112" s="22" t="s">
        <v>165</v>
      </c>
      <c r="AG112" s="6">
        <v>27710244</v>
      </c>
      <c r="AH112" s="6">
        <v>2016</v>
      </c>
      <c r="AI112" s="6" t="s">
        <v>1084</v>
      </c>
      <c r="AJ112" s="6" t="s">
        <v>1156</v>
      </c>
      <c r="AK112" s="6" t="s">
        <v>1157</v>
      </c>
      <c r="AL112" s="9" t="s">
        <v>73</v>
      </c>
      <c r="AM112" s="10">
        <v>99</v>
      </c>
      <c r="AN112" s="6" t="s">
        <v>1158</v>
      </c>
      <c r="AO112" s="9" t="s">
        <v>62</v>
      </c>
      <c r="AP112" s="10">
        <v>89</v>
      </c>
      <c r="AQ112" s="6" t="str">
        <f t="shared" si="3"/>
        <v>fm</v>
      </c>
    </row>
    <row r="113" spans="1:53" ht="15.75" customHeight="1">
      <c r="A113" s="6">
        <f t="shared" ca="1" si="2"/>
        <v>0.9087583190220494</v>
      </c>
      <c r="B113" s="6" t="s">
        <v>75</v>
      </c>
      <c r="C113" s="6">
        <v>9302645</v>
      </c>
      <c r="D113" s="7">
        <v>42921</v>
      </c>
      <c r="E113" s="6" t="s">
        <v>76</v>
      </c>
      <c r="F113" s="6" t="s">
        <v>1159</v>
      </c>
      <c r="G113" s="6">
        <v>5</v>
      </c>
      <c r="H113" s="6" t="s">
        <v>58</v>
      </c>
      <c r="I113" s="6" t="s">
        <v>78</v>
      </c>
      <c r="J113" s="6">
        <v>43471</v>
      </c>
      <c r="K113" s="6">
        <v>6</v>
      </c>
      <c r="L113" s="7">
        <v>41487</v>
      </c>
      <c r="M113" s="7">
        <v>43799</v>
      </c>
      <c r="N113" s="6" t="s">
        <v>171</v>
      </c>
      <c r="O113" s="8" t="s">
        <v>1138</v>
      </c>
      <c r="P113" s="9" t="s">
        <v>62</v>
      </c>
      <c r="Q113" s="10">
        <v>99</v>
      </c>
      <c r="R113" s="6">
        <v>7</v>
      </c>
      <c r="S113" s="6" t="s">
        <v>814</v>
      </c>
      <c r="T113" s="6" t="s">
        <v>815</v>
      </c>
      <c r="U113" s="6" t="s">
        <v>816</v>
      </c>
      <c r="V113" s="6" t="s">
        <v>473</v>
      </c>
      <c r="W113" s="6" t="s">
        <v>68</v>
      </c>
      <c r="X113" s="6">
        <v>2017</v>
      </c>
      <c r="Y113" s="6">
        <v>295760</v>
      </c>
      <c r="Z113" s="6" t="s">
        <v>75</v>
      </c>
      <c r="AA113" s="6">
        <v>187190</v>
      </c>
      <c r="AB113" s="6">
        <v>108570</v>
      </c>
      <c r="AC113" s="6" t="s">
        <v>69</v>
      </c>
      <c r="AD113" s="6" t="s">
        <v>1161</v>
      </c>
      <c r="AE113" s="6">
        <v>295760</v>
      </c>
      <c r="AF113" s="6" t="s">
        <v>165</v>
      </c>
      <c r="AG113" s="6">
        <v>35640619</v>
      </c>
      <c r="AH113" s="6">
        <v>2024</v>
      </c>
      <c r="AI113" s="6">
        <v>1</v>
      </c>
      <c r="AJ113" s="6" t="s">
        <v>1162</v>
      </c>
      <c r="AK113" s="6" t="s">
        <v>1163</v>
      </c>
      <c r="AL113" s="9" t="s">
        <v>73</v>
      </c>
      <c r="AM113" s="10">
        <v>87</v>
      </c>
      <c r="AN113" s="6" t="s">
        <v>1133</v>
      </c>
      <c r="AO113" s="9" t="s">
        <v>62</v>
      </c>
      <c r="AP113" s="10">
        <v>99</v>
      </c>
      <c r="AQ113" s="6" t="str">
        <f t="shared" si="3"/>
        <v>fm</v>
      </c>
      <c r="AR113" s="6">
        <v>0</v>
      </c>
      <c r="AS113" s="6">
        <v>1</v>
      </c>
      <c r="AT113" s="6">
        <v>0</v>
      </c>
      <c r="AU113" s="6">
        <v>0</v>
      </c>
      <c r="AV113" s="6">
        <v>0</v>
      </c>
      <c r="AW113" s="6">
        <v>0</v>
      </c>
      <c r="AX113" s="6">
        <v>1</v>
      </c>
      <c r="AY113" s="6">
        <v>0</v>
      </c>
      <c r="AZ113" s="6" t="s">
        <v>107</v>
      </c>
      <c r="BA113" s="6" t="s">
        <v>1164</v>
      </c>
    </row>
    <row r="114" spans="1:53" ht="15.75" customHeight="1">
      <c r="A114" s="6">
        <f t="shared" ca="1" si="2"/>
        <v>0.92081215343869849</v>
      </c>
      <c r="B114" s="6" t="s">
        <v>199</v>
      </c>
      <c r="C114" s="6">
        <v>9327998</v>
      </c>
      <c r="D114" s="7">
        <v>42934</v>
      </c>
      <c r="E114" s="6" t="s">
        <v>56</v>
      </c>
      <c r="F114" s="6" t="s">
        <v>1165</v>
      </c>
      <c r="G114" s="6">
        <v>5</v>
      </c>
      <c r="H114" s="6" t="s">
        <v>58</v>
      </c>
      <c r="I114" s="6" t="s">
        <v>149</v>
      </c>
      <c r="J114" s="6">
        <v>193497</v>
      </c>
      <c r="K114" s="6">
        <v>3</v>
      </c>
      <c r="L114" s="7">
        <v>42256</v>
      </c>
      <c r="M114" s="7">
        <v>43708</v>
      </c>
      <c r="N114" s="6" t="s">
        <v>1166</v>
      </c>
      <c r="O114" s="8" t="s">
        <v>1168</v>
      </c>
      <c r="P114" s="9" t="s">
        <v>62</v>
      </c>
      <c r="Q114" s="10">
        <v>99</v>
      </c>
      <c r="R114" s="6">
        <v>7</v>
      </c>
      <c r="S114" s="6" t="s">
        <v>1170</v>
      </c>
      <c r="T114" s="6" t="s">
        <v>1171</v>
      </c>
      <c r="U114" s="6" t="s">
        <v>585</v>
      </c>
      <c r="V114" s="6" t="s">
        <v>67</v>
      </c>
      <c r="W114" s="6" t="s">
        <v>68</v>
      </c>
      <c r="X114" s="6">
        <v>2017</v>
      </c>
      <c r="Y114" s="6">
        <v>407025</v>
      </c>
      <c r="Z114" s="6" t="s">
        <v>199</v>
      </c>
      <c r="AA114" s="6">
        <v>254550</v>
      </c>
      <c r="AB114" s="6">
        <v>152475</v>
      </c>
      <c r="AC114" s="6" t="s">
        <v>69</v>
      </c>
      <c r="AD114" s="6" t="s">
        <v>1172</v>
      </c>
      <c r="AE114" s="6">
        <v>407025</v>
      </c>
      <c r="AF114" s="6" t="s">
        <v>193</v>
      </c>
      <c r="AG114" s="6">
        <v>32885455</v>
      </c>
      <c r="AH114" s="6">
        <v>2020</v>
      </c>
      <c r="AI114" s="6">
        <v>1</v>
      </c>
      <c r="AJ114" s="6" t="s">
        <v>1173</v>
      </c>
      <c r="AK114" s="6" t="s">
        <v>1174</v>
      </c>
      <c r="AL114" s="9" t="s">
        <v>62</v>
      </c>
      <c r="AM114" s="10">
        <v>99</v>
      </c>
      <c r="AN114" s="6" t="s">
        <v>1175</v>
      </c>
      <c r="AO114" s="9" t="s">
        <v>73</v>
      </c>
      <c r="AP114" s="10">
        <v>97</v>
      </c>
      <c r="AQ114" s="6" t="str">
        <f t="shared" si="3"/>
        <v>mf</v>
      </c>
      <c r="AR114" s="6">
        <v>0</v>
      </c>
      <c r="AS114" s="6">
        <v>0</v>
      </c>
      <c r="AT114" s="6">
        <v>1</v>
      </c>
      <c r="AU114" s="6">
        <v>1</v>
      </c>
      <c r="AV114" s="6">
        <v>0</v>
      </c>
      <c r="AW114" s="6">
        <v>0</v>
      </c>
      <c r="AX114" s="6">
        <v>0</v>
      </c>
      <c r="AY114" s="6">
        <v>0</v>
      </c>
      <c r="AZ114" s="6" t="s">
        <v>107</v>
      </c>
      <c r="BA114" s="6" t="s">
        <v>1176</v>
      </c>
    </row>
    <row r="115" spans="1:53" ht="15.75" customHeight="1">
      <c r="A115" s="6">
        <f t="shared" ca="1" si="2"/>
        <v>0.86122119425333821</v>
      </c>
      <c r="B115" s="6" t="s">
        <v>241</v>
      </c>
      <c r="C115" s="6">
        <v>9386757</v>
      </c>
      <c r="D115" s="7">
        <v>43074</v>
      </c>
      <c r="E115" s="6" t="s">
        <v>56</v>
      </c>
      <c r="F115" s="6" t="s">
        <v>1177</v>
      </c>
      <c r="G115" s="6">
        <v>5</v>
      </c>
      <c r="H115" s="6" t="s">
        <v>58</v>
      </c>
      <c r="I115" s="6" t="s">
        <v>243</v>
      </c>
      <c r="J115" s="6">
        <v>94414</v>
      </c>
      <c r="K115" s="6">
        <v>10</v>
      </c>
      <c r="L115" s="7">
        <v>39918</v>
      </c>
      <c r="M115" s="7">
        <v>43769</v>
      </c>
      <c r="N115" s="6" t="s">
        <v>1178</v>
      </c>
      <c r="O115" s="8" t="s">
        <v>1179</v>
      </c>
      <c r="P115" s="9" t="s">
        <v>62</v>
      </c>
      <c r="Q115" s="10">
        <v>75</v>
      </c>
      <c r="R115" s="6">
        <v>30</v>
      </c>
      <c r="S115" s="6" t="s">
        <v>1180</v>
      </c>
      <c r="T115" s="6" t="s">
        <v>1091</v>
      </c>
      <c r="U115" s="6" t="s">
        <v>149</v>
      </c>
      <c r="V115" s="6" t="s">
        <v>473</v>
      </c>
      <c r="W115" s="6" t="s">
        <v>68</v>
      </c>
      <c r="X115" s="6">
        <v>2018</v>
      </c>
      <c r="Y115" s="6">
        <v>425000</v>
      </c>
      <c r="Z115" s="6" t="s">
        <v>241</v>
      </c>
      <c r="AA115" s="6">
        <v>250000</v>
      </c>
      <c r="AB115" s="6">
        <v>175000</v>
      </c>
      <c r="AC115" s="6" t="s">
        <v>69</v>
      </c>
      <c r="AD115" s="6" t="s">
        <v>1181</v>
      </c>
      <c r="AE115" s="6">
        <v>425000</v>
      </c>
      <c r="AF115" s="22" t="s">
        <v>165</v>
      </c>
      <c r="AG115" s="6">
        <v>34608863</v>
      </c>
      <c r="AH115" s="6">
        <v>2021</v>
      </c>
      <c r="AI115" s="6">
        <v>0</v>
      </c>
      <c r="AJ115" s="6" t="s">
        <v>526</v>
      </c>
      <c r="AK115" s="6" t="s">
        <v>1182</v>
      </c>
      <c r="AL115" s="9" t="s">
        <v>62</v>
      </c>
      <c r="AM115" s="10">
        <v>99</v>
      </c>
      <c r="AN115" s="6" t="s">
        <v>1183</v>
      </c>
      <c r="AO115" s="9" t="s">
        <v>62</v>
      </c>
      <c r="AP115" s="10">
        <v>75</v>
      </c>
      <c r="AQ115" s="6" t="str">
        <f t="shared" si="3"/>
        <v>mm</v>
      </c>
    </row>
    <row r="116" spans="1:53" ht="15.75" customHeight="1">
      <c r="A116" s="6">
        <f t="shared" ca="1" si="2"/>
        <v>0.80724813945990326</v>
      </c>
      <c r="B116" s="6" t="s">
        <v>1143</v>
      </c>
      <c r="C116" s="6">
        <v>9460367</v>
      </c>
      <c r="D116" s="7">
        <v>43207</v>
      </c>
      <c r="E116" s="6" t="s">
        <v>76</v>
      </c>
      <c r="F116" s="6" t="s">
        <v>1184</v>
      </c>
      <c r="G116" s="6">
        <v>5</v>
      </c>
      <c r="H116" s="6" t="s">
        <v>58</v>
      </c>
      <c r="I116" s="6" t="s">
        <v>1145</v>
      </c>
      <c r="J116" s="6">
        <v>48266</v>
      </c>
      <c r="K116" s="6">
        <v>15</v>
      </c>
      <c r="L116" s="7">
        <v>37469</v>
      </c>
      <c r="M116" s="7">
        <v>43921</v>
      </c>
      <c r="N116" s="6" t="s">
        <v>1185</v>
      </c>
      <c r="O116" s="8" t="s">
        <v>61</v>
      </c>
      <c r="P116" s="9" t="s">
        <v>62</v>
      </c>
      <c r="Q116" s="10">
        <v>99</v>
      </c>
      <c r="R116" s="6">
        <v>5</v>
      </c>
      <c r="S116" s="6" t="s">
        <v>524</v>
      </c>
      <c r="T116" s="6" t="s">
        <v>83</v>
      </c>
      <c r="U116" s="6" t="s">
        <v>84</v>
      </c>
      <c r="V116" s="6" t="s">
        <v>67</v>
      </c>
      <c r="W116" s="6" t="s">
        <v>68</v>
      </c>
      <c r="X116" s="6">
        <v>2018</v>
      </c>
      <c r="Y116" s="6">
        <v>504519</v>
      </c>
      <c r="Z116" s="6" t="s">
        <v>1143</v>
      </c>
      <c r="AA116" s="6">
        <v>328270</v>
      </c>
      <c r="AB116" s="6">
        <v>176249</v>
      </c>
      <c r="AC116" s="6" t="s">
        <v>69</v>
      </c>
      <c r="AD116" s="6" t="s">
        <v>1186</v>
      </c>
      <c r="AE116" s="6">
        <v>504519</v>
      </c>
      <c r="AF116" s="22" t="s">
        <v>165</v>
      </c>
      <c r="AG116" s="6">
        <v>36594662</v>
      </c>
      <c r="AH116" s="6">
        <v>2023</v>
      </c>
      <c r="AI116" s="6">
        <v>0</v>
      </c>
      <c r="AJ116" s="6" t="s">
        <v>1187</v>
      </c>
      <c r="AK116" s="6" t="s">
        <v>1188</v>
      </c>
      <c r="AL116" s="9" t="s">
        <v>62</v>
      </c>
      <c r="AM116" s="10">
        <v>99</v>
      </c>
      <c r="AN116" s="6" t="s">
        <v>1189</v>
      </c>
      <c r="AO116" s="9" t="s">
        <v>62</v>
      </c>
      <c r="AP116" s="10">
        <v>99</v>
      </c>
      <c r="AQ116" s="6" t="str">
        <f t="shared" si="3"/>
        <v>mm</v>
      </c>
    </row>
    <row r="117" spans="1:53" ht="15.75" customHeight="1">
      <c r="A117" s="6">
        <f t="shared" ca="1" si="2"/>
        <v>0.90139080356619572</v>
      </c>
      <c r="B117" s="6" t="s">
        <v>303</v>
      </c>
      <c r="C117" s="6">
        <v>9507836</v>
      </c>
      <c r="D117" s="7">
        <v>43277</v>
      </c>
      <c r="E117" s="6" t="s">
        <v>56</v>
      </c>
      <c r="F117" s="6" t="s">
        <v>1190</v>
      </c>
      <c r="G117" s="6">
        <v>5</v>
      </c>
      <c r="H117" s="6" t="s">
        <v>58</v>
      </c>
      <c r="I117" s="6" t="s">
        <v>305</v>
      </c>
      <c r="J117" s="6">
        <v>107652</v>
      </c>
      <c r="K117" s="6">
        <v>3</v>
      </c>
      <c r="L117" s="7">
        <v>42552</v>
      </c>
      <c r="M117" s="7">
        <v>43646</v>
      </c>
      <c r="N117" s="6" t="s">
        <v>754</v>
      </c>
      <c r="O117" s="8" t="s">
        <v>1191</v>
      </c>
      <c r="P117" s="9" t="s">
        <v>62</v>
      </c>
      <c r="Q117" s="10">
        <v>98</v>
      </c>
      <c r="R117" s="6">
        <v>6</v>
      </c>
      <c r="S117" s="6" t="s">
        <v>333</v>
      </c>
      <c r="T117" s="6" t="s">
        <v>334</v>
      </c>
      <c r="U117" s="6" t="s">
        <v>335</v>
      </c>
      <c r="V117" s="6" t="s">
        <v>67</v>
      </c>
      <c r="W117" s="6" t="s">
        <v>68</v>
      </c>
      <c r="X117" s="6">
        <v>2018</v>
      </c>
      <c r="Y117" s="6">
        <v>478950</v>
      </c>
      <c r="Z117" s="6" t="s">
        <v>303</v>
      </c>
      <c r="AA117" s="6">
        <v>309000</v>
      </c>
      <c r="AB117" s="6">
        <v>169950</v>
      </c>
      <c r="AC117" s="6" t="s">
        <v>69</v>
      </c>
      <c r="AD117" s="6" t="s">
        <v>1192</v>
      </c>
      <c r="AE117" s="6">
        <v>478950</v>
      </c>
      <c r="AF117" s="22" t="s">
        <v>165</v>
      </c>
      <c r="AG117" s="6">
        <v>36240758</v>
      </c>
      <c r="AH117" s="6">
        <v>2022</v>
      </c>
      <c r="AI117" s="6">
        <v>0</v>
      </c>
      <c r="AJ117" s="6" t="s">
        <v>1023</v>
      </c>
      <c r="AK117" s="6" t="s">
        <v>1193</v>
      </c>
      <c r="AL117" s="9" t="s">
        <v>62</v>
      </c>
      <c r="AM117" s="10">
        <v>100</v>
      </c>
      <c r="AN117" s="6" t="s">
        <v>1194</v>
      </c>
      <c r="AO117" s="9" t="s">
        <v>62</v>
      </c>
      <c r="AP117" s="10">
        <v>98</v>
      </c>
      <c r="AQ117" s="6" t="str">
        <f t="shared" si="3"/>
        <v>mm</v>
      </c>
    </row>
    <row r="118" spans="1:53" ht="15.75" customHeight="1">
      <c r="A118" s="6">
        <f t="shared" ca="1" si="2"/>
        <v>0.66208108774570251</v>
      </c>
      <c r="B118" s="6" t="s">
        <v>254</v>
      </c>
      <c r="C118" s="6">
        <v>9462680</v>
      </c>
      <c r="D118" s="7">
        <v>43175</v>
      </c>
      <c r="E118" s="6" t="s">
        <v>56</v>
      </c>
      <c r="F118" s="6" t="s">
        <v>1195</v>
      </c>
      <c r="G118" s="6">
        <v>5</v>
      </c>
      <c r="H118" s="6" t="s">
        <v>58</v>
      </c>
      <c r="I118" s="6" t="s">
        <v>256</v>
      </c>
      <c r="J118" s="6">
        <v>114210</v>
      </c>
      <c r="K118" s="6">
        <v>4</v>
      </c>
      <c r="L118" s="7">
        <v>42156</v>
      </c>
      <c r="M118" s="7">
        <v>43555</v>
      </c>
      <c r="N118" s="6" t="s">
        <v>480</v>
      </c>
      <c r="O118" s="8" t="s">
        <v>1196</v>
      </c>
      <c r="P118" s="9" t="s">
        <v>62</v>
      </c>
      <c r="Q118" s="10">
        <v>100</v>
      </c>
      <c r="R118" s="6">
        <v>5</v>
      </c>
      <c r="S118" s="6" t="s">
        <v>1197</v>
      </c>
      <c r="T118" s="6" t="s">
        <v>584</v>
      </c>
      <c r="U118" s="6" t="s">
        <v>585</v>
      </c>
      <c r="V118" s="6" t="s">
        <v>67</v>
      </c>
      <c r="W118" s="6" t="s">
        <v>68</v>
      </c>
      <c r="X118" s="6">
        <v>2018</v>
      </c>
      <c r="Y118" s="6">
        <v>292187</v>
      </c>
      <c r="Z118" s="6" t="s">
        <v>254</v>
      </c>
      <c r="AA118" s="6">
        <v>192500</v>
      </c>
      <c r="AB118" s="6">
        <v>99687</v>
      </c>
      <c r="AC118" s="6" t="s">
        <v>69</v>
      </c>
      <c r="AD118" s="6" t="s">
        <v>1198</v>
      </c>
      <c r="AE118" s="6">
        <v>292187</v>
      </c>
      <c r="AF118" s="22" t="s">
        <v>165</v>
      </c>
      <c r="AG118" s="6">
        <v>31816637</v>
      </c>
      <c r="AH118" s="6">
        <v>2020</v>
      </c>
      <c r="AI118" s="6">
        <v>0</v>
      </c>
      <c r="AJ118" s="6" t="s">
        <v>1199</v>
      </c>
      <c r="AK118" s="6" t="s">
        <v>1200</v>
      </c>
      <c r="AL118" s="9" t="s">
        <v>73</v>
      </c>
      <c r="AM118" s="10">
        <v>95</v>
      </c>
      <c r="AN118" s="6" t="s">
        <v>1201</v>
      </c>
      <c r="AO118" s="9" t="s">
        <v>62</v>
      </c>
      <c r="AP118" s="10">
        <v>100</v>
      </c>
      <c r="AQ118" s="6" t="str">
        <f t="shared" si="3"/>
        <v>fm</v>
      </c>
    </row>
    <row r="119" spans="1:53" ht="15.75" customHeight="1">
      <c r="A119" s="6">
        <f t="shared" ca="1" si="2"/>
        <v>0.80244938201433946</v>
      </c>
      <c r="B119" s="6" t="s">
        <v>127</v>
      </c>
      <c r="C119" s="6">
        <v>9276134</v>
      </c>
      <c r="D119" s="7">
        <v>42879</v>
      </c>
      <c r="E119" s="6" t="s">
        <v>1202</v>
      </c>
      <c r="F119" s="6" t="s">
        <v>1203</v>
      </c>
      <c r="G119" s="6">
        <v>5</v>
      </c>
      <c r="H119" s="6" t="s">
        <v>58</v>
      </c>
      <c r="I119" s="6" t="s">
        <v>130</v>
      </c>
      <c r="J119" s="6">
        <v>105368</v>
      </c>
      <c r="K119" s="6">
        <v>4</v>
      </c>
      <c r="L119" s="7">
        <v>41897</v>
      </c>
      <c r="M119" s="7">
        <v>43281</v>
      </c>
      <c r="N119" s="6" t="s">
        <v>1204</v>
      </c>
      <c r="O119" s="8" t="s">
        <v>1206</v>
      </c>
      <c r="P119" s="9" t="s">
        <v>62</v>
      </c>
      <c r="Q119" s="10">
        <v>100</v>
      </c>
      <c r="R119" s="6">
        <v>1</v>
      </c>
      <c r="S119" s="6" t="s">
        <v>1207</v>
      </c>
      <c r="T119" s="6" t="s">
        <v>1208</v>
      </c>
      <c r="U119" s="6" t="s">
        <v>1209</v>
      </c>
      <c r="V119" s="6" t="s">
        <v>67</v>
      </c>
      <c r="W119" s="6" t="s">
        <v>68</v>
      </c>
      <c r="X119" s="6">
        <v>2017</v>
      </c>
      <c r="Y119" s="6">
        <v>325000</v>
      </c>
      <c r="Z119" s="6" t="s">
        <v>127</v>
      </c>
      <c r="AA119" s="6">
        <v>200000</v>
      </c>
      <c r="AB119" s="6">
        <v>125000</v>
      </c>
      <c r="AC119" s="6" t="s">
        <v>69</v>
      </c>
      <c r="AD119" s="6" t="s">
        <v>1210</v>
      </c>
      <c r="AE119" s="6">
        <v>325000</v>
      </c>
      <c r="AF119" s="22" t="s">
        <v>165</v>
      </c>
      <c r="AG119" s="6">
        <v>35973432</v>
      </c>
      <c r="AH119" s="6">
        <v>2022</v>
      </c>
      <c r="AI119" s="6">
        <v>0</v>
      </c>
      <c r="AJ119" s="6" t="s">
        <v>932</v>
      </c>
      <c r="AK119" s="6" t="s">
        <v>1211</v>
      </c>
      <c r="AL119" s="9" t="s">
        <v>62</v>
      </c>
      <c r="AM119" s="10">
        <v>99</v>
      </c>
      <c r="AN119" s="6" t="s">
        <v>1212</v>
      </c>
      <c r="AO119" s="9" t="s">
        <v>62</v>
      </c>
      <c r="AP119" s="10">
        <v>100</v>
      </c>
      <c r="AQ119" s="6" t="str">
        <f t="shared" si="3"/>
        <v>mm</v>
      </c>
    </row>
    <row r="120" spans="1:53" ht="15.75" customHeight="1">
      <c r="A120" s="6">
        <f t="shared" ca="1" si="2"/>
        <v>0.38886067527462387</v>
      </c>
      <c r="B120" s="6" t="s">
        <v>254</v>
      </c>
      <c r="C120" s="6">
        <v>9228384</v>
      </c>
      <c r="D120" s="7">
        <v>42775</v>
      </c>
      <c r="E120" s="6" t="s">
        <v>76</v>
      </c>
      <c r="F120" s="6" t="s">
        <v>1213</v>
      </c>
      <c r="G120" s="6">
        <v>5</v>
      </c>
      <c r="H120" s="6" t="s">
        <v>58</v>
      </c>
      <c r="I120" s="6" t="s">
        <v>256</v>
      </c>
      <c r="J120" s="6">
        <v>108785</v>
      </c>
      <c r="K120" s="6">
        <v>4</v>
      </c>
      <c r="L120" s="7">
        <v>41760</v>
      </c>
      <c r="M120" s="7">
        <v>43890</v>
      </c>
      <c r="N120" s="6" t="s">
        <v>1214</v>
      </c>
      <c r="O120" s="8" t="s">
        <v>1215</v>
      </c>
      <c r="P120" s="9" t="s">
        <v>73</v>
      </c>
      <c r="Q120" s="10">
        <v>97</v>
      </c>
      <c r="R120" s="6">
        <v>1</v>
      </c>
      <c r="S120" s="6" t="s">
        <v>161</v>
      </c>
      <c r="T120" s="6" t="s">
        <v>162</v>
      </c>
      <c r="U120" s="6" t="s">
        <v>163</v>
      </c>
      <c r="V120" s="6" t="s">
        <v>67</v>
      </c>
      <c r="W120" s="6" t="s">
        <v>68</v>
      </c>
      <c r="X120" s="6">
        <v>2017</v>
      </c>
      <c r="Y120" s="6">
        <v>438912</v>
      </c>
      <c r="Z120" s="6" t="s">
        <v>254</v>
      </c>
      <c r="AA120" s="6">
        <v>287811</v>
      </c>
      <c r="AB120" s="6">
        <v>151101</v>
      </c>
      <c r="AC120" s="6" t="s">
        <v>69</v>
      </c>
      <c r="AD120" s="6" t="s">
        <v>1216</v>
      </c>
      <c r="AE120" s="6">
        <v>438912</v>
      </c>
      <c r="AF120" s="22" t="s">
        <v>165</v>
      </c>
      <c r="AG120" s="6">
        <v>29997256</v>
      </c>
      <c r="AH120" s="6">
        <v>2018</v>
      </c>
      <c r="AI120" s="6">
        <v>0</v>
      </c>
      <c r="AJ120" s="6" t="s">
        <v>1217</v>
      </c>
      <c r="AK120" s="6" t="s">
        <v>394</v>
      </c>
      <c r="AL120" s="9" t="s">
        <v>73</v>
      </c>
      <c r="AM120" s="10">
        <v>98</v>
      </c>
      <c r="AN120" s="6" t="s">
        <v>487</v>
      </c>
      <c r="AO120" s="9" t="s">
        <v>73</v>
      </c>
      <c r="AP120" s="10">
        <v>97</v>
      </c>
      <c r="AQ120" s="6" t="str">
        <f t="shared" si="3"/>
        <v>ff</v>
      </c>
    </row>
    <row r="121" spans="1:53" ht="15.75" customHeight="1">
      <c r="A121" s="6">
        <f t="shared" ca="1" si="2"/>
        <v>0.1694432335486552</v>
      </c>
      <c r="B121" s="6" t="s">
        <v>254</v>
      </c>
      <c r="C121" s="6">
        <v>9490380</v>
      </c>
      <c r="D121" s="7">
        <v>43243</v>
      </c>
      <c r="E121" s="6" t="s">
        <v>1218</v>
      </c>
      <c r="F121" s="6" t="s">
        <v>1219</v>
      </c>
      <c r="G121" s="6">
        <v>5</v>
      </c>
      <c r="H121" s="6" t="s">
        <v>58</v>
      </c>
      <c r="I121" s="6" t="s">
        <v>256</v>
      </c>
      <c r="J121" s="6">
        <v>116657</v>
      </c>
      <c r="K121" s="6">
        <v>4</v>
      </c>
      <c r="L121" s="7">
        <v>42262</v>
      </c>
      <c r="M121" s="7">
        <v>43982</v>
      </c>
      <c r="N121" s="6" t="s">
        <v>1220</v>
      </c>
      <c r="O121" s="8" t="s">
        <v>1221</v>
      </c>
      <c r="P121" s="9" t="s">
        <v>62</v>
      </c>
      <c r="Q121" s="10">
        <v>99</v>
      </c>
      <c r="R121" s="6">
        <v>13</v>
      </c>
      <c r="S121" s="6" t="s">
        <v>1222</v>
      </c>
      <c r="T121" s="6" t="s">
        <v>217</v>
      </c>
      <c r="U121" s="6" t="s">
        <v>120</v>
      </c>
      <c r="V121" s="6" t="s">
        <v>67</v>
      </c>
      <c r="W121" s="6" t="s">
        <v>68</v>
      </c>
      <c r="X121" s="6">
        <v>2018</v>
      </c>
      <c r="Y121" s="6">
        <v>372900</v>
      </c>
      <c r="Z121" s="6" t="s">
        <v>254</v>
      </c>
      <c r="AA121" s="6">
        <v>220000</v>
      </c>
      <c r="AB121" s="6">
        <v>152900</v>
      </c>
      <c r="AC121" s="6" t="s">
        <v>69</v>
      </c>
      <c r="AD121" s="6" t="s">
        <v>1223</v>
      </c>
      <c r="AE121" s="6">
        <v>372900</v>
      </c>
      <c r="AF121" s="22" t="s">
        <v>165</v>
      </c>
      <c r="AG121" s="6">
        <v>31048885</v>
      </c>
      <c r="AH121" s="6">
        <v>2019</v>
      </c>
      <c r="AI121" s="6">
        <v>0</v>
      </c>
      <c r="AJ121" s="6" t="s">
        <v>1224</v>
      </c>
      <c r="AK121" s="6" t="s">
        <v>1225</v>
      </c>
      <c r="AL121" s="9" t="s">
        <v>62</v>
      </c>
      <c r="AM121" s="10">
        <v>99</v>
      </c>
      <c r="AN121" s="6" t="s">
        <v>1226</v>
      </c>
      <c r="AO121" s="9" t="s">
        <v>62</v>
      </c>
      <c r="AP121" s="10">
        <v>99</v>
      </c>
      <c r="AQ121" s="6" t="str">
        <f t="shared" si="3"/>
        <v>mm</v>
      </c>
    </row>
    <row r="122" spans="1:53" ht="15.75" customHeight="1">
      <c r="A122" s="6">
        <f t="shared" ca="1" si="2"/>
        <v>0.38573479582466086</v>
      </c>
      <c r="B122" s="6" t="s">
        <v>687</v>
      </c>
      <c r="C122" s="6">
        <v>9231422</v>
      </c>
      <c r="D122" s="7">
        <v>42774</v>
      </c>
      <c r="E122" s="6" t="s">
        <v>76</v>
      </c>
      <c r="F122" s="6" t="s">
        <v>1227</v>
      </c>
      <c r="G122" s="6">
        <v>5</v>
      </c>
      <c r="H122" s="6" t="s">
        <v>58</v>
      </c>
      <c r="I122" s="6" t="s">
        <v>689</v>
      </c>
      <c r="J122" s="6">
        <v>13087</v>
      </c>
      <c r="K122" s="6">
        <v>5</v>
      </c>
      <c r="L122" s="7">
        <v>41353</v>
      </c>
      <c r="M122" s="7">
        <v>43524</v>
      </c>
      <c r="N122" s="6" t="s">
        <v>973</v>
      </c>
      <c r="O122" s="8" t="s">
        <v>1228</v>
      </c>
      <c r="P122" s="9" t="s">
        <v>73</v>
      </c>
      <c r="Q122" s="10">
        <v>98</v>
      </c>
      <c r="R122" s="6">
        <v>5</v>
      </c>
      <c r="S122" s="6" t="s">
        <v>1229</v>
      </c>
      <c r="T122" s="6" t="s">
        <v>595</v>
      </c>
      <c r="U122" s="6" t="s">
        <v>311</v>
      </c>
      <c r="V122" s="6" t="s">
        <v>85</v>
      </c>
      <c r="W122" s="6" t="s">
        <v>68</v>
      </c>
      <c r="X122" s="6">
        <v>2017</v>
      </c>
      <c r="Y122" s="6">
        <v>359125</v>
      </c>
      <c r="Z122" s="6" t="s">
        <v>687</v>
      </c>
      <c r="AA122" s="6">
        <v>212500</v>
      </c>
      <c r="AB122" s="6">
        <v>146625</v>
      </c>
      <c r="AC122" s="6" t="s">
        <v>69</v>
      </c>
      <c r="AD122" s="6" t="s">
        <v>1230</v>
      </c>
      <c r="AE122" s="6">
        <v>359125</v>
      </c>
      <c r="AF122" s="22" t="s">
        <v>165</v>
      </c>
      <c r="AG122" s="6">
        <v>29482085</v>
      </c>
      <c r="AH122" s="6">
        <v>2018</v>
      </c>
      <c r="AI122" s="6" t="s">
        <v>392</v>
      </c>
      <c r="AJ122" s="6" t="s">
        <v>1231</v>
      </c>
      <c r="AK122" s="6" t="s">
        <v>1232</v>
      </c>
      <c r="AL122" s="9" t="s">
        <v>62</v>
      </c>
      <c r="AM122" s="10">
        <v>99</v>
      </c>
      <c r="AN122" s="6" t="s">
        <v>140</v>
      </c>
      <c r="AO122" s="9" t="s">
        <v>73</v>
      </c>
      <c r="AP122" s="10">
        <v>98</v>
      </c>
      <c r="AQ122" s="6" t="str">
        <f t="shared" si="3"/>
        <v>mf</v>
      </c>
    </row>
    <row r="123" spans="1:53" ht="15.75" customHeight="1">
      <c r="A123" s="6">
        <f t="shared" ca="1" si="2"/>
        <v>0.38674345496533358</v>
      </c>
      <c r="B123" s="6" t="s">
        <v>92</v>
      </c>
      <c r="C123" s="6">
        <v>9213382</v>
      </c>
      <c r="D123" s="7">
        <v>42754</v>
      </c>
      <c r="E123" s="6" t="s">
        <v>76</v>
      </c>
      <c r="F123" s="6" t="s">
        <v>1233</v>
      </c>
      <c r="G123" s="6">
        <v>5</v>
      </c>
      <c r="H123" s="6" t="s">
        <v>58</v>
      </c>
      <c r="I123" s="6" t="s">
        <v>95</v>
      </c>
      <c r="J123" s="6">
        <v>72468</v>
      </c>
      <c r="K123" s="6">
        <v>6</v>
      </c>
      <c r="L123" s="7">
        <v>41316</v>
      </c>
      <c r="M123" s="7">
        <v>43496</v>
      </c>
      <c r="N123" s="6" t="s">
        <v>1234</v>
      </c>
      <c r="O123" s="8" t="s">
        <v>1236</v>
      </c>
      <c r="P123" s="9" t="s">
        <v>73</v>
      </c>
      <c r="Q123" s="10">
        <v>98</v>
      </c>
      <c r="R123" s="6">
        <v>15</v>
      </c>
      <c r="S123" s="6" t="s">
        <v>1237</v>
      </c>
      <c r="T123" s="6" t="s">
        <v>1238</v>
      </c>
      <c r="U123" s="6" t="s">
        <v>205</v>
      </c>
      <c r="V123" s="6" t="s">
        <v>1239</v>
      </c>
      <c r="W123" s="6" t="s">
        <v>68</v>
      </c>
      <c r="X123" s="6">
        <v>2017</v>
      </c>
      <c r="Y123" s="6">
        <v>606690</v>
      </c>
      <c r="Z123" s="6" t="s">
        <v>92</v>
      </c>
      <c r="AA123" s="6">
        <v>443857</v>
      </c>
      <c r="AB123" s="6">
        <v>162833</v>
      </c>
      <c r="AC123" s="6" t="s">
        <v>69</v>
      </c>
      <c r="AD123" s="6" t="s">
        <v>1240</v>
      </c>
      <c r="AE123" s="6">
        <v>606690</v>
      </c>
      <c r="AF123" s="22" t="s">
        <v>165</v>
      </c>
      <c r="AG123" s="6">
        <v>36190812</v>
      </c>
      <c r="AH123" s="6">
        <v>2023</v>
      </c>
      <c r="AI123" s="6">
        <v>1</v>
      </c>
      <c r="AJ123" s="6" t="s">
        <v>1241</v>
      </c>
      <c r="AK123" s="6" t="s">
        <v>210</v>
      </c>
      <c r="AL123" s="9" t="s">
        <v>62</v>
      </c>
      <c r="AM123" s="10">
        <v>99</v>
      </c>
      <c r="AN123" s="6" t="s">
        <v>1242</v>
      </c>
      <c r="AO123" s="9" t="s">
        <v>62</v>
      </c>
      <c r="AP123" s="10">
        <v>99</v>
      </c>
      <c r="AQ123" s="6" t="str">
        <f t="shared" si="3"/>
        <v>mm</v>
      </c>
      <c r="AR123" s="6">
        <v>0</v>
      </c>
      <c r="AS123" s="6">
        <v>1</v>
      </c>
      <c r="AT123" s="6">
        <v>0</v>
      </c>
      <c r="AU123" s="6">
        <v>0</v>
      </c>
      <c r="AV123" s="6">
        <v>0</v>
      </c>
      <c r="AW123" s="6">
        <v>0</v>
      </c>
      <c r="AX123" s="6">
        <v>1</v>
      </c>
      <c r="AY123" s="6">
        <v>0</v>
      </c>
      <c r="AZ123" s="6" t="s">
        <v>107</v>
      </c>
      <c r="BA123" s="6" t="s">
        <v>1243</v>
      </c>
    </row>
    <row r="124" spans="1:53" ht="15.75" customHeight="1">
      <c r="A124" s="6">
        <f t="shared" ca="1" si="2"/>
        <v>0.39513392449108131</v>
      </c>
      <c r="B124" s="6" t="s">
        <v>1143</v>
      </c>
      <c r="C124" s="6">
        <v>9325430</v>
      </c>
      <c r="D124" s="7">
        <v>42957</v>
      </c>
      <c r="E124" s="6" t="s">
        <v>76</v>
      </c>
      <c r="F124" s="6" t="s">
        <v>1244</v>
      </c>
      <c r="G124" s="6">
        <v>5</v>
      </c>
      <c r="H124" s="6" t="s">
        <v>58</v>
      </c>
      <c r="I124" s="6" t="s">
        <v>1145</v>
      </c>
      <c r="J124" s="6">
        <v>56439</v>
      </c>
      <c r="K124" s="6">
        <v>8</v>
      </c>
      <c r="L124" s="7">
        <v>40343</v>
      </c>
      <c r="M124" s="7">
        <v>43708</v>
      </c>
      <c r="N124" s="6" t="s">
        <v>1245</v>
      </c>
      <c r="O124" s="8" t="s">
        <v>1246</v>
      </c>
      <c r="P124" s="9" t="s">
        <v>73</v>
      </c>
      <c r="Q124" s="10">
        <v>70</v>
      </c>
      <c r="R124" s="6">
        <v>47</v>
      </c>
      <c r="S124" s="6" t="s">
        <v>717</v>
      </c>
      <c r="T124" s="6" t="s">
        <v>718</v>
      </c>
      <c r="U124" s="6" t="s">
        <v>149</v>
      </c>
      <c r="V124" s="6" t="s">
        <v>67</v>
      </c>
      <c r="W124" s="6" t="s">
        <v>68</v>
      </c>
      <c r="X124" s="6">
        <v>2017</v>
      </c>
      <c r="Y124" s="6">
        <v>312500</v>
      </c>
      <c r="Z124" s="6" t="s">
        <v>1143</v>
      </c>
      <c r="AA124" s="6">
        <v>248107</v>
      </c>
      <c r="AB124" s="6">
        <v>64393</v>
      </c>
      <c r="AC124" s="6" t="s">
        <v>69</v>
      </c>
      <c r="AD124" s="6" t="s">
        <v>1247</v>
      </c>
      <c r="AE124" s="6">
        <v>312500</v>
      </c>
      <c r="AF124" s="22" t="s">
        <v>165</v>
      </c>
      <c r="AG124" s="6">
        <v>36740940</v>
      </c>
      <c r="AH124" s="6">
        <v>2023</v>
      </c>
      <c r="AI124" s="6" t="s">
        <v>392</v>
      </c>
      <c r="AJ124" s="6" t="s">
        <v>1248</v>
      </c>
      <c r="AK124" s="6" t="s">
        <v>1249</v>
      </c>
      <c r="AL124" s="9" t="s">
        <v>73</v>
      </c>
      <c r="AM124" s="10">
        <v>70</v>
      </c>
      <c r="AN124" s="6" t="s">
        <v>1250</v>
      </c>
      <c r="AO124" s="9" t="s">
        <v>62</v>
      </c>
      <c r="AP124" s="10">
        <v>85</v>
      </c>
      <c r="AQ124" s="6" t="str">
        <f t="shared" si="3"/>
        <v>fm</v>
      </c>
    </row>
    <row r="125" spans="1:53" ht="15.75" customHeight="1">
      <c r="A125" s="6">
        <f t="shared" ca="1" si="2"/>
        <v>0.34307503115167215</v>
      </c>
      <c r="B125" s="6" t="s">
        <v>127</v>
      </c>
      <c r="C125" s="6">
        <v>9249653</v>
      </c>
      <c r="D125" s="7">
        <v>42804</v>
      </c>
      <c r="E125" s="6" t="s">
        <v>76</v>
      </c>
      <c r="F125" s="6" t="s">
        <v>1251</v>
      </c>
      <c r="G125" s="6">
        <v>5</v>
      </c>
      <c r="H125" s="6" t="s">
        <v>58</v>
      </c>
      <c r="I125" s="6" t="s">
        <v>130</v>
      </c>
      <c r="J125" s="6">
        <v>80047</v>
      </c>
      <c r="K125" s="6">
        <v>10</v>
      </c>
      <c r="L125" s="7">
        <v>39177</v>
      </c>
      <c r="M125" s="7">
        <v>43190</v>
      </c>
      <c r="N125" s="6" t="s">
        <v>318</v>
      </c>
      <c r="O125" s="8" t="s">
        <v>1252</v>
      </c>
      <c r="P125" s="9" t="s">
        <v>62</v>
      </c>
      <c r="Q125" s="10">
        <v>100</v>
      </c>
      <c r="R125" s="6">
        <v>21</v>
      </c>
      <c r="S125" s="6" t="s">
        <v>1253</v>
      </c>
      <c r="T125" s="6" t="s">
        <v>1254</v>
      </c>
      <c r="U125" s="6" t="s">
        <v>630</v>
      </c>
      <c r="V125" s="6" t="s">
        <v>260</v>
      </c>
      <c r="W125" s="6" t="s">
        <v>68</v>
      </c>
      <c r="X125" s="6">
        <v>2017</v>
      </c>
      <c r="Y125" s="6">
        <v>475000</v>
      </c>
      <c r="Z125" s="6" t="s">
        <v>127</v>
      </c>
      <c r="AA125" s="6">
        <v>250000</v>
      </c>
      <c r="AB125" s="6">
        <v>225000</v>
      </c>
      <c r="AC125" s="6" t="s">
        <v>69</v>
      </c>
      <c r="AD125" s="6" t="s">
        <v>1255</v>
      </c>
      <c r="AE125" s="6">
        <v>475000</v>
      </c>
      <c r="AF125" s="22" t="s">
        <v>165</v>
      </c>
      <c r="AG125" s="6">
        <v>35147933</v>
      </c>
      <c r="AH125" s="6">
        <v>2022</v>
      </c>
      <c r="AI125" s="6" t="s">
        <v>1084</v>
      </c>
      <c r="AJ125" s="6" t="s">
        <v>1256</v>
      </c>
      <c r="AK125" s="6" t="s">
        <v>1257</v>
      </c>
      <c r="AL125" s="9" t="s">
        <v>62</v>
      </c>
      <c r="AM125" s="10">
        <v>97</v>
      </c>
      <c r="AN125" s="6" t="s">
        <v>1258</v>
      </c>
      <c r="AO125" s="9" t="s">
        <v>62</v>
      </c>
      <c r="AP125" s="10">
        <v>88</v>
      </c>
      <c r="AQ125" s="6" t="str">
        <f t="shared" si="3"/>
        <v>mm</v>
      </c>
    </row>
    <row r="126" spans="1:53" ht="15.75" customHeight="1">
      <c r="A126" s="6">
        <f t="shared" ca="1" si="2"/>
        <v>0.43318064176227533</v>
      </c>
      <c r="B126" s="6" t="s">
        <v>254</v>
      </c>
      <c r="C126" s="6">
        <v>9279141</v>
      </c>
      <c r="D126" s="7">
        <v>42886</v>
      </c>
      <c r="E126" s="6" t="s">
        <v>56</v>
      </c>
      <c r="F126" s="6" t="s">
        <v>1259</v>
      </c>
      <c r="G126" s="6">
        <v>5</v>
      </c>
      <c r="H126" s="6" t="s">
        <v>58</v>
      </c>
      <c r="I126" s="6" t="s">
        <v>256</v>
      </c>
      <c r="J126" s="6">
        <v>84465</v>
      </c>
      <c r="K126" s="6">
        <v>8</v>
      </c>
      <c r="L126" s="7">
        <v>39717</v>
      </c>
      <c r="M126" s="7">
        <v>43616</v>
      </c>
      <c r="N126" s="6" t="s">
        <v>507</v>
      </c>
      <c r="O126" s="8" t="s">
        <v>1260</v>
      </c>
      <c r="P126" s="9" t="s">
        <v>62</v>
      </c>
      <c r="Q126" s="10">
        <v>78</v>
      </c>
      <c r="R126" s="6">
        <v>5</v>
      </c>
      <c r="S126" s="6" t="s">
        <v>1261</v>
      </c>
      <c r="T126" s="6" t="s">
        <v>1262</v>
      </c>
      <c r="U126" s="6" t="s">
        <v>236</v>
      </c>
      <c r="V126" s="6" t="s">
        <v>67</v>
      </c>
      <c r="W126" s="6" t="s">
        <v>68</v>
      </c>
      <c r="X126" s="6">
        <v>2017</v>
      </c>
      <c r="Y126" s="6">
        <v>308100</v>
      </c>
      <c r="Z126" s="6" t="s">
        <v>254</v>
      </c>
      <c r="AA126" s="6">
        <v>195000</v>
      </c>
      <c r="AB126" s="6">
        <v>113100</v>
      </c>
      <c r="AC126" s="6" t="s">
        <v>69</v>
      </c>
      <c r="AD126" s="6" t="s">
        <v>1263</v>
      </c>
      <c r="AE126" s="6">
        <v>308100</v>
      </c>
      <c r="AF126" s="22" t="s">
        <v>165</v>
      </c>
      <c r="AG126" s="6">
        <v>29844106</v>
      </c>
      <c r="AH126" s="6">
        <v>2018</v>
      </c>
      <c r="AI126" s="6">
        <v>0</v>
      </c>
      <c r="AJ126" s="6" t="s">
        <v>1264</v>
      </c>
      <c r="AK126" s="6" t="s">
        <v>1265</v>
      </c>
      <c r="AL126" s="9" t="s">
        <v>73</v>
      </c>
      <c r="AM126" s="10">
        <v>95</v>
      </c>
      <c r="AN126" s="6" t="s">
        <v>1266</v>
      </c>
      <c r="AO126" s="9" t="s">
        <v>62</v>
      </c>
      <c r="AP126" s="10">
        <v>78</v>
      </c>
      <c r="AQ126" s="6" t="str">
        <f t="shared" si="3"/>
        <v>fm</v>
      </c>
    </row>
    <row r="127" spans="1:53" ht="15.75" customHeight="1">
      <c r="A127" s="6">
        <f t="shared" ca="1" si="2"/>
        <v>0.47724958699278908</v>
      </c>
      <c r="B127" s="6" t="s">
        <v>199</v>
      </c>
      <c r="C127" s="6">
        <v>9294021</v>
      </c>
      <c r="D127" s="7">
        <v>42907</v>
      </c>
      <c r="E127" s="6" t="s">
        <v>56</v>
      </c>
      <c r="F127" s="6" t="s">
        <v>1267</v>
      </c>
      <c r="G127" s="6">
        <v>5</v>
      </c>
      <c r="H127" s="6" t="s">
        <v>58</v>
      </c>
      <c r="I127" s="6" t="s">
        <v>149</v>
      </c>
      <c r="J127" s="6">
        <v>197801</v>
      </c>
      <c r="K127" s="6">
        <v>3</v>
      </c>
      <c r="L127" s="7">
        <v>42198</v>
      </c>
      <c r="M127" s="7">
        <v>43343</v>
      </c>
      <c r="N127" s="6" t="s">
        <v>1268</v>
      </c>
      <c r="O127" s="8" t="s">
        <v>98</v>
      </c>
      <c r="P127" s="9" t="s">
        <v>62</v>
      </c>
      <c r="Q127" s="10">
        <v>99</v>
      </c>
      <c r="R127" s="6">
        <v>2</v>
      </c>
      <c r="S127" s="6" t="s">
        <v>1269</v>
      </c>
      <c r="T127" s="6" t="s">
        <v>1270</v>
      </c>
      <c r="U127" s="6" t="s">
        <v>434</v>
      </c>
      <c r="V127" s="6" t="s">
        <v>483</v>
      </c>
      <c r="W127" s="6" t="s">
        <v>68</v>
      </c>
      <c r="X127" s="6">
        <v>2017</v>
      </c>
      <c r="Y127" s="6">
        <v>343463</v>
      </c>
      <c r="Z127" s="6" t="s">
        <v>199</v>
      </c>
      <c r="AA127" s="6">
        <v>239706</v>
      </c>
      <c r="AB127" s="6">
        <v>103757</v>
      </c>
      <c r="AC127" s="6" t="s">
        <v>69</v>
      </c>
      <c r="AD127" s="6" t="s">
        <v>1271</v>
      </c>
      <c r="AE127" s="6">
        <v>343463</v>
      </c>
      <c r="AF127" s="22" t="s">
        <v>165</v>
      </c>
      <c r="AG127" s="6">
        <v>29136276</v>
      </c>
      <c r="AH127" s="6">
        <v>2018</v>
      </c>
      <c r="AI127" s="6" t="s">
        <v>392</v>
      </c>
      <c r="AJ127" s="6" t="s">
        <v>1272</v>
      </c>
      <c r="AK127" s="6" t="s">
        <v>1273</v>
      </c>
      <c r="AL127" s="9" t="s">
        <v>73</v>
      </c>
      <c r="AM127" s="10">
        <v>98</v>
      </c>
      <c r="AN127" s="6" t="s">
        <v>1274</v>
      </c>
      <c r="AO127" s="9" t="s">
        <v>62</v>
      </c>
      <c r="AP127" s="10">
        <v>99</v>
      </c>
      <c r="AQ127" s="6" t="str">
        <f t="shared" si="3"/>
        <v>fm</v>
      </c>
    </row>
    <row r="128" spans="1:53" ht="15.75" customHeight="1">
      <c r="A128" s="6">
        <f t="shared" ca="1" si="2"/>
        <v>0.52070925827477399</v>
      </c>
      <c r="B128" s="6" t="s">
        <v>199</v>
      </c>
      <c r="C128" s="6">
        <v>9487966</v>
      </c>
      <c r="D128" s="7">
        <v>43252</v>
      </c>
      <c r="E128" s="6" t="s">
        <v>76</v>
      </c>
      <c r="F128" s="6" t="s">
        <v>1275</v>
      </c>
      <c r="G128" s="6">
        <v>5</v>
      </c>
      <c r="H128" s="6" t="s">
        <v>58</v>
      </c>
      <c r="I128" s="6" t="s">
        <v>149</v>
      </c>
      <c r="J128" s="6">
        <v>176078</v>
      </c>
      <c r="K128" s="6">
        <v>5</v>
      </c>
      <c r="L128" s="7">
        <v>41794</v>
      </c>
      <c r="M128" s="7">
        <v>43799</v>
      </c>
      <c r="N128" s="6" t="s">
        <v>489</v>
      </c>
      <c r="O128" s="8" t="s">
        <v>1276</v>
      </c>
      <c r="P128" s="9" t="s">
        <v>62</v>
      </c>
      <c r="Q128" s="10">
        <v>100</v>
      </c>
      <c r="R128" s="6">
        <v>3</v>
      </c>
      <c r="S128" s="6" t="s">
        <v>553</v>
      </c>
      <c r="T128" s="6" t="s">
        <v>554</v>
      </c>
      <c r="U128" s="6" t="s">
        <v>555</v>
      </c>
      <c r="V128" s="6" t="s">
        <v>67</v>
      </c>
      <c r="W128" s="6" t="s">
        <v>68</v>
      </c>
      <c r="X128" s="6">
        <v>2018</v>
      </c>
      <c r="Y128" s="6">
        <v>320524</v>
      </c>
      <c r="Z128" s="6" t="s">
        <v>199</v>
      </c>
      <c r="AA128" s="6">
        <v>215045</v>
      </c>
      <c r="AB128" s="6">
        <v>105479</v>
      </c>
      <c r="AC128" s="6" t="s">
        <v>69</v>
      </c>
      <c r="AD128" s="6" t="s">
        <v>1277</v>
      </c>
      <c r="AE128" s="6">
        <v>320524</v>
      </c>
      <c r="AF128" s="22" t="s">
        <v>165</v>
      </c>
      <c r="AG128" s="6">
        <v>31097475</v>
      </c>
      <c r="AH128" s="6">
        <v>2019</v>
      </c>
      <c r="AI128" s="6">
        <v>0</v>
      </c>
      <c r="AJ128" s="6" t="s">
        <v>1278</v>
      </c>
      <c r="AK128" s="6" t="s">
        <v>708</v>
      </c>
      <c r="AL128" s="9" t="s">
        <v>73</v>
      </c>
      <c r="AM128" s="10">
        <v>97</v>
      </c>
      <c r="AN128" s="6" t="s">
        <v>1279</v>
      </c>
      <c r="AO128" s="9" t="s">
        <v>62</v>
      </c>
      <c r="AP128" s="10">
        <v>100</v>
      </c>
      <c r="AQ128" s="6" t="str">
        <f t="shared" si="3"/>
        <v>fm</v>
      </c>
    </row>
    <row r="129" spans="1:53" ht="15.75" customHeight="1">
      <c r="A129" s="6">
        <f t="shared" ca="1" si="2"/>
        <v>0.43409584847851312</v>
      </c>
      <c r="B129" s="6" t="s">
        <v>199</v>
      </c>
      <c r="C129" s="6">
        <v>9199070</v>
      </c>
      <c r="D129" s="7">
        <v>42761</v>
      </c>
      <c r="E129" s="6" t="s">
        <v>76</v>
      </c>
      <c r="F129" s="6" t="s">
        <v>1280</v>
      </c>
      <c r="G129" s="6">
        <v>5</v>
      </c>
      <c r="H129" s="6" t="s">
        <v>58</v>
      </c>
      <c r="I129" s="6" t="s">
        <v>149</v>
      </c>
      <c r="J129" s="6">
        <v>47135</v>
      </c>
      <c r="K129" s="6">
        <v>27</v>
      </c>
      <c r="L129" s="7">
        <v>32599</v>
      </c>
      <c r="M129" s="7">
        <v>43496</v>
      </c>
      <c r="N129" s="6" t="s">
        <v>745</v>
      </c>
      <c r="O129" s="8" t="s">
        <v>1281</v>
      </c>
      <c r="P129" s="9" t="s">
        <v>62</v>
      </c>
      <c r="Q129" s="10">
        <v>98</v>
      </c>
      <c r="R129" s="6">
        <v>19</v>
      </c>
      <c r="S129" s="6" t="s">
        <v>1282</v>
      </c>
      <c r="T129" s="6" t="s">
        <v>1283</v>
      </c>
      <c r="U129" s="6" t="s">
        <v>149</v>
      </c>
      <c r="V129" s="6" t="s">
        <v>85</v>
      </c>
      <c r="W129" s="6" t="s">
        <v>68</v>
      </c>
      <c r="X129" s="6">
        <v>2017</v>
      </c>
      <c r="Y129" s="6">
        <v>636410</v>
      </c>
      <c r="Z129" s="6" t="s">
        <v>199</v>
      </c>
      <c r="AA129" s="6">
        <v>527705</v>
      </c>
      <c r="AB129" s="6">
        <v>108705</v>
      </c>
      <c r="AC129" s="6" t="s">
        <v>69</v>
      </c>
      <c r="AD129" s="6" t="s">
        <v>1284</v>
      </c>
      <c r="AE129" s="6">
        <v>636410</v>
      </c>
      <c r="AF129" s="22" t="s">
        <v>165</v>
      </c>
      <c r="AG129" s="6">
        <v>37248312</v>
      </c>
      <c r="AH129" s="6">
        <v>2023</v>
      </c>
      <c r="AI129" s="6">
        <v>0</v>
      </c>
      <c r="AJ129" s="6" t="s">
        <v>1285</v>
      </c>
      <c r="AK129" s="6" t="s">
        <v>1286</v>
      </c>
      <c r="AL129" s="9" t="s">
        <v>62</v>
      </c>
      <c r="AM129" s="10">
        <v>87</v>
      </c>
      <c r="AN129" s="6" t="s">
        <v>1287</v>
      </c>
      <c r="AO129" s="9" t="s">
        <v>62</v>
      </c>
      <c r="AP129" s="10">
        <v>99</v>
      </c>
      <c r="AQ129" s="6" t="str">
        <f t="shared" si="3"/>
        <v>mm</v>
      </c>
    </row>
    <row r="130" spans="1:53" ht="15.75" customHeight="1">
      <c r="A130" s="6">
        <f t="shared" ref="A130:A193" ca="1" si="4">RAND()</f>
        <v>0.78868233022446244</v>
      </c>
      <c r="B130" s="6" t="s">
        <v>327</v>
      </c>
      <c r="C130" s="6">
        <v>9242647</v>
      </c>
      <c r="D130" s="7">
        <v>42767</v>
      </c>
      <c r="E130" s="6" t="s">
        <v>76</v>
      </c>
      <c r="F130" s="6" t="s">
        <v>1288</v>
      </c>
      <c r="G130" s="6">
        <v>5</v>
      </c>
      <c r="H130" s="6" t="s">
        <v>58</v>
      </c>
      <c r="I130" s="6" t="s">
        <v>330</v>
      </c>
      <c r="J130" s="6">
        <v>16728</v>
      </c>
      <c r="K130" s="6">
        <v>4</v>
      </c>
      <c r="L130" s="7">
        <v>41713</v>
      </c>
      <c r="M130" s="7">
        <v>43343</v>
      </c>
      <c r="N130" s="6" t="s">
        <v>1289</v>
      </c>
      <c r="O130" s="8" t="s">
        <v>1104</v>
      </c>
      <c r="P130" s="9" t="s">
        <v>62</v>
      </c>
      <c r="Q130" s="10">
        <v>80</v>
      </c>
      <c r="R130" s="6">
        <v>11</v>
      </c>
      <c r="S130" s="6" t="s">
        <v>1292</v>
      </c>
      <c r="T130" s="6" t="s">
        <v>1293</v>
      </c>
      <c r="U130" s="6" t="s">
        <v>555</v>
      </c>
      <c r="V130" s="6" t="s">
        <v>67</v>
      </c>
      <c r="W130" s="6" t="s">
        <v>68</v>
      </c>
      <c r="X130" s="6">
        <v>2017</v>
      </c>
      <c r="Y130" s="6">
        <v>509829</v>
      </c>
      <c r="Z130" s="6" t="s">
        <v>327</v>
      </c>
      <c r="AA130" s="6">
        <v>331135</v>
      </c>
      <c r="AB130" s="6">
        <v>178694</v>
      </c>
      <c r="AC130" s="6" t="s">
        <v>69</v>
      </c>
      <c r="AD130" s="6" t="s">
        <v>1294</v>
      </c>
      <c r="AE130" s="6">
        <v>509829</v>
      </c>
      <c r="AF130" s="22" t="s">
        <v>165</v>
      </c>
      <c r="AG130" s="6">
        <v>35999374</v>
      </c>
      <c r="AH130" s="6">
        <v>2023</v>
      </c>
      <c r="AI130" s="6">
        <v>1</v>
      </c>
      <c r="AJ130" s="6" t="s">
        <v>1295</v>
      </c>
      <c r="AK130" s="6" t="s">
        <v>1296</v>
      </c>
      <c r="AL130" s="9" t="s">
        <v>62</v>
      </c>
      <c r="AM130" s="10">
        <v>67</v>
      </c>
      <c r="AN130" s="6" t="s">
        <v>1297</v>
      </c>
      <c r="AO130" s="9" t="s">
        <v>73</v>
      </c>
      <c r="AP130" s="10">
        <v>98</v>
      </c>
      <c r="AQ130" s="6" t="str">
        <f t="shared" ref="AQ130:AQ193" si="5">IF(OR(AL130="unknown", AO130="unknown"), "Missing", LEFT(AL130, 1) &amp; LEFT(AO130, 1))</f>
        <v>mf</v>
      </c>
      <c r="AR130" s="6">
        <v>0</v>
      </c>
      <c r="AS130" s="6">
        <v>0</v>
      </c>
      <c r="AT130" s="6">
        <v>1</v>
      </c>
      <c r="AU130" s="6">
        <v>1</v>
      </c>
      <c r="AV130" s="6">
        <v>1</v>
      </c>
      <c r="AW130" s="6">
        <v>0</v>
      </c>
      <c r="AX130" s="6">
        <v>0</v>
      </c>
      <c r="AY130" s="6">
        <v>0</v>
      </c>
      <c r="AZ130" s="6" t="s">
        <v>107</v>
      </c>
      <c r="BA130" s="6" t="s">
        <v>1298</v>
      </c>
    </row>
    <row r="131" spans="1:53" ht="15.75" customHeight="1">
      <c r="A131" s="6">
        <f t="shared" ca="1" si="4"/>
        <v>0.54071785306970943</v>
      </c>
      <c r="B131" s="6" t="s">
        <v>182</v>
      </c>
      <c r="C131" s="6">
        <v>9531322</v>
      </c>
      <c r="D131" s="7">
        <v>43304</v>
      </c>
      <c r="E131" s="6" t="s">
        <v>56</v>
      </c>
      <c r="F131" s="6" t="s">
        <v>1299</v>
      </c>
      <c r="G131" s="6">
        <v>5</v>
      </c>
      <c r="H131" s="6" t="s">
        <v>58</v>
      </c>
      <c r="I131" s="6" t="s">
        <v>185</v>
      </c>
      <c r="J131" s="6">
        <v>14605</v>
      </c>
      <c r="K131" s="6">
        <v>16</v>
      </c>
      <c r="L131" s="7">
        <v>37347</v>
      </c>
      <c r="M131" s="7">
        <v>44865</v>
      </c>
      <c r="N131" s="6" t="s">
        <v>549</v>
      </c>
      <c r="O131" s="8" t="s">
        <v>1300</v>
      </c>
      <c r="P131" s="9" t="s">
        <v>73</v>
      </c>
      <c r="Q131" s="10">
        <v>98</v>
      </c>
      <c r="R131" s="6">
        <v>3</v>
      </c>
      <c r="S131" s="6" t="s">
        <v>1301</v>
      </c>
      <c r="T131" s="6" t="s">
        <v>1302</v>
      </c>
      <c r="U131" s="6" t="s">
        <v>412</v>
      </c>
      <c r="V131" s="6" t="s">
        <v>218</v>
      </c>
      <c r="W131" s="6" t="s">
        <v>68</v>
      </c>
      <c r="X131" s="6">
        <v>2018</v>
      </c>
      <c r="Y131" s="6">
        <v>375000</v>
      </c>
      <c r="Z131" s="6" t="s">
        <v>182</v>
      </c>
      <c r="AA131" s="6">
        <v>250000</v>
      </c>
      <c r="AB131" s="6">
        <v>125000</v>
      </c>
      <c r="AC131" s="6" t="s">
        <v>69</v>
      </c>
      <c r="AD131" s="6" t="s">
        <v>1303</v>
      </c>
      <c r="AE131" s="6">
        <v>375000</v>
      </c>
      <c r="AF131" s="22" t="s">
        <v>165</v>
      </c>
      <c r="AG131" s="6">
        <v>36271881</v>
      </c>
      <c r="AH131" s="6">
        <v>2023</v>
      </c>
      <c r="AI131" s="6" t="s">
        <v>392</v>
      </c>
      <c r="AJ131" s="6" t="s">
        <v>1304</v>
      </c>
      <c r="AK131" s="6" t="s">
        <v>1305</v>
      </c>
      <c r="AL131" s="9" t="s">
        <v>73</v>
      </c>
      <c r="AM131" s="10">
        <v>98</v>
      </c>
      <c r="AN131" s="6" t="s">
        <v>476</v>
      </c>
      <c r="AO131" s="9" t="s">
        <v>62</v>
      </c>
      <c r="AP131" s="10">
        <v>99</v>
      </c>
      <c r="AQ131" s="6" t="str">
        <f t="shared" si="5"/>
        <v>fm</v>
      </c>
    </row>
    <row r="132" spans="1:53" ht="15.75" customHeight="1">
      <c r="A132" s="6">
        <f t="shared" ca="1" si="4"/>
        <v>0.44227903381307754</v>
      </c>
      <c r="B132" s="6" t="s">
        <v>254</v>
      </c>
      <c r="C132" s="6">
        <v>9254576</v>
      </c>
      <c r="D132" s="7">
        <v>42850</v>
      </c>
      <c r="E132" s="6" t="s">
        <v>76</v>
      </c>
      <c r="F132" s="6" t="s">
        <v>1306</v>
      </c>
      <c r="G132" s="6">
        <v>5</v>
      </c>
      <c r="H132" s="6" t="s">
        <v>58</v>
      </c>
      <c r="I132" s="6" t="s">
        <v>256</v>
      </c>
      <c r="J132" s="6">
        <v>105718</v>
      </c>
      <c r="K132" s="6">
        <v>5</v>
      </c>
      <c r="L132" s="7">
        <v>41518</v>
      </c>
      <c r="M132" s="7">
        <v>43220</v>
      </c>
      <c r="N132" s="6" t="s">
        <v>1307</v>
      </c>
      <c r="O132" s="8" t="s">
        <v>1308</v>
      </c>
      <c r="P132" s="9" t="s">
        <v>62</v>
      </c>
      <c r="Q132" s="10">
        <v>93</v>
      </c>
      <c r="R132" s="6">
        <v>3</v>
      </c>
      <c r="S132" s="6" t="s">
        <v>882</v>
      </c>
      <c r="T132" s="6" t="s">
        <v>883</v>
      </c>
      <c r="U132" s="6" t="s">
        <v>884</v>
      </c>
      <c r="V132" s="6" t="s">
        <v>67</v>
      </c>
      <c r="W132" s="6" t="s">
        <v>68</v>
      </c>
      <c r="X132" s="6">
        <v>2017</v>
      </c>
      <c r="Y132" s="6">
        <v>315624</v>
      </c>
      <c r="Z132" s="6" t="s">
        <v>254</v>
      </c>
      <c r="AA132" s="6">
        <v>190000</v>
      </c>
      <c r="AB132" s="6">
        <v>125624</v>
      </c>
      <c r="AC132" s="6" t="s">
        <v>69</v>
      </c>
      <c r="AD132" s="6" t="s">
        <v>1309</v>
      </c>
      <c r="AE132" s="6">
        <v>315624</v>
      </c>
      <c r="AF132" s="22" t="s">
        <v>165</v>
      </c>
      <c r="AG132" s="6">
        <v>33597295</v>
      </c>
      <c r="AH132" s="6">
        <v>2021</v>
      </c>
      <c r="AI132" s="6">
        <v>0</v>
      </c>
      <c r="AJ132" s="6" t="s">
        <v>458</v>
      </c>
      <c r="AK132" s="6" t="s">
        <v>1310</v>
      </c>
      <c r="AL132" s="9" t="s">
        <v>62</v>
      </c>
      <c r="AM132" s="10">
        <v>99</v>
      </c>
      <c r="AN132" s="6" t="s">
        <v>1311</v>
      </c>
      <c r="AO132" s="9" t="s">
        <v>62</v>
      </c>
      <c r="AP132" s="10">
        <v>93</v>
      </c>
      <c r="AQ132" s="6" t="str">
        <f t="shared" si="5"/>
        <v>mm</v>
      </c>
    </row>
    <row r="133" spans="1:53" ht="15.75" customHeight="1">
      <c r="A133" s="6">
        <f t="shared" ca="1" si="4"/>
        <v>0.83752967991508487</v>
      </c>
      <c r="B133" s="6" t="s">
        <v>303</v>
      </c>
      <c r="C133" s="6">
        <v>9326985</v>
      </c>
      <c r="D133" s="7">
        <v>42961</v>
      </c>
      <c r="E133" s="6" t="s">
        <v>56</v>
      </c>
      <c r="F133" s="6" t="s">
        <v>1312</v>
      </c>
      <c r="G133" s="6">
        <v>5</v>
      </c>
      <c r="H133" s="6" t="s">
        <v>58</v>
      </c>
      <c r="I133" s="6" t="s">
        <v>305</v>
      </c>
      <c r="J133" s="6">
        <v>102427</v>
      </c>
      <c r="K133" s="6">
        <v>4</v>
      </c>
      <c r="L133" s="7">
        <v>41852</v>
      </c>
      <c r="M133" s="7">
        <v>43312</v>
      </c>
      <c r="N133" s="6" t="s">
        <v>562</v>
      </c>
      <c r="O133" s="8" t="s">
        <v>1314</v>
      </c>
      <c r="P133" s="9" t="s">
        <v>62</v>
      </c>
      <c r="Q133" s="10">
        <v>100</v>
      </c>
      <c r="R133" s="6">
        <v>12</v>
      </c>
      <c r="S133" s="6" t="s">
        <v>656</v>
      </c>
      <c r="T133" s="6" t="s">
        <v>204</v>
      </c>
      <c r="U133" s="6" t="s">
        <v>205</v>
      </c>
      <c r="V133" s="6" t="s">
        <v>67</v>
      </c>
      <c r="W133" s="6" t="s">
        <v>68</v>
      </c>
      <c r="X133" s="6">
        <v>2017</v>
      </c>
      <c r="Y133" s="6">
        <v>231000</v>
      </c>
      <c r="Z133" s="6" t="s">
        <v>303</v>
      </c>
      <c r="AA133" s="6">
        <v>150000</v>
      </c>
      <c r="AB133" s="6">
        <v>81000</v>
      </c>
      <c r="AC133" s="6" t="s">
        <v>69</v>
      </c>
      <c r="AD133" s="6" t="s">
        <v>1315</v>
      </c>
      <c r="AE133" s="6">
        <v>231000</v>
      </c>
      <c r="AF133" s="22" t="s">
        <v>165</v>
      </c>
      <c r="AG133" s="6">
        <v>32374221</v>
      </c>
      <c r="AH133" s="6">
        <v>2020</v>
      </c>
      <c r="AI133" s="6">
        <v>1</v>
      </c>
      <c r="AJ133" s="6" t="s">
        <v>1316</v>
      </c>
      <c r="AK133" s="6" t="s">
        <v>1077</v>
      </c>
      <c r="AL133" s="9" t="s">
        <v>73</v>
      </c>
      <c r="AM133" s="10">
        <v>94</v>
      </c>
      <c r="AN133" s="6" t="s">
        <v>1317</v>
      </c>
      <c r="AO133" s="9" t="s">
        <v>62</v>
      </c>
      <c r="AP133" s="10">
        <v>100</v>
      </c>
      <c r="AQ133" s="6" t="str">
        <f t="shared" si="5"/>
        <v>fm</v>
      </c>
      <c r="AR133" s="6">
        <v>0</v>
      </c>
      <c r="AS133" s="6">
        <v>0</v>
      </c>
      <c r="AT133" s="6">
        <v>1</v>
      </c>
      <c r="AU133" s="6">
        <v>1</v>
      </c>
      <c r="AV133" s="6">
        <v>0</v>
      </c>
      <c r="AW133" s="6">
        <v>0</v>
      </c>
      <c r="AX133" s="6">
        <v>0</v>
      </c>
      <c r="AY133" s="6">
        <v>0</v>
      </c>
      <c r="AZ133" s="6" t="s">
        <v>301</v>
      </c>
      <c r="BA133" s="6" t="s">
        <v>1318</v>
      </c>
    </row>
    <row r="134" spans="1:53" ht="15.75" customHeight="1">
      <c r="A134" s="6">
        <f t="shared" ca="1" si="4"/>
        <v>0.23665138749943349</v>
      </c>
      <c r="B134" s="6" t="s">
        <v>405</v>
      </c>
      <c r="C134" s="6">
        <v>9197638</v>
      </c>
      <c r="D134" s="7">
        <v>42724</v>
      </c>
      <c r="E134" s="6" t="s">
        <v>76</v>
      </c>
      <c r="F134" s="6" t="s">
        <v>1319</v>
      </c>
      <c r="G134" s="6">
        <v>5</v>
      </c>
      <c r="H134" s="6" t="s">
        <v>58</v>
      </c>
      <c r="I134" s="6" t="s">
        <v>407</v>
      </c>
      <c r="J134" s="6">
        <v>35025</v>
      </c>
      <c r="K134" s="6">
        <v>5</v>
      </c>
      <c r="L134" s="7">
        <v>41275</v>
      </c>
      <c r="M134" s="7">
        <v>43465</v>
      </c>
      <c r="N134" s="6" t="s">
        <v>1320</v>
      </c>
      <c r="O134" s="8" t="s">
        <v>1322</v>
      </c>
      <c r="P134" s="9" t="s">
        <v>62</v>
      </c>
      <c r="Q134" s="10">
        <v>98</v>
      </c>
      <c r="R134" s="6">
        <v>13</v>
      </c>
      <c r="S134" s="6" t="s">
        <v>390</v>
      </c>
      <c r="T134" s="6" t="s">
        <v>217</v>
      </c>
      <c r="U134" s="6" t="s">
        <v>120</v>
      </c>
      <c r="V134" s="6" t="s">
        <v>67</v>
      </c>
      <c r="W134" s="6" t="s">
        <v>68</v>
      </c>
      <c r="X134" s="6">
        <v>2017</v>
      </c>
      <c r="Y134" s="6">
        <v>359383</v>
      </c>
      <c r="Z134" s="6" t="s">
        <v>405</v>
      </c>
      <c r="AA134" s="6">
        <v>225000</v>
      </c>
      <c r="AB134" s="6">
        <v>134383</v>
      </c>
      <c r="AC134" s="6" t="s">
        <v>69</v>
      </c>
      <c r="AD134" s="6" t="s">
        <v>1323</v>
      </c>
      <c r="AE134" s="6">
        <v>359383</v>
      </c>
      <c r="AF134" s="22" t="s">
        <v>165</v>
      </c>
      <c r="AG134" s="6">
        <v>29849148</v>
      </c>
      <c r="AH134" s="6">
        <v>2018</v>
      </c>
      <c r="AI134" s="6">
        <v>1</v>
      </c>
      <c r="AJ134" s="6" t="s">
        <v>1324</v>
      </c>
      <c r="AK134" s="6" t="s">
        <v>1325</v>
      </c>
      <c r="AL134" s="9" t="s">
        <v>73</v>
      </c>
      <c r="AM134" s="10">
        <v>51</v>
      </c>
      <c r="AN134" s="6" t="s">
        <v>1326</v>
      </c>
      <c r="AO134" s="9" t="s">
        <v>62</v>
      </c>
      <c r="AP134" s="10">
        <v>98</v>
      </c>
      <c r="AQ134" s="6" t="str">
        <f t="shared" si="5"/>
        <v>fm</v>
      </c>
      <c r="AR134" s="6">
        <v>1</v>
      </c>
      <c r="AS134" s="6">
        <v>0</v>
      </c>
      <c r="AT134" s="6">
        <v>0</v>
      </c>
      <c r="AU134" s="6">
        <v>0</v>
      </c>
      <c r="AV134" s="6">
        <v>0</v>
      </c>
      <c r="AW134" s="6">
        <v>0</v>
      </c>
      <c r="AX134" s="6">
        <v>0</v>
      </c>
      <c r="AY134" s="6">
        <v>0</v>
      </c>
      <c r="AZ134" s="6" t="s">
        <v>197</v>
      </c>
      <c r="BA134" s="6" t="s">
        <v>1327</v>
      </c>
    </row>
    <row r="135" spans="1:53" ht="15.75" customHeight="1">
      <c r="A135" s="6">
        <f t="shared" ca="1" si="4"/>
        <v>0.12827902152940562</v>
      </c>
      <c r="B135" s="6" t="s">
        <v>199</v>
      </c>
      <c r="C135" s="6">
        <v>9319639</v>
      </c>
      <c r="D135" s="7">
        <v>42930</v>
      </c>
      <c r="E135" s="6" t="s">
        <v>1328</v>
      </c>
      <c r="F135" s="6" t="s">
        <v>1329</v>
      </c>
      <c r="G135" s="6">
        <v>5</v>
      </c>
      <c r="H135" s="6" t="s">
        <v>58</v>
      </c>
      <c r="I135" s="6" t="s">
        <v>149</v>
      </c>
      <c r="J135" s="6">
        <v>185404</v>
      </c>
      <c r="K135" s="6">
        <v>4</v>
      </c>
      <c r="L135" s="7">
        <v>41852</v>
      </c>
      <c r="M135" s="7">
        <v>43677</v>
      </c>
      <c r="N135" s="6" t="s">
        <v>1330</v>
      </c>
      <c r="O135" s="8" t="s">
        <v>1331</v>
      </c>
      <c r="P135" s="9" t="s">
        <v>73</v>
      </c>
      <c r="Q135" s="10">
        <v>80</v>
      </c>
      <c r="R135" s="6">
        <v>11</v>
      </c>
      <c r="S135" s="6" t="s">
        <v>532</v>
      </c>
      <c r="T135" s="6" t="s">
        <v>533</v>
      </c>
      <c r="U135" s="6" t="s">
        <v>149</v>
      </c>
      <c r="V135" s="6" t="s">
        <v>729</v>
      </c>
      <c r="W135" s="6" t="s">
        <v>68</v>
      </c>
      <c r="X135" s="6">
        <v>2017</v>
      </c>
      <c r="Y135" s="6">
        <v>328888</v>
      </c>
      <c r="Z135" s="6" t="s">
        <v>199</v>
      </c>
      <c r="AA135" s="6">
        <v>207500</v>
      </c>
      <c r="AB135" s="6">
        <v>121388</v>
      </c>
      <c r="AC135" s="6" t="s">
        <v>69</v>
      </c>
      <c r="AD135" s="6" t="s">
        <v>1332</v>
      </c>
      <c r="AE135" s="6">
        <v>328888</v>
      </c>
      <c r="AF135" s="22" t="s">
        <v>165</v>
      </c>
      <c r="AG135" s="6">
        <v>32619551</v>
      </c>
      <c r="AH135" s="6">
        <v>2020</v>
      </c>
      <c r="AI135" s="6">
        <v>0</v>
      </c>
      <c r="AJ135" s="6" t="s">
        <v>1333</v>
      </c>
      <c r="AK135" s="6" t="s">
        <v>1334</v>
      </c>
      <c r="AL135" s="9" t="s">
        <v>73</v>
      </c>
      <c r="AM135" s="10">
        <v>100</v>
      </c>
      <c r="AN135" s="6" t="s">
        <v>1335</v>
      </c>
      <c r="AO135" s="9" t="s">
        <v>62</v>
      </c>
      <c r="AP135" s="10">
        <v>99</v>
      </c>
      <c r="AQ135" s="6" t="str">
        <f t="shared" si="5"/>
        <v>fm</v>
      </c>
    </row>
    <row r="136" spans="1:53" ht="15.75" customHeight="1">
      <c r="A136" s="6">
        <f t="shared" ca="1" si="4"/>
        <v>0.67308711734596216</v>
      </c>
      <c r="B136" s="6" t="s">
        <v>75</v>
      </c>
      <c r="C136" s="6">
        <v>9519632</v>
      </c>
      <c r="D136" s="7">
        <v>43231</v>
      </c>
      <c r="E136" s="6" t="s">
        <v>1336</v>
      </c>
      <c r="F136" s="6" t="s">
        <v>1337</v>
      </c>
      <c r="G136" s="6">
        <v>5</v>
      </c>
      <c r="H136" s="6" t="s">
        <v>58</v>
      </c>
      <c r="I136" s="6" t="s">
        <v>78</v>
      </c>
      <c r="J136" s="6">
        <v>46920</v>
      </c>
      <c r="K136" s="6">
        <v>5</v>
      </c>
      <c r="L136" s="7">
        <v>41912</v>
      </c>
      <c r="M136" s="7">
        <v>43982</v>
      </c>
      <c r="N136" s="6" t="s">
        <v>953</v>
      </c>
      <c r="O136" s="8" t="s">
        <v>1339</v>
      </c>
      <c r="P136" s="9" t="s">
        <v>73</v>
      </c>
      <c r="Q136" s="10">
        <v>96</v>
      </c>
      <c r="R136" s="6">
        <v>6</v>
      </c>
      <c r="S136" s="6" t="s">
        <v>410</v>
      </c>
      <c r="T136" s="6" t="s">
        <v>411</v>
      </c>
      <c r="U136" s="6" t="s">
        <v>412</v>
      </c>
      <c r="V136" s="6" t="s">
        <v>1239</v>
      </c>
      <c r="W136" s="6" t="s">
        <v>68</v>
      </c>
      <c r="X136" s="6">
        <v>2018</v>
      </c>
      <c r="Y136" s="6">
        <v>552261</v>
      </c>
      <c r="Z136" s="6" t="s">
        <v>75</v>
      </c>
      <c r="AA136" s="6">
        <v>437650</v>
      </c>
      <c r="AB136" s="6">
        <v>114611</v>
      </c>
      <c r="AC136" s="6" t="s">
        <v>69</v>
      </c>
      <c r="AD136" s="6" t="s">
        <v>1341</v>
      </c>
      <c r="AE136" s="6">
        <v>552261</v>
      </c>
      <c r="AF136" s="22" t="s">
        <v>165</v>
      </c>
      <c r="AG136" s="6">
        <v>35482328</v>
      </c>
      <c r="AH136" s="6">
        <v>2022</v>
      </c>
      <c r="AI136" s="6">
        <v>1</v>
      </c>
      <c r="AJ136" s="6" t="s">
        <v>1342</v>
      </c>
      <c r="AK136" s="6" t="s">
        <v>909</v>
      </c>
      <c r="AL136" s="9" t="s">
        <v>62</v>
      </c>
      <c r="AM136" s="10">
        <v>99</v>
      </c>
      <c r="AN136" s="6" t="s">
        <v>1343</v>
      </c>
      <c r="AO136" s="9" t="s">
        <v>73</v>
      </c>
      <c r="AP136" s="10">
        <v>96</v>
      </c>
      <c r="AQ136" s="6" t="str">
        <f t="shared" si="5"/>
        <v>mf</v>
      </c>
      <c r="AR136" s="6">
        <v>0</v>
      </c>
      <c r="AS136" s="6">
        <v>0</v>
      </c>
      <c r="AT136" s="6">
        <v>1</v>
      </c>
      <c r="AU136" s="6">
        <v>1</v>
      </c>
      <c r="AV136" s="6">
        <v>1</v>
      </c>
      <c r="AW136" s="6">
        <v>0</v>
      </c>
      <c r="AX136" s="6">
        <v>0</v>
      </c>
      <c r="AY136" s="6">
        <v>0</v>
      </c>
      <c r="AZ136" s="6" t="s">
        <v>107</v>
      </c>
      <c r="BA136" s="6" t="s">
        <v>1344</v>
      </c>
    </row>
    <row r="137" spans="1:53" ht="15.75" customHeight="1">
      <c r="A137" s="6">
        <f t="shared" ca="1" si="4"/>
        <v>1.0317918595406983E-2</v>
      </c>
      <c r="B137" s="6" t="s">
        <v>92</v>
      </c>
      <c r="C137" s="6">
        <v>9480096</v>
      </c>
      <c r="D137" s="7">
        <v>43216</v>
      </c>
      <c r="E137" s="6" t="s">
        <v>1345</v>
      </c>
      <c r="F137" s="6" t="s">
        <v>1346</v>
      </c>
      <c r="G137" s="6">
        <v>5</v>
      </c>
      <c r="H137" s="6" t="s">
        <v>58</v>
      </c>
      <c r="I137" s="6" t="s">
        <v>95</v>
      </c>
      <c r="J137" s="6">
        <v>76901</v>
      </c>
      <c r="K137" s="6">
        <v>5</v>
      </c>
      <c r="L137" s="7">
        <v>41760</v>
      </c>
      <c r="M137" s="7">
        <v>43951</v>
      </c>
      <c r="N137" s="6" t="s">
        <v>1347</v>
      </c>
      <c r="O137" s="8" t="s">
        <v>1349</v>
      </c>
      <c r="P137" s="9" t="s">
        <v>62</v>
      </c>
      <c r="Q137" s="10">
        <v>99</v>
      </c>
      <c r="R137" s="6">
        <v>7</v>
      </c>
      <c r="S137" s="6" t="s">
        <v>64</v>
      </c>
      <c r="T137" s="6" t="s">
        <v>65</v>
      </c>
      <c r="U137" s="6" t="s">
        <v>66</v>
      </c>
      <c r="V137" s="6" t="s">
        <v>67</v>
      </c>
      <c r="W137" s="6" t="s">
        <v>68</v>
      </c>
      <c r="X137" s="6">
        <v>2018</v>
      </c>
      <c r="Y137" s="6">
        <v>333795</v>
      </c>
      <c r="Z137" s="6" t="s">
        <v>92</v>
      </c>
      <c r="AA137" s="6">
        <v>207500</v>
      </c>
      <c r="AB137" s="6">
        <v>126295</v>
      </c>
      <c r="AC137" s="6" t="s">
        <v>69</v>
      </c>
      <c r="AD137" s="6" t="s">
        <v>1350</v>
      </c>
      <c r="AE137" s="6">
        <v>333795</v>
      </c>
      <c r="AF137" s="22" t="s">
        <v>165</v>
      </c>
      <c r="AG137" s="6">
        <v>34324818</v>
      </c>
      <c r="AH137" s="6">
        <v>2021</v>
      </c>
      <c r="AI137" s="6">
        <v>0</v>
      </c>
      <c r="AJ137" s="6" t="s">
        <v>1351</v>
      </c>
      <c r="AK137" s="6" t="s">
        <v>1352</v>
      </c>
      <c r="AL137" s="9" t="s">
        <v>62</v>
      </c>
      <c r="AM137" s="10">
        <v>99</v>
      </c>
      <c r="AN137" s="6" t="s">
        <v>1353</v>
      </c>
      <c r="AO137" s="9" t="s">
        <v>116</v>
      </c>
      <c r="AP137" s="9" t="s">
        <v>116</v>
      </c>
      <c r="AQ137" s="6" t="str">
        <f t="shared" si="5"/>
        <v>Missing</v>
      </c>
    </row>
    <row r="138" spans="1:53" ht="15.75" customHeight="1">
      <c r="A138" s="6">
        <f t="shared" ca="1" si="4"/>
        <v>0.5565303017470018</v>
      </c>
      <c r="B138" s="6" t="s">
        <v>109</v>
      </c>
      <c r="C138" s="6">
        <v>9506764</v>
      </c>
      <c r="D138" s="7">
        <v>43271</v>
      </c>
      <c r="E138" s="6" t="s">
        <v>56</v>
      </c>
      <c r="F138" s="6" t="s">
        <v>1354</v>
      </c>
      <c r="G138" s="6">
        <v>5</v>
      </c>
      <c r="H138" s="6" t="s">
        <v>58</v>
      </c>
      <c r="I138" s="6" t="s">
        <v>112</v>
      </c>
      <c r="J138" s="6">
        <v>25540</v>
      </c>
      <c r="K138" s="6">
        <v>4</v>
      </c>
      <c r="L138" s="7">
        <v>42217</v>
      </c>
      <c r="M138" s="7">
        <v>43646</v>
      </c>
      <c r="N138" s="6" t="s">
        <v>1355</v>
      </c>
      <c r="O138" s="8" t="s">
        <v>1356</v>
      </c>
      <c r="P138" s="9" t="s">
        <v>73</v>
      </c>
      <c r="Q138" s="10">
        <v>98</v>
      </c>
      <c r="R138" s="6">
        <v>12</v>
      </c>
      <c r="S138" s="6" t="s">
        <v>1357</v>
      </c>
      <c r="T138" s="6" t="s">
        <v>217</v>
      </c>
      <c r="U138" s="6" t="s">
        <v>120</v>
      </c>
      <c r="V138" s="6" t="s">
        <v>67</v>
      </c>
      <c r="W138" s="6" t="s">
        <v>68</v>
      </c>
      <c r="X138" s="6">
        <v>2018</v>
      </c>
      <c r="Y138" s="6">
        <v>381375</v>
      </c>
      <c r="Z138" s="6" t="s">
        <v>109</v>
      </c>
      <c r="AA138" s="6">
        <v>225000</v>
      </c>
      <c r="AB138" s="6">
        <v>156375</v>
      </c>
      <c r="AC138" s="6" t="s">
        <v>69</v>
      </c>
      <c r="AD138" s="6" t="s">
        <v>1358</v>
      </c>
      <c r="AE138" s="6">
        <v>381375</v>
      </c>
      <c r="AF138" s="22" t="s">
        <v>165</v>
      </c>
      <c r="AG138" s="6">
        <v>35258563</v>
      </c>
      <c r="AH138" s="6">
        <v>2022</v>
      </c>
      <c r="AI138" s="6">
        <v>0</v>
      </c>
      <c r="AJ138" s="6" t="s">
        <v>324</v>
      </c>
      <c r="AK138" s="6" t="s">
        <v>1359</v>
      </c>
      <c r="AL138" s="9" t="s">
        <v>62</v>
      </c>
      <c r="AM138" s="10">
        <v>99</v>
      </c>
      <c r="AN138" s="6" t="s">
        <v>1360</v>
      </c>
      <c r="AO138" s="9" t="s">
        <v>62</v>
      </c>
      <c r="AP138" s="10">
        <v>99</v>
      </c>
      <c r="AQ138" s="6" t="str">
        <f t="shared" si="5"/>
        <v>mm</v>
      </c>
    </row>
    <row r="139" spans="1:53" ht="15.75" customHeight="1">
      <c r="A139" s="6">
        <f t="shared" ca="1" si="4"/>
        <v>0.22713442043483301</v>
      </c>
      <c r="B139" s="6" t="s">
        <v>92</v>
      </c>
      <c r="C139" s="6">
        <v>9256503</v>
      </c>
      <c r="D139" s="7">
        <v>42849</v>
      </c>
      <c r="E139" s="6" t="s">
        <v>1218</v>
      </c>
      <c r="F139" s="6" t="s">
        <v>1361</v>
      </c>
      <c r="G139" s="6">
        <v>5</v>
      </c>
      <c r="H139" s="6" t="s">
        <v>58</v>
      </c>
      <c r="I139" s="6" t="s">
        <v>95</v>
      </c>
      <c r="J139" s="6">
        <v>76839</v>
      </c>
      <c r="K139" s="6">
        <v>5</v>
      </c>
      <c r="L139" s="7">
        <v>41460</v>
      </c>
      <c r="M139" s="7">
        <v>43220</v>
      </c>
      <c r="N139" s="6" t="s">
        <v>1220</v>
      </c>
      <c r="O139" s="8" t="s">
        <v>1362</v>
      </c>
      <c r="P139" s="9" t="s">
        <v>73</v>
      </c>
      <c r="Q139" s="10">
        <v>98</v>
      </c>
      <c r="R139" s="6">
        <v>16</v>
      </c>
      <c r="S139" s="6" t="s">
        <v>1363</v>
      </c>
      <c r="T139" s="6" t="s">
        <v>1364</v>
      </c>
      <c r="U139" s="6" t="s">
        <v>149</v>
      </c>
      <c r="V139" s="6" t="s">
        <v>67</v>
      </c>
      <c r="W139" s="6" t="s">
        <v>68</v>
      </c>
      <c r="X139" s="6">
        <v>2017</v>
      </c>
      <c r="Y139" s="6">
        <v>387236</v>
      </c>
      <c r="Z139" s="6" t="s">
        <v>92</v>
      </c>
      <c r="AA139" s="6">
        <v>246647</v>
      </c>
      <c r="AB139" s="6">
        <v>140589</v>
      </c>
      <c r="AC139" s="6" t="s">
        <v>69</v>
      </c>
      <c r="AD139" s="6" t="s">
        <v>1365</v>
      </c>
      <c r="AE139" s="6">
        <v>387236</v>
      </c>
      <c r="AF139" s="22" t="s">
        <v>165</v>
      </c>
      <c r="AG139" s="6">
        <v>29967493</v>
      </c>
      <c r="AH139" s="6">
        <v>2018</v>
      </c>
      <c r="AI139" s="6">
        <v>0</v>
      </c>
      <c r="AJ139" s="6" t="s">
        <v>1366</v>
      </c>
      <c r="AK139" s="6" t="s">
        <v>925</v>
      </c>
      <c r="AL139" s="9" t="s">
        <v>62</v>
      </c>
      <c r="AM139" s="10">
        <v>99</v>
      </c>
      <c r="AN139" s="6" t="s">
        <v>1367</v>
      </c>
      <c r="AO139" s="9" t="s">
        <v>62</v>
      </c>
      <c r="AP139" s="10">
        <v>99</v>
      </c>
      <c r="AQ139" s="6" t="str">
        <f t="shared" si="5"/>
        <v>mm</v>
      </c>
    </row>
    <row r="140" spans="1:53" ht="15.75" customHeight="1">
      <c r="A140" s="6">
        <f t="shared" ca="1" si="4"/>
        <v>0.17754845930558538</v>
      </c>
      <c r="B140" s="6" t="s">
        <v>241</v>
      </c>
      <c r="C140" s="6">
        <v>9521933</v>
      </c>
      <c r="D140" s="7">
        <v>43272</v>
      </c>
      <c r="E140" s="6" t="s">
        <v>1368</v>
      </c>
      <c r="F140" s="6" t="s">
        <v>1369</v>
      </c>
      <c r="G140" s="6">
        <v>5</v>
      </c>
      <c r="H140" s="6" t="s">
        <v>58</v>
      </c>
      <c r="I140" s="6" t="s">
        <v>243</v>
      </c>
      <c r="J140" s="6">
        <v>112756</v>
      </c>
      <c r="K140" s="6">
        <v>5</v>
      </c>
      <c r="L140" s="7">
        <v>41883</v>
      </c>
      <c r="M140" s="7">
        <v>44012</v>
      </c>
      <c r="N140" s="6" t="s">
        <v>834</v>
      </c>
      <c r="O140" s="8" t="s">
        <v>1371</v>
      </c>
      <c r="P140" s="9" t="s">
        <v>73</v>
      </c>
      <c r="Q140" s="10">
        <v>98</v>
      </c>
      <c r="R140" s="6">
        <v>7</v>
      </c>
      <c r="S140" s="6" t="s">
        <v>1030</v>
      </c>
      <c r="T140" s="6" t="s">
        <v>584</v>
      </c>
      <c r="U140" s="6" t="s">
        <v>585</v>
      </c>
      <c r="V140" s="6" t="s">
        <v>67</v>
      </c>
      <c r="W140" s="6" t="s">
        <v>68</v>
      </c>
      <c r="X140" s="6">
        <v>2018</v>
      </c>
      <c r="Y140" s="6">
        <v>642332</v>
      </c>
      <c r="Z140" s="6" t="s">
        <v>241</v>
      </c>
      <c r="AA140" s="6">
        <v>414408</v>
      </c>
      <c r="AB140" s="6">
        <v>227924</v>
      </c>
      <c r="AC140" s="6" t="s">
        <v>69</v>
      </c>
      <c r="AD140" s="6" t="s">
        <v>1372</v>
      </c>
      <c r="AE140" s="6">
        <v>642332</v>
      </c>
      <c r="AF140" s="22" t="s">
        <v>165</v>
      </c>
      <c r="AG140" s="6">
        <v>36006948</v>
      </c>
      <c r="AH140" s="6">
        <v>2023</v>
      </c>
      <c r="AI140" s="6">
        <v>1</v>
      </c>
      <c r="AJ140" s="6" t="s">
        <v>1373</v>
      </c>
      <c r="AK140" s="6" t="s">
        <v>651</v>
      </c>
      <c r="AL140" s="9" t="s">
        <v>73</v>
      </c>
      <c r="AM140" s="10">
        <v>98</v>
      </c>
      <c r="AN140" s="6" t="s">
        <v>1374</v>
      </c>
      <c r="AO140" s="9" t="s">
        <v>73</v>
      </c>
      <c r="AP140" s="10">
        <v>99</v>
      </c>
      <c r="AQ140" s="6" t="str">
        <f t="shared" si="5"/>
        <v>ff</v>
      </c>
      <c r="AR140" s="6">
        <v>0</v>
      </c>
      <c r="AS140" s="6">
        <v>0</v>
      </c>
      <c r="AT140" s="6">
        <v>1</v>
      </c>
      <c r="AU140" s="6">
        <v>1</v>
      </c>
      <c r="AV140" s="6">
        <v>1</v>
      </c>
      <c r="AW140" s="6">
        <v>0</v>
      </c>
      <c r="AX140" s="6">
        <v>0</v>
      </c>
      <c r="AY140" s="6">
        <v>0</v>
      </c>
      <c r="AZ140" s="6" t="s">
        <v>90</v>
      </c>
      <c r="BA140" s="6" t="s">
        <v>1375</v>
      </c>
    </row>
    <row r="141" spans="1:53" ht="15.75" customHeight="1">
      <c r="A141" s="6">
        <f t="shared" ca="1" si="4"/>
        <v>0.92487648239439002</v>
      </c>
      <c r="B141" s="6" t="s">
        <v>254</v>
      </c>
      <c r="C141" s="6">
        <v>9233153</v>
      </c>
      <c r="D141" s="7">
        <v>42801</v>
      </c>
      <c r="E141" s="6" t="s">
        <v>76</v>
      </c>
      <c r="F141" s="6" t="s">
        <v>1376</v>
      </c>
      <c r="G141" s="6">
        <v>5</v>
      </c>
      <c r="H141" s="6" t="s">
        <v>58</v>
      </c>
      <c r="I141" s="6" t="s">
        <v>256</v>
      </c>
      <c r="J141" s="6">
        <v>107417</v>
      </c>
      <c r="K141" s="6">
        <v>4</v>
      </c>
      <c r="L141" s="7">
        <v>41794</v>
      </c>
      <c r="M141" s="7">
        <v>43524</v>
      </c>
      <c r="N141" s="6" t="s">
        <v>1377</v>
      </c>
      <c r="O141" s="8" t="s">
        <v>1378</v>
      </c>
      <c r="P141" s="9" t="s">
        <v>62</v>
      </c>
      <c r="Q141" s="10">
        <v>99</v>
      </c>
      <c r="R141" s="6">
        <v>13</v>
      </c>
      <c r="S141" s="6" t="s">
        <v>947</v>
      </c>
      <c r="T141" s="6" t="s">
        <v>217</v>
      </c>
      <c r="U141" s="6" t="s">
        <v>120</v>
      </c>
      <c r="V141" s="6" t="s">
        <v>948</v>
      </c>
      <c r="W141" s="6" t="s">
        <v>68</v>
      </c>
      <c r="X141" s="6">
        <v>2017</v>
      </c>
      <c r="Y141" s="6">
        <v>356662</v>
      </c>
      <c r="Z141" s="6" t="s">
        <v>254</v>
      </c>
      <c r="AA141" s="6">
        <v>227258</v>
      </c>
      <c r="AB141" s="6">
        <v>129404</v>
      </c>
      <c r="AC141" s="6" t="s">
        <v>69</v>
      </c>
      <c r="AD141" s="6" t="s">
        <v>1379</v>
      </c>
      <c r="AE141" s="6">
        <v>356662</v>
      </c>
      <c r="AF141" s="22" t="s">
        <v>165</v>
      </c>
      <c r="AG141" s="6">
        <v>36547391</v>
      </c>
      <c r="AH141" s="6">
        <v>2023</v>
      </c>
      <c r="AI141" s="6">
        <v>0</v>
      </c>
      <c r="AJ141" s="6" t="s">
        <v>916</v>
      </c>
      <c r="AK141" s="6" t="s">
        <v>1380</v>
      </c>
      <c r="AL141" s="9" t="s">
        <v>62</v>
      </c>
      <c r="AM141" s="10">
        <v>86</v>
      </c>
      <c r="AN141" s="6" t="s">
        <v>1381</v>
      </c>
      <c r="AO141" s="9" t="s">
        <v>62</v>
      </c>
      <c r="AP141" s="10">
        <v>99</v>
      </c>
      <c r="AQ141" s="6" t="str">
        <f t="shared" si="5"/>
        <v>mm</v>
      </c>
    </row>
    <row r="142" spans="1:53" ht="15.75" customHeight="1">
      <c r="A142" s="6">
        <f t="shared" ca="1" si="4"/>
        <v>0.2949829022838345</v>
      </c>
      <c r="B142" s="6" t="s">
        <v>254</v>
      </c>
      <c r="C142" s="6">
        <v>9452075</v>
      </c>
      <c r="D142" s="7">
        <v>43166</v>
      </c>
      <c r="E142" s="6" t="s">
        <v>56</v>
      </c>
      <c r="F142" s="6" t="s">
        <v>1382</v>
      </c>
      <c r="G142" s="6">
        <v>5</v>
      </c>
      <c r="H142" s="6" t="s">
        <v>58</v>
      </c>
      <c r="I142" s="6" t="s">
        <v>256</v>
      </c>
      <c r="J142" s="6">
        <v>115129</v>
      </c>
      <c r="K142" s="6">
        <v>4</v>
      </c>
      <c r="L142" s="7">
        <v>42186</v>
      </c>
      <c r="M142" s="7">
        <v>43921</v>
      </c>
      <c r="N142" s="6" t="s">
        <v>1383</v>
      </c>
      <c r="O142" s="8" t="s">
        <v>1384</v>
      </c>
      <c r="P142" s="9" t="s">
        <v>62</v>
      </c>
      <c r="Q142" s="10">
        <v>99</v>
      </c>
      <c r="R142" s="6">
        <v>1</v>
      </c>
      <c r="S142" s="6" t="s">
        <v>825</v>
      </c>
      <c r="T142" s="6" t="s">
        <v>826</v>
      </c>
      <c r="U142" s="6" t="s">
        <v>827</v>
      </c>
      <c r="V142" s="6" t="s">
        <v>67</v>
      </c>
      <c r="W142" s="6" t="s">
        <v>68</v>
      </c>
      <c r="X142" s="6">
        <v>2018</v>
      </c>
      <c r="Y142" s="6">
        <v>380868</v>
      </c>
      <c r="Z142" s="6" t="s">
        <v>254</v>
      </c>
      <c r="AA142" s="6">
        <v>255616</v>
      </c>
      <c r="AB142" s="6">
        <v>125252</v>
      </c>
      <c r="AC142" s="6" t="s">
        <v>69</v>
      </c>
      <c r="AD142" s="6" t="s">
        <v>1385</v>
      </c>
      <c r="AE142" s="6">
        <v>380868</v>
      </c>
      <c r="AF142" s="22" t="s">
        <v>165</v>
      </c>
      <c r="AG142" s="6">
        <v>32804083</v>
      </c>
      <c r="AH142" s="6">
        <v>2020</v>
      </c>
      <c r="AI142" s="6">
        <v>0</v>
      </c>
      <c r="AJ142" s="6" t="s">
        <v>526</v>
      </c>
      <c r="AK142" s="6" t="s">
        <v>437</v>
      </c>
      <c r="AL142" s="9" t="s">
        <v>73</v>
      </c>
      <c r="AM142" s="10">
        <v>98</v>
      </c>
      <c r="AN142" s="6" t="s">
        <v>1386</v>
      </c>
      <c r="AO142" s="9" t="s">
        <v>62</v>
      </c>
      <c r="AP142" s="10">
        <v>99</v>
      </c>
      <c r="AQ142" s="6" t="str">
        <f t="shared" si="5"/>
        <v>fm</v>
      </c>
    </row>
    <row r="143" spans="1:53" ht="15.75" customHeight="1">
      <c r="A143" s="6">
        <f t="shared" ca="1" si="4"/>
        <v>0.13524866951503434</v>
      </c>
      <c r="B143" s="6" t="s">
        <v>75</v>
      </c>
      <c r="C143" s="6">
        <v>9471780</v>
      </c>
      <c r="D143" s="7">
        <v>43220</v>
      </c>
      <c r="E143" s="6" t="s">
        <v>1387</v>
      </c>
      <c r="F143" s="6" t="s">
        <v>1388</v>
      </c>
      <c r="G143" s="6">
        <v>5</v>
      </c>
      <c r="H143" s="6" t="s">
        <v>58</v>
      </c>
      <c r="I143" s="6" t="s">
        <v>78</v>
      </c>
      <c r="J143" s="6">
        <v>47664</v>
      </c>
      <c r="K143" s="6">
        <v>5</v>
      </c>
      <c r="L143" s="7">
        <v>41791</v>
      </c>
      <c r="M143" s="7">
        <v>43951</v>
      </c>
      <c r="N143" s="6" t="s">
        <v>1389</v>
      </c>
      <c r="O143" s="8" t="s">
        <v>1391</v>
      </c>
      <c r="P143" s="9" t="s">
        <v>73</v>
      </c>
      <c r="Q143" s="10">
        <v>99</v>
      </c>
      <c r="R143" s="6">
        <v>28</v>
      </c>
      <c r="S143" s="6" t="s">
        <v>1392</v>
      </c>
      <c r="T143" s="6" t="s">
        <v>1393</v>
      </c>
      <c r="U143" s="6" t="s">
        <v>149</v>
      </c>
      <c r="V143" s="6" t="s">
        <v>85</v>
      </c>
      <c r="W143" s="6" t="s">
        <v>68</v>
      </c>
      <c r="X143" s="6">
        <v>2018</v>
      </c>
      <c r="Y143" s="6">
        <v>374625</v>
      </c>
      <c r="Z143" s="6" t="s">
        <v>75</v>
      </c>
      <c r="AA143" s="6">
        <v>225000</v>
      </c>
      <c r="AB143" s="6">
        <v>149625</v>
      </c>
      <c r="AC143" s="6" t="s">
        <v>69</v>
      </c>
      <c r="AD143" s="6" t="s">
        <v>1394</v>
      </c>
      <c r="AE143" s="6">
        <v>374625</v>
      </c>
      <c r="AF143" s="22" t="s">
        <v>165</v>
      </c>
      <c r="AG143" s="6">
        <v>34244603</v>
      </c>
      <c r="AH143" s="6">
        <v>2021</v>
      </c>
      <c r="AI143" s="6">
        <v>1</v>
      </c>
      <c r="AJ143" s="6" t="s">
        <v>1395</v>
      </c>
      <c r="AK143" s="6" t="s">
        <v>1396</v>
      </c>
      <c r="AL143" s="9" t="s">
        <v>62</v>
      </c>
      <c r="AM143" s="10">
        <v>78</v>
      </c>
      <c r="AN143" s="6" t="s">
        <v>1397</v>
      </c>
      <c r="AO143" s="9" t="s">
        <v>62</v>
      </c>
      <c r="AP143" s="10">
        <v>73</v>
      </c>
      <c r="AQ143" s="6" t="str">
        <f t="shared" si="5"/>
        <v>mm</v>
      </c>
      <c r="AR143" s="6">
        <v>1</v>
      </c>
      <c r="AS143" s="6">
        <v>0</v>
      </c>
      <c r="AT143" s="6">
        <v>0</v>
      </c>
      <c r="AU143" s="6">
        <v>0</v>
      </c>
      <c r="AV143" s="6">
        <v>0</v>
      </c>
      <c r="AW143" s="6">
        <v>0</v>
      </c>
      <c r="AX143" s="6">
        <v>0</v>
      </c>
      <c r="AY143" s="6">
        <v>0</v>
      </c>
      <c r="AZ143" s="6" t="s">
        <v>301</v>
      </c>
      <c r="BA143" s="6" t="s">
        <v>1398</v>
      </c>
    </row>
    <row r="144" spans="1:53" ht="15.75" customHeight="1">
      <c r="A144" s="6">
        <f t="shared" ca="1" si="4"/>
        <v>0.9591251010070142</v>
      </c>
      <c r="B144" s="6" t="s">
        <v>687</v>
      </c>
      <c r="C144" s="6">
        <v>9437583</v>
      </c>
      <c r="D144" s="7">
        <v>43152</v>
      </c>
      <c r="E144" s="6" t="s">
        <v>76</v>
      </c>
      <c r="F144" s="6" t="s">
        <v>1399</v>
      </c>
      <c r="G144" s="6">
        <v>5</v>
      </c>
      <c r="H144" s="6" t="s">
        <v>58</v>
      </c>
      <c r="I144" s="6" t="s">
        <v>689</v>
      </c>
      <c r="J144" s="6">
        <v>2396</v>
      </c>
      <c r="K144" s="6">
        <v>22</v>
      </c>
      <c r="L144" s="7">
        <v>34516</v>
      </c>
      <c r="M144" s="7">
        <v>43890</v>
      </c>
      <c r="N144" s="6" t="s">
        <v>854</v>
      </c>
      <c r="O144" s="8" t="s">
        <v>1400</v>
      </c>
      <c r="P144" s="9" t="s">
        <v>62</v>
      </c>
      <c r="Q144" s="10">
        <v>98</v>
      </c>
      <c r="R144" s="6">
        <v>13</v>
      </c>
      <c r="S144" s="6" t="s">
        <v>1401</v>
      </c>
      <c r="T144" s="6" t="s">
        <v>1402</v>
      </c>
      <c r="U144" s="6" t="s">
        <v>585</v>
      </c>
      <c r="V144" s="6" t="s">
        <v>67</v>
      </c>
      <c r="W144" s="6" t="s">
        <v>68</v>
      </c>
      <c r="X144" s="6">
        <v>2018</v>
      </c>
      <c r="Y144" s="6">
        <v>309639</v>
      </c>
      <c r="Z144" s="6" t="s">
        <v>687</v>
      </c>
      <c r="AA144" s="6">
        <v>212500</v>
      </c>
      <c r="AB144" s="6">
        <v>97139</v>
      </c>
      <c r="AC144" s="6" t="s">
        <v>69</v>
      </c>
      <c r="AD144" s="6" t="s">
        <v>1403</v>
      </c>
      <c r="AE144" s="6">
        <v>309639</v>
      </c>
      <c r="AF144" s="22" t="s">
        <v>165</v>
      </c>
      <c r="AG144" s="6">
        <v>34465184</v>
      </c>
      <c r="AH144" s="6">
        <v>2022</v>
      </c>
      <c r="AI144" s="6" t="s">
        <v>392</v>
      </c>
      <c r="AJ144" s="6" t="s">
        <v>1404</v>
      </c>
      <c r="AK144" s="6" t="s">
        <v>1405</v>
      </c>
      <c r="AL144" s="9" t="s">
        <v>62</v>
      </c>
      <c r="AM144" s="10">
        <v>100</v>
      </c>
      <c r="AN144" s="6" t="s">
        <v>1406</v>
      </c>
      <c r="AO144" s="9" t="s">
        <v>73</v>
      </c>
      <c r="AP144" s="10">
        <v>97</v>
      </c>
      <c r="AQ144" s="6" t="str">
        <f t="shared" si="5"/>
        <v>mf</v>
      </c>
    </row>
    <row r="145" spans="1:53" ht="15.75" customHeight="1">
      <c r="A145" s="6">
        <f t="shared" ca="1" si="4"/>
        <v>0.51854107020838136</v>
      </c>
      <c r="B145" s="6" t="s">
        <v>241</v>
      </c>
      <c r="C145" s="6">
        <v>9260923</v>
      </c>
      <c r="D145" s="7">
        <v>42839</v>
      </c>
      <c r="E145" s="6" t="s">
        <v>76</v>
      </c>
      <c r="F145" s="6" t="s">
        <v>1407</v>
      </c>
      <c r="G145" s="6">
        <v>5</v>
      </c>
      <c r="H145" s="6" t="s">
        <v>58</v>
      </c>
      <c r="I145" s="6" t="s">
        <v>243</v>
      </c>
      <c r="J145" s="6">
        <v>118376</v>
      </c>
      <c r="K145" s="6">
        <v>5</v>
      </c>
      <c r="L145" s="7">
        <v>41458</v>
      </c>
      <c r="M145" s="7">
        <v>43585</v>
      </c>
      <c r="N145" s="6" t="s">
        <v>1408</v>
      </c>
      <c r="O145" s="8" t="s">
        <v>1410</v>
      </c>
      <c r="P145" s="9" t="s">
        <v>73</v>
      </c>
      <c r="Q145" s="10">
        <v>100</v>
      </c>
      <c r="R145" s="6">
        <v>3</v>
      </c>
      <c r="S145" s="6" t="s">
        <v>1411</v>
      </c>
      <c r="T145" s="6" t="s">
        <v>100</v>
      </c>
      <c r="U145" s="6" t="s">
        <v>163</v>
      </c>
      <c r="V145" s="6" t="s">
        <v>67</v>
      </c>
      <c r="W145" s="6" t="s">
        <v>68</v>
      </c>
      <c r="X145" s="6">
        <v>2017</v>
      </c>
      <c r="Y145" s="6">
        <v>372773</v>
      </c>
      <c r="Z145" s="6" t="s">
        <v>241</v>
      </c>
      <c r="AA145" s="6">
        <v>250000</v>
      </c>
      <c r="AB145" s="6">
        <v>122773</v>
      </c>
      <c r="AC145" s="6" t="s">
        <v>69</v>
      </c>
      <c r="AD145" s="6" t="s">
        <v>1412</v>
      </c>
      <c r="AE145" s="6">
        <v>372773</v>
      </c>
      <c r="AF145" s="22" t="s">
        <v>165</v>
      </c>
      <c r="AG145" s="6">
        <v>32420690</v>
      </c>
      <c r="AH145" s="6">
        <v>2020</v>
      </c>
      <c r="AI145" s="6">
        <v>1</v>
      </c>
      <c r="AJ145" s="6" t="s">
        <v>1413</v>
      </c>
      <c r="AK145" s="6" t="s">
        <v>1414</v>
      </c>
      <c r="AL145" s="9" t="s">
        <v>116</v>
      </c>
      <c r="AM145" s="9" t="s">
        <v>116</v>
      </c>
      <c r="AN145" s="6" t="s">
        <v>1415</v>
      </c>
      <c r="AO145" s="9" t="s">
        <v>62</v>
      </c>
      <c r="AP145" s="10">
        <v>100</v>
      </c>
      <c r="AQ145" s="6" t="str">
        <f t="shared" si="5"/>
        <v>Missing</v>
      </c>
      <c r="AR145" s="6">
        <v>1</v>
      </c>
      <c r="AS145" s="6">
        <v>0</v>
      </c>
      <c r="AT145" s="6">
        <v>0</v>
      </c>
      <c r="AU145" s="6">
        <v>0</v>
      </c>
      <c r="AV145" s="6">
        <v>0</v>
      </c>
      <c r="AW145" s="6">
        <v>1</v>
      </c>
      <c r="AX145" s="6">
        <v>0</v>
      </c>
      <c r="AY145" s="6">
        <v>0</v>
      </c>
      <c r="AZ145" s="6" t="s">
        <v>301</v>
      </c>
      <c r="BA145" s="6" t="s">
        <v>1416</v>
      </c>
    </row>
    <row r="146" spans="1:53" ht="15.75" customHeight="1">
      <c r="A146" s="6">
        <f t="shared" ca="1" si="4"/>
        <v>0.94352331514606647</v>
      </c>
      <c r="B146" s="6" t="s">
        <v>303</v>
      </c>
      <c r="C146" s="6">
        <v>9452056</v>
      </c>
      <c r="D146" s="7">
        <v>43180</v>
      </c>
      <c r="E146" s="6" t="s">
        <v>56</v>
      </c>
      <c r="F146" s="6" t="s">
        <v>1417</v>
      </c>
      <c r="G146" s="6">
        <v>5</v>
      </c>
      <c r="H146" s="6" t="s">
        <v>58</v>
      </c>
      <c r="I146" s="6" t="s">
        <v>305</v>
      </c>
      <c r="J146" s="6">
        <v>101251</v>
      </c>
      <c r="K146" s="6">
        <v>3</v>
      </c>
      <c r="L146" s="7">
        <v>42461</v>
      </c>
      <c r="M146" s="7">
        <v>44286</v>
      </c>
      <c r="N146" s="6" t="s">
        <v>1166</v>
      </c>
      <c r="O146" s="8" t="s">
        <v>608</v>
      </c>
      <c r="P146" s="9" t="s">
        <v>62</v>
      </c>
      <c r="Q146" s="10">
        <v>99</v>
      </c>
      <c r="R146" s="6">
        <v>13</v>
      </c>
      <c r="S146" s="6" t="s">
        <v>390</v>
      </c>
      <c r="T146" s="6" t="s">
        <v>217</v>
      </c>
      <c r="U146" s="6" t="s">
        <v>120</v>
      </c>
      <c r="V146" s="6" t="s">
        <v>67</v>
      </c>
      <c r="W146" s="6" t="s">
        <v>68</v>
      </c>
      <c r="X146" s="6">
        <v>2018</v>
      </c>
      <c r="Y146" s="6">
        <v>452611</v>
      </c>
      <c r="Z146" s="6" t="s">
        <v>303</v>
      </c>
      <c r="AA146" s="6">
        <v>311804</v>
      </c>
      <c r="AB146" s="6">
        <v>90807</v>
      </c>
      <c r="AC146" s="6" t="s">
        <v>69</v>
      </c>
      <c r="AD146" s="6" t="s">
        <v>1420</v>
      </c>
      <c r="AE146" s="6">
        <v>402611</v>
      </c>
      <c r="AF146" s="6" t="s">
        <v>372</v>
      </c>
      <c r="AG146" s="6">
        <v>36399384</v>
      </c>
      <c r="AH146" s="6">
        <v>2022</v>
      </c>
      <c r="AI146" s="6">
        <v>1</v>
      </c>
      <c r="AJ146" s="6" t="s">
        <v>1421</v>
      </c>
      <c r="AK146" s="6" t="s">
        <v>1422</v>
      </c>
      <c r="AL146" s="9" t="s">
        <v>73</v>
      </c>
      <c r="AM146" s="10">
        <v>97</v>
      </c>
      <c r="AN146" s="6" t="s">
        <v>1423</v>
      </c>
      <c r="AO146" s="9" t="s">
        <v>62</v>
      </c>
      <c r="AP146" s="10">
        <v>100</v>
      </c>
      <c r="AQ146" s="6" t="str">
        <f t="shared" si="5"/>
        <v>fm</v>
      </c>
      <c r="AR146" s="6">
        <v>1</v>
      </c>
      <c r="AS146" s="6">
        <v>0</v>
      </c>
      <c r="AT146" s="6">
        <v>0</v>
      </c>
      <c r="AU146" s="6">
        <v>0</v>
      </c>
      <c r="AV146" s="6">
        <v>0</v>
      </c>
      <c r="AW146" s="6">
        <v>0</v>
      </c>
      <c r="AX146" s="6">
        <v>0</v>
      </c>
      <c r="AY146" s="6">
        <v>0</v>
      </c>
      <c r="AZ146" s="6" t="s">
        <v>301</v>
      </c>
      <c r="BA146" s="6" t="s">
        <v>1424</v>
      </c>
    </row>
    <row r="147" spans="1:53" ht="15.75" customHeight="1">
      <c r="A147" s="6">
        <f t="shared" ca="1" si="4"/>
        <v>0.61937799669049265</v>
      </c>
      <c r="B147" s="6" t="s">
        <v>254</v>
      </c>
      <c r="C147" s="6">
        <v>9328091</v>
      </c>
      <c r="D147" s="7">
        <v>42986</v>
      </c>
      <c r="E147" s="6" t="s">
        <v>1425</v>
      </c>
      <c r="F147" s="6" t="s">
        <v>1426</v>
      </c>
      <c r="G147" s="6">
        <v>5</v>
      </c>
      <c r="H147" s="6" t="s">
        <v>58</v>
      </c>
      <c r="I147" s="6" t="s">
        <v>256</v>
      </c>
      <c r="J147" s="6">
        <v>94573</v>
      </c>
      <c r="K147" s="6">
        <v>7</v>
      </c>
      <c r="L147" s="7">
        <v>40436</v>
      </c>
      <c r="M147" s="7">
        <v>43555</v>
      </c>
      <c r="N147" s="6" t="s">
        <v>1427</v>
      </c>
      <c r="O147" s="8" t="s">
        <v>1428</v>
      </c>
      <c r="P147" s="9" t="s">
        <v>73</v>
      </c>
      <c r="Q147" s="10">
        <v>98</v>
      </c>
      <c r="R147" s="6">
        <v>2</v>
      </c>
      <c r="S147" s="6" t="s">
        <v>320</v>
      </c>
      <c r="T147" s="6" t="s">
        <v>321</v>
      </c>
      <c r="U147" s="6" t="s">
        <v>137</v>
      </c>
      <c r="V147" s="6" t="s">
        <v>67</v>
      </c>
      <c r="W147" s="6" t="s">
        <v>68</v>
      </c>
      <c r="X147" s="6">
        <v>2017</v>
      </c>
      <c r="Y147" s="6">
        <v>408478</v>
      </c>
      <c r="Z147" s="6" t="s">
        <v>254</v>
      </c>
      <c r="AA147" s="6">
        <v>286631</v>
      </c>
      <c r="AB147" s="6">
        <v>121847</v>
      </c>
      <c r="AC147" s="6" t="s">
        <v>69</v>
      </c>
      <c r="AD147" s="6" t="s">
        <v>1429</v>
      </c>
      <c r="AE147" s="6">
        <v>408478</v>
      </c>
      <c r="AF147" s="22" t="s">
        <v>165</v>
      </c>
      <c r="AG147" s="6">
        <v>37079705</v>
      </c>
      <c r="AH147" s="6">
        <v>2022</v>
      </c>
      <c r="AI147" s="6">
        <v>0</v>
      </c>
      <c r="AJ147" s="6" t="s">
        <v>1430</v>
      </c>
      <c r="AK147" s="6" t="s">
        <v>1431</v>
      </c>
      <c r="AL147" s="9" t="s">
        <v>73</v>
      </c>
      <c r="AM147" s="10">
        <v>100</v>
      </c>
      <c r="AN147" s="6" t="s">
        <v>1432</v>
      </c>
      <c r="AO147" s="9" t="s">
        <v>73</v>
      </c>
      <c r="AP147" s="10">
        <v>98</v>
      </c>
      <c r="AQ147" s="6" t="str">
        <f t="shared" si="5"/>
        <v>ff</v>
      </c>
      <c r="AR147" s="6"/>
      <c r="AS147" s="6"/>
      <c r="AT147" s="6"/>
      <c r="AU147" s="6"/>
      <c r="AV147" s="6"/>
      <c r="AW147" s="6"/>
      <c r="AX147" s="6"/>
      <c r="AY147" s="6"/>
      <c r="AZ147" s="6"/>
      <c r="BA147" s="6"/>
    </row>
    <row r="148" spans="1:53" ht="15.75" customHeight="1">
      <c r="A148" s="6">
        <f t="shared" ca="1" si="4"/>
        <v>0.51116706221737207</v>
      </c>
      <c r="B148" s="6" t="s">
        <v>303</v>
      </c>
      <c r="C148" s="6">
        <v>9457417</v>
      </c>
      <c r="D148" s="7">
        <v>43179</v>
      </c>
      <c r="E148" s="6" t="s">
        <v>76</v>
      </c>
      <c r="F148" s="6" t="s">
        <v>1433</v>
      </c>
      <c r="G148" s="6">
        <v>5</v>
      </c>
      <c r="H148" s="6" t="s">
        <v>58</v>
      </c>
      <c r="I148" s="6" t="s">
        <v>305</v>
      </c>
      <c r="J148" s="6">
        <v>99510</v>
      </c>
      <c r="K148" s="6">
        <v>5</v>
      </c>
      <c r="L148" s="7">
        <v>41744</v>
      </c>
      <c r="M148" s="7">
        <v>43921</v>
      </c>
      <c r="N148" s="6" t="s">
        <v>1434</v>
      </c>
      <c r="O148" s="8" t="s">
        <v>1435</v>
      </c>
      <c r="P148" s="9" t="s">
        <v>62</v>
      </c>
      <c r="Q148" s="10">
        <v>98</v>
      </c>
      <c r="R148" s="6">
        <v>2</v>
      </c>
      <c r="S148" s="6" t="s">
        <v>309</v>
      </c>
      <c r="T148" s="6" t="s">
        <v>310</v>
      </c>
      <c r="U148" s="6" t="s">
        <v>311</v>
      </c>
      <c r="V148" s="6" t="s">
        <v>67</v>
      </c>
      <c r="W148" s="6" t="s">
        <v>68</v>
      </c>
      <c r="X148" s="6">
        <v>2018</v>
      </c>
      <c r="Y148" s="6">
        <v>361812</v>
      </c>
      <c r="Z148" s="6" t="s">
        <v>303</v>
      </c>
      <c r="AA148" s="6">
        <v>217500</v>
      </c>
      <c r="AB148" s="6">
        <v>144312</v>
      </c>
      <c r="AC148" s="6" t="s">
        <v>69</v>
      </c>
      <c r="AD148" s="6" t="s">
        <v>1436</v>
      </c>
      <c r="AE148" s="6">
        <v>361812</v>
      </c>
      <c r="AF148" s="22" t="s">
        <v>165</v>
      </c>
      <c r="AG148" s="6">
        <v>32259481</v>
      </c>
      <c r="AH148" s="6">
        <v>2020</v>
      </c>
      <c r="AI148" s="6">
        <v>0</v>
      </c>
      <c r="AJ148" s="6" t="s">
        <v>1437</v>
      </c>
      <c r="AK148" s="6" t="s">
        <v>1438</v>
      </c>
      <c r="AL148" s="9" t="s">
        <v>62</v>
      </c>
      <c r="AM148" s="10">
        <v>63</v>
      </c>
      <c r="AN148" s="6" t="s">
        <v>1439</v>
      </c>
      <c r="AO148" s="9" t="s">
        <v>62</v>
      </c>
      <c r="AP148" s="10">
        <v>98</v>
      </c>
      <c r="AQ148" s="6" t="str">
        <f t="shared" si="5"/>
        <v>mm</v>
      </c>
    </row>
    <row r="149" spans="1:53" ht="15.75" customHeight="1">
      <c r="A149" s="6">
        <f t="shared" ca="1" si="4"/>
        <v>0.50655593499750851</v>
      </c>
      <c r="B149" s="6" t="s">
        <v>55</v>
      </c>
      <c r="C149" s="6">
        <v>9276778</v>
      </c>
      <c r="D149" s="7">
        <v>42892</v>
      </c>
      <c r="E149" s="6" t="s">
        <v>76</v>
      </c>
      <c r="F149" s="6" t="s">
        <v>1440</v>
      </c>
      <c r="G149" s="6">
        <v>5</v>
      </c>
      <c r="H149" s="6" t="s">
        <v>58</v>
      </c>
      <c r="I149" s="6" t="s">
        <v>59</v>
      </c>
      <c r="J149" s="6">
        <v>60926</v>
      </c>
      <c r="K149" s="6">
        <v>9</v>
      </c>
      <c r="L149" s="7">
        <v>39355</v>
      </c>
      <c r="M149" s="7">
        <v>44165</v>
      </c>
      <c r="N149" s="6" t="s">
        <v>1441</v>
      </c>
      <c r="O149" s="8" t="s">
        <v>1443</v>
      </c>
      <c r="P149" s="9" t="s">
        <v>73</v>
      </c>
      <c r="Q149" s="10">
        <v>98</v>
      </c>
      <c r="R149" s="6">
        <v>5</v>
      </c>
      <c r="S149" s="6" t="s">
        <v>1444</v>
      </c>
      <c r="T149" s="6" t="s">
        <v>584</v>
      </c>
      <c r="U149" s="6" t="s">
        <v>585</v>
      </c>
      <c r="V149" s="6" t="s">
        <v>473</v>
      </c>
      <c r="W149" s="6" t="s">
        <v>68</v>
      </c>
      <c r="X149" s="6">
        <v>2017</v>
      </c>
      <c r="Y149" s="6">
        <v>295953</v>
      </c>
      <c r="Z149" s="6" t="s">
        <v>55</v>
      </c>
      <c r="AA149" s="6">
        <v>224625</v>
      </c>
      <c r="AB149" s="6">
        <v>71328</v>
      </c>
      <c r="AC149" s="6" t="s">
        <v>69</v>
      </c>
      <c r="AD149" s="6" t="s">
        <v>1445</v>
      </c>
      <c r="AE149" s="6">
        <v>295953</v>
      </c>
      <c r="AF149" s="22" t="s">
        <v>165</v>
      </c>
      <c r="AG149" s="6">
        <v>33382987</v>
      </c>
      <c r="AH149" s="6">
        <v>2021</v>
      </c>
      <c r="AI149" s="6">
        <v>1</v>
      </c>
      <c r="AJ149" s="6" t="s">
        <v>1446</v>
      </c>
      <c r="AK149" s="6" t="s">
        <v>1447</v>
      </c>
      <c r="AL149" s="9" t="s">
        <v>73</v>
      </c>
      <c r="AM149" s="10">
        <v>98</v>
      </c>
      <c r="AN149" s="6" t="s">
        <v>1432</v>
      </c>
      <c r="AO149" s="9" t="s">
        <v>73</v>
      </c>
      <c r="AP149" s="10">
        <v>98</v>
      </c>
      <c r="AQ149" s="6" t="str">
        <f t="shared" si="5"/>
        <v>ff</v>
      </c>
      <c r="AR149" s="6">
        <v>0</v>
      </c>
      <c r="AS149" s="6">
        <v>0</v>
      </c>
      <c r="AT149" s="6">
        <v>1</v>
      </c>
      <c r="AU149" s="6">
        <v>0</v>
      </c>
      <c r="AV149" s="6">
        <v>0</v>
      </c>
      <c r="AW149" s="6">
        <v>0</v>
      </c>
      <c r="AX149" s="6">
        <v>0</v>
      </c>
      <c r="AY149" s="6">
        <v>0</v>
      </c>
      <c r="AZ149" s="6" t="s">
        <v>197</v>
      </c>
      <c r="BA149" s="6" t="s">
        <v>1448</v>
      </c>
    </row>
    <row r="150" spans="1:53" ht="15.75" customHeight="1">
      <c r="A150" s="6">
        <f t="shared" ca="1" si="4"/>
        <v>0.42550147795386295</v>
      </c>
      <c r="B150" s="6" t="s">
        <v>405</v>
      </c>
      <c r="C150" s="6">
        <v>9440997</v>
      </c>
      <c r="D150" s="7">
        <v>43144</v>
      </c>
      <c r="E150" s="6" t="s">
        <v>1449</v>
      </c>
      <c r="F150" s="6" t="s">
        <v>1450</v>
      </c>
      <c r="G150" s="6">
        <v>5</v>
      </c>
      <c r="H150" s="6" t="s">
        <v>58</v>
      </c>
      <c r="I150" s="6" t="s">
        <v>407</v>
      </c>
      <c r="J150" s="6">
        <v>35879</v>
      </c>
      <c r="K150" s="6">
        <v>5</v>
      </c>
      <c r="L150" s="7">
        <v>41760</v>
      </c>
      <c r="M150" s="7">
        <v>44255</v>
      </c>
      <c r="N150" s="6" t="s">
        <v>1451</v>
      </c>
      <c r="O150" s="8" t="s">
        <v>1453</v>
      </c>
      <c r="P150" s="9" t="s">
        <v>73</v>
      </c>
      <c r="Q150" s="10">
        <v>93</v>
      </c>
      <c r="R150" s="6">
        <v>17</v>
      </c>
      <c r="S150" s="6" t="s">
        <v>1454</v>
      </c>
      <c r="T150" s="6" t="s">
        <v>1455</v>
      </c>
      <c r="U150" s="6" t="s">
        <v>585</v>
      </c>
      <c r="V150" s="6" t="s">
        <v>348</v>
      </c>
      <c r="W150" s="6" t="s">
        <v>68</v>
      </c>
      <c r="X150" s="6">
        <v>2018</v>
      </c>
      <c r="Y150" s="6">
        <v>605573</v>
      </c>
      <c r="Z150" s="6" t="s">
        <v>405</v>
      </c>
      <c r="AA150" s="6">
        <v>506770</v>
      </c>
      <c r="AB150" s="6">
        <v>98803</v>
      </c>
      <c r="AC150" s="6" t="s">
        <v>69</v>
      </c>
      <c r="AD150" s="6" t="s">
        <v>1456</v>
      </c>
      <c r="AE150" s="6">
        <v>605573</v>
      </c>
      <c r="AF150" s="22" t="s">
        <v>165</v>
      </c>
      <c r="AG150" s="6">
        <v>32811628</v>
      </c>
      <c r="AH150" s="6">
        <v>2020</v>
      </c>
      <c r="AI150" s="6">
        <v>1</v>
      </c>
      <c r="AJ150" s="6" t="s">
        <v>1457</v>
      </c>
      <c r="AK150" s="6" t="s">
        <v>1458</v>
      </c>
      <c r="AL150" s="9" t="s">
        <v>73</v>
      </c>
      <c r="AM150" s="10">
        <v>93</v>
      </c>
      <c r="AN150" s="6" t="s">
        <v>1432</v>
      </c>
      <c r="AO150" s="9" t="s">
        <v>73</v>
      </c>
      <c r="AP150" s="10">
        <v>98</v>
      </c>
      <c r="AQ150" s="6" t="str">
        <f t="shared" si="5"/>
        <v>ff</v>
      </c>
      <c r="AR150" s="6">
        <v>0</v>
      </c>
      <c r="AS150" s="6">
        <v>0</v>
      </c>
      <c r="AT150" s="6">
        <v>1</v>
      </c>
      <c r="AU150" s="6">
        <v>1</v>
      </c>
      <c r="AV150" s="6">
        <v>0</v>
      </c>
      <c r="AW150" s="6">
        <v>0</v>
      </c>
      <c r="AX150" s="6">
        <v>0</v>
      </c>
      <c r="AY150" s="6">
        <v>0</v>
      </c>
      <c r="AZ150" s="6" t="s">
        <v>107</v>
      </c>
      <c r="BA150" s="6" t="s">
        <v>1459</v>
      </c>
    </row>
    <row r="151" spans="1:53" ht="15.75" customHeight="1">
      <c r="A151" s="6">
        <f t="shared" ca="1" si="4"/>
        <v>0.26831981173783526</v>
      </c>
      <c r="B151" s="6" t="s">
        <v>199</v>
      </c>
      <c r="C151" s="6">
        <v>9210608</v>
      </c>
      <c r="D151" s="7">
        <v>42711</v>
      </c>
      <c r="E151" s="6" t="s">
        <v>76</v>
      </c>
      <c r="F151" s="6" t="s">
        <v>1460</v>
      </c>
      <c r="G151" s="6">
        <v>5</v>
      </c>
      <c r="H151" s="6" t="s">
        <v>58</v>
      </c>
      <c r="I151" s="6" t="s">
        <v>149</v>
      </c>
      <c r="J151" s="6">
        <v>174779</v>
      </c>
      <c r="K151" s="6">
        <v>4</v>
      </c>
      <c r="L151" s="7">
        <v>41671</v>
      </c>
      <c r="M151" s="7">
        <v>43861</v>
      </c>
      <c r="N151" s="6" t="s">
        <v>1461</v>
      </c>
      <c r="O151" s="8" t="s">
        <v>1462</v>
      </c>
      <c r="P151" s="9" t="s">
        <v>73</v>
      </c>
      <c r="Q151" s="10">
        <v>95</v>
      </c>
      <c r="R151" s="6">
        <v>1</v>
      </c>
      <c r="S151" s="6" t="s">
        <v>346</v>
      </c>
      <c r="T151" s="6" t="s">
        <v>119</v>
      </c>
      <c r="U151" s="6" t="s">
        <v>347</v>
      </c>
      <c r="V151" s="6" t="s">
        <v>348</v>
      </c>
      <c r="W151" s="6" t="s">
        <v>68</v>
      </c>
      <c r="X151" s="6">
        <v>2017</v>
      </c>
      <c r="Y151" s="6">
        <v>322993</v>
      </c>
      <c r="Z151" s="6" t="s">
        <v>199</v>
      </c>
      <c r="AA151" s="6">
        <v>208587</v>
      </c>
      <c r="AB151" s="6">
        <v>114406</v>
      </c>
      <c r="AC151" s="6" t="s">
        <v>69</v>
      </c>
      <c r="AD151" s="6" t="s">
        <v>1463</v>
      </c>
      <c r="AE151" s="6">
        <v>322993</v>
      </c>
      <c r="AF151" s="22" t="s">
        <v>165</v>
      </c>
      <c r="AG151" s="6">
        <v>34473708</v>
      </c>
      <c r="AH151" s="6">
        <v>2021</v>
      </c>
      <c r="AI151" s="6">
        <v>0</v>
      </c>
      <c r="AJ151" s="6" t="s">
        <v>1224</v>
      </c>
      <c r="AK151" s="6" t="s">
        <v>1258</v>
      </c>
      <c r="AL151" s="9" t="s">
        <v>62</v>
      </c>
      <c r="AM151" s="10">
        <v>88</v>
      </c>
      <c r="AN151" s="6" t="s">
        <v>1464</v>
      </c>
      <c r="AO151" s="9" t="s">
        <v>73</v>
      </c>
      <c r="AP151" s="10">
        <v>95</v>
      </c>
      <c r="AQ151" s="6" t="str">
        <f t="shared" si="5"/>
        <v>mf</v>
      </c>
    </row>
    <row r="152" spans="1:53" ht="15.75" customHeight="1">
      <c r="A152" s="6">
        <f t="shared" ca="1" si="4"/>
        <v>0.71261645643418636</v>
      </c>
      <c r="B152" s="6" t="s">
        <v>889</v>
      </c>
      <c r="C152" s="6">
        <v>9532836</v>
      </c>
      <c r="D152" s="7">
        <v>43305</v>
      </c>
      <c r="E152" s="6" t="s">
        <v>1465</v>
      </c>
      <c r="F152" s="6" t="s">
        <v>1466</v>
      </c>
      <c r="G152" s="6">
        <v>5</v>
      </c>
      <c r="H152" s="6" t="s">
        <v>58</v>
      </c>
      <c r="I152" s="6" t="s">
        <v>891</v>
      </c>
      <c r="J152" s="6">
        <v>26877</v>
      </c>
      <c r="K152" s="6">
        <v>4</v>
      </c>
      <c r="L152" s="7">
        <v>42277</v>
      </c>
      <c r="M152" s="7">
        <v>44043</v>
      </c>
      <c r="N152" s="6" t="s">
        <v>1467</v>
      </c>
      <c r="O152" s="8" t="s">
        <v>1469</v>
      </c>
      <c r="P152" s="9" t="s">
        <v>73</v>
      </c>
      <c r="Q152" s="10">
        <v>92</v>
      </c>
      <c r="R152" s="6">
        <v>6</v>
      </c>
      <c r="S152" s="6" t="s">
        <v>333</v>
      </c>
      <c r="T152" s="6" t="s">
        <v>334</v>
      </c>
      <c r="U152" s="6" t="s">
        <v>335</v>
      </c>
      <c r="V152" s="6" t="s">
        <v>102</v>
      </c>
      <c r="W152" s="6" t="s">
        <v>68</v>
      </c>
      <c r="X152" s="6">
        <v>2018</v>
      </c>
      <c r="Y152" s="6">
        <v>514239</v>
      </c>
      <c r="Z152" s="6" t="s">
        <v>889</v>
      </c>
      <c r="AA152" s="6">
        <v>343128</v>
      </c>
      <c r="AB152" s="6">
        <v>171111</v>
      </c>
      <c r="AC152" s="6" t="s">
        <v>69</v>
      </c>
      <c r="AD152" s="6" t="s">
        <v>1470</v>
      </c>
      <c r="AE152" s="6">
        <v>514239</v>
      </c>
      <c r="AF152" s="22" t="s">
        <v>165</v>
      </c>
      <c r="AG152" s="6">
        <v>32619143</v>
      </c>
      <c r="AH152" s="6">
        <v>2020</v>
      </c>
      <c r="AI152" s="6">
        <v>1</v>
      </c>
      <c r="AJ152" s="6" t="s">
        <v>1471</v>
      </c>
      <c r="AK152" s="6" t="s">
        <v>1472</v>
      </c>
      <c r="AL152" s="9" t="s">
        <v>62</v>
      </c>
      <c r="AM152" s="10">
        <v>69</v>
      </c>
      <c r="AN152" s="6" t="s">
        <v>1473</v>
      </c>
      <c r="AO152" s="9" t="s">
        <v>62</v>
      </c>
      <c r="AP152" s="10">
        <v>99</v>
      </c>
      <c r="AQ152" s="6" t="str">
        <f t="shared" si="5"/>
        <v>mm</v>
      </c>
      <c r="AR152" s="6">
        <v>0</v>
      </c>
      <c r="AS152" s="6">
        <v>0</v>
      </c>
      <c r="AT152" s="6">
        <v>1</v>
      </c>
      <c r="AU152" s="6">
        <v>0</v>
      </c>
      <c r="AV152" s="6">
        <v>0</v>
      </c>
      <c r="AW152" s="6">
        <v>0</v>
      </c>
      <c r="AX152" s="6">
        <v>0</v>
      </c>
      <c r="AY152" s="6">
        <v>0</v>
      </c>
      <c r="AZ152" s="6" t="s">
        <v>301</v>
      </c>
      <c r="BA152" s="6" t="s">
        <v>1474</v>
      </c>
    </row>
    <row r="153" spans="1:53" ht="15.75" customHeight="1">
      <c r="A153" s="6">
        <f t="shared" ca="1" si="4"/>
        <v>0.50989867055914406</v>
      </c>
      <c r="B153" s="6" t="s">
        <v>127</v>
      </c>
      <c r="C153" s="6">
        <v>9269276</v>
      </c>
      <c r="D153" s="7">
        <v>42857</v>
      </c>
      <c r="E153" s="6" t="s">
        <v>76</v>
      </c>
      <c r="F153" s="6" t="s">
        <v>1475</v>
      </c>
      <c r="G153" s="6">
        <v>5</v>
      </c>
      <c r="H153" s="6" t="s">
        <v>58</v>
      </c>
      <c r="I153" s="6" t="s">
        <v>130</v>
      </c>
      <c r="J153" s="6">
        <v>97695</v>
      </c>
      <c r="K153" s="6">
        <v>5</v>
      </c>
      <c r="L153" s="7">
        <v>41518</v>
      </c>
      <c r="M153" s="7">
        <v>43585</v>
      </c>
      <c r="N153" s="6" t="s">
        <v>225</v>
      </c>
      <c r="O153" s="8" t="s">
        <v>1477</v>
      </c>
      <c r="P153" s="9" t="s">
        <v>62</v>
      </c>
      <c r="Q153" s="10">
        <v>99</v>
      </c>
      <c r="R153" s="6">
        <v>5</v>
      </c>
      <c r="S153" s="6" t="s">
        <v>997</v>
      </c>
      <c r="T153" s="6" t="s">
        <v>998</v>
      </c>
      <c r="U153" s="6" t="s">
        <v>640</v>
      </c>
      <c r="V153" s="6" t="s">
        <v>67</v>
      </c>
      <c r="W153" s="6" t="s">
        <v>68</v>
      </c>
      <c r="X153" s="6">
        <v>2017</v>
      </c>
      <c r="Y153" s="6">
        <v>384071</v>
      </c>
      <c r="Z153" s="6" t="s">
        <v>127</v>
      </c>
      <c r="AA153" s="6">
        <v>284281</v>
      </c>
      <c r="AB153" s="6">
        <v>99790</v>
      </c>
      <c r="AC153" s="6" t="s">
        <v>69</v>
      </c>
      <c r="AD153" s="6" t="s">
        <v>1479</v>
      </c>
      <c r="AE153" s="6">
        <v>384071</v>
      </c>
      <c r="AF153" s="6" t="s">
        <v>193</v>
      </c>
      <c r="AG153" s="6">
        <v>35058309</v>
      </c>
      <c r="AH153" s="6">
        <v>2022</v>
      </c>
      <c r="AI153" s="6">
        <v>1</v>
      </c>
      <c r="AJ153" s="6" t="s">
        <v>1480</v>
      </c>
      <c r="AK153" s="6" t="s">
        <v>1481</v>
      </c>
      <c r="AL153" s="9" t="s">
        <v>62</v>
      </c>
      <c r="AM153" s="10">
        <v>95</v>
      </c>
      <c r="AN153" s="6" t="s">
        <v>1482</v>
      </c>
      <c r="AO153" s="9" t="s">
        <v>62</v>
      </c>
      <c r="AP153" s="10">
        <v>99</v>
      </c>
      <c r="AQ153" s="6" t="str">
        <f t="shared" si="5"/>
        <v>mm</v>
      </c>
      <c r="AR153" s="6">
        <v>1</v>
      </c>
      <c r="AS153" s="6">
        <v>0</v>
      </c>
      <c r="AT153" s="6">
        <v>0</v>
      </c>
      <c r="AU153" s="6">
        <v>0</v>
      </c>
      <c r="AV153" s="6">
        <v>0</v>
      </c>
      <c r="AW153" s="6">
        <v>0</v>
      </c>
      <c r="AX153" s="6">
        <v>0</v>
      </c>
      <c r="AY153" s="6">
        <v>0</v>
      </c>
      <c r="AZ153" s="6" t="s">
        <v>197</v>
      </c>
      <c r="BA153" s="6" t="s">
        <v>1483</v>
      </c>
    </row>
    <row r="154" spans="1:53" ht="15.75" customHeight="1">
      <c r="A154" s="6">
        <f t="shared" ca="1" si="4"/>
        <v>0.5920978654428779</v>
      </c>
      <c r="B154" s="6" t="s">
        <v>303</v>
      </c>
      <c r="C154" s="6">
        <v>9250746</v>
      </c>
      <c r="D154" s="7">
        <v>42822</v>
      </c>
      <c r="E154" s="6" t="s">
        <v>76</v>
      </c>
      <c r="F154" s="6" t="s">
        <v>1484</v>
      </c>
      <c r="G154" s="6">
        <v>5</v>
      </c>
      <c r="H154" s="6" t="s">
        <v>58</v>
      </c>
      <c r="I154" s="6" t="s">
        <v>305</v>
      </c>
      <c r="J154" s="6">
        <v>58913</v>
      </c>
      <c r="K154" s="6">
        <v>14</v>
      </c>
      <c r="L154" s="7">
        <v>37154</v>
      </c>
      <c r="M154" s="7">
        <v>43190</v>
      </c>
      <c r="N154" s="6" t="s">
        <v>1485</v>
      </c>
      <c r="O154" s="8" t="s">
        <v>1487</v>
      </c>
      <c r="P154" s="9" t="s">
        <v>62</v>
      </c>
      <c r="Q154" s="10">
        <v>79</v>
      </c>
      <c r="R154" s="6">
        <v>6</v>
      </c>
      <c r="S154" s="6" t="s">
        <v>333</v>
      </c>
      <c r="T154" s="6" t="s">
        <v>334</v>
      </c>
      <c r="U154" s="6" t="s">
        <v>335</v>
      </c>
      <c r="V154" s="6" t="s">
        <v>67</v>
      </c>
      <c r="W154" s="6" t="s">
        <v>68</v>
      </c>
      <c r="X154" s="6">
        <v>2017</v>
      </c>
      <c r="Y154" s="6">
        <v>338213</v>
      </c>
      <c r="Z154" s="6" t="s">
        <v>303</v>
      </c>
      <c r="AA154" s="6">
        <v>217500</v>
      </c>
      <c r="AB154" s="6">
        <v>120713</v>
      </c>
      <c r="AC154" s="6" t="s">
        <v>69</v>
      </c>
      <c r="AD154" s="6" t="s">
        <v>1488</v>
      </c>
      <c r="AE154" s="6">
        <v>338213</v>
      </c>
      <c r="AF154" s="6" t="s">
        <v>193</v>
      </c>
      <c r="AG154" s="6">
        <v>34918385</v>
      </c>
      <c r="AH154" s="6">
        <v>2021</v>
      </c>
      <c r="AI154" s="6">
        <v>1</v>
      </c>
      <c r="AJ154" s="6" t="s">
        <v>1489</v>
      </c>
      <c r="AK154" s="6" t="s">
        <v>1490</v>
      </c>
      <c r="AL154" s="9" t="s">
        <v>62</v>
      </c>
      <c r="AM154" s="10">
        <v>67</v>
      </c>
      <c r="AN154" s="6" t="s">
        <v>1491</v>
      </c>
      <c r="AO154" s="9" t="s">
        <v>62</v>
      </c>
      <c r="AP154" s="10">
        <v>79</v>
      </c>
      <c r="AQ154" s="6" t="str">
        <f t="shared" si="5"/>
        <v>mm</v>
      </c>
      <c r="AR154" s="6">
        <v>0</v>
      </c>
      <c r="AS154" s="6">
        <v>0</v>
      </c>
      <c r="AT154" s="6">
        <v>1</v>
      </c>
      <c r="AU154" s="6">
        <v>1</v>
      </c>
      <c r="AV154" s="6">
        <v>0</v>
      </c>
      <c r="AW154" s="6">
        <v>0</v>
      </c>
      <c r="AX154" s="6">
        <v>0</v>
      </c>
      <c r="AY154" s="6">
        <v>0</v>
      </c>
      <c r="AZ154" s="6" t="s">
        <v>46</v>
      </c>
      <c r="BA154" s="6" t="s">
        <v>1492</v>
      </c>
    </row>
    <row r="155" spans="1:53" ht="15.75" customHeight="1">
      <c r="A155" s="6">
        <f t="shared" ca="1" si="4"/>
        <v>0.50357276473432921</v>
      </c>
      <c r="B155" s="6" t="s">
        <v>241</v>
      </c>
      <c r="C155" s="6">
        <v>9497813</v>
      </c>
      <c r="D155" s="7">
        <v>43248</v>
      </c>
      <c r="E155" s="6" t="s">
        <v>56</v>
      </c>
      <c r="F155" s="6" t="s">
        <v>1493</v>
      </c>
      <c r="G155" s="6">
        <v>5</v>
      </c>
      <c r="H155" s="6" t="s">
        <v>58</v>
      </c>
      <c r="I155" s="6" t="s">
        <v>243</v>
      </c>
      <c r="J155" s="6">
        <v>125863</v>
      </c>
      <c r="K155" s="6">
        <v>4</v>
      </c>
      <c r="L155" s="7">
        <v>42248</v>
      </c>
      <c r="M155" s="7">
        <v>43799</v>
      </c>
      <c r="N155" s="6" t="s">
        <v>1494</v>
      </c>
      <c r="O155" s="8" t="s">
        <v>1496</v>
      </c>
      <c r="P155" s="9" t="s">
        <v>62</v>
      </c>
      <c r="Q155" s="10">
        <v>99</v>
      </c>
      <c r="R155" s="6">
        <v>13</v>
      </c>
      <c r="S155" s="6" t="s">
        <v>1222</v>
      </c>
      <c r="T155" s="6" t="s">
        <v>217</v>
      </c>
      <c r="U155" s="6" t="s">
        <v>120</v>
      </c>
      <c r="V155" s="6" t="s">
        <v>67</v>
      </c>
      <c r="W155" s="6" t="s">
        <v>68</v>
      </c>
      <c r="X155" s="6">
        <v>2018</v>
      </c>
      <c r="Y155" s="6">
        <v>798847</v>
      </c>
      <c r="Z155" s="6" t="s">
        <v>241</v>
      </c>
      <c r="AA155" s="6">
        <v>494213</v>
      </c>
      <c r="AB155" s="6">
        <v>304634</v>
      </c>
      <c r="AC155" s="6" t="s">
        <v>69</v>
      </c>
      <c r="AD155" s="6" t="s">
        <v>1497</v>
      </c>
      <c r="AE155" s="6">
        <v>798847</v>
      </c>
      <c r="AF155" s="22" t="s">
        <v>165</v>
      </c>
      <c r="AG155" s="6">
        <v>35590109</v>
      </c>
      <c r="AH155" s="6">
        <v>2022</v>
      </c>
      <c r="AI155" s="6">
        <v>1</v>
      </c>
      <c r="AJ155" s="6" t="s">
        <v>1498</v>
      </c>
      <c r="AK155" s="6" t="s">
        <v>125</v>
      </c>
      <c r="AL155" s="9" t="s">
        <v>62</v>
      </c>
      <c r="AM155" s="10">
        <v>99</v>
      </c>
      <c r="AN155" s="6" t="s">
        <v>1499</v>
      </c>
      <c r="AO155" s="9" t="s">
        <v>62</v>
      </c>
      <c r="AP155" s="10">
        <v>99</v>
      </c>
      <c r="AQ155" s="6" t="str">
        <f t="shared" si="5"/>
        <v>mm</v>
      </c>
      <c r="AR155" s="6">
        <v>0</v>
      </c>
      <c r="AS155" s="6">
        <v>0</v>
      </c>
      <c r="AT155" s="6">
        <v>1</v>
      </c>
      <c r="AU155" s="6">
        <v>1</v>
      </c>
      <c r="AV155" s="6">
        <v>0</v>
      </c>
      <c r="AW155" s="6">
        <v>0</v>
      </c>
      <c r="AX155" s="6">
        <v>0</v>
      </c>
      <c r="AY155" s="6">
        <v>0</v>
      </c>
      <c r="AZ155" s="6" t="s">
        <v>90</v>
      </c>
      <c r="BA155" s="6" t="s">
        <v>1500</v>
      </c>
    </row>
    <row r="156" spans="1:53" ht="15.75" customHeight="1">
      <c r="A156" s="6">
        <f t="shared" ca="1" si="4"/>
        <v>0.14950685958961962</v>
      </c>
      <c r="B156" s="6" t="s">
        <v>405</v>
      </c>
      <c r="C156" s="6">
        <v>9243232</v>
      </c>
      <c r="D156" s="7">
        <v>42814</v>
      </c>
      <c r="E156" s="6" t="s">
        <v>76</v>
      </c>
      <c r="F156" s="6" t="s">
        <v>1501</v>
      </c>
      <c r="G156" s="6">
        <v>5</v>
      </c>
      <c r="H156" s="6" t="s">
        <v>58</v>
      </c>
      <c r="I156" s="6" t="s">
        <v>407</v>
      </c>
      <c r="J156" s="6">
        <v>19631</v>
      </c>
      <c r="K156" s="6">
        <v>10</v>
      </c>
      <c r="L156" s="7">
        <v>38990</v>
      </c>
      <c r="M156" s="7">
        <v>43555</v>
      </c>
      <c r="N156" s="6" t="s">
        <v>1451</v>
      </c>
      <c r="O156" s="8" t="s">
        <v>1503</v>
      </c>
      <c r="P156" s="9" t="s">
        <v>62</v>
      </c>
      <c r="Q156" s="10">
        <v>100</v>
      </c>
      <c r="R156" s="6">
        <v>26</v>
      </c>
      <c r="S156" s="6" t="s">
        <v>804</v>
      </c>
      <c r="T156" s="6" t="s">
        <v>805</v>
      </c>
      <c r="U156" s="6" t="s">
        <v>120</v>
      </c>
      <c r="V156" s="6" t="s">
        <v>85</v>
      </c>
      <c r="W156" s="6" t="s">
        <v>68</v>
      </c>
      <c r="X156" s="6">
        <v>2017</v>
      </c>
      <c r="Y156" s="6">
        <v>535230</v>
      </c>
      <c r="Z156" s="6" t="s">
        <v>405</v>
      </c>
      <c r="AA156" s="6">
        <v>360411</v>
      </c>
      <c r="AB156" s="6">
        <v>174819</v>
      </c>
      <c r="AC156" s="6" t="s">
        <v>69</v>
      </c>
      <c r="AD156" s="6" t="s">
        <v>1504</v>
      </c>
      <c r="AE156" s="6">
        <v>535230</v>
      </c>
      <c r="AF156" s="6" t="s">
        <v>193</v>
      </c>
      <c r="AG156" s="6">
        <v>34618492</v>
      </c>
      <c r="AH156" s="6">
        <v>2021</v>
      </c>
      <c r="AI156" s="6">
        <v>1</v>
      </c>
      <c r="AJ156" s="6" t="s">
        <v>1505</v>
      </c>
      <c r="AK156" s="6" t="s">
        <v>1506</v>
      </c>
      <c r="AL156" s="9" t="s">
        <v>73</v>
      </c>
      <c r="AM156" s="10">
        <v>97</v>
      </c>
      <c r="AN156" s="6" t="s">
        <v>1507</v>
      </c>
      <c r="AO156" s="9" t="s">
        <v>62</v>
      </c>
      <c r="AP156" s="10">
        <v>100</v>
      </c>
      <c r="AQ156" s="6" t="str">
        <f t="shared" si="5"/>
        <v>fm</v>
      </c>
      <c r="AR156" s="6">
        <v>0</v>
      </c>
      <c r="AS156" s="6">
        <v>0</v>
      </c>
      <c r="AT156" s="6">
        <v>1</v>
      </c>
      <c r="AU156" s="6">
        <v>1</v>
      </c>
      <c r="AV156" s="6">
        <v>0</v>
      </c>
      <c r="AW156" s="6">
        <v>0</v>
      </c>
      <c r="AX156" s="6">
        <v>0</v>
      </c>
      <c r="AY156" s="6">
        <v>0</v>
      </c>
      <c r="AZ156" s="6" t="s">
        <v>107</v>
      </c>
      <c r="BA156" s="6" t="s">
        <v>1508</v>
      </c>
    </row>
    <row r="157" spans="1:53" ht="15.75" customHeight="1">
      <c r="A157" s="6">
        <f t="shared" ca="1" si="4"/>
        <v>0.19825418511602877</v>
      </c>
      <c r="B157" s="6" t="s">
        <v>254</v>
      </c>
      <c r="C157" s="6">
        <v>9458755</v>
      </c>
      <c r="D157" s="7">
        <v>43186</v>
      </c>
      <c r="E157" s="6" t="s">
        <v>56</v>
      </c>
      <c r="F157" s="6" t="s">
        <v>1509</v>
      </c>
      <c r="G157" s="6">
        <v>5</v>
      </c>
      <c r="H157" s="6" t="s">
        <v>58</v>
      </c>
      <c r="I157" s="6" t="s">
        <v>256</v>
      </c>
      <c r="J157" s="6">
        <v>29860</v>
      </c>
      <c r="K157" s="6">
        <v>36</v>
      </c>
      <c r="L157" s="7">
        <v>29677</v>
      </c>
      <c r="M157" s="7">
        <v>43646</v>
      </c>
      <c r="N157" s="6" t="s">
        <v>1510</v>
      </c>
      <c r="O157" s="8" t="s">
        <v>1511</v>
      </c>
      <c r="P157" s="9" t="s">
        <v>62</v>
      </c>
      <c r="Q157" s="10">
        <v>98</v>
      </c>
      <c r="R157" s="6">
        <v>4</v>
      </c>
      <c r="S157" s="6" t="s">
        <v>1512</v>
      </c>
      <c r="T157" s="6" t="s">
        <v>1513</v>
      </c>
      <c r="U157" s="6" t="s">
        <v>640</v>
      </c>
      <c r="V157" s="6" t="s">
        <v>67</v>
      </c>
      <c r="W157" s="6" t="s">
        <v>68</v>
      </c>
      <c r="X157" s="6">
        <v>2018</v>
      </c>
      <c r="Y157" s="6">
        <v>451850</v>
      </c>
      <c r="Z157" s="6" t="s">
        <v>254</v>
      </c>
      <c r="AA157" s="6">
        <v>298740</v>
      </c>
      <c r="AB157" s="6">
        <v>153110</v>
      </c>
      <c r="AC157" s="6" t="s">
        <v>69</v>
      </c>
      <c r="AD157" s="6" t="s">
        <v>1514</v>
      </c>
      <c r="AE157" s="6">
        <v>451850</v>
      </c>
      <c r="AF157" s="22" t="s">
        <v>165</v>
      </c>
      <c r="AG157" s="6">
        <v>31431179</v>
      </c>
      <c r="AH157" s="6">
        <v>2019</v>
      </c>
      <c r="AI157" s="6" t="s">
        <v>392</v>
      </c>
      <c r="AJ157" s="6" t="s">
        <v>1515</v>
      </c>
      <c r="AK157" s="6" t="s">
        <v>1516</v>
      </c>
      <c r="AL157" s="9" t="s">
        <v>62</v>
      </c>
      <c r="AM157" s="10">
        <v>98</v>
      </c>
      <c r="AN157" s="6" t="s">
        <v>961</v>
      </c>
      <c r="AO157" s="9" t="s">
        <v>62</v>
      </c>
      <c r="AP157" s="10">
        <v>99</v>
      </c>
      <c r="AQ157" s="6" t="str">
        <f t="shared" si="5"/>
        <v>mm</v>
      </c>
    </row>
    <row r="158" spans="1:53" ht="15.75" customHeight="1">
      <c r="A158" s="6">
        <f t="shared" ca="1" si="4"/>
        <v>0.69868983582938793</v>
      </c>
      <c r="B158" s="6" t="s">
        <v>199</v>
      </c>
      <c r="C158" s="6">
        <v>9228344</v>
      </c>
      <c r="D158" s="7">
        <v>42783</v>
      </c>
      <c r="E158" s="6" t="s">
        <v>56</v>
      </c>
      <c r="F158" s="6" t="s">
        <v>1517</v>
      </c>
      <c r="G158" s="6">
        <v>5</v>
      </c>
      <c r="H158" s="6" t="s">
        <v>58</v>
      </c>
      <c r="I158" s="6" t="s">
        <v>149</v>
      </c>
      <c r="J158" s="6">
        <v>190779</v>
      </c>
      <c r="K158" s="6">
        <v>3</v>
      </c>
      <c r="L158" s="7">
        <v>42067</v>
      </c>
      <c r="M158" s="7">
        <v>43524</v>
      </c>
      <c r="N158" s="6" t="s">
        <v>1518</v>
      </c>
      <c r="O158" s="8" t="s">
        <v>1519</v>
      </c>
      <c r="P158" s="9" t="s">
        <v>62</v>
      </c>
      <c r="Q158" s="10">
        <v>98</v>
      </c>
      <c r="R158" s="6">
        <v>10</v>
      </c>
      <c r="S158" s="6" t="s">
        <v>1520</v>
      </c>
      <c r="T158" s="6" t="s">
        <v>400</v>
      </c>
      <c r="U158" s="6" t="s">
        <v>401</v>
      </c>
      <c r="V158" s="6" t="s">
        <v>85</v>
      </c>
      <c r="W158" s="6" t="s">
        <v>68</v>
      </c>
      <c r="X158" s="6">
        <v>2017</v>
      </c>
      <c r="Y158" s="6">
        <v>555758</v>
      </c>
      <c r="Z158" s="6" t="s">
        <v>199</v>
      </c>
      <c r="AA158" s="6">
        <v>408916</v>
      </c>
      <c r="AB158" s="6">
        <v>146842</v>
      </c>
      <c r="AC158" s="6" t="s">
        <v>69</v>
      </c>
      <c r="AD158" s="6" t="s">
        <v>1521</v>
      </c>
      <c r="AE158" s="6">
        <v>555758</v>
      </c>
      <c r="AF158" s="22" t="s">
        <v>165</v>
      </c>
      <c r="AG158" s="6">
        <v>33319709</v>
      </c>
      <c r="AH158" s="6">
        <v>2020</v>
      </c>
      <c r="AI158" s="6">
        <v>0</v>
      </c>
      <c r="AJ158" s="6" t="s">
        <v>1522</v>
      </c>
      <c r="AK158" s="6" t="s">
        <v>1523</v>
      </c>
      <c r="AL158" s="9" t="s">
        <v>73</v>
      </c>
      <c r="AM158" s="10">
        <v>79</v>
      </c>
      <c r="AN158" s="6" t="s">
        <v>1524</v>
      </c>
      <c r="AO158" s="9" t="s">
        <v>62</v>
      </c>
      <c r="AP158" s="10">
        <v>98</v>
      </c>
      <c r="AQ158" s="6" t="str">
        <f t="shared" si="5"/>
        <v>fm</v>
      </c>
    </row>
    <row r="159" spans="1:53" ht="15.75" customHeight="1">
      <c r="A159" s="6">
        <f t="shared" ca="1" si="4"/>
        <v>0.8051500779015105</v>
      </c>
      <c r="B159" s="6" t="s">
        <v>1525</v>
      </c>
      <c r="C159" s="6">
        <v>9273563</v>
      </c>
      <c r="D159" s="7">
        <v>42885</v>
      </c>
      <c r="E159" s="6" t="s">
        <v>1526</v>
      </c>
      <c r="F159" s="6" t="s">
        <v>1527</v>
      </c>
      <c r="G159" s="6">
        <v>5</v>
      </c>
      <c r="H159" s="6" t="s">
        <v>58</v>
      </c>
      <c r="I159" s="6" t="s">
        <v>1528</v>
      </c>
      <c r="J159" s="6">
        <v>3709</v>
      </c>
      <c r="K159" s="6">
        <v>13</v>
      </c>
      <c r="L159" s="7">
        <v>38565</v>
      </c>
      <c r="M159" s="7">
        <v>43251</v>
      </c>
      <c r="N159" s="6" t="s">
        <v>1529</v>
      </c>
      <c r="O159" s="8" t="s">
        <v>1530</v>
      </c>
      <c r="P159" s="9" t="s">
        <v>116</v>
      </c>
      <c r="Q159" s="9" t="s">
        <v>116</v>
      </c>
      <c r="R159" s="6">
        <v>50</v>
      </c>
      <c r="S159" s="6" t="s">
        <v>1058</v>
      </c>
      <c r="T159" s="6" t="s">
        <v>358</v>
      </c>
      <c r="U159" s="6" t="s">
        <v>149</v>
      </c>
      <c r="V159" s="6" t="s">
        <v>348</v>
      </c>
      <c r="W159" s="6" t="s">
        <v>68</v>
      </c>
      <c r="X159" s="6">
        <v>2017</v>
      </c>
      <c r="Y159" s="6">
        <v>1025613</v>
      </c>
      <c r="Z159" s="6" t="s">
        <v>1525</v>
      </c>
      <c r="AA159" s="6">
        <v>710260</v>
      </c>
      <c r="AB159" s="6">
        <v>315353</v>
      </c>
      <c r="AC159" s="6" t="s">
        <v>69</v>
      </c>
      <c r="AD159" s="6" t="s">
        <v>1531</v>
      </c>
      <c r="AE159" s="6">
        <v>1025613</v>
      </c>
      <c r="AF159" s="22" t="s">
        <v>165</v>
      </c>
      <c r="AG159" s="6">
        <v>27658267</v>
      </c>
      <c r="AH159" s="6">
        <v>2016</v>
      </c>
      <c r="AI159" s="6" t="s">
        <v>1084</v>
      </c>
      <c r="AJ159" s="6" t="s">
        <v>1532</v>
      </c>
      <c r="AK159" s="6" t="s">
        <v>1533</v>
      </c>
      <c r="AL159" s="9" t="s">
        <v>73</v>
      </c>
      <c r="AM159" s="10">
        <v>98</v>
      </c>
      <c r="AN159" s="6" t="s">
        <v>1534</v>
      </c>
      <c r="AO159" s="9" t="s">
        <v>73</v>
      </c>
      <c r="AP159" s="10">
        <v>79</v>
      </c>
      <c r="AQ159" s="6" t="str">
        <f t="shared" si="5"/>
        <v>ff</v>
      </c>
    </row>
    <row r="160" spans="1:53" ht="15.75" customHeight="1">
      <c r="A160" s="6">
        <f t="shared" ca="1" si="4"/>
        <v>0.54262114090639202</v>
      </c>
      <c r="B160" s="6" t="s">
        <v>109</v>
      </c>
      <c r="C160" s="6">
        <v>9251283</v>
      </c>
      <c r="D160" s="7">
        <v>42881</v>
      </c>
      <c r="E160" s="6" t="s">
        <v>56</v>
      </c>
      <c r="F160" s="6" t="s">
        <v>1535</v>
      </c>
      <c r="G160" s="6">
        <v>5</v>
      </c>
      <c r="H160" s="6" t="s">
        <v>58</v>
      </c>
      <c r="I160" s="6" t="s">
        <v>112</v>
      </c>
      <c r="J160" s="6">
        <v>24732</v>
      </c>
      <c r="K160" s="6">
        <v>3</v>
      </c>
      <c r="L160" s="7">
        <v>42125</v>
      </c>
      <c r="M160" s="7">
        <v>43220</v>
      </c>
      <c r="N160" s="6" t="s">
        <v>822</v>
      </c>
      <c r="O160" s="8" t="s">
        <v>1537</v>
      </c>
      <c r="P160" s="9" t="s">
        <v>116</v>
      </c>
      <c r="Q160" s="9" t="s">
        <v>116</v>
      </c>
      <c r="R160" s="6">
        <v>7</v>
      </c>
      <c r="S160" s="6" t="s">
        <v>1538</v>
      </c>
      <c r="T160" s="6" t="s">
        <v>1539</v>
      </c>
      <c r="U160" s="6" t="s">
        <v>1540</v>
      </c>
      <c r="V160" s="6" t="s">
        <v>67</v>
      </c>
      <c r="W160" s="6" t="s">
        <v>68</v>
      </c>
      <c r="X160" s="6">
        <v>2017</v>
      </c>
      <c r="Y160" s="6">
        <v>1</v>
      </c>
      <c r="Z160" s="6" t="s">
        <v>109</v>
      </c>
      <c r="AA160" s="6">
        <v>1</v>
      </c>
      <c r="AB160" s="6">
        <v>0</v>
      </c>
      <c r="AC160" s="6" t="s">
        <v>69</v>
      </c>
      <c r="AD160" s="6" t="s">
        <v>1541</v>
      </c>
      <c r="AE160" s="6">
        <v>1</v>
      </c>
      <c r="AF160" s="22" t="s">
        <v>165</v>
      </c>
      <c r="AG160" s="6">
        <v>33074300</v>
      </c>
      <c r="AH160" s="6">
        <v>2020</v>
      </c>
      <c r="AI160" s="6">
        <v>1</v>
      </c>
      <c r="AJ160" s="6" t="s">
        <v>1542</v>
      </c>
      <c r="AK160" s="6" t="s">
        <v>1543</v>
      </c>
      <c r="AL160" s="9" t="s">
        <v>73</v>
      </c>
      <c r="AM160" s="10">
        <v>98</v>
      </c>
      <c r="AN160" s="6" t="s">
        <v>1544</v>
      </c>
      <c r="AO160" s="9" t="s">
        <v>62</v>
      </c>
      <c r="AP160" s="10">
        <v>95</v>
      </c>
      <c r="AQ160" s="6" t="str">
        <f t="shared" si="5"/>
        <v>fm</v>
      </c>
      <c r="AR160" s="6">
        <v>1</v>
      </c>
      <c r="AS160" s="6">
        <v>0</v>
      </c>
      <c r="AT160" s="6">
        <v>0</v>
      </c>
      <c r="AU160" s="6">
        <v>0</v>
      </c>
      <c r="AV160" s="6">
        <v>0</v>
      </c>
      <c r="AW160" s="6">
        <v>0</v>
      </c>
      <c r="AX160" s="6">
        <v>0</v>
      </c>
      <c r="AY160" s="6">
        <v>0</v>
      </c>
      <c r="AZ160" s="6" t="s">
        <v>301</v>
      </c>
      <c r="BA160" s="13" t="s">
        <v>1545</v>
      </c>
    </row>
    <row r="161" spans="1:53" ht="15.75" customHeight="1">
      <c r="A161" s="6">
        <f t="shared" ca="1" si="4"/>
        <v>0.33554608283123799</v>
      </c>
      <c r="B161" s="6" t="s">
        <v>199</v>
      </c>
      <c r="C161" s="6">
        <v>9438375</v>
      </c>
      <c r="D161" s="7">
        <v>43129</v>
      </c>
      <c r="E161" s="6" t="s">
        <v>76</v>
      </c>
      <c r="F161" s="6" t="s">
        <v>1546</v>
      </c>
      <c r="G161" s="6">
        <v>5</v>
      </c>
      <c r="H161" s="6" t="s">
        <v>58</v>
      </c>
      <c r="I161" s="6" t="s">
        <v>149</v>
      </c>
      <c r="J161" s="6">
        <v>186769</v>
      </c>
      <c r="K161" s="6">
        <v>5</v>
      </c>
      <c r="L161" s="7">
        <v>41731</v>
      </c>
      <c r="M161" s="7">
        <v>43890</v>
      </c>
      <c r="N161" s="6" t="s">
        <v>1377</v>
      </c>
      <c r="O161" s="8" t="s">
        <v>1547</v>
      </c>
      <c r="P161" s="9" t="s">
        <v>62</v>
      </c>
      <c r="Q161" s="10">
        <v>97</v>
      </c>
      <c r="R161" s="6">
        <v>6</v>
      </c>
      <c r="S161" s="6" t="s">
        <v>333</v>
      </c>
      <c r="T161" s="6" t="s">
        <v>334</v>
      </c>
      <c r="U161" s="6" t="s">
        <v>335</v>
      </c>
      <c r="V161" s="6" t="s">
        <v>85</v>
      </c>
      <c r="W161" s="6" t="s">
        <v>68</v>
      </c>
      <c r="X161" s="6">
        <v>2018</v>
      </c>
      <c r="Y161" s="6">
        <v>316169</v>
      </c>
      <c r="Z161" s="6" t="s">
        <v>199</v>
      </c>
      <c r="AA161" s="6">
        <v>207500</v>
      </c>
      <c r="AB161" s="6">
        <v>108669</v>
      </c>
      <c r="AC161" s="6" t="s">
        <v>69</v>
      </c>
      <c r="AD161" s="6" t="s">
        <v>1548</v>
      </c>
      <c r="AE161" s="6">
        <v>316169</v>
      </c>
      <c r="AF161" s="22" t="s">
        <v>165</v>
      </c>
      <c r="AG161" s="6">
        <v>35052112</v>
      </c>
      <c r="AH161" s="6">
        <v>2022</v>
      </c>
      <c r="AI161" s="6">
        <v>0</v>
      </c>
      <c r="AJ161" s="6" t="s">
        <v>1549</v>
      </c>
      <c r="AK161" s="6" t="s">
        <v>1550</v>
      </c>
      <c r="AL161" s="9" t="s">
        <v>62</v>
      </c>
      <c r="AM161" s="10">
        <v>98</v>
      </c>
      <c r="AN161" s="6" t="s">
        <v>1551</v>
      </c>
      <c r="AO161" s="9" t="s">
        <v>62</v>
      </c>
      <c r="AP161" s="10">
        <v>97</v>
      </c>
      <c r="AQ161" s="6" t="str">
        <f t="shared" si="5"/>
        <v>mm</v>
      </c>
    </row>
    <row r="162" spans="1:53" ht="15.75" customHeight="1">
      <c r="A162" s="6">
        <f t="shared" ca="1" si="4"/>
        <v>0.42006732432826799</v>
      </c>
      <c r="B162" s="6" t="s">
        <v>303</v>
      </c>
      <c r="C162" s="6">
        <v>9283253</v>
      </c>
      <c r="D162" s="7">
        <v>42929</v>
      </c>
      <c r="E162" s="6" t="s">
        <v>56</v>
      </c>
      <c r="F162" s="6" t="s">
        <v>1552</v>
      </c>
      <c r="G162" s="6">
        <v>5</v>
      </c>
      <c r="H162" s="6" t="s">
        <v>58</v>
      </c>
      <c r="I162" s="6" t="s">
        <v>305</v>
      </c>
      <c r="J162" s="6">
        <v>46950</v>
      </c>
      <c r="K162" s="6">
        <v>21</v>
      </c>
      <c r="L162" s="7">
        <v>35186</v>
      </c>
      <c r="M162" s="7">
        <v>43616</v>
      </c>
      <c r="N162" s="6" t="s">
        <v>1553</v>
      </c>
      <c r="O162" s="8" t="s">
        <v>1554</v>
      </c>
      <c r="P162" s="9" t="s">
        <v>62</v>
      </c>
      <c r="Q162" s="10">
        <v>99</v>
      </c>
      <c r="R162" s="6">
        <v>10</v>
      </c>
      <c r="S162" s="6" t="s">
        <v>1555</v>
      </c>
      <c r="T162" s="6" t="s">
        <v>1556</v>
      </c>
      <c r="U162" s="6" t="s">
        <v>585</v>
      </c>
      <c r="V162" s="6" t="s">
        <v>67</v>
      </c>
      <c r="W162" s="6" t="s">
        <v>68</v>
      </c>
      <c r="X162" s="6">
        <v>2017</v>
      </c>
      <c r="Y162" s="6">
        <v>351000</v>
      </c>
      <c r="Z162" s="6" t="s">
        <v>303</v>
      </c>
      <c r="AA162" s="6">
        <v>225000</v>
      </c>
      <c r="AB162" s="6">
        <v>126000</v>
      </c>
      <c r="AC162" s="6" t="s">
        <v>69</v>
      </c>
      <c r="AD162" s="6" t="s">
        <v>1557</v>
      </c>
      <c r="AE162" s="6">
        <v>351000</v>
      </c>
      <c r="AF162" s="22" t="s">
        <v>165</v>
      </c>
      <c r="AG162" s="6">
        <v>34048987</v>
      </c>
      <c r="AH162" s="6">
        <v>2021</v>
      </c>
      <c r="AI162" s="6">
        <v>0</v>
      </c>
      <c r="AJ162" s="6" t="s">
        <v>1558</v>
      </c>
      <c r="AK162" s="6" t="s">
        <v>1559</v>
      </c>
      <c r="AL162" s="9" t="s">
        <v>62</v>
      </c>
      <c r="AM162" s="10">
        <v>99</v>
      </c>
      <c r="AN162" s="6" t="s">
        <v>392</v>
      </c>
      <c r="AO162" s="9" t="s">
        <v>116</v>
      </c>
      <c r="AP162" s="9" t="s">
        <v>116</v>
      </c>
      <c r="AQ162" s="6" t="str">
        <f t="shared" si="5"/>
        <v>Missing</v>
      </c>
    </row>
    <row r="163" spans="1:53" ht="15.75" customHeight="1">
      <c r="A163" s="6">
        <f t="shared" ca="1" si="4"/>
        <v>0.8528462877775308</v>
      </c>
      <c r="B163" s="6" t="s">
        <v>254</v>
      </c>
      <c r="C163" s="6">
        <v>9505927</v>
      </c>
      <c r="D163" s="7">
        <v>43276</v>
      </c>
      <c r="E163" s="6" t="s">
        <v>56</v>
      </c>
      <c r="F163" s="6" t="s">
        <v>1560</v>
      </c>
      <c r="G163" s="6">
        <v>5</v>
      </c>
      <c r="H163" s="6" t="s">
        <v>58</v>
      </c>
      <c r="I163" s="6" t="s">
        <v>256</v>
      </c>
      <c r="J163" s="6">
        <v>111378</v>
      </c>
      <c r="K163" s="6">
        <v>4</v>
      </c>
      <c r="L163" s="7">
        <v>42217</v>
      </c>
      <c r="M163" s="7">
        <v>43982</v>
      </c>
      <c r="N163" s="6" t="s">
        <v>1461</v>
      </c>
      <c r="O163" s="8" t="s">
        <v>1561</v>
      </c>
      <c r="P163" s="9" t="s">
        <v>73</v>
      </c>
      <c r="Q163" s="10">
        <v>96</v>
      </c>
      <c r="R163" s="6">
        <v>36</v>
      </c>
      <c r="S163" s="6" t="s">
        <v>1090</v>
      </c>
      <c r="T163" s="6" t="s">
        <v>1091</v>
      </c>
      <c r="U163" s="6" t="s">
        <v>149</v>
      </c>
      <c r="V163" s="6" t="s">
        <v>102</v>
      </c>
      <c r="W163" s="6" t="s">
        <v>68</v>
      </c>
      <c r="X163" s="6">
        <v>2018</v>
      </c>
      <c r="Y163" s="6">
        <v>406618</v>
      </c>
      <c r="Z163" s="6" t="s">
        <v>254</v>
      </c>
      <c r="AA163" s="6">
        <v>277911</v>
      </c>
      <c r="AB163" s="6">
        <v>128707</v>
      </c>
      <c r="AC163" s="6" t="s">
        <v>69</v>
      </c>
      <c r="AD163" s="6" t="s">
        <v>1562</v>
      </c>
      <c r="AE163" s="6">
        <v>406618</v>
      </c>
      <c r="AF163" s="22" t="s">
        <v>165</v>
      </c>
      <c r="AG163" s="6">
        <v>33017019</v>
      </c>
      <c r="AH163" s="6">
        <v>2022</v>
      </c>
      <c r="AI163" s="6">
        <v>0</v>
      </c>
      <c r="AJ163" s="6" t="s">
        <v>621</v>
      </c>
      <c r="AK163" s="6" t="s">
        <v>210</v>
      </c>
      <c r="AL163" s="9" t="s">
        <v>62</v>
      </c>
      <c r="AM163" s="10">
        <v>99</v>
      </c>
      <c r="AN163" s="6" t="s">
        <v>1563</v>
      </c>
      <c r="AO163" s="9" t="s">
        <v>62</v>
      </c>
      <c r="AP163" s="10">
        <v>100</v>
      </c>
      <c r="AQ163" s="6" t="str">
        <f t="shared" si="5"/>
        <v>mm</v>
      </c>
    </row>
    <row r="164" spans="1:53" ht="15.75" customHeight="1">
      <c r="A164" s="6">
        <f t="shared" ca="1" si="4"/>
        <v>0.24092188560633443</v>
      </c>
      <c r="B164" s="6" t="s">
        <v>254</v>
      </c>
      <c r="C164" s="6">
        <v>9493489</v>
      </c>
      <c r="D164" s="7">
        <v>43273</v>
      </c>
      <c r="E164" s="6" t="s">
        <v>56</v>
      </c>
      <c r="F164" s="6" t="s">
        <v>1564</v>
      </c>
      <c r="G164" s="6">
        <v>5</v>
      </c>
      <c r="H164" s="6" t="s">
        <v>58</v>
      </c>
      <c r="I164" s="6" t="s">
        <v>256</v>
      </c>
      <c r="J164" s="6">
        <v>114162</v>
      </c>
      <c r="K164" s="6">
        <v>4</v>
      </c>
      <c r="L164" s="7">
        <v>42264</v>
      </c>
      <c r="M164" s="7">
        <v>44012</v>
      </c>
      <c r="N164" s="6" t="s">
        <v>1565</v>
      </c>
      <c r="O164" s="8" t="s">
        <v>1566</v>
      </c>
      <c r="P164" s="9" t="s">
        <v>62</v>
      </c>
      <c r="Q164" s="10">
        <v>99</v>
      </c>
      <c r="R164" s="6">
        <v>3</v>
      </c>
      <c r="S164" s="6" t="s">
        <v>368</v>
      </c>
      <c r="T164" s="6" t="s">
        <v>369</v>
      </c>
      <c r="U164" s="6" t="s">
        <v>370</v>
      </c>
      <c r="V164" s="6" t="s">
        <v>67</v>
      </c>
      <c r="W164" s="6" t="s">
        <v>68</v>
      </c>
      <c r="X164" s="6">
        <v>2018</v>
      </c>
      <c r="Y164" s="6">
        <v>296450</v>
      </c>
      <c r="Z164" s="6" t="s">
        <v>254</v>
      </c>
      <c r="AA164" s="6">
        <v>192500</v>
      </c>
      <c r="AB164" s="6">
        <v>103950</v>
      </c>
      <c r="AC164" s="6" t="s">
        <v>69</v>
      </c>
      <c r="AD164" s="6" t="s">
        <v>1567</v>
      </c>
      <c r="AE164" s="6">
        <v>296450</v>
      </c>
      <c r="AF164" s="22" t="s">
        <v>165</v>
      </c>
      <c r="AG164" s="6">
        <v>36273230</v>
      </c>
      <c r="AH164" s="6">
        <v>2022</v>
      </c>
      <c r="AI164" s="6">
        <v>0</v>
      </c>
      <c r="AJ164" s="6" t="s">
        <v>228</v>
      </c>
      <c r="AK164" s="6" t="s">
        <v>361</v>
      </c>
      <c r="AL164" s="9" t="s">
        <v>62</v>
      </c>
      <c r="AM164" s="10">
        <v>99</v>
      </c>
      <c r="AN164" s="6" t="s">
        <v>1568</v>
      </c>
      <c r="AO164" s="9" t="s">
        <v>62</v>
      </c>
      <c r="AP164" s="10">
        <v>99</v>
      </c>
      <c r="AQ164" s="6" t="str">
        <f t="shared" si="5"/>
        <v>mm</v>
      </c>
    </row>
    <row r="165" spans="1:53" ht="15.75" customHeight="1">
      <c r="A165" s="6">
        <f t="shared" ca="1" si="4"/>
        <v>0.23127357712363539</v>
      </c>
      <c r="B165" s="6" t="s">
        <v>254</v>
      </c>
      <c r="C165" s="6">
        <v>9196361</v>
      </c>
      <c r="D165" s="7">
        <v>42711</v>
      </c>
      <c r="E165" s="6" t="s">
        <v>76</v>
      </c>
      <c r="F165" s="6" t="s">
        <v>1569</v>
      </c>
      <c r="G165" s="6">
        <v>5</v>
      </c>
      <c r="H165" s="6" t="s">
        <v>58</v>
      </c>
      <c r="I165" s="6" t="s">
        <v>256</v>
      </c>
      <c r="J165" s="6">
        <v>107846</v>
      </c>
      <c r="K165" s="6">
        <v>4</v>
      </c>
      <c r="L165" s="7">
        <v>41640</v>
      </c>
      <c r="M165" s="7">
        <v>43465</v>
      </c>
      <c r="N165" s="6" t="s">
        <v>1570</v>
      </c>
      <c r="O165" s="8" t="s">
        <v>1572</v>
      </c>
      <c r="P165" s="9" t="s">
        <v>62</v>
      </c>
      <c r="Q165" s="10">
        <v>99</v>
      </c>
      <c r="R165" s="6">
        <v>14</v>
      </c>
      <c r="S165" s="6" t="s">
        <v>270</v>
      </c>
      <c r="T165" s="6" t="s">
        <v>271</v>
      </c>
      <c r="U165" s="6" t="s">
        <v>176</v>
      </c>
      <c r="V165" s="6" t="s">
        <v>67</v>
      </c>
      <c r="W165" s="6" t="s">
        <v>68</v>
      </c>
      <c r="X165" s="6">
        <v>2017</v>
      </c>
      <c r="Y165" s="6">
        <v>294500</v>
      </c>
      <c r="Z165" s="6" t="s">
        <v>254</v>
      </c>
      <c r="AA165" s="6">
        <v>190000</v>
      </c>
      <c r="AB165" s="6">
        <v>104500</v>
      </c>
      <c r="AC165" s="6" t="s">
        <v>69</v>
      </c>
      <c r="AD165" s="6" t="s">
        <v>1573</v>
      </c>
      <c r="AE165" s="6">
        <v>294500</v>
      </c>
      <c r="AF165" s="22" t="s">
        <v>165</v>
      </c>
      <c r="AG165" s="6">
        <v>31274831</v>
      </c>
      <c r="AH165" s="6">
        <v>2020</v>
      </c>
      <c r="AI165" s="6">
        <v>1</v>
      </c>
      <c r="AJ165" s="6" t="s">
        <v>1574</v>
      </c>
      <c r="AK165" s="6" t="s">
        <v>1575</v>
      </c>
      <c r="AL165" s="9" t="s">
        <v>62</v>
      </c>
      <c r="AM165" s="10">
        <v>99</v>
      </c>
      <c r="AN165" s="6" t="s">
        <v>1576</v>
      </c>
      <c r="AO165" s="9" t="s">
        <v>62</v>
      </c>
      <c r="AP165" s="10">
        <v>99</v>
      </c>
      <c r="AQ165" s="6" t="str">
        <f t="shared" si="5"/>
        <v>mm</v>
      </c>
      <c r="AR165" s="6">
        <v>0</v>
      </c>
      <c r="AS165" s="6">
        <v>0</v>
      </c>
      <c r="AT165" s="6">
        <v>1</v>
      </c>
      <c r="AU165" s="6">
        <v>0</v>
      </c>
      <c r="AV165" s="6">
        <v>0</v>
      </c>
      <c r="AW165" s="6">
        <v>0</v>
      </c>
      <c r="AX165" s="6">
        <v>0</v>
      </c>
      <c r="AY165" s="6">
        <v>0</v>
      </c>
      <c r="AZ165" s="6" t="s">
        <v>197</v>
      </c>
      <c r="BA165" s="6" t="s">
        <v>1577</v>
      </c>
    </row>
    <row r="166" spans="1:53" ht="15.75" customHeight="1">
      <c r="A166" s="6">
        <f t="shared" ca="1" si="4"/>
        <v>0.23241394002522642</v>
      </c>
      <c r="B166" s="6" t="s">
        <v>303</v>
      </c>
      <c r="C166" s="6">
        <v>9284452</v>
      </c>
      <c r="D166" s="7">
        <v>42909</v>
      </c>
      <c r="E166" s="6" t="s">
        <v>76</v>
      </c>
      <c r="F166" s="6" t="s">
        <v>1578</v>
      </c>
      <c r="G166" s="6">
        <v>5</v>
      </c>
      <c r="H166" s="6" t="s">
        <v>58</v>
      </c>
      <c r="I166" s="6" t="s">
        <v>305</v>
      </c>
      <c r="J166" s="6">
        <v>93592</v>
      </c>
      <c r="K166" s="6">
        <v>4</v>
      </c>
      <c r="L166" s="7">
        <v>41791</v>
      </c>
      <c r="M166" s="7">
        <v>43465</v>
      </c>
      <c r="N166" s="6" t="s">
        <v>1579</v>
      </c>
      <c r="O166" s="8" t="s">
        <v>1581</v>
      </c>
      <c r="P166" s="9" t="s">
        <v>73</v>
      </c>
      <c r="Q166" s="10">
        <v>98</v>
      </c>
      <c r="R166" s="6">
        <v>5</v>
      </c>
      <c r="S166" s="6" t="s">
        <v>1583</v>
      </c>
      <c r="T166" s="6" t="s">
        <v>1584</v>
      </c>
      <c r="U166" s="6" t="s">
        <v>163</v>
      </c>
      <c r="V166" s="6" t="s">
        <v>413</v>
      </c>
      <c r="W166" s="6" t="s">
        <v>68</v>
      </c>
      <c r="X166" s="6">
        <v>2017</v>
      </c>
      <c r="Y166" s="6">
        <v>599161</v>
      </c>
      <c r="Z166" s="6" t="s">
        <v>303</v>
      </c>
      <c r="AA166" s="6">
        <v>496696</v>
      </c>
      <c r="AB166" s="6">
        <v>102465</v>
      </c>
      <c r="AC166" s="6" t="s">
        <v>69</v>
      </c>
      <c r="AD166" s="6" t="s">
        <v>1585</v>
      </c>
      <c r="AE166" s="6">
        <v>599161</v>
      </c>
      <c r="AF166" s="6" t="s">
        <v>193</v>
      </c>
      <c r="AG166" s="6">
        <v>35759613</v>
      </c>
      <c r="AH166" s="6">
        <v>2022</v>
      </c>
      <c r="AI166" s="6">
        <v>1</v>
      </c>
      <c r="AJ166" s="6" t="s">
        <v>1586</v>
      </c>
      <c r="AK166" s="6" t="s">
        <v>1024</v>
      </c>
      <c r="AL166" s="9" t="s">
        <v>73</v>
      </c>
      <c r="AM166" s="10">
        <v>98</v>
      </c>
      <c r="AN166" s="6" t="s">
        <v>167</v>
      </c>
      <c r="AO166" s="9" t="s">
        <v>73</v>
      </c>
      <c r="AP166" s="10">
        <v>98</v>
      </c>
      <c r="AQ166" s="6" t="str">
        <f t="shared" si="5"/>
        <v>ff</v>
      </c>
      <c r="AR166" s="6">
        <v>0</v>
      </c>
      <c r="AS166" s="6">
        <v>0</v>
      </c>
      <c r="AT166" s="6">
        <v>0</v>
      </c>
      <c r="AU166" s="6">
        <v>0</v>
      </c>
      <c r="AV166" s="6">
        <v>0</v>
      </c>
      <c r="AW166" s="6">
        <v>0</v>
      </c>
      <c r="AX166" s="6">
        <v>0</v>
      </c>
      <c r="AY166" s="6">
        <v>1</v>
      </c>
      <c r="AZ166" s="6" t="s">
        <v>107</v>
      </c>
      <c r="BA166" s="6" t="s">
        <v>1587</v>
      </c>
    </row>
    <row r="167" spans="1:53" ht="15.75" customHeight="1">
      <c r="A167" s="6">
        <f t="shared" ca="1" si="4"/>
        <v>0.49491942534509226</v>
      </c>
      <c r="B167" s="6" t="s">
        <v>889</v>
      </c>
      <c r="C167" s="6">
        <v>9279149</v>
      </c>
      <c r="D167" s="7">
        <v>42879</v>
      </c>
      <c r="E167" s="6" t="s">
        <v>926</v>
      </c>
      <c r="F167" s="6" t="s">
        <v>1588</v>
      </c>
      <c r="G167" s="6">
        <v>5</v>
      </c>
      <c r="H167" s="6" t="s">
        <v>58</v>
      </c>
      <c r="I167" s="6" t="s">
        <v>891</v>
      </c>
      <c r="J167" s="6">
        <v>22250</v>
      </c>
      <c r="K167" s="6">
        <v>6</v>
      </c>
      <c r="L167" s="7">
        <v>41501</v>
      </c>
      <c r="M167" s="7">
        <v>43616</v>
      </c>
      <c r="N167" s="6" t="s">
        <v>1565</v>
      </c>
      <c r="O167" s="8" t="s">
        <v>1590</v>
      </c>
      <c r="P167" s="9" t="s">
        <v>62</v>
      </c>
      <c r="Q167" s="10">
        <v>77</v>
      </c>
      <c r="R167" s="6">
        <v>15</v>
      </c>
      <c r="S167" s="6" t="s">
        <v>1591</v>
      </c>
      <c r="T167" s="6" t="s">
        <v>1592</v>
      </c>
      <c r="U167" s="6" t="s">
        <v>176</v>
      </c>
      <c r="V167" s="6" t="s">
        <v>121</v>
      </c>
      <c r="W167" s="6" t="s">
        <v>68</v>
      </c>
      <c r="X167" s="6">
        <v>2017</v>
      </c>
      <c r="Y167" s="6">
        <v>326925</v>
      </c>
      <c r="Z167" s="6" t="s">
        <v>889</v>
      </c>
      <c r="AA167" s="6">
        <v>225000</v>
      </c>
      <c r="AB167" s="6">
        <v>101925</v>
      </c>
      <c r="AC167" s="6" t="s">
        <v>69</v>
      </c>
      <c r="AD167" s="6" t="s">
        <v>1593</v>
      </c>
      <c r="AE167" s="6">
        <v>326925</v>
      </c>
      <c r="AF167" s="22" t="s">
        <v>165</v>
      </c>
      <c r="AG167" s="6">
        <v>32286519</v>
      </c>
      <c r="AH167" s="6">
        <v>2020</v>
      </c>
      <c r="AI167" s="6">
        <v>1</v>
      </c>
      <c r="AJ167" s="6" t="s">
        <v>1594</v>
      </c>
      <c r="AK167" s="6" t="s">
        <v>1595</v>
      </c>
      <c r="AL167" s="9" t="s">
        <v>73</v>
      </c>
      <c r="AM167" s="10">
        <v>95</v>
      </c>
      <c r="AN167" s="6" t="s">
        <v>1596</v>
      </c>
      <c r="AO167" s="9" t="s">
        <v>62</v>
      </c>
      <c r="AP167" s="10">
        <v>100</v>
      </c>
      <c r="AQ167" s="6" t="str">
        <f t="shared" si="5"/>
        <v>fm</v>
      </c>
      <c r="AR167" s="6">
        <v>0</v>
      </c>
      <c r="AS167" s="6">
        <v>1</v>
      </c>
      <c r="AT167" s="6">
        <v>0</v>
      </c>
      <c r="AU167" s="6">
        <v>0</v>
      </c>
      <c r="AV167" s="6">
        <v>0</v>
      </c>
      <c r="AW167" s="6">
        <v>0</v>
      </c>
      <c r="AX167" s="6">
        <v>0</v>
      </c>
      <c r="AY167" s="6">
        <v>0</v>
      </c>
      <c r="AZ167" s="6" t="s">
        <v>197</v>
      </c>
      <c r="BA167" s="6" t="s">
        <v>1597</v>
      </c>
    </row>
    <row r="168" spans="1:53" ht="15.75" customHeight="1">
      <c r="A168" s="6">
        <f t="shared" ca="1" si="4"/>
        <v>0.35147878012803968</v>
      </c>
      <c r="B168" s="6" t="s">
        <v>889</v>
      </c>
      <c r="C168" s="6">
        <v>9476992</v>
      </c>
      <c r="D168" s="7">
        <v>43220</v>
      </c>
      <c r="E168" s="6" t="s">
        <v>1598</v>
      </c>
      <c r="F168" s="6" t="s">
        <v>1599</v>
      </c>
      <c r="G168" s="6">
        <v>5</v>
      </c>
      <c r="H168" s="6" t="s">
        <v>58</v>
      </c>
      <c r="I168" s="6" t="s">
        <v>891</v>
      </c>
      <c r="J168" s="6">
        <v>23563</v>
      </c>
      <c r="K168" s="6">
        <v>5</v>
      </c>
      <c r="L168" s="7">
        <v>41862</v>
      </c>
      <c r="M168" s="7">
        <v>43951</v>
      </c>
      <c r="N168" s="6" t="s">
        <v>79</v>
      </c>
      <c r="O168" s="8" t="s">
        <v>1601</v>
      </c>
      <c r="P168" s="9" t="s">
        <v>73</v>
      </c>
      <c r="Q168" s="10">
        <v>98</v>
      </c>
      <c r="R168" s="6">
        <v>18</v>
      </c>
      <c r="S168" s="6" t="s">
        <v>174</v>
      </c>
      <c r="T168" s="6" t="s">
        <v>175</v>
      </c>
      <c r="U168" s="6" t="s">
        <v>176</v>
      </c>
      <c r="V168" s="6" t="s">
        <v>102</v>
      </c>
      <c r="W168" s="6" t="s">
        <v>68</v>
      </c>
      <c r="X168" s="6">
        <v>2018</v>
      </c>
      <c r="Y168" s="6">
        <v>481189</v>
      </c>
      <c r="Z168" s="6" t="s">
        <v>889</v>
      </c>
      <c r="AA168" s="6">
        <v>369230</v>
      </c>
      <c r="AB168" s="6">
        <v>111959</v>
      </c>
      <c r="AC168" s="6" t="s">
        <v>69</v>
      </c>
      <c r="AD168" s="6" t="s">
        <v>1602</v>
      </c>
      <c r="AE168" s="6">
        <v>481189</v>
      </c>
      <c r="AF168" s="22" t="s">
        <v>165</v>
      </c>
      <c r="AG168" s="6">
        <v>33722331</v>
      </c>
      <c r="AH168" s="6">
        <v>2022</v>
      </c>
      <c r="AI168" s="6">
        <v>1</v>
      </c>
      <c r="AJ168" s="6" t="s">
        <v>1603</v>
      </c>
      <c r="AK168" s="6" t="s">
        <v>1604</v>
      </c>
      <c r="AL168" s="9" t="s">
        <v>73</v>
      </c>
      <c r="AM168" s="10">
        <v>98</v>
      </c>
      <c r="AN168" s="6" t="s">
        <v>1605</v>
      </c>
      <c r="AO168" s="9" t="s">
        <v>73</v>
      </c>
      <c r="AP168" s="10">
        <v>97</v>
      </c>
      <c r="AQ168" s="6" t="str">
        <f t="shared" si="5"/>
        <v>ff</v>
      </c>
      <c r="AR168" s="6">
        <v>0</v>
      </c>
      <c r="AS168" s="6">
        <v>0</v>
      </c>
      <c r="AT168" s="6">
        <v>0</v>
      </c>
      <c r="AU168" s="6">
        <v>0</v>
      </c>
      <c r="AV168" s="6">
        <v>0</v>
      </c>
      <c r="AW168" s="6">
        <v>0</v>
      </c>
      <c r="AX168" s="6">
        <v>0</v>
      </c>
      <c r="AY168" s="6">
        <v>1</v>
      </c>
      <c r="AZ168" s="6" t="s">
        <v>107</v>
      </c>
      <c r="BA168" s="6" t="s">
        <v>1606</v>
      </c>
    </row>
    <row r="169" spans="1:53" ht="15.75" customHeight="1">
      <c r="A169" s="6">
        <f t="shared" ca="1" si="4"/>
        <v>0.50658883335735605</v>
      </c>
      <c r="B169" s="6" t="s">
        <v>55</v>
      </c>
      <c r="C169" s="6">
        <v>9474231</v>
      </c>
      <c r="D169" s="7">
        <v>43207</v>
      </c>
      <c r="E169" s="6" t="s">
        <v>56</v>
      </c>
      <c r="F169" s="6" t="s">
        <v>1607</v>
      </c>
      <c r="G169" s="6">
        <v>5</v>
      </c>
      <c r="H169" s="6" t="s">
        <v>58</v>
      </c>
      <c r="I169" s="6" t="s">
        <v>59</v>
      </c>
      <c r="J169" s="6">
        <v>92798</v>
      </c>
      <c r="K169" s="6">
        <v>4</v>
      </c>
      <c r="L169" s="7">
        <v>42125</v>
      </c>
      <c r="M169" s="7">
        <v>43646</v>
      </c>
      <c r="N169" s="6" t="s">
        <v>1608</v>
      </c>
      <c r="O169" s="8" t="s">
        <v>1609</v>
      </c>
      <c r="P169" s="9" t="s">
        <v>62</v>
      </c>
      <c r="Q169" s="10">
        <v>84</v>
      </c>
      <c r="R169" s="6">
        <v>7</v>
      </c>
      <c r="S169" s="6" t="s">
        <v>594</v>
      </c>
      <c r="T169" s="6" t="s">
        <v>595</v>
      </c>
      <c r="U169" s="6" t="s">
        <v>311</v>
      </c>
      <c r="V169" s="6" t="s">
        <v>260</v>
      </c>
      <c r="W169" s="6" t="s">
        <v>68</v>
      </c>
      <c r="X169" s="6">
        <v>2018</v>
      </c>
      <c r="Y169" s="6">
        <v>426563</v>
      </c>
      <c r="Z169" s="6" t="s">
        <v>55</v>
      </c>
      <c r="AA169" s="6">
        <v>218750</v>
      </c>
      <c r="AB169" s="6">
        <v>207813</v>
      </c>
      <c r="AC169" s="6" t="s">
        <v>69</v>
      </c>
      <c r="AD169" s="6" t="s">
        <v>1610</v>
      </c>
      <c r="AE169" s="6">
        <v>426563</v>
      </c>
      <c r="AF169" s="22" t="s">
        <v>165</v>
      </c>
      <c r="AG169" s="6">
        <v>29440220</v>
      </c>
      <c r="AH169" s="6">
        <v>2018</v>
      </c>
      <c r="AI169" s="6">
        <v>0</v>
      </c>
      <c r="AJ169" s="6" t="s">
        <v>1611</v>
      </c>
      <c r="AK169" s="6" t="s">
        <v>1612</v>
      </c>
      <c r="AL169" s="9" t="s">
        <v>73</v>
      </c>
      <c r="AM169" s="10">
        <v>98</v>
      </c>
      <c r="AN169" s="6" t="s">
        <v>1613</v>
      </c>
      <c r="AO169" s="9" t="s">
        <v>62</v>
      </c>
      <c r="AP169" s="10">
        <v>84</v>
      </c>
      <c r="AQ169" s="6" t="str">
        <f t="shared" si="5"/>
        <v>fm</v>
      </c>
    </row>
    <row r="170" spans="1:53" ht="15.75" customHeight="1">
      <c r="A170" s="6">
        <f t="shared" ca="1" si="4"/>
        <v>0.38184283003250696</v>
      </c>
      <c r="B170" s="6" t="s">
        <v>327</v>
      </c>
      <c r="C170" s="6">
        <v>9482713</v>
      </c>
      <c r="D170" s="7">
        <v>43221</v>
      </c>
      <c r="E170" s="6" t="s">
        <v>56</v>
      </c>
      <c r="F170" s="6" t="s">
        <v>1614</v>
      </c>
      <c r="G170" s="6">
        <v>5</v>
      </c>
      <c r="H170" s="6" t="s">
        <v>58</v>
      </c>
      <c r="I170" s="6" t="s">
        <v>330</v>
      </c>
      <c r="J170" s="6">
        <v>19018</v>
      </c>
      <c r="K170" s="6">
        <v>4</v>
      </c>
      <c r="L170" s="7">
        <v>42231</v>
      </c>
      <c r="M170" s="7">
        <v>43982</v>
      </c>
      <c r="N170" s="6" t="s">
        <v>331</v>
      </c>
      <c r="O170" s="8" t="s">
        <v>1615</v>
      </c>
      <c r="P170" s="9" t="s">
        <v>62</v>
      </c>
      <c r="Q170" s="10">
        <v>99</v>
      </c>
      <c r="R170" s="6">
        <v>16</v>
      </c>
      <c r="S170" s="6" t="s">
        <v>1363</v>
      </c>
      <c r="T170" s="6" t="s">
        <v>1364</v>
      </c>
      <c r="U170" s="6" t="s">
        <v>149</v>
      </c>
      <c r="V170" s="6" t="s">
        <v>67</v>
      </c>
      <c r="W170" s="6" t="s">
        <v>68</v>
      </c>
      <c r="X170" s="6">
        <v>2018</v>
      </c>
      <c r="Y170" s="6">
        <v>501869</v>
      </c>
      <c r="Z170" s="6" t="s">
        <v>327</v>
      </c>
      <c r="AA170" s="6">
        <v>317315</v>
      </c>
      <c r="AB170" s="6">
        <v>184554</v>
      </c>
      <c r="AC170" s="6" t="s">
        <v>69</v>
      </c>
      <c r="AD170" s="6" t="s">
        <v>1616</v>
      </c>
      <c r="AE170" s="6">
        <v>501869</v>
      </c>
      <c r="AF170" s="22" t="s">
        <v>165</v>
      </c>
      <c r="AG170" s="6">
        <v>33058240</v>
      </c>
      <c r="AH170" s="6">
        <v>2021</v>
      </c>
      <c r="AI170" s="6">
        <v>0</v>
      </c>
      <c r="AJ170" s="6" t="s">
        <v>1617</v>
      </c>
      <c r="AK170" s="6" t="s">
        <v>1618</v>
      </c>
      <c r="AL170" s="9" t="s">
        <v>62</v>
      </c>
      <c r="AM170" s="10">
        <v>99</v>
      </c>
      <c r="AN170" s="6" t="s">
        <v>588</v>
      </c>
      <c r="AO170" s="9" t="s">
        <v>62</v>
      </c>
      <c r="AP170" s="10">
        <v>99</v>
      </c>
      <c r="AQ170" s="6" t="str">
        <f t="shared" si="5"/>
        <v>mm</v>
      </c>
    </row>
    <row r="171" spans="1:53" ht="15.75" customHeight="1">
      <c r="A171" s="6">
        <f t="shared" ca="1" si="4"/>
        <v>4.6461444247534067E-2</v>
      </c>
      <c r="B171" s="6" t="s">
        <v>1619</v>
      </c>
      <c r="C171" s="6">
        <v>9179574</v>
      </c>
      <c r="D171" s="7">
        <v>42675</v>
      </c>
      <c r="E171" s="6" t="s">
        <v>76</v>
      </c>
      <c r="F171" s="6" t="s">
        <v>1620</v>
      </c>
      <c r="G171" s="6">
        <v>5</v>
      </c>
      <c r="H171" s="6" t="s">
        <v>58</v>
      </c>
      <c r="I171" s="6" t="s">
        <v>1621</v>
      </c>
      <c r="J171" s="6">
        <v>21465</v>
      </c>
      <c r="K171" s="6">
        <v>5</v>
      </c>
      <c r="L171" s="7">
        <v>41248</v>
      </c>
      <c r="M171" s="7">
        <v>43434</v>
      </c>
      <c r="N171" s="6" t="s">
        <v>1622</v>
      </c>
      <c r="O171" s="8" t="s">
        <v>1615</v>
      </c>
      <c r="P171" s="9" t="s">
        <v>62</v>
      </c>
      <c r="Q171" s="10">
        <v>99</v>
      </c>
      <c r="R171" s="6">
        <v>1</v>
      </c>
      <c r="S171" s="6" t="s">
        <v>247</v>
      </c>
      <c r="T171" s="6" t="s">
        <v>248</v>
      </c>
      <c r="U171" s="6" t="s">
        <v>249</v>
      </c>
      <c r="V171" s="6" t="s">
        <v>67</v>
      </c>
      <c r="W171" s="6" t="s">
        <v>68</v>
      </c>
      <c r="X171" s="6">
        <v>2017</v>
      </c>
      <c r="Y171" s="6">
        <v>339750</v>
      </c>
      <c r="Z171" s="6" t="s">
        <v>1619</v>
      </c>
      <c r="AA171" s="6">
        <v>225000</v>
      </c>
      <c r="AB171" s="6">
        <v>114750</v>
      </c>
      <c r="AC171" s="6" t="s">
        <v>69</v>
      </c>
      <c r="AD171" s="6" t="s">
        <v>1624</v>
      </c>
      <c r="AE171" s="6">
        <v>339750</v>
      </c>
      <c r="AF171" s="22" t="s">
        <v>165</v>
      </c>
      <c r="AG171" s="6">
        <v>35378204</v>
      </c>
      <c r="AH171" s="6">
        <v>2022</v>
      </c>
      <c r="AI171" s="6">
        <v>1</v>
      </c>
      <c r="AJ171" s="6" t="s">
        <v>1625</v>
      </c>
      <c r="AK171" s="6" t="s">
        <v>1626</v>
      </c>
      <c r="AL171" s="9" t="s">
        <v>62</v>
      </c>
      <c r="AM171" s="10">
        <v>96</v>
      </c>
      <c r="AN171" s="6" t="s">
        <v>588</v>
      </c>
      <c r="AO171" s="9" t="s">
        <v>62</v>
      </c>
      <c r="AP171" s="10">
        <v>99</v>
      </c>
      <c r="AQ171" s="6" t="str">
        <f t="shared" si="5"/>
        <v>mm</v>
      </c>
      <c r="AR171" s="6">
        <v>0</v>
      </c>
      <c r="AS171" s="6">
        <v>0</v>
      </c>
      <c r="AT171" s="6">
        <v>1</v>
      </c>
      <c r="AU171" s="6">
        <v>0</v>
      </c>
      <c r="AV171" s="6">
        <v>0</v>
      </c>
      <c r="AW171" s="6">
        <v>1</v>
      </c>
      <c r="AX171" s="6">
        <v>0</v>
      </c>
      <c r="AY171" s="6">
        <v>0</v>
      </c>
      <c r="AZ171" s="6" t="s">
        <v>1627</v>
      </c>
      <c r="BA171" s="6" t="s">
        <v>1628</v>
      </c>
    </row>
    <row r="172" spans="1:53" ht="15.75" customHeight="1">
      <c r="A172" s="6">
        <f t="shared" ca="1" si="4"/>
        <v>0.12678407971741934</v>
      </c>
      <c r="B172" s="6" t="s">
        <v>241</v>
      </c>
      <c r="C172" s="6">
        <v>9389530</v>
      </c>
      <c r="D172" s="7">
        <v>43079</v>
      </c>
      <c r="E172" s="6" t="s">
        <v>56</v>
      </c>
      <c r="F172" s="6" t="s">
        <v>1629</v>
      </c>
      <c r="G172" s="6">
        <v>5</v>
      </c>
      <c r="H172" s="6" t="s">
        <v>58</v>
      </c>
      <c r="I172" s="6" t="s">
        <v>243</v>
      </c>
      <c r="J172" s="6">
        <v>125815</v>
      </c>
      <c r="K172" s="6">
        <v>4</v>
      </c>
      <c r="L172" s="7">
        <v>41960</v>
      </c>
      <c r="M172" s="7">
        <v>43769</v>
      </c>
      <c r="N172" s="6" t="s">
        <v>1630</v>
      </c>
      <c r="O172" s="8" t="s">
        <v>1615</v>
      </c>
      <c r="P172" s="9" t="s">
        <v>62</v>
      </c>
      <c r="Q172" s="10">
        <v>99</v>
      </c>
      <c r="R172" s="6">
        <v>3</v>
      </c>
      <c r="S172" s="6" t="s">
        <v>882</v>
      </c>
      <c r="T172" s="6" t="s">
        <v>883</v>
      </c>
      <c r="U172" s="6" t="s">
        <v>884</v>
      </c>
      <c r="V172" s="6" t="s">
        <v>67</v>
      </c>
      <c r="W172" s="6" t="s">
        <v>68</v>
      </c>
      <c r="X172" s="6">
        <v>2018</v>
      </c>
      <c r="Y172" s="6">
        <v>416250</v>
      </c>
      <c r="Z172" s="6" t="s">
        <v>241</v>
      </c>
      <c r="AA172" s="6">
        <v>250000</v>
      </c>
      <c r="AB172" s="6">
        <v>166250</v>
      </c>
      <c r="AC172" s="6" t="s">
        <v>69</v>
      </c>
      <c r="AD172" s="6" t="s">
        <v>1632</v>
      </c>
      <c r="AE172" s="6">
        <v>416250</v>
      </c>
      <c r="AF172" s="22" t="s">
        <v>165</v>
      </c>
      <c r="AG172" s="6">
        <v>36743663</v>
      </c>
      <c r="AH172" s="6">
        <v>2023</v>
      </c>
      <c r="AI172" s="6">
        <v>1</v>
      </c>
      <c r="AJ172" s="6" t="s">
        <v>1633</v>
      </c>
      <c r="AK172" s="6" t="s">
        <v>1634</v>
      </c>
      <c r="AL172" s="9" t="s">
        <v>62</v>
      </c>
      <c r="AM172" s="10">
        <v>100</v>
      </c>
      <c r="AN172" s="6" t="s">
        <v>588</v>
      </c>
      <c r="AO172" s="9" t="s">
        <v>62</v>
      </c>
      <c r="AP172" s="10">
        <v>99</v>
      </c>
      <c r="AQ172" s="6" t="str">
        <f t="shared" si="5"/>
        <v>mm</v>
      </c>
      <c r="AR172" s="6">
        <v>0</v>
      </c>
      <c r="AS172" s="6">
        <v>0</v>
      </c>
      <c r="AT172" s="6">
        <v>1</v>
      </c>
      <c r="AU172" s="6">
        <v>0</v>
      </c>
      <c r="AV172" s="6">
        <v>0</v>
      </c>
      <c r="AW172" s="6">
        <v>0</v>
      </c>
      <c r="AX172" s="6">
        <v>0</v>
      </c>
      <c r="AY172" s="6">
        <v>0</v>
      </c>
      <c r="AZ172" s="6" t="s">
        <v>197</v>
      </c>
      <c r="BA172" s="6" t="s">
        <v>1635</v>
      </c>
    </row>
    <row r="173" spans="1:53" ht="15.75" customHeight="1">
      <c r="A173" s="6">
        <f t="shared" ca="1" si="4"/>
        <v>0.80622922744387548</v>
      </c>
      <c r="B173" s="6" t="s">
        <v>254</v>
      </c>
      <c r="C173" s="6">
        <v>9332422</v>
      </c>
      <c r="D173" s="7">
        <v>42964</v>
      </c>
      <c r="E173" s="6" t="s">
        <v>76</v>
      </c>
      <c r="F173" s="6" t="s">
        <v>1636</v>
      </c>
      <c r="G173" s="6">
        <v>5</v>
      </c>
      <c r="H173" s="6" t="s">
        <v>58</v>
      </c>
      <c r="I173" s="6" t="s">
        <v>256</v>
      </c>
      <c r="J173" s="6">
        <v>47607</v>
      </c>
      <c r="K173" s="6">
        <v>25</v>
      </c>
      <c r="L173" s="7">
        <v>33455</v>
      </c>
      <c r="M173" s="7">
        <v>43708</v>
      </c>
      <c r="N173" s="6" t="s">
        <v>1510</v>
      </c>
      <c r="O173" s="8" t="s">
        <v>1637</v>
      </c>
      <c r="P173" s="9" t="s">
        <v>62</v>
      </c>
      <c r="Q173" s="10">
        <v>99</v>
      </c>
      <c r="R173" s="6">
        <v>22</v>
      </c>
      <c r="S173" s="6" t="s">
        <v>1638</v>
      </c>
      <c r="T173" s="6" t="s">
        <v>1639</v>
      </c>
      <c r="U173" s="6" t="s">
        <v>120</v>
      </c>
      <c r="V173" s="6" t="s">
        <v>67</v>
      </c>
      <c r="W173" s="6" t="s">
        <v>68</v>
      </c>
      <c r="X173" s="6">
        <v>2017</v>
      </c>
      <c r="Y173" s="6">
        <v>386814</v>
      </c>
      <c r="Z173" s="6" t="s">
        <v>254</v>
      </c>
      <c r="AA173" s="6">
        <v>238774</v>
      </c>
      <c r="AB173" s="6">
        <v>148040</v>
      </c>
      <c r="AC173" s="6" t="s">
        <v>69</v>
      </c>
      <c r="AD173" s="6" t="s">
        <v>1640</v>
      </c>
      <c r="AE173" s="6">
        <v>386814</v>
      </c>
      <c r="AF173" s="22" t="s">
        <v>165</v>
      </c>
      <c r="AG173" s="6">
        <v>37043310</v>
      </c>
      <c r="AH173" s="6">
        <v>2023</v>
      </c>
      <c r="AI173" s="6">
        <v>0</v>
      </c>
      <c r="AJ173" s="6" t="s">
        <v>1641</v>
      </c>
      <c r="AK173" s="6" t="s">
        <v>684</v>
      </c>
      <c r="AL173" s="9" t="s">
        <v>62</v>
      </c>
      <c r="AM173" s="10">
        <v>100</v>
      </c>
      <c r="AN173" s="6" t="s">
        <v>1642</v>
      </c>
      <c r="AO173" s="9" t="s">
        <v>62</v>
      </c>
      <c r="AP173" s="10">
        <v>99</v>
      </c>
      <c r="AQ173" s="6" t="str">
        <f t="shared" si="5"/>
        <v>mm</v>
      </c>
    </row>
    <row r="174" spans="1:53" ht="15.75" customHeight="1">
      <c r="A174" s="6">
        <f t="shared" ca="1" si="4"/>
        <v>0.78411654445664014</v>
      </c>
      <c r="B174" s="6" t="s">
        <v>241</v>
      </c>
      <c r="C174" s="6">
        <v>9265925</v>
      </c>
      <c r="D174" s="7">
        <v>42856</v>
      </c>
      <c r="E174" s="6" t="s">
        <v>76</v>
      </c>
      <c r="F174" s="6" t="s">
        <v>1643</v>
      </c>
      <c r="G174" s="6">
        <v>5</v>
      </c>
      <c r="H174" s="6" t="s">
        <v>58</v>
      </c>
      <c r="I174" s="6" t="s">
        <v>243</v>
      </c>
      <c r="J174" s="6">
        <v>115145</v>
      </c>
      <c r="K174" s="6">
        <v>5</v>
      </c>
      <c r="L174" s="7">
        <v>41487</v>
      </c>
      <c r="M174" s="7">
        <v>43220</v>
      </c>
      <c r="N174" s="6" t="s">
        <v>980</v>
      </c>
      <c r="O174" s="8" t="s">
        <v>1644</v>
      </c>
      <c r="P174" s="9" t="s">
        <v>62</v>
      </c>
      <c r="Q174" s="10">
        <v>99</v>
      </c>
      <c r="R174" s="6">
        <v>13</v>
      </c>
      <c r="S174" s="6" t="s">
        <v>390</v>
      </c>
      <c r="T174" s="6" t="s">
        <v>217</v>
      </c>
      <c r="U174" s="6" t="s">
        <v>120</v>
      </c>
      <c r="V174" s="6" t="s">
        <v>67</v>
      </c>
      <c r="W174" s="6" t="s">
        <v>68</v>
      </c>
      <c r="X174" s="6">
        <v>2017</v>
      </c>
      <c r="Y174" s="6">
        <v>400000</v>
      </c>
      <c r="Z174" s="6" t="s">
        <v>241</v>
      </c>
      <c r="AA174" s="6">
        <v>250000</v>
      </c>
      <c r="AB174" s="6">
        <v>150000</v>
      </c>
      <c r="AC174" s="6" t="s">
        <v>69</v>
      </c>
      <c r="AD174" s="6" t="s">
        <v>1645</v>
      </c>
      <c r="AE174" s="6">
        <v>400000</v>
      </c>
      <c r="AF174" s="22" t="s">
        <v>165</v>
      </c>
      <c r="AG174" s="6">
        <v>29198940</v>
      </c>
      <c r="AH174" s="6">
        <v>2017</v>
      </c>
      <c r="AI174" s="6">
        <v>0</v>
      </c>
      <c r="AJ174" s="6" t="s">
        <v>1437</v>
      </c>
      <c r="AK174" s="6" t="s">
        <v>1646</v>
      </c>
      <c r="AL174" s="9" t="s">
        <v>62</v>
      </c>
      <c r="AM174" s="10">
        <v>63</v>
      </c>
      <c r="AN174" s="6" t="s">
        <v>1647</v>
      </c>
      <c r="AO174" s="9" t="s">
        <v>62</v>
      </c>
      <c r="AP174" s="10">
        <v>99</v>
      </c>
      <c r="AQ174" s="6" t="str">
        <f t="shared" si="5"/>
        <v>mm</v>
      </c>
    </row>
    <row r="175" spans="1:53" ht="15.75" customHeight="1">
      <c r="A175" s="6">
        <f t="shared" ca="1" si="4"/>
        <v>0.24067134580508087</v>
      </c>
      <c r="B175" s="6" t="s">
        <v>241</v>
      </c>
      <c r="C175" s="6">
        <v>9413466</v>
      </c>
      <c r="D175" s="7">
        <v>43113</v>
      </c>
      <c r="E175" s="6" t="s">
        <v>76</v>
      </c>
      <c r="F175" s="6" t="s">
        <v>1648</v>
      </c>
      <c r="G175" s="6">
        <v>5</v>
      </c>
      <c r="H175" s="6" t="s">
        <v>58</v>
      </c>
      <c r="I175" s="6" t="s">
        <v>243</v>
      </c>
      <c r="J175" s="6">
        <v>118183</v>
      </c>
      <c r="K175" s="6">
        <v>5</v>
      </c>
      <c r="L175" s="7">
        <v>41671</v>
      </c>
      <c r="M175" s="7">
        <v>43861</v>
      </c>
      <c r="N175" s="6" t="s">
        <v>278</v>
      </c>
      <c r="O175" s="8" t="s">
        <v>1650</v>
      </c>
      <c r="P175" s="9" t="s">
        <v>73</v>
      </c>
      <c r="Q175" s="10">
        <v>97</v>
      </c>
      <c r="R175" s="6">
        <v>7</v>
      </c>
      <c r="S175" s="6" t="s">
        <v>64</v>
      </c>
      <c r="T175" s="6" t="s">
        <v>65</v>
      </c>
      <c r="U175" s="6" t="s">
        <v>66</v>
      </c>
      <c r="V175" s="6" t="s">
        <v>67</v>
      </c>
      <c r="W175" s="6" t="s">
        <v>68</v>
      </c>
      <c r="X175" s="6">
        <v>2018</v>
      </c>
      <c r="Y175" s="6">
        <v>405000</v>
      </c>
      <c r="Z175" s="6" t="s">
        <v>241</v>
      </c>
      <c r="AA175" s="6">
        <v>250000</v>
      </c>
      <c r="AB175" s="6">
        <v>155000</v>
      </c>
      <c r="AC175" s="6" t="s">
        <v>69</v>
      </c>
      <c r="AD175" s="6" t="s">
        <v>1651</v>
      </c>
      <c r="AE175" s="6">
        <v>405000</v>
      </c>
      <c r="AF175" s="22" t="s">
        <v>165</v>
      </c>
      <c r="AG175" s="6">
        <v>37997621</v>
      </c>
      <c r="AH175" s="6">
        <v>2024</v>
      </c>
      <c r="AI175" s="6">
        <v>1</v>
      </c>
      <c r="AJ175" s="6" t="s">
        <v>1652</v>
      </c>
      <c r="AK175" s="6" t="s">
        <v>1653</v>
      </c>
      <c r="AL175" s="9" t="s">
        <v>73</v>
      </c>
      <c r="AM175" s="10">
        <v>99</v>
      </c>
      <c r="AN175" s="6" t="s">
        <v>1654</v>
      </c>
      <c r="AO175" s="9" t="s">
        <v>73</v>
      </c>
      <c r="AP175" s="10">
        <v>97</v>
      </c>
      <c r="AQ175" s="6" t="str">
        <f t="shared" si="5"/>
        <v>ff</v>
      </c>
      <c r="AR175" s="6">
        <v>0</v>
      </c>
      <c r="AS175" s="6">
        <v>0</v>
      </c>
      <c r="AT175" s="6">
        <v>1</v>
      </c>
      <c r="AU175" s="6">
        <v>1</v>
      </c>
      <c r="AV175" s="6">
        <v>1</v>
      </c>
      <c r="AW175" s="6">
        <v>0</v>
      </c>
      <c r="AX175" s="6">
        <v>0</v>
      </c>
      <c r="AY175" s="6">
        <v>0</v>
      </c>
      <c r="AZ175" s="6" t="s">
        <v>197</v>
      </c>
      <c r="BA175" s="6" t="s">
        <v>1655</v>
      </c>
    </row>
    <row r="176" spans="1:53" ht="15.75" customHeight="1">
      <c r="A176" s="6">
        <f t="shared" ca="1" si="4"/>
        <v>0.25746564212724465</v>
      </c>
      <c r="B176" s="6" t="s">
        <v>199</v>
      </c>
      <c r="C176" s="6">
        <v>9228333</v>
      </c>
      <c r="D176" s="7">
        <v>42797</v>
      </c>
      <c r="E176" s="6" t="s">
        <v>76</v>
      </c>
      <c r="F176" s="6" t="s">
        <v>1656</v>
      </c>
      <c r="G176" s="6">
        <v>5</v>
      </c>
      <c r="H176" s="6" t="s">
        <v>58</v>
      </c>
      <c r="I176" s="6" t="s">
        <v>149</v>
      </c>
      <c r="J176" s="6">
        <v>167967</v>
      </c>
      <c r="K176" s="6">
        <v>5</v>
      </c>
      <c r="L176" s="7">
        <v>41334</v>
      </c>
      <c r="M176" s="7">
        <v>43524</v>
      </c>
      <c r="N176" s="6" t="s">
        <v>1657</v>
      </c>
      <c r="O176" s="8" t="s">
        <v>1659</v>
      </c>
      <c r="P176" s="9" t="s">
        <v>62</v>
      </c>
      <c r="Q176" s="10">
        <v>99</v>
      </c>
      <c r="R176" s="6">
        <v>36</v>
      </c>
      <c r="S176" s="6" t="s">
        <v>1660</v>
      </c>
      <c r="T176" s="6" t="s">
        <v>796</v>
      </c>
      <c r="U176" s="6" t="s">
        <v>149</v>
      </c>
      <c r="V176" s="6" t="s">
        <v>260</v>
      </c>
      <c r="W176" s="6" t="s">
        <v>68</v>
      </c>
      <c r="X176" s="6">
        <v>2017</v>
      </c>
      <c r="Y176" s="6">
        <v>382423</v>
      </c>
      <c r="Z176" s="6" t="s">
        <v>199</v>
      </c>
      <c r="AA176" s="6">
        <v>207500</v>
      </c>
      <c r="AB176" s="6">
        <v>174923</v>
      </c>
      <c r="AC176" s="6" t="s">
        <v>69</v>
      </c>
      <c r="AD176" s="6" t="s">
        <v>1661</v>
      </c>
      <c r="AE176" s="6">
        <v>382423</v>
      </c>
      <c r="AF176" s="6" t="s">
        <v>193</v>
      </c>
      <c r="AG176" s="6">
        <v>33396862</v>
      </c>
      <c r="AH176" s="6">
        <v>2020</v>
      </c>
      <c r="AI176" s="6">
        <v>1</v>
      </c>
      <c r="AJ176" s="6" t="s">
        <v>1662</v>
      </c>
      <c r="AK176" s="6" t="s">
        <v>1663</v>
      </c>
      <c r="AL176" s="9" t="s">
        <v>73</v>
      </c>
      <c r="AM176" s="10">
        <v>97</v>
      </c>
      <c r="AN176" s="6" t="s">
        <v>1664</v>
      </c>
      <c r="AO176" s="9" t="s">
        <v>62</v>
      </c>
      <c r="AP176" s="10">
        <v>99</v>
      </c>
      <c r="AQ176" s="6" t="str">
        <f t="shared" si="5"/>
        <v>fm</v>
      </c>
      <c r="AR176" s="6">
        <v>0</v>
      </c>
      <c r="AS176" s="6">
        <v>0</v>
      </c>
      <c r="AT176" s="6">
        <v>1</v>
      </c>
      <c r="AU176" s="6">
        <v>1</v>
      </c>
      <c r="AV176" s="6">
        <v>1</v>
      </c>
      <c r="AW176" s="6">
        <v>0</v>
      </c>
      <c r="AX176" s="6">
        <v>0</v>
      </c>
      <c r="AY176" s="6">
        <v>0</v>
      </c>
      <c r="AZ176" s="6" t="s">
        <v>107</v>
      </c>
      <c r="BA176" s="6" t="s">
        <v>1665</v>
      </c>
    </row>
    <row r="177" spans="1:53" ht="15.75" customHeight="1">
      <c r="A177" s="6">
        <f t="shared" ca="1" si="4"/>
        <v>0.61006994723818286</v>
      </c>
      <c r="B177" s="6" t="s">
        <v>55</v>
      </c>
      <c r="C177" s="6">
        <v>9264023</v>
      </c>
      <c r="D177" s="7">
        <v>42860</v>
      </c>
      <c r="E177" s="6" t="s">
        <v>76</v>
      </c>
      <c r="F177" s="6" t="s">
        <v>1666</v>
      </c>
      <c r="G177" s="6">
        <v>5</v>
      </c>
      <c r="H177" s="6" t="s">
        <v>58</v>
      </c>
      <c r="I177" s="6" t="s">
        <v>59</v>
      </c>
      <c r="J177" s="6">
        <v>84823</v>
      </c>
      <c r="K177" s="6">
        <v>5</v>
      </c>
      <c r="L177" s="7">
        <v>41456</v>
      </c>
      <c r="M177" s="7">
        <v>43585</v>
      </c>
      <c r="N177" s="6" t="s">
        <v>1667</v>
      </c>
      <c r="O177" s="8" t="s">
        <v>398</v>
      </c>
      <c r="P177" s="9" t="s">
        <v>62</v>
      </c>
      <c r="Q177" s="10">
        <v>99</v>
      </c>
      <c r="R177" s="6">
        <v>3</v>
      </c>
      <c r="S177" s="6" t="s">
        <v>1301</v>
      </c>
      <c r="T177" s="6" t="s">
        <v>1302</v>
      </c>
      <c r="U177" s="6" t="s">
        <v>412</v>
      </c>
      <c r="V177" s="6" t="s">
        <v>67</v>
      </c>
      <c r="W177" s="6" t="s">
        <v>68</v>
      </c>
      <c r="X177" s="6">
        <v>2017</v>
      </c>
      <c r="Y177" s="6">
        <v>506879</v>
      </c>
      <c r="Z177" s="6" t="s">
        <v>55</v>
      </c>
      <c r="AA177" s="6">
        <v>337919</v>
      </c>
      <c r="AB177" s="6">
        <v>168960</v>
      </c>
      <c r="AC177" s="6" t="s">
        <v>69</v>
      </c>
      <c r="AD177" s="6" t="s">
        <v>1670</v>
      </c>
      <c r="AE177" s="6">
        <v>506879</v>
      </c>
      <c r="AF177" s="22" t="s">
        <v>165</v>
      </c>
      <c r="AG177" s="6">
        <v>33248061</v>
      </c>
      <c r="AH177" s="6">
        <v>2021</v>
      </c>
      <c r="AI177" s="6">
        <v>1</v>
      </c>
      <c r="AJ177" s="6" t="s">
        <v>1671</v>
      </c>
      <c r="AK177" s="6" t="s">
        <v>1672</v>
      </c>
      <c r="AL177" s="9" t="s">
        <v>62</v>
      </c>
      <c r="AM177" s="10">
        <v>87</v>
      </c>
      <c r="AN177" s="6" t="s">
        <v>961</v>
      </c>
      <c r="AO177" s="9" t="s">
        <v>62</v>
      </c>
      <c r="AP177" s="10">
        <v>99</v>
      </c>
      <c r="AQ177" s="6" t="str">
        <f t="shared" si="5"/>
        <v>mm</v>
      </c>
      <c r="AR177" s="6">
        <v>1</v>
      </c>
      <c r="AS177" s="6">
        <v>0</v>
      </c>
      <c r="AT177" s="6">
        <v>0</v>
      </c>
      <c r="AU177" s="6">
        <v>0</v>
      </c>
      <c r="AV177" s="6">
        <v>0</v>
      </c>
      <c r="AW177" s="6">
        <v>0</v>
      </c>
      <c r="AX177" s="6">
        <v>0</v>
      </c>
      <c r="AY177" s="6">
        <v>0</v>
      </c>
      <c r="AZ177" s="6" t="s">
        <v>197</v>
      </c>
      <c r="BA177" s="6" t="s">
        <v>1673</v>
      </c>
    </row>
    <row r="178" spans="1:53" ht="15.75" customHeight="1">
      <c r="A178" s="6">
        <f t="shared" ca="1" si="4"/>
        <v>0.77276143010432774</v>
      </c>
      <c r="B178" s="6" t="s">
        <v>254</v>
      </c>
      <c r="C178" s="6">
        <v>9544974</v>
      </c>
      <c r="D178" s="7">
        <v>43343</v>
      </c>
      <c r="E178" s="6" t="s">
        <v>56</v>
      </c>
      <c r="F178" s="6" t="s">
        <v>1674</v>
      </c>
      <c r="G178" s="6">
        <v>5</v>
      </c>
      <c r="H178" s="6" t="s">
        <v>58</v>
      </c>
      <c r="I178" s="6" t="s">
        <v>256</v>
      </c>
      <c r="J178" s="6">
        <v>75965</v>
      </c>
      <c r="K178" s="6">
        <v>12</v>
      </c>
      <c r="L178" s="7">
        <v>38985</v>
      </c>
      <c r="M178" s="7">
        <v>43890</v>
      </c>
      <c r="N178" s="6" t="s">
        <v>1675</v>
      </c>
      <c r="O178" s="8" t="s">
        <v>1676</v>
      </c>
      <c r="P178" s="9" t="s">
        <v>62</v>
      </c>
      <c r="Q178" s="10">
        <v>97</v>
      </c>
      <c r="R178" s="6">
        <v>1</v>
      </c>
      <c r="S178" s="6" t="s">
        <v>346</v>
      </c>
      <c r="T178" s="6" t="s">
        <v>119</v>
      </c>
      <c r="U178" s="6" t="s">
        <v>347</v>
      </c>
      <c r="V178" s="6" t="s">
        <v>348</v>
      </c>
      <c r="W178" s="6" t="s">
        <v>68</v>
      </c>
      <c r="X178" s="6">
        <v>2018</v>
      </c>
      <c r="Y178" s="6">
        <v>325093</v>
      </c>
      <c r="Z178" s="6" t="s">
        <v>254</v>
      </c>
      <c r="AA178" s="6">
        <v>252049</v>
      </c>
      <c r="AB178" s="6">
        <v>73044</v>
      </c>
      <c r="AC178" s="6" t="s">
        <v>69</v>
      </c>
      <c r="AD178" s="6" t="s">
        <v>1677</v>
      </c>
      <c r="AE178" s="6">
        <v>325093</v>
      </c>
      <c r="AF178" s="22" t="s">
        <v>165</v>
      </c>
      <c r="AG178" s="6">
        <v>34478548</v>
      </c>
      <c r="AH178" s="6">
        <v>2021</v>
      </c>
      <c r="AI178" s="6">
        <v>0</v>
      </c>
      <c r="AJ178" s="6" t="s">
        <v>1678</v>
      </c>
      <c r="AK178" s="6" t="s">
        <v>961</v>
      </c>
      <c r="AL178" s="9" t="s">
        <v>62</v>
      </c>
      <c r="AM178" s="10">
        <v>99</v>
      </c>
      <c r="AN178" s="6" t="s">
        <v>1679</v>
      </c>
      <c r="AO178" s="9" t="s">
        <v>62</v>
      </c>
      <c r="AP178" s="10">
        <v>97</v>
      </c>
      <c r="AQ178" s="6" t="str">
        <f t="shared" si="5"/>
        <v>mm</v>
      </c>
    </row>
    <row r="179" spans="1:53" ht="15.75" customHeight="1">
      <c r="A179" s="6">
        <f t="shared" ca="1" si="4"/>
        <v>0.71354109440206348</v>
      </c>
      <c r="B179" s="6" t="s">
        <v>889</v>
      </c>
      <c r="C179" s="6">
        <v>9552162</v>
      </c>
      <c r="D179" s="7">
        <v>43314</v>
      </c>
      <c r="E179" s="6" t="s">
        <v>1680</v>
      </c>
      <c r="F179" s="6" t="s">
        <v>1681</v>
      </c>
      <c r="G179" s="6">
        <v>5</v>
      </c>
      <c r="H179" s="6" t="s">
        <v>58</v>
      </c>
      <c r="I179" s="6" t="s">
        <v>891</v>
      </c>
      <c r="J179" s="6">
        <v>27232</v>
      </c>
      <c r="K179" s="6">
        <v>3</v>
      </c>
      <c r="L179" s="7">
        <v>42614</v>
      </c>
      <c r="M179" s="7">
        <v>44439</v>
      </c>
      <c r="N179" s="6" t="s">
        <v>1682</v>
      </c>
      <c r="O179" s="8" t="s">
        <v>98</v>
      </c>
      <c r="P179" s="9" t="s">
        <v>62</v>
      </c>
      <c r="Q179" s="10">
        <v>99</v>
      </c>
      <c r="R179" s="6">
        <v>47</v>
      </c>
      <c r="S179" s="6" t="s">
        <v>717</v>
      </c>
      <c r="T179" s="6" t="s">
        <v>718</v>
      </c>
      <c r="U179" s="6" t="s">
        <v>149</v>
      </c>
      <c r="V179" s="6" t="s">
        <v>67</v>
      </c>
      <c r="W179" s="6" t="s">
        <v>68</v>
      </c>
      <c r="X179" s="6">
        <v>2018</v>
      </c>
      <c r="Y179" s="6">
        <v>334909</v>
      </c>
      <c r="Z179" s="6" t="s">
        <v>1683</v>
      </c>
      <c r="AA179" s="6">
        <v>288045</v>
      </c>
      <c r="AB179" s="6">
        <v>137472</v>
      </c>
      <c r="AC179" s="6" t="s">
        <v>69</v>
      </c>
      <c r="AD179" s="6" t="s">
        <v>1684</v>
      </c>
      <c r="AE179" s="6">
        <v>334909</v>
      </c>
      <c r="AF179" s="22" t="s">
        <v>165</v>
      </c>
      <c r="AG179" s="6">
        <v>33041429</v>
      </c>
      <c r="AH179" s="6">
        <v>2019</v>
      </c>
      <c r="AI179" s="6">
        <v>0</v>
      </c>
      <c r="AJ179" s="6" t="s">
        <v>1685</v>
      </c>
      <c r="AK179" s="6" t="s">
        <v>1686</v>
      </c>
      <c r="AL179" s="9" t="s">
        <v>73</v>
      </c>
      <c r="AM179" s="10">
        <v>98</v>
      </c>
      <c r="AN179" s="6" t="s">
        <v>527</v>
      </c>
      <c r="AO179" s="9" t="s">
        <v>62</v>
      </c>
      <c r="AP179" s="10">
        <v>99</v>
      </c>
      <c r="AQ179" s="6" t="str">
        <f t="shared" si="5"/>
        <v>fm</v>
      </c>
    </row>
    <row r="180" spans="1:53" ht="15.75" customHeight="1">
      <c r="A180" s="6">
        <f t="shared" ca="1" si="4"/>
        <v>0.2912654848834525</v>
      </c>
      <c r="B180" s="6" t="s">
        <v>199</v>
      </c>
      <c r="C180" s="6">
        <v>9271938</v>
      </c>
      <c r="D180" s="7">
        <v>42877</v>
      </c>
      <c r="E180" s="6" t="s">
        <v>76</v>
      </c>
      <c r="F180" s="6" t="s">
        <v>1687</v>
      </c>
      <c r="G180" s="6">
        <v>5</v>
      </c>
      <c r="H180" s="6" t="s">
        <v>58</v>
      </c>
      <c r="I180" s="6" t="s">
        <v>149</v>
      </c>
      <c r="J180" s="6">
        <v>172379</v>
      </c>
      <c r="K180" s="6">
        <v>5</v>
      </c>
      <c r="L180" s="7">
        <v>41492</v>
      </c>
      <c r="M180" s="7">
        <v>43982</v>
      </c>
      <c r="N180" s="6" t="s">
        <v>703</v>
      </c>
      <c r="O180" s="8" t="s">
        <v>1688</v>
      </c>
      <c r="P180" s="9" t="s">
        <v>62</v>
      </c>
      <c r="Q180" s="10">
        <v>76</v>
      </c>
      <c r="R180" s="6">
        <v>6</v>
      </c>
      <c r="S180" s="6" t="s">
        <v>410</v>
      </c>
      <c r="T180" s="6" t="s">
        <v>411</v>
      </c>
      <c r="U180" s="6" t="s">
        <v>412</v>
      </c>
      <c r="V180" s="6" t="s">
        <v>67</v>
      </c>
      <c r="W180" s="6" t="s">
        <v>68</v>
      </c>
      <c r="X180" s="6">
        <v>2017</v>
      </c>
      <c r="Y180" s="6">
        <v>312288</v>
      </c>
      <c r="Z180" s="6" t="s">
        <v>199</v>
      </c>
      <c r="AA180" s="6">
        <v>207500</v>
      </c>
      <c r="AB180" s="6">
        <v>104788</v>
      </c>
      <c r="AC180" s="6" t="s">
        <v>69</v>
      </c>
      <c r="AD180" s="6" t="s">
        <v>1689</v>
      </c>
      <c r="AE180" s="6">
        <v>312288</v>
      </c>
      <c r="AF180" s="22" t="s">
        <v>165</v>
      </c>
      <c r="AG180" s="6">
        <v>35247917</v>
      </c>
      <c r="AH180" s="6">
        <v>2022</v>
      </c>
      <c r="AI180" s="6">
        <v>0</v>
      </c>
      <c r="AJ180" s="6" t="s">
        <v>706</v>
      </c>
      <c r="AK180" s="6" t="s">
        <v>1690</v>
      </c>
      <c r="AL180" s="9" t="s">
        <v>62</v>
      </c>
      <c r="AM180" s="10">
        <v>68</v>
      </c>
      <c r="AN180" s="6" t="s">
        <v>1691</v>
      </c>
      <c r="AO180" s="9" t="s">
        <v>62</v>
      </c>
      <c r="AP180" s="10">
        <v>76</v>
      </c>
      <c r="AQ180" s="6" t="str">
        <f t="shared" si="5"/>
        <v>mm</v>
      </c>
    </row>
    <row r="181" spans="1:53" ht="15.75" customHeight="1">
      <c r="A181" s="6">
        <f t="shared" ca="1" si="4"/>
        <v>0.54208522772493928</v>
      </c>
      <c r="B181" s="6" t="s">
        <v>199</v>
      </c>
      <c r="C181" s="6">
        <v>9245634</v>
      </c>
      <c r="D181" s="7">
        <v>42800</v>
      </c>
      <c r="E181" s="6" t="s">
        <v>76</v>
      </c>
      <c r="F181" s="6" t="s">
        <v>1692</v>
      </c>
      <c r="G181" s="6">
        <v>5</v>
      </c>
      <c r="H181" s="6" t="s">
        <v>58</v>
      </c>
      <c r="I181" s="6" t="s">
        <v>149</v>
      </c>
      <c r="J181" s="6">
        <v>83115</v>
      </c>
      <c r="K181" s="6">
        <v>15</v>
      </c>
      <c r="L181" s="7">
        <v>37164</v>
      </c>
      <c r="M181" s="7">
        <v>43921</v>
      </c>
      <c r="N181" s="6" t="s">
        <v>1693</v>
      </c>
      <c r="O181" s="8" t="s">
        <v>1695</v>
      </c>
      <c r="P181" s="9" t="s">
        <v>62</v>
      </c>
      <c r="Q181" s="10">
        <v>99</v>
      </c>
      <c r="R181" s="6">
        <v>15</v>
      </c>
      <c r="S181" s="6" t="s">
        <v>1697</v>
      </c>
      <c r="T181" s="6" t="s">
        <v>1698</v>
      </c>
      <c r="U181" s="6" t="s">
        <v>630</v>
      </c>
      <c r="V181" s="6" t="s">
        <v>260</v>
      </c>
      <c r="W181" s="6" t="s">
        <v>68</v>
      </c>
      <c r="X181" s="6">
        <v>2017</v>
      </c>
      <c r="Y181" s="6">
        <v>574390</v>
      </c>
      <c r="Z181" s="6" t="s">
        <v>199</v>
      </c>
      <c r="AA181" s="6">
        <v>474142</v>
      </c>
      <c r="AB181" s="6">
        <v>100248</v>
      </c>
      <c r="AC181" s="6" t="s">
        <v>69</v>
      </c>
      <c r="AD181" s="6" t="s">
        <v>1699</v>
      </c>
      <c r="AE181" s="6">
        <v>574390</v>
      </c>
      <c r="AF181" s="22" t="s">
        <v>165</v>
      </c>
      <c r="AG181" s="6">
        <v>36219477</v>
      </c>
      <c r="AH181" s="6">
        <v>2023</v>
      </c>
      <c r="AI181" s="6">
        <v>1</v>
      </c>
      <c r="AJ181" s="6" t="s">
        <v>658</v>
      </c>
      <c r="AK181" s="6" t="s">
        <v>1700</v>
      </c>
      <c r="AL181" s="9" t="s">
        <v>73</v>
      </c>
      <c r="AM181" s="10">
        <v>98</v>
      </c>
      <c r="AN181" s="6" t="s">
        <v>961</v>
      </c>
      <c r="AO181" s="9" t="s">
        <v>62</v>
      </c>
      <c r="AP181" s="10">
        <v>99</v>
      </c>
      <c r="AQ181" s="6" t="str">
        <f t="shared" si="5"/>
        <v>fm</v>
      </c>
      <c r="AR181" s="6">
        <v>0</v>
      </c>
      <c r="AS181" s="6">
        <v>0</v>
      </c>
      <c r="AT181" s="6">
        <v>1</v>
      </c>
      <c r="AU181" s="6">
        <v>1</v>
      </c>
      <c r="AV181" s="6">
        <v>0</v>
      </c>
      <c r="AW181" s="6">
        <v>0</v>
      </c>
      <c r="AX181" s="6">
        <v>0</v>
      </c>
      <c r="AY181" s="6">
        <v>0</v>
      </c>
      <c r="AZ181" s="6" t="s">
        <v>107</v>
      </c>
      <c r="BA181" s="6" t="s">
        <v>1701</v>
      </c>
    </row>
    <row r="182" spans="1:53" ht="15.75" customHeight="1">
      <c r="A182" s="6">
        <f t="shared" ca="1" si="4"/>
        <v>0.59969610485692693</v>
      </c>
      <c r="B182" s="6" t="s">
        <v>127</v>
      </c>
      <c r="C182" s="6">
        <v>9474210</v>
      </c>
      <c r="D182" s="7">
        <v>43243</v>
      </c>
      <c r="E182" s="6" t="s">
        <v>1702</v>
      </c>
      <c r="F182" s="6" t="s">
        <v>1703</v>
      </c>
      <c r="G182" s="6">
        <v>5</v>
      </c>
      <c r="H182" s="6" t="s">
        <v>58</v>
      </c>
      <c r="I182" s="6" t="s">
        <v>130</v>
      </c>
      <c r="J182" s="6">
        <v>104145</v>
      </c>
      <c r="K182" s="6">
        <v>6</v>
      </c>
      <c r="L182" s="7">
        <v>41821</v>
      </c>
      <c r="M182" s="7">
        <v>44316</v>
      </c>
      <c r="N182" s="6" t="s">
        <v>1704</v>
      </c>
      <c r="O182" s="8" t="s">
        <v>398</v>
      </c>
      <c r="P182" s="9" t="s">
        <v>62</v>
      </c>
      <c r="Q182" s="10">
        <v>99</v>
      </c>
      <c r="R182" s="6">
        <v>13</v>
      </c>
      <c r="S182" s="6" t="s">
        <v>1222</v>
      </c>
      <c r="T182" s="6" t="s">
        <v>217</v>
      </c>
      <c r="U182" s="6" t="s">
        <v>120</v>
      </c>
      <c r="V182" s="6" t="s">
        <v>67</v>
      </c>
      <c r="W182" s="6" t="s">
        <v>68</v>
      </c>
      <c r="X182" s="6">
        <v>2018</v>
      </c>
      <c r="Y182" s="6">
        <v>678042</v>
      </c>
      <c r="Z182" s="6" t="s">
        <v>127</v>
      </c>
      <c r="AA182" s="6">
        <v>8062</v>
      </c>
      <c r="AB182" s="6">
        <v>5060</v>
      </c>
      <c r="AC182" s="6" t="s">
        <v>69</v>
      </c>
      <c r="AD182" s="6" t="s">
        <v>1706</v>
      </c>
      <c r="AE182" s="6">
        <v>13122</v>
      </c>
      <c r="AF182" s="22" t="s">
        <v>165</v>
      </c>
      <c r="AG182" s="6">
        <v>37085605</v>
      </c>
      <c r="AH182" s="6">
        <v>2023</v>
      </c>
      <c r="AI182" s="6">
        <v>1</v>
      </c>
      <c r="AJ182" s="6" t="s">
        <v>1707</v>
      </c>
      <c r="AK182" s="6" t="s">
        <v>1708</v>
      </c>
      <c r="AL182" s="9" t="s">
        <v>62</v>
      </c>
      <c r="AM182" s="10">
        <v>80</v>
      </c>
      <c r="AN182" s="6" t="s">
        <v>961</v>
      </c>
      <c r="AO182" s="9" t="s">
        <v>62</v>
      </c>
      <c r="AP182" s="10">
        <v>99</v>
      </c>
      <c r="AQ182" s="6" t="str">
        <f t="shared" si="5"/>
        <v>mm</v>
      </c>
      <c r="AR182" s="6">
        <v>0</v>
      </c>
      <c r="AS182" s="6">
        <v>0</v>
      </c>
      <c r="AT182" s="6">
        <v>1</v>
      </c>
      <c r="AU182" s="6">
        <v>0</v>
      </c>
      <c r="AV182" s="6">
        <v>0</v>
      </c>
      <c r="AW182" s="6">
        <v>0</v>
      </c>
      <c r="AX182" s="6">
        <v>0</v>
      </c>
      <c r="AY182" s="6">
        <v>0</v>
      </c>
      <c r="AZ182" s="6" t="s">
        <v>197</v>
      </c>
      <c r="BA182" s="6" t="s">
        <v>1709</v>
      </c>
    </row>
    <row r="183" spans="1:53" ht="15.75" customHeight="1">
      <c r="A183" s="6">
        <f t="shared" ca="1" si="4"/>
        <v>7.0153401299980378E-2</v>
      </c>
      <c r="B183" s="6" t="s">
        <v>199</v>
      </c>
      <c r="C183" s="6">
        <v>9386725</v>
      </c>
      <c r="D183" s="7">
        <v>43060</v>
      </c>
      <c r="E183" s="6" t="s">
        <v>76</v>
      </c>
      <c r="F183" s="6" t="s">
        <v>1710</v>
      </c>
      <c r="G183" s="6">
        <v>5</v>
      </c>
      <c r="H183" s="6" t="s">
        <v>58</v>
      </c>
      <c r="I183" s="6" t="s">
        <v>149</v>
      </c>
      <c r="J183" s="6">
        <v>73808</v>
      </c>
      <c r="K183" s="6">
        <v>22</v>
      </c>
      <c r="L183" s="7">
        <v>35621</v>
      </c>
      <c r="M183" s="7">
        <v>43799</v>
      </c>
      <c r="N183" s="6" t="s">
        <v>1711</v>
      </c>
      <c r="O183" s="8" t="s">
        <v>1712</v>
      </c>
      <c r="P183" s="9" t="s">
        <v>62</v>
      </c>
      <c r="Q183" s="10">
        <v>99</v>
      </c>
      <c r="R183" s="6">
        <v>7</v>
      </c>
      <c r="S183" s="6" t="s">
        <v>930</v>
      </c>
      <c r="T183" s="6" t="s">
        <v>595</v>
      </c>
      <c r="U183" s="6" t="s">
        <v>311</v>
      </c>
      <c r="V183" s="6" t="s">
        <v>85</v>
      </c>
      <c r="W183" s="6" t="s">
        <v>68</v>
      </c>
      <c r="X183" s="6">
        <v>2018</v>
      </c>
      <c r="Y183" s="6">
        <v>335445</v>
      </c>
      <c r="Z183" s="6" t="s">
        <v>199</v>
      </c>
      <c r="AA183" s="6">
        <v>225000</v>
      </c>
      <c r="AB183" s="6">
        <v>110445</v>
      </c>
      <c r="AC183" s="6" t="s">
        <v>69</v>
      </c>
      <c r="AD183" s="6" t="s">
        <v>1713</v>
      </c>
      <c r="AE183" s="6">
        <v>335445</v>
      </c>
      <c r="AF183" s="22" t="s">
        <v>165</v>
      </c>
      <c r="AG183" s="6">
        <v>36920197</v>
      </c>
      <c r="AH183" s="6">
        <v>2023</v>
      </c>
      <c r="AI183" s="6">
        <v>0</v>
      </c>
      <c r="AJ183" s="6" t="s">
        <v>916</v>
      </c>
      <c r="AK183" s="6" t="s">
        <v>1714</v>
      </c>
      <c r="AL183" s="9" t="s">
        <v>116</v>
      </c>
      <c r="AM183" s="9" t="s">
        <v>116</v>
      </c>
      <c r="AN183" s="6" t="s">
        <v>1715</v>
      </c>
      <c r="AO183" s="9" t="s">
        <v>62</v>
      </c>
      <c r="AP183" s="10">
        <v>99</v>
      </c>
      <c r="AQ183" s="6" t="str">
        <f t="shared" si="5"/>
        <v>Missing</v>
      </c>
    </row>
    <row r="184" spans="1:53" ht="15.75" customHeight="1">
      <c r="A184" s="6">
        <f t="shared" ca="1" si="4"/>
        <v>0.11387924161105323</v>
      </c>
      <c r="B184" s="6" t="s">
        <v>55</v>
      </c>
      <c r="C184" s="6">
        <v>9528684</v>
      </c>
      <c r="D184" s="7">
        <v>43294</v>
      </c>
      <c r="E184" s="6" t="s">
        <v>56</v>
      </c>
      <c r="F184" s="6" t="s">
        <v>1716</v>
      </c>
      <c r="G184" s="6">
        <v>5</v>
      </c>
      <c r="H184" s="6" t="s">
        <v>58</v>
      </c>
      <c r="I184" s="6" t="s">
        <v>59</v>
      </c>
      <c r="J184" s="6">
        <v>90934</v>
      </c>
      <c r="K184" s="6">
        <v>23</v>
      </c>
      <c r="L184" s="7">
        <v>35309</v>
      </c>
      <c r="M184" s="7">
        <v>43677</v>
      </c>
      <c r="N184" s="6" t="s">
        <v>1717</v>
      </c>
      <c r="O184" s="8" t="s">
        <v>398</v>
      </c>
      <c r="P184" s="9" t="s">
        <v>62</v>
      </c>
      <c r="Q184" s="10">
        <v>99</v>
      </c>
      <c r="R184" s="6">
        <v>1</v>
      </c>
      <c r="S184" s="6" t="s">
        <v>161</v>
      </c>
      <c r="T184" s="6" t="s">
        <v>162</v>
      </c>
      <c r="U184" s="6" t="s">
        <v>163</v>
      </c>
      <c r="V184" s="6" t="s">
        <v>67</v>
      </c>
      <c r="W184" s="6" t="s">
        <v>68</v>
      </c>
      <c r="X184" s="6">
        <v>2018</v>
      </c>
      <c r="Y184" s="6">
        <v>573611</v>
      </c>
      <c r="Z184" s="6" t="s">
        <v>55</v>
      </c>
      <c r="AA184" s="6">
        <v>454291</v>
      </c>
      <c r="AB184" s="6">
        <v>119320</v>
      </c>
      <c r="AC184" s="6" t="s">
        <v>69</v>
      </c>
      <c r="AD184" s="6" t="s">
        <v>1719</v>
      </c>
      <c r="AE184" s="6">
        <v>573611</v>
      </c>
      <c r="AF184" s="22" t="s">
        <v>165</v>
      </c>
      <c r="AG184" s="6">
        <v>37995685</v>
      </c>
      <c r="AH184" s="6">
        <v>2024</v>
      </c>
      <c r="AI184" s="6">
        <v>1</v>
      </c>
      <c r="AJ184" s="6" t="s">
        <v>1720</v>
      </c>
      <c r="AK184" s="6" t="s">
        <v>1721</v>
      </c>
      <c r="AL184" s="9" t="s">
        <v>73</v>
      </c>
      <c r="AM184" s="10">
        <v>98</v>
      </c>
      <c r="AN184" s="6" t="s">
        <v>961</v>
      </c>
      <c r="AO184" s="9" t="s">
        <v>62</v>
      </c>
      <c r="AP184" s="10">
        <v>99</v>
      </c>
      <c r="AQ184" s="6" t="str">
        <f t="shared" si="5"/>
        <v>fm</v>
      </c>
      <c r="AR184" s="6">
        <v>1</v>
      </c>
      <c r="AS184" s="6">
        <v>0</v>
      </c>
      <c r="AT184" s="6">
        <v>0</v>
      </c>
      <c r="AU184" s="6">
        <v>0</v>
      </c>
      <c r="AV184" s="6">
        <v>0</v>
      </c>
      <c r="AW184" s="6">
        <v>1</v>
      </c>
      <c r="AX184" s="6">
        <v>0</v>
      </c>
      <c r="AY184" s="6">
        <v>0</v>
      </c>
      <c r="AZ184" s="6" t="s">
        <v>197</v>
      </c>
      <c r="BA184" s="6" t="s">
        <v>1722</v>
      </c>
    </row>
    <row r="185" spans="1:53" ht="15.75" customHeight="1">
      <c r="A185" s="6">
        <f t="shared" ca="1" si="4"/>
        <v>0.47615932586051646</v>
      </c>
      <c r="B185" s="6" t="s">
        <v>241</v>
      </c>
      <c r="C185" s="6">
        <v>9495732</v>
      </c>
      <c r="D185" s="7">
        <v>43244</v>
      </c>
      <c r="E185" s="6" t="s">
        <v>1723</v>
      </c>
      <c r="F185" s="6" t="s">
        <v>1724</v>
      </c>
      <c r="G185" s="6">
        <v>5</v>
      </c>
      <c r="H185" s="6" t="s">
        <v>58</v>
      </c>
      <c r="I185" s="6" t="s">
        <v>243</v>
      </c>
      <c r="J185" s="6">
        <v>130750</v>
      </c>
      <c r="K185" s="6">
        <v>4</v>
      </c>
      <c r="L185" s="7">
        <v>42262</v>
      </c>
      <c r="M185" s="7">
        <v>43982</v>
      </c>
      <c r="N185" s="6" t="s">
        <v>1725</v>
      </c>
      <c r="O185" s="8" t="s">
        <v>1727</v>
      </c>
      <c r="P185" s="9" t="s">
        <v>73</v>
      </c>
      <c r="Q185" s="10">
        <v>88</v>
      </c>
      <c r="R185" s="6">
        <v>7</v>
      </c>
      <c r="S185" s="6" t="s">
        <v>1729</v>
      </c>
      <c r="T185" s="6" t="s">
        <v>65</v>
      </c>
      <c r="U185" s="6" t="s">
        <v>66</v>
      </c>
      <c r="V185" s="6" t="s">
        <v>67</v>
      </c>
      <c r="W185" s="6" t="s">
        <v>68</v>
      </c>
      <c r="X185" s="6">
        <v>2018</v>
      </c>
      <c r="Y185" s="6">
        <v>627531</v>
      </c>
      <c r="Z185" s="6" t="s">
        <v>241</v>
      </c>
      <c r="AA185" s="6">
        <v>426543</v>
      </c>
      <c r="AB185" s="6">
        <v>200988</v>
      </c>
      <c r="AC185" s="6" t="s">
        <v>69</v>
      </c>
      <c r="AD185" s="6" t="s">
        <v>1730</v>
      </c>
      <c r="AE185" s="6">
        <v>627531</v>
      </c>
      <c r="AF185" s="22" t="s">
        <v>165</v>
      </c>
      <c r="AG185" s="6">
        <v>38448421</v>
      </c>
      <c r="AH185" s="6">
        <v>2024</v>
      </c>
      <c r="AI185" s="6">
        <v>1</v>
      </c>
      <c r="AJ185" s="6" t="s">
        <v>403</v>
      </c>
      <c r="AK185" s="6" t="s">
        <v>1731</v>
      </c>
      <c r="AL185" s="9" t="s">
        <v>73</v>
      </c>
      <c r="AM185" s="10">
        <v>57</v>
      </c>
      <c r="AN185" s="6" t="s">
        <v>961</v>
      </c>
      <c r="AO185" s="9" t="s">
        <v>62</v>
      </c>
      <c r="AP185" s="10">
        <v>99</v>
      </c>
      <c r="AQ185" s="6" t="str">
        <f t="shared" si="5"/>
        <v>fm</v>
      </c>
      <c r="AR185" s="6">
        <v>0</v>
      </c>
      <c r="AS185" s="6">
        <v>0</v>
      </c>
      <c r="AT185" s="6">
        <v>1</v>
      </c>
      <c r="AU185" s="6">
        <v>1</v>
      </c>
      <c r="AV185" s="6">
        <v>1</v>
      </c>
      <c r="AW185" s="6">
        <v>0</v>
      </c>
      <c r="AX185" s="6">
        <v>0</v>
      </c>
      <c r="AY185" s="6">
        <v>0</v>
      </c>
      <c r="AZ185" s="6" t="s">
        <v>107</v>
      </c>
      <c r="BA185" s="6" t="s">
        <v>1732</v>
      </c>
    </row>
    <row r="186" spans="1:53" ht="15.75" customHeight="1">
      <c r="A186" s="6">
        <f t="shared" ca="1" si="4"/>
        <v>0.57052957092390488</v>
      </c>
      <c r="B186" s="6" t="s">
        <v>303</v>
      </c>
      <c r="C186" s="6">
        <v>9257415</v>
      </c>
      <c r="D186" s="7">
        <v>42842</v>
      </c>
      <c r="E186" s="6" t="s">
        <v>1733</v>
      </c>
      <c r="F186" s="6" t="s">
        <v>1734</v>
      </c>
      <c r="G186" s="6">
        <v>5</v>
      </c>
      <c r="H186" s="6" t="s">
        <v>58</v>
      </c>
      <c r="I186" s="6" t="s">
        <v>305</v>
      </c>
      <c r="J186" s="6">
        <v>96238</v>
      </c>
      <c r="K186" s="6">
        <v>5</v>
      </c>
      <c r="L186" s="7">
        <v>41456</v>
      </c>
      <c r="M186" s="7">
        <v>43585</v>
      </c>
      <c r="N186" s="6" t="s">
        <v>562</v>
      </c>
      <c r="O186" s="8" t="s">
        <v>389</v>
      </c>
      <c r="P186" s="9" t="s">
        <v>62</v>
      </c>
      <c r="Q186" s="10">
        <v>99</v>
      </c>
      <c r="R186" s="6">
        <v>7</v>
      </c>
      <c r="S186" s="6" t="s">
        <v>787</v>
      </c>
      <c r="T186" s="6" t="s">
        <v>472</v>
      </c>
      <c r="U186" s="6" t="s">
        <v>311</v>
      </c>
      <c r="V186" s="6" t="s">
        <v>473</v>
      </c>
      <c r="W186" s="6" t="s">
        <v>68</v>
      </c>
      <c r="X186" s="6">
        <v>2017</v>
      </c>
      <c r="Y186" s="6">
        <v>265500</v>
      </c>
      <c r="Z186" s="6" t="s">
        <v>303</v>
      </c>
      <c r="AA186" s="6">
        <v>150000</v>
      </c>
      <c r="AB186" s="6">
        <v>115500</v>
      </c>
      <c r="AC186" s="6" t="s">
        <v>69</v>
      </c>
      <c r="AD186" s="6" t="s">
        <v>1735</v>
      </c>
      <c r="AE186" s="6">
        <v>265500</v>
      </c>
      <c r="AF186" s="22" t="s">
        <v>165</v>
      </c>
      <c r="AG186" s="6">
        <v>33650863</v>
      </c>
      <c r="AH186" s="6">
        <v>2021</v>
      </c>
      <c r="AI186" s="6">
        <v>0</v>
      </c>
      <c r="AJ186" s="6" t="s">
        <v>1736</v>
      </c>
      <c r="AK186" s="6" t="s">
        <v>1737</v>
      </c>
      <c r="AL186" s="9" t="s">
        <v>73</v>
      </c>
      <c r="AM186" s="10">
        <v>74</v>
      </c>
      <c r="AN186" s="6" t="s">
        <v>395</v>
      </c>
      <c r="AO186" s="9" t="s">
        <v>62</v>
      </c>
      <c r="AP186" s="10">
        <v>99</v>
      </c>
      <c r="AQ186" s="6" t="str">
        <f t="shared" si="5"/>
        <v>fm</v>
      </c>
    </row>
    <row r="187" spans="1:53" ht="15.75" customHeight="1">
      <c r="A187" s="6">
        <f t="shared" ca="1" si="4"/>
        <v>0.49413532972059981</v>
      </c>
      <c r="B187" s="6" t="s">
        <v>55</v>
      </c>
      <c r="C187" s="6">
        <v>9480110</v>
      </c>
      <c r="D187" s="7">
        <v>43238</v>
      </c>
      <c r="E187" s="6" t="s">
        <v>211</v>
      </c>
      <c r="F187" s="6" t="s">
        <v>1738</v>
      </c>
      <c r="G187" s="6">
        <v>5</v>
      </c>
      <c r="H187" s="6" t="s">
        <v>58</v>
      </c>
      <c r="I187" s="6" t="s">
        <v>59</v>
      </c>
      <c r="J187" s="6">
        <v>87542</v>
      </c>
      <c r="K187" s="6">
        <v>5</v>
      </c>
      <c r="L187" s="7">
        <v>41774</v>
      </c>
      <c r="M187" s="7">
        <v>43951</v>
      </c>
      <c r="N187" s="6" t="s">
        <v>1739</v>
      </c>
      <c r="O187" s="8" t="s">
        <v>398</v>
      </c>
      <c r="P187" s="9" t="s">
        <v>62</v>
      </c>
      <c r="Q187" s="10">
        <v>99</v>
      </c>
      <c r="R187" s="6">
        <v>37</v>
      </c>
      <c r="S187" s="6" t="s">
        <v>1741</v>
      </c>
      <c r="T187" s="6" t="s">
        <v>1742</v>
      </c>
      <c r="U187" s="6" t="s">
        <v>149</v>
      </c>
      <c r="V187" s="6" t="s">
        <v>85</v>
      </c>
      <c r="W187" s="6" t="s">
        <v>68</v>
      </c>
      <c r="X187" s="6">
        <v>2018</v>
      </c>
      <c r="Y187" s="6">
        <v>373593</v>
      </c>
      <c r="Z187" s="6" t="s">
        <v>55</v>
      </c>
      <c r="AA187" s="6">
        <v>227083</v>
      </c>
      <c r="AB187" s="6">
        <v>146510</v>
      </c>
      <c r="AC187" s="6" t="s">
        <v>69</v>
      </c>
      <c r="AD187" s="6" t="s">
        <v>1743</v>
      </c>
      <c r="AE187" s="6">
        <v>373593</v>
      </c>
      <c r="AF187" s="22" t="s">
        <v>165</v>
      </c>
      <c r="AG187" s="6">
        <v>32826761</v>
      </c>
      <c r="AH187" s="6">
        <v>2021</v>
      </c>
      <c r="AI187" s="6">
        <v>1</v>
      </c>
      <c r="AJ187" s="6" t="s">
        <v>1744</v>
      </c>
      <c r="AK187" s="6" t="s">
        <v>1745</v>
      </c>
      <c r="AL187" s="9" t="s">
        <v>73</v>
      </c>
      <c r="AM187" s="10">
        <v>88</v>
      </c>
      <c r="AN187" s="6" t="s">
        <v>961</v>
      </c>
      <c r="AO187" s="9" t="s">
        <v>62</v>
      </c>
      <c r="AP187" s="10">
        <v>99</v>
      </c>
      <c r="AQ187" s="6" t="str">
        <f t="shared" si="5"/>
        <v>fm</v>
      </c>
      <c r="AR187" s="6">
        <v>0</v>
      </c>
      <c r="AS187" s="6">
        <v>0</v>
      </c>
      <c r="AT187" s="6">
        <v>1</v>
      </c>
      <c r="AU187" s="6">
        <v>1</v>
      </c>
      <c r="AV187" s="6">
        <v>1</v>
      </c>
      <c r="AW187" s="6">
        <v>0</v>
      </c>
      <c r="AX187" s="6">
        <v>0</v>
      </c>
      <c r="AY187" s="6">
        <v>0</v>
      </c>
      <c r="AZ187" s="6" t="s">
        <v>197</v>
      </c>
      <c r="BA187" s="6" t="s">
        <v>1746</v>
      </c>
    </row>
    <row r="188" spans="1:53" ht="15.75" customHeight="1">
      <c r="A188" s="6">
        <f t="shared" ca="1" si="4"/>
        <v>0.13838984666928322</v>
      </c>
      <c r="B188" s="6" t="s">
        <v>109</v>
      </c>
      <c r="C188" s="6">
        <v>9414039</v>
      </c>
      <c r="D188" s="7">
        <v>43122</v>
      </c>
      <c r="E188" s="6" t="s">
        <v>76</v>
      </c>
      <c r="F188" s="6" t="s">
        <v>1747</v>
      </c>
      <c r="G188" s="6">
        <v>5</v>
      </c>
      <c r="H188" s="6" t="s">
        <v>58</v>
      </c>
      <c r="I188" s="6" t="s">
        <v>112</v>
      </c>
      <c r="J188" s="6">
        <v>12793</v>
      </c>
      <c r="K188" s="6">
        <v>18</v>
      </c>
      <c r="L188" s="7">
        <v>36563</v>
      </c>
      <c r="M188" s="7">
        <v>43496</v>
      </c>
      <c r="N188" s="6" t="s">
        <v>1748</v>
      </c>
      <c r="O188" s="8" t="s">
        <v>398</v>
      </c>
      <c r="P188" s="9" t="s">
        <v>62</v>
      </c>
      <c r="Q188" s="10">
        <v>99</v>
      </c>
      <c r="R188" s="6">
        <v>1</v>
      </c>
      <c r="S188" s="6" t="s">
        <v>1207</v>
      </c>
      <c r="T188" s="6" t="s">
        <v>1208</v>
      </c>
      <c r="U188" s="6" t="s">
        <v>1209</v>
      </c>
      <c r="V188" s="6" t="s">
        <v>67</v>
      </c>
      <c r="W188" s="6" t="s">
        <v>68</v>
      </c>
      <c r="X188" s="6">
        <v>2018</v>
      </c>
      <c r="Y188" s="6">
        <v>496155</v>
      </c>
      <c r="Z188" s="6" t="s">
        <v>109</v>
      </c>
      <c r="AA188" s="6">
        <v>305326</v>
      </c>
      <c r="AB188" s="6">
        <v>190829</v>
      </c>
      <c r="AC188" s="6" t="s">
        <v>69</v>
      </c>
      <c r="AD188" s="6" t="s">
        <v>1750</v>
      </c>
      <c r="AE188" s="6">
        <v>496155</v>
      </c>
      <c r="AF188" s="6" t="s">
        <v>193</v>
      </c>
      <c r="AG188" s="6">
        <v>38375612</v>
      </c>
      <c r="AH188" s="6">
        <v>2024</v>
      </c>
      <c r="AI188" s="6">
        <v>1</v>
      </c>
      <c r="AJ188" s="6" t="s">
        <v>1751</v>
      </c>
      <c r="AK188" s="6" t="s">
        <v>1752</v>
      </c>
      <c r="AL188" s="9" t="s">
        <v>62</v>
      </c>
      <c r="AM188" s="10">
        <v>99</v>
      </c>
      <c r="AN188" s="6" t="s">
        <v>961</v>
      </c>
      <c r="AO188" s="9" t="s">
        <v>62</v>
      </c>
      <c r="AP188" s="10">
        <v>99</v>
      </c>
      <c r="AQ188" s="6" t="str">
        <f t="shared" si="5"/>
        <v>mm</v>
      </c>
      <c r="AR188" s="6">
        <v>0</v>
      </c>
      <c r="AS188" s="6">
        <v>0</v>
      </c>
      <c r="AT188" s="6">
        <v>1</v>
      </c>
      <c r="AU188" s="6">
        <v>0</v>
      </c>
      <c r="AV188" s="6">
        <v>0</v>
      </c>
      <c r="AW188" s="6">
        <v>0</v>
      </c>
      <c r="AX188" s="6">
        <v>0</v>
      </c>
      <c r="AY188" s="6">
        <v>0</v>
      </c>
      <c r="AZ188" s="6" t="s">
        <v>197</v>
      </c>
      <c r="BA188" s="6" t="s">
        <v>1753</v>
      </c>
    </row>
    <row r="189" spans="1:53" ht="15.75" customHeight="1">
      <c r="A189" s="6">
        <f t="shared" ca="1" si="4"/>
        <v>0.83557048288800162</v>
      </c>
      <c r="B189" s="6" t="s">
        <v>241</v>
      </c>
      <c r="C189" s="6">
        <v>9443656</v>
      </c>
      <c r="D189" s="7">
        <v>43148</v>
      </c>
      <c r="E189" s="6" t="s">
        <v>56</v>
      </c>
      <c r="F189" s="6" t="s">
        <v>1754</v>
      </c>
      <c r="G189" s="6">
        <v>5</v>
      </c>
      <c r="H189" s="6" t="s">
        <v>58</v>
      </c>
      <c r="I189" s="6" t="s">
        <v>243</v>
      </c>
      <c r="J189" s="6">
        <v>127151</v>
      </c>
      <c r="K189" s="6">
        <v>4</v>
      </c>
      <c r="L189" s="7">
        <v>42104</v>
      </c>
      <c r="M189" s="7">
        <v>43524</v>
      </c>
      <c r="N189" s="6" t="s">
        <v>388</v>
      </c>
      <c r="O189" s="8" t="s">
        <v>398</v>
      </c>
      <c r="P189" s="9" t="s">
        <v>62</v>
      </c>
      <c r="Q189" s="10">
        <v>99</v>
      </c>
      <c r="R189" s="6">
        <v>6</v>
      </c>
      <c r="S189" s="6" t="s">
        <v>333</v>
      </c>
      <c r="T189" s="6" t="s">
        <v>334</v>
      </c>
      <c r="U189" s="6" t="s">
        <v>335</v>
      </c>
      <c r="V189" s="6" t="s">
        <v>67</v>
      </c>
      <c r="W189" s="6" t="s">
        <v>68</v>
      </c>
      <c r="X189" s="6">
        <v>2018</v>
      </c>
      <c r="Y189" s="6">
        <v>513159</v>
      </c>
      <c r="Z189" s="6" t="s">
        <v>241</v>
      </c>
      <c r="AA189" s="6">
        <v>331070</v>
      </c>
      <c r="AB189" s="6">
        <v>182089</v>
      </c>
      <c r="AC189" s="6" t="s">
        <v>69</v>
      </c>
      <c r="AD189" s="6" t="s">
        <v>1756</v>
      </c>
      <c r="AE189" s="6">
        <v>513159</v>
      </c>
      <c r="AF189" s="6" t="s">
        <v>193</v>
      </c>
      <c r="AG189" s="6">
        <v>31619062</v>
      </c>
      <c r="AH189" s="6">
        <v>2021</v>
      </c>
      <c r="AI189" s="6">
        <v>1</v>
      </c>
      <c r="AJ189" s="6" t="s">
        <v>1757</v>
      </c>
      <c r="AK189" s="6" t="s">
        <v>1758</v>
      </c>
      <c r="AL189" s="9" t="s">
        <v>73</v>
      </c>
      <c r="AM189" s="10">
        <v>98</v>
      </c>
      <c r="AN189" s="6" t="s">
        <v>961</v>
      </c>
      <c r="AO189" s="9" t="s">
        <v>62</v>
      </c>
      <c r="AP189" s="10">
        <v>99</v>
      </c>
      <c r="AQ189" s="6" t="str">
        <f t="shared" si="5"/>
        <v>fm</v>
      </c>
      <c r="AR189" s="6">
        <v>1</v>
      </c>
      <c r="AS189" s="6">
        <v>0</v>
      </c>
      <c r="AT189" s="6">
        <v>0</v>
      </c>
      <c r="AU189" s="6">
        <v>0</v>
      </c>
      <c r="AV189" s="6">
        <v>0</v>
      </c>
      <c r="AW189" s="6">
        <v>1</v>
      </c>
      <c r="AX189" s="6">
        <v>0</v>
      </c>
      <c r="AY189" s="6">
        <v>0</v>
      </c>
      <c r="AZ189" s="6" t="s">
        <v>197</v>
      </c>
      <c r="BA189" s="6" t="s">
        <v>1759</v>
      </c>
    </row>
    <row r="190" spans="1:53" ht="15.75" customHeight="1">
      <c r="A190" s="6">
        <f t="shared" ca="1" si="4"/>
        <v>0.23122360989314328</v>
      </c>
      <c r="B190" s="6" t="s">
        <v>286</v>
      </c>
      <c r="C190" s="6">
        <v>9275347</v>
      </c>
      <c r="D190" s="7">
        <v>42874</v>
      </c>
      <c r="E190" s="6" t="s">
        <v>76</v>
      </c>
      <c r="F190" s="6" t="s">
        <v>1760</v>
      </c>
      <c r="G190" s="6">
        <v>5</v>
      </c>
      <c r="H190" s="6" t="s">
        <v>58</v>
      </c>
      <c r="I190" s="6" t="s">
        <v>289</v>
      </c>
      <c r="J190" s="6">
        <v>106786</v>
      </c>
      <c r="K190" s="6">
        <v>5</v>
      </c>
      <c r="L190" s="7">
        <v>41426</v>
      </c>
      <c r="M190" s="7">
        <v>43982</v>
      </c>
      <c r="N190" s="6" t="s">
        <v>171</v>
      </c>
      <c r="O190" s="8" t="s">
        <v>608</v>
      </c>
      <c r="P190" s="9" t="s">
        <v>62</v>
      </c>
      <c r="Q190" s="10">
        <v>99</v>
      </c>
      <c r="R190" s="6">
        <v>7</v>
      </c>
      <c r="S190" s="6" t="s">
        <v>1761</v>
      </c>
      <c r="T190" s="6" t="s">
        <v>472</v>
      </c>
      <c r="U190" s="6" t="s">
        <v>311</v>
      </c>
      <c r="V190" s="6" t="s">
        <v>102</v>
      </c>
      <c r="W190" s="6" t="s">
        <v>68</v>
      </c>
      <c r="X190" s="6">
        <v>2017</v>
      </c>
      <c r="Y190" s="6">
        <v>650362</v>
      </c>
      <c r="Z190" s="6" t="s">
        <v>286</v>
      </c>
      <c r="AA190" s="6">
        <v>402701</v>
      </c>
      <c r="AB190" s="6">
        <v>247661</v>
      </c>
      <c r="AC190" s="6" t="s">
        <v>69</v>
      </c>
      <c r="AD190" s="6" t="s">
        <v>1762</v>
      </c>
      <c r="AE190" s="6">
        <v>650362</v>
      </c>
      <c r="AF190" s="22" t="s">
        <v>165</v>
      </c>
      <c r="AG190" s="6">
        <v>33408365</v>
      </c>
      <c r="AH190" s="6">
        <v>2021</v>
      </c>
      <c r="AI190" s="6">
        <v>0</v>
      </c>
      <c r="AJ190" s="6" t="s">
        <v>1763</v>
      </c>
      <c r="AK190" s="6" t="s">
        <v>1764</v>
      </c>
      <c r="AL190" s="9" t="s">
        <v>73</v>
      </c>
      <c r="AM190" s="10">
        <v>97</v>
      </c>
      <c r="AN190" s="6" t="s">
        <v>684</v>
      </c>
      <c r="AO190" s="9" t="s">
        <v>62</v>
      </c>
      <c r="AP190" s="10">
        <v>100</v>
      </c>
      <c r="AQ190" s="6" t="str">
        <f t="shared" si="5"/>
        <v>fm</v>
      </c>
    </row>
    <row r="191" spans="1:53" ht="15.75" customHeight="1">
      <c r="A191" s="6">
        <f t="shared" ca="1" si="4"/>
        <v>0.86458176396206132</v>
      </c>
      <c r="B191" s="6" t="s">
        <v>75</v>
      </c>
      <c r="C191" s="6">
        <v>9251728</v>
      </c>
      <c r="D191" s="7">
        <v>42814</v>
      </c>
      <c r="E191" s="6" t="s">
        <v>76</v>
      </c>
      <c r="F191" s="6" t="s">
        <v>1765</v>
      </c>
      <c r="G191" s="6">
        <v>5</v>
      </c>
      <c r="H191" s="6" t="s">
        <v>58</v>
      </c>
      <c r="I191" s="6" t="s">
        <v>78</v>
      </c>
      <c r="J191" s="6">
        <v>45775</v>
      </c>
      <c r="K191" s="6">
        <v>4</v>
      </c>
      <c r="L191" s="7">
        <v>41744</v>
      </c>
      <c r="M191" s="7">
        <v>43434</v>
      </c>
      <c r="N191" s="6" t="s">
        <v>1717</v>
      </c>
      <c r="O191" s="8" t="s">
        <v>1767</v>
      </c>
      <c r="P191" s="9" t="s">
        <v>62</v>
      </c>
      <c r="Q191" s="10">
        <v>99</v>
      </c>
      <c r="R191" s="6">
        <v>6</v>
      </c>
      <c r="S191" s="6" t="s">
        <v>410</v>
      </c>
      <c r="T191" s="6" t="s">
        <v>411</v>
      </c>
      <c r="U191" s="6" t="s">
        <v>412</v>
      </c>
      <c r="V191" s="6" t="s">
        <v>67</v>
      </c>
      <c r="W191" s="6" t="s">
        <v>68</v>
      </c>
      <c r="X191" s="6">
        <v>2017</v>
      </c>
      <c r="Y191" s="6">
        <v>307490</v>
      </c>
      <c r="Z191" s="6" t="s">
        <v>75</v>
      </c>
      <c r="AA191" s="6">
        <v>205000</v>
      </c>
      <c r="AB191" s="6">
        <v>102490</v>
      </c>
      <c r="AC191" s="6" t="s">
        <v>69</v>
      </c>
      <c r="AD191" s="6" t="s">
        <v>1768</v>
      </c>
      <c r="AE191" s="6">
        <v>307490</v>
      </c>
      <c r="AF191" s="22" t="s">
        <v>165</v>
      </c>
      <c r="AG191" s="6">
        <v>30448613</v>
      </c>
      <c r="AH191" s="6">
        <v>2018</v>
      </c>
      <c r="AI191" s="6">
        <v>1</v>
      </c>
      <c r="AJ191" s="6" t="s">
        <v>1769</v>
      </c>
      <c r="AK191" s="6" t="s">
        <v>1770</v>
      </c>
      <c r="AL191" s="9" t="s">
        <v>73</v>
      </c>
      <c r="AM191" s="10">
        <v>92</v>
      </c>
      <c r="AN191" s="6" t="s">
        <v>1771</v>
      </c>
      <c r="AO191" s="9" t="s">
        <v>62</v>
      </c>
      <c r="AP191" s="10">
        <v>99</v>
      </c>
      <c r="AQ191" s="6" t="str">
        <f t="shared" si="5"/>
        <v>fm</v>
      </c>
      <c r="AR191" s="6">
        <v>0</v>
      </c>
      <c r="AS191" s="6">
        <v>0</v>
      </c>
      <c r="AT191" s="6">
        <v>1</v>
      </c>
      <c r="AU191" s="6">
        <v>1</v>
      </c>
      <c r="AV191" s="6">
        <v>1</v>
      </c>
      <c r="AW191" s="6">
        <v>0</v>
      </c>
      <c r="AX191" s="6">
        <v>0</v>
      </c>
      <c r="AY191" s="6">
        <v>0</v>
      </c>
      <c r="AZ191" s="6" t="s">
        <v>90</v>
      </c>
      <c r="BA191" s="6" t="s">
        <v>1772</v>
      </c>
    </row>
    <row r="192" spans="1:53" ht="15.75" customHeight="1">
      <c r="A192" s="6">
        <f t="shared" ca="1" si="4"/>
        <v>0.55295015767354505</v>
      </c>
      <c r="B192" s="6" t="s">
        <v>254</v>
      </c>
      <c r="C192" s="6">
        <v>9229042</v>
      </c>
      <c r="D192" s="7">
        <v>42782</v>
      </c>
      <c r="E192" s="6" t="s">
        <v>76</v>
      </c>
      <c r="F192" s="6" t="s">
        <v>1773</v>
      </c>
      <c r="G192" s="6">
        <v>5</v>
      </c>
      <c r="H192" s="6" t="s">
        <v>58</v>
      </c>
      <c r="I192" s="6" t="s">
        <v>256</v>
      </c>
      <c r="J192" s="6">
        <v>53655</v>
      </c>
      <c r="K192" s="6">
        <v>21</v>
      </c>
      <c r="L192" s="7">
        <v>34972</v>
      </c>
      <c r="M192" s="7">
        <v>43524</v>
      </c>
      <c r="N192" s="6" t="s">
        <v>1774</v>
      </c>
      <c r="O192" s="8" t="s">
        <v>1775</v>
      </c>
      <c r="P192" s="9" t="s">
        <v>62</v>
      </c>
      <c r="Q192" s="10">
        <v>62</v>
      </c>
      <c r="R192" s="6">
        <v>37</v>
      </c>
      <c r="S192" s="6" t="s">
        <v>1776</v>
      </c>
      <c r="T192" s="6" t="s">
        <v>1777</v>
      </c>
      <c r="U192" s="6" t="s">
        <v>176</v>
      </c>
      <c r="V192" s="6" t="s">
        <v>85</v>
      </c>
      <c r="W192" s="6" t="s">
        <v>68</v>
      </c>
      <c r="X192" s="6">
        <v>2017</v>
      </c>
      <c r="Y192" s="6">
        <v>346640</v>
      </c>
      <c r="Z192" s="6" t="s">
        <v>254</v>
      </c>
      <c r="AA192" s="6">
        <v>262212</v>
      </c>
      <c r="AB192" s="6">
        <v>84428</v>
      </c>
      <c r="AC192" s="6" t="s">
        <v>69</v>
      </c>
      <c r="AD192" s="6" t="s">
        <v>1778</v>
      </c>
      <c r="AE192" s="6">
        <v>346640</v>
      </c>
      <c r="AF192" s="22" t="s">
        <v>165</v>
      </c>
      <c r="AG192" s="6">
        <v>33306676</v>
      </c>
      <c r="AH192" s="6">
        <v>2020</v>
      </c>
      <c r="AI192" s="6">
        <v>0</v>
      </c>
      <c r="AJ192" s="6" t="s">
        <v>1779</v>
      </c>
      <c r="AK192" s="6" t="s">
        <v>1780</v>
      </c>
      <c r="AL192" s="9" t="s">
        <v>62</v>
      </c>
      <c r="AM192" s="10">
        <v>100</v>
      </c>
      <c r="AN192" s="6" t="s">
        <v>1781</v>
      </c>
      <c r="AO192" s="9" t="s">
        <v>62</v>
      </c>
      <c r="AP192" s="10">
        <v>62</v>
      </c>
      <c r="AQ192" s="6" t="str">
        <f t="shared" si="5"/>
        <v>mm</v>
      </c>
    </row>
    <row r="193" spans="1:53" ht="15.75" customHeight="1">
      <c r="A193" s="6">
        <f t="shared" ca="1" si="4"/>
        <v>0.23411613569081646</v>
      </c>
      <c r="B193" s="6" t="s">
        <v>109</v>
      </c>
      <c r="C193" s="6">
        <v>9407785</v>
      </c>
      <c r="D193" s="7">
        <v>43084</v>
      </c>
      <c r="E193" s="6" t="s">
        <v>56</v>
      </c>
      <c r="F193" s="6" t="s">
        <v>1782</v>
      </c>
      <c r="G193" s="6">
        <v>5</v>
      </c>
      <c r="H193" s="6" t="s">
        <v>58</v>
      </c>
      <c r="I193" s="6" t="s">
        <v>112</v>
      </c>
      <c r="J193" s="6">
        <v>25307</v>
      </c>
      <c r="K193" s="6">
        <v>3</v>
      </c>
      <c r="L193" s="7">
        <v>42370</v>
      </c>
      <c r="M193" s="7">
        <v>43830</v>
      </c>
      <c r="N193" s="6" t="s">
        <v>1783</v>
      </c>
      <c r="O193" s="8" t="s">
        <v>1785</v>
      </c>
      <c r="P193" s="9" t="s">
        <v>73</v>
      </c>
      <c r="Q193" s="10">
        <v>98</v>
      </c>
      <c r="R193" s="6">
        <v>7</v>
      </c>
      <c r="S193" s="6" t="s">
        <v>1786</v>
      </c>
      <c r="T193" s="6" t="s">
        <v>472</v>
      </c>
      <c r="U193" s="6" t="s">
        <v>311</v>
      </c>
      <c r="V193" s="6" t="s">
        <v>771</v>
      </c>
      <c r="W193" s="6" t="s">
        <v>68</v>
      </c>
      <c r="X193" s="6">
        <v>2018</v>
      </c>
      <c r="Y193" s="6">
        <v>471424</v>
      </c>
      <c r="Z193" s="6" t="s">
        <v>109</v>
      </c>
      <c r="AA193" s="6">
        <v>355397</v>
      </c>
      <c r="AB193" s="6">
        <v>116027</v>
      </c>
      <c r="AC193" s="6" t="s">
        <v>69</v>
      </c>
      <c r="AD193" s="6" t="s">
        <v>1787</v>
      </c>
      <c r="AE193" s="6">
        <v>471424</v>
      </c>
      <c r="AF193" s="22" t="s">
        <v>165</v>
      </c>
      <c r="AG193" s="6">
        <v>38177383</v>
      </c>
      <c r="AH193" s="6">
        <v>2024</v>
      </c>
      <c r="AI193" s="6">
        <v>1</v>
      </c>
      <c r="AJ193" s="6" t="s">
        <v>1788</v>
      </c>
      <c r="AK193" s="6" t="s">
        <v>1789</v>
      </c>
      <c r="AL193" s="9" t="s">
        <v>62</v>
      </c>
      <c r="AM193" s="10">
        <v>99</v>
      </c>
      <c r="AN193" s="6" t="s">
        <v>1790</v>
      </c>
      <c r="AO193" s="9" t="s">
        <v>73</v>
      </c>
      <c r="AP193" s="10">
        <v>98</v>
      </c>
      <c r="AQ193" s="6" t="str">
        <f t="shared" si="5"/>
        <v>mf</v>
      </c>
      <c r="AR193" s="6">
        <v>0</v>
      </c>
      <c r="AS193" s="6">
        <v>0</v>
      </c>
      <c r="AT193" s="6">
        <v>1</v>
      </c>
      <c r="AU193" s="6">
        <v>1</v>
      </c>
      <c r="AV193" s="6">
        <v>1</v>
      </c>
      <c r="AW193" s="6">
        <v>1</v>
      </c>
      <c r="AX193" s="6">
        <v>0</v>
      </c>
      <c r="AY193" s="6">
        <v>0</v>
      </c>
      <c r="AZ193" s="6" t="s">
        <v>301</v>
      </c>
      <c r="BA193" s="6" t="s">
        <v>1791</v>
      </c>
    </row>
    <row r="194" spans="1:53" ht="15.75" customHeight="1">
      <c r="A194" s="6">
        <f t="shared" ref="A194:A257" ca="1" si="6">RAND()</f>
        <v>0.95978926400208264</v>
      </c>
      <c r="B194" s="6" t="s">
        <v>92</v>
      </c>
      <c r="C194" s="6">
        <v>9246989</v>
      </c>
      <c r="D194" s="7">
        <v>42836</v>
      </c>
      <c r="E194" s="6" t="s">
        <v>76</v>
      </c>
      <c r="F194" s="6" t="s">
        <v>1792</v>
      </c>
      <c r="G194" s="6">
        <v>5</v>
      </c>
      <c r="H194" s="6" t="s">
        <v>58</v>
      </c>
      <c r="I194" s="6" t="s">
        <v>95</v>
      </c>
      <c r="J194" s="6">
        <v>34915</v>
      </c>
      <c r="K194" s="6">
        <v>18</v>
      </c>
      <c r="L194" s="7">
        <v>35674</v>
      </c>
      <c r="M194" s="7">
        <v>43190</v>
      </c>
      <c r="N194" s="6" t="s">
        <v>1793</v>
      </c>
      <c r="O194" s="8" t="s">
        <v>1795</v>
      </c>
      <c r="P194" s="9" t="s">
        <v>73</v>
      </c>
      <c r="Q194" s="10">
        <v>99</v>
      </c>
      <c r="R194" s="6">
        <v>13</v>
      </c>
      <c r="S194" s="6" t="s">
        <v>390</v>
      </c>
      <c r="T194" s="6" t="s">
        <v>217</v>
      </c>
      <c r="U194" s="6" t="s">
        <v>120</v>
      </c>
      <c r="V194" s="6" t="s">
        <v>67</v>
      </c>
      <c r="W194" s="6" t="s">
        <v>68</v>
      </c>
      <c r="X194" s="6">
        <v>2017</v>
      </c>
      <c r="Y194" s="6">
        <v>320000</v>
      </c>
      <c r="Z194" s="6" t="s">
        <v>92</v>
      </c>
      <c r="AA194" s="6">
        <v>200000</v>
      </c>
      <c r="AB194" s="6">
        <v>120000</v>
      </c>
      <c r="AC194" s="6" t="s">
        <v>69</v>
      </c>
      <c r="AD194" s="6" t="s">
        <v>1796</v>
      </c>
      <c r="AE194" s="6">
        <v>320000</v>
      </c>
      <c r="AF194" s="22" t="s">
        <v>165</v>
      </c>
      <c r="AG194" s="6">
        <v>32420805</v>
      </c>
      <c r="AH194" s="6">
        <v>2020</v>
      </c>
      <c r="AI194" s="6">
        <v>1</v>
      </c>
      <c r="AJ194" s="6" t="s">
        <v>1797</v>
      </c>
      <c r="AK194" s="6" t="s">
        <v>1798</v>
      </c>
      <c r="AL194" s="9" t="s">
        <v>116</v>
      </c>
      <c r="AM194" s="10">
        <v>50</v>
      </c>
      <c r="AN194" s="6" t="s">
        <v>1799</v>
      </c>
      <c r="AO194" s="9" t="s">
        <v>73</v>
      </c>
      <c r="AP194" s="10">
        <v>99</v>
      </c>
      <c r="AQ194" s="6" t="str">
        <f t="shared" ref="AQ194:AQ257" si="7">IF(OR(AL194="unknown", AO194="unknown"), "Missing", LEFT(AL194, 1) &amp; LEFT(AO194, 1))</f>
        <v>Missing</v>
      </c>
      <c r="AR194" s="6">
        <v>1</v>
      </c>
      <c r="AS194" s="6">
        <v>0</v>
      </c>
      <c r="AT194" s="6">
        <v>0</v>
      </c>
      <c r="AU194" s="6">
        <v>0</v>
      </c>
      <c r="AV194" s="6">
        <v>0</v>
      </c>
      <c r="AW194" s="6">
        <v>0</v>
      </c>
      <c r="AX194" s="6">
        <v>1</v>
      </c>
      <c r="AY194" s="6">
        <v>0</v>
      </c>
      <c r="AZ194" s="6" t="s">
        <v>197</v>
      </c>
      <c r="BA194" s="6" t="s">
        <v>1800</v>
      </c>
    </row>
    <row r="195" spans="1:53" ht="15.75" customHeight="1">
      <c r="A195" s="6">
        <f t="shared" ca="1" si="6"/>
        <v>0.69176243213700428</v>
      </c>
      <c r="B195" s="6" t="s">
        <v>254</v>
      </c>
      <c r="C195" s="6">
        <v>9336939</v>
      </c>
      <c r="D195" s="7">
        <v>42958</v>
      </c>
      <c r="E195" s="6" t="s">
        <v>56</v>
      </c>
      <c r="F195" s="6" t="s">
        <v>1801</v>
      </c>
      <c r="G195" s="6">
        <v>5</v>
      </c>
      <c r="H195" s="6" t="s">
        <v>58</v>
      </c>
      <c r="I195" s="6" t="s">
        <v>256</v>
      </c>
      <c r="J195" s="6">
        <v>88242</v>
      </c>
      <c r="K195" s="6">
        <v>10</v>
      </c>
      <c r="L195" s="7">
        <v>40057</v>
      </c>
      <c r="M195" s="7">
        <v>43343</v>
      </c>
      <c r="N195" s="6" t="s">
        <v>1214</v>
      </c>
      <c r="O195" s="8" t="s">
        <v>637</v>
      </c>
      <c r="P195" s="9" t="s">
        <v>62</v>
      </c>
      <c r="Q195" s="10">
        <v>99</v>
      </c>
      <c r="R195" s="6">
        <v>6</v>
      </c>
      <c r="S195" s="6" t="s">
        <v>333</v>
      </c>
      <c r="T195" s="6" t="s">
        <v>334</v>
      </c>
      <c r="U195" s="6" t="s">
        <v>335</v>
      </c>
      <c r="V195" s="6" t="s">
        <v>67</v>
      </c>
      <c r="W195" s="6" t="s">
        <v>68</v>
      </c>
      <c r="X195" s="6">
        <v>2017</v>
      </c>
      <c r="Y195" s="6">
        <v>325113</v>
      </c>
      <c r="Z195" s="6" t="s">
        <v>254</v>
      </c>
      <c r="AA195" s="6">
        <v>209750</v>
      </c>
      <c r="AB195" s="6">
        <v>115363</v>
      </c>
      <c r="AC195" s="6" t="s">
        <v>69</v>
      </c>
      <c r="AD195" s="6" t="s">
        <v>1802</v>
      </c>
      <c r="AE195" s="6">
        <v>325113</v>
      </c>
      <c r="AF195" s="22" t="s">
        <v>165</v>
      </c>
      <c r="AG195" s="6">
        <v>36931277</v>
      </c>
      <c r="AH195" s="6">
        <v>2023</v>
      </c>
      <c r="AI195" s="6">
        <v>0</v>
      </c>
      <c r="AJ195" s="6" t="s">
        <v>1803</v>
      </c>
      <c r="AK195" s="6" t="s">
        <v>1804</v>
      </c>
      <c r="AL195" s="9" t="s">
        <v>116</v>
      </c>
      <c r="AM195" s="9" t="s">
        <v>116</v>
      </c>
      <c r="AN195" s="6" t="s">
        <v>1805</v>
      </c>
      <c r="AO195" s="9" t="s">
        <v>62</v>
      </c>
      <c r="AP195" s="10">
        <v>99</v>
      </c>
      <c r="AQ195" s="6" t="str">
        <f t="shared" si="7"/>
        <v>Missing</v>
      </c>
    </row>
    <row r="196" spans="1:53" ht="15.75" customHeight="1">
      <c r="A196" s="6">
        <f t="shared" ca="1" si="6"/>
        <v>0.77512991947359144</v>
      </c>
      <c r="B196" s="6" t="s">
        <v>254</v>
      </c>
      <c r="C196" s="6">
        <v>9312821</v>
      </c>
      <c r="D196" s="7">
        <v>42899</v>
      </c>
      <c r="E196" s="6" t="s">
        <v>76</v>
      </c>
      <c r="F196" s="6" t="s">
        <v>1806</v>
      </c>
      <c r="G196" s="6">
        <v>5</v>
      </c>
      <c r="H196" s="6" t="s">
        <v>58</v>
      </c>
      <c r="I196" s="6" t="s">
        <v>256</v>
      </c>
      <c r="J196" s="6">
        <v>107264</v>
      </c>
      <c r="K196" s="6">
        <v>4</v>
      </c>
      <c r="L196" s="7">
        <v>41821</v>
      </c>
      <c r="M196" s="7">
        <v>43646</v>
      </c>
      <c r="N196" s="6" t="s">
        <v>1807</v>
      </c>
      <c r="O196" s="8" t="s">
        <v>1808</v>
      </c>
      <c r="P196" s="9" t="s">
        <v>73</v>
      </c>
      <c r="Q196" s="10">
        <v>58</v>
      </c>
      <c r="R196" s="6">
        <v>47</v>
      </c>
      <c r="S196" s="6" t="s">
        <v>717</v>
      </c>
      <c r="T196" s="6" t="s">
        <v>718</v>
      </c>
      <c r="U196" s="6" t="s">
        <v>149</v>
      </c>
      <c r="V196" s="6" t="s">
        <v>296</v>
      </c>
      <c r="W196" s="6" t="s">
        <v>68</v>
      </c>
      <c r="X196" s="6">
        <v>2017</v>
      </c>
      <c r="Y196" s="6">
        <v>320478</v>
      </c>
      <c r="Z196" s="6" t="s">
        <v>254</v>
      </c>
      <c r="AA196" s="6">
        <v>212500</v>
      </c>
      <c r="AB196" s="6">
        <v>107978</v>
      </c>
      <c r="AC196" s="6" t="s">
        <v>69</v>
      </c>
      <c r="AD196" s="6" t="s">
        <v>1809</v>
      </c>
      <c r="AE196" s="6">
        <v>320478</v>
      </c>
      <c r="AF196" s="22" t="s">
        <v>165</v>
      </c>
      <c r="AG196" s="6">
        <v>32405272</v>
      </c>
      <c r="AH196" s="6">
        <v>2019</v>
      </c>
      <c r="AI196" s="6">
        <v>0</v>
      </c>
      <c r="AJ196" s="6" t="s">
        <v>1810</v>
      </c>
      <c r="AK196" s="6" t="s">
        <v>1811</v>
      </c>
      <c r="AL196" s="9" t="s">
        <v>73</v>
      </c>
      <c r="AM196" s="10">
        <v>52</v>
      </c>
      <c r="AN196" s="6" t="s">
        <v>1812</v>
      </c>
      <c r="AO196" s="9" t="s">
        <v>73</v>
      </c>
      <c r="AP196" s="10">
        <v>58</v>
      </c>
      <c r="AQ196" s="6" t="str">
        <f t="shared" si="7"/>
        <v>ff</v>
      </c>
    </row>
    <row r="197" spans="1:53" ht="15.75" customHeight="1">
      <c r="A197" s="6">
        <f t="shared" ca="1" si="6"/>
        <v>8.4907365233078846E-2</v>
      </c>
      <c r="B197" s="6" t="s">
        <v>241</v>
      </c>
      <c r="C197" s="6">
        <v>9860096</v>
      </c>
      <c r="D197" s="7">
        <v>43524</v>
      </c>
      <c r="E197" s="6" t="s">
        <v>56</v>
      </c>
      <c r="F197" s="6" t="s">
        <v>1813</v>
      </c>
      <c r="G197" s="6">
        <v>6</v>
      </c>
      <c r="H197" s="6" t="s">
        <v>58</v>
      </c>
      <c r="I197" s="6" t="s">
        <v>243</v>
      </c>
      <c r="J197" s="6">
        <v>127700</v>
      </c>
      <c r="K197" s="6">
        <v>6</v>
      </c>
      <c r="L197" s="7">
        <v>42191</v>
      </c>
      <c r="M197" s="7">
        <v>43769</v>
      </c>
      <c r="N197" s="6" t="s">
        <v>278</v>
      </c>
      <c r="O197" s="8" t="s">
        <v>1815</v>
      </c>
      <c r="P197" s="9" t="s">
        <v>62</v>
      </c>
      <c r="Q197" s="10">
        <v>100</v>
      </c>
      <c r="R197" s="6">
        <v>14</v>
      </c>
      <c r="S197" s="6" t="s">
        <v>1038</v>
      </c>
      <c r="T197" s="6" t="s">
        <v>1039</v>
      </c>
      <c r="U197" s="6" t="s">
        <v>120</v>
      </c>
      <c r="V197" s="6" t="s">
        <v>121</v>
      </c>
      <c r="W197" s="6" t="s">
        <v>68</v>
      </c>
      <c r="X197" s="6">
        <v>2018</v>
      </c>
      <c r="Y197" s="6">
        <v>300282</v>
      </c>
      <c r="Z197" s="6" t="s">
        <v>241</v>
      </c>
      <c r="AA197" s="6">
        <v>179810</v>
      </c>
      <c r="AB197" s="6">
        <v>120472</v>
      </c>
      <c r="AC197" s="6" t="s">
        <v>69</v>
      </c>
      <c r="AD197" s="6" t="s">
        <v>1816</v>
      </c>
      <c r="AE197" s="6">
        <v>300282</v>
      </c>
      <c r="AF197" s="22" t="s">
        <v>165</v>
      </c>
      <c r="AG197" s="6">
        <v>29666279</v>
      </c>
      <c r="AH197" s="6">
        <v>2018</v>
      </c>
      <c r="AI197" s="6" t="s">
        <v>392</v>
      </c>
      <c r="AJ197" s="6" t="s">
        <v>458</v>
      </c>
      <c r="AK197" s="6" t="s">
        <v>1817</v>
      </c>
      <c r="AL197" s="9" t="s">
        <v>62</v>
      </c>
      <c r="AM197" s="10">
        <v>99</v>
      </c>
      <c r="AN197" s="6" t="s">
        <v>395</v>
      </c>
      <c r="AO197" s="9" t="s">
        <v>62</v>
      </c>
      <c r="AP197" s="10">
        <v>99</v>
      </c>
      <c r="AQ197" s="6" t="str">
        <f t="shared" si="7"/>
        <v>mm</v>
      </c>
    </row>
    <row r="198" spans="1:53" ht="15.75" customHeight="1">
      <c r="A198" s="6">
        <f t="shared" ca="1" si="6"/>
        <v>0.47539193676577884</v>
      </c>
      <c r="B198" s="6" t="s">
        <v>327</v>
      </c>
      <c r="C198" s="6">
        <v>9279130</v>
      </c>
      <c r="D198" s="7">
        <v>42881</v>
      </c>
      <c r="E198" s="6" t="s">
        <v>328</v>
      </c>
      <c r="F198" s="6" t="s">
        <v>1818</v>
      </c>
      <c r="G198" s="6">
        <v>5</v>
      </c>
      <c r="H198" s="6" t="s">
        <v>58</v>
      </c>
      <c r="I198" s="6" t="s">
        <v>330</v>
      </c>
      <c r="J198" s="6">
        <v>18849</v>
      </c>
      <c r="K198" s="6">
        <v>4</v>
      </c>
      <c r="L198" s="7">
        <v>41908</v>
      </c>
      <c r="M198" s="7">
        <v>43616</v>
      </c>
      <c r="N198" s="6" t="s">
        <v>1819</v>
      </c>
      <c r="O198" s="8" t="s">
        <v>1820</v>
      </c>
      <c r="P198" s="9" t="s">
        <v>73</v>
      </c>
      <c r="Q198" s="10">
        <v>95</v>
      </c>
      <c r="R198" s="6">
        <v>16</v>
      </c>
      <c r="S198" s="6" t="s">
        <v>1363</v>
      </c>
      <c r="T198" s="6" t="s">
        <v>1364</v>
      </c>
      <c r="U198" s="6" t="s">
        <v>149</v>
      </c>
      <c r="V198" s="6" t="s">
        <v>336</v>
      </c>
      <c r="W198" s="6" t="s">
        <v>68</v>
      </c>
      <c r="X198" s="6">
        <v>2017</v>
      </c>
      <c r="Y198" s="6">
        <v>360615</v>
      </c>
      <c r="Z198" s="6" t="s">
        <v>327</v>
      </c>
      <c r="AA198" s="6">
        <v>225000</v>
      </c>
      <c r="AB198" s="6">
        <v>135615</v>
      </c>
      <c r="AC198" s="6" t="s">
        <v>69</v>
      </c>
      <c r="AD198" s="6" t="s">
        <v>1821</v>
      </c>
      <c r="AE198" s="6">
        <v>360615</v>
      </c>
      <c r="AF198" s="22" t="s">
        <v>165</v>
      </c>
      <c r="AG198" s="6">
        <v>29855755</v>
      </c>
      <c r="AH198" s="6">
        <v>2018</v>
      </c>
      <c r="AI198" s="6">
        <v>0</v>
      </c>
      <c r="AJ198" s="6" t="s">
        <v>1822</v>
      </c>
      <c r="AK198" s="6" t="s">
        <v>1823</v>
      </c>
      <c r="AL198" s="9" t="s">
        <v>73</v>
      </c>
      <c r="AM198" s="10">
        <v>98</v>
      </c>
      <c r="AN198" s="6" t="s">
        <v>1824</v>
      </c>
      <c r="AO198" s="9" t="s">
        <v>73</v>
      </c>
      <c r="AP198" s="10">
        <v>95</v>
      </c>
      <c r="AQ198" s="6" t="str">
        <f t="shared" si="7"/>
        <v>ff</v>
      </c>
    </row>
    <row r="199" spans="1:53" ht="15.75" customHeight="1">
      <c r="A199" s="6">
        <f t="shared" ca="1" si="6"/>
        <v>0.67321291637003489</v>
      </c>
      <c r="B199" s="6" t="s">
        <v>241</v>
      </c>
      <c r="C199" s="6">
        <v>9272946</v>
      </c>
      <c r="D199" s="7">
        <v>42885</v>
      </c>
      <c r="E199" s="6" t="s">
        <v>76</v>
      </c>
      <c r="F199" s="6" t="s">
        <v>1825</v>
      </c>
      <c r="G199" s="6">
        <v>5</v>
      </c>
      <c r="H199" s="6" t="s">
        <v>58</v>
      </c>
      <c r="I199" s="6" t="s">
        <v>243</v>
      </c>
      <c r="J199" s="6">
        <v>118049</v>
      </c>
      <c r="K199" s="6">
        <v>5</v>
      </c>
      <c r="L199" s="7">
        <v>41460</v>
      </c>
      <c r="M199" s="7">
        <v>43616</v>
      </c>
      <c r="N199" s="6" t="s">
        <v>1494</v>
      </c>
      <c r="O199" s="8" t="s">
        <v>1827</v>
      </c>
      <c r="P199" s="9" t="s">
        <v>62</v>
      </c>
      <c r="Q199" s="10">
        <v>100</v>
      </c>
      <c r="R199" s="6">
        <v>4</v>
      </c>
      <c r="S199" s="6" t="s">
        <v>638</v>
      </c>
      <c r="T199" s="6" t="s">
        <v>639</v>
      </c>
      <c r="U199" s="6" t="s">
        <v>640</v>
      </c>
      <c r="V199" s="6" t="s">
        <v>67</v>
      </c>
      <c r="W199" s="6" t="s">
        <v>68</v>
      </c>
      <c r="X199" s="6">
        <v>2017</v>
      </c>
      <c r="Y199" s="6">
        <v>690729</v>
      </c>
      <c r="Z199" s="6" t="s">
        <v>241</v>
      </c>
      <c r="AA199" s="6">
        <v>439955</v>
      </c>
      <c r="AB199" s="6">
        <v>250774</v>
      </c>
      <c r="AC199" s="6" t="s">
        <v>69</v>
      </c>
      <c r="AD199" s="6" t="s">
        <v>1828</v>
      </c>
      <c r="AE199" s="6">
        <v>690729</v>
      </c>
      <c r="AF199" s="22" t="s">
        <v>165</v>
      </c>
      <c r="AG199" s="6">
        <v>35576481</v>
      </c>
      <c r="AH199" s="6">
        <v>2023</v>
      </c>
      <c r="AI199" s="6">
        <v>1</v>
      </c>
      <c r="AJ199" s="6" t="s">
        <v>1829</v>
      </c>
      <c r="AK199" s="6" t="s">
        <v>1830</v>
      </c>
      <c r="AL199" s="9" t="s">
        <v>62</v>
      </c>
      <c r="AM199" s="10">
        <v>99</v>
      </c>
      <c r="AN199" s="6" t="s">
        <v>1831</v>
      </c>
      <c r="AO199" s="9" t="s">
        <v>62</v>
      </c>
      <c r="AP199" s="10">
        <v>100</v>
      </c>
      <c r="AQ199" s="6" t="str">
        <f t="shared" si="7"/>
        <v>mm</v>
      </c>
      <c r="AR199" s="6">
        <v>0</v>
      </c>
      <c r="AS199" s="6">
        <v>0</v>
      </c>
      <c r="AT199" s="6">
        <v>1</v>
      </c>
      <c r="AU199" s="6">
        <v>1</v>
      </c>
      <c r="AV199" s="6">
        <v>1</v>
      </c>
      <c r="AW199" s="6">
        <v>0</v>
      </c>
      <c r="AX199" s="6">
        <v>0</v>
      </c>
      <c r="AY199" s="6">
        <v>0</v>
      </c>
      <c r="AZ199" s="6" t="s">
        <v>90</v>
      </c>
      <c r="BA199" s="6" t="s">
        <v>1832</v>
      </c>
    </row>
    <row r="200" spans="1:53" ht="15.75" customHeight="1">
      <c r="A200" s="6">
        <f t="shared" ca="1" si="6"/>
        <v>0.56403231894408179</v>
      </c>
      <c r="B200" s="6" t="s">
        <v>92</v>
      </c>
      <c r="C200" s="6">
        <v>9261556</v>
      </c>
      <c r="D200" s="7">
        <v>42860</v>
      </c>
      <c r="E200" s="6" t="s">
        <v>76</v>
      </c>
      <c r="F200" s="6" t="s">
        <v>1833</v>
      </c>
      <c r="G200" s="6">
        <v>5</v>
      </c>
      <c r="H200" s="6" t="s">
        <v>58</v>
      </c>
      <c r="I200" s="6" t="s">
        <v>95</v>
      </c>
      <c r="J200" s="6">
        <v>76450</v>
      </c>
      <c r="K200" s="6">
        <v>5</v>
      </c>
      <c r="L200" s="7">
        <v>41498</v>
      </c>
      <c r="M200" s="7">
        <v>43585</v>
      </c>
      <c r="N200" s="6" t="s">
        <v>1834</v>
      </c>
      <c r="O200" s="8" t="s">
        <v>1835</v>
      </c>
      <c r="P200" s="9" t="s">
        <v>62</v>
      </c>
      <c r="Q200" s="10">
        <v>100</v>
      </c>
      <c r="R200" s="6">
        <v>3</v>
      </c>
      <c r="S200" s="6" t="s">
        <v>1836</v>
      </c>
      <c r="T200" s="6" t="s">
        <v>1584</v>
      </c>
      <c r="U200" s="6" t="s">
        <v>1837</v>
      </c>
      <c r="V200" s="6" t="s">
        <v>67</v>
      </c>
      <c r="W200" s="6" t="s">
        <v>68</v>
      </c>
      <c r="X200" s="6">
        <v>2017</v>
      </c>
      <c r="Y200" s="6">
        <v>335250</v>
      </c>
      <c r="Z200" s="6" t="s">
        <v>92</v>
      </c>
      <c r="AA200" s="6">
        <v>233135</v>
      </c>
      <c r="AB200" s="6">
        <v>102115</v>
      </c>
      <c r="AC200" s="6" t="s">
        <v>69</v>
      </c>
      <c r="AD200" s="6" t="s">
        <v>1838</v>
      </c>
      <c r="AE200" s="6">
        <v>335250</v>
      </c>
      <c r="AF200" s="22" t="s">
        <v>165</v>
      </c>
      <c r="AG200" s="6">
        <v>35177031</v>
      </c>
      <c r="AH200" s="6">
        <v>2022</v>
      </c>
      <c r="AI200" s="6">
        <v>0</v>
      </c>
      <c r="AJ200" s="6" t="s">
        <v>1839</v>
      </c>
      <c r="AK200" s="6" t="s">
        <v>766</v>
      </c>
      <c r="AL200" s="9" t="s">
        <v>73</v>
      </c>
      <c r="AM200" s="10">
        <v>84</v>
      </c>
      <c r="AN200" s="6" t="s">
        <v>1840</v>
      </c>
      <c r="AO200" s="9" t="s">
        <v>62</v>
      </c>
      <c r="AP200" s="10">
        <v>100</v>
      </c>
      <c r="AQ200" s="6" t="str">
        <f t="shared" si="7"/>
        <v>fm</v>
      </c>
    </row>
    <row r="201" spans="1:53" ht="15.75" customHeight="1">
      <c r="A201" s="6">
        <f t="shared" ca="1" si="6"/>
        <v>0.68230464769808052</v>
      </c>
      <c r="B201" s="6" t="s">
        <v>303</v>
      </c>
      <c r="C201" s="6">
        <v>9461505</v>
      </c>
      <c r="D201" s="7">
        <v>43228</v>
      </c>
      <c r="E201" s="6" t="s">
        <v>56</v>
      </c>
      <c r="F201" s="6" t="s">
        <v>1841</v>
      </c>
      <c r="G201" s="6">
        <v>5</v>
      </c>
      <c r="H201" s="6" t="s">
        <v>58</v>
      </c>
      <c r="I201" s="6" t="s">
        <v>305</v>
      </c>
      <c r="J201" s="6">
        <v>83289</v>
      </c>
      <c r="K201" s="6">
        <v>10</v>
      </c>
      <c r="L201" s="7">
        <v>40057</v>
      </c>
      <c r="M201" s="7">
        <v>44286</v>
      </c>
      <c r="N201" s="6" t="s">
        <v>1553</v>
      </c>
      <c r="O201" s="8" t="s">
        <v>1842</v>
      </c>
      <c r="P201" s="9" t="s">
        <v>62</v>
      </c>
      <c r="Q201" s="10">
        <v>100</v>
      </c>
      <c r="R201" s="6">
        <v>13</v>
      </c>
      <c r="S201" s="6" t="s">
        <v>390</v>
      </c>
      <c r="T201" s="6" t="s">
        <v>217</v>
      </c>
      <c r="U201" s="6" t="s">
        <v>120</v>
      </c>
      <c r="V201" s="6" t="s">
        <v>67</v>
      </c>
      <c r="W201" s="6" t="s">
        <v>68</v>
      </c>
      <c r="X201" s="6">
        <v>2018</v>
      </c>
      <c r="Y201" s="6">
        <v>509171</v>
      </c>
      <c r="Z201" s="6" t="s">
        <v>303</v>
      </c>
      <c r="AA201" s="6">
        <v>318273</v>
      </c>
      <c r="AB201" s="6">
        <v>190898</v>
      </c>
      <c r="AC201" s="6" t="s">
        <v>69</v>
      </c>
      <c r="AD201" s="6" t="s">
        <v>1843</v>
      </c>
      <c r="AE201" s="6">
        <v>509171</v>
      </c>
      <c r="AF201" s="22" t="s">
        <v>165</v>
      </c>
      <c r="AG201" s="6">
        <v>33914865</v>
      </c>
      <c r="AH201" s="6">
        <v>2021</v>
      </c>
      <c r="AI201" s="6" t="s">
        <v>1084</v>
      </c>
      <c r="AJ201" s="6" t="s">
        <v>1611</v>
      </c>
      <c r="AK201" s="6" t="s">
        <v>125</v>
      </c>
      <c r="AL201" s="9" t="s">
        <v>62</v>
      </c>
      <c r="AM201" s="10">
        <v>99</v>
      </c>
      <c r="AN201" s="6" t="s">
        <v>1844</v>
      </c>
      <c r="AO201" s="9" t="s">
        <v>62</v>
      </c>
      <c r="AP201" s="10">
        <v>99</v>
      </c>
      <c r="AQ201" s="6" t="str">
        <f t="shared" si="7"/>
        <v>mm</v>
      </c>
    </row>
    <row r="202" spans="1:53" ht="15.75" customHeight="1">
      <c r="A202" s="6">
        <f t="shared" ca="1" si="6"/>
        <v>1.6452528239734754E-2</v>
      </c>
      <c r="B202" s="6" t="s">
        <v>1143</v>
      </c>
      <c r="C202" s="6">
        <v>9333952</v>
      </c>
      <c r="D202" s="7">
        <v>42956</v>
      </c>
      <c r="E202" s="6" t="s">
        <v>76</v>
      </c>
      <c r="F202" s="6" t="s">
        <v>1845</v>
      </c>
      <c r="G202" s="6">
        <v>5</v>
      </c>
      <c r="H202" s="6" t="s">
        <v>58</v>
      </c>
      <c r="I202" s="6" t="s">
        <v>1145</v>
      </c>
      <c r="J202" s="6">
        <v>62991</v>
      </c>
      <c r="K202" s="6">
        <v>5</v>
      </c>
      <c r="L202" s="7">
        <v>41518</v>
      </c>
      <c r="M202" s="7">
        <v>43708</v>
      </c>
      <c r="N202" s="6" t="s">
        <v>1185</v>
      </c>
      <c r="O202" s="8" t="s">
        <v>1846</v>
      </c>
      <c r="P202" s="9" t="s">
        <v>73</v>
      </c>
      <c r="Q202" s="10">
        <v>98</v>
      </c>
      <c r="R202" s="6">
        <v>7</v>
      </c>
      <c r="S202" s="6" t="s">
        <v>1030</v>
      </c>
      <c r="T202" s="6" t="s">
        <v>584</v>
      </c>
      <c r="U202" s="6" t="s">
        <v>585</v>
      </c>
      <c r="V202" s="6" t="s">
        <v>67</v>
      </c>
      <c r="W202" s="6" t="s">
        <v>68</v>
      </c>
      <c r="X202" s="6">
        <v>2017</v>
      </c>
      <c r="Y202" s="6">
        <v>325125</v>
      </c>
      <c r="Z202" s="6" t="s">
        <v>1143</v>
      </c>
      <c r="AA202" s="6">
        <v>212500</v>
      </c>
      <c r="AB202" s="6">
        <v>112625</v>
      </c>
      <c r="AC202" s="6" t="s">
        <v>69</v>
      </c>
      <c r="AD202" s="6" t="s">
        <v>1847</v>
      </c>
      <c r="AE202" s="6">
        <v>325125</v>
      </c>
      <c r="AF202" s="22" t="s">
        <v>165</v>
      </c>
      <c r="AG202" s="6">
        <v>35052724</v>
      </c>
      <c r="AH202" s="6">
        <v>2021</v>
      </c>
      <c r="AI202" s="6" t="s">
        <v>392</v>
      </c>
      <c r="AJ202" s="6" t="s">
        <v>1848</v>
      </c>
      <c r="AK202" s="6" t="s">
        <v>1849</v>
      </c>
      <c r="AL202" s="9" t="s">
        <v>73</v>
      </c>
      <c r="AM202" s="10">
        <v>98</v>
      </c>
      <c r="AN202" s="6" t="s">
        <v>588</v>
      </c>
      <c r="AO202" s="9" t="s">
        <v>62</v>
      </c>
      <c r="AP202" s="10">
        <v>99</v>
      </c>
      <c r="AQ202" s="6" t="str">
        <f t="shared" si="7"/>
        <v>fm</v>
      </c>
    </row>
    <row r="203" spans="1:53" ht="15.75" customHeight="1">
      <c r="A203" s="6">
        <f t="shared" ca="1" si="6"/>
        <v>0.90549415255446197</v>
      </c>
      <c r="B203" s="6" t="s">
        <v>1525</v>
      </c>
      <c r="C203" s="6">
        <v>9535440</v>
      </c>
      <c r="D203" s="7">
        <v>43315</v>
      </c>
      <c r="E203" s="6" t="s">
        <v>1850</v>
      </c>
      <c r="F203" s="6" t="s">
        <v>1851</v>
      </c>
      <c r="G203" s="6">
        <v>5</v>
      </c>
      <c r="H203" s="6" t="s">
        <v>58</v>
      </c>
      <c r="I203" s="6" t="s">
        <v>1528</v>
      </c>
      <c r="J203" s="6">
        <v>8146</v>
      </c>
      <c r="K203" s="6">
        <v>3</v>
      </c>
      <c r="L203" s="7">
        <v>42593</v>
      </c>
      <c r="M203" s="7">
        <v>44043</v>
      </c>
      <c r="N203" s="6" t="s">
        <v>1852</v>
      </c>
      <c r="O203" s="8" t="s">
        <v>637</v>
      </c>
      <c r="P203" s="9" t="s">
        <v>62</v>
      </c>
      <c r="Q203" s="10">
        <v>99</v>
      </c>
      <c r="R203" s="6">
        <v>5</v>
      </c>
      <c r="S203" s="6" t="s">
        <v>1853</v>
      </c>
      <c r="T203" s="6" t="s">
        <v>83</v>
      </c>
      <c r="U203" s="6" t="s">
        <v>84</v>
      </c>
      <c r="V203" s="6" t="s">
        <v>85</v>
      </c>
      <c r="W203" s="6" t="s">
        <v>68</v>
      </c>
      <c r="X203" s="6">
        <v>2018</v>
      </c>
      <c r="Y203" s="6">
        <v>748032</v>
      </c>
      <c r="Z203" s="6" t="s">
        <v>1525</v>
      </c>
      <c r="AA203" s="6">
        <v>656671</v>
      </c>
      <c r="AB203" s="6">
        <v>91361</v>
      </c>
      <c r="AC203" s="6" t="s">
        <v>69</v>
      </c>
      <c r="AD203" s="6" t="s">
        <v>1854</v>
      </c>
      <c r="AE203" s="6">
        <v>748032</v>
      </c>
      <c r="AF203" s="22" t="s">
        <v>165</v>
      </c>
      <c r="AG203" s="6">
        <v>33135051</v>
      </c>
      <c r="AH203" s="6">
        <v>2021</v>
      </c>
      <c r="AI203" s="6">
        <v>0</v>
      </c>
      <c r="AJ203" s="6" t="s">
        <v>1855</v>
      </c>
      <c r="AK203" s="6" t="s">
        <v>1325</v>
      </c>
      <c r="AL203" s="9" t="s">
        <v>73</v>
      </c>
      <c r="AM203" s="10">
        <v>51</v>
      </c>
      <c r="AN203" s="6" t="s">
        <v>643</v>
      </c>
      <c r="AO203" s="9" t="s">
        <v>62</v>
      </c>
      <c r="AP203" s="10">
        <v>99</v>
      </c>
      <c r="AQ203" s="6" t="str">
        <f t="shared" si="7"/>
        <v>fm</v>
      </c>
    </row>
    <row r="204" spans="1:53" ht="15.75" customHeight="1">
      <c r="A204" s="6">
        <f t="shared" ca="1" si="6"/>
        <v>0.54972259288186154</v>
      </c>
      <c r="B204" s="6" t="s">
        <v>254</v>
      </c>
      <c r="C204" s="6">
        <v>9536821</v>
      </c>
      <c r="D204" s="7">
        <v>43217</v>
      </c>
      <c r="E204" s="6" t="s">
        <v>1856</v>
      </c>
      <c r="F204" s="6" t="s">
        <v>1857</v>
      </c>
      <c r="G204" s="6">
        <v>5</v>
      </c>
      <c r="H204" s="6" t="s">
        <v>58</v>
      </c>
      <c r="I204" s="6" t="s">
        <v>256</v>
      </c>
      <c r="J204" s="6">
        <v>82989</v>
      </c>
      <c r="K204" s="6">
        <v>11</v>
      </c>
      <c r="L204" s="7">
        <v>39630</v>
      </c>
      <c r="M204" s="7">
        <v>43585</v>
      </c>
      <c r="N204" s="6" t="s">
        <v>1057</v>
      </c>
      <c r="O204" s="8" t="s">
        <v>1858</v>
      </c>
      <c r="P204" s="9" t="s">
        <v>62</v>
      </c>
      <c r="Q204" s="10">
        <v>97</v>
      </c>
      <c r="R204" s="6">
        <v>3</v>
      </c>
      <c r="S204" s="6" t="s">
        <v>542</v>
      </c>
      <c r="T204" s="6" t="s">
        <v>543</v>
      </c>
      <c r="U204" s="6" t="s">
        <v>205</v>
      </c>
      <c r="V204" s="6" t="s">
        <v>67</v>
      </c>
      <c r="W204" s="6" t="s">
        <v>68</v>
      </c>
      <c r="X204" s="6">
        <v>2018</v>
      </c>
      <c r="Y204" s="6">
        <v>326433</v>
      </c>
      <c r="Z204" s="6" t="s">
        <v>254</v>
      </c>
      <c r="AA204" s="6">
        <v>204800</v>
      </c>
      <c r="AB204" s="6">
        <v>121633</v>
      </c>
      <c r="AC204" s="6" t="s">
        <v>69</v>
      </c>
      <c r="AD204" s="6" t="s">
        <v>1859</v>
      </c>
      <c r="AE204" s="6">
        <v>326433</v>
      </c>
      <c r="AF204" s="22" t="s">
        <v>165</v>
      </c>
      <c r="AG204" s="6">
        <v>31040182</v>
      </c>
      <c r="AH204" s="6">
        <v>2019</v>
      </c>
      <c r="AI204" s="6">
        <v>0</v>
      </c>
      <c r="AJ204" s="6" t="s">
        <v>1217</v>
      </c>
      <c r="AK204" s="6" t="s">
        <v>588</v>
      </c>
      <c r="AL204" s="9" t="s">
        <v>62</v>
      </c>
      <c r="AM204" s="10">
        <v>99</v>
      </c>
      <c r="AN204" s="6" t="s">
        <v>1860</v>
      </c>
      <c r="AO204" s="9" t="s">
        <v>62</v>
      </c>
      <c r="AP204" s="10">
        <v>99</v>
      </c>
      <c r="AQ204" s="6" t="str">
        <f t="shared" si="7"/>
        <v>mm</v>
      </c>
    </row>
    <row r="205" spans="1:53" ht="15.75" customHeight="1">
      <c r="A205" s="6">
        <f t="shared" ca="1" si="6"/>
        <v>0.80690011472533074</v>
      </c>
      <c r="B205" s="6" t="s">
        <v>254</v>
      </c>
      <c r="C205" s="6">
        <v>9548720</v>
      </c>
      <c r="D205" s="7">
        <v>43342</v>
      </c>
      <c r="E205" s="6" t="s">
        <v>56</v>
      </c>
      <c r="F205" s="6" t="s">
        <v>1861</v>
      </c>
      <c r="G205" s="6">
        <v>5</v>
      </c>
      <c r="H205" s="6" t="s">
        <v>58</v>
      </c>
      <c r="I205" s="6" t="s">
        <v>256</v>
      </c>
      <c r="J205" s="6">
        <v>67169</v>
      </c>
      <c r="K205" s="6">
        <v>13</v>
      </c>
      <c r="L205" s="7">
        <v>38078</v>
      </c>
      <c r="M205" s="7">
        <v>44074</v>
      </c>
      <c r="N205" s="6" t="s">
        <v>1862</v>
      </c>
      <c r="O205" s="8" t="s">
        <v>1863</v>
      </c>
      <c r="P205" s="9" t="s">
        <v>62</v>
      </c>
      <c r="Q205" s="10">
        <v>99</v>
      </c>
      <c r="R205" s="6">
        <v>5</v>
      </c>
      <c r="S205" s="6" t="s">
        <v>1853</v>
      </c>
      <c r="T205" s="6" t="s">
        <v>83</v>
      </c>
      <c r="U205" s="6" t="s">
        <v>84</v>
      </c>
      <c r="V205" s="6" t="s">
        <v>85</v>
      </c>
      <c r="W205" s="6" t="s">
        <v>68</v>
      </c>
      <c r="X205" s="6">
        <v>2018</v>
      </c>
      <c r="Y205" s="6">
        <v>365431</v>
      </c>
      <c r="Z205" s="6" t="s">
        <v>254</v>
      </c>
      <c r="AA205" s="6">
        <v>244415</v>
      </c>
      <c r="AB205" s="6">
        <v>121016</v>
      </c>
      <c r="AC205" s="6" t="s">
        <v>69</v>
      </c>
      <c r="AD205" s="6" t="s">
        <v>1864</v>
      </c>
      <c r="AE205" s="6">
        <v>365431</v>
      </c>
      <c r="AF205" s="22" t="s">
        <v>165</v>
      </c>
      <c r="AG205" s="6">
        <v>32709883</v>
      </c>
      <c r="AH205" s="6">
        <v>2020</v>
      </c>
      <c r="AI205" s="6">
        <v>0</v>
      </c>
      <c r="AJ205" s="6" t="s">
        <v>228</v>
      </c>
      <c r="AK205" s="6" t="s">
        <v>1865</v>
      </c>
      <c r="AL205" s="9" t="s">
        <v>62</v>
      </c>
      <c r="AM205" s="10">
        <v>95</v>
      </c>
      <c r="AN205" s="6" t="s">
        <v>1866</v>
      </c>
      <c r="AO205" s="9" t="s">
        <v>62</v>
      </c>
      <c r="AP205" s="10">
        <v>99</v>
      </c>
      <c r="AQ205" s="6" t="str">
        <f t="shared" si="7"/>
        <v>mm</v>
      </c>
    </row>
    <row r="206" spans="1:53" ht="15.75" customHeight="1">
      <c r="A206" s="6">
        <f t="shared" ca="1" si="6"/>
        <v>0.7480935930264303</v>
      </c>
      <c r="B206" s="6" t="s">
        <v>92</v>
      </c>
      <c r="C206" s="6">
        <v>9443652</v>
      </c>
      <c r="D206" s="7">
        <v>43152</v>
      </c>
      <c r="E206" s="6" t="s">
        <v>1867</v>
      </c>
      <c r="F206" s="6" t="s">
        <v>1868</v>
      </c>
      <c r="G206" s="6">
        <v>5</v>
      </c>
      <c r="H206" s="6" t="s">
        <v>58</v>
      </c>
      <c r="I206" s="6" t="s">
        <v>95</v>
      </c>
      <c r="J206" s="6">
        <v>86761</v>
      </c>
      <c r="K206" s="6">
        <v>3</v>
      </c>
      <c r="L206" s="7">
        <v>42447</v>
      </c>
      <c r="M206" s="7">
        <v>43890</v>
      </c>
      <c r="N206" s="6" t="s">
        <v>1869</v>
      </c>
      <c r="O206" s="8" t="s">
        <v>1870</v>
      </c>
      <c r="P206" s="9" t="s">
        <v>62</v>
      </c>
      <c r="Q206" s="10">
        <v>100</v>
      </c>
      <c r="R206" s="6">
        <v>4</v>
      </c>
      <c r="S206" s="6" t="s">
        <v>293</v>
      </c>
      <c r="T206" s="6" t="s">
        <v>294</v>
      </c>
      <c r="U206" s="6" t="s">
        <v>295</v>
      </c>
      <c r="V206" s="6" t="s">
        <v>102</v>
      </c>
      <c r="W206" s="6" t="s">
        <v>68</v>
      </c>
      <c r="X206" s="6">
        <v>2018</v>
      </c>
      <c r="Y206" s="6">
        <v>288297</v>
      </c>
      <c r="Z206" s="6" t="s">
        <v>92</v>
      </c>
      <c r="AA206" s="6">
        <v>219992</v>
      </c>
      <c r="AB206" s="6">
        <v>68305</v>
      </c>
      <c r="AC206" s="6" t="s">
        <v>69</v>
      </c>
      <c r="AD206" s="6" t="s">
        <v>1871</v>
      </c>
      <c r="AE206" s="6">
        <v>288297</v>
      </c>
      <c r="AF206" s="22" t="s">
        <v>165</v>
      </c>
      <c r="AG206" s="6">
        <v>34086511</v>
      </c>
      <c r="AH206" s="6">
        <v>2021</v>
      </c>
      <c r="AI206" s="6" t="s">
        <v>392</v>
      </c>
      <c r="AJ206" s="6" t="s">
        <v>1872</v>
      </c>
      <c r="AK206" s="6" t="s">
        <v>1873</v>
      </c>
      <c r="AL206" s="9" t="s">
        <v>62</v>
      </c>
      <c r="AM206" s="10">
        <v>100</v>
      </c>
      <c r="AN206" s="6" t="s">
        <v>486</v>
      </c>
      <c r="AO206" s="9" t="s">
        <v>62</v>
      </c>
      <c r="AP206" s="10">
        <v>99</v>
      </c>
      <c r="AQ206" s="6" t="str">
        <f t="shared" si="7"/>
        <v>mm</v>
      </c>
    </row>
    <row r="207" spans="1:53" ht="15.75" customHeight="1">
      <c r="A207" s="6">
        <f t="shared" ca="1" si="6"/>
        <v>0.85241662781477423</v>
      </c>
      <c r="B207" s="6" t="s">
        <v>286</v>
      </c>
      <c r="C207" s="6">
        <v>9277400</v>
      </c>
      <c r="D207" s="7">
        <v>42916</v>
      </c>
      <c r="E207" s="6" t="s">
        <v>1874</v>
      </c>
      <c r="F207" s="6" t="s">
        <v>1875</v>
      </c>
      <c r="G207" s="6">
        <v>5</v>
      </c>
      <c r="H207" s="6" t="s">
        <v>58</v>
      </c>
      <c r="I207" s="6" t="s">
        <v>289</v>
      </c>
      <c r="J207" s="6">
        <v>111936</v>
      </c>
      <c r="K207" s="6">
        <v>4</v>
      </c>
      <c r="L207" s="7">
        <v>41830</v>
      </c>
      <c r="M207" s="7">
        <v>43281</v>
      </c>
      <c r="N207" s="6" t="s">
        <v>1876</v>
      </c>
      <c r="O207" s="8" t="s">
        <v>1878</v>
      </c>
      <c r="P207" s="9" t="s">
        <v>73</v>
      </c>
      <c r="Q207" s="10">
        <v>99</v>
      </c>
      <c r="R207" s="6" t="s">
        <v>677</v>
      </c>
      <c r="S207" s="6" t="s">
        <v>1879</v>
      </c>
      <c r="T207" s="6" t="s">
        <v>1880</v>
      </c>
      <c r="U207" s="6" t="s">
        <v>69</v>
      </c>
      <c r="V207" s="6" t="s">
        <v>681</v>
      </c>
      <c r="W207" s="6" t="s">
        <v>68</v>
      </c>
      <c r="X207" s="6">
        <v>2017</v>
      </c>
      <c r="Y207" s="6">
        <v>538081</v>
      </c>
      <c r="Z207" s="6" t="s">
        <v>286</v>
      </c>
      <c r="AA207" s="6">
        <v>498223</v>
      </c>
      <c r="AB207" s="6">
        <v>39858</v>
      </c>
      <c r="AC207" s="6" t="s">
        <v>69</v>
      </c>
      <c r="AD207" s="6" t="s">
        <v>1881</v>
      </c>
      <c r="AE207" s="6">
        <v>538081</v>
      </c>
      <c r="AF207" s="22" t="s">
        <v>165</v>
      </c>
      <c r="AG207" s="6">
        <v>34873252</v>
      </c>
      <c r="AH207" s="6">
        <v>2021</v>
      </c>
      <c r="AI207" s="6">
        <v>1</v>
      </c>
      <c r="AJ207" s="6" t="s">
        <v>1882</v>
      </c>
      <c r="AK207" s="6" t="s">
        <v>1883</v>
      </c>
      <c r="AL207" s="9" t="s">
        <v>62</v>
      </c>
      <c r="AM207" s="10">
        <v>84</v>
      </c>
      <c r="AN207" s="6" t="s">
        <v>1884</v>
      </c>
      <c r="AO207" s="9" t="s">
        <v>116</v>
      </c>
      <c r="AP207" s="9" t="s">
        <v>116</v>
      </c>
      <c r="AQ207" s="6" t="str">
        <f t="shared" si="7"/>
        <v>Missing</v>
      </c>
      <c r="AR207" s="6">
        <v>0</v>
      </c>
      <c r="AS207" s="6">
        <v>1</v>
      </c>
      <c r="AT207" s="6">
        <v>0</v>
      </c>
      <c r="AU207" s="6">
        <v>0</v>
      </c>
      <c r="AV207" s="6">
        <v>0</v>
      </c>
      <c r="AW207" s="6">
        <v>0</v>
      </c>
      <c r="AX207" s="6">
        <v>1</v>
      </c>
      <c r="AY207" s="6">
        <v>0</v>
      </c>
      <c r="AZ207" s="6" t="s">
        <v>107</v>
      </c>
      <c r="BA207" s="6" t="s">
        <v>1885</v>
      </c>
    </row>
    <row r="208" spans="1:53" ht="15.75" customHeight="1">
      <c r="A208" s="6">
        <f t="shared" ca="1" si="6"/>
        <v>0.6741865844599696</v>
      </c>
      <c r="B208" s="6" t="s">
        <v>241</v>
      </c>
      <c r="C208" s="6">
        <v>9315883</v>
      </c>
      <c r="D208" s="7">
        <v>42935</v>
      </c>
      <c r="E208" s="6" t="s">
        <v>56</v>
      </c>
      <c r="F208" s="6" t="s">
        <v>1886</v>
      </c>
      <c r="G208" s="6">
        <v>5</v>
      </c>
      <c r="H208" s="6" t="s">
        <v>58</v>
      </c>
      <c r="I208" s="6" t="s">
        <v>243</v>
      </c>
      <c r="J208" s="6">
        <v>124245</v>
      </c>
      <c r="K208" s="6">
        <v>4</v>
      </c>
      <c r="L208" s="7">
        <v>41852</v>
      </c>
      <c r="M208" s="7">
        <v>43677</v>
      </c>
      <c r="N208" s="6" t="s">
        <v>1887</v>
      </c>
      <c r="O208" s="8" t="s">
        <v>1889</v>
      </c>
      <c r="P208" s="9" t="s">
        <v>73</v>
      </c>
      <c r="Q208" s="10">
        <v>99</v>
      </c>
      <c r="R208" s="6">
        <v>11</v>
      </c>
      <c r="S208" s="6" t="s">
        <v>1292</v>
      </c>
      <c r="T208" s="6" t="s">
        <v>1293</v>
      </c>
      <c r="U208" s="6" t="s">
        <v>555</v>
      </c>
      <c r="V208" s="6" t="s">
        <v>67</v>
      </c>
      <c r="W208" s="6" t="s">
        <v>68</v>
      </c>
      <c r="X208" s="6">
        <v>2017</v>
      </c>
      <c r="Y208" s="6">
        <v>544214</v>
      </c>
      <c r="Z208" s="6" t="s">
        <v>241</v>
      </c>
      <c r="AA208" s="6">
        <v>372728</v>
      </c>
      <c r="AB208" s="6">
        <v>171486</v>
      </c>
      <c r="AC208" s="6" t="s">
        <v>69</v>
      </c>
      <c r="AD208" s="6" t="s">
        <v>1890</v>
      </c>
      <c r="AE208" s="6">
        <v>544214</v>
      </c>
      <c r="AF208" s="6" t="s">
        <v>193</v>
      </c>
      <c r="AG208" s="6">
        <v>30008082</v>
      </c>
      <c r="AH208" s="6">
        <v>2018</v>
      </c>
      <c r="AI208" s="6">
        <v>1</v>
      </c>
      <c r="AJ208" s="6" t="s">
        <v>1891</v>
      </c>
      <c r="AK208" s="6" t="s">
        <v>1892</v>
      </c>
      <c r="AL208" s="9" t="s">
        <v>62</v>
      </c>
      <c r="AM208" s="10">
        <v>99</v>
      </c>
      <c r="AN208" s="6" t="s">
        <v>1893</v>
      </c>
      <c r="AO208" s="9" t="s">
        <v>62</v>
      </c>
      <c r="AP208" s="10">
        <v>98</v>
      </c>
      <c r="AQ208" s="6" t="str">
        <f t="shared" si="7"/>
        <v>mm</v>
      </c>
      <c r="AR208" s="6">
        <v>0</v>
      </c>
      <c r="AS208" s="6">
        <v>0</v>
      </c>
      <c r="AT208" s="6">
        <v>1</v>
      </c>
      <c r="AU208" s="6">
        <v>1</v>
      </c>
      <c r="AV208" s="6">
        <v>0</v>
      </c>
      <c r="AW208" s="6">
        <v>0</v>
      </c>
      <c r="AX208" s="6">
        <v>0</v>
      </c>
      <c r="AY208" s="6">
        <v>0</v>
      </c>
      <c r="AZ208" s="6" t="s">
        <v>107</v>
      </c>
      <c r="BA208" s="6" t="s">
        <v>1894</v>
      </c>
    </row>
    <row r="209" spans="1:53" ht="15.75" customHeight="1">
      <c r="A209" s="6">
        <f t="shared" ca="1" si="6"/>
        <v>0.83753600198415923</v>
      </c>
      <c r="B209" s="6" t="s">
        <v>199</v>
      </c>
      <c r="C209" s="6">
        <v>9478124</v>
      </c>
      <c r="D209" s="7">
        <v>43180</v>
      </c>
      <c r="E209" s="6" t="s">
        <v>56</v>
      </c>
      <c r="F209" s="6" t="s">
        <v>1895</v>
      </c>
      <c r="G209" s="6">
        <v>5</v>
      </c>
      <c r="H209" s="6" t="s">
        <v>58</v>
      </c>
      <c r="I209" s="6" t="s">
        <v>149</v>
      </c>
      <c r="J209" s="6">
        <v>100062</v>
      </c>
      <c r="K209" s="6">
        <v>14</v>
      </c>
      <c r="L209" s="7">
        <v>38169</v>
      </c>
      <c r="M209" s="7">
        <v>43708</v>
      </c>
      <c r="N209" s="6" t="s">
        <v>811</v>
      </c>
      <c r="O209" s="8" t="s">
        <v>1897</v>
      </c>
      <c r="P209" s="9" t="s">
        <v>62</v>
      </c>
      <c r="Q209" s="10">
        <v>100</v>
      </c>
      <c r="R209" s="6">
        <v>3</v>
      </c>
      <c r="S209" s="6" t="s">
        <v>1898</v>
      </c>
      <c r="T209" s="6" t="s">
        <v>543</v>
      </c>
      <c r="U209" s="6" t="s">
        <v>205</v>
      </c>
      <c r="V209" s="6" t="s">
        <v>260</v>
      </c>
      <c r="W209" s="6" t="s">
        <v>68</v>
      </c>
      <c r="X209" s="6">
        <v>2018</v>
      </c>
      <c r="Y209" s="6">
        <v>311376</v>
      </c>
      <c r="Z209" s="6" t="s">
        <v>199</v>
      </c>
      <c r="AA209" s="6">
        <v>180156</v>
      </c>
      <c r="AB209" s="6">
        <v>131220</v>
      </c>
      <c r="AC209" s="6" t="s">
        <v>69</v>
      </c>
      <c r="AD209" s="6" t="s">
        <v>1899</v>
      </c>
      <c r="AE209" s="6">
        <v>311376</v>
      </c>
      <c r="AF209" s="22" t="s">
        <v>165</v>
      </c>
      <c r="AG209" s="6">
        <v>34228641</v>
      </c>
      <c r="AH209" s="6">
        <v>2021</v>
      </c>
      <c r="AI209" s="6">
        <v>1</v>
      </c>
      <c r="AJ209" s="6" t="s">
        <v>1900</v>
      </c>
      <c r="AK209" s="6" t="s">
        <v>1901</v>
      </c>
      <c r="AL209" s="9" t="s">
        <v>62</v>
      </c>
      <c r="AM209" s="10">
        <v>100</v>
      </c>
      <c r="AN209" s="6" t="s">
        <v>1902</v>
      </c>
      <c r="AO209" s="9" t="s">
        <v>62</v>
      </c>
      <c r="AP209" s="10">
        <v>100</v>
      </c>
      <c r="AQ209" s="6" t="str">
        <f t="shared" si="7"/>
        <v>mm</v>
      </c>
      <c r="AR209" s="6">
        <v>0</v>
      </c>
      <c r="AS209" s="6">
        <v>0</v>
      </c>
      <c r="AT209" s="6">
        <v>1</v>
      </c>
      <c r="AU209" s="6">
        <v>0</v>
      </c>
      <c r="AV209" s="6">
        <v>0</v>
      </c>
      <c r="AW209" s="6">
        <v>0</v>
      </c>
      <c r="AX209" s="6">
        <v>0</v>
      </c>
      <c r="AY209" s="6">
        <v>0</v>
      </c>
      <c r="AZ209" s="6" t="s">
        <v>197</v>
      </c>
      <c r="BA209" s="6" t="s">
        <v>1903</v>
      </c>
    </row>
    <row r="210" spans="1:53" ht="15.75" customHeight="1">
      <c r="A210" s="6">
        <f t="shared" ca="1" si="6"/>
        <v>0.71112817029552033</v>
      </c>
      <c r="B210" s="6" t="s">
        <v>241</v>
      </c>
      <c r="C210" s="6">
        <v>9173464</v>
      </c>
      <c r="D210" s="7">
        <v>42697</v>
      </c>
      <c r="E210" s="6" t="s">
        <v>56</v>
      </c>
      <c r="F210" s="6" t="s">
        <v>1904</v>
      </c>
      <c r="G210" s="6">
        <v>5</v>
      </c>
      <c r="H210" s="6" t="s">
        <v>58</v>
      </c>
      <c r="I210" s="6" t="s">
        <v>243</v>
      </c>
      <c r="J210" s="6">
        <v>122599</v>
      </c>
      <c r="K210" s="6">
        <v>3</v>
      </c>
      <c r="L210" s="7">
        <v>41967</v>
      </c>
      <c r="M210" s="7">
        <v>43100</v>
      </c>
      <c r="N210" s="6" t="s">
        <v>1905</v>
      </c>
      <c r="O210" s="8" t="s">
        <v>1906</v>
      </c>
      <c r="P210" s="9" t="s">
        <v>62</v>
      </c>
      <c r="Q210" s="10">
        <v>99</v>
      </c>
      <c r="R210" s="6">
        <v>2</v>
      </c>
      <c r="S210" s="6" t="s">
        <v>309</v>
      </c>
      <c r="T210" s="6" t="s">
        <v>310</v>
      </c>
      <c r="U210" s="6" t="s">
        <v>311</v>
      </c>
      <c r="V210" s="6" t="s">
        <v>67</v>
      </c>
      <c r="W210" s="6" t="s">
        <v>68</v>
      </c>
      <c r="X210" s="6">
        <v>2017</v>
      </c>
      <c r="Y210" s="6">
        <v>418750</v>
      </c>
      <c r="Z210" s="6" t="s">
        <v>241</v>
      </c>
      <c r="AA210" s="6">
        <v>250000</v>
      </c>
      <c r="AB210" s="6">
        <v>168750</v>
      </c>
      <c r="AC210" s="6" t="s">
        <v>69</v>
      </c>
      <c r="AD210" s="6" t="s">
        <v>1907</v>
      </c>
      <c r="AE210" s="6">
        <v>418750</v>
      </c>
      <c r="AF210" s="22" t="s">
        <v>165</v>
      </c>
      <c r="AG210" s="6">
        <v>28408443</v>
      </c>
      <c r="AH210" s="6">
        <v>2018</v>
      </c>
      <c r="AI210" s="6" t="s">
        <v>392</v>
      </c>
      <c r="AJ210" s="6" t="s">
        <v>1908</v>
      </c>
      <c r="AK210" s="6" t="s">
        <v>1909</v>
      </c>
      <c r="AL210" s="9" t="s">
        <v>62</v>
      </c>
      <c r="AM210" s="10">
        <v>99</v>
      </c>
      <c r="AN210" s="9" t="s">
        <v>392</v>
      </c>
      <c r="AO210" s="9" t="s">
        <v>116</v>
      </c>
      <c r="AP210" s="9"/>
      <c r="AQ210" s="6" t="str">
        <f t="shared" si="7"/>
        <v>Missing</v>
      </c>
    </row>
    <row r="211" spans="1:53" ht="15.75" customHeight="1">
      <c r="A211" s="6">
        <f t="shared" ca="1" si="6"/>
        <v>0.1829735917835128</v>
      </c>
      <c r="B211" s="6" t="s">
        <v>241</v>
      </c>
      <c r="C211" s="6">
        <v>9268804</v>
      </c>
      <c r="D211" s="7">
        <v>42864</v>
      </c>
      <c r="E211" s="6" t="s">
        <v>1910</v>
      </c>
      <c r="F211" s="6" t="s">
        <v>1911</v>
      </c>
      <c r="G211" s="6">
        <v>5</v>
      </c>
      <c r="H211" s="6" t="s">
        <v>58</v>
      </c>
      <c r="I211" s="6" t="s">
        <v>243</v>
      </c>
      <c r="J211" s="6">
        <v>121330</v>
      </c>
      <c r="K211" s="6">
        <v>5</v>
      </c>
      <c r="L211" s="7">
        <v>41760</v>
      </c>
      <c r="M211" s="7">
        <v>43585</v>
      </c>
      <c r="N211" s="6" t="s">
        <v>1912</v>
      </c>
      <c r="O211" s="8" t="s">
        <v>912</v>
      </c>
      <c r="P211" s="9" t="s">
        <v>62</v>
      </c>
      <c r="Q211" s="10">
        <v>99</v>
      </c>
      <c r="R211" s="6">
        <v>1</v>
      </c>
      <c r="S211" s="6" t="s">
        <v>583</v>
      </c>
      <c r="T211" s="6" t="s">
        <v>584</v>
      </c>
      <c r="U211" s="6" t="s">
        <v>585</v>
      </c>
      <c r="V211" s="6" t="s">
        <v>67</v>
      </c>
      <c r="W211" s="6" t="s">
        <v>68</v>
      </c>
      <c r="X211" s="6">
        <v>2017</v>
      </c>
      <c r="Y211" s="6">
        <v>531638</v>
      </c>
      <c r="Z211" s="6" t="s">
        <v>241</v>
      </c>
      <c r="AA211" s="6">
        <v>481447</v>
      </c>
      <c r="AB211" s="6">
        <v>50191</v>
      </c>
      <c r="AC211" s="6" t="s">
        <v>69</v>
      </c>
      <c r="AD211" s="6" t="s">
        <v>1915</v>
      </c>
      <c r="AE211" s="6">
        <v>531638</v>
      </c>
      <c r="AF211" s="22" t="s">
        <v>165</v>
      </c>
      <c r="AG211" s="6">
        <v>35347520</v>
      </c>
      <c r="AH211" s="6">
        <v>2022</v>
      </c>
      <c r="AI211" s="6">
        <v>1</v>
      </c>
      <c r="AJ211" s="6" t="s">
        <v>1916</v>
      </c>
      <c r="AK211" s="6" t="s">
        <v>1917</v>
      </c>
      <c r="AL211" s="9" t="s">
        <v>73</v>
      </c>
      <c r="AM211" s="10">
        <v>99</v>
      </c>
      <c r="AN211" s="6" t="s">
        <v>918</v>
      </c>
      <c r="AO211" s="9" t="s">
        <v>62</v>
      </c>
      <c r="AP211" s="10">
        <v>99</v>
      </c>
      <c r="AQ211" s="6" t="str">
        <f t="shared" si="7"/>
        <v>fm</v>
      </c>
      <c r="AR211" s="6">
        <v>0</v>
      </c>
      <c r="AS211" s="6">
        <v>0</v>
      </c>
      <c r="AT211" s="6">
        <v>1</v>
      </c>
      <c r="AU211" s="6">
        <v>1</v>
      </c>
      <c r="AV211" s="6">
        <v>1</v>
      </c>
      <c r="AW211" s="6">
        <v>0</v>
      </c>
      <c r="AX211" s="6">
        <v>0</v>
      </c>
      <c r="AY211" s="6">
        <v>0</v>
      </c>
      <c r="AZ211" s="6" t="s">
        <v>107</v>
      </c>
      <c r="BA211" s="6" t="s">
        <v>1918</v>
      </c>
    </row>
    <row r="212" spans="1:53" ht="15.75" customHeight="1">
      <c r="A212" s="6">
        <f t="shared" ca="1" si="6"/>
        <v>0.68721484605146943</v>
      </c>
      <c r="B212" s="6" t="s">
        <v>405</v>
      </c>
      <c r="C212" s="6">
        <v>9435099</v>
      </c>
      <c r="D212" s="7">
        <v>43154</v>
      </c>
      <c r="E212" s="6" t="s">
        <v>76</v>
      </c>
      <c r="F212" s="6" t="s">
        <v>1919</v>
      </c>
      <c r="G212" s="6">
        <v>5</v>
      </c>
      <c r="H212" s="6" t="s">
        <v>58</v>
      </c>
      <c r="I212" s="6" t="s">
        <v>407</v>
      </c>
      <c r="J212" s="6">
        <v>34721</v>
      </c>
      <c r="K212" s="6">
        <v>5</v>
      </c>
      <c r="L212" s="7">
        <v>41699</v>
      </c>
      <c r="M212" s="7">
        <v>44620</v>
      </c>
      <c r="N212" s="6" t="s">
        <v>1320</v>
      </c>
      <c r="O212" s="8" t="s">
        <v>912</v>
      </c>
      <c r="P212" s="9" t="s">
        <v>62</v>
      </c>
      <c r="Q212" s="10">
        <v>99</v>
      </c>
      <c r="R212" s="6">
        <v>4</v>
      </c>
      <c r="S212" s="6" t="s">
        <v>1512</v>
      </c>
      <c r="T212" s="6" t="s">
        <v>1513</v>
      </c>
      <c r="U212" s="6" t="s">
        <v>640</v>
      </c>
      <c r="V212" s="6" t="s">
        <v>85</v>
      </c>
      <c r="W212" s="6" t="s">
        <v>68</v>
      </c>
      <c r="X212" s="6">
        <v>2018</v>
      </c>
      <c r="Y212" s="6">
        <v>375277</v>
      </c>
      <c r="Z212" s="6" t="s">
        <v>405</v>
      </c>
      <c r="AA212" s="6">
        <v>250000</v>
      </c>
      <c r="AB212" s="6">
        <v>125277</v>
      </c>
      <c r="AC212" s="6" t="s">
        <v>69</v>
      </c>
      <c r="AD212" s="6" t="s">
        <v>1922</v>
      </c>
      <c r="AE212" s="6">
        <v>375277</v>
      </c>
      <c r="AF212" s="22" t="s">
        <v>165</v>
      </c>
      <c r="AG212" s="6">
        <v>36633660</v>
      </c>
      <c r="AH212" s="6">
        <v>2023</v>
      </c>
      <c r="AI212" s="6">
        <v>1</v>
      </c>
      <c r="AJ212" s="6" t="s">
        <v>1923</v>
      </c>
      <c r="AK212" s="6" t="s">
        <v>1924</v>
      </c>
      <c r="AL212" s="9" t="s">
        <v>73</v>
      </c>
      <c r="AM212" s="10">
        <v>98</v>
      </c>
      <c r="AN212" s="6" t="s">
        <v>918</v>
      </c>
      <c r="AO212" s="9" t="s">
        <v>62</v>
      </c>
      <c r="AP212" s="10">
        <v>99</v>
      </c>
      <c r="AQ212" s="6" t="str">
        <f t="shared" si="7"/>
        <v>fm</v>
      </c>
      <c r="AR212" s="6">
        <v>0</v>
      </c>
      <c r="AS212" s="6">
        <v>0</v>
      </c>
      <c r="AT212" s="6">
        <v>1</v>
      </c>
      <c r="AU212" s="6">
        <v>1</v>
      </c>
      <c r="AV212" s="6">
        <v>1</v>
      </c>
      <c r="AW212" s="6">
        <v>0</v>
      </c>
      <c r="AX212" s="6">
        <v>0</v>
      </c>
      <c r="AY212" s="6">
        <v>0</v>
      </c>
      <c r="AZ212" s="6" t="s">
        <v>197</v>
      </c>
      <c r="BA212" s="6" t="s">
        <v>1925</v>
      </c>
    </row>
    <row r="213" spans="1:53" ht="15.75" customHeight="1">
      <c r="A213" s="6">
        <f t="shared" ca="1" si="6"/>
        <v>0.23395039037307841</v>
      </c>
      <c r="B213" s="6" t="s">
        <v>199</v>
      </c>
      <c r="C213" s="6">
        <v>9195702</v>
      </c>
      <c r="D213" s="7">
        <v>42755</v>
      </c>
      <c r="E213" s="6" t="s">
        <v>76</v>
      </c>
      <c r="F213" s="6" t="s">
        <v>1926</v>
      </c>
      <c r="G213" s="6">
        <v>5</v>
      </c>
      <c r="H213" s="6" t="s">
        <v>58</v>
      </c>
      <c r="I213" s="6" t="s">
        <v>149</v>
      </c>
      <c r="J213" s="6">
        <v>174643</v>
      </c>
      <c r="K213" s="6">
        <v>10</v>
      </c>
      <c r="L213" s="7">
        <v>38808</v>
      </c>
      <c r="M213" s="7">
        <v>43131</v>
      </c>
      <c r="N213" s="6" t="s">
        <v>1927</v>
      </c>
      <c r="O213" s="8" t="s">
        <v>912</v>
      </c>
      <c r="P213" s="9" t="s">
        <v>62</v>
      </c>
      <c r="Q213" s="10">
        <v>99</v>
      </c>
      <c r="R213" s="6">
        <v>4</v>
      </c>
      <c r="S213" s="6" t="s">
        <v>638</v>
      </c>
      <c r="T213" s="6" t="s">
        <v>639</v>
      </c>
      <c r="U213" s="6" t="s">
        <v>640</v>
      </c>
      <c r="V213" s="6" t="s">
        <v>67</v>
      </c>
      <c r="W213" s="6" t="s">
        <v>68</v>
      </c>
      <c r="X213" s="6">
        <v>2017</v>
      </c>
      <c r="Y213" s="6">
        <v>314209</v>
      </c>
      <c r="Z213" s="6" t="s">
        <v>199</v>
      </c>
      <c r="AA213" s="6">
        <v>200133</v>
      </c>
      <c r="AB213" s="6">
        <v>114076</v>
      </c>
      <c r="AC213" s="6" t="s">
        <v>69</v>
      </c>
      <c r="AD213" s="6" t="s">
        <v>1929</v>
      </c>
      <c r="AE213" s="6">
        <v>314209</v>
      </c>
      <c r="AF213" s="22" t="s">
        <v>165</v>
      </c>
      <c r="AG213" s="6">
        <v>31216477</v>
      </c>
      <c r="AH213" s="6">
        <v>2019</v>
      </c>
      <c r="AI213" s="6">
        <v>1</v>
      </c>
      <c r="AJ213" s="6" t="s">
        <v>1930</v>
      </c>
      <c r="AK213" s="6" t="s">
        <v>1931</v>
      </c>
      <c r="AL213" s="9" t="s">
        <v>73</v>
      </c>
      <c r="AM213" s="10">
        <v>72</v>
      </c>
      <c r="AN213" s="6" t="s">
        <v>1932</v>
      </c>
      <c r="AO213" s="9" t="s">
        <v>62</v>
      </c>
      <c r="AP213" s="10">
        <v>99</v>
      </c>
      <c r="AQ213" s="6" t="str">
        <f t="shared" si="7"/>
        <v>fm</v>
      </c>
      <c r="AR213" s="6">
        <v>0</v>
      </c>
      <c r="AS213" s="6">
        <v>1</v>
      </c>
      <c r="AT213" s="6">
        <v>0</v>
      </c>
      <c r="AU213" s="6">
        <v>0</v>
      </c>
      <c r="AV213" s="6">
        <v>0</v>
      </c>
      <c r="AW213" s="6">
        <v>0</v>
      </c>
      <c r="AX213" s="6">
        <v>0</v>
      </c>
      <c r="AY213" s="6">
        <v>0</v>
      </c>
      <c r="AZ213" s="6" t="s">
        <v>301</v>
      </c>
      <c r="BA213" s="6" t="s">
        <v>1933</v>
      </c>
    </row>
    <row r="214" spans="1:53" ht="15.75" customHeight="1">
      <c r="A214" s="6">
        <f t="shared" ca="1" si="6"/>
        <v>0.14279041325815522</v>
      </c>
      <c r="B214" s="6" t="s">
        <v>199</v>
      </c>
      <c r="C214" s="6">
        <v>9544110</v>
      </c>
      <c r="D214" s="7">
        <v>43336</v>
      </c>
      <c r="E214" s="6" t="s">
        <v>56</v>
      </c>
      <c r="F214" s="6" t="s">
        <v>1934</v>
      </c>
      <c r="G214" s="6">
        <v>5</v>
      </c>
      <c r="H214" s="6" t="s">
        <v>58</v>
      </c>
      <c r="I214" s="6" t="s">
        <v>149</v>
      </c>
      <c r="J214" s="6">
        <v>190612</v>
      </c>
      <c r="K214" s="6">
        <v>6</v>
      </c>
      <c r="L214" s="7">
        <v>41900</v>
      </c>
      <c r="M214" s="7">
        <v>44439</v>
      </c>
      <c r="N214" s="6" t="s">
        <v>1935</v>
      </c>
      <c r="O214" s="8" t="s">
        <v>1511</v>
      </c>
      <c r="P214" s="9" t="s">
        <v>62</v>
      </c>
      <c r="Q214" s="10">
        <v>98</v>
      </c>
      <c r="R214" s="6">
        <v>7</v>
      </c>
      <c r="S214" s="6" t="s">
        <v>814</v>
      </c>
      <c r="T214" s="6" t="s">
        <v>815</v>
      </c>
      <c r="U214" s="6" t="s">
        <v>816</v>
      </c>
      <c r="V214" s="6" t="s">
        <v>473</v>
      </c>
      <c r="W214" s="6" t="s">
        <v>68</v>
      </c>
      <c r="X214" s="6">
        <v>2018</v>
      </c>
      <c r="Y214" s="6">
        <v>568634</v>
      </c>
      <c r="Z214" s="6" t="s">
        <v>199</v>
      </c>
      <c r="AA214" s="6">
        <v>405193</v>
      </c>
      <c r="AB214" s="6">
        <v>163441</v>
      </c>
      <c r="AC214" s="6" t="s">
        <v>69</v>
      </c>
      <c r="AD214" s="6" t="s">
        <v>1938</v>
      </c>
      <c r="AE214" s="6">
        <v>568634</v>
      </c>
      <c r="AF214" s="22" t="s">
        <v>165</v>
      </c>
      <c r="AG214" s="6">
        <v>37783717</v>
      </c>
      <c r="AH214" s="6">
        <v>2023</v>
      </c>
      <c r="AI214" s="6">
        <v>1</v>
      </c>
      <c r="AJ214" s="6" t="s">
        <v>1707</v>
      </c>
      <c r="AK214" s="6" t="s">
        <v>1939</v>
      </c>
      <c r="AL214" s="9" t="s">
        <v>73</v>
      </c>
      <c r="AM214" s="10">
        <v>98</v>
      </c>
      <c r="AN214" s="6" t="s">
        <v>909</v>
      </c>
      <c r="AO214" s="9" t="s">
        <v>62</v>
      </c>
      <c r="AP214" s="10">
        <v>99</v>
      </c>
      <c r="AQ214" s="6" t="str">
        <f t="shared" si="7"/>
        <v>fm</v>
      </c>
      <c r="AR214" s="6">
        <v>0</v>
      </c>
      <c r="AS214" s="6">
        <v>0</v>
      </c>
      <c r="AT214" s="6">
        <v>1</v>
      </c>
      <c r="AU214" s="6">
        <v>1</v>
      </c>
      <c r="AV214" s="6">
        <v>1</v>
      </c>
      <c r="AW214" s="6">
        <v>0</v>
      </c>
      <c r="AX214" s="6">
        <v>0</v>
      </c>
      <c r="AY214" s="6">
        <v>0</v>
      </c>
      <c r="AZ214" s="6" t="s">
        <v>107</v>
      </c>
      <c r="BA214" s="6" t="s">
        <v>1940</v>
      </c>
    </row>
    <row r="215" spans="1:53" ht="15.75" customHeight="1">
      <c r="A215" s="6">
        <f t="shared" ca="1" si="6"/>
        <v>0.26968982961492483</v>
      </c>
      <c r="B215" s="6" t="s">
        <v>254</v>
      </c>
      <c r="C215" s="6">
        <v>9392569</v>
      </c>
      <c r="D215" s="7">
        <v>43068</v>
      </c>
      <c r="E215" s="6" t="s">
        <v>56</v>
      </c>
      <c r="F215" s="6" t="s">
        <v>1941</v>
      </c>
      <c r="G215" s="6">
        <v>5</v>
      </c>
      <c r="H215" s="6" t="s">
        <v>58</v>
      </c>
      <c r="I215" s="6" t="s">
        <v>256</v>
      </c>
      <c r="J215" s="6">
        <v>113172</v>
      </c>
      <c r="K215" s="6">
        <v>4</v>
      </c>
      <c r="L215" s="7">
        <v>42040</v>
      </c>
      <c r="M215" s="7">
        <v>43799</v>
      </c>
      <c r="N215" s="6" t="s">
        <v>911</v>
      </c>
      <c r="O215" s="8" t="s">
        <v>98</v>
      </c>
      <c r="P215" s="9" t="s">
        <v>62</v>
      </c>
      <c r="Q215" s="10">
        <v>99</v>
      </c>
      <c r="R215" s="6">
        <v>9</v>
      </c>
      <c r="S215" s="6" t="s">
        <v>1942</v>
      </c>
      <c r="T215" s="6" t="s">
        <v>1455</v>
      </c>
      <c r="U215" s="6" t="s">
        <v>1943</v>
      </c>
      <c r="V215" s="6" t="s">
        <v>85</v>
      </c>
      <c r="W215" s="6" t="s">
        <v>68</v>
      </c>
      <c r="X215" s="6">
        <v>2018</v>
      </c>
      <c r="Y215" s="6">
        <v>851892</v>
      </c>
      <c r="Z215" s="6" t="s">
        <v>254</v>
      </c>
      <c r="AA215" s="6">
        <v>572016</v>
      </c>
      <c r="AB215" s="6">
        <v>279876</v>
      </c>
      <c r="AC215" s="6" t="s">
        <v>69</v>
      </c>
      <c r="AD215" s="6" t="s">
        <v>1944</v>
      </c>
      <c r="AE215" s="6">
        <v>851892</v>
      </c>
      <c r="AF215" s="22" t="s">
        <v>165</v>
      </c>
      <c r="AG215" s="6">
        <v>35499319</v>
      </c>
      <c r="AH215" s="6">
        <v>2022</v>
      </c>
      <c r="AI215" s="6">
        <v>0</v>
      </c>
      <c r="AJ215" s="6" t="s">
        <v>1945</v>
      </c>
      <c r="AK215" s="6" t="s">
        <v>1946</v>
      </c>
      <c r="AL215" s="9" t="s">
        <v>62</v>
      </c>
      <c r="AM215" s="10">
        <v>98</v>
      </c>
      <c r="AN215" s="6" t="s">
        <v>588</v>
      </c>
      <c r="AO215" s="9" t="s">
        <v>62</v>
      </c>
      <c r="AP215" s="10">
        <v>99</v>
      </c>
      <c r="AQ215" s="6" t="str">
        <f t="shared" si="7"/>
        <v>mm</v>
      </c>
    </row>
    <row r="216" spans="1:53" ht="15.75" customHeight="1">
      <c r="A216" s="6">
        <f t="shared" ca="1" si="6"/>
        <v>0.35859420855225754</v>
      </c>
      <c r="B216" s="6" t="s">
        <v>92</v>
      </c>
      <c r="C216" s="6">
        <v>9200478</v>
      </c>
      <c r="D216" s="7">
        <v>42727</v>
      </c>
      <c r="E216" s="6" t="s">
        <v>724</v>
      </c>
      <c r="F216" s="6" t="s">
        <v>1947</v>
      </c>
      <c r="G216" s="6">
        <v>5</v>
      </c>
      <c r="H216" s="6" t="s">
        <v>58</v>
      </c>
      <c r="I216" s="6" t="s">
        <v>95</v>
      </c>
      <c r="J216" s="6">
        <v>52762</v>
      </c>
      <c r="K216" s="6">
        <v>10</v>
      </c>
      <c r="L216" s="7">
        <v>39164</v>
      </c>
      <c r="M216" s="7">
        <v>43830</v>
      </c>
      <c r="N216" s="6" t="s">
        <v>1948</v>
      </c>
      <c r="O216" s="8" t="s">
        <v>1950</v>
      </c>
      <c r="P216" s="9" t="s">
        <v>62</v>
      </c>
      <c r="Q216" s="10">
        <v>99</v>
      </c>
      <c r="R216" s="6">
        <v>4</v>
      </c>
      <c r="S216" s="6" t="s">
        <v>638</v>
      </c>
      <c r="T216" s="6" t="s">
        <v>639</v>
      </c>
      <c r="U216" s="6" t="s">
        <v>640</v>
      </c>
      <c r="V216" s="6" t="s">
        <v>85</v>
      </c>
      <c r="W216" s="6" t="s">
        <v>68</v>
      </c>
      <c r="X216" s="6">
        <v>2017</v>
      </c>
      <c r="Y216" s="6">
        <v>521989</v>
      </c>
      <c r="Z216" s="6" t="s">
        <v>92</v>
      </c>
      <c r="AA216" s="6">
        <v>413053</v>
      </c>
      <c r="AB216" s="6">
        <v>108936</v>
      </c>
      <c r="AC216" s="6" t="s">
        <v>69</v>
      </c>
      <c r="AD216" s="6" t="s">
        <v>1952</v>
      </c>
      <c r="AE216" s="6">
        <v>521989</v>
      </c>
      <c r="AF216" s="22" t="s">
        <v>165</v>
      </c>
      <c r="AG216" s="6">
        <v>37483867</v>
      </c>
      <c r="AH216" s="6">
        <v>2023</v>
      </c>
      <c r="AI216" s="6">
        <v>1</v>
      </c>
      <c r="AJ216" s="6" t="s">
        <v>1953</v>
      </c>
      <c r="AK216" s="6" t="s">
        <v>684</v>
      </c>
      <c r="AL216" s="9" t="s">
        <v>62</v>
      </c>
      <c r="AM216" s="10">
        <v>100</v>
      </c>
      <c r="AN216" s="6" t="s">
        <v>1954</v>
      </c>
      <c r="AO216" s="9" t="s">
        <v>62</v>
      </c>
      <c r="AP216" s="10">
        <v>99</v>
      </c>
      <c r="AQ216" s="6" t="str">
        <f t="shared" si="7"/>
        <v>mm</v>
      </c>
      <c r="AR216" s="6">
        <v>0</v>
      </c>
      <c r="AS216" s="6">
        <v>0</v>
      </c>
      <c r="AT216" s="6">
        <v>1</v>
      </c>
      <c r="AU216" s="6">
        <v>1</v>
      </c>
      <c r="AV216" s="6">
        <v>1</v>
      </c>
      <c r="AW216" s="6">
        <v>0</v>
      </c>
      <c r="AX216" s="6">
        <v>0</v>
      </c>
      <c r="AY216" s="6">
        <v>0</v>
      </c>
      <c r="AZ216" s="6" t="s">
        <v>107</v>
      </c>
      <c r="BA216" s="6" t="s">
        <v>1955</v>
      </c>
    </row>
    <row r="217" spans="1:53" ht="15.75" customHeight="1">
      <c r="A217" s="6">
        <f t="shared" ca="1" si="6"/>
        <v>0.84630000448287335</v>
      </c>
      <c r="B217" s="6" t="s">
        <v>1525</v>
      </c>
      <c r="C217" s="6">
        <v>9418063</v>
      </c>
      <c r="D217" s="7">
        <v>43132</v>
      </c>
      <c r="E217" s="6" t="s">
        <v>56</v>
      </c>
      <c r="F217" s="6" t="s">
        <v>1956</v>
      </c>
      <c r="G217" s="6">
        <v>5</v>
      </c>
      <c r="H217" s="6" t="s">
        <v>58</v>
      </c>
      <c r="I217" s="6" t="s">
        <v>1528</v>
      </c>
      <c r="J217" s="6">
        <v>6851</v>
      </c>
      <c r="K217" s="6">
        <v>6</v>
      </c>
      <c r="L217" s="7">
        <v>41375</v>
      </c>
      <c r="M217" s="7">
        <v>43861</v>
      </c>
      <c r="N217" s="6" t="s">
        <v>201</v>
      </c>
      <c r="O217" s="8" t="s">
        <v>1957</v>
      </c>
      <c r="P217" s="9" t="s">
        <v>62</v>
      </c>
      <c r="Q217" s="10">
        <v>99</v>
      </c>
      <c r="R217" s="6">
        <v>5</v>
      </c>
      <c r="S217" s="6" t="s">
        <v>1958</v>
      </c>
      <c r="T217" s="6" t="s">
        <v>1959</v>
      </c>
      <c r="U217" s="6" t="s">
        <v>347</v>
      </c>
      <c r="V217" s="6" t="s">
        <v>336</v>
      </c>
      <c r="W217" s="6" t="s">
        <v>68</v>
      </c>
      <c r="X217" s="6">
        <v>2018</v>
      </c>
      <c r="Y217" s="6">
        <v>349366</v>
      </c>
      <c r="Z217" s="6" t="s">
        <v>1525</v>
      </c>
      <c r="AA217" s="6">
        <v>252996</v>
      </c>
      <c r="AB217" s="6">
        <v>96370</v>
      </c>
      <c r="AC217" s="6" t="s">
        <v>69</v>
      </c>
      <c r="AD217" s="6" t="s">
        <v>1960</v>
      </c>
      <c r="AE217" s="6">
        <v>349366</v>
      </c>
      <c r="AF217" s="22" t="s">
        <v>165</v>
      </c>
      <c r="AG217" s="6">
        <v>32069627</v>
      </c>
      <c r="AH217" s="6">
        <v>2020</v>
      </c>
      <c r="AI217" s="6">
        <v>0</v>
      </c>
      <c r="AJ217" s="6" t="s">
        <v>1961</v>
      </c>
      <c r="AK217" s="6" t="s">
        <v>1962</v>
      </c>
      <c r="AL217" s="9" t="s">
        <v>62</v>
      </c>
      <c r="AM217" s="10">
        <v>99</v>
      </c>
      <c r="AN217" s="6" t="s">
        <v>1118</v>
      </c>
      <c r="AO217" s="9" t="s">
        <v>62</v>
      </c>
      <c r="AP217" s="10">
        <v>99</v>
      </c>
      <c r="AQ217" s="6" t="str">
        <f t="shared" si="7"/>
        <v>mm</v>
      </c>
    </row>
    <row r="218" spans="1:53" ht="15.75" customHeight="1">
      <c r="A218" s="6">
        <f t="shared" ca="1" si="6"/>
        <v>0.77610699798847682</v>
      </c>
      <c r="B218" s="6" t="s">
        <v>303</v>
      </c>
      <c r="C218" s="6">
        <v>9527816</v>
      </c>
      <c r="D218" s="7">
        <v>43297</v>
      </c>
      <c r="E218" s="6" t="s">
        <v>56</v>
      </c>
      <c r="F218" s="6" t="s">
        <v>1963</v>
      </c>
      <c r="G218" s="6">
        <v>5</v>
      </c>
      <c r="H218" s="6" t="s">
        <v>58</v>
      </c>
      <c r="I218" s="6" t="s">
        <v>305</v>
      </c>
      <c r="J218" s="6">
        <v>100796</v>
      </c>
      <c r="K218" s="6">
        <v>5</v>
      </c>
      <c r="L218" s="7">
        <v>41908</v>
      </c>
      <c r="M218" s="7">
        <v>44742</v>
      </c>
      <c r="N218" s="6" t="s">
        <v>1153</v>
      </c>
      <c r="O218" s="8" t="s">
        <v>1965</v>
      </c>
      <c r="P218" s="9" t="s">
        <v>62</v>
      </c>
      <c r="Q218" s="10">
        <v>99</v>
      </c>
      <c r="R218" s="6">
        <v>7</v>
      </c>
      <c r="S218" s="6" t="s">
        <v>1967</v>
      </c>
      <c r="T218" s="6" t="s">
        <v>1968</v>
      </c>
      <c r="U218" s="6" t="s">
        <v>1540</v>
      </c>
      <c r="V218" s="6" t="s">
        <v>336</v>
      </c>
      <c r="W218" s="6" t="s">
        <v>68</v>
      </c>
      <c r="X218" s="6">
        <v>2018</v>
      </c>
      <c r="Y218" s="6">
        <v>346024</v>
      </c>
      <c r="Z218" s="6" t="s">
        <v>303</v>
      </c>
      <c r="AA218" s="6">
        <v>276632</v>
      </c>
      <c r="AB218" s="6">
        <v>69392</v>
      </c>
      <c r="AC218" s="6" t="s">
        <v>69</v>
      </c>
      <c r="AD218" s="6" t="s">
        <v>1969</v>
      </c>
      <c r="AE218" s="6">
        <v>346024</v>
      </c>
      <c r="AF218" s="22" t="s">
        <v>165</v>
      </c>
      <c r="AG218" s="6">
        <v>38238423</v>
      </c>
      <c r="AH218" s="6">
        <v>2024</v>
      </c>
      <c r="AI218" s="6">
        <v>1</v>
      </c>
      <c r="AJ218" s="6" t="s">
        <v>1707</v>
      </c>
      <c r="AK218" s="6" t="s">
        <v>1970</v>
      </c>
      <c r="AL218" s="9" t="s">
        <v>62</v>
      </c>
      <c r="AM218" s="10">
        <v>99</v>
      </c>
      <c r="AN218" s="6" t="s">
        <v>486</v>
      </c>
      <c r="AO218" s="9" t="s">
        <v>62</v>
      </c>
      <c r="AP218" s="10">
        <v>99</v>
      </c>
      <c r="AQ218" s="6" t="str">
        <f t="shared" si="7"/>
        <v>mm</v>
      </c>
      <c r="AR218" s="6">
        <v>0</v>
      </c>
      <c r="AS218" s="6">
        <v>0</v>
      </c>
      <c r="AT218" s="6">
        <v>1</v>
      </c>
      <c r="AU218" s="6">
        <v>1</v>
      </c>
      <c r="AV218" s="6">
        <v>0</v>
      </c>
      <c r="AW218" s="6">
        <v>0</v>
      </c>
      <c r="AX218" s="6">
        <v>0</v>
      </c>
      <c r="AY218" s="6">
        <v>0</v>
      </c>
      <c r="AZ218" s="6" t="s">
        <v>90</v>
      </c>
      <c r="BA218" s="6" t="s">
        <v>1971</v>
      </c>
    </row>
    <row r="219" spans="1:53" ht="15.75" customHeight="1">
      <c r="A219" s="6">
        <f t="shared" ca="1" si="6"/>
        <v>0.91364707151109403</v>
      </c>
      <c r="B219" s="6" t="s">
        <v>254</v>
      </c>
      <c r="C219" s="6">
        <v>9206175</v>
      </c>
      <c r="D219" s="7">
        <v>42740</v>
      </c>
      <c r="E219" s="6" t="s">
        <v>1972</v>
      </c>
      <c r="F219" s="6" t="s">
        <v>1973</v>
      </c>
      <c r="G219" s="6">
        <v>5</v>
      </c>
      <c r="H219" s="6" t="s">
        <v>58</v>
      </c>
      <c r="I219" s="6" t="s">
        <v>256</v>
      </c>
      <c r="J219" s="6">
        <v>110119</v>
      </c>
      <c r="K219" s="6">
        <v>3</v>
      </c>
      <c r="L219" s="7">
        <v>42109</v>
      </c>
      <c r="M219" s="7">
        <v>43465</v>
      </c>
      <c r="N219" s="6" t="s">
        <v>1974</v>
      </c>
      <c r="O219" s="8" t="s">
        <v>1975</v>
      </c>
      <c r="P219" s="9" t="s">
        <v>62</v>
      </c>
      <c r="Q219" s="10">
        <v>99</v>
      </c>
      <c r="R219" s="6">
        <v>25</v>
      </c>
      <c r="S219" s="6" t="s">
        <v>1976</v>
      </c>
      <c r="T219" s="6" t="s">
        <v>119</v>
      </c>
      <c r="U219" s="6" t="s">
        <v>120</v>
      </c>
      <c r="V219" s="6" t="s">
        <v>1977</v>
      </c>
      <c r="W219" s="6" t="s">
        <v>68</v>
      </c>
      <c r="X219" s="6">
        <v>2017</v>
      </c>
      <c r="Y219" s="6">
        <v>560451</v>
      </c>
      <c r="Z219" s="6" t="s">
        <v>254</v>
      </c>
      <c r="AA219" s="6">
        <v>393131</v>
      </c>
      <c r="AB219" s="6">
        <v>167320</v>
      </c>
      <c r="AC219" s="6" t="s">
        <v>69</v>
      </c>
      <c r="AD219" s="6" t="s">
        <v>1978</v>
      </c>
      <c r="AE219" s="6">
        <v>560451</v>
      </c>
      <c r="AF219" s="22" t="s">
        <v>165</v>
      </c>
      <c r="AG219" s="6">
        <v>26988126</v>
      </c>
      <c r="AH219" s="6">
        <v>2016</v>
      </c>
      <c r="AI219" s="6" t="s">
        <v>1084</v>
      </c>
      <c r="AJ219" s="6" t="s">
        <v>1979</v>
      </c>
      <c r="AK219" s="6" t="s">
        <v>1980</v>
      </c>
      <c r="AL219" s="9" t="s">
        <v>62</v>
      </c>
      <c r="AM219" s="10">
        <v>99</v>
      </c>
      <c r="AN219" s="6" t="s">
        <v>1981</v>
      </c>
      <c r="AO219" s="9" t="s">
        <v>62</v>
      </c>
      <c r="AP219" s="10">
        <v>99</v>
      </c>
      <c r="AQ219" s="6" t="str">
        <f t="shared" si="7"/>
        <v>mm</v>
      </c>
    </row>
    <row r="220" spans="1:53" ht="15.75" customHeight="1">
      <c r="A220" s="6">
        <f t="shared" ca="1" si="6"/>
        <v>0.71227894717650819</v>
      </c>
      <c r="B220" s="6" t="s">
        <v>127</v>
      </c>
      <c r="C220" s="6">
        <v>9313328</v>
      </c>
      <c r="D220" s="7">
        <v>42900</v>
      </c>
      <c r="E220" s="6" t="s">
        <v>76</v>
      </c>
      <c r="F220" s="6" t="s">
        <v>1982</v>
      </c>
      <c r="G220" s="6">
        <v>5</v>
      </c>
      <c r="H220" s="6" t="s">
        <v>58</v>
      </c>
      <c r="I220" s="6" t="s">
        <v>130</v>
      </c>
      <c r="J220" s="6">
        <v>99110</v>
      </c>
      <c r="K220" s="6">
        <v>5</v>
      </c>
      <c r="L220" s="7">
        <v>41518</v>
      </c>
      <c r="M220" s="7">
        <v>43646</v>
      </c>
      <c r="N220" s="6" t="s">
        <v>1983</v>
      </c>
      <c r="O220" s="8" t="s">
        <v>1985</v>
      </c>
      <c r="P220" s="9" t="s">
        <v>62</v>
      </c>
      <c r="Q220" s="10">
        <v>99</v>
      </c>
      <c r="R220" s="6">
        <v>4</v>
      </c>
      <c r="S220" s="6" t="s">
        <v>234</v>
      </c>
      <c r="T220" s="6" t="s">
        <v>235</v>
      </c>
      <c r="U220" s="6" t="s">
        <v>236</v>
      </c>
      <c r="V220" s="6" t="s">
        <v>729</v>
      </c>
      <c r="W220" s="6" t="s">
        <v>68</v>
      </c>
      <c r="X220" s="6">
        <v>2017</v>
      </c>
      <c r="Y220" s="6">
        <v>371442</v>
      </c>
      <c r="Z220" s="6" t="s">
        <v>127</v>
      </c>
      <c r="AA220" s="6">
        <v>290843</v>
      </c>
      <c r="AB220" s="6">
        <v>80599</v>
      </c>
      <c r="AC220" s="6" t="s">
        <v>69</v>
      </c>
      <c r="AD220" s="6" t="s">
        <v>1986</v>
      </c>
      <c r="AE220" s="6">
        <v>371442</v>
      </c>
      <c r="AF220" s="22" t="s">
        <v>165</v>
      </c>
      <c r="AG220" s="6">
        <v>34541665</v>
      </c>
      <c r="AH220" s="6">
        <v>2022</v>
      </c>
      <c r="AI220" s="6">
        <v>1</v>
      </c>
      <c r="AJ220" s="6" t="s">
        <v>1987</v>
      </c>
      <c r="AK220" s="6" t="s">
        <v>1183</v>
      </c>
      <c r="AL220" s="9" t="s">
        <v>62</v>
      </c>
      <c r="AM220" s="10">
        <v>75</v>
      </c>
      <c r="AN220" s="6" t="s">
        <v>1988</v>
      </c>
      <c r="AO220" s="9" t="s">
        <v>62</v>
      </c>
      <c r="AP220" s="10">
        <v>99</v>
      </c>
      <c r="AQ220" s="6" t="str">
        <f t="shared" si="7"/>
        <v>mm</v>
      </c>
      <c r="AR220" s="6">
        <v>0</v>
      </c>
      <c r="AS220" s="6">
        <v>0</v>
      </c>
      <c r="AT220" s="6">
        <v>1</v>
      </c>
      <c r="AU220" s="6">
        <v>1</v>
      </c>
      <c r="AV220" s="6">
        <v>1</v>
      </c>
      <c r="AW220" s="6">
        <v>0</v>
      </c>
      <c r="AX220" s="6">
        <v>0</v>
      </c>
      <c r="AY220" s="6">
        <v>0</v>
      </c>
      <c r="AZ220" s="6" t="s">
        <v>107</v>
      </c>
      <c r="BA220" s="6" t="s">
        <v>1989</v>
      </c>
    </row>
    <row r="221" spans="1:53" ht="15.75" customHeight="1">
      <c r="A221" s="6">
        <f t="shared" ca="1" si="6"/>
        <v>0.805040603420766</v>
      </c>
      <c r="B221" s="6" t="s">
        <v>1619</v>
      </c>
      <c r="C221" s="6">
        <v>9530379</v>
      </c>
      <c r="D221" s="7">
        <v>43294</v>
      </c>
      <c r="E221" s="6" t="s">
        <v>56</v>
      </c>
      <c r="F221" s="6" t="s">
        <v>1990</v>
      </c>
      <c r="G221" s="6">
        <v>5</v>
      </c>
      <c r="H221" s="6" t="s">
        <v>58</v>
      </c>
      <c r="I221" s="6" t="s">
        <v>1621</v>
      </c>
      <c r="J221" s="6">
        <v>23260</v>
      </c>
      <c r="K221" s="6">
        <v>5</v>
      </c>
      <c r="L221" s="7">
        <v>41871</v>
      </c>
      <c r="M221" s="7">
        <v>43951</v>
      </c>
      <c r="N221" s="6" t="s">
        <v>1991</v>
      </c>
      <c r="O221" s="8" t="s">
        <v>1993</v>
      </c>
      <c r="P221" s="9" t="s">
        <v>73</v>
      </c>
      <c r="Q221" s="10">
        <v>99</v>
      </c>
      <c r="R221" s="6">
        <v>12</v>
      </c>
      <c r="S221" s="6" t="s">
        <v>656</v>
      </c>
      <c r="T221" s="6" t="s">
        <v>204</v>
      </c>
      <c r="U221" s="6" t="s">
        <v>205</v>
      </c>
      <c r="V221" s="6" t="s">
        <v>67</v>
      </c>
      <c r="W221" s="6" t="s">
        <v>68</v>
      </c>
      <c r="X221" s="6">
        <v>2018</v>
      </c>
      <c r="Y221" s="6">
        <v>509596</v>
      </c>
      <c r="Z221" s="6" t="s">
        <v>1619</v>
      </c>
      <c r="AA221" s="6">
        <v>454127</v>
      </c>
      <c r="AB221" s="6">
        <v>236037</v>
      </c>
      <c r="AC221" s="6" t="s">
        <v>69</v>
      </c>
      <c r="AD221" s="6" t="s">
        <v>1994</v>
      </c>
      <c r="AE221" s="6">
        <v>509596</v>
      </c>
      <c r="AF221" s="22" t="s">
        <v>165</v>
      </c>
      <c r="AG221" s="6">
        <v>35362185</v>
      </c>
      <c r="AH221" s="6">
        <v>2023</v>
      </c>
      <c r="AI221" s="6">
        <v>1</v>
      </c>
      <c r="AJ221" s="6" t="s">
        <v>1995</v>
      </c>
      <c r="AK221" s="6" t="s">
        <v>221</v>
      </c>
      <c r="AL221" s="9" t="s">
        <v>73</v>
      </c>
      <c r="AM221" s="10">
        <v>96</v>
      </c>
      <c r="AN221" s="6" t="s">
        <v>1124</v>
      </c>
      <c r="AO221" s="9" t="s">
        <v>73</v>
      </c>
      <c r="AP221" s="10">
        <v>99</v>
      </c>
      <c r="AQ221" s="6" t="str">
        <f t="shared" si="7"/>
        <v>ff</v>
      </c>
      <c r="AR221" s="6">
        <v>0</v>
      </c>
      <c r="AS221" s="6">
        <v>0</v>
      </c>
      <c r="AT221" s="6">
        <v>1</v>
      </c>
      <c r="AU221" s="6">
        <v>1</v>
      </c>
      <c r="AV221" s="6">
        <v>1</v>
      </c>
      <c r="AW221" s="6">
        <v>0</v>
      </c>
      <c r="AX221" s="6">
        <v>0</v>
      </c>
      <c r="AY221" s="6">
        <v>0</v>
      </c>
      <c r="AZ221" s="6" t="s">
        <v>107</v>
      </c>
      <c r="BA221" s="6" t="s">
        <v>1996</v>
      </c>
    </row>
    <row r="222" spans="1:53" ht="15.75" customHeight="1">
      <c r="A222" s="6">
        <f t="shared" ca="1" si="6"/>
        <v>0.45133082091173571</v>
      </c>
      <c r="B222" s="6" t="s">
        <v>199</v>
      </c>
      <c r="C222" s="6">
        <v>9206136</v>
      </c>
      <c r="D222" s="7">
        <v>42783</v>
      </c>
      <c r="E222" s="6" t="s">
        <v>76</v>
      </c>
      <c r="F222" s="6" t="s">
        <v>1997</v>
      </c>
      <c r="G222" s="6">
        <v>5</v>
      </c>
      <c r="H222" s="6" t="s">
        <v>58</v>
      </c>
      <c r="I222" s="6" t="s">
        <v>149</v>
      </c>
      <c r="J222" s="6">
        <v>174205</v>
      </c>
      <c r="K222" s="6">
        <v>5</v>
      </c>
      <c r="L222" s="7">
        <v>41334</v>
      </c>
      <c r="M222" s="7">
        <v>43524</v>
      </c>
      <c r="N222" s="6" t="s">
        <v>1998</v>
      </c>
      <c r="O222" s="8" t="s">
        <v>1993</v>
      </c>
      <c r="P222" s="9" t="s">
        <v>73</v>
      </c>
      <c r="Q222" s="10">
        <v>99</v>
      </c>
      <c r="R222" s="6">
        <v>5</v>
      </c>
      <c r="S222" s="6" t="s">
        <v>1197</v>
      </c>
      <c r="T222" s="6" t="s">
        <v>584</v>
      </c>
      <c r="U222" s="6" t="s">
        <v>585</v>
      </c>
      <c r="V222" s="6" t="s">
        <v>67</v>
      </c>
      <c r="W222" s="6" t="s">
        <v>68</v>
      </c>
      <c r="X222" s="6">
        <v>2017</v>
      </c>
      <c r="Y222" s="6">
        <v>320588</v>
      </c>
      <c r="Z222" s="6" t="s">
        <v>199</v>
      </c>
      <c r="AA222" s="6">
        <v>207500</v>
      </c>
      <c r="AB222" s="6">
        <v>113088</v>
      </c>
      <c r="AC222" s="6" t="s">
        <v>69</v>
      </c>
      <c r="AD222" s="6" t="s">
        <v>2000</v>
      </c>
      <c r="AE222" s="6">
        <v>320588</v>
      </c>
      <c r="AF222" s="22" t="s">
        <v>165</v>
      </c>
      <c r="AG222" s="6">
        <v>32080344</v>
      </c>
      <c r="AH222" s="6">
        <v>2020</v>
      </c>
      <c r="AI222" s="6">
        <v>1</v>
      </c>
      <c r="AJ222" s="6" t="s">
        <v>2001</v>
      </c>
      <c r="AK222" s="6" t="s">
        <v>2002</v>
      </c>
      <c r="AL222" s="9" t="s">
        <v>62</v>
      </c>
      <c r="AM222" s="10">
        <v>64</v>
      </c>
      <c r="AN222" s="6" t="s">
        <v>1124</v>
      </c>
      <c r="AO222" s="9" t="s">
        <v>73</v>
      </c>
      <c r="AP222" s="10">
        <v>99</v>
      </c>
      <c r="AQ222" s="6" t="str">
        <f t="shared" si="7"/>
        <v>mf</v>
      </c>
      <c r="AR222" s="6">
        <v>0</v>
      </c>
      <c r="AS222" s="6">
        <v>0</v>
      </c>
      <c r="AT222" s="6">
        <v>1</v>
      </c>
      <c r="AU222" s="6">
        <v>1</v>
      </c>
      <c r="AV222" s="6">
        <v>0</v>
      </c>
      <c r="AW222" s="6">
        <v>0</v>
      </c>
      <c r="AX222" s="6">
        <v>0</v>
      </c>
      <c r="AY222" s="6">
        <v>0</v>
      </c>
      <c r="AZ222" s="6" t="s">
        <v>197</v>
      </c>
      <c r="BA222" s="6" t="s">
        <v>2003</v>
      </c>
    </row>
    <row r="223" spans="1:53" ht="15.75" customHeight="1">
      <c r="A223" s="6">
        <f t="shared" ca="1" si="6"/>
        <v>0.31809022784360619</v>
      </c>
      <c r="B223" s="6" t="s">
        <v>254</v>
      </c>
      <c r="C223" s="6">
        <v>9322603</v>
      </c>
      <c r="D223" s="7">
        <v>42936</v>
      </c>
      <c r="E223" s="6" t="s">
        <v>56</v>
      </c>
      <c r="F223" s="6" t="s">
        <v>2004</v>
      </c>
      <c r="G223" s="6">
        <v>5</v>
      </c>
      <c r="H223" s="6" t="s">
        <v>58</v>
      </c>
      <c r="I223" s="6" t="s">
        <v>256</v>
      </c>
      <c r="J223" s="6">
        <v>68095</v>
      </c>
      <c r="K223" s="6">
        <v>10</v>
      </c>
      <c r="L223" s="7">
        <v>37987</v>
      </c>
      <c r="M223" s="7">
        <v>44043</v>
      </c>
      <c r="N223" s="6" t="s">
        <v>2005</v>
      </c>
      <c r="O223" s="8" t="s">
        <v>2007</v>
      </c>
      <c r="P223" s="9" t="s">
        <v>73</v>
      </c>
      <c r="Q223" s="10">
        <v>99</v>
      </c>
      <c r="R223" s="6">
        <v>9</v>
      </c>
      <c r="S223" s="6" t="s">
        <v>2008</v>
      </c>
      <c r="T223" s="6" t="s">
        <v>2009</v>
      </c>
      <c r="U223" s="6" t="s">
        <v>120</v>
      </c>
      <c r="V223" s="6" t="s">
        <v>67</v>
      </c>
      <c r="W223" s="6" t="s">
        <v>68</v>
      </c>
      <c r="X223" s="6">
        <v>2017</v>
      </c>
      <c r="Y223" s="6">
        <v>282625</v>
      </c>
      <c r="Z223" s="6" t="s">
        <v>254</v>
      </c>
      <c r="AA223" s="6">
        <v>175000</v>
      </c>
      <c r="AB223" s="6">
        <v>107625</v>
      </c>
      <c r="AC223" s="6" t="s">
        <v>69</v>
      </c>
      <c r="AD223" s="6" t="s">
        <v>2010</v>
      </c>
      <c r="AE223" s="6">
        <v>282625</v>
      </c>
      <c r="AF223" s="6" t="s">
        <v>193</v>
      </c>
      <c r="AG223" s="6">
        <v>34708869</v>
      </c>
      <c r="AH223" s="6">
        <v>2022</v>
      </c>
      <c r="AI223" s="6">
        <v>1</v>
      </c>
      <c r="AJ223" s="6" t="s">
        <v>2011</v>
      </c>
      <c r="AK223" s="6" t="s">
        <v>2012</v>
      </c>
      <c r="AL223" s="9" t="s">
        <v>73</v>
      </c>
      <c r="AM223" s="10">
        <v>83</v>
      </c>
      <c r="AN223" s="6" t="s">
        <v>536</v>
      </c>
      <c r="AO223" s="9" t="s">
        <v>73</v>
      </c>
      <c r="AP223" s="10">
        <v>99</v>
      </c>
      <c r="AQ223" s="6" t="str">
        <f t="shared" si="7"/>
        <v>ff</v>
      </c>
      <c r="AR223" s="6">
        <v>0</v>
      </c>
      <c r="AS223" s="6">
        <v>0</v>
      </c>
      <c r="AT223" s="6">
        <v>1</v>
      </c>
      <c r="AU223" s="6">
        <v>1</v>
      </c>
      <c r="AV223" s="6">
        <v>0</v>
      </c>
      <c r="AW223" s="6">
        <v>0</v>
      </c>
      <c r="AX223" s="6">
        <v>0</v>
      </c>
      <c r="AY223" s="6">
        <v>0</v>
      </c>
      <c r="AZ223" s="6" t="s">
        <v>197</v>
      </c>
      <c r="BA223" s="6" t="s">
        <v>2013</v>
      </c>
    </row>
    <row r="224" spans="1:53" ht="15.75" customHeight="1">
      <c r="A224" s="6">
        <f t="shared" ca="1" si="6"/>
        <v>0.47888734775320407</v>
      </c>
      <c r="B224" s="6" t="s">
        <v>75</v>
      </c>
      <c r="C224" s="6">
        <v>9273353</v>
      </c>
      <c r="D224" s="7">
        <v>42916</v>
      </c>
      <c r="E224" s="6" t="s">
        <v>76</v>
      </c>
      <c r="F224" s="6" t="s">
        <v>2014</v>
      </c>
      <c r="G224" s="6">
        <v>5</v>
      </c>
      <c r="H224" s="6" t="s">
        <v>58</v>
      </c>
      <c r="I224" s="6" t="s">
        <v>78</v>
      </c>
      <c r="J224" s="6">
        <v>41780</v>
      </c>
      <c r="K224" s="6">
        <v>5</v>
      </c>
      <c r="L224" s="7">
        <v>41440</v>
      </c>
      <c r="M224" s="7">
        <v>43251</v>
      </c>
      <c r="N224" s="6" t="s">
        <v>953</v>
      </c>
      <c r="O224" s="8" t="s">
        <v>2016</v>
      </c>
      <c r="P224" s="9" t="s">
        <v>73</v>
      </c>
      <c r="Q224" s="10">
        <v>82</v>
      </c>
      <c r="R224" s="6">
        <v>6</v>
      </c>
      <c r="S224" s="6" t="s">
        <v>333</v>
      </c>
      <c r="T224" s="6" t="s">
        <v>334</v>
      </c>
      <c r="U224" s="6" t="s">
        <v>335</v>
      </c>
      <c r="V224" s="6" t="s">
        <v>67</v>
      </c>
      <c r="W224" s="6" t="s">
        <v>68</v>
      </c>
      <c r="X224" s="6">
        <v>2017</v>
      </c>
      <c r="Y224" s="6">
        <v>369252</v>
      </c>
      <c r="Z224" s="6" t="s">
        <v>75</v>
      </c>
      <c r="AA224" s="6">
        <v>237461</v>
      </c>
      <c r="AB224" s="6">
        <v>131791</v>
      </c>
      <c r="AC224" s="6" t="s">
        <v>69</v>
      </c>
      <c r="AD224" s="6" t="s">
        <v>2017</v>
      </c>
      <c r="AE224" s="6">
        <v>369252</v>
      </c>
      <c r="AF224" s="22" t="s">
        <v>165</v>
      </c>
      <c r="AG224" s="6">
        <v>34674220</v>
      </c>
      <c r="AH224" s="6">
        <v>2022</v>
      </c>
      <c r="AI224" s="6">
        <v>1</v>
      </c>
      <c r="AJ224" s="6" t="s">
        <v>2018</v>
      </c>
      <c r="AK224" s="6" t="s">
        <v>2019</v>
      </c>
      <c r="AL224" s="9" t="s">
        <v>73</v>
      </c>
      <c r="AM224" s="10">
        <v>82</v>
      </c>
      <c r="AN224" s="6" t="s">
        <v>2020</v>
      </c>
      <c r="AO224" s="9" t="s">
        <v>73</v>
      </c>
      <c r="AP224" s="10">
        <v>98</v>
      </c>
      <c r="AQ224" s="6" t="str">
        <f t="shared" si="7"/>
        <v>ff</v>
      </c>
      <c r="AR224" s="6">
        <v>0</v>
      </c>
      <c r="AS224" s="6">
        <v>0</v>
      </c>
      <c r="AT224" s="6">
        <v>1</v>
      </c>
      <c r="AU224" s="6">
        <v>1</v>
      </c>
      <c r="AV224" s="6">
        <v>1</v>
      </c>
      <c r="AW224" s="6">
        <v>0</v>
      </c>
      <c r="AX224" s="6">
        <v>0</v>
      </c>
      <c r="AY224" s="6">
        <v>0</v>
      </c>
      <c r="AZ224" s="6" t="s">
        <v>90</v>
      </c>
      <c r="BA224" s="6" t="s">
        <v>2021</v>
      </c>
    </row>
    <row r="225" spans="1:53" ht="15.75" customHeight="1">
      <c r="A225" s="6">
        <f t="shared" ca="1" si="6"/>
        <v>0.29174042073497919</v>
      </c>
      <c r="B225" s="6" t="s">
        <v>254</v>
      </c>
      <c r="C225" s="6">
        <v>9457458</v>
      </c>
      <c r="D225" s="7">
        <v>43194</v>
      </c>
      <c r="E225" s="6" t="s">
        <v>56</v>
      </c>
      <c r="F225" s="6" t="s">
        <v>2022</v>
      </c>
      <c r="G225" s="6">
        <v>5</v>
      </c>
      <c r="H225" s="6" t="s">
        <v>58</v>
      </c>
      <c r="I225" s="6" t="s">
        <v>256</v>
      </c>
      <c r="J225" s="6">
        <v>84198</v>
      </c>
      <c r="K225" s="6">
        <v>8</v>
      </c>
      <c r="L225" s="7">
        <v>40026</v>
      </c>
      <c r="M225" s="7">
        <v>43555</v>
      </c>
      <c r="N225" s="6" t="s">
        <v>1434</v>
      </c>
      <c r="O225" s="8" t="s">
        <v>2023</v>
      </c>
      <c r="P225" s="9" t="s">
        <v>116</v>
      </c>
      <c r="Q225" s="9" t="s">
        <v>116</v>
      </c>
      <c r="R225" s="6">
        <v>30</v>
      </c>
      <c r="S225" s="6" t="s">
        <v>747</v>
      </c>
      <c r="T225" s="6" t="s">
        <v>748</v>
      </c>
      <c r="U225" s="6" t="s">
        <v>176</v>
      </c>
      <c r="V225" s="6" t="s">
        <v>67</v>
      </c>
      <c r="W225" s="6" t="s">
        <v>68</v>
      </c>
      <c r="X225" s="6">
        <v>2018</v>
      </c>
      <c r="Y225" s="6">
        <v>392699</v>
      </c>
      <c r="Z225" s="6" t="s">
        <v>254</v>
      </c>
      <c r="AA225" s="6">
        <v>261671</v>
      </c>
      <c r="AB225" s="6">
        <v>131028</v>
      </c>
      <c r="AC225" s="6" t="s">
        <v>69</v>
      </c>
      <c r="AD225" s="6" t="s">
        <v>2024</v>
      </c>
      <c r="AE225" s="6">
        <v>392699</v>
      </c>
      <c r="AF225" s="22" t="s">
        <v>165</v>
      </c>
      <c r="AG225" s="6">
        <v>29263362</v>
      </c>
      <c r="AH225" s="6">
        <v>2017</v>
      </c>
      <c r="AI225" s="6">
        <v>0</v>
      </c>
      <c r="AJ225" s="6" t="s">
        <v>228</v>
      </c>
      <c r="AK225" s="6" t="s">
        <v>2025</v>
      </c>
      <c r="AL225" s="9" t="s">
        <v>62</v>
      </c>
      <c r="AM225" s="10">
        <v>99</v>
      </c>
      <c r="AN225" s="6" t="s">
        <v>2026</v>
      </c>
      <c r="AO225" s="9" t="s">
        <v>62</v>
      </c>
      <c r="AP225" s="10">
        <v>98</v>
      </c>
      <c r="AQ225" s="6" t="str">
        <f t="shared" si="7"/>
        <v>mm</v>
      </c>
    </row>
    <row r="226" spans="1:53" ht="15.75" customHeight="1">
      <c r="A226" s="6">
        <f t="shared" ca="1" si="6"/>
        <v>0.39881179280477386</v>
      </c>
      <c r="B226" s="6" t="s">
        <v>241</v>
      </c>
      <c r="C226" s="6">
        <v>9441829</v>
      </c>
      <c r="D226" s="7">
        <v>43160</v>
      </c>
      <c r="E226" s="6" t="s">
        <v>76</v>
      </c>
      <c r="F226" s="6" t="s">
        <v>2027</v>
      </c>
      <c r="G226" s="6">
        <v>5</v>
      </c>
      <c r="H226" s="6" t="s">
        <v>58</v>
      </c>
      <c r="I226" s="6" t="s">
        <v>243</v>
      </c>
      <c r="J226" s="6">
        <v>113395</v>
      </c>
      <c r="K226" s="6">
        <v>5</v>
      </c>
      <c r="L226" s="7">
        <v>41699</v>
      </c>
      <c r="M226" s="7">
        <v>43890</v>
      </c>
      <c r="N226" s="6" t="s">
        <v>2028</v>
      </c>
      <c r="O226" s="8" t="s">
        <v>2030</v>
      </c>
      <c r="P226" s="9" t="s">
        <v>73</v>
      </c>
      <c r="Q226" s="10">
        <v>91</v>
      </c>
      <c r="R226" s="6">
        <v>1</v>
      </c>
      <c r="S226" s="6" t="s">
        <v>583</v>
      </c>
      <c r="T226" s="6" t="s">
        <v>584</v>
      </c>
      <c r="U226" s="6" t="s">
        <v>585</v>
      </c>
      <c r="V226" s="6" t="s">
        <v>67</v>
      </c>
      <c r="W226" s="6" t="s">
        <v>68</v>
      </c>
      <c r="X226" s="6">
        <v>2018</v>
      </c>
      <c r="Y226" s="6">
        <v>395000</v>
      </c>
      <c r="Z226" s="6" t="s">
        <v>241</v>
      </c>
      <c r="AA226" s="6">
        <v>250000</v>
      </c>
      <c r="AB226" s="6">
        <v>145000</v>
      </c>
      <c r="AC226" s="6" t="s">
        <v>69</v>
      </c>
      <c r="AD226" s="6" t="s">
        <v>2031</v>
      </c>
      <c r="AE226" s="6">
        <v>395000</v>
      </c>
      <c r="AF226" s="22" t="s">
        <v>165</v>
      </c>
      <c r="AG226" s="6">
        <v>33441806</v>
      </c>
      <c r="AH226" s="6">
        <v>2021</v>
      </c>
      <c r="AI226" s="6">
        <v>1</v>
      </c>
      <c r="AJ226" s="6" t="s">
        <v>2032</v>
      </c>
      <c r="AK226" s="6" t="s">
        <v>1506</v>
      </c>
      <c r="AL226" s="9" t="s">
        <v>73</v>
      </c>
      <c r="AM226" s="10">
        <v>97</v>
      </c>
      <c r="AN226" s="6" t="s">
        <v>2033</v>
      </c>
      <c r="AO226" s="9" t="s">
        <v>73</v>
      </c>
      <c r="AP226" s="10">
        <v>91</v>
      </c>
      <c r="AQ226" s="6" t="str">
        <f t="shared" si="7"/>
        <v>ff</v>
      </c>
      <c r="AR226" s="6">
        <v>0</v>
      </c>
      <c r="AS226" s="6">
        <v>0</v>
      </c>
      <c r="AT226" s="6">
        <v>1</v>
      </c>
      <c r="AU226" s="6">
        <v>1</v>
      </c>
      <c r="AV226" s="6">
        <v>1</v>
      </c>
      <c r="AW226" s="6">
        <v>0</v>
      </c>
      <c r="AX226" s="6">
        <v>0</v>
      </c>
      <c r="AY226" s="6">
        <v>0</v>
      </c>
      <c r="AZ226" s="6" t="s">
        <v>107</v>
      </c>
      <c r="BA226" s="6" t="s">
        <v>2034</v>
      </c>
    </row>
    <row r="227" spans="1:53" ht="15.75" customHeight="1">
      <c r="A227" s="6">
        <f t="shared" ca="1" si="6"/>
        <v>0.97672335856023673</v>
      </c>
      <c r="B227" s="6" t="s">
        <v>109</v>
      </c>
      <c r="C227" s="6">
        <v>9533532</v>
      </c>
      <c r="D227" s="7">
        <v>43291</v>
      </c>
      <c r="E227" s="6" t="s">
        <v>56</v>
      </c>
      <c r="F227" s="6" t="s">
        <v>2035</v>
      </c>
      <c r="G227" s="6">
        <v>5</v>
      </c>
      <c r="H227" s="6" t="s">
        <v>58</v>
      </c>
      <c r="I227" s="6" t="s">
        <v>112</v>
      </c>
      <c r="J227" s="6">
        <v>8368</v>
      </c>
      <c r="K227" s="6">
        <v>28</v>
      </c>
      <c r="L227" s="7">
        <v>32874</v>
      </c>
      <c r="M227" s="7">
        <v>43677</v>
      </c>
      <c r="N227" s="6" t="s">
        <v>1355</v>
      </c>
      <c r="O227" s="8" t="s">
        <v>2037</v>
      </c>
      <c r="P227" s="9" t="s">
        <v>62</v>
      </c>
      <c r="Q227" s="10">
        <v>99</v>
      </c>
      <c r="R227" s="6">
        <v>1</v>
      </c>
      <c r="S227" s="6" t="s">
        <v>583</v>
      </c>
      <c r="T227" s="6" t="s">
        <v>584</v>
      </c>
      <c r="U227" s="6" t="s">
        <v>585</v>
      </c>
      <c r="V227" s="6" t="s">
        <v>67</v>
      </c>
      <c r="W227" s="6" t="s">
        <v>68</v>
      </c>
      <c r="X227" s="6">
        <v>2018</v>
      </c>
      <c r="Y227" s="6">
        <v>544734</v>
      </c>
      <c r="Z227" s="6" t="s">
        <v>109</v>
      </c>
      <c r="AA227" s="6">
        <v>361785</v>
      </c>
      <c r="AB227" s="6">
        <v>182949</v>
      </c>
      <c r="AC227" s="6" t="s">
        <v>69</v>
      </c>
      <c r="AD227" s="6" t="s">
        <v>2038</v>
      </c>
      <c r="AE227" s="6">
        <v>544734</v>
      </c>
      <c r="AF227" s="22" t="s">
        <v>165</v>
      </c>
      <c r="AG227" s="6">
        <v>33036381</v>
      </c>
      <c r="AH227" s="6">
        <v>2020</v>
      </c>
      <c r="AI227" s="6">
        <v>1</v>
      </c>
      <c r="AJ227" s="6" t="s">
        <v>2039</v>
      </c>
      <c r="AK227" s="6" t="s">
        <v>2040</v>
      </c>
      <c r="AL227" s="9" t="s">
        <v>62</v>
      </c>
      <c r="AM227" s="10">
        <v>99</v>
      </c>
      <c r="AN227" s="6" t="s">
        <v>386</v>
      </c>
      <c r="AO227" s="9" t="s">
        <v>62</v>
      </c>
      <c r="AP227" s="10">
        <v>99</v>
      </c>
      <c r="AQ227" s="6" t="str">
        <f t="shared" si="7"/>
        <v>mm</v>
      </c>
      <c r="AR227" s="6">
        <v>0</v>
      </c>
      <c r="AS227" s="6">
        <v>0</v>
      </c>
      <c r="AT227" s="6">
        <v>0</v>
      </c>
      <c r="AU227" s="6">
        <v>0</v>
      </c>
      <c r="AV227" s="6">
        <v>0</v>
      </c>
      <c r="AW227" s="6">
        <v>0</v>
      </c>
      <c r="AX227" s="6">
        <v>0</v>
      </c>
      <c r="AY227" s="6">
        <v>1</v>
      </c>
      <c r="AZ227" s="6" t="s">
        <v>197</v>
      </c>
      <c r="BA227" s="6" t="s">
        <v>2041</v>
      </c>
    </row>
    <row r="228" spans="1:53" ht="15.75" customHeight="1">
      <c r="A228" s="6">
        <f t="shared" ca="1" si="6"/>
        <v>0.44277928815146417</v>
      </c>
      <c r="B228" s="6" t="s">
        <v>687</v>
      </c>
      <c r="C228" s="6">
        <v>9207075</v>
      </c>
      <c r="D228" s="7">
        <v>42753</v>
      </c>
      <c r="E228" s="6" t="s">
        <v>76</v>
      </c>
      <c r="F228" s="6" t="s">
        <v>2042</v>
      </c>
      <c r="G228" s="6">
        <v>5</v>
      </c>
      <c r="H228" s="6" t="s">
        <v>58</v>
      </c>
      <c r="I228" s="6" t="s">
        <v>689</v>
      </c>
      <c r="J228" s="6">
        <v>12567</v>
      </c>
      <c r="K228" s="6">
        <v>5</v>
      </c>
      <c r="L228" s="7">
        <v>41306</v>
      </c>
      <c r="M228" s="7">
        <v>43131</v>
      </c>
      <c r="N228" s="6" t="s">
        <v>973</v>
      </c>
      <c r="O228" s="8" t="s">
        <v>499</v>
      </c>
      <c r="P228" s="9" t="s">
        <v>62</v>
      </c>
      <c r="Q228" s="10">
        <v>99</v>
      </c>
      <c r="R228" s="6">
        <v>13</v>
      </c>
      <c r="S228" s="6" t="s">
        <v>947</v>
      </c>
      <c r="T228" s="6" t="s">
        <v>217</v>
      </c>
      <c r="U228" s="6" t="s">
        <v>120</v>
      </c>
      <c r="V228" s="6" t="s">
        <v>948</v>
      </c>
      <c r="W228" s="6" t="s">
        <v>68</v>
      </c>
      <c r="X228" s="6">
        <v>2017</v>
      </c>
      <c r="Y228" s="6">
        <v>336549</v>
      </c>
      <c r="Z228" s="6" t="s">
        <v>687</v>
      </c>
      <c r="AA228" s="6">
        <v>212500</v>
      </c>
      <c r="AB228" s="6">
        <v>124049</v>
      </c>
      <c r="AC228" s="6" t="s">
        <v>69</v>
      </c>
      <c r="AD228" s="6" t="s">
        <v>2043</v>
      </c>
      <c r="AE228" s="6">
        <v>336549</v>
      </c>
      <c r="AF228" s="22" t="s">
        <v>165</v>
      </c>
      <c r="AG228" s="6">
        <v>26500487</v>
      </c>
      <c r="AH228" s="6">
        <v>2015</v>
      </c>
      <c r="AI228" s="6" t="s">
        <v>1084</v>
      </c>
      <c r="AJ228" s="6" t="s">
        <v>2044</v>
      </c>
      <c r="AK228" s="6" t="s">
        <v>1612</v>
      </c>
      <c r="AL228" s="9" t="s">
        <v>73</v>
      </c>
      <c r="AM228" s="10">
        <v>98</v>
      </c>
      <c r="AN228" s="6" t="s">
        <v>2045</v>
      </c>
      <c r="AO228" s="9" t="s">
        <v>62</v>
      </c>
      <c r="AP228" s="10">
        <v>99</v>
      </c>
      <c r="AQ228" s="6" t="str">
        <f t="shared" si="7"/>
        <v>fm</v>
      </c>
    </row>
    <row r="229" spans="1:53" ht="15.75" customHeight="1">
      <c r="A229" s="6">
        <f t="shared" ca="1" si="6"/>
        <v>0.93334449568764144</v>
      </c>
      <c r="B229" s="6" t="s">
        <v>254</v>
      </c>
      <c r="C229" s="6">
        <v>9488514</v>
      </c>
      <c r="D229" s="7">
        <v>43222</v>
      </c>
      <c r="E229" s="6" t="s">
        <v>56</v>
      </c>
      <c r="F229" s="6" t="s">
        <v>2046</v>
      </c>
      <c r="G229" s="6">
        <v>5</v>
      </c>
      <c r="H229" s="6" t="s">
        <v>58</v>
      </c>
      <c r="I229" s="6" t="s">
        <v>256</v>
      </c>
      <c r="J229" s="6">
        <v>108975</v>
      </c>
      <c r="K229" s="6">
        <v>5</v>
      </c>
      <c r="L229" s="7">
        <v>41887</v>
      </c>
      <c r="M229" s="7">
        <v>43982</v>
      </c>
      <c r="N229" s="6" t="s">
        <v>2047</v>
      </c>
      <c r="O229" s="8" t="s">
        <v>2048</v>
      </c>
      <c r="P229" s="9" t="s">
        <v>62</v>
      </c>
      <c r="Q229" s="10">
        <v>98</v>
      </c>
      <c r="R229" s="6">
        <v>1</v>
      </c>
      <c r="S229" s="6" t="s">
        <v>2049</v>
      </c>
      <c r="T229" s="6" t="s">
        <v>2050</v>
      </c>
      <c r="U229" s="6" t="s">
        <v>2051</v>
      </c>
      <c r="V229" s="6" t="s">
        <v>322</v>
      </c>
      <c r="W229" s="6" t="s">
        <v>68</v>
      </c>
      <c r="X229" s="6">
        <v>2018</v>
      </c>
      <c r="Y229" s="6">
        <v>273189</v>
      </c>
      <c r="Z229" s="6" t="s">
        <v>254</v>
      </c>
      <c r="AA229" s="6">
        <v>190000</v>
      </c>
      <c r="AB229" s="6">
        <v>83189</v>
      </c>
      <c r="AC229" s="6" t="s">
        <v>69</v>
      </c>
      <c r="AD229" s="6" t="s">
        <v>2052</v>
      </c>
      <c r="AE229" s="6">
        <v>273189</v>
      </c>
      <c r="AF229" s="22" t="s">
        <v>165</v>
      </c>
      <c r="AG229" s="6">
        <v>35719722</v>
      </c>
      <c r="AH229" s="6">
        <v>2022</v>
      </c>
      <c r="AI229" s="6" t="s">
        <v>392</v>
      </c>
      <c r="AJ229" s="6" t="s">
        <v>2053</v>
      </c>
      <c r="AK229" s="6" t="s">
        <v>2054</v>
      </c>
      <c r="AL229" s="9" t="s">
        <v>73</v>
      </c>
      <c r="AM229" s="10">
        <v>52</v>
      </c>
      <c r="AN229" s="6" t="s">
        <v>2055</v>
      </c>
      <c r="AO229" s="9" t="s">
        <v>62</v>
      </c>
      <c r="AP229" s="10">
        <v>98</v>
      </c>
      <c r="AQ229" s="6" t="str">
        <f t="shared" si="7"/>
        <v>fm</v>
      </c>
    </row>
    <row r="230" spans="1:53" ht="15.75" customHeight="1">
      <c r="A230" s="6">
        <f t="shared" ca="1" si="6"/>
        <v>0.79614583075091938</v>
      </c>
      <c r="B230" s="6" t="s">
        <v>199</v>
      </c>
      <c r="C230" s="6">
        <v>9246442</v>
      </c>
      <c r="D230" s="7">
        <v>42804</v>
      </c>
      <c r="E230" s="6" t="s">
        <v>76</v>
      </c>
      <c r="F230" s="6" t="s">
        <v>2056</v>
      </c>
      <c r="G230" s="6">
        <v>5</v>
      </c>
      <c r="H230" s="6" t="s">
        <v>58</v>
      </c>
      <c r="I230" s="6" t="s">
        <v>149</v>
      </c>
      <c r="J230" s="6">
        <v>163722</v>
      </c>
      <c r="K230" s="6">
        <v>5</v>
      </c>
      <c r="L230" s="7">
        <v>41365</v>
      </c>
      <c r="M230" s="7">
        <v>43312</v>
      </c>
      <c r="N230" s="6" t="s">
        <v>489</v>
      </c>
      <c r="O230" s="8" t="s">
        <v>2058</v>
      </c>
      <c r="P230" s="9" t="s">
        <v>62</v>
      </c>
      <c r="Q230" s="10">
        <v>99</v>
      </c>
      <c r="R230" s="6">
        <v>5</v>
      </c>
      <c r="S230" s="6" t="s">
        <v>524</v>
      </c>
      <c r="T230" s="6" t="s">
        <v>83</v>
      </c>
      <c r="U230" s="6" t="s">
        <v>84</v>
      </c>
      <c r="V230" s="6" t="s">
        <v>67</v>
      </c>
      <c r="W230" s="6" t="s">
        <v>68</v>
      </c>
      <c r="X230" s="6">
        <v>2017</v>
      </c>
      <c r="Y230" s="6">
        <v>323700</v>
      </c>
      <c r="Z230" s="6" t="s">
        <v>199</v>
      </c>
      <c r="AA230" s="6">
        <v>207500</v>
      </c>
      <c r="AB230" s="6">
        <v>116200</v>
      </c>
      <c r="AC230" s="6" t="s">
        <v>69</v>
      </c>
      <c r="AD230" s="6" t="s">
        <v>2059</v>
      </c>
      <c r="AE230" s="6">
        <v>323700</v>
      </c>
      <c r="AF230" s="6" t="s">
        <v>193</v>
      </c>
      <c r="AG230" s="6">
        <v>33720050</v>
      </c>
      <c r="AH230" s="6">
        <v>2021</v>
      </c>
      <c r="AI230" s="6">
        <v>1</v>
      </c>
      <c r="AJ230" s="6" t="s">
        <v>475</v>
      </c>
      <c r="AK230" s="6" t="s">
        <v>2060</v>
      </c>
      <c r="AL230" s="9" t="s">
        <v>62</v>
      </c>
      <c r="AM230" s="10">
        <v>99</v>
      </c>
      <c r="AN230" s="6" t="s">
        <v>2061</v>
      </c>
      <c r="AO230" s="9" t="s">
        <v>62</v>
      </c>
      <c r="AP230" s="10">
        <v>99</v>
      </c>
      <c r="AQ230" s="6" t="str">
        <f t="shared" si="7"/>
        <v>mm</v>
      </c>
      <c r="AR230" s="6">
        <v>0</v>
      </c>
      <c r="AS230" s="6">
        <v>1</v>
      </c>
      <c r="AT230" s="6">
        <v>0</v>
      </c>
      <c r="AU230" s="6">
        <v>0</v>
      </c>
      <c r="AV230" s="6">
        <v>0</v>
      </c>
      <c r="AW230" s="6">
        <v>0</v>
      </c>
      <c r="AX230" s="6">
        <v>0</v>
      </c>
      <c r="AY230" s="6">
        <v>0</v>
      </c>
      <c r="AZ230" s="6" t="s">
        <v>46</v>
      </c>
      <c r="BA230" s="6" t="s">
        <v>2062</v>
      </c>
    </row>
    <row r="231" spans="1:53" ht="15.75" customHeight="1">
      <c r="A231" s="6">
        <f t="shared" ca="1" si="6"/>
        <v>0.30951676669960115</v>
      </c>
      <c r="B231" s="6" t="s">
        <v>199</v>
      </c>
      <c r="C231" s="6">
        <v>9261495</v>
      </c>
      <c r="D231" s="7">
        <v>42852</v>
      </c>
      <c r="E231" s="6" t="s">
        <v>2063</v>
      </c>
      <c r="F231" s="6" t="s">
        <v>2064</v>
      </c>
      <c r="G231" s="6">
        <v>5</v>
      </c>
      <c r="H231" s="6" t="s">
        <v>58</v>
      </c>
      <c r="I231" s="6" t="s">
        <v>149</v>
      </c>
      <c r="J231" s="6">
        <v>184926</v>
      </c>
      <c r="K231" s="6">
        <v>4</v>
      </c>
      <c r="L231" s="7">
        <v>41760</v>
      </c>
      <c r="M231" s="7">
        <v>43220</v>
      </c>
      <c r="N231" s="6" t="s">
        <v>2065</v>
      </c>
      <c r="O231" s="8" t="s">
        <v>1993</v>
      </c>
      <c r="P231" s="9" t="s">
        <v>73</v>
      </c>
      <c r="Q231" s="10">
        <v>99</v>
      </c>
      <c r="R231" s="6">
        <v>7</v>
      </c>
      <c r="S231" s="6" t="s">
        <v>64</v>
      </c>
      <c r="T231" s="6" t="s">
        <v>65</v>
      </c>
      <c r="U231" s="6" t="s">
        <v>66</v>
      </c>
      <c r="V231" s="6" t="s">
        <v>67</v>
      </c>
      <c r="W231" s="6" t="s">
        <v>68</v>
      </c>
      <c r="X231" s="6">
        <v>2017</v>
      </c>
      <c r="Y231" s="6">
        <v>765544</v>
      </c>
      <c r="Z231" s="6" t="s">
        <v>199</v>
      </c>
      <c r="AA231" s="6">
        <v>526646</v>
      </c>
      <c r="AB231" s="6">
        <v>238898</v>
      </c>
      <c r="AC231" s="6" t="s">
        <v>69</v>
      </c>
      <c r="AD231" s="6" t="s">
        <v>2067</v>
      </c>
      <c r="AE231" s="6">
        <v>765544</v>
      </c>
      <c r="AF231" s="22" t="s">
        <v>165</v>
      </c>
      <c r="AG231" s="6">
        <v>35201318</v>
      </c>
      <c r="AH231" s="6">
        <v>2022</v>
      </c>
      <c r="AI231" s="6">
        <v>1</v>
      </c>
      <c r="AJ231" s="6" t="s">
        <v>2068</v>
      </c>
      <c r="AK231" s="6" t="s">
        <v>2069</v>
      </c>
      <c r="AL231" s="9" t="s">
        <v>62</v>
      </c>
      <c r="AM231" s="10">
        <v>99</v>
      </c>
      <c r="AN231" s="6" t="s">
        <v>2070</v>
      </c>
      <c r="AO231" s="9" t="s">
        <v>73</v>
      </c>
      <c r="AP231" s="10">
        <v>97</v>
      </c>
      <c r="AQ231" s="6" t="str">
        <f t="shared" si="7"/>
        <v>mf</v>
      </c>
      <c r="AR231" s="6">
        <v>0</v>
      </c>
      <c r="AS231" s="6">
        <v>1</v>
      </c>
      <c r="AT231" s="6">
        <v>0</v>
      </c>
      <c r="AU231" s="6">
        <v>0</v>
      </c>
      <c r="AV231" s="6">
        <v>0</v>
      </c>
      <c r="AW231" s="6">
        <v>0</v>
      </c>
      <c r="AX231" s="6">
        <v>1</v>
      </c>
      <c r="AY231" s="6">
        <v>0</v>
      </c>
      <c r="AZ231" s="6" t="s">
        <v>197</v>
      </c>
      <c r="BA231" s="6" t="s">
        <v>2071</v>
      </c>
    </row>
    <row r="232" spans="1:53" ht="15.75" customHeight="1">
      <c r="A232" s="6">
        <f t="shared" ca="1" si="6"/>
        <v>0.13120944557944092</v>
      </c>
      <c r="B232" s="6" t="s">
        <v>254</v>
      </c>
      <c r="C232" s="6">
        <v>9532892</v>
      </c>
      <c r="D232" s="7">
        <v>43291</v>
      </c>
      <c r="E232" s="6" t="s">
        <v>56</v>
      </c>
      <c r="F232" s="6" t="s">
        <v>2072</v>
      </c>
      <c r="G232" s="6">
        <v>5</v>
      </c>
      <c r="H232" s="6" t="s">
        <v>58</v>
      </c>
      <c r="I232" s="6" t="s">
        <v>256</v>
      </c>
      <c r="J232" s="6">
        <v>114297</v>
      </c>
      <c r="K232" s="6">
        <v>4</v>
      </c>
      <c r="L232" s="7">
        <v>42217</v>
      </c>
      <c r="M232" s="7">
        <v>44408</v>
      </c>
      <c r="N232" s="6" t="s">
        <v>507</v>
      </c>
      <c r="O232" s="8" t="s">
        <v>2073</v>
      </c>
      <c r="P232" s="9" t="s">
        <v>62</v>
      </c>
      <c r="Q232" s="10">
        <v>100</v>
      </c>
      <c r="R232" s="6">
        <v>37</v>
      </c>
      <c r="S232" s="6" t="s">
        <v>1776</v>
      </c>
      <c r="T232" s="6" t="s">
        <v>1777</v>
      </c>
      <c r="U232" s="6" t="s">
        <v>176</v>
      </c>
      <c r="V232" s="6" t="s">
        <v>85</v>
      </c>
      <c r="W232" s="6" t="s">
        <v>68</v>
      </c>
      <c r="X232" s="6">
        <v>2018</v>
      </c>
      <c r="Y232" s="6">
        <v>309088</v>
      </c>
      <c r="Z232" s="6" t="s">
        <v>254</v>
      </c>
      <c r="AA232" s="6">
        <v>197500</v>
      </c>
      <c r="AB232" s="6">
        <v>111588</v>
      </c>
      <c r="AC232" s="6" t="s">
        <v>69</v>
      </c>
      <c r="AD232" s="6" t="s">
        <v>2074</v>
      </c>
      <c r="AE232" s="6">
        <v>309088</v>
      </c>
      <c r="AF232" s="22" t="s">
        <v>165</v>
      </c>
      <c r="AG232" s="6">
        <v>35799267</v>
      </c>
      <c r="AH232" s="6">
        <v>2022</v>
      </c>
      <c r="AI232" s="6">
        <v>0</v>
      </c>
      <c r="AJ232" s="6" t="s">
        <v>2075</v>
      </c>
      <c r="AK232" s="6" t="s">
        <v>2076</v>
      </c>
      <c r="AL232" s="9" t="s">
        <v>116</v>
      </c>
      <c r="AM232" s="9" t="s">
        <v>116</v>
      </c>
      <c r="AN232" s="6" t="s">
        <v>210</v>
      </c>
      <c r="AO232" s="9" t="s">
        <v>62</v>
      </c>
      <c r="AP232" s="10">
        <v>99</v>
      </c>
      <c r="AQ232" s="6" t="str">
        <f t="shared" si="7"/>
        <v>Missing</v>
      </c>
    </row>
    <row r="233" spans="1:53" ht="15.75" customHeight="1">
      <c r="A233" s="6">
        <f t="shared" ca="1" si="6"/>
        <v>0.68821318486815719</v>
      </c>
      <c r="B233" s="6" t="s">
        <v>241</v>
      </c>
      <c r="C233" s="6">
        <v>9267497</v>
      </c>
      <c r="D233" s="7">
        <v>42853</v>
      </c>
      <c r="E233" s="6" t="s">
        <v>56</v>
      </c>
      <c r="F233" s="6" t="s">
        <v>2077</v>
      </c>
      <c r="G233" s="6">
        <v>5</v>
      </c>
      <c r="H233" s="6" t="s">
        <v>58</v>
      </c>
      <c r="I233" s="6" t="s">
        <v>243</v>
      </c>
      <c r="J233" s="6">
        <v>79585</v>
      </c>
      <c r="K233" s="6">
        <v>12</v>
      </c>
      <c r="L233" s="7">
        <v>38260</v>
      </c>
      <c r="M233" s="7">
        <v>43220</v>
      </c>
      <c r="N233" s="6" t="s">
        <v>920</v>
      </c>
      <c r="O233" s="8" t="s">
        <v>2078</v>
      </c>
      <c r="P233" s="9" t="s">
        <v>73</v>
      </c>
      <c r="Q233" s="10">
        <v>99</v>
      </c>
      <c r="R233" s="6">
        <v>12</v>
      </c>
      <c r="S233" s="6" t="s">
        <v>147</v>
      </c>
      <c r="T233" s="6" t="s">
        <v>148</v>
      </c>
      <c r="U233" s="6" t="s">
        <v>149</v>
      </c>
      <c r="V233" s="6" t="s">
        <v>85</v>
      </c>
      <c r="W233" s="6" t="s">
        <v>68</v>
      </c>
      <c r="X233" s="6">
        <v>2017</v>
      </c>
      <c r="Y233" s="6">
        <v>368775</v>
      </c>
      <c r="Z233" s="6" t="s">
        <v>241</v>
      </c>
      <c r="AA233" s="6">
        <v>250000</v>
      </c>
      <c r="AB233" s="6">
        <v>118775</v>
      </c>
      <c r="AC233" s="6" t="s">
        <v>69</v>
      </c>
      <c r="AD233" s="6" t="s">
        <v>2079</v>
      </c>
      <c r="AE233" s="6">
        <v>368775</v>
      </c>
      <c r="AF233" s="22" t="s">
        <v>165</v>
      </c>
      <c r="AG233" s="6">
        <v>32903138</v>
      </c>
      <c r="AH233" s="6">
        <v>2020</v>
      </c>
      <c r="AI233" s="6">
        <v>0</v>
      </c>
      <c r="AJ233" s="6" t="s">
        <v>1641</v>
      </c>
      <c r="AK233" s="6" t="s">
        <v>210</v>
      </c>
      <c r="AL233" s="9" t="s">
        <v>62</v>
      </c>
      <c r="AM233" s="10">
        <v>99</v>
      </c>
      <c r="AN233" s="6" t="s">
        <v>2080</v>
      </c>
      <c r="AO233" s="9" t="s">
        <v>62</v>
      </c>
      <c r="AP233" s="10">
        <v>99</v>
      </c>
      <c r="AQ233" s="6" t="str">
        <f t="shared" si="7"/>
        <v>mm</v>
      </c>
    </row>
    <row r="234" spans="1:53" ht="15.75" customHeight="1">
      <c r="A234" s="6">
        <f t="shared" ca="1" si="6"/>
        <v>0.31439971605800887</v>
      </c>
      <c r="B234" s="6" t="s">
        <v>55</v>
      </c>
      <c r="C234" s="6">
        <v>9258511</v>
      </c>
      <c r="D234" s="7">
        <v>42842</v>
      </c>
      <c r="E234" s="6" t="s">
        <v>926</v>
      </c>
      <c r="F234" s="6" t="s">
        <v>2081</v>
      </c>
      <c r="G234" s="6">
        <v>5</v>
      </c>
      <c r="H234" s="6" t="s">
        <v>58</v>
      </c>
      <c r="I234" s="6" t="s">
        <v>59</v>
      </c>
      <c r="J234" s="6">
        <v>85002</v>
      </c>
      <c r="K234" s="6">
        <v>5</v>
      </c>
      <c r="L234" s="7">
        <v>42217</v>
      </c>
      <c r="M234" s="7">
        <v>43585</v>
      </c>
      <c r="N234" s="6" t="s">
        <v>953</v>
      </c>
      <c r="O234" s="8" t="s">
        <v>2083</v>
      </c>
      <c r="P234" s="9" t="s">
        <v>73</v>
      </c>
      <c r="Q234" s="10">
        <v>99</v>
      </c>
      <c r="R234" s="6">
        <v>5</v>
      </c>
      <c r="S234" s="6" t="s">
        <v>1197</v>
      </c>
      <c r="T234" s="6" t="s">
        <v>584</v>
      </c>
      <c r="U234" s="6" t="s">
        <v>585</v>
      </c>
      <c r="V234" s="6" t="s">
        <v>67</v>
      </c>
      <c r="W234" s="6" t="s">
        <v>68</v>
      </c>
      <c r="X234" s="6">
        <v>2017</v>
      </c>
      <c r="Y234" s="6">
        <v>447036</v>
      </c>
      <c r="Z234" s="6" t="s">
        <v>55</v>
      </c>
      <c r="AA234" s="6">
        <v>289344</v>
      </c>
      <c r="AB234" s="6">
        <v>157692</v>
      </c>
      <c r="AC234" s="6" t="s">
        <v>69</v>
      </c>
      <c r="AD234" s="6" t="s">
        <v>2084</v>
      </c>
      <c r="AE234" s="6">
        <v>447036</v>
      </c>
      <c r="AF234" s="22" t="s">
        <v>165</v>
      </c>
      <c r="AG234" s="6">
        <v>35146822</v>
      </c>
      <c r="AH234" s="6">
        <v>2022</v>
      </c>
      <c r="AI234" s="6">
        <v>1</v>
      </c>
      <c r="AJ234" s="6" t="s">
        <v>2085</v>
      </c>
      <c r="AK234" s="6" t="s">
        <v>2086</v>
      </c>
      <c r="AL234" s="9" t="s">
        <v>73</v>
      </c>
      <c r="AM234" s="10">
        <v>90</v>
      </c>
      <c r="AN234" s="6" t="s">
        <v>2087</v>
      </c>
      <c r="AO234" s="9" t="s">
        <v>73</v>
      </c>
      <c r="AP234" s="10">
        <v>99</v>
      </c>
      <c r="AQ234" s="6" t="str">
        <f t="shared" si="7"/>
        <v>ff</v>
      </c>
      <c r="AR234" s="6">
        <v>0</v>
      </c>
      <c r="AS234" s="6">
        <v>0</v>
      </c>
      <c r="AT234" s="6">
        <v>1</v>
      </c>
      <c r="AU234" s="6">
        <v>1</v>
      </c>
      <c r="AV234" s="6">
        <v>0</v>
      </c>
      <c r="AW234" s="6">
        <v>0</v>
      </c>
      <c r="AX234" s="6">
        <v>0</v>
      </c>
      <c r="AY234" s="6">
        <v>0</v>
      </c>
      <c r="AZ234" s="6" t="s">
        <v>107</v>
      </c>
      <c r="BA234" s="6" t="s">
        <v>2088</v>
      </c>
    </row>
    <row r="235" spans="1:53" ht="15.75" customHeight="1">
      <c r="A235" s="6">
        <f t="shared" ca="1" si="6"/>
        <v>0.60566508297508348</v>
      </c>
      <c r="B235" s="6" t="s">
        <v>303</v>
      </c>
      <c r="C235" s="6">
        <v>9450383</v>
      </c>
      <c r="D235" s="7">
        <v>43164</v>
      </c>
      <c r="E235" s="6" t="s">
        <v>341</v>
      </c>
      <c r="F235" s="6" t="s">
        <v>2089</v>
      </c>
      <c r="G235" s="6">
        <v>5</v>
      </c>
      <c r="H235" s="6" t="s">
        <v>58</v>
      </c>
      <c r="I235" s="6" t="s">
        <v>305</v>
      </c>
      <c r="J235" s="6">
        <v>103581</v>
      </c>
      <c r="K235" s="6">
        <v>4</v>
      </c>
      <c r="L235" s="7">
        <v>42095</v>
      </c>
      <c r="M235" s="7">
        <v>44104</v>
      </c>
      <c r="N235" s="6" t="s">
        <v>343</v>
      </c>
      <c r="O235" s="8" t="s">
        <v>2091</v>
      </c>
      <c r="P235" s="9" t="s">
        <v>62</v>
      </c>
      <c r="Q235" s="10">
        <v>81</v>
      </c>
      <c r="R235" s="6">
        <v>11</v>
      </c>
      <c r="S235" s="6" t="s">
        <v>2093</v>
      </c>
      <c r="T235" s="6" t="s">
        <v>1293</v>
      </c>
      <c r="U235" s="6" t="s">
        <v>555</v>
      </c>
      <c r="V235" s="6" t="s">
        <v>67</v>
      </c>
      <c r="W235" s="6" t="s">
        <v>68</v>
      </c>
      <c r="X235" s="6">
        <v>2018</v>
      </c>
      <c r="Y235" s="6">
        <v>356625</v>
      </c>
      <c r="Z235" s="6" t="s">
        <v>303</v>
      </c>
      <c r="AA235" s="6">
        <v>225000</v>
      </c>
      <c r="AB235" s="6">
        <v>131625</v>
      </c>
      <c r="AC235" s="6" t="s">
        <v>69</v>
      </c>
      <c r="AD235" s="6" t="s">
        <v>2094</v>
      </c>
      <c r="AE235" s="6">
        <v>356625</v>
      </c>
      <c r="AF235" s="22" t="s">
        <v>165</v>
      </c>
      <c r="AG235" s="6">
        <v>32814838</v>
      </c>
      <c r="AH235" s="6">
        <v>2021</v>
      </c>
      <c r="AI235" s="6">
        <v>1</v>
      </c>
      <c r="AJ235" s="6" t="s">
        <v>2001</v>
      </c>
      <c r="AK235" s="6" t="s">
        <v>2095</v>
      </c>
      <c r="AL235" s="9" t="s">
        <v>62</v>
      </c>
      <c r="AM235" s="10">
        <v>80</v>
      </c>
      <c r="AN235" s="6" t="s">
        <v>2096</v>
      </c>
      <c r="AO235" s="9" t="s">
        <v>62</v>
      </c>
      <c r="AP235" s="10">
        <v>81</v>
      </c>
      <c r="AQ235" s="6" t="str">
        <f t="shared" si="7"/>
        <v>mm</v>
      </c>
      <c r="AR235" s="6">
        <v>0</v>
      </c>
      <c r="AS235" s="6">
        <v>0</v>
      </c>
      <c r="AT235" s="6">
        <v>1</v>
      </c>
      <c r="AU235" s="6">
        <v>1</v>
      </c>
      <c r="AV235" s="6">
        <v>0</v>
      </c>
      <c r="AW235" s="6">
        <v>0</v>
      </c>
      <c r="AX235" s="6">
        <v>0</v>
      </c>
      <c r="AY235" s="6">
        <v>0</v>
      </c>
      <c r="AZ235" s="6" t="s">
        <v>2097</v>
      </c>
      <c r="BA235" s="6" t="s">
        <v>2098</v>
      </c>
    </row>
    <row r="236" spans="1:53" ht="15.75" customHeight="1">
      <c r="A236" s="6">
        <f t="shared" ca="1" si="6"/>
        <v>0.46941355507629112</v>
      </c>
      <c r="B236" s="6" t="s">
        <v>254</v>
      </c>
      <c r="C236" s="6">
        <v>9195744</v>
      </c>
      <c r="D236" s="7">
        <v>42725</v>
      </c>
      <c r="E236" s="6" t="s">
        <v>76</v>
      </c>
      <c r="F236" s="6" t="s">
        <v>2099</v>
      </c>
      <c r="G236" s="6">
        <v>5</v>
      </c>
      <c r="H236" s="6" t="s">
        <v>58</v>
      </c>
      <c r="I236" s="6" t="s">
        <v>256</v>
      </c>
      <c r="J236" s="6">
        <v>108872</v>
      </c>
      <c r="K236" s="6">
        <v>4</v>
      </c>
      <c r="L236" s="7">
        <v>41640</v>
      </c>
      <c r="M236" s="7">
        <v>43465</v>
      </c>
      <c r="N236" s="6" t="s">
        <v>1057</v>
      </c>
      <c r="O236" s="8" t="s">
        <v>2100</v>
      </c>
      <c r="P236" s="9" t="s">
        <v>62</v>
      </c>
      <c r="Q236" s="10">
        <v>93</v>
      </c>
      <c r="R236" s="6">
        <v>1</v>
      </c>
      <c r="S236" s="6" t="s">
        <v>2101</v>
      </c>
      <c r="T236" s="6" t="s">
        <v>162</v>
      </c>
      <c r="U236" s="6" t="s">
        <v>163</v>
      </c>
      <c r="V236" s="6" t="s">
        <v>67</v>
      </c>
      <c r="W236" s="6" t="s">
        <v>68</v>
      </c>
      <c r="X236" s="6">
        <v>2017</v>
      </c>
      <c r="Y236" s="6">
        <v>296250</v>
      </c>
      <c r="Z236" s="6" t="s">
        <v>254</v>
      </c>
      <c r="AA236" s="6">
        <v>197500</v>
      </c>
      <c r="AB236" s="6">
        <v>98750</v>
      </c>
      <c r="AC236" s="6" t="s">
        <v>69</v>
      </c>
      <c r="AD236" s="6" t="s">
        <v>2102</v>
      </c>
      <c r="AE236" s="6">
        <v>296250</v>
      </c>
      <c r="AF236" s="22" t="s">
        <v>165</v>
      </c>
      <c r="AG236" s="6">
        <v>31130395</v>
      </c>
      <c r="AH236" s="6">
        <v>2019</v>
      </c>
      <c r="AI236" s="6" t="s">
        <v>392</v>
      </c>
      <c r="AJ236" s="6" t="s">
        <v>2103</v>
      </c>
      <c r="AK236" s="6" t="s">
        <v>2104</v>
      </c>
      <c r="AL236" s="9" t="s">
        <v>62</v>
      </c>
      <c r="AM236" s="10">
        <v>93</v>
      </c>
      <c r="AN236" s="6" t="s">
        <v>392</v>
      </c>
      <c r="AO236" s="9" t="s">
        <v>73</v>
      </c>
      <c r="AP236" s="10">
        <v>62</v>
      </c>
      <c r="AQ236" s="6" t="str">
        <f t="shared" si="7"/>
        <v>mf</v>
      </c>
    </row>
    <row r="237" spans="1:53" ht="15.75" customHeight="1">
      <c r="A237" s="6">
        <f t="shared" ca="1" si="6"/>
        <v>1.7621116734909847E-2</v>
      </c>
      <c r="B237" s="6" t="s">
        <v>199</v>
      </c>
      <c r="C237" s="6">
        <v>9488386</v>
      </c>
      <c r="D237" s="7">
        <v>43229</v>
      </c>
      <c r="E237" s="6" t="s">
        <v>56</v>
      </c>
      <c r="F237" s="6" t="s">
        <v>2105</v>
      </c>
      <c r="G237" s="6">
        <v>5</v>
      </c>
      <c r="H237" s="6" t="s">
        <v>58</v>
      </c>
      <c r="I237" s="6" t="s">
        <v>149</v>
      </c>
      <c r="J237" s="6">
        <v>181183</v>
      </c>
      <c r="K237" s="6">
        <v>5</v>
      </c>
      <c r="L237" s="7">
        <v>41821</v>
      </c>
      <c r="M237" s="7">
        <v>43799</v>
      </c>
      <c r="N237" s="6" t="s">
        <v>754</v>
      </c>
      <c r="O237" s="8" t="s">
        <v>2107</v>
      </c>
      <c r="P237" s="9" t="s">
        <v>62</v>
      </c>
      <c r="Q237" s="10">
        <v>99</v>
      </c>
      <c r="R237" s="6">
        <v>7</v>
      </c>
      <c r="S237" s="6" t="s">
        <v>875</v>
      </c>
      <c r="T237" s="6" t="s">
        <v>472</v>
      </c>
      <c r="U237" s="6" t="s">
        <v>311</v>
      </c>
      <c r="V237" s="6" t="s">
        <v>473</v>
      </c>
      <c r="W237" s="6" t="s">
        <v>68</v>
      </c>
      <c r="X237" s="6">
        <v>2018</v>
      </c>
      <c r="Y237" s="6">
        <v>361050</v>
      </c>
      <c r="Z237" s="6" t="s">
        <v>199</v>
      </c>
      <c r="AA237" s="6">
        <v>207500</v>
      </c>
      <c r="AB237" s="6">
        <v>153550</v>
      </c>
      <c r="AC237" s="6" t="s">
        <v>69</v>
      </c>
      <c r="AD237" s="6" t="s">
        <v>2108</v>
      </c>
      <c r="AE237" s="6">
        <v>361050</v>
      </c>
      <c r="AF237" s="22" t="s">
        <v>165</v>
      </c>
      <c r="AG237" s="6">
        <v>34302727</v>
      </c>
      <c r="AH237" s="6">
        <v>2021</v>
      </c>
      <c r="AI237" s="6">
        <v>1</v>
      </c>
      <c r="AJ237" s="6" t="s">
        <v>1156</v>
      </c>
      <c r="AK237" s="6" t="s">
        <v>2109</v>
      </c>
      <c r="AL237" s="9" t="s">
        <v>73</v>
      </c>
      <c r="AM237" s="10">
        <v>86</v>
      </c>
      <c r="AN237" s="6" t="s">
        <v>2110</v>
      </c>
      <c r="AO237" s="9" t="s">
        <v>62</v>
      </c>
      <c r="AP237" s="10">
        <v>99</v>
      </c>
      <c r="AQ237" s="6" t="str">
        <f t="shared" si="7"/>
        <v>fm</v>
      </c>
      <c r="AR237" s="6">
        <v>0</v>
      </c>
      <c r="AS237" s="6">
        <v>0</v>
      </c>
      <c r="AT237" s="6">
        <v>1</v>
      </c>
      <c r="AU237" s="6">
        <v>1</v>
      </c>
      <c r="AV237" s="6">
        <v>0</v>
      </c>
      <c r="AW237" s="6">
        <v>0</v>
      </c>
      <c r="AX237" s="6">
        <v>0</v>
      </c>
      <c r="AY237" s="6">
        <v>0</v>
      </c>
      <c r="AZ237" s="6" t="s">
        <v>107</v>
      </c>
      <c r="BA237" s="6" t="s">
        <v>2111</v>
      </c>
    </row>
    <row r="238" spans="1:53" ht="15.75" customHeight="1">
      <c r="A238" s="6">
        <f t="shared" ca="1" si="6"/>
        <v>0.32840164178270359</v>
      </c>
      <c r="B238" s="6" t="s">
        <v>254</v>
      </c>
      <c r="C238" s="6">
        <v>9475219</v>
      </c>
      <c r="D238" s="7">
        <v>43186</v>
      </c>
      <c r="E238" s="6" t="s">
        <v>76</v>
      </c>
      <c r="F238" s="6" t="s">
        <v>2112</v>
      </c>
      <c r="G238" s="6">
        <v>5</v>
      </c>
      <c r="H238" s="6" t="s">
        <v>58</v>
      </c>
      <c r="I238" s="6" t="s">
        <v>256</v>
      </c>
      <c r="J238" s="6">
        <v>113886</v>
      </c>
      <c r="K238" s="6">
        <v>5</v>
      </c>
      <c r="L238" s="7">
        <v>41883</v>
      </c>
      <c r="M238" s="7">
        <v>43585</v>
      </c>
      <c r="N238" s="6" t="s">
        <v>2113</v>
      </c>
      <c r="O238" s="8" t="s">
        <v>2114</v>
      </c>
      <c r="P238" s="9" t="s">
        <v>116</v>
      </c>
      <c r="Q238" s="9" t="s">
        <v>116</v>
      </c>
      <c r="R238" s="6">
        <v>13</v>
      </c>
      <c r="S238" s="6" t="s">
        <v>1222</v>
      </c>
      <c r="T238" s="6" t="s">
        <v>217</v>
      </c>
      <c r="U238" s="6" t="s">
        <v>120</v>
      </c>
      <c r="V238" s="6" t="s">
        <v>67</v>
      </c>
      <c r="W238" s="6" t="s">
        <v>68</v>
      </c>
      <c r="X238" s="6">
        <v>2018</v>
      </c>
      <c r="Y238" s="6">
        <v>322050</v>
      </c>
      <c r="Z238" s="6" t="s">
        <v>254</v>
      </c>
      <c r="AA238" s="6">
        <v>190000</v>
      </c>
      <c r="AB238" s="6">
        <v>132050</v>
      </c>
      <c r="AC238" s="6" t="s">
        <v>69</v>
      </c>
      <c r="AD238" s="6" t="s">
        <v>2115</v>
      </c>
      <c r="AE238" s="6">
        <v>322050</v>
      </c>
      <c r="AF238" s="22" t="s">
        <v>165</v>
      </c>
      <c r="AG238" s="6">
        <v>32053707</v>
      </c>
      <c r="AH238" s="6">
        <v>2020</v>
      </c>
      <c r="AI238" s="6">
        <v>0</v>
      </c>
      <c r="AJ238" s="6" t="s">
        <v>2116</v>
      </c>
      <c r="AK238" s="6" t="s">
        <v>2117</v>
      </c>
      <c r="AL238" s="9" t="s">
        <v>73</v>
      </c>
      <c r="AM238" s="10">
        <v>98</v>
      </c>
      <c r="AN238" s="6" t="s">
        <v>2118</v>
      </c>
      <c r="AO238" s="9" t="s">
        <v>73</v>
      </c>
      <c r="AP238" s="10">
        <v>99</v>
      </c>
      <c r="AQ238" s="6" t="str">
        <f t="shared" si="7"/>
        <v>ff</v>
      </c>
    </row>
    <row r="239" spans="1:53" ht="15.75" customHeight="1">
      <c r="A239" s="6">
        <f t="shared" ca="1" si="6"/>
        <v>0.58490913493951369</v>
      </c>
      <c r="B239" s="6" t="s">
        <v>303</v>
      </c>
      <c r="C239" s="6">
        <v>9280930</v>
      </c>
      <c r="D239" s="7">
        <v>42901</v>
      </c>
      <c r="E239" s="6" t="s">
        <v>76</v>
      </c>
      <c r="F239" s="6" t="s">
        <v>2119</v>
      </c>
      <c r="G239" s="6">
        <v>5</v>
      </c>
      <c r="H239" s="6" t="s">
        <v>58</v>
      </c>
      <c r="I239" s="6" t="s">
        <v>305</v>
      </c>
      <c r="J239" s="6">
        <v>80955</v>
      </c>
      <c r="K239" s="6">
        <v>9</v>
      </c>
      <c r="L239" s="7">
        <v>39995</v>
      </c>
      <c r="M239" s="7">
        <v>43616</v>
      </c>
      <c r="N239" s="6" t="s">
        <v>2120</v>
      </c>
      <c r="O239" s="8" t="s">
        <v>2122</v>
      </c>
      <c r="P239" s="9" t="s">
        <v>62</v>
      </c>
      <c r="Q239" s="10">
        <v>99</v>
      </c>
      <c r="R239" s="6">
        <v>11</v>
      </c>
      <c r="S239" s="6" t="s">
        <v>532</v>
      </c>
      <c r="T239" s="6" t="s">
        <v>533</v>
      </c>
      <c r="U239" s="6" t="s">
        <v>149</v>
      </c>
      <c r="V239" s="6" t="s">
        <v>67</v>
      </c>
      <c r="W239" s="6" t="s">
        <v>68</v>
      </c>
      <c r="X239" s="6">
        <v>2017</v>
      </c>
      <c r="Y239" s="6">
        <v>332850</v>
      </c>
      <c r="Z239" s="6" t="s">
        <v>303</v>
      </c>
      <c r="AA239" s="6">
        <v>210000</v>
      </c>
      <c r="AB239" s="6">
        <v>122850</v>
      </c>
      <c r="AC239" s="6" t="s">
        <v>69</v>
      </c>
      <c r="AD239" s="6" t="s">
        <v>2123</v>
      </c>
      <c r="AE239" s="6">
        <v>332850</v>
      </c>
      <c r="AF239" s="22" t="s">
        <v>165</v>
      </c>
      <c r="AG239" s="6">
        <v>28380378</v>
      </c>
      <c r="AH239" s="6">
        <v>2017</v>
      </c>
      <c r="AI239" s="6">
        <v>1</v>
      </c>
      <c r="AJ239" s="6" t="s">
        <v>2124</v>
      </c>
      <c r="AK239" s="6" t="s">
        <v>2125</v>
      </c>
      <c r="AL239" s="9" t="s">
        <v>62</v>
      </c>
      <c r="AM239" s="10">
        <v>100</v>
      </c>
      <c r="AN239" s="6" t="s">
        <v>2126</v>
      </c>
      <c r="AO239" s="9" t="s">
        <v>62</v>
      </c>
      <c r="AP239" s="10">
        <v>99</v>
      </c>
      <c r="AQ239" s="6" t="str">
        <f t="shared" si="7"/>
        <v>mm</v>
      </c>
      <c r="AR239" s="6">
        <v>0</v>
      </c>
      <c r="AS239" s="6">
        <v>1</v>
      </c>
      <c r="AT239" s="6">
        <v>0</v>
      </c>
      <c r="AU239" s="6">
        <v>0</v>
      </c>
      <c r="AV239" s="6">
        <v>0</v>
      </c>
      <c r="AW239" s="6">
        <v>0</v>
      </c>
      <c r="AX239" s="6">
        <v>0</v>
      </c>
      <c r="AY239" s="6">
        <v>0</v>
      </c>
      <c r="AZ239" s="6" t="s">
        <v>197</v>
      </c>
      <c r="BA239" s="6" t="s">
        <v>2127</v>
      </c>
    </row>
    <row r="240" spans="1:53" ht="15.75" customHeight="1">
      <c r="A240" s="6">
        <f t="shared" ca="1" si="6"/>
        <v>0.49515552586095146</v>
      </c>
      <c r="B240" s="6" t="s">
        <v>199</v>
      </c>
      <c r="C240" s="6">
        <v>9489071</v>
      </c>
      <c r="D240" s="7">
        <v>43208</v>
      </c>
      <c r="E240" s="6" t="s">
        <v>76</v>
      </c>
      <c r="F240" s="6" t="s">
        <v>2128</v>
      </c>
      <c r="G240" s="6">
        <v>5</v>
      </c>
      <c r="H240" s="6" t="s">
        <v>58</v>
      </c>
      <c r="I240" s="6" t="s">
        <v>149</v>
      </c>
      <c r="J240" s="6">
        <v>174976</v>
      </c>
      <c r="K240" s="6">
        <v>5</v>
      </c>
      <c r="L240" s="7">
        <v>41800</v>
      </c>
      <c r="M240" s="7">
        <v>44347</v>
      </c>
      <c r="N240" s="6" t="s">
        <v>2129</v>
      </c>
      <c r="O240" s="8" t="s">
        <v>2131</v>
      </c>
      <c r="P240" s="9" t="s">
        <v>62</v>
      </c>
      <c r="Q240" s="10">
        <v>99</v>
      </c>
      <c r="R240" s="6">
        <v>3</v>
      </c>
      <c r="S240" s="6" t="s">
        <v>542</v>
      </c>
      <c r="T240" s="6" t="s">
        <v>543</v>
      </c>
      <c r="U240" s="6" t="s">
        <v>205</v>
      </c>
      <c r="V240" s="6" t="s">
        <v>67</v>
      </c>
      <c r="W240" s="6" t="s">
        <v>68</v>
      </c>
      <c r="X240" s="6">
        <v>2018</v>
      </c>
      <c r="Y240" s="6">
        <v>351104</v>
      </c>
      <c r="Z240" s="6" t="s">
        <v>199</v>
      </c>
      <c r="AA240" s="6">
        <v>219440</v>
      </c>
      <c r="AB240" s="6">
        <v>131664</v>
      </c>
      <c r="AC240" s="6" t="s">
        <v>69</v>
      </c>
      <c r="AD240" s="6" t="s">
        <v>2133</v>
      </c>
      <c r="AE240" s="6">
        <v>351104</v>
      </c>
      <c r="AF240" s="6" t="s">
        <v>193</v>
      </c>
      <c r="AG240" s="6">
        <v>33932031</v>
      </c>
      <c r="AH240" s="6">
        <v>2021</v>
      </c>
      <c r="AI240" s="6">
        <v>1</v>
      </c>
      <c r="AJ240" s="6" t="s">
        <v>2134</v>
      </c>
      <c r="AK240" s="6" t="s">
        <v>2135</v>
      </c>
      <c r="AL240" s="9" t="s">
        <v>73</v>
      </c>
      <c r="AM240" s="10">
        <v>98</v>
      </c>
      <c r="AN240" s="6" t="s">
        <v>2136</v>
      </c>
      <c r="AO240" s="9" t="s">
        <v>73</v>
      </c>
      <c r="AP240" s="10">
        <v>98</v>
      </c>
      <c r="AQ240" s="6" t="str">
        <f t="shared" si="7"/>
        <v>ff</v>
      </c>
      <c r="AR240" s="6">
        <v>0</v>
      </c>
      <c r="AS240" s="6">
        <v>1</v>
      </c>
      <c r="AT240" s="6">
        <v>0</v>
      </c>
      <c r="AU240" s="6">
        <v>0</v>
      </c>
      <c r="AV240" s="6">
        <v>0</v>
      </c>
      <c r="AW240" s="6">
        <v>0</v>
      </c>
      <c r="AX240" s="6">
        <v>1</v>
      </c>
      <c r="AY240" s="6">
        <v>0</v>
      </c>
      <c r="AZ240" s="6" t="s">
        <v>107</v>
      </c>
      <c r="BA240" s="6" t="s">
        <v>2137</v>
      </c>
    </row>
    <row r="241" spans="1:53" ht="15.75" customHeight="1">
      <c r="A241" s="6">
        <f t="shared" ca="1" si="6"/>
        <v>0.25732305731656491</v>
      </c>
      <c r="B241" s="6" t="s">
        <v>199</v>
      </c>
      <c r="C241" s="6">
        <v>9318477</v>
      </c>
      <c r="D241" s="7">
        <v>42942</v>
      </c>
      <c r="E241" s="6" t="s">
        <v>2138</v>
      </c>
      <c r="F241" s="6" t="s">
        <v>2139</v>
      </c>
      <c r="G241" s="6">
        <v>5</v>
      </c>
      <c r="H241" s="6" t="s">
        <v>58</v>
      </c>
      <c r="I241" s="6" t="s">
        <v>149</v>
      </c>
      <c r="J241" s="6">
        <v>190040</v>
      </c>
      <c r="K241" s="6">
        <v>4</v>
      </c>
      <c r="L241" s="7">
        <v>41907</v>
      </c>
      <c r="M241" s="7">
        <v>43708</v>
      </c>
      <c r="N241" s="6" t="s">
        <v>2140</v>
      </c>
      <c r="O241" s="8" t="s">
        <v>2142</v>
      </c>
      <c r="P241" s="9" t="s">
        <v>62</v>
      </c>
      <c r="Q241" s="10">
        <v>99</v>
      </c>
      <c r="R241" s="6">
        <v>7</v>
      </c>
      <c r="S241" s="6" t="s">
        <v>64</v>
      </c>
      <c r="T241" s="6" t="s">
        <v>65</v>
      </c>
      <c r="U241" s="6" t="s">
        <v>66</v>
      </c>
      <c r="V241" s="6" t="s">
        <v>67</v>
      </c>
      <c r="W241" s="6" t="s">
        <v>68</v>
      </c>
      <c r="X241" s="6">
        <v>2017</v>
      </c>
      <c r="Y241" s="6">
        <v>613138</v>
      </c>
      <c r="Z241" s="6" t="s">
        <v>199</v>
      </c>
      <c r="AA241" s="6">
        <v>378480</v>
      </c>
      <c r="AB241" s="6">
        <v>234658</v>
      </c>
      <c r="AC241" s="6" t="s">
        <v>69</v>
      </c>
      <c r="AD241" s="6" t="s">
        <v>2144</v>
      </c>
      <c r="AE241" s="6">
        <v>613138</v>
      </c>
      <c r="AF241" s="22" t="s">
        <v>165</v>
      </c>
      <c r="AG241" s="6">
        <v>36657529</v>
      </c>
      <c r="AH241" s="6">
        <v>2023</v>
      </c>
      <c r="AI241" s="6">
        <v>1</v>
      </c>
      <c r="AJ241" s="6" t="s">
        <v>2145</v>
      </c>
      <c r="AK241" s="6" t="s">
        <v>2146</v>
      </c>
      <c r="AL241" s="9" t="s">
        <v>73</v>
      </c>
      <c r="AM241" s="10">
        <v>79</v>
      </c>
      <c r="AN241" s="6" t="s">
        <v>2147</v>
      </c>
      <c r="AO241" s="9" t="s">
        <v>62</v>
      </c>
      <c r="AP241" s="10">
        <v>98</v>
      </c>
      <c r="AQ241" s="6" t="str">
        <f t="shared" si="7"/>
        <v>fm</v>
      </c>
      <c r="AR241" s="6">
        <v>0</v>
      </c>
      <c r="AS241" s="6">
        <v>0</v>
      </c>
      <c r="AT241" s="6">
        <v>1</v>
      </c>
      <c r="AU241" s="6">
        <v>0</v>
      </c>
      <c r="AV241" s="6">
        <v>0</v>
      </c>
      <c r="AW241" s="6">
        <v>0</v>
      </c>
      <c r="AX241" s="6">
        <v>0</v>
      </c>
      <c r="AY241" s="6">
        <v>0</v>
      </c>
      <c r="AZ241" s="6" t="s">
        <v>301</v>
      </c>
      <c r="BA241" s="6" t="s">
        <v>2148</v>
      </c>
    </row>
    <row r="242" spans="1:53" ht="15.75" customHeight="1">
      <c r="A242" s="6">
        <f t="shared" ca="1" si="6"/>
        <v>0.50108048446041298</v>
      </c>
      <c r="B242" s="6" t="s">
        <v>303</v>
      </c>
      <c r="C242" s="6">
        <v>9253393</v>
      </c>
      <c r="D242" s="7">
        <v>42838</v>
      </c>
      <c r="E242" s="6" t="s">
        <v>76</v>
      </c>
      <c r="F242" s="6" t="s">
        <v>2149</v>
      </c>
      <c r="G242" s="6">
        <v>5</v>
      </c>
      <c r="H242" s="6" t="s">
        <v>58</v>
      </c>
      <c r="I242" s="6" t="s">
        <v>305</v>
      </c>
      <c r="J242" s="6">
        <v>99512</v>
      </c>
      <c r="K242" s="6">
        <v>4</v>
      </c>
      <c r="L242" s="7">
        <v>41774</v>
      </c>
      <c r="M242" s="7">
        <v>43951</v>
      </c>
      <c r="N242" s="6" t="s">
        <v>1153</v>
      </c>
      <c r="O242" s="8" t="s">
        <v>2151</v>
      </c>
      <c r="P242" s="9" t="s">
        <v>62</v>
      </c>
      <c r="Q242" s="10">
        <v>99</v>
      </c>
      <c r="R242" s="6">
        <v>7</v>
      </c>
      <c r="S242" s="6" t="s">
        <v>2152</v>
      </c>
      <c r="T242" s="6" t="s">
        <v>472</v>
      </c>
      <c r="U242" s="6" t="s">
        <v>311</v>
      </c>
      <c r="V242" s="6" t="s">
        <v>473</v>
      </c>
      <c r="W242" s="6" t="s">
        <v>68</v>
      </c>
      <c r="X242" s="6">
        <v>2017</v>
      </c>
      <c r="Y242" s="6">
        <v>705338</v>
      </c>
      <c r="Z242" s="6" t="s">
        <v>303</v>
      </c>
      <c r="AA242" s="6">
        <v>412378</v>
      </c>
      <c r="AB242" s="6">
        <v>292960</v>
      </c>
      <c r="AC242" s="6" t="s">
        <v>69</v>
      </c>
      <c r="AD242" s="6" t="s">
        <v>2153</v>
      </c>
      <c r="AE242" s="6">
        <v>705338</v>
      </c>
      <c r="AF242" s="22" t="s">
        <v>165</v>
      </c>
      <c r="AG242" s="6">
        <v>37140408</v>
      </c>
      <c r="AH242" s="6">
        <v>2023</v>
      </c>
      <c r="AI242" s="6">
        <v>1</v>
      </c>
      <c r="AJ242" s="6" t="s">
        <v>2154</v>
      </c>
      <c r="AK242" s="6" t="s">
        <v>2155</v>
      </c>
      <c r="AL242" s="9" t="s">
        <v>73</v>
      </c>
      <c r="AM242" s="10">
        <v>98</v>
      </c>
      <c r="AN242" s="6" t="s">
        <v>1844</v>
      </c>
      <c r="AO242" s="9" t="s">
        <v>62</v>
      </c>
      <c r="AP242" s="10">
        <v>99</v>
      </c>
      <c r="AQ242" s="6" t="str">
        <f t="shared" si="7"/>
        <v>fm</v>
      </c>
      <c r="AR242" s="6">
        <v>0</v>
      </c>
      <c r="AS242" s="6">
        <v>0</v>
      </c>
      <c r="AT242" s="6">
        <v>1</v>
      </c>
      <c r="AU242" s="6">
        <v>1</v>
      </c>
      <c r="AV242" s="6">
        <v>1</v>
      </c>
      <c r="AW242" s="6">
        <v>0</v>
      </c>
      <c r="AX242" s="6">
        <v>0</v>
      </c>
      <c r="AY242" s="6">
        <v>0</v>
      </c>
      <c r="AZ242" s="6" t="s">
        <v>107</v>
      </c>
      <c r="BA242" s="6" t="s">
        <v>2156</v>
      </c>
    </row>
    <row r="243" spans="1:53" ht="15.75" customHeight="1">
      <c r="A243" s="6">
        <f t="shared" ca="1" si="6"/>
        <v>0.56513960438328503</v>
      </c>
      <c r="B243" s="6" t="s">
        <v>55</v>
      </c>
      <c r="C243" s="6">
        <v>9564987</v>
      </c>
      <c r="D243" s="7">
        <v>43179</v>
      </c>
      <c r="E243" s="6" t="s">
        <v>76</v>
      </c>
      <c r="F243" s="6" t="s">
        <v>2157</v>
      </c>
      <c r="G243" s="6">
        <v>5</v>
      </c>
      <c r="H243" s="6" t="s">
        <v>58</v>
      </c>
      <c r="I243" s="6" t="s">
        <v>59</v>
      </c>
      <c r="J243" s="6">
        <v>64607</v>
      </c>
      <c r="K243" s="6">
        <v>10</v>
      </c>
      <c r="L243" s="7">
        <v>39661</v>
      </c>
      <c r="M243" s="7">
        <v>43738</v>
      </c>
      <c r="N243" s="6" t="s">
        <v>2158</v>
      </c>
      <c r="O243" s="8" t="s">
        <v>2159</v>
      </c>
      <c r="P243" s="9" t="s">
        <v>73</v>
      </c>
      <c r="Q243" s="10">
        <v>67</v>
      </c>
      <c r="R243" s="6">
        <v>18</v>
      </c>
      <c r="S243" s="6" t="s">
        <v>174</v>
      </c>
      <c r="T243" s="6" t="s">
        <v>175</v>
      </c>
      <c r="U243" s="6" t="s">
        <v>176</v>
      </c>
      <c r="V243" s="6" t="s">
        <v>67</v>
      </c>
      <c r="W243" s="6" t="s">
        <v>68</v>
      </c>
      <c r="X243" s="6">
        <v>2018</v>
      </c>
      <c r="Y243" s="6">
        <v>324270</v>
      </c>
      <c r="Z243" s="6" t="s">
        <v>55</v>
      </c>
      <c r="AA243" s="6">
        <v>218750</v>
      </c>
      <c r="AB243" s="6">
        <v>105520</v>
      </c>
      <c r="AC243" s="6" t="s">
        <v>69</v>
      </c>
      <c r="AD243" s="6" t="s">
        <v>2160</v>
      </c>
      <c r="AE243" s="6">
        <v>324270</v>
      </c>
      <c r="AF243" s="22" t="s">
        <v>165</v>
      </c>
      <c r="AG243" s="6">
        <v>35062322</v>
      </c>
      <c r="AH243" s="6">
        <v>2022</v>
      </c>
      <c r="AI243" s="6" t="s">
        <v>392</v>
      </c>
      <c r="AJ243" s="6" t="s">
        <v>545</v>
      </c>
      <c r="AK243" s="6" t="s">
        <v>2161</v>
      </c>
      <c r="AL243" s="9" t="s">
        <v>116</v>
      </c>
      <c r="AM243" s="9" t="s">
        <v>116</v>
      </c>
      <c r="AN243" s="6" t="s">
        <v>2162</v>
      </c>
      <c r="AO243" s="9" t="s">
        <v>73</v>
      </c>
      <c r="AP243" s="10">
        <v>67</v>
      </c>
      <c r="AQ243" s="6" t="str">
        <f t="shared" si="7"/>
        <v>Missing</v>
      </c>
    </row>
    <row r="244" spans="1:53" ht="15.75" customHeight="1">
      <c r="A244" s="6">
        <f t="shared" ca="1" si="6"/>
        <v>0.71210970713117583</v>
      </c>
      <c r="B244" s="6" t="s">
        <v>199</v>
      </c>
      <c r="C244" s="6">
        <v>9185948</v>
      </c>
      <c r="D244" s="7">
        <v>42712</v>
      </c>
      <c r="E244" s="6" t="s">
        <v>76</v>
      </c>
      <c r="F244" s="6" t="s">
        <v>2163</v>
      </c>
      <c r="G244" s="6">
        <v>5</v>
      </c>
      <c r="H244" s="6" t="s">
        <v>58</v>
      </c>
      <c r="I244" s="6" t="s">
        <v>149</v>
      </c>
      <c r="J244" s="6">
        <v>163662</v>
      </c>
      <c r="K244" s="6">
        <v>5</v>
      </c>
      <c r="L244" s="7">
        <v>41275</v>
      </c>
      <c r="M244" s="7">
        <v>43465</v>
      </c>
      <c r="N244" s="6" t="s">
        <v>2164</v>
      </c>
      <c r="O244" s="8" t="s">
        <v>1168</v>
      </c>
      <c r="P244" s="9" t="s">
        <v>62</v>
      </c>
      <c r="Q244" s="10">
        <v>99</v>
      </c>
      <c r="R244" s="6">
        <v>2</v>
      </c>
      <c r="S244" s="6" t="s">
        <v>320</v>
      </c>
      <c r="T244" s="6" t="s">
        <v>321</v>
      </c>
      <c r="U244" s="6" t="s">
        <v>137</v>
      </c>
      <c r="V244" s="6" t="s">
        <v>67</v>
      </c>
      <c r="W244" s="6" t="s">
        <v>68</v>
      </c>
      <c r="X244" s="6">
        <v>2017</v>
      </c>
      <c r="Y244" s="6">
        <v>400210</v>
      </c>
      <c r="Z244" s="6" t="s">
        <v>199</v>
      </c>
      <c r="AA244" s="6">
        <v>265920</v>
      </c>
      <c r="AB244" s="6">
        <v>134290</v>
      </c>
      <c r="AC244" s="6" t="s">
        <v>69</v>
      </c>
      <c r="AD244" s="6" t="s">
        <v>2165</v>
      </c>
      <c r="AE244" s="6">
        <v>400210</v>
      </c>
      <c r="AF244" s="22" t="s">
        <v>165</v>
      </c>
      <c r="AG244" s="6">
        <v>35569509</v>
      </c>
      <c r="AH244" s="6">
        <v>2022</v>
      </c>
      <c r="AI244" s="6">
        <v>0</v>
      </c>
      <c r="AJ244" s="6" t="s">
        <v>1217</v>
      </c>
      <c r="AK244" s="6" t="s">
        <v>2166</v>
      </c>
      <c r="AL244" s="9" t="s">
        <v>116</v>
      </c>
      <c r="AM244" s="9" t="s">
        <v>116</v>
      </c>
      <c r="AN244" s="6" t="s">
        <v>222</v>
      </c>
      <c r="AO244" s="9" t="s">
        <v>62</v>
      </c>
      <c r="AP244" s="10">
        <v>99</v>
      </c>
      <c r="AQ244" s="6" t="str">
        <f t="shared" si="7"/>
        <v>Missing</v>
      </c>
    </row>
    <row r="245" spans="1:53" ht="15.75" customHeight="1">
      <c r="A245" s="6">
        <f t="shared" ca="1" si="6"/>
        <v>0.70297194933608653</v>
      </c>
      <c r="B245" s="6" t="s">
        <v>1143</v>
      </c>
      <c r="C245" s="6">
        <v>9540808</v>
      </c>
      <c r="D245" s="7">
        <v>43322</v>
      </c>
      <c r="E245" s="6" t="s">
        <v>2167</v>
      </c>
      <c r="F245" s="6" t="s">
        <v>2168</v>
      </c>
      <c r="G245" s="6">
        <v>5</v>
      </c>
      <c r="H245" s="6" t="s">
        <v>58</v>
      </c>
      <c r="I245" s="6" t="s">
        <v>1145</v>
      </c>
      <c r="J245" s="6">
        <v>66601</v>
      </c>
      <c r="K245" s="6">
        <v>5</v>
      </c>
      <c r="L245" s="7">
        <v>41897</v>
      </c>
      <c r="M245" s="7">
        <v>44043</v>
      </c>
      <c r="N245" s="6" t="s">
        <v>735</v>
      </c>
      <c r="O245" s="8" t="s">
        <v>2170</v>
      </c>
      <c r="P245" s="9" t="s">
        <v>116</v>
      </c>
      <c r="Q245" s="9" t="s">
        <v>116</v>
      </c>
      <c r="R245" s="6">
        <v>7</v>
      </c>
      <c r="S245" s="6" t="s">
        <v>491</v>
      </c>
      <c r="T245" s="6" t="s">
        <v>492</v>
      </c>
      <c r="U245" s="6" t="s">
        <v>295</v>
      </c>
      <c r="V245" s="6" t="s">
        <v>67</v>
      </c>
      <c r="W245" s="6" t="s">
        <v>68</v>
      </c>
      <c r="X245" s="6">
        <v>2018</v>
      </c>
      <c r="Y245" s="6">
        <v>795990</v>
      </c>
      <c r="Z245" s="6" t="s">
        <v>1143</v>
      </c>
      <c r="AA245" s="6">
        <v>654060</v>
      </c>
      <c r="AB245" s="6">
        <v>141930</v>
      </c>
      <c r="AC245" s="6" t="s">
        <v>69</v>
      </c>
      <c r="AD245" s="6" t="s">
        <v>2172</v>
      </c>
      <c r="AE245" s="6">
        <v>795990</v>
      </c>
      <c r="AF245" s="22" t="s">
        <v>165</v>
      </c>
      <c r="AG245" s="6">
        <v>33770420</v>
      </c>
      <c r="AH245" s="6">
        <v>2022</v>
      </c>
      <c r="AI245" s="6">
        <v>1</v>
      </c>
      <c r="AJ245" s="6" t="s">
        <v>2173</v>
      </c>
      <c r="AK245" s="6" t="s">
        <v>527</v>
      </c>
      <c r="AL245" s="9" t="s">
        <v>62</v>
      </c>
      <c r="AM245" s="10">
        <v>99</v>
      </c>
      <c r="AN245" s="6" t="s">
        <v>1844</v>
      </c>
      <c r="AO245" s="9" t="s">
        <v>62</v>
      </c>
      <c r="AP245" s="10">
        <v>99</v>
      </c>
      <c r="AQ245" s="6" t="str">
        <f t="shared" si="7"/>
        <v>mm</v>
      </c>
      <c r="AR245" s="6">
        <v>0</v>
      </c>
      <c r="AS245" s="6">
        <v>0</v>
      </c>
      <c r="AT245" s="6">
        <v>1</v>
      </c>
      <c r="AU245" s="6">
        <v>1</v>
      </c>
      <c r="AV245" s="6">
        <v>0</v>
      </c>
      <c r="AW245" s="6">
        <v>0</v>
      </c>
      <c r="AX245" s="6">
        <v>0</v>
      </c>
      <c r="AY245" s="6">
        <v>0</v>
      </c>
      <c r="AZ245" s="6" t="s">
        <v>107</v>
      </c>
      <c r="BA245" s="6" t="s">
        <v>2174</v>
      </c>
    </row>
    <row r="246" spans="1:53" ht="15.75" customHeight="1">
      <c r="A246" s="6">
        <f t="shared" ca="1" si="6"/>
        <v>0.88461081894029958</v>
      </c>
      <c r="B246" s="6" t="s">
        <v>127</v>
      </c>
      <c r="C246" s="6">
        <v>9275027</v>
      </c>
      <c r="D246" s="7">
        <v>42873</v>
      </c>
      <c r="E246" s="6" t="s">
        <v>2175</v>
      </c>
      <c r="F246" s="6" t="s">
        <v>2176</v>
      </c>
      <c r="G246" s="6">
        <v>5</v>
      </c>
      <c r="H246" s="6" t="s">
        <v>58</v>
      </c>
      <c r="I246" s="6" t="s">
        <v>130</v>
      </c>
      <c r="J246" s="6">
        <v>108173</v>
      </c>
      <c r="K246" s="6">
        <v>3</v>
      </c>
      <c r="L246" s="7">
        <v>42186</v>
      </c>
      <c r="M246" s="7">
        <v>43616</v>
      </c>
      <c r="N246" s="6" t="s">
        <v>1974</v>
      </c>
      <c r="O246" s="8" t="s">
        <v>2178</v>
      </c>
      <c r="P246" s="9" t="s">
        <v>62</v>
      </c>
      <c r="Q246" s="10">
        <v>99</v>
      </c>
      <c r="R246" s="6">
        <v>21</v>
      </c>
      <c r="S246" s="6" t="s">
        <v>2180</v>
      </c>
      <c r="T246" s="6" t="s">
        <v>1254</v>
      </c>
      <c r="U246" s="6" t="s">
        <v>630</v>
      </c>
      <c r="V246" s="6" t="s">
        <v>260</v>
      </c>
      <c r="W246" s="6" t="s">
        <v>68</v>
      </c>
      <c r="X246" s="6">
        <v>2017</v>
      </c>
      <c r="Y246" s="6">
        <v>480000</v>
      </c>
      <c r="Z246" s="6" t="s">
        <v>127</v>
      </c>
      <c r="AA246" s="6">
        <v>250000</v>
      </c>
      <c r="AB246" s="6">
        <v>230000</v>
      </c>
      <c r="AC246" s="6" t="s">
        <v>69</v>
      </c>
      <c r="AD246" s="6" t="s">
        <v>2181</v>
      </c>
      <c r="AE246" s="6">
        <v>480000</v>
      </c>
      <c r="AF246" s="22" t="s">
        <v>165</v>
      </c>
      <c r="AG246" s="6">
        <v>30143422</v>
      </c>
      <c r="AH246" s="6">
        <v>2018</v>
      </c>
      <c r="AI246" s="6">
        <v>0</v>
      </c>
      <c r="AJ246" s="6" t="s">
        <v>2182</v>
      </c>
      <c r="AK246" s="6" t="s">
        <v>2183</v>
      </c>
      <c r="AL246" s="9" t="s">
        <v>73</v>
      </c>
      <c r="AM246" s="10">
        <v>97</v>
      </c>
      <c r="AN246" s="6" t="s">
        <v>2184</v>
      </c>
      <c r="AO246" s="9" t="s">
        <v>62</v>
      </c>
      <c r="AP246" s="10">
        <v>100</v>
      </c>
      <c r="AQ246" s="6" t="str">
        <f t="shared" si="7"/>
        <v>fm</v>
      </c>
    </row>
    <row r="247" spans="1:53" ht="15.75" customHeight="1">
      <c r="A247" s="6">
        <f t="shared" ca="1" si="6"/>
        <v>0.22480744377973649</v>
      </c>
      <c r="B247" s="6" t="s">
        <v>241</v>
      </c>
      <c r="C247" s="6">
        <v>9251879</v>
      </c>
      <c r="D247" s="7">
        <v>42836</v>
      </c>
      <c r="E247" s="6" t="s">
        <v>76</v>
      </c>
      <c r="F247" s="6" t="s">
        <v>2185</v>
      </c>
      <c r="G247" s="6">
        <v>5</v>
      </c>
      <c r="H247" s="6" t="s">
        <v>58</v>
      </c>
      <c r="I247" s="6" t="s">
        <v>243</v>
      </c>
      <c r="J247" s="6">
        <v>115282</v>
      </c>
      <c r="K247" s="6">
        <v>5</v>
      </c>
      <c r="L247" s="7">
        <v>41487</v>
      </c>
      <c r="M247" s="7">
        <v>43555</v>
      </c>
      <c r="N247" s="6" t="s">
        <v>2186</v>
      </c>
      <c r="O247" s="8" t="s">
        <v>1050</v>
      </c>
      <c r="P247" s="9" t="s">
        <v>62</v>
      </c>
      <c r="Q247" s="10">
        <v>98</v>
      </c>
      <c r="R247" s="6">
        <v>2</v>
      </c>
      <c r="S247" s="6" t="s">
        <v>2187</v>
      </c>
      <c r="T247" s="6" t="s">
        <v>310</v>
      </c>
      <c r="U247" s="6" t="s">
        <v>311</v>
      </c>
      <c r="V247" s="6" t="s">
        <v>336</v>
      </c>
      <c r="W247" s="6" t="s">
        <v>68</v>
      </c>
      <c r="X247" s="6">
        <v>2017</v>
      </c>
      <c r="Y247" s="6">
        <v>387502</v>
      </c>
      <c r="Z247" s="6" t="s">
        <v>241</v>
      </c>
      <c r="AA247" s="6">
        <v>284036</v>
      </c>
      <c r="AB247" s="6">
        <v>103466</v>
      </c>
      <c r="AC247" s="6" t="s">
        <v>69</v>
      </c>
      <c r="AD247" s="6" t="s">
        <v>2188</v>
      </c>
      <c r="AE247" s="6">
        <v>387502</v>
      </c>
      <c r="AF247" s="22" t="s">
        <v>165</v>
      </c>
      <c r="AG247" s="6">
        <v>36932841</v>
      </c>
      <c r="AH247" s="6">
        <v>2023</v>
      </c>
      <c r="AI247" s="6">
        <v>0</v>
      </c>
      <c r="AJ247" s="6" t="s">
        <v>2189</v>
      </c>
      <c r="AK247" s="6" t="s">
        <v>1124</v>
      </c>
      <c r="AL247" s="9" t="s">
        <v>73</v>
      </c>
      <c r="AM247" s="10">
        <v>99</v>
      </c>
      <c r="AN247" s="6" t="s">
        <v>476</v>
      </c>
      <c r="AO247" s="9" t="s">
        <v>62</v>
      </c>
      <c r="AP247" s="10">
        <v>99</v>
      </c>
      <c r="AQ247" s="6" t="str">
        <f t="shared" si="7"/>
        <v>fm</v>
      </c>
    </row>
    <row r="248" spans="1:53" ht="15.75" customHeight="1">
      <c r="A248" s="6">
        <f t="shared" ca="1" si="6"/>
        <v>0.63186528136780773</v>
      </c>
      <c r="B248" s="6" t="s">
        <v>254</v>
      </c>
      <c r="C248" s="6">
        <v>9552865</v>
      </c>
      <c r="D248" s="7">
        <v>43343</v>
      </c>
      <c r="E248" s="6" t="s">
        <v>56</v>
      </c>
      <c r="F248" s="6" t="s">
        <v>2190</v>
      </c>
      <c r="G248" s="6">
        <v>5</v>
      </c>
      <c r="H248" s="6" t="s">
        <v>58</v>
      </c>
      <c r="I248" s="6" t="s">
        <v>256</v>
      </c>
      <c r="J248" s="6">
        <v>111566</v>
      </c>
      <c r="K248" s="6">
        <v>5</v>
      </c>
      <c r="L248" s="7">
        <v>41897</v>
      </c>
      <c r="M248" s="7">
        <v>44074</v>
      </c>
      <c r="N248" s="6" t="s">
        <v>1434</v>
      </c>
      <c r="O248" s="8" t="s">
        <v>1906</v>
      </c>
      <c r="P248" s="9" t="s">
        <v>62</v>
      </c>
      <c r="Q248" s="10">
        <v>99</v>
      </c>
      <c r="R248" s="6">
        <v>13</v>
      </c>
      <c r="S248" s="6" t="s">
        <v>2191</v>
      </c>
      <c r="T248" s="6" t="s">
        <v>2192</v>
      </c>
      <c r="U248" s="6" t="s">
        <v>585</v>
      </c>
      <c r="V248" s="6" t="s">
        <v>322</v>
      </c>
      <c r="W248" s="6" t="s">
        <v>68</v>
      </c>
      <c r="X248" s="6">
        <v>2018</v>
      </c>
      <c r="Y248" s="6">
        <v>292436</v>
      </c>
      <c r="Z248" s="6" t="s">
        <v>254</v>
      </c>
      <c r="AA248" s="6">
        <v>190000</v>
      </c>
      <c r="AB248" s="6">
        <v>102436</v>
      </c>
      <c r="AC248" s="6" t="s">
        <v>69</v>
      </c>
      <c r="AD248" s="6" t="s">
        <v>2193</v>
      </c>
      <c r="AE248" s="6">
        <v>292436</v>
      </c>
      <c r="AF248" s="22" t="s">
        <v>165</v>
      </c>
      <c r="AG248" s="6">
        <v>32997655</v>
      </c>
      <c r="AH248" s="6">
        <v>2020</v>
      </c>
      <c r="AI248" s="6">
        <v>0</v>
      </c>
      <c r="AJ248" s="6" t="s">
        <v>1779</v>
      </c>
      <c r="AK248" s="6" t="s">
        <v>1157</v>
      </c>
      <c r="AL248" s="9" t="s">
        <v>73</v>
      </c>
      <c r="AM248" s="10">
        <v>99</v>
      </c>
      <c r="AN248" s="6" t="s">
        <v>1909</v>
      </c>
      <c r="AO248" s="9" t="s">
        <v>62</v>
      </c>
      <c r="AP248" s="10">
        <v>99</v>
      </c>
      <c r="AQ248" s="6" t="str">
        <f t="shared" si="7"/>
        <v>fm</v>
      </c>
    </row>
    <row r="249" spans="1:53" ht="15.75" customHeight="1">
      <c r="A249" s="6">
        <f t="shared" ca="1" si="6"/>
        <v>0.32685916996892883</v>
      </c>
      <c r="B249" s="6" t="s">
        <v>1143</v>
      </c>
      <c r="C249" s="6">
        <v>9572389</v>
      </c>
      <c r="D249" s="7">
        <v>43292</v>
      </c>
      <c r="E249" s="6" t="s">
        <v>56</v>
      </c>
      <c r="F249" s="6" t="s">
        <v>2194</v>
      </c>
      <c r="G249" s="6">
        <v>5</v>
      </c>
      <c r="H249" s="6" t="s">
        <v>58</v>
      </c>
      <c r="I249" s="6" t="s">
        <v>1145</v>
      </c>
      <c r="J249" s="6">
        <v>42047</v>
      </c>
      <c r="K249" s="6">
        <v>23</v>
      </c>
      <c r="L249" s="7">
        <v>34865</v>
      </c>
      <c r="M249" s="7">
        <v>44012</v>
      </c>
      <c r="N249" s="6" t="s">
        <v>1185</v>
      </c>
      <c r="O249" s="8" t="s">
        <v>2195</v>
      </c>
      <c r="P249" s="9" t="s">
        <v>62</v>
      </c>
      <c r="Q249" s="10">
        <v>99</v>
      </c>
      <c r="R249" s="6">
        <v>6</v>
      </c>
      <c r="S249" s="6" t="s">
        <v>333</v>
      </c>
      <c r="T249" s="6" t="s">
        <v>334</v>
      </c>
      <c r="U249" s="6" t="s">
        <v>335</v>
      </c>
      <c r="V249" s="6" t="s">
        <v>67</v>
      </c>
      <c r="W249" s="6" t="s">
        <v>68</v>
      </c>
      <c r="X249" s="6">
        <v>2018</v>
      </c>
      <c r="Y249" s="6">
        <v>402820</v>
      </c>
      <c r="Z249" s="6" t="s">
        <v>1143</v>
      </c>
      <c r="AA249" s="6">
        <v>258218</v>
      </c>
      <c r="AB249" s="6">
        <v>144602</v>
      </c>
      <c r="AC249" s="6" t="s">
        <v>69</v>
      </c>
      <c r="AD249" s="6" t="s">
        <v>2196</v>
      </c>
      <c r="AE249" s="6">
        <v>402820</v>
      </c>
      <c r="AF249" s="22" t="s">
        <v>165</v>
      </c>
      <c r="AG249" s="6">
        <v>33246268</v>
      </c>
      <c r="AH249" s="6">
        <v>2021</v>
      </c>
      <c r="AI249" s="6" t="s">
        <v>392</v>
      </c>
      <c r="AJ249" s="6" t="s">
        <v>2197</v>
      </c>
      <c r="AK249" s="6" t="s">
        <v>140</v>
      </c>
      <c r="AL249" s="9" t="s">
        <v>73</v>
      </c>
      <c r="AM249" s="10">
        <v>98</v>
      </c>
      <c r="AN249" s="6" t="s">
        <v>2198</v>
      </c>
      <c r="AO249" s="9" t="s">
        <v>62</v>
      </c>
      <c r="AP249" s="10">
        <v>99</v>
      </c>
      <c r="AQ249" s="6" t="str">
        <f t="shared" si="7"/>
        <v>fm</v>
      </c>
    </row>
    <row r="250" spans="1:53" ht="15.75" customHeight="1">
      <c r="A250" s="6">
        <f t="shared" ca="1" si="6"/>
        <v>0.90524815985110985</v>
      </c>
      <c r="B250" s="6" t="s">
        <v>241</v>
      </c>
      <c r="C250" s="6">
        <v>9266262</v>
      </c>
      <c r="D250" s="7">
        <v>42865</v>
      </c>
      <c r="E250" s="6" t="s">
        <v>56</v>
      </c>
      <c r="F250" s="6" t="s">
        <v>2199</v>
      </c>
      <c r="G250" s="6">
        <v>5</v>
      </c>
      <c r="H250" s="6" t="s">
        <v>58</v>
      </c>
      <c r="I250" s="6" t="s">
        <v>243</v>
      </c>
      <c r="J250" s="6">
        <v>119337</v>
      </c>
      <c r="K250" s="6">
        <v>4</v>
      </c>
      <c r="L250" s="7">
        <v>41852</v>
      </c>
      <c r="M250" s="7">
        <v>43708</v>
      </c>
      <c r="N250" s="6" t="s">
        <v>2200</v>
      </c>
      <c r="O250" s="8" t="s">
        <v>98</v>
      </c>
      <c r="P250" s="9" t="s">
        <v>62</v>
      </c>
      <c r="Q250" s="10">
        <v>99</v>
      </c>
      <c r="R250" s="6">
        <v>1</v>
      </c>
      <c r="S250" s="6" t="s">
        <v>346</v>
      </c>
      <c r="T250" s="6" t="s">
        <v>119</v>
      </c>
      <c r="U250" s="6" t="s">
        <v>347</v>
      </c>
      <c r="V250" s="6" t="s">
        <v>348</v>
      </c>
      <c r="W250" s="6" t="s">
        <v>68</v>
      </c>
      <c r="X250" s="6">
        <v>2017</v>
      </c>
      <c r="Y250" s="6">
        <v>743280</v>
      </c>
      <c r="Z250" s="6" t="s">
        <v>241</v>
      </c>
      <c r="AA250" s="6">
        <v>534230</v>
      </c>
      <c r="AB250" s="6">
        <v>209050</v>
      </c>
      <c r="AC250" s="6" t="s">
        <v>69</v>
      </c>
      <c r="AD250" s="6" t="s">
        <v>2203</v>
      </c>
      <c r="AE250" s="6">
        <v>743280</v>
      </c>
      <c r="AF250" s="22" t="s">
        <v>165</v>
      </c>
      <c r="AG250" s="6">
        <v>34166116</v>
      </c>
      <c r="AH250" s="6">
        <v>2021</v>
      </c>
      <c r="AI250" s="6">
        <v>1</v>
      </c>
      <c r="AJ250" s="6" t="s">
        <v>2204</v>
      </c>
      <c r="AK250" s="6" t="s">
        <v>2205</v>
      </c>
      <c r="AL250" s="9" t="s">
        <v>73</v>
      </c>
      <c r="AM250" s="10">
        <v>75</v>
      </c>
      <c r="AN250" s="6" t="s">
        <v>1844</v>
      </c>
      <c r="AO250" s="9" t="s">
        <v>62</v>
      </c>
      <c r="AP250" s="10">
        <v>99</v>
      </c>
      <c r="AQ250" s="6" t="str">
        <f t="shared" si="7"/>
        <v>fm</v>
      </c>
      <c r="AR250" s="6">
        <v>0</v>
      </c>
      <c r="AS250" s="6">
        <v>0</v>
      </c>
      <c r="AT250" s="6">
        <v>1</v>
      </c>
      <c r="AU250" s="6">
        <v>1</v>
      </c>
      <c r="AV250" s="6">
        <v>0</v>
      </c>
      <c r="AW250" s="6">
        <v>1</v>
      </c>
      <c r="AX250" s="6">
        <v>0</v>
      </c>
      <c r="AY250" s="6">
        <v>0</v>
      </c>
      <c r="AZ250" s="6" t="s">
        <v>107</v>
      </c>
      <c r="BA250" s="6" t="s">
        <v>2206</v>
      </c>
    </row>
    <row r="251" spans="1:53" ht="15.75" customHeight="1">
      <c r="A251" s="6">
        <f t="shared" ca="1" si="6"/>
        <v>0.27535970931533682</v>
      </c>
      <c r="B251" s="6" t="s">
        <v>405</v>
      </c>
      <c r="C251" s="6">
        <v>9238757</v>
      </c>
      <c r="D251" s="7">
        <v>42755</v>
      </c>
      <c r="E251" s="6" t="s">
        <v>971</v>
      </c>
      <c r="F251" s="6" t="s">
        <v>2207</v>
      </c>
      <c r="G251" s="6">
        <v>5</v>
      </c>
      <c r="H251" s="6" t="s">
        <v>58</v>
      </c>
      <c r="I251" s="6" t="s">
        <v>407</v>
      </c>
      <c r="J251" s="6">
        <v>34975</v>
      </c>
      <c r="K251" s="6">
        <v>5</v>
      </c>
      <c r="L251" s="7">
        <v>41426</v>
      </c>
      <c r="M251" s="7">
        <v>43524</v>
      </c>
      <c r="N251" s="6" t="s">
        <v>2208</v>
      </c>
      <c r="O251" s="8" t="s">
        <v>2151</v>
      </c>
      <c r="P251" s="9" t="s">
        <v>62</v>
      </c>
      <c r="Q251" s="10">
        <v>99</v>
      </c>
      <c r="R251" s="6">
        <v>7</v>
      </c>
      <c r="S251" s="6" t="s">
        <v>491</v>
      </c>
      <c r="T251" s="6" t="s">
        <v>492</v>
      </c>
      <c r="U251" s="6" t="s">
        <v>295</v>
      </c>
      <c r="V251" s="6" t="s">
        <v>67</v>
      </c>
      <c r="W251" s="6" t="s">
        <v>68</v>
      </c>
      <c r="X251" s="6">
        <v>2017</v>
      </c>
      <c r="Y251" s="6">
        <v>540125</v>
      </c>
      <c r="Z251" s="6" t="s">
        <v>405</v>
      </c>
      <c r="AA251" s="6">
        <v>420523</v>
      </c>
      <c r="AB251" s="6">
        <v>119602</v>
      </c>
      <c r="AC251" s="6" t="s">
        <v>69</v>
      </c>
      <c r="AD251" s="6" t="s">
        <v>2210</v>
      </c>
      <c r="AE251" s="6">
        <v>540125</v>
      </c>
      <c r="AF251" s="22" t="s">
        <v>165</v>
      </c>
      <c r="AG251" s="6">
        <v>29578947</v>
      </c>
      <c r="AH251" s="6">
        <v>2018</v>
      </c>
      <c r="AI251" s="6">
        <v>1</v>
      </c>
      <c r="AJ251" s="6" t="s">
        <v>1744</v>
      </c>
      <c r="AK251" s="6" t="s">
        <v>547</v>
      </c>
      <c r="AL251" s="9" t="s">
        <v>62</v>
      </c>
      <c r="AM251" s="10">
        <v>99</v>
      </c>
      <c r="AN251" s="6" t="s">
        <v>1844</v>
      </c>
      <c r="AO251" s="9" t="s">
        <v>62</v>
      </c>
      <c r="AP251" s="10">
        <v>99</v>
      </c>
      <c r="AQ251" s="6" t="str">
        <f t="shared" si="7"/>
        <v>mm</v>
      </c>
      <c r="AR251" s="6">
        <v>1</v>
      </c>
      <c r="AS251" s="6">
        <v>0</v>
      </c>
      <c r="AT251" s="6">
        <v>0</v>
      </c>
      <c r="AU251" s="6">
        <v>0</v>
      </c>
      <c r="AV251" s="6">
        <v>0</v>
      </c>
      <c r="AW251" s="6">
        <v>0</v>
      </c>
      <c r="AX251" s="6">
        <v>0</v>
      </c>
      <c r="AY251" s="6">
        <v>0</v>
      </c>
      <c r="AZ251" s="6" t="s">
        <v>197</v>
      </c>
      <c r="BA251" s="6" t="s">
        <v>2211</v>
      </c>
    </row>
    <row r="252" spans="1:53" ht="15.75" customHeight="1">
      <c r="A252" s="6">
        <f t="shared" ca="1" si="6"/>
        <v>0.22670083888404147</v>
      </c>
      <c r="B252" s="6" t="s">
        <v>254</v>
      </c>
      <c r="C252" s="6">
        <v>9473327</v>
      </c>
      <c r="D252" s="7">
        <v>43363</v>
      </c>
      <c r="E252" s="6" t="s">
        <v>1856</v>
      </c>
      <c r="F252" s="6" t="s">
        <v>2212</v>
      </c>
      <c r="G252" s="6">
        <v>1</v>
      </c>
      <c r="H252" s="6" t="s">
        <v>58</v>
      </c>
      <c r="I252" s="6" t="s">
        <v>256</v>
      </c>
      <c r="J252" s="6">
        <v>121062</v>
      </c>
      <c r="K252" s="6">
        <v>1</v>
      </c>
      <c r="L252" s="7">
        <v>43363</v>
      </c>
      <c r="M252" s="7">
        <v>43951</v>
      </c>
      <c r="N252" s="6" t="s">
        <v>2213</v>
      </c>
      <c r="O252" s="8" t="s">
        <v>2214</v>
      </c>
      <c r="P252" s="9" t="s">
        <v>62</v>
      </c>
      <c r="Q252" s="10">
        <v>99</v>
      </c>
      <c r="R252" s="6">
        <v>12</v>
      </c>
      <c r="S252" s="6" t="s">
        <v>2215</v>
      </c>
      <c r="T252" s="6" t="s">
        <v>217</v>
      </c>
      <c r="U252" s="6" t="s">
        <v>120</v>
      </c>
      <c r="V252" s="6" t="s">
        <v>948</v>
      </c>
      <c r="W252" s="6" t="s">
        <v>68</v>
      </c>
      <c r="X252" s="6">
        <v>2018</v>
      </c>
      <c r="Y252" s="6">
        <v>254250</v>
      </c>
      <c r="Z252" s="6" t="s">
        <v>254</v>
      </c>
      <c r="AA252" s="6">
        <v>150000</v>
      </c>
      <c r="AB252" s="6">
        <v>104250</v>
      </c>
      <c r="AC252" s="6" t="s">
        <v>69</v>
      </c>
      <c r="AD252" s="6" t="s">
        <v>2216</v>
      </c>
      <c r="AE252" s="6">
        <v>254250</v>
      </c>
      <c r="AF252" s="22" t="s">
        <v>165</v>
      </c>
      <c r="AG252" s="6">
        <v>33653953</v>
      </c>
      <c r="AH252" s="6">
        <v>2021</v>
      </c>
      <c r="AI252" s="6">
        <v>0</v>
      </c>
      <c r="AJ252" s="6" t="s">
        <v>458</v>
      </c>
      <c r="AK252" s="6" t="s">
        <v>2217</v>
      </c>
      <c r="AL252" s="9" t="s">
        <v>73</v>
      </c>
      <c r="AM252" s="10">
        <v>98</v>
      </c>
      <c r="AN252" s="6" t="s">
        <v>2218</v>
      </c>
      <c r="AO252" s="9" t="s">
        <v>62</v>
      </c>
      <c r="AP252" s="10">
        <v>87</v>
      </c>
      <c r="AQ252" s="6" t="str">
        <f t="shared" si="7"/>
        <v>fm</v>
      </c>
    </row>
    <row r="253" spans="1:53" ht="15.75" customHeight="1">
      <c r="A253" s="6">
        <f t="shared" ca="1" si="6"/>
        <v>7.8332458047223663E-2</v>
      </c>
      <c r="B253" s="6" t="s">
        <v>199</v>
      </c>
      <c r="C253" s="6">
        <v>9269533</v>
      </c>
      <c r="D253" s="7">
        <v>42874</v>
      </c>
      <c r="E253" s="6" t="s">
        <v>76</v>
      </c>
      <c r="F253" s="6" t="s">
        <v>2219</v>
      </c>
      <c r="G253" s="6">
        <v>5</v>
      </c>
      <c r="H253" s="6" t="s">
        <v>58</v>
      </c>
      <c r="I253" s="6" t="s">
        <v>149</v>
      </c>
      <c r="J253" s="6">
        <v>173687</v>
      </c>
      <c r="K253" s="6">
        <v>5</v>
      </c>
      <c r="L253" s="7">
        <v>41456</v>
      </c>
      <c r="M253" s="7">
        <v>43616</v>
      </c>
      <c r="N253" s="6" t="s">
        <v>570</v>
      </c>
      <c r="O253" s="8" t="s">
        <v>2221</v>
      </c>
      <c r="P253" s="9" t="s">
        <v>62</v>
      </c>
      <c r="Q253" s="10">
        <v>96</v>
      </c>
      <c r="R253" s="6">
        <v>6</v>
      </c>
      <c r="S253" s="6" t="s">
        <v>2222</v>
      </c>
      <c r="T253" s="6" t="s">
        <v>2223</v>
      </c>
      <c r="U253" s="6" t="s">
        <v>101</v>
      </c>
      <c r="V253" s="6" t="s">
        <v>67</v>
      </c>
      <c r="W253" s="6" t="s">
        <v>68</v>
      </c>
      <c r="X253" s="6">
        <v>2017</v>
      </c>
      <c r="Y253" s="6">
        <v>310213</v>
      </c>
      <c r="Z253" s="6" t="s">
        <v>199</v>
      </c>
      <c r="AA253" s="6">
        <v>207500</v>
      </c>
      <c r="AB253" s="6">
        <v>102713</v>
      </c>
      <c r="AC253" s="6" t="s">
        <v>69</v>
      </c>
      <c r="AD253" s="6" t="s">
        <v>2224</v>
      </c>
      <c r="AE253" s="6">
        <v>310213</v>
      </c>
      <c r="AF253" s="22" t="s">
        <v>165</v>
      </c>
      <c r="AG253" s="6">
        <v>34915026</v>
      </c>
      <c r="AH253" s="6">
        <v>2022</v>
      </c>
      <c r="AI253" s="6">
        <v>1</v>
      </c>
      <c r="AJ253" s="6" t="s">
        <v>1217</v>
      </c>
      <c r="AK253" s="6" t="s">
        <v>2225</v>
      </c>
      <c r="AL253" s="9" t="s">
        <v>62</v>
      </c>
      <c r="AM253" s="10">
        <v>57</v>
      </c>
      <c r="AN253" s="6" t="s">
        <v>1844</v>
      </c>
      <c r="AO253" s="9" t="s">
        <v>62</v>
      </c>
      <c r="AP253" s="10">
        <v>99</v>
      </c>
      <c r="AQ253" s="6" t="str">
        <f t="shared" si="7"/>
        <v>mm</v>
      </c>
      <c r="AR253" s="6">
        <v>0</v>
      </c>
      <c r="AS253" s="6">
        <v>0</v>
      </c>
      <c r="AT253" s="6">
        <v>0</v>
      </c>
      <c r="AU253" s="6">
        <v>0</v>
      </c>
      <c r="AV253" s="6">
        <v>0</v>
      </c>
      <c r="AW253" s="6">
        <v>0</v>
      </c>
      <c r="AX253" s="6">
        <v>0</v>
      </c>
      <c r="AY253" s="6">
        <v>1</v>
      </c>
      <c r="AZ253" s="6" t="s">
        <v>90</v>
      </c>
      <c r="BA253" s="6" t="s">
        <v>2226</v>
      </c>
    </row>
    <row r="254" spans="1:53" ht="15.75" customHeight="1">
      <c r="A254" s="6">
        <f t="shared" ca="1" si="6"/>
        <v>0.4540509535976075</v>
      </c>
      <c r="B254" s="6" t="s">
        <v>241</v>
      </c>
      <c r="C254" s="6">
        <v>9415449</v>
      </c>
      <c r="D254" s="7">
        <v>43132</v>
      </c>
      <c r="E254" s="6" t="s">
        <v>56</v>
      </c>
      <c r="F254" s="6" t="s">
        <v>2227</v>
      </c>
      <c r="G254" s="6">
        <v>5</v>
      </c>
      <c r="H254" s="6" t="s">
        <v>58</v>
      </c>
      <c r="I254" s="6" t="s">
        <v>243</v>
      </c>
      <c r="J254" s="6">
        <v>127640</v>
      </c>
      <c r="K254" s="6">
        <v>4</v>
      </c>
      <c r="L254" s="7">
        <v>42095</v>
      </c>
      <c r="M254" s="7">
        <v>43861</v>
      </c>
      <c r="N254" s="6" t="s">
        <v>1905</v>
      </c>
      <c r="O254" s="8" t="s">
        <v>2151</v>
      </c>
      <c r="P254" s="9" t="s">
        <v>62</v>
      </c>
      <c r="Q254" s="10">
        <v>99</v>
      </c>
      <c r="R254" s="6">
        <v>4</v>
      </c>
      <c r="S254" s="6" t="s">
        <v>1512</v>
      </c>
      <c r="T254" s="6" t="s">
        <v>1513</v>
      </c>
      <c r="U254" s="6" t="s">
        <v>640</v>
      </c>
      <c r="V254" s="6" t="s">
        <v>67</v>
      </c>
      <c r="W254" s="6" t="s">
        <v>68</v>
      </c>
      <c r="X254" s="6">
        <v>2018</v>
      </c>
      <c r="Y254" s="6">
        <v>609371</v>
      </c>
      <c r="Z254" s="6" t="s">
        <v>241</v>
      </c>
      <c r="AA254" s="6">
        <v>509708</v>
      </c>
      <c r="AB254" s="6">
        <v>99663</v>
      </c>
      <c r="AC254" s="6" t="s">
        <v>69</v>
      </c>
      <c r="AD254" s="6" t="s">
        <v>2230</v>
      </c>
      <c r="AE254" s="6">
        <v>609371</v>
      </c>
      <c r="AF254" s="6" t="s">
        <v>165</v>
      </c>
      <c r="AG254" s="6">
        <v>37756602</v>
      </c>
      <c r="AH254" s="6">
        <v>2023</v>
      </c>
      <c r="AI254" s="6">
        <v>1</v>
      </c>
      <c r="AJ254" s="6" t="s">
        <v>1611</v>
      </c>
      <c r="AK254" s="6" t="s">
        <v>2231</v>
      </c>
      <c r="AL254" s="9" t="s">
        <v>73</v>
      </c>
      <c r="AM254" s="10">
        <v>95</v>
      </c>
      <c r="AN254" s="6" t="s">
        <v>1844</v>
      </c>
      <c r="AO254" s="9" t="s">
        <v>62</v>
      </c>
      <c r="AP254" s="10">
        <v>99</v>
      </c>
      <c r="AQ254" s="6" t="str">
        <f t="shared" si="7"/>
        <v>fm</v>
      </c>
      <c r="AR254" s="6">
        <v>0</v>
      </c>
      <c r="AS254" s="6">
        <v>0</v>
      </c>
      <c r="AT254" s="6">
        <v>1</v>
      </c>
      <c r="AU254" s="6">
        <v>0</v>
      </c>
      <c r="AV254" s="6">
        <v>0</v>
      </c>
      <c r="AW254" s="6">
        <v>0</v>
      </c>
      <c r="AX254" s="6">
        <v>0</v>
      </c>
      <c r="AY254" s="6">
        <v>0</v>
      </c>
      <c r="AZ254" s="6" t="s">
        <v>197</v>
      </c>
      <c r="BA254" s="6" t="s">
        <v>2232</v>
      </c>
    </row>
    <row r="255" spans="1:53" ht="15.75" customHeight="1">
      <c r="A255" s="6">
        <f t="shared" ca="1" si="6"/>
        <v>0.25294316061254662</v>
      </c>
      <c r="B255" s="6" t="s">
        <v>55</v>
      </c>
      <c r="C255" s="6">
        <v>9268809</v>
      </c>
      <c r="D255" s="7">
        <v>42851</v>
      </c>
      <c r="E255" s="6" t="s">
        <v>76</v>
      </c>
      <c r="F255" s="6" t="s">
        <v>2233</v>
      </c>
      <c r="G255" s="6">
        <v>5</v>
      </c>
      <c r="H255" s="6" t="s">
        <v>58</v>
      </c>
      <c r="I255" s="6" t="s">
        <v>59</v>
      </c>
      <c r="J255" s="6">
        <v>83848</v>
      </c>
      <c r="K255" s="6">
        <v>5</v>
      </c>
      <c r="L255" s="7">
        <v>41456</v>
      </c>
      <c r="M255" s="7">
        <v>43585</v>
      </c>
      <c r="N255" s="6" t="s">
        <v>60</v>
      </c>
      <c r="O255" s="8" t="s">
        <v>2235</v>
      </c>
      <c r="P255" s="9" t="s">
        <v>73</v>
      </c>
      <c r="Q255" s="10">
        <v>99</v>
      </c>
      <c r="R255" s="6">
        <v>7</v>
      </c>
      <c r="S255" s="6" t="s">
        <v>2236</v>
      </c>
      <c r="T255" s="6" t="s">
        <v>472</v>
      </c>
      <c r="U255" s="6" t="s">
        <v>311</v>
      </c>
      <c r="V255" s="6" t="s">
        <v>67</v>
      </c>
      <c r="W255" s="6" t="s">
        <v>68</v>
      </c>
      <c r="X255" s="6">
        <v>2017</v>
      </c>
      <c r="Y255" s="6">
        <v>365020</v>
      </c>
      <c r="Z255" s="6" t="s">
        <v>55</v>
      </c>
      <c r="AA255" s="6">
        <v>218750</v>
      </c>
      <c r="AB255" s="6">
        <v>146270</v>
      </c>
      <c r="AC255" s="6" t="s">
        <v>69</v>
      </c>
      <c r="AD255" s="6" t="s">
        <v>2237</v>
      </c>
      <c r="AE255" s="6">
        <v>365020</v>
      </c>
      <c r="AF255" s="6" t="s">
        <v>165</v>
      </c>
      <c r="AG255" s="6">
        <v>34083252</v>
      </c>
      <c r="AH255" s="6">
        <v>2021</v>
      </c>
      <c r="AI255" s="6">
        <v>1</v>
      </c>
      <c r="AJ255" s="6" t="s">
        <v>2238</v>
      </c>
      <c r="AK255" s="6" t="s">
        <v>2239</v>
      </c>
      <c r="AL255" s="9" t="s">
        <v>62</v>
      </c>
      <c r="AM255" s="10">
        <v>99</v>
      </c>
      <c r="AN255" s="6" t="s">
        <v>2240</v>
      </c>
      <c r="AO255" s="9" t="s">
        <v>62</v>
      </c>
      <c r="AP255" s="10">
        <v>96</v>
      </c>
      <c r="AQ255" s="6" t="str">
        <f t="shared" si="7"/>
        <v>mm</v>
      </c>
      <c r="AR255" s="6">
        <v>0</v>
      </c>
      <c r="AS255" s="6">
        <v>0</v>
      </c>
      <c r="AT255" s="6">
        <v>1</v>
      </c>
      <c r="AU255" s="6">
        <v>0</v>
      </c>
      <c r="AV255" s="6">
        <v>0</v>
      </c>
      <c r="AW255" s="6">
        <v>0</v>
      </c>
      <c r="AX255" s="6">
        <v>0</v>
      </c>
      <c r="AY255" s="6">
        <v>0</v>
      </c>
      <c r="AZ255" s="6" t="s">
        <v>197</v>
      </c>
      <c r="BA255" s="6" t="s">
        <v>2241</v>
      </c>
    </row>
    <row r="256" spans="1:53" ht="15.75" customHeight="1">
      <c r="A256" s="6">
        <f t="shared" ca="1" si="6"/>
        <v>0.88278306911969329</v>
      </c>
      <c r="B256" s="6" t="s">
        <v>55</v>
      </c>
      <c r="C256" s="6">
        <v>9334935</v>
      </c>
      <c r="D256" s="7">
        <v>42944</v>
      </c>
      <c r="E256" s="6" t="s">
        <v>56</v>
      </c>
      <c r="F256" s="6" t="s">
        <v>2242</v>
      </c>
      <c r="G256" s="6">
        <v>5</v>
      </c>
      <c r="H256" s="6" t="s">
        <v>58</v>
      </c>
      <c r="I256" s="6" t="s">
        <v>59</v>
      </c>
      <c r="J256" s="6">
        <v>62703</v>
      </c>
      <c r="K256" s="6">
        <v>8</v>
      </c>
      <c r="L256" s="7">
        <v>40451</v>
      </c>
      <c r="M256" s="7">
        <v>43220</v>
      </c>
      <c r="N256" s="6" t="s">
        <v>2243</v>
      </c>
      <c r="O256" s="8" t="s">
        <v>2245</v>
      </c>
      <c r="P256" s="9" t="s">
        <v>62</v>
      </c>
      <c r="Q256" s="10">
        <v>99</v>
      </c>
      <c r="R256" s="6">
        <v>13</v>
      </c>
      <c r="S256" s="6" t="s">
        <v>1222</v>
      </c>
      <c r="T256" s="6" t="s">
        <v>217</v>
      </c>
      <c r="U256" s="6" t="s">
        <v>120</v>
      </c>
      <c r="V256" s="6" t="s">
        <v>67</v>
      </c>
      <c r="W256" s="6" t="s">
        <v>68</v>
      </c>
      <c r="X256" s="6">
        <v>2017</v>
      </c>
      <c r="Y256" s="6">
        <v>370781</v>
      </c>
      <c r="Z256" s="6" t="s">
        <v>55</v>
      </c>
      <c r="AA256" s="6">
        <v>218750</v>
      </c>
      <c r="AB256" s="6">
        <v>152031</v>
      </c>
      <c r="AC256" s="6" t="s">
        <v>69</v>
      </c>
      <c r="AD256" s="6" t="s">
        <v>2246</v>
      </c>
      <c r="AE256" s="6">
        <v>370781</v>
      </c>
      <c r="AF256" s="6" t="s">
        <v>165</v>
      </c>
      <c r="AG256" s="6">
        <v>28737509</v>
      </c>
      <c r="AH256" s="6">
        <v>2017</v>
      </c>
      <c r="AI256" s="6">
        <v>1</v>
      </c>
      <c r="AJ256" s="6" t="s">
        <v>1900</v>
      </c>
      <c r="AK256" s="6" t="s">
        <v>2247</v>
      </c>
      <c r="AL256" s="9" t="s">
        <v>62</v>
      </c>
      <c r="AM256" s="10">
        <v>72</v>
      </c>
      <c r="AN256" s="6" t="s">
        <v>2248</v>
      </c>
      <c r="AO256" s="9" t="s">
        <v>62</v>
      </c>
      <c r="AP256" s="10">
        <v>99</v>
      </c>
      <c r="AQ256" s="6" t="str">
        <f t="shared" si="7"/>
        <v>mm</v>
      </c>
      <c r="AR256" s="6">
        <v>0</v>
      </c>
      <c r="AS256" s="6">
        <v>0</v>
      </c>
      <c r="AT256" s="6">
        <v>1</v>
      </c>
      <c r="AU256" s="6">
        <v>0</v>
      </c>
      <c r="AV256" s="6">
        <v>0</v>
      </c>
      <c r="AW256" s="6">
        <v>0</v>
      </c>
      <c r="AX256" s="6">
        <v>0</v>
      </c>
      <c r="AY256" s="6">
        <v>0</v>
      </c>
      <c r="AZ256" s="6" t="s">
        <v>301</v>
      </c>
      <c r="BA256" s="6" t="s">
        <v>2249</v>
      </c>
    </row>
    <row r="257" spans="1:53" ht="15.75" customHeight="1">
      <c r="A257" s="6">
        <f t="shared" ca="1" si="6"/>
        <v>0.6918973390006915</v>
      </c>
      <c r="B257" s="6" t="s">
        <v>687</v>
      </c>
      <c r="C257" s="6">
        <v>9479620</v>
      </c>
      <c r="D257" s="7">
        <v>43220</v>
      </c>
      <c r="E257" s="6" t="s">
        <v>56</v>
      </c>
      <c r="F257" s="6" t="s">
        <v>2250</v>
      </c>
      <c r="G257" s="6">
        <v>5</v>
      </c>
      <c r="H257" s="6" t="s">
        <v>58</v>
      </c>
      <c r="I257" s="6" t="s">
        <v>689</v>
      </c>
      <c r="J257" s="6">
        <v>10014</v>
      </c>
      <c r="K257" s="6">
        <v>11</v>
      </c>
      <c r="L257" s="7">
        <v>39904</v>
      </c>
      <c r="M257" s="7">
        <v>43951</v>
      </c>
      <c r="N257" s="6" t="s">
        <v>1739</v>
      </c>
      <c r="O257" s="8" t="s">
        <v>2251</v>
      </c>
      <c r="P257" s="9" t="s">
        <v>62</v>
      </c>
      <c r="Q257" s="10">
        <v>93</v>
      </c>
      <c r="R257" s="6">
        <v>3</v>
      </c>
      <c r="S257" s="6" t="s">
        <v>542</v>
      </c>
      <c r="T257" s="6" t="s">
        <v>543</v>
      </c>
      <c r="U257" s="6" t="s">
        <v>205</v>
      </c>
      <c r="V257" s="6" t="s">
        <v>67</v>
      </c>
      <c r="W257" s="6" t="s">
        <v>68</v>
      </c>
      <c r="X257" s="6">
        <v>2018</v>
      </c>
      <c r="Y257" s="6">
        <v>340888</v>
      </c>
      <c r="Z257" s="6" t="s">
        <v>687</v>
      </c>
      <c r="AA257" s="6">
        <v>236455</v>
      </c>
      <c r="AB257" s="6">
        <v>104433</v>
      </c>
      <c r="AC257" s="6" t="s">
        <v>69</v>
      </c>
      <c r="AD257" s="6" t="s">
        <v>2252</v>
      </c>
      <c r="AE257" s="6">
        <v>340888</v>
      </c>
      <c r="AF257" s="6" t="s">
        <v>165</v>
      </c>
      <c r="AG257" s="6">
        <v>33734733</v>
      </c>
      <c r="AH257" s="6">
        <v>2021</v>
      </c>
      <c r="AI257" s="6" t="s">
        <v>392</v>
      </c>
      <c r="AJ257" s="6" t="s">
        <v>2253</v>
      </c>
      <c r="AK257" s="6" t="s">
        <v>2254</v>
      </c>
      <c r="AL257" s="9" t="s">
        <v>73</v>
      </c>
      <c r="AM257" s="10">
        <v>97</v>
      </c>
      <c r="AN257" s="6" t="s">
        <v>2255</v>
      </c>
      <c r="AO257" s="9" t="s">
        <v>62</v>
      </c>
      <c r="AP257" s="10">
        <v>93</v>
      </c>
      <c r="AQ257" s="6" t="str">
        <f t="shared" si="7"/>
        <v>fm</v>
      </c>
    </row>
    <row r="258" spans="1:53" ht="15.75" customHeight="1">
      <c r="A258" s="6">
        <f t="shared" ref="A258:A321" ca="1" si="8">RAND()</f>
        <v>0.85913768744022945</v>
      </c>
      <c r="B258" s="6" t="s">
        <v>254</v>
      </c>
      <c r="C258" s="6">
        <v>9490378</v>
      </c>
      <c r="D258" s="7">
        <v>43231</v>
      </c>
      <c r="E258" s="6" t="s">
        <v>56</v>
      </c>
      <c r="F258" s="6" t="s">
        <v>2256</v>
      </c>
      <c r="G258" s="6">
        <v>5</v>
      </c>
      <c r="H258" s="6" t="s">
        <v>58</v>
      </c>
      <c r="I258" s="6" t="s">
        <v>256</v>
      </c>
      <c r="J258" s="6">
        <v>115562</v>
      </c>
      <c r="K258" s="6">
        <v>4</v>
      </c>
      <c r="L258" s="7">
        <v>42262</v>
      </c>
      <c r="M258" s="7">
        <v>44227</v>
      </c>
      <c r="N258" s="6" t="s">
        <v>2257</v>
      </c>
      <c r="O258" s="8" t="s">
        <v>226</v>
      </c>
      <c r="P258" s="9" t="s">
        <v>62</v>
      </c>
      <c r="Q258" s="10">
        <v>99</v>
      </c>
      <c r="R258" s="6">
        <v>47</v>
      </c>
      <c r="S258" s="6" t="s">
        <v>717</v>
      </c>
      <c r="T258" s="6" t="s">
        <v>718</v>
      </c>
      <c r="U258" s="6" t="s">
        <v>149</v>
      </c>
      <c r="V258" s="6" t="s">
        <v>85</v>
      </c>
      <c r="W258" s="6" t="s">
        <v>68</v>
      </c>
      <c r="X258" s="6">
        <v>2018</v>
      </c>
      <c r="Y258" s="6">
        <v>344390</v>
      </c>
      <c r="Z258" s="6" t="s">
        <v>254</v>
      </c>
      <c r="AA258" s="6">
        <v>224500</v>
      </c>
      <c r="AB258" s="6">
        <v>119890</v>
      </c>
      <c r="AC258" s="6" t="s">
        <v>69</v>
      </c>
      <c r="AD258" s="6" t="s">
        <v>2258</v>
      </c>
      <c r="AE258" s="6">
        <v>344390</v>
      </c>
      <c r="AF258" s="6" t="s">
        <v>165</v>
      </c>
      <c r="AG258" s="6">
        <v>37146087</v>
      </c>
      <c r="AH258" s="6">
        <v>2023</v>
      </c>
      <c r="AI258" s="6">
        <v>0</v>
      </c>
      <c r="AJ258" s="6" t="s">
        <v>1779</v>
      </c>
      <c r="AK258" s="6" t="s">
        <v>2259</v>
      </c>
      <c r="AL258" s="9" t="s">
        <v>62</v>
      </c>
      <c r="AM258" s="10">
        <v>93</v>
      </c>
      <c r="AN258" s="6" t="s">
        <v>660</v>
      </c>
      <c r="AO258" s="9" t="s">
        <v>62</v>
      </c>
      <c r="AP258" s="10">
        <v>99</v>
      </c>
      <c r="AQ258" s="6" t="str">
        <f t="shared" ref="AQ258:AQ321" si="9">IF(OR(AL258="unknown", AO258="unknown"), "Missing", LEFT(AL258, 1) &amp; LEFT(AO258, 1))</f>
        <v>mm</v>
      </c>
    </row>
    <row r="259" spans="1:53" ht="15.75" customHeight="1">
      <c r="A259" s="6">
        <f t="shared" ca="1" si="8"/>
        <v>0.25347285732753821</v>
      </c>
      <c r="B259" s="6" t="s">
        <v>241</v>
      </c>
      <c r="C259" s="6">
        <v>9246564</v>
      </c>
      <c r="D259" s="7">
        <v>42828</v>
      </c>
      <c r="E259" s="6" t="s">
        <v>76</v>
      </c>
      <c r="F259" s="6" t="s">
        <v>2260</v>
      </c>
      <c r="G259" s="6">
        <v>5</v>
      </c>
      <c r="H259" s="6" t="s">
        <v>58</v>
      </c>
      <c r="I259" s="6" t="s">
        <v>243</v>
      </c>
      <c r="J259" s="6">
        <v>117641</v>
      </c>
      <c r="K259" s="6">
        <v>4</v>
      </c>
      <c r="L259" s="7">
        <v>41730</v>
      </c>
      <c r="M259" s="7">
        <v>43921</v>
      </c>
      <c r="N259" s="6" t="s">
        <v>2261</v>
      </c>
      <c r="O259" s="8" t="s">
        <v>2262</v>
      </c>
      <c r="P259" s="9" t="s">
        <v>62</v>
      </c>
      <c r="Q259" s="10">
        <v>100</v>
      </c>
      <c r="R259" s="6">
        <v>9</v>
      </c>
      <c r="S259" s="6" t="s">
        <v>572</v>
      </c>
      <c r="T259" s="6" t="s">
        <v>175</v>
      </c>
      <c r="U259" s="6" t="s">
        <v>176</v>
      </c>
      <c r="V259" s="6" t="s">
        <v>67</v>
      </c>
      <c r="W259" s="6" t="s">
        <v>68</v>
      </c>
      <c r="X259" s="6">
        <v>2017</v>
      </c>
      <c r="Y259" s="6">
        <v>521718</v>
      </c>
      <c r="Z259" s="6" t="s">
        <v>241</v>
      </c>
      <c r="AA259" s="6">
        <v>333366</v>
      </c>
      <c r="AB259" s="6">
        <v>188352</v>
      </c>
      <c r="AC259" s="6" t="s">
        <v>69</v>
      </c>
      <c r="AD259" s="6" t="s">
        <v>2263</v>
      </c>
      <c r="AE259" s="6">
        <v>521718</v>
      </c>
      <c r="AF259" s="6" t="s">
        <v>165</v>
      </c>
      <c r="AG259" s="6">
        <v>35001666</v>
      </c>
      <c r="AH259" s="6">
        <v>2022</v>
      </c>
      <c r="AI259" s="6" t="s">
        <v>392</v>
      </c>
      <c r="AJ259" s="6" t="s">
        <v>2264</v>
      </c>
      <c r="AK259" s="6" t="s">
        <v>2265</v>
      </c>
      <c r="AL259" s="9" t="s">
        <v>62</v>
      </c>
      <c r="AM259" s="10">
        <v>99</v>
      </c>
      <c r="AN259" s="6" t="s">
        <v>2266</v>
      </c>
      <c r="AO259" s="9" t="s">
        <v>62</v>
      </c>
      <c r="AP259" s="10">
        <v>100</v>
      </c>
      <c r="AQ259" s="6" t="str">
        <f t="shared" si="9"/>
        <v>mm</v>
      </c>
    </row>
    <row r="260" spans="1:53" ht="15.75" customHeight="1">
      <c r="A260" s="6">
        <f t="shared" ca="1" si="8"/>
        <v>0.15320384719781499</v>
      </c>
      <c r="B260" s="6" t="s">
        <v>241</v>
      </c>
      <c r="C260" s="6">
        <v>9445470</v>
      </c>
      <c r="D260" s="7">
        <v>43185</v>
      </c>
      <c r="E260" s="6" t="s">
        <v>56</v>
      </c>
      <c r="F260" s="6" t="s">
        <v>2267</v>
      </c>
      <c r="G260" s="6">
        <v>5</v>
      </c>
      <c r="H260" s="6" t="s">
        <v>58</v>
      </c>
      <c r="I260" s="6" t="s">
        <v>243</v>
      </c>
      <c r="J260" s="6">
        <v>122340</v>
      </c>
      <c r="K260" s="6">
        <v>4</v>
      </c>
      <c r="L260" s="7">
        <v>42109</v>
      </c>
      <c r="M260" s="7">
        <v>43921</v>
      </c>
      <c r="N260" s="6" t="s">
        <v>2028</v>
      </c>
      <c r="O260" s="8" t="s">
        <v>1322</v>
      </c>
      <c r="P260" s="9" t="s">
        <v>62</v>
      </c>
      <c r="Q260" s="10">
        <v>98</v>
      </c>
      <c r="R260" s="6">
        <v>13</v>
      </c>
      <c r="S260" s="6" t="s">
        <v>390</v>
      </c>
      <c r="T260" s="6" t="s">
        <v>217</v>
      </c>
      <c r="U260" s="6" t="s">
        <v>120</v>
      </c>
      <c r="V260" s="6" t="s">
        <v>67</v>
      </c>
      <c r="W260" s="6" t="s">
        <v>68</v>
      </c>
      <c r="X260" s="6">
        <v>2018</v>
      </c>
      <c r="Y260" s="6">
        <v>400000</v>
      </c>
      <c r="Z260" s="6" t="s">
        <v>241</v>
      </c>
      <c r="AA260" s="6">
        <v>250000</v>
      </c>
      <c r="AB260" s="6">
        <v>150000</v>
      </c>
      <c r="AC260" s="6" t="s">
        <v>69</v>
      </c>
      <c r="AD260" s="6" t="s">
        <v>2269</v>
      </c>
      <c r="AE260" s="6">
        <v>400000</v>
      </c>
      <c r="AF260" s="6" t="s">
        <v>165</v>
      </c>
      <c r="AG260" s="6">
        <v>35776523</v>
      </c>
      <c r="AH260" s="6">
        <v>2022</v>
      </c>
      <c r="AI260" s="6">
        <v>1</v>
      </c>
      <c r="AJ260" s="6" t="s">
        <v>2270</v>
      </c>
      <c r="AK260" s="6" t="s">
        <v>2271</v>
      </c>
      <c r="AL260" s="9" t="s">
        <v>62</v>
      </c>
      <c r="AM260" s="10">
        <v>97</v>
      </c>
      <c r="AN260" s="6" t="s">
        <v>2272</v>
      </c>
      <c r="AO260" s="9" t="s">
        <v>62</v>
      </c>
      <c r="AP260" s="10">
        <v>80</v>
      </c>
      <c r="AQ260" s="6" t="str">
        <f t="shared" si="9"/>
        <v>mm</v>
      </c>
      <c r="AR260" s="6">
        <v>0</v>
      </c>
      <c r="AS260" s="6">
        <v>0</v>
      </c>
      <c r="AT260" s="6">
        <v>0</v>
      </c>
      <c r="AU260" s="6">
        <v>0</v>
      </c>
      <c r="AV260" s="6">
        <v>0</v>
      </c>
      <c r="AW260" s="6">
        <v>0</v>
      </c>
      <c r="AX260" s="6">
        <v>0</v>
      </c>
      <c r="AY260" s="6">
        <v>1</v>
      </c>
      <c r="AZ260" s="6" t="s">
        <v>197</v>
      </c>
      <c r="BA260" s="6" t="s">
        <v>2273</v>
      </c>
    </row>
    <row r="261" spans="1:53" ht="15.75" customHeight="1">
      <c r="A261" s="6">
        <f t="shared" ca="1" si="8"/>
        <v>0.19446584855868787</v>
      </c>
      <c r="B261" s="6" t="s">
        <v>55</v>
      </c>
      <c r="C261" s="6">
        <v>9222059</v>
      </c>
      <c r="D261" s="7">
        <v>42762</v>
      </c>
      <c r="E261" s="6" t="s">
        <v>76</v>
      </c>
      <c r="F261" s="6" t="s">
        <v>2274</v>
      </c>
      <c r="G261" s="6">
        <v>5</v>
      </c>
      <c r="H261" s="6" t="s">
        <v>58</v>
      </c>
      <c r="I261" s="6" t="s">
        <v>59</v>
      </c>
      <c r="J261" s="6">
        <v>87068</v>
      </c>
      <c r="K261" s="6">
        <v>4</v>
      </c>
      <c r="L261" s="7">
        <v>41699</v>
      </c>
      <c r="M261" s="7">
        <v>43404</v>
      </c>
      <c r="N261" s="6" t="s">
        <v>2275</v>
      </c>
      <c r="O261" s="8" t="s">
        <v>2277</v>
      </c>
      <c r="P261" s="9" t="s">
        <v>62</v>
      </c>
      <c r="Q261" s="10">
        <v>100</v>
      </c>
      <c r="R261" s="6">
        <v>1</v>
      </c>
      <c r="S261" s="6" t="s">
        <v>247</v>
      </c>
      <c r="T261" s="6" t="s">
        <v>248</v>
      </c>
      <c r="U261" s="6" t="s">
        <v>249</v>
      </c>
      <c r="V261" s="6" t="s">
        <v>67</v>
      </c>
      <c r="W261" s="6" t="s">
        <v>68</v>
      </c>
      <c r="X261" s="6">
        <v>2017</v>
      </c>
      <c r="Y261" s="6">
        <v>330313</v>
      </c>
      <c r="Z261" s="6" t="s">
        <v>55</v>
      </c>
      <c r="AA261" s="6">
        <v>218750</v>
      </c>
      <c r="AB261" s="6">
        <v>111563</v>
      </c>
      <c r="AC261" s="6" t="s">
        <v>69</v>
      </c>
      <c r="AD261" s="6" t="s">
        <v>2278</v>
      </c>
      <c r="AE261" s="6">
        <v>330313</v>
      </c>
      <c r="AF261" s="6" t="s">
        <v>165</v>
      </c>
      <c r="AG261" s="6">
        <v>33740531</v>
      </c>
      <c r="AH261" s="6">
        <v>2021</v>
      </c>
      <c r="AI261" s="6">
        <v>1</v>
      </c>
      <c r="AJ261" s="6" t="s">
        <v>2279</v>
      </c>
      <c r="AK261" s="6" t="s">
        <v>2280</v>
      </c>
      <c r="AL261" s="9" t="s">
        <v>62</v>
      </c>
      <c r="AM261" s="10">
        <v>82</v>
      </c>
      <c r="AN261" s="6" t="s">
        <v>2281</v>
      </c>
      <c r="AO261" s="9" t="s">
        <v>73</v>
      </c>
      <c r="AP261" s="10">
        <v>99</v>
      </c>
      <c r="AQ261" s="6" t="str">
        <f t="shared" si="9"/>
        <v>mf</v>
      </c>
      <c r="AR261" s="6">
        <v>0</v>
      </c>
      <c r="AS261" s="6">
        <v>0</v>
      </c>
      <c r="AT261" s="6">
        <v>1</v>
      </c>
      <c r="AU261" s="6">
        <v>1</v>
      </c>
      <c r="AV261" s="6">
        <v>0</v>
      </c>
      <c r="AW261" s="6">
        <v>0</v>
      </c>
      <c r="AX261" s="6">
        <v>0</v>
      </c>
      <c r="AY261" s="6">
        <v>0</v>
      </c>
      <c r="AZ261" s="6" t="s">
        <v>197</v>
      </c>
      <c r="BA261" s="6" t="s">
        <v>2282</v>
      </c>
    </row>
    <row r="262" spans="1:53" ht="15.75" customHeight="1">
      <c r="A262" s="6">
        <f t="shared" ca="1" si="8"/>
        <v>0.12157642821998105</v>
      </c>
      <c r="B262" s="6" t="s">
        <v>127</v>
      </c>
      <c r="C262" s="6">
        <v>9487018</v>
      </c>
      <c r="D262" s="7">
        <v>43214</v>
      </c>
      <c r="E262" s="6" t="s">
        <v>709</v>
      </c>
      <c r="F262" s="6" t="s">
        <v>2283</v>
      </c>
      <c r="G262" s="6">
        <v>5</v>
      </c>
      <c r="H262" s="6" t="s">
        <v>58</v>
      </c>
      <c r="I262" s="6" t="s">
        <v>130</v>
      </c>
      <c r="J262" s="6">
        <v>102263</v>
      </c>
      <c r="K262" s="6">
        <v>5</v>
      </c>
      <c r="L262" s="7">
        <v>41861</v>
      </c>
      <c r="M262" s="7">
        <v>44347</v>
      </c>
      <c r="N262" s="6" t="s">
        <v>2284</v>
      </c>
      <c r="O262" s="8" t="s">
        <v>2285</v>
      </c>
      <c r="P262" s="9" t="s">
        <v>62</v>
      </c>
      <c r="Q262" s="10">
        <v>99</v>
      </c>
      <c r="R262" s="6">
        <v>6</v>
      </c>
      <c r="S262" s="6" t="s">
        <v>333</v>
      </c>
      <c r="T262" s="6" t="s">
        <v>334</v>
      </c>
      <c r="U262" s="6" t="s">
        <v>335</v>
      </c>
      <c r="V262" s="6" t="s">
        <v>2286</v>
      </c>
      <c r="W262" s="6" t="s">
        <v>68</v>
      </c>
      <c r="X262" s="6">
        <v>2018</v>
      </c>
      <c r="Y262" s="6">
        <v>318979</v>
      </c>
      <c r="Z262" s="6" t="s">
        <v>127</v>
      </c>
      <c r="AA262" s="6">
        <v>225000</v>
      </c>
      <c r="AB262" s="6">
        <v>93979</v>
      </c>
      <c r="AC262" s="6" t="s">
        <v>69</v>
      </c>
      <c r="AD262" s="6" t="s">
        <v>2287</v>
      </c>
      <c r="AE262" s="6">
        <v>318979</v>
      </c>
      <c r="AF262" s="6" t="s">
        <v>165</v>
      </c>
      <c r="AG262" s="6">
        <v>31701038</v>
      </c>
      <c r="AH262" s="6">
        <v>2019</v>
      </c>
      <c r="AI262" s="6" t="s">
        <v>392</v>
      </c>
      <c r="AJ262" s="6" t="s">
        <v>2288</v>
      </c>
      <c r="AK262" s="6" t="s">
        <v>2289</v>
      </c>
      <c r="AL262" s="9" t="s">
        <v>62</v>
      </c>
      <c r="AM262" s="10">
        <v>99</v>
      </c>
      <c r="AN262" s="6" t="s">
        <v>1506</v>
      </c>
      <c r="AO262" s="9" t="s">
        <v>73</v>
      </c>
      <c r="AP262" s="10">
        <v>97</v>
      </c>
      <c r="AQ262" s="6" t="str">
        <f t="shared" si="9"/>
        <v>mf</v>
      </c>
    </row>
    <row r="263" spans="1:53" ht="15.75" customHeight="1">
      <c r="A263" s="6">
        <f t="shared" ca="1" si="8"/>
        <v>5.2206771274590835E-2</v>
      </c>
      <c r="B263" s="6" t="s">
        <v>303</v>
      </c>
      <c r="C263" s="6">
        <v>9536007</v>
      </c>
      <c r="D263" s="7">
        <v>43353</v>
      </c>
      <c r="E263" s="6" t="s">
        <v>2290</v>
      </c>
      <c r="F263" s="6" t="s">
        <v>2291</v>
      </c>
      <c r="G263" s="6">
        <v>5</v>
      </c>
      <c r="H263" s="6" t="s">
        <v>58</v>
      </c>
      <c r="I263" s="6" t="s">
        <v>305</v>
      </c>
      <c r="J263" s="6">
        <v>92661</v>
      </c>
      <c r="K263" s="6">
        <v>6</v>
      </c>
      <c r="L263" s="7">
        <v>40725</v>
      </c>
      <c r="M263" s="7">
        <v>44043</v>
      </c>
      <c r="N263" s="6" t="s">
        <v>2292</v>
      </c>
      <c r="O263" s="8" t="s">
        <v>2294</v>
      </c>
      <c r="P263" s="9" t="s">
        <v>62</v>
      </c>
      <c r="Q263" s="10">
        <v>99</v>
      </c>
      <c r="R263" s="6">
        <v>3</v>
      </c>
      <c r="S263" s="6" t="s">
        <v>882</v>
      </c>
      <c r="T263" s="6" t="s">
        <v>883</v>
      </c>
      <c r="U263" s="6" t="s">
        <v>884</v>
      </c>
      <c r="V263" s="6" t="s">
        <v>67</v>
      </c>
      <c r="W263" s="6" t="s">
        <v>68</v>
      </c>
      <c r="X263" s="6">
        <v>2018</v>
      </c>
      <c r="Y263" s="6">
        <v>374625</v>
      </c>
      <c r="Z263" s="6" t="s">
        <v>303</v>
      </c>
      <c r="AA263" s="6">
        <v>225000</v>
      </c>
      <c r="AB263" s="6">
        <v>149625</v>
      </c>
      <c r="AC263" s="6" t="s">
        <v>69</v>
      </c>
      <c r="AD263" s="6" t="s">
        <v>2295</v>
      </c>
      <c r="AE263" s="6">
        <v>374625</v>
      </c>
      <c r="AF263" s="6" t="s">
        <v>165</v>
      </c>
      <c r="AG263" s="6">
        <v>36456864</v>
      </c>
      <c r="AH263" s="6">
        <v>2023</v>
      </c>
      <c r="AI263" s="6">
        <v>1</v>
      </c>
      <c r="AJ263" s="6" t="s">
        <v>518</v>
      </c>
      <c r="AK263" s="6" t="s">
        <v>2296</v>
      </c>
      <c r="AL263" s="9" t="s">
        <v>62</v>
      </c>
      <c r="AM263" s="10">
        <v>99</v>
      </c>
      <c r="AN263" s="6" t="s">
        <v>2297</v>
      </c>
      <c r="AO263" s="9" t="s">
        <v>62</v>
      </c>
      <c r="AP263" s="10">
        <v>99</v>
      </c>
      <c r="AQ263" s="6" t="str">
        <f t="shared" si="9"/>
        <v>mm</v>
      </c>
      <c r="AR263" s="6">
        <v>1</v>
      </c>
      <c r="AS263" s="6">
        <v>0</v>
      </c>
      <c r="AT263" s="6">
        <v>0</v>
      </c>
      <c r="AU263" s="6">
        <v>0</v>
      </c>
      <c r="AV263" s="6">
        <v>0</v>
      </c>
      <c r="AW263" s="6">
        <v>0</v>
      </c>
      <c r="AX263" s="6">
        <v>0</v>
      </c>
      <c r="AY263" s="6">
        <v>0</v>
      </c>
      <c r="AZ263" s="6" t="s">
        <v>197</v>
      </c>
      <c r="BA263" s="6" t="s">
        <v>2298</v>
      </c>
    </row>
    <row r="264" spans="1:53" ht="15.75" customHeight="1">
      <c r="A264" s="6">
        <f t="shared" ca="1" si="8"/>
        <v>0.43830052882751636</v>
      </c>
      <c r="B264" s="6" t="s">
        <v>254</v>
      </c>
      <c r="C264" s="6">
        <v>9474143</v>
      </c>
      <c r="D264" s="7">
        <v>43221</v>
      </c>
      <c r="E264" s="6" t="s">
        <v>2299</v>
      </c>
      <c r="F264" s="6" t="s">
        <v>2300</v>
      </c>
      <c r="G264" s="6">
        <v>5</v>
      </c>
      <c r="H264" s="6" t="s">
        <v>58</v>
      </c>
      <c r="I264" s="6" t="s">
        <v>256</v>
      </c>
      <c r="J264" s="6">
        <v>117592</v>
      </c>
      <c r="K264" s="6">
        <v>4</v>
      </c>
      <c r="L264" s="7">
        <v>42217</v>
      </c>
      <c r="M264" s="7">
        <v>43585</v>
      </c>
      <c r="N264" s="6" t="s">
        <v>2301</v>
      </c>
      <c r="O264" s="8" t="s">
        <v>2302</v>
      </c>
      <c r="P264" s="9" t="s">
        <v>62</v>
      </c>
      <c r="Q264" s="10">
        <v>99</v>
      </c>
      <c r="R264" s="6">
        <v>15</v>
      </c>
      <c r="S264" s="6" t="s">
        <v>1237</v>
      </c>
      <c r="T264" s="6" t="s">
        <v>1238</v>
      </c>
      <c r="U264" s="6" t="s">
        <v>205</v>
      </c>
      <c r="V264" s="6" t="s">
        <v>85</v>
      </c>
      <c r="W264" s="6" t="s">
        <v>68</v>
      </c>
      <c r="X264" s="6">
        <v>2018</v>
      </c>
      <c r="Y264" s="6">
        <v>145309</v>
      </c>
      <c r="Z264" s="6" t="s">
        <v>254</v>
      </c>
      <c r="AA264" s="6">
        <v>95661</v>
      </c>
      <c r="AB264" s="6">
        <v>49648</v>
      </c>
      <c r="AC264" s="6" t="s">
        <v>69</v>
      </c>
      <c r="AD264" s="6" t="s">
        <v>2303</v>
      </c>
      <c r="AE264" s="6">
        <v>145309</v>
      </c>
      <c r="AF264" s="6" t="s">
        <v>165</v>
      </c>
      <c r="AG264" s="6">
        <v>31571705</v>
      </c>
      <c r="AH264" s="6">
        <v>2019</v>
      </c>
      <c r="AI264" s="6">
        <v>0</v>
      </c>
      <c r="AJ264" s="6" t="s">
        <v>2304</v>
      </c>
      <c r="AK264" s="6" t="s">
        <v>2305</v>
      </c>
      <c r="AL264" s="9" t="s">
        <v>62</v>
      </c>
      <c r="AM264" s="10">
        <v>100</v>
      </c>
      <c r="AN264" s="6" t="s">
        <v>2306</v>
      </c>
      <c r="AO264" s="9" t="s">
        <v>62</v>
      </c>
      <c r="AP264" s="10">
        <v>80</v>
      </c>
      <c r="AQ264" s="6" t="str">
        <f t="shared" si="9"/>
        <v>mm</v>
      </c>
    </row>
    <row r="265" spans="1:53" ht="15.75" customHeight="1">
      <c r="A265" s="6">
        <f t="shared" ca="1" si="8"/>
        <v>0.58902311113067385</v>
      </c>
      <c r="B265" s="6" t="s">
        <v>127</v>
      </c>
      <c r="C265" s="6">
        <v>9654585</v>
      </c>
      <c r="D265" s="7">
        <v>43363</v>
      </c>
      <c r="E265" s="6" t="s">
        <v>287</v>
      </c>
      <c r="F265" s="6" t="s">
        <v>2307</v>
      </c>
      <c r="G265" s="6">
        <v>7</v>
      </c>
      <c r="H265" s="6" t="s">
        <v>58</v>
      </c>
      <c r="I265" s="6" t="s">
        <v>130</v>
      </c>
      <c r="J265" s="6">
        <v>103291</v>
      </c>
      <c r="K265" s="6">
        <v>5</v>
      </c>
      <c r="L265" s="7">
        <v>43344</v>
      </c>
      <c r="M265" s="7">
        <v>44439</v>
      </c>
      <c r="N265" s="6" t="s">
        <v>2308</v>
      </c>
      <c r="O265" s="8" t="s">
        <v>2310</v>
      </c>
      <c r="P265" s="9" t="s">
        <v>73</v>
      </c>
      <c r="Q265" s="10">
        <v>99</v>
      </c>
      <c r="R265" s="6">
        <v>5</v>
      </c>
      <c r="S265" s="6" t="s">
        <v>1229</v>
      </c>
      <c r="T265" s="6" t="s">
        <v>595</v>
      </c>
      <c r="U265" s="6" t="s">
        <v>311</v>
      </c>
      <c r="V265" s="6" t="s">
        <v>85</v>
      </c>
      <c r="W265" s="6" t="s">
        <v>68</v>
      </c>
      <c r="X265" s="6">
        <v>2018</v>
      </c>
      <c r="Y265" s="6">
        <v>811731</v>
      </c>
      <c r="Z265" s="6" t="s">
        <v>127</v>
      </c>
      <c r="AA265" s="6">
        <v>480314</v>
      </c>
      <c r="AB265" s="6">
        <v>331417</v>
      </c>
      <c r="AC265" s="6" t="s">
        <v>69</v>
      </c>
      <c r="AD265" s="6" t="s">
        <v>2311</v>
      </c>
      <c r="AE265" s="6">
        <v>811731</v>
      </c>
      <c r="AF265" s="6" t="s">
        <v>193</v>
      </c>
      <c r="AG265" s="6">
        <v>35417607</v>
      </c>
      <c r="AH265" s="6">
        <v>2023</v>
      </c>
      <c r="AI265" s="6">
        <v>1</v>
      </c>
      <c r="AJ265" s="6" t="s">
        <v>2312</v>
      </c>
      <c r="AK265" s="6" t="s">
        <v>765</v>
      </c>
      <c r="AL265" s="9" t="s">
        <v>73</v>
      </c>
      <c r="AM265" s="10">
        <v>97</v>
      </c>
      <c r="AN265" s="6" t="s">
        <v>2313</v>
      </c>
      <c r="AO265" s="9" t="s">
        <v>62</v>
      </c>
      <c r="AP265" s="10">
        <v>99</v>
      </c>
      <c r="AQ265" s="6" t="str">
        <f t="shared" si="9"/>
        <v>fm</v>
      </c>
      <c r="AR265" s="6">
        <v>0</v>
      </c>
      <c r="AS265" s="6">
        <v>0</v>
      </c>
      <c r="AT265" s="6">
        <v>1</v>
      </c>
      <c r="AU265" s="6">
        <v>1</v>
      </c>
      <c r="AV265" s="6">
        <v>0</v>
      </c>
      <c r="AW265" s="6">
        <v>0</v>
      </c>
      <c r="AX265" s="6">
        <v>0</v>
      </c>
      <c r="AY265" s="6">
        <v>0</v>
      </c>
      <c r="AZ265" s="6" t="s">
        <v>107</v>
      </c>
      <c r="BA265" s="6" t="s">
        <v>2314</v>
      </c>
    </row>
    <row r="266" spans="1:53" ht="15.75" customHeight="1">
      <c r="A266" s="6">
        <f t="shared" ca="1" si="8"/>
        <v>0.39621568644197436</v>
      </c>
      <c r="B266" s="6" t="s">
        <v>199</v>
      </c>
      <c r="C266" s="6">
        <v>9854512</v>
      </c>
      <c r="D266" s="7">
        <v>43507</v>
      </c>
      <c r="E266" s="6" t="s">
        <v>56</v>
      </c>
      <c r="F266" s="6" t="s">
        <v>2315</v>
      </c>
      <c r="G266" s="6">
        <v>6</v>
      </c>
      <c r="H266" s="6" t="s">
        <v>58</v>
      </c>
      <c r="I266" s="6" t="s">
        <v>149</v>
      </c>
      <c r="J266" s="6">
        <v>82621</v>
      </c>
      <c r="K266" s="6">
        <v>21</v>
      </c>
      <c r="L266" s="7">
        <v>36404</v>
      </c>
      <c r="M266" s="7">
        <v>43677</v>
      </c>
      <c r="N266" s="6" t="s">
        <v>745</v>
      </c>
      <c r="O266" s="8" t="s">
        <v>2316</v>
      </c>
      <c r="P266" s="9" t="s">
        <v>62</v>
      </c>
      <c r="Q266" s="10">
        <v>99</v>
      </c>
      <c r="R266" s="6">
        <v>14</v>
      </c>
      <c r="S266" s="6" t="s">
        <v>1038</v>
      </c>
      <c r="T266" s="6" t="s">
        <v>1039</v>
      </c>
      <c r="U266" s="6" t="s">
        <v>120</v>
      </c>
      <c r="V266" s="6" t="s">
        <v>121</v>
      </c>
      <c r="W266" s="6" t="s">
        <v>68</v>
      </c>
      <c r="X266" s="6">
        <v>2017</v>
      </c>
      <c r="Y266" s="6">
        <v>29382</v>
      </c>
      <c r="Z266" s="6" t="s">
        <v>199</v>
      </c>
      <c r="AA266" s="6">
        <v>17594</v>
      </c>
      <c r="AB266" s="6">
        <v>11788</v>
      </c>
      <c r="AC266" s="6" t="s">
        <v>69</v>
      </c>
      <c r="AD266" s="6" t="s">
        <v>2317</v>
      </c>
      <c r="AE266" s="6">
        <v>29382</v>
      </c>
      <c r="AF266" s="6" t="s">
        <v>165</v>
      </c>
      <c r="AG266" s="6">
        <v>32893190</v>
      </c>
      <c r="AH266" s="6">
        <v>2020</v>
      </c>
      <c r="AI266" s="6">
        <v>0</v>
      </c>
      <c r="AJ266" s="6" t="s">
        <v>1217</v>
      </c>
      <c r="AK266" s="6" t="s">
        <v>2318</v>
      </c>
      <c r="AL266" s="9" t="s">
        <v>62</v>
      </c>
      <c r="AM266" s="10">
        <v>58</v>
      </c>
      <c r="AN266" s="6" t="s">
        <v>2319</v>
      </c>
      <c r="AO266" s="9" t="s">
        <v>116</v>
      </c>
      <c r="AP266" s="9" t="s">
        <v>116</v>
      </c>
      <c r="AQ266" s="6" t="str">
        <f t="shared" si="9"/>
        <v>Missing</v>
      </c>
    </row>
    <row r="267" spans="1:53" ht="15.75" customHeight="1">
      <c r="A267" s="6">
        <f t="shared" ca="1" si="8"/>
        <v>8.2713872058373217E-2</v>
      </c>
      <c r="B267" s="6" t="s">
        <v>127</v>
      </c>
      <c r="C267" s="6">
        <v>9304358</v>
      </c>
      <c r="D267" s="7">
        <v>42860</v>
      </c>
      <c r="E267" s="6" t="s">
        <v>1026</v>
      </c>
      <c r="F267" s="6" t="s">
        <v>2320</v>
      </c>
      <c r="G267" s="6">
        <v>5</v>
      </c>
      <c r="H267" s="6" t="s">
        <v>58</v>
      </c>
      <c r="I267" s="6" t="s">
        <v>130</v>
      </c>
      <c r="J267" s="6">
        <v>99921</v>
      </c>
      <c r="K267" s="6">
        <v>5</v>
      </c>
      <c r="L267" s="7">
        <v>41379</v>
      </c>
      <c r="M267" s="7">
        <v>43921</v>
      </c>
      <c r="N267" s="6" t="s">
        <v>2321</v>
      </c>
      <c r="O267" s="8" t="s">
        <v>2323</v>
      </c>
      <c r="P267" s="9" t="s">
        <v>62</v>
      </c>
      <c r="Q267" s="10">
        <v>99</v>
      </c>
      <c r="R267" s="6">
        <v>25</v>
      </c>
      <c r="S267" s="6" t="s">
        <v>666</v>
      </c>
      <c r="T267" s="6" t="s">
        <v>119</v>
      </c>
      <c r="U267" s="6" t="s">
        <v>120</v>
      </c>
      <c r="V267" s="6" t="s">
        <v>667</v>
      </c>
      <c r="W267" s="6" t="s">
        <v>68</v>
      </c>
      <c r="X267" s="6">
        <v>2017</v>
      </c>
      <c r="Y267" s="6">
        <v>516104</v>
      </c>
      <c r="Z267" s="6" t="s">
        <v>127</v>
      </c>
      <c r="AA267" s="6">
        <v>347402</v>
      </c>
      <c r="AB267" s="6">
        <v>168702</v>
      </c>
      <c r="AC267" s="6" t="s">
        <v>69</v>
      </c>
      <c r="AD267" s="6" t="s">
        <v>2324</v>
      </c>
      <c r="AE267" s="6">
        <v>516104</v>
      </c>
      <c r="AF267" s="6" t="s">
        <v>193</v>
      </c>
      <c r="AG267" s="6">
        <v>36219802</v>
      </c>
      <c r="AH267" s="6">
        <v>2022</v>
      </c>
      <c r="AI267" s="6">
        <v>1</v>
      </c>
      <c r="AJ267" s="6" t="s">
        <v>2325</v>
      </c>
      <c r="AK267" s="6" t="s">
        <v>2326</v>
      </c>
      <c r="AL267" s="9" t="s">
        <v>73</v>
      </c>
      <c r="AM267" s="10">
        <v>98</v>
      </c>
      <c r="AN267" s="6" t="s">
        <v>2313</v>
      </c>
      <c r="AO267" s="9" t="s">
        <v>62</v>
      </c>
      <c r="AP267" s="10">
        <v>99</v>
      </c>
      <c r="AQ267" s="6" t="str">
        <f t="shared" si="9"/>
        <v>fm</v>
      </c>
      <c r="AR267" s="6">
        <v>0</v>
      </c>
      <c r="AS267" s="6">
        <v>0</v>
      </c>
      <c r="AT267" s="6">
        <v>1</v>
      </c>
      <c r="AU267" s="6">
        <v>1</v>
      </c>
      <c r="AV267" s="6">
        <v>1</v>
      </c>
      <c r="AW267" s="6">
        <v>0</v>
      </c>
      <c r="AX267" s="6">
        <v>0</v>
      </c>
      <c r="AY267" s="6">
        <v>0</v>
      </c>
      <c r="AZ267" s="6" t="s">
        <v>107</v>
      </c>
      <c r="BA267" s="6" t="s">
        <v>2327</v>
      </c>
    </row>
    <row r="268" spans="1:53" ht="15.75" customHeight="1">
      <c r="A268" s="6">
        <f t="shared" ca="1" si="8"/>
        <v>0.91347756407668956</v>
      </c>
      <c r="B268" s="6" t="s">
        <v>92</v>
      </c>
      <c r="C268" s="6">
        <v>9322616</v>
      </c>
      <c r="D268" s="7">
        <v>42957</v>
      </c>
      <c r="E268" s="6" t="s">
        <v>76</v>
      </c>
      <c r="F268" s="6" t="s">
        <v>2328</v>
      </c>
      <c r="G268" s="6">
        <v>5</v>
      </c>
      <c r="H268" s="6" t="s">
        <v>58</v>
      </c>
      <c r="I268" s="6" t="s">
        <v>95</v>
      </c>
      <c r="J268" s="6">
        <v>76140</v>
      </c>
      <c r="K268" s="6">
        <v>5</v>
      </c>
      <c r="L268" s="7">
        <v>41487</v>
      </c>
      <c r="M268" s="7">
        <v>43496</v>
      </c>
      <c r="N268" s="6" t="s">
        <v>1807</v>
      </c>
      <c r="O268" s="8" t="s">
        <v>691</v>
      </c>
      <c r="P268" s="9" t="s">
        <v>73</v>
      </c>
      <c r="Q268" s="10">
        <v>98</v>
      </c>
      <c r="R268" s="6">
        <v>7</v>
      </c>
      <c r="S268" s="6" t="s">
        <v>2329</v>
      </c>
      <c r="T268" s="6" t="s">
        <v>2330</v>
      </c>
      <c r="U268" s="6" t="s">
        <v>311</v>
      </c>
      <c r="V268" s="6" t="s">
        <v>336</v>
      </c>
      <c r="W268" s="6" t="s">
        <v>68</v>
      </c>
      <c r="X268" s="6">
        <v>2017</v>
      </c>
      <c r="Y268" s="6">
        <v>316430</v>
      </c>
      <c r="Z268" s="6" t="s">
        <v>92</v>
      </c>
      <c r="AA268" s="6">
        <v>207500</v>
      </c>
      <c r="AB268" s="6">
        <v>108930</v>
      </c>
      <c r="AC268" s="6" t="s">
        <v>69</v>
      </c>
      <c r="AD268" s="6" t="s">
        <v>2331</v>
      </c>
      <c r="AE268" s="6">
        <v>316430</v>
      </c>
      <c r="AF268" s="6" t="s">
        <v>165</v>
      </c>
      <c r="AG268" s="6">
        <v>36795645</v>
      </c>
      <c r="AH268" s="6">
        <v>2023</v>
      </c>
      <c r="AI268" s="6">
        <v>0</v>
      </c>
      <c r="AJ268" s="6" t="s">
        <v>2332</v>
      </c>
      <c r="AK268" s="6" t="s">
        <v>2333</v>
      </c>
      <c r="AL268" s="9" t="s">
        <v>73</v>
      </c>
      <c r="AM268" s="10">
        <v>98</v>
      </c>
      <c r="AN268" s="6" t="s">
        <v>2334</v>
      </c>
      <c r="AO268" s="9" t="s">
        <v>73</v>
      </c>
      <c r="AP268" s="10">
        <v>98</v>
      </c>
      <c r="AQ268" s="6" t="str">
        <f t="shared" si="9"/>
        <v>ff</v>
      </c>
    </row>
    <row r="269" spans="1:53" ht="15.75" customHeight="1">
      <c r="A269" s="6">
        <f t="shared" ca="1" si="8"/>
        <v>0.42477731179414779</v>
      </c>
      <c r="B269" s="6" t="s">
        <v>241</v>
      </c>
      <c r="C269" s="6">
        <v>9261576</v>
      </c>
      <c r="D269" s="7">
        <v>42816</v>
      </c>
      <c r="E269" s="6" t="s">
        <v>2335</v>
      </c>
      <c r="F269" s="6" t="s">
        <v>2336</v>
      </c>
      <c r="G269" s="6">
        <v>5</v>
      </c>
      <c r="H269" s="6" t="s">
        <v>58</v>
      </c>
      <c r="I269" s="6" t="s">
        <v>243</v>
      </c>
      <c r="J269" s="6">
        <v>120690</v>
      </c>
      <c r="K269" s="6">
        <v>4</v>
      </c>
      <c r="L269" s="7">
        <v>41713</v>
      </c>
      <c r="M269" s="7">
        <v>44165</v>
      </c>
      <c r="N269" s="6" t="s">
        <v>2337</v>
      </c>
      <c r="O269" s="8" t="s">
        <v>2339</v>
      </c>
      <c r="P269" s="9" t="s">
        <v>73</v>
      </c>
      <c r="Q269" s="10">
        <v>99</v>
      </c>
      <c r="R269" s="6">
        <v>4</v>
      </c>
      <c r="S269" s="6" t="s">
        <v>1512</v>
      </c>
      <c r="T269" s="6" t="s">
        <v>1513</v>
      </c>
      <c r="U269" s="6" t="s">
        <v>640</v>
      </c>
      <c r="V269" s="6" t="s">
        <v>67</v>
      </c>
      <c r="W269" s="6" t="s">
        <v>68</v>
      </c>
      <c r="X269" s="6">
        <v>2017</v>
      </c>
      <c r="Y269" s="6">
        <v>314196</v>
      </c>
      <c r="Z269" s="6" t="s">
        <v>241</v>
      </c>
      <c r="AA269" s="6">
        <v>247790</v>
      </c>
      <c r="AB269" s="6">
        <v>66406</v>
      </c>
      <c r="AC269" s="6" t="s">
        <v>69</v>
      </c>
      <c r="AD269" s="6" t="s">
        <v>2341</v>
      </c>
      <c r="AE269" s="6">
        <v>314196</v>
      </c>
      <c r="AF269" s="6" t="s">
        <v>165</v>
      </c>
      <c r="AG269" s="6">
        <v>36448755</v>
      </c>
      <c r="AH269" s="6">
        <v>2023</v>
      </c>
      <c r="AI269" s="6">
        <v>1</v>
      </c>
      <c r="AJ269" s="6" t="s">
        <v>2342</v>
      </c>
      <c r="AK269" s="6" t="s">
        <v>2343</v>
      </c>
      <c r="AL269" s="9" t="s">
        <v>73</v>
      </c>
      <c r="AM269" s="10">
        <v>99</v>
      </c>
      <c r="AN269" s="6" t="s">
        <v>2344</v>
      </c>
      <c r="AO269" s="9" t="s">
        <v>73</v>
      </c>
      <c r="AP269" s="10">
        <v>99</v>
      </c>
      <c r="AQ269" s="6" t="str">
        <f t="shared" si="9"/>
        <v>ff</v>
      </c>
      <c r="AR269" s="6">
        <v>0</v>
      </c>
      <c r="AS269" s="6">
        <v>0</v>
      </c>
      <c r="AT269" s="6">
        <v>1</v>
      </c>
      <c r="AU269" s="6">
        <v>1</v>
      </c>
      <c r="AV269" s="6">
        <v>0</v>
      </c>
      <c r="AW269" s="6">
        <v>0</v>
      </c>
      <c r="AX269" s="6">
        <v>0</v>
      </c>
      <c r="AY269" s="6">
        <v>0</v>
      </c>
      <c r="AZ269" s="6" t="s">
        <v>107</v>
      </c>
      <c r="BA269" s="6" t="s">
        <v>2345</v>
      </c>
    </row>
    <row r="270" spans="1:53" ht="15.75" customHeight="1">
      <c r="A270" s="6">
        <f t="shared" ca="1" si="8"/>
        <v>0.82133121161876821</v>
      </c>
      <c r="B270" s="6" t="s">
        <v>405</v>
      </c>
      <c r="C270" s="6">
        <v>9447151</v>
      </c>
      <c r="D270" s="7">
        <v>43154</v>
      </c>
      <c r="E270" s="6" t="s">
        <v>76</v>
      </c>
      <c r="F270" s="6" t="s">
        <v>2346</v>
      </c>
      <c r="G270" s="6">
        <v>5</v>
      </c>
      <c r="H270" s="6" t="s">
        <v>58</v>
      </c>
      <c r="I270" s="6" t="s">
        <v>407</v>
      </c>
      <c r="J270" s="6">
        <v>22727</v>
      </c>
      <c r="K270" s="6">
        <v>11</v>
      </c>
      <c r="L270" s="7">
        <v>39295</v>
      </c>
      <c r="M270" s="7">
        <v>43524</v>
      </c>
      <c r="N270" s="6" t="s">
        <v>318</v>
      </c>
      <c r="O270" s="8" t="s">
        <v>2347</v>
      </c>
      <c r="P270" s="9" t="s">
        <v>62</v>
      </c>
      <c r="Q270" s="10">
        <v>100</v>
      </c>
      <c r="R270" s="6">
        <v>2</v>
      </c>
      <c r="S270" s="6" t="s">
        <v>2348</v>
      </c>
      <c r="T270" s="6" t="s">
        <v>543</v>
      </c>
      <c r="U270" s="6" t="s">
        <v>205</v>
      </c>
      <c r="V270" s="6" t="s">
        <v>67</v>
      </c>
      <c r="W270" s="6" t="s">
        <v>68</v>
      </c>
      <c r="X270" s="6">
        <v>2018</v>
      </c>
      <c r="Y270" s="6">
        <v>310000</v>
      </c>
      <c r="Z270" s="6" t="s">
        <v>405</v>
      </c>
      <c r="AA270" s="6">
        <v>200000</v>
      </c>
      <c r="AB270" s="6">
        <v>110000</v>
      </c>
      <c r="AC270" s="6" t="s">
        <v>69</v>
      </c>
      <c r="AD270" s="6" t="s">
        <v>2349</v>
      </c>
      <c r="AE270" s="6">
        <v>310000</v>
      </c>
      <c r="AF270" s="6" t="s">
        <v>165</v>
      </c>
      <c r="AG270" s="6">
        <v>36460219</v>
      </c>
      <c r="AH270" s="6">
        <v>2023</v>
      </c>
      <c r="AI270" s="6" t="s">
        <v>392</v>
      </c>
      <c r="AJ270" s="6" t="s">
        <v>2350</v>
      </c>
      <c r="AK270" s="6" t="s">
        <v>2351</v>
      </c>
      <c r="AL270" s="9" t="s">
        <v>73</v>
      </c>
      <c r="AM270" s="10">
        <v>77</v>
      </c>
      <c r="AN270" s="6" t="s">
        <v>374</v>
      </c>
      <c r="AO270" s="9" t="s">
        <v>62</v>
      </c>
      <c r="AP270" s="10">
        <v>100</v>
      </c>
      <c r="AQ270" s="6" t="str">
        <f t="shared" si="9"/>
        <v>fm</v>
      </c>
    </row>
    <row r="271" spans="1:53" ht="15.75" customHeight="1">
      <c r="A271" s="6">
        <f t="shared" ca="1" si="8"/>
        <v>1.4747790343249245E-2</v>
      </c>
      <c r="B271" s="6" t="s">
        <v>241</v>
      </c>
      <c r="C271" s="6">
        <v>9513595</v>
      </c>
      <c r="D271" s="7">
        <v>43266</v>
      </c>
      <c r="E271" s="6" t="s">
        <v>56</v>
      </c>
      <c r="F271" s="6" t="s">
        <v>2352</v>
      </c>
      <c r="G271" s="6">
        <v>5</v>
      </c>
      <c r="H271" s="6" t="s">
        <v>58</v>
      </c>
      <c r="I271" s="6" t="s">
        <v>243</v>
      </c>
      <c r="J271" s="6">
        <v>95685</v>
      </c>
      <c r="K271" s="6">
        <v>10</v>
      </c>
      <c r="L271" s="7">
        <v>39922</v>
      </c>
      <c r="M271" s="7">
        <v>44651</v>
      </c>
      <c r="N271" s="6" t="s">
        <v>980</v>
      </c>
      <c r="O271" s="8" t="s">
        <v>2354</v>
      </c>
      <c r="P271" s="9" t="s">
        <v>62</v>
      </c>
      <c r="Q271" s="10">
        <v>99</v>
      </c>
      <c r="R271" s="6">
        <v>5</v>
      </c>
      <c r="S271" s="6" t="s">
        <v>1261</v>
      </c>
      <c r="T271" s="6" t="s">
        <v>1262</v>
      </c>
      <c r="U271" s="6" t="s">
        <v>236</v>
      </c>
      <c r="V271" s="6" t="s">
        <v>67</v>
      </c>
      <c r="W271" s="6" t="s">
        <v>68</v>
      </c>
      <c r="X271" s="6">
        <v>2018</v>
      </c>
      <c r="Y271" s="6">
        <v>403750</v>
      </c>
      <c r="Z271" s="6" t="s">
        <v>241</v>
      </c>
      <c r="AA271" s="6">
        <v>250000</v>
      </c>
      <c r="AB271" s="6">
        <v>153750</v>
      </c>
      <c r="AC271" s="6" t="s">
        <v>69</v>
      </c>
      <c r="AD271" s="6" t="s">
        <v>2355</v>
      </c>
      <c r="AE271" s="6">
        <v>403750</v>
      </c>
      <c r="AF271" s="6" t="s">
        <v>193</v>
      </c>
      <c r="AG271" s="6">
        <v>38012156</v>
      </c>
      <c r="AH271" s="6">
        <v>2023</v>
      </c>
      <c r="AI271" s="6">
        <v>1</v>
      </c>
      <c r="AJ271" s="6" t="s">
        <v>2356</v>
      </c>
      <c r="AK271" s="6" t="s">
        <v>2357</v>
      </c>
      <c r="AL271" s="9" t="s">
        <v>73</v>
      </c>
      <c r="AM271" s="10">
        <v>56</v>
      </c>
      <c r="AN271" s="6" t="s">
        <v>2358</v>
      </c>
      <c r="AO271" s="9" t="s">
        <v>62</v>
      </c>
      <c r="AP271" s="10">
        <v>99</v>
      </c>
      <c r="AQ271" s="6" t="str">
        <f t="shared" si="9"/>
        <v>fm</v>
      </c>
      <c r="AR271" s="6">
        <v>0</v>
      </c>
      <c r="AS271" s="6">
        <v>0</v>
      </c>
      <c r="AT271" s="6">
        <v>0</v>
      </c>
      <c r="AU271" s="6">
        <v>0</v>
      </c>
      <c r="AV271" s="6">
        <v>0</v>
      </c>
      <c r="AW271" s="6">
        <v>0</v>
      </c>
      <c r="AX271" s="6">
        <v>0</v>
      </c>
      <c r="AY271" s="6">
        <v>1</v>
      </c>
      <c r="AZ271" s="6" t="s">
        <v>197</v>
      </c>
      <c r="BA271" s="6" t="s">
        <v>2359</v>
      </c>
    </row>
    <row r="272" spans="1:53" ht="15.75" customHeight="1">
      <c r="A272" s="6">
        <f t="shared" ca="1" si="8"/>
        <v>7.0455572349854889E-2</v>
      </c>
      <c r="B272" s="6" t="s">
        <v>254</v>
      </c>
      <c r="C272" s="6">
        <v>9215678</v>
      </c>
      <c r="D272" s="7">
        <v>42773</v>
      </c>
      <c r="E272" s="6" t="s">
        <v>76</v>
      </c>
      <c r="F272" s="6" t="s">
        <v>2360</v>
      </c>
      <c r="G272" s="6">
        <v>5</v>
      </c>
      <c r="H272" s="6" t="s">
        <v>58</v>
      </c>
      <c r="I272" s="6" t="s">
        <v>256</v>
      </c>
      <c r="J272" s="6">
        <v>27870</v>
      </c>
      <c r="K272" s="6">
        <v>37</v>
      </c>
      <c r="L272" s="7">
        <v>29312</v>
      </c>
      <c r="M272" s="7">
        <v>43524</v>
      </c>
      <c r="N272" s="6" t="s">
        <v>1307</v>
      </c>
      <c r="O272" s="8" t="s">
        <v>1993</v>
      </c>
      <c r="P272" s="9" t="s">
        <v>73</v>
      </c>
      <c r="Q272" s="10">
        <v>99</v>
      </c>
      <c r="R272" s="6">
        <v>2</v>
      </c>
      <c r="S272" s="6" t="s">
        <v>320</v>
      </c>
      <c r="T272" s="6" t="s">
        <v>321</v>
      </c>
      <c r="U272" s="6" t="s">
        <v>137</v>
      </c>
      <c r="V272" s="6" t="s">
        <v>322</v>
      </c>
      <c r="W272" s="6" t="s">
        <v>68</v>
      </c>
      <c r="X272" s="6">
        <v>2017</v>
      </c>
      <c r="Y272" s="6">
        <v>362386</v>
      </c>
      <c r="Z272" s="6" t="s">
        <v>254</v>
      </c>
      <c r="AA272" s="6">
        <v>242994</v>
      </c>
      <c r="AB272" s="6">
        <v>119392</v>
      </c>
      <c r="AC272" s="6" t="s">
        <v>69</v>
      </c>
      <c r="AD272" s="6" t="s">
        <v>2361</v>
      </c>
      <c r="AE272" s="6">
        <v>362386</v>
      </c>
      <c r="AF272" s="6" t="s">
        <v>165</v>
      </c>
      <c r="AG272" s="6">
        <v>31091298</v>
      </c>
      <c r="AH272" s="6">
        <v>2019</v>
      </c>
      <c r="AI272" s="6">
        <v>0</v>
      </c>
      <c r="AJ272" s="6" t="s">
        <v>2332</v>
      </c>
      <c r="AK272" s="6" t="s">
        <v>2362</v>
      </c>
      <c r="AL272" s="9" t="s">
        <v>62</v>
      </c>
      <c r="AM272" s="10">
        <v>86</v>
      </c>
      <c r="AN272" s="6" t="s">
        <v>1124</v>
      </c>
      <c r="AO272" s="9" t="s">
        <v>73</v>
      </c>
      <c r="AP272" s="10">
        <v>99</v>
      </c>
      <c r="AQ272" s="6" t="str">
        <f t="shared" si="9"/>
        <v>mf</v>
      </c>
    </row>
    <row r="273" spans="1:53" ht="15.75" customHeight="1">
      <c r="A273" s="6">
        <f t="shared" ca="1" si="8"/>
        <v>0.20283610381133543</v>
      </c>
      <c r="B273" s="6" t="s">
        <v>254</v>
      </c>
      <c r="C273" s="6">
        <v>9536070</v>
      </c>
      <c r="D273" s="7">
        <v>43313</v>
      </c>
      <c r="E273" s="6" t="s">
        <v>56</v>
      </c>
      <c r="F273" s="6" t="s">
        <v>2363</v>
      </c>
      <c r="G273" s="6">
        <v>5</v>
      </c>
      <c r="H273" s="6" t="s">
        <v>58</v>
      </c>
      <c r="I273" s="6" t="s">
        <v>256</v>
      </c>
      <c r="J273" s="6">
        <v>107487</v>
      </c>
      <c r="K273" s="6">
        <v>5</v>
      </c>
      <c r="L273" s="7">
        <v>41866</v>
      </c>
      <c r="M273" s="7">
        <v>44043</v>
      </c>
      <c r="N273" s="6" t="s">
        <v>2364</v>
      </c>
      <c r="O273" s="8" t="s">
        <v>2365</v>
      </c>
      <c r="P273" s="9" t="s">
        <v>62</v>
      </c>
      <c r="Q273" s="10">
        <v>99</v>
      </c>
      <c r="R273" s="6">
        <v>1</v>
      </c>
      <c r="S273" s="6" t="s">
        <v>2366</v>
      </c>
      <c r="T273" s="6" t="s">
        <v>2367</v>
      </c>
      <c r="U273" s="6" t="s">
        <v>1837</v>
      </c>
      <c r="V273" s="6" t="s">
        <v>85</v>
      </c>
      <c r="W273" s="6" t="s">
        <v>68</v>
      </c>
      <c r="X273" s="6">
        <v>2018</v>
      </c>
      <c r="Y273" s="6">
        <v>279618</v>
      </c>
      <c r="Z273" s="6" t="s">
        <v>254</v>
      </c>
      <c r="AA273" s="6">
        <v>190000</v>
      </c>
      <c r="AB273" s="6">
        <v>89618</v>
      </c>
      <c r="AC273" s="6" t="s">
        <v>69</v>
      </c>
      <c r="AD273" s="6" t="s">
        <v>2368</v>
      </c>
      <c r="AE273" s="6">
        <v>279618</v>
      </c>
      <c r="AF273" s="6" t="s">
        <v>165</v>
      </c>
      <c r="AG273" s="6">
        <v>36721368</v>
      </c>
      <c r="AH273" s="6">
        <v>2023</v>
      </c>
      <c r="AI273" s="6">
        <v>0</v>
      </c>
      <c r="AJ273" s="6" t="s">
        <v>2369</v>
      </c>
      <c r="AK273" s="6" t="s">
        <v>2370</v>
      </c>
      <c r="AL273" s="9" t="s">
        <v>62</v>
      </c>
      <c r="AM273" s="10">
        <v>60</v>
      </c>
      <c r="AN273" s="6" t="s">
        <v>2371</v>
      </c>
      <c r="AO273" s="9" t="s">
        <v>62</v>
      </c>
      <c r="AP273" s="10">
        <v>99</v>
      </c>
      <c r="AQ273" s="6" t="str">
        <f t="shared" si="9"/>
        <v>mm</v>
      </c>
    </row>
    <row r="274" spans="1:53" ht="15.75" customHeight="1">
      <c r="A274" s="6">
        <f t="shared" ca="1" si="8"/>
        <v>0.66161190121293445</v>
      </c>
      <c r="B274" s="6" t="s">
        <v>889</v>
      </c>
      <c r="C274" s="6">
        <v>9380375</v>
      </c>
      <c r="D274" s="7">
        <v>42705</v>
      </c>
      <c r="E274" s="6" t="s">
        <v>287</v>
      </c>
      <c r="F274" s="6" t="s">
        <v>2372</v>
      </c>
      <c r="G274" s="6">
        <v>7</v>
      </c>
      <c r="H274" s="6" t="s">
        <v>58</v>
      </c>
      <c r="I274" s="6" t="s">
        <v>891</v>
      </c>
      <c r="J274" s="6">
        <v>20900</v>
      </c>
      <c r="K274" s="6">
        <v>5</v>
      </c>
      <c r="L274" s="7">
        <v>42705</v>
      </c>
      <c r="M274" s="7">
        <v>43434</v>
      </c>
      <c r="N274" s="6" t="s">
        <v>1565</v>
      </c>
      <c r="O274" s="8" t="s">
        <v>637</v>
      </c>
      <c r="P274" s="9" t="s">
        <v>62</v>
      </c>
      <c r="Q274" s="10">
        <v>99</v>
      </c>
      <c r="R274" s="6">
        <v>7</v>
      </c>
      <c r="S274" s="6" t="s">
        <v>1538</v>
      </c>
      <c r="T274" s="6" t="s">
        <v>1539</v>
      </c>
      <c r="U274" s="6" t="s">
        <v>1540</v>
      </c>
      <c r="V274" s="6" t="s">
        <v>67</v>
      </c>
      <c r="W274" s="6" t="s">
        <v>68</v>
      </c>
      <c r="X274" s="6">
        <v>2017</v>
      </c>
      <c r="Y274" s="6">
        <v>334125</v>
      </c>
      <c r="Z274" s="6" t="s">
        <v>889</v>
      </c>
      <c r="AA274" s="6">
        <v>225000</v>
      </c>
      <c r="AB274" s="6">
        <v>109125</v>
      </c>
      <c r="AC274" s="6" t="s">
        <v>69</v>
      </c>
      <c r="AD274" s="6" t="s">
        <v>2374</v>
      </c>
      <c r="AE274" s="6">
        <v>334125</v>
      </c>
      <c r="AF274" s="6" t="s">
        <v>165</v>
      </c>
      <c r="AG274" s="6">
        <v>31586890</v>
      </c>
      <c r="AH274" s="6">
        <v>2020</v>
      </c>
      <c r="AI274" s="6">
        <v>1</v>
      </c>
      <c r="AJ274" s="6" t="s">
        <v>940</v>
      </c>
      <c r="AK274" s="6" t="s">
        <v>1024</v>
      </c>
      <c r="AL274" s="9" t="s">
        <v>73</v>
      </c>
      <c r="AM274" s="10">
        <v>98</v>
      </c>
      <c r="AN274" s="6" t="s">
        <v>1805</v>
      </c>
      <c r="AO274" s="9" t="s">
        <v>62</v>
      </c>
      <c r="AP274" s="10">
        <v>99</v>
      </c>
      <c r="AQ274" s="6" t="str">
        <f t="shared" si="9"/>
        <v>fm</v>
      </c>
      <c r="AR274" s="6">
        <v>0</v>
      </c>
      <c r="AS274" s="6">
        <v>0</v>
      </c>
      <c r="AT274" s="6">
        <v>1</v>
      </c>
      <c r="AU274" s="6">
        <v>1</v>
      </c>
      <c r="AV274" s="6">
        <v>1</v>
      </c>
      <c r="AW274" s="6">
        <v>0</v>
      </c>
      <c r="AX274" s="6">
        <v>0</v>
      </c>
      <c r="AY274" s="6">
        <v>0</v>
      </c>
      <c r="AZ274" s="6" t="s">
        <v>107</v>
      </c>
      <c r="BA274" s="6" t="s">
        <v>2375</v>
      </c>
    </row>
    <row r="275" spans="1:53" ht="15.75" customHeight="1">
      <c r="A275" s="6">
        <f t="shared" ca="1" si="8"/>
        <v>0.76675155509737891</v>
      </c>
      <c r="B275" s="6" t="s">
        <v>199</v>
      </c>
      <c r="C275" s="6">
        <v>9254442</v>
      </c>
      <c r="D275" s="7">
        <v>42852</v>
      </c>
      <c r="E275" s="6" t="s">
        <v>76</v>
      </c>
      <c r="F275" s="6" t="s">
        <v>2376</v>
      </c>
      <c r="G275" s="6">
        <v>5</v>
      </c>
      <c r="H275" s="6" t="s">
        <v>58</v>
      </c>
      <c r="I275" s="6" t="s">
        <v>149</v>
      </c>
      <c r="J275" s="6">
        <v>175231</v>
      </c>
      <c r="K275" s="6">
        <v>5</v>
      </c>
      <c r="L275" s="7">
        <v>41417</v>
      </c>
      <c r="M275" s="7">
        <v>43585</v>
      </c>
      <c r="N275" s="6" t="s">
        <v>2377</v>
      </c>
      <c r="O275" s="8" t="s">
        <v>1168</v>
      </c>
      <c r="P275" s="9" t="s">
        <v>62</v>
      </c>
      <c r="Q275" s="10">
        <v>99</v>
      </c>
      <c r="R275" s="6">
        <v>7</v>
      </c>
      <c r="S275" s="6" t="s">
        <v>1761</v>
      </c>
      <c r="T275" s="6" t="s">
        <v>472</v>
      </c>
      <c r="U275" s="6" t="s">
        <v>311</v>
      </c>
      <c r="V275" s="6" t="s">
        <v>102</v>
      </c>
      <c r="W275" s="6" t="s">
        <v>68</v>
      </c>
      <c r="X275" s="6">
        <v>2017</v>
      </c>
      <c r="Y275" s="6">
        <v>643350</v>
      </c>
      <c r="Z275" s="6" t="s">
        <v>199</v>
      </c>
      <c r="AA275" s="6">
        <v>525123</v>
      </c>
      <c r="AB275" s="6">
        <v>118227</v>
      </c>
      <c r="AC275" s="6" t="s">
        <v>69</v>
      </c>
      <c r="AD275" s="6" t="s">
        <v>2379</v>
      </c>
      <c r="AE275" s="6">
        <v>643350</v>
      </c>
      <c r="AF275" s="6" t="s">
        <v>165</v>
      </c>
      <c r="AG275" s="6">
        <v>36623247</v>
      </c>
      <c r="AH275" s="6">
        <v>2023</v>
      </c>
      <c r="AI275" s="6">
        <v>1</v>
      </c>
      <c r="AJ275" s="6" t="s">
        <v>2380</v>
      </c>
      <c r="AK275" s="6" t="s">
        <v>222</v>
      </c>
      <c r="AL275" s="9" t="s">
        <v>62</v>
      </c>
      <c r="AM275" s="10">
        <v>99</v>
      </c>
      <c r="AN275" s="6" t="s">
        <v>1805</v>
      </c>
      <c r="AO275" s="9" t="s">
        <v>62</v>
      </c>
      <c r="AP275" s="10">
        <v>99</v>
      </c>
      <c r="AQ275" s="6" t="str">
        <f t="shared" si="9"/>
        <v>mm</v>
      </c>
      <c r="AR275" s="6">
        <v>0</v>
      </c>
      <c r="AS275" s="6">
        <v>0</v>
      </c>
      <c r="AT275" s="6">
        <v>1</v>
      </c>
      <c r="AU275" s="6">
        <v>1</v>
      </c>
      <c r="AV275" s="6">
        <v>0</v>
      </c>
      <c r="AW275" s="6">
        <v>0</v>
      </c>
      <c r="AX275" s="6">
        <v>0</v>
      </c>
      <c r="AY275" s="6">
        <v>0</v>
      </c>
      <c r="AZ275" s="6" t="s">
        <v>107</v>
      </c>
      <c r="BA275" s="6" t="s">
        <v>2381</v>
      </c>
    </row>
    <row r="276" spans="1:53" ht="15.75" customHeight="1">
      <c r="A276" s="6">
        <f t="shared" ca="1" si="8"/>
        <v>0.77640081562891117</v>
      </c>
      <c r="B276" s="6" t="s">
        <v>254</v>
      </c>
      <c r="C276" s="6">
        <v>9195109</v>
      </c>
      <c r="D276" s="7">
        <v>42724</v>
      </c>
      <c r="E276" s="6" t="s">
        <v>76</v>
      </c>
      <c r="F276" s="6" t="s">
        <v>2382</v>
      </c>
      <c r="G276" s="6">
        <v>5</v>
      </c>
      <c r="H276" s="6" t="s">
        <v>58</v>
      </c>
      <c r="I276" s="6" t="s">
        <v>256</v>
      </c>
      <c r="J276" s="6">
        <v>61672</v>
      </c>
      <c r="K276" s="6">
        <v>16</v>
      </c>
      <c r="L276" s="7">
        <v>36739</v>
      </c>
      <c r="M276" s="7">
        <v>43100</v>
      </c>
      <c r="N276" s="6" t="s">
        <v>1783</v>
      </c>
      <c r="O276" s="8" t="s">
        <v>2383</v>
      </c>
      <c r="P276" s="9" t="s">
        <v>62</v>
      </c>
      <c r="Q276" s="10">
        <v>100</v>
      </c>
      <c r="R276" s="6">
        <v>12</v>
      </c>
      <c r="S276" s="6" t="s">
        <v>147</v>
      </c>
      <c r="T276" s="6" t="s">
        <v>148</v>
      </c>
      <c r="U276" s="6" t="s">
        <v>149</v>
      </c>
      <c r="V276" s="6" t="s">
        <v>85</v>
      </c>
      <c r="W276" s="6" t="s">
        <v>68</v>
      </c>
      <c r="X276" s="6">
        <v>2017</v>
      </c>
      <c r="Y276" s="6">
        <v>302527</v>
      </c>
      <c r="Z276" s="6" t="s">
        <v>254</v>
      </c>
      <c r="AA276" s="6">
        <v>197500</v>
      </c>
      <c r="AB276" s="6">
        <v>105027</v>
      </c>
      <c r="AC276" s="6" t="s">
        <v>69</v>
      </c>
      <c r="AD276" s="6" t="s">
        <v>2384</v>
      </c>
      <c r="AE276" s="6">
        <v>302527</v>
      </c>
      <c r="AF276" s="6" t="s">
        <v>165</v>
      </c>
      <c r="AG276" s="6">
        <v>29372681</v>
      </c>
      <c r="AH276" s="6">
        <v>2018</v>
      </c>
      <c r="AI276" s="6">
        <v>0</v>
      </c>
      <c r="AJ276" s="6" t="s">
        <v>526</v>
      </c>
      <c r="AK276" s="6" t="s">
        <v>1024</v>
      </c>
      <c r="AL276" s="9" t="s">
        <v>73</v>
      </c>
      <c r="AM276" s="10">
        <v>98</v>
      </c>
      <c r="AN276" s="6" t="s">
        <v>2385</v>
      </c>
      <c r="AO276" s="9" t="s">
        <v>62</v>
      </c>
      <c r="AP276" s="10">
        <v>100</v>
      </c>
      <c r="AQ276" s="6" t="str">
        <f t="shared" si="9"/>
        <v>fm</v>
      </c>
    </row>
    <row r="277" spans="1:53" ht="15.75" customHeight="1">
      <c r="A277" s="6">
        <f t="shared" ca="1" si="8"/>
        <v>1.3729955377185799E-2</v>
      </c>
      <c r="B277" s="6" t="s">
        <v>241</v>
      </c>
      <c r="C277" s="6">
        <v>9391191</v>
      </c>
      <c r="D277" s="7">
        <v>43074</v>
      </c>
      <c r="E277" s="6" t="s">
        <v>56</v>
      </c>
      <c r="F277" s="6" t="s">
        <v>2386</v>
      </c>
      <c r="G277" s="6">
        <v>5</v>
      </c>
      <c r="H277" s="6" t="s">
        <v>58</v>
      </c>
      <c r="I277" s="6" t="s">
        <v>243</v>
      </c>
      <c r="J277" s="6">
        <v>122328</v>
      </c>
      <c r="K277" s="6">
        <v>4</v>
      </c>
      <c r="L277" s="7">
        <v>41974</v>
      </c>
      <c r="M277" s="7">
        <v>43799</v>
      </c>
      <c r="N277" s="6" t="s">
        <v>834</v>
      </c>
      <c r="O277" s="8" t="s">
        <v>637</v>
      </c>
      <c r="P277" s="9" t="s">
        <v>62</v>
      </c>
      <c r="Q277" s="10">
        <v>99</v>
      </c>
      <c r="R277" s="6">
        <v>5</v>
      </c>
      <c r="S277" s="6" t="s">
        <v>2388</v>
      </c>
      <c r="T277" s="6" t="s">
        <v>1171</v>
      </c>
      <c r="U277" s="6" t="s">
        <v>585</v>
      </c>
      <c r="V277" s="6" t="s">
        <v>85</v>
      </c>
      <c r="W277" s="6" t="s">
        <v>68</v>
      </c>
      <c r="X277" s="6">
        <v>2018</v>
      </c>
      <c r="Y277" s="6">
        <v>767201</v>
      </c>
      <c r="Z277" s="6" t="s">
        <v>241</v>
      </c>
      <c r="AA277" s="6">
        <v>526161</v>
      </c>
      <c r="AB277" s="6">
        <v>241040</v>
      </c>
      <c r="AC277" s="6" t="s">
        <v>69</v>
      </c>
      <c r="AD277" s="6" t="s">
        <v>2389</v>
      </c>
      <c r="AE277" s="6">
        <v>767201</v>
      </c>
      <c r="AF277" s="6" t="s">
        <v>165</v>
      </c>
      <c r="AG277" s="6">
        <v>38052410</v>
      </c>
      <c r="AH277" s="6">
        <v>2024</v>
      </c>
      <c r="AI277" s="6">
        <v>1</v>
      </c>
      <c r="AJ277" s="6" t="s">
        <v>2390</v>
      </c>
      <c r="AK277" s="6" t="s">
        <v>2391</v>
      </c>
      <c r="AL277" s="9" t="s">
        <v>73</v>
      </c>
      <c r="AM277" s="10">
        <v>99</v>
      </c>
      <c r="AN277" s="6" t="s">
        <v>1805</v>
      </c>
      <c r="AO277" s="9" t="s">
        <v>62</v>
      </c>
      <c r="AP277" s="10">
        <v>99</v>
      </c>
      <c r="AQ277" s="6" t="str">
        <f t="shared" si="9"/>
        <v>fm</v>
      </c>
      <c r="AR277" s="6">
        <v>0</v>
      </c>
      <c r="AS277" s="6">
        <v>0</v>
      </c>
      <c r="AT277" s="6">
        <v>1</v>
      </c>
      <c r="AU277" s="6">
        <v>1</v>
      </c>
      <c r="AV277" s="6">
        <v>1</v>
      </c>
      <c r="AW277" s="6">
        <v>0</v>
      </c>
      <c r="AX277" s="6">
        <v>0</v>
      </c>
      <c r="AY277" s="6">
        <v>0</v>
      </c>
      <c r="AZ277" s="6" t="s">
        <v>107</v>
      </c>
      <c r="BA277" s="6" t="s">
        <v>2392</v>
      </c>
    </row>
    <row r="278" spans="1:53" ht="15.75" customHeight="1">
      <c r="A278" s="6">
        <f t="shared" ca="1" si="8"/>
        <v>0.50091114149304738</v>
      </c>
      <c r="B278" s="6" t="s">
        <v>327</v>
      </c>
      <c r="C278" s="6">
        <v>9306073</v>
      </c>
      <c r="D278" s="7">
        <v>42912</v>
      </c>
      <c r="E278" s="6" t="s">
        <v>2393</v>
      </c>
      <c r="F278" s="6" t="s">
        <v>2394</v>
      </c>
      <c r="G278" s="6">
        <v>5</v>
      </c>
      <c r="H278" s="6" t="s">
        <v>58</v>
      </c>
      <c r="I278" s="6" t="s">
        <v>330</v>
      </c>
      <c r="J278" s="6">
        <v>19449</v>
      </c>
      <c r="K278" s="6">
        <v>4</v>
      </c>
      <c r="L278" s="7">
        <v>42200</v>
      </c>
      <c r="M278" s="7">
        <v>43646</v>
      </c>
      <c r="N278" s="6" t="s">
        <v>2395</v>
      </c>
      <c r="O278" s="8" t="s">
        <v>2396</v>
      </c>
      <c r="P278" s="9" t="s">
        <v>62</v>
      </c>
      <c r="Q278" s="10">
        <v>99</v>
      </c>
      <c r="R278" s="6">
        <v>2</v>
      </c>
      <c r="S278" s="6" t="s">
        <v>2397</v>
      </c>
      <c r="T278" s="6" t="s">
        <v>2398</v>
      </c>
      <c r="U278" s="6" t="s">
        <v>2051</v>
      </c>
      <c r="V278" s="6" t="s">
        <v>729</v>
      </c>
      <c r="W278" s="6" t="s">
        <v>68</v>
      </c>
      <c r="X278" s="6">
        <v>2017</v>
      </c>
      <c r="Y278" s="6">
        <v>326004</v>
      </c>
      <c r="Z278" s="6" t="s">
        <v>327</v>
      </c>
      <c r="AA278" s="6">
        <v>225000</v>
      </c>
      <c r="AB278" s="6">
        <v>101004</v>
      </c>
      <c r="AC278" s="6" t="s">
        <v>69</v>
      </c>
      <c r="AD278" s="6" t="s">
        <v>2399</v>
      </c>
      <c r="AE278" s="6">
        <v>326004</v>
      </c>
      <c r="AF278" s="6" t="s">
        <v>165</v>
      </c>
      <c r="AG278" s="6">
        <v>34308024</v>
      </c>
      <c r="AH278" s="6">
        <v>2021</v>
      </c>
      <c r="AI278" s="6">
        <v>0</v>
      </c>
      <c r="AJ278" s="6" t="s">
        <v>2400</v>
      </c>
      <c r="AK278" s="6" t="s">
        <v>2401</v>
      </c>
      <c r="AL278" s="9" t="s">
        <v>62</v>
      </c>
      <c r="AM278" s="10">
        <v>80</v>
      </c>
      <c r="AN278" s="6" t="s">
        <v>106</v>
      </c>
      <c r="AO278" s="9" t="s">
        <v>62</v>
      </c>
      <c r="AP278" s="10">
        <v>99</v>
      </c>
      <c r="AQ278" s="6" t="str">
        <f t="shared" si="9"/>
        <v>mm</v>
      </c>
    </row>
    <row r="279" spans="1:53" ht="15.75" customHeight="1">
      <c r="A279" s="6">
        <f t="shared" ca="1" si="8"/>
        <v>0.99820607367671343</v>
      </c>
      <c r="B279" s="6" t="s">
        <v>254</v>
      </c>
      <c r="C279" s="6">
        <v>9355201</v>
      </c>
      <c r="D279" s="7">
        <v>42975</v>
      </c>
      <c r="E279" s="6" t="s">
        <v>2402</v>
      </c>
      <c r="F279" s="6" t="s">
        <v>2403</v>
      </c>
      <c r="G279" s="6">
        <v>5</v>
      </c>
      <c r="H279" s="6" t="s">
        <v>58</v>
      </c>
      <c r="I279" s="6" t="s">
        <v>256</v>
      </c>
      <c r="J279" s="6">
        <v>113233</v>
      </c>
      <c r="K279" s="6">
        <v>4</v>
      </c>
      <c r="L279" s="7">
        <v>41883</v>
      </c>
      <c r="M279" s="7">
        <v>44074</v>
      </c>
      <c r="N279" s="6" t="s">
        <v>2404</v>
      </c>
      <c r="O279" s="8" t="s">
        <v>61</v>
      </c>
      <c r="P279" s="9" t="s">
        <v>62</v>
      </c>
      <c r="Q279" s="10">
        <v>99</v>
      </c>
      <c r="R279" s="6">
        <v>1</v>
      </c>
      <c r="S279" s="6" t="s">
        <v>2406</v>
      </c>
      <c r="T279" s="6" t="s">
        <v>2407</v>
      </c>
      <c r="U279" s="6" t="s">
        <v>236</v>
      </c>
      <c r="V279" s="6" t="s">
        <v>1977</v>
      </c>
      <c r="W279" s="6" t="s">
        <v>68</v>
      </c>
      <c r="X279" s="6">
        <v>2017</v>
      </c>
      <c r="Y279" s="6">
        <v>483925</v>
      </c>
      <c r="Z279" s="6" t="s">
        <v>254</v>
      </c>
      <c r="AA279" s="6">
        <v>416097</v>
      </c>
      <c r="AB279" s="6">
        <v>67828</v>
      </c>
      <c r="AC279" s="6" t="s">
        <v>69</v>
      </c>
      <c r="AD279" s="6" t="s">
        <v>2408</v>
      </c>
      <c r="AE279" s="6">
        <v>483925</v>
      </c>
      <c r="AF279" s="6" t="s">
        <v>372</v>
      </c>
      <c r="AG279" s="6">
        <v>34630394</v>
      </c>
      <c r="AH279" s="6">
        <v>2021</v>
      </c>
      <c r="AI279" s="6">
        <v>1</v>
      </c>
      <c r="AJ279" s="6" t="s">
        <v>2409</v>
      </c>
      <c r="AK279" s="6" t="s">
        <v>2371</v>
      </c>
      <c r="AL279" s="9" t="s">
        <v>62</v>
      </c>
      <c r="AM279" s="10">
        <v>99</v>
      </c>
      <c r="AN279" s="6" t="s">
        <v>1805</v>
      </c>
      <c r="AO279" s="9" t="s">
        <v>62</v>
      </c>
      <c r="AP279" s="10">
        <v>99</v>
      </c>
      <c r="AQ279" s="6" t="str">
        <f t="shared" si="9"/>
        <v>mm</v>
      </c>
      <c r="AR279" s="6">
        <v>0</v>
      </c>
      <c r="AS279" s="6">
        <v>1</v>
      </c>
      <c r="AT279" s="6">
        <v>0</v>
      </c>
      <c r="AU279" s="6">
        <v>0</v>
      </c>
      <c r="AV279" s="6">
        <v>0</v>
      </c>
      <c r="AW279" s="6">
        <v>0</v>
      </c>
      <c r="AX279" s="6">
        <v>0</v>
      </c>
      <c r="AY279" s="6">
        <v>0</v>
      </c>
      <c r="AZ279" s="6" t="s">
        <v>301</v>
      </c>
      <c r="BA279" s="6" t="s">
        <v>2410</v>
      </c>
    </row>
    <row r="280" spans="1:53" ht="15.75" customHeight="1">
      <c r="A280" s="6">
        <f t="shared" ca="1" si="8"/>
        <v>0.14717716929438995</v>
      </c>
      <c r="B280" s="6" t="s">
        <v>303</v>
      </c>
      <c r="C280" s="6">
        <v>9338227</v>
      </c>
      <c r="D280" s="7">
        <v>42930</v>
      </c>
      <c r="E280" s="6" t="s">
        <v>2411</v>
      </c>
      <c r="F280" s="6" t="s">
        <v>2412</v>
      </c>
      <c r="G280" s="6">
        <v>5</v>
      </c>
      <c r="H280" s="6" t="s">
        <v>58</v>
      </c>
      <c r="I280" s="6" t="s">
        <v>305</v>
      </c>
      <c r="J280" s="6">
        <v>99098</v>
      </c>
      <c r="K280" s="6">
        <v>5</v>
      </c>
      <c r="L280" s="7">
        <v>41513</v>
      </c>
      <c r="M280" s="7">
        <v>44377</v>
      </c>
      <c r="N280" s="6" t="s">
        <v>2413</v>
      </c>
      <c r="O280" s="8" t="s">
        <v>2415</v>
      </c>
      <c r="P280" s="9" t="s">
        <v>62</v>
      </c>
      <c r="Q280" s="10">
        <v>98</v>
      </c>
      <c r="R280" s="6">
        <v>1</v>
      </c>
      <c r="S280" s="6" t="s">
        <v>825</v>
      </c>
      <c r="T280" s="6" t="s">
        <v>826</v>
      </c>
      <c r="U280" s="6" t="s">
        <v>827</v>
      </c>
      <c r="V280" s="6" t="s">
        <v>67</v>
      </c>
      <c r="W280" s="6" t="s">
        <v>68</v>
      </c>
      <c r="X280" s="6">
        <v>2017</v>
      </c>
      <c r="Y280" s="6">
        <v>280870</v>
      </c>
      <c r="Z280" s="6" t="s">
        <v>303</v>
      </c>
      <c r="AA280" s="6">
        <v>226286</v>
      </c>
      <c r="AB280" s="6">
        <v>54584</v>
      </c>
      <c r="AC280" s="6" t="s">
        <v>69</v>
      </c>
      <c r="AD280" s="6" t="s">
        <v>2416</v>
      </c>
      <c r="AE280" s="6">
        <v>280870</v>
      </c>
      <c r="AF280" s="6" t="s">
        <v>372</v>
      </c>
      <c r="AG280" s="6">
        <v>33735863</v>
      </c>
      <c r="AH280" s="6">
        <v>2021</v>
      </c>
      <c r="AI280" s="6">
        <v>1</v>
      </c>
      <c r="AJ280" s="6" t="s">
        <v>2417</v>
      </c>
      <c r="AK280" s="6" t="s">
        <v>2418</v>
      </c>
      <c r="AL280" s="9" t="s">
        <v>73</v>
      </c>
      <c r="AM280" s="10">
        <v>98</v>
      </c>
      <c r="AN280" s="6" t="s">
        <v>2419</v>
      </c>
      <c r="AO280" s="9" t="s">
        <v>116</v>
      </c>
      <c r="AP280" s="9" t="s">
        <v>116</v>
      </c>
      <c r="AQ280" s="6" t="str">
        <f t="shared" si="9"/>
        <v>Missing</v>
      </c>
      <c r="AR280" s="6">
        <v>0</v>
      </c>
      <c r="AS280" s="6">
        <v>0</v>
      </c>
      <c r="AT280" s="6">
        <v>1</v>
      </c>
      <c r="AU280" s="6">
        <v>1</v>
      </c>
      <c r="AV280" s="6">
        <v>1</v>
      </c>
      <c r="AW280" s="6">
        <v>0</v>
      </c>
      <c r="AX280" s="6">
        <v>0</v>
      </c>
      <c r="AY280" s="6">
        <v>0</v>
      </c>
      <c r="AZ280" s="6" t="s">
        <v>90</v>
      </c>
      <c r="BA280" s="6" t="s">
        <v>2420</v>
      </c>
    </row>
    <row r="281" spans="1:53" ht="15.75" customHeight="1">
      <c r="A281" s="6">
        <f t="shared" ca="1" si="8"/>
        <v>0.5565095551532574</v>
      </c>
      <c r="B281" s="6" t="s">
        <v>127</v>
      </c>
      <c r="C281" s="6">
        <v>9487337</v>
      </c>
      <c r="D281" s="7">
        <v>43299</v>
      </c>
      <c r="E281" s="6" t="s">
        <v>2421</v>
      </c>
      <c r="F281" s="6" t="s">
        <v>2422</v>
      </c>
      <c r="G281" s="6">
        <v>5</v>
      </c>
      <c r="H281" s="6" t="s">
        <v>58</v>
      </c>
      <c r="I281" s="6" t="s">
        <v>130</v>
      </c>
      <c r="J281" s="6">
        <v>109180</v>
      </c>
      <c r="K281" s="6">
        <v>4</v>
      </c>
      <c r="L281" s="7">
        <v>42248</v>
      </c>
      <c r="M281" s="7">
        <v>43982</v>
      </c>
      <c r="N281" s="6" t="s">
        <v>2423</v>
      </c>
      <c r="O281" s="8" t="s">
        <v>2424</v>
      </c>
      <c r="P281" s="9" t="s">
        <v>62</v>
      </c>
      <c r="Q281" s="10">
        <v>99</v>
      </c>
      <c r="R281" s="6">
        <v>10</v>
      </c>
      <c r="S281" s="6" t="s">
        <v>216</v>
      </c>
      <c r="T281" s="6" t="s">
        <v>217</v>
      </c>
      <c r="U281" s="6" t="s">
        <v>120</v>
      </c>
      <c r="V281" s="6" t="s">
        <v>85</v>
      </c>
      <c r="W281" s="6" t="s">
        <v>68</v>
      </c>
      <c r="X281" s="6">
        <v>2018</v>
      </c>
      <c r="Y281" s="6">
        <v>236692</v>
      </c>
      <c r="Z281" s="6" t="s">
        <v>127</v>
      </c>
      <c r="AA281" s="6">
        <v>154405</v>
      </c>
      <c r="AB281" s="6">
        <v>82287</v>
      </c>
      <c r="AC281" s="6" t="s">
        <v>69</v>
      </c>
      <c r="AD281" s="6" t="s">
        <v>2425</v>
      </c>
      <c r="AE281" s="6">
        <v>236692</v>
      </c>
      <c r="AF281" s="6" t="s">
        <v>165</v>
      </c>
      <c r="AG281" s="6">
        <v>36343603</v>
      </c>
      <c r="AH281" s="6">
        <v>2023</v>
      </c>
      <c r="AI281" s="6" t="s">
        <v>392</v>
      </c>
      <c r="AJ281" s="6" t="s">
        <v>2426</v>
      </c>
      <c r="AK281" s="6" t="s">
        <v>2427</v>
      </c>
      <c r="AL281" s="9" t="s">
        <v>62</v>
      </c>
      <c r="AM281" s="10">
        <v>96</v>
      </c>
      <c r="AN281" s="6" t="s">
        <v>2428</v>
      </c>
      <c r="AO281" s="9" t="s">
        <v>116</v>
      </c>
      <c r="AP281" s="9" t="s">
        <v>116</v>
      </c>
      <c r="AQ281" s="6" t="str">
        <f t="shared" si="9"/>
        <v>Missing</v>
      </c>
    </row>
    <row r="282" spans="1:53" ht="15.75" customHeight="1">
      <c r="A282" s="6">
        <f t="shared" ca="1" si="8"/>
        <v>0.17521333156476504</v>
      </c>
      <c r="B282" s="6" t="s">
        <v>55</v>
      </c>
      <c r="C282" s="6">
        <v>9516002</v>
      </c>
      <c r="D282" s="7">
        <v>43263</v>
      </c>
      <c r="E282" s="6" t="s">
        <v>56</v>
      </c>
      <c r="F282" s="6" t="s">
        <v>2429</v>
      </c>
      <c r="G282" s="6">
        <v>5</v>
      </c>
      <c r="H282" s="6" t="s">
        <v>58</v>
      </c>
      <c r="I282" s="6" t="s">
        <v>59</v>
      </c>
      <c r="J282" s="6">
        <v>89694</v>
      </c>
      <c r="K282" s="6">
        <v>5</v>
      </c>
      <c r="L282" s="7">
        <v>41912</v>
      </c>
      <c r="M282" s="7">
        <v>44742</v>
      </c>
      <c r="N282" s="6" t="s">
        <v>735</v>
      </c>
      <c r="O282" s="8" t="s">
        <v>2431</v>
      </c>
      <c r="P282" s="9" t="s">
        <v>73</v>
      </c>
      <c r="Q282" s="10">
        <v>98</v>
      </c>
      <c r="R282" s="6">
        <v>5</v>
      </c>
      <c r="S282" s="6" t="s">
        <v>524</v>
      </c>
      <c r="T282" s="6" t="s">
        <v>83</v>
      </c>
      <c r="U282" s="6" t="s">
        <v>84</v>
      </c>
      <c r="V282" s="6" t="s">
        <v>67</v>
      </c>
      <c r="W282" s="6" t="s">
        <v>68</v>
      </c>
      <c r="X282" s="6">
        <v>2018</v>
      </c>
      <c r="Y282" s="6">
        <v>307125</v>
      </c>
      <c r="Z282" s="6" t="s">
        <v>55</v>
      </c>
      <c r="AA282" s="6">
        <v>196875</v>
      </c>
      <c r="AB282" s="6">
        <v>110250</v>
      </c>
      <c r="AC282" s="6" t="s">
        <v>69</v>
      </c>
      <c r="AD282" s="6" t="s">
        <v>2432</v>
      </c>
      <c r="AE282" s="6">
        <v>307125</v>
      </c>
      <c r="AF282" s="6" t="s">
        <v>165</v>
      </c>
      <c r="AG282" s="6">
        <v>36496192</v>
      </c>
      <c r="AH282" s="6">
        <v>2023</v>
      </c>
      <c r="AI282" s="6">
        <v>1</v>
      </c>
      <c r="AJ282" s="6" t="s">
        <v>2433</v>
      </c>
      <c r="AK282" s="6" t="s">
        <v>140</v>
      </c>
      <c r="AL282" s="9" t="s">
        <v>73</v>
      </c>
      <c r="AM282" s="10">
        <v>98</v>
      </c>
      <c r="AN282" s="6" t="s">
        <v>2419</v>
      </c>
      <c r="AO282" s="9" t="s">
        <v>116</v>
      </c>
      <c r="AP282" s="9" t="s">
        <v>116</v>
      </c>
      <c r="AQ282" s="6" t="str">
        <f t="shared" si="9"/>
        <v>Missing</v>
      </c>
      <c r="AR282" s="6">
        <v>0</v>
      </c>
      <c r="AS282" s="6">
        <v>0</v>
      </c>
      <c r="AT282" s="6">
        <v>1</v>
      </c>
      <c r="AU282" s="6">
        <v>1</v>
      </c>
      <c r="AV282" s="6">
        <v>0</v>
      </c>
      <c r="AW282" s="6">
        <v>0</v>
      </c>
      <c r="AX282" s="6">
        <v>0</v>
      </c>
      <c r="AY282" s="6">
        <v>0</v>
      </c>
      <c r="AZ282" s="6" t="s">
        <v>107</v>
      </c>
      <c r="BA282" s="6" t="s">
        <v>2434</v>
      </c>
    </row>
    <row r="283" spans="1:53" ht="15.75" customHeight="1">
      <c r="A283" s="6">
        <f t="shared" ca="1" si="8"/>
        <v>0.56586133527331739</v>
      </c>
      <c r="B283" s="6" t="s">
        <v>241</v>
      </c>
      <c r="C283" s="6">
        <v>9270579</v>
      </c>
      <c r="D283" s="7">
        <v>42879</v>
      </c>
      <c r="E283" s="6" t="s">
        <v>2435</v>
      </c>
      <c r="F283" s="6" t="s">
        <v>2436</v>
      </c>
      <c r="G283" s="6">
        <v>5</v>
      </c>
      <c r="H283" s="6" t="s">
        <v>58</v>
      </c>
      <c r="I283" s="6" t="s">
        <v>243</v>
      </c>
      <c r="J283" s="6">
        <v>119153</v>
      </c>
      <c r="K283" s="6">
        <v>4</v>
      </c>
      <c r="L283" s="7">
        <v>41879</v>
      </c>
      <c r="M283" s="7">
        <v>43982</v>
      </c>
      <c r="N283" s="6" t="s">
        <v>2437</v>
      </c>
      <c r="O283" s="8" t="s">
        <v>2439</v>
      </c>
      <c r="P283" s="9" t="s">
        <v>73</v>
      </c>
      <c r="Q283" s="10">
        <v>80</v>
      </c>
      <c r="R283" s="6">
        <v>12</v>
      </c>
      <c r="S283" s="6" t="s">
        <v>1357</v>
      </c>
      <c r="T283" s="6" t="s">
        <v>217</v>
      </c>
      <c r="U283" s="6" t="s">
        <v>120</v>
      </c>
      <c r="V283" s="6" t="s">
        <v>67</v>
      </c>
      <c r="W283" s="6" t="s">
        <v>68</v>
      </c>
      <c r="X283" s="6">
        <v>2017</v>
      </c>
      <c r="Y283" s="6">
        <v>407674</v>
      </c>
      <c r="Z283" s="6" t="s">
        <v>241</v>
      </c>
      <c r="AA283" s="6">
        <v>301103</v>
      </c>
      <c r="AB283" s="6">
        <v>106571</v>
      </c>
      <c r="AC283" s="6" t="s">
        <v>69</v>
      </c>
      <c r="AD283" s="6" t="s">
        <v>2440</v>
      </c>
      <c r="AE283" s="6">
        <v>407674</v>
      </c>
      <c r="AF283" s="6" t="s">
        <v>165</v>
      </c>
      <c r="AG283" s="6">
        <v>37722490</v>
      </c>
      <c r="AH283" s="6">
        <v>2024</v>
      </c>
      <c r="AI283" s="6">
        <v>1</v>
      </c>
      <c r="AJ283" s="6" t="s">
        <v>2441</v>
      </c>
      <c r="AK283" s="6" t="s">
        <v>2442</v>
      </c>
      <c r="AL283" s="9" t="s">
        <v>73</v>
      </c>
      <c r="AM283" s="10">
        <v>98</v>
      </c>
      <c r="AN283" s="6" t="s">
        <v>2419</v>
      </c>
      <c r="AO283" s="9" t="s">
        <v>116</v>
      </c>
      <c r="AP283" s="9" t="s">
        <v>116</v>
      </c>
      <c r="AQ283" s="6" t="str">
        <f t="shared" si="9"/>
        <v>Missing</v>
      </c>
      <c r="AR283" s="6">
        <v>0</v>
      </c>
      <c r="AS283" s="6">
        <v>0</v>
      </c>
      <c r="AT283" s="6">
        <v>1</v>
      </c>
      <c r="AU283" s="6">
        <v>1</v>
      </c>
      <c r="AV283" s="6">
        <v>1</v>
      </c>
      <c r="AW283" s="6">
        <v>0</v>
      </c>
      <c r="AX283" s="6">
        <v>0</v>
      </c>
      <c r="AY283" s="6">
        <v>0</v>
      </c>
      <c r="AZ283" s="6" t="s">
        <v>107</v>
      </c>
      <c r="BA283" s="6" t="s">
        <v>2443</v>
      </c>
    </row>
    <row r="284" spans="1:53" ht="15.75" customHeight="1">
      <c r="A284" s="6">
        <f t="shared" ca="1" si="8"/>
        <v>0.55898483926300879</v>
      </c>
      <c r="B284" s="6" t="s">
        <v>241</v>
      </c>
      <c r="C284" s="6">
        <v>9463785</v>
      </c>
      <c r="D284" s="7">
        <v>43196</v>
      </c>
      <c r="E284" s="6" t="s">
        <v>56</v>
      </c>
      <c r="F284" s="6" t="s">
        <v>2444</v>
      </c>
      <c r="G284" s="6">
        <v>5</v>
      </c>
      <c r="H284" s="6" t="s">
        <v>58</v>
      </c>
      <c r="I284" s="6" t="s">
        <v>243</v>
      </c>
      <c r="J284" s="6">
        <v>124262</v>
      </c>
      <c r="K284" s="6">
        <v>4</v>
      </c>
      <c r="L284" s="7">
        <v>42095</v>
      </c>
      <c r="M284" s="7">
        <v>43921</v>
      </c>
      <c r="N284" s="6" t="s">
        <v>1935</v>
      </c>
      <c r="O284" s="8" t="s">
        <v>2446</v>
      </c>
      <c r="P284" s="9" t="s">
        <v>62</v>
      </c>
      <c r="Q284" s="10">
        <v>98</v>
      </c>
      <c r="R284" s="6">
        <v>8</v>
      </c>
      <c r="S284" s="6" t="s">
        <v>2448</v>
      </c>
      <c r="T284" s="6" t="s">
        <v>472</v>
      </c>
      <c r="U284" s="6" t="s">
        <v>311</v>
      </c>
      <c r="V284" s="6" t="s">
        <v>473</v>
      </c>
      <c r="W284" s="6" t="s">
        <v>68</v>
      </c>
      <c r="X284" s="6">
        <v>2018</v>
      </c>
      <c r="Y284" s="6">
        <v>552229</v>
      </c>
      <c r="Z284" s="6" t="s">
        <v>241</v>
      </c>
      <c r="AA284" s="6">
        <v>317373</v>
      </c>
      <c r="AB284" s="6">
        <v>234856</v>
      </c>
      <c r="AC284" s="6" t="s">
        <v>69</v>
      </c>
      <c r="AD284" s="6" t="s">
        <v>2449</v>
      </c>
      <c r="AE284" s="6">
        <v>552229</v>
      </c>
      <c r="AF284" s="6" t="s">
        <v>165</v>
      </c>
      <c r="AG284" s="6">
        <v>30586722</v>
      </c>
      <c r="AH284" s="6">
        <v>2019</v>
      </c>
      <c r="AI284" s="6">
        <v>1</v>
      </c>
      <c r="AJ284" s="6" t="s">
        <v>2450</v>
      </c>
      <c r="AK284" s="6" t="s">
        <v>2451</v>
      </c>
      <c r="AL284" s="9" t="s">
        <v>62</v>
      </c>
      <c r="AM284" s="10">
        <v>88</v>
      </c>
      <c r="AN284" s="6" t="s">
        <v>2419</v>
      </c>
      <c r="AO284" s="9" t="s">
        <v>116</v>
      </c>
      <c r="AP284" s="9" t="s">
        <v>116</v>
      </c>
      <c r="AQ284" s="6" t="str">
        <f t="shared" si="9"/>
        <v>Missing</v>
      </c>
      <c r="AR284" s="6">
        <v>0</v>
      </c>
      <c r="AS284" s="6">
        <v>0</v>
      </c>
      <c r="AT284" s="6">
        <v>1</v>
      </c>
      <c r="AU284" s="6">
        <v>1</v>
      </c>
      <c r="AV284" s="6">
        <v>0</v>
      </c>
      <c r="AW284" s="6">
        <v>0</v>
      </c>
      <c r="AX284" s="6">
        <v>0</v>
      </c>
      <c r="AY284" s="6">
        <v>0</v>
      </c>
      <c r="AZ284" s="6" t="s">
        <v>107</v>
      </c>
      <c r="BA284" s="6" t="s">
        <v>2452</v>
      </c>
    </row>
    <row r="285" spans="1:53" ht="15.75" customHeight="1">
      <c r="A285" s="6">
        <f t="shared" ca="1" si="8"/>
        <v>0.3369916969166592</v>
      </c>
      <c r="B285" s="6" t="s">
        <v>109</v>
      </c>
      <c r="C285" s="6">
        <v>9276000</v>
      </c>
      <c r="D285" s="7">
        <v>42839</v>
      </c>
      <c r="E285" s="6" t="s">
        <v>76</v>
      </c>
      <c r="F285" s="6" t="s">
        <v>2453</v>
      </c>
      <c r="G285" s="6">
        <v>5</v>
      </c>
      <c r="H285" s="6" t="s">
        <v>58</v>
      </c>
      <c r="I285" s="6" t="s">
        <v>112</v>
      </c>
      <c r="J285" s="6">
        <v>24327</v>
      </c>
      <c r="K285" s="6">
        <v>4</v>
      </c>
      <c r="L285" s="7">
        <v>41760</v>
      </c>
      <c r="M285" s="7">
        <v>43585</v>
      </c>
      <c r="N285" s="6" t="s">
        <v>822</v>
      </c>
      <c r="O285" s="8" t="s">
        <v>2455</v>
      </c>
      <c r="P285" s="9" t="s">
        <v>62</v>
      </c>
      <c r="Q285" s="10">
        <v>99</v>
      </c>
      <c r="R285" s="6">
        <v>5</v>
      </c>
      <c r="S285" s="6" t="s">
        <v>1261</v>
      </c>
      <c r="T285" s="6" t="s">
        <v>1262</v>
      </c>
      <c r="U285" s="6" t="s">
        <v>236</v>
      </c>
      <c r="V285" s="6" t="s">
        <v>67</v>
      </c>
      <c r="W285" s="6" t="s">
        <v>68</v>
      </c>
      <c r="X285" s="6">
        <v>2017</v>
      </c>
      <c r="Y285" s="6">
        <v>420801</v>
      </c>
      <c r="Z285" s="6" t="s">
        <v>109</v>
      </c>
      <c r="AA285" s="6">
        <v>279008</v>
      </c>
      <c r="AB285" s="6">
        <v>141793</v>
      </c>
      <c r="AC285" s="6" t="s">
        <v>69</v>
      </c>
      <c r="AD285" s="6" t="s">
        <v>2456</v>
      </c>
      <c r="AE285" s="6">
        <v>420801</v>
      </c>
      <c r="AF285" s="6" t="s">
        <v>165</v>
      </c>
      <c r="AG285" s="6">
        <v>35942530</v>
      </c>
      <c r="AH285" s="6">
        <v>2023</v>
      </c>
      <c r="AI285" s="6">
        <v>1</v>
      </c>
      <c r="AJ285" s="6" t="s">
        <v>2457</v>
      </c>
      <c r="AK285" s="6" t="s">
        <v>2289</v>
      </c>
      <c r="AL285" s="9" t="s">
        <v>62</v>
      </c>
      <c r="AM285" s="10">
        <v>99</v>
      </c>
      <c r="AN285" s="6" t="s">
        <v>2419</v>
      </c>
      <c r="AO285" s="9" t="s">
        <v>116</v>
      </c>
      <c r="AP285" s="9" t="s">
        <v>116</v>
      </c>
      <c r="AQ285" s="6" t="str">
        <f t="shared" si="9"/>
        <v>Missing</v>
      </c>
      <c r="AR285" s="6">
        <v>0</v>
      </c>
      <c r="AS285" s="6">
        <v>0</v>
      </c>
      <c r="AT285" s="6">
        <v>1</v>
      </c>
      <c r="AU285" s="6">
        <v>1</v>
      </c>
      <c r="AV285" s="6">
        <v>0</v>
      </c>
      <c r="AW285" s="6">
        <v>0</v>
      </c>
      <c r="AX285" s="6">
        <v>0</v>
      </c>
      <c r="AY285" s="6">
        <v>0</v>
      </c>
      <c r="AZ285" s="6" t="s">
        <v>107</v>
      </c>
      <c r="BA285" s="6" t="s">
        <v>2458</v>
      </c>
    </row>
    <row r="286" spans="1:53" ht="15.75" customHeight="1">
      <c r="A286" s="6">
        <f t="shared" ca="1" si="8"/>
        <v>0.68954154534980217</v>
      </c>
      <c r="B286" s="6" t="s">
        <v>199</v>
      </c>
      <c r="C286" s="6">
        <v>9379455</v>
      </c>
      <c r="D286" s="7">
        <v>43056</v>
      </c>
      <c r="E286" s="6" t="s">
        <v>76</v>
      </c>
      <c r="F286" s="6" t="s">
        <v>2459</v>
      </c>
      <c r="G286" s="6">
        <v>5</v>
      </c>
      <c r="H286" s="6" t="s">
        <v>58</v>
      </c>
      <c r="I286" s="6" t="s">
        <v>149</v>
      </c>
      <c r="J286" s="6">
        <v>43054</v>
      </c>
      <c r="K286" s="6">
        <v>31</v>
      </c>
      <c r="L286" s="7">
        <v>31625</v>
      </c>
      <c r="M286" s="7">
        <v>43799</v>
      </c>
      <c r="N286" s="6" t="s">
        <v>489</v>
      </c>
      <c r="O286" s="8" t="s">
        <v>2460</v>
      </c>
      <c r="P286" s="9" t="s">
        <v>62</v>
      </c>
      <c r="Q286" s="10">
        <v>90</v>
      </c>
      <c r="R286" s="6">
        <v>50</v>
      </c>
      <c r="S286" s="6" t="s">
        <v>357</v>
      </c>
      <c r="T286" s="6" t="s">
        <v>358</v>
      </c>
      <c r="U286" s="6" t="s">
        <v>149</v>
      </c>
      <c r="V286" s="6" t="s">
        <v>67</v>
      </c>
      <c r="W286" s="6" t="s">
        <v>68</v>
      </c>
      <c r="X286" s="6">
        <v>2018</v>
      </c>
      <c r="Y286" s="6">
        <v>387500</v>
      </c>
      <c r="Z286" s="6" t="s">
        <v>199</v>
      </c>
      <c r="AA286" s="6">
        <v>250000</v>
      </c>
      <c r="AB286" s="6">
        <v>137500</v>
      </c>
      <c r="AC286" s="6" t="s">
        <v>69</v>
      </c>
      <c r="AD286" s="6" t="s">
        <v>2461</v>
      </c>
      <c r="AE286" s="6">
        <v>387500</v>
      </c>
      <c r="AF286" s="6" t="s">
        <v>165</v>
      </c>
      <c r="AG286" s="6">
        <v>31866794</v>
      </c>
      <c r="AH286" s="6">
        <v>2019</v>
      </c>
      <c r="AI286" s="6" t="s">
        <v>392</v>
      </c>
      <c r="AJ286" s="6" t="s">
        <v>2462</v>
      </c>
      <c r="AK286" s="6" t="s">
        <v>2463</v>
      </c>
      <c r="AL286" s="9" t="s">
        <v>62</v>
      </c>
      <c r="AM286" s="10">
        <v>90</v>
      </c>
      <c r="AN286" s="6" t="s">
        <v>392</v>
      </c>
      <c r="AO286" s="9" t="s">
        <v>73</v>
      </c>
      <c r="AP286" s="10">
        <v>62</v>
      </c>
      <c r="AQ286" s="6" t="str">
        <f t="shared" si="9"/>
        <v>mf</v>
      </c>
    </row>
    <row r="287" spans="1:53" ht="15.75" customHeight="1">
      <c r="A287" s="6">
        <f t="shared" ca="1" si="8"/>
        <v>0.11497128035738002</v>
      </c>
      <c r="B287" s="6" t="s">
        <v>55</v>
      </c>
      <c r="C287" s="6">
        <v>9532954</v>
      </c>
      <c r="D287" s="7">
        <v>43314</v>
      </c>
      <c r="E287" s="6" t="s">
        <v>56</v>
      </c>
      <c r="F287" s="6" t="s">
        <v>2464</v>
      </c>
      <c r="G287" s="6">
        <v>5</v>
      </c>
      <c r="H287" s="6" t="s">
        <v>58</v>
      </c>
      <c r="I287" s="6" t="s">
        <v>59</v>
      </c>
      <c r="J287" s="6">
        <v>94211</v>
      </c>
      <c r="K287" s="6">
        <v>4</v>
      </c>
      <c r="L287" s="7">
        <v>42248</v>
      </c>
      <c r="M287" s="7">
        <v>43708</v>
      </c>
      <c r="N287" s="6" t="s">
        <v>2465</v>
      </c>
      <c r="O287" s="8" t="s">
        <v>2467</v>
      </c>
      <c r="P287" s="9" t="s">
        <v>62</v>
      </c>
      <c r="Q287" s="10">
        <v>99</v>
      </c>
      <c r="R287" s="6">
        <v>7</v>
      </c>
      <c r="S287" s="6" t="s">
        <v>189</v>
      </c>
      <c r="T287" s="6" t="s">
        <v>190</v>
      </c>
      <c r="U287" s="6" t="s">
        <v>191</v>
      </c>
      <c r="V287" s="6" t="s">
        <v>85</v>
      </c>
      <c r="W287" s="6" t="s">
        <v>68</v>
      </c>
      <c r="X287" s="6">
        <v>2018</v>
      </c>
      <c r="Y287" s="6">
        <v>337969</v>
      </c>
      <c r="Z287" s="6" t="s">
        <v>55</v>
      </c>
      <c r="AA287" s="6">
        <v>218750</v>
      </c>
      <c r="AB287" s="6">
        <v>119219</v>
      </c>
      <c r="AC287" s="6" t="s">
        <v>69</v>
      </c>
      <c r="AD287" s="6" t="s">
        <v>2468</v>
      </c>
      <c r="AE287" s="6">
        <v>337969</v>
      </c>
      <c r="AF287" s="6" t="s">
        <v>193</v>
      </c>
      <c r="AG287" s="6">
        <v>36879321</v>
      </c>
      <c r="AH287" s="6">
        <v>2023</v>
      </c>
      <c r="AI287" s="6">
        <v>1</v>
      </c>
      <c r="AJ287" s="6" t="s">
        <v>2469</v>
      </c>
      <c r="AK287" s="6" t="s">
        <v>2470</v>
      </c>
      <c r="AL287" s="9" t="s">
        <v>73</v>
      </c>
      <c r="AM287" s="10">
        <v>98</v>
      </c>
      <c r="AN287" s="6" t="s">
        <v>2471</v>
      </c>
      <c r="AO287" s="9" t="s">
        <v>73</v>
      </c>
      <c r="AP287" s="10">
        <v>73</v>
      </c>
      <c r="AQ287" s="6" t="str">
        <f t="shared" si="9"/>
        <v>ff</v>
      </c>
      <c r="AR287" s="6">
        <v>0</v>
      </c>
      <c r="AS287" s="6">
        <v>0</v>
      </c>
      <c r="AT287" s="6">
        <v>1</v>
      </c>
      <c r="AU287" s="6">
        <v>1</v>
      </c>
      <c r="AV287" s="6">
        <v>1</v>
      </c>
      <c r="AW287" s="6">
        <v>0</v>
      </c>
      <c r="AX287" s="6">
        <v>0</v>
      </c>
      <c r="AY287" s="6">
        <v>0</v>
      </c>
      <c r="AZ287" s="6" t="s">
        <v>197</v>
      </c>
      <c r="BA287" s="6" t="s">
        <v>2472</v>
      </c>
    </row>
    <row r="288" spans="1:53" ht="15.75" customHeight="1">
      <c r="A288" s="6">
        <f t="shared" ca="1" si="8"/>
        <v>8.4971341455773453E-2</v>
      </c>
      <c r="B288" s="6" t="s">
        <v>55</v>
      </c>
      <c r="C288" s="6">
        <v>9513632</v>
      </c>
      <c r="D288" s="7">
        <v>43291</v>
      </c>
      <c r="E288" s="6" t="s">
        <v>56</v>
      </c>
      <c r="F288" s="6" t="s">
        <v>2473</v>
      </c>
      <c r="G288" s="6">
        <v>5</v>
      </c>
      <c r="H288" s="6" t="s">
        <v>58</v>
      </c>
      <c r="I288" s="6" t="s">
        <v>59</v>
      </c>
      <c r="J288" s="6">
        <v>92835</v>
      </c>
      <c r="K288" s="6">
        <v>4</v>
      </c>
      <c r="L288" s="7">
        <v>42231</v>
      </c>
      <c r="M288" s="7">
        <v>43646</v>
      </c>
      <c r="N288" s="6" t="s">
        <v>2474</v>
      </c>
      <c r="O288" s="8" t="s">
        <v>2142</v>
      </c>
      <c r="P288" s="9" t="s">
        <v>62</v>
      </c>
      <c r="Q288" s="10">
        <v>99</v>
      </c>
      <c r="R288" s="6">
        <v>11</v>
      </c>
      <c r="S288" s="6" t="s">
        <v>532</v>
      </c>
      <c r="T288" s="6" t="s">
        <v>533</v>
      </c>
      <c r="U288" s="6" t="s">
        <v>149</v>
      </c>
      <c r="V288" s="6" t="s">
        <v>67</v>
      </c>
      <c r="W288" s="6" t="s">
        <v>68</v>
      </c>
      <c r="X288" s="6">
        <v>2018</v>
      </c>
      <c r="Y288" s="6">
        <v>498971</v>
      </c>
      <c r="Z288" s="6" t="s">
        <v>55</v>
      </c>
      <c r="AA288" s="6">
        <v>314808</v>
      </c>
      <c r="AB288" s="6">
        <v>184163</v>
      </c>
      <c r="AC288" s="6" t="s">
        <v>69</v>
      </c>
      <c r="AD288" s="6" t="s">
        <v>2476</v>
      </c>
      <c r="AE288" s="6">
        <v>498971</v>
      </c>
      <c r="AF288" s="6" t="s">
        <v>165</v>
      </c>
      <c r="AG288" s="6">
        <v>37094998</v>
      </c>
      <c r="AH288" s="6">
        <v>2023</v>
      </c>
      <c r="AI288" s="6">
        <v>1</v>
      </c>
      <c r="AJ288" s="6" t="s">
        <v>2477</v>
      </c>
      <c r="AK288" s="6" t="s">
        <v>576</v>
      </c>
      <c r="AL288" s="9" t="s">
        <v>73</v>
      </c>
      <c r="AM288" s="10">
        <v>98</v>
      </c>
      <c r="AN288" s="6" t="s">
        <v>2478</v>
      </c>
      <c r="AO288" s="9" t="s">
        <v>62</v>
      </c>
      <c r="AP288" s="10">
        <v>100</v>
      </c>
      <c r="AQ288" s="6" t="str">
        <f t="shared" si="9"/>
        <v>fm</v>
      </c>
      <c r="AR288" s="6">
        <v>0</v>
      </c>
      <c r="AS288" s="6">
        <v>0</v>
      </c>
      <c r="AT288" s="6">
        <v>1</v>
      </c>
      <c r="AU288" s="6">
        <v>1</v>
      </c>
      <c r="AV288" s="6">
        <v>0</v>
      </c>
      <c r="AW288" s="6">
        <v>0</v>
      </c>
      <c r="AX288" s="6">
        <v>0</v>
      </c>
      <c r="AY288" s="6">
        <v>0</v>
      </c>
      <c r="AZ288" s="6" t="s">
        <v>107</v>
      </c>
      <c r="BA288" s="14" t="s">
        <v>2479</v>
      </c>
    </row>
    <row r="289" spans="1:53" ht="15.75" customHeight="1">
      <c r="A289" s="6">
        <f t="shared" ca="1" si="8"/>
        <v>0.71735572610936105</v>
      </c>
      <c r="B289" s="6" t="s">
        <v>241</v>
      </c>
      <c r="C289" s="6">
        <v>9277257</v>
      </c>
      <c r="D289" s="7">
        <v>42883</v>
      </c>
      <c r="E289" s="6" t="s">
        <v>76</v>
      </c>
      <c r="F289" s="6" t="s">
        <v>2480</v>
      </c>
      <c r="G289" s="6">
        <v>5</v>
      </c>
      <c r="H289" s="6" t="s">
        <v>58</v>
      </c>
      <c r="I289" s="6" t="s">
        <v>243</v>
      </c>
      <c r="J289" s="6">
        <v>122742</v>
      </c>
      <c r="K289" s="6">
        <v>5</v>
      </c>
      <c r="L289" s="7">
        <v>42614</v>
      </c>
      <c r="M289" s="7">
        <v>43616</v>
      </c>
      <c r="N289" s="6" t="s">
        <v>441</v>
      </c>
      <c r="O289" s="8" t="s">
        <v>2481</v>
      </c>
      <c r="P289" s="9" t="s">
        <v>62</v>
      </c>
      <c r="Q289" s="10">
        <v>100</v>
      </c>
      <c r="R289" s="6">
        <v>17</v>
      </c>
      <c r="S289" s="6" t="s">
        <v>455</v>
      </c>
      <c r="T289" s="6" t="s">
        <v>456</v>
      </c>
      <c r="U289" s="6" t="s">
        <v>120</v>
      </c>
      <c r="V289" s="6" t="s">
        <v>67</v>
      </c>
      <c r="W289" s="6" t="s">
        <v>68</v>
      </c>
      <c r="X289" s="6">
        <v>2017</v>
      </c>
      <c r="Y289" s="6">
        <v>632402</v>
      </c>
      <c r="Z289" s="6" t="s">
        <v>241</v>
      </c>
      <c r="AA289" s="6">
        <v>385611</v>
      </c>
      <c r="AB289" s="6">
        <v>246791</v>
      </c>
      <c r="AC289" s="6" t="s">
        <v>69</v>
      </c>
      <c r="AD289" s="6" t="s">
        <v>2482</v>
      </c>
      <c r="AE289" s="6">
        <v>632402</v>
      </c>
      <c r="AF289" s="6" t="s">
        <v>165</v>
      </c>
      <c r="AG289" s="6">
        <v>32540969</v>
      </c>
      <c r="AH289" s="6">
        <v>2020</v>
      </c>
      <c r="AI289" s="6">
        <v>0</v>
      </c>
      <c r="AJ289" s="6" t="s">
        <v>1217</v>
      </c>
      <c r="AK289" s="6" t="s">
        <v>2483</v>
      </c>
      <c r="AL289" s="9" t="s">
        <v>62</v>
      </c>
      <c r="AM289" s="10">
        <v>100</v>
      </c>
      <c r="AN289" s="6" t="s">
        <v>2484</v>
      </c>
      <c r="AO289" s="9" t="s">
        <v>62</v>
      </c>
      <c r="AP289" s="10">
        <v>100</v>
      </c>
      <c r="AQ289" s="6" t="str">
        <f t="shared" si="9"/>
        <v>mm</v>
      </c>
    </row>
    <row r="290" spans="1:53" ht="15.75" customHeight="1">
      <c r="A290" s="6">
        <f t="shared" ca="1" si="8"/>
        <v>0.21763077569960221</v>
      </c>
      <c r="B290" s="6" t="s">
        <v>75</v>
      </c>
      <c r="C290" s="6">
        <v>9519773</v>
      </c>
      <c r="D290" s="7">
        <v>43243</v>
      </c>
      <c r="E290" s="6" t="s">
        <v>56</v>
      </c>
      <c r="F290" s="6" t="s">
        <v>2485</v>
      </c>
      <c r="G290" s="6">
        <v>5</v>
      </c>
      <c r="H290" s="6" t="s">
        <v>58</v>
      </c>
      <c r="I290" s="6" t="s">
        <v>78</v>
      </c>
      <c r="J290" s="6">
        <v>47859</v>
      </c>
      <c r="K290" s="6">
        <v>4</v>
      </c>
      <c r="L290" s="7">
        <v>42262</v>
      </c>
      <c r="M290" s="7">
        <v>43982</v>
      </c>
      <c r="N290" s="6" t="s">
        <v>792</v>
      </c>
      <c r="O290" s="8" t="s">
        <v>2487</v>
      </c>
      <c r="P290" s="9" t="s">
        <v>73</v>
      </c>
      <c r="Q290" s="10">
        <v>98</v>
      </c>
      <c r="R290" s="6">
        <v>7</v>
      </c>
      <c r="S290" s="6" t="s">
        <v>64</v>
      </c>
      <c r="T290" s="6" t="s">
        <v>65</v>
      </c>
      <c r="U290" s="6" t="s">
        <v>66</v>
      </c>
      <c r="V290" s="6" t="s">
        <v>102</v>
      </c>
      <c r="W290" s="6" t="s">
        <v>68</v>
      </c>
      <c r="X290" s="6">
        <v>2018</v>
      </c>
      <c r="Y290" s="6">
        <v>330282</v>
      </c>
      <c r="Z290" s="6" t="s">
        <v>75</v>
      </c>
      <c r="AA290" s="6">
        <v>216133</v>
      </c>
      <c r="AB290" s="6">
        <v>114149</v>
      </c>
      <c r="AC290" s="6" t="s">
        <v>69</v>
      </c>
      <c r="AD290" s="6" t="s">
        <v>2488</v>
      </c>
      <c r="AE290" s="6">
        <v>330282</v>
      </c>
      <c r="AF290" s="6" t="s">
        <v>165</v>
      </c>
      <c r="AG290" s="6">
        <v>35150611</v>
      </c>
      <c r="AH290" s="6">
        <v>2022</v>
      </c>
      <c r="AI290" s="6">
        <v>1</v>
      </c>
      <c r="AJ290" s="6" t="s">
        <v>2489</v>
      </c>
      <c r="AK290" s="6" t="s">
        <v>2490</v>
      </c>
      <c r="AL290" s="9" t="s">
        <v>62</v>
      </c>
      <c r="AM290" s="10">
        <v>83</v>
      </c>
      <c r="AN290" s="6" t="s">
        <v>2491</v>
      </c>
      <c r="AO290" s="9" t="s">
        <v>73</v>
      </c>
      <c r="AP290" s="10">
        <v>97</v>
      </c>
      <c r="AQ290" s="6" t="str">
        <f t="shared" si="9"/>
        <v>mf</v>
      </c>
      <c r="AR290" s="6">
        <v>0</v>
      </c>
      <c r="AS290" s="6">
        <v>0</v>
      </c>
      <c r="AT290" s="6">
        <v>1</v>
      </c>
      <c r="AU290" s="6">
        <v>1</v>
      </c>
      <c r="AV290" s="6">
        <v>0</v>
      </c>
      <c r="AW290" s="6">
        <v>0</v>
      </c>
      <c r="AX290" s="6">
        <v>0</v>
      </c>
      <c r="AY290" s="6">
        <v>0</v>
      </c>
      <c r="AZ290" s="6" t="s">
        <v>107</v>
      </c>
      <c r="BA290" s="6" t="s">
        <v>2492</v>
      </c>
    </row>
    <row r="291" spans="1:53" ht="15.75" customHeight="1">
      <c r="A291" s="6">
        <f t="shared" ca="1" si="8"/>
        <v>9.658403660691417E-2</v>
      </c>
      <c r="B291" s="6" t="s">
        <v>254</v>
      </c>
      <c r="C291" s="6">
        <v>9488497</v>
      </c>
      <c r="D291" s="7">
        <v>43236</v>
      </c>
      <c r="E291" s="6" t="s">
        <v>56</v>
      </c>
      <c r="F291" s="6" t="s">
        <v>2493</v>
      </c>
      <c r="G291" s="6">
        <v>5</v>
      </c>
      <c r="H291" s="6" t="s">
        <v>58</v>
      </c>
      <c r="I291" s="6" t="s">
        <v>256</v>
      </c>
      <c r="J291" s="6">
        <v>41347</v>
      </c>
      <c r="K291" s="6">
        <v>29</v>
      </c>
      <c r="L291" s="7">
        <v>32478</v>
      </c>
      <c r="M291" s="7">
        <v>43616</v>
      </c>
      <c r="N291" s="6" t="s">
        <v>920</v>
      </c>
      <c r="O291" s="8" t="s">
        <v>2142</v>
      </c>
      <c r="P291" s="9" t="s">
        <v>62</v>
      </c>
      <c r="Q291" s="10">
        <v>99</v>
      </c>
      <c r="R291" s="6">
        <v>4</v>
      </c>
      <c r="S291" s="6" t="s">
        <v>444</v>
      </c>
      <c r="T291" s="6" t="s">
        <v>445</v>
      </c>
      <c r="U291" s="6" t="s">
        <v>149</v>
      </c>
      <c r="V291" s="6" t="s">
        <v>67</v>
      </c>
      <c r="W291" s="6" t="s">
        <v>68</v>
      </c>
      <c r="X291" s="6">
        <v>2018</v>
      </c>
      <c r="Y291" s="6">
        <v>401794</v>
      </c>
      <c r="Z291" s="6" t="s">
        <v>254</v>
      </c>
      <c r="AA291" s="6">
        <v>260575</v>
      </c>
      <c r="AB291" s="6">
        <v>141219</v>
      </c>
      <c r="AC291" s="6" t="s">
        <v>69</v>
      </c>
      <c r="AD291" s="6" t="s">
        <v>2494</v>
      </c>
      <c r="AE291" s="6">
        <v>401794</v>
      </c>
      <c r="AF291" s="6" t="s">
        <v>165</v>
      </c>
      <c r="AG291" s="6">
        <v>27156117</v>
      </c>
      <c r="AH291" s="6">
        <v>2016</v>
      </c>
      <c r="AI291" s="6" t="s">
        <v>1084</v>
      </c>
      <c r="AJ291" s="6" t="s">
        <v>2495</v>
      </c>
      <c r="AK291" s="6" t="s">
        <v>2496</v>
      </c>
      <c r="AL291" s="9" t="s">
        <v>62</v>
      </c>
      <c r="AM291" s="10">
        <v>99</v>
      </c>
      <c r="AN291" s="6" t="s">
        <v>547</v>
      </c>
      <c r="AO291" s="9" t="s">
        <v>62</v>
      </c>
      <c r="AP291" s="10">
        <v>99</v>
      </c>
      <c r="AQ291" s="6" t="str">
        <f t="shared" si="9"/>
        <v>mm</v>
      </c>
    </row>
    <row r="292" spans="1:53" ht="15.75" customHeight="1">
      <c r="A292" s="6">
        <f t="shared" ca="1" si="8"/>
        <v>0.17220987937099097</v>
      </c>
      <c r="B292" s="6" t="s">
        <v>254</v>
      </c>
      <c r="C292" s="6">
        <v>9265890</v>
      </c>
      <c r="D292" s="7">
        <v>42843</v>
      </c>
      <c r="E292" s="6" t="s">
        <v>56</v>
      </c>
      <c r="F292" s="6" t="s">
        <v>2497</v>
      </c>
      <c r="G292" s="6">
        <v>5</v>
      </c>
      <c r="H292" s="6" t="s">
        <v>58</v>
      </c>
      <c r="I292" s="6" t="s">
        <v>256</v>
      </c>
      <c r="J292" s="6">
        <v>108703</v>
      </c>
      <c r="K292" s="6">
        <v>4</v>
      </c>
      <c r="L292" s="7">
        <v>41852</v>
      </c>
      <c r="M292" s="7">
        <v>43585</v>
      </c>
      <c r="N292" s="6" t="s">
        <v>1862</v>
      </c>
      <c r="O292" s="8" t="s">
        <v>2498</v>
      </c>
      <c r="P292" s="9" t="s">
        <v>62</v>
      </c>
      <c r="Q292" s="10">
        <v>100</v>
      </c>
      <c r="R292" s="6">
        <v>5</v>
      </c>
      <c r="S292" s="6" t="s">
        <v>1958</v>
      </c>
      <c r="T292" s="6" t="s">
        <v>1959</v>
      </c>
      <c r="U292" s="6" t="s">
        <v>347</v>
      </c>
      <c r="V292" s="6" t="s">
        <v>67</v>
      </c>
      <c r="W292" s="6" t="s">
        <v>68</v>
      </c>
      <c r="X292" s="6">
        <v>2017</v>
      </c>
      <c r="Y292" s="6">
        <v>286051</v>
      </c>
      <c r="Z292" s="6" t="s">
        <v>254</v>
      </c>
      <c r="AA292" s="6">
        <v>192500</v>
      </c>
      <c r="AB292" s="6">
        <v>93551</v>
      </c>
      <c r="AC292" s="6" t="s">
        <v>69</v>
      </c>
      <c r="AD292" s="6" t="s">
        <v>2499</v>
      </c>
      <c r="AE292" s="6">
        <v>286051</v>
      </c>
      <c r="AF292" s="6" t="s">
        <v>165</v>
      </c>
      <c r="AG292" s="6">
        <v>36243966</v>
      </c>
      <c r="AH292" s="6">
        <v>2022</v>
      </c>
      <c r="AI292" s="6">
        <v>0</v>
      </c>
      <c r="AJ292" s="6" t="s">
        <v>1678</v>
      </c>
      <c r="AK292" s="6" t="s">
        <v>2500</v>
      </c>
      <c r="AL292" s="9" t="s">
        <v>73</v>
      </c>
      <c r="AM292" s="10">
        <v>82</v>
      </c>
      <c r="AN292" s="6" t="s">
        <v>2501</v>
      </c>
      <c r="AO292" s="9" t="s">
        <v>62</v>
      </c>
      <c r="AP292" s="10">
        <v>100</v>
      </c>
      <c r="AQ292" s="6" t="str">
        <f t="shared" si="9"/>
        <v>fm</v>
      </c>
    </row>
    <row r="293" spans="1:53" ht="15.75" customHeight="1">
      <c r="A293" s="6">
        <f t="shared" ca="1" si="8"/>
        <v>0.66554568886369669</v>
      </c>
      <c r="B293" s="6" t="s">
        <v>199</v>
      </c>
      <c r="C293" s="6">
        <v>9188766</v>
      </c>
      <c r="D293" s="7">
        <v>42704</v>
      </c>
      <c r="E293" s="6" t="s">
        <v>76</v>
      </c>
      <c r="F293" s="6" t="s">
        <v>2502</v>
      </c>
      <c r="G293" s="6">
        <v>5</v>
      </c>
      <c r="H293" s="6" t="s">
        <v>58</v>
      </c>
      <c r="I293" s="6" t="s">
        <v>149</v>
      </c>
      <c r="J293" s="6">
        <v>167289</v>
      </c>
      <c r="K293" s="6">
        <v>5</v>
      </c>
      <c r="L293" s="7">
        <v>41275</v>
      </c>
      <c r="M293" s="7">
        <v>43100</v>
      </c>
      <c r="N293" s="6" t="s">
        <v>980</v>
      </c>
      <c r="O293" s="8" t="s">
        <v>2504</v>
      </c>
      <c r="P293" s="9" t="s">
        <v>62</v>
      </c>
      <c r="Q293" s="10">
        <v>98</v>
      </c>
      <c r="R293" s="6">
        <v>13</v>
      </c>
      <c r="S293" s="6" t="s">
        <v>390</v>
      </c>
      <c r="T293" s="6" t="s">
        <v>217</v>
      </c>
      <c r="U293" s="6" t="s">
        <v>120</v>
      </c>
      <c r="V293" s="6" t="s">
        <v>67</v>
      </c>
      <c r="W293" s="6" t="s">
        <v>68</v>
      </c>
      <c r="X293" s="6">
        <v>2017</v>
      </c>
      <c r="Y293" s="6">
        <v>332000</v>
      </c>
      <c r="Z293" s="6" t="s">
        <v>199</v>
      </c>
      <c r="AA293" s="6">
        <v>207500</v>
      </c>
      <c r="AB293" s="6">
        <v>124500</v>
      </c>
      <c r="AC293" s="6" t="s">
        <v>69</v>
      </c>
      <c r="AD293" s="6" t="s">
        <v>2505</v>
      </c>
      <c r="AE293" s="6">
        <v>332000</v>
      </c>
      <c r="AF293" s="6" t="s">
        <v>165</v>
      </c>
      <c r="AG293" s="6">
        <v>29878897</v>
      </c>
      <c r="AH293" s="6">
        <v>2018</v>
      </c>
      <c r="AI293" s="6">
        <v>1</v>
      </c>
      <c r="AJ293" s="6" t="s">
        <v>1900</v>
      </c>
      <c r="AK293" s="6" t="s">
        <v>961</v>
      </c>
      <c r="AL293" s="9" t="s">
        <v>62</v>
      </c>
      <c r="AM293" s="10">
        <v>99</v>
      </c>
      <c r="AN293" s="6" t="s">
        <v>2506</v>
      </c>
      <c r="AO293" s="9" t="s">
        <v>62</v>
      </c>
      <c r="AP293" s="10">
        <v>98</v>
      </c>
      <c r="AQ293" s="6" t="str">
        <f t="shared" si="9"/>
        <v>mm</v>
      </c>
      <c r="AR293" s="6">
        <v>0</v>
      </c>
      <c r="AS293" s="6">
        <v>0</v>
      </c>
      <c r="AT293" s="6">
        <v>0</v>
      </c>
      <c r="AU293" s="6">
        <v>0</v>
      </c>
      <c r="AV293" s="6">
        <v>0</v>
      </c>
      <c r="AW293" s="6">
        <v>0</v>
      </c>
      <c r="AX293" s="6">
        <v>0</v>
      </c>
      <c r="AY293" s="6">
        <v>1</v>
      </c>
      <c r="AZ293" s="6" t="s">
        <v>197</v>
      </c>
      <c r="BA293" s="6" t="s">
        <v>2507</v>
      </c>
    </row>
    <row r="294" spans="1:53" ht="15.75" customHeight="1">
      <c r="A294" s="6">
        <f t="shared" ca="1" si="8"/>
        <v>0.75140839479394361</v>
      </c>
      <c r="B294" s="6" t="s">
        <v>303</v>
      </c>
      <c r="C294" s="6">
        <v>9233096</v>
      </c>
      <c r="D294" s="7">
        <v>42808</v>
      </c>
      <c r="E294" s="6" t="s">
        <v>76</v>
      </c>
      <c r="F294" s="6" t="s">
        <v>2508</v>
      </c>
      <c r="G294" s="6">
        <v>5</v>
      </c>
      <c r="H294" s="6" t="s">
        <v>58</v>
      </c>
      <c r="I294" s="6" t="s">
        <v>305</v>
      </c>
      <c r="J294" s="6">
        <v>54921</v>
      </c>
      <c r="K294" s="6">
        <v>19</v>
      </c>
      <c r="L294" s="7">
        <v>36039</v>
      </c>
      <c r="M294" s="7">
        <v>44012</v>
      </c>
      <c r="N294" s="6" t="s">
        <v>2509</v>
      </c>
      <c r="O294" s="8" t="s">
        <v>133</v>
      </c>
      <c r="P294" s="9" t="s">
        <v>62</v>
      </c>
      <c r="Q294" s="10">
        <v>100</v>
      </c>
      <c r="R294" s="6">
        <v>5</v>
      </c>
      <c r="S294" s="6" t="s">
        <v>1958</v>
      </c>
      <c r="T294" s="6" t="s">
        <v>1959</v>
      </c>
      <c r="U294" s="6" t="s">
        <v>347</v>
      </c>
      <c r="V294" s="6" t="s">
        <v>67</v>
      </c>
      <c r="W294" s="6" t="s">
        <v>68</v>
      </c>
      <c r="X294" s="6">
        <v>2017</v>
      </c>
      <c r="Y294" s="6">
        <v>351689</v>
      </c>
      <c r="Z294" s="6" t="s">
        <v>303</v>
      </c>
      <c r="AA294" s="6">
        <v>287279</v>
      </c>
      <c r="AB294" s="6">
        <v>64410</v>
      </c>
      <c r="AC294" s="6" t="s">
        <v>69</v>
      </c>
      <c r="AD294" s="6" t="s">
        <v>2511</v>
      </c>
      <c r="AE294" s="6">
        <v>351689</v>
      </c>
      <c r="AF294" s="6" t="s">
        <v>165</v>
      </c>
      <c r="AG294" s="6">
        <v>33632817</v>
      </c>
      <c r="AH294" s="6">
        <v>2021</v>
      </c>
      <c r="AI294" s="6">
        <v>1</v>
      </c>
      <c r="AJ294" s="6" t="s">
        <v>2512</v>
      </c>
      <c r="AK294" s="6" t="s">
        <v>2513</v>
      </c>
      <c r="AL294" s="9" t="s">
        <v>62</v>
      </c>
      <c r="AM294" s="10">
        <v>100</v>
      </c>
      <c r="AN294" s="6" t="s">
        <v>2514</v>
      </c>
      <c r="AO294" s="9" t="s">
        <v>62</v>
      </c>
      <c r="AP294" s="10">
        <v>85</v>
      </c>
      <c r="AQ294" s="6" t="str">
        <f t="shared" si="9"/>
        <v>mm</v>
      </c>
      <c r="AR294" s="6">
        <v>0</v>
      </c>
      <c r="AS294" s="6">
        <v>0</v>
      </c>
      <c r="AT294" s="6">
        <v>1</v>
      </c>
      <c r="AU294" s="6">
        <v>1</v>
      </c>
      <c r="AV294" s="6">
        <v>0</v>
      </c>
      <c r="AW294" s="6">
        <v>0</v>
      </c>
      <c r="AX294" s="6">
        <v>0</v>
      </c>
      <c r="AY294" s="6">
        <v>0</v>
      </c>
      <c r="AZ294" s="6" t="s">
        <v>197</v>
      </c>
      <c r="BA294" s="6" t="s">
        <v>2515</v>
      </c>
    </row>
    <row r="295" spans="1:53" ht="15.75" customHeight="1">
      <c r="A295" s="6">
        <f t="shared" ca="1" si="8"/>
        <v>0.28176587750008852</v>
      </c>
      <c r="B295" s="6" t="s">
        <v>241</v>
      </c>
      <c r="C295" s="6">
        <v>9323480</v>
      </c>
      <c r="D295" s="7">
        <v>42937</v>
      </c>
      <c r="E295" s="6" t="s">
        <v>76</v>
      </c>
      <c r="F295" s="6" t="s">
        <v>2516</v>
      </c>
      <c r="G295" s="6">
        <v>5</v>
      </c>
      <c r="H295" s="6" t="s">
        <v>58</v>
      </c>
      <c r="I295" s="6" t="s">
        <v>243</v>
      </c>
      <c r="J295" s="6">
        <v>86680</v>
      </c>
      <c r="K295" s="6">
        <v>10</v>
      </c>
      <c r="L295" s="7">
        <v>39417</v>
      </c>
      <c r="M295" s="7">
        <v>43251</v>
      </c>
      <c r="N295" s="6" t="s">
        <v>2517</v>
      </c>
      <c r="O295" s="8" t="s">
        <v>2519</v>
      </c>
      <c r="P295" s="9" t="s">
        <v>73</v>
      </c>
      <c r="Q295" s="10">
        <v>98</v>
      </c>
      <c r="R295" s="6">
        <v>6</v>
      </c>
      <c r="S295" s="6" t="s">
        <v>432</v>
      </c>
      <c r="T295" s="6" t="s">
        <v>433</v>
      </c>
      <c r="U295" s="6" t="s">
        <v>434</v>
      </c>
      <c r="V295" s="6" t="s">
        <v>67</v>
      </c>
      <c r="W295" s="6" t="s">
        <v>68</v>
      </c>
      <c r="X295" s="6">
        <v>2017</v>
      </c>
      <c r="Y295" s="6">
        <v>458990</v>
      </c>
      <c r="Z295" s="6" t="s">
        <v>241</v>
      </c>
      <c r="AA295" s="6">
        <v>308019</v>
      </c>
      <c r="AB295" s="6">
        <v>150971</v>
      </c>
      <c r="AC295" s="6" t="s">
        <v>69</v>
      </c>
      <c r="AD295" s="6" t="s">
        <v>2520</v>
      </c>
      <c r="AE295" s="6">
        <v>458990</v>
      </c>
      <c r="AF295" s="6" t="s">
        <v>165</v>
      </c>
      <c r="AG295" s="6">
        <v>35671866</v>
      </c>
      <c r="AH295" s="6">
        <v>2022</v>
      </c>
      <c r="AI295" s="6">
        <v>1</v>
      </c>
      <c r="AJ295" s="6" t="s">
        <v>2521</v>
      </c>
      <c r="AK295" s="6" t="s">
        <v>2522</v>
      </c>
      <c r="AL295" s="9" t="s">
        <v>62</v>
      </c>
      <c r="AM295" s="10">
        <v>99</v>
      </c>
      <c r="AN295" s="6" t="s">
        <v>2523</v>
      </c>
      <c r="AO295" s="9" t="s">
        <v>62</v>
      </c>
      <c r="AP295" s="10">
        <v>98</v>
      </c>
      <c r="AQ295" s="6" t="str">
        <f t="shared" si="9"/>
        <v>mm</v>
      </c>
      <c r="AR295" s="6">
        <v>0</v>
      </c>
      <c r="AS295" s="6">
        <v>0</v>
      </c>
      <c r="AT295" s="6">
        <v>1</v>
      </c>
      <c r="AU295" s="6">
        <v>1</v>
      </c>
      <c r="AV295" s="6">
        <v>1</v>
      </c>
      <c r="AW295" s="6">
        <v>0</v>
      </c>
      <c r="AX295" s="6">
        <v>0</v>
      </c>
      <c r="AY295" s="6">
        <v>0</v>
      </c>
      <c r="AZ295" s="6" t="s">
        <v>2097</v>
      </c>
      <c r="BA295" s="6" t="s">
        <v>2524</v>
      </c>
    </row>
    <row r="296" spans="1:53" ht="15.75" customHeight="1">
      <c r="A296" s="6">
        <f t="shared" ca="1" si="8"/>
        <v>5.5238179875980675E-2</v>
      </c>
      <c r="B296" s="6" t="s">
        <v>75</v>
      </c>
      <c r="C296" s="6">
        <v>9272294</v>
      </c>
      <c r="D296" s="7">
        <v>42907</v>
      </c>
      <c r="E296" s="6" t="s">
        <v>76</v>
      </c>
      <c r="F296" s="6" t="s">
        <v>2525</v>
      </c>
      <c r="G296" s="6">
        <v>5</v>
      </c>
      <c r="H296" s="6" t="s">
        <v>58</v>
      </c>
      <c r="I296" s="6" t="s">
        <v>78</v>
      </c>
      <c r="J296" s="6">
        <v>20642</v>
      </c>
      <c r="K296" s="6">
        <v>15</v>
      </c>
      <c r="L296" s="7">
        <v>37622</v>
      </c>
      <c r="M296" s="7">
        <v>43251</v>
      </c>
      <c r="N296" s="6" t="s">
        <v>2047</v>
      </c>
      <c r="O296" s="8" t="s">
        <v>2526</v>
      </c>
      <c r="P296" s="9" t="s">
        <v>62</v>
      </c>
      <c r="Q296" s="10">
        <v>99</v>
      </c>
      <c r="R296" s="6">
        <v>37</v>
      </c>
      <c r="S296" s="6" t="s">
        <v>1741</v>
      </c>
      <c r="T296" s="6" t="s">
        <v>1742</v>
      </c>
      <c r="U296" s="6" t="s">
        <v>149</v>
      </c>
      <c r="V296" s="6" t="s">
        <v>2527</v>
      </c>
      <c r="W296" s="6" t="s">
        <v>68</v>
      </c>
      <c r="X296" s="6">
        <v>2017</v>
      </c>
      <c r="Y296" s="6">
        <v>333152</v>
      </c>
      <c r="Z296" s="6" t="s">
        <v>75</v>
      </c>
      <c r="AA296" s="6">
        <v>201910</v>
      </c>
      <c r="AB296" s="6">
        <v>131242</v>
      </c>
      <c r="AC296" s="6" t="s">
        <v>69</v>
      </c>
      <c r="AD296" s="6" t="s">
        <v>2528</v>
      </c>
      <c r="AE296" s="6">
        <v>333152</v>
      </c>
      <c r="AF296" s="6" t="s">
        <v>165</v>
      </c>
      <c r="AG296" s="6">
        <v>36646607</v>
      </c>
      <c r="AH296" s="6">
        <v>2023</v>
      </c>
      <c r="AI296" s="6" t="s">
        <v>392</v>
      </c>
      <c r="AJ296" s="6" t="s">
        <v>2529</v>
      </c>
      <c r="AK296" s="6" t="s">
        <v>2530</v>
      </c>
      <c r="AL296" s="9" t="s">
        <v>73</v>
      </c>
      <c r="AM296" s="10">
        <v>98</v>
      </c>
      <c r="AN296" s="6" t="s">
        <v>2531</v>
      </c>
      <c r="AO296" s="9" t="s">
        <v>62</v>
      </c>
      <c r="AP296" s="10">
        <v>99</v>
      </c>
      <c r="AQ296" s="6" t="str">
        <f t="shared" si="9"/>
        <v>fm</v>
      </c>
    </row>
    <row r="297" spans="1:53" ht="15.75" customHeight="1">
      <c r="A297" s="6">
        <f t="shared" ca="1" si="8"/>
        <v>0.91511692515715581</v>
      </c>
      <c r="B297" s="6" t="s">
        <v>303</v>
      </c>
      <c r="C297" s="6">
        <v>9275475</v>
      </c>
      <c r="D297" s="7">
        <v>42852</v>
      </c>
      <c r="E297" s="6" t="s">
        <v>76</v>
      </c>
      <c r="F297" s="6" t="s">
        <v>2532</v>
      </c>
      <c r="G297" s="6">
        <v>5</v>
      </c>
      <c r="H297" s="6" t="s">
        <v>58</v>
      </c>
      <c r="I297" s="6" t="s">
        <v>305</v>
      </c>
      <c r="J297" s="6">
        <v>93938</v>
      </c>
      <c r="K297" s="6">
        <v>5</v>
      </c>
      <c r="L297" s="7">
        <v>41409</v>
      </c>
      <c r="M297" s="7">
        <v>43585</v>
      </c>
      <c r="N297" s="6" t="s">
        <v>1912</v>
      </c>
      <c r="O297" s="8" t="s">
        <v>2534</v>
      </c>
      <c r="P297" s="9" t="s">
        <v>73</v>
      </c>
      <c r="Q297" s="10">
        <v>69</v>
      </c>
      <c r="R297" s="6">
        <v>4</v>
      </c>
      <c r="S297" s="6" t="s">
        <v>638</v>
      </c>
      <c r="T297" s="6" t="s">
        <v>639</v>
      </c>
      <c r="U297" s="6" t="s">
        <v>640</v>
      </c>
      <c r="V297" s="6" t="s">
        <v>67</v>
      </c>
      <c r="W297" s="6" t="s">
        <v>68</v>
      </c>
      <c r="X297" s="6">
        <v>2017</v>
      </c>
      <c r="Y297" s="6">
        <v>682611</v>
      </c>
      <c r="Z297" s="6" t="s">
        <v>303</v>
      </c>
      <c r="AA297" s="6">
        <v>434784</v>
      </c>
      <c r="AB297" s="6">
        <v>247827</v>
      </c>
      <c r="AC297" s="6" t="s">
        <v>69</v>
      </c>
      <c r="AD297" s="6" t="s">
        <v>2536</v>
      </c>
      <c r="AE297" s="6">
        <v>682611</v>
      </c>
      <c r="AF297" s="6" t="s">
        <v>193</v>
      </c>
      <c r="AG297" s="6">
        <v>31659655</v>
      </c>
      <c r="AH297" s="6">
        <v>2019</v>
      </c>
      <c r="AI297" s="6">
        <v>1</v>
      </c>
      <c r="AJ297" s="6" t="s">
        <v>2537</v>
      </c>
      <c r="AK297" s="6" t="s">
        <v>2343</v>
      </c>
      <c r="AL297" s="9" t="s">
        <v>73</v>
      </c>
      <c r="AM297" s="10">
        <v>99</v>
      </c>
      <c r="AN297" s="6" t="s">
        <v>2538</v>
      </c>
      <c r="AO297" s="9" t="s">
        <v>73</v>
      </c>
      <c r="AP297" s="10">
        <v>69</v>
      </c>
      <c r="AQ297" s="6" t="str">
        <f t="shared" si="9"/>
        <v>ff</v>
      </c>
      <c r="AR297" s="6">
        <v>0</v>
      </c>
      <c r="AS297" s="6">
        <v>0</v>
      </c>
      <c r="AT297" s="6">
        <v>1</v>
      </c>
      <c r="AU297" s="6">
        <v>1</v>
      </c>
      <c r="AV297" s="6">
        <v>0</v>
      </c>
      <c r="AW297" s="6">
        <v>1</v>
      </c>
      <c r="AX297" s="6">
        <v>0</v>
      </c>
      <c r="AY297" s="6">
        <v>0</v>
      </c>
      <c r="AZ297" s="6" t="s">
        <v>107</v>
      </c>
      <c r="BA297" s="6" t="s">
        <v>2539</v>
      </c>
    </row>
    <row r="298" spans="1:53" ht="15.75" customHeight="1">
      <c r="A298" s="6">
        <f t="shared" ca="1" si="8"/>
        <v>0.10795494440723119</v>
      </c>
      <c r="B298" s="6" t="s">
        <v>199</v>
      </c>
      <c r="C298" s="6">
        <v>9189683</v>
      </c>
      <c r="D298" s="7">
        <v>42719</v>
      </c>
      <c r="E298" s="6" t="s">
        <v>76</v>
      </c>
      <c r="F298" s="6" t="s">
        <v>2540</v>
      </c>
      <c r="G298" s="6">
        <v>5</v>
      </c>
      <c r="H298" s="6" t="s">
        <v>58</v>
      </c>
      <c r="I298" s="6" t="s">
        <v>149</v>
      </c>
      <c r="J298" s="6">
        <v>95277</v>
      </c>
      <c r="K298" s="6">
        <v>15</v>
      </c>
      <c r="L298" s="7">
        <v>37622</v>
      </c>
      <c r="M298" s="7">
        <v>43465</v>
      </c>
      <c r="N298" s="6" t="s">
        <v>2164</v>
      </c>
      <c r="O298" s="8" t="s">
        <v>2542</v>
      </c>
      <c r="P298" s="9" t="s">
        <v>73</v>
      </c>
      <c r="Q298" s="10">
        <v>94</v>
      </c>
      <c r="R298" s="6">
        <v>6</v>
      </c>
      <c r="S298" s="6" t="s">
        <v>432</v>
      </c>
      <c r="T298" s="6" t="s">
        <v>433</v>
      </c>
      <c r="U298" s="6" t="s">
        <v>434</v>
      </c>
      <c r="V298" s="6" t="s">
        <v>67</v>
      </c>
      <c r="W298" s="6" t="s">
        <v>68</v>
      </c>
      <c r="X298" s="6">
        <v>2017</v>
      </c>
      <c r="Y298" s="6">
        <v>371491</v>
      </c>
      <c r="Z298" s="6" t="s">
        <v>199</v>
      </c>
      <c r="AA298" s="6">
        <v>240925</v>
      </c>
      <c r="AB298" s="6">
        <v>130566</v>
      </c>
      <c r="AC298" s="6" t="s">
        <v>69</v>
      </c>
      <c r="AD298" s="6" t="s">
        <v>2543</v>
      </c>
      <c r="AE298" s="6">
        <v>371491</v>
      </c>
      <c r="AF298" s="6" t="s">
        <v>165</v>
      </c>
      <c r="AG298" s="6">
        <v>30606720</v>
      </c>
      <c r="AH298" s="6">
        <v>2019</v>
      </c>
      <c r="AI298" s="6">
        <v>1</v>
      </c>
      <c r="AJ298" s="6" t="s">
        <v>1278</v>
      </c>
      <c r="AK298" s="6" t="s">
        <v>361</v>
      </c>
      <c r="AL298" s="9" t="s">
        <v>62</v>
      </c>
      <c r="AM298" s="10">
        <v>99</v>
      </c>
      <c r="AN298" s="6" t="s">
        <v>2544</v>
      </c>
      <c r="AO298" s="9" t="s">
        <v>73</v>
      </c>
      <c r="AP298" s="10">
        <v>94</v>
      </c>
      <c r="AQ298" s="6" t="str">
        <f t="shared" si="9"/>
        <v>mf</v>
      </c>
      <c r="AR298" s="6">
        <v>0</v>
      </c>
      <c r="AS298" s="6">
        <v>1</v>
      </c>
      <c r="AT298" s="6">
        <v>0</v>
      </c>
      <c r="AU298" s="6">
        <v>0</v>
      </c>
      <c r="AV298" s="6">
        <v>0</v>
      </c>
      <c r="AW298" s="6">
        <v>0</v>
      </c>
      <c r="AX298" s="6">
        <v>1</v>
      </c>
      <c r="AY298" s="6">
        <v>0</v>
      </c>
      <c r="AZ298" s="6" t="s">
        <v>197</v>
      </c>
      <c r="BA298" s="6" t="s">
        <v>2545</v>
      </c>
    </row>
    <row r="299" spans="1:53" ht="15.75" customHeight="1">
      <c r="A299" s="6">
        <f t="shared" ca="1" si="8"/>
        <v>0.49125178988850104</v>
      </c>
      <c r="B299" s="6" t="s">
        <v>127</v>
      </c>
      <c r="C299" s="6">
        <v>9335443</v>
      </c>
      <c r="D299" s="7">
        <v>42936</v>
      </c>
      <c r="E299" s="6" t="s">
        <v>2546</v>
      </c>
      <c r="F299" s="6" t="s">
        <v>2547</v>
      </c>
      <c r="G299" s="6">
        <v>5</v>
      </c>
      <c r="H299" s="6" t="s">
        <v>58</v>
      </c>
      <c r="I299" s="6" t="s">
        <v>130</v>
      </c>
      <c r="J299" s="6">
        <v>105313</v>
      </c>
      <c r="K299" s="6">
        <v>3</v>
      </c>
      <c r="L299" s="7">
        <v>42229</v>
      </c>
      <c r="M299" s="7">
        <v>43677</v>
      </c>
      <c r="N299" s="6" t="s">
        <v>2548</v>
      </c>
      <c r="O299" s="8" t="s">
        <v>2550</v>
      </c>
      <c r="P299" s="9" t="s">
        <v>73</v>
      </c>
      <c r="Q299" s="10">
        <v>99</v>
      </c>
      <c r="R299" s="6">
        <v>7</v>
      </c>
      <c r="S299" s="6" t="s">
        <v>64</v>
      </c>
      <c r="T299" s="6" t="s">
        <v>65</v>
      </c>
      <c r="U299" s="6" t="s">
        <v>66</v>
      </c>
      <c r="V299" s="6" t="s">
        <v>102</v>
      </c>
      <c r="W299" s="6" t="s">
        <v>68</v>
      </c>
      <c r="X299" s="6">
        <v>2017</v>
      </c>
      <c r="Y299" s="6">
        <v>348868</v>
      </c>
      <c r="Z299" s="6" t="s">
        <v>127</v>
      </c>
      <c r="AA299" s="6">
        <v>266288</v>
      </c>
      <c r="AB299" s="6">
        <v>82580</v>
      </c>
      <c r="AC299" s="6" t="s">
        <v>69</v>
      </c>
      <c r="AD299" s="6" t="s">
        <v>2551</v>
      </c>
      <c r="AE299" s="6">
        <v>348868</v>
      </c>
      <c r="AF299" s="6" t="s">
        <v>165</v>
      </c>
      <c r="AG299" s="6">
        <v>35419976</v>
      </c>
      <c r="AH299" s="6">
        <v>2022</v>
      </c>
      <c r="AI299" s="6">
        <v>1</v>
      </c>
      <c r="AJ299" s="6" t="s">
        <v>2552</v>
      </c>
      <c r="AK299" s="6" t="s">
        <v>2553</v>
      </c>
      <c r="AL299" s="9" t="s">
        <v>73</v>
      </c>
      <c r="AM299" s="10">
        <v>99</v>
      </c>
      <c r="AN299" s="6" t="s">
        <v>2554</v>
      </c>
      <c r="AO299" s="9" t="s">
        <v>73</v>
      </c>
      <c r="AP299" s="10">
        <v>99</v>
      </c>
      <c r="AQ299" s="6" t="str">
        <f t="shared" si="9"/>
        <v>ff</v>
      </c>
      <c r="AR299" s="6">
        <v>0</v>
      </c>
      <c r="AS299" s="6">
        <v>0</v>
      </c>
      <c r="AT299" s="6">
        <v>1</v>
      </c>
      <c r="AU299" s="6">
        <v>1</v>
      </c>
      <c r="AV299" s="6">
        <v>1</v>
      </c>
      <c r="AW299" s="6">
        <v>0</v>
      </c>
      <c r="AX299" s="6">
        <v>0</v>
      </c>
      <c r="AY299" s="6">
        <v>0</v>
      </c>
      <c r="AZ299" s="6" t="s">
        <v>107</v>
      </c>
      <c r="BA299" s="6" t="s">
        <v>2555</v>
      </c>
    </row>
    <row r="300" spans="1:53" ht="15.75" customHeight="1">
      <c r="A300" s="6">
        <f t="shared" ca="1" si="8"/>
        <v>0.13426820827048924</v>
      </c>
      <c r="B300" s="6" t="s">
        <v>127</v>
      </c>
      <c r="C300" s="6">
        <v>9430462</v>
      </c>
      <c r="D300" s="7">
        <v>43125</v>
      </c>
      <c r="E300" s="6" t="s">
        <v>2556</v>
      </c>
      <c r="F300" s="6" t="s">
        <v>2557</v>
      </c>
      <c r="G300" s="6">
        <v>5</v>
      </c>
      <c r="H300" s="6" t="s">
        <v>58</v>
      </c>
      <c r="I300" s="6" t="s">
        <v>130</v>
      </c>
      <c r="J300" s="6">
        <v>109341</v>
      </c>
      <c r="K300" s="6">
        <v>3</v>
      </c>
      <c r="L300" s="7">
        <v>42491</v>
      </c>
      <c r="M300" s="7">
        <v>43890</v>
      </c>
      <c r="N300" s="6" t="s">
        <v>318</v>
      </c>
      <c r="O300" s="8" t="s">
        <v>2558</v>
      </c>
      <c r="P300" s="9" t="s">
        <v>73</v>
      </c>
      <c r="Q300" s="10">
        <v>100</v>
      </c>
      <c r="R300" s="6">
        <v>7</v>
      </c>
      <c r="S300" s="6" t="s">
        <v>64</v>
      </c>
      <c r="T300" s="6" t="s">
        <v>65</v>
      </c>
      <c r="U300" s="6" t="s">
        <v>66</v>
      </c>
      <c r="V300" s="6" t="s">
        <v>67</v>
      </c>
      <c r="W300" s="6" t="s">
        <v>68</v>
      </c>
      <c r="X300" s="6">
        <v>2018</v>
      </c>
      <c r="Y300" s="6">
        <v>405000</v>
      </c>
      <c r="Z300" s="6" t="s">
        <v>127</v>
      </c>
      <c r="AA300" s="6">
        <v>250000</v>
      </c>
      <c r="AB300" s="6">
        <v>155000</v>
      </c>
      <c r="AC300" s="6" t="s">
        <v>69</v>
      </c>
      <c r="AD300" s="6" t="s">
        <v>2559</v>
      </c>
      <c r="AE300" s="6">
        <v>405000</v>
      </c>
      <c r="AF300" s="6" t="s">
        <v>165</v>
      </c>
      <c r="AG300" s="6">
        <v>33348917</v>
      </c>
      <c r="AH300" s="6">
        <v>2020</v>
      </c>
      <c r="AI300" s="6">
        <v>0</v>
      </c>
      <c r="AJ300" s="6" t="s">
        <v>2560</v>
      </c>
      <c r="AK300" s="6" t="s">
        <v>2561</v>
      </c>
      <c r="AL300" s="9" t="s">
        <v>62</v>
      </c>
      <c r="AM300" s="10">
        <v>99</v>
      </c>
      <c r="AN300" s="6" t="s">
        <v>2562</v>
      </c>
      <c r="AO300" s="9" t="s">
        <v>73</v>
      </c>
      <c r="AP300" s="10">
        <v>100</v>
      </c>
      <c r="AQ300" s="6" t="str">
        <f t="shared" si="9"/>
        <v>mf</v>
      </c>
    </row>
    <row r="301" spans="1:53" ht="15.75" customHeight="1">
      <c r="A301" s="6">
        <f t="shared" ca="1" si="8"/>
        <v>0.50740677158761605</v>
      </c>
      <c r="B301" s="6" t="s">
        <v>109</v>
      </c>
      <c r="C301" s="6">
        <v>9550994</v>
      </c>
      <c r="D301" s="7">
        <v>43336</v>
      </c>
      <c r="E301" s="6" t="s">
        <v>56</v>
      </c>
      <c r="F301" s="6" t="s">
        <v>2563</v>
      </c>
      <c r="G301" s="6">
        <v>5</v>
      </c>
      <c r="H301" s="6" t="s">
        <v>58</v>
      </c>
      <c r="I301" s="6" t="s">
        <v>112</v>
      </c>
      <c r="J301" s="6">
        <v>24564</v>
      </c>
      <c r="K301" s="6">
        <v>4</v>
      </c>
      <c r="L301" s="7">
        <v>42248</v>
      </c>
      <c r="M301" s="7">
        <v>44074</v>
      </c>
      <c r="N301" s="6" t="s">
        <v>2564</v>
      </c>
      <c r="O301" s="8" t="s">
        <v>2566</v>
      </c>
      <c r="P301" s="9" t="s">
        <v>73</v>
      </c>
      <c r="Q301" s="10">
        <v>91</v>
      </c>
      <c r="R301" s="6">
        <v>3</v>
      </c>
      <c r="S301" s="6" t="s">
        <v>2568</v>
      </c>
      <c r="T301" s="6" t="s">
        <v>2569</v>
      </c>
      <c r="U301" s="6" t="s">
        <v>630</v>
      </c>
      <c r="V301" s="6" t="s">
        <v>67</v>
      </c>
      <c r="W301" s="6" t="s">
        <v>68</v>
      </c>
      <c r="X301" s="6">
        <v>2018</v>
      </c>
      <c r="Y301" s="6">
        <v>407029</v>
      </c>
      <c r="Z301" s="6" t="s">
        <v>109</v>
      </c>
      <c r="AA301" s="6">
        <v>329308</v>
      </c>
      <c r="AB301" s="6">
        <v>77721</v>
      </c>
      <c r="AC301" s="6" t="s">
        <v>69</v>
      </c>
      <c r="AD301" s="6" t="s">
        <v>2570</v>
      </c>
      <c r="AE301" s="6">
        <v>407029</v>
      </c>
      <c r="AF301" s="6" t="s">
        <v>165</v>
      </c>
      <c r="AG301" s="6">
        <v>33949086</v>
      </c>
      <c r="AH301" s="6">
        <v>2021</v>
      </c>
      <c r="AI301" s="6">
        <v>1</v>
      </c>
      <c r="AJ301" s="6" t="s">
        <v>2571</v>
      </c>
      <c r="AK301" s="6" t="s">
        <v>2572</v>
      </c>
      <c r="AL301" s="9" t="s">
        <v>73</v>
      </c>
      <c r="AM301" s="10">
        <v>100</v>
      </c>
      <c r="AN301" s="6" t="s">
        <v>1559</v>
      </c>
      <c r="AO301" s="9" t="s">
        <v>62</v>
      </c>
      <c r="AP301" s="10">
        <v>99</v>
      </c>
      <c r="AQ301" s="6" t="str">
        <f t="shared" si="9"/>
        <v>fm</v>
      </c>
      <c r="AR301" s="6">
        <v>1</v>
      </c>
      <c r="AS301" s="6">
        <v>0</v>
      </c>
      <c r="AT301" s="6">
        <v>0</v>
      </c>
      <c r="AU301" s="6">
        <v>0</v>
      </c>
      <c r="AV301" s="6">
        <v>0</v>
      </c>
      <c r="AW301" s="6">
        <v>0</v>
      </c>
      <c r="AX301" s="6">
        <v>0</v>
      </c>
      <c r="AY301" s="6">
        <v>0</v>
      </c>
      <c r="AZ301" s="6" t="s">
        <v>197</v>
      </c>
      <c r="BA301" s="6" t="s">
        <v>2573</v>
      </c>
    </row>
    <row r="302" spans="1:53" ht="15.75" customHeight="1">
      <c r="A302" s="6">
        <f t="shared" ca="1" si="8"/>
        <v>0.1161070471172676</v>
      </c>
      <c r="B302" s="6" t="s">
        <v>286</v>
      </c>
      <c r="C302" s="6">
        <v>9284387</v>
      </c>
      <c r="D302" s="7">
        <v>42871</v>
      </c>
      <c r="E302" s="6" t="s">
        <v>76</v>
      </c>
      <c r="F302" s="6" t="s">
        <v>2574</v>
      </c>
      <c r="G302" s="6">
        <v>5</v>
      </c>
      <c r="H302" s="6" t="s">
        <v>58</v>
      </c>
      <c r="I302" s="6" t="s">
        <v>289</v>
      </c>
      <c r="J302" s="6">
        <v>101407</v>
      </c>
      <c r="K302" s="6">
        <v>5</v>
      </c>
      <c r="L302" s="7">
        <v>41426</v>
      </c>
      <c r="M302" s="7">
        <v>43251</v>
      </c>
      <c r="N302" s="6" t="s">
        <v>2005</v>
      </c>
      <c r="O302" s="8" t="s">
        <v>2576</v>
      </c>
      <c r="P302" s="9" t="s">
        <v>62</v>
      </c>
      <c r="Q302" s="10">
        <v>83</v>
      </c>
      <c r="R302" s="6">
        <v>9</v>
      </c>
      <c r="S302" s="6" t="s">
        <v>2577</v>
      </c>
      <c r="T302" s="6" t="s">
        <v>2578</v>
      </c>
      <c r="U302" s="6" t="s">
        <v>816</v>
      </c>
      <c r="V302" s="6" t="s">
        <v>473</v>
      </c>
      <c r="W302" s="6" t="s">
        <v>68</v>
      </c>
      <c r="X302" s="6">
        <v>2017</v>
      </c>
      <c r="Y302" s="6">
        <v>437500</v>
      </c>
      <c r="Z302" s="6" t="s">
        <v>286</v>
      </c>
      <c r="AA302" s="6">
        <v>250000</v>
      </c>
      <c r="AB302" s="6">
        <v>187500</v>
      </c>
      <c r="AC302" s="6" t="s">
        <v>69</v>
      </c>
      <c r="AD302" s="6" t="s">
        <v>2579</v>
      </c>
      <c r="AE302" s="6">
        <v>437500</v>
      </c>
      <c r="AF302" s="6" t="s">
        <v>165</v>
      </c>
      <c r="AG302" s="6">
        <v>30911060</v>
      </c>
      <c r="AH302" s="6">
        <v>2019</v>
      </c>
      <c r="AI302" s="6">
        <v>1</v>
      </c>
      <c r="AJ302" s="6" t="s">
        <v>2580</v>
      </c>
      <c r="AK302" s="6" t="s">
        <v>2581</v>
      </c>
      <c r="AL302" s="9" t="s">
        <v>73</v>
      </c>
      <c r="AM302" s="10">
        <v>71</v>
      </c>
      <c r="AN302" s="6" t="s">
        <v>2582</v>
      </c>
      <c r="AO302" s="9" t="s">
        <v>62</v>
      </c>
      <c r="AP302" s="10">
        <v>83</v>
      </c>
      <c r="AQ302" s="6" t="str">
        <f t="shared" si="9"/>
        <v>fm</v>
      </c>
      <c r="AR302" s="6">
        <v>0</v>
      </c>
      <c r="AS302" s="6">
        <v>0</v>
      </c>
      <c r="AT302" s="6">
        <v>0</v>
      </c>
      <c r="AU302" s="6">
        <v>0</v>
      </c>
      <c r="AV302" s="6">
        <v>0</v>
      </c>
      <c r="AW302" s="6">
        <v>0</v>
      </c>
      <c r="AX302" s="6">
        <v>0</v>
      </c>
      <c r="AY302" s="6">
        <v>1</v>
      </c>
      <c r="AZ302" s="6" t="s">
        <v>197</v>
      </c>
      <c r="BA302" s="6" t="s">
        <v>2583</v>
      </c>
    </row>
    <row r="303" spans="1:53" ht="15.75" customHeight="1">
      <c r="A303" s="6">
        <f t="shared" ca="1" si="8"/>
        <v>0.29824752450176972</v>
      </c>
      <c r="B303" s="6" t="s">
        <v>241</v>
      </c>
      <c r="C303" s="6">
        <v>9320858</v>
      </c>
      <c r="D303" s="7">
        <v>42929</v>
      </c>
      <c r="E303" s="6" t="s">
        <v>76</v>
      </c>
      <c r="F303" s="6" t="s">
        <v>2584</v>
      </c>
      <c r="G303" s="6">
        <v>5</v>
      </c>
      <c r="H303" s="6" t="s">
        <v>58</v>
      </c>
      <c r="I303" s="6" t="s">
        <v>243</v>
      </c>
      <c r="J303" s="6">
        <v>119968</v>
      </c>
      <c r="K303" s="6">
        <v>5</v>
      </c>
      <c r="L303" s="7">
        <v>41487</v>
      </c>
      <c r="M303" s="7">
        <v>44043</v>
      </c>
      <c r="N303" s="6" t="s">
        <v>2585</v>
      </c>
      <c r="O303" s="8" t="s">
        <v>2587</v>
      </c>
      <c r="P303" s="9" t="s">
        <v>62</v>
      </c>
      <c r="Q303" s="10">
        <v>52</v>
      </c>
      <c r="R303" s="6">
        <v>36</v>
      </c>
      <c r="S303" s="6" t="s">
        <v>1090</v>
      </c>
      <c r="T303" s="6" t="s">
        <v>1091</v>
      </c>
      <c r="U303" s="6" t="s">
        <v>149</v>
      </c>
      <c r="V303" s="6" t="s">
        <v>67</v>
      </c>
      <c r="W303" s="6" t="s">
        <v>68</v>
      </c>
      <c r="X303" s="6">
        <v>2017</v>
      </c>
      <c r="Y303" s="6">
        <v>507706</v>
      </c>
      <c r="Z303" s="6" t="s">
        <v>241</v>
      </c>
      <c r="AA303" s="6">
        <v>329679</v>
      </c>
      <c r="AB303" s="6">
        <v>178027</v>
      </c>
      <c r="AC303" s="6" t="s">
        <v>69</v>
      </c>
      <c r="AD303" s="6" t="s">
        <v>2588</v>
      </c>
      <c r="AE303" s="6">
        <v>507706</v>
      </c>
      <c r="AF303" s="6" t="s">
        <v>165</v>
      </c>
      <c r="AG303" s="6">
        <v>36459715</v>
      </c>
      <c r="AH303" s="6">
        <v>2022</v>
      </c>
      <c r="AI303" s="6">
        <v>1</v>
      </c>
      <c r="AJ303" s="6" t="s">
        <v>2589</v>
      </c>
      <c r="AK303" s="6" t="s">
        <v>2590</v>
      </c>
      <c r="AL303" s="9" t="s">
        <v>62</v>
      </c>
      <c r="AM303" s="10">
        <v>91</v>
      </c>
      <c r="AN303" s="6" t="s">
        <v>2591</v>
      </c>
      <c r="AO303" s="9" t="s">
        <v>62</v>
      </c>
      <c r="AP303" s="10">
        <v>52</v>
      </c>
      <c r="AQ303" s="6" t="str">
        <f t="shared" si="9"/>
        <v>mm</v>
      </c>
      <c r="AR303" s="6">
        <v>1</v>
      </c>
      <c r="AS303" s="6">
        <v>0</v>
      </c>
      <c r="AT303" s="6">
        <v>0</v>
      </c>
      <c r="AU303" s="6">
        <v>0</v>
      </c>
      <c r="AV303" s="6">
        <v>0</v>
      </c>
      <c r="AW303" s="6">
        <v>0</v>
      </c>
      <c r="AX303" s="6">
        <v>0</v>
      </c>
      <c r="AY303" s="6">
        <v>0</v>
      </c>
      <c r="AZ303" s="6" t="s">
        <v>197</v>
      </c>
      <c r="BA303" s="6" t="s">
        <v>2592</v>
      </c>
    </row>
    <row r="304" spans="1:53" ht="15.75" customHeight="1">
      <c r="A304" s="6">
        <f t="shared" ca="1" si="8"/>
        <v>0.65913772353140099</v>
      </c>
      <c r="B304" s="6" t="s">
        <v>127</v>
      </c>
      <c r="C304" s="6">
        <v>9459997</v>
      </c>
      <c r="D304" s="7">
        <v>43208</v>
      </c>
      <c r="E304" s="6" t="s">
        <v>56</v>
      </c>
      <c r="F304" s="6" t="s">
        <v>2593</v>
      </c>
      <c r="G304" s="6">
        <v>5</v>
      </c>
      <c r="H304" s="6" t="s">
        <v>58</v>
      </c>
      <c r="I304" s="6" t="s">
        <v>130</v>
      </c>
      <c r="J304" s="6">
        <v>104261</v>
      </c>
      <c r="K304" s="6">
        <v>5</v>
      </c>
      <c r="L304" s="7">
        <v>41821</v>
      </c>
      <c r="M304" s="7">
        <v>43921</v>
      </c>
      <c r="N304" s="6" t="s">
        <v>2465</v>
      </c>
      <c r="O304" s="8" t="s">
        <v>2595</v>
      </c>
      <c r="P304" s="9" t="s">
        <v>73</v>
      </c>
      <c r="Q304" s="10">
        <v>84</v>
      </c>
      <c r="R304" s="6">
        <v>6</v>
      </c>
      <c r="S304" s="6" t="s">
        <v>333</v>
      </c>
      <c r="T304" s="6" t="s">
        <v>334</v>
      </c>
      <c r="U304" s="6" t="s">
        <v>335</v>
      </c>
      <c r="V304" s="6" t="s">
        <v>67</v>
      </c>
      <c r="W304" s="6" t="s">
        <v>68</v>
      </c>
      <c r="X304" s="6">
        <v>2018</v>
      </c>
      <c r="Y304" s="6">
        <v>543249</v>
      </c>
      <c r="Z304" s="6" t="s">
        <v>127</v>
      </c>
      <c r="AA304" s="6">
        <v>350483</v>
      </c>
      <c r="AB304" s="6">
        <v>192766</v>
      </c>
      <c r="AC304" s="6" t="s">
        <v>69</v>
      </c>
      <c r="AD304" s="6" t="s">
        <v>2597</v>
      </c>
      <c r="AE304" s="6">
        <v>543249</v>
      </c>
      <c r="AF304" s="6" t="s">
        <v>165</v>
      </c>
      <c r="AG304" s="6">
        <v>35292624</v>
      </c>
      <c r="AH304" s="6">
        <v>2022</v>
      </c>
      <c r="AI304" s="6">
        <v>1</v>
      </c>
      <c r="AJ304" s="6" t="s">
        <v>2598</v>
      </c>
      <c r="AK304" s="6" t="s">
        <v>2599</v>
      </c>
      <c r="AL304" s="9" t="s">
        <v>73</v>
      </c>
      <c r="AM304" s="10">
        <v>98</v>
      </c>
      <c r="AN304" s="6" t="s">
        <v>2600</v>
      </c>
      <c r="AO304" s="9" t="s">
        <v>73</v>
      </c>
      <c r="AP304" s="10">
        <v>84</v>
      </c>
      <c r="AQ304" s="6" t="str">
        <f t="shared" si="9"/>
        <v>ff</v>
      </c>
      <c r="AR304" s="6">
        <v>1</v>
      </c>
      <c r="AS304" s="6">
        <v>0</v>
      </c>
      <c r="AT304" s="6">
        <v>0</v>
      </c>
      <c r="AU304" s="6">
        <v>0</v>
      </c>
      <c r="AV304" s="6">
        <v>0</v>
      </c>
      <c r="AW304" s="6">
        <v>0</v>
      </c>
      <c r="AX304" s="6">
        <v>0</v>
      </c>
      <c r="AY304" s="6">
        <v>0</v>
      </c>
      <c r="AZ304" s="6" t="s">
        <v>197</v>
      </c>
      <c r="BA304" s="6" t="s">
        <v>2601</v>
      </c>
    </row>
    <row r="305" spans="1:53" ht="15.75" customHeight="1">
      <c r="A305" s="6">
        <f t="shared" ca="1" si="8"/>
        <v>0.42954181220440457</v>
      </c>
      <c r="B305" s="6" t="s">
        <v>241</v>
      </c>
      <c r="C305" s="6">
        <v>9197332</v>
      </c>
      <c r="D305" s="7">
        <v>42727</v>
      </c>
      <c r="E305" s="6" t="s">
        <v>76</v>
      </c>
      <c r="F305" s="6" t="s">
        <v>2602</v>
      </c>
      <c r="G305" s="6">
        <v>5</v>
      </c>
      <c r="H305" s="6" t="s">
        <v>58</v>
      </c>
      <c r="I305" s="6" t="s">
        <v>243</v>
      </c>
      <c r="J305" s="6">
        <v>118305</v>
      </c>
      <c r="K305" s="6">
        <v>4</v>
      </c>
      <c r="L305" s="7">
        <v>41654</v>
      </c>
      <c r="M305" s="7">
        <v>43830</v>
      </c>
      <c r="N305" s="6" t="s">
        <v>2603</v>
      </c>
      <c r="O305" s="8" t="s">
        <v>2605</v>
      </c>
      <c r="P305" s="9" t="s">
        <v>116</v>
      </c>
      <c r="Q305" s="9" t="s">
        <v>116</v>
      </c>
      <c r="R305" s="6">
        <v>1</v>
      </c>
      <c r="S305" s="6" t="s">
        <v>161</v>
      </c>
      <c r="T305" s="6" t="s">
        <v>162</v>
      </c>
      <c r="U305" s="6" t="s">
        <v>163</v>
      </c>
      <c r="V305" s="6" t="s">
        <v>67</v>
      </c>
      <c r="W305" s="6" t="s">
        <v>68</v>
      </c>
      <c r="X305" s="6">
        <v>2017</v>
      </c>
      <c r="Y305" s="6">
        <v>2042226</v>
      </c>
      <c r="Z305" s="6" t="s">
        <v>241</v>
      </c>
      <c r="AA305" s="6">
        <v>2413932</v>
      </c>
      <c r="AB305" s="6">
        <v>500787</v>
      </c>
      <c r="AC305" s="6" t="s">
        <v>69</v>
      </c>
      <c r="AD305" s="6" t="s">
        <v>2606</v>
      </c>
      <c r="AE305" s="6">
        <v>2042226</v>
      </c>
      <c r="AF305" s="6" t="s">
        <v>165</v>
      </c>
      <c r="AG305" s="6">
        <v>35314805</v>
      </c>
      <c r="AH305" s="6">
        <v>2022</v>
      </c>
      <c r="AI305" s="6">
        <v>1</v>
      </c>
      <c r="AJ305" s="6" t="s">
        <v>2607</v>
      </c>
      <c r="AK305" s="6" t="s">
        <v>2608</v>
      </c>
      <c r="AL305" s="9" t="s">
        <v>62</v>
      </c>
      <c r="AM305" s="10">
        <v>99</v>
      </c>
      <c r="AN305" s="6" t="s">
        <v>2609</v>
      </c>
      <c r="AO305" s="9" t="s">
        <v>62</v>
      </c>
      <c r="AP305" s="10">
        <v>98</v>
      </c>
      <c r="AQ305" s="6" t="str">
        <f t="shared" si="9"/>
        <v>mm</v>
      </c>
      <c r="AR305" s="6">
        <v>0</v>
      </c>
      <c r="AS305" s="6">
        <v>0</v>
      </c>
      <c r="AT305" s="6">
        <v>1</v>
      </c>
      <c r="AU305" s="6">
        <v>1</v>
      </c>
      <c r="AW305" s="6">
        <v>0</v>
      </c>
      <c r="AX305" s="6">
        <v>0</v>
      </c>
      <c r="AY305" s="6">
        <v>0</v>
      </c>
      <c r="AZ305" s="6" t="s">
        <v>90</v>
      </c>
      <c r="BA305" s="6" t="s">
        <v>2610</v>
      </c>
    </row>
    <row r="306" spans="1:53" ht="15.75" customHeight="1">
      <c r="A306" s="6">
        <f t="shared" ca="1" si="8"/>
        <v>0.47536564872534182</v>
      </c>
      <c r="B306" s="6" t="s">
        <v>55</v>
      </c>
      <c r="C306" s="6">
        <v>9460007</v>
      </c>
      <c r="D306" s="7">
        <v>43185</v>
      </c>
      <c r="E306" s="6" t="s">
        <v>76</v>
      </c>
      <c r="F306" s="6" t="s">
        <v>2611</v>
      </c>
      <c r="G306" s="6">
        <v>5</v>
      </c>
      <c r="H306" s="6" t="s">
        <v>58</v>
      </c>
      <c r="I306" s="6" t="s">
        <v>59</v>
      </c>
      <c r="J306" s="6">
        <v>87169</v>
      </c>
      <c r="K306" s="6">
        <v>6</v>
      </c>
      <c r="L306" s="7">
        <v>41744</v>
      </c>
      <c r="M306" s="7">
        <v>43921</v>
      </c>
      <c r="N306" s="6" t="s">
        <v>663</v>
      </c>
      <c r="O306" s="8" t="s">
        <v>2613</v>
      </c>
      <c r="P306" s="9" t="s">
        <v>73</v>
      </c>
      <c r="Q306" s="10">
        <v>100</v>
      </c>
      <c r="R306" s="6">
        <v>5</v>
      </c>
      <c r="S306" s="6" t="s">
        <v>997</v>
      </c>
      <c r="T306" s="6" t="s">
        <v>998</v>
      </c>
      <c r="U306" s="6" t="s">
        <v>640</v>
      </c>
      <c r="V306" s="6" t="s">
        <v>67</v>
      </c>
      <c r="W306" s="6" t="s">
        <v>68</v>
      </c>
      <c r="X306" s="6">
        <v>2018</v>
      </c>
      <c r="Y306" s="6">
        <v>472343</v>
      </c>
      <c r="Z306" s="6" t="s">
        <v>55</v>
      </c>
      <c r="AA306" s="6">
        <v>312430</v>
      </c>
      <c r="AB306" s="6">
        <v>159913</v>
      </c>
      <c r="AC306" s="6" t="s">
        <v>69</v>
      </c>
      <c r="AD306" s="6" t="s">
        <v>2614</v>
      </c>
      <c r="AE306" s="6">
        <v>472343</v>
      </c>
      <c r="AF306" s="6" t="s">
        <v>165</v>
      </c>
      <c r="AG306" s="6">
        <v>35589002</v>
      </c>
      <c r="AH306" s="6">
        <v>2022</v>
      </c>
      <c r="AI306" s="6">
        <v>1</v>
      </c>
      <c r="AJ306" s="6" t="s">
        <v>2615</v>
      </c>
      <c r="AK306" s="6" t="s">
        <v>2616</v>
      </c>
      <c r="AL306" s="9" t="s">
        <v>73</v>
      </c>
      <c r="AM306" s="10">
        <v>97</v>
      </c>
      <c r="AN306" s="6" t="s">
        <v>2617</v>
      </c>
      <c r="AO306" s="9" t="s">
        <v>73</v>
      </c>
      <c r="AP306" s="10">
        <v>100</v>
      </c>
      <c r="AQ306" s="6" t="str">
        <f t="shared" si="9"/>
        <v>ff</v>
      </c>
      <c r="AR306" s="6">
        <v>0</v>
      </c>
      <c r="AS306" s="6">
        <v>1</v>
      </c>
      <c r="AT306" s="6">
        <v>0</v>
      </c>
      <c r="AU306" s="6">
        <v>0</v>
      </c>
      <c r="AV306" s="6">
        <v>0</v>
      </c>
      <c r="AW306" s="6">
        <v>0</v>
      </c>
      <c r="AX306" s="6">
        <v>0</v>
      </c>
      <c r="AY306" s="6">
        <v>0</v>
      </c>
      <c r="AZ306" s="6" t="s">
        <v>197</v>
      </c>
      <c r="BA306" s="6" t="s">
        <v>2618</v>
      </c>
    </row>
    <row r="307" spans="1:53" ht="15.75" customHeight="1">
      <c r="A307" s="6">
        <f t="shared" ca="1" si="8"/>
        <v>0.72631727290626935</v>
      </c>
      <c r="B307" s="6" t="s">
        <v>199</v>
      </c>
      <c r="C307" s="6">
        <v>9191248</v>
      </c>
      <c r="D307" s="7">
        <v>42719</v>
      </c>
      <c r="E307" s="6" t="s">
        <v>76</v>
      </c>
      <c r="F307" s="6" t="s">
        <v>2619</v>
      </c>
      <c r="G307" s="6">
        <v>5</v>
      </c>
      <c r="H307" s="6" t="s">
        <v>58</v>
      </c>
      <c r="I307" s="6" t="s">
        <v>149</v>
      </c>
      <c r="J307" s="6">
        <v>167511</v>
      </c>
      <c r="K307" s="6">
        <v>5</v>
      </c>
      <c r="L307" s="7">
        <v>41296</v>
      </c>
      <c r="M307" s="7">
        <v>43100</v>
      </c>
      <c r="N307" s="6" t="s">
        <v>2620</v>
      </c>
      <c r="O307" s="8" t="s">
        <v>2621</v>
      </c>
      <c r="P307" s="9" t="s">
        <v>62</v>
      </c>
      <c r="Q307" s="10">
        <v>99</v>
      </c>
      <c r="R307" s="6">
        <v>1</v>
      </c>
      <c r="S307" s="6" t="s">
        <v>904</v>
      </c>
      <c r="T307" s="6" t="s">
        <v>905</v>
      </c>
      <c r="U307" s="6" t="s">
        <v>295</v>
      </c>
      <c r="V307" s="6" t="s">
        <v>348</v>
      </c>
      <c r="W307" s="6" t="s">
        <v>68</v>
      </c>
      <c r="X307" s="6">
        <v>2017</v>
      </c>
      <c r="Y307" s="6">
        <v>431907</v>
      </c>
      <c r="Z307" s="6" t="s">
        <v>199</v>
      </c>
      <c r="AA307" s="6">
        <v>273681</v>
      </c>
      <c r="AB307" s="6">
        <v>158226</v>
      </c>
      <c r="AC307" s="6" t="s">
        <v>69</v>
      </c>
      <c r="AD307" s="6" t="s">
        <v>2622</v>
      </c>
      <c r="AE307" s="6">
        <v>431907</v>
      </c>
      <c r="AF307" s="6" t="s">
        <v>165</v>
      </c>
      <c r="AG307" s="6">
        <v>33971243</v>
      </c>
      <c r="AH307" s="6">
        <v>2021</v>
      </c>
      <c r="AI307" s="6">
        <v>0</v>
      </c>
      <c r="AJ307" s="6" t="s">
        <v>2623</v>
      </c>
      <c r="AK307" s="6" t="s">
        <v>2624</v>
      </c>
      <c r="AL307" s="9" t="s">
        <v>62</v>
      </c>
      <c r="AM307" s="10">
        <v>72</v>
      </c>
      <c r="AN307" s="6" t="s">
        <v>2625</v>
      </c>
      <c r="AO307" s="9" t="s">
        <v>73</v>
      </c>
      <c r="AP307" s="10">
        <v>98</v>
      </c>
      <c r="AQ307" s="6" t="str">
        <f t="shared" si="9"/>
        <v>mf</v>
      </c>
    </row>
    <row r="308" spans="1:53" ht="15.75" customHeight="1">
      <c r="A308" s="6">
        <f t="shared" ca="1" si="8"/>
        <v>0.6910785629752082</v>
      </c>
      <c r="B308" s="6" t="s">
        <v>1619</v>
      </c>
      <c r="C308" s="6">
        <v>9269493</v>
      </c>
      <c r="D308" s="7">
        <v>42881</v>
      </c>
      <c r="E308" s="6" t="s">
        <v>2626</v>
      </c>
      <c r="F308" s="6" t="s">
        <v>2627</v>
      </c>
      <c r="G308" s="6">
        <v>5</v>
      </c>
      <c r="H308" s="6" t="s">
        <v>58</v>
      </c>
      <c r="I308" s="6" t="s">
        <v>1621</v>
      </c>
      <c r="J308" s="6">
        <v>21973</v>
      </c>
      <c r="K308" s="6">
        <v>5</v>
      </c>
      <c r="L308" s="7">
        <v>41491</v>
      </c>
      <c r="M308" s="7">
        <v>43616</v>
      </c>
      <c r="N308" s="6" t="s">
        <v>1991</v>
      </c>
      <c r="O308" s="8" t="s">
        <v>2629</v>
      </c>
      <c r="P308" s="9" t="s">
        <v>73</v>
      </c>
      <c r="Q308" s="10">
        <v>98</v>
      </c>
      <c r="R308" s="6">
        <v>4</v>
      </c>
      <c r="S308" s="6" t="s">
        <v>2630</v>
      </c>
      <c r="T308" s="6" t="s">
        <v>2631</v>
      </c>
      <c r="U308" s="6" t="s">
        <v>370</v>
      </c>
      <c r="V308" s="6" t="s">
        <v>348</v>
      </c>
      <c r="W308" s="6" t="s">
        <v>68</v>
      </c>
      <c r="X308" s="6">
        <v>2017</v>
      </c>
      <c r="Y308" s="6">
        <v>524095</v>
      </c>
      <c r="Z308" s="6" t="s">
        <v>1619</v>
      </c>
      <c r="AA308" s="6">
        <v>354118</v>
      </c>
      <c r="AB308" s="6">
        <v>169977</v>
      </c>
      <c r="AC308" s="6" t="s">
        <v>69</v>
      </c>
      <c r="AD308" s="6" t="s">
        <v>2632</v>
      </c>
      <c r="AE308" s="6">
        <v>524095</v>
      </c>
      <c r="AF308" s="6" t="s">
        <v>165</v>
      </c>
      <c r="AG308" s="6">
        <v>33349281</v>
      </c>
      <c r="AH308" s="6">
        <v>2023</v>
      </c>
      <c r="AI308" s="6">
        <v>1</v>
      </c>
      <c r="AJ308" s="6" t="s">
        <v>2633</v>
      </c>
      <c r="AK308" s="6" t="s">
        <v>2634</v>
      </c>
      <c r="AL308" s="9" t="s">
        <v>73</v>
      </c>
      <c r="AM308" s="10">
        <v>98</v>
      </c>
      <c r="AN308" s="6" t="s">
        <v>2635</v>
      </c>
      <c r="AO308" s="9" t="s">
        <v>62</v>
      </c>
      <c r="AP308" s="10">
        <v>90</v>
      </c>
      <c r="AQ308" s="6" t="str">
        <f t="shared" si="9"/>
        <v>fm</v>
      </c>
      <c r="AR308" s="6">
        <v>0</v>
      </c>
      <c r="AS308" s="6">
        <v>0</v>
      </c>
      <c r="AT308" s="6">
        <v>1</v>
      </c>
      <c r="AU308" s="6">
        <v>1</v>
      </c>
      <c r="AV308" s="6">
        <v>0</v>
      </c>
      <c r="AW308" s="6">
        <v>0</v>
      </c>
      <c r="AX308" s="6">
        <v>0</v>
      </c>
      <c r="AY308" s="6">
        <v>0</v>
      </c>
      <c r="AZ308" s="6" t="s">
        <v>107</v>
      </c>
      <c r="BA308" s="6" t="s">
        <v>2636</v>
      </c>
    </row>
    <row r="309" spans="1:53" ht="15.75" customHeight="1">
      <c r="A309" s="6">
        <f t="shared" ca="1" si="8"/>
        <v>4.8603862983328194E-2</v>
      </c>
      <c r="B309" s="6" t="s">
        <v>182</v>
      </c>
      <c r="C309" s="6">
        <v>9278138</v>
      </c>
      <c r="D309" s="7">
        <v>42892</v>
      </c>
      <c r="E309" s="6" t="s">
        <v>76</v>
      </c>
      <c r="F309" s="6" t="s">
        <v>2637</v>
      </c>
      <c r="G309" s="6">
        <v>5</v>
      </c>
      <c r="H309" s="6" t="s">
        <v>58</v>
      </c>
      <c r="I309" s="6" t="s">
        <v>185</v>
      </c>
      <c r="J309" s="6">
        <v>18401</v>
      </c>
      <c r="K309" s="6">
        <v>8</v>
      </c>
      <c r="L309" s="7">
        <v>40014</v>
      </c>
      <c r="M309" s="7">
        <v>44012</v>
      </c>
      <c r="N309" s="6" t="s">
        <v>2638</v>
      </c>
      <c r="O309" s="8" t="s">
        <v>2640</v>
      </c>
      <c r="P309" s="9" t="s">
        <v>116</v>
      </c>
      <c r="Q309" s="9" t="s">
        <v>116</v>
      </c>
      <c r="R309" s="6">
        <v>1</v>
      </c>
      <c r="S309" s="6" t="s">
        <v>2641</v>
      </c>
      <c r="T309" s="6" t="s">
        <v>2642</v>
      </c>
      <c r="U309" s="6" t="s">
        <v>555</v>
      </c>
      <c r="V309" s="6" t="s">
        <v>473</v>
      </c>
      <c r="W309" s="6" t="s">
        <v>68</v>
      </c>
      <c r="X309" s="6">
        <v>2017</v>
      </c>
      <c r="Y309" s="6">
        <v>516799</v>
      </c>
      <c r="Z309" s="6" t="s">
        <v>182</v>
      </c>
      <c r="AA309" s="6">
        <v>337777</v>
      </c>
      <c r="AB309" s="6">
        <v>179022</v>
      </c>
      <c r="AC309" s="6" t="s">
        <v>69</v>
      </c>
      <c r="AD309" s="6" t="s">
        <v>2643</v>
      </c>
      <c r="AE309" s="6">
        <v>516799</v>
      </c>
      <c r="AF309" s="6" t="s">
        <v>165</v>
      </c>
      <c r="AG309" s="6">
        <v>35114852</v>
      </c>
      <c r="AH309" s="6">
        <v>2022</v>
      </c>
      <c r="AI309" s="6">
        <v>1</v>
      </c>
      <c r="AJ309" s="6" t="s">
        <v>2644</v>
      </c>
      <c r="AK309" s="6" t="s">
        <v>2645</v>
      </c>
      <c r="AL309" s="9" t="s">
        <v>62</v>
      </c>
      <c r="AM309" s="10">
        <v>53</v>
      </c>
      <c r="AN309" s="6" t="s">
        <v>2646</v>
      </c>
      <c r="AO309" s="9" t="s">
        <v>62</v>
      </c>
      <c r="AP309" s="10">
        <v>78</v>
      </c>
      <c r="AQ309" s="6" t="str">
        <f t="shared" si="9"/>
        <v>mm</v>
      </c>
      <c r="AR309" s="6">
        <v>0</v>
      </c>
      <c r="AS309" s="6">
        <v>0</v>
      </c>
      <c r="AT309" s="6">
        <v>1</v>
      </c>
      <c r="AU309" s="6">
        <v>1</v>
      </c>
      <c r="AV309" s="6">
        <v>0</v>
      </c>
      <c r="AW309" s="6">
        <v>0</v>
      </c>
      <c r="AX309" s="6">
        <v>0</v>
      </c>
      <c r="AY309" s="6">
        <v>0</v>
      </c>
      <c r="AZ309" s="6" t="s">
        <v>197</v>
      </c>
      <c r="BA309" s="6" t="s">
        <v>2647</v>
      </c>
    </row>
    <row r="310" spans="1:53" ht="15.75" customHeight="1">
      <c r="A310" s="6">
        <f t="shared" ca="1" si="8"/>
        <v>0.17023462801236222</v>
      </c>
      <c r="B310" s="6" t="s">
        <v>241</v>
      </c>
      <c r="C310" s="6">
        <v>9460529</v>
      </c>
      <c r="D310" s="7">
        <v>43153</v>
      </c>
      <c r="E310" s="6" t="s">
        <v>76</v>
      </c>
      <c r="F310" s="6" t="s">
        <v>2648</v>
      </c>
      <c r="G310" s="6">
        <v>5</v>
      </c>
      <c r="H310" s="6" t="s">
        <v>58</v>
      </c>
      <c r="I310" s="6" t="s">
        <v>243</v>
      </c>
      <c r="J310" s="6">
        <v>122300</v>
      </c>
      <c r="K310" s="6">
        <v>5</v>
      </c>
      <c r="L310" s="7">
        <v>41760</v>
      </c>
      <c r="M310" s="7">
        <v>43890</v>
      </c>
      <c r="N310" s="6" t="s">
        <v>2649</v>
      </c>
      <c r="O310" s="8" t="s">
        <v>2651</v>
      </c>
      <c r="P310" s="9" t="s">
        <v>62</v>
      </c>
      <c r="Q310" s="10">
        <v>99</v>
      </c>
      <c r="R310" s="6">
        <v>1</v>
      </c>
      <c r="S310" s="6" t="s">
        <v>2641</v>
      </c>
      <c r="T310" s="6" t="s">
        <v>2642</v>
      </c>
      <c r="U310" s="6" t="s">
        <v>555</v>
      </c>
      <c r="V310" s="6" t="s">
        <v>473</v>
      </c>
      <c r="W310" s="6" t="s">
        <v>68</v>
      </c>
      <c r="X310" s="6">
        <v>2018</v>
      </c>
      <c r="Y310" s="6">
        <v>390000</v>
      </c>
      <c r="Z310" s="6" t="s">
        <v>241</v>
      </c>
      <c r="AA310" s="6">
        <v>250000</v>
      </c>
      <c r="AB310" s="6">
        <v>140000</v>
      </c>
      <c r="AC310" s="6" t="s">
        <v>69</v>
      </c>
      <c r="AD310" s="6" t="s">
        <v>2652</v>
      </c>
      <c r="AE310" s="6">
        <v>390000</v>
      </c>
      <c r="AF310" s="6" t="s">
        <v>193</v>
      </c>
      <c r="AG310" s="6">
        <v>34908201</v>
      </c>
      <c r="AH310" s="6">
        <v>2023</v>
      </c>
      <c r="AI310" s="6">
        <v>1</v>
      </c>
      <c r="AJ310" s="6" t="s">
        <v>2653</v>
      </c>
      <c r="AK310" s="6" t="s">
        <v>2654</v>
      </c>
      <c r="AL310" s="9" t="s">
        <v>73</v>
      </c>
      <c r="AM310" s="10">
        <v>99</v>
      </c>
      <c r="AN310" s="6" t="s">
        <v>2655</v>
      </c>
      <c r="AO310" s="9" t="s">
        <v>62</v>
      </c>
      <c r="AP310" s="10">
        <v>99</v>
      </c>
      <c r="AQ310" s="6" t="str">
        <f t="shared" si="9"/>
        <v>fm</v>
      </c>
      <c r="AR310" s="6">
        <v>0</v>
      </c>
      <c r="AS310" s="6">
        <v>0</v>
      </c>
      <c r="AT310" s="6">
        <v>1</v>
      </c>
      <c r="AU310" s="6">
        <v>1</v>
      </c>
      <c r="AV310" s="6">
        <v>1</v>
      </c>
      <c r="AW310" s="6">
        <v>0</v>
      </c>
      <c r="AX310" s="6">
        <v>0</v>
      </c>
      <c r="AY310" s="6">
        <v>0</v>
      </c>
      <c r="AZ310" s="6" t="s">
        <v>107</v>
      </c>
      <c r="BA310" s="6" t="s">
        <v>2656</v>
      </c>
    </row>
    <row r="311" spans="1:53" ht="15.75" customHeight="1">
      <c r="A311" s="6">
        <f t="shared" ca="1" si="8"/>
        <v>0.12080654982314898</v>
      </c>
      <c r="B311" s="6" t="s">
        <v>1619</v>
      </c>
      <c r="C311" s="6">
        <v>9257244</v>
      </c>
      <c r="D311" s="7">
        <v>42831</v>
      </c>
      <c r="E311" s="6" t="s">
        <v>76</v>
      </c>
      <c r="F311" s="6" t="s">
        <v>2657</v>
      </c>
      <c r="G311" s="6">
        <v>5</v>
      </c>
      <c r="H311" s="6" t="s">
        <v>58</v>
      </c>
      <c r="I311" s="6" t="s">
        <v>1621</v>
      </c>
      <c r="J311" s="6">
        <v>12439</v>
      </c>
      <c r="K311" s="6">
        <v>15</v>
      </c>
      <c r="L311" s="7">
        <v>36586</v>
      </c>
      <c r="M311" s="7">
        <v>43830</v>
      </c>
      <c r="N311" s="6" t="s">
        <v>2658</v>
      </c>
      <c r="O311" s="8" t="s">
        <v>2659</v>
      </c>
      <c r="P311" s="9" t="s">
        <v>73</v>
      </c>
      <c r="Q311" s="10">
        <v>98</v>
      </c>
      <c r="R311" s="6">
        <v>3</v>
      </c>
      <c r="S311" s="6" t="s">
        <v>368</v>
      </c>
      <c r="T311" s="6" t="s">
        <v>369</v>
      </c>
      <c r="U311" s="6" t="s">
        <v>370</v>
      </c>
      <c r="V311" s="6" t="s">
        <v>67</v>
      </c>
      <c r="W311" s="6" t="s">
        <v>68</v>
      </c>
      <c r="X311" s="6">
        <v>2017</v>
      </c>
      <c r="Y311" s="6">
        <v>469737</v>
      </c>
      <c r="Z311" s="6" t="s">
        <v>1619</v>
      </c>
      <c r="AA311" s="6">
        <v>305024</v>
      </c>
      <c r="AB311" s="6">
        <v>164713</v>
      </c>
      <c r="AC311" s="6" t="s">
        <v>69</v>
      </c>
      <c r="AD311" s="6" t="s">
        <v>2660</v>
      </c>
      <c r="AE311" s="6">
        <v>469737</v>
      </c>
      <c r="AF311" s="6" t="s">
        <v>165</v>
      </c>
      <c r="AG311" s="6">
        <v>32714716</v>
      </c>
      <c r="AH311" s="6">
        <v>2020</v>
      </c>
      <c r="AI311" s="6" t="s">
        <v>574</v>
      </c>
      <c r="AJ311" s="6" t="s">
        <v>2661</v>
      </c>
      <c r="AK311" s="6" t="s">
        <v>2662</v>
      </c>
      <c r="AL311" s="9" t="s">
        <v>73</v>
      </c>
      <c r="AM311" s="10">
        <v>98</v>
      </c>
      <c r="AN311" s="6" t="s">
        <v>574</v>
      </c>
      <c r="AO311" s="9" t="s">
        <v>73</v>
      </c>
      <c r="AP311" s="10">
        <v>62</v>
      </c>
      <c r="AQ311" s="6" t="str">
        <f t="shared" si="9"/>
        <v>ff</v>
      </c>
    </row>
    <row r="312" spans="1:53" ht="15.75" customHeight="1">
      <c r="A312" s="6">
        <f t="shared" ca="1" si="8"/>
        <v>0.86221905793377474</v>
      </c>
      <c r="B312" s="6" t="s">
        <v>92</v>
      </c>
      <c r="C312" s="6">
        <v>9402630</v>
      </c>
      <c r="D312" s="7">
        <v>43102</v>
      </c>
      <c r="E312" s="6" t="s">
        <v>2663</v>
      </c>
      <c r="F312" s="6" t="s">
        <v>2664</v>
      </c>
      <c r="G312" s="6">
        <v>5</v>
      </c>
      <c r="H312" s="6" t="s">
        <v>58</v>
      </c>
      <c r="I312" s="6" t="s">
        <v>95</v>
      </c>
      <c r="J312" s="6">
        <v>90468</v>
      </c>
      <c r="K312" s="6">
        <v>2</v>
      </c>
      <c r="L312" s="7">
        <v>42736</v>
      </c>
      <c r="M312" s="7">
        <v>43830</v>
      </c>
      <c r="N312" s="6" t="s">
        <v>158</v>
      </c>
      <c r="O312" s="8" t="s">
        <v>2666</v>
      </c>
      <c r="P312" s="9" t="s">
        <v>62</v>
      </c>
      <c r="Q312" s="10">
        <v>97</v>
      </c>
      <c r="R312" s="6">
        <v>36</v>
      </c>
      <c r="S312" s="6" t="s">
        <v>1090</v>
      </c>
      <c r="T312" s="6" t="s">
        <v>1091</v>
      </c>
      <c r="U312" s="6" t="s">
        <v>149</v>
      </c>
      <c r="V312" s="6" t="s">
        <v>2667</v>
      </c>
      <c r="W312" s="6" t="s">
        <v>68</v>
      </c>
      <c r="X312" s="6">
        <v>2018</v>
      </c>
      <c r="Y312" s="6">
        <v>403291</v>
      </c>
      <c r="Z312" s="6" t="s">
        <v>92</v>
      </c>
      <c r="AA312" s="6">
        <v>285239</v>
      </c>
      <c r="AB312" s="6">
        <v>118052</v>
      </c>
      <c r="AC312" s="6" t="s">
        <v>69</v>
      </c>
      <c r="AD312" s="6" t="s">
        <v>2668</v>
      </c>
      <c r="AE312" s="6">
        <v>403291</v>
      </c>
      <c r="AF312" s="6" t="s">
        <v>165</v>
      </c>
      <c r="AG312" s="6">
        <v>37429172</v>
      </c>
      <c r="AH312" s="6">
        <v>2023</v>
      </c>
      <c r="AI312" s="6">
        <v>1</v>
      </c>
      <c r="AJ312" s="6" t="s">
        <v>2669</v>
      </c>
      <c r="AK312" s="6" t="s">
        <v>2371</v>
      </c>
      <c r="AL312" s="9" t="s">
        <v>62</v>
      </c>
      <c r="AM312" s="10">
        <v>99</v>
      </c>
      <c r="AN312" s="6" t="s">
        <v>2670</v>
      </c>
      <c r="AO312" s="9" t="s">
        <v>62</v>
      </c>
      <c r="AP312" s="10">
        <v>97</v>
      </c>
      <c r="AQ312" s="6" t="str">
        <f t="shared" si="9"/>
        <v>mm</v>
      </c>
      <c r="AR312" s="6">
        <v>0</v>
      </c>
      <c r="AS312" s="6">
        <v>0</v>
      </c>
      <c r="AT312" s="6">
        <v>1</v>
      </c>
      <c r="AU312" s="6">
        <v>1</v>
      </c>
      <c r="AV312" s="6">
        <v>1</v>
      </c>
      <c r="AW312" s="6">
        <v>0</v>
      </c>
      <c r="AX312" s="6">
        <v>0</v>
      </c>
      <c r="AY312" s="6">
        <v>0</v>
      </c>
      <c r="AZ312" s="6" t="s">
        <v>107</v>
      </c>
      <c r="BA312" s="6" t="s">
        <v>2671</v>
      </c>
    </row>
    <row r="313" spans="1:53" ht="15.75" customHeight="1">
      <c r="A313" s="6">
        <f t="shared" ca="1" si="8"/>
        <v>0.79756041078637929</v>
      </c>
      <c r="B313" s="6" t="s">
        <v>199</v>
      </c>
      <c r="C313" s="6">
        <v>9260762</v>
      </c>
      <c r="D313" s="7">
        <v>42796</v>
      </c>
      <c r="E313" s="6" t="s">
        <v>926</v>
      </c>
      <c r="F313" s="6" t="s">
        <v>2672</v>
      </c>
      <c r="G313" s="6">
        <v>5</v>
      </c>
      <c r="H313" s="6" t="s">
        <v>58</v>
      </c>
      <c r="I313" s="6" t="s">
        <v>149</v>
      </c>
      <c r="J313" s="6">
        <v>160436</v>
      </c>
      <c r="K313" s="6">
        <v>6</v>
      </c>
      <c r="L313" s="7">
        <v>41730</v>
      </c>
      <c r="M313" s="7">
        <v>43190</v>
      </c>
      <c r="N313" s="6" t="s">
        <v>864</v>
      </c>
      <c r="O313" s="8" t="s">
        <v>2674</v>
      </c>
      <c r="P313" s="9" t="s">
        <v>116</v>
      </c>
      <c r="Q313" s="9" t="s">
        <v>116</v>
      </c>
      <c r="R313" s="6">
        <v>1</v>
      </c>
      <c r="S313" s="6" t="s">
        <v>346</v>
      </c>
      <c r="T313" s="6" t="s">
        <v>119</v>
      </c>
      <c r="U313" s="6" t="s">
        <v>347</v>
      </c>
      <c r="V313" s="6" t="s">
        <v>348</v>
      </c>
      <c r="W313" s="6" t="s">
        <v>68</v>
      </c>
      <c r="X313" s="6">
        <v>2017</v>
      </c>
      <c r="Y313" s="6">
        <v>252559</v>
      </c>
      <c r="Z313" s="6" t="s">
        <v>199</v>
      </c>
      <c r="AA313" s="6">
        <v>158960</v>
      </c>
      <c r="AB313" s="6">
        <v>93599</v>
      </c>
      <c r="AC313" s="6" t="s">
        <v>69</v>
      </c>
      <c r="AD313" s="6" t="s">
        <v>2675</v>
      </c>
      <c r="AE313" s="6">
        <v>252559</v>
      </c>
      <c r="AF313" s="6" t="s">
        <v>193</v>
      </c>
      <c r="AG313" s="6">
        <v>38375206</v>
      </c>
      <c r="AH313" s="6">
        <v>2024</v>
      </c>
      <c r="AI313" s="6">
        <v>1</v>
      </c>
      <c r="AJ313" s="6" t="s">
        <v>2676</v>
      </c>
      <c r="AK313" s="6" t="s">
        <v>2677</v>
      </c>
      <c r="AL313" s="9" t="s">
        <v>62</v>
      </c>
      <c r="AM313" s="10">
        <v>99</v>
      </c>
      <c r="AN313" s="6" t="s">
        <v>2678</v>
      </c>
      <c r="AO313" s="9" t="s">
        <v>62</v>
      </c>
      <c r="AP313" s="10">
        <v>100</v>
      </c>
      <c r="AQ313" s="6" t="str">
        <f t="shared" si="9"/>
        <v>mm</v>
      </c>
      <c r="AR313" s="6">
        <v>0</v>
      </c>
      <c r="AS313" s="6">
        <v>0</v>
      </c>
      <c r="AT313" s="6">
        <v>1</v>
      </c>
      <c r="AU313" s="6">
        <v>1</v>
      </c>
      <c r="AV313" s="6">
        <v>0</v>
      </c>
      <c r="AW313" s="6">
        <v>0</v>
      </c>
      <c r="AX313" s="6">
        <v>0</v>
      </c>
      <c r="AY313" s="6">
        <v>0</v>
      </c>
      <c r="AZ313" s="6" t="s">
        <v>107</v>
      </c>
      <c r="BA313" s="6" t="s">
        <v>2679</v>
      </c>
    </row>
    <row r="314" spans="1:53" ht="15.75" customHeight="1">
      <c r="A314" s="6">
        <f t="shared" ca="1" si="8"/>
        <v>0.93689682157926557</v>
      </c>
      <c r="B314" s="6" t="s">
        <v>109</v>
      </c>
      <c r="C314" s="6">
        <v>9428446</v>
      </c>
      <c r="D314" s="7">
        <v>43116</v>
      </c>
      <c r="E314" s="6" t="s">
        <v>76</v>
      </c>
      <c r="F314" s="6" t="s">
        <v>2680</v>
      </c>
      <c r="G314" s="6">
        <v>5</v>
      </c>
      <c r="H314" s="6" t="s">
        <v>58</v>
      </c>
      <c r="I314" s="6" t="s">
        <v>112</v>
      </c>
      <c r="J314" s="6">
        <v>14362</v>
      </c>
      <c r="K314" s="6">
        <v>15</v>
      </c>
      <c r="L314" s="7">
        <v>37712</v>
      </c>
      <c r="M314" s="7">
        <v>43465</v>
      </c>
      <c r="N314" s="6" t="s">
        <v>822</v>
      </c>
      <c r="O314" s="8" t="s">
        <v>2037</v>
      </c>
      <c r="P314" s="9" t="s">
        <v>62</v>
      </c>
      <c r="Q314" s="10">
        <v>99</v>
      </c>
      <c r="R314" s="6">
        <v>47</v>
      </c>
      <c r="S314" s="6" t="s">
        <v>717</v>
      </c>
      <c r="T314" s="6" t="s">
        <v>718</v>
      </c>
      <c r="U314" s="6" t="s">
        <v>149</v>
      </c>
      <c r="V314" s="6" t="s">
        <v>67</v>
      </c>
      <c r="W314" s="6" t="s">
        <v>68</v>
      </c>
      <c r="X314" s="6">
        <v>2018</v>
      </c>
      <c r="Y314" s="6">
        <v>386250</v>
      </c>
      <c r="Z314" s="6" t="s">
        <v>109</v>
      </c>
      <c r="AA314" s="6">
        <v>250000</v>
      </c>
      <c r="AB314" s="6">
        <v>136250</v>
      </c>
      <c r="AC314" s="6" t="s">
        <v>69</v>
      </c>
      <c r="AD314" s="6" t="s">
        <v>2681</v>
      </c>
      <c r="AE314" s="6">
        <v>386250</v>
      </c>
      <c r="AF314" s="6" t="s">
        <v>165</v>
      </c>
      <c r="AG314" s="6">
        <v>36656082</v>
      </c>
      <c r="AH314" s="6">
        <v>2023</v>
      </c>
      <c r="AI314" s="6" t="s">
        <v>392</v>
      </c>
      <c r="AJ314" s="6" t="s">
        <v>2682</v>
      </c>
      <c r="AK314" s="6" t="s">
        <v>476</v>
      </c>
      <c r="AL314" s="9" t="s">
        <v>62</v>
      </c>
      <c r="AM314" s="10">
        <v>99</v>
      </c>
      <c r="AN314" s="6" t="s">
        <v>2683</v>
      </c>
      <c r="AO314" s="9" t="s">
        <v>62</v>
      </c>
      <c r="AP314" s="10">
        <v>99</v>
      </c>
      <c r="AQ314" s="6" t="str">
        <f t="shared" si="9"/>
        <v>mm</v>
      </c>
    </row>
    <row r="315" spans="1:53" ht="15.75" customHeight="1">
      <c r="A315" s="6">
        <f t="shared" ca="1" si="8"/>
        <v>0.58215157368557779</v>
      </c>
      <c r="B315" s="6" t="s">
        <v>286</v>
      </c>
      <c r="C315" s="6">
        <v>9379440</v>
      </c>
      <c r="D315" s="7">
        <v>43033</v>
      </c>
      <c r="E315" s="6" t="s">
        <v>76</v>
      </c>
      <c r="F315" s="6" t="s">
        <v>2684</v>
      </c>
      <c r="G315" s="6">
        <v>5</v>
      </c>
      <c r="H315" s="6" t="s">
        <v>58</v>
      </c>
      <c r="I315" s="6" t="s">
        <v>289</v>
      </c>
      <c r="J315" s="6">
        <v>110297</v>
      </c>
      <c r="K315" s="6">
        <v>5</v>
      </c>
      <c r="L315" s="7">
        <v>41598</v>
      </c>
      <c r="M315" s="7">
        <v>43769</v>
      </c>
      <c r="N315" s="6" t="s">
        <v>2685</v>
      </c>
      <c r="O315" s="8" t="s">
        <v>2687</v>
      </c>
      <c r="P315" s="9" t="s">
        <v>62</v>
      </c>
      <c r="Q315" s="10">
        <v>100</v>
      </c>
      <c r="R315" s="6">
        <v>36</v>
      </c>
      <c r="S315" s="6" t="s">
        <v>1090</v>
      </c>
      <c r="T315" s="6" t="s">
        <v>1091</v>
      </c>
      <c r="U315" s="6" t="s">
        <v>149</v>
      </c>
      <c r="V315" s="6" t="s">
        <v>67</v>
      </c>
      <c r="W315" s="6" t="s">
        <v>68</v>
      </c>
      <c r="X315" s="6">
        <v>2018</v>
      </c>
      <c r="Y315" s="6">
        <v>385000</v>
      </c>
      <c r="Z315" s="6" t="s">
        <v>286</v>
      </c>
      <c r="AA315" s="6">
        <v>250000</v>
      </c>
      <c r="AB315" s="6">
        <v>135000</v>
      </c>
      <c r="AC315" s="6" t="s">
        <v>69</v>
      </c>
      <c r="AD315" s="6" t="s">
        <v>2688</v>
      </c>
      <c r="AE315" s="6">
        <v>385000</v>
      </c>
      <c r="AF315" s="6" t="s">
        <v>165</v>
      </c>
      <c r="AG315" s="6">
        <v>34620229</v>
      </c>
      <c r="AH315" s="6">
        <v>2021</v>
      </c>
      <c r="AI315" s="6">
        <v>1</v>
      </c>
      <c r="AJ315" s="6" t="s">
        <v>2689</v>
      </c>
      <c r="AK315" s="6" t="s">
        <v>2690</v>
      </c>
      <c r="AL315" s="9" t="s">
        <v>62</v>
      </c>
      <c r="AM315" s="10">
        <v>100</v>
      </c>
      <c r="AN315" s="6" t="s">
        <v>2691</v>
      </c>
      <c r="AO315" s="9" t="s">
        <v>62</v>
      </c>
      <c r="AP315" s="10">
        <v>100</v>
      </c>
      <c r="AQ315" s="6" t="str">
        <f t="shared" si="9"/>
        <v>mm</v>
      </c>
      <c r="AR315" s="6">
        <v>0</v>
      </c>
      <c r="AS315" s="6">
        <v>0</v>
      </c>
      <c r="AT315" s="6">
        <v>0</v>
      </c>
      <c r="AU315" s="6">
        <v>0</v>
      </c>
      <c r="AV315" s="6">
        <v>0</v>
      </c>
      <c r="AW315" s="6">
        <v>0</v>
      </c>
      <c r="AX315" s="6">
        <v>0</v>
      </c>
      <c r="AY315" s="6">
        <v>1</v>
      </c>
      <c r="AZ315" s="6" t="s">
        <v>197</v>
      </c>
      <c r="BA315" s="6" t="s">
        <v>2692</v>
      </c>
    </row>
    <row r="316" spans="1:53" ht="15.75" customHeight="1">
      <c r="A316" s="6">
        <f t="shared" ca="1" si="8"/>
        <v>0.35391021920132215</v>
      </c>
      <c r="B316" s="6" t="s">
        <v>327</v>
      </c>
      <c r="C316" s="6">
        <v>10054254</v>
      </c>
      <c r="D316" s="7">
        <v>43883</v>
      </c>
      <c r="E316" s="6" t="s">
        <v>110</v>
      </c>
      <c r="F316" s="6" t="s">
        <v>2693</v>
      </c>
      <c r="G316" s="6">
        <v>7</v>
      </c>
      <c r="H316" s="6" t="s">
        <v>58</v>
      </c>
      <c r="I316" s="6" t="s">
        <v>330</v>
      </c>
      <c r="J316" s="6">
        <v>16629</v>
      </c>
      <c r="K316" s="6">
        <v>6</v>
      </c>
      <c r="L316" s="7">
        <v>43800</v>
      </c>
      <c r="M316" s="7">
        <v>44012</v>
      </c>
      <c r="N316" s="6" t="s">
        <v>769</v>
      </c>
      <c r="O316" s="8" t="s">
        <v>215</v>
      </c>
      <c r="P316" s="9" t="s">
        <v>73</v>
      </c>
      <c r="Q316" s="10">
        <v>96</v>
      </c>
      <c r="R316" s="6">
        <v>5</v>
      </c>
      <c r="S316" s="6" t="s">
        <v>1261</v>
      </c>
      <c r="T316" s="6" t="s">
        <v>1262</v>
      </c>
      <c r="U316" s="6" t="s">
        <v>236</v>
      </c>
      <c r="V316" s="6" t="s">
        <v>67</v>
      </c>
      <c r="W316" s="6" t="s">
        <v>68</v>
      </c>
      <c r="X316" s="6">
        <v>2018</v>
      </c>
      <c r="Y316" s="6">
        <v>193343</v>
      </c>
      <c r="Z316" s="6" t="s">
        <v>327</v>
      </c>
      <c r="AA316" s="6">
        <v>119717</v>
      </c>
      <c r="AB316" s="6">
        <v>73626</v>
      </c>
      <c r="AC316" s="6" t="s">
        <v>69</v>
      </c>
      <c r="AD316" s="6" t="s">
        <v>2695</v>
      </c>
      <c r="AE316" s="6">
        <v>193343</v>
      </c>
      <c r="AF316" s="6" t="s">
        <v>165</v>
      </c>
      <c r="AG316" s="6">
        <v>36627412</v>
      </c>
      <c r="AH316" s="6">
        <v>2023</v>
      </c>
      <c r="AI316" s="6">
        <v>1</v>
      </c>
      <c r="AJ316" s="6" t="s">
        <v>2696</v>
      </c>
      <c r="AK316" s="6" t="s">
        <v>2697</v>
      </c>
      <c r="AL316" s="9" t="s">
        <v>73</v>
      </c>
      <c r="AM316" s="10">
        <v>97</v>
      </c>
      <c r="AN316" s="6" t="s">
        <v>2698</v>
      </c>
      <c r="AO316" s="9" t="s">
        <v>73</v>
      </c>
      <c r="AP316" s="10">
        <v>98</v>
      </c>
      <c r="AQ316" s="6" t="str">
        <f t="shared" si="9"/>
        <v>ff</v>
      </c>
      <c r="AR316" s="6">
        <v>0</v>
      </c>
      <c r="AS316" s="6">
        <v>0</v>
      </c>
      <c r="AT316" s="6">
        <v>0</v>
      </c>
      <c r="AU316" s="6">
        <v>0</v>
      </c>
      <c r="AV316" s="6">
        <v>0</v>
      </c>
      <c r="AW316" s="6">
        <v>0</v>
      </c>
      <c r="AX316" s="6">
        <v>0</v>
      </c>
      <c r="AY316" s="6">
        <v>1</v>
      </c>
      <c r="AZ316" s="6" t="s">
        <v>197</v>
      </c>
      <c r="BA316" s="6" t="s">
        <v>2699</v>
      </c>
    </row>
    <row r="317" spans="1:53" ht="15.75" customHeight="1">
      <c r="A317" s="6">
        <f t="shared" ca="1" si="8"/>
        <v>0.32796448138426804</v>
      </c>
      <c r="B317" s="6" t="s">
        <v>241</v>
      </c>
      <c r="C317" s="6">
        <v>9312304</v>
      </c>
      <c r="D317" s="7">
        <v>42919</v>
      </c>
      <c r="E317" s="6" t="s">
        <v>76</v>
      </c>
      <c r="F317" s="6" t="s">
        <v>2700</v>
      </c>
      <c r="G317" s="6">
        <v>5</v>
      </c>
      <c r="H317" s="6" t="s">
        <v>58</v>
      </c>
      <c r="I317" s="6" t="s">
        <v>243</v>
      </c>
      <c r="J317" s="6">
        <v>117037</v>
      </c>
      <c r="K317" s="6">
        <v>5</v>
      </c>
      <c r="L317" s="7">
        <v>41487</v>
      </c>
      <c r="M317" s="7">
        <v>43677</v>
      </c>
      <c r="N317" s="6" t="s">
        <v>1494</v>
      </c>
      <c r="O317" s="8" t="s">
        <v>61</v>
      </c>
      <c r="P317" s="9" t="s">
        <v>62</v>
      </c>
      <c r="Q317" s="10">
        <v>99</v>
      </c>
      <c r="R317" s="6">
        <v>7</v>
      </c>
      <c r="S317" s="6" t="s">
        <v>2702</v>
      </c>
      <c r="T317" s="6" t="s">
        <v>2703</v>
      </c>
      <c r="U317" s="6" t="s">
        <v>311</v>
      </c>
      <c r="V317" s="6" t="s">
        <v>473</v>
      </c>
      <c r="W317" s="6" t="s">
        <v>68</v>
      </c>
      <c r="X317" s="6">
        <v>2017</v>
      </c>
      <c r="Y317" s="6">
        <v>499289</v>
      </c>
      <c r="Z317" s="6" t="s">
        <v>241</v>
      </c>
      <c r="AA317" s="6">
        <v>318498</v>
      </c>
      <c r="AB317" s="6">
        <v>180791</v>
      </c>
      <c r="AC317" s="6" t="s">
        <v>69</v>
      </c>
      <c r="AD317" s="6" t="s">
        <v>2704</v>
      </c>
      <c r="AE317" s="6">
        <v>499289</v>
      </c>
      <c r="AF317" s="6" t="s">
        <v>193</v>
      </c>
      <c r="AG317" s="6">
        <v>36572202</v>
      </c>
      <c r="AH317" s="6">
        <v>2022</v>
      </c>
      <c r="AI317" s="6">
        <v>1</v>
      </c>
      <c r="AJ317" s="6" t="s">
        <v>2705</v>
      </c>
      <c r="AK317" s="6" t="s">
        <v>374</v>
      </c>
      <c r="AL317" s="9" t="s">
        <v>62</v>
      </c>
      <c r="AM317" s="10">
        <v>100</v>
      </c>
      <c r="AN317" s="6" t="s">
        <v>74</v>
      </c>
      <c r="AO317" s="9" t="s">
        <v>62</v>
      </c>
      <c r="AP317" s="10">
        <v>99</v>
      </c>
      <c r="AQ317" s="6" t="str">
        <f t="shared" si="9"/>
        <v>mm</v>
      </c>
      <c r="AR317" s="6">
        <v>0</v>
      </c>
      <c r="AS317" s="6">
        <v>0</v>
      </c>
      <c r="AT317" s="6">
        <v>1</v>
      </c>
      <c r="AU317" s="6">
        <v>1</v>
      </c>
      <c r="AV317" s="6">
        <v>0</v>
      </c>
      <c r="AW317" s="6">
        <v>0</v>
      </c>
      <c r="AX317" s="6">
        <v>0</v>
      </c>
      <c r="AY317" s="6">
        <v>0</v>
      </c>
      <c r="AZ317" s="6" t="s">
        <v>90</v>
      </c>
      <c r="BA317" s="6" t="s">
        <v>2706</v>
      </c>
    </row>
    <row r="318" spans="1:53" ht="15.75" customHeight="1">
      <c r="A318" s="6">
        <f t="shared" ca="1" si="8"/>
        <v>0.70274750375389117</v>
      </c>
      <c r="B318" s="6" t="s">
        <v>254</v>
      </c>
      <c r="C318" s="6">
        <v>9321062</v>
      </c>
      <c r="D318" s="7">
        <v>42947</v>
      </c>
      <c r="E318" s="6" t="s">
        <v>56</v>
      </c>
      <c r="F318" s="6" t="s">
        <v>2707</v>
      </c>
      <c r="G318" s="6">
        <v>5</v>
      </c>
      <c r="H318" s="6" t="s">
        <v>58</v>
      </c>
      <c r="I318" s="6" t="s">
        <v>256</v>
      </c>
      <c r="J318" s="6">
        <v>108803</v>
      </c>
      <c r="K318" s="6">
        <v>4</v>
      </c>
      <c r="L318" s="7">
        <v>41866</v>
      </c>
      <c r="M318" s="7">
        <v>43677</v>
      </c>
      <c r="N318" s="6" t="s">
        <v>257</v>
      </c>
      <c r="O318" s="8" t="s">
        <v>2708</v>
      </c>
      <c r="P318" s="9" t="s">
        <v>73</v>
      </c>
      <c r="Q318" s="10">
        <v>98</v>
      </c>
      <c r="R318" s="6">
        <v>2</v>
      </c>
      <c r="S318" s="6" t="s">
        <v>309</v>
      </c>
      <c r="T318" s="6" t="s">
        <v>310</v>
      </c>
      <c r="U318" s="6" t="s">
        <v>311</v>
      </c>
      <c r="V318" s="6" t="s">
        <v>67</v>
      </c>
      <c r="W318" s="6" t="s">
        <v>68</v>
      </c>
      <c r="X318" s="6">
        <v>2017</v>
      </c>
      <c r="Y318" s="6">
        <v>464548</v>
      </c>
      <c r="Z318" s="6" t="s">
        <v>254</v>
      </c>
      <c r="AA318" s="6">
        <v>277342</v>
      </c>
      <c r="AB318" s="6">
        <v>187206</v>
      </c>
      <c r="AC318" s="6" t="s">
        <v>69</v>
      </c>
      <c r="AD318" s="6" t="s">
        <v>2709</v>
      </c>
      <c r="AE318" s="6">
        <v>464548</v>
      </c>
      <c r="AF318" s="6" t="s">
        <v>165</v>
      </c>
      <c r="AG318" s="6">
        <v>31195240</v>
      </c>
      <c r="AH318" s="6">
        <v>2019</v>
      </c>
      <c r="AI318" s="6">
        <v>0</v>
      </c>
      <c r="AJ318" s="6" t="s">
        <v>2710</v>
      </c>
      <c r="AK318" s="6" t="s">
        <v>2711</v>
      </c>
      <c r="AL318" s="9" t="s">
        <v>73</v>
      </c>
      <c r="AM318" s="10">
        <v>85</v>
      </c>
      <c r="AN318" s="6" t="s">
        <v>2712</v>
      </c>
      <c r="AO318" s="9" t="s">
        <v>73</v>
      </c>
      <c r="AP318" s="10">
        <v>98</v>
      </c>
      <c r="AQ318" s="6" t="str">
        <f t="shared" si="9"/>
        <v>ff</v>
      </c>
    </row>
    <row r="319" spans="1:53" ht="15.75" customHeight="1">
      <c r="A319" s="6">
        <f t="shared" ca="1" si="8"/>
        <v>0.76461908420306912</v>
      </c>
      <c r="B319" s="6" t="s">
        <v>127</v>
      </c>
      <c r="C319" s="6">
        <v>9174092</v>
      </c>
      <c r="D319" s="7">
        <v>42677</v>
      </c>
      <c r="E319" s="6" t="s">
        <v>2713</v>
      </c>
      <c r="F319" s="6" t="s">
        <v>2714</v>
      </c>
      <c r="G319" s="6">
        <v>5</v>
      </c>
      <c r="H319" s="6" t="s">
        <v>58</v>
      </c>
      <c r="I319" s="6" t="s">
        <v>130</v>
      </c>
      <c r="J319" s="6">
        <v>105527</v>
      </c>
      <c r="K319" s="6">
        <v>3</v>
      </c>
      <c r="L319" s="7">
        <v>41974</v>
      </c>
      <c r="M319" s="7">
        <v>43312</v>
      </c>
      <c r="N319" s="6" t="s">
        <v>2715</v>
      </c>
      <c r="O319" s="8" t="s">
        <v>2717</v>
      </c>
      <c r="P319" s="9" t="s">
        <v>62</v>
      </c>
      <c r="Q319" s="10">
        <v>99</v>
      </c>
      <c r="R319" s="6">
        <v>1</v>
      </c>
      <c r="S319" s="6" t="s">
        <v>247</v>
      </c>
      <c r="T319" s="6" t="s">
        <v>248</v>
      </c>
      <c r="U319" s="6" t="s">
        <v>249</v>
      </c>
      <c r="V319" s="6" t="s">
        <v>67</v>
      </c>
      <c r="W319" s="6" t="s">
        <v>68</v>
      </c>
      <c r="X319" s="6">
        <v>2017</v>
      </c>
      <c r="Y319" s="6">
        <v>381567</v>
      </c>
      <c r="Z319" s="6" t="s">
        <v>127</v>
      </c>
      <c r="AA319" s="6">
        <v>256961</v>
      </c>
      <c r="AB319" s="6">
        <v>124606</v>
      </c>
      <c r="AC319" s="6" t="s">
        <v>69</v>
      </c>
      <c r="AD319" s="6" t="s">
        <v>2718</v>
      </c>
      <c r="AE319" s="6">
        <v>381567</v>
      </c>
      <c r="AF319" s="6" t="s">
        <v>165</v>
      </c>
      <c r="AG319" s="6">
        <v>35697691</v>
      </c>
      <c r="AH319" s="6">
        <v>2022</v>
      </c>
      <c r="AI319" s="6">
        <v>1</v>
      </c>
      <c r="AJ319" s="6" t="s">
        <v>2598</v>
      </c>
      <c r="AK319" s="6" t="s">
        <v>2719</v>
      </c>
      <c r="AL319" s="9" t="s">
        <v>73</v>
      </c>
      <c r="AM319" s="10">
        <v>67</v>
      </c>
      <c r="AN319" s="6" t="s">
        <v>1359</v>
      </c>
      <c r="AO319" s="9" t="s">
        <v>62</v>
      </c>
      <c r="AP319" s="10">
        <v>99</v>
      </c>
      <c r="AQ319" s="6" t="str">
        <f t="shared" si="9"/>
        <v>fm</v>
      </c>
      <c r="AR319" s="6">
        <v>0</v>
      </c>
      <c r="AS319" s="6">
        <v>0</v>
      </c>
      <c r="AT319" s="6">
        <v>1</v>
      </c>
      <c r="AU319" s="6">
        <v>1</v>
      </c>
      <c r="AV319" s="6">
        <v>1</v>
      </c>
      <c r="AW319" s="6">
        <v>0</v>
      </c>
      <c r="AX319" s="6">
        <v>0</v>
      </c>
      <c r="AY319" s="6">
        <v>0</v>
      </c>
      <c r="AZ319" s="6" t="s">
        <v>107</v>
      </c>
      <c r="BA319" s="6" t="s">
        <v>2720</v>
      </c>
    </row>
    <row r="320" spans="1:53" ht="15.75" customHeight="1">
      <c r="A320" s="6">
        <f t="shared" ca="1" si="8"/>
        <v>0.23061629715772614</v>
      </c>
      <c r="B320" s="6" t="s">
        <v>127</v>
      </c>
      <c r="C320" s="6">
        <v>9391698</v>
      </c>
      <c r="D320" s="7">
        <v>43068</v>
      </c>
      <c r="E320" s="6" t="s">
        <v>76</v>
      </c>
      <c r="F320" s="6" t="s">
        <v>2721</v>
      </c>
      <c r="G320" s="6">
        <v>5</v>
      </c>
      <c r="H320" s="6" t="s">
        <v>58</v>
      </c>
      <c r="I320" s="6" t="s">
        <v>130</v>
      </c>
      <c r="J320" s="6">
        <v>100219</v>
      </c>
      <c r="K320" s="6">
        <v>5</v>
      </c>
      <c r="L320" s="7">
        <v>41609</v>
      </c>
      <c r="M320" s="7">
        <v>43799</v>
      </c>
      <c r="N320" s="6" t="s">
        <v>429</v>
      </c>
      <c r="O320" s="8" t="s">
        <v>1228</v>
      </c>
      <c r="P320" s="9" t="s">
        <v>73</v>
      </c>
      <c r="Q320" s="10">
        <v>98</v>
      </c>
      <c r="R320" s="6">
        <v>13</v>
      </c>
      <c r="S320" s="6" t="s">
        <v>390</v>
      </c>
      <c r="T320" s="6" t="s">
        <v>217</v>
      </c>
      <c r="U320" s="6" t="s">
        <v>120</v>
      </c>
      <c r="V320" s="6" t="s">
        <v>67</v>
      </c>
      <c r="W320" s="6" t="s">
        <v>68</v>
      </c>
      <c r="X320" s="6">
        <v>2018</v>
      </c>
      <c r="Y320" s="6">
        <v>325998</v>
      </c>
      <c r="Z320" s="6" t="s">
        <v>127</v>
      </c>
      <c r="AA320" s="6">
        <v>204913</v>
      </c>
      <c r="AB320" s="6">
        <v>121085</v>
      </c>
      <c r="AC320" s="6" t="s">
        <v>69</v>
      </c>
      <c r="AD320" s="6" t="s">
        <v>2722</v>
      </c>
      <c r="AE320" s="6">
        <v>325998</v>
      </c>
      <c r="AF320" s="6" t="s">
        <v>165</v>
      </c>
      <c r="AG320" s="6">
        <v>27622935</v>
      </c>
      <c r="AH320" s="6">
        <v>2016</v>
      </c>
      <c r="AI320" s="6" t="s">
        <v>1084</v>
      </c>
      <c r="AJ320" s="6" t="s">
        <v>2598</v>
      </c>
      <c r="AK320" s="6" t="s">
        <v>140</v>
      </c>
      <c r="AL320" s="9" t="s">
        <v>73</v>
      </c>
      <c r="AM320" s="10">
        <v>98</v>
      </c>
      <c r="AN320" s="6" t="s">
        <v>527</v>
      </c>
      <c r="AO320" s="9" t="s">
        <v>62</v>
      </c>
      <c r="AP320" s="10">
        <v>99</v>
      </c>
      <c r="AQ320" s="6" t="str">
        <f t="shared" si="9"/>
        <v>fm</v>
      </c>
    </row>
    <row r="321" spans="1:53" ht="15.75" customHeight="1">
      <c r="A321" s="6">
        <f t="shared" ca="1" si="8"/>
        <v>0.36194207015592483</v>
      </c>
      <c r="B321" s="6" t="s">
        <v>199</v>
      </c>
      <c r="C321" s="6">
        <v>9380321</v>
      </c>
      <c r="D321" s="7">
        <v>43055</v>
      </c>
      <c r="E321" s="6" t="s">
        <v>76</v>
      </c>
      <c r="F321" s="6" t="s">
        <v>2723</v>
      </c>
      <c r="G321" s="6">
        <v>5</v>
      </c>
      <c r="H321" s="6" t="s">
        <v>58</v>
      </c>
      <c r="I321" s="6" t="s">
        <v>149</v>
      </c>
      <c r="J321" s="6">
        <v>175754</v>
      </c>
      <c r="K321" s="6">
        <v>5</v>
      </c>
      <c r="L321" s="7">
        <v>41611</v>
      </c>
      <c r="M321" s="7">
        <v>43799</v>
      </c>
      <c r="N321" s="6" t="s">
        <v>663</v>
      </c>
      <c r="O321" s="8" t="s">
        <v>2724</v>
      </c>
      <c r="P321" s="9" t="s">
        <v>62</v>
      </c>
      <c r="Q321" s="10">
        <v>99</v>
      </c>
      <c r="R321" s="6">
        <v>30</v>
      </c>
      <c r="S321" s="6" t="s">
        <v>747</v>
      </c>
      <c r="T321" s="6" t="s">
        <v>748</v>
      </c>
      <c r="U321" s="6" t="s">
        <v>176</v>
      </c>
      <c r="V321" s="6" t="s">
        <v>67</v>
      </c>
      <c r="W321" s="6" t="s">
        <v>68</v>
      </c>
      <c r="X321" s="6">
        <v>2018</v>
      </c>
      <c r="Y321" s="6">
        <v>329925</v>
      </c>
      <c r="Z321" s="6" t="s">
        <v>199</v>
      </c>
      <c r="AA321" s="6">
        <v>207500</v>
      </c>
      <c r="AB321" s="6">
        <v>122425</v>
      </c>
      <c r="AC321" s="6" t="s">
        <v>69</v>
      </c>
      <c r="AD321" s="6" t="s">
        <v>2725</v>
      </c>
      <c r="AE321" s="6">
        <v>329925</v>
      </c>
      <c r="AF321" s="6" t="s">
        <v>165</v>
      </c>
      <c r="AG321" s="6">
        <v>32690542</v>
      </c>
      <c r="AH321" s="6">
        <v>2020</v>
      </c>
      <c r="AI321" s="6" t="s">
        <v>392</v>
      </c>
      <c r="AJ321" s="6" t="s">
        <v>2726</v>
      </c>
      <c r="AK321" s="6" t="s">
        <v>2727</v>
      </c>
      <c r="AL321" s="9" t="s">
        <v>62</v>
      </c>
      <c r="AM321" s="10">
        <v>72</v>
      </c>
      <c r="AN321" s="6" t="s">
        <v>2728</v>
      </c>
      <c r="AO321" s="9" t="s">
        <v>62</v>
      </c>
      <c r="AP321" s="10">
        <v>99</v>
      </c>
      <c r="AQ321" s="6" t="str">
        <f t="shared" si="9"/>
        <v>mm</v>
      </c>
    </row>
    <row r="322" spans="1:53" ht="15.75" customHeight="1">
      <c r="A322" s="6">
        <f t="shared" ref="A322:A385" ca="1" si="10">RAND()</f>
        <v>0.67441896895837228</v>
      </c>
      <c r="B322" s="6" t="s">
        <v>182</v>
      </c>
      <c r="C322" s="6">
        <v>9493278</v>
      </c>
      <c r="D322" s="7">
        <v>43223</v>
      </c>
      <c r="E322" s="6" t="s">
        <v>76</v>
      </c>
      <c r="F322" s="6" t="s">
        <v>2729</v>
      </c>
      <c r="G322" s="6">
        <v>5</v>
      </c>
      <c r="H322" s="6" t="s">
        <v>58</v>
      </c>
      <c r="I322" s="6" t="s">
        <v>185</v>
      </c>
      <c r="J322" s="6">
        <v>25167</v>
      </c>
      <c r="K322" s="6">
        <v>5</v>
      </c>
      <c r="L322" s="7">
        <v>41907</v>
      </c>
      <c r="M322" s="7">
        <v>43982</v>
      </c>
      <c r="N322" s="6" t="s">
        <v>2730</v>
      </c>
      <c r="O322" s="8" t="s">
        <v>770</v>
      </c>
      <c r="P322" s="9" t="s">
        <v>62</v>
      </c>
      <c r="Q322" s="10">
        <v>99</v>
      </c>
      <c r="R322" s="6">
        <v>50</v>
      </c>
      <c r="S322" s="6" t="s">
        <v>1058</v>
      </c>
      <c r="T322" s="6" t="s">
        <v>358</v>
      </c>
      <c r="U322" s="6" t="s">
        <v>149</v>
      </c>
      <c r="V322" s="6" t="s">
        <v>348</v>
      </c>
      <c r="W322" s="6" t="s">
        <v>68</v>
      </c>
      <c r="X322" s="6">
        <v>2018</v>
      </c>
      <c r="Y322" s="6">
        <v>779593</v>
      </c>
      <c r="Z322" s="6" t="s">
        <v>182</v>
      </c>
      <c r="AA322" s="6">
        <v>491924</v>
      </c>
      <c r="AB322" s="6">
        <v>287669</v>
      </c>
      <c r="AC322" s="6" t="s">
        <v>69</v>
      </c>
      <c r="AD322" s="6" t="s">
        <v>2732</v>
      </c>
      <c r="AE322" s="6">
        <v>779593</v>
      </c>
      <c r="AF322" s="6" t="s">
        <v>165</v>
      </c>
      <c r="AG322" s="6">
        <v>33203876</v>
      </c>
      <c r="AH322" s="6">
        <v>2020</v>
      </c>
      <c r="AI322" s="6">
        <v>1</v>
      </c>
      <c r="AJ322" s="6" t="s">
        <v>228</v>
      </c>
      <c r="AK322" s="6" t="s">
        <v>2733</v>
      </c>
      <c r="AL322" s="9" t="s">
        <v>62</v>
      </c>
      <c r="AM322" s="10">
        <v>69</v>
      </c>
      <c r="AN322" s="6" t="s">
        <v>527</v>
      </c>
      <c r="AO322" s="9" t="s">
        <v>62</v>
      </c>
      <c r="AP322" s="10">
        <v>99</v>
      </c>
      <c r="AQ322" s="6" t="str">
        <f t="shared" ref="AQ322:AQ385" si="11">IF(OR(AL322="unknown", AO322="unknown"), "Missing", LEFT(AL322, 1) &amp; LEFT(AO322, 1))</f>
        <v>mm</v>
      </c>
      <c r="AR322" s="6">
        <v>0</v>
      </c>
      <c r="AS322" s="6">
        <v>1</v>
      </c>
      <c r="AT322" s="6">
        <v>0</v>
      </c>
      <c r="AU322" s="6">
        <v>0</v>
      </c>
      <c r="AV322" s="6">
        <v>0</v>
      </c>
      <c r="AW322" s="6">
        <v>0</v>
      </c>
      <c r="AX322" s="6">
        <v>0</v>
      </c>
      <c r="AY322" s="6">
        <v>0</v>
      </c>
      <c r="AZ322" s="6" t="s">
        <v>197</v>
      </c>
      <c r="BA322" s="6" t="s">
        <v>2734</v>
      </c>
    </row>
    <row r="323" spans="1:53" ht="15.75" customHeight="1">
      <c r="A323" s="6">
        <f t="shared" ca="1" si="10"/>
        <v>0.74822853573586023</v>
      </c>
      <c r="B323" s="6" t="s">
        <v>254</v>
      </c>
      <c r="C323" s="6">
        <v>9316667</v>
      </c>
      <c r="D323" s="7">
        <v>42948</v>
      </c>
      <c r="E323" s="6" t="s">
        <v>56</v>
      </c>
      <c r="F323" s="6" t="s">
        <v>2735</v>
      </c>
      <c r="G323" s="6">
        <v>5</v>
      </c>
      <c r="H323" s="6" t="s">
        <v>58</v>
      </c>
      <c r="I323" s="6" t="s">
        <v>256</v>
      </c>
      <c r="J323" s="6">
        <v>110775</v>
      </c>
      <c r="K323" s="6">
        <v>4</v>
      </c>
      <c r="L323" s="7">
        <v>41866</v>
      </c>
      <c r="M323" s="7">
        <v>43312</v>
      </c>
      <c r="N323" s="6" t="s">
        <v>2736</v>
      </c>
      <c r="O323" s="8" t="s">
        <v>1615</v>
      </c>
      <c r="P323" s="9" t="s">
        <v>62</v>
      </c>
      <c r="Q323" s="10">
        <v>99</v>
      </c>
      <c r="R323" s="6">
        <v>1</v>
      </c>
      <c r="S323" s="6" t="s">
        <v>247</v>
      </c>
      <c r="T323" s="6" t="s">
        <v>248</v>
      </c>
      <c r="U323" s="6" t="s">
        <v>249</v>
      </c>
      <c r="V323" s="6" t="s">
        <v>85</v>
      </c>
      <c r="W323" s="6" t="s">
        <v>68</v>
      </c>
      <c r="X323" s="6">
        <v>2017</v>
      </c>
      <c r="Y323" s="6">
        <v>290675</v>
      </c>
      <c r="Z323" s="6" t="s">
        <v>254</v>
      </c>
      <c r="AA323" s="6">
        <v>192500</v>
      </c>
      <c r="AB323" s="6">
        <v>98175</v>
      </c>
      <c r="AC323" s="6" t="s">
        <v>69</v>
      </c>
      <c r="AD323" s="6" t="s">
        <v>2737</v>
      </c>
      <c r="AE323" s="6">
        <v>290675</v>
      </c>
      <c r="AF323" s="6" t="s">
        <v>165</v>
      </c>
      <c r="AG323" s="6">
        <v>31072502</v>
      </c>
      <c r="AH323" s="6">
        <v>2019</v>
      </c>
      <c r="AI323" s="6" t="s">
        <v>392</v>
      </c>
      <c r="AJ323" s="6" t="s">
        <v>2738</v>
      </c>
      <c r="AK323" s="6" t="s">
        <v>2739</v>
      </c>
      <c r="AL323" s="9" t="s">
        <v>73</v>
      </c>
      <c r="AM323" s="10">
        <v>76</v>
      </c>
      <c r="AN323" s="6" t="s">
        <v>1086</v>
      </c>
      <c r="AO323" s="9" t="s">
        <v>73</v>
      </c>
      <c r="AP323" s="10">
        <v>98</v>
      </c>
      <c r="AQ323" s="6" t="str">
        <f t="shared" si="11"/>
        <v>ff</v>
      </c>
    </row>
    <row r="324" spans="1:53" ht="15.75" customHeight="1">
      <c r="A324" s="6">
        <f t="shared" ca="1" si="10"/>
        <v>0.80615003889459202</v>
      </c>
      <c r="B324" s="6" t="s">
        <v>156</v>
      </c>
      <c r="C324" s="6">
        <v>9208061</v>
      </c>
      <c r="D324" s="7">
        <v>42746</v>
      </c>
      <c r="E324" s="6" t="s">
        <v>2740</v>
      </c>
      <c r="F324" s="6" t="s">
        <v>2741</v>
      </c>
      <c r="G324" s="6">
        <v>5</v>
      </c>
      <c r="H324" s="6" t="s">
        <v>58</v>
      </c>
      <c r="I324" s="6" t="s">
        <v>66</v>
      </c>
      <c r="J324" s="6">
        <v>7705</v>
      </c>
      <c r="K324" s="6">
        <v>5</v>
      </c>
      <c r="L324" s="7">
        <v>41456</v>
      </c>
      <c r="M324" s="7">
        <v>43677</v>
      </c>
      <c r="N324" s="6" t="s">
        <v>2742</v>
      </c>
      <c r="O324" s="8" t="s">
        <v>2744</v>
      </c>
      <c r="P324" s="9" t="s">
        <v>62</v>
      </c>
      <c r="Q324" s="10">
        <v>100</v>
      </c>
      <c r="R324" s="6">
        <v>7</v>
      </c>
      <c r="S324" s="6" t="s">
        <v>471</v>
      </c>
      <c r="T324" s="6" t="s">
        <v>472</v>
      </c>
      <c r="U324" s="6" t="s">
        <v>311</v>
      </c>
      <c r="V324" s="6" t="s">
        <v>473</v>
      </c>
      <c r="W324" s="6" t="s">
        <v>68</v>
      </c>
      <c r="X324" s="6">
        <v>2017</v>
      </c>
      <c r="Y324" s="6">
        <v>435000</v>
      </c>
      <c r="Z324" s="6" t="s">
        <v>156</v>
      </c>
      <c r="AA324" s="6">
        <v>257094</v>
      </c>
      <c r="AB324" s="6">
        <v>177906</v>
      </c>
      <c r="AC324" s="6" t="s">
        <v>69</v>
      </c>
      <c r="AD324" s="6" t="s">
        <v>2745</v>
      </c>
      <c r="AE324" s="6">
        <v>435000</v>
      </c>
      <c r="AF324" s="6" t="s">
        <v>165</v>
      </c>
      <c r="AG324" s="6">
        <v>31490537</v>
      </c>
      <c r="AH324" s="6">
        <v>2019</v>
      </c>
      <c r="AI324" s="6">
        <v>1</v>
      </c>
      <c r="AJ324" s="6" t="s">
        <v>2746</v>
      </c>
      <c r="AK324" s="6" t="s">
        <v>2747</v>
      </c>
      <c r="AL324" s="9" t="s">
        <v>62</v>
      </c>
      <c r="AM324" s="10">
        <v>100</v>
      </c>
      <c r="AN324" s="6" t="s">
        <v>527</v>
      </c>
      <c r="AO324" s="9" t="s">
        <v>62</v>
      </c>
      <c r="AP324" s="10">
        <v>99</v>
      </c>
      <c r="AQ324" s="6" t="str">
        <f t="shared" si="11"/>
        <v>mm</v>
      </c>
      <c r="AR324" s="6">
        <v>0</v>
      </c>
      <c r="AS324" s="6">
        <v>0</v>
      </c>
      <c r="AT324" s="6">
        <v>1</v>
      </c>
      <c r="AU324" s="6">
        <v>1</v>
      </c>
      <c r="AV324" s="6">
        <v>0</v>
      </c>
      <c r="AW324" s="6">
        <v>0</v>
      </c>
      <c r="AX324" s="6">
        <v>0</v>
      </c>
      <c r="AY324" s="6">
        <v>0</v>
      </c>
      <c r="AZ324" s="6" t="s">
        <v>107</v>
      </c>
      <c r="BA324" s="6" t="s">
        <v>2748</v>
      </c>
    </row>
    <row r="325" spans="1:53" ht="15.75" customHeight="1">
      <c r="A325" s="6">
        <f t="shared" ca="1" si="10"/>
        <v>0.60010064815440944</v>
      </c>
      <c r="B325" s="6" t="s">
        <v>127</v>
      </c>
      <c r="C325" s="6">
        <v>9343046</v>
      </c>
      <c r="D325" s="7">
        <v>42931</v>
      </c>
      <c r="E325" s="6" t="s">
        <v>2749</v>
      </c>
      <c r="F325" s="6" t="s">
        <v>2750</v>
      </c>
      <c r="G325" s="6">
        <v>7</v>
      </c>
      <c r="H325" s="6" t="s">
        <v>58</v>
      </c>
      <c r="I325" s="6" t="s">
        <v>130</v>
      </c>
      <c r="J325" s="6">
        <v>77178</v>
      </c>
      <c r="K325" s="6">
        <v>10</v>
      </c>
      <c r="L325" s="7">
        <v>39309</v>
      </c>
      <c r="M325" s="7">
        <v>44074</v>
      </c>
      <c r="N325" s="6" t="s">
        <v>2751</v>
      </c>
      <c r="O325" s="8" t="s">
        <v>2753</v>
      </c>
      <c r="P325" s="9" t="s">
        <v>73</v>
      </c>
      <c r="Q325" s="10">
        <v>93</v>
      </c>
      <c r="R325" s="6">
        <v>3</v>
      </c>
      <c r="S325" s="6" t="s">
        <v>2754</v>
      </c>
      <c r="T325" s="6" t="s">
        <v>543</v>
      </c>
      <c r="U325" s="6" t="s">
        <v>205</v>
      </c>
      <c r="V325" s="6" t="s">
        <v>473</v>
      </c>
      <c r="W325" s="6" t="s">
        <v>68</v>
      </c>
      <c r="X325" s="6">
        <v>2017</v>
      </c>
      <c r="Y325" s="6">
        <v>430000</v>
      </c>
      <c r="Z325" s="6" t="s">
        <v>127</v>
      </c>
      <c r="AA325" s="6">
        <v>250000</v>
      </c>
      <c r="AB325" s="6">
        <v>180000</v>
      </c>
      <c r="AC325" s="6" t="s">
        <v>69</v>
      </c>
      <c r="AD325" s="6" t="s">
        <v>2755</v>
      </c>
      <c r="AE325" s="6">
        <v>430000</v>
      </c>
      <c r="AF325" s="6" t="s">
        <v>193</v>
      </c>
      <c r="AG325" s="6">
        <v>36940144</v>
      </c>
      <c r="AH325" s="6">
        <v>2024</v>
      </c>
      <c r="AI325" s="6">
        <v>1</v>
      </c>
      <c r="AJ325" s="6" t="s">
        <v>1872</v>
      </c>
      <c r="AK325" s="6" t="s">
        <v>2496</v>
      </c>
      <c r="AL325" s="9" t="s">
        <v>62</v>
      </c>
      <c r="AM325" s="10">
        <v>99</v>
      </c>
      <c r="AN325" s="6" t="s">
        <v>2756</v>
      </c>
      <c r="AO325" s="9" t="s">
        <v>73</v>
      </c>
      <c r="AP325" s="10">
        <v>93</v>
      </c>
      <c r="AQ325" s="6" t="str">
        <f t="shared" si="11"/>
        <v>mf</v>
      </c>
      <c r="AR325" s="6">
        <v>0</v>
      </c>
      <c r="AS325" s="6">
        <v>0</v>
      </c>
      <c r="AT325" s="6">
        <v>1</v>
      </c>
      <c r="AU325" s="6">
        <v>1</v>
      </c>
      <c r="AV325" s="6">
        <v>1</v>
      </c>
      <c r="AW325" s="6">
        <v>0</v>
      </c>
      <c r="AX325" s="6">
        <v>0</v>
      </c>
      <c r="AY325" s="6">
        <v>0</v>
      </c>
      <c r="AZ325" s="6" t="s">
        <v>107</v>
      </c>
      <c r="BA325" s="6" t="s">
        <v>2757</v>
      </c>
    </row>
    <row r="326" spans="1:53" ht="15.75" customHeight="1">
      <c r="A326" s="6">
        <f t="shared" ca="1" si="10"/>
        <v>0.9145961826085176</v>
      </c>
      <c r="B326" s="6" t="s">
        <v>127</v>
      </c>
      <c r="C326" s="6">
        <v>9487015</v>
      </c>
      <c r="D326" s="7">
        <v>43214</v>
      </c>
      <c r="E326" s="6" t="s">
        <v>56</v>
      </c>
      <c r="F326" s="6" t="s">
        <v>2758</v>
      </c>
      <c r="G326" s="6">
        <v>5</v>
      </c>
      <c r="H326" s="6" t="s">
        <v>58</v>
      </c>
      <c r="I326" s="6" t="s">
        <v>130</v>
      </c>
      <c r="J326" s="6">
        <v>102224</v>
      </c>
      <c r="K326" s="6">
        <v>5</v>
      </c>
      <c r="L326" s="7">
        <v>41864</v>
      </c>
      <c r="M326" s="7">
        <v>43951</v>
      </c>
      <c r="N326" s="6" t="s">
        <v>606</v>
      </c>
      <c r="O326" s="8" t="s">
        <v>2760</v>
      </c>
      <c r="P326" s="9" t="s">
        <v>62</v>
      </c>
      <c r="Q326" s="10">
        <v>99</v>
      </c>
      <c r="R326" s="6">
        <v>6</v>
      </c>
      <c r="S326" s="6" t="s">
        <v>432</v>
      </c>
      <c r="T326" s="6" t="s">
        <v>433</v>
      </c>
      <c r="U326" s="6" t="s">
        <v>434</v>
      </c>
      <c r="V326" s="6" t="s">
        <v>67</v>
      </c>
      <c r="W326" s="6" t="s">
        <v>68</v>
      </c>
      <c r="X326" s="6">
        <v>2018</v>
      </c>
      <c r="Y326" s="6">
        <v>387500</v>
      </c>
      <c r="Z326" s="6" t="s">
        <v>127</v>
      </c>
      <c r="AA326" s="6">
        <v>250000</v>
      </c>
      <c r="AB326" s="6">
        <v>137500</v>
      </c>
      <c r="AC326" s="6" t="s">
        <v>69</v>
      </c>
      <c r="AD326" s="6" t="s">
        <v>2761</v>
      </c>
      <c r="AE326" s="6">
        <v>387500</v>
      </c>
      <c r="AF326" s="6" t="s">
        <v>165</v>
      </c>
      <c r="AG326" s="6">
        <v>35030242</v>
      </c>
      <c r="AH326" s="6">
        <v>2022</v>
      </c>
      <c r="AI326" s="6">
        <v>1</v>
      </c>
      <c r="AJ326" s="6" t="s">
        <v>2762</v>
      </c>
      <c r="AK326" s="6" t="s">
        <v>2763</v>
      </c>
      <c r="AL326" s="9" t="s">
        <v>73</v>
      </c>
      <c r="AM326" s="10">
        <v>98</v>
      </c>
      <c r="AN326" s="6" t="s">
        <v>2764</v>
      </c>
      <c r="AO326" s="9" t="s">
        <v>62</v>
      </c>
      <c r="AP326" s="10">
        <v>99</v>
      </c>
      <c r="AQ326" s="6" t="str">
        <f t="shared" si="11"/>
        <v>fm</v>
      </c>
      <c r="AR326" s="6">
        <v>0</v>
      </c>
      <c r="AS326" s="6">
        <v>0</v>
      </c>
      <c r="AT326" s="6">
        <v>1</v>
      </c>
      <c r="AU326" s="6">
        <v>1</v>
      </c>
      <c r="AV326" s="6">
        <v>1</v>
      </c>
      <c r="AW326" s="6">
        <v>0</v>
      </c>
      <c r="AX326" s="6">
        <v>0</v>
      </c>
      <c r="AY326" s="6">
        <v>0</v>
      </c>
      <c r="AZ326" s="6" t="s">
        <v>90</v>
      </c>
      <c r="BA326" s="6" t="s">
        <v>2765</v>
      </c>
    </row>
    <row r="327" spans="1:53" ht="15.75" customHeight="1">
      <c r="A327" s="6">
        <f t="shared" ca="1" si="10"/>
        <v>0.71157396620307434</v>
      </c>
      <c r="B327" s="6" t="s">
        <v>199</v>
      </c>
      <c r="C327" s="6">
        <v>9487157</v>
      </c>
      <c r="D327" s="7">
        <v>43227</v>
      </c>
      <c r="E327" s="6" t="s">
        <v>2766</v>
      </c>
      <c r="F327" s="6" t="s">
        <v>2767</v>
      </c>
      <c r="G327" s="6">
        <v>5</v>
      </c>
      <c r="H327" s="6" t="s">
        <v>58</v>
      </c>
      <c r="I327" s="6" t="s">
        <v>149</v>
      </c>
      <c r="J327" s="6">
        <v>179243</v>
      </c>
      <c r="K327" s="6">
        <v>5</v>
      </c>
      <c r="L327" s="7">
        <v>41795</v>
      </c>
      <c r="M327" s="7">
        <v>44347</v>
      </c>
      <c r="N327" s="6" t="s">
        <v>2768</v>
      </c>
      <c r="O327" s="8" t="s">
        <v>1815</v>
      </c>
      <c r="P327" s="9" t="s">
        <v>62</v>
      </c>
      <c r="Q327" s="10">
        <v>100</v>
      </c>
      <c r="R327" s="6">
        <v>1</v>
      </c>
      <c r="S327" s="6" t="s">
        <v>346</v>
      </c>
      <c r="T327" s="6" t="s">
        <v>119</v>
      </c>
      <c r="U327" s="6" t="s">
        <v>347</v>
      </c>
      <c r="V327" s="6" t="s">
        <v>348</v>
      </c>
      <c r="W327" s="6" t="s">
        <v>68</v>
      </c>
      <c r="X327" s="6">
        <v>2018</v>
      </c>
      <c r="Y327" s="6">
        <v>383541</v>
      </c>
      <c r="Z327" s="6" t="s">
        <v>199</v>
      </c>
      <c r="AA327" s="6">
        <v>279716</v>
      </c>
      <c r="AB327" s="6">
        <v>103825</v>
      </c>
      <c r="AC327" s="6" t="s">
        <v>69</v>
      </c>
      <c r="AD327" s="6" t="s">
        <v>2770</v>
      </c>
      <c r="AE327" s="6">
        <v>383541</v>
      </c>
      <c r="AF327" s="6" t="s">
        <v>165</v>
      </c>
      <c r="AG327" s="6">
        <v>33430766</v>
      </c>
      <c r="AH327" s="6">
        <v>2021</v>
      </c>
      <c r="AI327" s="6">
        <v>1</v>
      </c>
      <c r="AJ327" s="6" t="s">
        <v>2771</v>
      </c>
      <c r="AK327" s="6" t="s">
        <v>2772</v>
      </c>
      <c r="AL327" s="9" t="s">
        <v>73</v>
      </c>
      <c r="AM327" s="10">
        <v>98</v>
      </c>
      <c r="AN327" s="6" t="s">
        <v>2764</v>
      </c>
      <c r="AO327" s="9" t="s">
        <v>62</v>
      </c>
      <c r="AP327" s="10">
        <v>99</v>
      </c>
      <c r="AQ327" s="6" t="str">
        <f t="shared" si="11"/>
        <v>fm</v>
      </c>
      <c r="AR327" s="6">
        <v>0</v>
      </c>
      <c r="AS327" s="6">
        <v>0</v>
      </c>
      <c r="AT327" s="6">
        <v>1</v>
      </c>
      <c r="AU327" s="6">
        <v>1</v>
      </c>
      <c r="AV327" s="6">
        <v>1</v>
      </c>
      <c r="AW327" s="6">
        <v>1</v>
      </c>
      <c r="AX327" s="6">
        <v>0</v>
      </c>
      <c r="AY327" s="6">
        <v>0</v>
      </c>
      <c r="AZ327" s="6" t="s">
        <v>301</v>
      </c>
      <c r="BA327" s="6" t="s">
        <v>2773</v>
      </c>
    </row>
    <row r="328" spans="1:53" ht="15.75" customHeight="1">
      <c r="A328" s="6">
        <f t="shared" ca="1" si="10"/>
        <v>0.88524098492112013</v>
      </c>
      <c r="B328" s="6" t="s">
        <v>405</v>
      </c>
      <c r="C328" s="6">
        <v>9490309</v>
      </c>
      <c r="D328" s="7">
        <v>43264</v>
      </c>
      <c r="E328" s="6" t="s">
        <v>56</v>
      </c>
      <c r="F328" s="6" t="s">
        <v>2774</v>
      </c>
      <c r="G328" s="6">
        <v>5</v>
      </c>
      <c r="H328" s="6" t="s">
        <v>58</v>
      </c>
      <c r="I328" s="6" t="s">
        <v>407</v>
      </c>
      <c r="J328" s="6">
        <v>36975</v>
      </c>
      <c r="K328" s="6">
        <v>5</v>
      </c>
      <c r="L328" s="7">
        <v>41821</v>
      </c>
      <c r="M328" s="7">
        <v>44012</v>
      </c>
      <c r="N328" s="6" t="s">
        <v>2775</v>
      </c>
      <c r="O328" s="8" t="s">
        <v>608</v>
      </c>
      <c r="P328" s="9" t="s">
        <v>62</v>
      </c>
      <c r="Q328" s="10">
        <v>99</v>
      </c>
      <c r="R328" s="6">
        <v>4</v>
      </c>
      <c r="S328" s="6" t="s">
        <v>234</v>
      </c>
      <c r="T328" s="6" t="s">
        <v>235</v>
      </c>
      <c r="U328" s="6" t="s">
        <v>236</v>
      </c>
      <c r="V328" s="6" t="s">
        <v>67</v>
      </c>
      <c r="W328" s="6" t="s">
        <v>68</v>
      </c>
      <c r="X328" s="6">
        <v>2018</v>
      </c>
      <c r="Y328" s="6">
        <v>444795</v>
      </c>
      <c r="Z328" s="6" t="s">
        <v>405</v>
      </c>
      <c r="AA328" s="6">
        <v>328398</v>
      </c>
      <c r="AB328" s="6">
        <v>116397</v>
      </c>
      <c r="AC328" s="6" t="s">
        <v>69</v>
      </c>
      <c r="AD328" s="6" t="s">
        <v>2778</v>
      </c>
      <c r="AE328" s="6">
        <v>444795</v>
      </c>
      <c r="AF328" s="6" t="s">
        <v>193</v>
      </c>
      <c r="AG328" s="6">
        <v>35183539</v>
      </c>
      <c r="AH328" s="6">
        <v>2023</v>
      </c>
      <c r="AI328" s="6">
        <v>1</v>
      </c>
      <c r="AJ328" s="6" t="s">
        <v>2779</v>
      </c>
      <c r="AK328" s="6" t="s">
        <v>2780</v>
      </c>
      <c r="AL328" s="9" t="s">
        <v>62</v>
      </c>
      <c r="AM328" s="10">
        <v>99</v>
      </c>
      <c r="AN328" s="6" t="s">
        <v>2781</v>
      </c>
      <c r="AO328" s="9" t="s">
        <v>62</v>
      </c>
      <c r="AP328" s="10">
        <v>99</v>
      </c>
      <c r="AQ328" s="6" t="str">
        <f t="shared" si="11"/>
        <v>mm</v>
      </c>
      <c r="AR328" s="6">
        <v>0</v>
      </c>
      <c r="AS328" s="6">
        <v>0</v>
      </c>
      <c r="AT328" s="6">
        <v>1</v>
      </c>
      <c r="AU328" s="6">
        <v>1</v>
      </c>
      <c r="AV328" s="6">
        <v>1</v>
      </c>
      <c r="AW328" s="6">
        <v>0</v>
      </c>
      <c r="AX328" s="6">
        <v>0</v>
      </c>
      <c r="AY328" s="6">
        <v>0</v>
      </c>
      <c r="AZ328" s="6" t="s">
        <v>197</v>
      </c>
      <c r="BA328" s="6" t="s">
        <v>2782</v>
      </c>
    </row>
    <row r="329" spans="1:53" ht="15.75" customHeight="1">
      <c r="A329" s="6">
        <f t="shared" ca="1" si="10"/>
        <v>0.98454103356253975</v>
      </c>
      <c r="B329" s="6" t="s">
        <v>687</v>
      </c>
      <c r="C329" s="6">
        <v>9530614</v>
      </c>
      <c r="D329" s="7">
        <v>43294</v>
      </c>
      <c r="E329" s="6" t="s">
        <v>2783</v>
      </c>
      <c r="F329" s="6" t="s">
        <v>2784</v>
      </c>
      <c r="G329" s="6">
        <v>5</v>
      </c>
      <c r="H329" s="6" t="s">
        <v>58</v>
      </c>
      <c r="I329" s="6" t="s">
        <v>689</v>
      </c>
      <c r="J329" s="6">
        <v>14002</v>
      </c>
      <c r="K329" s="6">
        <v>5</v>
      </c>
      <c r="L329" s="7">
        <v>41852</v>
      </c>
      <c r="M329" s="7">
        <v>44043</v>
      </c>
      <c r="N329" s="6" t="s">
        <v>2785</v>
      </c>
      <c r="O329" s="8" t="s">
        <v>2251</v>
      </c>
      <c r="P329" s="9" t="s">
        <v>62</v>
      </c>
      <c r="Q329" s="10">
        <v>93</v>
      </c>
      <c r="R329" s="6">
        <v>7</v>
      </c>
      <c r="S329" s="6" t="s">
        <v>189</v>
      </c>
      <c r="T329" s="6" t="s">
        <v>190</v>
      </c>
      <c r="U329" s="6" t="s">
        <v>191</v>
      </c>
      <c r="V329" s="6" t="s">
        <v>67</v>
      </c>
      <c r="W329" s="6" t="s">
        <v>68</v>
      </c>
      <c r="X329" s="6">
        <v>2018</v>
      </c>
      <c r="Y329" s="6">
        <v>507635</v>
      </c>
      <c r="Z329" s="6" t="s">
        <v>687</v>
      </c>
      <c r="AA329" s="6">
        <v>344683</v>
      </c>
      <c r="AB329" s="6">
        <v>162952</v>
      </c>
      <c r="AC329" s="6" t="s">
        <v>69</v>
      </c>
      <c r="AD329" s="6" t="s">
        <v>2787</v>
      </c>
      <c r="AE329" s="6">
        <v>507635</v>
      </c>
      <c r="AF329" s="6" t="s">
        <v>165</v>
      </c>
      <c r="AG329" s="6">
        <v>31968338</v>
      </c>
      <c r="AH329" s="6">
        <v>2020</v>
      </c>
      <c r="AI329" s="6">
        <v>1</v>
      </c>
      <c r="AJ329" s="6" t="s">
        <v>2788</v>
      </c>
      <c r="AK329" s="6" t="s">
        <v>527</v>
      </c>
      <c r="AL329" s="9" t="s">
        <v>62</v>
      </c>
      <c r="AM329" s="10">
        <v>99</v>
      </c>
      <c r="AN329" s="6" t="s">
        <v>2255</v>
      </c>
      <c r="AO329" s="9" t="s">
        <v>62</v>
      </c>
      <c r="AP329" s="10">
        <v>93</v>
      </c>
      <c r="AQ329" s="6" t="str">
        <f t="shared" si="11"/>
        <v>mm</v>
      </c>
      <c r="AR329" s="6">
        <v>0</v>
      </c>
      <c r="AS329" s="6">
        <v>0</v>
      </c>
      <c r="AT329" s="6">
        <v>0</v>
      </c>
      <c r="AU329" s="6">
        <v>0</v>
      </c>
      <c r="AV329" s="6">
        <v>0</v>
      </c>
      <c r="AW329" s="6">
        <v>0</v>
      </c>
      <c r="AX329" s="6">
        <v>0</v>
      </c>
      <c r="AY329" s="6">
        <v>1</v>
      </c>
      <c r="AZ329" s="6" t="s">
        <v>107</v>
      </c>
      <c r="BA329" s="6" t="s">
        <v>2789</v>
      </c>
    </row>
    <row r="330" spans="1:53" ht="15.75" customHeight="1">
      <c r="A330" s="6">
        <f t="shared" ca="1" si="10"/>
        <v>0.25519240626778705</v>
      </c>
      <c r="B330" s="6" t="s">
        <v>286</v>
      </c>
      <c r="C330" s="6">
        <v>9474101</v>
      </c>
      <c r="D330" s="7">
        <v>43206</v>
      </c>
      <c r="E330" s="6" t="s">
        <v>56</v>
      </c>
      <c r="F330" s="6" t="s">
        <v>2790</v>
      </c>
      <c r="G330" s="6">
        <v>5</v>
      </c>
      <c r="H330" s="6" t="s">
        <v>58</v>
      </c>
      <c r="I330" s="6" t="s">
        <v>289</v>
      </c>
      <c r="J330" s="6">
        <v>125982</v>
      </c>
      <c r="K330" s="6">
        <v>3</v>
      </c>
      <c r="L330" s="7">
        <v>42505</v>
      </c>
      <c r="M330" s="7">
        <v>44316</v>
      </c>
      <c r="N330" s="6" t="s">
        <v>2791</v>
      </c>
      <c r="O330" s="8" t="s">
        <v>2793</v>
      </c>
      <c r="P330" s="9" t="s">
        <v>62</v>
      </c>
      <c r="Q330" s="10">
        <v>59</v>
      </c>
      <c r="R330" s="6">
        <v>26</v>
      </c>
      <c r="S330" s="6" t="s">
        <v>804</v>
      </c>
      <c r="T330" s="6" t="s">
        <v>805</v>
      </c>
      <c r="U330" s="6" t="s">
        <v>120</v>
      </c>
      <c r="V330" s="6" t="s">
        <v>67</v>
      </c>
      <c r="W330" s="6" t="s">
        <v>68</v>
      </c>
      <c r="X330" s="6">
        <v>2018</v>
      </c>
      <c r="Y330" s="6">
        <v>350321</v>
      </c>
      <c r="Z330" s="6" t="s">
        <v>286</v>
      </c>
      <c r="AA330" s="6">
        <v>225000</v>
      </c>
      <c r="AB330" s="6">
        <v>125321</v>
      </c>
      <c r="AC330" s="6" t="s">
        <v>69</v>
      </c>
      <c r="AD330" s="6" t="s">
        <v>2794</v>
      </c>
      <c r="AE330" s="6">
        <v>350321</v>
      </c>
      <c r="AF330" s="6" t="s">
        <v>165</v>
      </c>
      <c r="AG330" s="6">
        <v>35533310</v>
      </c>
      <c r="AH330" s="6">
        <v>2022</v>
      </c>
      <c r="AI330" s="6">
        <v>1</v>
      </c>
      <c r="AJ330" s="6" t="s">
        <v>2795</v>
      </c>
      <c r="AK330" s="6" t="s">
        <v>2796</v>
      </c>
      <c r="AL330" s="9" t="s">
        <v>62</v>
      </c>
      <c r="AM330" s="10">
        <v>98</v>
      </c>
      <c r="AN330" s="6" t="s">
        <v>2463</v>
      </c>
      <c r="AO330" s="9" t="s">
        <v>62</v>
      </c>
      <c r="AP330" s="10">
        <v>90</v>
      </c>
      <c r="AQ330" s="6" t="str">
        <f t="shared" si="11"/>
        <v>mm</v>
      </c>
      <c r="AR330" s="6">
        <v>0</v>
      </c>
      <c r="AS330" s="6">
        <v>1</v>
      </c>
      <c r="AT330" s="6">
        <v>0</v>
      </c>
      <c r="AU330" s="6">
        <v>0</v>
      </c>
      <c r="AV330" s="6">
        <v>0</v>
      </c>
      <c r="AW330" s="6">
        <v>0</v>
      </c>
      <c r="AX330" s="6">
        <v>1</v>
      </c>
      <c r="AY330" s="6">
        <v>0</v>
      </c>
      <c r="AZ330" s="6" t="s">
        <v>107</v>
      </c>
      <c r="BA330" s="6" t="s">
        <v>2797</v>
      </c>
    </row>
    <row r="331" spans="1:53" ht="15.75" customHeight="1">
      <c r="A331" s="6">
        <f t="shared" ca="1" si="10"/>
        <v>0.18184035019425593</v>
      </c>
      <c r="B331" s="6" t="s">
        <v>127</v>
      </c>
      <c r="C331" s="6">
        <v>9267534</v>
      </c>
      <c r="D331" s="7">
        <v>42781</v>
      </c>
      <c r="E331" s="6" t="s">
        <v>76</v>
      </c>
      <c r="F331" s="6" t="s">
        <v>2798</v>
      </c>
      <c r="G331" s="6">
        <v>5</v>
      </c>
      <c r="H331" s="6" t="s">
        <v>58</v>
      </c>
      <c r="I331" s="6" t="s">
        <v>130</v>
      </c>
      <c r="J331" s="6">
        <v>70596</v>
      </c>
      <c r="K331" s="6">
        <v>11</v>
      </c>
      <c r="L331" s="7">
        <v>41409</v>
      </c>
      <c r="M331" s="7">
        <v>43524</v>
      </c>
      <c r="N331" s="6" t="s">
        <v>2799</v>
      </c>
      <c r="O331" s="8" t="s">
        <v>2460</v>
      </c>
      <c r="P331" s="9" t="s">
        <v>62</v>
      </c>
      <c r="Q331" s="10">
        <v>90</v>
      </c>
      <c r="R331" s="6">
        <v>14</v>
      </c>
      <c r="S331" s="6" t="s">
        <v>2801</v>
      </c>
      <c r="T331" s="6" t="s">
        <v>1039</v>
      </c>
      <c r="U331" s="6" t="s">
        <v>120</v>
      </c>
      <c r="V331" s="6" t="s">
        <v>348</v>
      </c>
      <c r="W331" s="6" t="s">
        <v>68</v>
      </c>
      <c r="X331" s="6">
        <v>2017</v>
      </c>
      <c r="Y331" s="6">
        <v>417500</v>
      </c>
      <c r="Z331" s="6" t="s">
        <v>127</v>
      </c>
      <c r="AA331" s="6">
        <v>250000</v>
      </c>
      <c r="AB331" s="6">
        <v>167500</v>
      </c>
      <c r="AC331" s="6" t="s">
        <v>69</v>
      </c>
      <c r="AD331" s="6" t="s">
        <v>2802</v>
      </c>
      <c r="AE331" s="6">
        <v>417500</v>
      </c>
      <c r="AF331" s="6" t="s">
        <v>165</v>
      </c>
      <c r="AG331" s="6">
        <v>33637561</v>
      </c>
      <c r="AH331" s="6">
        <v>2021</v>
      </c>
      <c r="AI331" s="6">
        <v>1</v>
      </c>
      <c r="AJ331" s="6" t="s">
        <v>2238</v>
      </c>
      <c r="AK331" s="6" t="s">
        <v>2155</v>
      </c>
      <c r="AL331" s="9" t="s">
        <v>73</v>
      </c>
      <c r="AM331" s="10">
        <v>98</v>
      </c>
      <c r="AN331" s="6" t="s">
        <v>2463</v>
      </c>
      <c r="AO331" s="9" t="s">
        <v>62</v>
      </c>
      <c r="AP331" s="10">
        <v>90</v>
      </c>
      <c r="AQ331" s="6" t="str">
        <f t="shared" si="11"/>
        <v>fm</v>
      </c>
      <c r="AR331" s="6">
        <v>0</v>
      </c>
      <c r="AS331" s="6">
        <v>0</v>
      </c>
      <c r="AT331" s="6">
        <v>1</v>
      </c>
      <c r="AU331" s="6">
        <v>0</v>
      </c>
      <c r="AV331" s="6">
        <v>0</v>
      </c>
      <c r="AW331" s="6">
        <v>1</v>
      </c>
      <c r="AX331" s="6">
        <v>0</v>
      </c>
      <c r="AY331" s="6">
        <v>0</v>
      </c>
      <c r="AZ331" s="6" t="s">
        <v>197</v>
      </c>
      <c r="BA331" s="6" t="s">
        <v>2803</v>
      </c>
    </row>
    <row r="332" spans="1:53" ht="15.75" customHeight="1">
      <c r="A332" s="6">
        <f t="shared" ca="1" si="10"/>
        <v>0.23219248109687984</v>
      </c>
      <c r="B332" s="6" t="s">
        <v>109</v>
      </c>
      <c r="C332" s="6">
        <v>9405874</v>
      </c>
      <c r="D332" s="7">
        <v>43084</v>
      </c>
      <c r="E332" s="6" t="s">
        <v>56</v>
      </c>
      <c r="F332" s="6" t="s">
        <v>2804</v>
      </c>
      <c r="G332" s="6">
        <v>5</v>
      </c>
      <c r="H332" s="6" t="s">
        <v>58</v>
      </c>
      <c r="I332" s="6" t="s">
        <v>112</v>
      </c>
      <c r="J332" s="6">
        <v>18607</v>
      </c>
      <c r="K332" s="6">
        <v>8</v>
      </c>
      <c r="L332" s="7">
        <v>39479</v>
      </c>
      <c r="M332" s="7">
        <v>43830</v>
      </c>
      <c r="N332" s="6" t="s">
        <v>822</v>
      </c>
      <c r="O332" s="8" t="s">
        <v>133</v>
      </c>
      <c r="P332" s="9" t="s">
        <v>62</v>
      </c>
      <c r="Q332" s="10">
        <v>100</v>
      </c>
      <c r="R332" s="6">
        <v>2</v>
      </c>
      <c r="S332" s="6" t="s">
        <v>2806</v>
      </c>
      <c r="T332" s="6" t="s">
        <v>2807</v>
      </c>
      <c r="U332" s="6" t="s">
        <v>2808</v>
      </c>
      <c r="V332" s="6" t="s">
        <v>67</v>
      </c>
      <c r="W332" s="6" t="s">
        <v>68</v>
      </c>
      <c r="X332" s="6">
        <v>2018</v>
      </c>
      <c r="Y332" s="6">
        <v>328500</v>
      </c>
      <c r="Z332" s="6" t="s">
        <v>109</v>
      </c>
      <c r="AA332" s="6">
        <v>225000</v>
      </c>
      <c r="AB332" s="6">
        <v>103500</v>
      </c>
      <c r="AC332" s="6" t="s">
        <v>69</v>
      </c>
      <c r="AD332" s="6" t="s">
        <v>2809</v>
      </c>
      <c r="AE332" s="6">
        <v>328500</v>
      </c>
      <c r="AF332" s="6" t="s">
        <v>165</v>
      </c>
      <c r="AG332" s="6">
        <v>30713425</v>
      </c>
      <c r="AH332" s="6">
        <v>2018</v>
      </c>
      <c r="AI332" s="6">
        <v>1</v>
      </c>
      <c r="AJ332" s="6" t="s">
        <v>2810</v>
      </c>
      <c r="AK332" s="6" t="s">
        <v>2811</v>
      </c>
      <c r="AL332" s="9" t="s">
        <v>62</v>
      </c>
      <c r="AM332" s="10">
        <v>100</v>
      </c>
      <c r="AN332" s="6" t="s">
        <v>721</v>
      </c>
      <c r="AO332" s="9" t="s">
        <v>62</v>
      </c>
      <c r="AP332" s="10">
        <v>99</v>
      </c>
      <c r="AQ332" s="6" t="str">
        <f t="shared" si="11"/>
        <v>mm</v>
      </c>
      <c r="AR332" s="6">
        <v>0</v>
      </c>
      <c r="AS332" s="6">
        <v>0</v>
      </c>
      <c r="AT332" s="6">
        <v>1</v>
      </c>
      <c r="AU332" s="6">
        <v>1</v>
      </c>
      <c r="AV332" s="6">
        <v>0</v>
      </c>
      <c r="AW332" s="6">
        <v>0</v>
      </c>
      <c r="AX332" s="6">
        <v>0</v>
      </c>
      <c r="AY332" s="6">
        <v>0</v>
      </c>
      <c r="AZ332" s="6" t="s">
        <v>197</v>
      </c>
      <c r="BA332" s="6" t="s">
        <v>2812</v>
      </c>
    </row>
    <row r="333" spans="1:53" ht="15.75" customHeight="1">
      <c r="A333" s="6">
        <f t="shared" ca="1" si="10"/>
        <v>0.49836589925100072</v>
      </c>
      <c r="B333" s="6" t="s">
        <v>241</v>
      </c>
      <c r="C333" s="6">
        <v>9306898</v>
      </c>
      <c r="D333" s="7">
        <v>42935</v>
      </c>
      <c r="E333" s="6" t="s">
        <v>2435</v>
      </c>
      <c r="F333" s="6" t="s">
        <v>2813</v>
      </c>
      <c r="G333" s="6">
        <v>5</v>
      </c>
      <c r="H333" s="6" t="s">
        <v>58</v>
      </c>
      <c r="I333" s="6" t="s">
        <v>243</v>
      </c>
      <c r="J333" s="6">
        <v>123368</v>
      </c>
      <c r="K333" s="6">
        <v>4</v>
      </c>
      <c r="L333" s="7">
        <v>41866</v>
      </c>
      <c r="M333" s="7">
        <v>44012</v>
      </c>
      <c r="N333" s="6" t="s">
        <v>2437</v>
      </c>
      <c r="O333" s="8" t="s">
        <v>2651</v>
      </c>
      <c r="P333" s="9" t="s">
        <v>62</v>
      </c>
      <c r="Q333" s="10">
        <v>99</v>
      </c>
      <c r="R333" s="6">
        <v>13</v>
      </c>
      <c r="S333" s="6" t="s">
        <v>390</v>
      </c>
      <c r="T333" s="6" t="s">
        <v>217</v>
      </c>
      <c r="U333" s="6" t="s">
        <v>120</v>
      </c>
      <c r="V333" s="6" t="s">
        <v>67</v>
      </c>
      <c r="W333" s="6" t="s">
        <v>68</v>
      </c>
      <c r="X333" s="6">
        <v>2017</v>
      </c>
      <c r="Y333" s="6">
        <v>398300</v>
      </c>
      <c r="Z333" s="6" t="s">
        <v>241</v>
      </c>
      <c r="AA333" s="6">
        <v>250000</v>
      </c>
      <c r="AB333" s="6">
        <v>148300</v>
      </c>
      <c r="AC333" s="6" t="s">
        <v>69</v>
      </c>
      <c r="AD333" s="6" t="s">
        <v>2816</v>
      </c>
      <c r="AE333" s="6">
        <v>398300</v>
      </c>
      <c r="AF333" s="6" t="s">
        <v>165</v>
      </c>
      <c r="AG333" s="6">
        <v>37917470</v>
      </c>
      <c r="AH333" s="6">
        <v>2024</v>
      </c>
      <c r="AI333" s="6">
        <v>1</v>
      </c>
      <c r="AJ333" s="6" t="s">
        <v>2817</v>
      </c>
      <c r="AK333" s="6" t="s">
        <v>2818</v>
      </c>
      <c r="AL333" s="9" t="s">
        <v>73</v>
      </c>
      <c r="AM333" s="10">
        <v>98</v>
      </c>
      <c r="AN333" s="6" t="s">
        <v>721</v>
      </c>
      <c r="AO333" s="9" t="s">
        <v>62</v>
      </c>
      <c r="AP333" s="10">
        <v>99</v>
      </c>
      <c r="AQ333" s="6" t="str">
        <f t="shared" si="11"/>
        <v>fm</v>
      </c>
      <c r="AR333" s="6">
        <v>0</v>
      </c>
      <c r="AS333" s="6">
        <v>0</v>
      </c>
      <c r="AT333" s="6">
        <v>1</v>
      </c>
      <c r="AU333" s="6">
        <v>1</v>
      </c>
      <c r="AV333" s="6">
        <v>0</v>
      </c>
      <c r="AW333" s="6">
        <v>0</v>
      </c>
      <c r="AX333" s="6">
        <v>0</v>
      </c>
      <c r="AY333" s="6">
        <v>0</v>
      </c>
      <c r="AZ333" s="6" t="s">
        <v>107</v>
      </c>
      <c r="BA333" s="6" t="s">
        <v>2819</v>
      </c>
    </row>
    <row r="334" spans="1:53" ht="15.75" customHeight="1">
      <c r="A334" s="6">
        <f t="shared" ca="1" si="10"/>
        <v>0.31477542603239428</v>
      </c>
      <c r="B334" s="6" t="s">
        <v>254</v>
      </c>
      <c r="C334" s="6">
        <v>9215679</v>
      </c>
      <c r="D334" s="7">
        <v>42777</v>
      </c>
      <c r="E334" s="6" t="s">
        <v>76</v>
      </c>
      <c r="F334" s="6" t="s">
        <v>2820</v>
      </c>
      <c r="G334" s="6">
        <v>5</v>
      </c>
      <c r="H334" s="6" t="s">
        <v>58</v>
      </c>
      <c r="I334" s="6" t="s">
        <v>256</v>
      </c>
      <c r="J334" s="6">
        <v>52022</v>
      </c>
      <c r="K334" s="6">
        <v>21</v>
      </c>
      <c r="L334" s="7">
        <v>34912</v>
      </c>
      <c r="M334" s="7">
        <v>43159</v>
      </c>
      <c r="N334" s="6" t="s">
        <v>592</v>
      </c>
      <c r="O334" s="8" t="s">
        <v>2822</v>
      </c>
      <c r="P334" s="9" t="s">
        <v>62</v>
      </c>
      <c r="Q334" s="10">
        <v>99</v>
      </c>
      <c r="R334" s="6">
        <v>16</v>
      </c>
      <c r="S334" s="6" t="s">
        <v>1363</v>
      </c>
      <c r="T334" s="6" t="s">
        <v>1364</v>
      </c>
      <c r="U334" s="6" t="s">
        <v>149</v>
      </c>
      <c r="V334" s="6" t="s">
        <v>85</v>
      </c>
      <c r="W334" s="6" t="s">
        <v>68</v>
      </c>
      <c r="X334" s="6">
        <v>2017</v>
      </c>
      <c r="Y334" s="6">
        <v>454987</v>
      </c>
      <c r="Z334" s="6" t="s">
        <v>254</v>
      </c>
      <c r="AA334" s="6">
        <v>282646</v>
      </c>
      <c r="AB334" s="6">
        <v>172341</v>
      </c>
      <c r="AC334" s="6" t="s">
        <v>69</v>
      </c>
      <c r="AD334" s="6" t="s">
        <v>2823</v>
      </c>
      <c r="AE334" s="6">
        <v>454987</v>
      </c>
      <c r="AF334" s="6" t="s">
        <v>193</v>
      </c>
      <c r="AG334" s="6">
        <v>30152757</v>
      </c>
      <c r="AH334" s="6">
        <v>2018</v>
      </c>
      <c r="AI334" s="6">
        <v>1</v>
      </c>
      <c r="AJ334" s="6" t="s">
        <v>194</v>
      </c>
      <c r="AK334" s="6" t="s">
        <v>2824</v>
      </c>
      <c r="AL334" s="9" t="s">
        <v>73</v>
      </c>
      <c r="AM334" s="10">
        <v>99</v>
      </c>
      <c r="AN334" s="6" t="s">
        <v>2825</v>
      </c>
      <c r="AO334" s="9" t="s">
        <v>62</v>
      </c>
      <c r="AP334" s="10">
        <v>100</v>
      </c>
      <c r="AQ334" s="6" t="str">
        <f t="shared" si="11"/>
        <v>fm</v>
      </c>
      <c r="AR334" s="6">
        <v>0</v>
      </c>
      <c r="AS334" s="6">
        <v>0</v>
      </c>
      <c r="AT334" s="6">
        <v>0</v>
      </c>
      <c r="AU334" s="6">
        <v>0</v>
      </c>
      <c r="AV334" s="6">
        <v>0</v>
      </c>
      <c r="AW334" s="6">
        <v>0</v>
      </c>
      <c r="AX334" s="6">
        <v>0</v>
      </c>
      <c r="AY334" s="6">
        <v>1</v>
      </c>
      <c r="AZ334" s="6" t="s">
        <v>197</v>
      </c>
      <c r="BA334" s="6" t="s">
        <v>2826</v>
      </c>
    </row>
    <row r="335" spans="1:53" ht="15.75" customHeight="1">
      <c r="A335" s="6">
        <f t="shared" ca="1" si="10"/>
        <v>0.43815443873049342</v>
      </c>
      <c r="B335" s="6" t="s">
        <v>199</v>
      </c>
      <c r="C335" s="6">
        <v>9266382</v>
      </c>
      <c r="D335" s="7">
        <v>42803</v>
      </c>
      <c r="E335" s="6" t="s">
        <v>76</v>
      </c>
      <c r="F335" s="6" t="s">
        <v>2827</v>
      </c>
      <c r="G335" s="6">
        <v>5</v>
      </c>
      <c r="H335" s="6" t="s">
        <v>58</v>
      </c>
      <c r="I335" s="6" t="s">
        <v>149</v>
      </c>
      <c r="J335" s="6">
        <v>176846</v>
      </c>
      <c r="K335" s="6">
        <v>5</v>
      </c>
      <c r="L335" s="7">
        <v>41365</v>
      </c>
      <c r="M335" s="7">
        <v>43555</v>
      </c>
      <c r="N335" s="6" t="s">
        <v>663</v>
      </c>
      <c r="O335" s="8" t="s">
        <v>188</v>
      </c>
      <c r="P335" s="9" t="s">
        <v>62</v>
      </c>
      <c r="Q335" s="10">
        <v>100</v>
      </c>
      <c r="R335" s="6">
        <v>7</v>
      </c>
      <c r="S335" s="6" t="s">
        <v>1170</v>
      </c>
      <c r="T335" s="6" t="s">
        <v>1171</v>
      </c>
      <c r="U335" s="6" t="s">
        <v>585</v>
      </c>
      <c r="V335" s="6" t="s">
        <v>67</v>
      </c>
      <c r="W335" s="6" t="s">
        <v>68</v>
      </c>
      <c r="X335" s="6">
        <v>2017</v>
      </c>
      <c r="Y335" s="6">
        <v>362242</v>
      </c>
      <c r="Z335" s="6" t="s">
        <v>199</v>
      </c>
      <c r="AA335" s="6">
        <v>226543</v>
      </c>
      <c r="AB335" s="6">
        <v>135699</v>
      </c>
      <c r="AC335" s="6" t="s">
        <v>69</v>
      </c>
      <c r="AD335" s="6" t="s">
        <v>2828</v>
      </c>
      <c r="AE335" s="6">
        <v>362242</v>
      </c>
      <c r="AF335" s="6" t="s">
        <v>165</v>
      </c>
      <c r="AG335" s="6">
        <v>37190200</v>
      </c>
      <c r="AH335" s="6">
        <v>2023</v>
      </c>
      <c r="AI335" s="6" t="s">
        <v>392</v>
      </c>
      <c r="AJ335" s="6" t="s">
        <v>2829</v>
      </c>
      <c r="AK335" s="6" t="s">
        <v>2830</v>
      </c>
      <c r="AL335" s="9" t="s">
        <v>62</v>
      </c>
      <c r="AM335" s="10">
        <v>99</v>
      </c>
      <c r="AN335" s="6" t="s">
        <v>2831</v>
      </c>
      <c r="AO335" s="9" t="s">
        <v>62</v>
      </c>
      <c r="AP335" s="10">
        <v>100</v>
      </c>
      <c r="AQ335" s="6" t="str">
        <f t="shared" si="11"/>
        <v>mm</v>
      </c>
    </row>
    <row r="336" spans="1:53" ht="15.75" customHeight="1">
      <c r="A336" s="6">
        <f t="shared" ca="1" si="10"/>
        <v>9.4125313496045027E-2</v>
      </c>
      <c r="B336" s="6" t="s">
        <v>1525</v>
      </c>
      <c r="C336" s="6">
        <v>9481306</v>
      </c>
      <c r="D336" s="7">
        <v>43221</v>
      </c>
      <c r="E336" s="6" t="s">
        <v>2832</v>
      </c>
      <c r="F336" s="6" t="s">
        <v>2833</v>
      </c>
      <c r="G336" s="6">
        <v>5</v>
      </c>
      <c r="H336" s="6" t="s">
        <v>58</v>
      </c>
      <c r="I336" s="6" t="s">
        <v>1528</v>
      </c>
      <c r="J336" s="6">
        <v>7644</v>
      </c>
      <c r="K336" s="6">
        <v>5</v>
      </c>
      <c r="L336" s="7">
        <v>41809</v>
      </c>
      <c r="M336" s="7">
        <v>43585</v>
      </c>
      <c r="N336" s="6" t="s">
        <v>616</v>
      </c>
      <c r="O336" s="8" t="s">
        <v>2834</v>
      </c>
      <c r="P336" s="9" t="s">
        <v>62</v>
      </c>
      <c r="Q336" s="10">
        <v>99</v>
      </c>
      <c r="R336" s="6">
        <v>11</v>
      </c>
      <c r="S336" s="6" t="s">
        <v>532</v>
      </c>
      <c r="T336" s="6" t="s">
        <v>533</v>
      </c>
      <c r="U336" s="6" t="s">
        <v>149</v>
      </c>
      <c r="V336" s="6" t="s">
        <v>729</v>
      </c>
      <c r="W336" s="6" t="s">
        <v>68</v>
      </c>
      <c r="X336" s="6">
        <v>2018</v>
      </c>
      <c r="Y336" s="6">
        <v>396250</v>
      </c>
      <c r="Z336" s="6" t="s">
        <v>1525</v>
      </c>
      <c r="AA336" s="6">
        <v>250000</v>
      </c>
      <c r="AB336" s="6">
        <v>146250</v>
      </c>
      <c r="AC336" s="6" t="s">
        <v>69</v>
      </c>
      <c r="AD336" s="6" t="s">
        <v>2835</v>
      </c>
      <c r="AE336" s="6">
        <v>396250</v>
      </c>
      <c r="AF336" s="6" t="s">
        <v>165</v>
      </c>
      <c r="AG336" s="6">
        <v>32071195</v>
      </c>
      <c r="AH336" s="6">
        <v>2020</v>
      </c>
      <c r="AI336" s="6">
        <v>0</v>
      </c>
      <c r="AJ336" s="6" t="s">
        <v>2836</v>
      </c>
      <c r="AK336" s="6" t="s">
        <v>2837</v>
      </c>
      <c r="AL336" s="9" t="s">
        <v>62</v>
      </c>
      <c r="AM336" s="10">
        <v>99</v>
      </c>
      <c r="AN336" s="6" t="s">
        <v>2838</v>
      </c>
      <c r="AO336" s="9" t="s">
        <v>62</v>
      </c>
      <c r="AP336" s="10">
        <v>99</v>
      </c>
      <c r="AQ336" s="6" t="str">
        <f t="shared" si="11"/>
        <v>mm</v>
      </c>
    </row>
    <row r="337" spans="1:53" ht="15.75" customHeight="1">
      <c r="A337" s="6">
        <f t="shared" ca="1" si="10"/>
        <v>0.92784592786519926</v>
      </c>
      <c r="B337" s="6" t="s">
        <v>92</v>
      </c>
      <c r="C337" s="6">
        <v>9250799</v>
      </c>
      <c r="D337" s="7">
        <v>42832</v>
      </c>
      <c r="E337" s="6" t="s">
        <v>56</v>
      </c>
      <c r="F337" s="6" t="s">
        <v>2839</v>
      </c>
      <c r="G337" s="6">
        <v>5</v>
      </c>
      <c r="H337" s="6" t="s">
        <v>58</v>
      </c>
      <c r="I337" s="6" t="s">
        <v>95</v>
      </c>
      <c r="J337" s="6">
        <v>82203</v>
      </c>
      <c r="K337" s="6">
        <v>3</v>
      </c>
      <c r="L337" s="7">
        <v>42107</v>
      </c>
      <c r="M337" s="7">
        <v>43555</v>
      </c>
      <c r="N337" s="6" t="s">
        <v>965</v>
      </c>
      <c r="O337" s="8" t="s">
        <v>133</v>
      </c>
      <c r="P337" s="9" t="s">
        <v>62</v>
      </c>
      <c r="Q337" s="10">
        <v>100</v>
      </c>
      <c r="R337" s="6">
        <v>9</v>
      </c>
      <c r="S337" s="6" t="s">
        <v>1942</v>
      </c>
      <c r="T337" s="6" t="s">
        <v>1455</v>
      </c>
      <c r="U337" s="6" t="s">
        <v>1943</v>
      </c>
      <c r="V337" s="6" t="s">
        <v>85</v>
      </c>
      <c r="W337" s="6" t="s">
        <v>68</v>
      </c>
      <c r="X337" s="6">
        <v>2017</v>
      </c>
      <c r="Y337" s="6">
        <v>290356</v>
      </c>
      <c r="Z337" s="6" t="s">
        <v>92</v>
      </c>
      <c r="AA337" s="6">
        <v>186750</v>
      </c>
      <c r="AB337" s="6">
        <v>103606</v>
      </c>
      <c r="AC337" s="6" t="s">
        <v>69</v>
      </c>
      <c r="AD337" s="6" t="s">
        <v>2841</v>
      </c>
      <c r="AE337" s="6">
        <v>290356</v>
      </c>
      <c r="AF337" s="6" t="s">
        <v>372</v>
      </c>
      <c r="AG337" s="6">
        <v>35748626</v>
      </c>
      <c r="AH337" s="6">
        <v>2023</v>
      </c>
      <c r="AI337" s="6">
        <v>1</v>
      </c>
      <c r="AJ337" s="6" t="s">
        <v>2842</v>
      </c>
      <c r="AK337" s="6" t="s">
        <v>1642</v>
      </c>
      <c r="AL337" s="9" t="s">
        <v>62</v>
      </c>
      <c r="AM337" s="10">
        <v>99</v>
      </c>
      <c r="AN337" s="6" t="s">
        <v>2843</v>
      </c>
      <c r="AO337" s="9" t="s">
        <v>62</v>
      </c>
      <c r="AP337" s="10">
        <v>100</v>
      </c>
      <c r="AQ337" s="6" t="str">
        <f t="shared" si="11"/>
        <v>mm</v>
      </c>
      <c r="AR337" s="6">
        <v>0</v>
      </c>
      <c r="AS337" s="6">
        <v>0</v>
      </c>
      <c r="AT337" s="6">
        <v>1</v>
      </c>
      <c r="AU337" s="6">
        <v>1</v>
      </c>
      <c r="AV337" s="6">
        <v>1</v>
      </c>
      <c r="AW337" s="6">
        <v>0</v>
      </c>
      <c r="AX337" s="6">
        <v>0</v>
      </c>
      <c r="AY337" s="6">
        <v>0</v>
      </c>
      <c r="AZ337" s="6" t="s">
        <v>301</v>
      </c>
      <c r="BA337" s="6" t="s">
        <v>2844</v>
      </c>
    </row>
    <row r="338" spans="1:53" ht="15.75" customHeight="1">
      <c r="A338" s="6">
        <f t="shared" ca="1" si="10"/>
        <v>0.38420076703563266</v>
      </c>
      <c r="B338" s="6" t="s">
        <v>127</v>
      </c>
      <c r="C338" s="6">
        <v>9428458</v>
      </c>
      <c r="D338" s="7">
        <v>43137</v>
      </c>
      <c r="E338" s="6" t="s">
        <v>76</v>
      </c>
      <c r="F338" s="6" t="s">
        <v>2845</v>
      </c>
      <c r="G338" s="6">
        <v>5</v>
      </c>
      <c r="H338" s="6" t="s">
        <v>58</v>
      </c>
      <c r="I338" s="6" t="s">
        <v>130</v>
      </c>
      <c r="J338" s="6">
        <v>99981</v>
      </c>
      <c r="K338" s="6">
        <v>5</v>
      </c>
      <c r="L338" s="7">
        <v>41760</v>
      </c>
      <c r="M338" s="7">
        <v>43890</v>
      </c>
      <c r="N338" s="6" t="s">
        <v>2548</v>
      </c>
      <c r="O338" s="8" t="s">
        <v>2847</v>
      </c>
      <c r="P338" s="9" t="s">
        <v>73</v>
      </c>
      <c r="Q338" s="10">
        <v>98</v>
      </c>
      <c r="R338" s="6">
        <v>5</v>
      </c>
      <c r="S338" s="6" t="s">
        <v>1583</v>
      </c>
      <c r="T338" s="6" t="s">
        <v>1584</v>
      </c>
      <c r="U338" s="6" t="s">
        <v>163</v>
      </c>
      <c r="V338" s="6" t="s">
        <v>85</v>
      </c>
      <c r="W338" s="6" t="s">
        <v>68</v>
      </c>
      <c r="X338" s="6">
        <v>2018</v>
      </c>
      <c r="Y338" s="6">
        <v>601782</v>
      </c>
      <c r="Z338" s="6" t="s">
        <v>127</v>
      </c>
      <c r="AA338" s="6">
        <v>428617</v>
      </c>
      <c r="AB338" s="6">
        <v>173165</v>
      </c>
      <c r="AC338" s="6" t="s">
        <v>69</v>
      </c>
      <c r="AD338" s="6" t="s">
        <v>2848</v>
      </c>
      <c r="AE338" s="6">
        <v>601782</v>
      </c>
      <c r="AF338" s="6" t="s">
        <v>165</v>
      </c>
      <c r="AG338" s="6">
        <v>36735231</v>
      </c>
      <c r="AH338" s="6">
        <v>2023</v>
      </c>
      <c r="AI338" s="6">
        <v>1</v>
      </c>
      <c r="AJ338" s="6" t="s">
        <v>2849</v>
      </c>
      <c r="AK338" s="6" t="s">
        <v>2850</v>
      </c>
      <c r="AL338" s="9" t="s">
        <v>73</v>
      </c>
      <c r="AM338" s="10">
        <v>99</v>
      </c>
      <c r="AN338" s="6" t="s">
        <v>394</v>
      </c>
      <c r="AO338" s="9" t="s">
        <v>73</v>
      </c>
      <c r="AP338" s="10">
        <v>98</v>
      </c>
      <c r="AQ338" s="6" t="str">
        <f t="shared" si="11"/>
        <v>ff</v>
      </c>
      <c r="AR338" s="6">
        <v>0</v>
      </c>
      <c r="AS338" s="6">
        <v>0</v>
      </c>
      <c r="AT338" s="6">
        <v>1</v>
      </c>
      <c r="AU338" s="6">
        <v>1</v>
      </c>
      <c r="AV338" s="6">
        <v>1</v>
      </c>
      <c r="AW338" s="6">
        <v>0</v>
      </c>
      <c r="AX338" s="6">
        <v>0</v>
      </c>
      <c r="AY338" s="6">
        <v>0</v>
      </c>
      <c r="AZ338" s="6" t="s">
        <v>107</v>
      </c>
      <c r="BA338" s="6" t="s">
        <v>2851</v>
      </c>
    </row>
    <row r="339" spans="1:53" ht="15.75" customHeight="1">
      <c r="A339" s="6">
        <f t="shared" ca="1" si="10"/>
        <v>0.71181584101890316</v>
      </c>
      <c r="B339" s="6" t="s">
        <v>55</v>
      </c>
      <c r="C339" s="6">
        <v>9321420</v>
      </c>
      <c r="D339" s="7">
        <v>42962</v>
      </c>
      <c r="E339" s="6" t="s">
        <v>76</v>
      </c>
      <c r="F339" s="6" t="s">
        <v>2852</v>
      </c>
      <c r="G339" s="6">
        <v>5</v>
      </c>
      <c r="H339" s="6" t="s">
        <v>58</v>
      </c>
      <c r="I339" s="6" t="s">
        <v>59</v>
      </c>
      <c r="J339" s="6">
        <v>79701</v>
      </c>
      <c r="K339" s="6">
        <v>5</v>
      </c>
      <c r="L339" s="7">
        <v>41487</v>
      </c>
      <c r="M339" s="7">
        <v>43677</v>
      </c>
      <c r="N339" s="6" t="s">
        <v>2243</v>
      </c>
      <c r="O339" s="8" t="s">
        <v>2853</v>
      </c>
      <c r="P339" s="9" t="s">
        <v>62</v>
      </c>
      <c r="Q339" s="10">
        <v>100</v>
      </c>
      <c r="R339" s="6">
        <v>3</v>
      </c>
      <c r="S339" s="6" t="s">
        <v>553</v>
      </c>
      <c r="T339" s="6" t="s">
        <v>554</v>
      </c>
      <c r="U339" s="6" t="s">
        <v>555</v>
      </c>
      <c r="V339" s="6" t="s">
        <v>67</v>
      </c>
      <c r="W339" s="6" t="s">
        <v>68</v>
      </c>
      <c r="X339" s="6">
        <v>2017</v>
      </c>
      <c r="Y339" s="6">
        <v>336875</v>
      </c>
      <c r="Z339" s="6" t="s">
        <v>55</v>
      </c>
      <c r="AA339" s="6">
        <v>218750</v>
      </c>
      <c r="AB339" s="6">
        <v>118125</v>
      </c>
      <c r="AC339" s="6" t="s">
        <v>69</v>
      </c>
      <c r="AD339" s="6" t="s">
        <v>2854</v>
      </c>
      <c r="AE339" s="6">
        <v>336875</v>
      </c>
      <c r="AF339" s="6" t="s">
        <v>165</v>
      </c>
      <c r="AG339" s="6">
        <v>29784041</v>
      </c>
      <c r="AH339" s="6">
        <v>2018</v>
      </c>
      <c r="AI339" s="6" t="s">
        <v>392</v>
      </c>
      <c r="AJ339" s="6" t="s">
        <v>2855</v>
      </c>
      <c r="AK339" s="6" t="s">
        <v>2856</v>
      </c>
      <c r="AL339" s="9" t="s">
        <v>62</v>
      </c>
      <c r="AM339" s="10">
        <v>76</v>
      </c>
      <c r="AN339" s="6" t="s">
        <v>2857</v>
      </c>
      <c r="AO339" s="9" t="s">
        <v>62</v>
      </c>
      <c r="AP339" s="10">
        <v>100</v>
      </c>
      <c r="AQ339" s="6" t="str">
        <f t="shared" si="11"/>
        <v>mm</v>
      </c>
    </row>
    <row r="340" spans="1:53" ht="15.75" customHeight="1">
      <c r="A340" s="6">
        <f t="shared" ca="1" si="10"/>
        <v>0.98369780444383037</v>
      </c>
      <c r="B340" s="6" t="s">
        <v>303</v>
      </c>
      <c r="C340" s="6">
        <v>9317479</v>
      </c>
      <c r="D340" s="7">
        <v>42982</v>
      </c>
      <c r="E340" s="6" t="s">
        <v>56</v>
      </c>
      <c r="F340" s="6" t="s">
        <v>2858</v>
      </c>
      <c r="G340" s="6">
        <v>5</v>
      </c>
      <c r="H340" s="6" t="s">
        <v>58</v>
      </c>
      <c r="I340" s="6" t="s">
        <v>305</v>
      </c>
      <c r="J340" s="6">
        <v>101480</v>
      </c>
      <c r="K340" s="6">
        <v>4</v>
      </c>
      <c r="L340" s="7">
        <v>41897</v>
      </c>
      <c r="M340" s="7">
        <v>43708</v>
      </c>
      <c r="N340" s="6" t="s">
        <v>2377</v>
      </c>
      <c r="O340" s="8" t="s">
        <v>2860</v>
      </c>
      <c r="P340" s="9" t="s">
        <v>73</v>
      </c>
      <c r="Q340" s="10">
        <v>98</v>
      </c>
      <c r="R340" s="6">
        <v>3</v>
      </c>
      <c r="S340" s="6" t="s">
        <v>542</v>
      </c>
      <c r="T340" s="6" t="s">
        <v>543</v>
      </c>
      <c r="U340" s="6" t="s">
        <v>205</v>
      </c>
      <c r="V340" s="6" t="s">
        <v>413</v>
      </c>
      <c r="W340" s="6" t="s">
        <v>68</v>
      </c>
      <c r="X340" s="6">
        <v>2017</v>
      </c>
      <c r="Y340" s="6">
        <v>372227</v>
      </c>
      <c r="Z340" s="6" t="s">
        <v>303</v>
      </c>
      <c r="AA340" s="6">
        <v>260415</v>
      </c>
      <c r="AB340" s="6">
        <v>111812</v>
      </c>
      <c r="AC340" s="6" t="s">
        <v>69</v>
      </c>
      <c r="AD340" s="6" t="s">
        <v>2861</v>
      </c>
      <c r="AE340" s="6">
        <v>372227</v>
      </c>
      <c r="AF340" s="6" t="s">
        <v>165</v>
      </c>
      <c r="AG340" s="6">
        <v>32289325</v>
      </c>
      <c r="AH340" s="6">
        <v>2020</v>
      </c>
      <c r="AI340" s="6">
        <v>1</v>
      </c>
      <c r="AJ340" s="6" t="s">
        <v>2862</v>
      </c>
      <c r="AK340" s="6" t="s">
        <v>2863</v>
      </c>
      <c r="AL340" s="9" t="s">
        <v>73</v>
      </c>
      <c r="AM340" s="10">
        <v>98</v>
      </c>
      <c r="AN340" s="6" t="s">
        <v>394</v>
      </c>
      <c r="AO340" s="9" t="s">
        <v>73</v>
      </c>
      <c r="AP340" s="10">
        <v>98</v>
      </c>
      <c r="AQ340" s="6" t="str">
        <f t="shared" si="11"/>
        <v>ff</v>
      </c>
      <c r="AR340" s="6">
        <v>0</v>
      </c>
      <c r="AS340" s="6">
        <v>0</v>
      </c>
      <c r="AT340" s="6">
        <v>1</v>
      </c>
      <c r="AU340" s="6">
        <v>1</v>
      </c>
      <c r="AV340" s="6">
        <v>1</v>
      </c>
      <c r="AW340" s="6">
        <v>0</v>
      </c>
      <c r="AX340" s="6">
        <v>0</v>
      </c>
      <c r="AY340" s="6">
        <v>0</v>
      </c>
      <c r="AZ340" s="6" t="s">
        <v>107</v>
      </c>
      <c r="BA340" s="6" t="s">
        <v>2864</v>
      </c>
    </row>
    <row r="341" spans="1:53" ht="15.75" customHeight="1">
      <c r="A341" s="6">
        <f t="shared" ca="1" si="10"/>
        <v>0.9261752932975893</v>
      </c>
      <c r="B341" s="6" t="s">
        <v>182</v>
      </c>
      <c r="C341" s="6">
        <v>9330830</v>
      </c>
      <c r="D341" s="7">
        <v>42965</v>
      </c>
      <c r="E341" s="6" t="s">
        <v>76</v>
      </c>
      <c r="F341" s="6" t="s">
        <v>2865</v>
      </c>
      <c r="G341" s="6">
        <v>5</v>
      </c>
      <c r="H341" s="6" t="s">
        <v>58</v>
      </c>
      <c r="I341" s="6" t="s">
        <v>185</v>
      </c>
      <c r="J341" s="6">
        <v>22720</v>
      </c>
      <c r="K341" s="6">
        <v>5</v>
      </c>
      <c r="L341" s="7">
        <v>41530</v>
      </c>
      <c r="M341" s="7">
        <v>43708</v>
      </c>
      <c r="N341" s="6" t="s">
        <v>549</v>
      </c>
      <c r="O341" s="8" t="s">
        <v>2866</v>
      </c>
      <c r="P341" s="9" t="s">
        <v>73</v>
      </c>
      <c r="Q341" s="10">
        <v>85</v>
      </c>
      <c r="R341" s="6">
        <v>26</v>
      </c>
      <c r="S341" s="6" t="s">
        <v>804</v>
      </c>
      <c r="T341" s="6" t="s">
        <v>805</v>
      </c>
      <c r="U341" s="6" t="s">
        <v>120</v>
      </c>
      <c r="V341" s="6" t="s">
        <v>218</v>
      </c>
      <c r="W341" s="6" t="s">
        <v>68</v>
      </c>
      <c r="X341" s="6">
        <v>2017</v>
      </c>
      <c r="Y341" s="6">
        <v>381747</v>
      </c>
      <c r="Z341" s="6" t="s">
        <v>182</v>
      </c>
      <c r="AA341" s="6">
        <v>250000</v>
      </c>
      <c r="AB341" s="6">
        <v>131747</v>
      </c>
      <c r="AC341" s="6" t="s">
        <v>69</v>
      </c>
      <c r="AD341" s="6" t="s">
        <v>2867</v>
      </c>
      <c r="AE341" s="6">
        <v>381747</v>
      </c>
      <c r="AF341" s="6" t="s">
        <v>165</v>
      </c>
      <c r="AG341" s="6">
        <v>32759336</v>
      </c>
      <c r="AH341" s="6">
        <v>2020</v>
      </c>
      <c r="AI341" s="6">
        <v>0</v>
      </c>
      <c r="AJ341" s="6" t="s">
        <v>807</v>
      </c>
      <c r="AK341" s="6" t="s">
        <v>2868</v>
      </c>
      <c r="AL341" s="9" t="s">
        <v>73</v>
      </c>
      <c r="AM341" s="10">
        <v>96</v>
      </c>
      <c r="AN341" s="6" t="s">
        <v>2869</v>
      </c>
      <c r="AO341" s="9" t="s">
        <v>73</v>
      </c>
      <c r="AP341" s="10">
        <v>85</v>
      </c>
      <c r="AQ341" s="6" t="str">
        <f t="shared" si="11"/>
        <v>ff</v>
      </c>
    </row>
    <row r="342" spans="1:53" ht="15.75" customHeight="1">
      <c r="A342" s="6">
        <f t="shared" ca="1" si="10"/>
        <v>0.46417869376071363</v>
      </c>
      <c r="B342" s="6" t="s">
        <v>199</v>
      </c>
      <c r="C342" s="6">
        <v>9404979</v>
      </c>
      <c r="D342" s="7">
        <v>43088</v>
      </c>
      <c r="E342" s="6" t="s">
        <v>76</v>
      </c>
      <c r="F342" s="6" t="s">
        <v>2870</v>
      </c>
      <c r="G342" s="6">
        <v>5</v>
      </c>
      <c r="H342" s="6" t="s">
        <v>58</v>
      </c>
      <c r="I342" s="6" t="s">
        <v>149</v>
      </c>
      <c r="J342" s="6">
        <v>178844</v>
      </c>
      <c r="K342" s="6">
        <v>5</v>
      </c>
      <c r="L342" s="7">
        <v>41640</v>
      </c>
      <c r="M342" s="7">
        <v>43830</v>
      </c>
      <c r="N342" s="6" t="s">
        <v>811</v>
      </c>
      <c r="O342" s="8" t="s">
        <v>398</v>
      </c>
      <c r="P342" s="9" t="s">
        <v>62</v>
      </c>
      <c r="Q342" s="10">
        <v>99</v>
      </c>
      <c r="R342" s="6">
        <v>13</v>
      </c>
      <c r="S342" s="6" t="s">
        <v>2191</v>
      </c>
      <c r="T342" s="6" t="s">
        <v>2192</v>
      </c>
      <c r="U342" s="6" t="s">
        <v>585</v>
      </c>
      <c r="V342" s="6" t="s">
        <v>85</v>
      </c>
      <c r="W342" s="6" t="s">
        <v>68</v>
      </c>
      <c r="X342" s="6">
        <v>2018</v>
      </c>
      <c r="Y342" s="6">
        <v>320517</v>
      </c>
      <c r="Z342" s="6" t="s">
        <v>199</v>
      </c>
      <c r="AA342" s="6">
        <v>207500</v>
      </c>
      <c r="AB342" s="6">
        <v>113017</v>
      </c>
      <c r="AC342" s="6" t="s">
        <v>69</v>
      </c>
      <c r="AD342" s="6" t="s">
        <v>2871</v>
      </c>
      <c r="AE342" s="6">
        <v>320517</v>
      </c>
      <c r="AF342" s="6" t="s">
        <v>165</v>
      </c>
      <c r="AG342" s="6">
        <v>33074657</v>
      </c>
      <c r="AH342" s="6">
        <v>2020</v>
      </c>
      <c r="AI342" s="6">
        <v>0</v>
      </c>
      <c r="AJ342" s="6" t="s">
        <v>2872</v>
      </c>
      <c r="AK342" s="6" t="s">
        <v>2873</v>
      </c>
      <c r="AL342" s="9" t="s">
        <v>62</v>
      </c>
      <c r="AM342" s="10">
        <v>99</v>
      </c>
      <c r="AN342" s="6" t="s">
        <v>1274</v>
      </c>
      <c r="AO342" s="9" t="s">
        <v>62</v>
      </c>
      <c r="AP342" s="10">
        <v>99</v>
      </c>
      <c r="AQ342" s="6" t="str">
        <f t="shared" si="11"/>
        <v>mm</v>
      </c>
    </row>
    <row r="343" spans="1:53" ht="15.75" customHeight="1">
      <c r="A343" s="6">
        <f t="shared" ca="1" si="10"/>
        <v>0.60573715424650121</v>
      </c>
      <c r="B343" s="6" t="s">
        <v>254</v>
      </c>
      <c r="C343" s="6">
        <v>9501748</v>
      </c>
      <c r="D343" s="7">
        <v>43250</v>
      </c>
      <c r="E343" s="6" t="s">
        <v>56</v>
      </c>
      <c r="F343" s="6" t="s">
        <v>2874</v>
      </c>
      <c r="G343" s="6">
        <v>5</v>
      </c>
      <c r="H343" s="6" t="s">
        <v>58</v>
      </c>
      <c r="I343" s="6" t="s">
        <v>256</v>
      </c>
      <c r="J343" s="6">
        <v>109195</v>
      </c>
      <c r="K343" s="6">
        <v>4</v>
      </c>
      <c r="L343" s="7">
        <v>42156</v>
      </c>
      <c r="M343" s="7">
        <v>44347</v>
      </c>
      <c r="N343" s="6" t="s">
        <v>1377</v>
      </c>
      <c r="O343" s="8" t="s">
        <v>246</v>
      </c>
      <c r="P343" s="9" t="s">
        <v>62</v>
      </c>
      <c r="Q343" s="10">
        <v>99</v>
      </c>
      <c r="R343" s="6">
        <v>6</v>
      </c>
      <c r="S343" s="6" t="s">
        <v>410</v>
      </c>
      <c r="T343" s="6" t="s">
        <v>411</v>
      </c>
      <c r="U343" s="6" t="s">
        <v>412</v>
      </c>
      <c r="V343" s="6" t="s">
        <v>729</v>
      </c>
      <c r="W343" s="6" t="s">
        <v>68</v>
      </c>
      <c r="X343" s="6">
        <v>2018</v>
      </c>
      <c r="Y343" s="6">
        <v>321620</v>
      </c>
      <c r="Z343" s="6" t="s">
        <v>254</v>
      </c>
      <c r="AA343" s="6">
        <v>240703</v>
      </c>
      <c r="AB343" s="6">
        <v>80917</v>
      </c>
      <c r="AC343" s="6" t="s">
        <v>69</v>
      </c>
      <c r="AD343" s="6" t="s">
        <v>2875</v>
      </c>
      <c r="AE343" s="6">
        <v>321620</v>
      </c>
      <c r="AF343" s="6" t="s">
        <v>165</v>
      </c>
      <c r="AG343" s="6">
        <v>37405151</v>
      </c>
      <c r="AH343" s="6">
        <v>2023</v>
      </c>
      <c r="AI343" s="6">
        <v>0</v>
      </c>
      <c r="AJ343" s="6" t="s">
        <v>2876</v>
      </c>
      <c r="AK343" s="6" t="s">
        <v>2877</v>
      </c>
      <c r="AL343" s="9" t="s">
        <v>62</v>
      </c>
      <c r="AM343" s="10">
        <v>100</v>
      </c>
      <c r="AN343" s="6" t="s">
        <v>2878</v>
      </c>
      <c r="AO343" s="9" t="s">
        <v>62</v>
      </c>
      <c r="AP343" s="10">
        <v>99</v>
      </c>
      <c r="AQ343" s="6" t="str">
        <f t="shared" si="11"/>
        <v>mm</v>
      </c>
    </row>
    <row r="344" spans="1:53" ht="15.75" customHeight="1">
      <c r="A344" s="6">
        <f t="shared" ca="1" si="10"/>
        <v>0.52604168496123316</v>
      </c>
      <c r="B344" s="6" t="s">
        <v>624</v>
      </c>
      <c r="C344" s="6">
        <v>9443686</v>
      </c>
      <c r="D344" s="7">
        <v>43133</v>
      </c>
      <c r="E344" s="6" t="s">
        <v>76</v>
      </c>
      <c r="F344" s="6" t="s">
        <v>2879</v>
      </c>
      <c r="G344" s="6">
        <v>5</v>
      </c>
      <c r="H344" s="6" t="s">
        <v>58</v>
      </c>
      <c r="I344" s="6" t="s">
        <v>626</v>
      </c>
      <c r="J344" s="6">
        <v>13473</v>
      </c>
      <c r="K344" s="6">
        <v>6</v>
      </c>
      <c r="L344" s="7">
        <v>41367</v>
      </c>
      <c r="M344" s="7">
        <v>43889</v>
      </c>
      <c r="N344" s="6" t="s">
        <v>96</v>
      </c>
      <c r="O344" s="8" t="s">
        <v>2881</v>
      </c>
      <c r="P344" s="9" t="s">
        <v>73</v>
      </c>
      <c r="Q344" s="10">
        <v>97</v>
      </c>
      <c r="R344" s="6">
        <v>2</v>
      </c>
      <c r="S344" s="6" t="s">
        <v>2882</v>
      </c>
      <c r="T344" s="6" t="s">
        <v>543</v>
      </c>
      <c r="U344" s="6" t="s">
        <v>205</v>
      </c>
      <c r="V344" s="6" t="s">
        <v>102</v>
      </c>
      <c r="W344" s="6" t="s">
        <v>68</v>
      </c>
      <c r="X344" s="6">
        <v>2018</v>
      </c>
      <c r="Y344" s="6">
        <v>545962</v>
      </c>
      <c r="Z344" s="6" t="s">
        <v>624</v>
      </c>
      <c r="AA344" s="6">
        <v>493189</v>
      </c>
      <c r="AB344" s="6">
        <v>52773</v>
      </c>
      <c r="AC344" s="6" t="s">
        <v>69</v>
      </c>
      <c r="AD344" s="6" t="s">
        <v>2883</v>
      </c>
      <c r="AE344" s="6">
        <v>545962</v>
      </c>
      <c r="AF344" s="6" t="s">
        <v>165</v>
      </c>
      <c r="AG344" s="6">
        <v>35909037</v>
      </c>
      <c r="AH344" s="6">
        <v>2022</v>
      </c>
      <c r="AI344" s="6">
        <v>1</v>
      </c>
      <c r="AJ344" s="6" t="s">
        <v>2884</v>
      </c>
      <c r="AK344" s="6" t="s">
        <v>2885</v>
      </c>
      <c r="AL344" s="9" t="s">
        <v>73</v>
      </c>
      <c r="AM344" s="10">
        <v>98</v>
      </c>
      <c r="AN344" s="6" t="s">
        <v>394</v>
      </c>
      <c r="AO344" s="9" t="s">
        <v>73</v>
      </c>
      <c r="AP344" s="10">
        <v>98</v>
      </c>
      <c r="AQ344" s="6" t="str">
        <f t="shared" si="11"/>
        <v>ff</v>
      </c>
      <c r="AR344" s="6">
        <v>0</v>
      </c>
      <c r="AS344" s="6">
        <v>0</v>
      </c>
      <c r="AT344" s="6">
        <v>1</v>
      </c>
      <c r="AU344" s="6">
        <v>1</v>
      </c>
      <c r="AV344" s="6">
        <v>1</v>
      </c>
      <c r="AW344" s="6">
        <v>0</v>
      </c>
      <c r="AX344" s="6">
        <v>0</v>
      </c>
      <c r="AY344" s="6">
        <v>0</v>
      </c>
      <c r="AZ344" s="6" t="s">
        <v>107</v>
      </c>
      <c r="BA344" s="6" t="s">
        <v>2886</v>
      </c>
    </row>
    <row r="345" spans="1:53" ht="15.75" customHeight="1">
      <c r="A345" s="6">
        <f t="shared" ca="1" si="10"/>
        <v>0.16955931353892861</v>
      </c>
      <c r="B345" s="6" t="s">
        <v>182</v>
      </c>
      <c r="C345" s="6">
        <v>9464363</v>
      </c>
      <c r="D345" s="7">
        <v>43168</v>
      </c>
      <c r="E345" s="6" t="s">
        <v>76</v>
      </c>
      <c r="F345" s="6" t="s">
        <v>2887</v>
      </c>
      <c r="G345" s="6">
        <v>5</v>
      </c>
      <c r="H345" s="6" t="s">
        <v>58</v>
      </c>
      <c r="I345" s="6" t="s">
        <v>185</v>
      </c>
      <c r="J345" s="6">
        <v>23816</v>
      </c>
      <c r="K345" s="6">
        <v>5</v>
      </c>
      <c r="L345" s="7">
        <v>41682</v>
      </c>
      <c r="M345" s="7">
        <v>43861</v>
      </c>
      <c r="N345" s="6" t="s">
        <v>2888</v>
      </c>
      <c r="O345" s="8" t="s">
        <v>2889</v>
      </c>
      <c r="P345" s="9" t="s">
        <v>62</v>
      </c>
      <c r="Q345" s="10">
        <v>99</v>
      </c>
      <c r="R345" s="6">
        <v>1</v>
      </c>
      <c r="S345" s="6" t="s">
        <v>583</v>
      </c>
      <c r="T345" s="6" t="s">
        <v>584</v>
      </c>
      <c r="U345" s="6" t="s">
        <v>585</v>
      </c>
      <c r="V345" s="6" t="s">
        <v>67</v>
      </c>
      <c r="W345" s="6" t="s">
        <v>68</v>
      </c>
      <c r="X345" s="6">
        <v>2018</v>
      </c>
      <c r="Y345" s="6">
        <v>366261</v>
      </c>
      <c r="Z345" s="6" t="s">
        <v>182</v>
      </c>
      <c r="AA345" s="6">
        <v>244568</v>
      </c>
      <c r="AB345" s="6">
        <v>121693</v>
      </c>
      <c r="AC345" s="6" t="s">
        <v>69</v>
      </c>
      <c r="AD345" s="6" t="s">
        <v>2890</v>
      </c>
      <c r="AE345" s="6">
        <v>366261</v>
      </c>
      <c r="AF345" s="6" t="s">
        <v>165</v>
      </c>
      <c r="AG345" s="6">
        <v>37326668</v>
      </c>
      <c r="AH345" s="6">
        <v>2023</v>
      </c>
      <c r="AI345" s="6" t="s">
        <v>574</v>
      </c>
      <c r="AJ345" s="6" t="s">
        <v>2891</v>
      </c>
      <c r="AK345" s="6" t="s">
        <v>2892</v>
      </c>
      <c r="AL345" s="9" t="s">
        <v>62</v>
      </c>
      <c r="AM345" s="10">
        <v>99</v>
      </c>
      <c r="AN345" s="6" t="s">
        <v>2893</v>
      </c>
      <c r="AO345" s="9" t="s">
        <v>62</v>
      </c>
      <c r="AP345" s="10">
        <v>100</v>
      </c>
      <c r="AQ345" s="6" t="str">
        <f t="shared" si="11"/>
        <v>mm</v>
      </c>
    </row>
    <row r="346" spans="1:53" ht="15.75" customHeight="1">
      <c r="A346" s="6">
        <f t="shared" ca="1" si="10"/>
        <v>0.3056841023742185</v>
      </c>
      <c r="B346" s="6" t="s">
        <v>254</v>
      </c>
      <c r="C346" s="6">
        <v>9260003</v>
      </c>
      <c r="D346" s="7">
        <v>42843</v>
      </c>
      <c r="E346" s="6" t="s">
        <v>76</v>
      </c>
      <c r="F346" s="6" t="s">
        <v>2894</v>
      </c>
      <c r="G346" s="6">
        <v>5</v>
      </c>
      <c r="H346" s="6" t="s">
        <v>58</v>
      </c>
      <c r="I346" s="6" t="s">
        <v>256</v>
      </c>
      <c r="J346" s="6">
        <v>84491</v>
      </c>
      <c r="K346" s="6">
        <v>9</v>
      </c>
      <c r="L346" s="7">
        <v>39569</v>
      </c>
      <c r="M346" s="7">
        <v>43585</v>
      </c>
      <c r="N346" s="6" t="s">
        <v>636</v>
      </c>
      <c r="O346" s="8" t="s">
        <v>1104</v>
      </c>
      <c r="P346" s="9" t="s">
        <v>62</v>
      </c>
      <c r="Q346" s="10">
        <v>80</v>
      </c>
      <c r="R346" s="6">
        <v>2</v>
      </c>
      <c r="S346" s="6" t="s">
        <v>309</v>
      </c>
      <c r="T346" s="6" t="s">
        <v>310</v>
      </c>
      <c r="U346" s="6" t="s">
        <v>311</v>
      </c>
      <c r="V346" s="6" t="s">
        <v>67</v>
      </c>
      <c r="W346" s="6" t="s">
        <v>68</v>
      </c>
      <c r="X346" s="6">
        <v>2017</v>
      </c>
      <c r="Y346" s="6">
        <v>350660</v>
      </c>
      <c r="Z346" s="6" t="s">
        <v>254</v>
      </c>
      <c r="AA346" s="6">
        <v>209349</v>
      </c>
      <c r="AB346" s="6">
        <v>141311</v>
      </c>
      <c r="AC346" s="6" t="s">
        <v>69</v>
      </c>
      <c r="AD346" s="6" t="s">
        <v>2895</v>
      </c>
      <c r="AE346" s="6">
        <v>350660</v>
      </c>
      <c r="AF346" s="6" t="s">
        <v>165</v>
      </c>
      <c r="AG346" s="6">
        <v>34766905</v>
      </c>
      <c r="AH346" s="6">
        <v>2021</v>
      </c>
      <c r="AI346" s="6">
        <v>0</v>
      </c>
      <c r="AJ346" s="6" t="s">
        <v>2896</v>
      </c>
      <c r="AK346" s="6" t="s">
        <v>2897</v>
      </c>
      <c r="AL346" s="9" t="s">
        <v>62</v>
      </c>
      <c r="AM346" s="10">
        <v>100</v>
      </c>
      <c r="AN346" s="6" t="s">
        <v>105</v>
      </c>
      <c r="AO346" s="9" t="s">
        <v>62</v>
      </c>
      <c r="AP346" s="10">
        <v>99</v>
      </c>
      <c r="AQ346" s="6" t="str">
        <f t="shared" si="11"/>
        <v>mm</v>
      </c>
    </row>
    <row r="347" spans="1:53" ht="15.75" customHeight="1">
      <c r="A347" s="6">
        <f t="shared" ca="1" si="10"/>
        <v>0.63205818637298294</v>
      </c>
      <c r="B347" s="6" t="s">
        <v>55</v>
      </c>
      <c r="C347" s="6">
        <v>9593925</v>
      </c>
      <c r="D347" s="7">
        <v>43341</v>
      </c>
      <c r="E347" s="6" t="s">
        <v>1856</v>
      </c>
      <c r="F347" s="6" t="s">
        <v>2898</v>
      </c>
      <c r="G347" s="6">
        <v>2</v>
      </c>
      <c r="H347" s="6" t="s">
        <v>58</v>
      </c>
      <c r="I347" s="6" t="s">
        <v>59</v>
      </c>
      <c r="J347" s="6">
        <v>25704</v>
      </c>
      <c r="K347" s="6">
        <v>30</v>
      </c>
      <c r="L347" s="7">
        <v>32174</v>
      </c>
      <c r="M347" s="7">
        <v>44074</v>
      </c>
      <c r="N347" s="6" t="s">
        <v>60</v>
      </c>
      <c r="O347" s="8" t="s">
        <v>608</v>
      </c>
      <c r="P347" s="9" t="s">
        <v>62</v>
      </c>
      <c r="Q347" s="10">
        <v>99</v>
      </c>
      <c r="R347" s="6">
        <v>7</v>
      </c>
      <c r="S347" s="6" t="s">
        <v>189</v>
      </c>
      <c r="T347" s="6" t="s">
        <v>190</v>
      </c>
      <c r="U347" s="6" t="s">
        <v>191</v>
      </c>
      <c r="V347" s="6" t="s">
        <v>67</v>
      </c>
      <c r="W347" s="6" t="s">
        <v>68</v>
      </c>
      <c r="X347" s="6">
        <v>2018</v>
      </c>
      <c r="Y347" s="6">
        <v>424672</v>
      </c>
      <c r="Z347" s="6" t="s">
        <v>55</v>
      </c>
      <c r="AA347" s="6">
        <v>273101</v>
      </c>
      <c r="AB347" s="6">
        <v>151571</v>
      </c>
      <c r="AC347" s="6" t="s">
        <v>69</v>
      </c>
      <c r="AD347" s="6" t="s">
        <v>2899</v>
      </c>
      <c r="AE347" s="6">
        <v>424672</v>
      </c>
      <c r="AF347" s="6" t="s">
        <v>165</v>
      </c>
      <c r="AG347" s="6">
        <v>33320951</v>
      </c>
      <c r="AH347" s="6">
        <v>2021</v>
      </c>
      <c r="AI347" s="6" t="s">
        <v>392</v>
      </c>
      <c r="AJ347" s="6" t="s">
        <v>1373</v>
      </c>
      <c r="AK347" s="6" t="s">
        <v>2900</v>
      </c>
      <c r="AL347" s="9" t="s">
        <v>62</v>
      </c>
      <c r="AM347" s="10">
        <v>99</v>
      </c>
      <c r="AN347" s="6" t="s">
        <v>2901</v>
      </c>
      <c r="AO347" s="9" t="s">
        <v>62</v>
      </c>
      <c r="AP347" s="10">
        <v>99</v>
      </c>
      <c r="AQ347" s="6" t="str">
        <f t="shared" si="11"/>
        <v>mm</v>
      </c>
    </row>
    <row r="348" spans="1:53" ht="15.75" customHeight="1">
      <c r="A348" s="6">
        <f t="shared" ca="1" si="10"/>
        <v>0.76097378822216943</v>
      </c>
      <c r="B348" s="6" t="s">
        <v>254</v>
      </c>
      <c r="C348" s="6">
        <v>9207759</v>
      </c>
      <c r="D348" s="7">
        <v>42719</v>
      </c>
      <c r="E348" s="6" t="s">
        <v>76</v>
      </c>
      <c r="F348" s="6" t="s">
        <v>2902</v>
      </c>
      <c r="G348" s="6">
        <v>5</v>
      </c>
      <c r="H348" s="6" t="s">
        <v>58</v>
      </c>
      <c r="I348" s="6" t="s">
        <v>256</v>
      </c>
      <c r="J348" s="6">
        <v>38323</v>
      </c>
      <c r="K348" s="6">
        <v>28</v>
      </c>
      <c r="L348" s="7">
        <v>31868</v>
      </c>
      <c r="M348" s="7">
        <v>43465</v>
      </c>
      <c r="N348" s="6" t="s">
        <v>2903</v>
      </c>
      <c r="O348" s="8" t="s">
        <v>608</v>
      </c>
      <c r="P348" s="9" t="s">
        <v>62</v>
      </c>
      <c r="Q348" s="10">
        <v>99</v>
      </c>
      <c r="R348" s="6">
        <v>4</v>
      </c>
      <c r="S348" s="6" t="s">
        <v>2904</v>
      </c>
      <c r="T348" s="6" t="s">
        <v>2905</v>
      </c>
      <c r="U348" s="6" t="s">
        <v>1943</v>
      </c>
      <c r="V348" s="6" t="s">
        <v>85</v>
      </c>
      <c r="W348" s="6" t="s">
        <v>68</v>
      </c>
      <c r="X348" s="6">
        <v>2017</v>
      </c>
      <c r="Y348" s="6">
        <v>405262</v>
      </c>
      <c r="Z348" s="6" t="s">
        <v>254</v>
      </c>
      <c r="AA348" s="6">
        <v>266664</v>
      </c>
      <c r="AB348" s="6">
        <v>138598</v>
      </c>
      <c r="AC348" s="6" t="s">
        <v>69</v>
      </c>
      <c r="AD348" s="6" t="s">
        <v>2906</v>
      </c>
      <c r="AE348" s="6">
        <v>405262</v>
      </c>
      <c r="AF348" s="6" t="s">
        <v>165</v>
      </c>
      <c r="AG348" s="6">
        <v>30311133</v>
      </c>
      <c r="AH348" s="6">
        <v>2018</v>
      </c>
      <c r="AI348" s="6" t="s">
        <v>392</v>
      </c>
      <c r="AJ348" s="6" t="s">
        <v>2907</v>
      </c>
      <c r="AK348" s="6" t="s">
        <v>2561</v>
      </c>
      <c r="AL348" s="9" t="s">
        <v>62</v>
      </c>
      <c r="AM348" s="10">
        <v>99</v>
      </c>
      <c r="AN348" s="6" t="s">
        <v>392</v>
      </c>
      <c r="AO348" s="9" t="s">
        <v>73</v>
      </c>
      <c r="AP348" s="10">
        <v>62</v>
      </c>
      <c r="AQ348" s="6" t="str">
        <f t="shared" si="11"/>
        <v>mf</v>
      </c>
    </row>
    <row r="349" spans="1:53" ht="15.75" customHeight="1">
      <c r="A349" s="6">
        <f t="shared" ca="1" si="10"/>
        <v>0.97183797412639694</v>
      </c>
      <c r="B349" s="6" t="s">
        <v>303</v>
      </c>
      <c r="C349" s="6">
        <v>9328079</v>
      </c>
      <c r="D349" s="7">
        <v>42943</v>
      </c>
      <c r="E349" s="6" t="s">
        <v>76</v>
      </c>
      <c r="F349" s="6" t="s">
        <v>2908</v>
      </c>
      <c r="G349" s="6">
        <v>5</v>
      </c>
      <c r="H349" s="6" t="s">
        <v>58</v>
      </c>
      <c r="I349" s="6" t="s">
        <v>305</v>
      </c>
      <c r="J349" s="6">
        <v>99364</v>
      </c>
      <c r="K349" s="6">
        <v>5</v>
      </c>
      <c r="L349" s="7">
        <v>41534</v>
      </c>
      <c r="M349" s="7">
        <v>43677</v>
      </c>
      <c r="N349" s="6" t="s">
        <v>2377</v>
      </c>
      <c r="O349" s="8" t="s">
        <v>2651</v>
      </c>
      <c r="P349" s="9" t="s">
        <v>62</v>
      </c>
      <c r="Q349" s="10">
        <v>99</v>
      </c>
      <c r="R349" s="6">
        <v>10</v>
      </c>
      <c r="S349" s="6" t="s">
        <v>2910</v>
      </c>
      <c r="T349" s="6" t="s">
        <v>2911</v>
      </c>
      <c r="U349" s="6" t="s">
        <v>205</v>
      </c>
      <c r="V349" s="6" t="s">
        <v>67</v>
      </c>
      <c r="W349" s="6" t="s">
        <v>68</v>
      </c>
      <c r="X349" s="6">
        <v>2017</v>
      </c>
      <c r="Y349" s="6">
        <v>585365</v>
      </c>
      <c r="Z349" s="6" t="s">
        <v>303</v>
      </c>
      <c r="AA349" s="6">
        <v>404744</v>
      </c>
      <c r="AB349" s="6">
        <v>180621</v>
      </c>
      <c r="AC349" s="6" t="s">
        <v>69</v>
      </c>
      <c r="AD349" s="6" t="s">
        <v>2912</v>
      </c>
      <c r="AE349" s="6">
        <v>585365</v>
      </c>
      <c r="AF349" s="6" t="s">
        <v>165</v>
      </c>
      <c r="AG349" s="6">
        <v>37150478</v>
      </c>
      <c r="AH349" s="6">
        <v>2024</v>
      </c>
      <c r="AI349" s="6">
        <v>1</v>
      </c>
      <c r="AJ349" s="6" t="s">
        <v>2913</v>
      </c>
      <c r="AK349" s="6" t="s">
        <v>2914</v>
      </c>
      <c r="AL349" s="9" t="s">
        <v>73</v>
      </c>
      <c r="AM349" s="10">
        <v>95</v>
      </c>
      <c r="AN349" s="6" t="s">
        <v>394</v>
      </c>
      <c r="AO349" s="9" t="s">
        <v>73</v>
      </c>
      <c r="AP349" s="10">
        <v>98</v>
      </c>
      <c r="AQ349" s="6" t="str">
        <f t="shared" si="11"/>
        <v>ff</v>
      </c>
      <c r="AR349" s="6">
        <v>0</v>
      </c>
      <c r="AS349" s="6">
        <v>1</v>
      </c>
      <c r="AT349" s="6">
        <v>0</v>
      </c>
      <c r="AU349" s="6">
        <v>0</v>
      </c>
      <c r="AV349" s="6">
        <v>0</v>
      </c>
      <c r="AW349" s="6">
        <v>0</v>
      </c>
      <c r="AX349" s="6">
        <v>1</v>
      </c>
      <c r="AY349" s="6">
        <v>0</v>
      </c>
      <c r="AZ349" s="6" t="s">
        <v>90</v>
      </c>
      <c r="BA349" s="6" t="s">
        <v>2915</v>
      </c>
    </row>
    <row r="350" spans="1:53" ht="15.75" customHeight="1">
      <c r="A350" s="6">
        <f t="shared" ca="1" si="10"/>
        <v>0.35528876418321387</v>
      </c>
      <c r="B350" s="6" t="s">
        <v>303</v>
      </c>
      <c r="C350" s="6">
        <v>9435114</v>
      </c>
      <c r="D350" s="7">
        <v>43146</v>
      </c>
      <c r="E350" s="6" t="s">
        <v>56</v>
      </c>
      <c r="F350" s="6" t="s">
        <v>2916</v>
      </c>
      <c r="G350" s="6">
        <v>5</v>
      </c>
      <c r="H350" s="6" t="s">
        <v>58</v>
      </c>
      <c r="I350" s="6" t="s">
        <v>305</v>
      </c>
      <c r="J350" s="6">
        <v>102576</v>
      </c>
      <c r="K350" s="6">
        <v>4</v>
      </c>
      <c r="L350" s="7">
        <v>42064</v>
      </c>
      <c r="M350" s="7">
        <v>43343</v>
      </c>
      <c r="N350" s="6" t="s">
        <v>2917</v>
      </c>
      <c r="O350" s="8" t="s">
        <v>2918</v>
      </c>
      <c r="P350" s="9" t="s">
        <v>62</v>
      </c>
      <c r="Q350" s="10">
        <v>75</v>
      </c>
      <c r="R350" s="6">
        <v>30</v>
      </c>
      <c r="S350" s="6" t="s">
        <v>747</v>
      </c>
      <c r="T350" s="6" t="s">
        <v>748</v>
      </c>
      <c r="U350" s="6" t="s">
        <v>176</v>
      </c>
      <c r="V350" s="6" t="s">
        <v>67</v>
      </c>
      <c r="W350" s="6" t="s">
        <v>68</v>
      </c>
      <c r="X350" s="6">
        <v>2018</v>
      </c>
      <c r="Y350" s="6">
        <v>364500</v>
      </c>
      <c r="Z350" s="6" t="s">
        <v>303</v>
      </c>
      <c r="AA350" s="6">
        <v>225000</v>
      </c>
      <c r="AB350" s="6">
        <v>139500</v>
      </c>
      <c r="AC350" s="6" t="s">
        <v>69</v>
      </c>
      <c r="AD350" s="6" t="s">
        <v>2919</v>
      </c>
      <c r="AE350" s="6">
        <v>364500</v>
      </c>
      <c r="AF350" s="6" t="s">
        <v>165</v>
      </c>
      <c r="AG350" s="6">
        <v>29108672</v>
      </c>
      <c r="AH350" s="6">
        <v>2018</v>
      </c>
      <c r="AI350" s="6">
        <v>0</v>
      </c>
      <c r="AJ350" s="6" t="s">
        <v>2920</v>
      </c>
      <c r="AK350" s="6" t="s">
        <v>2921</v>
      </c>
      <c r="AL350" s="9" t="s">
        <v>73</v>
      </c>
      <c r="AM350" s="10">
        <v>58</v>
      </c>
      <c r="AN350" s="6" t="s">
        <v>2922</v>
      </c>
      <c r="AO350" s="9" t="s">
        <v>62</v>
      </c>
      <c r="AP350" s="10">
        <v>75</v>
      </c>
      <c r="AQ350" s="6" t="str">
        <f t="shared" si="11"/>
        <v>fm</v>
      </c>
    </row>
    <row r="351" spans="1:53" ht="15.75" customHeight="1">
      <c r="A351" s="6">
        <f t="shared" ca="1" si="10"/>
        <v>0.11427031252736475</v>
      </c>
      <c r="B351" s="6" t="s">
        <v>254</v>
      </c>
      <c r="C351" s="6">
        <v>9276719</v>
      </c>
      <c r="D351" s="7">
        <v>42880</v>
      </c>
      <c r="E351" s="6" t="s">
        <v>76</v>
      </c>
      <c r="F351" s="6" t="s">
        <v>2923</v>
      </c>
      <c r="G351" s="6">
        <v>5</v>
      </c>
      <c r="H351" s="6" t="s">
        <v>58</v>
      </c>
      <c r="I351" s="6" t="s">
        <v>256</v>
      </c>
      <c r="J351" s="6">
        <v>105800</v>
      </c>
      <c r="K351" s="6">
        <v>5</v>
      </c>
      <c r="L351" s="7">
        <v>41522</v>
      </c>
      <c r="M351" s="7">
        <v>43616</v>
      </c>
      <c r="N351" s="6" t="s">
        <v>785</v>
      </c>
      <c r="O351" s="8" t="s">
        <v>2925</v>
      </c>
      <c r="P351" s="9" t="s">
        <v>73</v>
      </c>
      <c r="Q351" s="10">
        <v>54</v>
      </c>
      <c r="R351" s="6">
        <v>11</v>
      </c>
      <c r="S351" s="6" t="s">
        <v>532</v>
      </c>
      <c r="T351" s="6" t="s">
        <v>533</v>
      </c>
      <c r="U351" s="6" t="s">
        <v>149</v>
      </c>
      <c r="V351" s="6" t="s">
        <v>67</v>
      </c>
      <c r="W351" s="6" t="s">
        <v>68</v>
      </c>
      <c r="X351" s="6">
        <v>2017</v>
      </c>
      <c r="Y351" s="6">
        <v>301150</v>
      </c>
      <c r="Z351" s="6" t="s">
        <v>254</v>
      </c>
      <c r="AA351" s="6">
        <v>190000</v>
      </c>
      <c r="AB351" s="6">
        <v>111150</v>
      </c>
      <c r="AC351" s="6" t="s">
        <v>69</v>
      </c>
      <c r="AD351" s="6" t="s">
        <v>2926</v>
      </c>
      <c r="AE351" s="6">
        <v>301150</v>
      </c>
      <c r="AF351" s="6" t="s">
        <v>165</v>
      </c>
      <c r="AG351" s="6">
        <v>34652961</v>
      </c>
      <c r="AH351" s="6">
        <v>2021</v>
      </c>
      <c r="AI351" s="6">
        <v>1</v>
      </c>
      <c r="AJ351" s="6" t="s">
        <v>2927</v>
      </c>
      <c r="AK351" s="6" t="s">
        <v>1133</v>
      </c>
      <c r="AL351" s="9" t="s">
        <v>62</v>
      </c>
      <c r="AM351" s="10">
        <v>99</v>
      </c>
      <c r="AN351" s="6" t="s">
        <v>2928</v>
      </c>
      <c r="AO351" s="9" t="s">
        <v>73</v>
      </c>
      <c r="AP351" s="10">
        <v>54</v>
      </c>
      <c r="AQ351" s="6" t="str">
        <f t="shared" si="11"/>
        <v>mf</v>
      </c>
      <c r="AR351" s="6">
        <v>0</v>
      </c>
      <c r="AS351" s="6">
        <v>0</v>
      </c>
      <c r="AT351" s="6">
        <v>1</v>
      </c>
      <c r="AU351" s="6">
        <v>0</v>
      </c>
      <c r="AV351" s="6">
        <v>0</v>
      </c>
      <c r="AW351" s="6">
        <v>0</v>
      </c>
      <c r="AX351" s="6">
        <v>0</v>
      </c>
      <c r="AY351" s="6">
        <v>0</v>
      </c>
      <c r="AZ351" s="6" t="s">
        <v>197</v>
      </c>
      <c r="BA351" s="6" t="s">
        <v>2929</v>
      </c>
    </row>
    <row r="352" spans="1:53" ht="15.75" customHeight="1">
      <c r="A352" s="6">
        <f t="shared" ca="1" si="10"/>
        <v>0.91830364341803206</v>
      </c>
      <c r="B352" s="6" t="s">
        <v>156</v>
      </c>
      <c r="C352" s="6">
        <v>9513322</v>
      </c>
      <c r="D352" s="7">
        <v>43262</v>
      </c>
      <c r="E352" s="6" t="s">
        <v>2930</v>
      </c>
      <c r="F352" s="6" t="s">
        <v>2931</v>
      </c>
      <c r="G352" s="6">
        <v>5</v>
      </c>
      <c r="H352" s="6" t="s">
        <v>58</v>
      </c>
      <c r="I352" s="6" t="s">
        <v>66</v>
      </c>
      <c r="J352" s="6">
        <v>9458</v>
      </c>
      <c r="K352" s="6">
        <v>4</v>
      </c>
      <c r="L352" s="7">
        <v>42267</v>
      </c>
      <c r="M352" s="7">
        <v>44377</v>
      </c>
      <c r="N352" s="6" t="s">
        <v>158</v>
      </c>
      <c r="O352" s="8" t="s">
        <v>921</v>
      </c>
      <c r="P352" s="9" t="s">
        <v>62</v>
      </c>
      <c r="Q352" s="10">
        <v>99</v>
      </c>
      <c r="R352" s="6">
        <v>4</v>
      </c>
      <c r="S352" s="6" t="s">
        <v>2933</v>
      </c>
      <c r="T352" s="6" t="s">
        <v>2934</v>
      </c>
      <c r="U352" s="6" t="s">
        <v>311</v>
      </c>
      <c r="V352" s="6" t="s">
        <v>2935</v>
      </c>
      <c r="W352" s="6" t="s">
        <v>68</v>
      </c>
      <c r="X352" s="6">
        <v>2018</v>
      </c>
      <c r="Y352" s="6">
        <v>309699</v>
      </c>
      <c r="Z352" s="6" t="s">
        <v>156</v>
      </c>
      <c r="AA352" s="6">
        <v>235395</v>
      </c>
      <c r="AB352" s="6">
        <v>74304</v>
      </c>
      <c r="AC352" s="6" t="s">
        <v>69</v>
      </c>
      <c r="AD352" s="6" t="s">
        <v>2936</v>
      </c>
      <c r="AE352" s="6">
        <v>309699</v>
      </c>
      <c r="AF352" s="6" t="s">
        <v>165</v>
      </c>
      <c r="AG352" s="6">
        <v>36803346</v>
      </c>
      <c r="AH352" s="6">
        <v>2023</v>
      </c>
      <c r="AI352" s="6">
        <v>1</v>
      </c>
      <c r="AJ352" s="6" t="s">
        <v>1000</v>
      </c>
      <c r="AK352" s="6" t="s">
        <v>925</v>
      </c>
      <c r="AL352" s="9" t="s">
        <v>62</v>
      </c>
      <c r="AM352" s="10">
        <v>99</v>
      </c>
      <c r="AN352" s="6" t="s">
        <v>2937</v>
      </c>
      <c r="AO352" s="9" t="s">
        <v>62</v>
      </c>
      <c r="AP352" s="10">
        <v>100</v>
      </c>
      <c r="AQ352" s="6" t="str">
        <f t="shared" si="11"/>
        <v>mm</v>
      </c>
      <c r="AR352" s="6">
        <v>0</v>
      </c>
      <c r="AS352" s="6">
        <v>0</v>
      </c>
      <c r="AT352" s="6">
        <v>1</v>
      </c>
      <c r="AU352" s="6">
        <v>1</v>
      </c>
      <c r="AV352" s="6">
        <v>1</v>
      </c>
      <c r="AW352" s="6">
        <v>0</v>
      </c>
      <c r="AX352" s="6">
        <v>0</v>
      </c>
      <c r="AY352" s="6">
        <v>0</v>
      </c>
      <c r="AZ352" s="6" t="s">
        <v>107</v>
      </c>
      <c r="BA352" s="6" t="s">
        <v>2938</v>
      </c>
    </row>
    <row r="353" spans="1:53" ht="15.75" customHeight="1">
      <c r="A353" s="6">
        <f t="shared" ca="1" si="10"/>
        <v>9.1693929297378962E-2</v>
      </c>
      <c r="B353" s="6" t="s">
        <v>254</v>
      </c>
      <c r="C353" s="6">
        <v>9333405</v>
      </c>
      <c r="D353" s="7">
        <v>42937</v>
      </c>
      <c r="E353" s="6" t="s">
        <v>56</v>
      </c>
      <c r="F353" s="6" t="s">
        <v>2939</v>
      </c>
      <c r="G353" s="6">
        <v>5</v>
      </c>
      <c r="H353" s="6" t="s">
        <v>58</v>
      </c>
      <c r="I353" s="6" t="s">
        <v>256</v>
      </c>
      <c r="J353" s="6">
        <v>111506</v>
      </c>
      <c r="K353" s="6">
        <v>5</v>
      </c>
      <c r="L353" s="7">
        <v>41883</v>
      </c>
      <c r="M353" s="7">
        <v>43496</v>
      </c>
      <c r="N353" s="6" t="s">
        <v>1096</v>
      </c>
      <c r="O353" s="8" t="s">
        <v>1650</v>
      </c>
      <c r="P353" s="9" t="s">
        <v>73</v>
      </c>
      <c r="Q353" s="10">
        <v>97</v>
      </c>
      <c r="R353" s="6">
        <v>30</v>
      </c>
      <c r="S353" s="6" t="s">
        <v>747</v>
      </c>
      <c r="T353" s="6" t="s">
        <v>748</v>
      </c>
      <c r="U353" s="6" t="s">
        <v>176</v>
      </c>
      <c r="V353" s="6" t="s">
        <v>67</v>
      </c>
      <c r="W353" s="6" t="s">
        <v>68</v>
      </c>
      <c r="X353" s="6">
        <v>2017</v>
      </c>
      <c r="Y353" s="6">
        <v>356400</v>
      </c>
      <c r="Z353" s="6" t="s">
        <v>254</v>
      </c>
      <c r="AA353" s="6">
        <v>220000</v>
      </c>
      <c r="AB353" s="6">
        <v>136400</v>
      </c>
      <c r="AC353" s="6" t="s">
        <v>69</v>
      </c>
      <c r="AD353" s="6" t="s">
        <v>2940</v>
      </c>
      <c r="AE353" s="6">
        <v>356400</v>
      </c>
      <c r="AF353" s="6" t="s">
        <v>165</v>
      </c>
      <c r="AG353" s="6">
        <v>31768058</v>
      </c>
      <c r="AH353" s="6">
        <v>2020</v>
      </c>
      <c r="AI353" s="6">
        <v>0</v>
      </c>
      <c r="AJ353" s="6" t="s">
        <v>2941</v>
      </c>
      <c r="AK353" s="6" t="s">
        <v>2942</v>
      </c>
      <c r="AL353" s="9" t="s">
        <v>62</v>
      </c>
      <c r="AM353" s="10">
        <v>80</v>
      </c>
      <c r="AN353" s="6" t="s">
        <v>1654</v>
      </c>
      <c r="AO353" s="9" t="s">
        <v>73</v>
      </c>
      <c r="AP353" s="10">
        <v>97</v>
      </c>
      <c r="AQ353" s="6" t="str">
        <f t="shared" si="11"/>
        <v>mf</v>
      </c>
    </row>
    <row r="354" spans="1:53" ht="15.75" customHeight="1">
      <c r="A354" s="6">
        <f t="shared" ca="1" si="10"/>
        <v>0.70900485841931649</v>
      </c>
      <c r="B354" s="6" t="s">
        <v>241</v>
      </c>
      <c r="C354" s="6">
        <v>9231482</v>
      </c>
      <c r="D354" s="7">
        <v>42806</v>
      </c>
      <c r="E354" s="6" t="s">
        <v>56</v>
      </c>
      <c r="F354" s="6" t="s">
        <v>2943</v>
      </c>
      <c r="G354" s="6">
        <v>5</v>
      </c>
      <c r="H354" s="6" t="s">
        <v>58</v>
      </c>
      <c r="I354" s="6" t="s">
        <v>243</v>
      </c>
      <c r="J354" s="6">
        <v>126694</v>
      </c>
      <c r="K354" s="6">
        <v>3</v>
      </c>
      <c r="L354" s="7">
        <v>42095</v>
      </c>
      <c r="M354" s="7">
        <v>43496</v>
      </c>
      <c r="N354" s="6" t="s">
        <v>2944</v>
      </c>
      <c r="O354" s="8" t="s">
        <v>2365</v>
      </c>
      <c r="P354" s="9" t="s">
        <v>62</v>
      </c>
      <c r="Q354" s="10">
        <v>99</v>
      </c>
      <c r="R354" s="6">
        <v>12</v>
      </c>
      <c r="S354" s="6" t="s">
        <v>656</v>
      </c>
      <c r="T354" s="6" t="s">
        <v>204</v>
      </c>
      <c r="U354" s="6" t="s">
        <v>205</v>
      </c>
      <c r="V354" s="6" t="s">
        <v>67</v>
      </c>
      <c r="W354" s="6" t="s">
        <v>68</v>
      </c>
      <c r="X354" s="6">
        <v>2017</v>
      </c>
      <c r="Y354" s="6">
        <v>376407</v>
      </c>
      <c r="Z354" s="6" t="s">
        <v>241</v>
      </c>
      <c r="AA354" s="6">
        <v>250000</v>
      </c>
      <c r="AB354" s="6">
        <v>126407</v>
      </c>
      <c r="AC354" s="6" t="s">
        <v>69</v>
      </c>
      <c r="AD354" s="6" t="s">
        <v>2946</v>
      </c>
      <c r="AE354" s="6">
        <v>376407</v>
      </c>
      <c r="AF354" s="6" t="s">
        <v>165</v>
      </c>
      <c r="AG354" s="6">
        <v>30971244</v>
      </c>
      <c r="AH354" s="6">
        <v>2019</v>
      </c>
      <c r="AI354" s="6">
        <v>1</v>
      </c>
      <c r="AJ354" s="6" t="s">
        <v>2947</v>
      </c>
      <c r="AK354" s="6" t="s">
        <v>394</v>
      </c>
      <c r="AL354" s="9" t="s">
        <v>73</v>
      </c>
      <c r="AM354" s="10">
        <v>98</v>
      </c>
      <c r="AN354" s="6" t="s">
        <v>2371</v>
      </c>
      <c r="AO354" s="9" t="s">
        <v>62</v>
      </c>
      <c r="AP354" s="10">
        <v>99</v>
      </c>
      <c r="AQ354" s="6" t="str">
        <f t="shared" si="11"/>
        <v>fm</v>
      </c>
      <c r="AR354" s="6">
        <v>0</v>
      </c>
      <c r="AS354" s="6">
        <v>0</v>
      </c>
      <c r="AT354" s="6">
        <v>1</v>
      </c>
      <c r="AU354" s="6">
        <v>1</v>
      </c>
      <c r="AV354" s="6">
        <v>0</v>
      </c>
      <c r="AW354" s="6">
        <v>0</v>
      </c>
      <c r="AX354" s="6">
        <v>0</v>
      </c>
      <c r="AY354" s="6">
        <v>0</v>
      </c>
      <c r="AZ354" s="6" t="s">
        <v>107</v>
      </c>
      <c r="BA354" s="6" t="s">
        <v>2948</v>
      </c>
    </row>
    <row r="355" spans="1:53" ht="15.75" customHeight="1">
      <c r="A355" s="6">
        <f t="shared" ca="1" si="10"/>
        <v>3.4176055457850962E-2</v>
      </c>
      <c r="B355" s="6" t="s">
        <v>199</v>
      </c>
      <c r="C355" s="6">
        <v>9438481</v>
      </c>
      <c r="D355" s="7">
        <v>43130</v>
      </c>
      <c r="E355" s="6" t="s">
        <v>56</v>
      </c>
      <c r="F355" s="6" t="s">
        <v>2949</v>
      </c>
      <c r="G355" s="6">
        <v>5</v>
      </c>
      <c r="H355" s="6" t="s">
        <v>58</v>
      </c>
      <c r="I355" s="6" t="s">
        <v>149</v>
      </c>
      <c r="J355" s="6">
        <v>50286</v>
      </c>
      <c r="K355" s="6">
        <v>29</v>
      </c>
      <c r="L355" s="7">
        <v>32721</v>
      </c>
      <c r="M355" s="7">
        <v>43524</v>
      </c>
      <c r="N355" s="6" t="s">
        <v>2950</v>
      </c>
      <c r="O355" s="8" t="s">
        <v>398</v>
      </c>
      <c r="P355" s="9" t="s">
        <v>62</v>
      </c>
      <c r="Q355" s="10">
        <v>99</v>
      </c>
      <c r="R355" s="6">
        <v>50</v>
      </c>
      <c r="S355" s="6" t="s">
        <v>357</v>
      </c>
      <c r="T355" s="6" t="s">
        <v>358</v>
      </c>
      <c r="U355" s="6" t="s">
        <v>149</v>
      </c>
      <c r="V355" s="6" t="s">
        <v>67</v>
      </c>
      <c r="W355" s="6" t="s">
        <v>68</v>
      </c>
      <c r="X355" s="6">
        <v>2018</v>
      </c>
      <c r="Y355" s="6">
        <v>465256</v>
      </c>
      <c r="Z355" s="6" t="s">
        <v>199</v>
      </c>
      <c r="AA355" s="6">
        <v>300165</v>
      </c>
      <c r="AB355" s="6">
        <v>165091</v>
      </c>
      <c r="AC355" s="6" t="s">
        <v>69</v>
      </c>
      <c r="AD355" s="6" t="s">
        <v>2952</v>
      </c>
      <c r="AE355" s="6">
        <v>465256</v>
      </c>
      <c r="AF355" s="6" t="s">
        <v>165</v>
      </c>
      <c r="AG355" s="6">
        <v>31956038</v>
      </c>
      <c r="AH355" s="6">
        <v>2020</v>
      </c>
      <c r="AI355" s="6">
        <v>1</v>
      </c>
      <c r="AJ355" s="6" t="s">
        <v>2953</v>
      </c>
      <c r="AK355" s="6" t="s">
        <v>2954</v>
      </c>
      <c r="AL355" s="9" t="s">
        <v>62</v>
      </c>
      <c r="AM355" s="10">
        <v>80</v>
      </c>
      <c r="AN355" s="6" t="s">
        <v>2955</v>
      </c>
      <c r="AO355" s="9" t="s">
        <v>62</v>
      </c>
      <c r="AP355" s="10">
        <v>99</v>
      </c>
      <c r="AQ355" s="6" t="str">
        <f t="shared" si="11"/>
        <v>mm</v>
      </c>
      <c r="AR355" s="6">
        <v>0</v>
      </c>
      <c r="AS355" s="6">
        <v>1</v>
      </c>
      <c r="AT355" s="6">
        <v>0</v>
      </c>
      <c r="AU355" s="6">
        <v>0</v>
      </c>
      <c r="AV355" s="6">
        <v>0</v>
      </c>
      <c r="AW355" s="6">
        <v>0</v>
      </c>
      <c r="AX355" s="6">
        <v>0</v>
      </c>
      <c r="AY355" s="6">
        <v>0</v>
      </c>
      <c r="AZ355" s="6" t="s">
        <v>301</v>
      </c>
      <c r="BA355" s="6" t="s">
        <v>2956</v>
      </c>
    </row>
    <row r="356" spans="1:53" ht="15.75" customHeight="1">
      <c r="A356" s="6">
        <f t="shared" ca="1" si="10"/>
        <v>0.69983143213679289</v>
      </c>
      <c r="B356" s="6" t="s">
        <v>1619</v>
      </c>
      <c r="C356" s="6">
        <v>9298388</v>
      </c>
      <c r="D356" s="7">
        <v>42929</v>
      </c>
      <c r="E356" s="6" t="s">
        <v>2957</v>
      </c>
      <c r="F356" s="6" t="s">
        <v>2958</v>
      </c>
      <c r="G356" s="6">
        <v>5</v>
      </c>
      <c r="H356" s="6" t="s">
        <v>58</v>
      </c>
      <c r="I356" s="6" t="s">
        <v>1621</v>
      </c>
      <c r="J356" s="6">
        <v>21402</v>
      </c>
      <c r="K356" s="6">
        <v>6</v>
      </c>
      <c r="L356" s="7">
        <v>42810</v>
      </c>
      <c r="M356" s="7">
        <v>43373</v>
      </c>
      <c r="N356" s="6" t="s">
        <v>2959</v>
      </c>
      <c r="O356" s="8" t="s">
        <v>2961</v>
      </c>
      <c r="P356" s="9" t="s">
        <v>62</v>
      </c>
      <c r="Q356" s="10">
        <v>99</v>
      </c>
      <c r="R356" s="6">
        <v>50</v>
      </c>
      <c r="S356" s="6" t="s">
        <v>2962</v>
      </c>
      <c r="T356" s="6" t="s">
        <v>358</v>
      </c>
      <c r="U356" s="6" t="s">
        <v>149</v>
      </c>
      <c r="V356" s="6" t="s">
        <v>260</v>
      </c>
      <c r="W356" s="6" t="s">
        <v>68</v>
      </c>
      <c r="X356" s="6">
        <v>2017</v>
      </c>
      <c r="Y356" s="6">
        <v>390000</v>
      </c>
      <c r="Z356" s="6" t="s">
        <v>1619</v>
      </c>
      <c r="AA356" s="6">
        <v>200000</v>
      </c>
      <c r="AB356" s="6">
        <v>190000</v>
      </c>
      <c r="AC356" s="6" t="s">
        <v>69</v>
      </c>
      <c r="AD356" s="6" t="s">
        <v>2963</v>
      </c>
      <c r="AE356" s="6">
        <v>390000</v>
      </c>
      <c r="AF356" s="6" t="s">
        <v>193</v>
      </c>
      <c r="AG356" s="6">
        <v>33317583</v>
      </c>
      <c r="AH356" s="6">
        <v>2020</v>
      </c>
      <c r="AI356" s="6">
        <v>1</v>
      </c>
      <c r="AJ356" s="6" t="s">
        <v>2964</v>
      </c>
      <c r="AK356" s="6" t="s">
        <v>2231</v>
      </c>
      <c r="AL356" s="9" t="s">
        <v>73</v>
      </c>
      <c r="AM356" s="10">
        <v>95</v>
      </c>
      <c r="AN356" s="6" t="s">
        <v>2965</v>
      </c>
      <c r="AO356" s="9" t="s">
        <v>62</v>
      </c>
      <c r="AP356" s="10">
        <v>99</v>
      </c>
      <c r="AQ356" s="6" t="str">
        <f t="shared" si="11"/>
        <v>fm</v>
      </c>
      <c r="AR356" s="6">
        <v>0</v>
      </c>
      <c r="AS356" s="6">
        <v>0</v>
      </c>
      <c r="AT356" s="6">
        <v>0</v>
      </c>
      <c r="AU356" s="6">
        <v>0</v>
      </c>
      <c r="AV356" s="6">
        <v>0</v>
      </c>
      <c r="AW356" s="6">
        <v>0</v>
      </c>
      <c r="AX356" s="6">
        <v>0</v>
      </c>
      <c r="AY356" s="6">
        <v>1</v>
      </c>
      <c r="AZ356" s="6" t="s">
        <v>197</v>
      </c>
      <c r="BA356" s="6" t="s">
        <v>2966</v>
      </c>
    </row>
    <row r="357" spans="1:53" ht="15.75" customHeight="1">
      <c r="A357" s="6">
        <f t="shared" ca="1" si="10"/>
        <v>0.95132270190750923</v>
      </c>
      <c r="B357" s="6" t="s">
        <v>241</v>
      </c>
      <c r="C357" s="6">
        <v>9298690</v>
      </c>
      <c r="D357" s="7">
        <v>42895</v>
      </c>
      <c r="E357" s="6" t="s">
        <v>1368</v>
      </c>
      <c r="F357" s="6" t="s">
        <v>2967</v>
      </c>
      <c r="G357" s="6">
        <v>5</v>
      </c>
      <c r="H357" s="6" t="s">
        <v>58</v>
      </c>
      <c r="I357" s="6" t="s">
        <v>243</v>
      </c>
      <c r="J357" s="6">
        <v>114957</v>
      </c>
      <c r="K357" s="6">
        <v>5</v>
      </c>
      <c r="L357" s="7">
        <v>41426</v>
      </c>
      <c r="M357" s="7">
        <v>43982</v>
      </c>
      <c r="N357" s="6" t="s">
        <v>834</v>
      </c>
      <c r="O357" s="8" t="s">
        <v>2151</v>
      </c>
      <c r="P357" s="9" t="s">
        <v>62</v>
      </c>
      <c r="Q357" s="10">
        <v>99</v>
      </c>
      <c r="R357" s="6">
        <v>6</v>
      </c>
      <c r="S357" s="6" t="s">
        <v>2222</v>
      </c>
      <c r="T357" s="6" t="s">
        <v>2223</v>
      </c>
      <c r="U357" s="6" t="s">
        <v>101</v>
      </c>
      <c r="V357" s="6" t="s">
        <v>413</v>
      </c>
      <c r="W357" s="6" t="s">
        <v>68</v>
      </c>
      <c r="X357" s="6">
        <v>2017</v>
      </c>
      <c r="Y357" s="6">
        <v>679093</v>
      </c>
      <c r="Z357" s="6" t="s">
        <v>241</v>
      </c>
      <c r="AA357" s="6">
        <v>471918</v>
      </c>
      <c r="AB357" s="6">
        <v>207175</v>
      </c>
      <c r="AC357" s="6" t="s">
        <v>69</v>
      </c>
      <c r="AD357" s="6" t="s">
        <v>2969</v>
      </c>
      <c r="AE357" s="6">
        <v>679093</v>
      </c>
      <c r="AF357" s="6" t="s">
        <v>165</v>
      </c>
      <c r="AG357" s="6">
        <v>33021484</v>
      </c>
      <c r="AH357" s="6">
        <v>2020</v>
      </c>
      <c r="AI357" s="6">
        <v>1</v>
      </c>
      <c r="AJ357" s="6" t="s">
        <v>2970</v>
      </c>
      <c r="AK357" s="6" t="s">
        <v>210</v>
      </c>
      <c r="AL357" s="9" t="s">
        <v>62</v>
      </c>
      <c r="AM357" s="10">
        <v>99</v>
      </c>
      <c r="AN357" s="6" t="s">
        <v>1612</v>
      </c>
      <c r="AO357" s="9" t="s">
        <v>73</v>
      </c>
      <c r="AP357" s="10">
        <v>98</v>
      </c>
      <c r="AQ357" s="6" t="str">
        <f t="shared" si="11"/>
        <v>mf</v>
      </c>
      <c r="AR357" s="6">
        <v>0</v>
      </c>
      <c r="AS357" s="6">
        <v>0</v>
      </c>
      <c r="AT357" s="6">
        <v>1</v>
      </c>
      <c r="AU357" s="6">
        <v>1</v>
      </c>
      <c r="AV357" s="6">
        <v>0</v>
      </c>
      <c r="AW357" s="6">
        <v>0</v>
      </c>
      <c r="AX357" s="6">
        <v>0</v>
      </c>
      <c r="AY357" s="6">
        <v>0</v>
      </c>
      <c r="AZ357" s="6" t="s">
        <v>107</v>
      </c>
      <c r="BA357" s="6" t="s">
        <v>2971</v>
      </c>
    </row>
    <row r="358" spans="1:53" ht="15.75" customHeight="1">
      <c r="A358" s="6">
        <f t="shared" ca="1" si="10"/>
        <v>0.21326044040174297</v>
      </c>
      <c r="B358" s="6" t="s">
        <v>199</v>
      </c>
      <c r="C358" s="6">
        <v>9477639</v>
      </c>
      <c r="D358" s="7">
        <v>43220</v>
      </c>
      <c r="E358" s="6" t="s">
        <v>76</v>
      </c>
      <c r="F358" s="6" t="s">
        <v>2972</v>
      </c>
      <c r="G358" s="6">
        <v>5</v>
      </c>
      <c r="H358" s="6" t="s">
        <v>58</v>
      </c>
      <c r="I358" s="6" t="s">
        <v>149</v>
      </c>
      <c r="J358" s="6">
        <v>172774</v>
      </c>
      <c r="K358" s="6">
        <v>6</v>
      </c>
      <c r="L358" s="7">
        <v>41821</v>
      </c>
      <c r="M358" s="7">
        <v>43951</v>
      </c>
      <c r="N358" s="6" t="s">
        <v>663</v>
      </c>
      <c r="O358" s="8" t="s">
        <v>2974</v>
      </c>
      <c r="P358" s="9" t="s">
        <v>73</v>
      </c>
      <c r="Q358" s="10">
        <v>69</v>
      </c>
      <c r="R358" s="6">
        <v>26</v>
      </c>
      <c r="S358" s="6" t="s">
        <v>2975</v>
      </c>
      <c r="T358" s="6" t="s">
        <v>2976</v>
      </c>
      <c r="U358" s="6" t="s">
        <v>120</v>
      </c>
      <c r="V358" s="6" t="s">
        <v>473</v>
      </c>
      <c r="W358" s="6" t="s">
        <v>68</v>
      </c>
      <c r="X358" s="6">
        <v>2018</v>
      </c>
      <c r="Y358" s="6">
        <v>361258</v>
      </c>
      <c r="Z358" s="6" t="s">
        <v>199</v>
      </c>
      <c r="AA358" s="6">
        <v>207500</v>
      </c>
      <c r="AB358" s="6">
        <v>153758</v>
      </c>
      <c r="AC358" s="6" t="s">
        <v>69</v>
      </c>
      <c r="AD358" s="6" t="s">
        <v>2977</v>
      </c>
      <c r="AE358" s="6">
        <v>361258</v>
      </c>
      <c r="AF358" s="6" t="s">
        <v>165</v>
      </c>
      <c r="AG358" s="6">
        <v>35546351</v>
      </c>
      <c r="AH358" s="6">
        <v>2022</v>
      </c>
      <c r="AI358" s="6">
        <v>1</v>
      </c>
      <c r="AJ358" s="6" t="s">
        <v>1594</v>
      </c>
      <c r="AK358" s="6" t="s">
        <v>2978</v>
      </c>
      <c r="AL358" s="9" t="s">
        <v>62</v>
      </c>
      <c r="AM358" s="10">
        <v>100</v>
      </c>
      <c r="AN358" s="6" t="s">
        <v>2979</v>
      </c>
      <c r="AO358" s="9" t="s">
        <v>73</v>
      </c>
      <c r="AP358" s="10">
        <v>69</v>
      </c>
      <c r="AQ358" s="6" t="str">
        <f t="shared" si="11"/>
        <v>mf</v>
      </c>
      <c r="AR358" s="6">
        <v>1</v>
      </c>
      <c r="AS358" s="6">
        <v>0</v>
      </c>
      <c r="AT358" s="6">
        <v>0</v>
      </c>
      <c r="AU358" s="6">
        <v>0</v>
      </c>
      <c r="AV358" s="6">
        <v>0</v>
      </c>
      <c r="AW358" s="6">
        <v>0</v>
      </c>
      <c r="AX358" s="6">
        <v>0</v>
      </c>
      <c r="AY358" s="6">
        <v>0</v>
      </c>
      <c r="AZ358" s="6" t="s">
        <v>197</v>
      </c>
      <c r="BA358" s="6" t="s">
        <v>2980</v>
      </c>
    </row>
    <row r="359" spans="1:53" ht="15.75" customHeight="1">
      <c r="A359" s="6">
        <f t="shared" ca="1" si="10"/>
        <v>0.51031585522407596</v>
      </c>
      <c r="B359" s="6" t="s">
        <v>254</v>
      </c>
      <c r="C359" s="6">
        <v>9390062</v>
      </c>
      <c r="D359" s="7">
        <v>43053</v>
      </c>
      <c r="E359" s="6" t="s">
        <v>56</v>
      </c>
      <c r="F359" s="6" t="s">
        <v>2981</v>
      </c>
      <c r="G359" s="6">
        <v>5</v>
      </c>
      <c r="H359" s="6" t="s">
        <v>58</v>
      </c>
      <c r="I359" s="6" t="s">
        <v>256</v>
      </c>
      <c r="J359" s="6">
        <v>112923</v>
      </c>
      <c r="K359" s="6">
        <v>4</v>
      </c>
      <c r="L359" s="7">
        <v>42014</v>
      </c>
      <c r="M359" s="7">
        <v>43799</v>
      </c>
      <c r="N359" s="6" t="s">
        <v>1057</v>
      </c>
      <c r="O359" s="8" t="s">
        <v>2982</v>
      </c>
      <c r="P359" s="9" t="s">
        <v>62</v>
      </c>
      <c r="Q359" s="10">
        <v>100</v>
      </c>
      <c r="R359" s="6">
        <v>3</v>
      </c>
      <c r="S359" s="6" t="s">
        <v>542</v>
      </c>
      <c r="T359" s="6" t="s">
        <v>543</v>
      </c>
      <c r="U359" s="6" t="s">
        <v>205</v>
      </c>
      <c r="V359" s="6" t="s">
        <v>67</v>
      </c>
      <c r="W359" s="6" t="s">
        <v>68</v>
      </c>
      <c r="X359" s="6">
        <v>2018</v>
      </c>
      <c r="Y359" s="6">
        <v>400000</v>
      </c>
      <c r="Z359" s="6" t="s">
        <v>254</v>
      </c>
      <c r="AA359" s="6">
        <v>250000</v>
      </c>
      <c r="AB359" s="6">
        <v>150000</v>
      </c>
      <c r="AC359" s="6" t="s">
        <v>69</v>
      </c>
      <c r="AD359" s="6" t="s">
        <v>2983</v>
      </c>
      <c r="AE359" s="6">
        <v>400000</v>
      </c>
      <c r="AF359" s="6" t="s">
        <v>165</v>
      </c>
      <c r="AG359" s="6">
        <v>34183128</v>
      </c>
      <c r="AH359" s="6">
        <v>2021</v>
      </c>
      <c r="AI359" s="6">
        <v>0</v>
      </c>
      <c r="AJ359" s="6" t="s">
        <v>2738</v>
      </c>
      <c r="AK359" s="6" t="s">
        <v>2984</v>
      </c>
      <c r="AL359" s="9" t="s">
        <v>62</v>
      </c>
      <c r="AM359" s="10">
        <v>100</v>
      </c>
      <c r="AN359" s="6" t="s">
        <v>2985</v>
      </c>
      <c r="AO359" s="9" t="s">
        <v>62</v>
      </c>
      <c r="AP359" s="10">
        <v>100</v>
      </c>
      <c r="AQ359" s="6" t="str">
        <f t="shared" si="11"/>
        <v>mm</v>
      </c>
    </row>
    <row r="360" spans="1:53" ht="15.75" customHeight="1">
      <c r="A360" s="6">
        <f t="shared" ca="1" si="10"/>
        <v>0.40628281530984145</v>
      </c>
      <c r="B360" s="6" t="s">
        <v>254</v>
      </c>
      <c r="C360" s="6">
        <v>9277498</v>
      </c>
      <c r="D360" s="7">
        <v>42880</v>
      </c>
      <c r="E360" s="6" t="s">
        <v>76</v>
      </c>
      <c r="F360" s="6" t="s">
        <v>2986</v>
      </c>
      <c r="G360" s="6">
        <v>5</v>
      </c>
      <c r="H360" s="6" t="s">
        <v>58</v>
      </c>
      <c r="I360" s="6" t="s">
        <v>256</v>
      </c>
      <c r="J360" s="6">
        <v>106569</v>
      </c>
      <c r="K360" s="6">
        <v>5</v>
      </c>
      <c r="L360" s="7">
        <v>41532</v>
      </c>
      <c r="M360" s="7">
        <v>43251</v>
      </c>
      <c r="N360" s="6" t="s">
        <v>480</v>
      </c>
      <c r="O360" s="8" t="s">
        <v>1637</v>
      </c>
      <c r="P360" s="9" t="s">
        <v>62</v>
      </c>
      <c r="Q360" s="10">
        <v>99</v>
      </c>
      <c r="R360" s="6">
        <v>1</v>
      </c>
      <c r="S360" s="6" t="s">
        <v>247</v>
      </c>
      <c r="T360" s="6" t="s">
        <v>248</v>
      </c>
      <c r="U360" s="6" t="s">
        <v>249</v>
      </c>
      <c r="V360" s="6" t="s">
        <v>67</v>
      </c>
      <c r="W360" s="6" t="s">
        <v>68</v>
      </c>
      <c r="X360" s="6">
        <v>2017</v>
      </c>
      <c r="Y360" s="6">
        <v>254548</v>
      </c>
      <c r="Z360" s="6" t="s">
        <v>254</v>
      </c>
      <c r="AA360" s="6">
        <v>168575</v>
      </c>
      <c r="AB360" s="6">
        <v>85973</v>
      </c>
      <c r="AC360" s="6" t="s">
        <v>69</v>
      </c>
      <c r="AD360" s="6" t="s">
        <v>2987</v>
      </c>
      <c r="AE360" s="6">
        <v>254548</v>
      </c>
      <c r="AF360" s="6" t="s">
        <v>165</v>
      </c>
      <c r="AG360" s="6">
        <v>36695813</v>
      </c>
      <c r="AH360" s="6">
        <v>2023</v>
      </c>
      <c r="AI360" s="6">
        <v>0</v>
      </c>
      <c r="AJ360" s="6" t="s">
        <v>2988</v>
      </c>
      <c r="AK360" s="6" t="s">
        <v>588</v>
      </c>
      <c r="AL360" s="9" t="s">
        <v>62</v>
      </c>
      <c r="AM360" s="10">
        <v>99</v>
      </c>
      <c r="AN360" s="6" t="s">
        <v>1642</v>
      </c>
      <c r="AO360" s="9" t="s">
        <v>62</v>
      </c>
      <c r="AP360" s="10">
        <v>99</v>
      </c>
      <c r="AQ360" s="6" t="str">
        <f t="shared" si="11"/>
        <v>mm</v>
      </c>
    </row>
    <row r="361" spans="1:53" ht="15.75" customHeight="1">
      <c r="A361" s="6">
        <f t="shared" ca="1" si="10"/>
        <v>0.80217830478239893</v>
      </c>
      <c r="B361" s="6" t="s">
        <v>127</v>
      </c>
      <c r="C361" s="6">
        <v>9671829</v>
      </c>
      <c r="D361" s="7">
        <v>43237</v>
      </c>
      <c r="E361" s="6" t="s">
        <v>724</v>
      </c>
      <c r="F361" s="6" t="s">
        <v>2989</v>
      </c>
      <c r="G361" s="6">
        <v>5</v>
      </c>
      <c r="H361" s="6" t="s">
        <v>58</v>
      </c>
      <c r="I361" s="6" t="s">
        <v>130</v>
      </c>
      <c r="J361" s="6">
        <v>96773</v>
      </c>
      <c r="K361" s="6">
        <v>7</v>
      </c>
      <c r="L361" s="7">
        <v>41127</v>
      </c>
      <c r="M361" s="7">
        <v>43799</v>
      </c>
      <c r="N361" s="6" t="s">
        <v>2308</v>
      </c>
      <c r="O361" s="8" t="s">
        <v>2990</v>
      </c>
      <c r="P361" s="9" t="s">
        <v>62</v>
      </c>
      <c r="Q361" s="10">
        <v>99</v>
      </c>
      <c r="R361" s="6">
        <v>3</v>
      </c>
      <c r="S361" s="6" t="s">
        <v>368</v>
      </c>
      <c r="T361" s="6" t="s">
        <v>369</v>
      </c>
      <c r="U361" s="6" t="s">
        <v>370</v>
      </c>
      <c r="V361" s="6" t="s">
        <v>67</v>
      </c>
      <c r="W361" s="6" t="s">
        <v>68</v>
      </c>
      <c r="X361" s="6">
        <v>2018</v>
      </c>
      <c r="Y361" s="6">
        <v>194969</v>
      </c>
      <c r="Z361" s="6" t="s">
        <v>127</v>
      </c>
      <c r="AA361" s="6">
        <v>126603</v>
      </c>
      <c r="AB361" s="6">
        <v>68366</v>
      </c>
      <c r="AC361" s="6" t="s">
        <v>69</v>
      </c>
      <c r="AD361" s="6" t="s">
        <v>2991</v>
      </c>
      <c r="AE361" s="6">
        <v>194969</v>
      </c>
      <c r="AF361" s="6" t="s">
        <v>165</v>
      </c>
      <c r="AG361" s="6">
        <v>36841702</v>
      </c>
      <c r="AH361" s="6">
        <v>2023</v>
      </c>
      <c r="AI361" s="6">
        <v>0</v>
      </c>
      <c r="AJ361" s="6" t="s">
        <v>2992</v>
      </c>
      <c r="AK361" s="6" t="s">
        <v>2993</v>
      </c>
      <c r="AL361" s="9" t="s">
        <v>73</v>
      </c>
      <c r="AM361" s="10">
        <v>97</v>
      </c>
      <c r="AN361" s="6" t="s">
        <v>567</v>
      </c>
      <c r="AO361" s="9" t="s">
        <v>73</v>
      </c>
      <c r="AP361" s="10">
        <v>98</v>
      </c>
      <c r="AQ361" s="6" t="str">
        <f t="shared" si="11"/>
        <v>ff</v>
      </c>
    </row>
    <row r="362" spans="1:53" ht="15.75" customHeight="1">
      <c r="A362" s="6">
        <f t="shared" ca="1" si="10"/>
        <v>0.45383867366880326</v>
      </c>
      <c r="B362" s="6" t="s">
        <v>254</v>
      </c>
      <c r="C362" s="6">
        <v>9528604</v>
      </c>
      <c r="D362" s="7">
        <v>43276</v>
      </c>
      <c r="E362" s="6" t="s">
        <v>56</v>
      </c>
      <c r="F362" s="6" t="s">
        <v>2994</v>
      </c>
      <c r="G362" s="6">
        <v>5</v>
      </c>
      <c r="H362" s="6" t="s">
        <v>58</v>
      </c>
      <c r="I362" s="6" t="s">
        <v>256</v>
      </c>
      <c r="J362" s="6">
        <v>114311</v>
      </c>
      <c r="K362" s="6">
        <v>4</v>
      </c>
      <c r="L362" s="7">
        <v>42217</v>
      </c>
      <c r="M362" s="7">
        <v>43646</v>
      </c>
      <c r="N362" s="6" t="s">
        <v>616</v>
      </c>
      <c r="O362" s="8" t="s">
        <v>2037</v>
      </c>
      <c r="P362" s="9" t="s">
        <v>62</v>
      </c>
      <c r="Q362" s="10">
        <v>99</v>
      </c>
      <c r="R362" s="6">
        <v>12</v>
      </c>
      <c r="S362" s="6" t="s">
        <v>2995</v>
      </c>
      <c r="T362" s="6" t="s">
        <v>204</v>
      </c>
      <c r="U362" s="6" t="s">
        <v>205</v>
      </c>
      <c r="V362" s="6" t="s">
        <v>85</v>
      </c>
      <c r="W362" s="6" t="s">
        <v>68</v>
      </c>
      <c r="X362" s="6">
        <v>2018</v>
      </c>
      <c r="Y362" s="6">
        <v>529089</v>
      </c>
      <c r="Z362" s="6" t="s">
        <v>254</v>
      </c>
      <c r="AA362" s="6">
        <v>404379</v>
      </c>
      <c r="AB362" s="6">
        <v>124710</v>
      </c>
      <c r="AC362" s="6" t="s">
        <v>69</v>
      </c>
      <c r="AD362" s="6" t="s">
        <v>2996</v>
      </c>
      <c r="AE362" s="6">
        <v>529089</v>
      </c>
      <c r="AF362" s="6" t="s">
        <v>165</v>
      </c>
      <c r="AG362" s="6">
        <v>32007172</v>
      </c>
      <c r="AH362" s="6">
        <v>2020</v>
      </c>
      <c r="AI362" s="6" t="s">
        <v>392</v>
      </c>
      <c r="AJ362" s="6" t="s">
        <v>2997</v>
      </c>
      <c r="AK362" s="6" t="s">
        <v>361</v>
      </c>
      <c r="AL362" s="9" t="s">
        <v>62</v>
      </c>
      <c r="AM362" s="10">
        <v>99</v>
      </c>
      <c r="AN362" s="6" t="s">
        <v>2998</v>
      </c>
      <c r="AO362" s="9" t="s">
        <v>73</v>
      </c>
      <c r="AP362" s="10">
        <v>97</v>
      </c>
      <c r="AQ362" s="6" t="str">
        <f t="shared" si="11"/>
        <v>mf</v>
      </c>
    </row>
    <row r="363" spans="1:53" ht="15.75" customHeight="1">
      <c r="A363" s="6">
        <f t="shared" ca="1" si="10"/>
        <v>0.93731674704567136</v>
      </c>
      <c r="B363" s="6" t="s">
        <v>405</v>
      </c>
      <c r="C363" s="6">
        <v>9480055</v>
      </c>
      <c r="D363" s="7">
        <v>43216</v>
      </c>
      <c r="E363" s="6" t="s">
        <v>76</v>
      </c>
      <c r="F363" s="6" t="s">
        <v>2999</v>
      </c>
      <c r="G363" s="6">
        <v>5</v>
      </c>
      <c r="H363" s="6" t="s">
        <v>58</v>
      </c>
      <c r="I363" s="6" t="s">
        <v>407</v>
      </c>
      <c r="J363" s="6">
        <v>37170</v>
      </c>
      <c r="K363" s="6">
        <v>5</v>
      </c>
      <c r="L363" s="7">
        <v>41852</v>
      </c>
      <c r="M363" s="7">
        <v>43585</v>
      </c>
      <c r="N363" s="6" t="s">
        <v>1748</v>
      </c>
      <c r="O363" s="8" t="s">
        <v>921</v>
      </c>
      <c r="P363" s="9" t="s">
        <v>62</v>
      </c>
      <c r="Q363" s="10">
        <v>99</v>
      </c>
      <c r="R363" s="6">
        <v>13</v>
      </c>
      <c r="S363" s="6" t="s">
        <v>1222</v>
      </c>
      <c r="T363" s="6" t="s">
        <v>217</v>
      </c>
      <c r="U363" s="6" t="s">
        <v>120</v>
      </c>
      <c r="V363" s="6" t="s">
        <v>67</v>
      </c>
      <c r="W363" s="6" t="s">
        <v>68</v>
      </c>
      <c r="X363" s="6">
        <v>2018</v>
      </c>
      <c r="Y363" s="6">
        <v>411371</v>
      </c>
      <c r="Z363" s="6" t="s">
        <v>405</v>
      </c>
      <c r="AA363" s="6">
        <v>307938</v>
      </c>
      <c r="AB363" s="6">
        <v>103433</v>
      </c>
      <c r="AC363" s="6" t="s">
        <v>69</v>
      </c>
      <c r="AD363" s="6" t="s">
        <v>3000</v>
      </c>
      <c r="AE363" s="6">
        <v>411371</v>
      </c>
      <c r="AF363" s="6" t="s">
        <v>165</v>
      </c>
      <c r="AG363" s="6">
        <v>33468322</v>
      </c>
      <c r="AH363" s="6">
        <v>2021</v>
      </c>
      <c r="AI363" s="6" t="s">
        <v>392</v>
      </c>
      <c r="AJ363" s="6" t="s">
        <v>3001</v>
      </c>
      <c r="AK363" s="6" t="s">
        <v>3002</v>
      </c>
      <c r="AL363" s="9" t="s">
        <v>73</v>
      </c>
      <c r="AM363" s="10">
        <v>64</v>
      </c>
      <c r="AN363" s="6" t="s">
        <v>925</v>
      </c>
      <c r="AO363" s="9" t="s">
        <v>62</v>
      </c>
      <c r="AP363" s="10">
        <v>99</v>
      </c>
      <c r="AQ363" s="6" t="str">
        <f t="shared" si="11"/>
        <v>fm</v>
      </c>
    </row>
    <row r="364" spans="1:53" ht="15.75" customHeight="1">
      <c r="A364" s="6">
        <f t="shared" ca="1" si="10"/>
        <v>9.5871630557068266E-2</v>
      </c>
      <c r="B364" s="6" t="s">
        <v>241</v>
      </c>
      <c r="C364" s="6">
        <v>9387457</v>
      </c>
      <c r="D364" s="7">
        <v>43073</v>
      </c>
      <c r="E364" s="6" t="s">
        <v>56</v>
      </c>
      <c r="F364" s="6" t="s">
        <v>3003</v>
      </c>
      <c r="G364" s="6">
        <v>5</v>
      </c>
      <c r="H364" s="6" t="s">
        <v>58</v>
      </c>
      <c r="I364" s="6" t="s">
        <v>243</v>
      </c>
      <c r="J364" s="6">
        <v>63030</v>
      </c>
      <c r="K364" s="6">
        <v>13</v>
      </c>
      <c r="L364" s="7">
        <v>36617</v>
      </c>
      <c r="M364" s="7">
        <v>44135</v>
      </c>
      <c r="N364" s="6" t="s">
        <v>3004</v>
      </c>
      <c r="O364" s="8" t="s">
        <v>246</v>
      </c>
      <c r="P364" s="9" t="s">
        <v>62</v>
      </c>
      <c r="Q364" s="10">
        <v>99</v>
      </c>
      <c r="R364" s="6">
        <v>7</v>
      </c>
      <c r="S364" s="6" t="s">
        <v>64</v>
      </c>
      <c r="T364" s="6" t="s">
        <v>65</v>
      </c>
      <c r="U364" s="6" t="s">
        <v>66</v>
      </c>
      <c r="V364" s="6" t="s">
        <v>67</v>
      </c>
      <c r="W364" s="6" t="s">
        <v>68</v>
      </c>
      <c r="X364" s="6">
        <v>2018</v>
      </c>
      <c r="Y364" s="6">
        <v>405000</v>
      </c>
      <c r="Z364" s="6" t="s">
        <v>241</v>
      </c>
      <c r="AA364" s="6">
        <v>250000</v>
      </c>
      <c r="AB364" s="6">
        <v>155000</v>
      </c>
      <c r="AC364" s="6" t="s">
        <v>69</v>
      </c>
      <c r="AD364" s="6" t="s">
        <v>3005</v>
      </c>
      <c r="AE364" s="6">
        <v>405000</v>
      </c>
      <c r="AF364" s="6" t="s">
        <v>165</v>
      </c>
      <c r="AG364" s="6">
        <v>37899691</v>
      </c>
      <c r="AH364" s="6">
        <v>2024</v>
      </c>
      <c r="AI364" s="6">
        <v>1</v>
      </c>
      <c r="AJ364" s="6" t="s">
        <v>1617</v>
      </c>
      <c r="AK364" s="6" t="s">
        <v>3006</v>
      </c>
      <c r="AL364" s="9" t="s">
        <v>62</v>
      </c>
      <c r="AM364" s="10">
        <v>85</v>
      </c>
      <c r="AN364" s="6" t="s">
        <v>3007</v>
      </c>
      <c r="AO364" s="9" t="s">
        <v>62</v>
      </c>
      <c r="AP364" s="10">
        <v>100</v>
      </c>
      <c r="AQ364" s="6" t="str">
        <f t="shared" si="11"/>
        <v>mm</v>
      </c>
      <c r="AR364" s="6">
        <v>0</v>
      </c>
      <c r="AS364" s="6">
        <v>0</v>
      </c>
      <c r="AT364" s="6">
        <v>1</v>
      </c>
      <c r="AU364" s="6">
        <v>1</v>
      </c>
      <c r="AV364" s="6">
        <v>0</v>
      </c>
      <c r="AW364" s="6">
        <v>0</v>
      </c>
      <c r="AX364" s="6">
        <v>0</v>
      </c>
      <c r="AY364" s="6">
        <v>0</v>
      </c>
      <c r="AZ364" s="6" t="s">
        <v>46</v>
      </c>
      <c r="BA364" s="6" t="s">
        <v>3008</v>
      </c>
    </row>
    <row r="365" spans="1:53" ht="15.75" customHeight="1">
      <c r="A365" s="6">
        <f t="shared" ca="1" si="10"/>
        <v>0.29367253822977391</v>
      </c>
      <c r="B365" s="6" t="s">
        <v>1143</v>
      </c>
      <c r="C365" s="6">
        <v>9460371</v>
      </c>
      <c r="D365" s="7">
        <v>43214</v>
      </c>
      <c r="E365" s="6" t="s">
        <v>76</v>
      </c>
      <c r="F365" s="6" t="s">
        <v>3009</v>
      </c>
      <c r="G365" s="6">
        <v>5</v>
      </c>
      <c r="H365" s="6" t="s">
        <v>58</v>
      </c>
      <c r="I365" s="6" t="s">
        <v>1145</v>
      </c>
      <c r="J365" s="6">
        <v>64231</v>
      </c>
      <c r="K365" s="6">
        <v>5</v>
      </c>
      <c r="L365" s="7">
        <v>41732</v>
      </c>
      <c r="M365" s="7">
        <v>43921</v>
      </c>
      <c r="N365" s="6" t="s">
        <v>690</v>
      </c>
      <c r="O365" s="8" t="s">
        <v>2347</v>
      </c>
      <c r="P365" s="9" t="s">
        <v>62</v>
      </c>
      <c r="Q365" s="10">
        <v>100</v>
      </c>
      <c r="R365" s="6">
        <v>7</v>
      </c>
      <c r="S365" s="6" t="s">
        <v>787</v>
      </c>
      <c r="T365" s="6" t="s">
        <v>472</v>
      </c>
      <c r="U365" s="6" t="s">
        <v>311</v>
      </c>
      <c r="V365" s="6" t="s">
        <v>473</v>
      </c>
      <c r="W365" s="6" t="s">
        <v>68</v>
      </c>
      <c r="X365" s="6">
        <v>2018</v>
      </c>
      <c r="Y365" s="6">
        <v>389400</v>
      </c>
      <c r="Z365" s="6" t="s">
        <v>1143</v>
      </c>
      <c r="AA365" s="6">
        <v>220000</v>
      </c>
      <c r="AB365" s="6">
        <v>169400</v>
      </c>
      <c r="AC365" s="6" t="s">
        <v>69</v>
      </c>
      <c r="AD365" s="6" t="s">
        <v>3010</v>
      </c>
      <c r="AE365" s="6">
        <v>389400</v>
      </c>
      <c r="AF365" s="6" t="s">
        <v>165</v>
      </c>
      <c r="AG365" s="6">
        <v>32427356</v>
      </c>
      <c r="AH365" s="6">
        <v>2020</v>
      </c>
      <c r="AI365" s="6">
        <v>0</v>
      </c>
      <c r="AJ365" s="6" t="s">
        <v>3011</v>
      </c>
      <c r="AK365" s="6" t="s">
        <v>3012</v>
      </c>
      <c r="AL365" s="9" t="s">
        <v>62</v>
      </c>
      <c r="AM365" s="10">
        <v>96</v>
      </c>
      <c r="AN365" s="6" t="s">
        <v>374</v>
      </c>
      <c r="AO365" s="9" t="s">
        <v>62</v>
      </c>
      <c r="AP365" s="10">
        <v>100</v>
      </c>
      <c r="AQ365" s="6" t="str">
        <f t="shared" si="11"/>
        <v>mm</v>
      </c>
    </row>
    <row r="366" spans="1:53" ht="15.75" customHeight="1">
      <c r="A366" s="6">
        <f t="shared" ca="1" si="10"/>
        <v>5.6417170040740539E-2</v>
      </c>
      <c r="B366" s="6" t="s">
        <v>687</v>
      </c>
      <c r="C366" s="6">
        <v>9536458</v>
      </c>
      <c r="D366" s="7">
        <v>43328</v>
      </c>
      <c r="E366" s="6" t="s">
        <v>2175</v>
      </c>
      <c r="F366" s="6" t="s">
        <v>3013</v>
      </c>
      <c r="G366" s="6">
        <v>5</v>
      </c>
      <c r="H366" s="6" t="s">
        <v>58</v>
      </c>
      <c r="I366" s="6" t="s">
        <v>689</v>
      </c>
      <c r="J366" s="6">
        <v>15444</v>
      </c>
      <c r="K366" s="6">
        <v>4</v>
      </c>
      <c r="L366" s="7">
        <v>42614</v>
      </c>
      <c r="M366" s="7">
        <v>44255</v>
      </c>
      <c r="N366" s="6" t="s">
        <v>1974</v>
      </c>
      <c r="O366" s="8" t="s">
        <v>3015</v>
      </c>
      <c r="P366" s="9" t="s">
        <v>62</v>
      </c>
      <c r="Q366" s="10">
        <v>90</v>
      </c>
      <c r="R366" s="6">
        <v>2</v>
      </c>
      <c r="S366" s="6" t="s">
        <v>3016</v>
      </c>
      <c r="T366" s="6" t="s">
        <v>2398</v>
      </c>
      <c r="U366" s="6" t="s">
        <v>2051</v>
      </c>
      <c r="V366" s="6" t="s">
        <v>67</v>
      </c>
      <c r="W366" s="6" t="s">
        <v>68</v>
      </c>
      <c r="X366" s="6">
        <v>2018</v>
      </c>
      <c r="Y366" s="6">
        <v>483035</v>
      </c>
      <c r="Z366" s="6" t="s">
        <v>687</v>
      </c>
      <c r="AA366" s="6">
        <v>331983</v>
      </c>
      <c r="AB366" s="6">
        <v>151052</v>
      </c>
      <c r="AC366" s="6" t="s">
        <v>69</v>
      </c>
      <c r="AD366" s="6" t="s">
        <v>3017</v>
      </c>
      <c r="AE366" s="6">
        <v>483035</v>
      </c>
      <c r="AF366" s="6" t="s">
        <v>193</v>
      </c>
      <c r="AG366" s="6">
        <v>38896614</v>
      </c>
      <c r="AH366" s="6">
        <v>2024</v>
      </c>
      <c r="AI366" s="6">
        <v>1</v>
      </c>
      <c r="AJ366" s="6" t="s">
        <v>3018</v>
      </c>
      <c r="AK366" s="6" t="s">
        <v>3019</v>
      </c>
      <c r="AL366" s="9" t="s">
        <v>62</v>
      </c>
      <c r="AM366" s="10">
        <v>99</v>
      </c>
      <c r="AN366" s="6" t="s">
        <v>3020</v>
      </c>
      <c r="AO366" s="9" t="s">
        <v>62</v>
      </c>
      <c r="AP366" s="10">
        <v>90</v>
      </c>
      <c r="AQ366" s="6" t="str">
        <f t="shared" si="11"/>
        <v>mm</v>
      </c>
      <c r="AR366" s="6">
        <v>0</v>
      </c>
      <c r="AS366" s="6">
        <v>0</v>
      </c>
      <c r="AT366" s="6">
        <v>1</v>
      </c>
      <c r="AU366" s="6">
        <v>1</v>
      </c>
      <c r="AV366" s="6">
        <v>0</v>
      </c>
      <c r="AW366" s="6">
        <v>0</v>
      </c>
      <c r="AX366" s="6">
        <v>0</v>
      </c>
      <c r="AY366" s="6">
        <v>0</v>
      </c>
      <c r="AZ366" s="6" t="s">
        <v>197</v>
      </c>
      <c r="BA366" s="6" t="s">
        <v>3021</v>
      </c>
    </row>
    <row r="367" spans="1:53" ht="15.75" customHeight="1">
      <c r="A367" s="6">
        <f t="shared" ca="1" si="10"/>
        <v>9.8607194961475741E-2</v>
      </c>
      <c r="B367" s="6" t="s">
        <v>1619</v>
      </c>
      <c r="C367" s="6">
        <v>9411053</v>
      </c>
      <c r="D367" s="7">
        <v>43118</v>
      </c>
      <c r="E367" s="6" t="s">
        <v>76</v>
      </c>
      <c r="F367" s="6" t="s">
        <v>3022</v>
      </c>
      <c r="G367" s="6">
        <v>5</v>
      </c>
      <c r="H367" s="6" t="s">
        <v>58</v>
      </c>
      <c r="I367" s="6" t="s">
        <v>1621</v>
      </c>
      <c r="J367" s="6">
        <v>22292</v>
      </c>
      <c r="K367" s="6">
        <v>6</v>
      </c>
      <c r="L367" s="7">
        <v>41673</v>
      </c>
      <c r="M367" s="7">
        <v>44592</v>
      </c>
      <c r="N367" s="6" t="s">
        <v>2775</v>
      </c>
      <c r="O367" s="8" t="s">
        <v>3024</v>
      </c>
      <c r="P367" s="9" t="s">
        <v>62</v>
      </c>
      <c r="Q367" s="10">
        <v>50</v>
      </c>
      <c r="R367" s="6">
        <v>10</v>
      </c>
      <c r="S367" s="6" t="s">
        <v>399</v>
      </c>
      <c r="T367" s="6" t="s">
        <v>400</v>
      </c>
      <c r="U367" s="6" t="s">
        <v>401</v>
      </c>
      <c r="V367" s="6" t="s">
        <v>67</v>
      </c>
      <c r="W367" s="6" t="s">
        <v>68</v>
      </c>
      <c r="X367" s="6">
        <v>2018</v>
      </c>
      <c r="Y367" s="6">
        <v>335247</v>
      </c>
      <c r="Z367" s="6" t="s">
        <v>1619</v>
      </c>
      <c r="AA367" s="6">
        <v>210847</v>
      </c>
      <c r="AB367" s="6">
        <v>124400</v>
      </c>
      <c r="AC367" s="6" t="s">
        <v>69</v>
      </c>
      <c r="AD367" s="6" t="s">
        <v>3025</v>
      </c>
      <c r="AE367" s="6">
        <v>335247</v>
      </c>
      <c r="AF367" s="6" t="s">
        <v>193</v>
      </c>
      <c r="AG367" s="6">
        <v>34326141</v>
      </c>
      <c r="AH367" s="6">
        <v>2021</v>
      </c>
      <c r="AI367" s="6">
        <v>1</v>
      </c>
      <c r="AJ367" s="6" t="s">
        <v>896</v>
      </c>
      <c r="AK367" s="6" t="s">
        <v>3026</v>
      </c>
      <c r="AL367" s="9" t="s">
        <v>62</v>
      </c>
      <c r="AM367" s="10">
        <v>82</v>
      </c>
      <c r="AN367" s="6" t="s">
        <v>3027</v>
      </c>
      <c r="AO367" s="9" t="s">
        <v>62</v>
      </c>
      <c r="AP367" s="10">
        <v>50</v>
      </c>
      <c r="AQ367" s="6" t="str">
        <f t="shared" si="11"/>
        <v>mm</v>
      </c>
      <c r="AR367" s="6">
        <v>0</v>
      </c>
      <c r="AS367" s="6">
        <v>0</v>
      </c>
      <c r="AT367" s="6">
        <v>1</v>
      </c>
      <c r="AU367" s="6">
        <v>0</v>
      </c>
      <c r="AV367" s="6">
        <v>0</v>
      </c>
      <c r="AW367" s="6">
        <v>1</v>
      </c>
      <c r="AX367" s="6">
        <v>0</v>
      </c>
      <c r="AY367" s="6">
        <v>0</v>
      </c>
      <c r="AZ367" s="6" t="s">
        <v>197</v>
      </c>
      <c r="BA367" s="6" t="s">
        <v>3028</v>
      </c>
    </row>
    <row r="368" spans="1:53" ht="15.75" customHeight="1">
      <c r="A368" s="6">
        <f t="shared" ca="1" si="10"/>
        <v>0.79162731545061682</v>
      </c>
      <c r="B368" s="6" t="s">
        <v>199</v>
      </c>
      <c r="C368" s="6">
        <v>9063044</v>
      </c>
      <c r="D368" s="7">
        <v>42874</v>
      </c>
      <c r="E368" s="6" t="s">
        <v>76</v>
      </c>
      <c r="F368" s="6" t="s">
        <v>3029</v>
      </c>
      <c r="G368" s="6">
        <v>5</v>
      </c>
      <c r="H368" s="6" t="s">
        <v>58</v>
      </c>
      <c r="I368" s="6" t="s">
        <v>149</v>
      </c>
      <c r="J368" s="6">
        <v>172603</v>
      </c>
      <c r="K368" s="6">
        <v>5</v>
      </c>
      <c r="L368" s="7">
        <v>41456</v>
      </c>
      <c r="M368" s="7">
        <v>43251</v>
      </c>
      <c r="N368" s="6" t="s">
        <v>1657</v>
      </c>
      <c r="O368" s="8" t="s">
        <v>3031</v>
      </c>
      <c r="P368" s="9" t="s">
        <v>116</v>
      </c>
      <c r="Q368" s="9" t="s">
        <v>116</v>
      </c>
      <c r="R368" s="6">
        <v>4</v>
      </c>
      <c r="S368" s="6" t="s">
        <v>638</v>
      </c>
      <c r="T368" s="6" t="s">
        <v>639</v>
      </c>
      <c r="U368" s="6" t="s">
        <v>640</v>
      </c>
      <c r="V368" s="6" t="s">
        <v>67</v>
      </c>
      <c r="W368" s="6" t="s">
        <v>68</v>
      </c>
      <c r="X368" s="6">
        <v>2017</v>
      </c>
      <c r="Y368" s="6">
        <v>329925</v>
      </c>
      <c r="Z368" s="6" t="s">
        <v>199</v>
      </c>
      <c r="AA368" s="6">
        <v>207500</v>
      </c>
      <c r="AB368" s="6">
        <v>122425</v>
      </c>
      <c r="AC368" s="6" t="s">
        <v>69</v>
      </c>
      <c r="AD368" s="6" t="s">
        <v>3032</v>
      </c>
      <c r="AE368" s="6">
        <v>329925</v>
      </c>
      <c r="AF368" s="6" t="s">
        <v>193</v>
      </c>
      <c r="AG368" s="6">
        <v>31471556</v>
      </c>
      <c r="AH368" s="6">
        <v>2019</v>
      </c>
      <c r="AI368" s="6">
        <v>1</v>
      </c>
      <c r="AJ368" s="6" t="s">
        <v>3033</v>
      </c>
      <c r="AK368" s="6" t="s">
        <v>3034</v>
      </c>
      <c r="AL368" s="9" t="s">
        <v>116</v>
      </c>
      <c r="AM368" s="10">
        <v>50</v>
      </c>
      <c r="AN368" s="6" t="s">
        <v>3035</v>
      </c>
      <c r="AO368" s="9" t="s">
        <v>116</v>
      </c>
      <c r="AP368" s="9" t="s">
        <v>116</v>
      </c>
      <c r="AQ368" s="6" t="str">
        <f t="shared" si="11"/>
        <v>Missing</v>
      </c>
      <c r="AR368" s="6">
        <v>1</v>
      </c>
      <c r="AS368" s="6">
        <v>0</v>
      </c>
      <c r="AT368" s="6">
        <v>0</v>
      </c>
      <c r="AU368" s="6">
        <v>0</v>
      </c>
      <c r="AV368" s="6">
        <v>0</v>
      </c>
      <c r="AW368" s="6">
        <v>0</v>
      </c>
      <c r="AX368" s="6">
        <v>1</v>
      </c>
      <c r="AY368" s="6">
        <v>0</v>
      </c>
      <c r="AZ368" s="6" t="s">
        <v>197</v>
      </c>
      <c r="BA368" s="6" t="s">
        <v>3036</v>
      </c>
    </row>
    <row r="369" spans="1:53" ht="15.75" customHeight="1">
      <c r="A369" s="6">
        <f t="shared" ca="1" si="10"/>
        <v>0.23501324209933872</v>
      </c>
      <c r="B369" s="6" t="s">
        <v>241</v>
      </c>
      <c r="C369" s="6">
        <v>9473801</v>
      </c>
      <c r="D369" s="7">
        <v>43215</v>
      </c>
      <c r="E369" s="6" t="s">
        <v>56</v>
      </c>
      <c r="F369" s="6" t="s">
        <v>3037</v>
      </c>
      <c r="G369" s="6">
        <v>5</v>
      </c>
      <c r="H369" s="6" t="s">
        <v>58</v>
      </c>
      <c r="I369" s="6" t="s">
        <v>243</v>
      </c>
      <c r="J369" s="6">
        <v>129778</v>
      </c>
      <c r="K369" s="6">
        <v>4</v>
      </c>
      <c r="L369" s="7">
        <v>42186</v>
      </c>
      <c r="M369" s="7">
        <v>43708</v>
      </c>
      <c r="N369" s="6" t="s">
        <v>3038</v>
      </c>
      <c r="O369" s="8" t="s">
        <v>3040</v>
      </c>
      <c r="P369" s="9" t="s">
        <v>73</v>
      </c>
      <c r="Q369" s="10">
        <v>70</v>
      </c>
      <c r="R369" s="6">
        <v>6</v>
      </c>
      <c r="S369" s="6" t="s">
        <v>333</v>
      </c>
      <c r="T369" s="6" t="s">
        <v>334</v>
      </c>
      <c r="U369" s="6" t="s">
        <v>335</v>
      </c>
      <c r="V369" s="6" t="s">
        <v>67</v>
      </c>
      <c r="W369" s="6" t="s">
        <v>68</v>
      </c>
      <c r="X369" s="6">
        <v>2018</v>
      </c>
      <c r="Y369" s="6">
        <v>717455</v>
      </c>
      <c r="Z369" s="6" t="s">
        <v>241</v>
      </c>
      <c r="AA369" s="6">
        <v>462874</v>
      </c>
      <c r="AB369" s="6">
        <v>254581</v>
      </c>
      <c r="AC369" s="6" t="s">
        <v>69</v>
      </c>
      <c r="AD369" s="6" t="s">
        <v>3041</v>
      </c>
      <c r="AE369" s="6">
        <v>717455</v>
      </c>
      <c r="AF369" s="6" t="s">
        <v>165</v>
      </c>
      <c r="AG369" s="6">
        <v>33296791</v>
      </c>
      <c r="AH369" s="6">
        <v>2021</v>
      </c>
      <c r="AI369" s="6">
        <v>1</v>
      </c>
      <c r="AJ369" s="6" t="s">
        <v>3042</v>
      </c>
      <c r="AK369" s="6" t="s">
        <v>3043</v>
      </c>
      <c r="AL369" s="9" t="s">
        <v>62</v>
      </c>
      <c r="AM369" s="10">
        <v>100</v>
      </c>
      <c r="AN369" s="6" t="s">
        <v>3044</v>
      </c>
      <c r="AO369" s="9" t="s">
        <v>62</v>
      </c>
      <c r="AP369" s="10">
        <v>92</v>
      </c>
      <c r="AQ369" s="6" t="str">
        <f t="shared" si="11"/>
        <v>mm</v>
      </c>
      <c r="AR369" s="6">
        <v>0</v>
      </c>
      <c r="AS369" s="6">
        <v>0</v>
      </c>
      <c r="AT369" s="6">
        <v>1</v>
      </c>
      <c r="AU369" s="6">
        <v>1</v>
      </c>
      <c r="AV369" s="6">
        <v>0</v>
      </c>
      <c r="AW369" s="6">
        <v>0</v>
      </c>
      <c r="AX369" s="6">
        <v>0</v>
      </c>
      <c r="AY369" s="6">
        <v>0</v>
      </c>
      <c r="AZ369" s="6" t="s">
        <v>197</v>
      </c>
      <c r="BA369" s="6" t="s">
        <v>3045</v>
      </c>
    </row>
    <row r="370" spans="1:53" ht="15.75" customHeight="1">
      <c r="A370" s="6">
        <f t="shared" ca="1" si="10"/>
        <v>3.0379385150213989E-2</v>
      </c>
      <c r="B370" s="6" t="s">
        <v>55</v>
      </c>
      <c r="C370" s="6">
        <v>9467609</v>
      </c>
      <c r="D370" s="7">
        <v>43186</v>
      </c>
      <c r="E370" s="6" t="s">
        <v>76</v>
      </c>
      <c r="F370" s="6" t="s">
        <v>3046</v>
      </c>
      <c r="G370" s="6">
        <v>5</v>
      </c>
      <c r="H370" s="6" t="s">
        <v>58</v>
      </c>
      <c r="I370" s="6" t="s">
        <v>59</v>
      </c>
      <c r="J370" s="6">
        <v>82283</v>
      </c>
      <c r="K370" s="6">
        <v>5</v>
      </c>
      <c r="L370" s="7">
        <v>41730</v>
      </c>
      <c r="M370" s="7">
        <v>43921</v>
      </c>
      <c r="N370" s="6" t="s">
        <v>3047</v>
      </c>
      <c r="O370" s="8" t="s">
        <v>3049</v>
      </c>
      <c r="P370" s="9" t="s">
        <v>73</v>
      </c>
      <c r="Q370" s="10">
        <v>97</v>
      </c>
      <c r="R370" s="6" t="s">
        <v>913</v>
      </c>
      <c r="S370" s="6" t="s">
        <v>3050</v>
      </c>
      <c r="T370" s="6" t="s">
        <v>3051</v>
      </c>
      <c r="U370" s="6" t="s">
        <v>3052</v>
      </c>
      <c r="V370" s="6" t="s">
        <v>260</v>
      </c>
      <c r="W370" s="6" t="s">
        <v>68</v>
      </c>
      <c r="X370" s="6">
        <v>2018</v>
      </c>
      <c r="Y370" s="6">
        <v>345018</v>
      </c>
      <c r="Z370" s="6" t="s">
        <v>55</v>
      </c>
      <c r="AA370" s="6">
        <v>257475</v>
      </c>
      <c r="AB370" s="6">
        <v>87543</v>
      </c>
      <c r="AC370" s="6" t="s">
        <v>69</v>
      </c>
      <c r="AD370" s="6" t="s">
        <v>3053</v>
      </c>
      <c r="AE370" s="6">
        <v>345018</v>
      </c>
      <c r="AF370" s="6" t="s">
        <v>193</v>
      </c>
      <c r="AG370" s="6">
        <v>33010819</v>
      </c>
      <c r="AH370" s="6">
        <v>2020</v>
      </c>
      <c r="AI370" s="6">
        <v>1</v>
      </c>
      <c r="AJ370" s="6" t="s">
        <v>3054</v>
      </c>
      <c r="AK370" s="6" t="s">
        <v>3055</v>
      </c>
      <c r="AL370" s="9" t="s">
        <v>62</v>
      </c>
      <c r="AM370" s="10">
        <v>97</v>
      </c>
      <c r="AN370" s="6" t="s">
        <v>1001</v>
      </c>
      <c r="AO370" s="9" t="s">
        <v>73</v>
      </c>
      <c r="AP370" s="10">
        <v>97</v>
      </c>
      <c r="AQ370" s="6" t="str">
        <f t="shared" si="11"/>
        <v>mf</v>
      </c>
      <c r="AR370" s="6">
        <v>0</v>
      </c>
      <c r="AS370" s="6">
        <v>0</v>
      </c>
      <c r="AT370" s="6">
        <v>1</v>
      </c>
      <c r="AU370" s="6">
        <v>0</v>
      </c>
      <c r="AV370" s="6">
        <v>0</v>
      </c>
      <c r="AW370" s="6">
        <v>0</v>
      </c>
      <c r="AX370" s="6">
        <v>0</v>
      </c>
      <c r="AY370" s="6">
        <v>0</v>
      </c>
      <c r="AZ370" s="6" t="s">
        <v>197</v>
      </c>
      <c r="BA370" s="6" t="s">
        <v>3056</v>
      </c>
    </row>
    <row r="371" spans="1:53" ht="15.75" customHeight="1">
      <c r="A371" s="6">
        <f t="shared" ca="1" si="10"/>
        <v>0.14563519509287648</v>
      </c>
      <c r="B371" s="6" t="s">
        <v>3057</v>
      </c>
      <c r="C371" s="6">
        <v>9519829</v>
      </c>
      <c r="D371" s="7">
        <v>43272</v>
      </c>
      <c r="E371" s="6" t="s">
        <v>3058</v>
      </c>
      <c r="F371" s="6" t="s">
        <v>3059</v>
      </c>
      <c r="G371" s="6">
        <v>5</v>
      </c>
      <c r="H371" s="6" t="s">
        <v>58</v>
      </c>
      <c r="I371" s="6" t="s">
        <v>3060</v>
      </c>
      <c r="J371" s="6">
        <v>7701</v>
      </c>
      <c r="K371" s="6">
        <v>5</v>
      </c>
      <c r="L371" s="7">
        <v>41883</v>
      </c>
      <c r="M371" s="7">
        <v>44012</v>
      </c>
      <c r="N371" s="6" t="s">
        <v>3061</v>
      </c>
      <c r="O371" s="8" t="s">
        <v>398</v>
      </c>
      <c r="P371" s="9" t="s">
        <v>62</v>
      </c>
      <c r="Q371" s="10">
        <v>99</v>
      </c>
      <c r="R371" s="6">
        <v>5</v>
      </c>
      <c r="S371" s="6" t="s">
        <v>1197</v>
      </c>
      <c r="T371" s="6" t="s">
        <v>584</v>
      </c>
      <c r="U371" s="6" t="s">
        <v>585</v>
      </c>
      <c r="V371" s="6" t="s">
        <v>67</v>
      </c>
      <c r="W371" s="6" t="s">
        <v>68</v>
      </c>
      <c r="X371" s="6">
        <v>2018</v>
      </c>
      <c r="Y371" s="6">
        <v>380150</v>
      </c>
      <c r="Z371" s="6" t="s">
        <v>3057</v>
      </c>
      <c r="AA371" s="6">
        <v>246052</v>
      </c>
      <c r="AB371" s="6">
        <v>134098</v>
      </c>
      <c r="AC371" s="6" t="s">
        <v>69</v>
      </c>
      <c r="AD371" s="6" t="s">
        <v>3063</v>
      </c>
      <c r="AE371" s="6">
        <v>380150</v>
      </c>
      <c r="AF371" s="6" t="s">
        <v>165</v>
      </c>
      <c r="AG371" s="6">
        <v>29243301</v>
      </c>
      <c r="AH371" s="6">
        <v>2018</v>
      </c>
      <c r="AI371" s="6">
        <v>1</v>
      </c>
      <c r="AJ371" s="6" t="s">
        <v>3064</v>
      </c>
      <c r="AK371" s="6" t="s">
        <v>1212</v>
      </c>
      <c r="AL371" s="9" t="s">
        <v>62</v>
      </c>
      <c r="AM371" s="10">
        <v>100</v>
      </c>
      <c r="AN371" s="6" t="s">
        <v>3065</v>
      </c>
      <c r="AO371" s="9" t="s">
        <v>73</v>
      </c>
      <c r="AP371" s="10">
        <v>92</v>
      </c>
      <c r="AQ371" s="6" t="str">
        <f t="shared" si="11"/>
        <v>mf</v>
      </c>
      <c r="AR371" s="6">
        <v>0</v>
      </c>
      <c r="AS371" s="6">
        <v>0</v>
      </c>
      <c r="AT371" s="6">
        <v>1</v>
      </c>
      <c r="AU371" s="6">
        <v>1</v>
      </c>
      <c r="AV371" s="6">
        <v>0</v>
      </c>
      <c r="AW371" s="6">
        <v>0</v>
      </c>
      <c r="AX371" s="6">
        <v>0</v>
      </c>
      <c r="AY371" s="6">
        <v>0</v>
      </c>
      <c r="AZ371" s="6" t="s">
        <v>197</v>
      </c>
      <c r="BA371" s="6" t="s">
        <v>3066</v>
      </c>
    </row>
    <row r="372" spans="1:53" ht="15.75" customHeight="1">
      <c r="A372" s="6">
        <f t="shared" ca="1" si="10"/>
        <v>0.93619551121945066</v>
      </c>
      <c r="B372" s="6" t="s">
        <v>241</v>
      </c>
      <c r="C372" s="6">
        <v>9443650</v>
      </c>
      <c r="D372" s="7">
        <v>43159</v>
      </c>
      <c r="E372" s="6" t="s">
        <v>56</v>
      </c>
      <c r="F372" s="6" t="s">
        <v>3067</v>
      </c>
      <c r="G372" s="6">
        <v>5</v>
      </c>
      <c r="H372" s="6" t="s">
        <v>58</v>
      </c>
      <c r="I372" s="6" t="s">
        <v>243</v>
      </c>
      <c r="J372" s="6">
        <v>95056</v>
      </c>
      <c r="K372" s="6">
        <v>9</v>
      </c>
      <c r="L372" s="7">
        <v>39934</v>
      </c>
      <c r="M372" s="7">
        <v>43890</v>
      </c>
      <c r="N372" s="6" t="s">
        <v>1136</v>
      </c>
      <c r="O372" s="8" t="s">
        <v>3069</v>
      </c>
      <c r="P372" s="9" t="s">
        <v>73</v>
      </c>
      <c r="Q372" s="10">
        <v>100</v>
      </c>
      <c r="R372" s="6">
        <v>36</v>
      </c>
      <c r="S372" s="6" t="s">
        <v>1090</v>
      </c>
      <c r="T372" s="6" t="s">
        <v>1091</v>
      </c>
      <c r="U372" s="6" t="s">
        <v>149</v>
      </c>
      <c r="V372" s="6" t="s">
        <v>67</v>
      </c>
      <c r="W372" s="6" t="s">
        <v>68</v>
      </c>
      <c r="X372" s="6">
        <v>2018</v>
      </c>
      <c r="Y372" s="6">
        <v>608329</v>
      </c>
      <c r="Z372" s="6" t="s">
        <v>241</v>
      </c>
      <c r="AA372" s="6">
        <v>420191</v>
      </c>
      <c r="AB372" s="6">
        <v>188138</v>
      </c>
      <c r="AC372" s="6" t="s">
        <v>69</v>
      </c>
      <c r="AD372" s="6" t="s">
        <v>3070</v>
      </c>
      <c r="AE372" s="6">
        <v>608329</v>
      </c>
      <c r="AF372" s="6" t="s">
        <v>372</v>
      </c>
      <c r="AG372" s="6">
        <v>36224396</v>
      </c>
      <c r="AH372" s="6">
        <v>2022</v>
      </c>
      <c r="AI372" s="6">
        <v>1</v>
      </c>
      <c r="AJ372" s="6" t="s">
        <v>1324</v>
      </c>
      <c r="AK372" s="6" t="s">
        <v>3071</v>
      </c>
      <c r="AL372" s="9" t="s">
        <v>62</v>
      </c>
      <c r="AM372" s="10">
        <v>99</v>
      </c>
      <c r="AN372" s="6" t="s">
        <v>3072</v>
      </c>
      <c r="AO372" s="9" t="s">
        <v>62</v>
      </c>
      <c r="AP372" s="10">
        <v>99</v>
      </c>
      <c r="AQ372" s="6" t="str">
        <f t="shared" si="11"/>
        <v>mm</v>
      </c>
      <c r="AR372" s="6">
        <v>0</v>
      </c>
      <c r="AS372" s="6">
        <v>0</v>
      </c>
      <c r="AT372" s="6">
        <v>1</v>
      </c>
      <c r="AU372" s="6">
        <v>1</v>
      </c>
      <c r="AV372" s="6">
        <v>1</v>
      </c>
      <c r="AW372" s="6">
        <v>0</v>
      </c>
      <c r="AX372" s="6">
        <v>0</v>
      </c>
      <c r="AY372" s="6">
        <v>0</v>
      </c>
      <c r="AZ372" s="6" t="s">
        <v>90</v>
      </c>
      <c r="BA372" s="6" t="s">
        <v>3073</v>
      </c>
    </row>
    <row r="373" spans="1:53" ht="15.75" customHeight="1">
      <c r="A373" s="6">
        <f t="shared" ca="1" si="10"/>
        <v>1.7656121114688839E-2</v>
      </c>
      <c r="B373" s="6" t="s">
        <v>55</v>
      </c>
      <c r="C373" s="6">
        <v>9210123</v>
      </c>
      <c r="D373" s="7">
        <v>42761</v>
      </c>
      <c r="E373" s="6" t="s">
        <v>76</v>
      </c>
      <c r="F373" s="6" t="s">
        <v>3074</v>
      </c>
      <c r="G373" s="6">
        <v>5</v>
      </c>
      <c r="H373" s="6" t="s">
        <v>58</v>
      </c>
      <c r="I373" s="6" t="s">
        <v>59</v>
      </c>
      <c r="J373" s="6">
        <v>79415</v>
      </c>
      <c r="K373" s="6">
        <v>5</v>
      </c>
      <c r="L373" s="7">
        <v>41306</v>
      </c>
      <c r="M373" s="7">
        <v>43496</v>
      </c>
      <c r="N373" s="6" t="s">
        <v>318</v>
      </c>
      <c r="O373" s="8" t="s">
        <v>3076</v>
      </c>
      <c r="P373" s="9" t="s">
        <v>62</v>
      </c>
      <c r="Q373" s="10">
        <v>99</v>
      </c>
      <c r="R373" s="6">
        <v>2</v>
      </c>
      <c r="S373" s="6" t="s">
        <v>309</v>
      </c>
      <c r="T373" s="6" t="s">
        <v>310</v>
      </c>
      <c r="U373" s="6" t="s">
        <v>311</v>
      </c>
      <c r="V373" s="6" t="s">
        <v>67</v>
      </c>
      <c r="W373" s="6" t="s">
        <v>68</v>
      </c>
      <c r="X373" s="6">
        <v>2017</v>
      </c>
      <c r="Y373" s="6">
        <v>366406</v>
      </c>
      <c r="Z373" s="6" t="s">
        <v>55</v>
      </c>
      <c r="AA373" s="6">
        <v>218750</v>
      </c>
      <c r="AB373" s="6">
        <v>147656</v>
      </c>
      <c r="AC373" s="6" t="s">
        <v>69</v>
      </c>
      <c r="AD373" s="6" t="s">
        <v>3077</v>
      </c>
      <c r="AE373" s="6">
        <v>366406</v>
      </c>
      <c r="AF373" s="6" t="s">
        <v>193</v>
      </c>
      <c r="AG373" s="6">
        <v>30373821</v>
      </c>
      <c r="AH373" s="6">
        <v>2018</v>
      </c>
      <c r="AI373" s="6">
        <v>1</v>
      </c>
      <c r="AJ373" s="6" t="s">
        <v>458</v>
      </c>
      <c r="AK373" s="6" t="s">
        <v>3078</v>
      </c>
      <c r="AL373" s="9" t="s">
        <v>62</v>
      </c>
      <c r="AM373" s="10">
        <v>89</v>
      </c>
      <c r="AN373" s="6" t="s">
        <v>3072</v>
      </c>
      <c r="AO373" s="9" t="s">
        <v>62</v>
      </c>
      <c r="AP373" s="10">
        <v>99</v>
      </c>
      <c r="AQ373" s="6" t="str">
        <f t="shared" si="11"/>
        <v>mm</v>
      </c>
      <c r="AR373" s="6">
        <v>1</v>
      </c>
      <c r="AS373" s="6">
        <v>0</v>
      </c>
      <c r="AT373" s="6">
        <v>0</v>
      </c>
      <c r="AU373" s="6">
        <v>0</v>
      </c>
      <c r="AV373" s="6">
        <v>0</v>
      </c>
      <c r="AW373" s="6">
        <v>0</v>
      </c>
      <c r="AX373" s="6">
        <v>0</v>
      </c>
      <c r="AY373" s="6">
        <v>0</v>
      </c>
      <c r="AZ373" s="6" t="s">
        <v>197</v>
      </c>
      <c r="BA373" s="6" t="s">
        <v>3079</v>
      </c>
    </row>
    <row r="374" spans="1:53" ht="15.75" customHeight="1">
      <c r="A374" s="6">
        <f t="shared" ca="1" si="10"/>
        <v>0.8687626848828589</v>
      </c>
      <c r="B374" s="6" t="s">
        <v>199</v>
      </c>
      <c r="C374" s="6">
        <v>9530548</v>
      </c>
      <c r="D374" s="7">
        <v>43284</v>
      </c>
      <c r="E374" s="6" t="s">
        <v>56</v>
      </c>
      <c r="F374" s="6" t="s">
        <v>3080</v>
      </c>
      <c r="G374" s="6">
        <v>5</v>
      </c>
      <c r="H374" s="6" t="s">
        <v>58</v>
      </c>
      <c r="I374" s="6" t="s">
        <v>149</v>
      </c>
      <c r="J374" s="6">
        <v>143811</v>
      </c>
      <c r="K374" s="6">
        <v>10</v>
      </c>
      <c r="L374" s="7">
        <v>40203</v>
      </c>
      <c r="M374" s="7">
        <v>43677</v>
      </c>
      <c r="N374" s="6" t="s">
        <v>1998</v>
      </c>
      <c r="O374" s="8" t="s">
        <v>3081</v>
      </c>
      <c r="P374" s="9" t="s">
        <v>73</v>
      </c>
      <c r="Q374" s="10">
        <v>98</v>
      </c>
      <c r="R374" s="6">
        <v>9</v>
      </c>
      <c r="S374" s="6" t="s">
        <v>572</v>
      </c>
      <c r="T374" s="6" t="s">
        <v>175</v>
      </c>
      <c r="U374" s="6" t="s">
        <v>176</v>
      </c>
      <c r="V374" s="6" t="s">
        <v>67</v>
      </c>
      <c r="W374" s="6" t="s">
        <v>68</v>
      </c>
      <c r="X374" s="6">
        <v>2018</v>
      </c>
      <c r="Y374" s="6">
        <v>356625</v>
      </c>
      <c r="Z374" s="6" t="s">
        <v>199</v>
      </c>
      <c r="AA374" s="6">
        <v>225000</v>
      </c>
      <c r="AB374" s="6">
        <v>131625</v>
      </c>
      <c r="AC374" s="6" t="s">
        <v>69</v>
      </c>
      <c r="AD374" s="6" t="s">
        <v>3082</v>
      </c>
      <c r="AE374" s="6">
        <v>356625</v>
      </c>
      <c r="AF374" s="6" t="s">
        <v>165</v>
      </c>
      <c r="AG374" s="6">
        <v>29167332</v>
      </c>
      <c r="AH374" s="6">
        <v>2018</v>
      </c>
      <c r="AI374" s="6" t="s">
        <v>392</v>
      </c>
      <c r="AJ374" s="6" t="s">
        <v>2264</v>
      </c>
      <c r="AK374" s="6" t="s">
        <v>3083</v>
      </c>
      <c r="AL374" s="9" t="s">
        <v>73</v>
      </c>
      <c r="AM374" s="10">
        <v>98</v>
      </c>
      <c r="AN374" s="6" t="s">
        <v>3084</v>
      </c>
      <c r="AO374" s="9" t="s">
        <v>62</v>
      </c>
      <c r="AP374" s="10">
        <v>99</v>
      </c>
      <c r="AQ374" s="6" t="str">
        <f t="shared" si="11"/>
        <v>fm</v>
      </c>
    </row>
    <row r="375" spans="1:53" ht="15.75" customHeight="1">
      <c r="A375" s="6">
        <f t="shared" ca="1" si="10"/>
        <v>0.11542327797698915</v>
      </c>
      <c r="B375" s="6" t="s">
        <v>55</v>
      </c>
      <c r="C375" s="6">
        <v>9494711</v>
      </c>
      <c r="D375" s="7">
        <v>43242</v>
      </c>
      <c r="E375" s="6" t="s">
        <v>56</v>
      </c>
      <c r="F375" s="6" t="s">
        <v>3085</v>
      </c>
      <c r="G375" s="6">
        <v>5</v>
      </c>
      <c r="H375" s="6" t="s">
        <v>58</v>
      </c>
      <c r="I375" s="6" t="s">
        <v>59</v>
      </c>
      <c r="J375" s="6">
        <v>90352</v>
      </c>
      <c r="K375" s="6">
        <v>5</v>
      </c>
      <c r="L375" s="7">
        <v>41897</v>
      </c>
      <c r="M375" s="7">
        <v>44012</v>
      </c>
      <c r="N375" s="6" t="s">
        <v>1717</v>
      </c>
      <c r="O375" s="8" t="s">
        <v>3086</v>
      </c>
      <c r="P375" s="9" t="s">
        <v>62</v>
      </c>
      <c r="Q375" s="10">
        <v>94</v>
      </c>
      <c r="R375" s="6">
        <v>2</v>
      </c>
      <c r="S375" s="6" t="s">
        <v>309</v>
      </c>
      <c r="T375" s="6" t="s">
        <v>310</v>
      </c>
      <c r="U375" s="6" t="s">
        <v>311</v>
      </c>
      <c r="V375" s="6" t="s">
        <v>67</v>
      </c>
      <c r="W375" s="6" t="s">
        <v>68</v>
      </c>
      <c r="X375" s="6">
        <v>2018</v>
      </c>
      <c r="Y375" s="6">
        <v>364766</v>
      </c>
      <c r="Z375" s="6" t="s">
        <v>55</v>
      </c>
      <c r="AA375" s="6">
        <v>239258</v>
      </c>
      <c r="AB375" s="6">
        <v>125508</v>
      </c>
      <c r="AC375" s="6" t="s">
        <v>69</v>
      </c>
      <c r="AD375" s="6" t="s">
        <v>3087</v>
      </c>
      <c r="AE375" s="6">
        <v>364766</v>
      </c>
      <c r="AF375" s="6" t="s">
        <v>165</v>
      </c>
      <c r="AG375" s="6">
        <v>34074767</v>
      </c>
      <c r="AH375" s="6">
        <v>2021</v>
      </c>
      <c r="AI375" s="6">
        <v>0</v>
      </c>
      <c r="AJ375" s="6" t="s">
        <v>152</v>
      </c>
      <c r="AK375" s="6" t="s">
        <v>386</v>
      </c>
      <c r="AL375" s="9" t="s">
        <v>62</v>
      </c>
      <c r="AM375" s="10">
        <v>99</v>
      </c>
      <c r="AN375" s="6" t="s">
        <v>3088</v>
      </c>
      <c r="AO375" s="9" t="s">
        <v>62</v>
      </c>
      <c r="AP375" s="10">
        <v>94</v>
      </c>
      <c r="AQ375" s="6" t="str">
        <f t="shared" si="11"/>
        <v>mm</v>
      </c>
    </row>
    <row r="376" spans="1:53" ht="15.75" customHeight="1">
      <c r="A376" s="6">
        <f t="shared" ca="1" si="10"/>
        <v>0.16436686384796451</v>
      </c>
      <c r="B376" s="6" t="s">
        <v>156</v>
      </c>
      <c r="C376" s="6">
        <v>9457179</v>
      </c>
      <c r="D376" s="7">
        <v>43165</v>
      </c>
      <c r="E376" s="6" t="s">
        <v>3089</v>
      </c>
      <c r="F376" s="6" t="s">
        <v>3090</v>
      </c>
      <c r="G376" s="6">
        <v>5</v>
      </c>
      <c r="H376" s="6" t="s">
        <v>58</v>
      </c>
      <c r="I376" s="6" t="s">
        <v>66</v>
      </c>
      <c r="J376" s="6">
        <v>7801</v>
      </c>
      <c r="K376" s="6">
        <v>5</v>
      </c>
      <c r="L376" s="7">
        <v>41823</v>
      </c>
      <c r="M376" s="7">
        <v>44286</v>
      </c>
      <c r="N376" s="6" t="s">
        <v>3091</v>
      </c>
      <c r="O376" s="8" t="s">
        <v>3076</v>
      </c>
      <c r="P376" s="9" t="s">
        <v>62</v>
      </c>
      <c r="Q376" s="10">
        <v>99</v>
      </c>
      <c r="R376" s="6">
        <v>37</v>
      </c>
      <c r="S376" s="6" t="s">
        <v>1741</v>
      </c>
      <c r="T376" s="6" t="s">
        <v>1742</v>
      </c>
      <c r="U376" s="6" t="s">
        <v>149</v>
      </c>
      <c r="V376" s="6" t="s">
        <v>67</v>
      </c>
      <c r="W376" s="6" t="s">
        <v>68</v>
      </c>
      <c r="X376" s="6">
        <v>2018</v>
      </c>
      <c r="Y376" s="6">
        <v>412142</v>
      </c>
      <c r="Z376" s="6" t="s">
        <v>156</v>
      </c>
      <c r="AA376" s="6">
        <v>257398</v>
      </c>
      <c r="AB376" s="6">
        <v>154744</v>
      </c>
      <c r="AC376" s="6" t="s">
        <v>69</v>
      </c>
      <c r="AD376" s="6" t="s">
        <v>3093</v>
      </c>
      <c r="AE376" s="6">
        <v>412142</v>
      </c>
      <c r="AF376" s="6" t="s">
        <v>165</v>
      </c>
      <c r="AG376" s="6">
        <v>36495004</v>
      </c>
      <c r="AH376" s="6">
        <v>2022</v>
      </c>
      <c r="AI376" s="6">
        <v>1</v>
      </c>
      <c r="AJ376" s="6" t="s">
        <v>3094</v>
      </c>
      <c r="AK376" s="6" t="s">
        <v>3095</v>
      </c>
      <c r="AL376" s="9" t="s">
        <v>73</v>
      </c>
      <c r="AM376" s="10">
        <v>98</v>
      </c>
      <c r="AN376" s="6" t="s">
        <v>3096</v>
      </c>
      <c r="AO376" s="9" t="s">
        <v>62</v>
      </c>
      <c r="AP376" s="10">
        <v>99</v>
      </c>
      <c r="AQ376" s="6" t="str">
        <f t="shared" si="11"/>
        <v>fm</v>
      </c>
      <c r="AR376" s="6">
        <v>0</v>
      </c>
      <c r="AS376" s="6">
        <v>0</v>
      </c>
      <c r="AT376" s="6">
        <v>1</v>
      </c>
      <c r="AU376" s="6">
        <v>1</v>
      </c>
      <c r="AV376" s="6">
        <v>1</v>
      </c>
      <c r="AW376" s="6">
        <v>0</v>
      </c>
      <c r="AX376" s="6">
        <v>0</v>
      </c>
      <c r="AY376" s="6">
        <v>0</v>
      </c>
      <c r="AZ376" s="6" t="s">
        <v>90</v>
      </c>
      <c r="BA376" s="6" t="s">
        <v>3097</v>
      </c>
    </row>
    <row r="377" spans="1:53" ht="15.75" customHeight="1">
      <c r="A377" s="6">
        <f t="shared" ca="1" si="10"/>
        <v>0.97075304306077859</v>
      </c>
      <c r="B377" s="6" t="s">
        <v>127</v>
      </c>
      <c r="C377" s="6">
        <v>9529385</v>
      </c>
      <c r="D377" s="7">
        <v>43291</v>
      </c>
      <c r="E377" s="6" t="s">
        <v>3098</v>
      </c>
      <c r="F377" s="6" t="s">
        <v>3099</v>
      </c>
      <c r="G377" s="6">
        <v>5</v>
      </c>
      <c r="H377" s="6" t="s">
        <v>58</v>
      </c>
      <c r="I377" s="6" t="s">
        <v>130</v>
      </c>
      <c r="J377" s="6">
        <v>107238</v>
      </c>
      <c r="K377" s="6">
        <v>5</v>
      </c>
      <c r="L377" s="7">
        <v>41907</v>
      </c>
      <c r="M377" s="7">
        <v>44043</v>
      </c>
      <c r="N377" s="6" t="s">
        <v>1467</v>
      </c>
      <c r="O377" s="8" t="s">
        <v>912</v>
      </c>
      <c r="P377" s="9" t="s">
        <v>62</v>
      </c>
      <c r="Q377" s="10">
        <v>99</v>
      </c>
      <c r="R377" s="6">
        <v>37</v>
      </c>
      <c r="S377" s="6" t="s">
        <v>1741</v>
      </c>
      <c r="T377" s="6" t="s">
        <v>1742</v>
      </c>
      <c r="U377" s="6" t="s">
        <v>149</v>
      </c>
      <c r="V377" s="6" t="s">
        <v>85</v>
      </c>
      <c r="W377" s="6" t="s">
        <v>68</v>
      </c>
      <c r="X377" s="6">
        <v>2018</v>
      </c>
      <c r="Y377" s="6">
        <v>1960006</v>
      </c>
      <c r="Z377" s="6" t="s">
        <v>55</v>
      </c>
      <c r="AA377" s="6">
        <v>390603</v>
      </c>
      <c r="AB377" s="6">
        <v>197399</v>
      </c>
      <c r="AC377" s="6" t="s">
        <v>69</v>
      </c>
      <c r="AD377" s="6" t="s">
        <v>3100</v>
      </c>
      <c r="AE377" s="6">
        <v>588002</v>
      </c>
      <c r="AF377" s="6" t="s">
        <v>165</v>
      </c>
      <c r="AG377" s="6">
        <v>35031564</v>
      </c>
      <c r="AH377" s="6">
        <v>2022</v>
      </c>
      <c r="AI377" s="6">
        <v>0</v>
      </c>
      <c r="AJ377" s="6" t="s">
        <v>152</v>
      </c>
      <c r="AK377" s="6" t="s">
        <v>2561</v>
      </c>
      <c r="AL377" s="9" t="s">
        <v>62</v>
      </c>
      <c r="AM377" s="10">
        <v>99</v>
      </c>
      <c r="AN377" s="6" t="s">
        <v>3101</v>
      </c>
      <c r="AO377" s="9" t="s">
        <v>62</v>
      </c>
      <c r="AP377" s="10">
        <v>98</v>
      </c>
      <c r="AQ377" s="6" t="str">
        <f t="shared" si="11"/>
        <v>mm</v>
      </c>
    </row>
    <row r="378" spans="1:53" ht="15.75" customHeight="1">
      <c r="A378" s="6">
        <f t="shared" ca="1" si="10"/>
        <v>5.5746731496111757E-2</v>
      </c>
      <c r="B378" s="6" t="s">
        <v>889</v>
      </c>
      <c r="C378" s="6">
        <v>9406862</v>
      </c>
      <c r="D378" s="7">
        <v>43108</v>
      </c>
      <c r="E378" s="6" t="s">
        <v>56</v>
      </c>
      <c r="F378" s="6" t="s">
        <v>3102</v>
      </c>
      <c r="G378" s="6">
        <v>5</v>
      </c>
      <c r="H378" s="6" t="s">
        <v>58</v>
      </c>
      <c r="I378" s="6" t="s">
        <v>891</v>
      </c>
      <c r="J378" s="6">
        <v>23845</v>
      </c>
      <c r="K378" s="6">
        <v>4</v>
      </c>
      <c r="L378" s="7">
        <v>42005</v>
      </c>
      <c r="M378" s="7">
        <v>43830</v>
      </c>
      <c r="N378" s="6" t="s">
        <v>892</v>
      </c>
      <c r="O378" s="8" t="s">
        <v>202</v>
      </c>
      <c r="P378" s="9" t="s">
        <v>62</v>
      </c>
      <c r="Q378" s="10">
        <v>99</v>
      </c>
      <c r="R378" s="6">
        <v>2</v>
      </c>
      <c r="S378" s="6" t="s">
        <v>3104</v>
      </c>
      <c r="T378" s="6" t="s">
        <v>3105</v>
      </c>
      <c r="U378" s="6" t="s">
        <v>3106</v>
      </c>
      <c r="V378" s="6" t="s">
        <v>67</v>
      </c>
      <c r="W378" s="6" t="s">
        <v>68</v>
      </c>
      <c r="X378" s="6">
        <v>2018</v>
      </c>
      <c r="Y378" s="6">
        <v>375000</v>
      </c>
      <c r="Z378" s="6" t="s">
        <v>889</v>
      </c>
      <c r="AA378" s="6">
        <v>250000</v>
      </c>
      <c r="AB378" s="6">
        <v>125000</v>
      </c>
      <c r="AC378" s="6" t="s">
        <v>69</v>
      </c>
      <c r="AD378" s="6" t="s">
        <v>3107</v>
      </c>
      <c r="AE378" s="6">
        <v>375000</v>
      </c>
      <c r="AF378" s="6" t="s">
        <v>165</v>
      </c>
      <c r="AG378" s="6">
        <v>34478449</v>
      </c>
      <c r="AH378" s="6">
        <v>2021</v>
      </c>
      <c r="AI378" s="6">
        <v>1</v>
      </c>
      <c r="AJ378" s="6" t="s">
        <v>1224</v>
      </c>
      <c r="AK378" s="6" t="s">
        <v>3108</v>
      </c>
      <c r="AL378" s="9" t="s">
        <v>62</v>
      </c>
      <c r="AM378" s="10">
        <v>59</v>
      </c>
      <c r="AN378" s="6" t="s">
        <v>210</v>
      </c>
      <c r="AO378" s="9" t="s">
        <v>62</v>
      </c>
      <c r="AP378" s="10">
        <v>99</v>
      </c>
      <c r="AQ378" s="6" t="str">
        <f t="shared" si="11"/>
        <v>mm</v>
      </c>
      <c r="AR378" s="6">
        <v>0</v>
      </c>
      <c r="AS378" s="6">
        <v>0</v>
      </c>
      <c r="AT378" s="6">
        <v>1</v>
      </c>
      <c r="AU378" s="6">
        <v>1</v>
      </c>
      <c r="AV378" s="6">
        <v>1</v>
      </c>
      <c r="AW378" s="6">
        <v>0</v>
      </c>
      <c r="AX378" s="6">
        <v>0</v>
      </c>
      <c r="AY378" s="6">
        <v>0</v>
      </c>
      <c r="AZ378" s="6" t="s">
        <v>197</v>
      </c>
      <c r="BA378" s="6" t="s">
        <v>3109</v>
      </c>
    </row>
    <row r="379" spans="1:53" ht="15.75" customHeight="1">
      <c r="A379" s="6">
        <f t="shared" ca="1" si="10"/>
        <v>0.78987014275595391</v>
      </c>
      <c r="B379" s="6" t="s">
        <v>405</v>
      </c>
      <c r="C379" s="6">
        <v>9473023</v>
      </c>
      <c r="D379" s="7">
        <v>43214</v>
      </c>
      <c r="E379" s="6" t="s">
        <v>76</v>
      </c>
      <c r="F379" s="6" t="s">
        <v>3110</v>
      </c>
      <c r="G379" s="6">
        <v>5</v>
      </c>
      <c r="H379" s="6" t="s">
        <v>58</v>
      </c>
      <c r="I379" s="6" t="s">
        <v>407</v>
      </c>
      <c r="J379" s="6">
        <v>9411</v>
      </c>
      <c r="K379" s="6">
        <v>20</v>
      </c>
      <c r="L379" s="7">
        <v>35445</v>
      </c>
      <c r="M379" s="7">
        <v>43585</v>
      </c>
      <c r="N379" s="6" t="s">
        <v>1320</v>
      </c>
      <c r="O379" s="8" t="s">
        <v>202</v>
      </c>
      <c r="P379" s="9" t="s">
        <v>62</v>
      </c>
      <c r="Q379" s="10">
        <v>99</v>
      </c>
      <c r="R379" s="6">
        <v>3</v>
      </c>
      <c r="S379" s="6" t="s">
        <v>542</v>
      </c>
      <c r="T379" s="6" t="s">
        <v>543</v>
      </c>
      <c r="U379" s="6" t="s">
        <v>205</v>
      </c>
      <c r="V379" s="6" t="s">
        <v>67</v>
      </c>
      <c r="W379" s="6" t="s">
        <v>68</v>
      </c>
      <c r="X379" s="6">
        <v>2018</v>
      </c>
      <c r="Y379" s="6">
        <v>330347</v>
      </c>
      <c r="Z379" s="6" t="s">
        <v>405</v>
      </c>
      <c r="AA379" s="6">
        <v>210000</v>
      </c>
      <c r="AB379" s="6">
        <v>120347</v>
      </c>
      <c r="AC379" s="6" t="s">
        <v>69</v>
      </c>
      <c r="AD379" s="6" t="s">
        <v>3112</v>
      </c>
      <c r="AE379" s="6">
        <v>330347</v>
      </c>
      <c r="AF379" s="6" t="s">
        <v>165</v>
      </c>
      <c r="AG379" s="6">
        <v>32255261</v>
      </c>
      <c r="AH379" s="6">
        <v>2021</v>
      </c>
      <c r="AI379" s="6">
        <v>1</v>
      </c>
      <c r="AJ379" s="6" t="s">
        <v>3113</v>
      </c>
      <c r="AK379" s="6" t="s">
        <v>2239</v>
      </c>
      <c r="AL379" s="9" t="s">
        <v>62</v>
      </c>
      <c r="AM379" s="10">
        <v>99</v>
      </c>
      <c r="AN379" s="6" t="s">
        <v>210</v>
      </c>
      <c r="AO379" s="9" t="s">
        <v>62</v>
      </c>
      <c r="AP379" s="10">
        <v>99</v>
      </c>
      <c r="AQ379" s="6" t="str">
        <f t="shared" si="11"/>
        <v>mm</v>
      </c>
      <c r="AR379" s="6">
        <v>1</v>
      </c>
      <c r="AS379" s="6">
        <v>0</v>
      </c>
      <c r="AT379" s="6">
        <v>0</v>
      </c>
      <c r="AU379" s="6">
        <v>0</v>
      </c>
      <c r="AV379" s="6">
        <v>0</v>
      </c>
      <c r="AW379" s="6">
        <v>0</v>
      </c>
      <c r="AX379" s="6">
        <v>0</v>
      </c>
      <c r="AY379" s="6">
        <v>0</v>
      </c>
      <c r="AZ379" s="6" t="s">
        <v>197</v>
      </c>
      <c r="BA379" s="6" t="s">
        <v>3114</v>
      </c>
    </row>
    <row r="380" spans="1:53" ht="15.75" customHeight="1">
      <c r="A380" s="6">
        <f t="shared" ca="1" si="10"/>
        <v>0.14228277156813751</v>
      </c>
      <c r="B380" s="6" t="s">
        <v>405</v>
      </c>
      <c r="C380" s="6">
        <v>9267424</v>
      </c>
      <c r="D380" s="7">
        <v>42838</v>
      </c>
      <c r="E380" s="6" t="s">
        <v>76</v>
      </c>
      <c r="F380" s="6" t="s">
        <v>3115</v>
      </c>
      <c r="G380" s="6">
        <v>5</v>
      </c>
      <c r="H380" s="6" t="s">
        <v>58</v>
      </c>
      <c r="I380" s="6" t="s">
        <v>407</v>
      </c>
      <c r="J380" s="6">
        <v>34856</v>
      </c>
      <c r="K380" s="6">
        <v>5</v>
      </c>
      <c r="L380" s="7">
        <v>41487</v>
      </c>
      <c r="M380" s="7">
        <v>43220</v>
      </c>
      <c r="N380" s="6" t="s">
        <v>3116</v>
      </c>
      <c r="O380" s="8" t="s">
        <v>3117</v>
      </c>
      <c r="P380" s="9" t="s">
        <v>62</v>
      </c>
      <c r="Q380" s="10">
        <v>75</v>
      </c>
      <c r="R380" s="6">
        <v>12</v>
      </c>
      <c r="S380" s="6" t="s">
        <v>656</v>
      </c>
      <c r="T380" s="6" t="s">
        <v>204</v>
      </c>
      <c r="U380" s="6" t="s">
        <v>205</v>
      </c>
      <c r="V380" s="6" t="s">
        <v>85</v>
      </c>
      <c r="W380" s="6" t="s">
        <v>68</v>
      </c>
      <c r="X380" s="6">
        <v>2017</v>
      </c>
      <c r="Y380" s="6">
        <v>288427</v>
      </c>
      <c r="Z380" s="6" t="s">
        <v>405</v>
      </c>
      <c r="AA380" s="6">
        <v>224459</v>
      </c>
      <c r="AB380" s="6">
        <v>63968</v>
      </c>
      <c r="AC380" s="6" t="s">
        <v>69</v>
      </c>
      <c r="AD380" s="6" t="s">
        <v>3118</v>
      </c>
      <c r="AE380" s="6">
        <v>288427</v>
      </c>
      <c r="AF380" s="6" t="s">
        <v>165</v>
      </c>
      <c r="AG380" s="6">
        <v>33963288</v>
      </c>
      <c r="AH380" s="6">
        <v>2022</v>
      </c>
      <c r="AI380" s="6" t="s">
        <v>392</v>
      </c>
      <c r="AJ380" s="6" t="s">
        <v>436</v>
      </c>
      <c r="AK380" s="6" t="s">
        <v>3119</v>
      </c>
      <c r="AL380" s="9" t="s">
        <v>62</v>
      </c>
      <c r="AM380" s="10">
        <v>99</v>
      </c>
      <c r="AN380" s="6" t="s">
        <v>3120</v>
      </c>
      <c r="AO380" s="9" t="s">
        <v>73</v>
      </c>
      <c r="AP380" s="10">
        <v>77</v>
      </c>
      <c r="AQ380" s="6" t="str">
        <f t="shared" si="11"/>
        <v>mf</v>
      </c>
    </row>
    <row r="381" spans="1:53" ht="15.75" customHeight="1">
      <c r="A381" s="6">
        <f t="shared" ca="1" si="10"/>
        <v>0.55306175355354514</v>
      </c>
      <c r="B381" s="6" t="s">
        <v>199</v>
      </c>
      <c r="C381" s="6">
        <v>9445404</v>
      </c>
      <c r="D381" s="7">
        <v>43174</v>
      </c>
      <c r="E381" s="6" t="s">
        <v>3121</v>
      </c>
      <c r="F381" s="6" t="s">
        <v>3122</v>
      </c>
      <c r="G381" s="6">
        <v>5</v>
      </c>
      <c r="H381" s="6" t="s">
        <v>58</v>
      </c>
      <c r="I381" s="6" t="s">
        <v>149</v>
      </c>
      <c r="J381" s="6">
        <v>196660</v>
      </c>
      <c r="K381" s="6">
        <v>3</v>
      </c>
      <c r="L381" s="7">
        <v>42461</v>
      </c>
      <c r="M381" s="7">
        <v>43921</v>
      </c>
      <c r="N381" s="6" t="s">
        <v>3123</v>
      </c>
      <c r="O381" s="8" t="s">
        <v>3124</v>
      </c>
      <c r="P381" s="9" t="s">
        <v>62</v>
      </c>
      <c r="Q381" s="10">
        <v>99</v>
      </c>
      <c r="R381" s="6">
        <v>3</v>
      </c>
      <c r="S381" s="6" t="s">
        <v>882</v>
      </c>
      <c r="T381" s="6" t="s">
        <v>883</v>
      </c>
      <c r="U381" s="6" t="s">
        <v>884</v>
      </c>
      <c r="V381" s="6" t="s">
        <v>67</v>
      </c>
      <c r="W381" s="6" t="s">
        <v>68</v>
      </c>
      <c r="X381" s="6">
        <v>2018</v>
      </c>
      <c r="Y381" s="6">
        <v>551750</v>
      </c>
      <c r="Z381" s="6" t="s">
        <v>199</v>
      </c>
      <c r="AA381" s="6">
        <v>329403</v>
      </c>
      <c r="AB381" s="6">
        <v>222347</v>
      </c>
      <c r="AC381" s="6" t="s">
        <v>69</v>
      </c>
      <c r="AD381" s="6" t="s">
        <v>3125</v>
      </c>
      <c r="AE381" s="6">
        <v>551750</v>
      </c>
      <c r="AF381" s="6" t="s">
        <v>165</v>
      </c>
      <c r="AG381" s="6">
        <v>33545064</v>
      </c>
      <c r="AH381" s="6">
        <v>2021</v>
      </c>
      <c r="AI381" s="6" t="s">
        <v>392</v>
      </c>
      <c r="AJ381" s="6" t="s">
        <v>3126</v>
      </c>
      <c r="AK381" s="6" t="s">
        <v>3127</v>
      </c>
      <c r="AL381" s="9" t="s">
        <v>62</v>
      </c>
      <c r="AM381" s="10">
        <v>98</v>
      </c>
      <c r="AN381" s="6" t="s">
        <v>1124</v>
      </c>
      <c r="AO381" s="9" t="s">
        <v>73</v>
      </c>
      <c r="AP381" s="10">
        <v>99</v>
      </c>
      <c r="AQ381" s="6" t="str">
        <f t="shared" si="11"/>
        <v>mf</v>
      </c>
    </row>
    <row r="382" spans="1:53" ht="15.75" customHeight="1">
      <c r="A382" s="6">
        <f t="shared" ca="1" si="10"/>
        <v>7.7911541096125969E-2</v>
      </c>
      <c r="B382" s="6" t="s">
        <v>199</v>
      </c>
      <c r="C382" s="6">
        <v>9536714</v>
      </c>
      <c r="D382" s="7">
        <v>43318</v>
      </c>
      <c r="E382" s="6" t="s">
        <v>56</v>
      </c>
      <c r="F382" s="6" t="s">
        <v>3128</v>
      </c>
      <c r="G382" s="6">
        <v>5</v>
      </c>
      <c r="H382" s="6" t="s">
        <v>58</v>
      </c>
      <c r="I382" s="6" t="s">
        <v>149</v>
      </c>
      <c r="J382" s="6">
        <v>180279</v>
      </c>
      <c r="K382" s="6">
        <v>5</v>
      </c>
      <c r="L382" s="7">
        <v>41893</v>
      </c>
      <c r="M382" s="7">
        <v>44074</v>
      </c>
      <c r="N382" s="6" t="s">
        <v>3129</v>
      </c>
      <c r="O382" s="8" t="s">
        <v>3130</v>
      </c>
      <c r="P382" s="9" t="s">
        <v>62</v>
      </c>
      <c r="Q382" s="10">
        <v>99</v>
      </c>
      <c r="R382" s="6">
        <v>7</v>
      </c>
      <c r="S382" s="6" t="s">
        <v>3131</v>
      </c>
      <c r="T382" s="6" t="s">
        <v>175</v>
      </c>
      <c r="U382" s="6" t="s">
        <v>176</v>
      </c>
      <c r="V382" s="6" t="s">
        <v>336</v>
      </c>
      <c r="W382" s="6" t="s">
        <v>68</v>
      </c>
      <c r="X382" s="6">
        <v>2018</v>
      </c>
      <c r="Y382" s="6">
        <v>322736</v>
      </c>
      <c r="Z382" s="6" t="s">
        <v>199</v>
      </c>
      <c r="AA382" s="6">
        <v>269750</v>
      </c>
      <c r="AB382" s="6">
        <v>52986</v>
      </c>
      <c r="AC382" s="6" t="s">
        <v>69</v>
      </c>
      <c r="AD382" s="6" t="s">
        <v>3132</v>
      </c>
      <c r="AE382" s="6">
        <v>322736</v>
      </c>
      <c r="AF382" s="6" t="s">
        <v>165</v>
      </c>
      <c r="AG382" s="6">
        <v>36931102</v>
      </c>
      <c r="AH382" s="6">
        <v>2023</v>
      </c>
      <c r="AI382" s="6">
        <v>0</v>
      </c>
      <c r="AJ382" s="6" t="s">
        <v>3133</v>
      </c>
      <c r="AK382" s="6" t="s">
        <v>3134</v>
      </c>
      <c r="AL382" s="9" t="s">
        <v>73</v>
      </c>
      <c r="AM382" s="10">
        <v>98</v>
      </c>
      <c r="AN382" s="6" t="s">
        <v>3135</v>
      </c>
      <c r="AO382" s="9" t="s">
        <v>62</v>
      </c>
      <c r="AP382" s="10">
        <v>99</v>
      </c>
      <c r="AQ382" s="6" t="str">
        <f t="shared" si="11"/>
        <v>fm</v>
      </c>
    </row>
    <row r="383" spans="1:53" ht="15.75" customHeight="1">
      <c r="A383" s="6">
        <f t="shared" ca="1" si="10"/>
        <v>0.29091433628443664</v>
      </c>
      <c r="B383" s="6" t="s">
        <v>241</v>
      </c>
      <c r="C383" s="6">
        <v>9509513</v>
      </c>
      <c r="D383" s="7">
        <v>43265</v>
      </c>
      <c r="E383" s="6" t="s">
        <v>2435</v>
      </c>
      <c r="F383" s="6" t="s">
        <v>3136</v>
      </c>
      <c r="G383" s="6">
        <v>5</v>
      </c>
      <c r="H383" s="6" t="s">
        <v>58</v>
      </c>
      <c r="I383" s="6" t="s">
        <v>243</v>
      </c>
      <c r="J383" s="6">
        <v>126600</v>
      </c>
      <c r="K383" s="6">
        <v>4</v>
      </c>
      <c r="L383" s="7">
        <v>42263</v>
      </c>
      <c r="M383" s="7">
        <v>43982</v>
      </c>
      <c r="N383" s="6" t="s">
        <v>3137</v>
      </c>
      <c r="O383" s="8" t="s">
        <v>955</v>
      </c>
      <c r="P383" s="9" t="s">
        <v>62</v>
      </c>
      <c r="Q383" s="10">
        <v>99</v>
      </c>
      <c r="R383" s="6">
        <v>1</v>
      </c>
      <c r="S383" s="6" t="s">
        <v>3138</v>
      </c>
      <c r="T383" s="6" t="s">
        <v>3139</v>
      </c>
      <c r="U383" s="6" t="s">
        <v>434</v>
      </c>
      <c r="V383" s="6" t="s">
        <v>473</v>
      </c>
      <c r="W383" s="6" t="s">
        <v>68</v>
      </c>
      <c r="X383" s="6">
        <v>2018</v>
      </c>
      <c r="Y383" s="6">
        <v>394284</v>
      </c>
      <c r="Z383" s="6" t="s">
        <v>241</v>
      </c>
      <c r="AA383" s="6">
        <v>250000</v>
      </c>
      <c r="AB383" s="6">
        <v>144284</v>
      </c>
      <c r="AC383" s="6" t="s">
        <v>69</v>
      </c>
      <c r="AD383" s="6" t="s">
        <v>3140</v>
      </c>
      <c r="AE383" s="6">
        <v>394284</v>
      </c>
      <c r="AF383" s="6" t="s">
        <v>165</v>
      </c>
      <c r="AG383" s="6">
        <v>29956161</v>
      </c>
      <c r="AH383" s="6">
        <v>2018</v>
      </c>
      <c r="AI383" s="6" t="s">
        <v>392</v>
      </c>
      <c r="AJ383" s="6" t="s">
        <v>3141</v>
      </c>
      <c r="AK383" s="6" t="s">
        <v>3142</v>
      </c>
      <c r="AL383" s="9" t="s">
        <v>73</v>
      </c>
      <c r="AM383" s="10">
        <v>98</v>
      </c>
      <c r="AN383" s="6" t="s">
        <v>962</v>
      </c>
      <c r="AO383" s="9" t="s">
        <v>62</v>
      </c>
      <c r="AP383" s="10">
        <v>99</v>
      </c>
      <c r="AQ383" s="6" t="str">
        <f t="shared" si="11"/>
        <v>fm</v>
      </c>
    </row>
    <row r="384" spans="1:53" ht="15.75" customHeight="1">
      <c r="A384" s="6">
        <f t="shared" ca="1" si="10"/>
        <v>0.79793150214081077</v>
      </c>
      <c r="B384" s="6" t="s">
        <v>199</v>
      </c>
      <c r="C384" s="6">
        <v>9240600</v>
      </c>
      <c r="D384" s="7">
        <v>42802</v>
      </c>
      <c r="E384" s="6" t="s">
        <v>76</v>
      </c>
      <c r="F384" s="6" t="s">
        <v>3143</v>
      </c>
      <c r="G384" s="6">
        <v>5</v>
      </c>
      <c r="H384" s="6" t="s">
        <v>58</v>
      </c>
      <c r="I384" s="6" t="s">
        <v>149</v>
      </c>
      <c r="J384" s="6">
        <v>166703</v>
      </c>
      <c r="K384" s="6">
        <v>5</v>
      </c>
      <c r="L384" s="7">
        <v>41365</v>
      </c>
      <c r="M384" s="7">
        <v>43555</v>
      </c>
      <c r="N384" s="6" t="s">
        <v>2129</v>
      </c>
      <c r="O384" s="8" t="s">
        <v>202</v>
      </c>
      <c r="P384" s="9" t="s">
        <v>62</v>
      </c>
      <c r="Q384" s="10">
        <v>99</v>
      </c>
      <c r="R384" s="6">
        <v>2</v>
      </c>
      <c r="S384" s="6" t="s">
        <v>320</v>
      </c>
      <c r="T384" s="6" t="s">
        <v>321</v>
      </c>
      <c r="U384" s="6" t="s">
        <v>137</v>
      </c>
      <c r="V384" s="6" t="s">
        <v>67</v>
      </c>
      <c r="W384" s="6" t="s">
        <v>68</v>
      </c>
      <c r="X384" s="6">
        <v>2017</v>
      </c>
      <c r="Y384" s="6">
        <v>371731</v>
      </c>
      <c r="Z384" s="6" t="s">
        <v>199</v>
      </c>
      <c r="AA384" s="6">
        <v>322352</v>
      </c>
      <c r="AB384" s="6">
        <v>49379</v>
      </c>
      <c r="AC384" s="6" t="s">
        <v>69</v>
      </c>
      <c r="AD384" s="6" t="s">
        <v>3145</v>
      </c>
      <c r="AE384" s="6">
        <v>371731</v>
      </c>
      <c r="AF384" s="6" t="s">
        <v>165</v>
      </c>
      <c r="AG384" s="6">
        <v>37296169</v>
      </c>
      <c r="AH384" s="6">
        <v>2023</v>
      </c>
      <c r="AI384" s="6">
        <v>1</v>
      </c>
      <c r="AJ384" s="6" t="s">
        <v>1707</v>
      </c>
      <c r="AK384" s="6" t="s">
        <v>3146</v>
      </c>
      <c r="AL384" s="9" t="s">
        <v>73</v>
      </c>
      <c r="AM384" s="10">
        <v>91</v>
      </c>
      <c r="AN384" s="6" t="s">
        <v>210</v>
      </c>
      <c r="AO384" s="9" t="s">
        <v>62</v>
      </c>
      <c r="AP384" s="10">
        <v>99</v>
      </c>
      <c r="AQ384" s="6" t="str">
        <f t="shared" si="11"/>
        <v>fm</v>
      </c>
      <c r="AR384" s="6">
        <v>0</v>
      </c>
      <c r="AS384" s="6">
        <v>0</v>
      </c>
      <c r="AT384" s="6">
        <v>1</v>
      </c>
      <c r="AU384" s="6">
        <v>1</v>
      </c>
      <c r="AV384" s="6">
        <v>0</v>
      </c>
      <c r="AW384" s="6">
        <v>0</v>
      </c>
      <c r="AX384" s="6">
        <v>0</v>
      </c>
      <c r="AY384" s="6">
        <v>0</v>
      </c>
      <c r="AZ384" s="6" t="s">
        <v>197</v>
      </c>
      <c r="BA384" s="6" t="s">
        <v>3147</v>
      </c>
    </row>
    <row r="385" spans="1:53" ht="15.75" customHeight="1">
      <c r="A385" s="6">
        <f t="shared" ca="1" si="10"/>
        <v>0.67669408402963971</v>
      </c>
      <c r="B385" s="6" t="s">
        <v>1143</v>
      </c>
      <c r="C385" s="6">
        <v>9335266</v>
      </c>
      <c r="D385" s="7">
        <v>42957</v>
      </c>
      <c r="E385" s="6" t="s">
        <v>76</v>
      </c>
      <c r="F385" s="6" t="s">
        <v>3148</v>
      </c>
      <c r="G385" s="6">
        <v>5</v>
      </c>
      <c r="H385" s="6" t="s">
        <v>58</v>
      </c>
      <c r="I385" s="6" t="s">
        <v>1145</v>
      </c>
      <c r="J385" s="6">
        <v>63710</v>
      </c>
      <c r="K385" s="6">
        <v>5</v>
      </c>
      <c r="L385" s="7">
        <v>41518</v>
      </c>
      <c r="M385" s="7">
        <v>43708</v>
      </c>
      <c r="N385" s="6" t="s">
        <v>3149</v>
      </c>
      <c r="O385" s="8" t="s">
        <v>3150</v>
      </c>
      <c r="P385" s="9" t="s">
        <v>73</v>
      </c>
      <c r="Q385" s="10">
        <v>98</v>
      </c>
      <c r="R385" s="6">
        <v>1</v>
      </c>
      <c r="S385" s="6" t="s">
        <v>3151</v>
      </c>
      <c r="T385" s="6" t="s">
        <v>2642</v>
      </c>
      <c r="U385" s="6" t="s">
        <v>555</v>
      </c>
      <c r="V385" s="6" t="s">
        <v>67</v>
      </c>
      <c r="W385" s="6" t="s">
        <v>68</v>
      </c>
      <c r="X385" s="6">
        <v>2017</v>
      </c>
      <c r="Y385" s="6">
        <v>476066</v>
      </c>
      <c r="Z385" s="6" t="s">
        <v>1143</v>
      </c>
      <c r="AA385" s="6">
        <v>331271</v>
      </c>
      <c r="AB385" s="6">
        <v>144795</v>
      </c>
      <c r="AC385" s="6" t="s">
        <v>69</v>
      </c>
      <c r="AD385" s="6" t="s">
        <v>3152</v>
      </c>
      <c r="AE385" s="6">
        <v>476066</v>
      </c>
      <c r="AF385" s="6" t="s">
        <v>165</v>
      </c>
      <c r="AG385" s="6">
        <v>31320390</v>
      </c>
      <c r="AH385" s="6">
        <v>2019</v>
      </c>
      <c r="AI385" s="6" t="s">
        <v>392</v>
      </c>
      <c r="AJ385" s="6" t="s">
        <v>2988</v>
      </c>
      <c r="AK385" s="6" t="s">
        <v>3153</v>
      </c>
      <c r="AL385" s="9" t="s">
        <v>73</v>
      </c>
      <c r="AM385" s="10">
        <v>98</v>
      </c>
      <c r="AN385" s="6" t="s">
        <v>3154</v>
      </c>
      <c r="AO385" s="9" t="s">
        <v>62</v>
      </c>
      <c r="AP385" s="10">
        <v>95</v>
      </c>
      <c r="AQ385" s="6" t="str">
        <f t="shared" si="11"/>
        <v>fm</v>
      </c>
    </row>
    <row r="386" spans="1:53" ht="15.75" customHeight="1">
      <c r="A386" s="6">
        <f t="shared" ref="A386:A449" ca="1" si="12">RAND()</f>
        <v>1.0664916318007256E-3</v>
      </c>
      <c r="B386" s="6" t="s">
        <v>199</v>
      </c>
      <c r="C386" s="6">
        <v>9238499</v>
      </c>
      <c r="D386" s="7">
        <v>42793</v>
      </c>
      <c r="E386" s="6" t="s">
        <v>76</v>
      </c>
      <c r="F386" s="6" t="s">
        <v>3155</v>
      </c>
      <c r="G386" s="6">
        <v>5</v>
      </c>
      <c r="H386" s="6" t="s">
        <v>58</v>
      </c>
      <c r="I386" s="6" t="s">
        <v>149</v>
      </c>
      <c r="J386" s="6">
        <v>162411</v>
      </c>
      <c r="K386" s="6">
        <v>5</v>
      </c>
      <c r="L386" s="7">
        <v>41382</v>
      </c>
      <c r="M386" s="7">
        <v>43555</v>
      </c>
      <c r="N386" s="6" t="s">
        <v>811</v>
      </c>
      <c r="O386" s="8" t="s">
        <v>3157</v>
      </c>
      <c r="P386" s="9" t="s">
        <v>73</v>
      </c>
      <c r="Q386" s="10">
        <v>97</v>
      </c>
      <c r="R386" s="6">
        <v>3</v>
      </c>
      <c r="S386" s="6" t="s">
        <v>553</v>
      </c>
      <c r="T386" s="6" t="s">
        <v>554</v>
      </c>
      <c r="U386" s="6" t="s">
        <v>555</v>
      </c>
      <c r="V386" s="6" t="s">
        <v>67</v>
      </c>
      <c r="W386" s="6" t="s">
        <v>68</v>
      </c>
      <c r="X386" s="6">
        <v>2017</v>
      </c>
      <c r="Y386" s="6">
        <v>319550</v>
      </c>
      <c r="Z386" s="6" t="s">
        <v>199</v>
      </c>
      <c r="AA386" s="6">
        <v>207500</v>
      </c>
      <c r="AB386" s="6">
        <v>112050</v>
      </c>
      <c r="AC386" s="6" t="s">
        <v>69</v>
      </c>
      <c r="AD386" s="6" t="s">
        <v>3159</v>
      </c>
      <c r="AE386" s="6">
        <v>319550</v>
      </c>
      <c r="AF386" s="6" t="s">
        <v>165</v>
      </c>
      <c r="AG386" s="6">
        <v>35995507</v>
      </c>
      <c r="AH386" s="6">
        <v>2022</v>
      </c>
      <c r="AI386" s="6">
        <v>1</v>
      </c>
      <c r="AJ386" s="6" t="s">
        <v>3160</v>
      </c>
      <c r="AK386" s="6" t="s">
        <v>3161</v>
      </c>
      <c r="AL386" s="9" t="s">
        <v>73</v>
      </c>
      <c r="AM386" s="10">
        <v>98</v>
      </c>
      <c r="AN386" s="6" t="s">
        <v>3162</v>
      </c>
      <c r="AO386" s="9" t="s">
        <v>62</v>
      </c>
      <c r="AP386" s="10">
        <v>99</v>
      </c>
      <c r="AQ386" s="6" t="str">
        <f t="shared" ref="AQ386:AQ449" si="13">IF(OR(AL386="unknown", AO386="unknown"), "Missing", LEFT(AL386, 1) &amp; LEFT(AO386, 1))</f>
        <v>fm</v>
      </c>
      <c r="AR386" s="6">
        <v>0</v>
      </c>
      <c r="AS386" s="6">
        <v>0</v>
      </c>
      <c r="AT386" s="6">
        <v>0</v>
      </c>
      <c r="AU386" s="6">
        <v>0</v>
      </c>
      <c r="AV386" s="6">
        <v>0</v>
      </c>
      <c r="AW386" s="6">
        <v>0</v>
      </c>
      <c r="AX386" s="6">
        <v>0</v>
      </c>
      <c r="AY386" s="6">
        <v>1</v>
      </c>
      <c r="AZ386" s="6" t="s">
        <v>46</v>
      </c>
      <c r="BA386" s="6" t="s">
        <v>3163</v>
      </c>
    </row>
    <row r="387" spans="1:53" ht="15.75" customHeight="1">
      <c r="A387" s="6">
        <f t="shared" ca="1" si="12"/>
        <v>0.23478333265497786</v>
      </c>
      <c r="B387" s="6" t="s">
        <v>303</v>
      </c>
      <c r="C387" s="6">
        <v>9564092</v>
      </c>
      <c r="D387" s="7">
        <v>43243</v>
      </c>
      <c r="E387" s="6" t="s">
        <v>56</v>
      </c>
      <c r="F387" s="6" t="s">
        <v>3164</v>
      </c>
      <c r="G387" s="6">
        <v>5</v>
      </c>
      <c r="H387" s="6" t="s">
        <v>58</v>
      </c>
      <c r="I387" s="6" t="s">
        <v>305</v>
      </c>
      <c r="J387" s="6">
        <v>111444</v>
      </c>
      <c r="K387" s="6">
        <v>2</v>
      </c>
      <c r="L387" s="7">
        <v>42990</v>
      </c>
      <c r="M387" s="7">
        <v>43546</v>
      </c>
      <c r="N387" s="6" t="s">
        <v>1111</v>
      </c>
      <c r="O387" s="8" t="s">
        <v>2294</v>
      </c>
      <c r="P387" s="9" t="s">
        <v>62</v>
      </c>
      <c r="Q387" s="10">
        <v>99</v>
      </c>
      <c r="R387" s="6">
        <v>30</v>
      </c>
      <c r="S387" s="6" t="s">
        <v>747</v>
      </c>
      <c r="T387" s="6" t="s">
        <v>748</v>
      </c>
      <c r="U387" s="6" t="s">
        <v>176</v>
      </c>
      <c r="V387" s="6" t="s">
        <v>67</v>
      </c>
      <c r="W387" s="6" t="s">
        <v>68</v>
      </c>
      <c r="X387" s="6">
        <v>2018</v>
      </c>
      <c r="Y387" s="6">
        <v>515665</v>
      </c>
      <c r="Z387" s="6" t="s">
        <v>303</v>
      </c>
      <c r="AA387" s="6">
        <v>329665</v>
      </c>
      <c r="AB387" s="6">
        <v>186000</v>
      </c>
      <c r="AC387" s="6" t="s">
        <v>69</v>
      </c>
      <c r="AD387" s="6" t="s">
        <v>3166</v>
      </c>
      <c r="AE387" s="6">
        <v>515665</v>
      </c>
      <c r="AF387" s="6" t="s">
        <v>165</v>
      </c>
      <c r="AG387" s="6">
        <v>27889388</v>
      </c>
      <c r="AH387" s="6">
        <v>2017</v>
      </c>
      <c r="AI387" s="6">
        <v>1</v>
      </c>
      <c r="AJ387" s="6" t="s">
        <v>2124</v>
      </c>
      <c r="AK387" s="6" t="s">
        <v>588</v>
      </c>
      <c r="AL387" s="9" t="s">
        <v>62</v>
      </c>
      <c r="AM387" s="10">
        <v>99</v>
      </c>
      <c r="AN387" s="6" t="s">
        <v>3162</v>
      </c>
      <c r="AO387" s="9" t="s">
        <v>62</v>
      </c>
      <c r="AP387" s="10">
        <v>99</v>
      </c>
      <c r="AQ387" s="6" t="str">
        <f t="shared" si="13"/>
        <v>mm</v>
      </c>
      <c r="AR387" s="6">
        <v>1</v>
      </c>
      <c r="AS387" s="6">
        <v>0</v>
      </c>
      <c r="AT387" s="6">
        <v>0</v>
      </c>
      <c r="AU387" s="6">
        <v>0</v>
      </c>
      <c r="AV387" s="6">
        <v>0</v>
      </c>
      <c r="AW387" s="6">
        <v>0</v>
      </c>
      <c r="AX387" s="6">
        <v>0</v>
      </c>
      <c r="AY387" s="6">
        <v>0</v>
      </c>
      <c r="AZ387" s="6" t="s">
        <v>197</v>
      </c>
      <c r="BA387" s="6" t="s">
        <v>3167</v>
      </c>
    </row>
    <row r="388" spans="1:53" ht="15.75" customHeight="1">
      <c r="A388" s="6">
        <f t="shared" ca="1" si="12"/>
        <v>0.37636506889937671</v>
      </c>
      <c r="B388" s="6" t="s">
        <v>241</v>
      </c>
      <c r="C388" s="6">
        <v>9506816</v>
      </c>
      <c r="D388" s="7">
        <v>43232</v>
      </c>
      <c r="E388" s="6" t="s">
        <v>56</v>
      </c>
      <c r="F388" s="6" t="s">
        <v>3168</v>
      </c>
      <c r="G388" s="6">
        <v>5</v>
      </c>
      <c r="H388" s="6" t="s">
        <v>58</v>
      </c>
      <c r="I388" s="6" t="s">
        <v>243</v>
      </c>
      <c r="J388" s="6">
        <v>124315</v>
      </c>
      <c r="K388" s="6">
        <v>4</v>
      </c>
      <c r="L388" s="7">
        <v>42231</v>
      </c>
      <c r="M388" s="7">
        <v>44347</v>
      </c>
      <c r="N388" s="6" t="s">
        <v>201</v>
      </c>
      <c r="O388" s="8" t="s">
        <v>1104</v>
      </c>
      <c r="P388" s="9" t="s">
        <v>62</v>
      </c>
      <c r="Q388" s="10">
        <v>80</v>
      </c>
      <c r="R388" s="6">
        <v>7</v>
      </c>
      <c r="S388" s="6" t="s">
        <v>728</v>
      </c>
      <c r="T388" s="6" t="s">
        <v>472</v>
      </c>
      <c r="U388" s="6" t="s">
        <v>311</v>
      </c>
      <c r="V388" s="6" t="s">
        <v>336</v>
      </c>
      <c r="W388" s="6" t="s">
        <v>68</v>
      </c>
      <c r="X388" s="6">
        <v>2018</v>
      </c>
      <c r="Y388" s="6">
        <v>405166</v>
      </c>
      <c r="Z388" s="6" t="s">
        <v>241</v>
      </c>
      <c r="AA388" s="6">
        <v>309227</v>
      </c>
      <c r="AB388" s="6">
        <v>95939</v>
      </c>
      <c r="AC388" s="6" t="s">
        <v>69</v>
      </c>
      <c r="AD388" s="6" t="s">
        <v>3169</v>
      </c>
      <c r="AE388" s="6">
        <v>405166</v>
      </c>
      <c r="AF388" s="6" t="s">
        <v>165</v>
      </c>
      <c r="AG388" s="6">
        <v>34531364</v>
      </c>
      <c r="AH388" s="6">
        <v>2021</v>
      </c>
      <c r="AI388" s="6" t="s">
        <v>392</v>
      </c>
      <c r="AJ388" s="6" t="s">
        <v>3170</v>
      </c>
      <c r="AK388" s="6" t="s">
        <v>908</v>
      </c>
      <c r="AL388" s="9" t="s">
        <v>73</v>
      </c>
      <c r="AM388" s="10">
        <v>97</v>
      </c>
      <c r="AN388" s="6" t="s">
        <v>3171</v>
      </c>
      <c r="AO388" s="9" t="s">
        <v>62</v>
      </c>
      <c r="AP388" s="10">
        <v>80</v>
      </c>
      <c r="AQ388" s="6" t="str">
        <f t="shared" si="13"/>
        <v>fm</v>
      </c>
      <c r="AR388" s="6"/>
    </row>
    <row r="389" spans="1:53" ht="15.75" customHeight="1">
      <c r="A389" s="6">
        <f t="shared" ca="1" si="12"/>
        <v>0.70412122979780289</v>
      </c>
      <c r="B389" s="6" t="s">
        <v>254</v>
      </c>
      <c r="C389" s="6">
        <v>9247955</v>
      </c>
      <c r="D389" s="7">
        <v>42825</v>
      </c>
      <c r="E389" s="6" t="s">
        <v>76</v>
      </c>
      <c r="F389" s="6" t="s">
        <v>3172</v>
      </c>
      <c r="G389" s="6">
        <v>5</v>
      </c>
      <c r="H389" s="6" t="s">
        <v>58</v>
      </c>
      <c r="I389" s="6" t="s">
        <v>256</v>
      </c>
      <c r="J389" s="6">
        <v>110048</v>
      </c>
      <c r="K389" s="6">
        <v>4</v>
      </c>
      <c r="L389" s="7">
        <v>41791</v>
      </c>
      <c r="M389" s="7">
        <v>43555</v>
      </c>
      <c r="N389" s="6" t="s">
        <v>2364</v>
      </c>
      <c r="O389" s="8" t="s">
        <v>3173</v>
      </c>
      <c r="P389" s="9" t="s">
        <v>73</v>
      </c>
      <c r="Q389" s="10">
        <v>98</v>
      </c>
      <c r="R389" s="6">
        <v>7</v>
      </c>
      <c r="S389" s="6" t="s">
        <v>930</v>
      </c>
      <c r="T389" s="6" t="s">
        <v>595</v>
      </c>
      <c r="U389" s="6" t="s">
        <v>311</v>
      </c>
      <c r="V389" s="6" t="s">
        <v>85</v>
      </c>
      <c r="W389" s="6" t="s">
        <v>68</v>
      </c>
      <c r="X389" s="6">
        <v>2017</v>
      </c>
      <c r="Y389" s="6">
        <v>294414</v>
      </c>
      <c r="Z389" s="6" t="s">
        <v>254</v>
      </c>
      <c r="AA389" s="6">
        <v>194576</v>
      </c>
      <c r="AB389" s="6">
        <v>99838</v>
      </c>
      <c r="AC389" s="6" t="s">
        <v>69</v>
      </c>
      <c r="AD389" s="6" t="s">
        <v>3174</v>
      </c>
      <c r="AE389" s="6">
        <v>294414</v>
      </c>
      <c r="AF389" s="6" t="s">
        <v>165</v>
      </c>
      <c r="AG389" s="6">
        <v>36706751</v>
      </c>
      <c r="AH389" s="6">
        <v>2023</v>
      </c>
      <c r="AI389" s="6">
        <v>0</v>
      </c>
      <c r="AJ389" s="6" t="s">
        <v>1803</v>
      </c>
      <c r="AK389" s="6" t="s">
        <v>3175</v>
      </c>
      <c r="AL389" s="9" t="s">
        <v>73</v>
      </c>
      <c r="AM389" s="10">
        <v>98</v>
      </c>
      <c r="AN389" s="6" t="s">
        <v>3176</v>
      </c>
      <c r="AO389" s="9" t="s">
        <v>73</v>
      </c>
      <c r="AP389" s="10">
        <v>98</v>
      </c>
      <c r="AQ389" s="6" t="str">
        <f t="shared" si="13"/>
        <v>ff</v>
      </c>
    </row>
    <row r="390" spans="1:53" ht="15.75" customHeight="1">
      <c r="A390" s="6">
        <f t="shared" ca="1" si="12"/>
        <v>4.7672488325027351E-2</v>
      </c>
      <c r="B390" s="6" t="s">
        <v>254</v>
      </c>
      <c r="C390" s="6">
        <v>9339701</v>
      </c>
      <c r="D390" s="7">
        <v>42976</v>
      </c>
      <c r="E390" s="6" t="s">
        <v>56</v>
      </c>
      <c r="F390" s="6" t="s">
        <v>3177</v>
      </c>
      <c r="G390" s="6">
        <v>5</v>
      </c>
      <c r="H390" s="6" t="s">
        <v>58</v>
      </c>
      <c r="I390" s="6" t="s">
        <v>256</v>
      </c>
      <c r="J390" s="6">
        <v>37219</v>
      </c>
      <c r="K390" s="6">
        <v>29</v>
      </c>
      <c r="L390" s="7">
        <v>31594</v>
      </c>
      <c r="M390" s="7">
        <v>43343</v>
      </c>
      <c r="N390" s="6" t="s">
        <v>397</v>
      </c>
      <c r="O390" s="8" t="s">
        <v>3178</v>
      </c>
      <c r="P390" s="9" t="s">
        <v>62</v>
      </c>
      <c r="Q390" s="10">
        <v>98</v>
      </c>
      <c r="R390" s="6">
        <v>13</v>
      </c>
      <c r="S390" s="6" t="s">
        <v>390</v>
      </c>
      <c r="T390" s="6" t="s">
        <v>217</v>
      </c>
      <c r="U390" s="6" t="s">
        <v>120</v>
      </c>
      <c r="V390" s="6" t="s">
        <v>67</v>
      </c>
      <c r="W390" s="6" t="s">
        <v>68</v>
      </c>
      <c r="X390" s="6">
        <v>2017</v>
      </c>
      <c r="Y390" s="6">
        <v>400000</v>
      </c>
      <c r="Z390" s="6" t="s">
        <v>254</v>
      </c>
      <c r="AA390" s="6">
        <v>250000</v>
      </c>
      <c r="AB390" s="6">
        <v>150000</v>
      </c>
      <c r="AC390" s="6" t="s">
        <v>69</v>
      </c>
      <c r="AD390" s="6" t="s">
        <v>3179</v>
      </c>
      <c r="AE390" s="6">
        <v>400000</v>
      </c>
      <c r="AF390" s="6" t="s">
        <v>165</v>
      </c>
      <c r="AG390" s="6">
        <v>34710399</v>
      </c>
      <c r="AH390" s="6">
        <v>2022</v>
      </c>
      <c r="AI390" s="6">
        <v>0</v>
      </c>
      <c r="AJ390" s="6" t="s">
        <v>3180</v>
      </c>
      <c r="AK390" s="6" t="s">
        <v>1124</v>
      </c>
      <c r="AL390" s="9" t="s">
        <v>73</v>
      </c>
      <c r="AM390" s="10">
        <v>99</v>
      </c>
      <c r="AN390" s="6" t="s">
        <v>3181</v>
      </c>
      <c r="AO390" s="9" t="s">
        <v>62</v>
      </c>
      <c r="AP390" s="10">
        <v>90</v>
      </c>
      <c r="AQ390" s="6" t="str">
        <f t="shared" si="13"/>
        <v>fm</v>
      </c>
    </row>
    <row r="391" spans="1:53" ht="15.75" customHeight="1">
      <c r="A391" s="6">
        <f t="shared" ca="1" si="12"/>
        <v>0.10002200539562667</v>
      </c>
      <c r="B391" s="6" t="s">
        <v>55</v>
      </c>
      <c r="C391" s="6">
        <v>9464574</v>
      </c>
      <c r="D391" s="7">
        <v>43178</v>
      </c>
      <c r="E391" s="6" t="s">
        <v>211</v>
      </c>
      <c r="F391" s="6" t="s">
        <v>3182</v>
      </c>
      <c r="G391" s="6">
        <v>5</v>
      </c>
      <c r="H391" s="6" t="s">
        <v>58</v>
      </c>
      <c r="I391" s="6" t="s">
        <v>59</v>
      </c>
      <c r="J391" s="6">
        <v>84545</v>
      </c>
      <c r="K391" s="6">
        <v>5</v>
      </c>
      <c r="L391" s="7">
        <v>41730</v>
      </c>
      <c r="M391" s="7">
        <v>43616</v>
      </c>
      <c r="N391" s="6" t="s">
        <v>3183</v>
      </c>
      <c r="O391" s="8" t="s">
        <v>3185</v>
      </c>
      <c r="P391" s="9" t="s">
        <v>62</v>
      </c>
      <c r="Q391" s="10">
        <v>99</v>
      </c>
      <c r="R391" s="6">
        <v>11</v>
      </c>
      <c r="S391" s="6" t="s">
        <v>532</v>
      </c>
      <c r="T391" s="6" t="s">
        <v>533</v>
      </c>
      <c r="U391" s="6" t="s">
        <v>149</v>
      </c>
      <c r="V391" s="6" t="s">
        <v>218</v>
      </c>
      <c r="W391" s="6" t="s">
        <v>68</v>
      </c>
      <c r="X391" s="6">
        <v>2018</v>
      </c>
      <c r="Y391" s="6">
        <v>602544</v>
      </c>
      <c r="Z391" s="6" t="s">
        <v>55</v>
      </c>
      <c r="AA391" s="6">
        <v>380154</v>
      </c>
      <c r="AB391" s="6">
        <v>222390</v>
      </c>
      <c r="AC391" s="6" t="s">
        <v>69</v>
      </c>
      <c r="AD391" s="6" t="s">
        <v>3186</v>
      </c>
      <c r="AE391" s="6">
        <v>602544</v>
      </c>
      <c r="AF391" s="6" t="s">
        <v>165</v>
      </c>
      <c r="AG391" s="6">
        <v>34965973</v>
      </c>
      <c r="AH391" s="6">
        <v>2022</v>
      </c>
      <c r="AI391" s="6">
        <v>1</v>
      </c>
      <c r="AJ391" s="6" t="s">
        <v>896</v>
      </c>
      <c r="AK391" s="6" t="s">
        <v>3187</v>
      </c>
      <c r="AL391" s="9" t="s">
        <v>73</v>
      </c>
      <c r="AM391" s="10">
        <v>100</v>
      </c>
      <c r="AN391" s="6" t="s">
        <v>3188</v>
      </c>
      <c r="AO391" s="9" t="s">
        <v>62</v>
      </c>
      <c r="AP391" s="10">
        <v>99</v>
      </c>
      <c r="AQ391" s="6" t="str">
        <f t="shared" si="13"/>
        <v>fm</v>
      </c>
      <c r="AR391" s="6">
        <v>1</v>
      </c>
      <c r="AS391" s="6">
        <v>0</v>
      </c>
      <c r="AT391" s="6">
        <v>0</v>
      </c>
      <c r="AU391" s="6">
        <v>0</v>
      </c>
      <c r="AV391" s="6">
        <v>0</v>
      </c>
      <c r="AW391" s="6">
        <v>1</v>
      </c>
      <c r="AX391" s="6">
        <v>0</v>
      </c>
      <c r="AY391" s="6">
        <v>0</v>
      </c>
      <c r="AZ391" s="6" t="s">
        <v>301</v>
      </c>
      <c r="BA391" s="6" t="s">
        <v>3189</v>
      </c>
    </row>
    <row r="392" spans="1:53" ht="15.75" customHeight="1">
      <c r="A392" s="6">
        <f t="shared" ca="1" si="12"/>
        <v>0.79203824240663268</v>
      </c>
      <c r="B392" s="6" t="s">
        <v>109</v>
      </c>
      <c r="C392" s="6">
        <v>9398120</v>
      </c>
      <c r="D392" s="7">
        <v>43091</v>
      </c>
      <c r="E392" s="6" t="s">
        <v>76</v>
      </c>
      <c r="F392" s="6" t="s">
        <v>3190</v>
      </c>
      <c r="G392" s="6">
        <v>5</v>
      </c>
      <c r="H392" s="6" t="s">
        <v>58</v>
      </c>
      <c r="I392" s="6" t="s">
        <v>112</v>
      </c>
      <c r="J392" s="6">
        <v>10217</v>
      </c>
      <c r="K392" s="6">
        <v>24</v>
      </c>
      <c r="L392" s="7">
        <v>34151</v>
      </c>
      <c r="M392" s="7">
        <v>43830</v>
      </c>
      <c r="N392" s="6" t="s">
        <v>225</v>
      </c>
      <c r="O392" s="8" t="s">
        <v>2294</v>
      </c>
      <c r="P392" s="9" t="s">
        <v>62</v>
      </c>
      <c r="Q392" s="10">
        <v>99</v>
      </c>
      <c r="R392" s="6">
        <v>11</v>
      </c>
      <c r="S392" s="6" t="s">
        <v>532</v>
      </c>
      <c r="T392" s="6" t="s">
        <v>533</v>
      </c>
      <c r="U392" s="6" t="s">
        <v>149</v>
      </c>
      <c r="V392" s="6" t="s">
        <v>67</v>
      </c>
      <c r="W392" s="6" t="s">
        <v>68</v>
      </c>
      <c r="X392" s="6">
        <v>2018</v>
      </c>
      <c r="Y392" s="6">
        <v>590099</v>
      </c>
      <c r="Z392" s="6" t="s">
        <v>109</v>
      </c>
      <c r="AA392" s="6">
        <v>372302</v>
      </c>
      <c r="AB392" s="6">
        <v>217797</v>
      </c>
      <c r="AC392" s="6" t="s">
        <v>69</v>
      </c>
      <c r="AD392" s="6" t="s">
        <v>3192</v>
      </c>
      <c r="AE392" s="6">
        <v>590099</v>
      </c>
      <c r="AF392" s="6" t="s">
        <v>193</v>
      </c>
      <c r="AG392" s="6">
        <v>32621915</v>
      </c>
      <c r="AH392" s="6">
        <v>2021</v>
      </c>
      <c r="AI392" s="6">
        <v>1</v>
      </c>
      <c r="AJ392" s="6" t="s">
        <v>3193</v>
      </c>
      <c r="AK392" s="6" t="s">
        <v>1780</v>
      </c>
      <c r="AL392" s="9" t="s">
        <v>62</v>
      </c>
      <c r="AM392" s="10">
        <v>100</v>
      </c>
      <c r="AN392" s="6" t="s">
        <v>3194</v>
      </c>
      <c r="AO392" s="9" t="s">
        <v>62</v>
      </c>
      <c r="AP392" s="10">
        <v>99</v>
      </c>
      <c r="AQ392" s="6" t="str">
        <f t="shared" si="13"/>
        <v>mm</v>
      </c>
      <c r="AR392" s="6">
        <v>0</v>
      </c>
      <c r="AS392" s="6">
        <v>1</v>
      </c>
      <c r="AT392" s="6">
        <v>0</v>
      </c>
      <c r="AU392" s="6">
        <v>0</v>
      </c>
      <c r="AV392" s="6">
        <v>0</v>
      </c>
      <c r="AW392" s="6">
        <v>0</v>
      </c>
      <c r="AX392" s="6">
        <v>0</v>
      </c>
      <c r="AY392" s="6">
        <v>0</v>
      </c>
      <c r="AZ392" s="6" t="s">
        <v>197</v>
      </c>
      <c r="BA392" s="6" t="s">
        <v>3195</v>
      </c>
    </row>
    <row r="393" spans="1:53" ht="15.75" customHeight="1">
      <c r="A393" s="6">
        <f t="shared" ca="1" si="12"/>
        <v>0.57032113533871953</v>
      </c>
      <c r="B393" s="6" t="s">
        <v>127</v>
      </c>
      <c r="C393" s="6">
        <v>9386015</v>
      </c>
      <c r="D393" s="7">
        <v>43040</v>
      </c>
      <c r="E393" s="6" t="s">
        <v>76</v>
      </c>
      <c r="F393" s="6" t="s">
        <v>3196</v>
      </c>
      <c r="G393" s="6">
        <v>5</v>
      </c>
      <c r="H393" s="6" t="s">
        <v>58</v>
      </c>
      <c r="I393" s="6" t="s">
        <v>130</v>
      </c>
      <c r="J393" s="6">
        <v>102338</v>
      </c>
      <c r="K393" s="6">
        <v>5</v>
      </c>
      <c r="L393" s="7">
        <v>41609</v>
      </c>
      <c r="M393" s="7">
        <v>43799</v>
      </c>
      <c r="N393" s="6" t="s">
        <v>1748</v>
      </c>
      <c r="O393" s="8" t="s">
        <v>1104</v>
      </c>
      <c r="P393" s="9" t="s">
        <v>62</v>
      </c>
      <c r="Q393" s="10">
        <v>80</v>
      </c>
      <c r="R393" s="6">
        <v>6</v>
      </c>
      <c r="S393" s="6" t="s">
        <v>432</v>
      </c>
      <c r="T393" s="6" t="s">
        <v>433</v>
      </c>
      <c r="U393" s="6" t="s">
        <v>434</v>
      </c>
      <c r="V393" s="6" t="s">
        <v>67</v>
      </c>
      <c r="W393" s="6" t="s">
        <v>68</v>
      </c>
      <c r="X393" s="6">
        <v>2018</v>
      </c>
      <c r="Y393" s="6">
        <v>432862</v>
      </c>
      <c r="Z393" s="6" t="s">
        <v>127</v>
      </c>
      <c r="AA393" s="6">
        <v>279974</v>
      </c>
      <c r="AB393" s="6">
        <v>152888</v>
      </c>
      <c r="AC393" s="6" t="s">
        <v>69</v>
      </c>
      <c r="AD393" s="6" t="s">
        <v>3197</v>
      </c>
      <c r="AE393" s="6">
        <v>432862</v>
      </c>
      <c r="AF393" s="6" t="s">
        <v>165</v>
      </c>
      <c r="AG393" s="6">
        <v>32579917</v>
      </c>
      <c r="AH393" s="6">
        <v>2020</v>
      </c>
      <c r="AI393" s="6">
        <v>0</v>
      </c>
      <c r="AJ393" s="6" t="s">
        <v>3198</v>
      </c>
      <c r="AK393" s="6" t="s">
        <v>3199</v>
      </c>
      <c r="AL393" s="9" t="s">
        <v>62</v>
      </c>
      <c r="AM393" s="10">
        <v>99</v>
      </c>
      <c r="AN393" s="6" t="s">
        <v>3200</v>
      </c>
      <c r="AO393" s="9" t="s">
        <v>73</v>
      </c>
      <c r="AP393" s="10">
        <v>100</v>
      </c>
      <c r="AQ393" s="6" t="str">
        <f t="shared" si="13"/>
        <v>mf</v>
      </c>
    </row>
    <row r="394" spans="1:53" ht="15.75" customHeight="1">
      <c r="A394" s="6">
        <f t="shared" ca="1" si="12"/>
        <v>6.1762426098617706E-2</v>
      </c>
      <c r="B394" s="6" t="s">
        <v>55</v>
      </c>
      <c r="C394" s="6">
        <v>9220855</v>
      </c>
      <c r="D394" s="7">
        <v>42766</v>
      </c>
      <c r="E394" s="6" t="s">
        <v>76</v>
      </c>
      <c r="F394" s="6" t="s">
        <v>3201</v>
      </c>
      <c r="G394" s="6">
        <v>5</v>
      </c>
      <c r="H394" s="6" t="s">
        <v>58</v>
      </c>
      <c r="I394" s="6" t="s">
        <v>59</v>
      </c>
      <c r="J394" s="6">
        <v>80177</v>
      </c>
      <c r="K394" s="6">
        <v>5</v>
      </c>
      <c r="L394" s="7">
        <v>41334</v>
      </c>
      <c r="M394" s="7">
        <v>43159</v>
      </c>
      <c r="N394" s="6" t="s">
        <v>3202</v>
      </c>
      <c r="O394" s="8" t="s">
        <v>3203</v>
      </c>
      <c r="P394" s="9" t="s">
        <v>73</v>
      </c>
      <c r="Q394" s="10">
        <v>89</v>
      </c>
      <c r="R394" s="6">
        <v>16</v>
      </c>
      <c r="S394" s="6" t="s">
        <v>1363</v>
      </c>
      <c r="T394" s="6" t="s">
        <v>1364</v>
      </c>
      <c r="U394" s="6" t="s">
        <v>149</v>
      </c>
      <c r="V394" s="6" t="s">
        <v>67</v>
      </c>
      <c r="W394" s="6" t="s">
        <v>68</v>
      </c>
      <c r="X394" s="6">
        <v>2017</v>
      </c>
      <c r="Y394" s="6">
        <v>343880</v>
      </c>
      <c r="Z394" s="6" t="s">
        <v>55</v>
      </c>
      <c r="AA394" s="6">
        <v>218750</v>
      </c>
      <c r="AB394" s="6">
        <v>125130</v>
      </c>
      <c r="AC394" s="6" t="s">
        <v>69</v>
      </c>
      <c r="AD394" s="6" t="s">
        <v>3204</v>
      </c>
      <c r="AE394" s="6">
        <v>343880</v>
      </c>
      <c r="AF394" s="6" t="s">
        <v>165</v>
      </c>
      <c r="AG394" s="6">
        <v>37104009</v>
      </c>
      <c r="AH394" s="6">
        <v>2023</v>
      </c>
      <c r="AI394" s="6">
        <v>0</v>
      </c>
      <c r="AJ394" s="6" t="s">
        <v>3205</v>
      </c>
      <c r="AK394" s="6" t="s">
        <v>3206</v>
      </c>
      <c r="AL394" s="9" t="s">
        <v>73</v>
      </c>
      <c r="AM394" s="10">
        <v>96</v>
      </c>
      <c r="AN394" s="6" t="s">
        <v>3207</v>
      </c>
      <c r="AO394" s="9" t="s">
        <v>62</v>
      </c>
      <c r="AP394" s="10">
        <v>99</v>
      </c>
      <c r="AQ394" s="6" t="str">
        <f t="shared" si="13"/>
        <v>fm</v>
      </c>
    </row>
    <row r="395" spans="1:53" ht="15.75" customHeight="1">
      <c r="A395" s="6">
        <f t="shared" ca="1" si="12"/>
        <v>0.42722040284533536</v>
      </c>
      <c r="B395" s="6" t="s">
        <v>199</v>
      </c>
      <c r="C395" s="6">
        <v>9443507</v>
      </c>
      <c r="D395" s="7">
        <v>43160</v>
      </c>
      <c r="E395" s="6" t="s">
        <v>76</v>
      </c>
      <c r="F395" s="6" t="s">
        <v>3208</v>
      </c>
      <c r="G395" s="6">
        <v>5</v>
      </c>
      <c r="H395" s="6" t="s">
        <v>58</v>
      </c>
      <c r="I395" s="6" t="s">
        <v>149</v>
      </c>
      <c r="J395" s="6">
        <v>133046</v>
      </c>
      <c r="K395" s="6">
        <v>10</v>
      </c>
      <c r="L395" s="7">
        <v>39548</v>
      </c>
      <c r="M395" s="7">
        <v>43890</v>
      </c>
      <c r="N395" s="6" t="s">
        <v>489</v>
      </c>
      <c r="O395" s="8" t="s">
        <v>1443</v>
      </c>
      <c r="P395" s="9" t="s">
        <v>73</v>
      </c>
      <c r="Q395" s="10">
        <v>98</v>
      </c>
      <c r="R395" s="6">
        <v>6</v>
      </c>
      <c r="S395" s="6" t="s">
        <v>333</v>
      </c>
      <c r="T395" s="6" t="s">
        <v>334</v>
      </c>
      <c r="U395" s="6" t="s">
        <v>335</v>
      </c>
      <c r="V395" s="6" t="s">
        <v>67</v>
      </c>
      <c r="W395" s="6" t="s">
        <v>68</v>
      </c>
      <c r="X395" s="6">
        <v>2018</v>
      </c>
      <c r="Y395" s="6">
        <v>313875</v>
      </c>
      <c r="Z395" s="6" t="s">
        <v>199</v>
      </c>
      <c r="AA395" s="6">
        <v>202500</v>
      </c>
      <c r="AB395" s="6">
        <v>111375</v>
      </c>
      <c r="AC395" s="6" t="s">
        <v>69</v>
      </c>
      <c r="AD395" s="6" t="s">
        <v>3209</v>
      </c>
      <c r="AE395" s="6">
        <v>313875</v>
      </c>
      <c r="AF395" s="6" t="s">
        <v>165</v>
      </c>
      <c r="AG395" s="6">
        <v>30498082</v>
      </c>
      <c r="AH395" s="6">
        <v>2018</v>
      </c>
      <c r="AI395" s="6">
        <v>0</v>
      </c>
      <c r="AJ395" s="6" t="s">
        <v>1278</v>
      </c>
      <c r="AK395" s="6" t="s">
        <v>3210</v>
      </c>
      <c r="AL395" s="9" t="s">
        <v>73</v>
      </c>
      <c r="AM395" s="10">
        <v>98</v>
      </c>
      <c r="AN395" s="6" t="s">
        <v>3211</v>
      </c>
      <c r="AO395" s="9" t="s">
        <v>73</v>
      </c>
      <c r="AP395" s="10">
        <v>97</v>
      </c>
      <c r="AQ395" s="6" t="str">
        <f t="shared" si="13"/>
        <v>ff</v>
      </c>
    </row>
    <row r="396" spans="1:53" ht="15.75" customHeight="1">
      <c r="A396" s="6">
        <f t="shared" ca="1" si="12"/>
        <v>0.94484023438426146</v>
      </c>
      <c r="B396" s="6" t="s">
        <v>254</v>
      </c>
      <c r="C396" s="6">
        <v>9476252</v>
      </c>
      <c r="D396" s="7">
        <v>43227</v>
      </c>
      <c r="E396" s="6" t="s">
        <v>743</v>
      </c>
      <c r="F396" s="6" t="s">
        <v>3212</v>
      </c>
      <c r="G396" s="6">
        <v>5</v>
      </c>
      <c r="H396" s="6" t="s">
        <v>58</v>
      </c>
      <c r="I396" s="6" t="s">
        <v>256</v>
      </c>
      <c r="J396" s="6">
        <v>107145</v>
      </c>
      <c r="K396" s="6">
        <v>5</v>
      </c>
      <c r="L396" s="7">
        <v>41852</v>
      </c>
      <c r="M396" s="7">
        <v>43951</v>
      </c>
      <c r="N396" s="6" t="s">
        <v>616</v>
      </c>
      <c r="O396" s="8" t="s">
        <v>1815</v>
      </c>
      <c r="P396" s="9" t="s">
        <v>62</v>
      </c>
      <c r="Q396" s="10">
        <v>100</v>
      </c>
      <c r="R396" s="6">
        <v>13</v>
      </c>
      <c r="S396" s="6" t="s">
        <v>390</v>
      </c>
      <c r="T396" s="6" t="s">
        <v>217</v>
      </c>
      <c r="U396" s="6" t="s">
        <v>120</v>
      </c>
      <c r="V396" s="6" t="s">
        <v>67</v>
      </c>
      <c r="W396" s="6" t="s">
        <v>68</v>
      </c>
      <c r="X396" s="6">
        <v>2018</v>
      </c>
      <c r="Y396" s="6">
        <v>484645</v>
      </c>
      <c r="Z396" s="6" t="s">
        <v>254</v>
      </c>
      <c r="AA396" s="6">
        <v>306438</v>
      </c>
      <c r="AB396" s="6">
        <v>178207</v>
      </c>
      <c r="AC396" s="6" t="s">
        <v>69</v>
      </c>
      <c r="AD396" s="6" t="s">
        <v>3214</v>
      </c>
      <c r="AE396" s="6">
        <v>484645</v>
      </c>
      <c r="AF396" s="6" t="s">
        <v>165</v>
      </c>
      <c r="AG396" s="6">
        <v>35230973</v>
      </c>
      <c r="AH396" s="6">
        <v>2022</v>
      </c>
      <c r="AI396" s="6">
        <v>1</v>
      </c>
      <c r="AJ396" s="6" t="s">
        <v>587</v>
      </c>
      <c r="AK396" s="6" t="s">
        <v>3215</v>
      </c>
      <c r="AL396" s="9" t="s">
        <v>62</v>
      </c>
      <c r="AM396" s="10">
        <v>69</v>
      </c>
      <c r="AN396" s="6" t="s">
        <v>3194</v>
      </c>
      <c r="AO396" s="9" t="s">
        <v>62</v>
      </c>
      <c r="AP396" s="10">
        <v>99</v>
      </c>
      <c r="AQ396" s="6" t="str">
        <f t="shared" si="13"/>
        <v>mm</v>
      </c>
      <c r="AR396" s="6">
        <v>0</v>
      </c>
      <c r="AS396" s="6">
        <v>0</v>
      </c>
      <c r="AT396" s="6">
        <v>1</v>
      </c>
      <c r="AU396" s="6">
        <v>0</v>
      </c>
      <c r="AV396" s="6">
        <v>0</v>
      </c>
      <c r="AW396" s="6">
        <v>0</v>
      </c>
      <c r="AX396" s="6">
        <v>0</v>
      </c>
      <c r="AY396" s="6">
        <v>0</v>
      </c>
      <c r="AZ396" s="6" t="s">
        <v>197</v>
      </c>
      <c r="BA396" s="6" t="s">
        <v>3216</v>
      </c>
    </row>
    <row r="397" spans="1:53" ht="15.75" customHeight="1">
      <c r="A397" s="6">
        <f t="shared" ca="1" si="12"/>
        <v>5.6729707564907805E-2</v>
      </c>
      <c r="B397" s="6" t="s">
        <v>241</v>
      </c>
      <c r="C397" s="6">
        <v>9860085</v>
      </c>
      <c r="D397" s="7">
        <v>43524</v>
      </c>
      <c r="E397" s="6" t="s">
        <v>56</v>
      </c>
      <c r="F397" s="6" t="s">
        <v>3217</v>
      </c>
      <c r="G397" s="6">
        <v>6</v>
      </c>
      <c r="H397" s="6" t="s">
        <v>58</v>
      </c>
      <c r="I397" s="6" t="s">
        <v>243</v>
      </c>
      <c r="J397" s="6">
        <v>128066</v>
      </c>
      <c r="K397" s="6">
        <v>6</v>
      </c>
      <c r="L397" s="7">
        <v>42079</v>
      </c>
      <c r="M397" s="7">
        <v>43524</v>
      </c>
      <c r="N397" s="6" t="s">
        <v>3218</v>
      </c>
      <c r="O397" s="8" t="s">
        <v>1815</v>
      </c>
      <c r="P397" s="9" t="s">
        <v>62</v>
      </c>
      <c r="Q397" s="10">
        <v>100</v>
      </c>
      <c r="R397" s="6">
        <v>14</v>
      </c>
      <c r="S397" s="6" t="s">
        <v>1038</v>
      </c>
      <c r="T397" s="6" t="s">
        <v>1039</v>
      </c>
      <c r="U397" s="6" t="s">
        <v>120</v>
      </c>
      <c r="V397" s="6" t="s">
        <v>121</v>
      </c>
      <c r="W397" s="6" t="s">
        <v>68</v>
      </c>
      <c r="X397" s="6">
        <v>2018</v>
      </c>
      <c r="Y397" s="6">
        <v>83665</v>
      </c>
      <c r="Z397" s="6" t="s">
        <v>241</v>
      </c>
      <c r="AA397" s="6">
        <v>61432</v>
      </c>
      <c r="AB397" s="6">
        <v>22233</v>
      </c>
      <c r="AC397" s="6" t="s">
        <v>69</v>
      </c>
      <c r="AD397" s="6" t="s">
        <v>3219</v>
      </c>
      <c r="AE397" s="6">
        <v>83665</v>
      </c>
      <c r="AF397" s="6" t="s">
        <v>165</v>
      </c>
      <c r="AG397" s="6">
        <v>37127250</v>
      </c>
      <c r="AH397" s="6">
        <v>2023</v>
      </c>
      <c r="AI397" s="6">
        <v>1</v>
      </c>
      <c r="AJ397" s="6" t="s">
        <v>3220</v>
      </c>
      <c r="AK397" s="6" t="s">
        <v>3221</v>
      </c>
      <c r="AL397" s="9" t="s">
        <v>62</v>
      </c>
      <c r="AM397" s="10">
        <v>99</v>
      </c>
      <c r="AN397" s="6" t="s">
        <v>3222</v>
      </c>
      <c r="AO397" s="9" t="s">
        <v>62</v>
      </c>
      <c r="AP397" s="10">
        <v>97</v>
      </c>
      <c r="AQ397" s="6" t="str">
        <f t="shared" si="13"/>
        <v>mm</v>
      </c>
      <c r="AR397" s="6">
        <v>1</v>
      </c>
      <c r="AS397" s="6">
        <v>0</v>
      </c>
      <c r="AT397" s="6">
        <v>0</v>
      </c>
      <c r="AU397" s="6">
        <v>0</v>
      </c>
      <c r="AV397" s="6">
        <v>0</v>
      </c>
      <c r="AW397" s="6">
        <v>0</v>
      </c>
      <c r="AX397" s="6">
        <v>0</v>
      </c>
      <c r="AY397" s="6">
        <v>0</v>
      </c>
      <c r="AZ397" s="6" t="s">
        <v>301</v>
      </c>
      <c r="BA397" s="6" t="s">
        <v>3223</v>
      </c>
    </row>
    <row r="398" spans="1:53" ht="15.75" customHeight="1">
      <c r="A398" s="6">
        <f t="shared" ca="1" si="12"/>
        <v>4.8600119874243841E-2</v>
      </c>
      <c r="B398" s="6" t="s">
        <v>241</v>
      </c>
      <c r="C398" s="6">
        <v>9326845</v>
      </c>
      <c r="D398" s="7">
        <v>42963</v>
      </c>
      <c r="E398" s="6" t="s">
        <v>328</v>
      </c>
      <c r="F398" s="6" t="s">
        <v>3224</v>
      </c>
      <c r="G398" s="6">
        <v>5</v>
      </c>
      <c r="H398" s="6" t="s">
        <v>58</v>
      </c>
      <c r="I398" s="6" t="s">
        <v>243</v>
      </c>
      <c r="J398" s="6">
        <v>123557</v>
      </c>
      <c r="K398" s="6">
        <v>3</v>
      </c>
      <c r="L398" s="7">
        <v>42248</v>
      </c>
      <c r="M398" s="7">
        <v>44439</v>
      </c>
      <c r="N398" s="6" t="s">
        <v>331</v>
      </c>
      <c r="O398" s="8" t="s">
        <v>3173</v>
      </c>
      <c r="P398" s="9" t="s">
        <v>73</v>
      </c>
      <c r="Q398" s="10">
        <v>98</v>
      </c>
      <c r="R398" s="6">
        <v>4</v>
      </c>
      <c r="S398" s="6" t="s">
        <v>1512</v>
      </c>
      <c r="T398" s="6" t="s">
        <v>1513</v>
      </c>
      <c r="U398" s="6" t="s">
        <v>640</v>
      </c>
      <c r="V398" s="6" t="s">
        <v>85</v>
      </c>
      <c r="W398" s="6" t="s">
        <v>68</v>
      </c>
      <c r="X398" s="6">
        <v>2017</v>
      </c>
      <c r="Y398" s="6">
        <v>637818</v>
      </c>
      <c r="Z398" s="6" t="s">
        <v>241</v>
      </c>
      <c r="AA398" s="6">
        <v>475181</v>
      </c>
      <c r="AB398" s="6">
        <v>162637</v>
      </c>
      <c r="AC398" s="6" t="s">
        <v>69</v>
      </c>
      <c r="AD398" s="6" t="s">
        <v>3227</v>
      </c>
      <c r="AE398" s="6">
        <v>637818</v>
      </c>
      <c r="AF398" s="6" t="s">
        <v>165</v>
      </c>
      <c r="AG398" s="6">
        <v>34894356</v>
      </c>
      <c r="AH398" s="6">
        <v>2022</v>
      </c>
      <c r="AI398" s="6">
        <v>1</v>
      </c>
      <c r="AJ398" s="6" t="s">
        <v>3228</v>
      </c>
      <c r="AK398" s="6" t="s">
        <v>3229</v>
      </c>
      <c r="AL398" s="9" t="s">
        <v>73</v>
      </c>
      <c r="AM398" s="10">
        <v>98</v>
      </c>
      <c r="AN398" s="6" t="s">
        <v>2289</v>
      </c>
      <c r="AO398" s="9" t="s">
        <v>62</v>
      </c>
      <c r="AP398" s="10">
        <v>99</v>
      </c>
      <c r="AQ398" s="6" t="str">
        <f t="shared" si="13"/>
        <v>fm</v>
      </c>
      <c r="AR398" s="6">
        <v>0</v>
      </c>
      <c r="AS398" s="6">
        <v>0</v>
      </c>
      <c r="AT398" s="6">
        <v>1</v>
      </c>
      <c r="AU398" s="6">
        <v>1</v>
      </c>
      <c r="AV398" s="6">
        <v>0</v>
      </c>
      <c r="AW398" s="6">
        <v>0</v>
      </c>
      <c r="AX398" s="6">
        <v>0</v>
      </c>
      <c r="AY398" s="6">
        <v>0</v>
      </c>
      <c r="AZ398" s="6" t="s">
        <v>107</v>
      </c>
      <c r="BA398" s="6" t="s">
        <v>3230</v>
      </c>
    </row>
    <row r="399" spans="1:53" ht="15.75" customHeight="1">
      <c r="A399" s="6">
        <f t="shared" ca="1" si="12"/>
        <v>0.62010599089442753</v>
      </c>
      <c r="B399" s="6" t="s">
        <v>199</v>
      </c>
      <c r="C399" s="6">
        <v>9764919</v>
      </c>
      <c r="D399" s="7">
        <v>43357</v>
      </c>
      <c r="E399" s="6" t="s">
        <v>110</v>
      </c>
      <c r="F399" s="6" t="s">
        <v>3231</v>
      </c>
      <c r="G399" s="6">
        <v>7</v>
      </c>
      <c r="H399" s="6" t="s">
        <v>58</v>
      </c>
      <c r="I399" s="6" t="s">
        <v>149</v>
      </c>
      <c r="J399" s="6">
        <v>207645</v>
      </c>
      <c r="K399" s="6">
        <v>3</v>
      </c>
      <c r="L399" s="7">
        <v>42573</v>
      </c>
      <c r="M399" s="7">
        <v>44377</v>
      </c>
      <c r="N399" s="6" t="s">
        <v>3232</v>
      </c>
      <c r="O399" s="8" t="s">
        <v>2285</v>
      </c>
      <c r="P399" s="9" t="s">
        <v>62</v>
      </c>
      <c r="Q399" s="10">
        <v>99</v>
      </c>
      <c r="R399" s="6">
        <v>12</v>
      </c>
      <c r="S399" s="6" t="s">
        <v>3235</v>
      </c>
      <c r="T399" s="6" t="s">
        <v>217</v>
      </c>
      <c r="U399" s="6" t="s">
        <v>120</v>
      </c>
      <c r="V399" s="6" t="s">
        <v>67</v>
      </c>
      <c r="W399" s="6" t="s">
        <v>68</v>
      </c>
      <c r="X399" s="6">
        <v>2018</v>
      </c>
      <c r="Y399" s="6">
        <v>575548</v>
      </c>
      <c r="Z399" s="6" t="s">
        <v>199</v>
      </c>
      <c r="AA399" s="6">
        <v>406836</v>
      </c>
      <c r="AB399" s="6">
        <v>168712</v>
      </c>
      <c r="AC399" s="6" t="s">
        <v>69</v>
      </c>
      <c r="AD399" s="6" t="s">
        <v>3236</v>
      </c>
      <c r="AE399" s="6">
        <v>575548</v>
      </c>
      <c r="AF399" s="6" t="s">
        <v>165</v>
      </c>
      <c r="AG399" s="6">
        <v>36571987</v>
      </c>
      <c r="AH399" s="6">
        <v>2023</v>
      </c>
      <c r="AI399" s="6">
        <v>1</v>
      </c>
      <c r="AJ399" s="6" t="s">
        <v>3237</v>
      </c>
      <c r="AK399" s="6" t="s">
        <v>3238</v>
      </c>
      <c r="AL399" s="9" t="s">
        <v>73</v>
      </c>
      <c r="AM399" s="10">
        <v>97</v>
      </c>
      <c r="AN399" s="6" t="s">
        <v>2289</v>
      </c>
      <c r="AO399" s="9" t="s">
        <v>62</v>
      </c>
      <c r="AP399" s="10">
        <v>99</v>
      </c>
      <c r="AQ399" s="6" t="str">
        <f t="shared" si="13"/>
        <v>fm</v>
      </c>
      <c r="AR399" s="6">
        <v>1</v>
      </c>
      <c r="AS399" s="6">
        <v>0</v>
      </c>
      <c r="AT399" s="6">
        <v>0</v>
      </c>
      <c r="AU399" s="6">
        <v>0</v>
      </c>
      <c r="AV399" s="6">
        <v>0</v>
      </c>
      <c r="AW399" s="6">
        <v>0</v>
      </c>
      <c r="AX399" s="6">
        <v>1</v>
      </c>
      <c r="AY399" s="6">
        <v>0</v>
      </c>
      <c r="AZ399" s="6" t="s">
        <v>107</v>
      </c>
      <c r="BA399" s="6" t="s">
        <v>3239</v>
      </c>
    </row>
    <row r="400" spans="1:53" ht="15.75" customHeight="1">
      <c r="A400" s="6">
        <f t="shared" ca="1" si="12"/>
        <v>0.21968799781025916</v>
      </c>
      <c r="B400" s="6" t="s">
        <v>405</v>
      </c>
      <c r="C400" s="6">
        <v>9395911</v>
      </c>
      <c r="D400" s="7">
        <v>43082</v>
      </c>
      <c r="E400" s="6" t="s">
        <v>76</v>
      </c>
      <c r="F400" s="6" t="s">
        <v>3240</v>
      </c>
      <c r="G400" s="6">
        <v>5</v>
      </c>
      <c r="H400" s="6" t="s">
        <v>58</v>
      </c>
      <c r="I400" s="6" t="s">
        <v>407</v>
      </c>
      <c r="J400" s="6">
        <v>36564</v>
      </c>
      <c r="K400" s="6">
        <v>5</v>
      </c>
      <c r="L400" s="7">
        <v>41532</v>
      </c>
      <c r="M400" s="7">
        <v>43830</v>
      </c>
      <c r="N400" s="6" t="s">
        <v>973</v>
      </c>
      <c r="O400" s="8" t="s">
        <v>3242</v>
      </c>
      <c r="P400" s="9" t="s">
        <v>62</v>
      </c>
      <c r="Q400" s="10">
        <v>80</v>
      </c>
      <c r="R400" s="6">
        <v>8</v>
      </c>
      <c r="S400" s="6" t="s">
        <v>2448</v>
      </c>
      <c r="T400" s="6" t="s">
        <v>472</v>
      </c>
      <c r="U400" s="6" t="s">
        <v>311</v>
      </c>
      <c r="V400" s="6" t="s">
        <v>473</v>
      </c>
      <c r="W400" s="6" t="s">
        <v>68</v>
      </c>
      <c r="X400" s="6">
        <v>2018</v>
      </c>
      <c r="Y400" s="6">
        <v>435000</v>
      </c>
      <c r="Z400" s="6" t="s">
        <v>405</v>
      </c>
      <c r="AA400" s="6">
        <v>250000</v>
      </c>
      <c r="AB400" s="6">
        <v>185000</v>
      </c>
      <c r="AC400" s="6" t="s">
        <v>69</v>
      </c>
      <c r="AD400" s="6" t="s">
        <v>3243</v>
      </c>
      <c r="AE400" s="6">
        <v>435000</v>
      </c>
      <c r="AF400" s="6" t="s">
        <v>165</v>
      </c>
      <c r="AG400" s="6">
        <v>33264122</v>
      </c>
      <c r="AH400" s="6">
        <v>2021</v>
      </c>
      <c r="AI400" s="6">
        <v>1</v>
      </c>
      <c r="AJ400" s="6" t="s">
        <v>3244</v>
      </c>
      <c r="AK400" s="6" t="s">
        <v>3245</v>
      </c>
      <c r="AL400" s="9" t="s">
        <v>73</v>
      </c>
      <c r="AM400" s="10">
        <v>57</v>
      </c>
      <c r="AN400" s="6" t="s">
        <v>2289</v>
      </c>
      <c r="AO400" s="9" t="s">
        <v>62</v>
      </c>
      <c r="AP400" s="10">
        <v>99</v>
      </c>
      <c r="AQ400" s="6" t="str">
        <f t="shared" si="13"/>
        <v>fm</v>
      </c>
      <c r="AR400" s="6">
        <v>1</v>
      </c>
      <c r="AS400" s="6">
        <v>0</v>
      </c>
      <c r="AT400" s="6">
        <v>0</v>
      </c>
      <c r="AU400" s="6">
        <v>0</v>
      </c>
      <c r="AV400" s="6">
        <v>0</v>
      </c>
      <c r="AW400" s="6">
        <v>0</v>
      </c>
      <c r="AX400" s="6">
        <v>0</v>
      </c>
      <c r="AY400" s="6">
        <v>0</v>
      </c>
      <c r="AZ400" s="6" t="s">
        <v>197</v>
      </c>
      <c r="BA400" s="6" t="s">
        <v>3246</v>
      </c>
    </row>
    <row r="401" spans="1:53" ht="15.75" customHeight="1">
      <c r="A401" s="6">
        <f t="shared" ca="1" si="12"/>
        <v>0.78618020563507862</v>
      </c>
      <c r="B401" s="6" t="s">
        <v>286</v>
      </c>
      <c r="C401" s="6">
        <v>9171936</v>
      </c>
      <c r="D401" s="7">
        <v>42669</v>
      </c>
      <c r="E401" s="6" t="s">
        <v>76</v>
      </c>
      <c r="F401" s="6" t="s">
        <v>3247</v>
      </c>
      <c r="G401" s="6">
        <v>5</v>
      </c>
      <c r="H401" s="6" t="s">
        <v>58</v>
      </c>
      <c r="I401" s="6" t="s">
        <v>289</v>
      </c>
      <c r="J401" s="6">
        <v>41236</v>
      </c>
      <c r="K401" s="6">
        <v>23</v>
      </c>
      <c r="L401" s="7">
        <v>34213</v>
      </c>
      <c r="M401" s="7">
        <v>43404</v>
      </c>
      <c r="N401" s="6" t="s">
        <v>2474</v>
      </c>
      <c r="O401" s="8" t="s">
        <v>3248</v>
      </c>
      <c r="P401" s="9" t="s">
        <v>62</v>
      </c>
      <c r="Q401" s="10">
        <v>99</v>
      </c>
      <c r="R401" s="6">
        <v>5</v>
      </c>
      <c r="S401" s="6" t="s">
        <v>1261</v>
      </c>
      <c r="T401" s="6" t="s">
        <v>1262</v>
      </c>
      <c r="U401" s="6" t="s">
        <v>236</v>
      </c>
      <c r="V401" s="6" t="s">
        <v>67</v>
      </c>
      <c r="W401" s="6" t="s">
        <v>68</v>
      </c>
      <c r="X401" s="6">
        <v>2017</v>
      </c>
      <c r="Y401" s="6">
        <v>395000</v>
      </c>
      <c r="Z401" s="6" t="s">
        <v>286</v>
      </c>
      <c r="AA401" s="6">
        <v>250000</v>
      </c>
      <c r="AB401" s="6">
        <v>145000</v>
      </c>
      <c r="AC401" s="6" t="s">
        <v>69</v>
      </c>
      <c r="AD401" s="6" t="s">
        <v>3249</v>
      </c>
      <c r="AE401" s="6">
        <v>395000</v>
      </c>
      <c r="AF401" s="6" t="s">
        <v>165</v>
      </c>
      <c r="AG401" s="6">
        <v>35693780</v>
      </c>
      <c r="AH401" s="6">
        <v>2022</v>
      </c>
      <c r="AI401" s="6" t="s">
        <v>392</v>
      </c>
      <c r="AJ401" s="6" t="s">
        <v>2409</v>
      </c>
      <c r="AK401" s="6" t="s">
        <v>1612</v>
      </c>
      <c r="AL401" s="9" t="s">
        <v>73</v>
      </c>
      <c r="AM401" s="10">
        <v>98</v>
      </c>
      <c r="AN401" s="6" t="s">
        <v>3250</v>
      </c>
      <c r="AO401" s="9" t="s">
        <v>62</v>
      </c>
      <c r="AP401" s="10">
        <v>99</v>
      </c>
      <c r="AQ401" s="6" t="str">
        <f t="shared" si="13"/>
        <v>fm</v>
      </c>
    </row>
    <row r="402" spans="1:53" ht="15.75" customHeight="1">
      <c r="A402" s="6">
        <f t="shared" ca="1" si="12"/>
        <v>0.6428869672174099</v>
      </c>
      <c r="B402" s="6" t="s">
        <v>303</v>
      </c>
      <c r="C402" s="6">
        <v>9232138</v>
      </c>
      <c r="D402" s="7">
        <v>42823</v>
      </c>
      <c r="E402" s="6" t="s">
        <v>76</v>
      </c>
      <c r="F402" s="6" t="s">
        <v>3251</v>
      </c>
      <c r="G402" s="6">
        <v>5</v>
      </c>
      <c r="H402" s="6" t="s">
        <v>58</v>
      </c>
      <c r="I402" s="6" t="s">
        <v>305</v>
      </c>
      <c r="J402" s="6">
        <v>70858</v>
      </c>
      <c r="K402" s="6">
        <v>9</v>
      </c>
      <c r="L402" s="7">
        <v>39173</v>
      </c>
      <c r="M402" s="7">
        <v>43555</v>
      </c>
      <c r="N402" s="6" t="s">
        <v>1434</v>
      </c>
      <c r="O402" s="8" t="s">
        <v>2396</v>
      </c>
      <c r="P402" s="9" t="s">
        <v>62</v>
      </c>
      <c r="Q402" s="10">
        <v>99</v>
      </c>
      <c r="R402" s="6">
        <v>1</v>
      </c>
      <c r="S402" s="6" t="s">
        <v>2641</v>
      </c>
      <c r="T402" s="6" t="s">
        <v>2642</v>
      </c>
      <c r="U402" s="6" t="s">
        <v>555</v>
      </c>
      <c r="V402" s="6" t="s">
        <v>473</v>
      </c>
      <c r="W402" s="6" t="s">
        <v>68</v>
      </c>
      <c r="X402" s="6">
        <v>2017</v>
      </c>
      <c r="Y402" s="6">
        <v>339525</v>
      </c>
      <c r="Z402" s="6" t="s">
        <v>303</v>
      </c>
      <c r="AA402" s="6">
        <v>224004</v>
      </c>
      <c r="AB402" s="6">
        <v>115521</v>
      </c>
      <c r="AC402" s="6" t="s">
        <v>69</v>
      </c>
      <c r="AD402" s="6" t="s">
        <v>3252</v>
      </c>
      <c r="AE402" s="6">
        <v>339525</v>
      </c>
      <c r="AF402" s="6" t="s">
        <v>165</v>
      </c>
      <c r="AG402" s="6">
        <v>30352852</v>
      </c>
      <c r="AH402" s="6">
        <v>2018</v>
      </c>
      <c r="AI402" s="6" t="s">
        <v>1084</v>
      </c>
      <c r="AJ402" s="6" t="s">
        <v>152</v>
      </c>
      <c r="AK402" s="6" t="s">
        <v>721</v>
      </c>
      <c r="AL402" s="9" t="s">
        <v>62</v>
      </c>
      <c r="AM402" s="10">
        <v>99</v>
      </c>
      <c r="AN402" s="6" t="s">
        <v>3253</v>
      </c>
      <c r="AO402" s="9" t="s">
        <v>62</v>
      </c>
      <c r="AP402" s="10">
        <v>99</v>
      </c>
      <c r="AQ402" s="6" t="str">
        <f t="shared" si="13"/>
        <v>mm</v>
      </c>
    </row>
    <row r="403" spans="1:53" ht="15.75" customHeight="1">
      <c r="A403" s="6">
        <f t="shared" ca="1" si="12"/>
        <v>0.90391345852116356</v>
      </c>
      <c r="B403" s="6" t="s">
        <v>92</v>
      </c>
      <c r="C403" s="6">
        <v>9474645</v>
      </c>
      <c r="D403" s="7">
        <v>43164</v>
      </c>
      <c r="E403" s="6" t="s">
        <v>3254</v>
      </c>
      <c r="F403" s="6" t="s">
        <v>3255</v>
      </c>
      <c r="G403" s="6">
        <v>5</v>
      </c>
      <c r="H403" s="6" t="s">
        <v>58</v>
      </c>
      <c r="I403" s="6" t="s">
        <v>95</v>
      </c>
      <c r="J403" s="6">
        <v>74559</v>
      </c>
      <c r="K403" s="6">
        <v>5</v>
      </c>
      <c r="L403" s="7">
        <v>41760</v>
      </c>
      <c r="M403" s="7">
        <v>43890</v>
      </c>
      <c r="N403" s="6" t="s">
        <v>3256</v>
      </c>
      <c r="O403" s="8" t="s">
        <v>3258</v>
      </c>
      <c r="P403" s="9" t="s">
        <v>73</v>
      </c>
      <c r="Q403" s="10">
        <v>97</v>
      </c>
      <c r="R403" s="6">
        <v>6</v>
      </c>
      <c r="S403" s="6" t="s">
        <v>333</v>
      </c>
      <c r="T403" s="6" t="s">
        <v>334</v>
      </c>
      <c r="U403" s="6" t="s">
        <v>335</v>
      </c>
      <c r="V403" s="6" t="s">
        <v>67</v>
      </c>
      <c r="W403" s="6" t="s">
        <v>68</v>
      </c>
      <c r="X403" s="6">
        <v>2018</v>
      </c>
      <c r="Y403" s="6">
        <v>395940</v>
      </c>
      <c r="Z403" s="6" t="s">
        <v>92</v>
      </c>
      <c r="AA403" s="6">
        <v>255445</v>
      </c>
      <c r="AB403" s="6">
        <v>140495</v>
      </c>
      <c r="AC403" s="6" t="s">
        <v>69</v>
      </c>
      <c r="AD403" s="6" t="s">
        <v>3259</v>
      </c>
      <c r="AE403" s="6">
        <v>395940</v>
      </c>
      <c r="AF403" s="6" t="s">
        <v>165</v>
      </c>
      <c r="AG403" s="6">
        <v>36380614</v>
      </c>
      <c r="AH403" s="6">
        <v>2022</v>
      </c>
      <c r="AI403" s="6">
        <v>1</v>
      </c>
      <c r="AJ403" s="6" t="s">
        <v>3260</v>
      </c>
      <c r="AK403" s="6" t="s">
        <v>3261</v>
      </c>
      <c r="AL403" s="9" t="s">
        <v>73</v>
      </c>
      <c r="AM403" s="10">
        <v>98</v>
      </c>
      <c r="AN403" s="6" t="s">
        <v>3262</v>
      </c>
      <c r="AO403" s="9" t="s">
        <v>73</v>
      </c>
      <c r="AP403" s="10">
        <v>97</v>
      </c>
      <c r="AQ403" s="6" t="str">
        <f t="shared" si="13"/>
        <v>ff</v>
      </c>
      <c r="AR403" s="6">
        <v>0</v>
      </c>
      <c r="AS403" s="6">
        <v>0</v>
      </c>
      <c r="AT403" s="6">
        <v>1</v>
      </c>
      <c r="AU403" s="6">
        <v>1</v>
      </c>
      <c r="AV403" s="6">
        <v>1</v>
      </c>
      <c r="AW403" s="6">
        <v>0</v>
      </c>
      <c r="AX403" s="6">
        <v>0</v>
      </c>
      <c r="AY403" s="6">
        <v>0</v>
      </c>
      <c r="AZ403" s="6" t="s">
        <v>90</v>
      </c>
      <c r="BA403" s="6" t="s">
        <v>3263</v>
      </c>
    </row>
    <row r="404" spans="1:53" ht="15.75" customHeight="1">
      <c r="A404" s="6">
        <f t="shared" ca="1" si="12"/>
        <v>0.71669152550658066</v>
      </c>
      <c r="B404" s="6" t="s">
        <v>254</v>
      </c>
      <c r="C404" s="6">
        <v>9458215</v>
      </c>
      <c r="D404" s="7">
        <v>43175</v>
      </c>
      <c r="E404" s="6" t="s">
        <v>3264</v>
      </c>
      <c r="F404" s="6" t="s">
        <v>3265</v>
      </c>
      <c r="G404" s="6">
        <v>5</v>
      </c>
      <c r="H404" s="6" t="s">
        <v>58</v>
      </c>
      <c r="I404" s="6" t="s">
        <v>256</v>
      </c>
      <c r="J404" s="6">
        <v>115257</v>
      </c>
      <c r="K404" s="6">
        <v>18</v>
      </c>
      <c r="L404" s="7">
        <v>36373</v>
      </c>
      <c r="M404" s="7">
        <v>43921</v>
      </c>
      <c r="N404" s="6" t="s">
        <v>388</v>
      </c>
      <c r="O404" s="8" t="s">
        <v>1993</v>
      </c>
      <c r="P404" s="9" t="s">
        <v>73</v>
      </c>
      <c r="Q404" s="10">
        <v>99</v>
      </c>
      <c r="R404" s="6">
        <v>6</v>
      </c>
      <c r="S404" s="6" t="s">
        <v>432</v>
      </c>
      <c r="T404" s="6" t="s">
        <v>433</v>
      </c>
      <c r="U404" s="6" t="s">
        <v>434</v>
      </c>
      <c r="V404" s="6" t="s">
        <v>67</v>
      </c>
      <c r="W404" s="6" t="s">
        <v>68</v>
      </c>
      <c r="X404" s="6">
        <v>2018</v>
      </c>
      <c r="Y404" s="6">
        <v>452134</v>
      </c>
      <c r="Z404" s="6" t="s">
        <v>254</v>
      </c>
      <c r="AA404" s="6">
        <v>305038</v>
      </c>
      <c r="AB404" s="6">
        <v>147096</v>
      </c>
      <c r="AC404" s="6" t="s">
        <v>69</v>
      </c>
      <c r="AD404" s="6" t="s">
        <v>3267</v>
      </c>
      <c r="AE404" s="6">
        <v>452134</v>
      </c>
      <c r="AF404" s="6" t="s">
        <v>165</v>
      </c>
      <c r="AG404" s="6">
        <v>37268765</v>
      </c>
      <c r="AH404" s="6">
        <v>2023</v>
      </c>
      <c r="AI404" s="6">
        <v>1</v>
      </c>
      <c r="AJ404" s="6" t="s">
        <v>3268</v>
      </c>
      <c r="AK404" s="6" t="s">
        <v>3269</v>
      </c>
      <c r="AL404" s="9" t="s">
        <v>73</v>
      </c>
      <c r="AM404" s="10">
        <v>98</v>
      </c>
      <c r="AN404" s="6" t="s">
        <v>3270</v>
      </c>
      <c r="AO404" s="9" t="s">
        <v>62</v>
      </c>
      <c r="AP404" s="10">
        <v>100</v>
      </c>
      <c r="AQ404" s="6" t="str">
        <f t="shared" si="13"/>
        <v>fm</v>
      </c>
      <c r="AR404" s="6">
        <v>0</v>
      </c>
      <c r="AS404" s="6">
        <v>1</v>
      </c>
      <c r="AT404" s="6">
        <v>0</v>
      </c>
      <c r="AU404" s="6">
        <v>0</v>
      </c>
      <c r="AV404" s="6">
        <v>0</v>
      </c>
      <c r="AW404" s="6">
        <v>1</v>
      </c>
      <c r="AX404" s="6">
        <v>0</v>
      </c>
      <c r="AY404" s="6">
        <v>0</v>
      </c>
      <c r="AZ404" s="6" t="s">
        <v>197</v>
      </c>
      <c r="BA404" s="6" t="s">
        <v>3271</v>
      </c>
    </row>
    <row r="405" spans="1:53" ht="15.75" customHeight="1">
      <c r="A405" s="6">
        <f t="shared" ca="1" si="12"/>
        <v>0.76452169796675318</v>
      </c>
      <c r="B405" s="6" t="s">
        <v>254</v>
      </c>
      <c r="C405" s="6">
        <v>9483313</v>
      </c>
      <c r="D405" s="7">
        <v>43221</v>
      </c>
      <c r="E405" s="6" t="s">
        <v>76</v>
      </c>
      <c r="F405" s="6" t="s">
        <v>3272</v>
      </c>
      <c r="G405" s="6">
        <v>5</v>
      </c>
      <c r="H405" s="6" t="s">
        <v>58</v>
      </c>
      <c r="I405" s="6" t="s">
        <v>256</v>
      </c>
      <c r="J405" s="6">
        <v>110092</v>
      </c>
      <c r="K405" s="6">
        <v>6</v>
      </c>
      <c r="L405" s="7">
        <v>41791</v>
      </c>
      <c r="M405" s="7">
        <v>44347</v>
      </c>
      <c r="N405" s="6" t="s">
        <v>1057</v>
      </c>
      <c r="O405" s="8" t="s">
        <v>3273</v>
      </c>
      <c r="P405" s="9" t="s">
        <v>73</v>
      </c>
      <c r="Q405" s="10">
        <v>98</v>
      </c>
      <c r="R405" s="6">
        <v>10</v>
      </c>
      <c r="S405" s="6" t="s">
        <v>3274</v>
      </c>
      <c r="T405" s="6" t="s">
        <v>957</v>
      </c>
      <c r="U405" s="6" t="s">
        <v>84</v>
      </c>
      <c r="V405" s="6" t="s">
        <v>85</v>
      </c>
      <c r="W405" s="6" t="s">
        <v>68</v>
      </c>
      <c r="X405" s="6">
        <v>2018</v>
      </c>
      <c r="Y405" s="6">
        <v>299555</v>
      </c>
      <c r="Z405" s="6" t="s">
        <v>254</v>
      </c>
      <c r="AA405" s="6">
        <v>199703</v>
      </c>
      <c r="AB405" s="6">
        <v>99852</v>
      </c>
      <c r="AC405" s="6" t="s">
        <v>69</v>
      </c>
      <c r="AD405" s="6" t="s">
        <v>3275</v>
      </c>
      <c r="AE405" s="6">
        <v>299555</v>
      </c>
      <c r="AF405" s="6" t="s">
        <v>165</v>
      </c>
      <c r="AG405" s="6">
        <v>34647658</v>
      </c>
      <c r="AH405" s="6">
        <v>2022</v>
      </c>
      <c r="AI405" s="6">
        <v>0</v>
      </c>
      <c r="AJ405" s="6" t="s">
        <v>3276</v>
      </c>
      <c r="AK405" s="6" t="s">
        <v>3277</v>
      </c>
      <c r="AL405" s="9" t="s">
        <v>73</v>
      </c>
      <c r="AM405" s="10">
        <v>75</v>
      </c>
      <c r="AN405" s="6" t="s">
        <v>3278</v>
      </c>
      <c r="AO405" s="9" t="s">
        <v>73</v>
      </c>
      <c r="AP405" s="10">
        <v>98</v>
      </c>
      <c r="AQ405" s="6" t="str">
        <f t="shared" si="13"/>
        <v>ff</v>
      </c>
    </row>
    <row r="406" spans="1:53" ht="15.75" customHeight="1">
      <c r="A406" s="6">
        <f t="shared" ca="1" si="12"/>
        <v>0.25349742185839397</v>
      </c>
      <c r="B406" s="6" t="s">
        <v>127</v>
      </c>
      <c r="C406" s="6">
        <v>9391687</v>
      </c>
      <c r="D406" s="7">
        <v>43060</v>
      </c>
      <c r="E406" s="6" t="s">
        <v>76</v>
      </c>
      <c r="F406" s="6" t="s">
        <v>3279</v>
      </c>
      <c r="G406" s="6">
        <v>5</v>
      </c>
      <c r="H406" s="6" t="s">
        <v>58</v>
      </c>
      <c r="I406" s="6" t="s">
        <v>130</v>
      </c>
      <c r="J406" s="6">
        <v>58262</v>
      </c>
      <c r="K406" s="6">
        <v>17</v>
      </c>
      <c r="L406" s="7">
        <v>36008</v>
      </c>
      <c r="M406" s="7">
        <v>43799</v>
      </c>
      <c r="N406" s="6" t="s">
        <v>674</v>
      </c>
      <c r="O406" s="8" t="s">
        <v>3150</v>
      </c>
      <c r="P406" s="9" t="s">
        <v>73</v>
      </c>
      <c r="Q406" s="10">
        <v>98</v>
      </c>
      <c r="R406" s="6">
        <v>11</v>
      </c>
      <c r="S406" s="6" t="s">
        <v>3281</v>
      </c>
      <c r="T406" s="6" t="s">
        <v>533</v>
      </c>
      <c r="U406" s="6" t="s">
        <v>149</v>
      </c>
      <c r="V406" s="6" t="s">
        <v>260</v>
      </c>
      <c r="W406" s="6" t="s">
        <v>68</v>
      </c>
      <c r="X406" s="6">
        <v>2018</v>
      </c>
      <c r="Y406" s="6">
        <v>438348</v>
      </c>
      <c r="Z406" s="6" t="s">
        <v>127</v>
      </c>
      <c r="AA406" s="6">
        <v>285941</v>
      </c>
      <c r="AB406" s="6">
        <v>152407</v>
      </c>
      <c r="AC406" s="6" t="s">
        <v>69</v>
      </c>
      <c r="AD406" s="6" t="s">
        <v>3282</v>
      </c>
      <c r="AE406" s="6">
        <v>438348</v>
      </c>
      <c r="AF406" s="6" t="s">
        <v>193</v>
      </c>
      <c r="AG406" s="6">
        <v>38311290</v>
      </c>
      <c r="AH406" s="6">
        <v>2024</v>
      </c>
      <c r="AI406" s="6">
        <v>1</v>
      </c>
      <c r="AJ406" s="6" t="s">
        <v>3283</v>
      </c>
      <c r="AK406" s="6" t="s">
        <v>3284</v>
      </c>
      <c r="AL406" s="9" t="s">
        <v>73</v>
      </c>
      <c r="AM406" s="10">
        <v>98</v>
      </c>
      <c r="AN406" s="6" t="s">
        <v>3285</v>
      </c>
      <c r="AO406" s="9" t="s">
        <v>73</v>
      </c>
      <c r="AP406" s="10">
        <v>98</v>
      </c>
      <c r="AQ406" s="6" t="str">
        <f t="shared" si="13"/>
        <v>ff</v>
      </c>
      <c r="AR406" s="6">
        <v>0</v>
      </c>
      <c r="AS406" s="6">
        <v>0</v>
      </c>
      <c r="AT406" s="6">
        <v>1</v>
      </c>
      <c r="AU406" s="6">
        <v>1</v>
      </c>
      <c r="AV406" s="6">
        <v>0</v>
      </c>
      <c r="AW406" s="6">
        <v>0</v>
      </c>
      <c r="AX406" s="6">
        <v>0</v>
      </c>
      <c r="AY406" s="6">
        <v>0</v>
      </c>
      <c r="AZ406" s="6" t="s">
        <v>107</v>
      </c>
      <c r="BA406" s="6" t="s">
        <v>820</v>
      </c>
    </row>
    <row r="407" spans="1:53" ht="15.75" customHeight="1">
      <c r="A407" s="6">
        <f t="shared" ca="1" si="12"/>
        <v>5.2919869194067659E-2</v>
      </c>
      <c r="B407" s="6" t="s">
        <v>303</v>
      </c>
      <c r="C407" s="6">
        <v>9534598</v>
      </c>
      <c r="D407" s="7">
        <v>43353</v>
      </c>
      <c r="E407" s="6" t="s">
        <v>3286</v>
      </c>
      <c r="F407" s="6" t="s">
        <v>3287</v>
      </c>
      <c r="G407" s="6">
        <v>5</v>
      </c>
      <c r="H407" s="6" t="s">
        <v>58</v>
      </c>
      <c r="I407" s="6" t="s">
        <v>305</v>
      </c>
      <c r="J407" s="6">
        <v>104047</v>
      </c>
      <c r="K407" s="6">
        <v>5</v>
      </c>
      <c r="L407" s="7">
        <v>41897</v>
      </c>
      <c r="M407" s="7">
        <v>44074</v>
      </c>
      <c r="N407" s="6" t="s">
        <v>3288</v>
      </c>
      <c r="O407" s="8" t="s">
        <v>1228</v>
      </c>
      <c r="P407" s="9" t="s">
        <v>73</v>
      </c>
      <c r="Q407" s="10">
        <v>98</v>
      </c>
      <c r="R407" s="6">
        <v>6</v>
      </c>
      <c r="S407" s="6" t="s">
        <v>432</v>
      </c>
      <c r="T407" s="6" t="s">
        <v>433</v>
      </c>
      <c r="U407" s="6" t="s">
        <v>434</v>
      </c>
      <c r="V407" s="6" t="s">
        <v>67</v>
      </c>
      <c r="W407" s="6" t="s">
        <v>68</v>
      </c>
      <c r="X407" s="6">
        <v>2018</v>
      </c>
      <c r="Y407" s="6">
        <v>388750</v>
      </c>
      <c r="Z407" s="6" t="s">
        <v>303</v>
      </c>
      <c r="AA407" s="6">
        <v>250000</v>
      </c>
      <c r="AB407" s="6">
        <v>138750</v>
      </c>
      <c r="AC407" s="6" t="s">
        <v>69</v>
      </c>
      <c r="AD407" s="6" t="s">
        <v>3289</v>
      </c>
      <c r="AE407" s="6">
        <v>388750</v>
      </c>
      <c r="AF407" s="6" t="s">
        <v>165</v>
      </c>
      <c r="AG407" s="6">
        <v>35596750</v>
      </c>
      <c r="AH407" s="6">
        <v>2023</v>
      </c>
      <c r="AI407" s="6">
        <v>0</v>
      </c>
      <c r="AJ407" s="6" t="s">
        <v>3290</v>
      </c>
      <c r="AK407" s="6" t="s">
        <v>3291</v>
      </c>
      <c r="AL407" s="9" t="s">
        <v>73</v>
      </c>
      <c r="AM407" s="10">
        <v>99</v>
      </c>
      <c r="AN407" s="6" t="s">
        <v>140</v>
      </c>
      <c r="AO407" s="9" t="s">
        <v>73</v>
      </c>
      <c r="AP407" s="10">
        <v>98</v>
      </c>
      <c r="AQ407" s="6" t="str">
        <f t="shared" si="13"/>
        <v>ff</v>
      </c>
    </row>
    <row r="408" spans="1:53" ht="15.75" customHeight="1">
      <c r="A408" s="6">
        <f t="shared" ca="1" si="12"/>
        <v>0.73204879773746645</v>
      </c>
      <c r="B408" s="6" t="s">
        <v>55</v>
      </c>
      <c r="C408" s="6">
        <v>9232221</v>
      </c>
      <c r="D408" s="7">
        <v>42796</v>
      </c>
      <c r="E408" s="6" t="s">
        <v>76</v>
      </c>
      <c r="F408" s="6" t="s">
        <v>3292</v>
      </c>
      <c r="G408" s="6">
        <v>5</v>
      </c>
      <c r="H408" s="6" t="s">
        <v>58</v>
      </c>
      <c r="I408" s="6" t="s">
        <v>59</v>
      </c>
      <c r="J408" s="6">
        <v>61841</v>
      </c>
      <c r="K408" s="6">
        <v>7</v>
      </c>
      <c r="L408" s="7">
        <v>40071</v>
      </c>
      <c r="M408" s="7">
        <v>43555</v>
      </c>
      <c r="N408" s="6" t="s">
        <v>3293</v>
      </c>
      <c r="O408" s="8" t="s">
        <v>3295</v>
      </c>
      <c r="P408" s="9" t="s">
        <v>62</v>
      </c>
      <c r="Q408" s="10">
        <v>88</v>
      </c>
      <c r="R408" s="6">
        <v>7</v>
      </c>
      <c r="S408" s="6" t="s">
        <v>875</v>
      </c>
      <c r="T408" s="6" t="s">
        <v>472</v>
      </c>
      <c r="U408" s="6" t="s">
        <v>311</v>
      </c>
      <c r="V408" s="6" t="s">
        <v>473</v>
      </c>
      <c r="W408" s="6" t="s">
        <v>68</v>
      </c>
      <c r="X408" s="6">
        <v>2017</v>
      </c>
      <c r="Y408" s="6">
        <v>380625</v>
      </c>
      <c r="Z408" s="6" t="s">
        <v>55</v>
      </c>
      <c r="AA408" s="6">
        <v>218750</v>
      </c>
      <c r="AB408" s="6">
        <v>161875</v>
      </c>
      <c r="AC408" s="6" t="s">
        <v>69</v>
      </c>
      <c r="AD408" s="6" t="s">
        <v>3296</v>
      </c>
      <c r="AE408" s="6">
        <v>380625</v>
      </c>
      <c r="AF408" s="6" t="s">
        <v>165</v>
      </c>
      <c r="AG408" s="6">
        <v>36794544</v>
      </c>
      <c r="AH408" s="6">
        <v>2023</v>
      </c>
      <c r="AI408" s="6">
        <v>1</v>
      </c>
      <c r="AJ408" s="6" t="s">
        <v>3297</v>
      </c>
      <c r="AK408" s="6" t="s">
        <v>3298</v>
      </c>
      <c r="AL408" s="9" t="s">
        <v>116</v>
      </c>
      <c r="AM408" s="10">
        <v>50</v>
      </c>
      <c r="AN408" s="6" t="s">
        <v>1258</v>
      </c>
      <c r="AO408" s="9" t="s">
        <v>62</v>
      </c>
      <c r="AP408" s="10">
        <v>88</v>
      </c>
      <c r="AQ408" s="6" t="str">
        <f t="shared" si="13"/>
        <v>Missing</v>
      </c>
      <c r="AR408" s="6">
        <v>1</v>
      </c>
      <c r="AS408" s="6">
        <v>0</v>
      </c>
      <c r="AT408" s="6">
        <v>0</v>
      </c>
      <c r="AU408" s="6">
        <v>0</v>
      </c>
      <c r="AV408" s="6">
        <v>0</v>
      </c>
      <c r="AW408" s="6">
        <v>0</v>
      </c>
      <c r="AX408" s="6">
        <v>0</v>
      </c>
      <c r="AY408" s="6">
        <v>0</v>
      </c>
      <c r="AZ408" s="6" t="s">
        <v>197</v>
      </c>
      <c r="BA408" s="6" t="s">
        <v>3299</v>
      </c>
    </row>
    <row r="409" spans="1:53" ht="15.75" customHeight="1">
      <c r="A409" s="6">
        <f t="shared" ca="1" si="12"/>
        <v>0.30427031588799069</v>
      </c>
      <c r="B409" s="6" t="s">
        <v>286</v>
      </c>
      <c r="C409" s="6">
        <v>9185258</v>
      </c>
      <c r="D409" s="7">
        <v>42691</v>
      </c>
      <c r="E409" s="6" t="s">
        <v>76</v>
      </c>
      <c r="F409" s="6" t="s">
        <v>3300</v>
      </c>
      <c r="G409" s="6">
        <v>5</v>
      </c>
      <c r="H409" s="6" t="s">
        <v>58</v>
      </c>
      <c r="I409" s="6" t="s">
        <v>289</v>
      </c>
      <c r="J409" s="6">
        <v>101251</v>
      </c>
      <c r="K409" s="6">
        <v>5</v>
      </c>
      <c r="L409" s="7">
        <v>41244</v>
      </c>
      <c r="M409" s="7">
        <v>43069</v>
      </c>
      <c r="N409" s="6" t="s">
        <v>3301</v>
      </c>
      <c r="O409" s="8" t="s">
        <v>3303</v>
      </c>
      <c r="P409" s="9" t="s">
        <v>62</v>
      </c>
      <c r="Q409" s="10">
        <v>90</v>
      </c>
      <c r="R409" s="6">
        <v>13</v>
      </c>
      <c r="S409" s="6" t="s">
        <v>390</v>
      </c>
      <c r="T409" s="6" t="s">
        <v>217</v>
      </c>
      <c r="U409" s="6" t="s">
        <v>120</v>
      </c>
      <c r="V409" s="6" t="s">
        <v>67</v>
      </c>
      <c r="W409" s="6" t="s">
        <v>68</v>
      </c>
      <c r="X409" s="6">
        <v>2017</v>
      </c>
      <c r="Y409" s="6">
        <v>399291</v>
      </c>
      <c r="Z409" s="6" t="s">
        <v>286</v>
      </c>
      <c r="AA409" s="6">
        <v>250000</v>
      </c>
      <c r="AB409" s="6">
        <v>149291</v>
      </c>
      <c r="AC409" s="6" t="s">
        <v>69</v>
      </c>
      <c r="AD409" s="6" t="s">
        <v>3304</v>
      </c>
      <c r="AE409" s="6">
        <v>399291</v>
      </c>
      <c r="AF409" s="6" t="s">
        <v>165</v>
      </c>
      <c r="AG409" s="6">
        <v>28650480</v>
      </c>
      <c r="AH409" s="6">
        <v>2017</v>
      </c>
      <c r="AI409" s="6">
        <v>1</v>
      </c>
      <c r="AJ409" s="6" t="s">
        <v>3305</v>
      </c>
      <c r="AK409" s="6" t="s">
        <v>3306</v>
      </c>
      <c r="AL409" s="9" t="s">
        <v>116</v>
      </c>
      <c r="AM409" s="9" t="s">
        <v>116</v>
      </c>
      <c r="AN409" s="6" t="s">
        <v>3307</v>
      </c>
      <c r="AO409" s="9" t="s">
        <v>62</v>
      </c>
      <c r="AP409" s="10">
        <v>90</v>
      </c>
      <c r="AQ409" s="6" t="str">
        <f t="shared" si="13"/>
        <v>Missing</v>
      </c>
      <c r="AR409" s="6">
        <v>0</v>
      </c>
      <c r="AS409" s="6">
        <v>0</v>
      </c>
      <c r="AT409" s="6">
        <v>1</v>
      </c>
      <c r="AU409" s="6">
        <v>0</v>
      </c>
      <c r="AV409" s="6">
        <v>0</v>
      </c>
      <c r="AW409" s="6">
        <v>0</v>
      </c>
      <c r="AX409" s="6">
        <v>0</v>
      </c>
      <c r="AY409" s="6">
        <v>0</v>
      </c>
      <c r="AZ409" s="6" t="s">
        <v>197</v>
      </c>
      <c r="BA409" s="6" t="s">
        <v>3308</v>
      </c>
    </row>
    <row r="410" spans="1:53" ht="15.75" customHeight="1">
      <c r="A410" s="6">
        <f t="shared" ca="1" si="12"/>
        <v>0.19805424750889189</v>
      </c>
      <c r="B410" s="6" t="s">
        <v>55</v>
      </c>
      <c r="C410" s="6">
        <v>9449482</v>
      </c>
      <c r="D410" s="7">
        <v>43166</v>
      </c>
      <c r="E410" s="6" t="s">
        <v>76</v>
      </c>
      <c r="F410" s="6" t="s">
        <v>3309</v>
      </c>
      <c r="G410" s="6">
        <v>5</v>
      </c>
      <c r="H410" s="6" t="s">
        <v>58</v>
      </c>
      <c r="I410" s="6" t="s">
        <v>59</v>
      </c>
      <c r="J410" s="6">
        <v>82244</v>
      </c>
      <c r="K410" s="6">
        <v>5</v>
      </c>
      <c r="L410" s="7">
        <v>41730</v>
      </c>
      <c r="M410" s="7">
        <v>43921</v>
      </c>
      <c r="N410" s="6" t="s">
        <v>3202</v>
      </c>
      <c r="O410" s="8" t="s">
        <v>3040</v>
      </c>
      <c r="P410" s="9" t="s">
        <v>73</v>
      </c>
      <c r="Q410" s="10">
        <v>70</v>
      </c>
      <c r="R410" s="6">
        <v>3</v>
      </c>
      <c r="S410" s="6" t="s">
        <v>2568</v>
      </c>
      <c r="T410" s="6" t="s">
        <v>2569</v>
      </c>
      <c r="U410" s="6" t="s">
        <v>630</v>
      </c>
      <c r="V410" s="6" t="s">
        <v>67</v>
      </c>
      <c r="W410" s="6" t="s">
        <v>68</v>
      </c>
      <c r="X410" s="6">
        <v>2018</v>
      </c>
      <c r="Y410" s="6">
        <v>302323</v>
      </c>
      <c r="Z410" s="6" t="s">
        <v>55</v>
      </c>
      <c r="AA410" s="6">
        <v>204300</v>
      </c>
      <c r="AB410" s="6">
        <v>98023</v>
      </c>
      <c r="AC410" s="6" t="s">
        <v>69</v>
      </c>
      <c r="AD410" s="6" t="s">
        <v>3311</v>
      </c>
      <c r="AE410" s="6">
        <v>302323</v>
      </c>
      <c r="AF410" s="6" t="s">
        <v>165</v>
      </c>
      <c r="AG410" s="6">
        <v>36505961</v>
      </c>
      <c r="AH410" s="6">
        <v>2022</v>
      </c>
      <c r="AI410" s="6">
        <v>1</v>
      </c>
      <c r="AJ410" s="6" t="s">
        <v>1558</v>
      </c>
      <c r="AK410" s="6" t="s">
        <v>3312</v>
      </c>
      <c r="AL410" s="9" t="s">
        <v>62</v>
      </c>
      <c r="AM410" s="10">
        <v>99</v>
      </c>
      <c r="AN410" s="6" t="s">
        <v>221</v>
      </c>
      <c r="AO410" s="9" t="s">
        <v>73</v>
      </c>
      <c r="AP410" s="10">
        <v>96</v>
      </c>
      <c r="AQ410" s="6" t="str">
        <f t="shared" si="13"/>
        <v>mf</v>
      </c>
      <c r="AR410" s="6">
        <v>0</v>
      </c>
      <c r="AS410" s="6">
        <v>0</v>
      </c>
      <c r="AT410" s="6">
        <v>0</v>
      </c>
      <c r="AU410" s="6">
        <v>0</v>
      </c>
      <c r="AV410" s="6">
        <v>0</v>
      </c>
      <c r="AW410" s="6">
        <v>0</v>
      </c>
      <c r="AX410" s="6">
        <v>0</v>
      </c>
      <c r="AY410" s="6">
        <v>1</v>
      </c>
      <c r="AZ410" s="6" t="s">
        <v>197</v>
      </c>
      <c r="BA410" s="6" t="s">
        <v>3313</v>
      </c>
    </row>
    <row r="411" spans="1:53" ht="15.75" customHeight="1">
      <c r="A411" s="6">
        <f t="shared" ca="1" si="12"/>
        <v>0.20371706910484222</v>
      </c>
      <c r="B411" s="6" t="s">
        <v>199</v>
      </c>
      <c r="C411" s="6">
        <v>9588790</v>
      </c>
      <c r="D411" s="7">
        <v>43084</v>
      </c>
      <c r="E411" s="6" t="s">
        <v>287</v>
      </c>
      <c r="F411" s="6" t="s">
        <v>3314</v>
      </c>
      <c r="G411" s="6">
        <v>7</v>
      </c>
      <c r="H411" s="6" t="s">
        <v>58</v>
      </c>
      <c r="I411" s="6" t="s">
        <v>149</v>
      </c>
      <c r="J411" s="6">
        <v>169200</v>
      </c>
      <c r="K411" s="6">
        <v>6</v>
      </c>
      <c r="L411" s="7">
        <v>41334</v>
      </c>
      <c r="M411" s="7">
        <v>43524</v>
      </c>
      <c r="N411" s="6" t="s">
        <v>1657</v>
      </c>
      <c r="O411" s="8" t="s">
        <v>98</v>
      </c>
      <c r="P411" s="9" t="s">
        <v>62</v>
      </c>
      <c r="Q411" s="10">
        <v>99</v>
      </c>
      <c r="R411" s="6">
        <v>7</v>
      </c>
      <c r="S411" s="6" t="s">
        <v>1538</v>
      </c>
      <c r="T411" s="6" t="s">
        <v>1539</v>
      </c>
      <c r="U411" s="6" t="s">
        <v>1540</v>
      </c>
      <c r="V411" s="6" t="s">
        <v>67</v>
      </c>
      <c r="W411" s="6" t="s">
        <v>68</v>
      </c>
      <c r="X411" s="6">
        <v>2017</v>
      </c>
      <c r="Y411" s="6">
        <v>145785</v>
      </c>
      <c r="Z411" s="6" t="s">
        <v>199</v>
      </c>
      <c r="AA411" s="6">
        <v>105337</v>
      </c>
      <c r="AB411" s="6">
        <v>40448</v>
      </c>
      <c r="AC411" s="6" t="s">
        <v>69</v>
      </c>
      <c r="AD411" s="6" t="s">
        <v>3317</v>
      </c>
      <c r="AE411" s="6">
        <v>145785</v>
      </c>
      <c r="AF411" s="6" t="s">
        <v>165</v>
      </c>
      <c r="AG411" s="6">
        <v>31906456</v>
      </c>
      <c r="AH411" s="6">
        <v>2020</v>
      </c>
      <c r="AI411" s="6">
        <v>1</v>
      </c>
      <c r="AJ411" s="6" t="s">
        <v>2829</v>
      </c>
      <c r="AK411" s="6" t="s">
        <v>3318</v>
      </c>
      <c r="AL411" s="9" t="s">
        <v>73</v>
      </c>
      <c r="AM411" s="10">
        <v>89</v>
      </c>
      <c r="AN411" s="6" t="s">
        <v>221</v>
      </c>
      <c r="AO411" s="9" t="s">
        <v>73</v>
      </c>
      <c r="AP411" s="10">
        <v>96</v>
      </c>
      <c r="AQ411" s="6" t="str">
        <f t="shared" si="13"/>
        <v>ff</v>
      </c>
      <c r="AR411" s="6">
        <v>0</v>
      </c>
      <c r="AS411" s="6">
        <v>1</v>
      </c>
      <c r="AT411" s="6">
        <v>0</v>
      </c>
      <c r="AU411" s="6">
        <v>0</v>
      </c>
      <c r="AV411" s="6">
        <v>0</v>
      </c>
      <c r="AW411" s="6">
        <v>0</v>
      </c>
      <c r="AX411" s="6">
        <v>1</v>
      </c>
      <c r="AY411" s="6">
        <v>0</v>
      </c>
      <c r="AZ411" s="6" t="s">
        <v>197</v>
      </c>
      <c r="BA411" s="6" t="s">
        <v>3319</v>
      </c>
    </row>
    <row r="412" spans="1:53" ht="15.75" customHeight="1">
      <c r="A412" s="6">
        <f t="shared" ca="1" si="12"/>
        <v>8.8947852453313048E-2</v>
      </c>
      <c r="B412" s="6" t="s">
        <v>55</v>
      </c>
      <c r="C412" s="6">
        <v>9245737</v>
      </c>
      <c r="D412" s="7">
        <v>42793</v>
      </c>
      <c r="E412" s="6" t="s">
        <v>76</v>
      </c>
      <c r="F412" s="6" t="s">
        <v>3320</v>
      </c>
      <c r="G412" s="6">
        <v>5</v>
      </c>
      <c r="H412" s="6" t="s">
        <v>58</v>
      </c>
      <c r="I412" s="6" t="s">
        <v>59</v>
      </c>
      <c r="J412" s="6">
        <v>44025</v>
      </c>
      <c r="K412" s="6">
        <v>14</v>
      </c>
      <c r="L412" s="7">
        <v>37500</v>
      </c>
      <c r="M412" s="7">
        <v>43524</v>
      </c>
      <c r="N412" s="6" t="s">
        <v>1088</v>
      </c>
      <c r="O412" s="8" t="s">
        <v>3321</v>
      </c>
      <c r="P412" s="9" t="s">
        <v>73</v>
      </c>
      <c r="Q412" s="10">
        <v>99</v>
      </c>
      <c r="R412" s="6">
        <v>11</v>
      </c>
      <c r="S412" s="6" t="s">
        <v>532</v>
      </c>
      <c r="T412" s="6" t="s">
        <v>533</v>
      </c>
      <c r="U412" s="6" t="s">
        <v>149</v>
      </c>
      <c r="V412" s="6" t="s">
        <v>67</v>
      </c>
      <c r="W412" s="6" t="s">
        <v>68</v>
      </c>
      <c r="X412" s="6">
        <v>2017</v>
      </c>
      <c r="Y412" s="6">
        <v>395428</v>
      </c>
      <c r="Z412" s="6" t="s">
        <v>55</v>
      </c>
      <c r="AA412" s="6">
        <v>277545</v>
      </c>
      <c r="AB412" s="6">
        <v>117883</v>
      </c>
      <c r="AC412" s="6" t="s">
        <v>69</v>
      </c>
      <c r="AD412" s="6" t="s">
        <v>3322</v>
      </c>
      <c r="AE412" s="6">
        <v>395428</v>
      </c>
      <c r="AF412" s="6" t="s">
        <v>165</v>
      </c>
      <c r="AG412" s="6">
        <v>36705821</v>
      </c>
      <c r="AH412" s="6">
        <v>2023</v>
      </c>
      <c r="AI412" s="6" t="s">
        <v>574</v>
      </c>
      <c r="AJ412" s="6" t="s">
        <v>3323</v>
      </c>
      <c r="AK412" s="6" t="s">
        <v>3324</v>
      </c>
      <c r="AL412" s="9" t="s">
        <v>73</v>
      </c>
      <c r="AM412" s="10">
        <v>98</v>
      </c>
      <c r="AN412" s="6" t="s">
        <v>3325</v>
      </c>
      <c r="AO412" s="9" t="s">
        <v>73</v>
      </c>
      <c r="AP412" s="10">
        <v>99</v>
      </c>
      <c r="AQ412" s="6" t="str">
        <f t="shared" si="13"/>
        <v>ff</v>
      </c>
    </row>
    <row r="413" spans="1:53" ht="15.75" customHeight="1">
      <c r="A413" s="6">
        <f t="shared" ca="1" si="12"/>
        <v>0.35631602383614025</v>
      </c>
      <c r="B413" s="6" t="s">
        <v>199</v>
      </c>
      <c r="C413" s="6">
        <v>9262195</v>
      </c>
      <c r="D413" s="7">
        <v>42851</v>
      </c>
      <c r="E413" s="6" t="s">
        <v>3121</v>
      </c>
      <c r="F413" s="6" t="s">
        <v>3326</v>
      </c>
      <c r="G413" s="6">
        <v>5</v>
      </c>
      <c r="H413" s="6" t="s">
        <v>58</v>
      </c>
      <c r="I413" s="6" t="s">
        <v>149</v>
      </c>
      <c r="J413" s="6">
        <v>195712</v>
      </c>
      <c r="K413" s="6">
        <v>3</v>
      </c>
      <c r="L413" s="7">
        <v>42138</v>
      </c>
      <c r="M413" s="7">
        <v>43585</v>
      </c>
      <c r="N413" s="6" t="s">
        <v>3327</v>
      </c>
      <c r="O413" s="8" t="s">
        <v>564</v>
      </c>
      <c r="P413" s="9" t="s">
        <v>73</v>
      </c>
      <c r="Q413" s="10">
        <v>98</v>
      </c>
      <c r="R413" s="6">
        <v>2</v>
      </c>
      <c r="S413" s="6" t="s">
        <v>381</v>
      </c>
      <c r="T413" s="6" t="s">
        <v>382</v>
      </c>
      <c r="U413" s="6" t="s">
        <v>383</v>
      </c>
      <c r="V413" s="6" t="s">
        <v>260</v>
      </c>
      <c r="W413" s="6" t="s">
        <v>68</v>
      </c>
      <c r="X413" s="6">
        <v>2017</v>
      </c>
      <c r="Y413" s="6">
        <v>439280</v>
      </c>
      <c r="Z413" s="6" t="s">
        <v>199</v>
      </c>
      <c r="AA413" s="6">
        <v>325805</v>
      </c>
      <c r="AB413" s="6">
        <v>113475</v>
      </c>
      <c r="AC413" s="6" t="s">
        <v>69</v>
      </c>
      <c r="AD413" s="6" t="s">
        <v>3330</v>
      </c>
      <c r="AE413" s="6">
        <v>439280</v>
      </c>
      <c r="AF413" s="6" t="s">
        <v>165</v>
      </c>
      <c r="AG413" s="6">
        <v>35584631</v>
      </c>
      <c r="AH413" s="6">
        <v>2022</v>
      </c>
      <c r="AI413" s="6">
        <v>1</v>
      </c>
      <c r="AJ413" s="6" t="s">
        <v>3331</v>
      </c>
      <c r="AK413" s="6" t="s">
        <v>3332</v>
      </c>
      <c r="AL413" s="9" t="s">
        <v>62</v>
      </c>
      <c r="AM413" s="10">
        <v>93</v>
      </c>
      <c r="AN413" s="6" t="s">
        <v>3333</v>
      </c>
      <c r="AO413" s="9" t="s">
        <v>73</v>
      </c>
      <c r="AP413" s="10">
        <v>98</v>
      </c>
      <c r="AQ413" s="6" t="str">
        <f t="shared" si="13"/>
        <v>mf</v>
      </c>
      <c r="AR413" s="6">
        <v>0</v>
      </c>
      <c r="AS413" s="6">
        <v>0</v>
      </c>
      <c r="AT413" s="6">
        <v>1</v>
      </c>
      <c r="AU413" s="6">
        <v>1</v>
      </c>
      <c r="AV413" s="6">
        <v>0</v>
      </c>
      <c r="AW413" s="6">
        <v>0</v>
      </c>
      <c r="AX413" s="6">
        <v>0</v>
      </c>
      <c r="AY413" s="6">
        <v>0</v>
      </c>
      <c r="AZ413" s="6" t="s">
        <v>90</v>
      </c>
      <c r="BA413" s="6" t="s">
        <v>3334</v>
      </c>
    </row>
    <row r="414" spans="1:53" ht="15.75" customHeight="1">
      <c r="A414" s="6">
        <f t="shared" ca="1" si="12"/>
        <v>0.83503436199103842</v>
      </c>
      <c r="B414" s="6" t="s">
        <v>127</v>
      </c>
      <c r="C414" s="6">
        <v>9547662</v>
      </c>
      <c r="D414" s="7">
        <v>43312</v>
      </c>
      <c r="E414" s="6" t="s">
        <v>56</v>
      </c>
      <c r="F414" s="6" t="s">
        <v>3335</v>
      </c>
      <c r="G414" s="6">
        <v>5</v>
      </c>
      <c r="H414" s="6" t="s">
        <v>58</v>
      </c>
      <c r="I414" s="6" t="s">
        <v>130</v>
      </c>
      <c r="J414" s="6">
        <v>102242</v>
      </c>
      <c r="K414" s="6">
        <v>5</v>
      </c>
      <c r="L414" s="7">
        <v>41907</v>
      </c>
      <c r="M414" s="7">
        <v>44043</v>
      </c>
      <c r="N414" s="6" t="s">
        <v>674</v>
      </c>
      <c r="O414" s="8" t="s">
        <v>3337</v>
      </c>
      <c r="P414" s="9" t="s">
        <v>73</v>
      </c>
      <c r="Q414" s="10">
        <v>98</v>
      </c>
      <c r="R414" s="6">
        <v>6</v>
      </c>
      <c r="S414" s="6" t="s">
        <v>333</v>
      </c>
      <c r="T414" s="6" t="s">
        <v>334</v>
      </c>
      <c r="U414" s="6" t="s">
        <v>335</v>
      </c>
      <c r="V414" s="6" t="s">
        <v>67</v>
      </c>
      <c r="W414" s="6" t="s">
        <v>68</v>
      </c>
      <c r="X414" s="6">
        <v>2018</v>
      </c>
      <c r="Y414" s="6">
        <v>618253</v>
      </c>
      <c r="Z414" s="6" t="s">
        <v>127</v>
      </c>
      <c r="AA414" s="6">
        <v>398873</v>
      </c>
      <c r="AB414" s="6">
        <v>219380</v>
      </c>
      <c r="AC414" s="6" t="s">
        <v>69</v>
      </c>
      <c r="AD414" s="6" t="s">
        <v>3339</v>
      </c>
      <c r="AE414" s="6">
        <v>618253</v>
      </c>
      <c r="AF414" s="6" t="s">
        <v>165</v>
      </c>
      <c r="AG414" s="6">
        <v>37820789</v>
      </c>
      <c r="AH414" s="6">
        <v>2024</v>
      </c>
      <c r="AI414" s="6">
        <v>1</v>
      </c>
      <c r="AJ414" s="6" t="s">
        <v>3283</v>
      </c>
      <c r="AK414" s="6" t="s">
        <v>546</v>
      </c>
      <c r="AL414" s="9" t="s">
        <v>73</v>
      </c>
      <c r="AM414" s="10">
        <v>99</v>
      </c>
      <c r="AN414" s="6" t="s">
        <v>3340</v>
      </c>
      <c r="AO414" s="9" t="s">
        <v>73</v>
      </c>
      <c r="AP414" s="10">
        <v>98</v>
      </c>
      <c r="AQ414" s="6" t="str">
        <f t="shared" si="13"/>
        <v>ff</v>
      </c>
      <c r="AR414" s="6">
        <v>0</v>
      </c>
      <c r="AS414" s="6">
        <v>0</v>
      </c>
      <c r="AT414" s="6">
        <v>1</v>
      </c>
      <c r="AU414" s="6">
        <v>1</v>
      </c>
      <c r="AV414" s="6">
        <v>1</v>
      </c>
      <c r="AW414" s="6">
        <v>0</v>
      </c>
      <c r="AX414" s="6">
        <v>0</v>
      </c>
      <c r="AY414" s="6">
        <v>0</v>
      </c>
      <c r="AZ414" s="6" t="s">
        <v>90</v>
      </c>
      <c r="BA414" s="6" t="s">
        <v>3341</v>
      </c>
    </row>
    <row r="415" spans="1:53" ht="15.75" customHeight="1">
      <c r="A415" s="6">
        <f t="shared" ca="1" si="12"/>
        <v>0.3681500715372138</v>
      </c>
      <c r="B415" s="6" t="s">
        <v>624</v>
      </c>
      <c r="C415" s="6">
        <v>9314268</v>
      </c>
      <c r="D415" s="7">
        <v>42934</v>
      </c>
      <c r="E415" s="6" t="s">
        <v>3342</v>
      </c>
      <c r="F415" s="6" t="s">
        <v>3343</v>
      </c>
      <c r="G415" s="6">
        <v>5</v>
      </c>
      <c r="H415" s="6" t="s">
        <v>58</v>
      </c>
      <c r="I415" s="6" t="s">
        <v>626</v>
      </c>
      <c r="J415" s="6">
        <v>14756</v>
      </c>
      <c r="K415" s="6">
        <v>5</v>
      </c>
      <c r="L415" s="7">
        <v>41535</v>
      </c>
      <c r="M415" s="7">
        <v>43677</v>
      </c>
      <c r="N415" s="6" t="s">
        <v>3344</v>
      </c>
      <c r="O415" s="8" t="s">
        <v>3346</v>
      </c>
      <c r="P415" s="9" t="s">
        <v>62</v>
      </c>
      <c r="Q415" s="10">
        <v>99</v>
      </c>
      <c r="R415" s="6">
        <v>2</v>
      </c>
      <c r="S415" s="6" t="s">
        <v>3348</v>
      </c>
      <c r="T415" s="6" t="s">
        <v>3349</v>
      </c>
      <c r="U415" s="6" t="s">
        <v>640</v>
      </c>
      <c r="V415" s="6" t="s">
        <v>336</v>
      </c>
      <c r="W415" s="6" t="s">
        <v>68</v>
      </c>
      <c r="X415" s="6">
        <v>2017</v>
      </c>
      <c r="Y415" s="6">
        <v>151499</v>
      </c>
      <c r="Z415" s="6" t="s">
        <v>624</v>
      </c>
      <c r="AA415" s="6">
        <v>106168</v>
      </c>
      <c r="AB415" s="6">
        <v>45331</v>
      </c>
      <c r="AC415" s="6" t="s">
        <v>69</v>
      </c>
      <c r="AD415" s="6" t="s">
        <v>3350</v>
      </c>
      <c r="AE415" s="6">
        <v>151499</v>
      </c>
      <c r="AF415" s="6" t="s">
        <v>165</v>
      </c>
      <c r="AG415" s="6">
        <v>37141689</v>
      </c>
      <c r="AH415" s="6">
        <v>2023</v>
      </c>
      <c r="AI415" s="6">
        <v>1</v>
      </c>
      <c r="AJ415" s="6" t="s">
        <v>3351</v>
      </c>
      <c r="AK415" s="6" t="s">
        <v>2020</v>
      </c>
      <c r="AL415" s="9" t="s">
        <v>73</v>
      </c>
      <c r="AM415" s="10">
        <v>98</v>
      </c>
      <c r="AN415" s="6" t="s">
        <v>3352</v>
      </c>
      <c r="AO415" s="9" t="s">
        <v>73</v>
      </c>
      <c r="AP415" s="10">
        <v>99</v>
      </c>
      <c r="AQ415" s="6" t="str">
        <f t="shared" si="13"/>
        <v>ff</v>
      </c>
      <c r="AR415" s="6">
        <v>0</v>
      </c>
      <c r="AS415" s="6">
        <v>0</v>
      </c>
      <c r="AT415" s="6">
        <v>0</v>
      </c>
      <c r="AU415" s="6">
        <v>0</v>
      </c>
      <c r="AV415" s="6">
        <v>0</v>
      </c>
      <c r="AW415" s="6">
        <v>0</v>
      </c>
      <c r="AX415" s="6">
        <v>0</v>
      </c>
      <c r="AY415" s="6">
        <v>1</v>
      </c>
      <c r="AZ415" s="6" t="s">
        <v>90</v>
      </c>
      <c r="BA415" s="6" t="s">
        <v>3353</v>
      </c>
    </row>
    <row r="416" spans="1:53" ht="15.75" customHeight="1">
      <c r="A416" s="6">
        <f t="shared" ca="1" si="12"/>
        <v>0.73550689117649193</v>
      </c>
      <c r="B416" s="6" t="s">
        <v>241</v>
      </c>
      <c r="C416" s="6">
        <v>9492602</v>
      </c>
      <c r="D416" s="7">
        <v>43265</v>
      </c>
      <c r="E416" s="6" t="s">
        <v>3354</v>
      </c>
      <c r="F416" s="6" t="s">
        <v>3355</v>
      </c>
      <c r="G416" s="6">
        <v>5</v>
      </c>
      <c r="H416" s="6" t="s">
        <v>58</v>
      </c>
      <c r="I416" s="6" t="s">
        <v>243</v>
      </c>
      <c r="J416" s="6">
        <v>119099</v>
      </c>
      <c r="K416" s="6">
        <v>5</v>
      </c>
      <c r="L416" s="7">
        <v>41883</v>
      </c>
      <c r="M416" s="7">
        <v>43982</v>
      </c>
      <c r="N416" s="6" t="s">
        <v>3356</v>
      </c>
      <c r="O416" s="8" t="s">
        <v>3357</v>
      </c>
      <c r="P416" s="9" t="s">
        <v>62</v>
      </c>
      <c r="Q416" s="10">
        <v>71</v>
      </c>
      <c r="R416" s="6">
        <v>7</v>
      </c>
      <c r="S416" s="6" t="s">
        <v>1021</v>
      </c>
      <c r="T416" s="6" t="s">
        <v>472</v>
      </c>
      <c r="U416" s="6" t="s">
        <v>311</v>
      </c>
      <c r="V416" s="6" t="s">
        <v>473</v>
      </c>
      <c r="W416" s="6" t="s">
        <v>68</v>
      </c>
      <c r="X416" s="6">
        <v>2018</v>
      </c>
      <c r="Y416" s="6">
        <v>677665</v>
      </c>
      <c r="Z416" s="6" t="s">
        <v>241</v>
      </c>
      <c r="AA416" s="6">
        <v>387237</v>
      </c>
      <c r="AB416" s="6">
        <v>290428</v>
      </c>
      <c r="AC416" s="6" t="s">
        <v>69</v>
      </c>
      <c r="AD416" s="6" t="s">
        <v>3358</v>
      </c>
      <c r="AE416" s="6">
        <v>677665</v>
      </c>
      <c r="AF416" s="6" t="s">
        <v>165</v>
      </c>
      <c r="AG416" s="6">
        <v>34716321</v>
      </c>
      <c r="AH416" s="6">
        <v>2021</v>
      </c>
      <c r="AI416" s="6">
        <v>0</v>
      </c>
      <c r="AJ416" s="6" t="s">
        <v>3359</v>
      </c>
      <c r="AK416" s="6" t="s">
        <v>3360</v>
      </c>
      <c r="AL416" s="9" t="s">
        <v>73</v>
      </c>
      <c r="AM416" s="10">
        <v>80</v>
      </c>
      <c r="AN416" s="6" t="s">
        <v>3361</v>
      </c>
      <c r="AO416" s="9" t="s">
        <v>62</v>
      </c>
      <c r="AP416" s="10">
        <v>99</v>
      </c>
      <c r="AQ416" s="6" t="str">
        <f t="shared" si="13"/>
        <v>fm</v>
      </c>
    </row>
    <row r="417" spans="1:53" ht="15.75" customHeight="1">
      <c r="A417" s="6">
        <f t="shared" ca="1" si="12"/>
        <v>0.90895211626720307</v>
      </c>
      <c r="B417" s="6" t="s">
        <v>3362</v>
      </c>
      <c r="C417" s="6">
        <v>9337497</v>
      </c>
      <c r="D417" s="7">
        <v>42987</v>
      </c>
      <c r="E417" s="6" t="s">
        <v>56</v>
      </c>
      <c r="F417" s="6" t="s">
        <v>3363</v>
      </c>
      <c r="G417" s="6">
        <v>5</v>
      </c>
      <c r="H417" s="6" t="s">
        <v>58</v>
      </c>
      <c r="I417" s="6" t="s">
        <v>3364</v>
      </c>
      <c r="J417" s="6">
        <v>10090</v>
      </c>
      <c r="K417" s="6">
        <v>7</v>
      </c>
      <c r="L417" s="7">
        <v>42277</v>
      </c>
      <c r="M417" s="7">
        <v>43372</v>
      </c>
      <c r="N417" s="6" t="s">
        <v>3365</v>
      </c>
      <c r="O417" s="8" t="s">
        <v>3366</v>
      </c>
      <c r="P417" s="9" t="s">
        <v>73</v>
      </c>
      <c r="Q417" s="10">
        <v>86</v>
      </c>
      <c r="R417" s="6">
        <v>7</v>
      </c>
      <c r="S417" s="6" t="s">
        <v>787</v>
      </c>
      <c r="T417" s="6" t="s">
        <v>472</v>
      </c>
      <c r="U417" s="6" t="s">
        <v>311</v>
      </c>
      <c r="V417" s="6" t="s">
        <v>473</v>
      </c>
      <c r="W417" s="6" t="s">
        <v>68</v>
      </c>
      <c r="X417" s="6">
        <v>2017</v>
      </c>
      <c r="Y417" s="6">
        <v>643621</v>
      </c>
      <c r="Z417" s="6" t="s">
        <v>3362</v>
      </c>
      <c r="AA417" s="6">
        <v>505022</v>
      </c>
      <c r="AB417" s="6">
        <v>138599</v>
      </c>
      <c r="AC417" s="6" t="s">
        <v>69</v>
      </c>
      <c r="AD417" s="6" t="s">
        <v>3367</v>
      </c>
      <c r="AE417" s="6">
        <v>643621</v>
      </c>
      <c r="AF417" s="6" t="s">
        <v>165</v>
      </c>
      <c r="AG417" s="6">
        <v>37061012</v>
      </c>
      <c r="AH417" s="6">
        <v>2023</v>
      </c>
      <c r="AI417" s="6">
        <v>0</v>
      </c>
      <c r="AJ417" s="6" t="s">
        <v>3368</v>
      </c>
      <c r="AK417" s="6" t="s">
        <v>3369</v>
      </c>
      <c r="AL417" s="9" t="s">
        <v>62</v>
      </c>
      <c r="AM417" s="10">
        <v>61</v>
      </c>
      <c r="AN417" s="6" t="s">
        <v>3370</v>
      </c>
      <c r="AO417" s="9" t="s">
        <v>62</v>
      </c>
      <c r="AP417" s="10">
        <v>98</v>
      </c>
      <c r="AQ417" s="6" t="str">
        <f t="shared" si="13"/>
        <v>mm</v>
      </c>
    </row>
    <row r="418" spans="1:53" ht="15.75" customHeight="1">
      <c r="A418" s="6">
        <f t="shared" ca="1" si="12"/>
        <v>0.63867510837430885</v>
      </c>
      <c r="B418" s="6" t="s">
        <v>405</v>
      </c>
      <c r="C418" s="6">
        <v>9514067</v>
      </c>
      <c r="D418" s="7">
        <v>43264</v>
      </c>
      <c r="E418" s="6" t="s">
        <v>56</v>
      </c>
      <c r="F418" s="6" t="s">
        <v>3371</v>
      </c>
      <c r="G418" s="6">
        <v>5</v>
      </c>
      <c r="H418" s="6" t="s">
        <v>58</v>
      </c>
      <c r="I418" s="6" t="s">
        <v>407</v>
      </c>
      <c r="J418" s="6">
        <v>38632</v>
      </c>
      <c r="K418" s="6">
        <v>5</v>
      </c>
      <c r="L418" s="7">
        <v>41835</v>
      </c>
      <c r="M418" s="7">
        <v>44012</v>
      </c>
      <c r="N418" s="6" t="s">
        <v>3372</v>
      </c>
      <c r="O418" s="8" t="s">
        <v>2037</v>
      </c>
      <c r="P418" s="9" t="s">
        <v>62</v>
      </c>
      <c r="Q418" s="10">
        <v>99</v>
      </c>
      <c r="R418" s="6">
        <v>4</v>
      </c>
      <c r="S418" s="6" t="s">
        <v>3374</v>
      </c>
      <c r="T418" s="6" t="s">
        <v>3375</v>
      </c>
      <c r="U418" s="6" t="s">
        <v>640</v>
      </c>
      <c r="V418" s="6" t="s">
        <v>260</v>
      </c>
      <c r="W418" s="6" t="s">
        <v>68</v>
      </c>
      <c r="X418" s="6">
        <v>2018</v>
      </c>
      <c r="Y418" s="6">
        <v>746184</v>
      </c>
      <c r="Z418" s="6" t="s">
        <v>405</v>
      </c>
      <c r="AA418" s="6">
        <v>574963</v>
      </c>
      <c r="AB418" s="6">
        <v>171221</v>
      </c>
      <c r="AC418" s="6" t="s">
        <v>69</v>
      </c>
      <c r="AD418" s="6" t="s">
        <v>3376</v>
      </c>
      <c r="AE418" s="6">
        <v>746184</v>
      </c>
      <c r="AF418" s="6" t="s">
        <v>165</v>
      </c>
      <c r="AG418" s="6">
        <v>37147289</v>
      </c>
      <c r="AH418" s="6">
        <v>2023</v>
      </c>
      <c r="AI418" s="6">
        <v>1</v>
      </c>
      <c r="AJ418" s="6" t="s">
        <v>3377</v>
      </c>
      <c r="AK418" s="6" t="s">
        <v>3378</v>
      </c>
      <c r="AL418" s="9" t="s">
        <v>116</v>
      </c>
      <c r="AM418" s="9" t="s">
        <v>116</v>
      </c>
      <c r="AN418" s="6" t="s">
        <v>3379</v>
      </c>
      <c r="AO418" s="9" t="s">
        <v>62</v>
      </c>
      <c r="AP418" s="10">
        <v>75</v>
      </c>
      <c r="AQ418" s="6" t="str">
        <f t="shared" si="13"/>
        <v>Missing</v>
      </c>
      <c r="AR418" s="6">
        <v>0</v>
      </c>
      <c r="AS418" s="6">
        <v>0</v>
      </c>
      <c r="AT418" s="6">
        <v>0</v>
      </c>
      <c r="AU418" s="6">
        <v>0</v>
      </c>
      <c r="AV418" s="6">
        <v>0</v>
      </c>
      <c r="AW418" s="6">
        <v>0</v>
      </c>
      <c r="AX418" s="6">
        <v>0</v>
      </c>
      <c r="AY418" s="6">
        <v>1</v>
      </c>
      <c r="AZ418" s="6" t="s">
        <v>90</v>
      </c>
      <c r="BA418" s="6" t="s">
        <v>3380</v>
      </c>
    </row>
    <row r="419" spans="1:53" ht="15.75" customHeight="1">
      <c r="A419" s="6">
        <f t="shared" ca="1" si="12"/>
        <v>2.1765495253611267E-2</v>
      </c>
      <c r="B419" s="6" t="s">
        <v>92</v>
      </c>
      <c r="C419" s="6">
        <v>9405808</v>
      </c>
      <c r="D419" s="7">
        <v>43060</v>
      </c>
      <c r="E419" s="6" t="s">
        <v>76</v>
      </c>
      <c r="F419" s="6" t="s">
        <v>3381</v>
      </c>
      <c r="G419" s="6">
        <v>5</v>
      </c>
      <c r="H419" s="6" t="s">
        <v>58</v>
      </c>
      <c r="I419" s="6" t="s">
        <v>95</v>
      </c>
      <c r="J419" s="6">
        <v>76885</v>
      </c>
      <c r="K419" s="6">
        <v>5</v>
      </c>
      <c r="L419" s="7">
        <v>41509</v>
      </c>
      <c r="M419" s="7">
        <v>43799</v>
      </c>
      <c r="N419" s="6" t="s">
        <v>1011</v>
      </c>
      <c r="O419" s="8" t="s">
        <v>1511</v>
      </c>
      <c r="P419" s="9" t="s">
        <v>62</v>
      </c>
      <c r="Q419" s="10">
        <v>98</v>
      </c>
      <c r="R419" s="6">
        <v>3</v>
      </c>
      <c r="S419" s="6" t="s">
        <v>3383</v>
      </c>
      <c r="T419" s="6" t="s">
        <v>554</v>
      </c>
      <c r="U419" s="6" t="s">
        <v>555</v>
      </c>
      <c r="V419" s="6" t="s">
        <v>260</v>
      </c>
      <c r="W419" s="6" t="s">
        <v>68</v>
      </c>
      <c r="X419" s="6">
        <v>2018</v>
      </c>
      <c r="Y419" s="6">
        <v>628968</v>
      </c>
      <c r="Z419" s="6" t="s">
        <v>92</v>
      </c>
      <c r="AA419" s="6">
        <v>541321</v>
      </c>
      <c r="AB419" s="6">
        <v>87647</v>
      </c>
      <c r="AC419" s="6" t="s">
        <v>69</v>
      </c>
      <c r="AD419" s="6" t="s">
        <v>3384</v>
      </c>
      <c r="AE419" s="6">
        <v>628968</v>
      </c>
      <c r="AF419" s="6" t="s">
        <v>165</v>
      </c>
      <c r="AG419" s="6">
        <v>37455662</v>
      </c>
      <c r="AH419" s="6">
        <v>2023</v>
      </c>
      <c r="AI419" s="6">
        <v>1</v>
      </c>
      <c r="AJ419" s="6" t="s">
        <v>3385</v>
      </c>
      <c r="AK419" s="6" t="s">
        <v>766</v>
      </c>
      <c r="AL419" s="9" t="s">
        <v>73</v>
      </c>
      <c r="AM419" s="10">
        <v>84</v>
      </c>
      <c r="AN419" s="6" t="s">
        <v>3386</v>
      </c>
      <c r="AO419" s="9" t="s">
        <v>62</v>
      </c>
      <c r="AP419" s="10">
        <v>98</v>
      </c>
      <c r="AQ419" s="6" t="str">
        <f t="shared" si="13"/>
        <v>fm</v>
      </c>
      <c r="AR419" s="6">
        <v>0</v>
      </c>
      <c r="AS419" s="6">
        <v>0</v>
      </c>
      <c r="AT419" s="6">
        <v>1</v>
      </c>
      <c r="AU419" s="6">
        <v>1</v>
      </c>
      <c r="AV419" s="6">
        <v>1</v>
      </c>
      <c r="AW419" s="6">
        <v>0</v>
      </c>
      <c r="AX419" s="6">
        <v>0</v>
      </c>
      <c r="AY419" s="6">
        <v>0</v>
      </c>
      <c r="AZ419" s="6" t="s">
        <v>107</v>
      </c>
      <c r="BA419" s="6" t="s">
        <v>3387</v>
      </c>
    </row>
    <row r="420" spans="1:53" ht="15.75" customHeight="1">
      <c r="A420" s="6">
        <f t="shared" ca="1" si="12"/>
        <v>0.62579110461561571</v>
      </c>
      <c r="B420" s="6" t="s">
        <v>405</v>
      </c>
      <c r="C420" s="6">
        <v>9488458</v>
      </c>
      <c r="D420" s="7">
        <v>43235</v>
      </c>
      <c r="E420" s="6" t="s">
        <v>76</v>
      </c>
      <c r="F420" s="6" t="s">
        <v>3388</v>
      </c>
      <c r="G420" s="6">
        <v>5</v>
      </c>
      <c r="H420" s="6" t="s">
        <v>58</v>
      </c>
      <c r="I420" s="6" t="s">
        <v>407</v>
      </c>
      <c r="J420" s="6">
        <v>34047</v>
      </c>
      <c r="K420" s="6">
        <v>5</v>
      </c>
      <c r="L420" s="7">
        <v>41547</v>
      </c>
      <c r="M420" s="7">
        <v>44165</v>
      </c>
      <c r="N420" s="6" t="s">
        <v>1451</v>
      </c>
      <c r="O420" s="8" t="s">
        <v>3390</v>
      </c>
      <c r="P420" s="9" t="s">
        <v>73</v>
      </c>
      <c r="Q420" s="10">
        <v>88</v>
      </c>
      <c r="R420" s="6">
        <v>7</v>
      </c>
      <c r="S420" s="6" t="s">
        <v>64</v>
      </c>
      <c r="T420" s="6" t="s">
        <v>65</v>
      </c>
      <c r="U420" s="6" t="s">
        <v>66</v>
      </c>
      <c r="V420" s="6" t="s">
        <v>67</v>
      </c>
      <c r="W420" s="6" t="s">
        <v>68</v>
      </c>
      <c r="X420" s="6">
        <v>2018</v>
      </c>
      <c r="Y420" s="6">
        <v>506751</v>
      </c>
      <c r="Z420" s="6" t="s">
        <v>405</v>
      </c>
      <c r="AA420" s="6">
        <v>402183</v>
      </c>
      <c r="AB420" s="6">
        <v>104568</v>
      </c>
      <c r="AC420" s="6" t="s">
        <v>69</v>
      </c>
      <c r="AD420" s="6" t="s">
        <v>3391</v>
      </c>
      <c r="AE420" s="6">
        <v>506751</v>
      </c>
      <c r="AF420" s="6" t="s">
        <v>165</v>
      </c>
      <c r="AG420" s="6">
        <v>36920397</v>
      </c>
      <c r="AH420" s="6">
        <v>2023</v>
      </c>
      <c r="AI420" s="6">
        <v>1</v>
      </c>
      <c r="AJ420" s="6" t="s">
        <v>3392</v>
      </c>
      <c r="AK420" s="6" t="s">
        <v>3393</v>
      </c>
      <c r="AL420" s="9" t="s">
        <v>62</v>
      </c>
      <c r="AM420" s="10">
        <v>100</v>
      </c>
      <c r="AN420" s="6" t="s">
        <v>3394</v>
      </c>
      <c r="AO420" s="9" t="s">
        <v>73</v>
      </c>
      <c r="AP420" s="10">
        <v>88</v>
      </c>
      <c r="AQ420" s="6" t="str">
        <f t="shared" si="13"/>
        <v>mf</v>
      </c>
      <c r="AR420" s="6">
        <v>0</v>
      </c>
      <c r="AS420" s="6">
        <v>0</v>
      </c>
      <c r="AT420" s="6">
        <v>1</v>
      </c>
      <c r="AU420" s="6">
        <v>1</v>
      </c>
      <c r="AV420" s="6">
        <v>1</v>
      </c>
      <c r="AW420" s="6">
        <v>0</v>
      </c>
      <c r="AX420" s="6">
        <v>0</v>
      </c>
      <c r="AY420" s="6">
        <v>0</v>
      </c>
      <c r="AZ420" s="6" t="s">
        <v>107</v>
      </c>
      <c r="BA420" s="6" t="s">
        <v>3395</v>
      </c>
    </row>
    <row r="421" spans="1:53" ht="15.75" customHeight="1">
      <c r="A421" s="6">
        <f t="shared" ca="1" si="12"/>
        <v>0.67057192896216689</v>
      </c>
      <c r="B421" s="6" t="s">
        <v>254</v>
      </c>
      <c r="C421" s="6">
        <v>9178073</v>
      </c>
      <c r="D421" s="7">
        <v>42677</v>
      </c>
      <c r="E421" s="6" t="s">
        <v>76</v>
      </c>
      <c r="F421" s="6" t="s">
        <v>3396</v>
      </c>
      <c r="G421" s="6">
        <v>5</v>
      </c>
      <c r="H421" s="6" t="s">
        <v>58</v>
      </c>
      <c r="I421" s="6" t="s">
        <v>256</v>
      </c>
      <c r="J421" s="6">
        <v>106075</v>
      </c>
      <c r="K421" s="6">
        <v>4</v>
      </c>
      <c r="L421" s="7">
        <v>41640</v>
      </c>
      <c r="M421" s="7">
        <v>43434</v>
      </c>
      <c r="N421" s="6" t="s">
        <v>388</v>
      </c>
      <c r="O421" s="8" t="s">
        <v>3248</v>
      </c>
      <c r="P421" s="9" t="s">
        <v>62</v>
      </c>
      <c r="Q421" s="10">
        <v>99</v>
      </c>
      <c r="R421" s="6">
        <v>20</v>
      </c>
      <c r="S421" s="6" t="s">
        <v>3397</v>
      </c>
      <c r="T421" s="6" t="s">
        <v>3398</v>
      </c>
      <c r="U421" s="6" t="s">
        <v>176</v>
      </c>
      <c r="V421" s="6" t="s">
        <v>218</v>
      </c>
      <c r="W421" s="6" t="s">
        <v>68</v>
      </c>
      <c r="X421" s="6">
        <v>2017</v>
      </c>
      <c r="Y421" s="6">
        <v>295263</v>
      </c>
      <c r="Z421" s="6" t="s">
        <v>254</v>
      </c>
      <c r="AA421" s="6">
        <v>197500</v>
      </c>
      <c r="AB421" s="6">
        <v>97763</v>
      </c>
      <c r="AC421" s="6" t="s">
        <v>69</v>
      </c>
      <c r="AD421" s="6" t="s">
        <v>3399</v>
      </c>
      <c r="AE421" s="6">
        <v>295263</v>
      </c>
      <c r="AF421" s="6" t="s">
        <v>165</v>
      </c>
      <c r="AG421" s="6">
        <v>27411353</v>
      </c>
      <c r="AH421" s="6">
        <v>2016</v>
      </c>
      <c r="AI421" s="6" t="s">
        <v>1084</v>
      </c>
      <c r="AJ421" s="6" t="s">
        <v>3400</v>
      </c>
      <c r="AK421" s="6" t="s">
        <v>1873</v>
      </c>
      <c r="AL421" s="9" t="s">
        <v>62</v>
      </c>
      <c r="AM421" s="10">
        <v>100</v>
      </c>
      <c r="AN421" s="6" t="s">
        <v>3250</v>
      </c>
      <c r="AO421" s="9" t="s">
        <v>62</v>
      </c>
      <c r="AP421" s="10">
        <v>99</v>
      </c>
      <c r="AQ421" s="6" t="str">
        <f t="shared" si="13"/>
        <v>mm</v>
      </c>
    </row>
    <row r="422" spans="1:53" ht="15.75" customHeight="1">
      <c r="A422" s="6">
        <f t="shared" ca="1" si="12"/>
        <v>0.48289929713778057</v>
      </c>
      <c r="B422" s="6" t="s">
        <v>55</v>
      </c>
      <c r="C422" s="6">
        <v>9451335</v>
      </c>
      <c r="D422" s="7">
        <v>43139</v>
      </c>
      <c r="E422" s="6" t="s">
        <v>56</v>
      </c>
      <c r="F422" s="6" t="s">
        <v>3401</v>
      </c>
      <c r="G422" s="6">
        <v>5</v>
      </c>
      <c r="H422" s="6" t="s">
        <v>58</v>
      </c>
      <c r="I422" s="6" t="s">
        <v>59</v>
      </c>
      <c r="J422" s="6">
        <v>86104</v>
      </c>
      <c r="K422" s="6">
        <v>9</v>
      </c>
      <c r="L422" s="7">
        <v>39630</v>
      </c>
      <c r="M422" s="7">
        <v>43890</v>
      </c>
      <c r="N422" s="6" t="s">
        <v>225</v>
      </c>
      <c r="O422" s="8" t="s">
        <v>3402</v>
      </c>
      <c r="P422" s="9" t="s">
        <v>62</v>
      </c>
      <c r="Q422" s="10">
        <v>98</v>
      </c>
      <c r="R422" s="6">
        <v>7</v>
      </c>
      <c r="S422" s="6" t="s">
        <v>64</v>
      </c>
      <c r="T422" s="6" t="s">
        <v>65</v>
      </c>
      <c r="U422" s="6" t="s">
        <v>66</v>
      </c>
      <c r="V422" s="6" t="s">
        <v>85</v>
      </c>
      <c r="W422" s="6" t="s">
        <v>68</v>
      </c>
      <c r="X422" s="6">
        <v>2018</v>
      </c>
      <c r="Y422" s="6">
        <v>354375</v>
      </c>
      <c r="Z422" s="6" t="s">
        <v>55</v>
      </c>
      <c r="AA422" s="6">
        <v>218750</v>
      </c>
      <c r="AB422" s="6">
        <v>135625</v>
      </c>
      <c r="AC422" s="6" t="s">
        <v>69</v>
      </c>
      <c r="AD422" s="6" t="s">
        <v>3403</v>
      </c>
      <c r="AE422" s="6">
        <v>354375</v>
      </c>
      <c r="AF422" s="6" t="s">
        <v>165</v>
      </c>
      <c r="AG422" s="6">
        <v>34266961</v>
      </c>
      <c r="AH422" s="6">
        <v>2021</v>
      </c>
      <c r="AI422" s="6" t="s">
        <v>392</v>
      </c>
      <c r="AJ422" s="6" t="s">
        <v>458</v>
      </c>
      <c r="AK422" s="6" t="s">
        <v>3404</v>
      </c>
      <c r="AL422" s="9" t="s">
        <v>62</v>
      </c>
      <c r="AM422" s="10">
        <v>92</v>
      </c>
      <c r="AN422" s="6" t="s">
        <v>392</v>
      </c>
      <c r="AO422" s="9" t="s">
        <v>116</v>
      </c>
      <c r="AP422" s="9" t="s">
        <v>116</v>
      </c>
      <c r="AQ422" s="6" t="str">
        <f t="shared" si="13"/>
        <v>Missing</v>
      </c>
    </row>
    <row r="423" spans="1:53" ht="15.75" customHeight="1">
      <c r="A423" s="6">
        <f t="shared" ca="1" si="12"/>
        <v>0.1666982430718007</v>
      </c>
      <c r="B423" s="6" t="s">
        <v>241</v>
      </c>
      <c r="C423" s="6">
        <v>9355209</v>
      </c>
      <c r="D423" s="7">
        <v>42927</v>
      </c>
      <c r="E423" s="6" t="s">
        <v>56</v>
      </c>
      <c r="F423" s="6" t="s">
        <v>3405</v>
      </c>
      <c r="G423" s="6">
        <v>5</v>
      </c>
      <c r="H423" s="6" t="s">
        <v>58</v>
      </c>
      <c r="I423" s="6" t="s">
        <v>243</v>
      </c>
      <c r="J423" s="6">
        <v>132150</v>
      </c>
      <c r="K423" s="6">
        <v>2</v>
      </c>
      <c r="L423" s="7">
        <v>42633</v>
      </c>
      <c r="M423" s="7">
        <v>43677</v>
      </c>
      <c r="N423" s="6" t="s">
        <v>834</v>
      </c>
      <c r="O423" s="8" t="s">
        <v>3248</v>
      </c>
      <c r="P423" s="9" t="s">
        <v>62</v>
      </c>
      <c r="Q423" s="10">
        <v>99</v>
      </c>
      <c r="R423" s="6">
        <v>2</v>
      </c>
      <c r="S423" s="6" t="s">
        <v>3408</v>
      </c>
      <c r="T423" s="6" t="s">
        <v>3409</v>
      </c>
      <c r="U423" s="6" t="s">
        <v>434</v>
      </c>
      <c r="V423" s="6" t="s">
        <v>85</v>
      </c>
      <c r="W423" s="6" t="s">
        <v>68</v>
      </c>
      <c r="X423" s="6">
        <v>2017</v>
      </c>
      <c r="Y423" s="6">
        <v>582384</v>
      </c>
      <c r="Z423" s="6" t="s">
        <v>241</v>
      </c>
      <c r="AA423" s="6">
        <v>427745</v>
      </c>
      <c r="AB423" s="6">
        <v>154639</v>
      </c>
      <c r="AC423" s="6" t="s">
        <v>69</v>
      </c>
      <c r="AD423" s="6" t="s">
        <v>3410</v>
      </c>
      <c r="AE423" s="6">
        <v>582384</v>
      </c>
      <c r="AF423" s="6" t="s">
        <v>165</v>
      </c>
      <c r="AG423" s="6">
        <v>37777359</v>
      </c>
      <c r="AH423" s="6">
        <v>2024</v>
      </c>
      <c r="AI423" s="6">
        <v>1</v>
      </c>
      <c r="AJ423" s="6" t="s">
        <v>3411</v>
      </c>
      <c r="AK423" s="6" t="s">
        <v>1157</v>
      </c>
      <c r="AL423" s="9" t="s">
        <v>73</v>
      </c>
      <c r="AM423" s="10">
        <v>99</v>
      </c>
      <c r="AN423" s="6" t="s">
        <v>3250</v>
      </c>
      <c r="AO423" s="9" t="s">
        <v>62</v>
      </c>
      <c r="AP423" s="10">
        <v>99</v>
      </c>
      <c r="AQ423" s="6" t="str">
        <f t="shared" si="13"/>
        <v>fm</v>
      </c>
      <c r="AR423" s="6">
        <v>0</v>
      </c>
      <c r="AS423" s="6">
        <v>0</v>
      </c>
      <c r="AT423" s="6">
        <v>1</v>
      </c>
      <c r="AU423" s="6">
        <v>1</v>
      </c>
      <c r="AV423" s="6">
        <v>1</v>
      </c>
      <c r="AW423" s="6">
        <v>0</v>
      </c>
      <c r="AX423" s="6">
        <v>0</v>
      </c>
      <c r="AY423" s="6">
        <v>0</v>
      </c>
      <c r="AZ423" s="6" t="s">
        <v>107</v>
      </c>
      <c r="BA423" s="6" t="s">
        <v>3412</v>
      </c>
    </row>
    <row r="424" spans="1:53" ht="15.75" customHeight="1">
      <c r="A424" s="6">
        <f t="shared" ca="1" si="12"/>
        <v>0.1249516433900979</v>
      </c>
      <c r="B424" s="6" t="s">
        <v>241</v>
      </c>
      <c r="C424" s="6">
        <v>9462204</v>
      </c>
      <c r="D424" s="7">
        <v>43189</v>
      </c>
      <c r="E424" s="6" t="s">
        <v>56</v>
      </c>
      <c r="F424" s="6" t="s">
        <v>3413</v>
      </c>
      <c r="G424" s="6">
        <v>5</v>
      </c>
      <c r="H424" s="6" t="s">
        <v>58</v>
      </c>
      <c r="I424" s="6" t="s">
        <v>243</v>
      </c>
      <c r="J424" s="6">
        <v>121797</v>
      </c>
      <c r="K424" s="6">
        <v>4</v>
      </c>
      <c r="L424" s="7">
        <v>42095</v>
      </c>
      <c r="M424" s="7">
        <v>43921</v>
      </c>
      <c r="N424" s="6" t="s">
        <v>3414</v>
      </c>
      <c r="O424" s="8" t="s">
        <v>3415</v>
      </c>
      <c r="P424" s="9" t="s">
        <v>62</v>
      </c>
      <c r="Q424" s="10">
        <v>68</v>
      </c>
      <c r="R424" s="6">
        <v>3</v>
      </c>
      <c r="S424" s="6" t="s">
        <v>3383</v>
      </c>
      <c r="T424" s="6" t="s">
        <v>554</v>
      </c>
      <c r="U424" s="6" t="s">
        <v>555</v>
      </c>
      <c r="V424" s="6" t="s">
        <v>260</v>
      </c>
      <c r="W424" s="6" t="s">
        <v>68</v>
      </c>
      <c r="X424" s="6">
        <v>2018</v>
      </c>
      <c r="Y424" s="6">
        <v>426841</v>
      </c>
      <c r="Z424" s="6" t="s">
        <v>241</v>
      </c>
      <c r="AA424" s="6">
        <v>287096</v>
      </c>
      <c r="AB424" s="6">
        <v>139745</v>
      </c>
      <c r="AC424" s="6" t="s">
        <v>69</v>
      </c>
      <c r="AD424" s="6" t="s">
        <v>3416</v>
      </c>
      <c r="AE424" s="6">
        <v>426841</v>
      </c>
      <c r="AF424" s="6" t="s">
        <v>165</v>
      </c>
      <c r="AG424" s="6">
        <v>31818859</v>
      </c>
      <c r="AH424" s="6">
        <v>2021</v>
      </c>
      <c r="AI424" s="6" t="s">
        <v>392</v>
      </c>
      <c r="AJ424" s="6" t="s">
        <v>3417</v>
      </c>
      <c r="AK424" s="6" t="s">
        <v>3418</v>
      </c>
      <c r="AL424" s="9" t="s">
        <v>62</v>
      </c>
      <c r="AM424" s="10">
        <v>100</v>
      </c>
      <c r="AN424" s="6" t="s">
        <v>3419</v>
      </c>
      <c r="AO424" s="9" t="s">
        <v>62</v>
      </c>
      <c r="AP424" s="10">
        <v>68</v>
      </c>
      <c r="AQ424" s="6" t="str">
        <f t="shared" si="13"/>
        <v>mm</v>
      </c>
    </row>
    <row r="425" spans="1:53" ht="15.75" customHeight="1">
      <c r="A425" s="6">
        <f t="shared" ca="1" si="12"/>
        <v>0.42602091374764817</v>
      </c>
      <c r="B425" s="6" t="s">
        <v>199</v>
      </c>
      <c r="C425" s="6">
        <v>9301290</v>
      </c>
      <c r="D425" s="7">
        <v>42881</v>
      </c>
      <c r="E425" s="6" t="s">
        <v>56</v>
      </c>
      <c r="F425" s="6" t="s">
        <v>3420</v>
      </c>
      <c r="G425" s="6">
        <v>5</v>
      </c>
      <c r="H425" s="6" t="s">
        <v>58</v>
      </c>
      <c r="I425" s="6" t="s">
        <v>149</v>
      </c>
      <c r="J425" s="6">
        <v>86065</v>
      </c>
      <c r="K425" s="6">
        <v>18</v>
      </c>
      <c r="L425" s="7">
        <v>36678</v>
      </c>
      <c r="M425" s="7">
        <v>43251</v>
      </c>
      <c r="N425" s="6" t="s">
        <v>980</v>
      </c>
      <c r="O425" s="8" t="s">
        <v>3421</v>
      </c>
      <c r="P425" s="9" t="s">
        <v>62</v>
      </c>
      <c r="Q425" s="10">
        <v>100</v>
      </c>
      <c r="R425" s="6">
        <v>16</v>
      </c>
      <c r="S425" s="6" t="s">
        <v>1363</v>
      </c>
      <c r="T425" s="6" t="s">
        <v>1364</v>
      </c>
      <c r="U425" s="6" t="s">
        <v>149</v>
      </c>
      <c r="V425" s="6" t="s">
        <v>67</v>
      </c>
      <c r="W425" s="6" t="s">
        <v>68</v>
      </c>
      <c r="X425" s="6">
        <v>2017</v>
      </c>
      <c r="Y425" s="6">
        <v>410288</v>
      </c>
      <c r="Z425" s="6" t="s">
        <v>199</v>
      </c>
      <c r="AA425" s="6">
        <v>250000</v>
      </c>
      <c r="AB425" s="6">
        <v>160288</v>
      </c>
      <c r="AC425" s="6" t="s">
        <v>69</v>
      </c>
      <c r="AD425" s="6" t="s">
        <v>3422</v>
      </c>
      <c r="AE425" s="6">
        <v>410288</v>
      </c>
      <c r="AF425" s="6" t="s">
        <v>165</v>
      </c>
      <c r="AG425" s="6">
        <v>37316563</v>
      </c>
      <c r="AH425" s="6">
        <v>2023</v>
      </c>
      <c r="AI425" s="6" t="s">
        <v>392</v>
      </c>
      <c r="AJ425" s="6" t="s">
        <v>3423</v>
      </c>
      <c r="AK425" s="6" t="s">
        <v>3424</v>
      </c>
      <c r="AL425" s="9" t="s">
        <v>62</v>
      </c>
      <c r="AM425" s="10">
        <v>55</v>
      </c>
      <c r="AN425" s="6" t="s">
        <v>1326</v>
      </c>
      <c r="AO425" s="9" t="s">
        <v>62</v>
      </c>
      <c r="AP425" s="10">
        <v>98</v>
      </c>
      <c r="AQ425" s="6" t="str">
        <f t="shared" si="13"/>
        <v>mm</v>
      </c>
    </row>
    <row r="426" spans="1:53" ht="15.75" customHeight="1">
      <c r="A426" s="6">
        <f t="shared" ca="1" si="12"/>
        <v>0.11360462663260418</v>
      </c>
      <c r="B426" s="6" t="s">
        <v>254</v>
      </c>
      <c r="C426" s="6">
        <v>9222026</v>
      </c>
      <c r="D426" s="7">
        <v>42774</v>
      </c>
      <c r="E426" s="6" t="s">
        <v>76</v>
      </c>
      <c r="F426" s="6" t="s">
        <v>3425</v>
      </c>
      <c r="G426" s="6">
        <v>5</v>
      </c>
      <c r="H426" s="6" t="s">
        <v>58</v>
      </c>
      <c r="I426" s="6" t="s">
        <v>256</v>
      </c>
      <c r="J426" s="6">
        <v>85105</v>
      </c>
      <c r="K426" s="6">
        <v>9</v>
      </c>
      <c r="L426" s="7">
        <v>39630</v>
      </c>
      <c r="M426" s="7">
        <v>43524</v>
      </c>
      <c r="N426" s="6" t="s">
        <v>1793</v>
      </c>
      <c r="O426" s="8" t="s">
        <v>98</v>
      </c>
      <c r="P426" s="9" t="s">
        <v>62</v>
      </c>
      <c r="Q426" s="10">
        <v>99</v>
      </c>
      <c r="R426" s="6">
        <v>7</v>
      </c>
      <c r="S426" s="6" t="s">
        <v>1538</v>
      </c>
      <c r="T426" s="6" t="s">
        <v>1539</v>
      </c>
      <c r="U426" s="6" t="s">
        <v>1540</v>
      </c>
      <c r="V426" s="6" t="s">
        <v>67</v>
      </c>
      <c r="W426" s="6" t="s">
        <v>68</v>
      </c>
      <c r="X426" s="6">
        <v>2017</v>
      </c>
      <c r="Y426" s="6">
        <v>264600</v>
      </c>
      <c r="Z426" s="6" t="s">
        <v>254</v>
      </c>
      <c r="AA426" s="6">
        <v>180000</v>
      </c>
      <c r="AB426" s="6">
        <v>84600</v>
      </c>
      <c r="AC426" s="6" t="s">
        <v>69</v>
      </c>
      <c r="AD426" s="6" t="s">
        <v>3426</v>
      </c>
      <c r="AE426" s="6">
        <v>264600</v>
      </c>
      <c r="AF426" s="6" t="s">
        <v>165</v>
      </c>
      <c r="AG426" s="6">
        <v>31233026</v>
      </c>
      <c r="AH426" s="6">
        <v>2019</v>
      </c>
      <c r="AI426" s="6" t="s">
        <v>392</v>
      </c>
      <c r="AJ426" s="6" t="s">
        <v>3427</v>
      </c>
      <c r="AK426" s="6" t="s">
        <v>3428</v>
      </c>
      <c r="AL426" s="9" t="s">
        <v>62</v>
      </c>
      <c r="AM426" s="10">
        <v>87</v>
      </c>
      <c r="AN426" s="6" t="s">
        <v>105</v>
      </c>
      <c r="AO426" s="9" t="s">
        <v>62</v>
      </c>
      <c r="AP426" s="10">
        <v>99</v>
      </c>
      <c r="AQ426" s="6" t="str">
        <f t="shared" si="13"/>
        <v>mm</v>
      </c>
    </row>
    <row r="427" spans="1:53" ht="15.75" customHeight="1">
      <c r="A427" s="6">
        <f t="shared" ca="1" si="12"/>
        <v>0.18586164162989682</v>
      </c>
      <c r="B427" s="6" t="s">
        <v>254</v>
      </c>
      <c r="C427" s="6">
        <v>9543499</v>
      </c>
      <c r="D427" s="7">
        <v>43356</v>
      </c>
      <c r="E427" s="6" t="s">
        <v>56</v>
      </c>
      <c r="F427" s="6" t="s">
        <v>3429</v>
      </c>
      <c r="G427" s="6">
        <v>5</v>
      </c>
      <c r="H427" s="6" t="s">
        <v>58</v>
      </c>
      <c r="I427" s="6" t="s">
        <v>256</v>
      </c>
      <c r="J427" s="6">
        <v>115774</v>
      </c>
      <c r="K427" s="6">
        <v>3</v>
      </c>
      <c r="L427" s="7">
        <v>42633</v>
      </c>
      <c r="M427" s="7">
        <v>44439</v>
      </c>
      <c r="N427" s="6" t="s">
        <v>388</v>
      </c>
      <c r="O427" s="8" t="s">
        <v>3248</v>
      </c>
      <c r="P427" s="9" t="s">
        <v>62</v>
      </c>
      <c r="Q427" s="10">
        <v>99</v>
      </c>
      <c r="R427" s="6">
        <v>7</v>
      </c>
      <c r="S427" s="6" t="s">
        <v>2152</v>
      </c>
      <c r="T427" s="6" t="s">
        <v>472</v>
      </c>
      <c r="U427" s="6" t="s">
        <v>311</v>
      </c>
      <c r="V427" s="6" t="s">
        <v>473</v>
      </c>
      <c r="W427" s="6" t="s">
        <v>68</v>
      </c>
      <c r="X427" s="6">
        <v>2018</v>
      </c>
      <c r="Y427" s="6">
        <v>307346</v>
      </c>
      <c r="Z427" s="6" t="s">
        <v>254</v>
      </c>
      <c r="AA427" s="6">
        <v>180000</v>
      </c>
      <c r="AB427" s="6">
        <v>127346</v>
      </c>
      <c r="AC427" s="6" t="s">
        <v>69</v>
      </c>
      <c r="AD427" s="6" t="s">
        <v>3431</v>
      </c>
      <c r="AE427" s="6">
        <v>307346</v>
      </c>
      <c r="AF427" s="6" t="s">
        <v>165</v>
      </c>
      <c r="AG427" s="6">
        <v>36261854</v>
      </c>
      <c r="AH427" s="6">
        <v>2022</v>
      </c>
      <c r="AI427" s="6">
        <v>1</v>
      </c>
      <c r="AJ427" s="6" t="s">
        <v>3432</v>
      </c>
      <c r="AK427" s="6" t="s">
        <v>860</v>
      </c>
      <c r="AL427" s="9" t="s">
        <v>62</v>
      </c>
      <c r="AM427" s="10">
        <v>98</v>
      </c>
      <c r="AN427" s="6" t="s">
        <v>3250</v>
      </c>
      <c r="AO427" s="9" t="s">
        <v>62</v>
      </c>
      <c r="AP427" s="10">
        <v>99</v>
      </c>
      <c r="AQ427" s="6" t="str">
        <f t="shared" si="13"/>
        <v>mm</v>
      </c>
      <c r="AR427" s="6">
        <v>0</v>
      </c>
      <c r="AS427" s="6">
        <v>0</v>
      </c>
      <c r="AT427" s="6">
        <v>1</v>
      </c>
      <c r="AU427" s="6">
        <v>1</v>
      </c>
      <c r="AV427" s="6">
        <v>1</v>
      </c>
      <c r="AW427" s="6">
        <v>0</v>
      </c>
      <c r="AX427" s="6">
        <v>0</v>
      </c>
      <c r="AY427" s="6">
        <v>0</v>
      </c>
      <c r="AZ427" s="6" t="s">
        <v>107</v>
      </c>
      <c r="BA427" s="6" t="s">
        <v>3433</v>
      </c>
    </row>
    <row r="428" spans="1:53" ht="15.75" customHeight="1">
      <c r="A428" s="6">
        <f t="shared" ca="1" si="12"/>
        <v>0.45654325584245314</v>
      </c>
      <c r="B428" s="6" t="s">
        <v>241</v>
      </c>
      <c r="C428" s="6">
        <v>9199584</v>
      </c>
      <c r="D428" s="7">
        <v>42689</v>
      </c>
      <c r="E428" s="6" t="s">
        <v>76</v>
      </c>
      <c r="F428" s="6" t="s">
        <v>3434</v>
      </c>
      <c r="G428" s="6">
        <v>5</v>
      </c>
      <c r="H428" s="6" t="s">
        <v>58</v>
      </c>
      <c r="I428" s="6" t="s">
        <v>243</v>
      </c>
      <c r="J428" s="6">
        <v>120920</v>
      </c>
      <c r="K428" s="6">
        <v>4</v>
      </c>
      <c r="L428" s="7">
        <v>41623</v>
      </c>
      <c r="M428" s="7">
        <v>43434</v>
      </c>
      <c r="N428" s="6" t="s">
        <v>1905</v>
      </c>
      <c r="O428" s="8" t="s">
        <v>226</v>
      </c>
      <c r="P428" s="9" t="s">
        <v>62</v>
      </c>
      <c r="Q428" s="10">
        <v>99</v>
      </c>
      <c r="R428" s="6">
        <v>7</v>
      </c>
      <c r="S428" s="6" t="s">
        <v>3435</v>
      </c>
      <c r="T428" s="6" t="s">
        <v>3436</v>
      </c>
      <c r="U428" s="6" t="s">
        <v>1943</v>
      </c>
      <c r="V428" s="6" t="s">
        <v>67</v>
      </c>
      <c r="W428" s="6" t="s">
        <v>68</v>
      </c>
      <c r="X428" s="6">
        <v>2017</v>
      </c>
      <c r="Y428" s="6">
        <v>477360</v>
      </c>
      <c r="Z428" s="6" t="s">
        <v>241</v>
      </c>
      <c r="AA428" s="6">
        <v>306000</v>
      </c>
      <c r="AB428" s="6">
        <v>171360</v>
      </c>
      <c r="AC428" s="6" t="s">
        <v>69</v>
      </c>
      <c r="AD428" s="6" t="s">
        <v>3437</v>
      </c>
      <c r="AE428" s="6">
        <v>477360</v>
      </c>
      <c r="AF428" s="6" t="s">
        <v>165</v>
      </c>
      <c r="AG428" s="6">
        <v>37551791</v>
      </c>
      <c r="AH428" s="6">
        <v>2024</v>
      </c>
      <c r="AI428" s="6" t="s">
        <v>1084</v>
      </c>
      <c r="AJ428" s="6" t="s">
        <v>3438</v>
      </c>
      <c r="AK428" s="6" t="s">
        <v>3439</v>
      </c>
      <c r="AL428" s="9" t="s">
        <v>73</v>
      </c>
      <c r="AM428" s="10">
        <v>98</v>
      </c>
      <c r="AN428" s="6" t="s">
        <v>3440</v>
      </c>
      <c r="AO428" s="9" t="s">
        <v>62</v>
      </c>
      <c r="AP428" s="10">
        <v>99</v>
      </c>
      <c r="AQ428" s="6" t="str">
        <f t="shared" si="13"/>
        <v>fm</v>
      </c>
    </row>
    <row r="429" spans="1:53" ht="15.75" customHeight="1">
      <c r="A429" s="6">
        <f t="shared" ca="1" si="12"/>
        <v>0.35533114235209651</v>
      </c>
      <c r="B429" s="6" t="s">
        <v>127</v>
      </c>
      <c r="C429" s="6">
        <v>9478359</v>
      </c>
      <c r="D429" s="7">
        <v>43209</v>
      </c>
      <c r="E429" s="6" t="s">
        <v>56</v>
      </c>
      <c r="F429" s="6" t="s">
        <v>3441</v>
      </c>
      <c r="G429" s="6">
        <v>5</v>
      </c>
      <c r="H429" s="6" t="s">
        <v>58</v>
      </c>
      <c r="I429" s="6" t="s">
        <v>130</v>
      </c>
      <c r="J429" s="6">
        <v>104576</v>
      </c>
      <c r="K429" s="6">
        <v>5</v>
      </c>
      <c r="L429" s="7">
        <v>41852</v>
      </c>
      <c r="M429" s="7">
        <v>44316</v>
      </c>
      <c r="N429" s="6" t="s">
        <v>1983</v>
      </c>
      <c r="O429" s="8" t="s">
        <v>1985</v>
      </c>
      <c r="P429" s="9" t="s">
        <v>62</v>
      </c>
      <c r="Q429" s="10">
        <v>99</v>
      </c>
      <c r="R429" s="6">
        <v>4</v>
      </c>
      <c r="S429" s="6" t="s">
        <v>234</v>
      </c>
      <c r="T429" s="6" t="s">
        <v>235</v>
      </c>
      <c r="U429" s="6" t="s">
        <v>236</v>
      </c>
      <c r="V429" s="6" t="s">
        <v>729</v>
      </c>
      <c r="W429" s="6" t="s">
        <v>68</v>
      </c>
      <c r="X429" s="6">
        <v>2018</v>
      </c>
      <c r="Y429" s="6">
        <v>417743</v>
      </c>
      <c r="Z429" s="6" t="s">
        <v>127</v>
      </c>
      <c r="AA429" s="6">
        <v>340646</v>
      </c>
      <c r="AB429" s="6">
        <v>77097</v>
      </c>
      <c r="AC429" s="6" t="s">
        <v>69</v>
      </c>
      <c r="AD429" s="6" t="s">
        <v>3442</v>
      </c>
      <c r="AE429" s="6">
        <v>417743</v>
      </c>
      <c r="AF429" s="6" t="s">
        <v>165</v>
      </c>
      <c r="AG429" s="6">
        <v>36174166</v>
      </c>
      <c r="AH429" s="6">
        <v>2023</v>
      </c>
      <c r="AI429" s="6">
        <v>1</v>
      </c>
      <c r="AJ429" s="6" t="s">
        <v>3443</v>
      </c>
      <c r="AK429" s="6" t="s">
        <v>88</v>
      </c>
      <c r="AL429" s="9" t="s">
        <v>73</v>
      </c>
      <c r="AM429" s="10">
        <v>98</v>
      </c>
      <c r="AN429" s="6" t="s">
        <v>3444</v>
      </c>
      <c r="AO429" s="9" t="s">
        <v>62</v>
      </c>
      <c r="AP429" s="10">
        <v>99</v>
      </c>
      <c r="AQ429" s="6" t="str">
        <f t="shared" si="13"/>
        <v>fm</v>
      </c>
      <c r="AR429" s="6">
        <v>0</v>
      </c>
      <c r="AS429" s="6">
        <v>0</v>
      </c>
      <c r="AT429" s="6">
        <v>1</v>
      </c>
      <c r="AU429" s="6">
        <v>1</v>
      </c>
      <c r="AV429" s="6">
        <v>1</v>
      </c>
      <c r="AW429" s="6">
        <v>0</v>
      </c>
      <c r="AX429" s="6">
        <v>0</v>
      </c>
      <c r="AY429" s="6">
        <v>0</v>
      </c>
      <c r="AZ429" s="6" t="s">
        <v>90</v>
      </c>
      <c r="BA429" s="6" t="s">
        <v>3445</v>
      </c>
    </row>
    <row r="430" spans="1:53" ht="15.75" customHeight="1">
      <c r="A430" s="6">
        <f t="shared" ca="1" si="12"/>
        <v>0.28067214447958699</v>
      </c>
      <c r="B430" s="6" t="s">
        <v>199</v>
      </c>
      <c r="C430" s="6">
        <v>9228335</v>
      </c>
      <c r="D430" s="7">
        <v>42809</v>
      </c>
      <c r="E430" s="6" t="s">
        <v>76</v>
      </c>
      <c r="F430" s="6" t="s">
        <v>3446</v>
      </c>
      <c r="G430" s="6">
        <v>5</v>
      </c>
      <c r="H430" s="6" t="s">
        <v>58</v>
      </c>
      <c r="I430" s="6" t="s">
        <v>149</v>
      </c>
      <c r="J430" s="6">
        <v>174794</v>
      </c>
      <c r="K430" s="6">
        <v>5</v>
      </c>
      <c r="L430" s="7">
        <v>41365</v>
      </c>
      <c r="M430" s="7">
        <v>43555</v>
      </c>
      <c r="N430" s="6" t="s">
        <v>3447</v>
      </c>
      <c r="O430" s="8" t="s">
        <v>1957</v>
      </c>
      <c r="P430" s="9" t="s">
        <v>62</v>
      </c>
      <c r="Q430" s="10">
        <v>99</v>
      </c>
      <c r="R430" s="6">
        <v>9</v>
      </c>
      <c r="S430" s="6" t="s">
        <v>2577</v>
      </c>
      <c r="T430" s="6" t="s">
        <v>2578</v>
      </c>
      <c r="U430" s="6" t="s">
        <v>816</v>
      </c>
      <c r="V430" s="6" t="s">
        <v>473</v>
      </c>
      <c r="W430" s="6" t="s">
        <v>68</v>
      </c>
      <c r="X430" s="6">
        <v>2017</v>
      </c>
      <c r="Y430" s="6">
        <v>605760</v>
      </c>
      <c r="Z430" s="6" t="s">
        <v>199</v>
      </c>
      <c r="AA430" s="6">
        <v>349507</v>
      </c>
      <c r="AB430" s="6">
        <v>256253</v>
      </c>
      <c r="AC430" s="6" t="s">
        <v>69</v>
      </c>
      <c r="AD430" s="6" t="s">
        <v>3450</v>
      </c>
      <c r="AE430" s="6">
        <v>605760</v>
      </c>
      <c r="AF430" s="6" t="s">
        <v>165</v>
      </c>
      <c r="AG430" s="6">
        <v>38381440</v>
      </c>
      <c r="AH430" s="6">
        <v>2024</v>
      </c>
      <c r="AI430" s="6">
        <v>1</v>
      </c>
      <c r="AJ430" s="6" t="s">
        <v>818</v>
      </c>
      <c r="AK430" s="6" t="s">
        <v>3451</v>
      </c>
      <c r="AL430" s="9" t="s">
        <v>73</v>
      </c>
      <c r="AM430" s="10">
        <v>100</v>
      </c>
      <c r="AN430" s="6" t="s">
        <v>1118</v>
      </c>
      <c r="AO430" s="9" t="s">
        <v>62</v>
      </c>
      <c r="AP430" s="10">
        <v>99</v>
      </c>
      <c r="AQ430" s="6" t="str">
        <f t="shared" si="13"/>
        <v>fm</v>
      </c>
      <c r="AR430" s="6">
        <v>0</v>
      </c>
      <c r="AS430" s="6">
        <v>0</v>
      </c>
      <c r="AT430" s="6">
        <v>1</v>
      </c>
      <c r="AU430" s="6">
        <v>1</v>
      </c>
      <c r="AV430" s="6">
        <v>1</v>
      </c>
      <c r="AW430" s="6">
        <v>0</v>
      </c>
      <c r="AX430" s="6">
        <v>0</v>
      </c>
      <c r="AY430" s="6">
        <v>0</v>
      </c>
      <c r="AZ430" s="6" t="s">
        <v>90</v>
      </c>
      <c r="BA430" s="6" t="s">
        <v>3452</v>
      </c>
    </row>
    <row r="431" spans="1:53" ht="15.75" customHeight="1">
      <c r="A431" s="6">
        <f t="shared" ca="1" si="12"/>
        <v>0.49543484773777346</v>
      </c>
      <c r="B431" s="6" t="s">
        <v>405</v>
      </c>
      <c r="C431" s="6">
        <v>9445411</v>
      </c>
      <c r="D431" s="7">
        <v>43168</v>
      </c>
      <c r="E431" s="6" t="s">
        <v>3453</v>
      </c>
      <c r="F431" s="6" t="s">
        <v>3454</v>
      </c>
      <c r="G431" s="6">
        <v>5</v>
      </c>
      <c r="H431" s="6" t="s">
        <v>58</v>
      </c>
      <c r="I431" s="6" t="s">
        <v>407</v>
      </c>
      <c r="J431" s="6">
        <v>25885</v>
      </c>
      <c r="K431" s="6">
        <v>10</v>
      </c>
      <c r="L431" s="7">
        <v>39706</v>
      </c>
      <c r="M431" s="7">
        <v>43921</v>
      </c>
      <c r="N431" s="6" t="s">
        <v>131</v>
      </c>
      <c r="O431" s="8" t="s">
        <v>3456</v>
      </c>
      <c r="P431" s="9" t="s">
        <v>62</v>
      </c>
      <c r="Q431" s="10">
        <v>99</v>
      </c>
      <c r="R431" s="6">
        <v>12</v>
      </c>
      <c r="S431" s="6" t="s">
        <v>3457</v>
      </c>
      <c r="T431" s="6" t="s">
        <v>3458</v>
      </c>
      <c r="U431" s="6" t="s">
        <v>176</v>
      </c>
      <c r="V431" s="6" t="s">
        <v>296</v>
      </c>
      <c r="W431" s="6" t="s">
        <v>68</v>
      </c>
      <c r="X431" s="6">
        <v>2018</v>
      </c>
      <c r="Y431" s="6">
        <v>552720</v>
      </c>
      <c r="Z431" s="6" t="s">
        <v>405</v>
      </c>
      <c r="AA431" s="6">
        <v>406073</v>
      </c>
      <c r="AB431" s="6">
        <v>146647</v>
      </c>
      <c r="AC431" s="6" t="s">
        <v>69</v>
      </c>
      <c r="AD431" s="6" t="s">
        <v>3459</v>
      </c>
      <c r="AE431" s="6">
        <v>552720</v>
      </c>
      <c r="AF431" s="6" t="s">
        <v>165</v>
      </c>
      <c r="AG431" s="6">
        <v>37956984</v>
      </c>
      <c r="AH431" s="6">
        <v>2023</v>
      </c>
      <c r="AI431" s="6">
        <v>1</v>
      </c>
      <c r="AJ431" s="6" t="s">
        <v>3460</v>
      </c>
      <c r="AK431" s="6" t="s">
        <v>476</v>
      </c>
      <c r="AL431" s="9" t="s">
        <v>62</v>
      </c>
      <c r="AM431" s="10">
        <v>99</v>
      </c>
      <c r="AN431" s="6" t="s">
        <v>1118</v>
      </c>
      <c r="AO431" s="9" t="s">
        <v>62</v>
      </c>
      <c r="AP431" s="10">
        <v>99</v>
      </c>
      <c r="AQ431" s="6" t="str">
        <f t="shared" si="13"/>
        <v>mm</v>
      </c>
      <c r="AR431" s="6">
        <v>0</v>
      </c>
      <c r="AS431" s="6">
        <v>0</v>
      </c>
      <c r="AT431" s="6">
        <v>1</v>
      </c>
      <c r="AU431" s="6">
        <v>1</v>
      </c>
      <c r="AV431" s="6">
        <v>0</v>
      </c>
      <c r="AW431" s="6">
        <v>0</v>
      </c>
      <c r="AX431" s="6">
        <v>0</v>
      </c>
      <c r="AY431" s="6">
        <v>0</v>
      </c>
      <c r="AZ431" s="6" t="s">
        <v>107</v>
      </c>
      <c r="BA431" s="6" t="s">
        <v>3461</v>
      </c>
    </row>
    <row r="432" spans="1:53" ht="15.75" customHeight="1">
      <c r="A432" s="6">
        <f t="shared" ca="1" si="12"/>
        <v>0.94903326978462321</v>
      </c>
      <c r="B432" s="6" t="s">
        <v>199</v>
      </c>
      <c r="C432" s="6">
        <v>9390745</v>
      </c>
      <c r="D432" s="7">
        <v>43060</v>
      </c>
      <c r="E432" s="6" t="s">
        <v>3121</v>
      </c>
      <c r="F432" s="6" t="s">
        <v>3462</v>
      </c>
      <c r="G432" s="6">
        <v>5</v>
      </c>
      <c r="H432" s="6" t="s">
        <v>58</v>
      </c>
      <c r="I432" s="6" t="s">
        <v>149</v>
      </c>
      <c r="J432" s="6">
        <v>195744</v>
      </c>
      <c r="K432" s="6">
        <v>3</v>
      </c>
      <c r="L432" s="7">
        <v>42353</v>
      </c>
      <c r="M432" s="7">
        <v>43434</v>
      </c>
      <c r="N432" s="6" t="s">
        <v>3327</v>
      </c>
      <c r="O432" s="8" t="s">
        <v>1957</v>
      </c>
      <c r="P432" s="9" t="s">
        <v>62</v>
      </c>
      <c r="Q432" s="10">
        <v>99</v>
      </c>
      <c r="R432" s="6">
        <v>7</v>
      </c>
      <c r="S432" s="6" t="s">
        <v>875</v>
      </c>
      <c r="T432" s="6" t="s">
        <v>472</v>
      </c>
      <c r="U432" s="6" t="s">
        <v>311</v>
      </c>
      <c r="V432" s="6" t="s">
        <v>473</v>
      </c>
      <c r="W432" s="6" t="s">
        <v>68</v>
      </c>
      <c r="X432" s="6">
        <v>2018</v>
      </c>
      <c r="Y432" s="6">
        <v>635205</v>
      </c>
      <c r="Z432" s="6" t="s">
        <v>199</v>
      </c>
      <c r="AA432" s="6">
        <v>367170</v>
      </c>
      <c r="AB432" s="6">
        <v>268035</v>
      </c>
      <c r="AC432" s="6" t="s">
        <v>69</v>
      </c>
      <c r="AD432" s="6" t="s">
        <v>3464</v>
      </c>
      <c r="AE432" s="6">
        <v>635205</v>
      </c>
      <c r="AF432" s="6" t="s">
        <v>193</v>
      </c>
      <c r="AG432" s="6">
        <v>30952657</v>
      </c>
      <c r="AH432" s="6">
        <v>2020</v>
      </c>
      <c r="AI432" s="6">
        <v>1</v>
      </c>
      <c r="AJ432" s="6" t="s">
        <v>3465</v>
      </c>
      <c r="AK432" s="6" t="s">
        <v>1447</v>
      </c>
      <c r="AL432" s="9" t="s">
        <v>73</v>
      </c>
      <c r="AM432" s="10">
        <v>98</v>
      </c>
      <c r="AN432" s="6" t="s">
        <v>1118</v>
      </c>
      <c r="AO432" s="9" t="s">
        <v>62</v>
      </c>
      <c r="AP432" s="10">
        <v>99</v>
      </c>
      <c r="AQ432" s="6" t="str">
        <f t="shared" si="13"/>
        <v>fm</v>
      </c>
      <c r="AR432" s="6">
        <v>0</v>
      </c>
      <c r="AS432" s="6">
        <v>0</v>
      </c>
      <c r="AT432" s="6">
        <v>0</v>
      </c>
      <c r="AU432" s="6">
        <v>0</v>
      </c>
      <c r="AV432" s="6">
        <v>0</v>
      </c>
      <c r="AW432" s="6">
        <v>0</v>
      </c>
      <c r="AX432" s="6">
        <v>0</v>
      </c>
      <c r="AY432" s="6">
        <v>1</v>
      </c>
      <c r="AZ432" s="6" t="s">
        <v>197</v>
      </c>
      <c r="BA432" s="6" t="s">
        <v>3466</v>
      </c>
    </row>
    <row r="433" spans="1:53" ht="15.75" customHeight="1">
      <c r="A433" s="6">
        <f t="shared" ca="1" si="12"/>
        <v>0.53318222931597725</v>
      </c>
      <c r="B433" s="6" t="s">
        <v>405</v>
      </c>
      <c r="C433" s="6">
        <v>9330134</v>
      </c>
      <c r="D433" s="7">
        <v>42968</v>
      </c>
      <c r="E433" s="6" t="s">
        <v>3467</v>
      </c>
      <c r="F433" s="6" t="s">
        <v>3468</v>
      </c>
      <c r="G433" s="6">
        <v>5</v>
      </c>
      <c r="H433" s="6" t="s">
        <v>58</v>
      </c>
      <c r="I433" s="6" t="s">
        <v>407</v>
      </c>
      <c r="J433" s="6">
        <v>38890</v>
      </c>
      <c r="K433" s="6">
        <v>4</v>
      </c>
      <c r="L433" s="7">
        <v>41883</v>
      </c>
      <c r="M433" s="7">
        <v>43708</v>
      </c>
      <c r="N433" s="6" t="s">
        <v>2423</v>
      </c>
      <c r="O433" s="8" t="s">
        <v>3470</v>
      </c>
      <c r="P433" s="9" t="s">
        <v>73</v>
      </c>
      <c r="Q433" s="10">
        <v>68</v>
      </c>
      <c r="R433" s="6">
        <v>11</v>
      </c>
      <c r="S433" s="6" t="s">
        <v>3471</v>
      </c>
      <c r="T433" s="6" t="s">
        <v>3472</v>
      </c>
      <c r="U433" s="6" t="s">
        <v>236</v>
      </c>
      <c r="V433" s="6" t="s">
        <v>296</v>
      </c>
      <c r="W433" s="6" t="s">
        <v>68</v>
      </c>
      <c r="X433" s="6">
        <v>2017</v>
      </c>
      <c r="Y433" s="6">
        <v>160442</v>
      </c>
      <c r="Z433" s="6" t="s">
        <v>405</v>
      </c>
      <c r="AA433" s="6">
        <v>105554</v>
      </c>
      <c r="AB433" s="6">
        <v>54888</v>
      </c>
      <c r="AC433" s="6" t="s">
        <v>69</v>
      </c>
      <c r="AD433" s="6" t="s">
        <v>3473</v>
      </c>
      <c r="AE433" s="6">
        <v>160442</v>
      </c>
      <c r="AF433" s="6" t="s">
        <v>165</v>
      </c>
      <c r="AG433" s="6">
        <v>37487741</v>
      </c>
      <c r="AH433" s="6">
        <v>2023</v>
      </c>
      <c r="AI433" s="6">
        <v>1</v>
      </c>
      <c r="AJ433" s="6" t="s">
        <v>3474</v>
      </c>
      <c r="AK433" s="6" t="s">
        <v>3475</v>
      </c>
      <c r="AL433" s="9" t="s">
        <v>73</v>
      </c>
      <c r="AM433" s="10">
        <v>97</v>
      </c>
      <c r="AN433" s="6" t="s">
        <v>3476</v>
      </c>
      <c r="AO433" s="9" t="s">
        <v>73</v>
      </c>
      <c r="AP433" s="10">
        <v>68</v>
      </c>
      <c r="AQ433" s="6" t="str">
        <f t="shared" si="13"/>
        <v>ff</v>
      </c>
      <c r="AR433" s="6">
        <v>0</v>
      </c>
      <c r="AS433" s="6">
        <v>0</v>
      </c>
      <c r="AT433" s="6">
        <v>1</v>
      </c>
      <c r="AU433" s="6">
        <v>1</v>
      </c>
      <c r="AV433" s="6">
        <v>1</v>
      </c>
      <c r="AW433" s="6">
        <v>0</v>
      </c>
      <c r="AX433" s="6">
        <v>0</v>
      </c>
      <c r="AY433" s="6">
        <v>0</v>
      </c>
      <c r="AZ433" s="6" t="s">
        <v>301</v>
      </c>
      <c r="BA433" s="6" t="s">
        <v>3477</v>
      </c>
    </row>
    <row r="434" spans="1:53" ht="15.75" customHeight="1">
      <c r="A434" s="6">
        <f t="shared" ca="1" si="12"/>
        <v>0.67912584302006296</v>
      </c>
      <c r="B434" s="6" t="s">
        <v>405</v>
      </c>
      <c r="C434" s="6">
        <v>9511775</v>
      </c>
      <c r="D434" s="7">
        <v>43257</v>
      </c>
      <c r="E434" s="6" t="s">
        <v>3478</v>
      </c>
      <c r="F434" s="6" t="s">
        <v>3479</v>
      </c>
      <c r="G434" s="6">
        <v>5</v>
      </c>
      <c r="H434" s="6" t="s">
        <v>58</v>
      </c>
      <c r="I434" s="6" t="s">
        <v>407</v>
      </c>
      <c r="J434" s="6">
        <v>37117</v>
      </c>
      <c r="K434" s="6">
        <v>5</v>
      </c>
      <c r="L434" s="7">
        <v>41852</v>
      </c>
      <c r="M434" s="7">
        <v>44043</v>
      </c>
      <c r="N434" s="6" t="s">
        <v>2548</v>
      </c>
      <c r="O434" s="8" t="s">
        <v>3481</v>
      </c>
      <c r="P434" s="9" t="s">
        <v>62</v>
      </c>
      <c r="Q434" s="10">
        <v>99</v>
      </c>
      <c r="R434" s="6">
        <v>1</v>
      </c>
      <c r="S434" s="6" t="s">
        <v>2049</v>
      </c>
      <c r="T434" s="6" t="s">
        <v>2050</v>
      </c>
      <c r="U434" s="6" t="s">
        <v>2051</v>
      </c>
      <c r="V434" s="6" t="s">
        <v>85</v>
      </c>
      <c r="W434" s="6" t="s">
        <v>68</v>
      </c>
      <c r="X434" s="6">
        <v>2018</v>
      </c>
      <c r="Y434" s="6">
        <v>453745</v>
      </c>
      <c r="Z434" s="6" t="s">
        <v>405</v>
      </c>
      <c r="AA434" s="6">
        <v>342578</v>
      </c>
      <c r="AB434" s="6">
        <v>111167</v>
      </c>
      <c r="AC434" s="6" t="s">
        <v>69</v>
      </c>
      <c r="AD434" s="6" t="s">
        <v>3483</v>
      </c>
      <c r="AE434" s="6">
        <v>453745</v>
      </c>
      <c r="AF434" s="6" t="s">
        <v>165</v>
      </c>
      <c r="AG434" s="6">
        <v>33769904</v>
      </c>
      <c r="AH434" s="6">
        <v>2021</v>
      </c>
      <c r="AI434" s="6">
        <v>1</v>
      </c>
      <c r="AJ434" s="6" t="s">
        <v>3484</v>
      </c>
      <c r="AK434" s="6" t="s">
        <v>3485</v>
      </c>
      <c r="AL434" s="9" t="s">
        <v>62</v>
      </c>
      <c r="AM434" s="10">
        <v>99</v>
      </c>
      <c r="AN434" s="6" t="s">
        <v>3486</v>
      </c>
      <c r="AO434" s="9" t="s">
        <v>62</v>
      </c>
      <c r="AP434" s="10">
        <v>99</v>
      </c>
      <c r="AQ434" s="6" t="str">
        <f t="shared" si="13"/>
        <v>mm</v>
      </c>
      <c r="AR434" s="6">
        <v>1</v>
      </c>
      <c r="AS434" s="6">
        <v>0</v>
      </c>
      <c r="AT434" s="6">
        <v>0</v>
      </c>
      <c r="AU434" s="6">
        <v>0</v>
      </c>
      <c r="AV434" s="6">
        <v>0</v>
      </c>
      <c r="AW434" s="24">
        <v>1</v>
      </c>
      <c r="AX434" s="6">
        <v>0</v>
      </c>
      <c r="AY434" s="6">
        <v>0</v>
      </c>
      <c r="AZ434" s="6" t="s">
        <v>107</v>
      </c>
      <c r="BA434" s="24" t="s">
        <v>3487</v>
      </c>
    </row>
    <row r="435" spans="1:53" ht="15.75" customHeight="1">
      <c r="A435" s="6">
        <f t="shared" ca="1" si="12"/>
        <v>0.93037139196641838</v>
      </c>
      <c r="B435" s="6" t="s">
        <v>127</v>
      </c>
      <c r="C435" s="6">
        <v>9240664</v>
      </c>
      <c r="D435" s="7">
        <v>42824</v>
      </c>
      <c r="E435" s="6" t="s">
        <v>76</v>
      </c>
      <c r="F435" s="6" t="s">
        <v>3488</v>
      </c>
      <c r="G435" s="6">
        <v>5</v>
      </c>
      <c r="H435" s="6" t="s">
        <v>58</v>
      </c>
      <c r="I435" s="6" t="s">
        <v>130</v>
      </c>
      <c r="J435" s="6">
        <v>98454</v>
      </c>
      <c r="K435" s="6">
        <v>5</v>
      </c>
      <c r="L435" s="7">
        <v>41442</v>
      </c>
      <c r="M435" s="7">
        <v>43921</v>
      </c>
      <c r="N435" s="6" t="s">
        <v>3489</v>
      </c>
      <c r="O435" s="8" t="s">
        <v>3491</v>
      </c>
      <c r="P435" s="9" t="s">
        <v>62</v>
      </c>
      <c r="Q435" s="10">
        <v>59</v>
      </c>
      <c r="R435" s="6">
        <v>1</v>
      </c>
      <c r="S435" s="6" t="s">
        <v>161</v>
      </c>
      <c r="T435" s="6" t="s">
        <v>162</v>
      </c>
      <c r="U435" s="6" t="s">
        <v>163</v>
      </c>
      <c r="V435" s="6" t="s">
        <v>67</v>
      </c>
      <c r="W435" s="6" t="s">
        <v>68</v>
      </c>
      <c r="X435" s="6">
        <v>2017</v>
      </c>
      <c r="Y435" s="6">
        <v>1062460</v>
      </c>
      <c r="Z435" s="6" t="s">
        <v>127</v>
      </c>
      <c r="AA435" s="6">
        <v>701227</v>
      </c>
      <c r="AB435" s="6">
        <v>361233</v>
      </c>
      <c r="AC435" s="6" t="s">
        <v>69</v>
      </c>
      <c r="AD435" s="6" t="s">
        <v>3493</v>
      </c>
      <c r="AE435" s="6">
        <v>1062460</v>
      </c>
      <c r="AF435" s="6" t="s">
        <v>165</v>
      </c>
      <c r="AG435" s="6">
        <v>37000281</v>
      </c>
      <c r="AH435" s="6">
        <v>2023</v>
      </c>
      <c r="AI435" s="6">
        <v>1</v>
      </c>
      <c r="AJ435" s="6" t="s">
        <v>3494</v>
      </c>
      <c r="AK435" s="6" t="s">
        <v>3142</v>
      </c>
      <c r="AL435" s="9" t="s">
        <v>73</v>
      </c>
      <c r="AM435" s="10">
        <v>98</v>
      </c>
      <c r="AN435" s="6" t="s">
        <v>3495</v>
      </c>
      <c r="AO435" s="9" t="s">
        <v>73</v>
      </c>
      <c r="AP435" s="10">
        <v>97</v>
      </c>
      <c r="AQ435" s="6" t="str">
        <f t="shared" si="13"/>
        <v>ff</v>
      </c>
      <c r="AR435" s="6">
        <v>0</v>
      </c>
      <c r="AS435" s="6">
        <v>0</v>
      </c>
      <c r="AT435" s="6">
        <v>1</v>
      </c>
      <c r="AU435" s="6">
        <v>1</v>
      </c>
      <c r="AV435" s="6">
        <v>1</v>
      </c>
      <c r="AW435" s="6">
        <v>0</v>
      </c>
      <c r="AX435" s="6">
        <v>0</v>
      </c>
      <c r="AY435" s="6">
        <v>0</v>
      </c>
      <c r="AZ435" s="6" t="s">
        <v>107</v>
      </c>
      <c r="BA435" s="6" t="s">
        <v>3496</v>
      </c>
    </row>
    <row r="436" spans="1:53" ht="15.75" customHeight="1">
      <c r="A436" s="6">
        <f t="shared" ca="1" si="12"/>
        <v>0.27064583326927327</v>
      </c>
      <c r="B436" s="6" t="s">
        <v>241</v>
      </c>
      <c r="C436" s="6">
        <v>9482749</v>
      </c>
      <c r="D436" s="7">
        <v>43237</v>
      </c>
      <c r="E436" s="6" t="s">
        <v>3497</v>
      </c>
      <c r="F436" s="6" t="s">
        <v>3498</v>
      </c>
      <c r="G436" s="6">
        <v>5</v>
      </c>
      <c r="H436" s="6" t="s">
        <v>58</v>
      </c>
      <c r="I436" s="6" t="s">
        <v>243</v>
      </c>
      <c r="J436" s="6">
        <v>129735</v>
      </c>
      <c r="K436" s="6">
        <v>4</v>
      </c>
      <c r="L436" s="7">
        <v>42248</v>
      </c>
      <c r="M436" s="7">
        <v>44347</v>
      </c>
      <c r="N436" s="6" t="s">
        <v>3499</v>
      </c>
      <c r="O436" s="8" t="s">
        <v>3501</v>
      </c>
      <c r="P436" s="9" t="s">
        <v>73</v>
      </c>
      <c r="Q436" s="10">
        <v>98</v>
      </c>
      <c r="R436" s="6">
        <v>1</v>
      </c>
      <c r="S436" s="6" t="s">
        <v>583</v>
      </c>
      <c r="T436" s="6" t="s">
        <v>584</v>
      </c>
      <c r="U436" s="6" t="s">
        <v>585</v>
      </c>
      <c r="V436" s="6" t="s">
        <v>67</v>
      </c>
      <c r="W436" s="6" t="s">
        <v>68</v>
      </c>
      <c r="X436" s="6">
        <v>2018</v>
      </c>
      <c r="Y436" s="6">
        <v>806367</v>
      </c>
      <c r="Z436" s="6" t="s">
        <v>241</v>
      </c>
      <c r="AA436" s="6">
        <v>526276</v>
      </c>
      <c r="AB436" s="6">
        <v>280091</v>
      </c>
      <c r="AC436" s="6" t="s">
        <v>69</v>
      </c>
      <c r="AD436" s="6" t="s">
        <v>3503</v>
      </c>
      <c r="AE436" s="6">
        <v>806367</v>
      </c>
      <c r="AF436" s="6" t="s">
        <v>193</v>
      </c>
      <c r="AG436" s="6">
        <v>37696621</v>
      </c>
      <c r="AH436" s="6">
        <v>2023</v>
      </c>
      <c r="AI436" s="6">
        <v>1</v>
      </c>
      <c r="AJ436" s="6" t="s">
        <v>3504</v>
      </c>
      <c r="AK436" s="6" t="s">
        <v>3505</v>
      </c>
      <c r="AL436" s="9" t="s">
        <v>62</v>
      </c>
      <c r="AM436" s="10">
        <v>97</v>
      </c>
      <c r="AN436" s="6" t="s">
        <v>3506</v>
      </c>
      <c r="AO436" s="9" t="s">
        <v>62</v>
      </c>
      <c r="AP436" s="10">
        <v>98</v>
      </c>
      <c r="AQ436" s="6" t="str">
        <f t="shared" si="13"/>
        <v>mm</v>
      </c>
      <c r="AR436" s="6">
        <v>0</v>
      </c>
      <c r="AS436" s="6">
        <v>0</v>
      </c>
      <c r="AT436" s="6">
        <v>0</v>
      </c>
      <c r="AU436" s="6">
        <v>0</v>
      </c>
      <c r="AV436" s="6">
        <v>0</v>
      </c>
      <c r="AW436" s="6">
        <v>0</v>
      </c>
      <c r="AX436" s="6">
        <v>0</v>
      </c>
      <c r="AY436" s="6">
        <v>1</v>
      </c>
      <c r="AZ436" s="6" t="s">
        <v>107</v>
      </c>
      <c r="BA436" s="6" t="s">
        <v>3507</v>
      </c>
    </row>
    <row r="437" spans="1:53" ht="15.75" customHeight="1">
      <c r="A437" s="6">
        <f t="shared" ca="1" si="12"/>
        <v>0.81469215903121495</v>
      </c>
      <c r="B437" s="6" t="s">
        <v>303</v>
      </c>
      <c r="C437" s="6">
        <v>9305042</v>
      </c>
      <c r="D437" s="7">
        <v>42927</v>
      </c>
      <c r="E437" s="6" t="s">
        <v>3508</v>
      </c>
      <c r="F437" s="6" t="s">
        <v>3509</v>
      </c>
      <c r="G437" s="6">
        <v>5</v>
      </c>
      <c r="H437" s="6" t="s">
        <v>58</v>
      </c>
      <c r="I437" s="6" t="s">
        <v>305</v>
      </c>
      <c r="J437" s="6">
        <v>101593</v>
      </c>
      <c r="K437" s="6">
        <v>5</v>
      </c>
      <c r="L437" s="7">
        <v>41529</v>
      </c>
      <c r="M437" s="7">
        <v>43646</v>
      </c>
      <c r="N437" s="6" t="s">
        <v>3510</v>
      </c>
      <c r="O437" s="8" t="s">
        <v>1975</v>
      </c>
      <c r="P437" s="9" t="s">
        <v>62</v>
      </c>
      <c r="Q437" s="10">
        <v>99</v>
      </c>
      <c r="R437" s="6">
        <v>18</v>
      </c>
      <c r="S437" s="6" t="s">
        <v>174</v>
      </c>
      <c r="T437" s="6" t="s">
        <v>175</v>
      </c>
      <c r="U437" s="6" t="s">
        <v>176</v>
      </c>
      <c r="V437" s="6" t="s">
        <v>102</v>
      </c>
      <c r="W437" s="6" t="s">
        <v>68</v>
      </c>
      <c r="X437" s="6">
        <v>2017</v>
      </c>
      <c r="Y437" s="6">
        <v>593994</v>
      </c>
      <c r="Z437" s="6" t="s">
        <v>303</v>
      </c>
      <c r="AA437" s="6">
        <v>475925</v>
      </c>
      <c r="AB437" s="6">
        <v>118069</v>
      </c>
      <c r="AC437" s="6" t="s">
        <v>69</v>
      </c>
      <c r="AD437" s="6" t="s">
        <v>3511</v>
      </c>
      <c r="AE437" s="6">
        <v>593994</v>
      </c>
      <c r="AF437" s="6" t="s">
        <v>165</v>
      </c>
      <c r="AG437" s="6">
        <v>33581685</v>
      </c>
      <c r="AH437" s="6">
        <v>2021</v>
      </c>
      <c r="AI437" s="6" t="s">
        <v>392</v>
      </c>
      <c r="AJ437" s="6" t="s">
        <v>3512</v>
      </c>
      <c r="AK437" s="6" t="s">
        <v>3513</v>
      </c>
      <c r="AL437" s="9" t="s">
        <v>62</v>
      </c>
      <c r="AM437" s="10">
        <v>99</v>
      </c>
      <c r="AN437" s="6" t="s">
        <v>1981</v>
      </c>
      <c r="AO437" s="9" t="s">
        <v>62</v>
      </c>
      <c r="AP437" s="10">
        <v>99</v>
      </c>
      <c r="AQ437" s="6" t="str">
        <f t="shared" si="13"/>
        <v>mm</v>
      </c>
    </row>
    <row r="438" spans="1:53" ht="15.75" customHeight="1">
      <c r="A438" s="6">
        <f t="shared" ca="1" si="12"/>
        <v>0.61011086725463204</v>
      </c>
      <c r="B438" s="6" t="s">
        <v>241</v>
      </c>
      <c r="C438" s="6">
        <v>9305124</v>
      </c>
      <c r="D438" s="7">
        <v>42938</v>
      </c>
      <c r="E438" s="6" t="s">
        <v>2435</v>
      </c>
      <c r="F438" s="6" t="s">
        <v>3514</v>
      </c>
      <c r="G438" s="6">
        <v>5</v>
      </c>
      <c r="H438" s="6" t="s">
        <v>58</v>
      </c>
      <c r="I438" s="6" t="s">
        <v>243</v>
      </c>
      <c r="J438" s="6">
        <v>122167</v>
      </c>
      <c r="K438" s="6">
        <v>4</v>
      </c>
      <c r="L438" s="7">
        <v>41870</v>
      </c>
      <c r="M438" s="7">
        <v>44286</v>
      </c>
      <c r="N438" s="6" t="s">
        <v>3515</v>
      </c>
      <c r="O438" s="8" t="s">
        <v>3517</v>
      </c>
      <c r="P438" s="9" t="s">
        <v>73</v>
      </c>
      <c r="Q438" s="10">
        <v>97</v>
      </c>
      <c r="R438" s="6">
        <v>16</v>
      </c>
      <c r="S438" s="6" t="s">
        <v>1363</v>
      </c>
      <c r="T438" s="6" t="s">
        <v>1364</v>
      </c>
      <c r="U438" s="6" t="s">
        <v>149</v>
      </c>
      <c r="V438" s="6" t="s">
        <v>67</v>
      </c>
      <c r="W438" s="6" t="s">
        <v>68</v>
      </c>
      <c r="X438" s="6">
        <v>2017</v>
      </c>
      <c r="Y438" s="6">
        <v>418214</v>
      </c>
      <c r="Z438" s="6" t="s">
        <v>241</v>
      </c>
      <c r="AA438" s="6">
        <v>327009</v>
      </c>
      <c r="AB438" s="6">
        <v>91205</v>
      </c>
      <c r="AC438" s="6" t="s">
        <v>69</v>
      </c>
      <c r="AD438" s="6" t="s">
        <v>3518</v>
      </c>
      <c r="AE438" s="6">
        <v>418214</v>
      </c>
      <c r="AF438" s="6" t="s">
        <v>165</v>
      </c>
      <c r="AG438" s="6">
        <v>35513716</v>
      </c>
      <c r="AH438" s="6">
        <v>2022</v>
      </c>
      <c r="AI438" s="6">
        <v>1</v>
      </c>
      <c r="AJ438" s="6" t="s">
        <v>3519</v>
      </c>
      <c r="AK438" s="6" t="s">
        <v>3520</v>
      </c>
      <c r="AL438" s="9" t="s">
        <v>73</v>
      </c>
      <c r="AM438" s="10">
        <v>97</v>
      </c>
      <c r="AN438" s="6" t="s">
        <v>3521</v>
      </c>
      <c r="AO438" s="9" t="s">
        <v>73</v>
      </c>
      <c r="AP438" s="10">
        <v>71</v>
      </c>
      <c r="AQ438" s="6" t="str">
        <f t="shared" si="13"/>
        <v>ff</v>
      </c>
      <c r="AR438" s="6">
        <v>0</v>
      </c>
      <c r="AS438" s="6">
        <v>0</v>
      </c>
      <c r="AT438" s="6">
        <v>1</v>
      </c>
      <c r="AU438" s="6">
        <v>1</v>
      </c>
      <c r="AV438" s="6">
        <v>1</v>
      </c>
      <c r="AW438" s="6">
        <v>0</v>
      </c>
      <c r="AX438" s="6">
        <v>0</v>
      </c>
      <c r="AY438" s="6">
        <v>0</v>
      </c>
      <c r="AZ438" s="6" t="s">
        <v>107</v>
      </c>
      <c r="BA438" s="6" t="s">
        <v>3522</v>
      </c>
    </row>
    <row r="439" spans="1:53" ht="15.75" customHeight="1">
      <c r="A439" s="6">
        <f t="shared" ca="1" si="12"/>
        <v>0.14953861783949118</v>
      </c>
      <c r="B439" s="6" t="s">
        <v>127</v>
      </c>
      <c r="C439" s="6">
        <v>9504514</v>
      </c>
      <c r="D439" s="7">
        <v>43271</v>
      </c>
      <c r="E439" s="6" t="s">
        <v>56</v>
      </c>
      <c r="F439" s="6" t="s">
        <v>3523</v>
      </c>
      <c r="G439" s="6">
        <v>5</v>
      </c>
      <c r="H439" s="6" t="s">
        <v>58</v>
      </c>
      <c r="I439" s="6" t="s">
        <v>130</v>
      </c>
      <c r="J439" s="6">
        <v>104319</v>
      </c>
      <c r="K439" s="6">
        <v>5</v>
      </c>
      <c r="L439" s="7">
        <v>41908</v>
      </c>
      <c r="M439" s="7">
        <v>43646</v>
      </c>
      <c r="N439" s="6" t="s">
        <v>3524</v>
      </c>
      <c r="O439" s="8" t="s">
        <v>3526</v>
      </c>
      <c r="P439" s="9" t="s">
        <v>73</v>
      </c>
      <c r="Q439" s="10">
        <v>97</v>
      </c>
      <c r="R439" s="6">
        <v>37</v>
      </c>
      <c r="S439" s="6" t="s">
        <v>1776</v>
      </c>
      <c r="T439" s="6" t="s">
        <v>1777</v>
      </c>
      <c r="U439" s="6" t="s">
        <v>176</v>
      </c>
      <c r="V439" s="6" t="s">
        <v>85</v>
      </c>
      <c r="W439" s="6" t="s">
        <v>68</v>
      </c>
      <c r="X439" s="6">
        <v>2018</v>
      </c>
      <c r="Y439" s="6">
        <v>380800</v>
      </c>
      <c r="Z439" s="6" t="s">
        <v>127</v>
      </c>
      <c r="AA439" s="6">
        <v>250000</v>
      </c>
      <c r="AB439" s="6">
        <v>130800</v>
      </c>
      <c r="AC439" s="6" t="s">
        <v>69</v>
      </c>
      <c r="AD439" s="6" t="s">
        <v>3527</v>
      </c>
      <c r="AE439" s="6">
        <v>380800</v>
      </c>
      <c r="AF439" s="6" t="s">
        <v>165</v>
      </c>
      <c r="AG439" s="6">
        <v>33875591</v>
      </c>
      <c r="AH439" s="6">
        <v>2021</v>
      </c>
      <c r="AI439" s="6">
        <v>1</v>
      </c>
      <c r="AJ439" s="6" t="s">
        <v>458</v>
      </c>
      <c r="AK439" s="6" t="s">
        <v>1193</v>
      </c>
      <c r="AL439" s="9" t="s">
        <v>62</v>
      </c>
      <c r="AM439" s="10">
        <v>100</v>
      </c>
      <c r="AN439" s="6" t="s">
        <v>3528</v>
      </c>
      <c r="AO439" s="9" t="s">
        <v>73</v>
      </c>
      <c r="AP439" s="10">
        <v>97</v>
      </c>
      <c r="AQ439" s="6" t="str">
        <f t="shared" si="13"/>
        <v>mf</v>
      </c>
      <c r="AR439" s="6">
        <v>1</v>
      </c>
      <c r="AS439" s="6">
        <v>0</v>
      </c>
      <c r="AT439" s="6">
        <v>0</v>
      </c>
      <c r="AU439" s="6">
        <v>0</v>
      </c>
      <c r="AV439" s="6">
        <v>0</v>
      </c>
      <c r="AW439" s="6">
        <v>0</v>
      </c>
      <c r="AX439" s="6">
        <v>0</v>
      </c>
      <c r="AY439" s="6">
        <v>0</v>
      </c>
      <c r="AZ439" s="6" t="s">
        <v>197</v>
      </c>
      <c r="BA439" s="6" t="s">
        <v>3529</v>
      </c>
    </row>
    <row r="440" spans="1:53" ht="15.75" customHeight="1">
      <c r="A440" s="6">
        <f t="shared" ca="1" si="12"/>
        <v>0.42144676536617964</v>
      </c>
      <c r="B440" s="6" t="s">
        <v>254</v>
      </c>
      <c r="C440" s="6">
        <v>9195734</v>
      </c>
      <c r="D440" s="7">
        <v>42709</v>
      </c>
      <c r="E440" s="6" t="s">
        <v>56</v>
      </c>
      <c r="F440" s="6" t="s">
        <v>3530</v>
      </c>
      <c r="G440" s="6">
        <v>5</v>
      </c>
      <c r="H440" s="6" t="s">
        <v>58</v>
      </c>
      <c r="I440" s="6" t="s">
        <v>256</v>
      </c>
      <c r="J440" s="6">
        <v>54096</v>
      </c>
      <c r="K440" s="6">
        <v>19</v>
      </c>
      <c r="L440" s="7">
        <v>35431</v>
      </c>
      <c r="M440" s="7">
        <v>43281</v>
      </c>
      <c r="N440" s="6" t="s">
        <v>920</v>
      </c>
      <c r="O440" s="8" t="s">
        <v>1503</v>
      </c>
      <c r="P440" s="9" t="s">
        <v>62</v>
      </c>
      <c r="Q440" s="10">
        <v>100</v>
      </c>
      <c r="R440" s="6">
        <v>2</v>
      </c>
      <c r="S440" s="6" t="s">
        <v>309</v>
      </c>
      <c r="T440" s="6" t="s">
        <v>310</v>
      </c>
      <c r="U440" s="6" t="s">
        <v>311</v>
      </c>
      <c r="V440" s="6" t="s">
        <v>67</v>
      </c>
      <c r="W440" s="6" t="s">
        <v>68</v>
      </c>
      <c r="X440" s="6">
        <v>2017</v>
      </c>
      <c r="Y440" s="6">
        <v>435922</v>
      </c>
      <c r="Z440" s="6" t="s">
        <v>254</v>
      </c>
      <c r="AA440" s="6">
        <v>279716</v>
      </c>
      <c r="AB440" s="6">
        <v>156206</v>
      </c>
      <c r="AC440" s="6" t="s">
        <v>69</v>
      </c>
      <c r="AD440" s="6" t="s">
        <v>3531</v>
      </c>
      <c r="AE440" s="6">
        <v>435922</v>
      </c>
      <c r="AF440" s="6" t="s">
        <v>165</v>
      </c>
      <c r="AG440" s="6">
        <v>31167142</v>
      </c>
      <c r="AH440" s="6">
        <v>2019</v>
      </c>
      <c r="AI440" s="6">
        <v>0</v>
      </c>
      <c r="AJ440" s="6" t="s">
        <v>1930</v>
      </c>
      <c r="AK440" s="6" t="s">
        <v>1543</v>
      </c>
      <c r="AL440" s="9" t="s">
        <v>73</v>
      </c>
      <c r="AM440" s="10">
        <v>98</v>
      </c>
      <c r="AN440" s="6" t="s">
        <v>3532</v>
      </c>
      <c r="AO440" s="9" t="s">
        <v>62</v>
      </c>
      <c r="AP440" s="10">
        <v>100</v>
      </c>
      <c r="AQ440" s="6" t="str">
        <f t="shared" si="13"/>
        <v>fm</v>
      </c>
    </row>
    <row r="441" spans="1:53" ht="15.75" customHeight="1">
      <c r="A441" s="6">
        <f t="shared" ca="1" si="12"/>
        <v>0.31452950615855579</v>
      </c>
      <c r="B441" s="6" t="s">
        <v>1619</v>
      </c>
      <c r="C441" s="6">
        <v>9433592</v>
      </c>
      <c r="D441" s="7">
        <v>43153</v>
      </c>
      <c r="E441" s="6" t="s">
        <v>76</v>
      </c>
      <c r="F441" s="6" t="s">
        <v>3533</v>
      </c>
      <c r="G441" s="6">
        <v>5</v>
      </c>
      <c r="H441" s="6" t="s">
        <v>58</v>
      </c>
      <c r="I441" s="6" t="s">
        <v>1621</v>
      </c>
      <c r="J441" s="6">
        <v>17656</v>
      </c>
      <c r="K441" s="6">
        <v>10</v>
      </c>
      <c r="L441" s="7">
        <v>39828</v>
      </c>
      <c r="M441" s="7">
        <v>43524</v>
      </c>
      <c r="N441" s="6" t="s">
        <v>1622</v>
      </c>
      <c r="O441" s="8" t="s">
        <v>61</v>
      </c>
      <c r="P441" s="9" t="s">
        <v>62</v>
      </c>
      <c r="Q441" s="10">
        <v>99</v>
      </c>
      <c r="R441" s="6">
        <v>2</v>
      </c>
      <c r="S441" s="6" t="s">
        <v>309</v>
      </c>
      <c r="T441" s="6" t="s">
        <v>310</v>
      </c>
      <c r="U441" s="6" t="s">
        <v>311</v>
      </c>
      <c r="V441" s="6" t="s">
        <v>67</v>
      </c>
      <c r="W441" s="6" t="s">
        <v>68</v>
      </c>
      <c r="X441" s="6">
        <v>2018</v>
      </c>
      <c r="Y441" s="6">
        <v>376875</v>
      </c>
      <c r="Z441" s="6" t="s">
        <v>1619</v>
      </c>
      <c r="AA441" s="6">
        <v>225000</v>
      </c>
      <c r="AB441" s="6">
        <v>151875</v>
      </c>
      <c r="AC441" s="6" t="s">
        <v>69</v>
      </c>
      <c r="AD441" s="6" t="s">
        <v>3534</v>
      </c>
      <c r="AE441" s="6">
        <v>376875</v>
      </c>
      <c r="AF441" s="6" t="s">
        <v>165</v>
      </c>
      <c r="AG441" s="6">
        <v>29423839</v>
      </c>
      <c r="AH441" s="6">
        <v>2018</v>
      </c>
      <c r="AI441" s="6" t="s">
        <v>392</v>
      </c>
      <c r="AJ441" s="6" t="s">
        <v>3535</v>
      </c>
      <c r="AK441" s="6" t="s">
        <v>3536</v>
      </c>
      <c r="AL441" s="9" t="s">
        <v>62</v>
      </c>
      <c r="AM441" s="10">
        <v>99</v>
      </c>
      <c r="AN441" s="6" t="s">
        <v>74</v>
      </c>
      <c r="AO441" s="9" t="s">
        <v>62</v>
      </c>
      <c r="AP441" s="10">
        <v>99</v>
      </c>
      <c r="AQ441" s="6" t="str">
        <f t="shared" si="13"/>
        <v>mm</v>
      </c>
    </row>
    <row r="442" spans="1:53" ht="15.75" customHeight="1">
      <c r="A442" s="6">
        <f t="shared" ca="1" si="12"/>
        <v>0.3317074697632113</v>
      </c>
      <c r="B442" s="6" t="s">
        <v>254</v>
      </c>
      <c r="C442" s="6">
        <v>9563267</v>
      </c>
      <c r="D442" s="7">
        <v>43342</v>
      </c>
      <c r="E442" s="6" t="s">
        <v>1856</v>
      </c>
      <c r="F442" s="6" t="s">
        <v>3537</v>
      </c>
      <c r="G442" s="6">
        <v>5</v>
      </c>
      <c r="H442" s="6" t="s">
        <v>58</v>
      </c>
      <c r="I442" s="6" t="s">
        <v>256</v>
      </c>
      <c r="J442" s="6">
        <v>61629</v>
      </c>
      <c r="K442" s="6">
        <v>19</v>
      </c>
      <c r="L442" s="7">
        <v>36982</v>
      </c>
      <c r="M442" s="7">
        <v>43708</v>
      </c>
      <c r="N442" s="6" t="s">
        <v>3538</v>
      </c>
      <c r="O442" s="8" t="s">
        <v>3539</v>
      </c>
      <c r="P442" s="9" t="s">
        <v>62</v>
      </c>
      <c r="Q442" s="10">
        <v>99</v>
      </c>
      <c r="R442" s="6">
        <v>2</v>
      </c>
      <c r="S442" s="6" t="s">
        <v>3540</v>
      </c>
      <c r="T442" s="6" t="s">
        <v>3541</v>
      </c>
      <c r="U442" s="6" t="s">
        <v>1943</v>
      </c>
      <c r="V442" s="6" t="s">
        <v>85</v>
      </c>
      <c r="W442" s="6" t="s">
        <v>68</v>
      </c>
      <c r="X442" s="6">
        <v>2018</v>
      </c>
      <c r="Y442" s="6">
        <v>320588</v>
      </c>
      <c r="Z442" s="6" t="s">
        <v>254</v>
      </c>
      <c r="AA442" s="6">
        <v>207500</v>
      </c>
      <c r="AB442" s="6">
        <v>113088</v>
      </c>
      <c r="AC442" s="6" t="s">
        <v>69</v>
      </c>
      <c r="AD442" s="6" t="s">
        <v>3542</v>
      </c>
      <c r="AE442" s="6">
        <v>320588</v>
      </c>
      <c r="AF442" s="6" t="s">
        <v>165</v>
      </c>
      <c r="AG442" s="6">
        <v>31877028</v>
      </c>
      <c r="AH442" s="6">
        <v>2020</v>
      </c>
      <c r="AI442" s="6">
        <v>0</v>
      </c>
      <c r="AJ442" s="6" t="s">
        <v>3543</v>
      </c>
      <c r="AK442" s="6" t="s">
        <v>3544</v>
      </c>
      <c r="AL442" s="9" t="s">
        <v>62</v>
      </c>
      <c r="AM442" s="10">
        <v>79</v>
      </c>
      <c r="AN442" s="6" t="s">
        <v>3545</v>
      </c>
      <c r="AO442" s="9" t="s">
        <v>62</v>
      </c>
      <c r="AP442" s="10">
        <v>99</v>
      </c>
      <c r="AQ442" s="6" t="str">
        <f t="shared" si="13"/>
        <v>mm</v>
      </c>
    </row>
    <row r="443" spans="1:53" ht="15.75" customHeight="1">
      <c r="A443" s="6">
        <f t="shared" ca="1" si="12"/>
        <v>0.7234709193029194</v>
      </c>
      <c r="B443" s="6" t="s">
        <v>303</v>
      </c>
      <c r="C443" s="6">
        <v>9458179</v>
      </c>
      <c r="D443" s="7">
        <v>43336</v>
      </c>
      <c r="E443" s="6" t="s">
        <v>56</v>
      </c>
      <c r="F443" s="6" t="s">
        <v>3546</v>
      </c>
      <c r="G443" s="6">
        <v>5</v>
      </c>
      <c r="H443" s="6" t="s">
        <v>58</v>
      </c>
      <c r="I443" s="6" t="s">
        <v>305</v>
      </c>
      <c r="J443" s="6">
        <v>102918</v>
      </c>
      <c r="K443" s="6">
        <v>5</v>
      </c>
      <c r="L443" s="7">
        <v>41828</v>
      </c>
      <c r="M443" s="7">
        <v>43982</v>
      </c>
      <c r="N443" s="6" t="s">
        <v>2465</v>
      </c>
      <c r="O443" s="8" t="s">
        <v>3526</v>
      </c>
      <c r="P443" s="9" t="s">
        <v>73</v>
      </c>
      <c r="Q443" s="10">
        <v>97</v>
      </c>
      <c r="R443" s="6">
        <v>2</v>
      </c>
      <c r="S443" s="6" t="s">
        <v>381</v>
      </c>
      <c r="T443" s="6" t="s">
        <v>382</v>
      </c>
      <c r="U443" s="6" t="s">
        <v>383</v>
      </c>
      <c r="V443" s="6" t="s">
        <v>260</v>
      </c>
      <c r="W443" s="6" t="s">
        <v>68</v>
      </c>
      <c r="X443" s="6">
        <v>2018</v>
      </c>
      <c r="Y443" s="6">
        <v>380625</v>
      </c>
      <c r="Z443" s="6" t="s">
        <v>303</v>
      </c>
      <c r="AA443" s="6">
        <v>217500</v>
      </c>
      <c r="AB443" s="6">
        <v>163125</v>
      </c>
      <c r="AC443" s="6" t="s">
        <v>69</v>
      </c>
      <c r="AD443" s="6" t="s">
        <v>3548</v>
      </c>
      <c r="AE443" s="6">
        <v>380625</v>
      </c>
      <c r="AF443" s="6" t="s">
        <v>165</v>
      </c>
      <c r="AG443" s="6">
        <v>36725979</v>
      </c>
      <c r="AH443" s="6">
        <v>2023</v>
      </c>
      <c r="AI443" s="6">
        <v>1</v>
      </c>
      <c r="AJ443" s="6" t="s">
        <v>3549</v>
      </c>
      <c r="AK443" s="6" t="s">
        <v>3550</v>
      </c>
      <c r="AL443" s="9" t="s">
        <v>62</v>
      </c>
      <c r="AM443" s="10">
        <v>98</v>
      </c>
      <c r="AN443" s="6" t="s">
        <v>3551</v>
      </c>
      <c r="AO443" s="9" t="s">
        <v>73</v>
      </c>
      <c r="AP443" s="10">
        <v>97</v>
      </c>
      <c r="AQ443" s="6" t="str">
        <f t="shared" si="13"/>
        <v>mf</v>
      </c>
      <c r="AR443" s="6">
        <v>0</v>
      </c>
      <c r="AS443" s="6">
        <v>0</v>
      </c>
      <c r="AT443" s="6">
        <v>1</v>
      </c>
      <c r="AU443" s="6">
        <v>0</v>
      </c>
      <c r="AV443" s="6">
        <v>0</v>
      </c>
      <c r="AW443" s="6">
        <v>0</v>
      </c>
      <c r="AX443" s="6">
        <v>0</v>
      </c>
      <c r="AY443" s="6">
        <v>0</v>
      </c>
      <c r="AZ443" s="6" t="s">
        <v>301</v>
      </c>
      <c r="BA443" s="6" t="s">
        <v>3552</v>
      </c>
    </row>
    <row r="444" spans="1:53" ht="15.75" customHeight="1">
      <c r="A444" s="6">
        <f t="shared" ca="1" si="12"/>
        <v>0.90502860414400799</v>
      </c>
      <c r="B444" s="6" t="s">
        <v>254</v>
      </c>
      <c r="C444" s="6">
        <v>9548701</v>
      </c>
      <c r="D444" s="7">
        <v>43343</v>
      </c>
      <c r="E444" s="6" t="s">
        <v>56</v>
      </c>
      <c r="F444" s="6" t="s">
        <v>3553</v>
      </c>
      <c r="G444" s="6">
        <v>5</v>
      </c>
      <c r="H444" s="6" t="s">
        <v>58</v>
      </c>
      <c r="I444" s="6" t="s">
        <v>256</v>
      </c>
      <c r="J444" s="6">
        <v>111667</v>
      </c>
      <c r="K444" s="6">
        <v>5</v>
      </c>
      <c r="L444" s="7">
        <v>41883</v>
      </c>
      <c r="M444" s="7">
        <v>44074</v>
      </c>
      <c r="N444" s="6" t="s">
        <v>2917</v>
      </c>
      <c r="O444" s="8" t="s">
        <v>3554</v>
      </c>
      <c r="P444" s="9" t="s">
        <v>62</v>
      </c>
      <c r="Q444" s="10">
        <v>72</v>
      </c>
      <c r="R444" s="6">
        <v>3</v>
      </c>
      <c r="S444" s="6" t="s">
        <v>882</v>
      </c>
      <c r="T444" s="6" t="s">
        <v>883</v>
      </c>
      <c r="U444" s="6" t="s">
        <v>884</v>
      </c>
      <c r="V444" s="6" t="s">
        <v>67</v>
      </c>
      <c r="W444" s="6" t="s">
        <v>68</v>
      </c>
      <c r="X444" s="6">
        <v>2018</v>
      </c>
      <c r="Y444" s="6">
        <v>320513</v>
      </c>
      <c r="Z444" s="6" t="s">
        <v>254</v>
      </c>
      <c r="AA444" s="6">
        <v>192500</v>
      </c>
      <c r="AB444" s="6">
        <v>128013</v>
      </c>
      <c r="AC444" s="6" t="s">
        <v>69</v>
      </c>
      <c r="AD444" s="6" t="s">
        <v>3555</v>
      </c>
      <c r="AE444" s="6">
        <v>320513</v>
      </c>
      <c r="AF444" s="6" t="s">
        <v>165</v>
      </c>
      <c r="AG444" s="6">
        <v>33554067</v>
      </c>
      <c r="AH444" s="6">
        <v>2021</v>
      </c>
      <c r="AI444" s="6" t="s">
        <v>392</v>
      </c>
      <c r="AJ444" s="6" t="s">
        <v>3556</v>
      </c>
      <c r="AK444" s="6" t="s">
        <v>3557</v>
      </c>
      <c r="AL444" s="9" t="s">
        <v>62</v>
      </c>
      <c r="AM444" s="10">
        <v>100</v>
      </c>
      <c r="AN444" s="6" t="s">
        <v>3558</v>
      </c>
      <c r="AO444" s="9" t="s">
        <v>62</v>
      </c>
      <c r="AP444" s="10">
        <v>72</v>
      </c>
      <c r="AQ444" s="6" t="str">
        <f t="shared" si="13"/>
        <v>mm</v>
      </c>
    </row>
    <row r="445" spans="1:53" ht="15.75" customHeight="1">
      <c r="A445" s="6">
        <f t="shared" ca="1" si="12"/>
        <v>0.10366847743759688</v>
      </c>
      <c r="B445" s="6" t="s">
        <v>254</v>
      </c>
      <c r="C445" s="6">
        <v>9568793</v>
      </c>
      <c r="D445" s="7">
        <v>43351</v>
      </c>
      <c r="E445" s="6" t="s">
        <v>1856</v>
      </c>
      <c r="F445" s="6" t="s">
        <v>3559</v>
      </c>
      <c r="G445" s="6">
        <v>5</v>
      </c>
      <c r="H445" s="6" t="s">
        <v>58</v>
      </c>
      <c r="I445" s="6" t="s">
        <v>256</v>
      </c>
      <c r="J445" s="6">
        <v>123743</v>
      </c>
      <c r="K445" s="6">
        <v>2</v>
      </c>
      <c r="L445" s="7">
        <v>42999</v>
      </c>
      <c r="M445" s="7">
        <v>44439</v>
      </c>
      <c r="N445" s="6" t="s">
        <v>3560</v>
      </c>
      <c r="O445" s="8" t="s">
        <v>1637</v>
      </c>
      <c r="P445" s="9" t="s">
        <v>62</v>
      </c>
      <c r="Q445" s="10">
        <v>99</v>
      </c>
      <c r="R445" s="6">
        <v>3</v>
      </c>
      <c r="S445" s="6" t="s">
        <v>553</v>
      </c>
      <c r="T445" s="6" t="s">
        <v>554</v>
      </c>
      <c r="U445" s="6" t="s">
        <v>555</v>
      </c>
      <c r="V445" s="6" t="s">
        <v>85</v>
      </c>
      <c r="W445" s="6" t="s">
        <v>68</v>
      </c>
      <c r="X445" s="6">
        <v>2018</v>
      </c>
      <c r="Y445" s="6">
        <v>315820</v>
      </c>
      <c r="Z445" s="6" t="s">
        <v>254</v>
      </c>
      <c r="AA445" s="6">
        <v>238500</v>
      </c>
      <c r="AB445" s="6">
        <v>77320</v>
      </c>
      <c r="AC445" s="6" t="s">
        <v>69</v>
      </c>
      <c r="AD445" s="6" t="s">
        <v>3561</v>
      </c>
      <c r="AE445" s="6">
        <v>315820</v>
      </c>
      <c r="AF445" s="6" t="s">
        <v>165</v>
      </c>
      <c r="AG445" s="6">
        <v>37943892</v>
      </c>
      <c r="AH445" s="6">
        <v>2023</v>
      </c>
      <c r="AI445" s="6">
        <v>0</v>
      </c>
      <c r="AJ445" s="6" t="s">
        <v>916</v>
      </c>
      <c r="AK445" s="6" t="s">
        <v>3562</v>
      </c>
      <c r="AL445" s="9" t="s">
        <v>62</v>
      </c>
      <c r="AM445" s="10">
        <v>52</v>
      </c>
      <c r="AN445" s="6" t="s">
        <v>1642</v>
      </c>
      <c r="AO445" s="9" t="s">
        <v>62</v>
      </c>
      <c r="AP445" s="10">
        <v>99</v>
      </c>
      <c r="AQ445" s="6" t="str">
        <f t="shared" si="13"/>
        <v>mm</v>
      </c>
    </row>
    <row r="446" spans="1:53" ht="15.75" customHeight="1">
      <c r="A446" s="6">
        <f t="shared" ca="1" si="12"/>
        <v>0.85580693902137939</v>
      </c>
      <c r="B446" s="6" t="s">
        <v>199</v>
      </c>
      <c r="C446" s="6">
        <v>9488421</v>
      </c>
      <c r="D446" s="7">
        <v>43215</v>
      </c>
      <c r="E446" s="6" t="s">
        <v>3563</v>
      </c>
      <c r="F446" s="6" t="s">
        <v>3564</v>
      </c>
      <c r="G446" s="6">
        <v>5</v>
      </c>
      <c r="H446" s="6" t="s">
        <v>58</v>
      </c>
      <c r="I446" s="6" t="s">
        <v>149</v>
      </c>
      <c r="J446" s="6">
        <v>194461</v>
      </c>
      <c r="K446" s="6">
        <v>4</v>
      </c>
      <c r="L446" s="7">
        <v>42156</v>
      </c>
      <c r="M446" s="7">
        <v>43982</v>
      </c>
      <c r="N446" s="6" t="s">
        <v>3565</v>
      </c>
      <c r="O446" s="8" t="s">
        <v>3567</v>
      </c>
      <c r="P446" s="9" t="s">
        <v>62</v>
      </c>
      <c r="Q446" s="10">
        <v>76</v>
      </c>
      <c r="R446" s="6">
        <v>5</v>
      </c>
      <c r="S446" s="6" t="s">
        <v>1261</v>
      </c>
      <c r="T446" s="6" t="s">
        <v>1262</v>
      </c>
      <c r="U446" s="6" t="s">
        <v>236</v>
      </c>
      <c r="V446" s="6" t="s">
        <v>67</v>
      </c>
      <c r="W446" s="6" t="s">
        <v>68</v>
      </c>
      <c r="X446" s="6">
        <v>2018</v>
      </c>
      <c r="Y446" s="6">
        <v>334291</v>
      </c>
      <c r="Z446" s="6" t="s">
        <v>199</v>
      </c>
      <c r="AA446" s="6">
        <v>228750</v>
      </c>
      <c r="AB446" s="6">
        <v>105541</v>
      </c>
      <c r="AC446" s="6" t="s">
        <v>69</v>
      </c>
      <c r="AD446" s="6" t="s">
        <v>3568</v>
      </c>
      <c r="AE446" s="6">
        <v>334291</v>
      </c>
      <c r="AF446" s="6" t="s">
        <v>165</v>
      </c>
      <c r="AG446" s="6">
        <v>35171684</v>
      </c>
      <c r="AH446" s="6">
        <v>2022</v>
      </c>
      <c r="AI446" s="6">
        <v>1</v>
      </c>
      <c r="AJ446" s="6" t="s">
        <v>3018</v>
      </c>
      <c r="AK446" s="6" t="s">
        <v>3569</v>
      </c>
      <c r="AL446" s="9" t="s">
        <v>62</v>
      </c>
      <c r="AM446" s="10">
        <v>69</v>
      </c>
      <c r="AN446" s="6" t="s">
        <v>3570</v>
      </c>
      <c r="AO446" s="9" t="s">
        <v>62</v>
      </c>
      <c r="AP446" s="10">
        <v>76</v>
      </c>
      <c r="AQ446" s="6" t="str">
        <f t="shared" si="13"/>
        <v>mm</v>
      </c>
      <c r="AR446" s="6">
        <v>0</v>
      </c>
      <c r="AS446" s="6">
        <v>0</v>
      </c>
      <c r="AT446" s="6">
        <v>1</v>
      </c>
      <c r="AU446" s="6">
        <v>0</v>
      </c>
      <c r="AV446" s="6">
        <v>0</v>
      </c>
      <c r="AW446" s="6">
        <v>0</v>
      </c>
      <c r="AX446" s="6">
        <v>0</v>
      </c>
      <c r="AY446" s="6">
        <v>0</v>
      </c>
      <c r="AZ446" s="6" t="s">
        <v>197</v>
      </c>
      <c r="BA446" s="6" t="s">
        <v>3571</v>
      </c>
    </row>
    <row r="447" spans="1:53" ht="15.75" customHeight="1">
      <c r="A447" s="6">
        <f t="shared" ca="1" si="12"/>
        <v>0.18444572375812862</v>
      </c>
      <c r="B447" s="6" t="s">
        <v>199</v>
      </c>
      <c r="C447" s="6">
        <v>9523616</v>
      </c>
      <c r="D447" s="7">
        <v>43272</v>
      </c>
      <c r="E447" s="6" t="s">
        <v>287</v>
      </c>
      <c r="F447" s="6" t="s">
        <v>3572</v>
      </c>
      <c r="G447" s="6">
        <v>7</v>
      </c>
      <c r="H447" s="6" t="s">
        <v>58</v>
      </c>
      <c r="I447" s="6" t="s">
        <v>149</v>
      </c>
      <c r="J447" s="6">
        <v>167181</v>
      </c>
      <c r="K447" s="6">
        <v>6</v>
      </c>
      <c r="L447" s="7">
        <v>41320</v>
      </c>
      <c r="M447" s="7">
        <v>43708</v>
      </c>
      <c r="N447" s="6" t="s">
        <v>1057</v>
      </c>
      <c r="O447" s="8" t="s">
        <v>3573</v>
      </c>
      <c r="P447" s="9" t="s">
        <v>62</v>
      </c>
      <c r="Q447" s="10">
        <v>65</v>
      </c>
      <c r="R447" s="6">
        <v>30</v>
      </c>
      <c r="S447" s="6" t="s">
        <v>747</v>
      </c>
      <c r="T447" s="6" t="s">
        <v>748</v>
      </c>
      <c r="U447" s="6" t="s">
        <v>176</v>
      </c>
      <c r="V447" s="6" t="s">
        <v>67</v>
      </c>
      <c r="W447" s="6" t="s">
        <v>68</v>
      </c>
      <c r="X447" s="6">
        <v>2017</v>
      </c>
      <c r="Y447" s="6">
        <v>336150</v>
      </c>
      <c r="Z447" s="6" t="s">
        <v>199</v>
      </c>
      <c r="AA447" s="6">
        <v>207500</v>
      </c>
      <c r="AB447" s="6">
        <v>128650</v>
      </c>
      <c r="AC447" s="6" t="s">
        <v>69</v>
      </c>
      <c r="AD447" s="6" t="s">
        <v>3574</v>
      </c>
      <c r="AE447" s="6">
        <v>336150</v>
      </c>
      <c r="AF447" s="6" t="s">
        <v>165</v>
      </c>
      <c r="AG447" s="6">
        <v>29075942</v>
      </c>
      <c r="AH447" s="6">
        <v>2017</v>
      </c>
      <c r="AI447" s="6" t="s">
        <v>392</v>
      </c>
      <c r="AJ447" s="6" t="s">
        <v>3575</v>
      </c>
      <c r="AK447" s="6" t="s">
        <v>3576</v>
      </c>
      <c r="AL447" s="9" t="s">
        <v>116</v>
      </c>
      <c r="AM447" s="10">
        <v>50</v>
      </c>
      <c r="AN447" s="6" t="s">
        <v>3577</v>
      </c>
      <c r="AO447" s="9" t="s">
        <v>62</v>
      </c>
      <c r="AP447" s="10">
        <v>65</v>
      </c>
      <c r="AQ447" s="6" t="str">
        <f t="shared" si="13"/>
        <v>Missing</v>
      </c>
    </row>
    <row r="448" spans="1:53" ht="15.75" customHeight="1">
      <c r="A448" s="6">
        <f t="shared" ca="1" si="12"/>
        <v>0.28123406586999766</v>
      </c>
      <c r="B448" s="6" t="s">
        <v>199</v>
      </c>
      <c r="C448" s="6">
        <v>9206140</v>
      </c>
      <c r="D448" s="7">
        <v>42759</v>
      </c>
      <c r="E448" s="6" t="s">
        <v>76</v>
      </c>
      <c r="F448" s="6" t="s">
        <v>3578</v>
      </c>
      <c r="G448" s="6">
        <v>5</v>
      </c>
      <c r="H448" s="6" t="s">
        <v>58</v>
      </c>
      <c r="I448" s="6" t="s">
        <v>149</v>
      </c>
      <c r="J448" s="6">
        <v>181360</v>
      </c>
      <c r="K448" s="6">
        <v>4</v>
      </c>
      <c r="L448" s="7">
        <v>41683</v>
      </c>
      <c r="M448" s="7">
        <v>43496</v>
      </c>
      <c r="N448" s="6" t="s">
        <v>3579</v>
      </c>
      <c r="O448" s="8" t="s">
        <v>3581</v>
      </c>
      <c r="P448" s="9" t="s">
        <v>62</v>
      </c>
      <c r="Q448" s="10">
        <v>98</v>
      </c>
      <c r="R448" s="6">
        <v>7</v>
      </c>
      <c r="S448" s="6" t="s">
        <v>1761</v>
      </c>
      <c r="T448" s="6" t="s">
        <v>472</v>
      </c>
      <c r="U448" s="6" t="s">
        <v>311</v>
      </c>
      <c r="V448" s="6" t="s">
        <v>102</v>
      </c>
      <c r="W448" s="6" t="s">
        <v>68</v>
      </c>
      <c r="X448" s="6">
        <v>2017</v>
      </c>
      <c r="Y448" s="6">
        <v>446179</v>
      </c>
      <c r="Z448" s="6" t="s">
        <v>199</v>
      </c>
      <c r="AA448" s="6">
        <v>281113</v>
      </c>
      <c r="AB448" s="6">
        <v>165066</v>
      </c>
      <c r="AC448" s="6" t="s">
        <v>69</v>
      </c>
      <c r="AD448" s="6" t="s">
        <v>3582</v>
      </c>
      <c r="AE448" s="6">
        <v>446179</v>
      </c>
      <c r="AF448" s="6" t="s">
        <v>193</v>
      </c>
      <c r="AG448" s="6">
        <v>36483542</v>
      </c>
      <c r="AH448" s="6">
        <v>2022</v>
      </c>
      <c r="AI448" s="6">
        <v>1</v>
      </c>
      <c r="AJ448" s="6" t="s">
        <v>3583</v>
      </c>
      <c r="AK448" s="6" t="s">
        <v>3584</v>
      </c>
      <c r="AL448" s="9" t="s">
        <v>62</v>
      </c>
      <c r="AM448" s="10">
        <v>98</v>
      </c>
      <c r="AN448" s="6" t="s">
        <v>3585</v>
      </c>
      <c r="AO448" s="9" t="s">
        <v>62</v>
      </c>
      <c r="AP448" s="10">
        <v>77</v>
      </c>
      <c r="AQ448" s="6" t="str">
        <f t="shared" si="13"/>
        <v>mm</v>
      </c>
      <c r="AR448" s="6">
        <v>0</v>
      </c>
      <c r="AS448" s="6">
        <v>0</v>
      </c>
      <c r="AT448" s="6">
        <v>1</v>
      </c>
      <c r="AU448" s="6">
        <v>1</v>
      </c>
      <c r="AV448" s="6">
        <v>0</v>
      </c>
      <c r="AW448" s="6">
        <v>0</v>
      </c>
      <c r="AX448" s="6">
        <v>0</v>
      </c>
      <c r="AY448" s="6">
        <v>0</v>
      </c>
      <c r="AZ448" s="6" t="s">
        <v>107</v>
      </c>
      <c r="BA448" s="6" t="s">
        <v>3586</v>
      </c>
    </row>
    <row r="449" spans="1:53" ht="15.75" customHeight="1">
      <c r="A449" s="6">
        <f t="shared" ca="1" si="12"/>
        <v>0.1400511413759038</v>
      </c>
      <c r="B449" s="6" t="s">
        <v>303</v>
      </c>
      <c r="C449" s="6">
        <v>9553780</v>
      </c>
      <c r="D449" s="7">
        <v>43301</v>
      </c>
      <c r="E449" s="6" t="s">
        <v>3587</v>
      </c>
      <c r="F449" s="6" t="s">
        <v>3588</v>
      </c>
      <c r="G449" s="6">
        <v>5</v>
      </c>
      <c r="H449" s="6" t="s">
        <v>58</v>
      </c>
      <c r="I449" s="6" t="s">
        <v>305</v>
      </c>
      <c r="J449" s="6">
        <v>98126</v>
      </c>
      <c r="K449" s="6">
        <v>5</v>
      </c>
      <c r="L449" s="7">
        <v>41902</v>
      </c>
      <c r="M449" s="7">
        <v>43677</v>
      </c>
      <c r="N449" s="6" t="s">
        <v>3589</v>
      </c>
      <c r="O449" s="8" t="s">
        <v>1695</v>
      </c>
      <c r="P449" s="9" t="s">
        <v>62</v>
      </c>
      <c r="Q449" s="10">
        <v>99</v>
      </c>
      <c r="R449" s="6">
        <v>13</v>
      </c>
      <c r="S449" s="6" t="s">
        <v>1222</v>
      </c>
      <c r="T449" s="6" t="s">
        <v>217</v>
      </c>
      <c r="U449" s="6" t="s">
        <v>120</v>
      </c>
      <c r="V449" s="6" t="s">
        <v>67</v>
      </c>
      <c r="W449" s="6" t="s">
        <v>68</v>
      </c>
      <c r="X449" s="6">
        <v>2018</v>
      </c>
      <c r="Y449" s="6">
        <v>339000</v>
      </c>
      <c r="Z449" s="6" t="s">
        <v>303</v>
      </c>
      <c r="AA449" s="6">
        <v>200000</v>
      </c>
      <c r="AB449" s="6">
        <v>139000</v>
      </c>
      <c r="AC449" s="6" t="s">
        <v>69</v>
      </c>
      <c r="AD449" s="6" t="s">
        <v>3591</v>
      </c>
      <c r="AE449" s="6">
        <v>339000</v>
      </c>
      <c r="AF449" s="6" t="s">
        <v>165</v>
      </c>
      <c r="AG449" s="6">
        <v>29477240</v>
      </c>
      <c r="AH449" s="6">
        <v>2018</v>
      </c>
      <c r="AI449" s="6">
        <v>1</v>
      </c>
      <c r="AJ449" s="6" t="s">
        <v>3592</v>
      </c>
      <c r="AK449" s="6" t="s">
        <v>3593</v>
      </c>
      <c r="AL449" s="9" t="s">
        <v>62</v>
      </c>
      <c r="AM449" s="10">
        <v>93</v>
      </c>
      <c r="AN449" s="6" t="s">
        <v>3594</v>
      </c>
      <c r="AO449" s="9" t="s">
        <v>62</v>
      </c>
      <c r="AP449" s="10">
        <v>72</v>
      </c>
      <c r="AQ449" s="6" t="str">
        <f t="shared" si="13"/>
        <v>mm</v>
      </c>
      <c r="AR449" s="6">
        <v>0</v>
      </c>
      <c r="AS449" s="6">
        <v>0</v>
      </c>
      <c r="AT449" s="6">
        <v>0</v>
      </c>
      <c r="AU449" s="6">
        <v>0</v>
      </c>
      <c r="AV449" s="6">
        <v>0</v>
      </c>
      <c r="AW449" s="6">
        <v>0</v>
      </c>
      <c r="AX449" s="6">
        <v>0</v>
      </c>
      <c r="AY449" s="6">
        <v>1</v>
      </c>
      <c r="AZ449" s="6" t="s">
        <v>197</v>
      </c>
      <c r="BA449" s="6" t="s">
        <v>3595</v>
      </c>
    </row>
    <row r="450" spans="1:53" ht="15.75" customHeight="1">
      <c r="A450" s="6">
        <f t="shared" ref="A450:A513" ca="1" si="14">RAND()</f>
        <v>0.44250943182388436</v>
      </c>
      <c r="B450" s="6" t="s">
        <v>405</v>
      </c>
      <c r="C450" s="6">
        <v>9285764</v>
      </c>
      <c r="D450" s="7">
        <v>42878</v>
      </c>
      <c r="E450" s="6" t="s">
        <v>56</v>
      </c>
      <c r="F450" s="6" t="s">
        <v>3596</v>
      </c>
      <c r="G450" s="6">
        <v>5</v>
      </c>
      <c r="H450" s="6" t="s">
        <v>58</v>
      </c>
      <c r="I450" s="6" t="s">
        <v>407</v>
      </c>
      <c r="J450" s="6">
        <v>41226</v>
      </c>
      <c r="K450" s="6">
        <v>3</v>
      </c>
      <c r="L450" s="7">
        <v>42248</v>
      </c>
      <c r="M450" s="7">
        <v>43616</v>
      </c>
      <c r="N450" s="6" t="s">
        <v>3597</v>
      </c>
      <c r="O450" s="8" t="s">
        <v>3599</v>
      </c>
      <c r="P450" s="9" t="s">
        <v>73</v>
      </c>
      <c r="Q450" s="10">
        <v>97</v>
      </c>
      <c r="R450" s="6">
        <v>36</v>
      </c>
      <c r="S450" s="6" t="s">
        <v>1090</v>
      </c>
      <c r="T450" s="6" t="s">
        <v>1091</v>
      </c>
      <c r="U450" s="6" t="s">
        <v>149</v>
      </c>
      <c r="V450" s="6" t="s">
        <v>85</v>
      </c>
      <c r="W450" s="6" t="s">
        <v>68</v>
      </c>
      <c r="X450" s="6">
        <v>2017</v>
      </c>
      <c r="Y450" s="6">
        <v>672621</v>
      </c>
      <c r="Z450" s="6" t="s">
        <v>1619</v>
      </c>
      <c r="AA450" s="6">
        <v>100000</v>
      </c>
      <c r="AB450" s="6">
        <v>0</v>
      </c>
      <c r="AC450" s="6" t="s">
        <v>69</v>
      </c>
      <c r="AD450" s="6" t="s">
        <v>3600</v>
      </c>
      <c r="AE450" s="6">
        <v>100000</v>
      </c>
      <c r="AF450" s="6" t="s">
        <v>165</v>
      </c>
      <c r="AG450" s="6">
        <v>36515648</v>
      </c>
      <c r="AH450" s="6">
        <v>2022</v>
      </c>
      <c r="AI450" s="6">
        <v>1</v>
      </c>
      <c r="AJ450" s="11" t="s">
        <v>3601</v>
      </c>
      <c r="AK450" s="6" t="s">
        <v>1335</v>
      </c>
      <c r="AL450" s="9" t="s">
        <v>62</v>
      </c>
      <c r="AM450" s="10">
        <v>99</v>
      </c>
      <c r="AN450" s="6" t="s">
        <v>3602</v>
      </c>
      <c r="AO450" s="9" t="s">
        <v>73</v>
      </c>
      <c r="AP450" s="10">
        <v>97</v>
      </c>
      <c r="AQ450" s="6" t="str">
        <f t="shared" ref="AQ450:AQ513" si="15">IF(OR(AL450="unknown", AO450="unknown"), "Missing", LEFT(AL450, 1) &amp; LEFT(AO450, 1))</f>
        <v>mf</v>
      </c>
      <c r="AR450" s="6">
        <v>0</v>
      </c>
      <c r="AS450" s="6">
        <v>0</v>
      </c>
      <c r="AT450" s="6">
        <v>1</v>
      </c>
      <c r="AU450" s="6">
        <v>1</v>
      </c>
      <c r="AV450" s="6">
        <v>0</v>
      </c>
      <c r="AW450" s="6">
        <v>0</v>
      </c>
      <c r="AX450" s="6">
        <v>0</v>
      </c>
      <c r="AY450" s="6">
        <v>0</v>
      </c>
      <c r="AZ450" s="6" t="s">
        <v>90</v>
      </c>
      <c r="BA450" s="6" t="s">
        <v>3603</v>
      </c>
    </row>
    <row r="451" spans="1:53" ht="15.75" customHeight="1">
      <c r="A451" s="6">
        <f t="shared" ca="1" si="14"/>
        <v>6.2359172782750272E-2</v>
      </c>
      <c r="B451" s="6" t="s">
        <v>405</v>
      </c>
      <c r="C451" s="6">
        <v>9465435</v>
      </c>
      <c r="D451" s="7">
        <v>43201</v>
      </c>
      <c r="E451" s="6" t="s">
        <v>76</v>
      </c>
      <c r="F451" s="6" t="s">
        <v>3604</v>
      </c>
      <c r="G451" s="6">
        <v>5</v>
      </c>
      <c r="H451" s="6" t="s">
        <v>58</v>
      </c>
      <c r="I451" s="6" t="s">
        <v>407</v>
      </c>
      <c r="J451" s="6">
        <v>21274</v>
      </c>
      <c r="K451" s="6">
        <v>12</v>
      </c>
      <c r="L451" s="7">
        <v>39295</v>
      </c>
      <c r="M451" s="7">
        <v>44316</v>
      </c>
      <c r="N451" s="6" t="s">
        <v>3605</v>
      </c>
      <c r="O451" s="8" t="s">
        <v>3607</v>
      </c>
      <c r="P451" s="9" t="s">
        <v>73</v>
      </c>
      <c r="Q451" s="10">
        <v>98</v>
      </c>
      <c r="R451" s="6">
        <v>16</v>
      </c>
      <c r="S451" s="6" t="s">
        <v>3608</v>
      </c>
      <c r="T451" s="6" t="s">
        <v>3609</v>
      </c>
      <c r="U451" s="6" t="s">
        <v>176</v>
      </c>
      <c r="V451" s="6" t="s">
        <v>85</v>
      </c>
      <c r="W451" s="6" t="s">
        <v>68</v>
      </c>
      <c r="X451" s="6">
        <v>2018</v>
      </c>
      <c r="Y451" s="6">
        <v>496518</v>
      </c>
      <c r="Z451" s="6" t="s">
        <v>405</v>
      </c>
      <c r="AA451" s="6">
        <v>348282</v>
      </c>
      <c r="AB451" s="6">
        <v>148236</v>
      </c>
      <c r="AC451" s="6" t="s">
        <v>69</v>
      </c>
      <c r="AD451" s="6" t="s">
        <v>3610</v>
      </c>
      <c r="AE451" s="6">
        <v>496518</v>
      </c>
      <c r="AF451" s="6" t="s">
        <v>165</v>
      </c>
      <c r="AG451" s="6">
        <v>36206520</v>
      </c>
      <c r="AH451" s="6">
        <v>2023</v>
      </c>
      <c r="AI451" s="6">
        <v>1</v>
      </c>
      <c r="AJ451" s="6" t="s">
        <v>3611</v>
      </c>
      <c r="AK451" s="6" t="s">
        <v>3612</v>
      </c>
      <c r="AL451" s="9" t="s">
        <v>62</v>
      </c>
      <c r="AM451" s="10">
        <v>99</v>
      </c>
      <c r="AN451" s="6" t="s">
        <v>3142</v>
      </c>
      <c r="AO451" s="9" t="s">
        <v>73</v>
      </c>
      <c r="AP451" s="10">
        <v>98</v>
      </c>
      <c r="AQ451" s="6" t="str">
        <f t="shared" si="15"/>
        <v>mf</v>
      </c>
      <c r="AR451" s="6">
        <v>1</v>
      </c>
      <c r="AS451" s="6">
        <v>0</v>
      </c>
      <c r="AT451" s="6">
        <v>0</v>
      </c>
      <c r="AU451" s="6">
        <v>0</v>
      </c>
      <c r="AV451" s="6">
        <v>0</v>
      </c>
      <c r="AW451" s="6">
        <v>0</v>
      </c>
      <c r="AX451" s="6">
        <v>0</v>
      </c>
      <c r="AY451" s="6">
        <v>0</v>
      </c>
      <c r="AZ451" s="6" t="s">
        <v>197</v>
      </c>
      <c r="BA451" s="6" t="s">
        <v>3613</v>
      </c>
    </row>
    <row r="452" spans="1:53" ht="15.75" customHeight="1">
      <c r="A452" s="6">
        <f t="shared" ca="1" si="14"/>
        <v>0.47724063835296648</v>
      </c>
      <c r="B452" s="6" t="s">
        <v>241</v>
      </c>
      <c r="C452" s="6">
        <v>9241438</v>
      </c>
      <c r="D452" s="7">
        <v>42786</v>
      </c>
      <c r="E452" s="6" t="s">
        <v>76</v>
      </c>
      <c r="F452" s="6" t="s">
        <v>3614</v>
      </c>
      <c r="G452" s="6">
        <v>5</v>
      </c>
      <c r="H452" s="6" t="s">
        <v>58</v>
      </c>
      <c r="I452" s="6" t="s">
        <v>243</v>
      </c>
      <c r="J452" s="6">
        <v>122392</v>
      </c>
      <c r="K452" s="6">
        <v>5</v>
      </c>
      <c r="L452" s="7">
        <v>41730</v>
      </c>
      <c r="M452" s="7">
        <v>43190</v>
      </c>
      <c r="N452" s="6" t="s">
        <v>1494</v>
      </c>
      <c r="O452" s="8" t="s">
        <v>3616</v>
      </c>
      <c r="P452" s="9" t="s">
        <v>62</v>
      </c>
      <c r="Q452" s="10">
        <v>100</v>
      </c>
      <c r="R452" s="6">
        <v>5</v>
      </c>
      <c r="S452" s="6" t="s">
        <v>524</v>
      </c>
      <c r="T452" s="6" t="s">
        <v>83</v>
      </c>
      <c r="U452" s="6" t="s">
        <v>84</v>
      </c>
      <c r="V452" s="6" t="s">
        <v>67</v>
      </c>
      <c r="W452" s="6" t="s">
        <v>68</v>
      </c>
      <c r="X452" s="6">
        <v>2017</v>
      </c>
      <c r="Y452" s="6">
        <v>233520</v>
      </c>
      <c r="Z452" s="6" t="s">
        <v>241</v>
      </c>
      <c r="AA452" s="6">
        <v>192068</v>
      </c>
      <c r="AB452" s="6">
        <v>41452</v>
      </c>
      <c r="AC452" s="6" t="s">
        <v>69</v>
      </c>
      <c r="AD452" s="6" t="s">
        <v>3617</v>
      </c>
      <c r="AE452" s="6">
        <v>233520</v>
      </c>
      <c r="AF452" s="6" t="s">
        <v>193</v>
      </c>
      <c r="AG452" s="6">
        <v>38302053</v>
      </c>
      <c r="AH452" s="6">
        <v>2024</v>
      </c>
      <c r="AI452" s="6">
        <v>1</v>
      </c>
      <c r="AJ452" s="6" t="s">
        <v>3618</v>
      </c>
      <c r="AK452" s="6" t="s">
        <v>3619</v>
      </c>
      <c r="AL452" s="9" t="s">
        <v>62</v>
      </c>
      <c r="AM452" s="10">
        <v>87</v>
      </c>
      <c r="AN452" s="6" t="s">
        <v>3620</v>
      </c>
      <c r="AO452" s="9" t="s">
        <v>62</v>
      </c>
      <c r="AP452" s="10">
        <v>100</v>
      </c>
      <c r="AQ452" s="6" t="str">
        <f t="shared" si="15"/>
        <v>mm</v>
      </c>
      <c r="AR452" s="6">
        <v>0</v>
      </c>
      <c r="AS452" s="6">
        <v>0</v>
      </c>
      <c r="AT452" s="6">
        <v>1</v>
      </c>
      <c r="AU452" s="6">
        <v>1</v>
      </c>
      <c r="AV452" s="6">
        <v>1</v>
      </c>
      <c r="AW452" s="6">
        <v>0</v>
      </c>
      <c r="AX452" s="6">
        <v>0</v>
      </c>
      <c r="AY452" s="6">
        <v>0</v>
      </c>
      <c r="AZ452" s="6" t="s">
        <v>107</v>
      </c>
      <c r="BA452" s="6" t="s">
        <v>3621</v>
      </c>
    </row>
    <row r="453" spans="1:53" ht="15.75" customHeight="1">
      <c r="A453" s="6">
        <f t="shared" ca="1" si="14"/>
        <v>0.26825568288760493</v>
      </c>
      <c r="B453" s="6" t="s">
        <v>92</v>
      </c>
      <c r="C453" s="6">
        <v>9315183</v>
      </c>
      <c r="D453" s="7">
        <v>42909</v>
      </c>
      <c r="E453" s="6" t="s">
        <v>76</v>
      </c>
      <c r="F453" s="6" t="s">
        <v>3622</v>
      </c>
      <c r="G453" s="6">
        <v>5</v>
      </c>
      <c r="H453" s="6" t="s">
        <v>58</v>
      </c>
      <c r="I453" s="6" t="s">
        <v>95</v>
      </c>
      <c r="J453" s="6">
        <v>72208</v>
      </c>
      <c r="K453" s="6">
        <v>5</v>
      </c>
      <c r="L453" s="7">
        <v>41542</v>
      </c>
      <c r="M453" s="7">
        <v>44012</v>
      </c>
      <c r="N453" s="6" t="s">
        <v>3623</v>
      </c>
      <c r="O453" s="8" t="s">
        <v>1400</v>
      </c>
      <c r="P453" s="9" t="s">
        <v>62</v>
      </c>
      <c r="Q453" s="10">
        <v>98</v>
      </c>
      <c r="R453" s="6">
        <v>7</v>
      </c>
      <c r="S453" s="6" t="s">
        <v>3625</v>
      </c>
      <c r="T453" s="6" t="s">
        <v>584</v>
      </c>
      <c r="U453" s="6" t="s">
        <v>585</v>
      </c>
      <c r="V453" s="6" t="s">
        <v>85</v>
      </c>
      <c r="W453" s="6" t="s">
        <v>68</v>
      </c>
      <c r="X453" s="6">
        <v>2017</v>
      </c>
      <c r="Y453" s="6">
        <v>400541</v>
      </c>
      <c r="Z453" s="6" t="s">
        <v>1683</v>
      </c>
      <c r="AA453" s="6">
        <v>288977</v>
      </c>
      <c r="AB453" s="6">
        <v>111564</v>
      </c>
      <c r="AC453" s="6" t="s">
        <v>69</v>
      </c>
      <c r="AD453" s="6" t="s">
        <v>3626</v>
      </c>
      <c r="AE453" s="6">
        <v>400541</v>
      </c>
      <c r="AF453" s="6" t="s">
        <v>165</v>
      </c>
      <c r="AG453" s="6">
        <v>32806955</v>
      </c>
      <c r="AH453" s="6">
        <v>2022</v>
      </c>
      <c r="AI453" s="6">
        <v>1</v>
      </c>
      <c r="AJ453" s="6" t="s">
        <v>3627</v>
      </c>
      <c r="AK453" s="6" t="s">
        <v>3628</v>
      </c>
      <c r="AL453" s="9" t="s">
        <v>62</v>
      </c>
      <c r="AM453" s="10">
        <v>99</v>
      </c>
      <c r="AN453" s="6" t="s">
        <v>3629</v>
      </c>
      <c r="AO453" s="9" t="s">
        <v>62</v>
      </c>
      <c r="AP453" s="10">
        <v>98</v>
      </c>
      <c r="AQ453" s="6" t="str">
        <f t="shared" si="15"/>
        <v>mm</v>
      </c>
      <c r="AR453" s="6">
        <v>0</v>
      </c>
      <c r="AS453" s="6">
        <v>0</v>
      </c>
      <c r="AT453" s="6">
        <v>1</v>
      </c>
      <c r="AU453" s="6">
        <v>1</v>
      </c>
      <c r="AV453" s="6">
        <v>0</v>
      </c>
      <c r="AW453" s="6">
        <v>0</v>
      </c>
      <c r="AX453" s="6">
        <v>0</v>
      </c>
      <c r="AY453" s="6">
        <v>0</v>
      </c>
      <c r="AZ453" s="6" t="s">
        <v>107</v>
      </c>
      <c r="BA453" s="6" t="s">
        <v>3630</v>
      </c>
    </row>
    <row r="454" spans="1:53" ht="15.75" customHeight="1">
      <c r="A454" s="6">
        <f t="shared" ca="1" si="14"/>
        <v>0.87476326695417761</v>
      </c>
      <c r="B454" s="6" t="s">
        <v>241</v>
      </c>
      <c r="C454" s="6">
        <v>9187486</v>
      </c>
      <c r="D454" s="7">
        <v>42695</v>
      </c>
      <c r="E454" s="6" t="s">
        <v>926</v>
      </c>
      <c r="F454" s="6" t="s">
        <v>3631</v>
      </c>
      <c r="G454" s="6">
        <v>5</v>
      </c>
      <c r="H454" s="6" t="s">
        <v>58</v>
      </c>
      <c r="I454" s="6" t="s">
        <v>243</v>
      </c>
      <c r="J454" s="6">
        <v>69321</v>
      </c>
      <c r="K454" s="6">
        <v>13</v>
      </c>
      <c r="L454" s="7">
        <v>42217</v>
      </c>
      <c r="M454" s="7">
        <v>43434</v>
      </c>
      <c r="N454" s="6" t="s">
        <v>690</v>
      </c>
      <c r="O454" s="8" t="s">
        <v>3632</v>
      </c>
      <c r="P454" s="9" t="s">
        <v>62</v>
      </c>
      <c r="Q454" s="10">
        <v>99</v>
      </c>
      <c r="R454" s="6">
        <v>5</v>
      </c>
      <c r="S454" s="6" t="s">
        <v>3633</v>
      </c>
      <c r="T454" s="6" t="s">
        <v>3634</v>
      </c>
      <c r="U454" s="6" t="s">
        <v>1540</v>
      </c>
      <c r="V454" s="6" t="s">
        <v>260</v>
      </c>
      <c r="W454" s="6" t="s">
        <v>68</v>
      </c>
      <c r="X454" s="6">
        <v>2017</v>
      </c>
      <c r="Y454" s="6">
        <v>276321</v>
      </c>
      <c r="Z454" s="6" t="s">
        <v>241</v>
      </c>
      <c r="AA454" s="6">
        <v>234727</v>
      </c>
      <c r="AB454" s="6">
        <v>41594</v>
      </c>
      <c r="AC454" s="6" t="s">
        <v>69</v>
      </c>
      <c r="AD454" s="6" t="s">
        <v>3635</v>
      </c>
      <c r="AE454" s="6">
        <v>276321</v>
      </c>
      <c r="AF454" s="6" t="s">
        <v>165</v>
      </c>
      <c r="AG454" s="6">
        <v>29476007</v>
      </c>
      <c r="AH454" s="6">
        <v>2018</v>
      </c>
      <c r="AI454" s="6">
        <v>0</v>
      </c>
      <c r="AJ454" s="6" t="s">
        <v>3636</v>
      </c>
      <c r="AK454" s="6" t="s">
        <v>2955</v>
      </c>
      <c r="AL454" s="9" t="s">
        <v>62</v>
      </c>
      <c r="AM454" s="10">
        <v>99</v>
      </c>
      <c r="AN454" s="6" t="s">
        <v>3637</v>
      </c>
      <c r="AO454" s="9" t="s">
        <v>62</v>
      </c>
      <c r="AP454" s="10">
        <v>99</v>
      </c>
      <c r="AQ454" s="6" t="str">
        <f t="shared" si="15"/>
        <v>mm</v>
      </c>
    </row>
    <row r="455" spans="1:53" ht="15.75" customHeight="1">
      <c r="A455" s="6">
        <f t="shared" ca="1" si="14"/>
        <v>0.27962087108301026</v>
      </c>
      <c r="B455" s="6" t="s">
        <v>286</v>
      </c>
      <c r="C455" s="6">
        <v>9386085</v>
      </c>
      <c r="D455" s="7">
        <v>43068</v>
      </c>
      <c r="E455" s="6" t="s">
        <v>3638</v>
      </c>
      <c r="F455" s="6" t="s">
        <v>3639</v>
      </c>
      <c r="G455" s="6">
        <v>5</v>
      </c>
      <c r="H455" s="6" t="s">
        <v>58</v>
      </c>
      <c r="I455" s="6" t="s">
        <v>289</v>
      </c>
      <c r="J455" s="6">
        <v>105781</v>
      </c>
      <c r="K455" s="6">
        <v>5</v>
      </c>
      <c r="L455" s="7">
        <v>41609</v>
      </c>
      <c r="M455" s="7">
        <v>44165</v>
      </c>
      <c r="N455" s="6" t="s">
        <v>3623</v>
      </c>
      <c r="O455" s="8" t="s">
        <v>1858</v>
      </c>
      <c r="P455" s="9" t="s">
        <v>62</v>
      </c>
      <c r="Q455" s="10">
        <v>97</v>
      </c>
      <c r="R455" s="6">
        <v>5</v>
      </c>
      <c r="S455" s="6" t="s">
        <v>1444</v>
      </c>
      <c r="T455" s="6" t="s">
        <v>584</v>
      </c>
      <c r="U455" s="6" t="s">
        <v>585</v>
      </c>
      <c r="V455" s="6" t="s">
        <v>473</v>
      </c>
      <c r="W455" s="6" t="s">
        <v>68</v>
      </c>
      <c r="X455" s="6">
        <v>2018</v>
      </c>
      <c r="Y455" s="6">
        <v>617337</v>
      </c>
      <c r="Z455" s="6" t="s">
        <v>286</v>
      </c>
      <c r="AA455" s="6">
        <v>583532</v>
      </c>
      <c r="AB455" s="6">
        <v>33805</v>
      </c>
      <c r="AC455" s="6" t="s">
        <v>69</v>
      </c>
      <c r="AD455" s="6" t="s">
        <v>3641</v>
      </c>
      <c r="AE455" s="6">
        <v>617337</v>
      </c>
      <c r="AF455" s="6" t="s">
        <v>165</v>
      </c>
      <c r="AG455" s="6">
        <v>33258726</v>
      </c>
      <c r="AH455" s="6">
        <v>2022</v>
      </c>
      <c r="AI455" s="6">
        <v>1</v>
      </c>
      <c r="AJ455" s="6" t="s">
        <v>3642</v>
      </c>
      <c r="AK455" s="6" t="s">
        <v>2289</v>
      </c>
      <c r="AL455" s="9" t="s">
        <v>62</v>
      </c>
      <c r="AM455" s="10">
        <v>99</v>
      </c>
      <c r="AN455" s="6" t="s">
        <v>3629</v>
      </c>
      <c r="AO455" s="9" t="s">
        <v>62</v>
      </c>
      <c r="AP455" s="10">
        <v>98</v>
      </c>
      <c r="AQ455" s="6" t="str">
        <f t="shared" si="15"/>
        <v>mm</v>
      </c>
      <c r="AR455" s="6">
        <v>0</v>
      </c>
      <c r="AS455" s="6">
        <v>0</v>
      </c>
      <c r="AT455" s="6">
        <v>1</v>
      </c>
      <c r="AU455" s="6">
        <v>1</v>
      </c>
      <c r="AV455" s="6">
        <v>1</v>
      </c>
      <c r="AW455" s="6">
        <v>0</v>
      </c>
      <c r="AX455" s="6">
        <v>0</v>
      </c>
      <c r="AY455" s="6">
        <v>0</v>
      </c>
      <c r="AZ455" s="6" t="s">
        <v>107</v>
      </c>
      <c r="BA455" s="6" t="s">
        <v>3643</v>
      </c>
    </row>
    <row r="456" spans="1:53" ht="15.75" customHeight="1">
      <c r="A456" s="6">
        <f t="shared" ca="1" si="14"/>
        <v>0.61245610804113926</v>
      </c>
      <c r="B456" s="6" t="s">
        <v>75</v>
      </c>
      <c r="C456" s="6">
        <v>9247106</v>
      </c>
      <c r="D456" s="7">
        <v>42825</v>
      </c>
      <c r="E456" s="6" t="s">
        <v>76</v>
      </c>
      <c r="F456" s="6" t="s">
        <v>3644</v>
      </c>
      <c r="G456" s="6">
        <v>5</v>
      </c>
      <c r="H456" s="6" t="s">
        <v>58</v>
      </c>
      <c r="I456" s="6" t="s">
        <v>78</v>
      </c>
      <c r="J456" s="6">
        <v>46116</v>
      </c>
      <c r="K456" s="6">
        <v>5</v>
      </c>
      <c r="L456" s="7">
        <v>41456</v>
      </c>
      <c r="M456" s="7">
        <v>44286</v>
      </c>
      <c r="N456" s="6" t="s">
        <v>3645</v>
      </c>
      <c r="O456" s="8" t="s">
        <v>571</v>
      </c>
      <c r="P456" s="9" t="s">
        <v>73</v>
      </c>
      <c r="Q456" s="10">
        <v>98</v>
      </c>
      <c r="R456" s="6">
        <v>6</v>
      </c>
      <c r="S456" s="6" t="s">
        <v>410</v>
      </c>
      <c r="T456" s="6" t="s">
        <v>411</v>
      </c>
      <c r="U456" s="6" t="s">
        <v>412</v>
      </c>
      <c r="V456" s="6" t="s">
        <v>85</v>
      </c>
      <c r="W456" s="6" t="s">
        <v>68</v>
      </c>
      <c r="X456" s="6">
        <v>2017</v>
      </c>
      <c r="Y456" s="6">
        <v>373872</v>
      </c>
      <c r="Z456" s="6" t="s">
        <v>75</v>
      </c>
      <c r="AA456" s="6">
        <v>266246</v>
      </c>
      <c r="AB456" s="6">
        <v>107626</v>
      </c>
      <c r="AC456" s="6" t="s">
        <v>69</v>
      </c>
      <c r="AD456" s="6" t="s">
        <v>3648</v>
      </c>
      <c r="AE456" s="6">
        <v>373872</v>
      </c>
      <c r="AF456" s="6" t="s">
        <v>165</v>
      </c>
      <c r="AG456" s="6">
        <v>34129029</v>
      </c>
      <c r="AH456" s="6">
        <v>2022</v>
      </c>
      <c r="AI456" s="6">
        <v>1</v>
      </c>
      <c r="AJ456" s="6" t="s">
        <v>1241</v>
      </c>
      <c r="AK456" s="6" t="s">
        <v>3649</v>
      </c>
      <c r="AL456" s="9" t="s">
        <v>73</v>
      </c>
      <c r="AM456" s="10">
        <v>98</v>
      </c>
      <c r="AN456" s="6" t="s">
        <v>3650</v>
      </c>
      <c r="AO456" s="9" t="s">
        <v>73</v>
      </c>
      <c r="AP456" s="10">
        <v>81</v>
      </c>
      <c r="AQ456" s="6" t="str">
        <f t="shared" si="15"/>
        <v>ff</v>
      </c>
      <c r="AR456" s="6">
        <v>0</v>
      </c>
      <c r="AS456" s="6">
        <v>1</v>
      </c>
      <c r="AT456" s="6">
        <v>0</v>
      </c>
      <c r="AU456" s="6">
        <v>0</v>
      </c>
      <c r="AV456" s="6">
        <v>0</v>
      </c>
      <c r="AW456" s="6">
        <v>0</v>
      </c>
      <c r="AX456" s="6">
        <v>0</v>
      </c>
      <c r="AY456" s="6">
        <v>0</v>
      </c>
      <c r="AZ456" s="6" t="s">
        <v>90</v>
      </c>
      <c r="BA456" s="6" t="s">
        <v>3651</v>
      </c>
    </row>
    <row r="457" spans="1:53" ht="15.75" customHeight="1">
      <c r="A457" s="6">
        <f t="shared" ca="1" si="14"/>
        <v>0.7400089113892252</v>
      </c>
      <c r="B457" s="6" t="s">
        <v>687</v>
      </c>
      <c r="C457" s="6">
        <v>9315132</v>
      </c>
      <c r="D457" s="7">
        <v>42936</v>
      </c>
      <c r="E457" s="6" t="s">
        <v>76</v>
      </c>
      <c r="F457" s="6" t="s">
        <v>3652</v>
      </c>
      <c r="G457" s="6">
        <v>5</v>
      </c>
      <c r="H457" s="6" t="s">
        <v>58</v>
      </c>
      <c r="I457" s="6" t="s">
        <v>689</v>
      </c>
      <c r="J457" s="6">
        <v>12760</v>
      </c>
      <c r="K457" s="6">
        <v>5</v>
      </c>
      <c r="L457" s="7">
        <v>41487</v>
      </c>
      <c r="M457" s="7">
        <v>43677</v>
      </c>
      <c r="N457" s="6" t="s">
        <v>3653</v>
      </c>
      <c r="O457" s="8" t="s">
        <v>1957</v>
      </c>
      <c r="P457" s="9" t="s">
        <v>62</v>
      </c>
      <c r="Q457" s="10">
        <v>99</v>
      </c>
      <c r="R457" s="6">
        <v>6</v>
      </c>
      <c r="S457" s="6" t="s">
        <v>333</v>
      </c>
      <c r="T457" s="6" t="s">
        <v>334</v>
      </c>
      <c r="U457" s="6" t="s">
        <v>335</v>
      </c>
      <c r="V457" s="6" t="s">
        <v>67</v>
      </c>
      <c r="W457" s="6" t="s">
        <v>68</v>
      </c>
      <c r="X457" s="6">
        <v>2017</v>
      </c>
      <c r="Y457" s="6">
        <v>606929</v>
      </c>
      <c r="Z457" s="6" t="s">
        <v>687</v>
      </c>
      <c r="AA457" s="6">
        <v>390308</v>
      </c>
      <c r="AB457" s="6">
        <v>216621</v>
      </c>
      <c r="AC457" s="6" t="s">
        <v>69</v>
      </c>
      <c r="AD457" s="6" t="s">
        <v>3654</v>
      </c>
      <c r="AE457" s="6">
        <v>606929</v>
      </c>
      <c r="AF457" s="6" t="s">
        <v>165</v>
      </c>
      <c r="AG457" s="6">
        <v>32680949</v>
      </c>
      <c r="AH457" s="6">
        <v>2020</v>
      </c>
      <c r="AI457" s="6" t="s">
        <v>574</v>
      </c>
      <c r="AJ457" s="6" t="s">
        <v>3655</v>
      </c>
      <c r="AK457" s="6" t="s">
        <v>3656</v>
      </c>
      <c r="AL457" s="9" t="s">
        <v>62</v>
      </c>
      <c r="AM457" s="10">
        <v>97</v>
      </c>
      <c r="AN457" s="6" t="s">
        <v>1274</v>
      </c>
      <c r="AO457" s="9" t="s">
        <v>62</v>
      </c>
      <c r="AP457" s="10">
        <v>99</v>
      </c>
      <c r="AQ457" s="6" t="str">
        <f t="shared" si="15"/>
        <v>mm</v>
      </c>
    </row>
    <row r="458" spans="1:53" ht="15.75" customHeight="1">
      <c r="A458" s="6">
        <f t="shared" ca="1" si="14"/>
        <v>0.40215578252883799</v>
      </c>
      <c r="B458" s="6" t="s">
        <v>241</v>
      </c>
      <c r="C458" s="6">
        <v>9249669</v>
      </c>
      <c r="D458" s="7">
        <v>42829</v>
      </c>
      <c r="E458" s="6" t="s">
        <v>76</v>
      </c>
      <c r="F458" s="6" t="s">
        <v>3657</v>
      </c>
      <c r="G458" s="6">
        <v>5</v>
      </c>
      <c r="H458" s="6" t="s">
        <v>58</v>
      </c>
      <c r="I458" s="6" t="s">
        <v>243</v>
      </c>
      <c r="J458" s="6">
        <v>119815</v>
      </c>
      <c r="K458" s="6">
        <v>4</v>
      </c>
      <c r="L458" s="7">
        <v>41733</v>
      </c>
      <c r="M458" s="7">
        <v>43921</v>
      </c>
      <c r="N458" s="6" t="s">
        <v>278</v>
      </c>
      <c r="O458" s="8" t="s">
        <v>3659</v>
      </c>
      <c r="P458" s="9" t="s">
        <v>73</v>
      </c>
      <c r="Q458" s="10">
        <v>51</v>
      </c>
      <c r="R458" s="6">
        <v>13</v>
      </c>
      <c r="S458" s="6" t="s">
        <v>1064</v>
      </c>
      <c r="T458" s="6" t="s">
        <v>1065</v>
      </c>
      <c r="U458" s="6" t="s">
        <v>335</v>
      </c>
      <c r="V458" s="6" t="s">
        <v>67</v>
      </c>
      <c r="W458" s="6" t="s">
        <v>68</v>
      </c>
      <c r="X458" s="6">
        <v>2017</v>
      </c>
      <c r="Y458" s="6">
        <v>380000</v>
      </c>
      <c r="Z458" s="6" t="s">
        <v>241</v>
      </c>
      <c r="AA458" s="6">
        <v>250000</v>
      </c>
      <c r="AB458" s="6">
        <v>130000</v>
      </c>
      <c r="AC458" s="6" t="s">
        <v>69</v>
      </c>
      <c r="AD458" s="6" t="s">
        <v>3660</v>
      </c>
      <c r="AE458" s="6">
        <v>380000</v>
      </c>
      <c r="AF458" s="6" t="s">
        <v>165</v>
      </c>
      <c r="AG458" s="6">
        <v>33311559</v>
      </c>
      <c r="AH458" s="6">
        <v>2020</v>
      </c>
      <c r="AI458" s="6">
        <v>1</v>
      </c>
      <c r="AJ458" s="6" t="s">
        <v>1882</v>
      </c>
      <c r="AK458" s="6" t="s">
        <v>3661</v>
      </c>
      <c r="AL458" s="9" t="s">
        <v>62</v>
      </c>
      <c r="AM458" s="10">
        <v>76</v>
      </c>
      <c r="AN458" s="6" t="s">
        <v>1325</v>
      </c>
      <c r="AO458" s="9" t="s">
        <v>73</v>
      </c>
      <c r="AP458" s="10">
        <v>51</v>
      </c>
      <c r="AQ458" s="6" t="str">
        <f t="shared" si="15"/>
        <v>mf</v>
      </c>
      <c r="AR458" s="6">
        <v>1</v>
      </c>
      <c r="AS458" s="6">
        <v>0</v>
      </c>
      <c r="AT458" s="6">
        <v>0</v>
      </c>
      <c r="AU458" s="6">
        <v>0</v>
      </c>
      <c r="AV458" s="6">
        <v>0</v>
      </c>
      <c r="AW458" s="6">
        <v>0</v>
      </c>
      <c r="AX458" s="6">
        <v>0</v>
      </c>
      <c r="AY458" s="6">
        <v>0</v>
      </c>
      <c r="AZ458" s="6" t="s">
        <v>197</v>
      </c>
      <c r="BA458" s="6" t="s">
        <v>3662</v>
      </c>
    </row>
    <row r="459" spans="1:53" ht="15.75" customHeight="1">
      <c r="A459" s="6">
        <f t="shared" ca="1" si="14"/>
        <v>0.22958258422108913</v>
      </c>
      <c r="B459" s="6" t="s">
        <v>303</v>
      </c>
      <c r="C459" s="6">
        <v>9273524</v>
      </c>
      <c r="D459" s="7">
        <v>42955</v>
      </c>
      <c r="E459" s="6" t="s">
        <v>56</v>
      </c>
      <c r="F459" s="6" t="s">
        <v>3663</v>
      </c>
      <c r="G459" s="6">
        <v>5</v>
      </c>
      <c r="H459" s="6" t="s">
        <v>58</v>
      </c>
      <c r="I459" s="6" t="s">
        <v>305</v>
      </c>
      <c r="J459" s="6">
        <v>100500</v>
      </c>
      <c r="K459" s="6">
        <v>4</v>
      </c>
      <c r="L459" s="7">
        <v>41866</v>
      </c>
      <c r="M459" s="7">
        <v>43251</v>
      </c>
      <c r="N459" s="6" t="s">
        <v>2474</v>
      </c>
      <c r="O459" s="8" t="s">
        <v>3659</v>
      </c>
      <c r="P459" s="9" t="s">
        <v>73</v>
      </c>
      <c r="Q459" s="10">
        <v>51</v>
      </c>
      <c r="R459" s="6">
        <v>3</v>
      </c>
      <c r="S459" s="6" t="s">
        <v>882</v>
      </c>
      <c r="T459" s="6" t="s">
        <v>883</v>
      </c>
      <c r="U459" s="6" t="s">
        <v>884</v>
      </c>
      <c r="V459" s="6" t="s">
        <v>67</v>
      </c>
      <c r="W459" s="6" t="s">
        <v>68</v>
      </c>
      <c r="X459" s="6">
        <v>2017</v>
      </c>
      <c r="Y459" s="6">
        <v>362138</v>
      </c>
      <c r="Z459" s="6" t="s">
        <v>303</v>
      </c>
      <c r="AA459" s="6">
        <v>217500</v>
      </c>
      <c r="AB459" s="6">
        <v>144638</v>
      </c>
      <c r="AC459" s="6" t="s">
        <v>69</v>
      </c>
      <c r="AD459" s="6" t="s">
        <v>3665</v>
      </c>
      <c r="AE459" s="6">
        <v>362138</v>
      </c>
      <c r="AF459" s="6" t="s">
        <v>165</v>
      </c>
      <c r="AG459" s="6">
        <v>33154070</v>
      </c>
      <c r="AH459" s="6">
        <v>2021</v>
      </c>
      <c r="AI459" s="6">
        <v>1</v>
      </c>
      <c r="AJ459" s="6" t="s">
        <v>3666</v>
      </c>
      <c r="AK459" s="6" t="s">
        <v>3667</v>
      </c>
      <c r="AL459" s="9" t="s">
        <v>73</v>
      </c>
      <c r="AM459" s="10">
        <v>55</v>
      </c>
      <c r="AN459" s="6" t="s">
        <v>1325</v>
      </c>
      <c r="AO459" s="9" t="s">
        <v>73</v>
      </c>
      <c r="AP459" s="10">
        <v>51</v>
      </c>
      <c r="AQ459" s="6" t="str">
        <f t="shared" si="15"/>
        <v>ff</v>
      </c>
      <c r="AR459" s="6">
        <v>0</v>
      </c>
      <c r="AS459" s="6">
        <v>1</v>
      </c>
      <c r="AT459" s="6">
        <v>0</v>
      </c>
      <c r="AU459" s="6">
        <v>0</v>
      </c>
      <c r="AV459" s="6">
        <v>0</v>
      </c>
      <c r="AW459" s="6">
        <v>0</v>
      </c>
      <c r="AX459" s="6">
        <v>0</v>
      </c>
      <c r="AY459" s="6">
        <v>0</v>
      </c>
      <c r="AZ459" s="6" t="s">
        <v>197</v>
      </c>
      <c r="BA459" s="6" t="s">
        <v>3668</v>
      </c>
    </row>
    <row r="460" spans="1:53" ht="15.75" customHeight="1">
      <c r="A460" s="6">
        <f t="shared" ca="1" si="14"/>
        <v>0.9276562521565469</v>
      </c>
      <c r="B460" s="6" t="s">
        <v>3057</v>
      </c>
      <c r="C460" s="6">
        <v>9312779</v>
      </c>
      <c r="D460" s="7">
        <v>42937</v>
      </c>
      <c r="E460" s="6" t="s">
        <v>69</v>
      </c>
      <c r="F460" s="6" t="s">
        <v>3669</v>
      </c>
      <c r="G460" s="6">
        <v>5</v>
      </c>
      <c r="H460" s="6" t="s">
        <v>58</v>
      </c>
      <c r="I460" s="6" t="s">
        <v>3060</v>
      </c>
      <c r="J460" s="6">
        <v>8330</v>
      </c>
      <c r="K460" s="6">
        <v>5</v>
      </c>
      <c r="L460" s="7">
        <v>41547</v>
      </c>
      <c r="M460" s="7">
        <v>44408</v>
      </c>
      <c r="N460" s="6" t="s">
        <v>3670</v>
      </c>
      <c r="O460" s="8" t="s">
        <v>3672</v>
      </c>
      <c r="P460" s="9" t="s">
        <v>62</v>
      </c>
      <c r="Q460" s="10">
        <v>99</v>
      </c>
      <c r="R460" s="6">
        <v>37</v>
      </c>
      <c r="S460" s="6" t="s">
        <v>1741</v>
      </c>
      <c r="T460" s="6" t="s">
        <v>1742</v>
      </c>
      <c r="U460" s="6" t="s">
        <v>149</v>
      </c>
      <c r="V460" s="6" t="s">
        <v>67</v>
      </c>
      <c r="W460" s="6" t="s">
        <v>68</v>
      </c>
      <c r="X460" s="6">
        <v>2017</v>
      </c>
      <c r="Y460" s="6">
        <v>612737</v>
      </c>
      <c r="Z460" s="6" t="s">
        <v>3057</v>
      </c>
      <c r="AA460" s="6">
        <v>402305</v>
      </c>
      <c r="AB460" s="6">
        <v>258046</v>
      </c>
      <c r="AC460" s="6" t="s">
        <v>69</v>
      </c>
      <c r="AD460" s="6" t="s">
        <v>3673</v>
      </c>
      <c r="AE460" s="6">
        <v>612737</v>
      </c>
      <c r="AF460" s="6" t="s">
        <v>165</v>
      </c>
      <c r="AG460" s="6">
        <v>36842257</v>
      </c>
      <c r="AH460" s="6">
        <v>2023</v>
      </c>
      <c r="AI460" s="6">
        <v>1</v>
      </c>
      <c r="AJ460" s="6" t="s">
        <v>3674</v>
      </c>
      <c r="AK460" s="6" t="s">
        <v>3675</v>
      </c>
      <c r="AL460" s="9" t="s">
        <v>62</v>
      </c>
      <c r="AM460" s="10">
        <v>99</v>
      </c>
      <c r="AN460" s="6" t="s">
        <v>1325</v>
      </c>
      <c r="AO460" s="9" t="s">
        <v>73</v>
      </c>
      <c r="AP460" s="10">
        <v>51</v>
      </c>
      <c r="AQ460" s="6" t="str">
        <f t="shared" si="15"/>
        <v>mf</v>
      </c>
      <c r="AR460" s="6">
        <v>0</v>
      </c>
      <c r="AS460" s="6">
        <v>0</v>
      </c>
      <c r="AT460" s="6">
        <v>1</v>
      </c>
      <c r="AU460" s="6">
        <v>1</v>
      </c>
      <c r="AV460" s="6">
        <v>0</v>
      </c>
      <c r="AW460" s="6">
        <v>0</v>
      </c>
      <c r="AX460" s="6">
        <v>0</v>
      </c>
      <c r="AY460" s="6">
        <v>0</v>
      </c>
      <c r="AZ460" s="6" t="s">
        <v>107</v>
      </c>
      <c r="BA460" s="6" t="s">
        <v>3676</v>
      </c>
    </row>
    <row r="461" spans="1:53" ht="15.75" customHeight="1">
      <c r="A461" s="6">
        <f t="shared" ca="1" si="14"/>
        <v>0.11849541496046956</v>
      </c>
      <c r="B461" s="6" t="s">
        <v>199</v>
      </c>
      <c r="C461" s="6">
        <v>9487968</v>
      </c>
      <c r="D461" s="7">
        <v>43224</v>
      </c>
      <c r="E461" s="6" t="s">
        <v>76</v>
      </c>
      <c r="F461" s="6" t="s">
        <v>3677</v>
      </c>
      <c r="G461" s="6">
        <v>5</v>
      </c>
      <c r="H461" s="6" t="s">
        <v>58</v>
      </c>
      <c r="I461" s="6" t="s">
        <v>149</v>
      </c>
      <c r="J461" s="6">
        <v>179059</v>
      </c>
      <c r="K461" s="6">
        <v>5</v>
      </c>
      <c r="L461" s="7">
        <v>41791</v>
      </c>
      <c r="M461" s="7">
        <v>44347</v>
      </c>
      <c r="N461" s="6" t="s">
        <v>2129</v>
      </c>
      <c r="O461" s="8" t="s">
        <v>3678</v>
      </c>
      <c r="P461" s="9" t="s">
        <v>62</v>
      </c>
      <c r="Q461" s="10">
        <v>100</v>
      </c>
      <c r="R461" s="6">
        <v>2</v>
      </c>
      <c r="S461" s="6" t="s">
        <v>2397</v>
      </c>
      <c r="T461" s="6" t="s">
        <v>2398</v>
      </c>
      <c r="U461" s="6" t="s">
        <v>2051</v>
      </c>
      <c r="V461" s="6" t="s">
        <v>729</v>
      </c>
      <c r="W461" s="6" t="s">
        <v>68</v>
      </c>
      <c r="X461" s="6">
        <v>2018</v>
      </c>
      <c r="Y461" s="6">
        <v>312288</v>
      </c>
      <c r="Z461" s="6" t="s">
        <v>199</v>
      </c>
      <c r="AA461" s="6">
        <v>207500</v>
      </c>
      <c r="AB461" s="6">
        <v>104788</v>
      </c>
      <c r="AC461" s="6" t="s">
        <v>69</v>
      </c>
      <c r="AD461" s="6" t="s">
        <v>3679</v>
      </c>
      <c r="AE461" s="6">
        <v>312288</v>
      </c>
      <c r="AF461" s="6" t="s">
        <v>165</v>
      </c>
      <c r="AG461" s="6">
        <v>35306289</v>
      </c>
      <c r="AH461" s="6">
        <v>2022</v>
      </c>
      <c r="AI461" s="6">
        <v>0</v>
      </c>
      <c r="AJ461" s="6" t="s">
        <v>3680</v>
      </c>
      <c r="AK461" s="6" t="s">
        <v>3681</v>
      </c>
      <c r="AL461" s="9" t="s">
        <v>62</v>
      </c>
      <c r="AM461" s="10">
        <v>73</v>
      </c>
      <c r="AN461" s="6" t="s">
        <v>3682</v>
      </c>
      <c r="AO461" s="9" t="s">
        <v>62</v>
      </c>
      <c r="AP461" s="10">
        <v>100</v>
      </c>
      <c r="AQ461" s="6" t="str">
        <f t="shared" si="15"/>
        <v>mm</v>
      </c>
    </row>
    <row r="462" spans="1:53" ht="15.75" customHeight="1">
      <c r="A462" s="6">
        <f t="shared" ca="1" si="14"/>
        <v>0.28777778763509276</v>
      </c>
      <c r="B462" s="6" t="s">
        <v>109</v>
      </c>
      <c r="C462" s="6">
        <v>9407027</v>
      </c>
      <c r="D462" s="7">
        <v>43091</v>
      </c>
      <c r="E462" s="6" t="s">
        <v>76</v>
      </c>
      <c r="F462" s="6" t="s">
        <v>3683</v>
      </c>
      <c r="G462" s="6">
        <v>5</v>
      </c>
      <c r="H462" s="6" t="s">
        <v>58</v>
      </c>
      <c r="I462" s="6" t="s">
        <v>112</v>
      </c>
      <c r="J462" s="6">
        <v>5798</v>
      </c>
      <c r="K462" s="6">
        <v>29</v>
      </c>
      <c r="L462" s="7">
        <v>32203</v>
      </c>
      <c r="M462" s="7">
        <v>44196</v>
      </c>
      <c r="N462" s="6" t="s">
        <v>1355</v>
      </c>
      <c r="O462" s="8" t="s">
        <v>3684</v>
      </c>
      <c r="P462" s="9" t="s">
        <v>62</v>
      </c>
      <c r="Q462" s="10">
        <v>99</v>
      </c>
      <c r="R462" s="6">
        <v>1</v>
      </c>
      <c r="S462" s="6" t="s">
        <v>3685</v>
      </c>
      <c r="T462" s="6" t="s">
        <v>639</v>
      </c>
      <c r="U462" s="6" t="s">
        <v>780</v>
      </c>
      <c r="V462" s="6" t="s">
        <v>322</v>
      </c>
      <c r="W462" s="6" t="s">
        <v>68</v>
      </c>
      <c r="X462" s="6">
        <v>2018</v>
      </c>
      <c r="Y462" s="6">
        <v>331875</v>
      </c>
      <c r="Z462" s="6" t="s">
        <v>109</v>
      </c>
      <c r="AA462" s="6">
        <v>225000</v>
      </c>
      <c r="AB462" s="6">
        <v>106875</v>
      </c>
      <c r="AC462" s="6" t="s">
        <v>69</v>
      </c>
      <c r="AD462" s="6" t="s">
        <v>3686</v>
      </c>
      <c r="AE462" s="6">
        <v>331875</v>
      </c>
      <c r="AF462" s="6" t="s">
        <v>165</v>
      </c>
      <c r="AG462" s="6">
        <v>35127993</v>
      </c>
      <c r="AH462" s="6">
        <v>2022</v>
      </c>
      <c r="AI462" s="6" t="s">
        <v>392</v>
      </c>
      <c r="AJ462" s="6" t="s">
        <v>3687</v>
      </c>
      <c r="AK462" s="6" t="s">
        <v>105</v>
      </c>
      <c r="AL462" s="9" t="s">
        <v>62</v>
      </c>
      <c r="AM462" s="10">
        <v>99</v>
      </c>
      <c r="AN462" s="6" t="s">
        <v>3688</v>
      </c>
      <c r="AO462" s="9" t="s">
        <v>62</v>
      </c>
      <c r="AP462" s="10">
        <v>99</v>
      </c>
      <c r="AQ462" s="6" t="str">
        <f t="shared" si="15"/>
        <v>mm</v>
      </c>
    </row>
    <row r="463" spans="1:53" ht="15.75" customHeight="1">
      <c r="A463" s="6">
        <f t="shared" ca="1" si="14"/>
        <v>0.77001517860159807</v>
      </c>
      <c r="B463" s="6" t="s">
        <v>286</v>
      </c>
      <c r="C463" s="6">
        <v>9187402</v>
      </c>
      <c r="D463" s="7">
        <v>42691</v>
      </c>
      <c r="E463" s="6" t="s">
        <v>76</v>
      </c>
      <c r="F463" s="6" t="s">
        <v>3689</v>
      </c>
      <c r="G463" s="6">
        <v>5</v>
      </c>
      <c r="H463" s="6" t="s">
        <v>58</v>
      </c>
      <c r="I463" s="6" t="s">
        <v>289</v>
      </c>
      <c r="J463" s="6">
        <v>76168</v>
      </c>
      <c r="K463" s="6">
        <v>9</v>
      </c>
      <c r="L463" s="7">
        <v>39469</v>
      </c>
      <c r="M463" s="7">
        <v>43434</v>
      </c>
      <c r="N463" s="6" t="s">
        <v>2730</v>
      </c>
      <c r="O463" s="8" t="s">
        <v>98</v>
      </c>
      <c r="P463" s="9" t="s">
        <v>62</v>
      </c>
      <c r="Q463" s="10">
        <v>99</v>
      </c>
      <c r="R463" s="6">
        <v>1</v>
      </c>
      <c r="S463" s="6" t="s">
        <v>825</v>
      </c>
      <c r="T463" s="6" t="s">
        <v>826</v>
      </c>
      <c r="U463" s="6" t="s">
        <v>827</v>
      </c>
      <c r="V463" s="6" t="s">
        <v>67</v>
      </c>
      <c r="W463" s="6" t="s">
        <v>68</v>
      </c>
      <c r="X463" s="6">
        <v>2017</v>
      </c>
      <c r="Y463" s="6">
        <v>372500</v>
      </c>
      <c r="Z463" s="6" t="s">
        <v>286</v>
      </c>
      <c r="AA463" s="6">
        <v>250000</v>
      </c>
      <c r="AB463" s="6">
        <v>122500</v>
      </c>
      <c r="AC463" s="6" t="s">
        <v>69</v>
      </c>
      <c r="AD463" s="6" t="s">
        <v>3690</v>
      </c>
      <c r="AE463" s="6">
        <v>372500</v>
      </c>
      <c r="AF463" s="6" t="s">
        <v>165</v>
      </c>
      <c r="AG463" s="6">
        <v>34585207</v>
      </c>
      <c r="AH463" s="6">
        <v>2021</v>
      </c>
      <c r="AI463" s="6">
        <v>0</v>
      </c>
      <c r="AJ463" s="6" t="s">
        <v>3691</v>
      </c>
      <c r="AK463" s="6" t="s">
        <v>3692</v>
      </c>
      <c r="AL463" s="9" t="s">
        <v>62</v>
      </c>
      <c r="AM463" s="10">
        <v>52</v>
      </c>
      <c r="AN463" s="6" t="s">
        <v>105</v>
      </c>
      <c r="AO463" s="9" t="s">
        <v>62</v>
      </c>
      <c r="AP463" s="10">
        <v>99</v>
      </c>
      <c r="AQ463" s="6" t="str">
        <f t="shared" si="15"/>
        <v>mm</v>
      </c>
    </row>
    <row r="464" spans="1:53" ht="15.75" customHeight="1">
      <c r="A464" s="6">
        <f t="shared" ca="1" si="14"/>
        <v>0.31440191760691272</v>
      </c>
      <c r="B464" s="6" t="s">
        <v>254</v>
      </c>
      <c r="C464" s="6">
        <v>9430425</v>
      </c>
      <c r="D464" s="7">
        <v>43125</v>
      </c>
      <c r="E464" s="6" t="s">
        <v>56</v>
      </c>
      <c r="F464" s="6" t="s">
        <v>3693</v>
      </c>
      <c r="G464" s="6">
        <v>5</v>
      </c>
      <c r="H464" s="6" t="s">
        <v>58</v>
      </c>
      <c r="I464" s="6" t="s">
        <v>256</v>
      </c>
      <c r="J464" s="6">
        <v>111658</v>
      </c>
      <c r="K464" s="6">
        <v>4</v>
      </c>
      <c r="L464" s="7">
        <v>42064</v>
      </c>
      <c r="M464" s="7">
        <v>43890</v>
      </c>
      <c r="N464" s="6" t="s">
        <v>507</v>
      </c>
      <c r="O464" s="8" t="s">
        <v>2037</v>
      </c>
      <c r="P464" s="9" t="s">
        <v>62</v>
      </c>
      <c r="Q464" s="10">
        <v>99</v>
      </c>
      <c r="R464" s="6">
        <v>2</v>
      </c>
      <c r="S464" s="6" t="s">
        <v>309</v>
      </c>
      <c r="T464" s="6" t="s">
        <v>310</v>
      </c>
      <c r="U464" s="6" t="s">
        <v>311</v>
      </c>
      <c r="V464" s="6" t="s">
        <v>67</v>
      </c>
      <c r="W464" s="6" t="s">
        <v>68</v>
      </c>
      <c r="X464" s="6">
        <v>2018</v>
      </c>
      <c r="Y464" s="6">
        <v>318250</v>
      </c>
      <c r="Z464" s="6" t="s">
        <v>254</v>
      </c>
      <c r="AA464" s="6">
        <v>190000</v>
      </c>
      <c r="AB464" s="6">
        <v>128250</v>
      </c>
      <c r="AC464" s="6" t="s">
        <v>69</v>
      </c>
      <c r="AD464" s="6" t="s">
        <v>3694</v>
      </c>
      <c r="AE464" s="6">
        <v>318250</v>
      </c>
      <c r="AF464" s="6" t="s">
        <v>165</v>
      </c>
      <c r="AG464" s="6">
        <v>29307555</v>
      </c>
      <c r="AH464" s="6">
        <v>2018</v>
      </c>
      <c r="AI464" s="6">
        <v>0</v>
      </c>
      <c r="AJ464" s="6" t="s">
        <v>932</v>
      </c>
      <c r="AK464" s="6" t="s">
        <v>3695</v>
      </c>
      <c r="AL464" s="9" t="s">
        <v>73</v>
      </c>
      <c r="AM464" s="10">
        <v>87</v>
      </c>
      <c r="AN464" s="6" t="s">
        <v>2683</v>
      </c>
      <c r="AO464" s="9" t="s">
        <v>62</v>
      </c>
      <c r="AP464" s="10">
        <v>99</v>
      </c>
      <c r="AQ464" s="6" t="str">
        <f t="shared" si="15"/>
        <v>fm</v>
      </c>
    </row>
    <row r="465" spans="1:53" ht="15.75" customHeight="1">
      <c r="A465" s="6">
        <f t="shared" ca="1" si="14"/>
        <v>0.53635643992895521</v>
      </c>
      <c r="B465" s="6" t="s">
        <v>405</v>
      </c>
      <c r="C465" s="6">
        <v>9246516</v>
      </c>
      <c r="D465" s="7">
        <v>42821</v>
      </c>
      <c r="E465" s="6" t="s">
        <v>3696</v>
      </c>
      <c r="F465" s="6" t="s">
        <v>3697</v>
      </c>
      <c r="G465" s="6">
        <v>5</v>
      </c>
      <c r="H465" s="6" t="s">
        <v>58</v>
      </c>
      <c r="I465" s="6" t="s">
        <v>407</v>
      </c>
      <c r="J465" s="6">
        <v>36913</v>
      </c>
      <c r="K465" s="6">
        <v>5</v>
      </c>
      <c r="L465" s="7">
        <v>41456</v>
      </c>
      <c r="M465" s="7">
        <v>43555</v>
      </c>
      <c r="N465" s="6" t="s">
        <v>2423</v>
      </c>
      <c r="O465" s="8" t="s">
        <v>308</v>
      </c>
      <c r="P465" s="9" t="s">
        <v>62</v>
      </c>
      <c r="Q465" s="10">
        <v>98</v>
      </c>
      <c r="R465" s="6">
        <v>3</v>
      </c>
      <c r="S465" s="6" t="s">
        <v>3700</v>
      </c>
      <c r="T465" s="6" t="s">
        <v>3701</v>
      </c>
      <c r="U465" s="6" t="s">
        <v>120</v>
      </c>
      <c r="V465" s="6" t="s">
        <v>260</v>
      </c>
      <c r="W465" s="6" t="s">
        <v>68</v>
      </c>
      <c r="X465" s="6">
        <v>2017</v>
      </c>
      <c r="Y465" s="6">
        <v>432000</v>
      </c>
      <c r="Z465" s="6" t="s">
        <v>405</v>
      </c>
      <c r="AA465" s="6">
        <v>225000</v>
      </c>
      <c r="AB465" s="6">
        <v>207000</v>
      </c>
      <c r="AC465" s="6" t="s">
        <v>69</v>
      </c>
      <c r="AD465" s="6" t="s">
        <v>3702</v>
      </c>
      <c r="AE465" s="6">
        <v>432000</v>
      </c>
      <c r="AF465" s="6" t="s">
        <v>165</v>
      </c>
      <c r="AG465" s="6">
        <v>33684106</v>
      </c>
      <c r="AH465" s="6">
        <v>2021</v>
      </c>
      <c r="AI465" s="6">
        <v>1</v>
      </c>
      <c r="AJ465" s="6" t="s">
        <v>3703</v>
      </c>
      <c r="AK465" s="6" t="s">
        <v>3704</v>
      </c>
      <c r="AL465" s="9" t="s">
        <v>116</v>
      </c>
      <c r="AM465" s="9" t="s">
        <v>116</v>
      </c>
      <c r="AN465" s="6" t="s">
        <v>1174</v>
      </c>
      <c r="AO465" s="9" t="s">
        <v>62</v>
      </c>
      <c r="AP465" s="10">
        <v>99</v>
      </c>
      <c r="AQ465" s="6" t="str">
        <f t="shared" si="15"/>
        <v>Missing</v>
      </c>
      <c r="AR465" s="6">
        <v>0</v>
      </c>
      <c r="AS465" s="6">
        <v>0</v>
      </c>
      <c r="AT465" s="6">
        <v>0</v>
      </c>
      <c r="AU465" s="6">
        <v>0</v>
      </c>
      <c r="AV465" s="6">
        <v>0</v>
      </c>
      <c r="AW465" s="6">
        <v>0</v>
      </c>
      <c r="AX465" s="6">
        <v>0</v>
      </c>
      <c r="AY465" s="6">
        <v>1</v>
      </c>
      <c r="AZ465" s="6" t="s">
        <v>197</v>
      </c>
      <c r="BA465" s="6" t="s">
        <v>3705</v>
      </c>
    </row>
    <row r="466" spans="1:53" ht="15.75" customHeight="1">
      <c r="A466" s="6">
        <f t="shared" ca="1" si="14"/>
        <v>0.36566570160459899</v>
      </c>
      <c r="B466" s="6" t="s">
        <v>241</v>
      </c>
      <c r="C466" s="6">
        <v>9222036</v>
      </c>
      <c r="D466" s="7">
        <v>42734</v>
      </c>
      <c r="E466" s="6" t="s">
        <v>76</v>
      </c>
      <c r="F466" s="6" t="s">
        <v>3706</v>
      </c>
      <c r="G466" s="6">
        <v>5</v>
      </c>
      <c r="H466" s="6" t="s">
        <v>58</v>
      </c>
      <c r="I466" s="6" t="s">
        <v>243</v>
      </c>
      <c r="J466" s="6">
        <v>116452</v>
      </c>
      <c r="K466" s="6">
        <v>5</v>
      </c>
      <c r="L466" s="7">
        <v>41306</v>
      </c>
      <c r="M466" s="7">
        <v>43131</v>
      </c>
      <c r="N466" s="6" t="s">
        <v>980</v>
      </c>
      <c r="O466" s="8" t="s">
        <v>1228</v>
      </c>
      <c r="P466" s="9" t="s">
        <v>73</v>
      </c>
      <c r="Q466" s="10">
        <v>98</v>
      </c>
      <c r="R466" s="6">
        <v>7</v>
      </c>
      <c r="S466" s="6" t="s">
        <v>1021</v>
      </c>
      <c r="T466" s="6" t="s">
        <v>472</v>
      </c>
      <c r="U466" s="6" t="s">
        <v>311</v>
      </c>
      <c r="V466" s="6" t="s">
        <v>473</v>
      </c>
      <c r="W466" s="6" t="s">
        <v>68</v>
      </c>
      <c r="X466" s="6">
        <v>2017</v>
      </c>
      <c r="Y466" s="6">
        <v>434621</v>
      </c>
      <c r="Z466" s="6" t="s">
        <v>241</v>
      </c>
      <c r="AA466" s="6">
        <v>250000</v>
      </c>
      <c r="AB466" s="6">
        <v>184621</v>
      </c>
      <c r="AC466" s="6" t="s">
        <v>69</v>
      </c>
      <c r="AD466" s="6" t="s">
        <v>3708</v>
      </c>
      <c r="AE466" s="6">
        <v>434621</v>
      </c>
      <c r="AF466" s="6" t="s">
        <v>165</v>
      </c>
      <c r="AG466" s="6">
        <v>30712845</v>
      </c>
      <c r="AH466" s="6">
        <v>2019</v>
      </c>
      <c r="AI466" s="6">
        <v>1</v>
      </c>
      <c r="AJ466" s="6" t="s">
        <v>3126</v>
      </c>
      <c r="AK466" s="6" t="s">
        <v>3709</v>
      </c>
      <c r="AL466" s="9" t="s">
        <v>73</v>
      </c>
      <c r="AM466" s="10">
        <v>67</v>
      </c>
      <c r="AN466" s="6" t="s">
        <v>3710</v>
      </c>
      <c r="AO466" s="9" t="s">
        <v>73</v>
      </c>
      <c r="AP466" s="10">
        <v>94</v>
      </c>
      <c r="AQ466" s="6" t="str">
        <f t="shared" si="15"/>
        <v>ff</v>
      </c>
      <c r="AR466" s="6">
        <v>0</v>
      </c>
      <c r="AS466" s="6">
        <v>0</v>
      </c>
      <c r="AT466" s="6">
        <v>0</v>
      </c>
      <c r="AU466" s="6">
        <v>0</v>
      </c>
      <c r="AV466" s="6">
        <v>0</v>
      </c>
      <c r="AW466" s="6">
        <v>0</v>
      </c>
      <c r="AX466" s="6">
        <v>0</v>
      </c>
      <c r="AY466" s="6">
        <v>1</v>
      </c>
      <c r="AZ466" s="6" t="s">
        <v>2097</v>
      </c>
      <c r="BA466" s="6" t="s">
        <v>3711</v>
      </c>
    </row>
    <row r="467" spans="1:53" ht="15.75" customHeight="1">
      <c r="A467" s="6">
        <f t="shared" ca="1" si="14"/>
        <v>0.19383446209409683</v>
      </c>
      <c r="B467" s="6" t="s">
        <v>254</v>
      </c>
      <c r="C467" s="6">
        <v>10001231</v>
      </c>
      <c r="D467" s="7">
        <v>43831</v>
      </c>
      <c r="E467" s="6" t="s">
        <v>110</v>
      </c>
      <c r="F467" s="6" t="s">
        <v>3712</v>
      </c>
      <c r="G467" s="6">
        <v>7</v>
      </c>
      <c r="H467" s="6" t="s">
        <v>58</v>
      </c>
      <c r="I467" s="6" t="s">
        <v>256</v>
      </c>
      <c r="J467" s="6">
        <v>105772</v>
      </c>
      <c r="K467" s="6">
        <v>6</v>
      </c>
      <c r="L467" s="7">
        <v>41671</v>
      </c>
      <c r="M467" s="7">
        <v>44043</v>
      </c>
      <c r="N467" s="6" t="s">
        <v>2917</v>
      </c>
      <c r="O467" s="8" t="s">
        <v>3713</v>
      </c>
      <c r="P467" s="9" t="s">
        <v>73</v>
      </c>
      <c r="Q467" s="10">
        <v>98</v>
      </c>
      <c r="R467" s="6">
        <v>10</v>
      </c>
      <c r="S467" s="6" t="s">
        <v>3274</v>
      </c>
      <c r="T467" s="6" t="s">
        <v>957</v>
      </c>
      <c r="U467" s="6" t="s">
        <v>84</v>
      </c>
      <c r="V467" s="6" t="s">
        <v>296</v>
      </c>
      <c r="W467" s="6" t="s">
        <v>68</v>
      </c>
      <c r="X467" s="6">
        <v>2018</v>
      </c>
      <c r="Y467" s="6">
        <v>30725</v>
      </c>
      <c r="Z467" s="6" t="s">
        <v>254</v>
      </c>
      <c r="AA467" s="6">
        <v>20348</v>
      </c>
      <c r="AB467" s="6">
        <v>10377</v>
      </c>
      <c r="AC467" s="6" t="s">
        <v>69</v>
      </c>
      <c r="AD467" s="6" t="s">
        <v>3714</v>
      </c>
      <c r="AE467" s="6">
        <v>30725</v>
      </c>
      <c r="AF467" s="6" t="s">
        <v>165</v>
      </c>
      <c r="AG467" s="6">
        <v>31796933</v>
      </c>
      <c r="AH467" s="6">
        <v>2019</v>
      </c>
      <c r="AI467" s="6">
        <v>0</v>
      </c>
      <c r="AJ467" s="6" t="s">
        <v>3715</v>
      </c>
      <c r="AK467" s="6" t="s">
        <v>1118</v>
      </c>
      <c r="AL467" s="9" t="s">
        <v>62</v>
      </c>
      <c r="AM467" s="10">
        <v>99</v>
      </c>
      <c r="AN467" s="6" t="s">
        <v>3716</v>
      </c>
      <c r="AO467" s="9" t="s">
        <v>73</v>
      </c>
      <c r="AP467" s="10">
        <v>98</v>
      </c>
      <c r="AQ467" s="6" t="str">
        <f t="shared" si="15"/>
        <v>mf</v>
      </c>
    </row>
    <row r="468" spans="1:53" ht="15.75" customHeight="1">
      <c r="A468" s="6">
        <f t="shared" ca="1" si="14"/>
        <v>0.18297722986328091</v>
      </c>
      <c r="B468" s="6" t="s">
        <v>199</v>
      </c>
      <c r="C468" s="6">
        <v>9277421</v>
      </c>
      <c r="D468" s="7">
        <v>42887</v>
      </c>
      <c r="E468" s="6" t="s">
        <v>76</v>
      </c>
      <c r="F468" s="6" t="s">
        <v>3717</v>
      </c>
      <c r="G468" s="6">
        <v>5</v>
      </c>
      <c r="H468" s="6" t="s">
        <v>58</v>
      </c>
      <c r="I468" s="6" t="s">
        <v>149</v>
      </c>
      <c r="J468" s="6">
        <v>163394</v>
      </c>
      <c r="K468" s="6">
        <v>5</v>
      </c>
      <c r="L468" s="7">
        <v>41122</v>
      </c>
      <c r="M468" s="7">
        <v>43616</v>
      </c>
      <c r="N468" s="6" t="s">
        <v>3718</v>
      </c>
      <c r="O468" s="8" t="s">
        <v>3720</v>
      </c>
      <c r="P468" s="9" t="s">
        <v>73</v>
      </c>
      <c r="Q468" s="10">
        <v>96</v>
      </c>
      <c r="R468" s="6">
        <v>7</v>
      </c>
      <c r="S468" s="6" t="s">
        <v>3721</v>
      </c>
      <c r="T468" s="6" t="s">
        <v>190</v>
      </c>
      <c r="U468" s="6" t="s">
        <v>191</v>
      </c>
      <c r="V468" s="6" t="s">
        <v>473</v>
      </c>
      <c r="W468" s="6" t="s">
        <v>68</v>
      </c>
      <c r="X468" s="6">
        <v>2017</v>
      </c>
      <c r="Y468" s="6">
        <v>179792</v>
      </c>
      <c r="Z468" s="6" t="s">
        <v>199</v>
      </c>
      <c r="AA468" s="6">
        <v>121481</v>
      </c>
      <c r="AB468" s="6">
        <v>58311</v>
      </c>
      <c r="AC468" s="6" t="s">
        <v>69</v>
      </c>
      <c r="AD468" s="6" t="s">
        <v>3722</v>
      </c>
      <c r="AE468" s="6">
        <v>179792</v>
      </c>
      <c r="AF468" s="6" t="s">
        <v>165</v>
      </c>
      <c r="AG468" s="6">
        <v>33079403</v>
      </c>
      <c r="AH468" s="6">
        <v>2021</v>
      </c>
      <c r="AI468" s="6">
        <v>1</v>
      </c>
      <c r="AJ468" s="6" t="s">
        <v>3723</v>
      </c>
      <c r="AK468" s="6" t="s">
        <v>3724</v>
      </c>
      <c r="AL468" s="9" t="s">
        <v>73</v>
      </c>
      <c r="AM468" s="10">
        <v>96</v>
      </c>
      <c r="AN468" s="6" t="s">
        <v>3725</v>
      </c>
      <c r="AO468" s="9" t="s">
        <v>73</v>
      </c>
      <c r="AP468" s="10">
        <v>98</v>
      </c>
      <c r="AQ468" s="6" t="str">
        <f t="shared" si="15"/>
        <v>ff</v>
      </c>
      <c r="AR468" s="6">
        <v>0</v>
      </c>
      <c r="AS468" s="6">
        <v>0</v>
      </c>
      <c r="AT468" s="6">
        <v>1</v>
      </c>
      <c r="AU468" s="6">
        <v>1</v>
      </c>
      <c r="AV468" s="6">
        <v>0</v>
      </c>
      <c r="AW468" s="6">
        <v>0</v>
      </c>
      <c r="AX468" s="6">
        <v>0</v>
      </c>
      <c r="AY468" s="6">
        <v>0</v>
      </c>
      <c r="AZ468" s="6" t="s">
        <v>107</v>
      </c>
      <c r="BA468" s="6" t="s">
        <v>3726</v>
      </c>
    </row>
    <row r="469" spans="1:53" ht="15.75" customHeight="1">
      <c r="A469" s="6">
        <f t="shared" ca="1" si="14"/>
        <v>0.33840088510401356</v>
      </c>
      <c r="B469" s="6" t="s">
        <v>55</v>
      </c>
      <c r="C469" s="6">
        <v>9351578</v>
      </c>
      <c r="D469" s="7">
        <v>42979</v>
      </c>
      <c r="E469" s="6" t="s">
        <v>56</v>
      </c>
      <c r="F469" s="6" t="s">
        <v>3727</v>
      </c>
      <c r="G469" s="6">
        <v>5</v>
      </c>
      <c r="H469" s="6" t="s">
        <v>58</v>
      </c>
      <c r="I469" s="6" t="s">
        <v>59</v>
      </c>
      <c r="J469" s="6">
        <v>90913</v>
      </c>
      <c r="K469" s="6">
        <v>4</v>
      </c>
      <c r="L469" s="7">
        <v>41912</v>
      </c>
      <c r="M469" s="7">
        <v>43343</v>
      </c>
      <c r="N469" s="6" t="s">
        <v>3728</v>
      </c>
      <c r="O469" s="8" t="s">
        <v>3729</v>
      </c>
      <c r="P469" s="9" t="s">
        <v>62</v>
      </c>
      <c r="Q469" s="10">
        <v>99</v>
      </c>
      <c r="R469" s="6">
        <v>11</v>
      </c>
      <c r="S469" s="6" t="s">
        <v>532</v>
      </c>
      <c r="T469" s="6" t="s">
        <v>533</v>
      </c>
      <c r="U469" s="6" t="s">
        <v>149</v>
      </c>
      <c r="V469" s="6" t="s">
        <v>67</v>
      </c>
      <c r="W469" s="6" t="s">
        <v>68</v>
      </c>
      <c r="X469" s="6">
        <v>2017</v>
      </c>
      <c r="Y469" s="6">
        <v>346719</v>
      </c>
      <c r="Z469" s="6" t="s">
        <v>55</v>
      </c>
      <c r="AA469" s="6">
        <v>218750</v>
      </c>
      <c r="AB469" s="6">
        <v>127969</v>
      </c>
      <c r="AC469" s="6" t="s">
        <v>69</v>
      </c>
      <c r="AD469" s="6" t="s">
        <v>3730</v>
      </c>
      <c r="AE469" s="6">
        <v>346719</v>
      </c>
      <c r="AF469" s="6" t="s">
        <v>165</v>
      </c>
      <c r="AG469" s="6">
        <v>38450221</v>
      </c>
      <c r="AH469" s="6">
        <v>2024</v>
      </c>
      <c r="AI469" s="6" t="s">
        <v>392</v>
      </c>
      <c r="AJ469" s="6" t="s">
        <v>3731</v>
      </c>
      <c r="AK469" s="6" t="s">
        <v>3732</v>
      </c>
      <c r="AL469" s="9" t="s">
        <v>73</v>
      </c>
      <c r="AM469" s="10">
        <v>65</v>
      </c>
      <c r="AN469" s="6" t="s">
        <v>3733</v>
      </c>
      <c r="AO469" s="9" t="s">
        <v>62</v>
      </c>
      <c r="AP469" s="10">
        <v>100</v>
      </c>
      <c r="AQ469" s="6" t="str">
        <f t="shared" si="15"/>
        <v>fm</v>
      </c>
    </row>
    <row r="470" spans="1:53" ht="15.75" customHeight="1">
      <c r="A470" s="6">
        <f t="shared" ca="1" si="14"/>
        <v>0.42243545655674897</v>
      </c>
      <c r="B470" s="6" t="s">
        <v>241</v>
      </c>
      <c r="C470" s="6">
        <v>9509484</v>
      </c>
      <c r="D470" s="7">
        <v>43271</v>
      </c>
      <c r="E470" s="6" t="s">
        <v>76</v>
      </c>
      <c r="F470" s="6" t="s">
        <v>3734</v>
      </c>
      <c r="G470" s="6">
        <v>5</v>
      </c>
      <c r="H470" s="6" t="s">
        <v>58</v>
      </c>
      <c r="I470" s="6" t="s">
        <v>243</v>
      </c>
      <c r="J470" s="6">
        <v>122664</v>
      </c>
      <c r="K470" s="6">
        <v>5</v>
      </c>
      <c r="L470" s="7">
        <v>41883</v>
      </c>
      <c r="M470" s="7">
        <v>44012</v>
      </c>
      <c r="N470" s="6" t="s">
        <v>441</v>
      </c>
      <c r="O470" s="8" t="s">
        <v>3736</v>
      </c>
      <c r="P470" s="9" t="s">
        <v>73</v>
      </c>
      <c r="Q470" s="10">
        <v>58</v>
      </c>
      <c r="R470" s="6">
        <v>6</v>
      </c>
      <c r="S470" s="6" t="s">
        <v>333</v>
      </c>
      <c r="T470" s="6" t="s">
        <v>334</v>
      </c>
      <c r="U470" s="6" t="s">
        <v>335</v>
      </c>
      <c r="V470" s="6" t="s">
        <v>67</v>
      </c>
      <c r="W470" s="6" t="s">
        <v>68</v>
      </c>
      <c r="X470" s="6">
        <v>2018</v>
      </c>
      <c r="Y470" s="6">
        <v>387500</v>
      </c>
      <c r="Z470" s="6" t="s">
        <v>241</v>
      </c>
      <c r="AA470" s="6">
        <v>250000</v>
      </c>
      <c r="AB470" s="6">
        <v>137500</v>
      </c>
      <c r="AC470" s="6" t="s">
        <v>69</v>
      </c>
      <c r="AD470" s="6" t="s">
        <v>3737</v>
      </c>
      <c r="AE470" s="6">
        <v>387500</v>
      </c>
      <c r="AF470" s="6" t="s">
        <v>165</v>
      </c>
      <c r="AG470" s="6">
        <v>35306139</v>
      </c>
      <c r="AH470" s="6">
        <v>2022</v>
      </c>
      <c r="AI470" s="6">
        <v>1</v>
      </c>
      <c r="AJ470" s="6" t="s">
        <v>3738</v>
      </c>
      <c r="AK470" s="6" t="s">
        <v>3739</v>
      </c>
      <c r="AL470" s="9" t="s">
        <v>62</v>
      </c>
      <c r="AM470" s="10">
        <v>100</v>
      </c>
      <c r="AN470" s="6" t="s">
        <v>3740</v>
      </c>
      <c r="AO470" s="9" t="s">
        <v>73</v>
      </c>
      <c r="AP470" s="10">
        <v>58</v>
      </c>
      <c r="AQ470" s="6" t="str">
        <f t="shared" si="15"/>
        <v>mf</v>
      </c>
      <c r="AR470" s="6">
        <v>0</v>
      </c>
      <c r="AS470" s="6">
        <v>0</v>
      </c>
      <c r="AT470" s="6">
        <v>0</v>
      </c>
      <c r="AU470" s="6">
        <v>0</v>
      </c>
      <c r="AV470" s="6">
        <v>0</v>
      </c>
      <c r="AW470" s="6">
        <v>0</v>
      </c>
      <c r="AX470" s="6">
        <v>0</v>
      </c>
      <c r="AY470" s="6">
        <v>1</v>
      </c>
      <c r="AZ470" s="6" t="s">
        <v>197</v>
      </c>
      <c r="BA470" s="6" t="s">
        <v>3741</v>
      </c>
    </row>
    <row r="471" spans="1:53" ht="15.75" customHeight="1">
      <c r="A471" s="6">
        <f t="shared" ca="1" si="14"/>
        <v>0.1728874094304087</v>
      </c>
      <c r="B471" s="6" t="s">
        <v>1143</v>
      </c>
      <c r="C471" s="6">
        <v>9459808</v>
      </c>
      <c r="D471" s="7">
        <v>43205</v>
      </c>
      <c r="E471" s="6" t="s">
        <v>76</v>
      </c>
      <c r="F471" s="6" t="s">
        <v>3742</v>
      </c>
      <c r="G471" s="6">
        <v>5</v>
      </c>
      <c r="H471" s="6" t="s">
        <v>58</v>
      </c>
      <c r="I471" s="6" t="s">
        <v>1145</v>
      </c>
      <c r="J471" s="6">
        <v>64825</v>
      </c>
      <c r="K471" s="6">
        <v>5</v>
      </c>
      <c r="L471" s="7">
        <v>41730</v>
      </c>
      <c r="M471" s="7">
        <v>44286</v>
      </c>
      <c r="N471" s="6" t="s">
        <v>3743</v>
      </c>
      <c r="O471" s="8" t="s">
        <v>61</v>
      </c>
      <c r="P471" s="9" t="s">
        <v>62</v>
      </c>
      <c r="Q471" s="10">
        <v>99</v>
      </c>
      <c r="R471" s="6">
        <v>9</v>
      </c>
      <c r="S471" s="6" t="s">
        <v>3745</v>
      </c>
      <c r="T471" s="6" t="s">
        <v>2578</v>
      </c>
      <c r="U471" s="6" t="s">
        <v>816</v>
      </c>
      <c r="V471" s="6" t="s">
        <v>67</v>
      </c>
      <c r="W471" s="6" t="s">
        <v>68</v>
      </c>
      <c r="X471" s="6">
        <v>2018</v>
      </c>
      <c r="Y471" s="6">
        <v>330000</v>
      </c>
      <c r="Z471" s="6" t="s">
        <v>1143</v>
      </c>
      <c r="AA471" s="6">
        <v>220000</v>
      </c>
      <c r="AB471" s="6">
        <v>110000</v>
      </c>
      <c r="AC471" s="6" t="s">
        <v>69</v>
      </c>
      <c r="AD471" s="6" t="s">
        <v>3746</v>
      </c>
      <c r="AE471" s="6">
        <v>330000</v>
      </c>
      <c r="AF471" s="6" t="s">
        <v>165</v>
      </c>
      <c r="AG471" s="6">
        <v>31932281</v>
      </c>
      <c r="AH471" s="6">
        <v>2020</v>
      </c>
      <c r="AI471" s="6">
        <v>1</v>
      </c>
      <c r="AJ471" s="6" t="s">
        <v>1217</v>
      </c>
      <c r="AK471" s="6" t="s">
        <v>3747</v>
      </c>
      <c r="AL471" s="9" t="s">
        <v>73</v>
      </c>
      <c r="AM471" s="10">
        <v>68</v>
      </c>
      <c r="AN471" s="6" t="s">
        <v>487</v>
      </c>
      <c r="AO471" s="9" t="s">
        <v>73</v>
      </c>
      <c r="AP471" s="10">
        <v>97</v>
      </c>
      <c r="AQ471" s="6" t="str">
        <f t="shared" si="15"/>
        <v>ff</v>
      </c>
      <c r="AR471" s="6">
        <v>0</v>
      </c>
      <c r="AS471" s="6">
        <v>0</v>
      </c>
      <c r="AT471" s="6">
        <v>0</v>
      </c>
      <c r="AU471" s="6">
        <v>0</v>
      </c>
      <c r="AV471" s="6">
        <v>0</v>
      </c>
      <c r="AW471" s="6">
        <v>0</v>
      </c>
      <c r="AX471" s="6">
        <v>0</v>
      </c>
      <c r="AY471" s="6">
        <v>1</v>
      </c>
      <c r="AZ471" s="6" t="s">
        <v>197</v>
      </c>
      <c r="BA471" s="6" t="s">
        <v>3748</v>
      </c>
    </row>
    <row r="472" spans="1:53" ht="15.75" customHeight="1">
      <c r="A472" s="6">
        <f t="shared" ca="1" si="14"/>
        <v>0.51949812239159965</v>
      </c>
      <c r="B472" s="6" t="s">
        <v>1619</v>
      </c>
      <c r="C472" s="6">
        <v>9298381</v>
      </c>
      <c r="D472" s="7">
        <v>42902</v>
      </c>
      <c r="E472" s="6" t="s">
        <v>3749</v>
      </c>
      <c r="F472" s="6" t="s">
        <v>3750</v>
      </c>
      <c r="G472" s="6">
        <v>5</v>
      </c>
      <c r="H472" s="6" t="s">
        <v>58</v>
      </c>
      <c r="I472" s="6" t="s">
        <v>1621</v>
      </c>
      <c r="J472" s="6">
        <v>21187</v>
      </c>
      <c r="K472" s="6">
        <v>5</v>
      </c>
      <c r="L472" s="7">
        <v>41532</v>
      </c>
      <c r="M472" s="7">
        <v>43646</v>
      </c>
      <c r="N472" s="6" t="s">
        <v>953</v>
      </c>
      <c r="O472" s="8" t="s">
        <v>1215</v>
      </c>
      <c r="P472" s="9" t="s">
        <v>73</v>
      </c>
      <c r="Q472" s="10">
        <v>97</v>
      </c>
      <c r="R472" s="6">
        <v>50</v>
      </c>
      <c r="S472" s="6" t="s">
        <v>357</v>
      </c>
      <c r="T472" s="6" t="s">
        <v>358</v>
      </c>
      <c r="U472" s="6" t="s">
        <v>149</v>
      </c>
      <c r="V472" s="6" t="s">
        <v>67</v>
      </c>
      <c r="W472" s="6" t="s">
        <v>68</v>
      </c>
      <c r="X472" s="6">
        <v>2017</v>
      </c>
      <c r="Y472" s="6">
        <v>567302</v>
      </c>
      <c r="Z472" s="6" t="s">
        <v>1619</v>
      </c>
      <c r="AA472" s="6">
        <v>366001</v>
      </c>
      <c r="AB472" s="6">
        <v>201301</v>
      </c>
      <c r="AC472" s="6" t="s">
        <v>69</v>
      </c>
      <c r="AD472" s="6" t="s">
        <v>3752</v>
      </c>
      <c r="AE472" s="6">
        <v>567302</v>
      </c>
      <c r="AF472" s="6" t="s">
        <v>165</v>
      </c>
      <c r="AG472" s="6">
        <v>38306034</v>
      </c>
      <c r="AH472" s="6">
        <v>2024</v>
      </c>
      <c r="AI472" s="6">
        <v>1</v>
      </c>
      <c r="AJ472" s="6" t="s">
        <v>3753</v>
      </c>
      <c r="AK472" s="6" t="s">
        <v>3119</v>
      </c>
      <c r="AL472" s="9" t="s">
        <v>62</v>
      </c>
      <c r="AM472" s="10">
        <v>99</v>
      </c>
      <c r="AN472" s="6" t="s">
        <v>487</v>
      </c>
      <c r="AO472" s="9" t="s">
        <v>73</v>
      </c>
      <c r="AP472" s="10">
        <v>97</v>
      </c>
      <c r="AQ472" s="6" t="str">
        <f t="shared" si="15"/>
        <v>mf</v>
      </c>
      <c r="AR472" s="6">
        <v>0</v>
      </c>
      <c r="AS472" s="6">
        <v>0</v>
      </c>
      <c r="AT472" s="6">
        <v>1</v>
      </c>
      <c r="AU472" s="6">
        <v>1</v>
      </c>
      <c r="AV472" s="6">
        <v>1</v>
      </c>
      <c r="AW472" s="6">
        <v>0</v>
      </c>
      <c r="AX472" s="6">
        <v>0</v>
      </c>
      <c r="AY472" s="6">
        <v>0</v>
      </c>
      <c r="AZ472" s="6" t="s">
        <v>107</v>
      </c>
      <c r="BA472" s="6" t="s">
        <v>3754</v>
      </c>
    </row>
    <row r="473" spans="1:53" ht="15.75" customHeight="1">
      <c r="A473" s="6">
        <f t="shared" ca="1" si="14"/>
        <v>0.97643703226247969</v>
      </c>
      <c r="B473" s="6" t="s">
        <v>254</v>
      </c>
      <c r="C473" s="6">
        <v>9488501</v>
      </c>
      <c r="D473" s="7">
        <v>43222</v>
      </c>
      <c r="E473" s="6" t="s">
        <v>56</v>
      </c>
      <c r="F473" s="6" t="s">
        <v>3755</v>
      </c>
      <c r="G473" s="6">
        <v>5</v>
      </c>
      <c r="H473" s="6" t="s">
        <v>58</v>
      </c>
      <c r="I473" s="6" t="s">
        <v>256</v>
      </c>
      <c r="J473" s="6">
        <v>93627</v>
      </c>
      <c r="K473" s="6">
        <v>8</v>
      </c>
      <c r="L473" s="7">
        <v>40269</v>
      </c>
      <c r="M473" s="7">
        <v>44347</v>
      </c>
      <c r="N473" s="6" t="s">
        <v>911</v>
      </c>
      <c r="O473" s="8" t="s">
        <v>1215</v>
      </c>
      <c r="P473" s="9" t="s">
        <v>73</v>
      </c>
      <c r="Q473" s="10">
        <v>97</v>
      </c>
      <c r="R473" s="6">
        <v>28</v>
      </c>
      <c r="S473" s="6" t="s">
        <v>1392</v>
      </c>
      <c r="T473" s="6" t="s">
        <v>1393</v>
      </c>
      <c r="U473" s="6" t="s">
        <v>149</v>
      </c>
      <c r="V473" s="6" t="s">
        <v>85</v>
      </c>
      <c r="W473" s="6" t="s">
        <v>68</v>
      </c>
      <c r="X473" s="6">
        <v>2018</v>
      </c>
      <c r="Y473" s="6">
        <v>519611</v>
      </c>
      <c r="Z473" s="6" t="s">
        <v>254</v>
      </c>
      <c r="AA473" s="6">
        <v>345312</v>
      </c>
      <c r="AB473" s="6">
        <v>174299</v>
      </c>
      <c r="AC473" s="6" t="s">
        <v>69</v>
      </c>
      <c r="AD473" s="6" t="s">
        <v>3757</v>
      </c>
      <c r="AE473" s="6">
        <v>519611</v>
      </c>
      <c r="AF473" s="6" t="s">
        <v>193</v>
      </c>
      <c r="AG473" s="6">
        <v>37279269</v>
      </c>
      <c r="AH473" s="6">
        <v>2023</v>
      </c>
      <c r="AI473" s="6">
        <v>1</v>
      </c>
      <c r="AJ473" s="6" t="s">
        <v>458</v>
      </c>
      <c r="AK473" s="6" t="s">
        <v>3758</v>
      </c>
      <c r="AL473" s="9" t="s">
        <v>73</v>
      </c>
      <c r="AM473" s="10">
        <v>100</v>
      </c>
      <c r="AN473" s="6" t="s">
        <v>487</v>
      </c>
      <c r="AO473" s="9" t="s">
        <v>73</v>
      </c>
      <c r="AP473" s="10">
        <v>97</v>
      </c>
      <c r="AQ473" s="6" t="str">
        <f t="shared" si="15"/>
        <v>ff</v>
      </c>
      <c r="AR473" s="6">
        <v>0</v>
      </c>
      <c r="AS473" s="6">
        <v>0</v>
      </c>
      <c r="AT473" s="6">
        <v>0</v>
      </c>
      <c r="AU473" s="6">
        <v>0</v>
      </c>
      <c r="AV473" s="6">
        <v>0</v>
      </c>
      <c r="AW473" s="6">
        <v>0</v>
      </c>
      <c r="AX473" s="6">
        <v>0</v>
      </c>
      <c r="AY473" s="6">
        <v>1</v>
      </c>
      <c r="AZ473" s="6" t="s">
        <v>197</v>
      </c>
      <c r="BA473" s="6" t="s">
        <v>3759</v>
      </c>
    </row>
    <row r="474" spans="1:53" ht="15.75" customHeight="1">
      <c r="A474" s="6">
        <f t="shared" ca="1" si="14"/>
        <v>0.56069261089517186</v>
      </c>
      <c r="B474" s="6" t="s">
        <v>254</v>
      </c>
      <c r="C474" s="6">
        <v>9285803</v>
      </c>
      <c r="D474" s="7">
        <v>42884</v>
      </c>
      <c r="E474" s="6" t="s">
        <v>56</v>
      </c>
      <c r="F474" s="6" t="s">
        <v>3760</v>
      </c>
      <c r="G474" s="6">
        <v>5</v>
      </c>
      <c r="H474" s="6" t="s">
        <v>58</v>
      </c>
      <c r="I474" s="6" t="s">
        <v>256</v>
      </c>
      <c r="J474" s="6">
        <v>48430</v>
      </c>
      <c r="K474" s="6">
        <v>24</v>
      </c>
      <c r="L474" s="7">
        <v>33877</v>
      </c>
      <c r="M474" s="7">
        <v>43616</v>
      </c>
      <c r="N474" s="6" t="s">
        <v>507</v>
      </c>
      <c r="O474" s="8" t="s">
        <v>98</v>
      </c>
      <c r="P474" s="9" t="s">
        <v>62</v>
      </c>
      <c r="Q474" s="10">
        <v>99</v>
      </c>
      <c r="R474" s="6">
        <v>19</v>
      </c>
      <c r="S474" s="6" t="s">
        <v>481</v>
      </c>
      <c r="T474" s="6" t="s">
        <v>482</v>
      </c>
      <c r="U474" s="6" t="s">
        <v>120</v>
      </c>
      <c r="V474" s="6" t="s">
        <v>322</v>
      </c>
      <c r="W474" s="6" t="s">
        <v>68</v>
      </c>
      <c r="X474" s="6">
        <v>2017</v>
      </c>
      <c r="Y474" s="6">
        <v>370450</v>
      </c>
      <c r="Z474" s="6" t="s">
        <v>254</v>
      </c>
      <c r="AA474" s="6">
        <v>239000</v>
      </c>
      <c r="AB474" s="6">
        <v>131450</v>
      </c>
      <c r="AC474" s="6" t="s">
        <v>69</v>
      </c>
      <c r="AD474" s="6" t="s">
        <v>3761</v>
      </c>
      <c r="AE474" s="6">
        <v>370450</v>
      </c>
      <c r="AF474" s="6" t="s">
        <v>165</v>
      </c>
      <c r="AG474" s="6">
        <v>31091453</v>
      </c>
      <c r="AH474" s="6">
        <v>2019</v>
      </c>
      <c r="AI474" s="6">
        <v>0</v>
      </c>
      <c r="AJ474" s="6" t="s">
        <v>3198</v>
      </c>
      <c r="AK474" s="6" t="s">
        <v>3762</v>
      </c>
      <c r="AL474" s="9" t="s">
        <v>62</v>
      </c>
      <c r="AM474" s="10">
        <v>97</v>
      </c>
      <c r="AN474" s="6" t="s">
        <v>2371</v>
      </c>
      <c r="AO474" s="9" t="s">
        <v>62</v>
      </c>
      <c r="AP474" s="10">
        <v>99</v>
      </c>
      <c r="AQ474" s="6" t="str">
        <f t="shared" si="15"/>
        <v>mm</v>
      </c>
    </row>
    <row r="475" spans="1:53" ht="15.75" customHeight="1">
      <c r="A475" s="6">
        <f t="shared" ca="1" si="14"/>
        <v>0.68659461423911139</v>
      </c>
      <c r="B475" s="6" t="s">
        <v>286</v>
      </c>
      <c r="C475" s="6">
        <v>9485264</v>
      </c>
      <c r="D475" s="7">
        <v>43228</v>
      </c>
      <c r="E475" s="6" t="s">
        <v>56</v>
      </c>
      <c r="F475" s="6" t="s">
        <v>3763</v>
      </c>
      <c r="G475" s="6">
        <v>5</v>
      </c>
      <c r="H475" s="6" t="s">
        <v>58</v>
      </c>
      <c r="I475" s="6" t="s">
        <v>289</v>
      </c>
      <c r="J475" s="6">
        <v>72195</v>
      </c>
      <c r="K475" s="6">
        <v>10</v>
      </c>
      <c r="L475" s="7">
        <v>39431</v>
      </c>
      <c r="M475" s="7">
        <v>43982</v>
      </c>
      <c r="N475" s="6" t="s">
        <v>802</v>
      </c>
      <c r="O475" s="8" t="s">
        <v>2487</v>
      </c>
      <c r="P475" s="9" t="s">
        <v>73</v>
      </c>
      <c r="Q475" s="10">
        <v>98</v>
      </c>
      <c r="R475" s="6">
        <v>1</v>
      </c>
      <c r="S475" s="6" t="s">
        <v>161</v>
      </c>
      <c r="T475" s="6" t="s">
        <v>162</v>
      </c>
      <c r="U475" s="6" t="s">
        <v>163</v>
      </c>
      <c r="V475" s="6" t="s">
        <v>67</v>
      </c>
      <c r="W475" s="6" t="s">
        <v>68</v>
      </c>
      <c r="X475" s="6">
        <v>2018</v>
      </c>
      <c r="Y475" s="6">
        <v>412445</v>
      </c>
      <c r="Z475" s="6" t="s">
        <v>286</v>
      </c>
      <c r="AA475" s="6">
        <v>314191</v>
      </c>
      <c r="AB475" s="6">
        <v>98254</v>
      </c>
      <c r="AC475" s="6" t="s">
        <v>69</v>
      </c>
      <c r="AD475" s="6" t="s">
        <v>3764</v>
      </c>
      <c r="AE475" s="6">
        <v>412445</v>
      </c>
      <c r="AF475" s="6" t="s">
        <v>165</v>
      </c>
      <c r="AG475" s="6">
        <v>37538303</v>
      </c>
      <c r="AH475" s="6">
        <v>2023</v>
      </c>
      <c r="AI475" s="6">
        <v>0</v>
      </c>
      <c r="AJ475" s="6" t="s">
        <v>3765</v>
      </c>
      <c r="AK475" s="6" t="s">
        <v>3766</v>
      </c>
      <c r="AL475" s="9" t="s">
        <v>62</v>
      </c>
      <c r="AM475" s="10">
        <v>100</v>
      </c>
      <c r="AN475" s="6" t="s">
        <v>394</v>
      </c>
      <c r="AO475" s="9" t="s">
        <v>73</v>
      </c>
      <c r="AP475" s="10">
        <v>98</v>
      </c>
      <c r="AQ475" s="6" t="str">
        <f t="shared" si="15"/>
        <v>mf</v>
      </c>
    </row>
    <row r="476" spans="1:53" ht="15.75" customHeight="1">
      <c r="A476" s="6">
        <f t="shared" ca="1" si="14"/>
        <v>0.15385529913502538</v>
      </c>
      <c r="B476" s="6" t="s">
        <v>303</v>
      </c>
      <c r="C476" s="6">
        <v>9411735</v>
      </c>
      <c r="D476" s="7">
        <v>43115</v>
      </c>
      <c r="E476" s="6" t="s">
        <v>56</v>
      </c>
      <c r="F476" s="6" t="s">
        <v>3767</v>
      </c>
      <c r="G476" s="6">
        <v>5</v>
      </c>
      <c r="H476" s="6" t="s">
        <v>58</v>
      </c>
      <c r="I476" s="6" t="s">
        <v>305</v>
      </c>
      <c r="J476" s="6">
        <v>105393</v>
      </c>
      <c r="K476" s="6">
        <v>5</v>
      </c>
      <c r="L476" s="7">
        <v>42583</v>
      </c>
      <c r="M476" s="7">
        <v>43861</v>
      </c>
      <c r="N476" s="6" t="s">
        <v>1019</v>
      </c>
      <c r="O476" s="8" t="s">
        <v>3769</v>
      </c>
      <c r="P476" s="9" t="s">
        <v>73</v>
      </c>
      <c r="Q476" s="10">
        <v>79</v>
      </c>
      <c r="R476" s="6">
        <v>6</v>
      </c>
      <c r="S476" s="6" t="s">
        <v>333</v>
      </c>
      <c r="T476" s="6" t="s">
        <v>334</v>
      </c>
      <c r="U476" s="6" t="s">
        <v>335</v>
      </c>
      <c r="V476" s="6" t="s">
        <v>67</v>
      </c>
      <c r="W476" s="6" t="s">
        <v>68</v>
      </c>
      <c r="X476" s="6">
        <v>2018</v>
      </c>
      <c r="Y476" s="6">
        <v>348750</v>
      </c>
      <c r="Z476" s="6" t="s">
        <v>303</v>
      </c>
      <c r="AA476" s="6">
        <v>225000</v>
      </c>
      <c r="AB476" s="6">
        <v>123750</v>
      </c>
      <c r="AC476" s="6" t="s">
        <v>69</v>
      </c>
      <c r="AD476" s="6" t="s">
        <v>3770</v>
      </c>
      <c r="AE476" s="6">
        <v>348750</v>
      </c>
      <c r="AF476" s="6" t="s">
        <v>372</v>
      </c>
      <c r="AG476" s="6">
        <v>32193362</v>
      </c>
      <c r="AH476" s="6">
        <v>2020</v>
      </c>
      <c r="AI476" s="6">
        <v>1</v>
      </c>
      <c r="AJ476" s="6" t="s">
        <v>2512</v>
      </c>
      <c r="AK476" s="6" t="s">
        <v>3771</v>
      </c>
      <c r="AL476" s="9" t="s">
        <v>116</v>
      </c>
      <c r="AM476" s="9" t="s">
        <v>116</v>
      </c>
      <c r="AN476" s="6" t="s">
        <v>1523</v>
      </c>
      <c r="AO476" s="9" t="s">
        <v>73</v>
      </c>
      <c r="AP476" s="10">
        <v>79</v>
      </c>
      <c r="AQ476" s="6" t="str">
        <f t="shared" si="15"/>
        <v>Missing</v>
      </c>
      <c r="AR476" s="6">
        <v>0</v>
      </c>
      <c r="AS476" s="6">
        <v>0</v>
      </c>
      <c r="AT476" s="6">
        <v>1</v>
      </c>
      <c r="AU476" s="6">
        <v>0</v>
      </c>
      <c r="AV476" s="6">
        <v>0</v>
      </c>
      <c r="AW476" s="6">
        <v>0</v>
      </c>
      <c r="AX476" s="6">
        <v>0</v>
      </c>
      <c r="AY476" s="6">
        <v>0</v>
      </c>
      <c r="AZ476" s="6" t="s">
        <v>301</v>
      </c>
      <c r="BA476" s="6" t="s">
        <v>3772</v>
      </c>
    </row>
    <row r="477" spans="1:53" ht="15.75" customHeight="1">
      <c r="A477" s="6">
        <f t="shared" ca="1" si="14"/>
        <v>0.93719630866333326</v>
      </c>
      <c r="B477" s="6" t="s">
        <v>254</v>
      </c>
      <c r="C477" s="6">
        <v>9338256</v>
      </c>
      <c r="D477" s="7">
        <v>42970</v>
      </c>
      <c r="E477" s="6" t="s">
        <v>76</v>
      </c>
      <c r="F477" s="6" t="s">
        <v>3773</v>
      </c>
      <c r="G477" s="6">
        <v>5</v>
      </c>
      <c r="H477" s="6" t="s">
        <v>58</v>
      </c>
      <c r="I477" s="6" t="s">
        <v>256</v>
      </c>
      <c r="J477" s="6">
        <v>107466</v>
      </c>
      <c r="K477" s="6">
        <v>5</v>
      </c>
      <c r="L477" s="7">
        <v>41518</v>
      </c>
      <c r="M477" s="7">
        <v>43343</v>
      </c>
      <c r="N477" s="6" t="s">
        <v>2791</v>
      </c>
      <c r="O477" s="8" t="s">
        <v>398</v>
      </c>
      <c r="P477" s="9" t="s">
        <v>62</v>
      </c>
      <c r="Q477" s="10">
        <v>99</v>
      </c>
      <c r="R477" s="6">
        <v>10</v>
      </c>
      <c r="S477" s="6" t="s">
        <v>216</v>
      </c>
      <c r="T477" s="6" t="s">
        <v>217</v>
      </c>
      <c r="U477" s="6" t="s">
        <v>120</v>
      </c>
      <c r="V477" s="6" t="s">
        <v>85</v>
      </c>
      <c r="W477" s="6" t="s">
        <v>68</v>
      </c>
      <c r="X477" s="6">
        <v>2017</v>
      </c>
      <c r="Y477" s="6">
        <v>297487</v>
      </c>
      <c r="Z477" s="6" t="s">
        <v>254</v>
      </c>
      <c r="AA477" s="6">
        <v>190000</v>
      </c>
      <c r="AB477" s="6">
        <v>107487</v>
      </c>
      <c r="AC477" s="6" t="s">
        <v>69</v>
      </c>
      <c r="AD477" s="6" t="s">
        <v>3774</v>
      </c>
      <c r="AE477" s="6">
        <v>297487</v>
      </c>
      <c r="AF477" s="6" t="s">
        <v>165</v>
      </c>
      <c r="AG477" s="6">
        <v>37012421</v>
      </c>
      <c r="AH477" s="6">
        <v>2023</v>
      </c>
      <c r="AI477" s="6" t="s">
        <v>392</v>
      </c>
      <c r="AJ477" s="6" t="s">
        <v>3775</v>
      </c>
      <c r="AK477" s="6" t="s">
        <v>3776</v>
      </c>
      <c r="AL477" s="9" t="s">
        <v>62</v>
      </c>
      <c r="AM477" s="10">
        <v>99</v>
      </c>
      <c r="AN477" s="6" t="s">
        <v>961</v>
      </c>
      <c r="AO477" s="9" t="s">
        <v>62</v>
      </c>
      <c r="AP477" s="10">
        <v>99</v>
      </c>
      <c r="AQ477" s="6" t="str">
        <f t="shared" si="15"/>
        <v>mm</v>
      </c>
    </row>
    <row r="478" spans="1:53" ht="15.75" customHeight="1">
      <c r="A478" s="6">
        <f t="shared" ca="1" si="14"/>
        <v>5.7618503904067753E-3</v>
      </c>
      <c r="B478" s="6" t="s">
        <v>3057</v>
      </c>
      <c r="C478" s="6">
        <v>9539713</v>
      </c>
      <c r="D478" s="7">
        <v>43321</v>
      </c>
      <c r="E478" s="6" t="s">
        <v>3777</v>
      </c>
      <c r="F478" s="6" t="s">
        <v>3778</v>
      </c>
      <c r="G478" s="6">
        <v>5</v>
      </c>
      <c r="H478" s="6" t="s">
        <v>58</v>
      </c>
      <c r="I478" s="6" t="s">
        <v>3060</v>
      </c>
      <c r="J478" s="6">
        <v>8448</v>
      </c>
      <c r="K478" s="6">
        <v>5</v>
      </c>
      <c r="L478" s="7">
        <v>41883</v>
      </c>
      <c r="M478" s="7">
        <v>44439</v>
      </c>
      <c r="N478" s="6" t="s">
        <v>3779</v>
      </c>
      <c r="O478" s="8" t="s">
        <v>246</v>
      </c>
      <c r="P478" s="9" t="s">
        <v>62</v>
      </c>
      <c r="Q478" s="10">
        <v>99</v>
      </c>
      <c r="R478" s="6">
        <v>3</v>
      </c>
      <c r="S478" s="6" t="s">
        <v>882</v>
      </c>
      <c r="T478" s="6" t="s">
        <v>883</v>
      </c>
      <c r="U478" s="6" t="s">
        <v>884</v>
      </c>
      <c r="V478" s="6" t="s">
        <v>67</v>
      </c>
      <c r="W478" s="6" t="s">
        <v>68</v>
      </c>
      <c r="X478" s="6">
        <v>2018</v>
      </c>
      <c r="Y478" s="6">
        <v>447360</v>
      </c>
      <c r="Z478" s="6" t="s">
        <v>3057</v>
      </c>
      <c r="AA478" s="6">
        <v>448645</v>
      </c>
      <c r="AB478" s="6">
        <v>121001</v>
      </c>
      <c r="AC478" s="6" t="s">
        <v>69</v>
      </c>
      <c r="AD478" s="6" t="s">
        <v>3782</v>
      </c>
      <c r="AE478" s="6">
        <v>447360</v>
      </c>
      <c r="AF478" s="6" t="s">
        <v>193</v>
      </c>
      <c r="AG478" s="6">
        <v>36167230</v>
      </c>
      <c r="AH478" s="6">
        <v>2022</v>
      </c>
      <c r="AI478" s="6">
        <v>1</v>
      </c>
      <c r="AJ478" s="6" t="s">
        <v>3783</v>
      </c>
      <c r="AK478" s="6" t="s">
        <v>3784</v>
      </c>
      <c r="AL478" s="9" t="s">
        <v>62</v>
      </c>
      <c r="AM478" s="10">
        <v>99</v>
      </c>
      <c r="AN478" s="6" t="s">
        <v>1523</v>
      </c>
      <c r="AO478" s="9" t="s">
        <v>73</v>
      </c>
      <c r="AP478" s="10">
        <v>79</v>
      </c>
      <c r="AQ478" s="6" t="str">
        <f t="shared" si="15"/>
        <v>mf</v>
      </c>
      <c r="AR478" s="6">
        <v>0</v>
      </c>
      <c r="AS478" s="6">
        <v>0</v>
      </c>
      <c r="AT478" s="6">
        <v>1</v>
      </c>
      <c r="AU478" s="6">
        <v>1</v>
      </c>
      <c r="AV478" s="6">
        <v>1</v>
      </c>
      <c r="AW478" s="6">
        <v>0</v>
      </c>
      <c r="AX478" s="6">
        <v>0</v>
      </c>
      <c r="AY478" s="6">
        <v>0</v>
      </c>
      <c r="AZ478" s="6" t="s">
        <v>107</v>
      </c>
      <c r="BA478" s="6" t="s">
        <v>3785</v>
      </c>
    </row>
    <row r="479" spans="1:53" ht="15.75" customHeight="1">
      <c r="A479" s="6">
        <f t="shared" ca="1" si="14"/>
        <v>0.21718924617304958</v>
      </c>
      <c r="B479" s="6" t="s">
        <v>286</v>
      </c>
      <c r="C479" s="6">
        <v>9420513</v>
      </c>
      <c r="D479" s="7">
        <v>43160</v>
      </c>
      <c r="E479" s="6" t="s">
        <v>3786</v>
      </c>
      <c r="F479" s="6" t="s">
        <v>3787</v>
      </c>
      <c r="G479" s="6">
        <v>5</v>
      </c>
      <c r="H479" s="6" t="s">
        <v>58</v>
      </c>
      <c r="I479" s="6" t="s">
        <v>289</v>
      </c>
      <c r="J479" s="6">
        <v>111806</v>
      </c>
      <c r="K479" s="6">
        <v>5</v>
      </c>
      <c r="L479" s="7">
        <v>41713</v>
      </c>
      <c r="M479" s="7">
        <v>43524</v>
      </c>
      <c r="N479" s="6" t="s">
        <v>3788</v>
      </c>
      <c r="O479" s="8" t="s">
        <v>2724</v>
      </c>
      <c r="P479" s="9" t="s">
        <v>62</v>
      </c>
      <c r="Q479" s="10">
        <v>99</v>
      </c>
      <c r="R479" s="6">
        <v>7</v>
      </c>
      <c r="S479" s="6" t="s">
        <v>189</v>
      </c>
      <c r="T479" s="6" t="s">
        <v>190</v>
      </c>
      <c r="U479" s="6" t="s">
        <v>191</v>
      </c>
      <c r="V479" s="6" t="s">
        <v>67</v>
      </c>
      <c r="W479" s="6" t="s">
        <v>68</v>
      </c>
      <c r="X479" s="6">
        <v>2018</v>
      </c>
      <c r="Y479" s="6">
        <v>853171</v>
      </c>
      <c r="Z479" s="6" t="s">
        <v>286</v>
      </c>
      <c r="AA479" s="6">
        <v>634009</v>
      </c>
      <c r="AB479" s="6">
        <v>219162</v>
      </c>
      <c r="AC479" s="6" t="s">
        <v>69</v>
      </c>
      <c r="AD479" s="6" t="s">
        <v>3790</v>
      </c>
      <c r="AE479" s="6">
        <v>853171</v>
      </c>
      <c r="AF479" s="6" t="s">
        <v>165</v>
      </c>
      <c r="AG479" s="6">
        <v>32841299</v>
      </c>
      <c r="AH479" s="6">
        <v>2020</v>
      </c>
      <c r="AI479" s="6">
        <v>1</v>
      </c>
      <c r="AJ479" s="6" t="s">
        <v>2116</v>
      </c>
      <c r="AK479" s="6" t="s">
        <v>3791</v>
      </c>
      <c r="AL479" s="9" t="s">
        <v>73</v>
      </c>
      <c r="AM479" s="10">
        <v>75</v>
      </c>
      <c r="AN479" s="6" t="s">
        <v>3792</v>
      </c>
      <c r="AO479" s="9" t="s">
        <v>73</v>
      </c>
      <c r="AP479" s="10">
        <v>98</v>
      </c>
      <c r="AQ479" s="6" t="str">
        <f t="shared" si="15"/>
        <v>ff</v>
      </c>
      <c r="AR479" s="6">
        <v>1</v>
      </c>
      <c r="AS479" s="6">
        <v>0</v>
      </c>
      <c r="AT479" s="6">
        <v>0</v>
      </c>
      <c r="AU479" s="6">
        <v>0</v>
      </c>
      <c r="AV479" s="6">
        <v>0</v>
      </c>
      <c r="AW479" s="6">
        <v>0</v>
      </c>
      <c r="AX479" s="6">
        <v>0</v>
      </c>
      <c r="AY479" s="6">
        <v>0</v>
      </c>
      <c r="AZ479" s="6" t="s">
        <v>90</v>
      </c>
      <c r="BA479" s="6" t="s">
        <v>3793</v>
      </c>
    </row>
    <row r="480" spans="1:53" ht="15.75" customHeight="1">
      <c r="A480" s="6">
        <f t="shared" ca="1" si="14"/>
        <v>0.54288146844392116</v>
      </c>
      <c r="B480" s="6" t="s">
        <v>241</v>
      </c>
      <c r="C480" s="6">
        <v>9413465</v>
      </c>
      <c r="D480" s="7">
        <v>43124</v>
      </c>
      <c r="E480" s="6" t="s">
        <v>76</v>
      </c>
      <c r="F480" s="6" t="s">
        <v>3794</v>
      </c>
      <c r="G480" s="6">
        <v>5</v>
      </c>
      <c r="H480" s="6" t="s">
        <v>58</v>
      </c>
      <c r="I480" s="6" t="s">
        <v>243</v>
      </c>
      <c r="J480" s="6">
        <v>117885</v>
      </c>
      <c r="K480" s="6">
        <v>5</v>
      </c>
      <c r="L480" s="7">
        <v>41682</v>
      </c>
      <c r="M480" s="7">
        <v>43585</v>
      </c>
      <c r="N480" s="6" t="s">
        <v>1510</v>
      </c>
      <c r="O480" s="8" t="s">
        <v>1428</v>
      </c>
      <c r="P480" s="9" t="s">
        <v>73</v>
      </c>
      <c r="Q480" s="10">
        <v>98</v>
      </c>
      <c r="R480" s="6">
        <v>25</v>
      </c>
      <c r="S480" s="6" t="s">
        <v>666</v>
      </c>
      <c r="T480" s="6" t="s">
        <v>119</v>
      </c>
      <c r="U480" s="6" t="s">
        <v>120</v>
      </c>
      <c r="V480" s="6" t="s">
        <v>667</v>
      </c>
      <c r="W480" s="6" t="s">
        <v>68</v>
      </c>
      <c r="X480" s="6">
        <v>2018</v>
      </c>
      <c r="Y480" s="6">
        <v>383750</v>
      </c>
      <c r="Z480" s="6" t="s">
        <v>241</v>
      </c>
      <c r="AA480" s="6">
        <v>250000</v>
      </c>
      <c r="AB480" s="6">
        <v>133750</v>
      </c>
      <c r="AC480" s="6" t="s">
        <v>69</v>
      </c>
      <c r="AD480" s="6" t="s">
        <v>3795</v>
      </c>
      <c r="AE480" s="6">
        <v>383750</v>
      </c>
      <c r="AF480" s="6" t="s">
        <v>165</v>
      </c>
      <c r="AG480" s="6">
        <v>34918736</v>
      </c>
      <c r="AH480" s="6">
        <v>2022</v>
      </c>
      <c r="AI480" s="6">
        <v>0</v>
      </c>
      <c r="AJ480" s="6" t="s">
        <v>3796</v>
      </c>
      <c r="AK480" s="6" t="s">
        <v>3797</v>
      </c>
      <c r="AL480" s="9" t="s">
        <v>62</v>
      </c>
      <c r="AM480" s="10">
        <v>78</v>
      </c>
      <c r="AN480" s="6" t="s">
        <v>1033</v>
      </c>
      <c r="AO480" s="9" t="s">
        <v>73</v>
      </c>
      <c r="AP480" s="10">
        <v>98</v>
      </c>
      <c r="AQ480" s="6" t="str">
        <f t="shared" si="15"/>
        <v>mf</v>
      </c>
    </row>
    <row r="481" spans="1:53" ht="15.75" customHeight="1">
      <c r="A481" s="6">
        <f t="shared" ca="1" si="14"/>
        <v>7.1709775445701562E-2</v>
      </c>
      <c r="B481" s="6" t="s">
        <v>109</v>
      </c>
      <c r="C481" s="6">
        <v>9428905</v>
      </c>
      <c r="D481" s="7">
        <v>43363</v>
      </c>
      <c r="E481" s="6" t="s">
        <v>1856</v>
      </c>
      <c r="F481" s="6" t="s">
        <v>3798</v>
      </c>
      <c r="G481" s="6">
        <v>2</v>
      </c>
      <c r="H481" s="6" t="s">
        <v>58</v>
      </c>
      <c r="I481" s="6" t="s">
        <v>112</v>
      </c>
      <c r="J481" s="6">
        <v>20834</v>
      </c>
      <c r="K481" s="6">
        <v>6</v>
      </c>
      <c r="L481" s="7">
        <v>40451</v>
      </c>
      <c r="M481" s="7">
        <v>44468</v>
      </c>
      <c r="N481" s="6" t="s">
        <v>3799</v>
      </c>
      <c r="O481" s="8" t="s">
        <v>3801</v>
      </c>
      <c r="P481" s="9" t="s">
        <v>62</v>
      </c>
      <c r="Q481" s="10">
        <v>100</v>
      </c>
      <c r="R481" s="6">
        <v>3</v>
      </c>
      <c r="S481" s="6" t="s">
        <v>553</v>
      </c>
      <c r="T481" s="6" t="s">
        <v>554</v>
      </c>
      <c r="U481" s="6" t="s">
        <v>555</v>
      </c>
      <c r="V481" s="6" t="s">
        <v>336</v>
      </c>
      <c r="W481" s="6" t="s">
        <v>68</v>
      </c>
      <c r="X481" s="6">
        <v>2018</v>
      </c>
      <c r="Y481" s="6">
        <v>390000</v>
      </c>
      <c r="Z481" s="6" t="s">
        <v>109</v>
      </c>
      <c r="AA481" s="6">
        <v>250000</v>
      </c>
      <c r="AB481" s="6">
        <v>140000</v>
      </c>
      <c r="AC481" s="6" t="s">
        <v>69</v>
      </c>
      <c r="AD481" s="6" t="s">
        <v>3802</v>
      </c>
      <c r="AE481" s="6">
        <v>390000</v>
      </c>
      <c r="AF481" s="6" t="s">
        <v>165</v>
      </c>
      <c r="AG481" s="6">
        <v>34413313</v>
      </c>
      <c r="AH481" s="6">
        <v>2021</v>
      </c>
      <c r="AI481" s="6">
        <v>1</v>
      </c>
      <c r="AJ481" s="6" t="s">
        <v>3359</v>
      </c>
      <c r="AK481" s="6" t="s">
        <v>3803</v>
      </c>
      <c r="AL481" s="9" t="s">
        <v>62</v>
      </c>
      <c r="AM481" s="10">
        <v>98</v>
      </c>
      <c r="AN481" s="6" t="s">
        <v>3792</v>
      </c>
      <c r="AO481" s="9" t="s">
        <v>73</v>
      </c>
      <c r="AP481" s="10">
        <v>98</v>
      </c>
      <c r="AQ481" s="6" t="str">
        <f t="shared" si="15"/>
        <v>mf</v>
      </c>
      <c r="AR481" s="6">
        <v>0</v>
      </c>
      <c r="AS481" s="6">
        <v>0</v>
      </c>
      <c r="AT481" s="6">
        <v>1</v>
      </c>
      <c r="AU481" s="6">
        <v>1</v>
      </c>
      <c r="AV481" s="6">
        <v>0</v>
      </c>
      <c r="AW481" s="6">
        <v>0</v>
      </c>
      <c r="AX481" s="6">
        <v>0</v>
      </c>
      <c r="AY481" s="6">
        <v>0</v>
      </c>
      <c r="AZ481" s="6" t="s">
        <v>107</v>
      </c>
      <c r="BA481" s="6" t="s">
        <v>3804</v>
      </c>
    </row>
    <row r="482" spans="1:53" ht="15.75" customHeight="1">
      <c r="A482" s="6">
        <f t="shared" ca="1" si="14"/>
        <v>0.72164510767778822</v>
      </c>
      <c r="B482" s="6" t="s">
        <v>127</v>
      </c>
      <c r="C482" s="6">
        <v>9281913</v>
      </c>
      <c r="D482" s="7">
        <v>42887</v>
      </c>
      <c r="E482" s="6" t="s">
        <v>56</v>
      </c>
      <c r="F482" s="6" t="s">
        <v>3805</v>
      </c>
      <c r="G482" s="6">
        <v>5</v>
      </c>
      <c r="H482" s="6" t="s">
        <v>58</v>
      </c>
      <c r="I482" s="6" t="s">
        <v>130</v>
      </c>
      <c r="J482" s="6">
        <v>104284</v>
      </c>
      <c r="K482" s="6">
        <v>4</v>
      </c>
      <c r="L482" s="7">
        <v>41887</v>
      </c>
      <c r="M482" s="7">
        <v>43251</v>
      </c>
      <c r="N482" s="6" t="s">
        <v>606</v>
      </c>
      <c r="O482" s="8" t="s">
        <v>3806</v>
      </c>
      <c r="P482" s="9" t="s">
        <v>73</v>
      </c>
      <c r="Q482" s="10">
        <v>98</v>
      </c>
      <c r="R482" s="6">
        <v>13</v>
      </c>
      <c r="S482" s="6" t="s">
        <v>1222</v>
      </c>
      <c r="T482" s="6" t="s">
        <v>217</v>
      </c>
      <c r="U482" s="6" t="s">
        <v>120</v>
      </c>
      <c r="V482" s="6" t="s">
        <v>67</v>
      </c>
      <c r="W482" s="6" t="s">
        <v>68</v>
      </c>
      <c r="X482" s="6">
        <v>2017</v>
      </c>
      <c r="Y482" s="6">
        <v>556414</v>
      </c>
      <c r="Z482" s="6" t="s">
        <v>127</v>
      </c>
      <c r="AA482" s="6">
        <v>349212</v>
      </c>
      <c r="AB482" s="6">
        <v>207202</v>
      </c>
      <c r="AC482" s="6" t="s">
        <v>69</v>
      </c>
      <c r="AD482" s="6" t="s">
        <v>3807</v>
      </c>
      <c r="AE482" s="6">
        <v>556414</v>
      </c>
      <c r="AF482" s="6" t="s">
        <v>165</v>
      </c>
      <c r="AG482" s="6">
        <v>38395541</v>
      </c>
      <c r="AH482" s="6">
        <v>2024</v>
      </c>
      <c r="AI482" s="6" t="s">
        <v>392</v>
      </c>
      <c r="AJ482" s="6" t="s">
        <v>3808</v>
      </c>
      <c r="AK482" s="6" t="s">
        <v>3809</v>
      </c>
      <c r="AL482" s="9" t="s">
        <v>62</v>
      </c>
      <c r="AM482" s="10">
        <v>83</v>
      </c>
      <c r="AN482" s="6" t="s">
        <v>2419</v>
      </c>
      <c r="AO482" s="9" t="s">
        <v>116</v>
      </c>
      <c r="AP482" s="9" t="s">
        <v>116</v>
      </c>
      <c r="AQ482" s="6" t="str">
        <f t="shared" si="15"/>
        <v>Missing</v>
      </c>
    </row>
    <row r="483" spans="1:53" ht="15.75" customHeight="1">
      <c r="A483" s="6">
        <f t="shared" ca="1" si="14"/>
        <v>0.63386184216771391</v>
      </c>
      <c r="B483" s="6" t="s">
        <v>286</v>
      </c>
      <c r="C483" s="6">
        <v>9308832</v>
      </c>
      <c r="D483" s="7">
        <v>42941</v>
      </c>
      <c r="E483" s="6" t="s">
        <v>56</v>
      </c>
      <c r="F483" s="6" t="s">
        <v>3810</v>
      </c>
      <c r="G483" s="6">
        <v>5</v>
      </c>
      <c r="H483" s="6" t="s">
        <v>58</v>
      </c>
      <c r="I483" s="6" t="s">
        <v>289</v>
      </c>
      <c r="J483" s="6">
        <v>81838</v>
      </c>
      <c r="K483" s="6">
        <v>9</v>
      </c>
      <c r="L483" s="7">
        <v>40040</v>
      </c>
      <c r="M483" s="7">
        <v>43677</v>
      </c>
      <c r="N483" s="6" t="s">
        <v>802</v>
      </c>
      <c r="O483" s="8" t="s">
        <v>246</v>
      </c>
      <c r="P483" s="9" t="s">
        <v>62</v>
      </c>
      <c r="Q483" s="10">
        <v>99</v>
      </c>
      <c r="R483" s="6">
        <v>2</v>
      </c>
      <c r="S483" s="6" t="s">
        <v>778</v>
      </c>
      <c r="T483" s="6" t="s">
        <v>779</v>
      </c>
      <c r="U483" s="6" t="s">
        <v>780</v>
      </c>
      <c r="V483" s="6" t="s">
        <v>67</v>
      </c>
      <c r="W483" s="6" t="s">
        <v>68</v>
      </c>
      <c r="X483" s="6">
        <v>2017</v>
      </c>
      <c r="Y483" s="6">
        <v>405000</v>
      </c>
      <c r="Z483" s="6" t="s">
        <v>286</v>
      </c>
      <c r="AA483" s="6">
        <v>250000</v>
      </c>
      <c r="AB483" s="6">
        <v>155000</v>
      </c>
      <c r="AC483" s="6" t="s">
        <v>69</v>
      </c>
      <c r="AD483" s="6" t="s">
        <v>3811</v>
      </c>
      <c r="AE483" s="6">
        <v>405000</v>
      </c>
      <c r="AF483" s="6" t="s">
        <v>165</v>
      </c>
      <c r="AG483" s="6">
        <v>34240700</v>
      </c>
      <c r="AH483" s="6">
        <v>2021</v>
      </c>
      <c r="AI483" s="6">
        <v>0</v>
      </c>
      <c r="AJ483" s="6" t="s">
        <v>526</v>
      </c>
      <c r="AK483" s="6" t="s">
        <v>374</v>
      </c>
      <c r="AL483" s="9" t="s">
        <v>62</v>
      </c>
      <c r="AM483" s="10">
        <v>100</v>
      </c>
      <c r="AN483" s="6" t="s">
        <v>3812</v>
      </c>
      <c r="AO483" s="9" t="s">
        <v>73</v>
      </c>
      <c r="AP483" s="10">
        <v>57</v>
      </c>
      <c r="AQ483" s="6" t="str">
        <f t="shared" si="15"/>
        <v>mf</v>
      </c>
    </row>
    <row r="484" spans="1:53" ht="15.75" customHeight="1">
      <c r="A484" s="6">
        <f t="shared" ca="1" si="14"/>
        <v>0.22705067595581929</v>
      </c>
      <c r="B484" s="6" t="s">
        <v>241</v>
      </c>
      <c r="C484" s="6">
        <v>9316687</v>
      </c>
      <c r="D484" s="7">
        <v>42946</v>
      </c>
      <c r="E484" s="6" t="s">
        <v>76</v>
      </c>
      <c r="F484" s="6" t="s">
        <v>3813</v>
      </c>
      <c r="G484" s="6">
        <v>5</v>
      </c>
      <c r="H484" s="6" t="s">
        <v>58</v>
      </c>
      <c r="I484" s="6" t="s">
        <v>243</v>
      </c>
      <c r="J484" s="6">
        <v>83237</v>
      </c>
      <c r="K484" s="6">
        <v>10</v>
      </c>
      <c r="L484" s="7">
        <v>38930</v>
      </c>
      <c r="M484" s="7">
        <v>44196</v>
      </c>
      <c r="N484" s="6" t="s">
        <v>2186</v>
      </c>
      <c r="O484" s="8" t="s">
        <v>3814</v>
      </c>
      <c r="P484" s="9" t="s">
        <v>62</v>
      </c>
      <c r="Q484" s="10">
        <v>68</v>
      </c>
      <c r="R484" s="6">
        <v>14</v>
      </c>
      <c r="S484" s="6" t="s">
        <v>3815</v>
      </c>
      <c r="T484" s="6" t="s">
        <v>3816</v>
      </c>
      <c r="U484" s="6" t="s">
        <v>555</v>
      </c>
      <c r="V484" s="6" t="s">
        <v>67</v>
      </c>
      <c r="W484" s="6" t="s">
        <v>68</v>
      </c>
      <c r="X484" s="6">
        <v>2017</v>
      </c>
      <c r="Y484" s="6">
        <v>379601</v>
      </c>
      <c r="Z484" s="6" t="s">
        <v>241</v>
      </c>
      <c r="AA484" s="6">
        <v>263524</v>
      </c>
      <c r="AB484" s="6">
        <v>116077</v>
      </c>
      <c r="AC484" s="6" t="s">
        <v>69</v>
      </c>
      <c r="AD484" s="6" t="s">
        <v>3817</v>
      </c>
      <c r="AE484" s="6">
        <v>379601</v>
      </c>
      <c r="AF484" s="6" t="s">
        <v>165</v>
      </c>
      <c r="AG484" s="6">
        <v>34757853</v>
      </c>
      <c r="AH484" s="6">
        <v>2022</v>
      </c>
      <c r="AI484" s="6" t="s">
        <v>392</v>
      </c>
      <c r="AJ484" s="6" t="s">
        <v>3818</v>
      </c>
      <c r="AK484" s="6" t="s">
        <v>3819</v>
      </c>
      <c r="AL484" s="9" t="s">
        <v>73</v>
      </c>
      <c r="AM484" s="10">
        <v>84</v>
      </c>
      <c r="AN484" s="6" t="s">
        <v>3820</v>
      </c>
      <c r="AO484" s="9" t="s">
        <v>62</v>
      </c>
      <c r="AP484" s="10">
        <v>68</v>
      </c>
      <c r="AQ484" s="6" t="str">
        <f t="shared" si="15"/>
        <v>fm</v>
      </c>
    </row>
    <row r="485" spans="1:53" ht="15.75" customHeight="1">
      <c r="A485" s="6">
        <f t="shared" ca="1" si="14"/>
        <v>0.80809892595367139</v>
      </c>
      <c r="B485" s="6" t="s">
        <v>286</v>
      </c>
      <c r="C485" s="6">
        <v>9783456</v>
      </c>
      <c r="D485" s="7">
        <v>43413</v>
      </c>
      <c r="E485" s="6" t="s">
        <v>110</v>
      </c>
      <c r="F485" s="6" t="s">
        <v>3821</v>
      </c>
      <c r="G485" s="6">
        <v>7</v>
      </c>
      <c r="H485" s="6" t="s">
        <v>58</v>
      </c>
      <c r="I485" s="6" t="s">
        <v>289</v>
      </c>
      <c r="J485" s="6">
        <v>79411</v>
      </c>
      <c r="K485" s="6">
        <v>10</v>
      </c>
      <c r="L485" s="7">
        <v>43351</v>
      </c>
      <c r="M485" s="7">
        <v>44165</v>
      </c>
      <c r="N485" s="6" t="s">
        <v>3822</v>
      </c>
      <c r="O485" s="8" t="s">
        <v>98</v>
      </c>
      <c r="P485" s="9" t="s">
        <v>62</v>
      </c>
      <c r="Q485" s="10">
        <v>99</v>
      </c>
      <c r="R485" s="6">
        <v>4</v>
      </c>
      <c r="S485" s="6" t="s">
        <v>3823</v>
      </c>
      <c r="T485" s="6" t="s">
        <v>3824</v>
      </c>
      <c r="U485" s="6" t="s">
        <v>3825</v>
      </c>
      <c r="V485" s="6" t="s">
        <v>322</v>
      </c>
      <c r="W485" s="6" t="s">
        <v>68</v>
      </c>
      <c r="X485" s="6">
        <v>2018</v>
      </c>
      <c r="Y485" s="6">
        <v>151714</v>
      </c>
      <c r="Z485" s="6" t="s">
        <v>286</v>
      </c>
      <c r="AA485" s="6">
        <v>97880</v>
      </c>
      <c r="AB485" s="6">
        <v>53834</v>
      </c>
      <c r="AC485" s="6" t="s">
        <v>69</v>
      </c>
      <c r="AD485" s="6" t="s">
        <v>3826</v>
      </c>
      <c r="AE485" s="6">
        <v>151714</v>
      </c>
      <c r="AF485" s="6" t="s">
        <v>165</v>
      </c>
      <c r="AG485" s="6">
        <v>33775559</v>
      </c>
      <c r="AH485" s="6">
        <v>2021</v>
      </c>
      <c r="AI485" s="6" t="s">
        <v>392</v>
      </c>
      <c r="AJ485" s="6" t="s">
        <v>3827</v>
      </c>
      <c r="AK485" s="6" t="s">
        <v>105</v>
      </c>
      <c r="AL485" s="9" t="s">
        <v>62</v>
      </c>
      <c r="AM485" s="10">
        <v>99</v>
      </c>
      <c r="AN485" s="6" t="s">
        <v>2239</v>
      </c>
      <c r="AO485" s="9" t="s">
        <v>62</v>
      </c>
      <c r="AP485" s="10">
        <v>99</v>
      </c>
      <c r="AQ485" s="6" t="str">
        <f t="shared" si="15"/>
        <v>mm</v>
      </c>
    </row>
    <row r="486" spans="1:53" ht="15.75" customHeight="1">
      <c r="A486" s="6">
        <f t="shared" ca="1" si="14"/>
        <v>9.930360793721793E-2</v>
      </c>
      <c r="B486" s="6" t="s">
        <v>127</v>
      </c>
      <c r="C486" s="6">
        <v>9488536</v>
      </c>
      <c r="D486" s="7">
        <v>43252</v>
      </c>
      <c r="E486" s="6" t="s">
        <v>56</v>
      </c>
      <c r="F486" s="6" t="s">
        <v>3828</v>
      </c>
      <c r="G486" s="6">
        <v>5</v>
      </c>
      <c r="H486" s="6" t="s">
        <v>58</v>
      </c>
      <c r="I486" s="6" t="s">
        <v>130</v>
      </c>
      <c r="J486" s="6">
        <v>102456</v>
      </c>
      <c r="K486" s="6">
        <v>5</v>
      </c>
      <c r="L486" s="7">
        <v>42887</v>
      </c>
      <c r="M486" s="7">
        <v>43982</v>
      </c>
      <c r="N486" s="6" t="s">
        <v>2465</v>
      </c>
      <c r="O486" s="8" t="s">
        <v>3829</v>
      </c>
      <c r="P486" s="9" t="s">
        <v>73</v>
      </c>
      <c r="Q486" s="10">
        <v>95</v>
      </c>
      <c r="R486" s="6">
        <v>7</v>
      </c>
      <c r="S486" s="6" t="s">
        <v>3830</v>
      </c>
      <c r="T486" s="6" t="s">
        <v>3831</v>
      </c>
      <c r="U486" s="6" t="s">
        <v>335</v>
      </c>
      <c r="V486" s="6" t="s">
        <v>85</v>
      </c>
      <c r="W486" s="6" t="s">
        <v>68</v>
      </c>
      <c r="X486" s="6">
        <v>2018</v>
      </c>
      <c r="Y486" s="6">
        <v>386209</v>
      </c>
      <c r="Z486" s="6" t="s">
        <v>127</v>
      </c>
      <c r="AA486" s="6">
        <v>250000</v>
      </c>
      <c r="AB486" s="6">
        <v>136209</v>
      </c>
      <c r="AC486" s="6" t="s">
        <v>69</v>
      </c>
      <c r="AD486" s="6" t="s">
        <v>3832</v>
      </c>
      <c r="AE486" s="6">
        <v>386209</v>
      </c>
      <c r="AF486" s="6" t="s">
        <v>165</v>
      </c>
      <c r="AG486" s="6">
        <v>33224737</v>
      </c>
      <c r="AH486" s="6">
        <v>2020</v>
      </c>
      <c r="AI486" s="6" t="s">
        <v>392</v>
      </c>
      <c r="AJ486" s="6" t="s">
        <v>3833</v>
      </c>
      <c r="AK486" s="6" t="s">
        <v>3834</v>
      </c>
      <c r="AL486" s="9" t="s">
        <v>73</v>
      </c>
      <c r="AM486" s="10">
        <v>94</v>
      </c>
      <c r="AN486" s="6" t="s">
        <v>3835</v>
      </c>
      <c r="AO486" s="9" t="s">
        <v>73</v>
      </c>
      <c r="AP486" s="10">
        <v>95</v>
      </c>
      <c r="AQ486" s="6" t="str">
        <f t="shared" si="15"/>
        <v>ff</v>
      </c>
    </row>
    <row r="487" spans="1:53" ht="15.75" customHeight="1">
      <c r="A487" s="6">
        <f t="shared" ca="1" si="14"/>
        <v>0.96732154038690443</v>
      </c>
      <c r="B487" s="6" t="s">
        <v>241</v>
      </c>
      <c r="C487" s="6">
        <v>9258458</v>
      </c>
      <c r="D487" s="7">
        <v>42848</v>
      </c>
      <c r="E487" s="6" t="s">
        <v>76</v>
      </c>
      <c r="F487" s="6" t="s">
        <v>3836</v>
      </c>
      <c r="G487" s="6">
        <v>5</v>
      </c>
      <c r="H487" s="6" t="s">
        <v>58</v>
      </c>
      <c r="I487" s="6" t="s">
        <v>243</v>
      </c>
      <c r="J487" s="6">
        <v>73085</v>
      </c>
      <c r="K487" s="6">
        <v>13</v>
      </c>
      <c r="L487" s="7">
        <v>37775</v>
      </c>
      <c r="M487" s="7">
        <v>43951</v>
      </c>
      <c r="N487" s="6" t="s">
        <v>3837</v>
      </c>
      <c r="O487" s="8" t="s">
        <v>3839</v>
      </c>
      <c r="P487" s="9" t="s">
        <v>73</v>
      </c>
      <c r="Q487" s="10">
        <v>98</v>
      </c>
      <c r="R487" s="6">
        <v>6</v>
      </c>
      <c r="S487" s="6" t="s">
        <v>410</v>
      </c>
      <c r="T487" s="6" t="s">
        <v>411</v>
      </c>
      <c r="U487" s="6" t="s">
        <v>412</v>
      </c>
      <c r="V487" s="6" t="s">
        <v>67</v>
      </c>
      <c r="W487" s="6" t="s">
        <v>68</v>
      </c>
      <c r="X487" s="6">
        <v>2017</v>
      </c>
      <c r="Y487" s="6">
        <v>385969</v>
      </c>
      <c r="Z487" s="6" t="s">
        <v>241</v>
      </c>
      <c r="AA487" s="6">
        <v>256458</v>
      </c>
      <c r="AB487" s="6">
        <v>129511</v>
      </c>
      <c r="AC487" s="6" t="s">
        <v>69</v>
      </c>
      <c r="AD487" s="6" t="s">
        <v>3840</v>
      </c>
      <c r="AE487" s="6">
        <v>385969</v>
      </c>
      <c r="AF487" s="6" t="s">
        <v>165</v>
      </c>
      <c r="AG487" s="6">
        <v>30903169</v>
      </c>
      <c r="AH487" s="6">
        <v>2019</v>
      </c>
      <c r="AI487" s="6">
        <v>1</v>
      </c>
      <c r="AJ487" s="6" t="s">
        <v>3841</v>
      </c>
      <c r="AK487" s="6" t="s">
        <v>3842</v>
      </c>
      <c r="AL487" s="9" t="s">
        <v>62</v>
      </c>
      <c r="AM487" s="10">
        <v>75</v>
      </c>
      <c r="AN487" s="6" t="s">
        <v>3843</v>
      </c>
      <c r="AO487" s="9" t="s">
        <v>73</v>
      </c>
      <c r="AP487" s="10">
        <v>98</v>
      </c>
      <c r="AQ487" s="6" t="str">
        <f t="shared" si="15"/>
        <v>mf</v>
      </c>
      <c r="AR487" s="6">
        <v>1</v>
      </c>
      <c r="AS487" s="6">
        <v>0</v>
      </c>
      <c r="AT487" s="6">
        <v>0</v>
      </c>
      <c r="AU487" s="6">
        <v>0</v>
      </c>
      <c r="AV487" s="6">
        <v>0</v>
      </c>
      <c r="AW487" s="6">
        <v>1</v>
      </c>
      <c r="AX487" s="6">
        <v>0</v>
      </c>
      <c r="AY487" s="6">
        <v>0</v>
      </c>
      <c r="AZ487" s="6" t="s">
        <v>197</v>
      </c>
      <c r="BA487" s="6" t="s">
        <v>3844</v>
      </c>
    </row>
    <row r="488" spans="1:53" ht="15.75" customHeight="1">
      <c r="A488" s="6">
        <f t="shared" ca="1" si="14"/>
        <v>3.5255353934423694E-2</v>
      </c>
      <c r="B488" s="6" t="s">
        <v>199</v>
      </c>
      <c r="C488" s="6">
        <v>9326957</v>
      </c>
      <c r="D488" s="7">
        <v>42977</v>
      </c>
      <c r="E488" s="6" t="s">
        <v>3845</v>
      </c>
      <c r="F488" s="6" t="s">
        <v>3846</v>
      </c>
      <c r="G488" s="6">
        <v>5</v>
      </c>
      <c r="H488" s="6" t="s">
        <v>58</v>
      </c>
      <c r="I488" s="6" t="s">
        <v>149</v>
      </c>
      <c r="J488" s="6">
        <v>179422</v>
      </c>
      <c r="K488" s="6">
        <v>5</v>
      </c>
      <c r="L488" s="7">
        <v>41536</v>
      </c>
      <c r="M488" s="7">
        <v>43708</v>
      </c>
      <c r="N488" s="6" t="s">
        <v>3847</v>
      </c>
      <c r="O488" s="8" t="s">
        <v>3849</v>
      </c>
      <c r="P488" s="9" t="s">
        <v>73</v>
      </c>
      <c r="Q488" s="10">
        <v>98</v>
      </c>
      <c r="R488" s="6">
        <v>5</v>
      </c>
      <c r="S488" s="6" t="s">
        <v>524</v>
      </c>
      <c r="T488" s="6" t="s">
        <v>83</v>
      </c>
      <c r="U488" s="6" t="s">
        <v>84</v>
      </c>
      <c r="V488" s="6" t="s">
        <v>102</v>
      </c>
      <c r="W488" s="6" t="s">
        <v>68</v>
      </c>
      <c r="X488" s="6">
        <v>2017</v>
      </c>
      <c r="Y488" s="6">
        <v>387674</v>
      </c>
      <c r="Z488" s="6" t="s">
        <v>1683</v>
      </c>
      <c r="AA488" s="6">
        <v>259585</v>
      </c>
      <c r="AB488" s="6">
        <v>145368</v>
      </c>
      <c r="AC488" s="6" t="s">
        <v>69</v>
      </c>
      <c r="AD488" s="6" t="s">
        <v>3850</v>
      </c>
      <c r="AE488" s="6">
        <v>387674</v>
      </c>
      <c r="AF488" s="6" t="s">
        <v>165</v>
      </c>
      <c r="AG488" s="6">
        <v>36943250</v>
      </c>
      <c r="AH488" s="6">
        <v>2023</v>
      </c>
      <c r="AI488" s="6">
        <v>1</v>
      </c>
      <c r="AJ488" s="6" t="s">
        <v>3851</v>
      </c>
      <c r="AK488" s="6" t="s">
        <v>3852</v>
      </c>
      <c r="AL488" s="9" t="s">
        <v>73</v>
      </c>
      <c r="AM488" s="10">
        <v>99</v>
      </c>
      <c r="AN488" s="6" t="s">
        <v>3843</v>
      </c>
      <c r="AO488" s="9" t="s">
        <v>73</v>
      </c>
      <c r="AP488" s="10">
        <v>98</v>
      </c>
      <c r="AQ488" s="6" t="str">
        <f t="shared" si="15"/>
        <v>ff</v>
      </c>
      <c r="AR488" s="6">
        <v>0</v>
      </c>
      <c r="AS488" s="6">
        <v>0</v>
      </c>
      <c r="AT488" s="6">
        <v>1</v>
      </c>
      <c r="AU488" s="6">
        <v>1</v>
      </c>
      <c r="AV488" s="6">
        <v>1</v>
      </c>
      <c r="AW488" s="6">
        <v>0</v>
      </c>
      <c r="AX488" s="6">
        <v>0</v>
      </c>
      <c r="AY488" s="6">
        <v>0</v>
      </c>
      <c r="AZ488" s="6" t="s">
        <v>107</v>
      </c>
      <c r="BA488" s="6" t="s">
        <v>3853</v>
      </c>
    </row>
    <row r="489" spans="1:53" ht="15.75" customHeight="1">
      <c r="A489" s="6">
        <f t="shared" ca="1" si="14"/>
        <v>0.65882145503608736</v>
      </c>
      <c r="B489" s="6" t="s">
        <v>241</v>
      </c>
      <c r="C489" s="6">
        <v>9271999</v>
      </c>
      <c r="D489" s="7">
        <v>42888</v>
      </c>
      <c r="E489" s="6" t="s">
        <v>724</v>
      </c>
      <c r="F489" s="6" t="s">
        <v>3854</v>
      </c>
      <c r="G489" s="6">
        <v>5</v>
      </c>
      <c r="H489" s="6" t="s">
        <v>58</v>
      </c>
      <c r="I489" s="6" t="s">
        <v>243</v>
      </c>
      <c r="J489" s="6">
        <v>109319</v>
      </c>
      <c r="K489" s="6">
        <v>5</v>
      </c>
      <c r="L489" s="7">
        <v>41426</v>
      </c>
      <c r="M489" s="7">
        <v>43616</v>
      </c>
      <c r="N489" s="6" t="s">
        <v>3855</v>
      </c>
      <c r="O489" s="8" t="s">
        <v>2760</v>
      </c>
      <c r="P489" s="9" t="s">
        <v>62</v>
      </c>
      <c r="Q489" s="10">
        <v>99</v>
      </c>
      <c r="R489" s="6">
        <v>4</v>
      </c>
      <c r="S489" s="6" t="s">
        <v>3856</v>
      </c>
      <c r="T489" s="6" t="s">
        <v>3857</v>
      </c>
      <c r="U489" s="6" t="s">
        <v>66</v>
      </c>
      <c r="V489" s="6" t="s">
        <v>260</v>
      </c>
      <c r="W489" s="6" t="s">
        <v>68</v>
      </c>
      <c r="X489" s="6">
        <v>2017</v>
      </c>
      <c r="Y489" s="6">
        <v>718329</v>
      </c>
      <c r="Z489" s="6" t="s">
        <v>241</v>
      </c>
      <c r="AA489" s="6">
        <v>477853</v>
      </c>
      <c r="AB489" s="6">
        <v>240476</v>
      </c>
      <c r="AC489" s="6" t="s">
        <v>69</v>
      </c>
      <c r="AD489" s="6" t="s">
        <v>3858</v>
      </c>
      <c r="AE489" s="6">
        <v>718329</v>
      </c>
      <c r="AF489" s="6" t="s">
        <v>165</v>
      </c>
      <c r="AG489" s="6">
        <v>38190104</v>
      </c>
      <c r="AH489" s="6">
        <v>2024</v>
      </c>
      <c r="AI489" s="6" t="s">
        <v>392</v>
      </c>
      <c r="AJ489" s="6" t="s">
        <v>3859</v>
      </c>
      <c r="AK489" s="6" t="s">
        <v>3860</v>
      </c>
      <c r="AL489" s="9" t="s">
        <v>116</v>
      </c>
      <c r="AM489" s="9" t="s">
        <v>116</v>
      </c>
      <c r="AN489" s="6" t="s">
        <v>3861</v>
      </c>
      <c r="AO489" s="9" t="s">
        <v>73</v>
      </c>
      <c r="AP489" s="10">
        <v>97</v>
      </c>
      <c r="AQ489" s="6" t="str">
        <f t="shared" si="15"/>
        <v>Missing</v>
      </c>
    </row>
    <row r="490" spans="1:53" ht="15.75" customHeight="1">
      <c r="A490" s="6">
        <f t="shared" ca="1" si="14"/>
        <v>0.91709472648375978</v>
      </c>
      <c r="B490" s="6" t="s">
        <v>286</v>
      </c>
      <c r="C490" s="6">
        <v>9285691</v>
      </c>
      <c r="D490" s="7">
        <v>42870</v>
      </c>
      <c r="E490" s="6" t="s">
        <v>76</v>
      </c>
      <c r="F490" s="6" t="s">
        <v>3862</v>
      </c>
      <c r="G490" s="6">
        <v>5</v>
      </c>
      <c r="H490" s="6" t="s">
        <v>58</v>
      </c>
      <c r="I490" s="6" t="s">
        <v>289</v>
      </c>
      <c r="J490" s="6">
        <v>79031</v>
      </c>
      <c r="K490" s="6">
        <v>9</v>
      </c>
      <c r="L490" s="7">
        <v>39706</v>
      </c>
      <c r="M490" s="7">
        <v>43251</v>
      </c>
      <c r="N490" s="6" t="s">
        <v>2509</v>
      </c>
      <c r="O490" s="8" t="s">
        <v>3863</v>
      </c>
      <c r="P490" s="9" t="s">
        <v>62</v>
      </c>
      <c r="Q490" s="10">
        <v>100</v>
      </c>
      <c r="R490" s="6">
        <v>50</v>
      </c>
      <c r="S490" s="6" t="s">
        <v>1058</v>
      </c>
      <c r="T490" s="6" t="s">
        <v>358</v>
      </c>
      <c r="U490" s="6" t="s">
        <v>149</v>
      </c>
      <c r="V490" s="6" t="s">
        <v>348</v>
      </c>
      <c r="W490" s="6" t="s">
        <v>68</v>
      </c>
      <c r="X490" s="6">
        <v>2017</v>
      </c>
      <c r="Y490" s="6">
        <v>556005</v>
      </c>
      <c r="Z490" s="6" t="s">
        <v>286</v>
      </c>
      <c r="AA490" s="6">
        <v>321413</v>
      </c>
      <c r="AB490" s="6">
        <v>234592</v>
      </c>
      <c r="AC490" s="6" t="s">
        <v>69</v>
      </c>
      <c r="AD490" s="6" t="s">
        <v>3864</v>
      </c>
      <c r="AE490" s="6">
        <v>556005</v>
      </c>
      <c r="AF490" s="6" t="s">
        <v>165</v>
      </c>
      <c r="AG490" s="6">
        <v>34655573</v>
      </c>
      <c r="AH490" s="6">
        <v>2022</v>
      </c>
      <c r="AI490" s="6">
        <v>0</v>
      </c>
      <c r="AJ490" s="6" t="s">
        <v>2145</v>
      </c>
      <c r="AK490" s="6" t="s">
        <v>3865</v>
      </c>
      <c r="AL490" s="9" t="s">
        <v>62</v>
      </c>
      <c r="AM490" s="10">
        <v>88</v>
      </c>
      <c r="AN490" s="6" t="s">
        <v>3866</v>
      </c>
      <c r="AO490" s="9" t="s">
        <v>62</v>
      </c>
      <c r="AP490" s="10">
        <v>98</v>
      </c>
      <c r="AQ490" s="6" t="str">
        <f t="shared" si="15"/>
        <v>mm</v>
      </c>
    </row>
    <row r="491" spans="1:53" ht="15.75" customHeight="1">
      <c r="A491" s="6">
        <f t="shared" ca="1" si="14"/>
        <v>0.60699966072481382</v>
      </c>
      <c r="B491" s="6" t="s">
        <v>199</v>
      </c>
      <c r="C491" s="6">
        <v>9199575</v>
      </c>
      <c r="D491" s="7">
        <v>42760</v>
      </c>
      <c r="E491" s="6" t="s">
        <v>76</v>
      </c>
      <c r="F491" s="6" t="s">
        <v>3867</v>
      </c>
      <c r="G491" s="6">
        <v>5</v>
      </c>
      <c r="H491" s="6" t="s">
        <v>58</v>
      </c>
      <c r="I491" s="6" t="s">
        <v>149</v>
      </c>
      <c r="J491" s="6">
        <v>174206</v>
      </c>
      <c r="K491" s="6">
        <v>5</v>
      </c>
      <c r="L491" s="7">
        <v>41306</v>
      </c>
      <c r="M491" s="7">
        <v>43496</v>
      </c>
      <c r="N491" s="6" t="s">
        <v>3868</v>
      </c>
      <c r="O491" s="8" t="s">
        <v>2323</v>
      </c>
      <c r="P491" s="9" t="s">
        <v>62</v>
      </c>
      <c r="Q491" s="10">
        <v>99</v>
      </c>
      <c r="R491" s="6">
        <v>7</v>
      </c>
      <c r="S491" s="6" t="s">
        <v>1021</v>
      </c>
      <c r="T491" s="6" t="s">
        <v>472</v>
      </c>
      <c r="U491" s="6" t="s">
        <v>311</v>
      </c>
      <c r="V491" s="6" t="s">
        <v>473</v>
      </c>
      <c r="W491" s="6" t="s">
        <v>68</v>
      </c>
      <c r="X491" s="6">
        <v>2017</v>
      </c>
      <c r="Y491" s="6">
        <v>324548</v>
      </c>
      <c r="Z491" s="6" t="s">
        <v>199</v>
      </c>
      <c r="AA491" s="6">
        <v>237978</v>
      </c>
      <c r="AB491" s="6">
        <v>86570</v>
      </c>
      <c r="AC491" s="6" t="s">
        <v>69</v>
      </c>
      <c r="AD491" s="6" t="s">
        <v>3870</v>
      </c>
      <c r="AE491" s="6">
        <v>324548</v>
      </c>
      <c r="AF491" s="6" t="s">
        <v>165</v>
      </c>
      <c r="AG491" s="6">
        <v>33500320</v>
      </c>
      <c r="AH491" s="6">
        <v>2021</v>
      </c>
      <c r="AI491" s="6">
        <v>1</v>
      </c>
      <c r="AJ491" s="6" t="s">
        <v>3871</v>
      </c>
      <c r="AK491" s="6" t="s">
        <v>3872</v>
      </c>
      <c r="AL491" s="9" t="s">
        <v>73</v>
      </c>
      <c r="AM491" s="10">
        <v>98</v>
      </c>
      <c r="AN491" s="6" t="s">
        <v>3873</v>
      </c>
      <c r="AO491" s="9" t="s">
        <v>73</v>
      </c>
      <c r="AP491" s="10">
        <v>99</v>
      </c>
      <c r="AQ491" s="6" t="str">
        <f t="shared" si="15"/>
        <v>ff</v>
      </c>
      <c r="AR491" s="6">
        <v>1</v>
      </c>
      <c r="AS491" s="6">
        <v>0</v>
      </c>
      <c r="AT491" s="6">
        <v>0</v>
      </c>
      <c r="AU491" s="6">
        <v>0</v>
      </c>
      <c r="AV491" s="6">
        <v>0</v>
      </c>
      <c r="AW491" s="6">
        <v>0</v>
      </c>
      <c r="AX491" s="6">
        <v>1</v>
      </c>
      <c r="AY491" s="6">
        <v>0</v>
      </c>
      <c r="AZ491" s="6" t="s">
        <v>107</v>
      </c>
      <c r="BA491" s="6" t="s">
        <v>3874</v>
      </c>
    </row>
    <row r="492" spans="1:53" ht="15.75" customHeight="1">
      <c r="A492" s="6">
        <f t="shared" ca="1" si="14"/>
        <v>0.54620258372768704</v>
      </c>
      <c r="B492" s="6" t="s">
        <v>254</v>
      </c>
      <c r="C492" s="6">
        <v>9531396</v>
      </c>
      <c r="D492" s="7">
        <v>43308</v>
      </c>
      <c r="E492" s="6" t="s">
        <v>56</v>
      </c>
      <c r="F492" s="6" t="s">
        <v>3875</v>
      </c>
      <c r="G492" s="6">
        <v>5</v>
      </c>
      <c r="H492" s="6" t="s">
        <v>58</v>
      </c>
      <c r="I492" s="6" t="s">
        <v>256</v>
      </c>
      <c r="J492" s="6">
        <v>116128</v>
      </c>
      <c r="K492" s="6">
        <v>4</v>
      </c>
      <c r="L492" s="7">
        <v>42262</v>
      </c>
      <c r="M492" s="7">
        <v>43677</v>
      </c>
      <c r="N492" s="6" t="s">
        <v>3876</v>
      </c>
      <c r="O492" s="8" t="s">
        <v>3877</v>
      </c>
      <c r="P492" s="9" t="s">
        <v>73</v>
      </c>
      <c r="Q492" s="10">
        <v>80</v>
      </c>
      <c r="R492" s="6">
        <v>24</v>
      </c>
      <c r="S492" s="6" t="s">
        <v>3878</v>
      </c>
      <c r="T492" s="6" t="s">
        <v>3879</v>
      </c>
      <c r="U492" s="6" t="s">
        <v>149</v>
      </c>
      <c r="V492" s="6" t="s">
        <v>85</v>
      </c>
      <c r="W492" s="6" t="s">
        <v>68</v>
      </c>
      <c r="X492" s="6">
        <v>2018</v>
      </c>
      <c r="Y492" s="6">
        <v>333368</v>
      </c>
      <c r="Z492" s="6" t="s">
        <v>254</v>
      </c>
      <c r="AA492" s="6">
        <v>226552</v>
      </c>
      <c r="AB492" s="6">
        <v>106816</v>
      </c>
      <c r="AC492" s="6" t="s">
        <v>69</v>
      </c>
      <c r="AD492" s="6" t="s">
        <v>3880</v>
      </c>
      <c r="AE492" s="6">
        <v>333368</v>
      </c>
      <c r="AF492" s="6" t="s">
        <v>165</v>
      </c>
      <c r="AG492" s="6">
        <v>32019920</v>
      </c>
      <c r="AH492" s="6">
        <v>2020</v>
      </c>
      <c r="AI492" s="6">
        <v>0</v>
      </c>
      <c r="AJ492" s="6" t="s">
        <v>3881</v>
      </c>
      <c r="AK492" s="6" t="s">
        <v>3866</v>
      </c>
      <c r="AL492" s="9" t="s">
        <v>62</v>
      </c>
      <c r="AM492" s="10">
        <v>98</v>
      </c>
      <c r="AN492" s="6" t="s">
        <v>1506</v>
      </c>
      <c r="AO492" s="9" t="s">
        <v>73</v>
      </c>
      <c r="AP492" s="10">
        <v>97</v>
      </c>
      <c r="AQ492" s="6" t="str">
        <f t="shared" si="15"/>
        <v>mf</v>
      </c>
    </row>
    <row r="493" spans="1:53" ht="15.75" customHeight="1">
      <c r="A493" s="6">
        <f t="shared" ca="1" si="14"/>
        <v>0.52436690616401294</v>
      </c>
      <c r="B493" s="6" t="s">
        <v>199</v>
      </c>
      <c r="C493" s="6">
        <v>9301295</v>
      </c>
      <c r="D493" s="7">
        <v>42909</v>
      </c>
      <c r="E493" s="6" t="s">
        <v>3882</v>
      </c>
      <c r="F493" s="6" t="s">
        <v>3883</v>
      </c>
      <c r="G493" s="6">
        <v>5</v>
      </c>
      <c r="H493" s="6" t="s">
        <v>58</v>
      </c>
      <c r="I493" s="6" t="s">
        <v>149</v>
      </c>
      <c r="J493" s="6">
        <v>197059</v>
      </c>
      <c r="K493" s="6">
        <v>3</v>
      </c>
      <c r="L493" s="7">
        <v>42187</v>
      </c>
      <c r="M493" s="7">
        <v>44012</v>
      </c>
      <c r="N493" s="6" t="s">
        <v>3884</v>
      </c>
      <c r="O493" s="8" t="s">
        <v>3886</v>
      </c>
      <c r="P493" s="9" t="s">
        <v>73</v>
      </c>
      <c r="Q493" s="10">
        <v>51</v>
      </c>
      <c r="R493" s="6">
        <v>50</v>
      </c>
      <c r="S493" s="6" t="s">
        <v>357</v>
      </c>
      <c r="T493" s="6" t="s">
        <v>358</v>
      </c>
      <c r="U493" s="6" t="s">
        <v>149</v>
      </c>
      <c r="V493" s="6" t="s">
        <v>67</v>
      </c>
      <c r="W493" s="6" t="s">
        <v>68</v>
      </c>
      <c r="X493" s="6">
        <v>2017</v>
      </c>
      <c r="Y493" s="6">
        <v>217388</v>
      </c>
      <c r="Z493" s="6" t="s">
        <v>199</v>
      </c>
      <c r="AA493" s="6">
        <v>140250</v>
      </c>
      <c r="AB493" s="6">
        <v>77138</v>
      </c>
      <c r="AC493" s="6" t="s">
        <v>69</v>
      </c>
      <c r="AD493" s="6" t="s">
        <v>3887</v>
      </c>
      <c r="AE493" s="6">
        <v>217388</v>
      </c>
      <c r="AF493" s="6" t="s">
        <v>165</v>
      </c>
      <c r="AG493" s="6">
        <v>34419564</v>
      </c>
      <c r="AH493" s="6">
        <v>2022</v>
      </c>
      <c r="AI493" s="6">
        <v>1</v>
      </c>
      <c r="AJ493" s="6" t="s">
        <v>3888</v>
      </c>
      <c r="AK493" s="6" t="s">
        <v>3889</v>
      </c>
      <c r="AL493" s="9" t="s">
        <v>62</v>
      </c>
      <c r="AM493" s="10">
        <v>58</v>
      </c>
      <c r="AN493" s="6" t="s">
        <v>3890</v>
      </c>
      <c r="AO493" s="9" t="s">
        <v>73</v>
      </c>
      <c r="AP493" s="10">
        <v>51</v>
      </c>
      <c r="AQ493" s="6" t="str">
        <f t="shared" si="15"/>
        <v>mf</v>
      </c>
      <c r="AR493" s="6">
        <v>0</v>
      </c>
      <c r="AS493" s="6">
        <v>1</v>
      </c>
      <c r="AT493" s="6">
        <v>0</v>
      </c>
      <c r="AU493" s="6">
        <v>0</v>
      </c>
      <c r="AV493" s="6">
        <v>0</v>
      </c>
      <c r="AW493" s="6">
        <v>0</v>
      </c>
      <c r="AX493" s="6">
        <v>1</v>
      </c>
      <c r="AY493" s="6">
        <v>0</v>
      </c>
      <c r="AZ493" s="6" t="s">
        <v>107</v>
      </c>
      <c r="BA493" s="6" t="s">
        <v>3891</v>
      </c>
    </row>
    <row r="494" spans="1:53" ht="15.75" customHeight="1">
      <c r="A494" s="6">
        <f t="shared" ca="1" si="14"/>
        <v>7.3282234220855225E-2</v>
      </c>
      <c r="B494" s="6" t="s">
        <v>182</v>
      </c>
      <c r="C494" s="6">
        <v>9283250</v>
      </c>
      <c r="D494" s="7">
        <v>42856</v>
      </c>
      <c r="E494" s="6" t="s">
        <v>3892</v>
      </c>
      <c r="F494" s="6" t="s">
        <v>3893</v>
      </c>
      <c r="G494" s="6">
        <v>5</v>
      </c>
      <c r="H494" s="6" t="s">
        <v>58</v>
      </c>
      <c r="I494" s="6" t="s">
        <v>185</v>
      </c>
      <c r="J494" s="6">
        <v>24394</v>
      </c>
      <c r="K494" s="6">
        <v>4</v>
      </c>
      <c r="L494" s="7">
        <v>41835</v>
      </c>
      <c r="M494" s="7">
        <v>43465</v>
      </c>
      <c r="N494" s="6" t="s">
        <v>3894</v>
      </c>
      <c r="O494" s="8" t="s">
        <v>3896</v>
      </c>
      <c r="P494" s="9" t="s">
        <v>73</v>
      </c>
      <c r="Q494" s="10">
        <v>98</v>
      </c>
      <c r="R494" s="6">
        <v>12</v>
      </c>
      <c r="S494" s="6" t="s">
        <v>3235</v>
      </c>
      <c r="T494" s="6" t="s">
        <v>217</v>
      </c>
      <c r="U494" s="6" t="s">
        <v>120</v>
      </c>
      <c r="V494" s="6" t="s">
        <v>67</v>
      </c>
      <c r="W494" s="6" t="s">
        <v>68</v>
      </c>
      <c r="X494" s="6">
        <v>2017</v>
      </c>
      <c r="Y494" s="6">
        <v>438591</v>
      </c>
      <c r="Z494" s="6" t="s">
        <v>182</v>
      </c>
      <c r="AA494" s="6">
        <v>261250</v>
      </c>
      <c r="AB494" s="6">
        <v>177341</v>
      </c>
      <c r="AC494" s="6" t="s">
        <v>69</v>
      </c>
      <c r="AD494" s="6" t="s">
        <v>3897</v>
      </c>
      <c r="AE494" s="6">
        <v>438591</v>
      </c>
      <c r="AF494" s="6" t="s">
        <v>165</v>
      </c>
      <c r="AG494" s="6">
        <v>32037955</v>
      </c>
      <c r="AH494" s="6">
        <v>2020</v>
      </c>
      <c r="AI494" s="6">
        <v>1</v>
      </c>
      <c r="AJ494" s="6" t="s">
        <v>3898</v>
      </c>
      <c r="AK494" s="6" t="s">
        <v>3899</v>
      </c>
      <c r="AL494" s="9" t="s">
        <v>62</v>
      </c>
      <c r="AM494" s="10">
        <v>55</v>
      </c>
      <c r="AN494" s="6" t="s">
        <v>3900</v>
      </c>
      <c r="AO494" s="9" t="s">
        <v>73</v>
      </c>
      <c r="AP494" s="10">
        <v>98</v>
      </c>
      <c r="AQ494" s="6" t="str">
        <f t="shared" si="15"/>
        <v>mf</v>
      </c>
      <c r="AR494" s="6">
        <v>0</v>
      </c>
      <c r="AS494" s="6">
        <v>0</v>
      </c>
      <c r="AT494" s="6">
        <v>0</v>
      </c>
      <c r="AU494" s="6">
        <v>0</v>
      </c>
      <c r="AV494" s="6">
        <v>0</v>
      </c>
      <c r="AW494" s="6">
        <v>0</v>
      </c>
      <c r="AX494" s="6">
        <v>0</v>
      </c>
      <c r="AY494" s="6">
        <v>1</v>
      </c>
      <c r="AZ494" s="6" t="s">
        <v>197</v>
      </c>
      <c r="BA494" s="6" t="s">
        <v>3901</v>
      </c>
    </row>
    <row r="495" spans="1:53" ht="15.75" customHeight="1">
      <c r="A495" s="6">
        <f t="shared" ca="1" si="14"/>
        <v>0.79471371448041694</v>
      </c>
      <c r="B495" s="6" t="s">
        <v>241</v>
      </c>
      <c r="C495" s="6">
        <v>9232202</v>
      </c>
      <c r="D495" s="7">
        <v>42830</v>
      </c>
      <c r="E495" s="6" t="s">
        <v>328</v>
      </c>
      <c r="F495" s="6" t="s">
        <v>3902</v>
      </c>
      <c r="G495" s="6">
        <v>5</v>
      </c>
      <c r="H495" s="6" t="s">
        <v>58</v>
      </c>
      <c r="I495" s="6" t="s">
        <v>243</v>
      </c>
      <c r="J495" s="6">
        <v>124052</v>
      </c>
      <c r="K495" s="6">
        <v>4</v>
      </c>
      <c r="L495" s="7">
        <v>41852</v>
      </c>
      <c r="M495" s="7">
        <v>43555</v>
      </c>
      <c r="N495" s="6" t="s">
        <v>3903</v>
      </c>
      <c r="O495" s="8" t="s">
        <v>2760</v>
      </c>
      <c r="P495" s="9" t="s">
        <v>62</v>
      </c>
      <c r="Q495" s="10">
        <v>99</v>
      </c>
      <c r="R495" s="6" t="s">
        <v>913</v>
      </c>
      <c r="S495" s="6" t="s">
        <v>3904</v>
      </c>
      <c r="T495" s="6" t="s">
        <v>3905</v>
      </c>
      <c r="U495" s="6" t="s">
        <v>3906</v>
      </c>
      <c r="V495" s="6" t="s">
        <v>67</v>
      </c>
      <c r="W495" s="6" t="s">
        <v>68</v>
      </c>
      <c r="X495" s="6">
        <v>2017</v>
      </c>
      <c r="Y495" s="6">
        <v>587199</v>
      </c>
      <c r="Z495" s="6" t="s">
        <v>241</v>
      </c>
      <c r="AA495" s="6">
        <v>461523</v>
      </c>
      <c r="AB495" s="6">
        <v>125676</v>
      </c>
      <c r="AC495" s="6" t="s">
        <v>69</v>
      </c>
      <c r="AD495" s="6" t="s">
        <v>3907</v>
      </c>
      <c r="AE495" s="6">
        <v>587199</v>
      </c>
      <c r="AF495" s="6" t="s">
        <v>165</v>
      </c>
      <c r="AG495" s="6">
        <v>35114461</v>
      </c>
      <c r="AH495" s="6">
        <v>2022</v>
      </c>
      <c r="AI495" s="6" t="s">
        <v>392</v>
      </c>
      <c r="AJ495" s="6" t="s">
        <v>3908</v>
      </c>
      <c r="AK495" s="6" t="s">
        <v>2496</v>
      </c>
      <c r="AL495" s="9" t="s">
        <v>62</v>
      </c>
      <c r="AM495" s="10">
        <v>99</v>
      </c>
      <c r="AN495" s="6" t="s">
        <v>374</v>
      </c>
      <c r="AO495" s="9" t="s">
        <v>62</v>
      </c>
      <c r="AP495" s="10">
        <v>100</v>
      </c>
      <c r="AQ495" s="6" t="str">
        <f t="shared" si="15"/>
        <v>mm</v>
      </c>
    </row>
    <row r="496" spans="1:53" ht="15.75" customHeight="1">
      <c r="A496" s="6">
        <f t="shared" ca="1" si="14"/>
        <v>8.1602847623113317E-2</v>
      </c>
      <c r="B496" s="6" t="s">
        <v>1143</v>
      </c>
      <c r="C496" s="6">
        <v>9501684</v>
      </c>
      <c r="D496" s="7">
        <v>43272</v>
      </c>
      <c r="E496" s="6" t="s">
        <v>76</v>
      </c>
      <c r="F496" s="6" t="s">
        <v>3909</v>
      </c>
      <c r="G496" s="6">
        <v>5</v>
      </c>
      <c r="H496" s="6" t="s">
        <v>58</v>
      </c>
      <c r="I496" s="6" t="s">
        <v>1145</v>
      </c>
      <c r="J496" s="6">
        <v>65995</v>
      </c>
      <c r="K496" s="6">
        <v>5</v>
      </c>
      <c r="L496" s="7">
        <v>41821</v>
      </c>
      <c r="M496" s="7">
        <v>44012</v>
      </c>
      <c r="N496" s="6" t="s">
        <v>3743</v>
      </c>
      <c r="O496" s="8" t="s">
        <v>1676</v>
      </c>
      <c r="P496" s="9" t="s">
        <v>62</v>
      </c>
      <c r="Q496" s="10">
        <v>97</v>
      </c>
      <c r="R496" s="6">
        <v>3</v>
      </c>
      <c r="S496" s="6" t="s">
        <v>542</v>
      </c>
      <c r="T496" s="6" t="s">
        <v>543</v>
      </c>
      <c r="U496" s="6" t="s">
        <v>205</v>
      </c>
      <c r="V496" s="6" t="s">
        <v>67</v>
      </c>
      <c r="W496" s="6" t="s">
        <v>68</v>
      </c>
      <c r="X496" s="6">
        <v>2018</v>
      </c>
      <c r="Y496" s="6">
        <v>338979</v>
      </c>
      <c r="Z496" s="6" t="s">
        <v>1143</v>
      </c>
      <c r="AA496" s="6">
        <v>252670</v>
      </c>
      <c r="AB496" s="6">
        <v>86309</v>
      </c>
      <c r="AC496" s="6" t="s">
        <v>69</v>
      </c>
      <c r="AD496" s="6" t="s">
        <v>3912</v>
      </c>
      <c r="AE496" s="6">
        <v>338979</v>
      </c>
      <c r="AF496" s="6" t="s">
        <v>165</v>
      </c>
      <c r="AG496" s="6">
        <v>36201909</v>
      </c>
      <c r="AH496" s="6">
        <v>2022</v>
      </c>
      <c r="AI496" s="6">
        <v>1</v>
      </c>
      <c r="AJ496" s="6" t="s">
        <v>3351</v>
      </c>
      <c r="AK496" s="6" t="s">
        <v>1752</v>
      </c>
      <c r="AL496" s="9" t="s">
        <v>62</v>
      </c>
      <c r="AM496" s="10">
        <v>99</v>
      </c>
      <c r="AN496" s="6" t="s">
        <v>1679</v>
      </c>
      <c r="AO496" s="9" t="s">
        <v>62</v>
      </c>
      <c r="AP496" s="10">
        <v>97</v>
      </c>
      <c r="AQ496" s="6" t="str">
        <f t="shared" si="15"/>
        <v>mm</v>
      </c>
      <c r="AR496" s="6">
        <v>0</v>
      </c>
      <c r="AS496" s="6">
        <v>0</v>
      </c>
      <c r="AT496" s="6">
        <v>0</v>
      </c>
      <c r="AU496" s="6">
        <v>0</v>
      </c>
      <c r="AV496" s="6">
        <v>0</v>
      </c>
      <c r="AW496" s="6">
        <v>0</v>
      </c>
      <c r="AX496" s="6">
        <v>0</v>
      </c>
      <c r="AY496" s="6">
        <v>1</v>
      </c>
      <c r="AZ496" s="6" t="s">
        <v>301</v>
      </c>
      <c r="BA496" s="6" t="s">
        <v>3913</v>
      </c>
    </row>
    <row r="497" spans="1:53" ht="15.75" customHeight="1">
      <c r="A497" s="6">
        <f t="shared" ca="1" si="14"/>
        <v>0.85533798813137518</v>
      </c>
      <c r="B497" s="6" t="s">
        <v>75</v>
      </c>
      <c r="C497" s="6">
        <v>9519836</v>
      </c>
      <c r="D497" s="7">
        <v>43242</v>
      </c>
      <c r="E497" s="6" t="s">
        <v>56</v>
      </c>
      <c r="F497" s="6" t="s">
        <v>3914</v>
      </c>
      <c r="G497" s="6">
        <v>5</v>
      </c>
      <c r="H497" s="6" t="s">
        <v>58</v>
      </c>
      <c r="I497" s="6" t="s">
        <v>78</v>
      </c>
      <c r="J497" s="6">
        <v>51752</v>
      </c>
      <c r="K497" s="6">
        <v>3</v>
      </c>
      <c r="L497" s="7">
        <v>42597</v>
      </c>
      <c r="M497" s="7">
        <v>44347</v>
      </c>
      <c r="N497" s="6" t="s">
        <v>953</v>
      </c>
      <c r="O497" s="8" t="s">
        <v>3916</v>
      </c>
      <c r="P497" s="9" t="s">
        <v>73</v>
      </c>
      <c r="Q497" s="10">
        <v>58</v>
      </c>
      <c r="R497" s="6">
        <v>98</v>
      </c>
      <c r="S497" s="6" t="s">
        <v>3917</v>
      </c>
      <c r="T497" s="6" t="s">
        <v>3918</v>
      </c>
      <c r="U497" s="6" t="s">
        <v>689</v>
      </c>
      <c r="V497" s="6" t="s">
        <v>102</v>
      </c>
      <c r="W497" s="6" t="s">
        <v>68</v>
      </c>
      <c r="X497" s="6">
        <v>2018</v>
      </c>
      <c r="Y497" s="6">
        <v>286447</v>
      </c>
      <c r="Z497" s="6" t="s">
        <v>75</v>
      </c>
      <c r="AA497" s="6">
        <v>205000</v>
      </c>
      <c r="AB497" s="6">
        <v>81447</v>
      </c>
      <c r="AC497" s="6" t="s">
        <v>69</v>
      </c>
      <c r="AD497" s="6" t="s">
        <v>3919</v>
      </c>
      <c r="AE497" s="6">
        <v>286447</v>
      </c>
      <c r="AF497" s="6" t="s">
        <v>165</v>
      </c>
      <c r="AG497" s="6">
        <v>35684039</v>
      </c>
      <c r="AH497" s="6">
        <v>2022</v>
      </c>
      <c r="AI497" s="6">
        <v>1</v>
      </c>
      <c r="AJ497" s="6" t="s">
        <v>139</v>
      </c>
      <c r="AK497" s="6" t="s">
        <v>3920</v>
      </c>
      <c r="AL497" s="9" t="s">
        <v>73</v>
      </c>
      <c r="AM497" s="10">
        <v>98</v>
      </c>
      <c r="AN497" s="6" t="s">
        <v>3921</v>
      </c>
      <c r="AO497" s="9" t="s">
        <v>62</v>
      </c>
      <c r="AP497" s="10">
        <v>99</v>
      </c>
      <c r="AQ497" s="6" t="str">
        <f t="shared" si="15"/>
        <v>fm</v>
      </c>
      <c r="AR497" s="6">
        <v>0</v>
      </c>
      <c r="AS497" s="6">
        <v>0</v>
      </c>
      <c r="AT497" s="6">
        <v>1</v>
      </c>
      <c r="AU497" s="6">
        <v>1</v>
      </c>
      <c r="AV497" s="6">
        <v>0</v>
      </c>
      <c r="AW497" s="6">
        <v>0</v>
      </c>
      <c r="AX497" s="6">
        <v>0</v>
      </c>
      <c r="AY497" s="6">
        <v>0</v>
      </c>
      <c r="AZ497" s="6" t="s">
        <v>107</v>
      </c>
      <c r="BA497" s="6" t="s">
        <v>3922</v>
      </c>
    </row>
    <row r="498" spans="1:53" ht="15.75" customHeight="1">
      <c r="A498" s="6">
        <f t="shared" ca="1" si="14"/>
        <v>7.2882654794573787E-3</v>
      </c>
      <c r="B498" s="6" t="s">
        <v>303</v>
      </c>
      <c r="C498" s="6">
        <v>9505894</v>
      </c>
      <c r="D498" s="7">
        <v>43235</v>
      </c>
      <c r="E498" s="6" t="s">
        <v>56</v>
      </c>
      <c r="F498" s="6" t="s">
        <v>3923</v>
      </c>
      <c r="G498" s="6">
        <v>5</v>
      </c>
      <c r="H498" s="6" t="s">
        <v>58</v>
      </c>
      <c r="I498" s="6" t="s">
        <v>305</v>
      </c>
      <c r="J498" s="6">
        <v>107288</v>
      </c>
      <c r="K498" s="6">
        <v>4</v>
      </c>
      <c r="L498" s="7">
        <v>42186</v>
      </c>
      <c r="M498" s="7">
        <v>43982</v>
      </c>
      <c r="N498" s="6" t="s">
        <v>3924</v>
      </c>
      <c r="O498" s="8" t="s">
        <v>3925</v>
      </c>
      <c r="P498" s="9" t="s">
        <v>73</v>
      </c>
      <c r="Q498" s="10">
        <v>96</v>
      </c>
      <c r="R498" s="6">
        <v>30</v>
      </c>
      <c r="S498" s="6" t="s">
        <v>1180</v>
      </c>
      <c r="T498" s="6" t="s">
        <v>1091</v>
      </c>
      <c r="U498" s="6" t="s">
        <v>149</v>
      </c>
      <c r="V498" s="6" t="s">
        <v>473</v>
      </c>
      <c r="W498" s="6" t="s">
        <v>68</v>
      </c>
      <c r="X498" s="6">
        <v>2018</v>
      </c>
      <c r="Y498" s="6">
        <v>402939</v>
      </c>
      <c r="Z498" s="6" t="s">
        <v>303</v>
      </c>
      <c r="AA498" s="6">
        <v>230251</v>
      </c>
      <c r="AB498" s="6">
        <v>172688</v>
      </c>
      <c r="AC498" s="6" t="s">
        <v>69</v>
      </c>
      <c r="AD498" s="6" t="s">
        <v>3926</v>
      </c>
      <c r="AE498" s="6">
        <v>402939</v>
      </c>
      <c r="AF498" s="6" t="s">
        <v>165</v>
      </c>
      <c r="AG498" s="6">
        <v>37347224</v>
      </c>
      <c r="AH498" s="6">
        <v>2023</v>
      </c>
      <c r="AI498" s="6">
        <v>0</v>
      </c>
      <c r="AJ498" s="6" t="s">
        <v>3927</v>
      </c>
      <c r="AK498" s="6" t="s">
        <v>3928</v>
      </c>
      <c r="AL498" s="9" t="s">
        <v>62</v>
      </c>
      <c r="AM498" s="10">
        <v>63</v>
      </c>
      <c r="AN498" s="6" t="s">
        <v>3929</v>
      </c>
      <c r="AO498" s="9" t="s">
        <v>62</v>
      </c>
      <c r="AP498" s="10">
        <v>93</v>
      </c>
      <c r="AQ498" s="6" t="str">
        <f t="shared" si="15"/>
        <v>mm</v>
      </c>
    </row>
    <row r="499" spans="1:53" ht="15.75" customHeight="1">
      <c r="A499" s="6">
        <f t="shared" ca="1" si="14"/>
        <v>0.5544548684918551</v>
      </c>
      <c r="B499" s="6" t="s">
        <v>127</v>
      </c>
      <c r="C499" s="6">
        <v>9343044</v>
      </c>
      <c r="D499" s="7">
        <v>42952</v>
      </c>
      <c r="E499" s="6" t="s">
        <v>56</v>
      </c>
      <c r="F499" s="6" t="s">
        <v>3930</v>
      </c>
      <c r="G499" s="6">
        <v>5</v>
      </c>
      <c r="H499" s="6" t="s">
        <v>58</v>
      </c>
      <c r="I499" s="6" t="s">
        <v>130</v>
      </c>
      <c r="J499" s="6">
        <v>87592</v>
      </c>
      <c r="K499" s="6">
        <v>8</v>
      </c>
      <c r="L499" s="7">
        <v>40339</v>
      </c>
      <c r="M499" s="7">
        <v>43312</v>
      </c>
      <c r="N499" s="6" t="s">
        <v>2465</v>
      </c>
      <c r="O499" s="8" t="s">
        <v>3932</v>
      </c>
      <c r="P499" s="9" t="s">
        <v>62</v>
      </c>
      <c r="Q499" s="10">
        <v>99</v>
      </c>
      <c r="R499" s="6">
        <v>16</v>
      </c>
      <c r="S499" s="6" t="s">
        <v>1363</v>
      </c>
      <c r="T499" s="6" t="s">
        <v>1364</v>
      </c>
      <c r="U499" s="6" t="s">
        <v>149</v>
      </c>
      <c r="V499" s="6" t="s">
        <v>67</v>
      </c>
      <c r="W499" s="6" t="s">
        <v>68</v>
      </c>
      <c r="X499" s="6">
        <v>2017</v>
      </c>
      <c r="Y499" s="6">
        <v>408132</v>
      </c>
      <c r="Z499" s="6" t="s">
        <v>127</v>
      </c>
      <c r="AA499" s="6">
        <v>250000</v>
      </c>
      <c r="AB499" s="6">
        <v>158132</v>
      </c>
      <c r="AC499" s="6" t="s">
        <v>69</v>
      </c>
      <c r="AD499" s="6" t="s">
        <v>3933</v>
      </c>
      <c r="AE499" s="6">
        <v>408132</v>
      </c>
      <c r="AF499" s="6" t="s">
        <v>165</v>
      </c>
      <c r="AG499" s="6">
        <v>37144901</v>
      </c>
      <c r="AH499" s="6">
        <v>2023</v>
      </c>
      <c r="AI499" s="6">
        <v>1</v>
      </c>
      <c r="AJ499" s="6" t="s">
        <v>3934</v>
      </c>
      <c r="AK499" s="6" t="s">
        <v>3935</v>
      </c>
      <c r="AL499" s="9" t="s">
        <v>62</v>
      </c>
      <c r="AM499" s="10">
        <v>52</v>
      </c>
      <c r="AN499" s="6" t="s">
        <v>3936</v>
      </c>
      <c r="AO499" s="9" t="s">
        <v>62</v>
      </c>
      <c r="AP499" s="10">
        <v>99</v>
      </c>
      <c r="AQ499" s="6" t="str">
        <f t="shared" si="15"/>
        <v>mm</v>
      </c>
      <c r="AR499" s="6">
        <v>0</v>
      </c>
      <c r="AS499" s="6">
        <v>0</v>
      </c>
      <c r="AT499" s="6">
        <v>1</v>
      </c>
      <c r="AU499" s="6">
        <v>1</v>
      </c>
      <c r="AV499" s="6">
        <v>1</v>
      </c>
      <c r="AW499" s="6">
        <v>0</v>
      </c>
      <c r="AX499" s="6">
        <v>0</v>
      </c>
      <c r="AY499" s="6">
        <v>0</v>
      </c>
      <c r="AZ499" s="6" t="s">
        <v>197</v>
      </c>
      <c r="BA499" s="6" t="s">
        <v>3937</v>
      </c>
    </row>
    <row r="500" spans="1:53" ht="15.75" customHeight="1">
      <c r="A500" s="6">
        <f t="shared" ca="1" si="14"/>
        <v>0.36443280919544807</v>
      </c>
      <c r="B500" s="6" t="s">
        <v>405</v>
      </c>
      <c r="C500" s="6">
        <v>9265446</v>
      </c>
      <c r="D500" s="7">
        <v>43084</v>
      </c>
      <c r="E500" s="6" t="s">
        <v>3938</v>
      </c>
      <c r="F500" s="6" t="s">
        <v>3939</v>
      </c>
      <c r="G500" s="6">
        <v>5</v>
      </c>
      <c r="H500" s="6" t="s">
        <v>58</v>
      </c>
      <c r="I500" s="6" t="s">
        <v>407</v>
      </c>
      <c r="J500" s="6">
        <v>34547</v>
      </c>
      <c r="K500" s="6">
        <v>5</v>
      </c>
      <c r="L500" s="7">
        <v>41334</v>
      </c>
      <c r="M500" s="7">
        <v>43830</v>
      </c>
      <c r="N500" s="6" t="s">
        <v>2321</v>
      </c>
      <c r="O500" s="8" t="s">
        <v>3940</v>
      </c>
      <c r="P500" s="9" t="s">
        <v>62</v>
      </c>
      <c r="Q500" s="10">
        <v>99</v>
      </c>
      <c r="R500" s="6">
        <v>26</v>
      </c>
      <c r="S500" s="6" t="s">
        <v>3941</v>
      </c>
      <c r="T500" s="6" t="s">
        <v>3942</v>
      </c>
      <c r="U500" s="6" t="s">
        <v>630</v>
      </c>
      <c r="V500" s="6" t="s">
        <v>67</v>
      </c>
      <c r="W500" s="6" t="s">
        <v>68</v>
      </c>
      <c r="X500" s="6">
        <v>2018</v>
      </c>
      <c r="Y500" s="6">
        <v>365824</v>
      </c>
      <c r="Z500" s="6" t="s">
        <v>405</v>
      </c>
      <c r="AA500" s="6">
        <v>254249</v>
      </c>
      <c r="AB500" s="6">
        <v>111575</v>
      </c>
      <c r="AC500" s="6" t="s">
        <v>69</v>
      </c>
      <c r="AD500" s="6" t="s">
        <v>3943</v>
      </c>
      <c r="AE500" s="6">
        <v>365824</v>
      </c>
      <c r="AF500" s="6" t="s">
        <v>165</v>
      </c>
      <c r="AG500" s="6">
        <v>37248372</v>
      </c>
      <c r="AH500" s="6">
        <v>2023</v>
      </c>
      <c r="AI500" s="6" t="s">
        <v>392</v>
      </c>
      <c r="AJ500" s="6" t="s">
        <v>3944</v>
      </c>
      <c r="AK500" s="6" t="s">
        <v>3945</v>
      </c>
      <c r="AL500" s="9" t="s">
        <v>73</v>
      </c>
      <c r="AM500" s="10">
        <v>64</v>
      </c>
      <c r="AN500" s="6" t="s">
        <v>3946</v>
      </c>
      <c r="AO500" s="9" t="s">
        <v>62</v>
      </c>
      <c r="AP500" s="10">
        <v>99</v>
      </c>
      <c r="AQ500" s="6" t="str">
        <f t="shared" si="15"/>
        <v>fm</v>
      </c>
    </row>
    <row r="501" spans="1:53" ht="15.75" customHeight="1">
      <c r="A501" s="6">
        <f t="shared" ca="1" si="14"/>
        <v>0.46278316755947035</v>
      </c>
      <c r="B501" s="6" t="s">
        <v>254</v>
      </c>
      <c r="C501" s="6">
        <v>9451306</v>
      </c>
      <c r="D501" s="7">
        <v>43165</v>
      </c>
      <c r="E501" s="6" t="s">
        <v>56</v>
      </c>
      <c r="F501" s="6" t="s">
        <v>3947</v>
      </c>
      <c r="G501" s="6">
        <v>5</v>
      </c>
      <c r="H501" s="6" t="s">
        <v>58</v>
      </c>
      <c r="I501" s="6" t="s">
        <v>256</v>
      </c>
      <c r="J501" s="6">
        <v>114274</v>
      </c>
      <c r="K501" s="6">
        <v>4</v>
      </c>
      <c r="L501" s="7">
        <v>42125</v>
      </c>
      <c r="M501" s="7">
        <v>43646</v>
      </c>
      <c r="N501" s="6" t="s">
        <v>3948</v>
      </c>
      <c r="O501" s="8" t="s">
        <v>3949</v>
      </c>
      <c r="P501" s="9" t="s">
        <v>62</v>
      </c>
      <c r="Q501" s="10">
        <v>99</v>
      </c>
      <c r="R501" s="6">
        <v>9</v>
      </c>
      <c r="S501" s="6" t="s">
        <v>3950</v>
      </c>
      <c r="T501" s="6" t="s">
        <v>3951</v>
      </c>
      <c r="U501" s="6" t="s">
        <v>311</v>
      </c>
      <c r="V501" s="6" t="s">
        <v>260</v>
      </c>
      <c r="W501" s="6" t="s">
        <v>68</v>
      </c>
      <c r="X501" s="6">
        <v>2018</v>
      </c>
      <c r="Y501" s="6">
        <v>548359</v>
      </c>
      <c r="Z501" s="6" t="s">
        <v>254</v>
      </c>
      <c r="AA501" s="6">
        <v>344738</v>
      </c>
      <c r="AB501" s="6">
        <v>203621</v>
      </c>
      <c r="AC501" s="6" t="s">
        <v>69</v>
      </c>
      <c r="AD501" s="6" t="s">
        <v>3952</v>
      </c>
      <c r="AE501" s="6">
        <v>548359</v>
      </c>
      <c r="AF501" s="6" t="s">
        <v>165</v>
      </c>
      <c r="AG501" s="6">
        <v>37548081</v>
      </c>
      <c r="AH501" s="6">
        <v>2023</v>
      </c>
      <c r="AI501" s="6">
        <v>0</v>
      </c>
      <c r="AJ501" s="6" t="s">
        <v>3953</v>
      </c>
      <c r="AK501" s="6" t="s">
        <v>125</v>
      </c>
      <c r="AL501" s="9" t="s">
        <v>62</v>
      </c>
      <c r="AM501" s="10">
        <v>99</v>
      </c>
      <c r="AN501" s="6" t="s">
        <v>3954</v>
      </c>
      <c r="AO501" s="9" t="s">
        <v>73</v>
      </c>
      <c r="AP501" s="10">
        <v>93</v>
      </c>
      <c r="AQ501" s="6" t="str">
        <f t="shared" si="15"/>
        <v>mf</v>
      </c>
    </row>
    <row r="502" spans="1:53" ht="15.75" customHeight="1">
      <c r="A502" s="6">
        <f t="shared" ca="1" si="14"/>
        <v>0.70720666524723952</v>
      </c>
      <c r="B502" s="6" t="s">
        <v>286</v>
      </c>
      <c r="C502" s="6">
        <v>9212632</v>
      </c>
      <c r="D502" s="7">
        <v>42766</v>
      </c>
      <c r="E502" s="6" t="s">
        <v>76</v>
      </c>
      <c r="F502" s="6" t="s">
        <v>3955</v>
      </c>
      <c r="G502" s="6">
        <v>5</v>
      </c>
      <c r="H502" s="6" t="s">
        <v>58</v>
      </c>
      <c r="I502" s="6" t="s">
        <v>289</v>
      </c>
      <c r="J502" s="6">
        <v>102672</v>
      </c>
      <c r="K502" s="6">
        <v>5</v>
      </c>
      <c r="L502" s="7">
        <v>41320</v>
      </c>
      <c r="M502" s="7">
        <v>43496</v>
      </c>
      <c r="N502" s="6" t="s">
        <v>2730</v>
      </c>
      <c r="O502" s="8" t="s">
        <v>292</v>
      </c>
      <c r="P502" s="9" t="s">
        <v>62</v>
      </c>
      <c r="Q502" s="10">
        <v>80</v>
      </c>
      <c r="R502" s="6">
        <v>5</v>
      </c>
      <c r="S502" s="6" t="s">
        <v>3956</v>
      </c>
      <c r="T502" s="6" t="s">
        <v>3957</v>
      </c>
      <c r="U502" s="6" t="s">
        <v>191</v>
      </c>
      <c r="V502" s="6" t="s">
        <v>729</v>
      </c>
      <c r="W502" s="6" t="s">
        <v>68</v>
      </c>
      <c r="X502" s="6">
        <v>2017</v>
      </c>
      <c r="Y502" s="6">
        <v>370977</v>
      </c>
      <c r="Z502" s="6" t="s">
        <v>286</v>
      </c>
      <c r="AA502" s="6">
        <v>250000</v>
      </c>
      <c r="AB502" s="6">
        <v>120977</v>
      </c>
      <c r="AC502" s="6" t="s">
        <v>69</v>
      </c>
      <c r="AD502" s="6" t="s">
        <v>3958</v>
      </c>
      <c r="AE502" s="6">
        <v>370977</v>
      </c>
      <c r="AF502" s="6" t="s">
        <v>165</v>
      </c>
      <c r="AG502" s="6">
        <v>30542994</v>
      </c>
      <c r="AH502" s="6">
        <v>2019</v>
      </c>
      <c r="AI502" s="6" t="s">
        <v>392</v>
      </c>
      <c r="AJ502" s="6" t="s">
        <v>3141</v>
      </c>
      <c r="AK502" s="6" t="s">
        <v>3959</v>
      </c>
      <c r="AL502" s="9" t="s">
        <v>62</v>
      </c>
      <c r="AM502" s="10">
        <v>80</v>
      </c>
      <c r="AN502" s="9" t="s">
        <v>392</v>
      </c>
      <c r="AO502" s="9" t="s">
        <v>116</v>
      </c>
      <c r="AP502" s="9" t="s">
        <v>116</v>
      </c>
      <c r="AQ502" s="6" t="str">
        <f t="shared" si="15"/>
        <v>Missing</v>
      </c>
    </row>
    <row r="503" spans="1:53" ht="15.75" customHeight="1">
      <c r="A503" s="6">
        <f t="shared" ca="1" si="14"/>
        <v>0.350739777754425</v>
      </c>
      <c r="B503" s="6" t="s">
        <v>254</v>
      </c>
      <c r="C503" s="6">
        <v>9279157</v>
      </c>
      <c r="D503" s="7">
        <v>42878</v>
      </c>
      <c r="E503" s="6" t="s">
        <v>56</v>
      </c>
      <c r="F503" s="6" t="s">
        <v>3960</v>
      </c>
      <c r="G503" s="6">
        <v>5</v>
      </c>
      <c r="H503" s="6" t="s">
        <v>58</v>
      </c>
      <c r="I503" s="6" t="s">
        <v>256</v>
      </c>
      <c r="J503" s="6">
        <v>112806</v>
      </c>
      <c r="K503" s="6">
        <v>4</v>
      </c>
      <c r="L503" s="7">
        <v>41907</v>
      </c>
      <c r="M503" s="7">
        <v>43434</v>
      </c>
      <c r="N503" s="6" t="s">
        <v>388</v>
      </c>
      <c r="O503" s="8" t="s">
        <v>3961</v>
      </c>
      <c r="P503" s="9" t="s">
        <v>62</v>
      </c>
      <c r="Q503" s="10">
        <v>99</v>
      </c>
      <c r="R503" s="6">
        <v>9</v>
      </c>
      <c r="S503" s="6" t="s">
        <v>572</v>
      </c>
      <c r="T503" s="6" t="s">
        <v>175</v>
      </c>
      <c r="U503" s="6" t="s">
        <v>176</v>
      </c>
      <c r="V503" s="6" t="s">
        <v>67</v>
      </c>
      <c r="W503" s="6" t="s">
        <v>68</v>
      </c>
      <c r="X503" s="6">
        <v>2017</v>
      </c>
      <c r="Y503" s="6">
        <v>401536</v>
      </c>
      <c r="Z503" s="6" t="s">
        <v>254</v>
      </c>
      <c r="AA503" s="6">
        <v>255877</v>
      </c>
      <c r="AB503" s="6">
        <v>145659</v>
      </c>
      <c r="AC503" s="6" t="s">
        <v>69</v>
      </c>
      <c r="AD503" s="6" t="s">
        <v>3962</v>
      </c>
      <c r="AE503" s="6">
        <v>401536</v>
      </c>
      <c r="AF503" s="6" t="s">
        <v>165</v>
      </c>
      <c r="AG503" s="6">
        <v>36764308</v>
      </c>
      <c r="AH503" s="6">
        <v>2023</v>
      </c>
      <c r="AI503" s="6" t="s">
        <v>392</v>
      </c>
      <c r="AJ503" s="6" t="s">
        <v>3963</v>
      </c>
      <c r="AK503" s="6" t="s">
        <v>3964</v>
      </c>
      <c r="AL503" s="9" t="s">
        <v>62</v>
      </c>
      <c r="AM503" s="10">
        <v>100</v>
      </c>
      <c r="AN503" s="6" t="s">
        <v>3965</v>
      </c>
      <c r="AO503" s="9" t="s">
        <v>62</v>
      </c>
      <c r="AP503" s="10">
        <v>100</v>
      </c>
      <c r="AQ503" s="6" t="str">
        <f t="shared" si="15"/>
        <v>mm</v>
      </c>
    </row>
    <row r="504" spans="1:53" ht="15.75" customHeight="1">
      <c r="A504" s="6">
        <f t="shared" ca="1" si="14"/>
        <v>0.60658075853077009</v>
      </c>
      <c r="B504" s="6" t="s">
        <v>254</v>
      </c>
      <c r="C504" s="6">
        <v>9567993</v>
      </c>
      <c r="D504" s="7">
        <v>43343</v>
      </c>
      <c r="E504" s="6" t="s">
        <v>56</v>
      </c>
      <c r="F504" s="6" t="s">
        <v>3966</v>
      </c>
      <c r="G504" s="6">
        <v>5</v>
      </c>
      <c r="H504" s="6" t="s">
        <v>58</v>
      </c>
      <c r="I504" s="6" t="s">
        <v>256</v>
      </c>
      <c r="J504" s="6">
        <v>117839</v>
      </c>
      <c r="K504" s="6">
        <v>9</v>
      </c>
      <c r="L504" s="7">
        <v>39925</v>
      </c>
      <c r="M504" s="7">
        <v>44074</v>
      </c>
      <c r="N504" s="6" t="s">
        <v>3967</v>
      </c>
      <c r="O504" s="8" t="s">
        <v>3968</v>
      </c>
      <c r="P504" s="9" t="s">
        <v>62</v>
      </c>
      <c r="Q504" s="10">
        <v>99</v>
      </c>
      <c r="R504" s="6" t="s">
        <v>913</v>
      </c>
      <c r="S504" s="6" t="s">
        <v>3904</v>
      </c>
      <c r="T504" s="6" t="s">
        <v>3905</v>
      </c>
      <c r="U504" s="6" t="s">
        <v>3906</v>
      </c>
      <c r="V504" s="6" t="s">
        <v>67</v>
      </c>
      <c r="W504" s="6" t="s">
        <v>68</v>
      </c>
      <c r="X504" s="6">
        <v>2018</v>
      </c>
      <c r="Y504" s="6">
        <v>390000</v>
      </c>
      <c r="Z504" s="6" t="s">
        <v>254</v>
      </c>
      <c r="AA504" s="6">
        <v>250000</v>
      </c>
      <c r="AB504" s="6">
        <v>140000</v>
      </c>
      <c r="AC504" s="6" t="s">
        <v>69</v>
      </c>
      <c r="AD504" s="6" t="s">
        <v>3969</v>
      </c>
      <c r="AE504" s="6">
        <v>390000</v>
      </c>
      <c r="AF504" s="6" t="s">
        <v>165</v>
      </c>
      <c r="AG504" s="6">
        <v>31757023</v>
      </c>
      <c r="AH504" s="6">
        <v>2019</v>
      </c>
      <c r="AI504" s="6">
        <v>0</v>
      </c>
      <c r="AJ504" s="6" t="s">
        <v>545</v>
      </c>
      <c r="AK504" s="6" t="s">
        <v>1447</v>
      </c>
      <c r="AL504" s="9" t="s">
        <v>73</v>
      </c>
      <c r="AM504" s="10">
        <v>98</v>
      </c>
      <c r="AN504" s="6" t="s">
        <v>3970</v>
      </c>
      <c r="AO504" s="9" t="s">
        <v>62</v>
      </c>
      <c r="AP504" s="10">
        <v>99</v>
      </c>
      <c r="AQ504" s="6" t="str">
        <f t="shared" si="15"/>
        <v>fm</v>
      </c>
    </row>
    <row r="505" spans="1:53" ht="15.75" customHeight="1">
      <c r="A505" s="6">
        <f t="shared" ca="1" si="14"/>
        <v>0.17533940602562048</v>
      </c>
      <c r="B505" s="6" t="s">
        <v>199</v>
      </c>
      <c r="C505" s="6">
        <v>9262066</v>
      </c>
      <c r="D505" s="7">
        <v>42852</v>
      </c>
      <c r="E505" s="6" t="s">
        <v>3971</v>
      </c>
      <c r="F505" s="6" t="s">
        <v>3972</v>
      </c>
      <c r="G505" s="6">
        <v>5</v>
      </c>
      <c r="H505" s="6" t="s">
        <v>58</v>
      </c>
      <c r="I505" s="6" t="s">
        <v>149</v>
      </c>
      <c r="J505" s="6">
        <v>183882</v>
      </c>
      <c r="K505" s="6">
        <v>3</v>
      </c>
      <c r="L505" s="7">
        <v>42125</v>
      </c>
      <c r="M505" s="7">
        <v>43585</v>
      </c>
      <c r="N505" s="6" t="s">
        <v>3973</v>
      </c>
      <c r="O505" s="8" t="s">
        <v>921</v>
      </c>
      <c r="P505" s="9" t="s">
        <v>62</v>
      </c>
      <c r="Q505" s="10">
        <v>99</v>
      </c>
      <c r="R505" s="6">
        <v>12</v>
      </c>
      <c r="S505" s="6" t="s">
        <v>656</v>
      </c>
      <c r="T505" s="6" t="s">
        <v>204</v>
      </c>
      <c r="U505" s="6" t="s">
        <v>205</v>
      </c>
      <c r="V505" s="6" t="s">
        <v>729</v>
      </c>
      <c r="W505" s="6" t="s">
        <v>68</v>
      </c>
      <c r="X505" s="6">
        <v>2017</v>
      </c>
      <c r="Y505" s="6">
        <v>338926</v>
      </c>
      <c r="Z505" s="6" t="s">
        <v>199</v>
      </c>
      <c r="AA505" s="6">
        <v>220082</v>
      </c>
      <c r="AB505" s="6">
        <v>118844</v>
      </c>
      <c r="AC505" s="6" t="s">
        <v>69</v>
      </c>
      <c r="AD505" s="6" t="s">
        <v>3974</v>
      </c>
      <c r="AE505" s="6">
        <v>338926</v>
      </c>
      <c r="AF505" s="6" t="s">
        <v>165</v>
      </c>
      <c r="AG505" s="6">
        <v>31502857</v>
      </c>
      <c r="AH505" s="6">
        <v>2019</v>
      </c>
      <c r="AI505" s="6">
        <v>0</v>
      </c>
      <c r="AJ505" s="6" t="s">
        <v>3975</v>
      </c>
      <c r="AK505" s="6" t="s">
        <v>766</v>
      </c>
      <c r="AL505" s="9" t="s">
        <v>73</v>
      </c>
      <c r="AM505" s="10">
        <v>84</v>
      </c>
      <c r="AN505" s="6" t="s">
        <v>925</v>
      </c>
      <c r="AO505" s="9" t="s">
        <v>62</v>
      </c>
      <c r="AP505" s="10">
        <v>99</v>
      </c>
      <c r="AQ505" s="6" t="str">
        <f t="shared" si="15"/>
        <v>fm</v>
      </c>
    </row>
    <row r="506" spans="1:53" ht="15.75" customHeight="1">
      <c r="A506" s="6">
        <f t="shared" ca="1" si="14"/>
        <v>7.9534655621302242E-2</v>
      </c>
      <c r="B506" s="6" t="s">
        <v>286</v>
      </c>
      <c r="C506" s="6">
        <v>9533976</v>
      </c>
      <c r="D506" s="7">
        <v>43318</v>
      </c>
      <c r="E506" s="6" t="s">
        <v>76</v>
      </c>
      <c r="F506" s="6" t="s">
        <v>3976</v>
      </c>
      <c r="G506" s="6">
        <v>5</v>
      </c>
      <c r="H506" s="6" t="s">
        <v>58</v>
      </c>
      <c r="I506" s="6" t="s">
        <v>289</v>
      </c>
      <c r="J506" s="6">
        <v>106923</v>
      </c>
      <c r="K506" s="6">
        <v>5</v>
      </c>
      <c r="L506" s="7">
        <v>41852</v>
      </c>
      <c r="M506" s="7">
        <v>44043</v>
      </c>
      <c r="N506" s="6" t="s">
        <v>2474</v>
      </c>
      <c r="O506" s="8" t="s">
        <v>3978</v>
      </c>
      <c r="P506" s="9" t="s">
        <v>62</v>
      </c>
      <c r="Q506" s="10">
        <v>99</v>
      </c>
      <c r="R506" s="6" t="s">
        <v>677</v>
      </c>
      <c r="S506" s="6" t="s">
        <v>3979</v>
      </c>
      <c r="T506" s="6" t="s">
        <v>3980</v>
      </c>
      <c r="U506" s="6" t="s">
        <v>69</v>
      </c>
      <c r="V506" s="6" t="s">
        <v>681</v>
      </c>
      <c r="W506" s="6" t="s">
        <v>68</v>
      </c>
      <c r="X506" s="6">
        <v>2018</v>
      </c>
      <c r="Y506" s="6">
        <v>254255</v>
      </c>
      <c r="Z506" s="6" t="s">
        <v>286</v>
      </c>
      <c r="AA506" s="6">
        <v>236359</v>
      </c>
      <c r="AB506" s="6">
        <v>17896</v>
      </c>
      <c r="AC506" s="6" t="s">
        <v>69</v>
      </c>
      <c r="AD506" s="6" t="s">
        <v>3981</v>
      </c>
      <c r="AE506" s="6">
        <v>254255</v>
      </c>
      <c r="AF506" s="6" t="s">
        <v>165</v>
      </c>
      <c r="AG506" s="6">
        <v>29445007</v>
      </c>
      <c r="AH506" s="6">
        <v>2018</v>
      </c>
      <c r="AI506" s="6">
        <v>1</v>
      </c>
      <c r="AJ506" s="6" t="s">
        <v>3160</v>
      </c>
      <c r="AK506" s="6" t="s">
        <v>3982</v>
      </c>
      <c r="AL506" s="9" t="s">
        <v>73</v>
      </c>
      <c r="AM506" s="10">
        <v>94</v>
      </c>
      <c r="AN506" s="6" t="s">
        <v>3983</v>
      </c>
      <c r="AO506" s="9" t="s">
        <v>62</v>
      </c>
      <c r="AP506" s="10">
        <v>99</v>
      </c>
      <c r="AQ506" s="6" t="str">
        <f t="shared" si="15"/>
        <v>fm</v>
      </c>
      <c r="AR506" s="6">
        <v>0</v>
      </c>
      <c r="AS506" s="6">
        <v>0</v>
      </c>
      <c r="AT506" s="6">
        <v>0</v>
      </c>
      <c r="AU506" s="6">
        <v>0</v>
      </c>
      <c r="AV506" s="6">
        <v>0</v>
      </c>
      <c r="AW506" s="6">
        <v>0</v>
      </c>
      <c r="AX506" s="6">
        <v>0</v>
      </c>
      <c r="AY506" s="6">
        <v>1</v>
      </c>
      <c r="AZ506" s="6" t="s">
        <v>197</v>
      </c>
      <c r="BA506" s="6" t="s">
        <v>3984</v>
      </c>
    </row>
    <row r="507" spans="1:53" ht="15.75" customHeight="1">
      <c r="A507" s="6">
        <f t="shared" ca="1" si="14"/>
        <v>0.35237580935743074</v>
      </c>
      <c r="B507" s="6" t="s">
        <v>405</v>
      </c>
      <c r="C507" s="6">
        <v>9503713</v>
      </c>
      <c r="D507" s="7">
        <v>43252</v>
      </c>
      <c r="E507" s="6" t="s">
        <v>3985</v>
      </c>
      <c r="F507" s="6" t="s">
        <v>3986</v>
      </c>
      <c r="G507" s="6">
        <v>5</v>
      </c>
      <c r="H507" s="6" t="s">
        <v>58</v>
      </c>
      <c r="I507" s="6" t="s">
        <v>407</v>
      </c>
      <c r="J507" s="6">
        <v>37217</v>
      </c>
      <c r="K507" s="6">
        <v>5</v>
      </c>
      <c r="L507" s="7">
        <v>41883</v>
      </c>
      <c r="M507" s="7">
        <v>43982</v>
      </c>
      <c r="N507" s="6" t="s">
        <v>1451</v>
      </c>
      <c r="O507" s="8" t="s">
        <v>3988</v>
      </c>
      <c r="P507" s="9" t="s">
        <v>62</v>
      </c>
      <c r="Q507" s="10">
        <v>99</v>
      </c>
      <c r="R507" s="6">
        <v>50</v>
      </c>
      <c r="S507" s="6" t="s">
        <v>357</v>
      </c>
      <c r="T507" s="6" t="s">
        <v>358</v>
      </c>
      <c r="U507" s="6" t="s">
        <v>149</v>
      </c>
      <c r="V507" s="6" t="s">
        <v>67</v>
      </c>
      <c r="W507" s="6" t="s">
        <v>68</v>
      </c>
      <c r="X507" s="6">
        <v>2018</v>
      </c>
      <c r="Y507" s="6">
        <v>160000</v>
      </c>
      <c r="Z507" s="6" t="s">
        <v>405</v>
      </c>
      <c r="AA507" s="6">
        <v>92079</v>
      </c>
      <c r="AB507" s="6">
        <v>67921</v>
      </c>
      <c r="AC507" s="6" t="s">
        <v>69</v>
      </c>
      <c r="AD507" s="6" t="s">
        <v>3989</v>
      </c>
      <c r="AE507" s="6">
        <v>160000</v>
      </c>
      <c r="AF507" s="6" t="s">
        <v>165</v>
      </c>
      <c r="AG507" s="6">
        <v>35931100</v>
      </c>
      <c r="AH507" s="6">
        <v>2023</v>
      </c>
      <c r="AI507" s="6">
        <v>1</v>
      </c>
      <c r="AJ507" s="6" t="s">
        <v>3990</v>
      </c>
      <c r="AK507" s="6" t="s">
        <v>3991</v>
      </c>
      <c r="AL507" s="9" t="s">
        <v>62</v>
      </c>
      <c r="AM507" s="10">
        <v>99</v>
      </c>
      <c r="AN507" s="6" t="s">
        <v>3992</v>
      </c>
      <c r="AO507" s="9" t="s">
        <v>73</v>
      </c>
      <c r="AP507" s="10">
        <v>82</v>
      </c>
      <c r="AQ507" s="6" t="str">
        <f t="shared" si="15"/>
        <v>mf</v>
      </c>
      <c r="AR507" s="6">
        <v>0</v>
      </c>
      <c r="AS507" s="6">
        <v>0</v>
      </c>
      <c r="AT507" s="6">
        <v>1</v>
      </c>
      <c r="AU507" s="6">
        <v>1</v>
      </c>
      <c r="AV507" s="6">
        <v>1</v>
      </c>
      <c r="AW507" s="6">
        <v>0</v>
      </c>
      <c r="AX507" s="6">
        <v>0</v>
      </c>
      <c r="AY507" s="6">
        <v>0</v>
      </c>
      <c r="AZ507" s="6" t="s">
        <v>107</v>
      </c>
      <c r="BA507" s="6" t="s">
        <v>3993</v>
      </c>
    </row>
    <row r="508" spans="1:53" ht="15.75" customHeight="1">
      <c r="A508" s="6">
        <f t="shared" ca="1" si="14"/>
        <v>0.95649868952068451</v>
      </c>
      <c r="B508" s="6" t="s">
        <v>286</v>
      </c>
      <c r="C508" s="6">
        <v>9539735</v>
      </c>
      <c r="D508" s="7">
        <v>43312</v>
      </c>
      <c r="E508" s="6" t="s">
        <v>3994</v>
      </c>
      <c r="F508" s="6" t="s">
        <v>3995</v>
      </c>
      <c r="G508" s="6">
        <v>5</v>
      </c>
      <c r="H508" s="6" t="s">
        <v>58</v>
      </c>
      <c r="I508" s="6" t="s">
        <v>289</v>
      </c>
      <c r="J508" s="6">
        <v>120365</v>
      </c>
      <c r="K508" s="6">
        <v>3</v>
      </c>
      <c r="L508" s="7">
        <v>42614</v>
      </c>
      <c r="M508" s="7">
        <v>44074</v>
      </c>
      <c r="N508" s="6" t="s">
        <v>902</v>
      </c>
      <c r="O508" s="8" t="s">
        <v>3996</v>
      </c>
      <c r="P508" s="9" t="s">
        <v>62</v>
      </c>
      <c r="Q508" s="10">
        <v>100</v>
      </c>
      <c r="R508" s="6">
        <v>2</v>
      </c>
      <c r="S508" s="6" t="s">
        <v>1269</v>
      </c>
      <c r="T508" s="6" t="s">
        <v>1270</v>
      </c>
      <c r="U508" s="6" t="s">
        <v>434</v>
      </c>
      <c r="V508" s="6" t="s">
        <v>85</v>
      </c>
      <c r="W508" s="6" t="s">
        <v>68</v>
      </c>
      <c r="X508" s="6">
        <v>2018</v>
      </c>
      <c r="Y508" s="6">
        <v>378632</v>
      </c>
      <c r="Z508" s="6" t="s">
        <v>286</v>
      </c>
      <c r="AA508" s="6">
        <v>275539</v>
      </c>
      <c r="AB508" s="6">
        <v>103093</v>
      </c>
      <c r="AC508" s="6" t="s">
        <v>69</v>
      </c>
      <c r="AD508" s="6" t="s">
        <v>3997</v>
      </c>
      <c r="AE508" s="6">
        <v>378632</v>
      </c>
      <c r="AF508" s="6" t="s">
        <v>165</v>
      </c>
      <c r="AG508" s="25">
        <v>37735743</v>
      </c>
      <c r="AH508" s="6">
        <v>2023</v>
      </c>
      <c r="AI508" s="6">
        <v>0</v>
      </c>
      <c r="AJ508" s="6" t="s">
        <v>3998</v>
      </c>
      <c r="AK508" s="6" t="s">
        <v>3999</v>
      </c>
      <c r="AL508" s="9" t="s">
        <v>73</v>
      </c>
      <c r="AM508" s="10">
        <v>98</v>
      </c>
      <c r="AN508" s="6" t="s">
        <v>4000</v>
      </c>
      <c r="AO508" s="9" t="s">
        <v>62</v>
      </c>
      <c r="AP508" s="10">
        <v>97</v>
      </c>
      <c r="AQ508" s="6" t="str">
        <f t="shared" si="15"/>
        <v>fm</v>
      </c>
    </row>
    <row r="509" spans="1:53" ht="15.75" customHeight="1">
      <c r="A509" s="6">
        <f t="shared" ca="1" si="14"/>
        <v>0.70570048988105127</v>
      </c>
      <c r="B509" s="6" t="s">
        <v>199</v>
      </c>
      <c r="C509" s="6">
        <v>9531292</v>
      </c>
      <c r="D509" s="7">
        <v>43312</v>
      </c>
      <c r="E509" s="6" t="s">
        <v>2175</v>
      </c>
      <c r="F509" s="6" t="s">
        <v>4001</v>
      </c>
      <c r="G509" s="6">
        <v>5</v>
      </c>
      <c r="H509" s="6" t="s">
        <v>58</v>
      </c>
      <c r="I509" s="6" t="s">
        <v>149</v>
      </c>
      <c r="J509" s="6">
        <v>207416</v>
      </c>
      <c r="K509" s="6">
        <v>3</v>
      </c>
      <c r="L509" s="7">
        <v>42583</v>
      </c>
      <c r="M509" s="7">
        <v>44773</v>
      </c>
      <c r="N509" s="6" t="s">
        <v>1974</v>
      </c>
      <c r="O509" s="8" t="s">
        <v>2347</v>
      </c>
      <c r="P509" s="9" t="s">
        <v>62</v>
      </c>
      <c r="Q509" s="10">
        <v>100</v>
      </c>
      <c r="R509" s="6">
        <v>4</v>
      </c>
      <c r="S509" s="6" t="s">
        <v>1512</v>
      </c>
      <c r="T509" s="6" t="s">
        <v>1513</v>
      </c>
      <c r="U509" s="6" t="s">
        <v>640</v>
      </c>
      <c r="V509" s="6" t="s">
        <v>85</v>
      </c>
      <c r="W509" s="6" t="s">
        <v>68</v>
      </c>
      <c r="X509" s="6">
        <v>2018</v>
      </c>
      <c r="Y509" s="6">
        <v>596764</v>
      </c>
      <c r="Z509" s="6" t="s">
        <v>199</v>
      </c>
      <c r="AA509" s="6">
        <v>392608</v>
      </c>
      <c r="AB509" s="6">
        <v>204156</v>
      </c>
      <c r="AC509" s="6" t="s">
        <v>69</v>
      </c>
      <c r="AD509" s="6" t="s">
        <v>4002</v>
      </c>
      <c r="AE509" s="6">
        <v>596764</v>
      </c>
      <c r="AF509" s="6" t="s">
        <v>165</v>
      </c>
      <c r="AG509" s="6">
        <v>34074730</v>
      </c>
      <c r="AH509" s="6">
        <v>2021</v>
      </c>
      <c r="AI509" s="6">
        <v>0</v>
      </c>
      <c r="AJ509" s="6" t="s">
        <v>4003</v>
      </c>
      <c r="AK509" s="6" t="s">
        <v>4004</v>
      </c>
      <c r="AL509" s="9" t="s">
        <v>62</v>
      </c>
      <c r="AM509" s="10">
        <v>98</v>
      </c>
      <c r="AN509" s="6" t="s">
        <v>4005</v>
      </c>
      <c r="AO509" s="9" t="s">
        <v>62</v>
      </c>
      <c r="AP509" s="10">
        <v>100</v>
      </c>
      <c r="AQ509" s="6" t="str">
        <f t="shared" si="15"/>
        <v>mm</v>
      </c>
    </row>
    <row r="510" spans="1:53" ht="15.75" customHeight="1">
      <c r="A510" s="6">
        <f t="shared" ca="1" si="14"/>
        <v>0.79802406586165897</v>
      </c>
      <c r="B510" s="6" t="s">
        <v>1143</v>
      </c>
      <c r="C510" s="6">
        <v>9321800</v>
      </c>
      <c r="D510" s="7">
        <v>42922</v>
      </c>
      <c r="E510" s="6" t="s">
        <v>76</v>
      </c>
      <c r="F510" s="6" t="s">
        <v>4006</v>
      </c>
      <c r="G510" s="6">
        <v>5</v>
      </c>
      <c r="H510" s="6" t="s">
        <v>58</v>
      </c>
      <c r="I510" s="6" t="s">
        <v>1145</v>
      </c>
      <c r="J510" s="6">
        <v>63151</v>
      </c>
      <c r="K510" s="6">
        <v>5</v>
      </c>
      <c r="L510" s="7">
        <v>41487</v>
      </c>
      <c r="M510" s="7">
        <v>43677</v>
      </c>
      <c r="N510" s="6" t="s">
        <v>1185</v>
      </c>
      <c r="O510" s="8" t="s">
        <v>98</v>
      </c>
      <c r="P510" s="9" t="s">
        <v>62</v>
      </c>
      <c r="Q510" s="10">
        <v>99</v>
      </c>
      <c r="R510" s="6">
        <v>13</v>
      </c>
      <c r="S510" s="6" t="s">
        <v>1222</v>
      </c>
      <c r="T510" s="6" t="s">
        <v>217</v>
      </c>
      <c r="U510" s="6" t="s">
        <v>120</v>
      </c>
      <c r="V510" s="6" t="s">
        <v>67</v>
      </c>
      <c r="W510" s="6" t="s">
        <v>68</v>
      </c>
      <c r="X510" s="6">
        <v>2017</v>
      </c>
      <c r="Y510" s="6">
        <v>359102</v>
      </c>
      <c r="Z510" s="6" t="s">
        <v>1143</v>
      </c>
      <c r="AA510" s="6">
        <v>212500</v>
      </c>
      <c r="AB510" s="6">
        <v>146602</v>
      </c>
      <c r="AC510" s="6" t="s">
        <v>69</v>
      </c>
      <c r="AD510" s="6" t="s">
        <v>4007</v>
      </c>
      <c r="AE510" s="6">
        <v>359102</v>
      </c>
      <c r="AF510" s="6" t="s">
        <v>165</v>
      </c>
      <c r="AG510" s="6">
        <v>33006790</v>
      </c>
      <c r="AH510" s="6">
        <v>2021</v>
      </c>
      <c r="AI510" s="6" t="s">
        <v>392</v>
      </c>
      <c r="AJ510" s="6" t="s">
        <v>4008</v>
      </c>
      <c r="AK510" s="6" t="s">
        <v>3776</v>
      </c>
      <c r="AL510" s="9" t="s">
        <v>62</v>
      </c>
      <c r="AM510" s="10">
        <v>99</v>
      </c>
      <c r="AN510" s="6" t="s">
        <v>361</v>
      </c>
      <c r="AO510" s="9" t="s">
        <v>62</v>
      </c>
      <c r="AP510" s="10">
        <v>99</v>
      </c>
      <c r="AQ510" s="6" t="str">
        <f t="shared" si="15"/>
        <v>mm</v>
      </c>
    </row>
    <row r="511" spans="1:53" ht="15.75" customHeight="1">
      <c r="A511" s="6">
        <f t="shared" ca="1" si="14"/>
        <v>0.18912826881627975</v>
      </c>
      <c r="B511" s="6" t="s">
        <v>55</v>
      </c>
      <c r="C511" s="6">
        <v>9461126</v>
      </c>
      <c r="D511" s="7">
        <v>43175</v>
      </c>
      <c r="E511" s="6" t="s">
        <v>56</v>
      </c>
      <c r="F511" s="6" t="s">
        <v>4009</v>
      </c>
      <c r="G511" s="6">
        <v>5</v>
      </c>
      <c r="H511" s="6" t="s">
        <v>58</v>
      </c>
      <c r="I511" s="6" t="s">
        <v>59</v>
      </c>
      <c r="J511" s="6">
        <v>87990</v>
      </c>
      <c r="K511" s="6">
        <v>5</v>
      </c>
      <c r="L511" s="7">
        <v>41821</v>
      </c>
      <c r="M511" s="7">
        <v>43921</v>
      </c>
      <c r="N511" s="6" t="s">
        <v>3728</v>
      </c>
      <c r="O511" s="8" t="s">
        <v>4011</v>
      </c>
      <c r="P511" s="9" t="s">
        <v>73</v>
      </c>
      <c r="Q511" s="10">
        <v>98</v>
      </c>
      <c r="R511" s="6">
        <v>5</v>
      </c>
      <c r="S511" s="6" t="s">
        <v>1197</v>
      </c>
      <c r="T511" s="6" t="s">
        <v>584</v>
      </c>
      <c r="U511" s="6" t="s">
        <v>585</v>
      </c>
      <c r="V511" s="6" t="s">
        <v>67</v>
      </c>
      <c r="W511" s="6" t="s">
        <v>68</v>
      </c>
      <c r="X511" s="6">
        <v>2018</v>
      </c>
      <c r="Y511" s="6">
        <v>399501</v>
      </c>
      <c r="Z511" s="6" t="s">
        <v>55</v>
      </c>
      <c r="AA511" s="6">
        <v>262491</v>
      </c>
      <c r="AB511" s="6">
        <v>137010</v>
      </c>
      <c r="AC511" s="6" t="s">
        <v>69</v>
      </c>
      <c r="AD511" s="6" t="s">
        <v>4012</v>
      </c>
      <c r="AE511" s="6">
        <v>399501</v>
      </c>
      <c r="AF511" s="6" t="s">
        <v>193</v>
      </c>
      <c r="AG511" s="6">
        <v>37847564</v>
      </c>
      <c r="AH511" s="6">
        <v>2023</v>
      </c>
      <c r="AI511" s="6">
        <v>1</v>
      </c>
      <c r="AJ511" s="6" t="s">
        <v>4013</v>
      </c>
      <c r="AK511" s="6" t="s">
        <v>4014</v>
      </c>
      <c r="AL511" s="9" t="s">
        <v>62</v>
      </c>
      <c r="AM511" s="10">
        <v>97</v>
      </c>
      <c r="AN511" s="6" t="s">
        <v>4015</v>
      </c>
      <c r="AO511" s="9" t="s">
        <v>62</v>
      </c>
      <c r="AP511" s="10">
        <v>100</v>
      </c>
      <c r="AQ511" s="6" t="str">
        <f t="shared" si="15"/>
        <v>mm</v>
      </c>
      <c r="AR511" s="6">
        <v>0</v>
      </c>
      <c r="AS511" s="6">
        <v>1</v>
      </c>
      <c r="AT511" s="6">
        <v>0</v>
      </c>
      <c r="AU511" s="6">
        <v>0</v>
      </c>
      <c r="AV511" s="6">
        <v>0</v>
      </c>
      <c r="AW511" s="6">
        <v>0</v>
      </c>
      <c r="AX511" s="6">
        <v>0</v>
      </c>
      <c r="AY511" s="6">
        <v>0</v>
      </c>
      <c r="AZ511" s="6" t="s">
        <v>197</v>
      </c>
      <c r="BA511" s="6" t="s">
        <v>4016</v>
      </c>
    </row>
    <row r="512" spans="1:53" ht="15.75" customHeight="1">
      <c r="A512" s="6">
        <f t="shared" ca="1" si="14"/>
        <v>0.97348680111967434</v>
      </c>
      <c r="B512" s="6" t="s">
        <v>241</v>
      </c>
      <c r="C512" s="6">
        <v>9505976</v>
      </c>
      <c r="D512" s="7">
        <v>43245</v>
      </c>
      <c r="E512" s="6" t="s">
        <v>56</v>
      </c>
      <c r="F512" s="6" t="s">
        <v>4017</v>
      </c>
      <c r="G512" s="6">
        <v>5</v>
      </c>
      <c r="H512" s="6" t="s">
        <v>58</v>
      </c>
      <c r="I512" s="6" t="s">
        <v>243</v>
      </c>
      <c r="J512" s="6">
        <v>127659</v>
      </c>
      <c r="K512" s="6">
        <v>4</v>
      </c>
      <c r="L512" s="7">
        <v>42217</v>
      </c>
      <c r="M512" s="7">
        <v>44742</v>
      </c>
      <c r="N512" s="6" t="s">
        <v>4018</v>
      </c>
      <c r="O512" s="8" t="s">
        <v>4020</v>
      </c>
      <c r="P512" s="9" t="s">
        <v>73</v>
      </c>
      <c r="Q512" s="10">
        <v>98</v>
      </c>
      <c r="R512" s="6">
        <v>7</v>
      </c>
      <c r="S512" s="6" t="s">
        <v>189</v>
      </c>
      <c r="T512" s="6" t="s">
        <v>190</v>
      </c>
      <c r="U512" s="6" t="s">
        <v>191</v>
      </c>
      <c r="V512" s="6" t="s">
        <v>102</v>
      </c>
      <c r="W512" s="6" t="s">
        <v>68</v>
      </c>
      <c r="X512" s="6">
        <v>2018</v>
      </c>
      <c r="Y512" s="6">
        <v>1504364</v>
      </c>
      <c r="Z512" s="6" t="s">
        <v>241</v>
      </c>
      <c r="AA512" s="6">
        <v>3925896</v>
      </c>
      <c r="AB512" s="6">
        <v>354302</v>
      </c>
      <c r="AC512" s="6" t="s">
        <v>69</v>
      </c>
      <c r="AD512" s="6" t="s">
        <v>4021</v>
      </c>
      <c r="AE512" s="6">
        <v>1504364</v>
      </c>
      <c r="AF512" s="6" t="s">
        <v>165</v>
      </c>
      <c r="AG512" s="6">
        <v>38009395</v>
      </c>
      <c r="AH512" s="6">
        <v>2024</v>
      </c>
      <c r="AI512" s="6">
        <v>1</v>
      </c>
      <c r="AJ512" s="6" t="s">
        <v>4022</v>
      </c>
      <c r="AK512" s="6" t="s">
        <v>841</v>
      </c>
      <c r="AL512" s="9" t="s">
        <v>73</v>
      </c>
      <c r="AM512" s="10">
        <v>98</v>
      </c>
      <c r="AN512" s="6" t="s">
        <v>4023</v>
      </c>
      <c r="AO512" s="9" t="s">
        <v>73</v>
      </c>
      <c r="AP512" s="10">
        <v>98</v>
      </c>
      <c r="AQ512" s="6" t="str">
        <f t="shared" si="15"/>
        <v>ff</v>
      </c>
      <c r="AR512" s="6">
        <v>0</v>
      </c>
      <c r="AS512" s="6">
        <v>0</v>
      </c>
      <c r="AT512" s="6">
        <v>1</v>
      </c>
      <c r="AU512" s="6">
        <v>1</v>
      </c>
      <c r="AV512" s="6">
        <v>1</v>
      </c>
      <c r="AW512" s="6">
        <v>0</v>
      </c>
      <c r="AX512" s="6">
        <v>0</v>
      </c>
      <c r="AY512" s="6">
        <v>0</v>
      </c>
      <c r="AZ512" s="6" t="s">
        <v>107</v>
      </c>
      <c r="BA512" s="6" t="s">
        <v>4024</v>
      </c>
    </row>
    <row r="513" spans="1:53" ht="15.75" customHeight="1">
      <c r="A513" s="6">
        <f t="shared" ca="1" si="14"/>
        <v>0.98488089774038845</v>
      </c>
      <c r="B513" s="6" t="s">
        <v>182</v>
      </c>
      <c r="C513" s="6">
        <v>9187003</v>
      </c>
      <c r="D513" s="7">
        <v>42678</v>
      </c>
      <c r="E513" s="6" t="s">
        <v>76</v>
      </c>
      <c r="F513" s="6" t="s">
        <v>4025</v>
      </c>
      <c r="G513" s="6">
        <v>5</v>
      </c>
      <c r="H513" s="6" t="s">
        <v>58</v>
      </c>
      <c r="I513" s="6" t="s">
        <v>185</v>
      </c>
      <c r="J513" s="6">
        <v>22069</v>
      </c>
      <c r="K513" s="6">
        <v>5</v>
      </c>
      <c r="L513" s="7">
        <v>41244</v>
      </c>
      <c r="M513" s="7">
        <v>43434</v>
      </c>
      <c r="N513" s="6" t="s">
        <v>549</v>
      </c>
      <c r="O513" s="8" t="s">
        <v>4027</v>
      </c>
      <c r="P513" s="9" t="s">
        <v>73</v>
      </c>
      <c r="Q513" s="10">
        <v>97</v>
      </c>
      <c r="R513" s="6">
        <v>2</v>
      </c>
      <c r="S513" s="6" t="s">
        <v>2806</v>
      </c>
      <c r="T513" s="6" t="s">
        <v>2807</v>
      </c>
      <c r="U513" s="6" t="s">
        <v>2808</v>
      </c>
      <c r="V513" s="6" t="s">
        <v>218</v>
      </c>
      <c r="W513" s="6" t="s">
        <v>68</v>
      </c>
      <c r="X513" s="6">
        <v>2017</v>
      </c>
      <c r="Y513" s="6">
        <v>354859</v>
      </c>
      <c r="Z513" s="6" t="s">
        <v>182</v>
      </c>
      <c r="AA513" s="6">
        <v>250000</v>
      </c>
      <c r="AB513" s="6">
        <v>104859</v>
      </c>
      <c r="AC513" s="6" t="s">
        <v>69</v>
      </c>
      <c r="AD513" s="6" t="s">
        <v>4028</v>
      </c>
      <c r="AE513" s="6">
        <v>354859</v>
      </c>
      <c r="AF513" s="6" t="s">
        <v>165</v>
      </c>
      <c r="AG513" s="6">
        <v>30944214</v>
      </c>
      <c r="AH513" s="6">
        <v>2019</v>
      </c>
      <c r="AI513" s="6">
        <v>1</v>
      </c>
      <c r="AJ513" s="6" t="s">
        <v>807</v>
      </c>
      <c r="AK513" s="6" t="s">
        <v>4029</v>
      </c>
      <c r="AL513" s="9" t="s">
        <v>73</v>
      </c>
      <c r="AM513" s="10">
        <v>94</v>
      </c>
      <c r="AN513" s="6" t="s">
        <v>4030</v>
      </c>
      <c r="AO513" s="9" t="s">
        <v>73</v>
      </c>
      <c r="AP513" s="10">
        <v>97</v>
      </c>
      <c r="AQ513" s="6" t="str">
        <f t="shared" si="15"/>
        <v>ff</v>
      </c>
      <c r="AR513" s="6">
        <v>1</v>
      </c>
      <c r="AS513" s="6">
        <v>0</v>
      </c>
      <c r="AT513" s="6">
        <v>0</v>
      </c>
      <c r="AU513" s="6">
        <v>0</v>
      </c>
      <c r="AV513" s="6">
        <v>0</v>
      </c>
      <c r="AW513" s="6">
        <v>0</v>
      </c>
      <c r="AX513" s="6">
        <v>0</v>
      </c>
      <c r="AY513" s="6">
        <v>0</v>
      </c>
      <c r="AZ513" s="6" t="s">
        <v>197</v>
      </c>
      <c r="BA513" s="6" t="s">
        <v>4031</v>
      </c>
    </row>
    <row r="514" spans="1:53" ht="15.75" customHeight="1">
      <c r="A514" s="6">
        <f t="shared" ref="A514:A577" ca="1" si="16">RAND()</f>
        <v>2.6409468234022238E-2</v>
      </c>
      <c r="B514" s="6" t="s">
        <v>241</v>
      </c>
      <c r="C514" s="6">
        <v>9198040</v>
      </c>
      <c r="D514" s="7">
        <v>42725</v>
      </c>
      <c r="E514" s="6" t="s">
        <v>76</v>
      </c>
      <c r="F514" s="6" t="s">
        <v>4032</v>
      </c>
      <c r="G514" s="6">
        <v>5</v>
      </c>
      <c r="H514" s="6" t="s">
        <v>58</v>
      </c>
      <c r="I514" s="6" t="s">
        <v>243</v>
      </c>
      <c r="J514" s="6">
        <v>120947</v>
      </c>
      <c r="K514" s="6">
        <v>5</v>
      </c>
      <c r="L514" s="7">
        <v>41640</v>
      </c>
      <c r="M514" s="7">
        <v>43465</v>
      </c>
      <c r="N514" s="6" t="s">
        <v>4033</v>
      </c>
      <c r="O514" s="8" t="s">
        <v>1695</v>
      </c>
      <c r="P514" s="9" t="s">
        <v>62</v>
      </c>
      <c r="Q514" s="10">
        <v>99</v>
      </c>
      <c r="R514" s="6">
        <v>30</v>
      </c>
      <c r="S514" s="6" t="s">
        <v>1180</v>
      </c>
      <c r="T514" s="6" t="s">
        <v>1091</v>
      </c>
      <c r="U514" s="6" t="s">
        <v>149</v>
      </c>
      <c r="V514" s="6" t="s">
        <v>473</v>
      </c>
      <c r="W514" s="6" t="s">
        <v>68</v>
      </c>
      <c r="X514" s="6">
        <v>2017</v>
      </c>
      <c r="Y514" s="6">
        <v>425000</v>
      </c>
      <c r="Z514" s="6" t="s">
        <v>241</v>
      </c>
      <c r="AA514" s="6">
        <v>250000</v>
      </c>
      <c r="AB514" s="6">
        <v>175000</v>
      </c>
      <c r="AC514" s="6" t="s">
        <v>69</v>
      </c>
      <c r="AD514" s="6" t="s">
        <v>4035</v>
      </c>
      <c r="AE514" s="6">
        <v>425000</v>
      </c>
      <c r="AF514" s="6" t="s">
        <v>165</v>
      </c>
      <c r="AG514" s="6">
        <v>33974562</v>
      </c>
      <c r="AH514" s="6">
        <v>2021</v>
      </c>
      <c r="AI514" s="6">
        <v>1</v>
      </c>
      <c r="AJ514" s="6" t="s">
        <v>587</v>
      </c>
      <c r="AK514" s="6" t="s">
        <v>4036</v>
      </c>
      <c r="AL514" s="9" t="s">
        <v>62</v>
      </c>
      <c r="AM514" s="10">
        <v>100</v>
      </c>
      <c r="AN514" s="6" t="s">
        <v>4037</v>
      </c>
      <c r="AO514" s="9" t="s">
        <v>62</v>
      </c>
      <c r="AP514" s="10">
        <v>96</v>
      </c>
      <c r="AQ514" s="6" t="str">
        <f t="shared" ref="AQ514:AQ577" si="17">IF(OR(AL514="unknown", AO514="unknown"), "Missing", LEFT(AL514, 1) &amp; LEFT(AO514, 1))</f>
        <v>mm</v>
      </c>
      <c r="AR514" s="6">
        <v>0</v>
      </c>
      <c r="AS514" s="6">
        <v>0</v>
      </c>
      <c r="AT514" s="6">
        <v>1</v>
      </c>
      <c r="AU514" s="6">
        <v>1</v>
      </c>
      <c r="AV514" s="6">
        <v>1</v>
      </c>
      <c r="AW514" s="6">
        <v>0</v>
      </c>
      <c r="AX514" s="6">
        <v>0</v>
      </c>
      <c r="AY514" s="6">
        <v>0</v>
      </c>
      <c r="AZ514" s="6" t="s">
        <v>197</v>
      </c>
      <c r="BA514" s="6" t="s">
        <v>4038</v>
      </c>
    </row>
    <row r="515" spans="1:53" ht="15.75" customHeight="1">
      <c r="A515" s="6">
        <f t="shared" ca="1" si="16"/>
        <v>0.93055777182314869</v>
      </c>
      <c r="B515" s="6" t="s">
        <v>889</v>
      </c>
      <c r="C515" s="6">
        <v>9456741</v>
      </c>
      <c r="D515" s="7">
        <v>43164</v>
      </c>
      <c r="E515" s="6" t="s">
        <v>56</v>
      </c>
      <c r="F515" s="6" t="s">
        <v>4039</v>
      </c>
      <c r="G515" s="6">
        <v>5</v>
      </c>
      <c r="H515" s="6" t="s">
        <v>58</v>
      </c>
      <c r="I515" s="6" t="s">
        <v>891</v>
      </c>
      <c r="J515" s="6">
        <v>3154</v>
      </c>
      <c r="K515" s="6">
        <v>35</v>
      </c>
      <c r="L515" s="7">
        <v>30376</v>
      </c>
      <c r="M515" s="7">
        <v>43921</v>
      </c>
      <c r="N515" s="6" t="s">
        <v>2395</v>
      </c>
      <c r="O515" s="8" t="s">
        <v>2724</v>
      </c>
      <c r="P515" s="9" t="s">
        <v>62</v>
      </c>
      <c r="Q515" s="10">
        <v>99</v>
      </c>
      <c r="R515" s="6">
        <v>2</v>
      </c>
      <c r="S515" s="6" t="s">
        <v>4040</v>
      </c>
      <c r="T515" s="6" t="s">
        <v>4041</v>
      </c>
      <c r="U515" s="6" t="s">
        <v>884</v>
      </c>
      <c r="V515" s="6" t="s">
        <v>85</v>
      </c>
      <c r="W515" s="6" t="s">
        <v>68</v>
      </c>
      <c r="X515" s="6">
        <v>2018</v>
      </c>
      <c r="Y515" s="6">
        <v>364615</v>
      </c>
      <c r="Z515" s="6" t="s">
        <v>889</v>
      </c>
      <c r="AA515" s="6">
        <v>253179</v>
      </c>
      <c r="AB515" s="6">
        <v>111436</v>
      </c>
      <c r="AC515" s="6" t="s">
        <v>69</v>
      </c>
      <c r="AD515" s="6" t="s">
        <v>4042</v>
      </c>
      <c r="AE515" s="6">
        <v>364615</v>
      </c>
      <c r="AF515" s="6" t="s">
        <v>165</v>
      </c>
      <c r="AG515" s="6">
        <v>32672941</v>
      </c>
      <c r="AH515" s="6">
        <v>2020</v>
      </c>
      <c r="AI515" s="6">
        <v>0</v>
      </c>
      <c r="AJ515" s="6" t="s">
        <v>4043</v>
      </c>
      <c r="AK515" s="6" t="s">
        <v>4044</v>
      </c>
      <c r="AL515" s="9" t="s">
        <v>116</v>
      </c>
      <c r="AM515" s="9" t="s">
        <v>116</v>
      </c>
      <c r="AN515" s="6" t="s">
        <v>527</v>
      </c>
      <c r="AO515" s="9" t="s">
        <v>62</v>
      </c>
      <c r="AP515" s="10">
        <v>99</v>
      </c>
      <c r="AQ515" s="6" t="str">
        <f t="shared" si="17"/>
        <v>Missing</v>
      </c>
    </row>
    <row r="516" spans="1:53" ht="15.75" customHeight="1">
      <c r="A516" s="6">
        <f t="shared" ca="1" si="16"/>
        <v>0.45283756816303788</v>
      </c>
      <c r="B516" s="6" t="s">
        <v>182</v>
      </c>
      <c r="C516" s="6">
        <v>9546646</v>
      </c>
      <c r="D516" s="7">
        <v>43306</v>
      </c>
      <c r="E516" s="6" t="s">
        <v>76</v>
      </c>
      <c r="F516" s="6" t="s">
        <v>4045</v>
      </c>
      <c r="G516" s="6">
        <v>5</v>
      </c>
      <c r="H516" s="6" t="s">
        <v>58</v>
      </c>
      <c r="I516" s="6" t="s">
        <v>185</v>
      </c>
      <c r="J516" s="6">
        <v>25174</v>
      </c>
      <c r="K516" s="6">
        <v>5</v>
      </c>
      <c r="L516" s="7">
        <v>41905</v>
      </c>
      <c r="M516" s="7">
        <v>44408</v>
      </c>
      <c r="N516" s="6" t="s">
        <v>4046</v>
      </c>
      <c r="O516" s="8" t="s">
        <v>2367</v>
      </c>
      <c r="P516" s="9" t="s">
        <v>73</v>
      </c>
      <c r="Q516" s="10">
        <v>70</v>
      </c>
      <c r="R516" s="6">
        <v>7</v>
      </c>
      <c r="S516" s="6" t="s">
        <v>1729</v>
      </c>
      <c r="T516" s="6" t="s">
        <v>65</v>
      </c>
      <c r="U516" s="6" t="s">
        <v>66</v>
      </c>
      <c r="V516" s="6" t="s">
        <v>67</v>
      </c>
      <c r="W516" s="6" t="s">
        <v>68</v>
      </c>
      <c r="X516" s="6">
        <v>2018</v>
      </c>
      <c r="Y516" s="6">
        <v>627361</v>
      </c>
      <c r="Z516" s="6" t="s">
        <v>182</v>
      </c>
      <c r="AA516" s="6">
        <v>499882</v>
      </c>
      <c r="AB516" s="6">
        <v>127479</v>
      </c>
      <c r="AC516" s="6" t="s">
        <v>69</v>
      </c>
      <c r="AD516" s="6" t="s">
        <v>4048</v>
      </c>
      <c r="AE516" s="6">
        <v>627361</v>
      </c>
      <c r="AF516" s="6" t="s">
        <v>193</v>
      </c>
      <c r="AG516" s="6">
        <v>35414043</v>
      </c>
      <c r="AH516" s="6">
        <v>2022</v>
      </c>
      <c r="AI516" s="6">
        <v>1</v>
      </c>
      <c r="AJ516" s="6" t="s">
        <v>557</v>
      </c>
      <c r="AK516" s="6" t="s">
        <v>1305</v>
      </c>
      <c r="AL516" s="9" t="s">
        <v>73</v>
      </c>
      <c r="AM516" s="10">
        <v>98</v>
      </c>
      <c r="AN516" s="6" t="s">
        <v>4049</v>
      </c>
      <c r="AO516" s="9" t="s">
        <v>62</v>
      </c>
      <c r="AP516" s="10">
        <v>89</v>
      </c>
      <c r="AQ516" s="6" t="str">
        <f t="shared" si="17"/>
        <v>fm</v>
      </c>
      <c r="AR516" s="6">
        <v>0</v>
      </c>
      <c r="AS516" s="6">
        <v>1</v>
      </c>
      <c r="AT516" s="6">
        <v>0</v>
      </c>
      <c r="AU516" s="6">
        <v>0</v>
      </c>
      <c r="AV516" s="6">
        <v>0</v>
      </c>
      <c r="AW516" s="6">
        <v>0</v>
      </c>
      <c r="AX516" s="6">
        <v>1</v>
      </c>
      <c r="AY516" s="6">
        <v>0</v>
      </c>
      <c r="AZ516" s="6" t="s">
        <v>107</v>
      </c>
      <c r="BA516" s="6" t="s">
        <v>4050</v>
      </c>
    </row>
    <row r="517" spans="1:53" ht="15.75" customHeight="1">
      <c r="A517" s="6">
        <f t="shared" ca="1" si="16"/>
        <v>0.20598896280935608</v>
      </c>
      <c r="B517" s="6" t="s">
        <v>254</v>
      </c>
      <c r="C517" s="6">
        <v>9476331</v>
      </c>
      <c r="D517" s="7">
        <v>43214</v>
      </c>
      <c r="E517" s="6" t="s">
        <v>56</v>
      </c>
      <c r="F517" s="6" t="s">
        <v>4051</v>
      </c>
      <c r="G517" s="6">
        <v>5</v>
      </c>
      <c r="H517" s="6" t="s">
        <v>58</v>
      </c>
      <c r="I517" s="6" t="s">
        <v>256</v>
      </c>
      <c r="J517" s="6">
        <v>113636</v>
      </c>
      <c r="K517" s="6">
        <v>4</v>
      </c>
      <c r="L517" s="7">
        <v>42217</v>
      </c>
      <c r="M517" s="7">
        <v>43951</v>
      </c>
      <c r="N517" s="6" t="s">
        <v>4052</v>
      </c>
      <c r="O517" s="8" t="s">
        <v>4053</v>
      </c>
      <c r="P517" s="9" t="s">
        <v>62</v>
      </c>
      <c r="Q517" s="10">
        <v>96</v>
      </c>
      <c r="R517" s="6">
        <v>37</v>
      </c>
      <c r="S517" s="6" t="s">
        <v>1741</v>
      </c>
      <c r="T517" s="6" t="s">
        <v>1742</v>
      </c>
      <c r="U517" s="6" t="s">
        <v>149</v>
      </c>
      <c r="V517" s="6" t="s">
        <v>729</v>
      </c>
      <c r="W517" s="6" t="s">
        <v>68</v>
      </c>
      <c r="X517" s="6">
        <v>2018</v>
      </c>
      <c r="Y517" s="6">
        <v>325875</v>
      </c>
      <c r="Z517" s="6" t="s">
        <v>254</v>
      </c>
      <c r="AA517" s="6">
        <v>197500</v>
      </c>
      <c r="AB517" s="6">
        <v>128375</v>
      </c>
      <c r="AC517" s="6" t="s">
        <v>69</v>
      </c>
      <c r="AD517" s="6" t="s">
        <v>4054</v>
      </c>
      <c r="AE517" s="6">
        <v>325875</v>
      </c>
      <c r="AF517" s="6" t="s">
        <v>165</v>
      </c>
      <c r="AG517" s="6">
        <v>37236320</v>
      </c>
      <c r="AH517" s="6">
        <v>2023</v>
      </c>
      <c r="AI517" s="6">
        <v>0</v>
      </c>
      <c r="AJ517" s="6" t="s">
        <v>4055</v>
      </c>
      <c r="AK517" s="6" t="s">
        <v>4056</v>
      </c>
      <c r="AL517" s="9" t="s">
        <v>62</v>
      </c>
      <c r="AM517" s="10">
        <v>100</v>
      </c>
      <c r="AN517" s="6" t="s">
        <v>4057</v>
      </c>
      <c r="AO517" s="9" t="s">
        <v>62</v>
      </c>
      <c r="AP517" s="10">
        <v>96</v>
      </c>
      <c r="AQ517" s="6" t="str">
        <f t="shared" si="17"/>
        <v>mm</v>
      </c>
    </row>
    <row r="518" spans="1:53" ht="15.75" customHeight="1">
      <c r="A518" s="6">
        <f t="shared" ca="1" si="16"/>
        <v>0.48081640950580595</v>
      </c>
      <c r="B518" s="6" t="s">
        <v>254</v>
      </c>
      <c r="C518" s="6">
        <v>9526498</v>
      </c>
      <c r="D518" s="7">
        <v>43277</v>
      </c>
      <c r="E518" s="6" t="s">
        <v>56</v>
      </c>
      <c r="F518" s="6" t="s">
        <v>4058</v>
      </c>
      <c r="G518" s="6">
        <v>5</v>
      </c>
      <c r="H518" s="6" t="s">
        <v>58</v>
      </c>
      <c r="I518" s="6" t="s">
        <v>256</v>
      </c>
      <c r="J518" s="6">
        <v>50016</v>
      </c>
      <c r="K518" s="6">
        <v>26</v>
      </c>
      <c r="L518" s="7">
        <v>34182</v>
      </c>
      <c r="M518" s="7">
        <v>44012</v>
      </c>
      <c r="N518" s="6" t="s">
        <v>1862</v>
      </c>
      <c r="O518" s="8" t="s">
        <v>4059</v>
      </c>
      <c r="P518" s="9" t="s">
        <v>73</v>
      </c>
      <c r="Q518" s="10">
        <v>98</v>
      </c>
      <c r="R518" s="6">
        <v>7</v>
      </c>
      <c r="S518" s="6" t="s">
        <v>64</v>
      </c>
      <c r="T518" s="6" t="s">
        <v>65</v>
      </c>
      <c r="U518" s="6" t="s">
        <v>66</v>
      </c>
      <c r="V518" s="6" t="s">
        <v>102</v>
      </c>
      <c r="W518" s="6" t="s">
        <v>68</v>
      </c>
      <c r="X518" s="6">
        <v>2018</v>
      </c>
      <c r="Y518" s="6">
        <v>404390</v>
      </c>
      <c r="Z518" s="6" t="s">
        <v>254</v>
      </c>
      <c r="AA518" s="6">
        <v>253375</v>
      </c>
      <c r="AB518" s="6">
        <v>151015</v>
      </c>
      <c r="AC518" s="6" t="s">
        <v>69</v>
      </c>
      <c r="AD518" s="6" t="s">
        <v>4060</v>
      </c>
      <c r="AE518" s="6">
        <v>404390</v>
      </c>
      <c r="AF518" s="6" t="s">
        <v>165</v>
      </c>
      <c r="AG518" s="6">
        <v>33423931</v>
      </c>
      <c r="AH518" s="6">
        <v>2021</v>
      </c>
      <c r="AI518" s="6" t="s">
        <v>392</v>
      </c>
      <c r="AJ518" s="6" t="s">
        <v>4061</v>
      </c>
      <c r="AK518" s="6" t="s">
        <v>486</v>
      </c>
      <c r="AL518" s="9" t="s">
        <v>62</v>
      </c>
      <c r="AM518" s="10">
        <v>99</v>
      </c>
      <c r="AN518" s="6" t="s">
        <v>4062</v>
      </c>
      <c r="AO518" s="9" t="s">
        <v>73</v>
      </c>
      <c r="AP518" s="10">
        <v>98</v>
      </c>
      <c r="AQ518" s="6" t="str">
        <f t="shared" si="17"/>
        <v>mf</v>
      </c>
    </row>
    <row r="519" spans="1:53" ht="15.75" customHeight="1">
      <c r="A519" s="6">
        <f t="shared" ca="1" si="16"/>
        <v>0.45637214316610564</v>
      </c>
      <c r="B519" s="6" t="s">
        <v>75</v>
      </c>
      <c r="C519" s="6">
        <v>9266718</v>
      </c>
      <c r="D519" s="7">
        <v>42916</v>
      </c>
      <c r="E519" s="6" t="s">
        <v>4063</v>
      </c>
      <c r="F519" s="6" t="s">
        <v>4064</v>
      </c>
      <c r="G519" s="6">
        <v>5</v>
      </c>
      <c r="H519" s="6" t="s">
        <v>58</v>
      </c>
      <c r="I519" s="6" t="s">
        <v>78</v>
      </c>
      <c r="J519" s="6">
        <v>42504</v>
      </c>
      <c r="K519" s="6">
        <v>5</v>
      </c>
      <c r="L519" s="7">
        <v>41409</v>
      </c>
      <c r="M519" s="7">
        <v>43585</v>
      </c>
      <c r="N519" s="6" t="s">
        <v>792</v>
      </c>
      <c r="O519" s="8" t="s">
        <v>4066</v>
      </c>
      <c r="P519" s="9" t="s">
        <v>73</v>
      </c>
      <c r="Q519" s="10">
        <v>65</v>
      </c>
      <c r="R519" s="6">
        <v>7</v>
      </c>
      <c r="S519" s="6" t="s">
        <v>64</v>
      </c>
      <c r="T519" s="6" t="s">
        <v>65</v>
      </c>
      <c r="U519" s="6" t="s">
        <v>66</v>
      </c>
      <c r="V519" s="6" t="s">
        <v>67</v>
      </c>
      <c r="W519" s="6" t="s">
        <v>68</v>
      </c>
      <c r="X519" s="6">
        <v>2017</v>
      </c>
      <c r="Y519" s="6">
        <v>610079</v>
      </c>
      <c r="Z519" s="6" t="s">
        <v>75</v>
      </c>
      <c r="AA519" s="6">
        <v>388728</v>
      </c>
      <c r="AB519" s="6">
        <v>221351</v>
      </c>
      <c r="AC519" s="6" t="s">
        <v>69</v>
      </c>
      <c r="AD519" s="6" t="s">
        <v>4067</v>
      </c>
      <c r="AE519" s="6">
        <v>610079</v>
      </c>
      <c r="AF519" s="6" t="s">
        <v>193</v>
      </c>
      <c r="AG519" s="6">
        <v>35373112</v>
      </c>
      <c r="AH519" s="6">
        <v>2021</v>
      </c>
      <c r="AI519" s="6">
        <v>1</v>
      </c>
      <c r="AJ519" s="6" t="s">
        <v>4068</v>
      </c>
      <c r="AK519" s="6" t="s">
        <v>1612</v>
      </c>
      <c r="AL519" s="9" t="s">
        <v>73</v>
      </c>
      <c r="AM519" s="10">
        <v>98</v>
      </c>
      <c r="AN519" s="6" t="s">
        <v>3982</v>
      </c>
      <c r="AO519" s="9" t="s">
        <v>73</v>
      </c>
      <c r="AP519" s="10">
        <v>94</v>
      </c>
      <c r="AQ519" s="6" t="str">
        <f t="shared" si="17"/>
        <v>ff</v>
      </c>
      <c r="AR519" s="6">
        <v>0</v>
      </c>
      <c r="AS519" s="6">
        <v>0</v>
      </c>
      <c r="AT519" s="6">
        <v>1</v>
      </c>
      <c r="AU519" s="6">
        <v>1</v>
      </c>
      <c r="AV519" s="6">
        <v>1</v>
      </c>
      <c r="AW519" s="6">
        <v>0</v>
      </c>
      <c r="AX519" s="6">
        <v>0</v>
      </c>
      <c r="AY519" s="6">
        <v>0</v>
      </c>
      <c r="AZ519" s="6" t="s">
        <v>107</v>
      </c>
      <c r="BA519" s="6" t="s">
        <v>4069</v>
      </c>
    </row>
    <row r="520" spans="1:53" ht="15.75" customHeight="1">
      <c r="A520" s="6">
        <f t="shared" ca="1" si="16"/>
        <v>0.39244308437425379</v>
      </c>
      <c r="B520" s="6" t="s">
        <v>55</v>
      </c>
      <c r="C520" s="6">
        <v>9456810</v>
      </c>
      <c r="D520" s="7">
        <v>43179</v>
      </c>
      <c r="E520" s="6" t="s">
        <v>76</v>
      </c>
      <c r="F520" s="6" t="s">
        <v>4070</v>
      </c>
      <c r="G520" s="6">
        <v>5</v>
      </c>
      <c r="H520" s="6" t="s">
        <v>58</v>
      </c>
      <c r="I520" s="6" t="s">
        <v>59</v>
      </c>
      <c r="J520" s="6">
        <v>61934</v>
      </c>
      <c r="K520" s="6">
        <v>10</v>
      </c>
      <c r="L520" s="7">
        <v>39661</v>
      </c>
      <c r="M520" s="7">
        <v>43921</v>
      </c>
      <c r="N520" s="6" t="s">
        <v>1608</v>
      </c>
      <c r="O520" s="8" t="s">
        <v>2302</v>
      </c>
      <c r="P520" s="9" t="s">
        <v>62</v>
      </c>
      <c r="Q520" s="10">
        <v>99</v>
      </c>
      <c r="R520" s="6">
        <v>7</v>
      </c>
      <c r="S520" s="6" t="s">
        <v>1729</v>
      </c>
      <c r="T520" s="6" t="s">
        <v>65</v>
      </c>
      <c r="U520" s="6" t="s">
        <v>66</v>
      </c>
      <c r="V520" s="6" t="s">
        <v>67</v>
      </c>
      <c r="W520" s="6" t="s">
        <v>68</v>
      </c>
      <c r="X520" s="6">
        <v>2018</v>
      </c>
      <c r="Y520" s="6">
        <v>335781</v>
      </c>
      <c r="Z520" s="6" t="s">
        <v>55</v>
      </c>
      <c r="AA520" s="6">
        <v>218750</v>
      </c>
      <c r="AB520" s="6">
        <v>117031</v>
      </c>
      <c r="AC520" s="6" t="s">
        <v>69</v>
      </c>
      <c r="AD520" s="6" t="s">
        <v>4072</v>
      </c>
      <c r="AE520" s="6">
        <v>335781</v>
      </c>
      <c r="AF520" s="6" t="s">
        <v>165</v>
      </c>
      <c r="AG520" s="6">
        <v>31899311</v>
      </c>
      <c r="AH520" s="6">
        <v>2020</v>
      </c>
      <c r="AI520" s="6">
        <v>1</v>
      </c>
      <c r="AJ520" s="6" t="s">
        <v>4073</v>
      </c>
      <c r="AK520" s="6" t="s">
        <v>4074</v>
      </c>
      <c r="AL520" s="9" t="s">
        <v>62</v>
      </c>
      <c r="AM520" s="10">
        <v>93</v>
      </c>
      <c r="AN520" s="6" t="s">
        <v>3675</v>
      </c>
      <c r="AO520" s="9" t="s">
        <v>62</v>
      </c>
      <c r="AP520" s="10">
        <v>99</v>
      </c>
      <c r="AQ520" s="6" t="str">
        <f t="shared" si="17"/>
        <v>mm</v>
      </c>
      <c r="AR520" s="6">
        <v>1</v>
      </c>
      <c r="AS520" s="6">
        <v>0</v>
      </c>
      <c r="AT520" s="6">
        <v>0</v>
      </c>
      <c r="AU520" s="6">
        <v>0</v>
      </c>
      <c r="AV520" s="6">
        <v>0</v>
      </c>
      <c r="AW520" s="6">
        <v>0</v>
      </c>
      <c r="AX520" s="6">
        <v>0</v>
      </c>
      <c r="AY520" s="6">
        <v>0</v>
      </c>
      <c r="AZ520" s="6" t="s">
        <v>197</v>
      </c>
      <c r="BA520" s="6" t="s">
        <v>4075</v>
      </c>
    </row>
    <row r="521" spans="1:53" ht="15.75" customHeight="1">
      <c r="A521" s="6">
        <f t="shared" ca="1" si="16"/>
        <v>0.12307005405017823</v>
      </c>
      <c r="B521" s="6" t="s">
        <v>405</v>
      </c>
      <c r="C521" s="6">
        <v>9843818</v>
      </c>
      <c r="D521" s="7">
        <v>43600</v>
      </c>
      <c r="E521" s="6" t="s">
        <v>110</v>
      </c>
      <c r="F521" s="6" t="s">
        <v>4076</v>
      </c>
      <c r="G521" s="6">
        <v>7</v>
      </c>
      <c r="H521" s="6" t="s">
        <v>58</v>
      </c>
      <c r="I521" s="6" t="s">
        <v>407</v>
      </c>
      <c r="J521" s="6">
        <v>41730</v>
      </c>
      <c r="K521" s="6">
        <v>4</v>
      </c>
      <c r="L521" s="7">
        <v>43466</v>
      </c>
      <c r="M521" s="7">
        <v>44347</v>
      </c>
      <c r="N521" s="6" t="s">
        <v>4077</v>
      </c>
      <c r="O521" s="8" t="s">
        <v>4079</v>
      </c>
      <c r="P521" s="9" t="s">
        <v>62</v>
      </c>
      <c r="Q521" s="10">
        <v>99</v>
      </c>
      <c r="R521" s="6">
        <v>5</v>
      </c>
      <c r="S521" s="6" t="s">
        <v>1958</v>
      </c>
      <c r="T521" s="6" t="s">
        <v>1959</v>
      </c>
      <c r="U521" s="6" t="s">
        <v>347</v>
      </c>
      <c r="V521" s="6" t="s">
        <v>121</v>
      </c>
      <c r="W521" s="6" t="s">
        <v>68</v>
      </c>
      <c r="X521" s="6">
        <v>2018</v>
      </c>
      <c r="Y521" s="6">
        <v>272125</v>
      </c>
      <c r="Z521" s="6" t="s">
        <v>405</v>
      </c>
      <c r="AA521" s="6">
        <v>176705</v>
      </c>
      <c r="AB521" s="6">
        <v>95420</v>
      </c>
      <c r="AC521" s="6" t="s">
        <v>69</v>
      </c>
      <c r="AD521" s="6" t="s">
        <v>4080</v>
      </c>
      <c r="AE521" s="6">
        <v>272125</v>
      </c>
      <c r="AF521" s="6" t="s">
        <v>165</v>
      </c>
      <c r="AG521" s="6">
        <v>36939374</v>
      </c>
      <c r="AH521" s="6">
        <v>2023</v>
      </c>
      <c r="AI521" s="6">
        <v>1</v>
      </c>
      <c r="AJ521" s="6" t="s">
        <v>4081</v>
      </c>
      <c r="AK521" s="6" t="s">
        <v>4082</v>
      </c>
      <c r="AL521" s="9" t="s">
        <v>73</v>
      </c>
      <c r="AM521" s="10">
        <v>99</v>
      </c>
      <c r="AN521" s="6" t="s">
        <v>4083</v>
      </c>
      <c r="AO521" s="9" t="s">
        <v>62</v>
      </c>
      <c r="AP521" s="10">
        <v>99</v>
      </c>
      <c r="AQ521" s="6" t="str">
        <f t="shared" si="17"/>
        <v>fm</v>
      </c>
      <c r="AR521" s="6">
        <v>1</v>
      </c>
      <c r="AS521" s="6">
        <v>0</v>
      </c>
      <c r="AT521" s="6">
        <v>0</v>
      </c>
      <c r="AU521" s="6">
        <v>0</v>
      </c>
      <c r="AV521" s="6">
        <v>0</v>
      </c>
      <c r="AW521" s="6">
        <v>0</v>
      </c>
      <c r="AX521" s="6">
        <v>0</v>
      </c>
      <c r="AY521" s="6">
        <v>0</v>
      </c>
      <c r="AZ521" s="6" t="s">
        <v>301</v>
      </c>
      <c r="BA521" s="6" t="s">
        <v>4084</v>
      </c>
    </row>
    <row r="522" spans="1:53" ht="15.75" customHeight="1">
      <c r="A522" s="6">
        <f t="shared" ca="1" si="16"/>
        <v>0.2285814721694549</v>
      </c>
      <c r="B522" s="6" t="s">
        <v>254</v>
      </c>
      <c r="C522" s="6">
        <v>9329299</v>
      </c>
      <c r="D522" s="7">
        <v>42963</v>
      </c>
      <c r="E522" s="6" t="s">
        <v>56</v>
      </c>
      <c r="F522" s="6" t="s">
        <v>4085</v>
      </c>
      <c r="G522" s="6">
        <v>5</v>
      </c>
      <c r="H522" s="6" t="s">
        <v>58</v>
      </c>
      <c r="I522" s="6" t="s">
        <v>256</v>
      </c>
      <c r="J522" s="6">
        <v>112050</v>
      </c>
      <c r="K522" s="6">
        <v>4</v>
      </c>
      <c r="L522" s="7">
        <v>41912</v>
      </c>
      <c r="M522" s="7">
        <v>43708</v>
      </c>
      <c r="N522" s="6" t="s">
        <v>592</v>
      </c>
      <c r="O522" s="8" t="s">
        <v>1993</v>
      </c>
      <c r="P522" s="9" t="s">
        <v>73</v>
      </c>
      <c r="Q522" s="10">
        <v>99</v>
      </c>
      <c r="R522" s="6">
        <v>2</v>
      </c>
      <c r="S522" s="6" t="s">
        <v>778</v>
      </c>
      <c r="T522" s="6" t="s">
        <v>779</v>
      </c>
      <c r="U522" s="6" t="s">
        <v>780</v>
      </c>
      <c r="V522" s="6" t="s">
        <v>948</v>
      </c>
      <c r="W522" s="6" t="s">
        <v>68</v>
      </c>
      <c r="X522" s="6">
        <v>2017</v>
      </c>
      <c r="Y522" s="6">
        <v>307800</v>
      </c>
      <c r="Z522" s="6" t="s">
        <v>254</v>
      </c>
      <c r="AA522" s="6">
        <v>190000</v>
      </c>
      <c r="AB522" s="6">
        <v>117800</v>
      </c>
      <c r="AC522" s="6" t="s">
        <v>69</v>
      </c>
      <c r="AD522" s="6" t="s">
        <v>4086</v>
      </c>
      <c r="AE522" s="6">
        <v>307800</v>
      </c>
      <c r="AF522" s="6" t="s">
        <v>165</v>
      </c>
      <c r="AG522" s="6">
        <v>31483737</v>
      </c>
      <c r="AH522" s="6">
        <v>2019</v>
      </c>
      <c r="AI522" s="6">
        <v>0</v>
      </c>
      <c r="AJ522" s="6" t="s">
        <v>4087</v>
      </c>
      <c r="AK522" s="6" t="s">
        <v>4088</v>
      </c>
      <c r="AL522" s="9" t="s">
        <v>62</v>
      </c>
      <c r="AM522" s="10">
        <v>97</v>
      </c>
      <c r="AN522" s="6" t="s">
        <v>3278</v>
      </c>
      <c r="AO522" s="9" t="s">
        <v>73</v>
      </c>
      <c r="AP522" s="10">
        <v>98</v>
      </c>
      <c r="AQ522" s="6" t="str">
        <f t="shared" si="17"/>
        <v>mf</v>
      </c>
    </row>
    <row r="523" spans="1:53" ht="15.75" customHeight="1">
      <c r="A523" s="6">
        <f t="shared" ca="1" si="16"/>
        <v>0.82970244866855813</v>
      </c>
      <c r="B523" s="6" t="s">
        <v>182</v>
      </c>
      <c r="C523" s="6">
        <v>9525133</v>
      </c>
      <c r="D523" s="7">
        <v>43209</v>
      </c>
      <c r="E523" s="6" t="s">
        <v>56</v>
      </c>
      <c r="F523" s="6" t="s">
        <v>4089</v>
      </c>
      <c r="G523" s="6">
        <v>5</v>
      </c>
      <c r="H523" s="6" t="s">
        <v>58</v>
      </c>
      <c r="I523" s="6" t="s">
        <v>185</v>
      </c>
      <c r="J523" s="6">
        <v>24550</v>
      </c>
      <c r="K523" s="6">
        <v>5</v>
      </c>
      <c r="L523" s="7">
        <v>41822</v>
      </c>
      <c r="M523" s="7">
        <v>44316</v>
      </c>
      <c r="N523" s="6" t="s">
        <v>489</v>
      </c>
      <c r="O523" s="8" t="s">
        <v>4091</v>
      </c>
      <c r="P523" s="9" t="s">
        <v>62</v>
      </c>
      <c r="Q523" s="10">
        <v>95</v>
      </c>
      <c r="R523" s="6">
        <v>1</v>
      </c>
      <c r="S523" s="6" t="s">
        <v>247</v>
      </c>
      <c r="T523" s="6" t="s">
        <v>248</v>
      </c>
      <c r="U523" s="6" t="s">
        <v>249</v>
      </c>
      <c r="V523" s="6" t="s">
        <v>67</v>
      </c>
      <c r="W523" s="6" t="s">
        <v>68</v>
      </c>
      <c r="X523" s="6">
        <v>2018</v>
      </c>
      <c r="Y523" s="6">
        <v>375657</v>
      </c>
      <c r="Z523" s="6" t="s">
        <v>182</v>
      </c>
      <c r="AA523" s="6">
        <v>250000</v>
      </c>
      <c r="AB523" s="6">
        <v>125657</v>
      </c>
      <c r="AC523" s="6" t="s">
        <v>69</v>
      </c>
      <c r="AD523" s="6" t="s">
        <v>4092</v>
      </c>
      <c r="AE523" s="6">
        <v>375657</v>
      </c>
      <c r="AF523" s="6" t="s">
        <v>165</v>
      </c>
      <c r="AG523" s="6">
        <v>35737876</v>
      </c>
      <c r="AH523" s="6">
        <v>2023</v>
      </c>
      <c r="AI523" s="6">
        <v>1</v>
      </c>
      <c r="AJ523" s="6" t="s">
        <v>4093</v>
      </c>
      <c r="AK523" s="6" t="s">
        <v>4094</v>
      </c>
      <c r="AL523" s="9" t="s">
        <v>73</v>
      </c>
      <c r="AM523" s="10">
        <v>99</v>
      </c>
      <c r="AN523" s="6" t="s">
        <v>4083</v>
      </c>
      <c r="AO523" s="9" t="s">
        <v>62</v>
      </c>
      <c r="AP523" s="10">
        <v>99</v>
      </c>
      <c r="AQ523" s="6" t="str">
        <f t="shared" si="17"/>
        <v>fm</v>
      </c>
      <c r="AR523" s="6">
        <v>0</v>
      </c>
      <c r="AS523" s="6">
        <v>0</v>
      </c>
      <c r="AT523" s="6">
        <v>1</v>
      </c>
      <c r="AU523" s="6">
        <v>1</v>
      </c>
      <c r="AV523" s="6">
        <v>0</v>
      </c>
      <c r="AW523" s="6">
        <v>0</v>
      </c>
      <c r="AX523" s="6">
        <v>0</v>
      </c>
      <c r="AY523" s="6">
        <v>0</v>
      </c>
      <c r="AZ523" s="6" t="s">
        <v>107</v>
      </c>
      <c r="BA523" s="6" t="s">
        <v>4095</v>
      </c>
    </row>
    <row r="524" spans="1:53" ht="15.75" customHeight="1">
      <c r="A524" s="6">
        <f t="shared" ca="1" si="16"/>
        <v>0.80420523368755537</v>
      </c>
      <c r="B524" s="6" t="s">
        <v>199</v>
      </c>
      <c r="C524" s="6">
        <v>9250109</v>
      </c>
      <c r="D524" s="7">
        <v>42807</v>
      </c>
      <c r="E524" s="6" t="s">
        <v>76</v>
      </c>
      <c r="F524" s="6" t="s">
        <v>4096</v>
      </c>
      <c r="G524" s="6">
        <v>5</v>
      </c>
      <c r="H524" s="6" t="s">
        <v>58</v>
      </c>
      <c r="I524" s="6" t="s">
        <v>149</v>
      </c>
      <c r="J524" s="6">
        <v>172574</v>
      </c>
      <c r="K524" s="6">
        <v>5</v>
      </c>
      <c r="L524" s="7">
        <v>41365</v>
      </c>
      <c r="M524" s="7">
        <v>43343</v>
      </c>
      <c r="N524" s="6" t="s">
        <v>489</v>
      </c>
      <c r="O524" s="8" t="s">
        <v>4097</v>
      </c>
      <c r="P524" s="9" t="s">
        <v>62</v>
      </c>
      <c r="Q524" s="10">
        <v>68</v>
      </c>
      <c r="R524" s="6">
        <v>2</v>
      </c>
      <c r="S524" s="6" t="s">
        <v>2397</v>
      </c>
      <c r="T524" s="6" t="s">
        <v>2398</v>
      </c>
      <c r="U524" s="6" t="s">
        <v>2051</v>
      </c>
      <c r="V524" s="6" t="s">
        <v>218</v>
      </c>
      <c r="W524" s="6" t="s">
        <v>68</v>
      </c>
      <c r="X524" s="6">
        <v>2017</v>
      </c>
      <c r="Y524" s="6">
        <v>311253</v>
      </c>
      <c r="Z524" s="6" t="s">
        <v>199</v>
      </c>
      <c r="AA524" s="6">
        <v>216914</v>
      </c>
      <c r="AB524" s="6">
        <v>94339</v>
      </c>
      <c r="AC524" s="6" t="s">
        <v>69</v>
      </c>
      <c r="AD524" s="6" t="s">
        <v>4098</v>
      </c>
      <c r="AE524" s="6">
        <v>311253</v>
      </c>
      <c r="AF524" s="6" t="s">
        <v>165</v>
      </c>
      <c r="AG524" s="6">
        <v>31951198</v>
      </c>
      <c r="AH524" s="6">
        <v>2020</v>
      </c>
      <c r="AI524" s="6">
        <v>0</v>
      </c>
      <c r="AJ524" s="6" t="s">
        <v>526</v>
      </c>
      <c r="AK524" s="6" t="s">
        <v>4099</v>
      </c>
      <c r="AL524" s="9" t="s">
        <v>62</v>
      </c>
      <c r="AM524" s="10">
        <v>100</v>
      </c>
      <c r="AN524" s="6" t="s">
        <v>4100</v>
      </c>
      <c r="AO524" s="9" t="s">
        <v>62</v>
      </c>
      <c r="AP524" s="10">
        <v>68</v>
      </c>
      <c r="AQ524" s="6" t="str">
        <f t="shared" si="17"/>
        <v>mm</v>
      </c>
    </row>
    <row r="525" spans="1:53" ht="15.75" customHeight="1">
      <c r="A525" s="6">
        <f t="shared" ca="1" si="16"/>
        <v>0.68165364007487961</v>
      </c>
      <c r="B525" s="6" t="s">
        <v>199</v>
      </c>
      <c r="C525" s="6">
        <v>9266369</v>
      </c>
      <c r="D525" s="7">
        <v>42874</v>
      </c>
      <c r="E525" s="6" t="s">
        <v>76</v>
      </c>
      <c r="F525" s="6" t="s">
        <v>4101</v>
      </c>
      <c r="G525" s="6">
        <v>5</v>
      </c>
      <c r="H525" s="6" t="s">
        <v>58</v>
      </c>
      <c r="I525" s="6" t="s">
        <v>149</v>
      </c>
      <c r="J525" s="6">
        <v>176695</v>
      </c>
      <c r="K525" s="6">
        <v>5</v>
      </c>
      <c r="L525" s="7">
        <v>41487</v>
      </c>
      <c r="M525" s="7">
        <v>43251</v>
      </c>
      <c r="N525" s="6" t="s">
        <v>864</v>
      </c>
      <c r="O525" s="8" t="s">
        <v>4103</v>
      </c>
      <c r="P525" s="9" t="s">
        <v>73</v>
      </c>
      <c r="Q525" s="10">
        <v>98</v>
      </c>
      <c r="R525" s="6">
        <v>1</v>
      </c>
      <c r="S525" s="6" t="s">
        <v>161</v>
      </c>
      <c r="T525" s="6" t="s">
        <v>162</v>
      </c>
      <c r="U525" s="6" t="s">
        <v>163</v>
      </c>
      <c r="V525" s="6" t="s">
        <v>67</v>
      </c>
      <c r="W525" s="6" t="s">
        <v>68</v>
      </c>
      <c r="X525" s="6">
        <v>2017</v>
      </c>
      <c r="Y525" s="6">
        <v>315400</v>
      </c>
      <c r="Z525" s="6" t="s">
        <v>199</v>
      </c>
      <c r="AA525" s="6">
        <v>207500</v>
      </c>
      <c r="AB525" s="6">
        <v>107900</v>
      </c>
      <c r="AC525" s="6" t="s">
        <v>69</v>
      </c>
      <c r="AD525" s="6" t="s">
        <v>4104</v>
      </c>
      <c r="AE525" s="6">
        <v>315400</v>
      </c>
      <c r="AF525" s="6" t="s">
        <v>165</v>
      </c>
      <c r="AG525" s="6">
        <v>30595449</v>
      </c>
      <c r="AH525" s="6">
        <v>2018</v>
      </c>
      <c r="AI525" s="6">
        <v>1</v>
      </c>
      <c r="AJ525" s="6" t="s">
        <v>4105</v>
      </c>
      <c r="AK525" s="6" t="s">
        <v>4106</v>
      </c>
      <c r="AL525" s="9" t="s">
        <v>62</v>
      </c>
      <c r="AM525" s="10">
        <v>99</v>
      </c>
      <c r="AN525" s="6" t="s">
        <v>4107</v>
      </c>
      <c r="AO525" s="9" t="s">
        <v>62</v>
      </c>
      <c r="AP525" s="10">
        <v>99</v>
      </c>
      <c r="AQ525" s="6" t="str">
        <f t="shared" si="17"/>
        <v>mm</v>
      </c>
      <c r="AR525" s="6">
        <v>0</v>
      </c>
      <c r="AS525" s="6">
        <v>0</v>
      </c>
      <c r="AT525" s="6">
        <v>1</v>
      </c>
      <c r="AU525" s="6">
        <v>0</v>
      </c>
      <c r="AV525" s="6">
        <v>0</v>
      </c>
      <c r="AW525" s="6">
        <v>0</v>
      </c>
      <c r="AX525" s="6">
        <v>0</v>
      </c>
      <c r="AY525" s="6">
        <v>0</v>
      </c>
      <c r="AZ525" s="6" t="s">
        <v>301</v>
      </c>
      <c r="BA525" s="6" t="s">
        <v>4108</v>
      </c>
    </row>
    <row r="526" spans="1:53" ht="15.75" customHeight="1">
      <c r="A526" s="6">
        <f t="shared" ca="1" si="16"/>
        <v>0.73492033854634531</v>
      </c>
      <c r="B526" s="6" t="s">
        <v>241</v>
      </c>
      <c r="C526" s="6">
        <v>9536883</v>
      </c>
      <c r="D526" s="7">
        <v>43307</v>
      </c>
      <c r="E526" s="6" t="s">
        <v>56</v>
      </c>
      <c r="F526" s="6" t="s">
        <v>4109</v>
      </c>
      <c r="G526" s="6">
        <v>5</v>
      </c>
      <c r="H526" s="6" t="s">
        <v>58</v>
      </c>
      <c r="I526" s="6" t="s">
        <v>243</v>
      </c>
      <c r="J526" s="6">
        <v>127426</v>
      </c>
      <c r="K526" s="6">
        <v>4</v>
      </c>
      <c r="L526" s="7">
        <v>42248</v>
      </c>
      <c r="M526" s="7">
        <v>44012</v>
      </c>
      <c r="N526" s="6" t="s">
        <v>4033</v>
      </c>
      <c r="O526" s="8" t="s">
        <v>4111</v>
      </c>
      <c r="P526" s="9" t="s">
        <v>73</v>
      </c>
      <c r="Q526" s="10">
        <v>97</v>
      </c>
      <c r="R526" s="6">
        <v>2</v>
      </c>
      <c r="S526" s="6" t="s">
        <v>2348</v>
      </c>
      <c r="T526" s="6" t="s">
        <v>543</v>
      </c>
      <c r="U526" s="6" t="s">
        <v>205</v>
      </c>
      <c r="V526" s="6" t="s">
        <v>67</v>
      </c>
      <c r="W526" s="6" t="s">
        <v>68</v>
      </c>
      <c r="X526" s="6">
        <v>2018</v>
      </c>
      <c r="Y526" s="6">
        <v>395595</v>
      </c>
      <c r="Z526" s="6" t="s">
        <v>241</v>
      </c>
      <c r="AA526" s="6">
        <v>259708</v>
      </c>
      <c r="AB526" s="6">
        <v>135887</v>
      </c>
      <c r="AC526" s="6" t="s">
        <v>69</v>
      </c>
      <c r="AD526" s="6" t="s">
        <v>4112</v>
      </c>
      <c r="AE526" s="6">
        <v>395595</v>
      </c>
      <c r="AF526" s="6" t="s">
        <v>165</v>
      </c>
      <c r="AG526" s="6">
        <v>30258080</v>
      </c>
      <c r="AH526" s="6">
        <v>2018</v>
      </c>
      <c r="AI526" s="6">
        <v>1</v>
      </c>
      <c r="AJ526" s="6" t="s">
        <v>2032</v>
      </c>
      <c r="AK526" s="6" t="s">
        <v>4113</v>
      </c>
      <c r="AL526" s="9" t="s">
        <v>116</v>
      </c>
      <c r="AM526" s="9" t="s">
        <v>116</v>
      </c>
      <c r="AN526" s="6" t="s">
        <v>941</v>
      </c>
      <c r="AO526" s="9" t="s">
        <v>73</v>
      </c>
      <c r="AP526" s="10">
        <v>97</v>
      </c>
      <c r="AQ526" s="6" t="str">
        <f t="shared" si="17"/>
        <v>Missing</v>
      </c>
      <c r="AR526" s="6">
        <v>0</v>
      </c>
      <c r="AS526" s="6">
        <v>0</v>
      </c>
      <c r="AT526" s="6">
        <v>1</v>
      </c>
      <c r="AU526" s="6">
        <v>1</v>
      </c>
      <c r="AV526" s="6">
        <v>0</v>
      </c>
      <c r="AW526" s="6">
        <v>0</v>
      </c>
      <c r="AX526" s="6">
        <v>0</v>
      </c>
      <c r="AY526" s="6">
        <v>0</v>
      </c>
      <c r="AZ526" s="6" t="s">
        <v>107</v>
      </c>
      <c r="BA526" s="6" t="s">
        <v>4114</v>
      </c>
    </row>
    <row r="527" spans="1:53" ht="15.75" customHeight="1">
      <c r="A527" s="6">
        <f t="shared" ca="1" si="16"/>
        <v>0.38696469895457264</v>
      </c>
      <c r="B527" s="6" t="s">
        <v>254</v>
      </c>
      <c r="C527" s="6">
        <v>9275491</v>
      </c>
      <c r="D527" s="7">
        <v>42837</v>
      </c>
      <c r="E527" s="6" t="s">
        <v>76</v>
      </c>
      <c r="F527" s="6" t="s">
        <v>4115</v>
      </c>
      <c r="G527" s="6">
        <v>5</v>
      </c>
      <c r="H527" s="6" t="s">
        <v>58</v>
      </c>
      <c r="I527" s="6" t="s">
        <v>256</v>
      </c>
      <c r="J527" s="6">
        <v>57761</v>
      </c>
      <c r="K527" s="6">
        <v>17</v>
      </c>
      <c r="L527" s="7">
        <v>35916</v>
      </c>
      <c r="M527" s="7">
        <v>44074</v>
      </c>
      <c r="N527" s="6" t="s">
        <v>4116</v>
      </c>
      <c r="O527" s="8" t="s">
        <v>4117</v>
      </c>
      <c r="P527" s="9" t="s">
        <v>73</v>
      </c>
      <c r="Q527" s="10">
        <v>75</v>
      </c>
      <c r="R527" s="6">
        <v>50</v>
      </c>
      <c r="S527" s="6" t="s">
        <v>357</v>
      </c>
      <c r="T527" s="6" t="s">
        <v>358</v>
      </c>
      <c r="U527" s="6" t="s">
        <v>149</v>
      </c>
      <c r="V527" s="6" t="s">
        <v>67</v>
      </c>
      <c r="W527" s="6" t="s">
        <v>68</v>
      </c>
      <c r="X527" s="6">
        <v>2017</v>
      </c>
      <c r="Y527" s="6">
        <v>322377</v>
      </c>
      <c r="Z527" s="6" t="s">
        <v>254</v>
      </c>
      <c r="AA527" s="6">
        <v>207985</v>
      </c>
      <c r="AB527" s="6">
        <v>114392</v>
      </c>
      <c r="AC527" s="6" t="s">
        <v>69</v>
      </c>
      <c r="AD527" s="6" t="s">
        <v>4118</v>
      </c>
      <c r="AE527" s="6">
        <v>322377</v>
      </c>
      <c r="AF527" s="6" t="s">
        <v>165</v>
      </c>
      <c r="AG527" s="6">
        <v>38131305</v>
      </c>
      <c r="AH527" s="6">
        <v>2023</v>
      </c>
      <c r="AI527" s="6">
        <v>0</v>
      </c>
      <c r="AJ527" s="6" t="s">
        <v>4119</v>
      </c>
      <c r="AK527" s="6" t="s">
        <v>4120</v>
      </c>
      <c r="AL527" s="9" t="s">
        <v>73</v>
      </c>
      <c r="AM527" s="10">
        <v>65</v>
      </c>
      <c r="AN527" s="6" t="s">
        <v>4121</v>
      </c>
      <c r="AO527" s="9" t="s">
        <v>73</v>
      </c>
      <c r="AP527" s="10">
        <v>60</v>
      </c>
      <c r="AQ527" s="6" t="str">
        <f t="shared" si="17"/>
        <v>ff</v>
      </c>
    </row>
    <row r="528" spans="1:53" ht="15.75" customHeight="1">
      <c r="A528" s="6">
        <f t="shared" ca="1" si="16"/>
        <v>0.75103156134005999</v>
      </c>
      <c r="B528" s="6" t="s">
        <v>199</v>
      </c>
      <c r="C528" s="6">
        <v>9222722</v>
      </c>
      <c r="D528" s="7">
        <v>42786</v>
      </c>
      <c r="E528" s="6" t="s">
        <v>76</v>
      </c>
      <c r="F528" s="6" t="s">
        <v>4122</v>
      </c>
      <c r="G528" s="6">
        <v>5</v>
      </c>
      <c r="H528" s="6" t="s">
        <v>58</v>
      </c>
      <c r="I528" s="6" t="s">
        <v>149</v>
      </c>
      <c r="J528" s="6">
        <v>166412</v>
      </c>
      <c r="K528" s="6">
        <v>5</v>
      </c>
      <c r="L528" s="7">
        <v>41334</v>
      </c>
      <c r="M528" s="7">
        <v>43524</v>
      </c>
      <c r="N528" s="6" t="s">
        <v>1998</v>
      </c>
      <c r="O528" s="8" t="s">
        <v>4123</v>
      </c>
      <c r="P528" s="9" t="s">
        <v>62</v>
      </c>
      <c r="Q528" s="10">
        <v>92</v>
      </c>
      <c r="R528" s="6">
        <v>4</v>
      </c>
      <c r="S528" s="6" t="s">
        <v>444</v>
      </c>
      <c r="T528" s="6" t="s">
        <v>445</v>
      </c>
      <c r="U528" s="6" t="s">
        <v>149</v>
      </c>
      <c r="V528" s="6" t="s">
        <v>67</v>
      </c>
      <c r="W528" s="6" t="s">
        <v>68</v>
      </c>
      <c r="X528" s="6">
        <v>2017</v>
      </c>
      <c r="Y528" s="6">
        <v>277200</v>
      </c>
      <c r="Z528" s="6" t="s">
        <v>199</v>
      </c>
      <c r="AA528" s="6">
        <v>180000</v>
      </c>
      <c r="AB528" s="6">
        <v>97200</v>
      </c>
      <c r="AC528" s="6" t="s">
        <v>69</v>
      </c>
      <c r="AD528" s="6" t="s">
        <v>4124</v>
      </c>
      <c r="AE528" s="6">
        <v>277200</v>
      </c>
      <c r="AF528" s="6" t="s">
        <v>165</v>
      </c>
      <c r="AG528" s="6">
        <v>30400005</v>
      </c>
      <c r="AH528" s="6">
        <v>2019</v>
      </c>
      <c r="AI528" s="6" t="s">
        <v>392</v>
      </c>
      <c r="AJ528" s="6" t="s">
        <v>4125</v>
      </c>
      <c r="AK528" s="6" t="s">
        <v>374</v>
      </c>
      <c r="AL528" s="9" t="s">
        <v>62</v>
      </c>
      <c r="AM528" s="10">
        <v>100</v>
      </c>
      <c r="AN528" s="6" t="s">
        <v>4126</v>
      </c>
      <c r="AO528" s="9" t="s">
        <v>62</v>
      </c>
      <c r="AP528" s="10">
        <v>92</v>
      </c>
      <c r="AQ528" s="6" t="str">
        <f t="shared" si="17"/>
        <v>mm</v>
      </c>
    </row>
    <row r="529" spans="1:53" ht="15.75" customHeight="1">
      <c r="A529" s="6">
        <f t="shared" ca="1" si="16"/>
        <v>0.52052064979893431</v>
      </c>
      <c r="B529" s="6" t="s">
        <v>241</v>
      </c>
      <c r="C529" s="6">
        <v>9446783</v>
      </c>
      <c r="D529" s="7">
        <v>43159</v>
      </c>
      <c r="E529" s="6" t="s">
        <v>56</v>
      </c>
      <c r="F529" s="6" t="s">
        <v>4127</v>
      </c>
      <c r="G529" s="6">
        <v>5</v>
      </c>
      <c r="H529" s="6" t="s">
        <v>58</v>
      </c>
      <c r="I529" s="6" t="s">
        <v>243</v>
      </c>
      <c r="J529" s="6">
        <v>122648</v>
      </c>
      <c r="K529" s="6">
        <v>4</v>
      </c>
      <c r="L529" s="7">
        <v>42142</v>
      </c>
      <c r="M529" s="7">
        <v>43890</v>
      </c>
      <c r="N529" s="6" t="s">
        <v>834</v>
      </c>
      <c r="O529" s="8" t="s">
        <v>4111</v>
      </c>
      <c r="P529" s="9" t="s">
        <v>73</v>
      </c>
      <c r="Q529" s="10">
        <v>97</v>
      </c>
      <c r="R529" s="6">
        <v>12</v>
      </c>
      <c r="S529" s="6" t="s">
        <v>656</v>
      </c>
      <c r="T529" s="6" t="s">
        <v>204</v>
      </c>
      <c r="U529" s="6" t="s">
        <v>205</v>
      </c>
      <c r="V529" s="6" t="s">
        <v>67</v>
      </c>
      <c r="W529" s="6" t="s">
        <v>68</v>
      </c>
      <c r="X529" s="6">
        <v>2018</v>
      </c>
      <c r="Y529" s="6">
        <v>617803</v>
      </c>
      <c r="Z529" s="6" t="s">
        <v>241</v>
      </c>
      <c r="AA529" s="6">
        <v>665148</v>
      </c>
      <c r="AB529" s="6">
        <v>128714</v>
      </c>
      <c r="AC529" s="6" t="s">
        <v>69</v>
      </c>
      <c r="AD529" s="6" t="s">
        <v>4130</v>
      </c>
      <c r="AE529" s="6">
        <v>617803</v>
      </c>
      <c r="AF529" s="6" t="s">
        <v>165</v>
      </c>
      <c r="AG529" s="6">
        <v>35141821</v>
      </c>
      <c r="AH529" s="6">
        <v>2022</v>
      </c>
      <c r="AI529" s="6">
        <v>1</v>
      </c>
      <c r="AJ529" s="6" t="s">
        <v>4131</v>
      </c>
      <c r="AK529" s="6" t="s">
        <v>4132</v>
      </c>
      <c r="AL529" s="9" t="s">
        <v>62</v>
      </c>
      <c r="AM529" s="10">
        <v>53</v>
      </c>
      <c r="AN529" s="6" t="s">
        <v>941</v>
      </c>
      <c r="AO529" s="9" t="s">
        <v>73</v>
      </c>
      <c r="AP529" s="10">
        <v>97</v>
      </c>
      <c r="AQ529" s="6" t="str">
        <f t="shared" si="17"/>
        <v>mf</v>
      </c>
      <c r="AR529" s="6">
        <v>0</v>
      </c>
      <c r="AS529" s="6">
        <v>0</v>
      </c>
      <c r="AT529" s="6">
        <v>1</v>
      </c>
      <c r="AU529" s="6">
        <v>1</v>
      </c>
      <c r="AV529" s="6">
        <v>1</v>
      </c>
      <c r="AW529" s="6">
        <v>1</v>
      </c>
      <c r="AX529" s="6">
        <v>0</v>
      </c>
      <c r="AY529" s="6">
        <v>0</v>
      </c>
      <c r="AZ529" s="6" t="s">
        <v>90</v>
      </c>
      <c r="BA529" s="6" t="s">
        <v>4133</v>
      </c>
    </row>
    <row r="530" spans="1:53" ht="15.75" customHeight="1">
      <c r="A530" s="6">
        <f t="shared" ca="1" si="16"/>
        <v>0.14009468440033923</v>
      </c>
      <c r="B530" s="6" t="s">
        <v>303</v>
      </c>
      <c r="C530" s="6">
        <v>9449434</v>
      </c>
      <c r="D530" s="7">
        <v>43165</v>
      </c>
      <c r="E530" s="6" t="s">
        <v>900</v>
      </c>
      <c r="F530" s="6" t="s">
        <v>4134</v>
      </c>
      <c r="G530" s="6">
        <v>5</v>
      </c>
      <c r="H530" s="6" t="s">
        <v>58</v>
      </c>
      <c r="I530" s="6" t="s">
        <v>305</v>
      </c>
      <c r="J530" s="6">
        <v>104847</v>
      </c>
      <c r="K530" s="6">
        <v>3</v>
      </c>
      <c r="L530" s="7">
        <v>42461</v>
      </c>
      <c r="M530" s="7">
        <v>44651</v>
      </c>
      <c r="N530" s="6" t="s">
        <v>4135</v>
      </c>
      <c r="O530" s="8" t="s">
        <v>4136</v>
      </c>
      <c r="P530" s="9" t="s">
        <v>62</v>
      </c>
      <c r="Q530" s="10">
        <v>98</v>
      </c>
      <c r="R530" s="6">
        <v>2</v>
      </c>
      <c r="S530" s="6" t="s">
        <v>778</v>
      </c>
      <c r="T530" s="6" t="s">
        <v>779</v>
      </c>
      <c r="U530" s="6" t="s">
        <v>780</v>
      </c>
      <c r="V530" s="6" t="s">
        <v>67</v>
      </c>
      <c r="W530" s="6" t="s">
        <v>68</v>
      </c>
      <c r="X530" s="6">
        <v>2018</v>
      </c>
      <c r="Y530" s="6">
        <v>436535</v>
      </c>
      <c r="Z530" s="6" t="s">
        <v>303</v>
      </c>
      <c r="AA530" s="6">
        <v>310983</v>
      </c>
      <c r="AB530" s="6">
        <v>125552</v>
      </c>
      <c r="AC530" s="6" t="s">
        <v>69</v>
      </c>
      <c r="AD530" s="6" t="s">
        <v>4137</v>
      </c>
      <c r="AE530" s="6">
        <v>436535</v>
      </c>
      <c r="AF530" s="6" t="s">
        <v>165</v>
      </c>
      <c r="AG530" s="6">
        <v>34544277</v>
      </c>
      <c r="AH530" s="6">
        <v>2021</v>
      </c>
      <c r="AI530" s="6" t="s">
        <v>392</v>
      </c>
      <c r="AJ530" s="6" t="s">
        <v>4138</v>
      </c>
      <c r="AK530" s="6" t="s">
        <v>476</v>
      </c>
      <c r="AL530" s="9" t="s">
        <v>62</v>
      </c>
      <c r="AM530" s="10">
        <v>99</v>
      </c>
      <c r="AN530" s="6" t="s">
        <v>4139</v>
      </c>
      <c r="AO530" s="9" t="s">
        <v>73</v>
      </c>
      <c r="AP530" s="10">
        <v>97</v>
      </c>
      <c r="AQ530" s="6" t="str">
        <f t="shared" si="17"/>
        <v>mf</v>
      </c>
    </row>
    <row r="531" spans="1:53" ht="15.75" customHeight="1">
      <c r="A531" s="6">
        <f t="shared" ca="1" si="16"/>
        <v>0.22721010695699662</v>
      </c>
      <c r="B531" s="6" t="s">
        <v>254</v>
      </c>
      <c r="C531" s="6">
        <v>9548698</v>
      </c>
      <c r="D531" s="7">
        <v>43343</v>
      </c>
      <c r="E531" s="6" t="s">
        <v>56</v>
      </c>
      <c r="F531" s="6" t="s">
        <v>4140</v>
      </c>
      <c r="G531" s="6">
        <v>5</v>
      </c>
      <c r="H531" s="6" t="s">
        <v>58</v>
      </c>
      <c r="I531" s="6" t="s">
        <v>256</v>
      </c>
      <c r="J531" s="6">
        <v>76388</v>
      </c>
      <c r="K531" s="6">
        <v>13</v>
      </c>
      <c r="L531" s="7">
        <v>38985</v>
      </c>
      <c r="M531" s="7">
        <v>43708</v>
      </c>
      <c r="N531" s="6" t="s">
        <v>1057</v>
      </c>
      <c r="O531" s="8" t="s">
        <v>4141</v>
      </c>
      <c r="P531" s="9" t="s">
        <v>62</v>
      </c>
      <c r="Q531" s="10">
        <v>82</v>
      </c>
      <c r="R531" s="6">
        <v>8</v>
      </c>
      <c r="S531" s="6" t="s">
        <v>2448</v>
      </c>
      <c r="T531" s="6" t="s">
        <v>472</v>
      </c>
      <c r="U531" s="6" t="s">
        <v>311</v>
      </c>
      <c r="V531" s="6" t="s">
        <v>473</v>
      </c>
      <c r="W531" s="6" t="s">
        <v>68</v>
      </c>
      <c r="X531" s="6">
        <v>2018</v>
      </c>
      <c r="Y531" s="6">
        <v>330426</v>
      </c>
      <c r="Z531" s="6" t="s">
        <v>254</v>
      </c>
      <c r="AA531" s="6">
        <v>189900</v>
      </c>
      <c r="AB531" s="6">
        <v>140526</v>
      </c>
      <c r="AC531" s="6" t="s">
        <v>69</v>
      </c>
      <c r="AD531" s="6" t="s">
        <v>4142</v>
      </c>
      <c r="AE531" s="6">
        <v>330426</v>
      </c>
      <c r="AF531" s="6" t="s">
        <v>165</v>
      </c>
      <c r="AG531" s="6">
        <v>35290126</v>
      </c>
      <c r="AH531" s="6">
        <v>2022</v>
      </c>
      <c r="AI531" s="6">
        <v>0</v>
      </c>
      <c r="AJ531" s="6" t="s">
        <v>4143</v>
      </c>
      <c r="AK531" s="6" t="s">
        <v>4144</v>
      </c>
      <c r="AL531" s="9" t="s">
        <v>62</v>
      </c>
      <c r="AM531" s="10">
        <v>95</v>
      </c>
      <c r="AN531" s="6" t="s">
        <v>1325</v>
      </c>
      <c r="AO531" s="9" t="s">
        <v>73</v>
      </c>
      <c r="AP531" s="10">
        <v>51</v>
      </c>
      <c r="AQ531" s="6" t="str">
        <f t="shared" si="17"/>
        <v>mf</v>
      </c>
    </row>
    <row r="532" spans="1:53" ht="15.75" customHeight="1">
      <c r="A532" s="6">
        <f t="shared" ca="1" si="16"/>
        <v>0.23912558415304186</v>
      </c>
      <c r="B532" s="6" t="s">
        <v>241</v>
      </c>
      <c r="C532" s="6">
        <v>9277559</v>
      </c>
      <c r="D532" s="7">
        <v>42880</v>
      </c>
      <c r="E532" s="6" t="s">
        <v>76</v>
      </c>
      <c r="F532" s="6" t="s">
        <v>4145</v>
      </c>
      <c r="G532" s="6">
        <v>5</v>
      </c>
      <c r="H532" s="6" t="s">
        <v>58</v>
      </c>
      <c r="I532" s="6" t="s">
        <v>243</v>
      </c>
      <c r="J532" s="6">
        <v>120659</v>
      </c>
      <c r="K532" s="6">
        <v>5</v>
      </c>
      <c r="L532" s="7">
        <v>41478</v>
      </c>
      <c r="M532" s="7">
        <v>43251</v>
      </c>
      <c r="N532" s="6" t="s">
        <v>1667</v>
      </c>
      <c r="O532" s="8" t="s">
        <v>4146</v>
      </c>
      <c r="P532" s="9" t="s">
        <v>62</v>
      </c>
      <c r="Q532" s="10">
        <v>100</v>
      </c>
      <c r="R532" s="6">
        <v>2</v>
      </c>
      <c r="S532" s="6" t="s">
        <v>3016</v>
      </c>
      <c r="T532" s="6" t="s">
        <v>2398</v>
      </c>
      <c r="U532" s="6" t="s">
        <v>2051</v>
      </c>
      <c r="V532" s="6" t="s">
        <v>67</v>
      </c>
      <c r="W532" s="6" t="s">
        <v>68</v>
      </c>
      <c r="X532" s="6">
        <v>2017</v>
      </c>
      <c r="Y532" s="6">
        <v>710152</v>
      </c>
      <c r="Z532" s="6" t="s">
        <v>241</v>
      </c>
      <c r="AA532" s="6">
        <v>395981</v>
      </c>
      <c r="AB532" s="6">
        <v>180171</v>
      </c>
      <c r="AC532" s="6" t="s">
        <v>69</v>
      </c>
      <c r="AD532" s="6" t="s">
        <v>4147</v>
      </c>
      <c r="AE532" s="6">
        <v>576152</v>
      </c>
      <c r="AF532" s="6" t="s">
        <v>165</v>
      </c>
      <c r="AG532" s="6">
        <v>31797254</v>
      </c>
      <c r="AH532" s="6">
        <v>2020</v>
      </c>
      <c r="AI532" s="6">
        <v>0</v>
      </c>
      <c r="AJ532" s="6" t="s">
        <v>4148</v>
      </c>
      <c r="AK532" s="6" t="s">
        <v>4149</v>
      </c>
      <c r="AL532" s="9" t="s">
        <v>116</v>
      </c>
      <c r="AM532" s="9" t="s">
        <v>116</v>
      </c>
      <c r="AN532" s="6" t="s">
        <v>4150</v>
      </c>
      <c r="AO532" s="9" t="s">
        <v>62</v>
      </c>
      <c r="AP532" s="10">
        <v>100</v>
      </c>
      <c r="AQ532" s="6" t="str">
        <f t="shared" si="17"/>
        <v>Missing</v>
      </c>
    </row>
    <row r="533" spans="1:53" ht="15.75" customHeight="1">
      <c r="A533" s="6">
        <f t="shared" ca="1" si="16"/>
        <v>0.78693770717078748</v>
      </c>
      <c r="B533" s="6" t="s">
        <v>254</v>
      </c>
      <c r="C533" s="6">
        <v>9531400</v>
      </c>
      <c r="D533" s="7">
        <v>43298</v>
      </c>
      <c r="E533" s="6" t="s">
        <v>56</v>
      </c>
      <c r="F533" s="6" t="s">
        <v>4151</v>
      </c>
      <c r="G533" s="6">
        <v>5</v>
      </c>
      <c r="H533" s="6" t="s">
        <v>58</v>
      </c>
      <c r="I533" s="6" t="s">
        <v>256</v>
      </c>
      <c r="J533" s="6">
        <v>115657</v>
      </c>
      <c r="K533" s="6">
        <v>4</v>
      </c>
      <c r="L533" s="7">
        <v>42217</v>
      </c>
      <c r="M533" s="7">
        <v>44043</v>
      </c>
      <c r="N533" s="6" t="s">
        <v>1214</v>
      </c>
      <c r="O533" s="8" t="s">
        <v>4152</v>
      </c>
      <c r="P533" s="9" t="s">
        <v>62</v>
      </c>
      <c r="Q533" s="10">
        <v>67</v>
      </c>
      <c r="R533" s="6">
        <v>2</v>
      </c>
      <c r="S533" s="6" t="s">
        <v>2348</v>
      </c>
      <c r="T533" s="6" t="s">
        <v>543</v>
      </c>
      <c r="U533" s="6" t="s">
        <v>205</v>
      </c>
      <c r="V533" s="6" t="s">
        <v>67</v>
      </c>
      <c r="W533" s="6" t="s">
        <v>68</v>
      </c>
      <c r="X533" s="6">
        <v>2018</v>
      </c>
      <c r="Y533" s="6">
        <v>308100</v>
      </c>
      <c r="Z533" s="6" t="s">
        <v>254</v>
      </c>
      <c r="AA533" s="6">
        <v>197500</v>
      </c>
      <c r="AB533" s="6">
        <v>110600</v>
      </c>
      <c r="AC533" s="6" t="s">
        <v>69</v>
      </c>
      <c r="AD533" s="6" t="s">
        <v>4153</v>
      </c>
      <c r="AE533" s="6">
        <v>308100</v>
      </c>
      <c r="AF533" s="6" t="s">
        <v>165</v>
      </c>
      <c r="AG533" s="6">
        <v>26366439</v>
      </c>
      <c r="AH533" s="6">
        <v>2015</v>
      </c>
      <c r="AI533" s="6" t="s">
        <v>1084</v>
      </c>
      <c r="AJ533" s="6" t="s">
        <v>4154</v>
      </c>
      <c r="AK533" s="6" t="s">
        <v>4155</v>
      </c>
      <c r="AL533" s="9" t="s">
        <v>73</v>
      </c>
      <c r="AM533" s="10">
        <v>61</v>
      </c>
      <c r="AN533" s="6" t="s">
        <v>4156</v>
      </c>
      <c r="AO533" s="9" t="s">
        <v>62</v>
      </c>
      <c r="AP533" s="10">
        <v>99</v>
      </c>
      <c r="AQ533" s="6" t="str">
        <f t="shared" si="17"/>
        <v>fm</v>
      </c>
    </row>
    <row r="534" spans="1:53" ht="15.75" customHeight="1">
      <c r="A534" s="6">
        <f t="shared" ca="1" si="16"/>
        <v>0.39774600586529452</v>
      </c>
      <c r="B534" s="6" t="s">
        <v>127</v>
      </c>
      <c r="C534" s="6">
        <v>9538830</v>
      </c>
      <c r="D534" s="7">
        <v>43304</v>
      </c>
      <c r="E534" s="6" t="s">
        <v>56</v>
      </c>
      <c r="F534" s="6" t="s">
        <v>4157</v>
      </c>
      <c r="G534" s="6">
        <v>5</v>
      </c>
      <c r="H534" s="6" t="s">
        <v>58</v>
      </c>
      <c r="I534" s="6" t="s">
        <v>130</v>
      </c>
      <c r="J534" s="6">
        <v>83686</v>
      </c>
      <c r="K534" s="6">
        <v>10</v>
      </c>
      <c r="L534" s="7">
        <v>39699</v>
      </c>
      <c r="M534" s="7">
        <v>44012</v>
      </c>
      <c r="N534" s="6" t="s">
        <v>4158</v>
      </c>
      <c r="O534" s="8" t="s">
        <v>398</v>
      </c>
      <c r="P534" s="9" t="s">
        <v>62</v>
      </c>
      <c r="Q534" s="10">
        <v>99</v>
      </c>
      <c r="R534" s="6">
        <v>12</v>
      </c>
      <c r="S534" s="6" t="s">
        <v>4159</v>
      </c>
      <c r="T534" s="6" t="s">
        <v>4160</v>
      </c>
      <c r="U534" s="6" t="s">
        <v>401</v>
      </c>
      <c r="V534" s="6" t="s">
        <v>85</v>
      </c>
      <c r="W534" s="6" t="s">
        <v>68</v>
      </c>
      <c r="X534" s="6">
        <v>2018</v>
      </c>
      <c r="Y534" s="6">
        <v>401545</v>
      </c>
      <c r="Z534" s="6" t="s">
        <v>127</v>
      </c>
      <c r="AA534" s="6">
        <v>250000</v>
      </c>
      <c r="AB534" s="6">
        <v>151545</v>
      </c>
      <c r="AC534" s="6" t="s">
        <v>69</v>
      </c>
      <c r="AD534" s="6" t="s">
        <v>4161</v>
      </c>
      <c r="AE534" s="6">
        <v>401545</v>
      </c>
      <c r="AF534" s="6" t="s">
        <v>165</v>
      </c>
      <c r="AG534" s="6">
        <v>33839190</v>
      </c>
      <c r="AH534" s="6">
        <v>2021</v>
      </c>
      <c r="AI534" s="6" t="s">
        <v>392</v>
      </c>
      <c r="AJ534" s="6" t="s">
        <v>4162</v>
      </c>
      <c r="AK534" s="6" t="s">
        <v>3119</v>
      </c>
      <c r="AL534" s="9" t="s">
        <v>62</v>
      </c>
      <c r="AM534" s="10">
        <v>99</v>
      </c>
      <c r="AN534" s="6" t="s">
        <v>125</v>
      </c>
      <c r="AO534" s="9" t="s">
        <v>62</v>
      </c>
      <c r="AP534" s="10">
        <v>99</v>
      </c>
      <c r="AQ534" s="6" t="str">
        <f t="shared" si="17"/>
        <v>mm</v>
      </c>
    </row>
    <row r="535" spans="1:53" ht="15.75" customHeight="1">
      <c r="A535" s="6">
        <f t="shared" ca="1" si="16"/>
        <v>0.19842130394336033</v>
      </c>
      <c r="B535" s="6" t="s">
        <v>109</v>
      </c>
      <c r="C535" s="6">
        <v>9546733</v>
      </c>
      <c r="D535" s="7">
        <v>43343</v>
      </c>
      <c r="E535" s="6" t="s">
        <v>56</v>
      </c>
      <c r="F535" s="6" t="s">
        <v>4163</v>
      </c>
      <c r="G535" s="6">
        <v>5</v>
      </c>
      <c r="H535" s="6" t="s">
        <v>58</v>
      </c>
      <c r="I535" s="6" t="s">
        <v>112</v>
      </c>
      <c r="J535" s="6">
        <v>24320</v>
      </c>
      <c r="K535" s="6">
        <v>4</v>
      </c>
      <c r="L535" s="7">
        <v>42248</v>
      </c>
      <c r="M535" s="7">
        <v>44074</v>
      </c>
      <c r="N535" s="6" t="s">
        <v>1355</v>
      </c>
      <c r="O535" s="8" t="s">
        <v>4165</v>
      </c>
      <c r="P535" s="9" t="s">
        <v>73</v>
      </c>
      <c r="Q535" s="10">
        <v>97</v>
      </c>
      <c r="R535" s="6">
        <v>4</v>
      </c>
      <c r="S535" s="6" t="s">
        <v>444</v>
      </c>
      <c r="T535" s="6" t="s">
        <v>445</v>
      </c>
      <c r="U535" s="6" t="s">
        <v>149</v>
      </c>
      <c r="V535" s="6" t="s">
        <v>67</v>
      </c>
      <c r="W535" s="6" t="s">
        <v>68</v>
      </c>
      <c r="X535" s="6">
        <v>2018</v>
      </c>
      <c r="Y535" s="6">
        <v>454554</v>
      </c>
      <c r="Z535" s="6" t="s">
        <v>109</v>
      </c>
      <c r="AA535" s="6">
        <v>294560</v>
      </c>
      <c r="AB535" s="6">
        <v>159994</v>
      </c>
      <c r="AC535" s="6" t="s">
        <v>69</v>
      </c>
      <c r="AD535" s="6" t="s">
        <v>4166</v>
      </c>
      <c r="AE535" s="6">
        <v>454554</v>
      </c>
      <c r="AF535" s="6" t="s">
        <v>165</v>
      </c>
      <c r="AG535" s="6">
        <v>36510226</v>
      </c>
      <c r="AH535" s="6">
        <v>2022</v>
      </c>
      <c r="AI535" s="6">
        <v>1</v>
      </c>
      <c r="AJ535" s="6" t="s">
        <v>2469</v>
      </c>
      <c r="AK535" s="6" t="s">
        <v>4167</v>
      </c>
      <c r="AL535" s="9" t="s">
        <v>73</v>
      </c>
      <c r="AM535" s="10">
        <v>100</v>
      </c>
      <c r="AN535" s="6" t="s">
        <v>4168</v>
      </c>
      <c r="AO535" s="9" t="s">
        <v>73</v>
      </c>
      <c r="AP535" s="10">
        <v>97</v>
      </c>
      <c r="AQ535" s="6" t="str">
        <f t="shared" si="17"/>
        <v>ff</v>
      </c>
      <c r="AR535" s="6">
        <v>0</v>
      </c>
      <c r="AS535" s="6">
        <v>0</v>
      </c>
      <c r="AT535" s="6">
        <v>1</v>
      </c>
      <c r="AU535" s="6">
        <v>0</v>
      </c>
      <c r="AV535" s="6">
        <v>0</v>
      </c>
      <c r="AW535" s="6">
        <v>0</v>
      </c>
      <c r="AX535" s="6">
        <v>0</v>
      </c>
      <c r="AY535" s="6">
        <v>0</v>
      </c>
      <c r="AZ535" s="6" t="s">
        <v>197</v>
      </c>
      <c r="BA535" s="6" t="s">
        <v>4169</v>
      </c>
    </row>
    <row r="536" spans="1:53" ht="15.75" customHeight="1">
      <c r="A536" s="6">
        <f t="shared" ca="1" si="16"/>
        <v>0.21390054079480503</v>
      </c>
      <c r="B536" s="6" t="s">
        <v>92</v>
      </c>
      <c r="C536" s="6">
        <v>9264404</v>
      </c>
      <c r="D536" s="7">
        <v>42851</v>
      </c>
      <c r="E536" s="6" t="s">
        <v>76</v>
      </c>
      <c r="F536" s="6" t="s">
        <v>4170</v>
      </c>
      <c r="G536" s="6">
        <v>5</v>
      </c>
      <c r="H536" s="6" t="s">
        <v>58</v>
      </c>
      <c r="I536" s="6" t="s">
        <v>95</v>
      </c>
      <c r="J536" s="6">
        <v>75787</v>
      </c>
      <c r="K536" s="6">
        <v>4</v>
      </c>
      <c r="L536" s="7">
        <v>41852</v>
      </c>
      <c r="M536" s="7">
        <v>43951</v>
      </c>
      <c r="N536" s="6" t="s">
        <v>79</v>
      </c>
      <c r="O536" s="8" t="s">
        <v>4172</v>
      </c>
      <c r="P536" s="9" t="s">
        <v>73</v>
      </c>
      <c r="Q536" s="10">
        <v>98</v>
      </c>
      <c r="R536" s="6">
        <v>4</v>
      </c>
      <c r="S536" s="6" t="s">
        <v>3374</v>
      </c>
      <c r="T536" s="6" t="s">
        <v>3375</v>
      </c>
      <c r="U536" s="6" t="s">
        <v>640</v>
      </c>
      <c r="V536" s="6" t="s">
        <v>260</v>
      </c>
      <c r="W536" s="6" t="s">
        <v>68</v>
      </c>
      <c r="X536" s="6">
        <v>2017</v>
      </c>
      <c r="Y536" s="6">
        <v>616690</v>
      </c>
      <c r="Z536" s="6" t="s">
        <v>92</v>
      </c>
      <c r="AA536" s="6">
        <v>390264</v>
      </c>
      <c r="AB536" s="6">
        <v>226426</v>
      </c>
      <c r="AC536" s="6" t="s">
        <v>69</v>
      </c>
      <c r="AD536" s="6" t="s">
        <v>4173</v>
      </c>
      <c r="AE536" s="6">
        <v>616690</v>
      </c>
      <c r="AF536" s="6" t="s">
        <v>165</v>
      </c>
      <c r="AG536" s="6">
        <v>36732714</v>
      </c>
      <c r="AH536" s="6">
        <v>2023</v>
      </c>
      <c r="AI536" s="6">
        <v>1</v>
      </c>
      <c r="AJ536" s="6" t="s">
        <v>104</v>
      </c>
      <c r="AK536" s="6" t="s">
        <v>4174</v>
      </c>
      <c r="AL536" s="9" t="s">
        <v>73</v>
      </c>
      <c r="AM536" s="10">
        <v>99</v>
      </c>
      <c r="AN536" s="6" t="s">
        <v>4175</v>
      </c>
      <c r="AO536" s="9" t="s">
        <v>73</v>
      </c>
      <c r="AP536" s="10">
        <v>97</v>
      </c>
      <c r="AQ536" s="6" t="str">
        <f t="shared" si="17"/>
        <v>ff</v>
      </c>
      <c r="AR536" s="6">
        <v>0</v>
      </c>
      <c r="AS536" s="6">
        <v>1</v>
      </c>
      <c r="AT536" s="6">
        <v>0</v>
      </c>
      <c r="AU536" s="6">
        <v>0</v>
      </c>
      <c r="AV536" s="6">
        <v>0</v>
      </c>
      <c r="AW536" s="6">
        <v>0</v>
      </c>
      <c r="AX536" s="6">
        <v>1</v>
      </c>
      <c r="AY536" s="6">
        <v>0</v>
      </c>
      <c r="AZ536" s="6" t="s">
        <v>107</v>
      </c>
      <c r="BA536" s="6" t="s">
        <v>4176</v>
      </c>
    </row>
    <row r="537" spans="1:53" ht="15.75" customHeight="1">
      <c r="A537" s="6">
        <f t="shared" ca="1" si="16"/>
        <v>0.36724636379306563</v>
      </c>
      <c r="B537" s="6" t="s">
        <v>687</v>
      </c>
      <c r="C537" s="6">
        <v>9304167</v>
      </c>
      <c r="D537" s="7">
        <v>42915</v>
      </c>
      <c r="E537" s="6" t="s">
        <v>76</v>
      </c>
      <c r="F537" s="6" t="s">
        <v>4177</v>
      </c>
      <c r="G537" s="6">
        <v>5</v>
      </c>
      <c r="H537" s="6" t="s">
        <v>58</v>
      </c>
      <c r="I537" s="6" t="s">
        <v>689</v>
      </c>
      <c r="J537" s="6">
        <v>496</v>
      </c>
      <c r="K537" s="6">
        <v>29</v>
      </c>
      <c r="L537" s="7">
        <v>32325</v>
      </c>
      <c r="M537" s="7">
        <v>43708</v>
      </c>
      <c r="N537" s="6" t="s">
        <v>113</v>
      </c>
      <c r="O537" s="8" t="s">
        <v>4179</v>
      </c>
      <c r="P537" s="9" t="s">
        <v>62</v>
      </c>
      <c r="Q537" s="10">
        <v>98</v>
      </c>
      <c r="R537" s="6">
        <v>2</v>
      </c>
      <c r="S537" s="6" t="s">
        <v>320</v>
      </c>
      <c r="T537" s="6" t="s">
        <v>321</v>
      </c>
      <c r="U537" s="6" t="s">
        <v>137</v>
      </c>
      <c r="V537" s="6" t="s">
        <v>85</v>
      </c>
      <c r="W537" s="6" t="s">
        <v>68</v>
      </c>
      <c r="X537" s="6">
        <v>2017</v>
      </c>
      <c r="Y537" s="6">
        <v>550341</v>
      </c>
      <c r="Z537" s="6" t="s">
        <v>687</v>
      </c>
      <c r="AA537" s="6">
        <v>383532</v>
      </c>
      <c r="AB537" s="6">
        <v>166809</v>
      </c>
      <c r="AC537" s="6" t="s">
        <v>69</v>
      </c>
      <c r="AD537" s="6" t="s">
        <v>4180</v>
      </c>
      <c r="AE537" s="6">
        <v>550341</v>
      </c>
      <c r="AF537" s="6" t="s">
        <v>165</v>
      </c>
      <c r="AG537" s="6">
        <v>33170325</v>
      </c>
      <c r="AH537" s="6">
        <v>2021</v>
      </c>
      <c r="AI537" s="6">
        <v>1</v>
      </c>
      <c r="AJ537" s="6" t="s">
        <v>2891</v>
      </c>
      <c r="AK537" s="6" t="s">
        <v>4181</v>
      </c>
      <c r="AL537" s="9" t="s">
        <v>73</v>
      </c>
      <c r="AM537" s="10">
        <v>98</v>
      </c>
      <c r="AN537" s="6" t="s">
        <v>3171</v>
      </c>
      <c r="AO537" s="9" t="s">
        <v>62</v>
      </c>
      <c r="AP537" s="10">
        <v>80</v>
      </c>
      <c r="AQ537" s="6" t="str">
        <f t="shared" si="17"/>
        <v>fm</v>
      </c>
      <c r="AR537" s="6">
        <v>0</v>
      </c>
      <c r="AS537" s="6">
        <v>0</v>
      </c>
      <c r="AT537" s="6">
        <v>1</v>
      </c>
      <c r="AU537" s="6">
        <v>1</v>
      </c>
      <c r="AV537" s="6">
        <v>1</v>
      </c>
      <c r="AW537" s="6">
        <v>0</v>
      </c>
      <c r="AX537" s="6">
        <v>0</v>
      </c>
      <c r="AY537" s="6">
        <v>0</v>
      </c>
      <c r="AZ537" s="6" t="s">
        <v>107</v>
      </c>
      <c r="BA537" s="6" t="s">
        <v>4182</v>
      </c>
    </row>
    <row r="538" spans="1:53" ht="15.75" customHeight="1">
      <c r="A538" s="6">
        <f t="shared" ca="1" si="16"/>
        <v>0.37777837805627879</v>
      </c>
      <c r="B538" s="6" t="s">
        <v>182</v>
      </c>
      <c r="C538" s="6">
        <v>9429096</v>
      </c>
      <c r="D538" s="7">
        <v>43143</v>
      </c>
      <c r="E538" s="6" t="s">
        <v>76</v>
      </c>
      <c r="F538" s="6" t="s">
        <v>4183</v>
      </c>
      <c r="G538" s="6">
        <v>5</v>
      </c>
      <c r="H538" s="6" t="s">
        <v>58</v>
      </c>
      <c r="I538" s="6" t="s">
        <v>185</v>
      </c>
      <c r="J538" s="6">
        <v>21726</v>
      </c>
      <c r="K538" s="6">
        <v>6</v>
      </c>
      <c r="L538" s="7">
        <v>41704</v>
      </c>
      <c r="M538" s="7">
        <v>43363</v>
      </c>
      <c r="N538" s="6" t="s">
        <v>549</v>
      </c>
      <c r="O538" s="8" t="s">
        <v>4184</v>
      </c>
      <c r="P538" s="9" t="s">
        <v>62</v>
      </c>
      <c r="Q538" s="10">
        <v>99</v>
      </c>
      <c r="R538" s="6">
        <v>3</v>
      </c>
      <c r="S538" s="6" t="s">
        <v>368</v>
      </c>
      <c r="T538" s="6" t="s">
        <v>369</v>
      </c>
      <c r="U538" s="6" t="s">
        <v>370</v>
      </c>
      <c r="V538" s="6" t="s">
        <v>218</v>
      </c>
      <c r="W538" s="6" t="s">
        <v>68</v>
      </c>
      <c r="X538" s="6">
        <v>2018</v>
      </c>
      <c r="Y538" s="6">
        <v>385000</v>
      </c>
      <c r="Z538" s="6" t="s">
        <v>182</v>
      </c>
      <c r="AA538" s="6">
        <v>250000</v>
      </c>
      <c r="AB538" s="6">
        <v>135000</v>
      </c>
      <c r="AC538" s="6" t="s">
        <v>69</v>
      </c>
      <c r="AD538" s="6" t="s">
        <v>4185</v>
      </c>
      <c r="AE538" s="6">
        <v>385000</v>
      </c>
      <c r="AF538" s="6" t="s">
        <v>165</v>
      </c>
      <c r="AG538" s="6">
        <v>38230956</v>
      </c>
      <c r="AH538" s="6">
        <v>2024</v>
      </c>
      <c r="AI538" s="6">
        <v>0</v>
      </c>
      <c r="AJ538" s="6" t="s">
        <v>4186</v>
      </c>
      <c r="AK538" s="6" t="s">
        <v>2591</v>
      </c>
      <c r="AL538" s="9" t="s">
        <v>62</v>
      </c>
      <c r="AM538" s="10">
        <v>52</v>
      </c>
      <c r="AN538" s="6" t="s">
        <v>3866</v>
      </c>
      <c r="AO538" s="9" t="s">
        <v>62</v>
      </c>
      <c r="AP538" s="10">
        <v>98</v>
      </c>
      <c r="AQ538" s="6" t="str">
        <f t="shared" si="17"/>
        <v>mm</v>
      </c>
    </row>
    <row r="539" spans="1:53" ht="15.75" customHeight="1">
      <c r="A539" s="6">
        <f t="shared" ca="1" si="16"/>
        <v>1.9352947376868657E-2</v>
      </c>
      <c r="B539" s="6" t="s">
        <v>241</v>
      </c>
      <c r="C539" s="6">
        <v>9482742</v>
      </c>
      <c r="D539" s="7">
        <v>43213</v>
      </c>
      <c r="E539" s="6" t="s">
        <v>56</v>
      </c>
      <c r="F539" s="6" t="s">
        <v>4187</v>
      </c>
      <c r="G539" s="6">
        <v>5</v>
      </c>
      <c r="H539" s="6" t="s">
        <v>58</v>
      </c>
      <c r="I539" s="6" t="s">
        <v>243</v>
      </c>
      <c r="J539" s="6">
        <v>123255</v>
      </c>
      <c r="K539" s="6">
        <v>4</v>
      </c>
      <c r="L539" s="7">
        <v>42191</v>
      </c>
      <c r="M539" s="7">
        <v>43951</v>
      </c>
      <c r="N539" s="6" t="s">
        <v>4188</v>
      </c>
      <c r="O539" s="8" t="s">
        <v>4189</v>
      </c>
      <c r="P539" s="9" t="s">
        <v>73</v>
      </c>
      <c r="Q539" s="10">
        <v>99</v>
      </c>
      <c r="R539" s="6">
        <v>27</v>
      </c>
      <c r="S539" s="6" t="s">
        <v>4190</v>
      </c>
      <c r="T539" s="6" t="s">
        <v>629</v>
      </c>
      <c r="U539" s="6" t="s">
        <v>630</v>
      </c>
      <c r="V539" s="6" t="s">
        <v>67</v>
      </c>
      <c r="W539" s="6" t="s">
        <v>68</v>
      </c>
      <c r="X539" s="6">
        <v>2018</v>
      </c>
      <c r="Y539" s="6">
        <v>498844</v>
      </c>
      <c r="Z539" s="6" t="s">
        <v>241</v>
      </c>
      <c r="AA539" s="6">
        <v>350144</v>
      </c>
      <c r="AB539" s="6">
        <v>148700</v>
      </c>
      <c r="AC539" s="6" t="s">
        <v>69</v>
      </c>
      <c r="AD539" s="6" t="s">
        <v>4191</v>
      </c>
      <c r="AE539" s="6">
        <v>498844</v>
      </c>
      <c r="AF539" s="6" t="s">
        <v>165</v>
      </c>
      <c r="AG539" s="6">
        <v>31131433</v>
      </c>
      <c r="AH539" s="6">
        <v>2020</v>
      </c>
      <c r="AI539" s="6" t="s">
        <v>392</v>
      </c>
      <c r="AJ539" s="6" t="s">
        <v>4192</v>
      </c>
      <c r="AK539" s="6" t="s">
        <v>4193</v>
      </c>
      <c r="AL539" s="9" t="s">
        <v>62</v>
      </c>
      <c r="AM539" s="10">
        <v>97</v>
      </c>
      <c r="AN539" s="6" t="s">
        <v>4194</v>
      </c>
      <c r="AO539" s="9" t="s">
        <v>73</v>
      </c>
      <c r="AP539" s="10">
        <v>99</v>
      </c>
      <c r="AQ539" s="6" t="str">
        <f t="shared" si="17"/>
        <v>mf</v>
      </c>
    </row>
    <row r="540" spans="1:53" ht="15.75" customHeight="1">
      <c r="A540" s="6">
        <f t="shared" ca="1" si="16"/>
        <v>0.16801810870104494</v>
      </c>
      <c r="B540" s="6" t="s">
        <v>286</v>
      </c>
      <c r="C540" s="6">
        <v>9246420</v>
      </c>
      <c r="D540" s="7">
        <v>42817</v>
      </c>
      <c r="E540" s="6" t="s">
        <v>4195</v>
      </c>
      <c r="F540" s="6" t="s">
        <v>4196</v>
      </c>
      <c r="G540" s="6">
        <v>5</v>
      </c>
      <c r="H540" s="6" t="s">
        <v>58</v>
      </c>
      <c r="I540" s="6" t="s">
        <v>289</v>
      </c>
      <c r="J540" s="6">
        <v>111539</v>
      </c>
      <c r="K540" s="6">
        <v>4</v>
      </c>
      <c r="L540" s="7">
        <v>41744</v>
      </c>
      <c r="M540" s="7">
        <v>43190</v>
      </c>
      <c r="N540" s="6" t="s">
        <v>4197</v>
      </c>
      <c r="O540" s="8" t="s">
        <v>1637</v>
      </c>
      <c r="P540" s="9" t="s">
        <v>62</v>
      </c>
      <c r="Q540" s="10">
        <v>99</v>
      </c>
      <c r="R540" s="6">
        <v>6</v>
      </c>
      <c r="S540" s="6" t="s">
        <v>4198</v>
      </c>
      <c r="T540" s="6" t="s">
        <v>4199</v>
      </c>
      <c r="U540" s="6" t="s">
        <v>205</v>
      </c>
      <c r="V540" s="6" t="s">
        <v>1977</v>
      </c>
      <c r="W540" s="6" t="s">
        <v>68</v>
      </c>
      <c r="X540" s="6">
        <v>2017</v>
      </c>
      <c r="Y540" s="6">
        <v>1446843</v>
      </c>
      <c r="Z540" s="6" t="s">
        <v>286</v>
      </c>
      <c r="AA540" s="6">
        <v>749000</v>
      </c>
      <c r="AB540" s="6">
        <v>697843</v>
      </c>
      <c r="AC540" s="6" t="s">
        <v>69</v>
      </c>
      <c r="AD540" s="6" t="s">
        <v>4200</v>
      </c>
      <c r="AE540" s="6">
        <v>1446843</v>
      </c>
      <c r="AF540" s="6" t="s">
        <v>165</v>
      </c>
      <c r="AG540" s="6">
        <v>34849977</v>
      </c>
      <c r="AH540" s="6">
        <v>2022</v>
      </c>
      <c r="AI540" s="6">
        <v>0</v>
      </c>
      <c r="AJ540" s="6" t="s">
        <v>4201</v>
      </c>
      <c r="AK540" s="6" t="s">
        <v>4202</v>
      </c>
      <c r="AL540" s="9" t="s">
        <v>62</v>
      </c>
      <c r="AM540" s="10">
        <v>99</v>
      </c>
      <c r="AN540" s="6" t="s">
        <v>4203</v>
      </c>
      <c r="AO540" s="9" t="s">
        <v>73</v>
      </c>
      <c r="AP540" s="10">
        <v>98</v>
      </c>
      <c r="AQ540" s="6" t="str">
        <f t="shared" si="17"/>
        <v>mf</v>
      </c>
    </row>
    <row r="541" spans="1:53" ht="15.75" customHeight="1">
      <c r="A541" s="6">
        <f t="shared" ca="1" si="16"/>
        <v>0.34810874515469747</v>
      </c>
      <c r="B541" s="6" t="s">
        <v>55</v>
      </c>
      <c r="C541" s="6">
        <v>9306958</v>
      </c>
      <c r="D541" s="7">
        <v>42913</v>
      </c>
      <c r="E541" s="6" t="s">
        <v>56</v>
      </c>
      <c r="F541" s="6" t="s">
        <v>4204</v>
      </c>
      <c r="G541" s="6">
        <v>5</v>
      </c>
      <c r="H541" s="6" t="s">
        <v>58</v>
      </c>
      <c r="I541" s="6" t="s">
        <v>59</v>
      </c>
      <c r="J541" s="6">
        <v>90911</v>
      </c>
      <c r="K541" s="6">
        <v>4</v>
      </c>
      <c r="L541" s="7">
        <v>41883</v>
      </c>
      <c r="M541" s="7">
        <v>43496</v>
      </c>
      <c r="N541" s="6" t="s">
        <v>4205</v>
      </c>
      <c r="O541" s="8" t="s">
        <v>202</v>
      </c>
      <c r="P541" s="9" t="s">
        <v>62</v>
      </c>
      <c r="Q541" s="10">
        <v>99</v>
      </c>
      <c r="R541" s="6">
        <v>16</v>
      </c>
      <c r="S541" s="6" t="s">
        <v>1363</v>
      </c>
      <c r="T541" s="6" t="s">
        <v>1364</v>
      </c>
      <c r="U541" s="6" t="s">
        <v>149</v>
      </c>
      <c r="V541" s="6" t="s">
        <v>67</v>
      </c>
      <c r="W541" s="6" t="s">
        <v>68</v>
      </c>
      <c r="X541" s="6">
        <v>2017</v>
      </c>
      <c r="Y541" s="6">
        <v>372447</v>
      </c>
      <c r="Z541" s="6" t="s">
        <v>55</v>
      </c>
      <c r="AA541" s="6">
        <v>218750</v>
      </c>
      <c r="AB541" s="6">
        <v>153697</v>
      </c>
      <c r="AC541" s="6" t="s">
        <v>69</v>
      </c>
      <c r="AD541" s="6" t="s">
        <v>4207</v>
      </c>
      <c r="AE541" s="6">
        <v>372447</v>
      </c>
      <c r="AF541" s="6" t="s">
        <v>165</v>
      </c>
      <c r="AG541" s="6">
        <v>32902384</v>
      </c>
      <c r="AH541" s="6">
        <v>2020</v>
      </c>
      <c r="AI541" s="6">
        <v>1</v>
      </c>
      <c r="AJ541" s="6" t="s">
        <v>2896</v>
      </c>
      <c r="AK541" s="6" t="s">
        <v>125</v>
      </c>
      <c r="AL541" s="9" t="s">
        <v>62</v>
      </c>
      <c r="AM541" s="10">
        <v>99</v>
      </c>
      <c r="AN541" s="6" t="s">
        <v>3171</v>
      </c>
      <c r="AO541" s="9" t="s">
        <v>62</v>
      </c>
      <c r="AP541" s="10">
        <v>80</v>
      </c>
      <c r="AQ541" s="6" t="str">
        <f t="shared" si="17"/>
        <v>mm</v>
      </c>
      <c r="AR541" s="6">
        <v>0</v>
      </c>
      <c r="AS541" s="6">
        <v>0</v>
      </c>
      <c r="AT541" s="6">
        <v>1</v>
      </c>
      <c r="AU541" s="6">
        <v>0</v>
      </c>
      <c r="AV541" s="6">
        <v>0</v>
      </c>
      <c r="AW541" s="6">
        <v>0</v>
      </c>
      <c r="AX541" s="6">
        <v>0</v>
      </c>
      <c r="AY541" s="6">
        <v>0</v>
      </c>
      <c r="AZ541" s="6" t="s">
        <v>197</v>
      </c>
      <c r="BA541" s="6" t="s">
        <v>4208</v>
      </c>
    </row>
    <row r="542" spans="1:53" ht="15.75" customHeight="1">
      <c r="A542" s="6">
        <f t="shared" ca="1" si="16"/>
        <v>0.89382205919718349</v>
      </c>
      <c r="B542" s="6" t="s">
        <v>109</v>
      </c>
      <c r="C542" s="6">
        <v>9276005</v>
      </c>
      <c r="D542" s="7">
        <v>42900</v>
      </c>
      <c r="E542" s="6" t="s">
        <v>76</v>
      </c>
      <c r="F542" s="6" t="s">
        <v>4209</v>
      </c>
      <c r="G542" s="6">
        <v>5</v>
      </c>
      <c r="H542" s="6" t="s">
        <v>58</v>
      </c>
      <c r="I542" s="6" t="s">
        <v>112</v>
      </c>
      <c r="J542" s="6">
        <v>23555</v>
      </c>
      <c r="K542" s="6">
        <v>6</v>
      </c>
      <c r="L542" s="7">
        <v>41487</v>
      </c>
      <c r="M542" s="7">
        <v>43465</v>
      </c>
      <c r="N542" s="6" t="s">
        <v>822</v>
      </c>
      <c r="O542" s="8" t="s">
        <v>4211</v>
      </c>
      <c r="P542" s="9" t="s">
        <v>62</v>
      </c>
      <c r="Q542" s="10">
        <v>100</v>
      </c>
      <c r="R542" s="6">
        <v>12</v>
      </c>
      <c r="S542" s="6" t="s">
        <v>3235</v>
      </c>
      <c r="T542" s="6" t="s">
        <v>217</v>
      </c>
      <c r="U542" s="6" t="s">
        <v>120</v>
      </c>
      <c r="V542" s="6" t="s">
        <v>67</v>
      </c>
      <c r="W542" s="6" t="s">
        <v>68</v>
      </c>
      <c r="X542" s="6">
        <v>2017</v>
      </c>
      <c r="Y542" s="6">
        <v>423750</v>
      </c>
      <c r="Z542" s="6" t="s">
        <v>109</v>
      </c>
      <c r="AA542" s="6">
        <v>250000</v>
      </c>
      <c r="AB542" s="6">
        <v>173750</v>
      </c>
      <c r="AC542" s="6" t="s">
        <v>69</v>
      </c>
      <c r="AD542" s="6" t="s">
        <v>4212</v>
      </c>
      <c r="AE542" s="6">
        <v>423750</v>
      </c>
      <c r="AF542" s="6" t="s">
        <v>193</v>
      </c>
      <c r="AG542" s="6">
        <v>30098191</v>
      </c>
      <c r="AH542" s="6">
        <v>2018</v>
      </c>
      <c r="AI542" s="6">
        <v>1</v>
      </c>
      <c r="AJ542" s="6" t="s">
        <v>1542</v>
      </c>
      <c r="AK542" s="6" t="s">
        <v>4213</v>
      </c>
      <c r="AL542" s="9" t="s">
        <v>62</v>
      </c>
      <c r="AM542" s="10">
        <v>100</v>
      </c>
      <c r="AN542" s="6" t="s">
        <v>3171</v>
      </c>
      <c r="AO542" s="9" t="s">
        <v>62</v>
      </c>
      <c r="AP542" s="10">
        <v>80</v>
      </c>
      <c r="AQ542" s="6" t="str">
        <f t="shared" si="17"/>
        <v>mm</v>
      </c>
      <c r="AR542" s="6">
        <v>1</v>
      </c>
      <c r="AS542" s="6">
        <v>0</v>
      </c>
      <c r="AT542" s="6">
        <v>0</v>
      </c>
      <c r="AU542" s="6">
        <v>0</v>
      </c>
      <c r="AV542" s="6">
        <v>0</v>
      </c>
      <c r="AW542" s="6">
        <v>0</v>
      </c>
      <c r="AX542" s="6">
        <v>0</v>
      </c>
      <c r="AY542" s="6">
        <v>0</v>
      </c>
      <c r="AZ542" s="6" t="s">
        <v>197</v>
      </c>
      <c r="BA542" s="6" t="s">
        <v>4214</v>
      </c>
    </row>
    <row r="543" spans="1:53" ht="15.75" customHeight="1">
      <c r="A543" s="6">
        <f t="shared" ca="1" si="16"/>
        <v>0.16409124562663691</v>
      </c>
      <c r="B543" s="6" t="s">
        <v>327</v>
      </c>
      <c r="C543" s="6">
        <v>9326296</v>
      </c>
      <c r="D543" s="7">
        <v>42944</v>
      </c>
      <c r="E543" s="6" t="s">
        <v>56</v>
      </c>
      <c r="F543" s="6" t="s">
        <v>4215</v>
      </c>
      <c r="G543" s="6">
        <v>5</v>
      </c>
      <c r="H543" s="6" t="s">
        <v>58</v>
      </c>
      <c r="I543" s="6" t="s">
        <v>330</v>
      </c>
      <c r="J543" s="6">
        <v>18464</v>
      </c>
      <c r="K543" s="6">
        <v>4</v>
      </c>
      <c r="L543" s="7">
        <v>41906</v>
      </c>
      <c r="M543" s="7">
        <v>43677</v>
      </c>
      <c r="N543" s="6" t="s">
        <v>2395</v>
      </c>
      <c r="O543" s="8" t="s">
        <v>1221</v>
      </c>
      <c r="P543" s="9" t="s">
        <v>62</v>
      </c>
      <c r="Q543" s="10">
        <v>99</v>
      </c>
      <c r="R543" s="6">
        <v>3</v>
      </c>
      <c r="S543" s="6" t="s">
        <v>542</v>
      </c>
      <c r="T543" s="6" t="s">
        <v>543</v>
      </c>
      <c r="U543" s="6" t="s">
        <v>205</v>
      </c>
      <c r="V543" s="6" t="s">
        <v>67</v>
      </c>
      <c r="W543" s="6" t="s">
        <v>68</v>
      </c>
      <c r="X543" s="6">
        <v>2017</v>
      </c>
      <c r="Y543" s="6">
        <v>364500</v>
      </c>
      <c r="Z543" s="6" t="s">
        <v>327</v>
      </c>
      <c r="AA543" s="6">
        <v>274517</v>
      </c>
      <c r="AB543" s="6">
        <v>89983</v>
      </c>
      <c r="AC543" s="6" t="s">
        <v>69</v>
      </c>
      <c r="AD543" s="6" t="s">
        <v>4217</v>
      </c>
      <c r="AE543" s="6">
        <v>364500</v>
      </c>
      <c r="AF543" s="6" t="s">
        <v>165</v>
      </c>
      <c r="AG543" s="6">
        <v>32210561</v>
      </c>
      <c r="AH543" s="6">
        <v>2020</v>
      </c>
      <c r="AI543" s="6">
        <v>1</v>
      </c>
      <c r="AJ543" s="6" t="s">
        <v>4218</v>
      </c>
      <c r="AK543" s="6" t="s">
        <v>4219</v>
      </c>
      <c r="AL543" s="9" t="s">
        <v>62</v>
      </c>
      <c r="AM543" s="10">
        <v>99</v>
      </c>
      <c r="AN543" s="6" t="s">
        <v>4220</v>
      </c>
      <c r="AO543" s="9" t="s">
        <v>62</v>
      </c>
      <c r="AP543" s="10">
        <v>80</v>
      </c>
      <c r="AQ543" s="6" t="str">
        <f t="shared" si="17"/>
        <v>mm</v>
      </c>
      <c r="AR543" s="6">
        <v>0</v>
      </c>
      <c r="AS543" s="6">
        <v>1</v>
      </c>
      <c r="AT543" s="6">
        <v>0</v>
      </c>
      <c r="AU543" s="6">
        <v>0</v>
      </c>
      <c r="AV543" s="6">
        <v>0</v>
      </c>
      <c r="AW543" s="6">
        <v>0</v>
      </c>
      <c r="AX543" s="6">
        <v>0</v>
      </c>
      <c r="AY543" s="6">
        <v>0</v>
      </c>
      <c r="AZ543" s="6" t="s">
        <v>301</v>
      </c>
      <c r="BA543" s="6" t="s">
        <v>4221</v>
      </c>
    </row>
    <row r="544" spans="1:53" ht="15.75" customHeight="1">
      <c r="A544" s="6">
        <f t="shared" ca="1" si="16"/>
        <v>0.42969123444771218</v>
      </c>
      <c r="B544" s="6" t="s">
        <v>199</v>
      </c>
      <c r="C544" s="6">
        <v>9879996</v>
      </c>
      <c r="D544" s="7">
        <v>43593</v>
      </c>
      <c r="E544" s="6" t="s">
        <v>110</v>
      </c>
      <c r="F544" s="6" t="s">
        <v>4222</v>
      </c>
      <c r="G544" s="6">
        <v>7</v>
      </c>
      <c r="H544" s="6" t="s">
        <v>58</v>
      </c>
      <c r="I544" s="6" t="s">
        <v>149</v>
      </c>
      <c r="J544" s="6">
        <v>175088</v>
      </c>
      <c r="K544" s="6">
        <v>6</v>
      </c>
      <c r="L544" s="7">
        <v>43525</v>
      </c>
      <c r="M544" s="7">
        <v>43951</v>
      </c>
      <c r="N544" s="6" t="s">
        <v>4223</v>
      </c>
      <c r="O544" s="8" t="s">
        <v>4225</v>
      </c>
      <c r="P544" s="9" t="s">
        <v>62</v>
      </c>
      <c r="Q544" s="10">
        <v>100</v>
      </c>
      <c r="R544" s="6">
        <v>7</v>
      </c>
      <c r="S544" s="6" t="s">
        <v>3830</v>
      </c>
      <c r="T544" s="6" t="s">
        <v>3831</v>
      </c>
      <c r="U544" s="6" t="s">
        <v>335</v>
      </c>
      <c r="V544" s="6" t="s">
        <v>206</v>
      </c>
      <c r="W544" s="6" t="s">
        <v>68</v>
      </c>
      <c r="X544" s="6">
        <v>2018</v>
      </c>
      <c r="Y544" s="6">
        <v>227607</v>
      </c>
      <c r="Z544" s="6" t="s">
        <v>199</v>
      </c>
      <c r="AA544" s="6">
        <v>146843</v>
      </c>
      <c r="AB544" s="6">
        <v>80764</v>
      </c>
      <c r="AC544" s="6" t="s">
        <v>69</v>
      </c>
      <c r="AD544" s="6" t="s">
        <v>4226</v>
      </c>
      <c r="AE544" s="6">
        <v>227607</v>
      </c>
      <c r="AF544" s="6" t="s">
        <v>165</v>
      </c>
      <c r="AG544" s="6">
        <v>37140761</v>
      </c>
      <c r="AH544" s="6">
        <v>2023</v>
      </c>
      <c r="AI544" s="6">
        <v>1</v>
      </c>
      <c r="AJ544" s="6" t="s">
        <v>1916</v>
      </c>
      <c r="AK544" s="6" t="s">
        <v>4227</v>
      </c>
      <c r="AL544" s="9" t="s">
        <v>73</v>
      </c>
      <c r="AM544" s="10">
        <v>97</v>
      </c>
      <c r="AN544" s="6" t="s">
        <v>4220</v>
      </c>
      <c r="AO544" s="9" t="s">
        <v>62</v>
      </c>
      <c r="AP544" s="10">
        <v>80</v>
      </c>
      <c r="AQ544" s="6" t="str">
        <f t="shared" si="17"/>
        <v>fm</v>
      </c>
      <c r="AR544" s="6">
        <v>0</v>
      </c>
      <c r="AS544" s="6">
        <v>0</v>
      </c>
      <c r="AT544" s="6">
        <v>1</v>
      </c>
      <c r="AU544" s="6">
        <v>1</v>
      </c>
      <c r="AV544" s="6">
        <v>0</v>
      </c>
      <c r="AW544" s="6">
        <v>0</v>
      </c>
      <c r="AX544" s="6">
        <v>0</v>
      </c>
      <c r="AY544" s="6">
        <v>0</v>
      </c>
      <c r="AZ544" s="6" t="s">
        <v>90</v>
      </c>
      <c r="BA544" s="6" t="s">
        <v>4228</v>
      </c>
    </row>
    <row r="545" spans="1:53" ht="15.75" customHeight="1">
      <c r="A545" s="6">
        <f t="shared" ca="1" si="16"/>
        <v>0.4827092293186579</v>
      </c>
      <c r="B545" s="6" t="s">
        <v>1143</v>
      </c>
      <c r="C545" s="6">
        <v>9502236</v>
      </c>
      <c r="D545" s="7">
        <v>43265</v>
      </c>
      <c r="E545" s="6" t="s">
        <v>56</v>
      </c>
      <c r="F545" s="6" t="s">
        <v>4229</v>
      </c>
      <c r="G545" s="6">
        <v>5</v>
      </c>
      <c r="H545" s="6" t="s">
        <v>58</v>
      </c>
      <c r="I545" s="6" t="s">
        <v>1145</v>
      </c>
      <c r="J545" s="6">
        <v>56672</v>
      </c>
      <c r="K545" s="6">
        <v>9</v>
      </c>
      <c r="L545" s="7">
        <v>39828</v>
      </c>
      <c r="M545" s="7">
        <v>43616</v>
      </c>
      <c r="N545" s="6" t="s">
        <v>1185</v>
      </c>
      <c r="O545" s="8" t="s">
        <v>777</v>
      </c>
      <c r="P545" s="9" t="s">
        <v>62</v>
      </c>
      <c r="Q545" s="10">
        <v>99</v>
      </c>
      <c r="R545" s="6">
        <v>12</v>
      </c>
      <c r="S545" s="6" t="s">
        <v>1357</v>
      </c>
      <c r="T545" s="6" t="s">
        <v>217</v>
      </c>
      <c r="U545" s="6" t="s">
        <v>120</v>
      </c>
      <c r="V545" s="6" t="s">
        <v>67</v>
      </c>
      <c r="W545" s="6" t="s">
        <v>68</v>
      </c>
      <c r="X545" s="6">
        <v>2018</v>
      </c>
      <c r="Y545" s="6">
        <v>453738</v>
      </c>
      <c r="Z545" s="6" t="s">
        <v>1143</v>
      </c>
      <c r="AA545" s="6">
        <v>267692</v>
      </c>
      <c r="AB545" s="6">
        <v>186046</v>
      </c>
      <c r="AC545" s="6" t="s">
        <v>69</v>
      </c>
      <c r="AD545" s="6" t="s">
        <v>4231</v>
      </c>
      <c r="AE545" s="6">
        <v>453738</v>
      </c>
      <c r="AF545" s="6" t="s">
        <v>165</v>
      </c>
      <c r="AG545" s="6">
        <v>35842561</v>
      </c>
      <c r="AH545" s="6">
        <v>2022</v>
      </c>
      <c r="AI545" s="6">
        <v>1</v>
      </c>
      <c r="AJ545" s="6" t="s">
        <v>4232</v>
      </c>
      <c r="AK545" s="6" t="s">
        <v>4233</v>
      </c>
      <c r="AL545" s="9" t="s">
        <v>62</v>
      </c>
      <c r="AM545" s="10">
        <v>99</v>
      </c>
      <c r="AN545" s="6" t="s">
        <v>4234</v>
      </c>
      <c r="AO545" s="9" t="s">
        <v>62</v>
      </c>
      <c r="AP545" s="10">
        <v>98</v>
      </c>
      <c r="AQ545" s="6" t="str">
        <f t="shared" si="17"/>
        <v>mm</v>
      </c>
      <c r="AR545" s="6">
        <v>0</v>
      </c>
      <c r="AS545" s="6">
        <v>0</v>
      </c>
      <c r="AT545" s="6">
        <v>0</v>
      </c>
      <c r="AU545" s="6">
        <v>0</v>
      </c>
      <c r="AV545" s="6">
        <v>0</v>
      </c>
      <c r="AW545" s="6">
        <v>0</v>
      </c>
      <c r="AX545" s="6">
        <v>0</v>
      </c>
      <c r="AY545" s="6">
        <v>1</v>
      </c>
      <c r="AZ545" s="6" t="s">
        <v>301</v>
      </c>
      <c r="BA545" s="6" t="s">
        <v>4235</v>
      </c>
    </row>
    <row r="546" spans="1:53" ht="15.75" customHeight="1">
      <c r="A546" s="6">
        <f t="shared" ca="1" si="16"/>
        <v>0.44918897474803321</v>
      </c>
      <c r="B546" s="6" t="s">
        <v>55</v>
      </c>
      <c r="C546" s="6">
        <v>9256549</v>
      </c>
      <c r="D546" s="7">
        <v>42846</v>
      </c>
      <c r="E546" s="6" t="s">
        <v>76</v>
      </c>
      <c r="F546" s="6" t="s">
        <v>4236</v>
      </c>
      <c r="G546" s="6">
        <v>5</v>
      </c>
      <c r="H546" s="6" t="s">
        <v>58</v>
      </c>
      <c r="I546" s="6" t="s">
        <v>59</v>
      </c>
      <c r="J546" s="6">
        <v>79569</v>
      </c>
      <c r="K546" s="6">
        <v>5</v>
      </c>
      <c r="L546" s="7">
        <v>41395</v>
      </c>
      <c r="M546" s="7">
        <v>43585</v>
      </c>
      <c r="N546" s="6" t="s">
        <v>4237</v>
      </c>
      <c r="O546" s="8" t="s">
        <v>202</v>
      </c>
      <c r="P546" s="9" t="s">
        <v>62</v>
      </c>
      <c r="Q546" s="10">
        <v>99</v>
      </c>
      <c r="R546" s="6">
        <v>12</v>
      </c>
      <c r="S546" s="6" t="s">
        <v>4238</v>
      </c>
      <c r="T546" s="6" t="s">
        <v>217</v>
      </c>
      <c r="U546" s="6" t="s">
        <v>120</v>
      </c>
      <c r="V546" s="6" t="s">
        <v>1239</v>
      </c>
      <c r="W546" s="6" t="s">
        <v>68</v>
      </c>
      <c r="X546" s="6">
        <v>2017</v>
      </c>
      <c r="Y546" s="6">
        <v>334688</v>
      </c>
      <c r="Z546" s="6" t="s">
        <v>55</v>
      </c>
      <c r="AA546" s="6">
        <v>218750</v>
      </c>
      <c r="AB546" s="6">
        <v>115938</v>
      </c>
      <c r="AC546" s="6" t="s">
        <v>69</v>
      </c>
      <c r="AD546" s="6" t="s">
        <v>4239</v>
      </c>
      <c r="AE546" s="6">
        <v>334688</v>
      </c>
      <c r="AF546" s="6" t="s">
        <v>165</v>
      </c>
      <c r="AG546" s="6">
        <v>28972274</v>
      </c>
      <c r="AH546" s="6">
        <v>2017</v>
      </c>
      <c r="AI546" s="6" t="s">
        <v>392</v>
      </c>
      <c r="AJ546" s="6" t="s">
        <v>4240</v>
      </c>
      <c r="AK546" s="6" t="s">
        <v>4241</v>
      </c>
      <c r="AL546" s="9" t="s">
        <v>62</v>
      </c>
      <c r="AM546" s="10">
        <v>98</v>
      </c>
      <c r="AN546" s="6" t="s">
        <v>210</v>
      </c>
      <c r="AO546" s="9" t="s">
        <v>62</v>
      </c>
      <c r="AP546" s="10">
        <v>99</v>
      </c>
      <c r="AQ546" s="6" t="str">
        <f t="shared" si="17"/>
        <v>mm</v>
      </c>
    </row>
    <row r="547" spans="1:53" ht="15.75" customHeight="1">
      <c r="A547" s="6">
        <f t="shared" ca="1" si="16"/>
        <v>0.14003936546848328</v>
      </c>
      <c r="B547" s="6" t="s">
        <v>55</v>
      </c>
      <c r="C547" s="6">
        <v>9329997</v>
      </c>
      <c r="D547" s="7">
        <v>42909</v>
      </c>
      <c r="E547" s="6" t="s">
        <v>76</v>
      </c>
      <c r="F547" s="6" t="s">
        <v>4242</v>
      </c>
      <c r="G547" s="6">
        <v>5</v>
      </c>
      <c r="H547" s="6" t="s">
        <v>58</v>
      </c>
      <c r="I547" s="6" t="s">
        <v>59</v>
      </c>
      <c r="J547" s="6">
        <v>86372</v>
      </c>
      <c r="K547" s="6">
        <v>5</v>
      </c>
      <c r="L547" s="7">
        <v>41547</v>
      </c>
      <c r="M547" s="7">
        <v>43646</v>
      </c>
      <c r="N547" s="6" t="s">
        <v>2658</v>
      </c>
      <c r="O547" s="8" t="s">
        <v>4244</v>
      </c>
      <c r="P547" s="9" t="s">
        <v>62</v>
      </c>
      <c r="Q547" s="10">
        <v>99</v>
      </c>
      <c r="R547" s="6">
        <v>50</v>
      </c>
      <c r="S547" s="6" t="s">
        <v>4246</v>
      </c>
      <c r="T547" s="6" t="s">
        <v>4247</v>
      </c>
      <c r="U547" s="6" t="s">
        <v>149</v>
      </c>
      <c r="V547" s="6" t="s">
        <v>260</v>
      </c>
      <c r="W547" s="6" t="s">
        <v>68</v>
      </c>
      <c r="X547" s="6">
        <v>2017</v>
      </c>
      <c r="Y547" s="6">
        <v>690304</v>
      </c>
      <c r="Z547" s="6" t="s">
        <v>55</v>
      </c>
      <c r="AA547" s="6">
        <v>506793</v>
      </c>
      <c r="AB547" s="6">
        <v>183511</v>
      </c>
      <c r="AC547" s="6" t="s">
        <v>69</v>
      </c>
      <c r="AD547" s="6" t="s">
        <v>4248</v>
      </c>
      <c r="AE547" s="6">
        <v>690304</v>
      </c>
      <c r="AF547" s="6" t="s">
        <v>165</v>
      </c>
      <c r="AG547" s="6">
        <v>33181065</v>
      </c>
      <c r="AH547" s="6">
        <v>2021</v>
      </c>
      <c r="AI547" s="6">
        <v>1</v>
      </c>
      <c r="AJ547" s="6" t="s">
        <v>1720</v>
      </c>
      <c r="AK547" s="6" t="s">
        <v>4249</v>
      </c>
      <c r="AL547" s="9" t="s">
        <v>73</v>
      </c>
      <c r="AM547" s="10">
        <v>99</v>
      </c>
      <c r="AN547" s="6" t="s">
        <v>4250</v>
      </c>
      <c r="AO547" s="9" t="s">
        <v>62</v>
      </c>
      <c r="AP547" s="10">
        <v>99</v>
      </c>
      <c r="AQ547" s="6" t="str">
        <f t="shared" si="17"/>
        <v>fm</v>
      </c>
      <c r="AR547" s="6">
        <v>0</v>
      </c>
      <c r="AS547" s="6">
        <v>0</v>
      </c>
      <c r="AT547" s="6">
        <v>1</v>
      </c>
      <c r="AU547" s="6">
        <v>0</v>
      </c>
      <c r="AV547" s="6">
        <v>0</v>
      </c>
      <c r="AW547" s="6">
        <v>0</v>
      </c>
      <c r="AX547" s="6">
        <v>0</v>
      </c>
      <c r="AY547" s="6">
        <v>0</v>
      </c>
      <c r="AZ547" s="6" t="s">
        <v>301</v>
      </c>
      <c r="BA547" s="6" t="s">
        <v>4251</v>
      </c>
    </row>
    <row r="548" spans="1:53" ht="15.75" customHeight="1">
      <c r="A548" s="6">
        <f t="shared" ca="1" si="16"/>
        <v>0.78265515765466309</v>
      </c>
      <c r="B548" s="6" t="s">
        <v>254</v>
      </c>
      <c r="C548" s="6">
        <v>9441795</v>
      </c>
      <c r="D548" s="7">
        <v>43151</v>
      </c>
      <c r="E548" s="6" t="s">
        <v>56</v>
      </c>
      <c r="F548" s="6" t="s">
        <v>4252</v>
      </c>
      <c r="G548" s="6">
        <v>5</v>
      </c>
      <c r="H548" s="6" t="s">
        <v>58</v>
      </c>
      <c r="I548" s="6" t="s">
        <v>256</v>
      </c>
      <c r="J548" s="6">
        <v>117650</v>
      </c>
      <c r="K548" s="6">
        <v>4</v>
      </c>
      <c r="L548" s="7">
        <v>42200</v>
      </c>
      <c r="M548" s="7">
        <v>44255</v>
      </c>
      <c r="N548" s="6" t="s">
        <v>2465</v>
      </c>
      <c r="O548" s="8" t="s">
        <v>903</v>
      </c>
      <c r="P548" s="9" t="s">
        <v>62</v>
      </c>
      <c r="Q548" s="10">
        <v>99</v>
      </c>
      <c r="R548" s="6">
        <v>5</v>
      </c>
      <c r="S548" s="6" t="s">
        <v>1114</v>
      </c>
      <c r="T548" s="6" t="s">
        <v>1115</v>
      </c>
      <c r="U548" s="6" t="s">
        <v>816</v>
      </c>
      <c r="V548" s="6" t="s">
        <v>85</v>
      </c>
      <c r="W548" s="6" t="s">
        <v>68</v>
      </c>
      <c r="X548" s="6">
        <v>2018</v>
      </c>
      <c r="Y548" s="6">
        <v>309886</v>
      </c>
      <c r="Z548" s="6" t="s">
        <v>254</v>
      </c>
      <c r="AA548" s="6">
        <v>197500</v>
      </c>
      <c r="AB548" s="6">
        <v>112386</v>
      </c>
      <c r="AC548" s="6" t="s">
        <v>69</v>
      </c>
      <c r="AD548" s="6" t="s">
        <v>4253</v>
      </c>
      <c r="AE548" s="6">
        <v>309886</v>
      </c>
      <c r="AF548" s="6" t="s">
        <v>165</v>
      </c>
      <c r="AG548" s="6">
        <v>38095367</v>
      </c>
      <c r="AH548" s="6">
        <v>2023</v>
      </c>
      <c r="AI548" s="6">
        <v>0</v>
      </c>
      <c r="AJ548" s="6" t="s">
        <v>4254</v>
      </c>
      <c r="AK548" s="6" t="s">
        <v>4255</v>
      </c>
      <c r="AL548" s="9" t="s">
        <v>73</v>
      </c>
      <c r="AM548" s="10">
        <v>98</v>
      </c>
      <c r="AN548" s="6" t="s">
        <v>210</v>
      </c>
      <c r="AO548" s="9" t="s">
        <v>62</v>
      </c>
      <c r="AP548" s="10">
        <v>99</v>
      </c>
      <c r="AQ548" s="6" t="str">
        <f t="shared" si="17"/>
        <v>fm</v>
      </c>
    </row>
    <row r="549" spans="1:53" ht="15.75" customHeight="1">
      <c r="A549" s="6">
        <f t="shared" ca="1" si="16"/>
        <v>0.51805247312990532</v>
      </c>
      <c r="B549" s="6" t="s">
        <v>241</v>
      </c>
      <c r="C549" s="6">
        <v>9474651</v>
      </c>
      <c r="D549" s="7">
        <v>43224</v>
      </c>
      <c r="E549" s="6" t="s">
        <v>56</v>
      </c>
      <c r="F549" s="6" t="s">
        <v>4256</v>
      </c>
      <c r="G549" s="6">
        <v>5</v>
      </c>
      <c r="H549" s="6" t="s">
        <v>58</v>
      </c>
      <c r="I549" s="6" t="s">
        <v>243</v>
      </c>
      <c r="J549" s="6">
        <v>120960</v>
      </c>
      <c r="K549" s="6">
        <v>6</v>
      </c>
      <c r="L549" s="7">
        <v>41866</v>
      </c>
      <c r="M549" s="7">
        <v>43951</v>
      </c>
      <c r="N549" s="6" t="s">
        <v>1494</v>
      </c>
      <c r="O549" s="8" t="s">
        <v>2347</v>
      </c>
      <c r="P549" s="9" t="s">
        <v>62</v>
      </c>
      <c r="Q549" s="10">
        <v>100</v>
      </c>
      <c r="R549" s="6">
        <v>3</v>
      </c>
      <c r="S549" s="6" t="s">
        <v>2568</v>
      </c>
      <c r="T549" s="6" t="s">
        <v>2569</v>
      </c>
      <c r="U549" s="6" t="s">
        <v>630</v>
      </c>
      <c r="V549" s="6" t="s">
        <v>67</v>
      </c>
      <c r="W549" s="6" t="s">
        <v>68</v>
      </c>
      <c r="X549" s="6">
        <v>2018</v>
      </c>
      <c r="Y549" s="6">
        <v>453193</v>
      </c>
      <c r="Z549" s="6" t="s">
        <v>241</v>
      </c>
      <c r="AA549" s="6">
        <v>353089</v>
      </c>
      <c r="AB549" s="6">
        <v>100104</v>
      </c>
      <c r="AC549" s="6" t="s">
        <v>69</v>
      </c>
      <c r="AD549" s="6" t="s">
        <v>4259</v>
      </c>
      <c r="AE549" s="6">
        <v>453193</v>
      </c>
      <c r="AF549" s="6" t="s">
        <v>165</v>
      </c>
      <c r="AG549" s="6">
        <v>33743323</v>
      </c>
      <c r="AH549" s="6">
        <v>2021</v>
      </c>
      <c r="AI549" s="6">
        <v>1</v>
      </c>
      <c r="AJ549" s="6" t="s">
        <v>4260</v>
      </c>
      <c r="AK549" s="6" t="s">
        <v>3171</v>
      </c>
      <c r="AL549" s="9" t="s">
        <v>62</v>
      </c>
      <c r="AM549" s="10">
        <v>80</v>
      </c>
      <c r="AN549" s="6" t="s">
        <v>374</v>
      </c>
      <c r="AO549" s="9" t="s">
        <v>62</v>
      </c>
      <c r="AP549" s="10">
        <v>100</v>
      </c>
      <c r="AQ549" s="6" t="str">
        <f t="shared" si="17"/>
        <v>mm</v>
      </c>
      <c r="AR549" s="6">
        <v>0</v>
      </c>
      <c r="AS549" s="6">
        <v>0</v>
      </c>
      <c r="AT549" s="6">
        <v>1</v>
      </c>
      <c r="AU549" s="6">
        <v>1</v>
      </c>
      <c r="AV549" s="6">
        <v>1</v>
      </c>
      <c r="AW549" s="6">
        <v>0</v>
      </c>
      <c r="AX549" s="6">
        <v>0</v>
      </c>
      <c r="AY549" s="6">
        <v>0</v>
      </c>
      <c r="AZ549" s="6" t="s">
        <v>107</v>
      </c>
      <c r="BA549" s="6" t="s">
        <v>4261</v>
      </c>
    </row>
    <row r="550" spans="1:53" ht="15.75" customHeight="1">
      <c r="A550" s="6">
        <f t="shared" ca="1" si="16"/>
        <v>0.23353733038549696</v>
      </c>
      <c r="B550" s="6" t="s">
        <v>254</v>
      </c>
      <c r="C550" s="6">
        <v>9473786</v>
      </c>
      <c r="D550" s="7">
        <v>43216</v>
      </c>
      <c r="E550" s="6" t="s">
        <v>56</v>
      </c>
      <c r="F550" s="6" t="s">
        <v>4262</v>
      </c>
      <c r="G550" s="6">
        <v>5</v>
      </c>
      <c r="H550" s="6" t="s">
        <v>58</v>
      </c>
      <c r="I550" s="6" t="s">
        <v>256</v>
      </c>
      <c r="J550" s="6">
        <v>112945</v>
      </c>
      <c r="K550" s="6">
        <v>4</v>
      </c>
      <c r="L550" s="7">
        <v>42231</v>
      </c>
      <c r="M550" s="7">
        <v>44316</v>
      </c>
      <c r="N550" s="6" t="s">
        <v>616</v>
      </c>
      <c r="O550" s="8" t="s">
        <v>4011</v>
      </c>
      <c r="P550" s="9" t="s">
        <v>73</v>
      </c>
      <c r="Q550" s="10">
        <v>98</v>
      </c>
      <c r="R550" s="6">
        <v>5</v>
      </c>
      <c r="S550" s="6" t="s">
        <v>1197</v>
      </c>
      <c r="T550" s="6" t="s">
        <v>584</v>
      </c>
      <c r="U550" s="6" t="s">
        <v>585</v>
      </c>
      <c r="V550" s="6" t="s">
        <v>67</v>
      </c>
      <c r="W550" s="6" t="s">
        <v>68</v>
      </c>
      <c r="X550" s="6">
        <v>2018</v>
      </c>
      <c r="Y550" s="6">
        <v>486475</v>
      </c>
      <c r="Z550" s="6" t="s">
        <v>254</v>
      </c>
      <c r="AA550" s="6">
        <v>372270</v>
      </c>
      <c r="AB550" s="6">
        <v>114205</v>
      </c>
      <c r="AC550" s="6" t="s">
        <v>69</v>
      </c>
      <c r="AD550" s="6" t="s">
        <v>4263</v>
      </c>
      <c r="AE550" s="6">
        <v>486475</v>
      </c>
      <c r="AF550" s="6" t="s">
        <v>165</v>
      </c>
      <c r="AG550" s="6">
        <v>37483165</v>
      </c>
      <c r="AH550" s="6">
        <v>2023</v>
      </c>
      <c r="AI550" s="6">
        <v>0</v>
      </c>
      <c r="AJ550" s="6" t="s">
        <v>4008</v>
      </c>
      <c r="AK550" s="6" t="s">
        <v>4264</v>
      </c>
      <c r="AL550" s="9" t="s">
        <v>73</v>
      </c>
      <c r="AM550" s="10">
        <v>97</v>
      </c>
      <c r="AN550" s="6" t="s">
        <v>659</v>
      </c>
      <c r="AO550" s="9" t="s">
        <v>73</v>
      </c>
      <c r="AP550" s="10">
        <v>98</v>
      </c>
      <c r="AQ550" s="6" t="str">
        <f t="shared" si="17"/>
        <v>ff</v>
      </c>
    </row>
    <row r="551" spans="1:53" ht="15.75" customHeight="1">
      <c r="A551" s="6">
        <f t="shared" ca="1" si="16"/>
        <v>0.50609595545673136</v>
      </c>
      <c r="B551" s="6" t="s">
        <v>75</v>
      </c>
      <c r="C551" s="6">
        <v>9525248</v>
      </c>
      <c r="D551" s="7">
        <v>43266</v>
      </c>
      <c r="E551" s="6" t="s">
        <v>4265</v>
      </c>
      <c r="F551" s="6" t="s">
        <v>4266</v>
      </c>
      <c r="G551" s="6">
        <v>5</v>
      </c>
      <c r="H551" s="6" t="s">
        <v>58</v>
      </c>
      <c r="I551" s="6" t="s">
        <v>78</v>
      </c>
      <c r="J551" s="6">
        <v>48022</v>
      </c>
      <c r="K551" s="6">
        <v>5</v>
      </c>
      <c r="L551" s="7">
        <v>41791</v>
      </c>
      <c r="M551" s="7">
        <v>43982</v>
      </c>
      <c r="N551" s="6" t="s">
        <v>4267</v>
      </c>
      <c r="O551" s="8" t="s">
        <v>2347</v>
      </c>
      <c r="P551" s="9" t="s">
        <v>62</v>
      </c>
      <c r="Q551" s="10">
        <v>100</v>
      </c>
      <c r="R551" s="6">
        <v>1</v>
      </c>
      <c r="S551" s="6" t="s">
        <v>825</v>
      </c>
      <c r="T551" s="6" t="s">
        <v>826</v>
      </c>
      <c r="U551" s="6" t="s">
        <v>827</v>
      </c>
      <c r="V551" s="6" t="s">
        <v>67</v>
      </c>
      <c r="W551" s="6" t="s">
        <v>68</v>
      </c>
      <c r="X551" s="6">
        <v>2018</v>
      </c>
      <c r="Y551" s="6">
        <v>360057</v>
      </c>
      <c r="Z551" s="6" t="s">
        <v>75</v>
      </c>
      <c r="AA551" s="6">
        <v>251525</v>
      </c>
      <c r="AB551" s="6">
        <v>108532</v>
      </c>
      <c r="AC551" s="6" t="s">
        <v>69</v>
      </c>
      <c r="AD551" s="6" t="s">
        <v>4269</v>
      </c>
      <c r="AE551" s="6">
        <v>360057</v>
      </c>
      <c r="AF551" s="6" t="s">
        <v>165</v>
      </c>
      <c r="AG551" s="6">
        <v>35930749</v>
      </c>
      <c r="AH551" s="6">
        <v>2022</v>
      </c>
      <c r="AI551" s="6">
        <v>1</v>
      </c>
      <c r="AJ551" s="6" t="s">
        <v>4270</v>
      </c>
      <c r="AK551" s="6" t="s">
        <v>4271</v>
      </c>
      <c r="AL551" s="9" t="s">
        <v>62</v>
      </c>
      <c r="AM551" s="10">
        <v>87</v>
      </c>
      <c r="AN551" s="6" t="s">
        <v>374</v>
      </c>
      <c r="AO551" s="9" t="s">
        <v>62</v>
      </c>
      <c r="AP551" s="10">
        <v>100</v>
      </c>
      <c r="AQ551" s="6" t="str">
        <f t="shared" si="17"/>
        <v>mm</v>
      </c>
      <c r="AR551" s="6">
        <v>0</v>
      </c>
      <c r="AS551" s="6">
        <v>0</v>
      </c>
      <c r="AT551" s="6">
        <v>1</v>
      </c>
      <c r="AU551" s="6">
        <v>1</v>
      </c>
      <c r="AV551" s="6">
        <v>0</v>
      </c>
      <c r="AW551" s="6">
        <v>0</v>
      </c>
      <c r="AX551" s="6">
        <v>0</v>
      </c>
      <c r="AY551" s="6">
        <v>0</v>
      </c>
      <c r="AZ551" s="6" t="s">
        <v>46</v>
      </c>
      <c r="BA551" s="6" t="s">
        <v>4272</v>
      </c>
    </row>
    <row r="552" spans="1:53" ht="15.75" customHeight="1">
      <c r="A552" s="6">
        <f t="shared" ca="1" si="16"/>
        <v>0.71743259491115219</v>
      </c>
      <c r="B552" s="6" t="s">
        <v>687</v>
      </c>
      <c r="C552" s="6">
        <v>9483293</v>
      </c>
      <c r="D552" s="7">
        <v>43234</v>
      </c>
      <c r="E552" s="6" t="s">
        <v>56</v>
      </c>
      <c r="F552" s="6" t="s">
        <v>4273</v>
      </c>
      <c r="G552" s="6">
        <v>5</v>
      </c>
      <c r="H552" s="6" t="s">
        <v>58</v>
      </c>
      <c r="I552" s="6" t="s">
        <v>689</v>
      </c>
      <c r="J552" s="6">
        <v>420</v>
      </c>
      <c r="K552" s="6">
        <v>27</v>
      </c>
      <c r="L552" s="7">
        <v>31929</v>
      </c>
      <c r="M552" s="7">
        <v>43982</v>
      </c>
      <c r="N552" s="6" t="s">
        <v>854</v>
      </c>
      <c r="O552" s="8" t="s">
        <v>202</v>
      </c>
      <c r="P552" s="9" t="s">
        <v>62</v>
      </c>
      <c r="Q552" s="10">
        <v>99</v>
      </c>
      <c r="R552" s="6">
        <v>47</v>
      </c>
      <c r="S552" s="6" t="s">
        <v>717</v>
      </c>
      <c r="T552" s="6" t="s">
        <v>718</v>
      </c>
      <c r="U552" s="6" t="s">
        <v>149</v>
      </c>
      <c r="V552" s="6" t="s">
        <v>67</v>
      </c>
      <c r="W552" s="6" t="s">
        <v>68</v>
      </c>
      <c r="X552" s="6">
        <v>2018</v>
      </c>
      <c r="Y552" s="6">
        <v>480208</v>
      </c>
      <c r="Z552" s="6" t="s">
        <v>687</v>
      </c>
      <c r="AA552" s="6">
        <v>312502</v>
      </c>
      <c r="AB552" s="6">
        <v>167706</v>
      </c>
      <c r="AC552" s="6" t="s">
        <v>69</v>
      </c>
      <c r="AD552" s="6" t="s">
        <v>4275</v>
      </c>
      <c r="AE552" s="6">
        <v>480208</v>
      </c>
      <c r="AF552" s="6" t="s">
        <v>165</v>
      </c>
      <c r="AG552" s="6">
        <v>36795196</v>
      </c>
      <c r="AH552" s="6">
        <v>2023</v>
      </c>
      <c r="AI552" s="6">
        <v>1</v>
      </c>
      <c r="AJ552" s="6" t="s">
        <v>4276</v>
      </c>
      <c r="AK552" s="6" t="s">
        <v>210</v>
      </c>
      <c r="AL552" s="9" t="s">
        <v>62</v>
      </c>
      <c r="AM552" s="10">
        <v>99</v>
      </c>
      <c r="AN552" s="6" t="s">
        <v>374</v>
      </c>
      <c r="AO552" s="9" t="s">
        <v>62</v>
      </c>
      <c r="AP552" s="10">
        <v>100</v>
      </c>
      <c r="AQ552" s="6" t="str">
        <f t="shared" si="17"/>
        <v>mm</v>
      </c>
      <c r="AR552" s="6">
        <v>0</v>
      </c>
      <c r="AS552" s="6">
        <v>0</v>
      </c>
      <c r="AT552" s="6">
        <v>1</v>
      </c>
      <c r="AU552" s="6">
        <v>1</v>
      </c>
      <c r="AV552" s="6">
        <v>0</v>
      </c>
      <c r="AW552" s="6">
        <v>0</v>
      </c>
      <c r="AX552" s="6">
        <v>0</v>
      </c>
      <c r="AY552" s="6">
        <v>0</v>
      </c>
      <c r="AZ552" s="6" t="s">
        <v>301</v>
      </c>
      <c r="BA552" s="6" t="s">
        <v>4277</v>
      </c>
    </row>
    <row r="553" spans="1:53" ht="15.75" customHeight="1">
      <c r="A553" s="6">
        <f t="shared" ca="1" si="16"/>
        <v>0.33031147965733298</v>
      </c>
      <c r="B553" s="6" t="s">
        <v>241</v>
      </c>
      <c r="C553" s="6">
        <v>9309019</v>
      </c>
      <c r="D553" s="7">
        <v>42938</v>
      </c>
      <c r="E553" s="6" t="s">
        <v>56</v>
      </c>
      <c r="F553" s="6" t="s">
        <v>4278</v>
      </c>
      <c r="G553" s="6">
        <v>5</v>
      </c>
      <c r="H553" s="6" t="s">
        <v>58</v>
      </c>
      <c r="I553" s="6" t="s">
        <v>243</v>
      </c>
      <c r="J553" s="6">
        <v>31237</v>
      </c>
      <c r="K553" s="6">
        <v>32</v>
      </c>
      <c r="L553" s="7">
        <v>30682</v>
      </c>
      <c r="M553" s="7">
        <v>43677</v>
      </c>
      <c r="N553" s="6" t="s">
        <v>388</v>
      </c>
      <c r="O553" s="8" t="s">
        <v>1767</v>
      </c>
      <c r="P553" s="9" t="s">
        <v>62</v>
      </c>
      <c r="Q553" s="10">
        <v>99</v>
      </c>
      <c r="R553" s="6">
        <v>6</v>
      </c>
      <c r="S553" s="6" t="s">
        <v>333</v>
      </c>
      <c r="T553" s="6" t="s">
        <v>334</v>
      </c>
      <c r="U553" s="6" t="s">
        <v>335</v>
      </c>
      <c r="V553" s="6" t="s">
        <v>67</v>
      </c>
      <c r="W553" s="6" t="s">
        <v>68</v>
      </c>
      <c r="X553" s="6">
        <v>2017</v>
      </c>
      <c r="Y553" s="6">
        <v>387500</v>
      </c>
      <c r="Z553" s="6" t="s">
        <v>241</v>
      </c>
      <c r="AA553" s="6">
        <v>250000</v>
      </c>
      <c r="AB553" s="6">
        <v>137500</v>
      </c>
      <c r="AC553" s="6" t="s">
        <v>69</v>
      </c>
      <c r="AD553" s="6" t="s">
        <v>4281</v>
      </c>
      <c r="AE553" s="6">
        <v>387500</v>
      </c>
      <c r="AF553" s="6" t="s">
        <v>165</v>
      </c>
      <c r="AG553" s="6">
        <v>36729482</v>
      </c>
      <c r="AH553" s="6">
        <v>2023</v>
      </c>
      <c r="AI553" s="6">
        <v>1</v>
      </c>
      <c r="AJ553" s="6" t="s">
        <v>4282</v>
      </c>
      <c r="AK553" s="6" t="s">
        <v>4283</v>
      </c>
      <c r="AL553" s="9" t="s">
        <v>62</v>
      </c>
      <c r="AM553" s="10">
        <v>100</v>
      </c>
      <c r="AN553" s="6" t="s">
        <v>374</v>
      </c>
      <c r="AO553" s="9" t="s">
        <v>62</v>
      </c>
      <c r="AP553" s="10">
        <v>100</v>
      </c>
      <c r="AQ553" s="6" t="str">
        <f t="shared" si="17"/>
        <v>mm</v>
      </c>
      <c r="AR553" s="6">
        <v>0</v>
      </c>
      <c r="AS553" s="6">
        <v>0</v>
      </c>
      <c r="AT553" s="6">
        <v>0</v>
      </c>
      <c r="AU553" s="6">
        <v>0</v>
      </c>
      <c r="AV553" s="6">
        <v>0</v>
      </c>
      <c r="AW553" s="6">
        <v>0</v>
      </c>
      <c r="AX553" s="6">
        <v>0</v>
      </c>
      <c r="AY553" s="6">
        <v>1</v>
      </c>
      <c r="AZ553" s="6" t="s">
        <v>197</v>
      </c>
      <c r="BA553" s="6" t="s">
        <v>4284</v>
      </c>
    </row>
    <row r="554" spans="1:53" ht="15.75" customHeight="1">
      <c r="A554" s="6">
        <f t="shared" ca="1" si="16"/>
        <v>0.93327658957667414</v>
      </c>
      <c r="B554" s="6" t="s">
        <v>254</v>
      </c>
      <c r="C554" s="6">
        <v>9245712</v>
      </c>
      <c r="D554" s="7">
        <v>42824</v>
      </c>
      <c r="E554" s="6" t="s">
        <v>76</v>
      </c>
      <c r="F554" s="6" t="s">
        <v>4285</v>
      </c>
      <c r="G554" s="6">
        <v>5</v>
      </c>
      <c r="H554" s="6" t="s">
        <v>58</v>
      </c>
      <c r="I554" s="6" t="s">
        <v>256</v>
      </c>
      <c r="J554" s="6">
        <v>105857</v>
      </c>
      <c r="K554" s="6">
        <v>4</v>
      </c>
      <c r="L554" s="7">
        <v>41805</v>
      </c>
      <c r="M554" s="7">
        <v>43159</v>
      </c>
      <c r="N554" s="6" t="s">
        <v>2791</v>
      </c>
      <c r="O554" s="8" t="s">
        <v>4286</v>
      </c>
      <c r="P554" s="9" t="s">
        <v>62</v>
      </c>
      <c r="Q554" s="10">
        <v>98</v>
      </c>
      <c r="R554" s="6">
        <v>7</v>
      </c>
      <c r="S554" s="6" t="s">
        <v>2152</v>
      </c>
      <c r="T554" s="6" t="s">
        <v>472</v>
      </c>
      <c r="U554" s="6" t="s">
        <v>311</v>
      </c>
      <c r="V554" s="6" t="s">
        <v>473</v>
      </c>
      <c r="W554" s="6" t="s">
        <v>68</v>
      </c>
      <c r="X554" s="6">
        <v>2017</v>
      </c>
      <c r="Y554" s="6">
        <v>491613</v>
      </c>
      <c r="Z554" s="6" t="s">
        <v>254</v>
      </c>
      <c r="AA554" s="6">
        <v>400701</v>
      </c>
      <c r="AB554" s="6">
        <v>90912</v>
      </c>
      <c r="AC554" s="6" t="s">
        <v>69</v>
      </c>
      <c r="AD554" s="6" t="s">
        <v>4287</v>
      </c>
      <c r="AE554" s="6">
        <v>491613</v>
      </c>
      <c r="AF554" s="6" t="s">
        <v>165</v>
      </c>
      <c r="AG554" s="6">
        <v>34663819</v>
      </c>
      <c r="AH554" s="6">
        <v>2021</v>
      </c>
      <c r="AI554" s="6">
        <v>0</v>
      </c>
      <c r="AJ554" s="6" t="s">
        <v>403</v>
      </c>
      <c r="AK554" s="6" t="s">
        <v>3999</v>
      </c>
      <c r="AL554" s="9" t="s">
        <v>73</v>
      </c>
      <c r="AM554" s="10">
        <v>98</v>
      </c>
      <c r="AN554" s="6" t="s">
        <v>4288</v>
      </c>
      <c r="AO554" s="9" t="s">
        <v>62</v>
      </c>
      <c r="AP554" s="10">
        <v>75</v>
      </c>
      <c r="AQ554" s="6" t="str">
        <f t="shared" si="17"/>
        <v>fm</v>
      </c>
    </row>
    <row r="555" spans="1:53" ht="15.75" customHeight="1">
      <c r="A555" s="6">
        <f t="shared" ca="1" si="16"/>
        <v>0.81501781938106799</v>
      </c>
      <c r="B555" s="6" t="s">
        <v>241</v>
      </c>
      <c r="C555" s="6">
        <v>9492626</v>
      </c>
      <c r="D555" s="7">
        <v>43217</v>
      </c>
      <c r="E555" s="6" t="s">
        <v>4289</v>
      </c>
      <c r="F555" s="6" t="s">
        <v>4290</v>
      </c>
      <c r="G555" s="6">
        <v>5</v>
      </c>
      <c r="H555" s="6" t="s">
        <v>58</v>
      </c>
      <c r="I555" s="6" t="s">
        <v>243</v>
      </c>
      <c r="J555" s="6">
        <v>121232</v>
      </c>
      <c r="K555" s="6">
        <v>5</v>
      </c>
      <c r="L555" s="7">
        <v>41897</v>
      </c>
      <c r="M555" s="7">
        <v>44347</v>
      </c>
      <c r="N555" s="6" t="s">
        <v>4291</v>
      </c>
      <c r="O555" s="8" t="s">
        <v>3086</v>
      </c>
      <c r="P555" s="9" t="s">
        <v>62</v>
      </c>
      <c r="Q555" s="10">
        <v>94</v>
      </c>
      <c r="R555" s="6">
        <v>1</v>
      </c>
      <c r="S555" s="6" t="s">
        <v>346</v>
      </c>
      <c r="T555" s="6" t="s">
        <v>119</v>
      </c>
      <c r="U555" s="6" t="s">
        <v>347</v>
      </c>
      <c r="V555" s="6" t="s">
        <v>348</v>
      </c>
      <c r="W555" s="6" t="s">
        <v>68</v>
      </c>
      <c r="X555" s="6">
        <v>2018</v>
      </c>
      <c r="Y555" s="6">
        <v>636717</v>
      </c>
      <c r="Z555" s="6" t="s">
        <v>241</v>
      </c>
      <c r="AA555" s="6">
        <v>913097</v>
      </c>
      <c r="AB555" s="6">
        <v>108885</v>
      </c>
      <c r="AC555" s="6" t="s">
        <v>69</v>
      </c>
      <c r="AD555" s="6" t="s">
        <v>4294</v>
      </c>
      <c r="AE555" s="6">
        <v>636717</v>
      </c>
      <c r="AF555" s="6" t="s">
        <v>193</v>
      </c>
      <c r="AG555" s="6">
        <v>34337749</v>
      </c>
      <c r="AH555" s="6">
        <v>2021</v>
      </c>
      <c r="AI555" s="6">
        <v>1</v>
      </c>
      <c r="AJ555" s="6" t="s">
        <v>4295</v>
      </c>
      <c r="AK555" s="6" t="s">
        <v>4296</v>
      </c>
      <c r="AL555" s="9" t="s">
        <v>62</v>
      </c>
      <c r="AM555" s="10">
        <v>99</v>
      </c>
      <c r="AN555" s="6" t="s">
        <v>374</v>
      </c>
      <c r="AO555" s="9" t="s">
        <v>62</v>
      </c>
      <c r="AP555" s="10">
        <v>100</v>
      </c>
      <c r="AQ555" s="6" t="str">
        <f t="shared" si="17"/>
        <v>mm</v>
      </c>
      <c r="AR555" s="6">
        <v>0</v>
      </c>
      <c r="AS555" s="6">
        <v>0</v>
      </c>
      <c r="AT555" s="6">
        <v>1</v>
      </c>
      <c r="AU555" s="6">
        <v>1</v>
      </c>
      <c r="AV555" s="6">
        <v>1</v>
      </c>
      <c r="AW555" s="6">
        <v>0</v>
      </c>
      <c r="AX555" s="6">
        <v>0</v>
      </c>
      <c r="AY555" s="6">
        <v>0</v>
      </c>
      <c r="AZ555" s="6" t="s">
        <v>107</v>
      </c>
      <c r="BA555" s="6" t="s">
        <v>4297</v>
      </c>
    </row>
    <row r="556" spans="1:53" ht="15.75" customHeight="1">
      <c r="A556" s="6">
        <f t="shared" ca="1" si="16"/>
        <v>1.380986059681133E-2</v>
      </c>
      <c r="B556" s="6" t="s">
        <v>55</v>
      </c>
      <c r="C556" s="6">
        <v>9277593</v>
      </c>
      <c r="D556" s="7">
        <v>42853</v>
      </c>
      <c r="E556" s="6" t="s">
        <v>76</v>
      </c>
      <c r="F556" s="6" t="s">
        <v>4298</v>
      </c>
      <c r="G556" s="6">
        <v>5</v>
      </c>
      <c r="H556" s="6" t="s">
        <v>58</v>
      </c>
      <c r="I556" s="6" t="s">
        <v>59</v>
      </c>
      <c r="J556" s="6">
        <v>82271</v>
      </c>
      <c r="K556" s="6">
        <v>5</v>
      </c>
      <c r="L556" s="7">
        <v>41440</v>
      </c>
      <c r="M556" s="7">
        <v>43585</v>
      </c>
      <c r="N556" s="6" t="s">
        <v>318</v>
      </c>
      <c r="O556" s="8" t="s">
        <v>2347</v>
      </c>
      <c r="P556" s="9" t="s">
        <v>62</v>
      </c>
      <c r="Q556" s="10">
        <v>100</v>
      </c>
      <c r="R556" s="6">
        <v>6</v>
      </c>
      <c r="S556" s="6" t="s">
        <v>432</v>
      </c>
      <c r="T556" s="6" t="s">
        <v>433</v>
      </c>
      <c r="U556" s="6" t="s">
        <v>434</v>
      </c>
      <c r="V556" s="6" t="s">
        <v>67</v>
      </c>
      <c r="W556" s="6" t="s">
        <v>68</v>
      </c>
      <c r="X556" s="6">
        <v>2017</v>
      </c>
      <c r="Y556" s="6">
        <v>336757</v>
      </c>
      <c r="Z556" s="6" t="s">
        <v>55</v>
      </c>
      <c r="AA556" s="6">
        <v>218750</v>
      </c>
      <c r="AB556" s="6">
        <v>118007</v>
      </c>
      <c r="AC556" s="6" t="s">
        <v>69</v>
      </c>
      <c r="AD556" s="6" t="s">
        <v>4300</v>
      </c>
      <c r="AE556" s="6">
        <v>336757</v>
      </c>
      <c r="AF556" s="6" t="s">
        <v>193</v>
      </c>
      <c r="AG556" s="6">
        <v>34241635</v>
      </c>
      <c r="AH556" s="6">
        <v>2021</v>
      </c>
      <c r="AI556" s="6">
        <v>1</v>
      </c>
      <c r="AJ556" s="6" t="s">
        <v>324</v>
      </c>
      <c r="AK556" s="6" t="s">
        <v>766</v>
      </c>
      <c r="AL556" s="9" t="s">
        <v>73</v>
      </c>
      <c r="AM556" s="10">
        <v>84</v>
      </c>
      <c r="AN556" s="6" t="s">
        <v>374</v>
      </c>
      <c r="AO556" s="9" t="s">
        <v>62</v>
      </c>
      <c r="AP556" s="10">
        <v>100</v>
      </c>
      <c r="AQ556" s="6" t="str">
        <f t="shared" si="17"/>
        <v>fm</v>
      </c>
      <c r="AR556" s="6">
        <v>0</v>
      </c>
      <c r="AS556" s="6">
        <v>0</v>
      </c>
      <c r="AT556" s="6">
        <v>1</v>
      </c>
      <c r="AU556" s="6">
        <v>0</v>
      </c>
      <c r="AV556" s="6">
        <v>0</v>
      </c>
      <c r="AW556" s="6">
        <v>0</v>
      </c>
      <c r="AX556" s="6">
        <v>0</v>
      </c>
      <c r="AY556" s="6">
        <v>0</v>
      </c>
      <c r="AZ556" s="6" t="s">
        <v>197</v>
      </c>
      <c r="BA556" s="6" t="s">
        <v>4301</v>
      </c>
    </row>
    <row r="557" spans="1:53" ht="15.75" customHeight="1">
      <c r="A557" s="6">
        <f t="shared" ca="1" si="16"/>
        <v>0.35365565085504125</v>
      </c>
      <c r="B557" s="6" t="s">
        <v>303</v>
      </c>
      <c r="C557" s="6">
        <v>9265472</v>
      </c>
      <c r="D557" s="7">
        <v>42837</v>
      </c>
      <c r="E557" s="6" t="s">
        <v>76</v>
      </c>
      <c r="F557" s="6" t="s">
        <v>4302</v>
      </c>
      <c r="G557" s="6">
        <v>5</v>
      </c>
      <c r="H557" s="6" t="s">
        <v>58</v>
      </c>
      <c r="I557" s="6" t="s">
        <v>305</v>
      </c>
      <c r="J557" s="6">
        <v>97708</v>
      </c>
      <c r="K557" s="6">
        <v>5</v>
      </c>
      <c r="L557" s="7">
        <v>41460</v>
      </c>
      <c r="M557" s="7">
        <v>43220</v>
      </c>
      <c r="N557" s="6" t="s">
        <v>1111</v>
      </c>
      <c r="O557" s="8" t="s">
        <v>921</v>
      </c>
      <c r="P557" s="9" t="s">
        <v>62</v>
      </c>
      <c r="Q557" s="10">
        <v>99</v>
      </c>
      <c r="R557" s="6">
        <v>7</v>
      </c>
      <c r="S557" s="6" t="s">
        <v>4303</v>
      </c>
      <c r="T557" s="6" t="s">
        <v>472</v>
      </c>
      <c r="U557" s="6" t="s">
        <v>311</v>
      </c>
      <c r="V557" s="6" t="s">
        <v>67</v>
      </c>
      <c r="W557" s="6" t="s">
        <v>68</v>
      </c>
      <c r="X557" s="6">
        <v>2017</v>
      </c>
      <c r="Y557" s="6">
        <v>408186</v>
      </c>
      <c r="Z557" s="6" t="s">
        <v>303</v>
      </c>
      <c r="AA557" s="6">
        <v>249350</v>
      </c>
      <c r="AB557" s="6">
        <v>158836</v>
      </c>
      <c r="AC557" s="6" t="s">
        <v>69</v>
      </c>
      <c r="AD557" s="6" t="s">
        <v>4304</v>
      </c>
      <c r="AE557" s="6">
        <v>408186</v>
      </c>
      <c r="AF557" s="6" t="s">
        <v>165</v>
      </c>
      <c r="AG557" s="6">
        <v>29330478</v>
      </c>
      <c r="AH557" s="6">
        <v>2018</v>
      </c>
      <c r="AI557" s="6">
        <v>0</v>
      </c>
      <c r="AJ557" s="6" t="s">
        <v>403</v>
      </c>
      <c r="AK557" s="6" t="s">
        <v>3108</v>
      </c>
      <c r="AL557" s="9" t="s">
        <v>62</v>
      </c>
      <c r="AM557" s="10">
        <v>59</v>
      </c>
      <c r="AN557" s="6" t="s">
        <v>1647</v>
      </c>
      <c r="AO557" s="9" t="s">
        <v>62</v>
      </c>
      <c r="AP557" s="10">
        <v>99</v>
      </c>
      <c r="AQ557" s="6" t="str">
        <f t="shared" si="17"/>
        <v>mm</v>
      </c>
    </row>
    <row r="558" spans="1:53" ht="15.75" customHeight="1">
      <c r="A558" s="6">
        <f t="shared" ca="1" si="16"/>
        <v>0.53890394419420329</v>
      </c>
      <c r="B558" s="6" t="s">
        <v>254</v>
      </c>
      <c r="C558" s="6">
        <v>9332180</v>
      </c>
      <c r="D558" s="7">
        <v>42962</v>
      </c>
      <c r="E558" s="6" t="s">
        <v>56</v>
      </c>
      <c r="F558" s="6" t="s">
        <v>4305</v>
      </c>
      <c r="G558" s="6">
        <v>5</v>
      </c>
      <c r="H558" s="6" t="s">
        <v>58</v>
      </c>
      <c r="I558" s="6" t="s">
        <v>256</v>
      </c>
      <c r="J558" s="6">
        <v>50291</v>
      </c>
      <c r="K558" s="6">
        <v>23</v>
      </c>
      <c r="L558" s="7">
        <v>34547</v>
      </c>
      <c r="M558" s="7">
        <v>43708</v>
      </c>
      <c r="N558" s="6" t="s">
        <v>1675</v>
      </c>
      <c r="O558" s="8" t="s">
        <v>4306</v>
      </c>
      <c r="P558" s="9" t="s">
        <v>62</v>
      </c>
      <c r="Q558" s="10">
        <v>99</v>
      </c>
      <c r="R558" s="6">
        <v>13</v>
      </c>
      <c r="S558" s="6" t="s">
        <v>390</v>
      </c>
      <c r="T558" s="6" t="s">
        <v>217</v>
      </c>
      <c r="U558" s="6" t="s">
        <v>120</v>
      </c>
      <c r="V558" s="6" t="s">
        <v>67</v>
      </c>
      <c r="W558" s="6" t="s">
        <v>68</v>
      </c>
      <c r="X558" s="6">
        <v>2017</v>
      </c>
      <c r="Y558" s="6">
        <v>367425</v>
      </c>
      <c r="Z558" s="6" t="s">
        <v>254</v>
      </c>
      <c r="AA558" s="6">
        <v>230929</v>
      </c>
      <c r="AB558" s="6">
        <v>136496</v>
      </c>
      <c r="AC558" s="6" t="s">
        <v>69</v>
      </c>
      <c r="AD558" s="6" t="s">
        <v>4307</v>
      </c>
      <c r="AE558" s="6">
        <v>367425</v>
      </c>
      <c r="AF558" s="6" t="s">
        <v>165</v>
      </c>
      <c r="AG558" s="6">
        <v>33789107</v>
      </c>
      <c r="AH558" s="6">
        <v>2021</v>
      </c>
      <c r="AI558" s="6">
        <v>0</v>
      </c>
      <c r="AJ558" s="6" t="s">
        <v>3198</v>
      </c>
      <c r="AK558" s="6" t="s">
        <v>3162</v>
      </c>
      <c r="AL558" s="9" t="s">
        <v>62</v>
      </c>
      <c r="AM558" s="10">
        <v>99</v>
      </c>
      <c r="AN558" s="6" t="s">
        <v>4308</v>
      </c>
      <c r="AO558" s="9" t="s">
        <v>73</v>
      </c>
      <c r="AP558" s="10">
        <v>100</v>
      </c>
      <c r="AQ558" s="6" t="str">
        <f t="shared" si="17"/>
        <v>mf</v>
      </c>
    </row>
    <row r="559" spans="1:53" ht="15.75" customHeight="1">
      <c r="A559" s="6">
        <f t="shared" ca="1" si="16"/>
        <v>0.3276861441988731</v>
      </c>
      <c r="B559" s="6" t="s">
        <v>254</v>
      </c>
      <c r="C559" s="6">
        <v>9451305</v>
      </c>
      <c r="D559" s="7">
        <v>43174</v>
      </c>
      <c r="E559" s="6" t="s">
        <v>56</v>
      </c>
      <c r="F559" s="6" t="s">
        <v>4309</v>
      </c>
      <c r="G559" s="6">
        <v>5</v>
      </c>
      <c r="H559" s="6" t="s">
        <v>58</v>
      </c>
      <c r="I559" s="6" t="s">
        <v>256</v>
      </c>
      <c r="J559" s="6">
        <v>112992</v>
      </c>
      <c r="K559" s="6">
        <v>3</v>
      </c>
      <c r="L559" s="7">
        <v>42556</v>
      </c>
      <c r="M559" s="7">
        <v>43555</v>
      </c>
      <c r="N559" s="6" t="s">
        <v>592</v>
      </c>
      <c r="O559" s="8" t="s">
        <v>4310</v>
      </c>
      <c r="P559" s="9" t="s">
        <v>62</v>
      </c>
      <c r="Q559" s="10">
        <v>100</v>
      </c>
      <c r="R559" s="6">
        <v>6</v>
      </c>
      <c r="S559" s="6" t="s">
        <v>333</v>
      </c>
      <c r="T559" s="6" t="s">
        <v>334</v>
      </c>
      <c r="U559" s="6" t="s">
        <v>335</v>
      </c>
      <c r="V559" s="6" t="s">
        <v>67</v>
      </c>
      <c r="W559" s="6" t="s">
        <v>68</v>
      </c>
      <c r="X559" s="6">
        <v>2018</v>
      </c>
      <c r="Y559" s="6">
        <v>305857</v>
      </c>
      <c r="Z559" s="6" t="s">
        <v>254</v>
      </c>
      <c r="AA559" s="6">
        <v>200000</v>
      </c>
      <c r="AB559" s="6">
        <v>105857</v>
      </c>
      <c r="AC559" s="6" t="s">
        <v>69</v>
      </c>
      <c r="AD559" s="6" t="s">
        <v>4311</v>
      </c>
      <c r="AE559" s="6">
        <v>305857</v>
      </c>
      <c r="AF559" s="6" t="s">
        <v>165</v>
      </c>
      <c r="AG559" s="6">
        <v>30595520</v>
      </c>
      <c r="AH559" s="6">
        <v>2019</v>
      </c>
      <c r="AI559" s="6">
        <v>0</v>
      </c>
      <c r="AJ559" s="6" t="s">
        <v>4312</v>
      </c>
      <c r="AK559" s="6" t="s">
        <v>598</v>
      </c>
      <c r="AL559" s="9" t="s">
        <v>62</v>
      </c>
      <c r="AM559" s="10">
        <v>58</v>
      </c>
      <c r="AN559" s="6" t="s">
        <v>599</v>
      </c>
      <c r="AO559" s="9" t="s">
        <v>62</v>
      </c>
      <c r="AP559" s="10">
        <v>100</v>
      </c>
      <c r="AQ559" s="6" t="str">
        <f t="shared" si="17"/>
        <v>mm</v>
      </c>
    </row>
    <row r="560" spans="1:53" ht="15.75" customHeight="1">
      <c r="A560" s="6">
        <f t="shared" ca="1" si="16"/>
        <v>0.9510264732665924</v>
      </c>
      <c r="B560" s="6" t="s">
        <v>286</v>
      </c>
      <c r="C560" s="6">
        <v>9173450</v>
      </c>
      <c r="D560" s="7">
        <v>42695</v>
      </c>
      <c r="E560" s="6" t="s">
        <v>4313</v>
      </c>
      <c r="F560" s="6" t="s">
        <v>4314</v>
      </c>
      <c r="G560" s="6">
        <v>5</v>
      </c>
      <c r="H560" s="6" t="s">
        <v>58</v>
      </c>
      <c r="I560" s="6" t="s">
        <v>289</v>
      </c>
      <c r="J560" s="6">
        <v>97320</v>
      </c>
      <c r="K560" s="6">
        <v>5</v>
      </c>
      <c r="L560" s="7">
        <v>41244</v>
      </c>
      <c r="M560" s="7">
        <v>43069</v>
      </c>
      <c r="N560" s="6" t="s">
        <v>4315</v>
      </c>
      <c r="O560" s="8" t="s">
        <v>2347</v>
      </c>
      <c r="P560" s="9" t="s">
        <v>62</v>
      </c>
      <c r="Q560" s="10">
        <v>100</v>
      </c>
      <c r="R560" s="6">
        <v>16</v>
      </c>
      <c r="S560" s="6" t="s">
        <v>1363</v>
      </c>
      <c r="T560" s="6" t="s">
        <v>1364</v>
      </c>
      <c r="U560" s="6" t="s">
        <v>149</v>
      </c>
      <c r="V560" s="6" t="s">
        <v>67</v>
      </c>
      <c r="W560" s="6" t="s">
        <v>68</v>
      </c>
      <c r="X560" s="6">
        <v>2017</v>
      </c>
      <c r="Y560" s="6">
        <v>394389</v>
      </c>
      <c r="Z560" s="6" t="s">
        <v>286</v>
      </c>
      <c r="AA560" s="6">
        <v>250000</v>
      </c>
      <c r="AB560" s="6">
        <v>144389</v>
      </c>
      <c r="AC560" s="6" t="s">
        <v>69</v>
      </c>
      <c r="AD560" s="6" t="s">
        <v>4316</v>
      </c>
      <c r="AE560" s="6">
        <v>394389</v>
      </c>
      <c r="AF560" s="6" t="s">
        <v>165</v>
      </c>
      <c r="AG560" s="6">
        <v>35773054</v>
      </c>
      <c r="AH560" s="6">
        <v>2022</v>
      </c>
      <c r="AI560" s="6" t="s">
        <v>392</v>
      </c>
      <c r="AJ560" s="6" t="s">
        <v>4317</v>
      </c>
      <c r="AK560" s="6" t="s">
        <v>374</v>
      </c>
      <c r="AL560" s="9" t="s">
        <v>62</v>
      </c>
      <c r="AM560" s="10">
        <v>100</v>
      </c>
      <c r="AN560" s="6" t="s">
        <v>4318</v>
      </c>
      <c r="AO560" s="9" t="s">
        <v>62</v>
      </c>
      <c r="AP560" s="10">
        <v>65</v>
      </c>
      <c r="AQ560" s="6" t="str">
        <f t="shared" si="17"/>
        <v>mm</v>
      </c>
    </row>
    <row r="561" spans="1:53" ht="15.75" customHeight="1">
      <c r="A561" s="6">
        <f t="shared" ca="1" si="16"/>
        <v>5.8685614522362983E-2</v>
      </c>
      <c r="B561" s="6" t="s">
        <v>55</v>
      </c>
      <c r="C561" s="6">
        <v>9302580</v>
      </c>
      <c r="D561" s="7">
        <v>42922</v>
      </c>
      <c r="E561" s="6" t="s">
        <v>56</v>
      </c>
      <c r="F561" s="6" t="s">
        <v>4319</v>
      </c>
      <c r="G561" s="6">
        <v>5</v>
      </c>
      <c r="H561" s="6" t="s">
        <v>58</v>
      </c>
      <c r="I561" s="6" t="s">
        <v>59</v>
      </c>
      <c r="J561" s="6">
        <v>68409</v>
      </c>
      <c r="K561" s="6">
        <v>8</v>
      </c>
      <c r="L561" s="7">
        <v>40009</v>
      </c>
      <c r="M561" s="7">
        <v>43646</v>
      </c>
      <c r="N561" s="6" t="s">
        <v>4158</v>
      </c>
      <c r="O561" s="8" t="s">
        <v>786</v>
      </c>
      <c r="P561" s="9" t="s">
        <v>62</v>
      </c>
      <c r="Q561" s="10">
        <v>99</v>
      </c>
      <c r="R561" s="6">
        <v>1</v>
      </c>
      <c r="S561" s="6" t="s">
        <v>161</v>
      </c>
      <c r="T561" s="6" t="s">
        <v>162</v>
      </c>
      <c r="U561" s="6" t="s">
        <v>163</v>
      </c>
      <c r="V561" s="6" t="s">
        <v>67</v>
      </c>
      <c r="W561" s="6" t="s">
        <v>68</v>
      </c>
      <c r="X561" s="6">
        <v>2017</v>
      </c>
      <c r="Y561" s="6">
        <v>310171</v>
      </c>
      <c r="Z561" s="6" t="s">
        <v>55</v>
      </c>
      <c r="AA561" s="6">
        <v>203391</v>
      </c>
      <c r="AB561" s="6">
        <v>106780</v>
      </c>
      <c r="AC561" s="6" t="s">
        <v>69</v>
      </c>
      <c r="AD561" s="6" t="s">
        <v>4320</v>
      </c>
      <c r="AE561" s="6">
        <v>310171</v>
      </c>
      <c r="AF561" s="6" t="s">
        <v>165</v>
      </c>
      <c r="AG561" s="6">
        <v>36610393</v>
      </c>
      <c r="AH561" s="6">
        <v>2023</v>
      </c>
      <c r="AI561" s="6">
        <v>0</v>
      </c>
      <c r="AJ561" s="6" t="s">
        <v>4312</v>
      </c>
      <c r="AK561" s="6" t="s">
        <v>4321</v>
      </c>
      <c r="AL561" s="9" t="s">
        <v>116</v>
      </c>
      <c r="AM561" s="10">
        <v>50</v>
      </c>
      <c r="AN561" s="6" t="s">
        <v>925</v>
      </c>
      <c r="AO561" s="9" t="s">
        <v>62</v>
      </c>
      <c r="AP561" s="10">
        <v>99</v>
      </c>
      <c r="AQ561" s="6" t="str">
        <f t="shared" si="17"/>
        <v>Missing</v>
      </c>
    </row>
    <row r="562" spans="1:53" ht="15.75" customHeight="1">
      <c r="A562" s="6">
        <f t="shared" ca="1" si="16"/>
        <v>0.19534358389721396</v>
      </c>
      <c r="B562" s="6" t="s">
        <v>286</v>
      </c>
      <c r="C562" s="6">
        <v>9205480</v>
      </c>
      <c r="D562" s="7">
        <v>42747</v>
      </c>
      <c r="E562" s="6" t="s">
        <v>4322</v>
      </c>
      <c r="F562" s="6" t="s">
        <v>4323</v>
      </c>
      <c r="G562" s="6">
        <v>5</v>
      </c>
      <c r="H562" s="6" t="s">
        <v>58</v>
      </c>
      <c r="I562" s="6" t="s">
        <v>289</v>
      </c>
      <c r="J562" s="6">
        <v>105204</v>
      </c>
      <c r="K562" s="6">
        <v>5</v>
      </c>
      <c r="L562" s="7">
        <v>41306</v>
      </c>
      <c r="M562" s="7">
        <v>43861</v>
      </c>
      <c r="N562" s="6" t="s">
        <v>4324</v>
      </c>
      <c r="O562" s="8" t="s">
        <v>4326</v>
      </c>
      <c r="P562" s="9" t="s">
        <v>62</v>
      </c>
      <c r="Q562" s="10">
        <v>100</v>
      </c>
      <c r="R562" s="6">
        <v>2</v>
      </c>
      <c r="S562" s="6" t="s">
        <v>2348</v>
      </c>
      <c r="T562" s="6" t="s">
        <v>543</v>
      </c>
      <c r="U562" s="6" t="s">
        <v>205</v>
      </c>
      <c r="V562" s="6" t="s">
        <v>67</v>
      </c>
      <c r="W562" s="6" t="s">
        <v>68</v>
      </c>
      <c r="X562" s="6">
        <v>2017</v>
      </c>
      <c r="Y562" s="6">
        <v>831383</v>
      </c>
      <c r="Z562" s="6" t="s">
        <v>286</v>
      </c>
      <c r="AA562" s="6">
        <v>676068</v>
      </c>
      <c r="AB562" s="6">
        <v>155315</v>
      </c>
      <c r="AC562" s="6" t="s">
        <v>69</v>
      </c>
      <c r="AD562" s="6" t="s">
        <v>4327</v>
      </c>
      <c r="AE562" s="6">
        <v>831383</v>
      </c>
      <c r="AF562" s="6" t="s">
        <v>193</v>
      </c>
      <c r="AG562" s="6">
        <v>39122759</v>
      </c>
      <c r="AH562" s="6">
        <v>2024</v>
      </c>
      <c r="AI562" s="6">
        <v>1</v>
      </c>
      <c r="AJ562" s="6" t="s">
        <v>4328</v>
      </c>
      <c r="AK562" s="6" t="s">
        <v>1764</v>
      </c>
      <c r="AL562" s="9" t="s">
        <v>73</v>
      </c>
      <c r="AM562" s="10">
        <v>97</v>
      </c>
      <c r="AN562" s="6" t="s">
        <v>4329</v>
      </c>
      <c r="AO562" s="9" t="s">
        <v>62</v>
      </c>
      <c r="AP562" s="10">
        <v>100</v>
      </c>
      <c r="AQ562" s="6" t="str">
        <f t="shared" si="17"/>
        <v>fm</v>
      </c>
      <c r="AR562" s="6">
        <v>0</v>
      </c>
      <c r="AS562" s="6">
        <v>0</v>
      </c>
      <c r="AT562" s="6">
        <v>1</v>
      </c>
      <c r="AU562" s="6">
        <v>1</v>
      </c>
      <c r="AV562" s="6">
        <v>0</v>
      </c>
      <c r="AW562" s="6">
        <v>0</v>
      </c>
      <c r="AX562" s="6">
        <v>0</v>
      </c>
      <c r="AY562" s="6">
        <v>0</v>
      </c>
      <c r="AZ562" s="6" t="s">
        <v>197</v>
      </c>
      <c r="BA562" s="6" t="s">
        <v>4330</v>
      </c>
    </row>
    <row r="563" spans="1:53" ht="15.75" customHeight="1">
      <c r="A563" s="6">
        <f t="shared" ca="1" si="16"/>
        <v>0.66410471396590087</v>
      </c>
      <c r="B563" s="6" t="s">
        <v>303</v>
      </c>
      <c r="C563" s="6">
        <v>9447165</v>
      </c>
      <c r="D563" s="7">
        <v>43181</v>
      </c>
      <c r="E563" s="6" t="s">
        <v>341</v>
      </c>
      <c r="F563" s="6" t="s">
        <v>4331</v>
      </c>
      <c r="G563" s="6">
        <v>5</v>
      </c>
      <c r="H563" s="6" t="s">
        <v>58</v>
      </c>
      <c r="I563" s="6" t="s">
        <v>305</v>
      </c>
      <c r="J563" s="6">
        <v>103585</v>
      </c>
      <c r="K563" s="6">
        <v>4</v>
      </c>
      <c r="L563" s="7">
        <v>42095</v>
      </c>
      <c r="M563" s="7">
        <v>43921</v>
      </c>
      <c r="N563" s="6" t="s">
        <v>343</v>
      </c>
      <c r="O563" s="8" t="s">
        <v>4333</v>
      </c>
      <c r="P563" s="9" t="s">
        <v>73</v>
      </c>
      <c r="Q563" s="10">
        <v>99</v>
      </c>
      <c r="R563" s="6">
        <v>13</v>
      </c>
      <c r="S563" s="6" t="s">
        <v>390</v>
      </c>
      <c r="T563" s="6" t="s">
        <v>217</v>
      </c>
      <c r="U563" s="6" t="s">
        <v>120</v>
      </c>
      <c r="V563" s="6" t="s">
        <v>67</v>
      </c>
      <c r="W563" s="6" t="s">
        <v>68</v>
      </c>
      <c r="X563" s="6">
        <v>2018</v>
      </c>
      <c r="Y563" s="6">
        <v>516627</v>
      </c>
      <c r="Z563" s="6" t="s">
        <v>303</v>
      </c>
      <c r="AA563" s="6">
        <v>322892</v>
      </c>
      <c r="AB563" s="6">
        <v>193735</v>
      </c>
      <c r="AC563" s="6" t="s">
        <v>69</v>
      </c>
      <c r="AD563" s="6" t="s">
        <v>4334</v>
      </c>
      <c r="AE563" s="6">
        <v>516627</v>
      </c>
      <c r="AF563" s="6" t="s">
        <v>165</v>
      </c>
      <c r="AG563" s="6">
        <v>35644520</v>
      </c>
      <c r="AH563" s="6">
        <v>2022</v>
      </c>
      <c r="AI563" s="6">
        <v>1</v>
      </c>
      <c r="AJ563" s="6" t="s">
        <v>4335</v>
      </c>
      <c r="AK563" s="6" t="s">
        <v>4336</v>
      </c>
      <c r="AL563" s="9" t="s">
        <v>73</v>
      </c>
      <c r="AM563" s="10">
        <v>54</v>
      </c>
      <c r="AN563" s="6" t="s">
        <v>4337</v>
      </c>
      <c r="AO563" s="9" t="s">
        <v>73</v>
      </c>
      <c r="AP563" s="10">
        <v>99</v>
      </c>
      <c r="AQ563" s="6" t="str">
        <f t="shared" si="17"/>
        <v>ff</v>
      </c>
      <c r="AR563" s="6">
        <v>0</v>
      </c>
      <c r="AS563" s="6">
        <v>1</v>
      </c>
      <c r="AT563" s="6">
        <v>0</v>
      </c>
      <c r="AU563" s="6">
        <v>0</v>
      </c>
      <c r="AV563" s="6">
        <v>0</v>
      </c>
      <c r="AW563" s="6">
        <v>0</v>
      </c>
      <c r="AX563" s="6">
        <v>0</v>
      </c>
      <c r="AY563" s="6">
        <v>0</v>
      </c>
      <c r="AZ563" s="6" t="s">
        <v>301</v>
      </c>
      <c r="BA563" s="6" t="s">
        <v>4338</v>
      </c>
    </row>
    <row r="564" spans="1:53" ht="15.75" customHeight="1">
      <c r="A564" s="6">
        <f t="shared" ca="1" si="16"/>
        <v>0.32751534390438197</v>
      </c>
      <c r="B564" s="6" t="s">
        <v>303</v>
      </c>
      <c r="C564" s="6">
        <v>9415037</v>
      </c>
      <c r="D564" s="7">
        <v>43154</v>
      </c>
      <c r="E564" s="6" t="s">
        <v>56</v>
      </c>
      <c r="F564" s="6" t="s">
        <v>4339</v>
      </c>
      <c r="G564" s="6">
        <v>5</v>
      </c>
      <c r="H564" s="6" t="s">
        <v>58</v>
      </c>
      <c r="I564" s="6" t="s">
        <v>305</v>
      </c>
      <c r="J564" s="6">
        <v>83350</v>
      </c>
      <c r="K564" s="6">
        <v>9</v>
      </c>
      <c r="L564" s="7">
        <v>40065</v>
      </c>
      <c r="M564" s="7">
        <v>43890</v>
      </c>
      <c r="N564" s="6" t="s">
        <v>1146</v>
      </c>
      <c r="O564" s="8" t="s">
        <v>4341</v>
      </c>
      <c r="P564" s="9" t="s">
        <v>73</v>
      </c>
      <c r="Q564" s="10">
        <v>89</v>
      </c>
      <c r="R564" s="6">
        <v>7</v>
      </c>
      <c r="S564" s="6" t="s">
        <v>64</v>
      </c>
      <c r="T564" s="6" t="s">
        <v>65</v>
      </c>
      <c r="U564" s="6" t="s">
        <v>66</v>
      </c>
      <c r="V564" s="6" t="s">
        <v>67</v>
      </c>
      <c r="W564" s="6" t="s">
        <v>68</v>
      </c>
      <c r="X564" s="6">
        <v>2018</v>
      </c>
      <c r="Y564" s="6">
        <v>364500</v>
      </c>
      <c r="Z564" s="6" t="s">
        <v>303</v>
      </c>
      <c r="AA564" s="6">
        <v>225000</v>
      </c>
      <c r="AB564" s="6">
        <v>139500</v>
      </c>
      <c r="AC564" s="6" t="s">
        <v>69</v>
      </c>
      <c r="AD564" s="6" t="s">
        <v>4342</v>
      </c>
      <c r="AE564" s="6">
        <v>364500</v>
      </c>
      <c r="AF564" s="6" t="s">
        <v>165</v>
      </c>
      <c r="AG564" s="6">
        <v>30038821</v>
      </c>
      <c r="AH564" s="6">
        <v>2018</v>
      </c>
      <c r="AI564" s="6">
        <v>1</v>
      </c>
      <c r="AJ564" s="6" t="s">
        <v>4343</v>
      </c>
      <c r="AK564" s="6" t="s">
        <v>888</v>
      </c>
      <c r="AL564" s="9" t="s">
        <v>62</v>
      </c>
      <c r="AM564" s="10">
        <v>59</v>
      </c>
      <c r="AN564" s="6" t="s">
        <v>4344</v>
      </c>
      <c r="AO564" s="9" t="s">
        <v>73</v>
      </c>
      <c r="AP564" s="10">
        <v>89</v>
      </c>
      <c r="AQ564" s="6" t="str">
        <f t="shared" si="17"/>
        <v>mf</v>
      </c>
      <c r="AR564" s="6">
        <v>1</v>
      </c>
      <c r="AS564" s="6">
        <v>0</v>
      </c>
      <c r="AT564" s="6">
        <v>0</v>
      </c>
      <c r="AU564" s="6">
        <v>0</v>
      </c>
      <c r="AV564" s="6">
        <v>0</v>
      </c>
      <c r="AW564" s="6">
        <v>0</v>
      </c>
      <c r="AX564" s="6">
        <v>0</v>
      </c>
      <c r="AY564" s="6">
        <v>0</v>
      </c>
      <c r="AZ564" s="6" t="s">
        <v>197</v>
      </c>
      <c r="BA564" s="6" t="s">
        <v>4345</v>
      </c>
    </row>
    <row r="565" spans="1:53" ht="15.75" customHeight="1">
      <c r="A565" s="6">
        <f t="shared" ca="1" si="16"/>
        <v>4.6234272840809387E-3</v>
      </c>
      <c r="B565" s="6" t="s">
        <v>109</v>
      </c>
      <c r="C565" s="6">
        <v>9264533</v>
      </c>
      <c r="D565" s="7">
        <v>42849</v>
      </c>
      <c r="E565" s="6" t="s">
        <v>76</v>
      </c>
      <c r="F565" s="6" t="s">
        <v>4346</v>
      </c>
      <c r="G565" s="6">
        <v>5</v>
      </c>
      <c r="H565" s="6" t="s">
        <v>58</v>
      </c>
      <c r="I565" s="6" t="s">
        <v>112</v>
      </c>
      <c r="J565" s="6">
        <v>24285</v>
      </c>
      <c r="K565" s="6">
        <v>4</v>
      </c>
      <c r="L565" s="7">
        <v>41760</v>
      </c>
      <c r="M565" s="7">
        <v>43951</v>
      </c>
      <c r="N565" s="6" t="s">
        <v>822</v>
      </c>
      <c r="O565" s="8" t="s">
        <v>98</v>
      </c>
      <c r="P565" s="9" t="s">
        <v>62</v>
      </c>
      <c r="Q565" s="10">
        <v>99</v>
      </c>
      <c r="R565" s="6">
        <v>8</v>
      </c>
      <c r="S565" s="6" t="s">
        <v>857</v>
      </c>
      <c r="T565" s="6" t="s">
        <v>472</v>
      </c>
      <c r="U565" s="6" t="s">
        <v>311</v>
      </c>
      <c r="V565" s="6" t="s">
        <v>473</v>
      </c>
      <c r="W565" s="6" t="s">
        <v>68</v>
      </c>
      <c r="X565" s="6">
        <v>2017</v>
      </c>
      <c r="Y565" s="6">
        <v>410000</v>
      </c>
      <c r="Z565" s="6" t="s">
        <v>109</v>
      </c>
      <c r="AA565" s="6">
        <v>250000</v>
      </c>
      <c r="AB565" s="6">
        <v>160000</v>
      </c>
      <c r="AC565" s="6" t="s">
        <v>69</v>
      </c>
      <c r="AD565" s="6" t="s">
        <v>4347</v>
      </c>
      <c r="AE565" s="6">
        <v>410000</v>
      </c>
      <c r="AF565" s="6" t="s">
        <v>165</v>
      </c>
      <c r="AG565" s="6">
        <v>36831468</v>
      </c>
      <c r="AH565" s="6">
        <v>2023</v>
      </c>
      <c r="AI565" s="6" t="s">
        <v>392</v>
      </c>
      <c r="AJ565" s="6" t="s">
        <v>2829</v>
      </c>
      <c r="AK565" s="6" t="s">
        <v>4336</v>
      </c>
      <c r="AL565" s="9" t="s">
        <v>73</v>
      </c>
      <c r="AM565" s="10">
        <v>54</v>
      </c>
      <c r="AN565" s="6" t="s">
        <v>4083</v>
      </c>
      <c r="AO565" s="9" t="s">
        <v>62</v>
      </c>
      <c r="AP565" s="10">
        <v>99</v>
      </c>
      <c r="AQ565" s="6" t="str">
        <f t="shared" si="17"/>
        <v>fm</v>
      </c>
    </row>
    <row r="566" spans="1:53" ht="15.75" customHeight="1">
      <c r="A566" s="6">
        <f t="shared" ca="1" si="16"/>
        <v>0.84988989720625951</v>
      </c>
      <c r="B566" s="6" t="s">
        <v>199</v>
      </c>
      <c r="C566" s="6">
        <v>9550932</v>
      </c>
      <c r="D566" s="7">
        <v>43325</v>
      </c>
      <c r="E566" s="6" t="s">
        <v>56</v>
      </c>
      <c r="F566" s="6" t="s">
        <v>4348</v>
      </c>
      <c r="G566" s="6">
        <v>5</v>
      </c>
      <c r="H566" s="6" t="s">
        <v>58</v>
      </c>
      <c r="I566" s="6" t="s">
        <v>149</v>
      </c>
      <c r="J566" s="6">
        <v>187143</v>
      </c>
      <c r="K566" s="6">
        <v>5</v>
      </c>
      <c r="L566" s="7">
        <v>41883</v>
      </c>
      <c r="M566" s="7">
        <v>44439</v>
      </c>
      <c r="N566" s="6" t="s">
        <v>1579</v>
      </c>
      <c r="O566" s="8" t="s">
        <v>4349</v>
      </c>
      <c r="P566" s="9" t="s">
        <v>73</v>
      </c>
      <c r="Q566" s="10">
        <v>92</v>
      </c>
      <c r="R566" s="6">
        <v>9</v>
      </c>
      <c r="S566" s="6" t="s">
        <v>572</v>
      </c>
      <c r="T566" s="6" t="s">
        <v>175</v>
      </c>
      <c r="U566" s="6" t="s">
        <v>176</v>
      </c>
      <c r="V566" s="6" t="s">
        <v>67</v>
      </c>
      <c r="W566" s="6" t="s">
        <v>68</v>
      </c>
      <c r="X566" s="6">
        <v>2018</v>
      </c>
      <c r="Y566" s="6">
        <v>456456</v>
      </c>
      <c r="Z566" s="6" t="s">
        <v>199</v>
      </c>
      <c r="AA566" s="6">
        <v>287985</v>
      </c>
      <c r="AB566" s="6">
        <v>168471</v>
      </c>
      <c r="AC566" s="6" t="s">
        <v>69</v>
      </c>
      <c r="AD566" s="6" t="s">
        <v>4350</v>
      </c>
      <c r="AE566" s="6">
        <v>456456</v>
      </c>
      <c r="AF566" s="6" t="s">
        <v>165</v>
      </c>
      <c r="AG566" s="6">
        <v>35784348</v>
      </c>
      <c r="AH566" s="6">
        <v>2022</v>
      </c>
      <c r="AI566" s="6">
        <v>0</v>
      </c>
      <c r="AJ566" s="6" t="s">
        <v>4351</v>
      </c>
      <c r="AK566" s="6" t="s">
        <v>4352</v>
      </c>
      <c r="AL566" s="9" t="s">
        <v>73</v>
      </c>
      <c r="AM566" s="10">
        <v>56</v>
      </c>
      <c r="AN566" s="6" t="s">
        <v>4353</v>
      </c>
      <c r="AO566" s="9" t="s">
        <v>62</v>
      </c>
      <c r="AP566" s="10">
        <v>96</v>
      </c>
      <c r="AQ566" s="6" t="str">
        <f t="shared" si="17"/>
        <v>fm</v>
      </c>
    </row>
    <row r="567" spans="1:53" ht="15.75" customHeight="1">
      <c r="A567" s="6">
        <f t="shared" ca="1" si="16"/>
        <v>0.53557668018830284</v>
      </c>
      <c r="B567" s="6" t="s">
        <v>405</v>
      </c>
      <c r="C567" s="6">
        <v>9527801</v>
      </c>
      <c r="D567" s="7">
        <v>43271</v>
      </c>
      <c r="E567" s="6" t="s">
        <v>1680</v>
      </c>
      <c r="F567" s="6" t="s">
        <v>4354</v>
      </c>
      <c r="G567" s="6">
        <v>5</v>
      </c>
      <c r="H567" s="6" t="s">
        <v>58</v>
      </c>
      <c r="I567" s="6" t="s">
        <v>407</v>
      </c>
      <c r="J567" s="6">
        <v>42471</v>
      </c>
      <c r="K567" s="6">
        <v>3</v>
      </c>
      <c r="L567" s="7">
        <v>42597</v>
      </c>
      <c r="M567" s="7">
        <v>43646</v>
      </c>
      <c r="N567" s="6" t="s">
        <v>1682</v>
      </c>
      <c r="O567" s="8" t="s">
        <v>4356</v>
      </c>
      <c r="P567" s="9" t="s">
        <v>73</v>
      </c>
      <c r="Q567" s="10">
        <v>95</v>
      </c>
      <c r="R567" s="6">
        <v>51</v>
      </c>
      <c r="S567" s="6" t="s">
        <v>4357</v>
      </c>
      <c r="T567" s="6" t="s">
        <v>4358</v>
      </c>
      <c r="U567" s="6" t="s">
        <v>149</v>
      </c>
      <c r="V567" s="6" t="s">
        <v>948</v>
      </c>
      <c r="W567" s="6" t="s">
        <v>68</v>
      </c>
      <c r="X567" s="6">
        <v>2018</v>
      </c>
      <c r="Y567" s="6">
        <v>451501</v>
      </c>
      <c r="Z567" s="6" t="s">
        <v>1683</v>
      </c>
      <c r="AA567" s="6">
        <v>492988</v>
      </c>
      <c r="AB567" s="6">
        <v>198486</v>
      </c>
      <c r="AC567" s="6" t="s">
        <v>69</v>
      </c>
      <c r="AD567" s="6" t="s">
        <v>4359</v>
      </c>
      <c r="AE567" s="6">
        <v>451501</v>
      </c>
      <c r="AF567" s="6" t="s">
        <v>165</v>
      </c>
      <c r="AG567" s="6">
        <v>31326957</v>
      </c>
      <c r="AH567" s="6">
        <v>2020</v>
      </c>
      <c r="AI567" s="6">
        <v>1</v>
      </c>
      <c r="AJ567" s="6" t="s">
        <v>4360</v>
      </c>
      <c r="AK567" s="6" t="s">
        <v>4361</v>
      </c>
      <c r="AL567" s="9" t="s">
        <v>73</v>
      </c>
      <c r="AM567" s="10">
        <v>95</v>
      </c>
      <c r="AN567" s="6" t="s">
        <v>4362</v>
      </c>
      <c r="AO567" s="9" t="s">
        <v>62</v>
      </c>
      <c r="AP567" s="10">
        <v>93</v>
      </c>
      <c r="AQ567" s="6" t="str">
        <f t="shared" si="17"/>
        <v>fm</v>
      </c>
      <c r="AR567" s="6">
        <v>0</v>
      </c>
      <c r="AS567" s="6">
        <v>0</v>
      </c>
      <c r="AT567" s="6">
        <v>1</v>
      </c>
      <c r="AU567" s="6">
        <v>1</v>
      </c>
      <c r="AV567" s="6">
        <v>0</v>
      </c>
      <c r="AW567" s="6">
        <v>0</v>
      </c>
      <c r="AX567" s="6">
        <v>0</v>
      </c>
      <c r="AY567" s="6">
        <v>0</v>
      </c>
      <c r="AZ567" s="6" t="s">
        <v>107</v>
      </c>
      <c r="BA567" s="6" t="s">
        <v>4363</v>
      </c>
    </row>
    <row r="568" spans="1:53" ht="15.75" customHeight="1">
      <c r="A568" s="6">
        <f t="shared" ca="1" si="16"/>
        <v>8.1241296141079111E-2</v>
      </c>
      <c r="B568" s="6" t="s">
        <v>286</v>
      </c>
      <c r="C568" s="6">
        <v>9235215</v>
      </c>
      <c r="D568" s="7">
        <v>42782</v>
      </c>
      <c r="E568" s="6" t="s">
        <v>76</v>
      </c>
      <c r="F568" s="6" t="s">
        <v>4364</v>
      </c>
      <c r="G568" s="6">
        <v>5</v>
      </c>
      <c r="H568" s="6" t="s">
        <v>58</v>
      </c>
      <c r="I568" s="6" t="s">
        <v>289</v>
      </c>
      <c r="J568" s="6">
        <v>106734</v>
      </c>
      <c r="K568" s="6">
        <v>4</v>
      </c>
      <c r="L568" s="7">
        <v>41713</v>
      </c>
      <c r="M568" s="7">
        <v>43524</v>
      </c>
      <c r="N568" s="6" t="s">
        <v>2257</v>
      </c>
      <c r="O568" s="8" t="s">
        <v>1615</v>
      </c>
      <c r="P568" s="9" t="s">
        <v>62</v>
      </c>
      <c r="Q568" s="10">
        <v>99</v>
      </c>
      <c r="R568" s="6">
        <v>5</v>
      </c>
      <c r="S568" s="6" t="s">
        <v>1229</v>
      </c>
      <c r="T568" s="6" t="s">
        <v>595</v>
      </c>
      <c r="U568" s="6" t="s">
        <v>311</v>
      </c>
      <c r="V568" s="6" t="s">
        <v>85</v>
      </c>
      <c r="W568" s="6" t="s">
        <v>68</v>
      </c>
      <c r="X568" s="6">
        <v>2017</v>
      </c>
      <c r="Y568" s="6">
        <v>430049</v>
      </c>
      <c r="Z568" s="6" t="s">
        <v>286</v>
      </c>
      <c r="AA568" s="6">
        <v>254467</v>
      </c>
      <c r="AB568" s="6">
        <v>175582</v>
      </c>
      <c r="AC568" s="6" t="s">
        <v>69</v>
      </c>
      <c r="AD568" s="6" t="s">
        <v>4366</v>
      </c>
      <c r="AE568" s="6">
        <v>430049</v>
      </c>
      <c r="AF568" s="6" t="s">
        <v>165</v>
      </c>
      <c r="AG568" s="6">
        <v>31428615</v>
      </c>
      <c r="AH568" s="6">
        <v>2019</v>
      </c>
      <c r="AI568" s="6">
        <v>1</v>
      </c>
      <c r="AJ568" s="6" t="s">
        <v>4367</v>
      </c>
      <c r="AK568" s="6" t="s">
        <v>1642</v>
      </c>
      <c r="AL568" s="9" t="s">
        <v>62</v>
      </c>
      <c r="AM568" s="10">
        <v>99</v>
      </c>
      <c r="AN568" s="6" t="s">
        <v>4368</v>
      </c>
      <c r="AO568" s="9" t="s">
        <v>116</v>
      </c>
      <c r="AP568" s="9" t="s">
        <v>116</v>
      </c>
      <c r="AQ568" s="6" t="str">
        <f t="shared" si="17"/>
        <v>Missing</v>
      </c>
      <c r="AR568" s="6">
        <v>0</v>
      </c>
      <c r="AS568" s="6">
        <v>0</v>
      </c>
      <c r="AT568" s="6">
        <v>1</v>
      </c>
      <c r="AU568" s="6">
        <v>1</v>
      </c>
      <c r="AV568" s="6">
        <v>1</v>
      </c>
      <c r="AW568" s="6">
        <v>0</v>
      </c>
      <c r="AX568" s="6">
        <v>0</v>
      </c>
      <c r="AY568" s="6">
        <v>0</v>
      </c>
      <c r="AZ568" s="6" t="s">
        <v>107</v>
      </c>
      <c r="BA568" s="6" t="s">
        <v>4369</v>
      </c>
    </row>
    <row r="569" spans="1:53" ht="15.75" customHeight="1">
      <c r="A569" s="6">
        <f t="shared" ca="1" si="16"/>
        <v>0.87792392784020057</v>
      </c>
      <c r="B569" s="6" t="s">
        <v>303</v>
      </c>
      <c r="C569" s="6">
        <v>9318540</v>
      </c>
      <c r="D569" s="7">
        <v>42934</v>
      </c>
      <c r="E569" s="6" t="s">
        <v>76</v>
      </c>
      <c r="F569" s="6" t="s">
        <v>4370</v>
      </c>
      <c r="G569" s="6">
        <v>5</v>
      </c>
      <c r="H569" s="6" t="s">
        <v>58</v>
      </c>
      <c r="I569" s="6" t="s">
        <v>305</v>
      </c>
      <c r="J569" s="6">
        <v>101314</v>
      </c>
      <c r="K569" s="6">
        <v>4</v>
      </c>
      <c r="L569" s="7">
        <v>41856</v>
      </c>
      <c r="M569" s="7">
        <v>43677</v>
      </c>
      <c r="N569" s="6" t="s">
        <v>4371</v>
      </c>
      <c r="O569" s="8" t="s">
        <v>215</v>
      </c>
      <c r="P569" s="9" t="s">
        <v>73</v>
      </c>
      <c r="Q569" s="10">
        <v>96</v>
      </c>
      <c r="R569" s="6">
        <v>4</v>
      </c>
      <c r="S569" s="6" t="s">
        <v>4372</v>
      </c>
      <c r="T569" s="6" t="s">
        <v>2631</v>
      </c>
      <c r="U569" s="6" t="s">
        <v>370</v>
      </c>
      <c r="V569" s="6" t="s">
        <v>296</v>
      </c>
      <c r="W569" s="6" t="s">
        <v>68</v>
      </c>
      <c r="X569" s="6">
        <v>2017</v>
      </c>
      <c r="Y569" s="6">
        <v>317516</v>
      </c>
      <c r="Z569" s="6" t="s">
        <v>303</v>
      </c>
      <c r="AA569" s="6">
        <v>254649</v>
      </c>
      <c r="AB569" s="6">
        <v>62867</v>
      </c>
      <c r="AC569" s="6" t="s">
        <v>69</v>
      </c>
      <c r="AD569" s="6" t="s">
        <v>4373</v>
      </c>
      <c r="AE569" s="6">
        <v>317516</v>
      </c>
      <c r="AF569" s="6" t="s">
        <v>165</v>
      </c>
      <c r="AG569" s="6">
        <v>31142622</v>
      </c>
      <c r="AH569" s="6">
        <v>2019</v>
      </c>
      <c r="AI569" s="6">
        <v>0</v>
      </c>
      <c r="AJ569" s="6" t="s">
        <v>4374</v>
      </c>
      <c r="AK569" s="6" t="s">
        <v>1447</v>
      </c>
      <c r="AL569" s="9" t="s">
        <v>73</v>
      </c>
      <c r="AM569" s="10">
        <v>98</v>
      </c>
      <c r="AN569" s="6" t="s">
        <v>221</v>
      </c>
      <c r="AO569" s="9" t="s">
        <v>73</v>
      </c>
      <c r="AP569" s="10">
        <v>96</v>
      </c>
      <c r="AQ569" s="6" t="str">
        <f t="shared" si="17"/>
        <v>ff</v>
      </c>
    </row>
    <row r="570" spans="1:53" ht="15.75" customHeight="1">
      <c r="A570" s="6">
        <f t="shared" ca="1" si="16"/>
        <v>0.66044399419773092</v>
      </c>
      <c r="B570" s="6" t="s">
        <v>109</v>
      </c>
      <c r="C570" s="6">
        <v>9546742</v>
      </c>
      <c r="D570" s="7">
        <v>43357</v>
      </c>
      <c r="E570" s="6" t="s">
        <v>56</v>
      </c>
      <c r="F570" s="6" t="s">
        <v>4375</v>
      </c>
      <c r="G570" s="6">
        <v>5</v>
      </c>
      <c r="H570" s="6" t="s">
        <v>58</v>
      </c>
      <c r="I570" s="6" t="s">
        <v>112</v>
      </c>
      <c r="J570" s="6">
        <v>25022</v>
      </c>
      <c r="K570" s="6">
        <v>4</v>
      </c>
      <c r="L570" s="7">
        <v>42277</v>
      </c>
      <c r="M570" s="7">
        <v>44074</v>
      </c>
      <c r="N570" s="6" t="s">
        <v>4376</v>
      </c>
      <c r="O570" s="8" t="s">
        <v>98</v>
      </c>
      <c r="P570" s="9" t="s">
        <v>62</v>
      </c>
      <c r="Q570" s="10">
        <v>99</v>
      </c>
      <c r="R570" s="6">
        <v>12</v>
      </c>
      <c r="S570" s="6" t="s">
        <v>147</v>
      </c>
      <c r="T570" s="6" t="s">
        <v>148</v>
      </c>
      <c r="U570" s="6" t="s">
        <v>149</v>
      </c>
      <c r="V570" s="6" t="s">
        <v>102</v>
      </c>
      <c r="W570" s="6" t="s">
        <v>68</v>
      </c>
      <c r="X570" s="6">
        <v>2018</v>
      </c>
      <c r="Y570" s="6">
        <v>538717</v>
      </c>
      <c r="Z570" s="6" t="s">
        <v>109</v>
      </c>
      <c r="AA570" s="6">
        <v>343132</v>
      </c>
      <c r="AB570" s="6">
        <v>195585</v>
      </c>
      <c r="AC570" s="6" t="s">
        <v>69</v>
      </c>
      <c r="AD570" s="6" t="s">
        <v>4378</v>
      </c>
      <c r="AE570" s="6">
        <v>538717</v>
      </c>
      <c r="AF570" s="6" t="s">
        <v>165</v>
      </c>
      <c r="AG570" s="6">
        <v>32489784</v>
      </c>
      <c r="AH570" s="6">
        <v>2020</v>
      </c>
      <c r="AI570" s="6">
        <v>1</v>
      </c>
      <c r="AJ570" s="6" t="s">
        <v>4379</v>
      </c>
      <c r="AK570" s="6" t="s">
        <v>4380</v>
      </c>
      <c r="AL570" s="9" t="s">
        <v>73</v>
      </c>
      <c r="AM570" s="10">
        <v>92</v>
      </c>
      <c r="AN570" s="6" t="s">
        <v>361</v>
      </c>
      <c r="AO570" s="9" t="s">
        <v>62</v>
      </c>
      <c r="AP570" s="10">
        <v>99</v>
      </c>
      <c r="AQ570" s="6" t="str">
        <f t="shared" si="17"/>
        <v>fm</v>
      </c>
      <c r="AR570" s="6">
        <v>0</v>
      </c>
      <c r="AS570" s="6">
        <v>1</v>
      </c>
      <c r="AT570" s="6">
        <v>0</v>
      </c>
      <c r="AU570" s="6">
        <v>0</v>
      </c>
      <c r="AV570" s="6">
        <v>0</v>
      </c>
      <c r="AW570" s="6">
        <v>0</v>
      </c>
      <c r="AX570" s="6">
        <v>1</v>
      </c>
      <c r="AY570" s="6">
        <v>0</v>
      </c>
      <c r="AZ570" s="6" t="s">
        <v>107</v>
      </c>
      <c r="BA570" s="6" t="s">
        <v>4381</v>
      </c>
    </row>
    <row r="571" spans="1:53" ht="15.75" customHeight="1">
      <c r="A571" s="6">
        <f t="shared" ca="1" si="16"/>
        <v>0.70672668016763696</v>
      </c>
      <c r="B571" s="6" t="s">
        <v>109</v>
      </c>
      <c r="C571" s="6">
        <v>9507559</v>
      </c>
      <c r="D571" s="7">
        <v>42986</v>
      </c>
      <c r="E571" s="6" t="s">
        <v>287</v>
      </c>
      <c r="F571" s="6" t="s">
        <v>4382</v>
      </c>
      <c r="G571" s="6">
        <v>7</v>
      </c>
      <c r="H571" s="6" t="s">
        <v>58</v>
      </c>
      <c r="I571" s="6" t="s">
        <v>112</v>
      </c>
      <c r="J571" s="6">
        <v>23629</v>
      </c>
      <c r="K571" s="6">
        <v>5</v>
      </c>
      <c r="L571" s="7">
        <v>41547</v>
      </c>
      <c r="M571" s="7">
        <v>43708</v>
      </c>
      <c r="N571" s="6" t="s">
        <v>822</v>
      </c>
      <c r="O571" s="8" t="s">
        <v>98</v>
      </c>
      <c r="P571" s="9" t="s">
        <v>62</v>
      </c>
      <c r="Q571" s="10">
        <v>99</v>
      </c>
      <c r="R571" s="6">
        <v>7</v>
      </c>
      <c r="S571" s="6" t="s">
        <v>1538</v>
      </c>
      <c r="T571" s="6" t="s">
        <v>1539</v>
      </c>
      <c r="U571" s="6" t="s">
        <v>1540</v>
      </c>
      <c r="V571" s="6" t="s">
        <v>67</v>
      </c>
      <c r="W571" s="6" t="s">
        <v>68</v>
      </c>
      <c r="X571" s="6">
        <v>2017</v>
      </c>
      <c r="Y571" s="6">
        <v>546187</v>
      </c>
      <c r="Z571" s="6" t="s">
        <v>109</v>
      </c>
      <c r="AA571" s="6">
        <v>393186</v>
      </c>
      <c r="AB571" s="6">
        <v>153001</v>
      </c>
      <c r="AC571" s="6" t="s">
        <v>69</v>
      </c>
      <c r="AD571" s="6" t="s">
        <v>4385</v>
      </c>
      <c r="AE571" s="6">
        <v>546187</v>
      </c>
      <c r="AF571" s="6" t="s">
        <v>165</v>
      </c>
      <c r="AG571" s="6">
        <v>34357416</v>
      </c>
      <c r="AH571" s="6">
        <v>2021</v>
      </c>
      <c r="AI571" s="6">
        <v>1</v>
      </c>
      <c r="AJ571" s="6" t="s">
        <v>4386</v>
      </c>
      <c r="AK571" s="6" t="s">
        <v>4387</v>
      </c>
      <c r="AL571" s="9" t="s">
        <v>73</v>
      </c>
      <c r="AM571" s="10">
        <v>98</v>
      </c>
      <c r="AN571" s="6" t="s">
        <v>361</v>
      </c>
      <c r="AO571" s="9" t="s">
        <v>62</v>
      </c>
      <c r="AP571" s="10">
        <v>99</v>
      </c>
      <c r="AQ571" s="6" t="str">
        <f t="shared" si="17"/>
        <v>fm</v>
      </c>
      <c r="AR571" s="6">
        <v>0</v>
      </c>
      <c r="AS571" s="6">
        <v>1</v>
      </c>
      <c r="AT571" s="6">
        <v>0</v>
      </c>
      <c r="AU571" s="6">
        <v>0</v>
      </c>
      <c r="AV571" s="6">
        <v>0</v>
      </c>
      <c r="AW571" s="6">
        <v>0</v>
      </c>
      <c r="AX571" s="6">
        <v>0</v>
      </c>
      <c r="AY571" s="6">
        <v>0</v>
      </c>
      <c r="AZ571" s="6" t="s">
        <v>197</v>
      </c>
      <c r="BA571" s="6" t="s">
        <v>4388</v>
      </c>
    </row>
    <row r="572" spans="1:53" ht="15.75" customHeight="1">
      <c r="A572" s="6">
        <f t="shared" ca="1" si="16"/>
        <v>0.27540461912861758</v>
      </c>
      <c r="B572" s="6" t="s">
        <v>254</v>
      </c>
      <c r="C572" s="6">
        <v>9247779</v>
      </c>
      <c r="D572" s="7">
        <v>42809</v>
      </c>
      <c r="E572" s="6" t="s">
        <v>76</v>
      </c>
      <c r="F572" s="6" t="s">
        <v>4389</v>
      </c>
      <c r="G572" s="6">
        <v>5</v>
      </c>
      <c r="H572" s="6" t="s">
        <v>58</v>
      </c>
      <c r="I572" s="6" t="s">
        <v>256</v>
      </c>
      <c r="J572" s="6">
        <v>110083</v>
      </c>
      <c r="K572" s="6">
        <v>4</v>
      </c>
      <c r="L572" s="7">
        <v>41739</v>
      </c>
      <c r="M572" s="7">
        <v>43190</v>
      </c>
      <c r="N572" s="6" t="s">
        <v>920</v>
      </c>
      <c r="O572" s="8" t="s">
        <v>4390</v>
      </c>
      <c r="P572" s="9" t="s">
        <v>62</v>
      </c>
      <c r="Q572" s="10">
        <v>99</v>
      </c>
      <c r="R572" s="6">
        <v>12</v>
      </c>
      <c r="S572" s="6" t="s">
        <v>509</v>
      </c>
      <c r="T572" s="6" t="s">
        <v>217</v>
      </c>
      <c r="U572" s="6" t="s">
        <v>120</v>
      </c>
      <c r="V572" s="6" t="s">
        <v>260</v>
      </c>
      <c r="W572" s="6" t="s">
        <v>68</v>
      </c>
      <c r="X572" s="6">
        <v>2017</v>
      </c>
      <c r="Y572" s="6">
        <v>307825</v>
      </c>
      <c r="Z572" s="6" t="s">
        <v>254</v>
      </c>
      <c r="AA572" s="6">
        <v>175000</v>
      </c>
      <c r="AB572" s="6">
        <v>132825</v>
      </c>
      <c r="AC572" s="6" t="s">
        <v>69</v>
      </c>
      <c r="AD572" s="6" t="s">
        <v>4391</v>
      </c>
      <c r="AE572" s="6">
        <v>307825</v>
      </c>
      <c r="AF572" s="6" t="s">
        <v>165</v>
      </c>
      <c r="AG572" s="6">
        <v>27001857</v>
      </c>
      <c r="AH572" s="6">
        <v>2016</v>
      </c>
      <c r="AI572" s="6" t="s">
        <v>1084</v>
      </c>
      <c r="AJ572" s="6" t="s">
        <v>152</v>
      </c>
      <c r="AK572" s="6" t="s">
        <v>3250</v>
      </c>
      <c r="AL572" s="9" t="s">
        <v>62</v>
      </c>
      <c r="AM572" s="10">
        <v>99</v>
      </c>
      <c r="AN572" s="6" t="s">
        <v>4392</v>
      </c>
      <c r="AO572" s="9" t="s">
        <v>62</v>
      </c>
      <c r="AP572" s="10">
        <v>79</v>
      </c>
      <c r="AQ572" s="6" t="str">
        <f t="shared" si="17"/>
        <v>mm</v>
      </c>
    </row>
    <row r="573" spans="1:53" ht="15.75" customHeight="1">
      <c r="A573" s="6">
        <f t="shared" ca="1" si="16"/>
        <v>0.1281140475405419</v>
      </c>
      <c r="B573" s="6" t="s">
        <v>92</v>
      </c>
      <c r="C573" s="6">
        <v>9228376</v>
      </c>
      <c r="D573" s="7">
        <v>42838</v>
      </c>
      <c r="E573" s="6" t="s">
        <v>76</v>
      </c>
      <c r="F573" s="6" t="s">
        <v>4393</v>
      </c>
      <c r="G573" s="6">
        <v>5</v>
      </c>
      <c r="H573" s="6" t="s">
        <v>58</v>
      </c>
      <c r="I573" s="6" t="s">
        <v>95</v>
      </c>
      <c r="J573" s="6">
        <v>74574</v>
      </c>
      <c r="K573" s="6">
        <v>4</v>
      </c>
      <c r="L573" s="7">
        <v>41699</v>
      </c>
      <c r="M573" s="7">
        <v>44074</v>
      </c>
      <c r="N573" s="6" t="s">
        <v>4394</v>
      </c>
      <c r="O573" s="8" t="s">
        <v>4395</v>
      </c>
      <c r="P573" s="9" t="s">
        <v>73</v>
      </c>
      <c r="Q573" s="10">
        <v>96</v>
      </c>
      <c r="R573" s="6">
        <v>9</v>
      </c>
      <c r="S573" s="6" t="s">
        <v>4396</v>
      </c>
      <c r="T573" s="6" t="s">
        <v>4397</v>
      </c>
      <c r="U573" s="6" t="s">
        <v>236</v>
      </c>
      <c r="V573" s="6" t="s">
        <v>296</v>
      </c>
      <c r="W573" s="6" t="s">
        <v>68</v>
      </c>
      <c r="X573" s="6">
        <v>2017</v>
      </c>
      <c r="Y573" s="6">
        <v>713503</v>
      </c>
      <c r="Z573" s="6" t="s">
        <v>92</v>
      </c>
      <c r="AA573" s="6">
        <v>531863</v>
      </c>
      <c r="AB573" s="6">
        <v>181640</v>
      </c>
      <c r="AC573" s="6" t="s">
        <v>69</v>
      </c>
      <c r="AD573" s="6" t="s">
        <v>4398</v>
      </c>
      <c r="AE573" s="6">
        <v>713503</v>
      </c>
      <c r="AF573" s="6" t="s">
        <v>165</v>
      </c>
      <c r="AG573" s="6">
        <v>28157749</v>
      </c>
      <c r="AH573" s="6">
        <v>2017</v>
      </c>
      <c r="AI573" s="6" t="s">
        <v>392</v>
      </c>
      <c r="AJ573" s="6" t="s">
        <v>4399</v>
      </c>
      <c r="AK573" s="6" t="s">
        <v>4400</v>
      </c>
      <c r="AL573" s="9" t="s">
        <v>62</v>
      </c>
      <c r="AM573" s="10">
        <v>96</v>
      </c>
      <c r="AN573" s="6" t="s">
        <v>4401</v>
      </c>
      <c r="AO573" s="9" t="s">
        <v>62</v>
      </c>
      <c r="AP573" s="10">
        <v>97</v>
      </c>
      <c r="AQ573" s="6" t="str">
        <f t="shared" si="17"/>
        <v>mm</v>
      </c>
    </row>
    <row r="574" spans="1:53" ht="15.75" customHeight="1">
      <c r="A574" s="6">
        <f t="shared" ca="1" si="16"/>
        <v>0.29727849503746051</v>
      </c>
      <c r="B574" s="6" t="s">
        <v>241</v>
      </c>
      <c r="C574" s="6">
        <v>9454174</v>
      </c>
      <c r="D574" s="7">
        <v>43172</v>
      </c>
      <c r="E574" s="6" t="s">
        <v>56</v>
      </c>
      <c r="F574" s="6" t="s">
        <v>4402</v>
      </c>
      <c r="G574" s="6">
        <v>5</v>
      </c>
      <c r="H574" s="6" t="s">
        <v>58</v>
      </c>
      <c r="I574" s="6" t="s">
        <v>243</v>
      </c>
      <c r="J574" s="6">
        <v>126864</v>
      </c>
      <c r="K574" s="6">
        <v>4</v>
      </c>
      <c r="L574" s="7">
        <v>42095</v>
      </c>
      <c r="M574" s="7">
        <v>43738</v>
      </c>
      <c r="N574" s="6" t="s">
        <v>4403</v>
      </c>
      <c r="O574" s="8" t="s">
        <v>2302</v>
      </c>
      <c r="P574" s="9" t="s">
        <v>62</v>
      </c>
      <c r="Q574" s="10">
        <v>99</v>
      </c>
      <c r="R574" s="6">
        <v>1</v>
      </c>
      <c r="S574" s="6" t="s">
        <v>825</v>
      </c>
      <c r="T574" s="6" t="s">
        <v>826</v>
      </c>
      <c r="U574" s="6" t="s">
        <v>827</v>
      </c>
      <c r="V574" s="6" t="s">
        <v>336</v>
      </c>
      <c r="W574" s="6" t="s">
        <v>68</v>
      </c>
      <c r="X574" s="6">
        <v>2018</v>
      </c>
      <c r="Y574" s="6">
        <v>372500</v>
      </c>
      <c r="Z574" s="6" t="s">
        <v>241</v>
      </c>
      <c r="AA574" s="6">
        <v>250000</v>
      </c>
      <c r="AB574" s="6">
        <v>122500</v>
      </c>
      <c r="AC574" s="6" t="s">
        <v>69</v>
      </c>
      <c r="AD574" s="6" t="s">
        <v>4404</v>
      </c>
      <c r="AE574" s="6">
        <v>372500</v>
      </c>
      <c r="AF574" s="6" t="s">
        <v>165</v>
      </c>
      <c r="AG574" s="6">
        <v>34175742</v>
      </c>
      <c r="AH574" s="6">
        <v>2021</v>
      </c>
      <c r="AI574" s="6">
        <v>0</v>
      </c>
      <c r="AJ574" s="6" t="s">
        <v>4405</v>
      </c>
      <c r="AK574" s="6" t="s">
        <v>1124</v>
      </c>
      <c r="AL574" s="9" t="s">
        <v>73</v>
      </c>
      <c r="AM574" s="10">
        <v>99</v>
      </c>
      <c r="AN574" s="6" t="s">
        <v>4406</v>
      </c>
      <c r="AO574" s="9" t="s">
        <v>62</v>
      </c>
      <c r="AP574" s="10">
        <v>99</v>
      </c>
      <c r="AQ574" s="6" t="str">
        <f t="shared" si="17"/>
        <v>fm</v>
      </c>
    </row>
    <row r="575" spans="1:53" ht="15.75" customHeight="1">
      <c r="A575" s="6">
        <f t="shared" ca="1" si="16"/>
        <v>0.59096832962840617</v>
      </c>
      <c r="B575" s="6" t="s">
        <v>109</v>
      </c>
      <c r="C575" s="6">
        <v>9235282</v>
      </c>
      <c r="D575" s="7">
        <v>42779</v>
      </c>
      <c r="E575" s="6" t="s">
        <v>76</v>
      </c>
      <c r="F575" s="6" t="s">
        <v>4407</v>
      </c>
      <c r="G575" s="6">
        <v>5</v>
      </c>
      <c r="H575" s="6" t="s">
        <v>58</v>
      </c>
      <c r="I575" s="6" t="s">
        <v>112</v>
      </c>
      <c r="J575" s="6">
        <v>22326</v>
      </c>
      <c r="K575" s="6">
        <v>5</v>
      </c>
      <c r="L575" s="7">
        <v>41334</v>
      </c>
      <c r="M575" s="7">
        <v>43159</v>
      </c>
      <c r="N575" s="6" t="s">
        <v>1355</v>
      </c>
      <c r="O575" s="8" t="s">
        <v>4409</v>
      </c>
      <c r="P575" s="9" t="s">
        <v>62</v>
      </c>
      <c r="Q575" s="10">
        <v>100</v>
      </c>
      <c r="R575" s="6">
        <v>11</v>
      </c>
      <c r="S575" s="6" t="s">
        <v>1292</v>
      </c>
      <c r="T575" s="6" t="s">
        <v>1293</v>
      </c>
      <c r="U575" s="6" t="s">
        <v>555</v>
      </c>
      <c r="V575" s="6" t="s">
        <v>67</v>
      </c>
      <c r="W575" s="6" t="s">
        <v>68</v>
      </c>
      <c r="X575" s="6">
        <v>2017</v>
      </c>
      <c r="Y575" s="6">
        <v>356625</v>
      </c>
      <c r="Z575" s="6" t="s">
        <v>109</v>
      </c>
      <c r="AA575" s="6">
        <v>225000</v>
      </c>
      <c r="AB575" s="6">
        <v>131625</v>
      </c>
      <c r="AC575" s="6" t="s">
        <v>69</v>
      </c>
      <c r="AD575" s="6" t="s">
        <v>4410</v>
      </c>
      <c r="AE575" s="6">
        <v>356625</v>
      </c>
      <c r="AF575" s="6" t="s">
        <v>193</v>
      </c>
      <c r="AG575" s="6">
        <v>28065882</v>
      </c>
      <c r="AH575" s="6">
        <v>2017</v>
      </c>
      <c r="AI575" s="6">
        <v>1</v>
      </c>
      <c r="AJ575" s="6" t="s">
        <v>4411</v>
      </c>
      <c r="AK575" s="6" t="s">
        <v>4412</v>
      </c>
      <c r="AL575" s="9" t="s">
        <v>73</v>
      </c>
      <c r="AM575" s="10">
        <v>98</v>
      </c>
      <c r="AN575" s="6" t="s">
        <v>361</v>
      </c>
      <c r="AO575" s="9" t="s">
        <v>62</v>
      </c>
      <c r="AP575" s="10">
        <v>99</v>
      </c>
      <c r="AQ575" s="6" t="str">
        <f t="shared" si="17"/>
        <v>fm</v>
      </c>
      <c r="AR575" s="6">
        <v>0</v>
      </c>
      <c r="AS575" s="6">
        <v>0</v>
      </c>
      <c r="AT575" s="6">
        <v>1</v>
      </c>
      <c r="AU575" s="6">
        <v>1</v>
      </c>
      <c r="AV575" s="6">
        <v>0</v>
      </c>
      <c r="AW575" s="6">
        <v>0</v>
      </c>
      <c r="AX575" s="6">
        <v>0</v>
      </c>
      <c r="AY575" s="6">
        <v>0</v>
      </c>
      <c r="AZ575" s="6" t="s">
        <v>197</v>
      </c>
      <c r="BA575" s="6" t="s">
        <v>4413</v>
      </c>
    </row>
    <row r="576" spans="1:53" ht="15.75" customHeight="1">
      <c r="A576" s="6">
        <f t="shared" ca="1" si="16"/>
        <v>0.88830377548125428</v>
      </c>
      <c r="B576" s="6" t="s">
        <v>109</v>
      </c>
      <c r="C576" s="6">
        <v>9511831</v>
      </c>
      <c r="D576" s="7">
        <v>43256</v>
      </c>
      <c r="E576" s="6" t="s">
        <v>56</v>
      </c>
      <c r="F576" s="6" t="s">
        <v>4414</v>
      </c>
      <c r="G576" s="6">
        <v>5</v>
      </c>
      <c r="H576" s="6" t="s">
        <v>58</v>
      </c>
      <c r="I576" s="6" t="s">
        <v>112</v>
      </c>
      <c r="J576" s="6">
        <v>12995</v>
      </c>
      <c r="K576" s="6">
        <v>14</v>
      </c>
      <c r="L576" s="7">
        <v>36586</v>
      </c>
      <c r="M576" s="7">
        <v>43982</v>
      </c>
      <c r="N576" s="6" t="s">
        <v>4415</v>
      </c>
      <c r="O576" s="8" t="s">
        <v>98</v>
      </c>
      <c r="P576" s="9" t="s">
        <v>62</v>
      </c>
      <c r="Q576" s="10">
        <v>99</v>
      </c>
      <c r="R576" s="6">
        <v>8</v>
      </c>
      <c r="S576" s="6" t="s">
        <v>4417</v>
      </c>
      <c r="T576" s="6" t="s">
        <v>4418</v>
      </c>
      <c r="U576" s="6" t="s">
        <v>555</v>
      </c>
      <c r="V576" s="6" t="s">
        <v>85</v>
      </c>
      <c r="W576" s="6" t="s">
        <v>68</v>
      </c>
      <c r="X576" s="6">
        <v>2018</v>
      </c>
      <c r="Y576" s="6">
        <v>361250</v>
      </c>
      <c r="Z576" s="6" t="s">
        <v>109</v>
      </c>
      <c r="AA576" s="6">
        <v>250000</v>
      </c>
      <c r="AB576" s="6">
        <v>111250</v>
      </c>
      <c r="AC576" s="6" t="s">
        <v>69</v>
      </c>
      <c r="AD576" s="6" t="s">
        <v>4419</v>
      </c>
      <c r="AE576" s="6">
        <v>361250</v>
      </c>
      <c r="AF576" s="6" t="s">
        <v>372</v>
      </c>
      <c r="AG576" s="6">
        <v>39056803</v>
      </c>
      <c r="AH576" s="6">
        <v>2024</v>
      </c>
      <c r="AI576" s="6">
        <v>1</v>
      </c>
      <c r="AJ576" s="6" t="s">
        <v>4420</v>
      </c>
      <c r="AK576" s="6" t="s">
        <v>879</v>
      </c>
      <c r="AL576" s="9" t="s">
        <v>62</v>
      </c>
      <c r="AM576" s="10">
        <v>99</v>
      </c>
      <c r="AN576" s="6" t="s">
        <v>361</v>
      </c>
      <c r="AO576" s="9" t="s">
        <v>62</v>
      </c>
      <c r="AP576" s="10">
        <v>99</v>
      </c>
      <c r="AQ576" s="6" t="str">
        <f t="shared" si="17"/>
        <v>mm</v>
      </c>
      <c r="AR576" s="6">
        <v>0</v>
      </c>
      <c r="AS576" s="6">
        <v>0</v>
      </c>
      <c r="AT576" s="6">
        <v>0</v>
      </c>
      <c r="AU576" s="6">
        <v>0</v>
      </c>
      <c r="AV576" s="6">
        <v>0</v>
      </c>
      <c r="AW576" s="6">
        <v>0</v>
      </c>
      <c r="AX576" s="6">
        <v>0</v>
      </c>
      <c r="AY576" s="6">
        <v>1</v>
      </c>
      <c r="AZ576" s="6" t="s">
        <v>301</v>
      </c>
      <c r="BA576" s="6" t="s">
        <v>4421</v>
      </c>
    </row>
    <row r="577" spans="1:53" ht="15.75" customHeight="1">
      <c r="A577" s="6">
        <f t="shared" ca="1" si="16"/>
        <v>0.69362775642327135</v>
      </c>
      <c r="B577" s="6" t="s">
        <v>241</v>
      </c>
      <c r="C577" s="6">
        <v>9275538</v>
      </c>
      <c r="D577" s="7">
        <v>42867</v>
      </c>
      <c r="E577" s="6" t="s">
        <v>926</v>
      </c>
      <c r="F577" s="6" t="s">
        <v>4422</v>
      </c>
      <c r="G577" s="6">
        <v>5</v>
      </c>
      <c r="H577" s="6" t="s">
        <v>58</v>
      </c>
      <c r="I577" s="6" t="s">
        <v>243</v>
      </c>
      <c r="J577" s="6">
        <v>114405</v>
      </c>
      <c r="K577" s="6">
        <v>5</v>
      </c>
      <c r="L577" s="7">
        <v>42105</v>
      </c>
      <c r="M577" s="7">
        <v>43251</v>
      </c>
      <c r="N577" s="6" t="s">
        <v>1153</v>
      </c>
      <c r="O577" s="8" t="s">
        <v>98</v>
      </c>
      <c r="P577" s="9" t="s">
        <v>62</v>
      </c>
      <c r="Q577" s="10">
        <v>99</v>
      </c>
      <c r="R577" s="6">
        <v>6</v>
      </c>
      <c r="S577" s="6" t="s">
        <v>333</v>
      </c>
      <c r="T577" s="6" t="s">
        <v>334</v>
      </c>
      <c r="U577" s="6" t="s">
        <v>335</v>
      </c>
      <c r="V577" s="6" t="s">
        <v>67</v>
      </c>
      <c r="W577" s="6" t="s">
        <v>68</v>
      </c>
      <c r="X577" s="6">
        <v>2017</v>
      </c>
      <c r="Y577" s="6">
        <v>382931</v>
      </c>
      <c r="Z577" s="6" t="s">
        <v>241</v>
      </c>
      <c r="AA577" s="6">
        <v>211888</v>
      </c>
      <c r="AB577" s="6">
        <v>98043</v>
      </c>
      <c r="AC577" s="6" t="s">
        <v>69</v>
      </c>
      <c r="AD577" s="6" t="s">
        <v>4424</v>
      </c>
      <c r="AE577" s="6">
        <v>309931</v>
      </c>
      <c r="AF577" s="6" t="s">
        <v>165</v>
      </c>
      <c r="AG577" s="6">
        <v>35791734</v>
      </c>
      <c r="AH577" s="6">
        <v>2022</v>
      </c>
      <c r="AI577" s="6">
        <v>1</v>
      </c>
      <c r="AJ577" s="6" t="s">
        <v>4425</v>
      </c>
      <c r="AK577" s="6" t="s">
        <v>4426</v>
      </c>
      <c r="AL577" s="9" t="s">
        <v>73</v>
      </c>
      <c r="AM577" s="10">
        <v>98</v>
      </c>
      <c r="AN577" s="6" t="s">
        <v>361</v>
      </c>
      <c r="AO577" s="9" t="s">
        <v>62</v>
      </c>
      <c r="AP577" s="10">
        <v>99</v>
      </c>
      <c r="AQ577" s="6" t="str">
        <f t="shared" si="17"/>
        <v>fm</v>
      </c>
      <c r="AR577" s="6">
        <v>0</v>
      </c>
      <c r="AS577" s="6">
        <v>1</v>
      </c>
      <c r="AT577" s="6">
        <v>0</v>
      </c>
      <c r="AU577" s="6">
        <v>0</v>
      </c>
      <c r="AV577" s="6">
        <v>0</v>
      </c>
      <c r="AW577" s="6">
        <v>0</v>
      </c>
      <c r="AX577" s="6">
        <v>1</v>
      </c>
      <c r="AY577" s="6">
        <v>0</v>
      </c>
      <c r="AZ577" s="6" t="s">
        <v>107</v>
      </c>
      <c r="BA577" s="6" t="s">
        <v>4427</v>
      </c>
    </row>
    <row r="578" spans="1:53" ht="15.75" customHeight="1">
      <c r="A578" s="6">
        <f t="shared" ref="A578:A641" ca="1" si="18">RAND()</f>
        <v>0.83944279756463325</v>
      </c>
      <c r="B578" s="6" t="s">
        <v>254</v>
      </c>
      <c r="C578" s="6">
        <v>9394026</v>
      </c>
      <c r="D578" s="7">
        <v>43077</v>
      </c>
      <c r="E578" s="6" t="s">
        <v>56</v>
      </c>
      <c r="F578" s="6" t="s">
        <v>4428</v>
      </c>
      <c r="G578" s="6">
        <v>5</v>
      </c>
      <c r="H578" s="6" t="s">
        <v>58</v>
      </c>
      <c r="I578" s="6" t="s">
        <v>256</v>
      </c>
      <c r="J578" s="6">
        <v>110019</v>
      </c>
      <c r="K578" s="6">
        <v>4</v>
      </c>
      <c r="L578" s="7">
        <v>42109</v>
      </c>
      <c r="M578" s="7">
        <v>43465</v>
      </c>
      <c r="N578" s="6" t="s">
        <v>1214</v>
      </c>
      <c r="O578" s="8" t="s">
        <v>4429</v>
      </c>
      <c r="P578" s="9" t="s">
        <v>62</v>
      </c>
      <c r="Q578" s="10">
        <v>98</v>
      </c>
      <c r="R578" s="6">
        <v>6</v>
      </c>
      <c r="S578" s="6" t="s">
        <v>333</v>
      </c>
      <c r="T578" s="6" t="s">
        <v>334</v>
      </c>
      <c r="U578" s="6" t="s">
        <v>335</v>
      </c>
      <c r="V578" s="6" t="s">
        <v>67</v>
      </c>
      <c r="W578" s="6" t="s">
        <v>68</v>
      </c>
      <c r="X578" s="6">
        <v>2018</v>
      </c>
      <c r="Y578" s="6">
        <v>289216</v>
      </c>
      <c r="Z578" s="6" t="s">
        <v>254</v>
      </c>
      <c r="AA578" s="6">
        <v>190000</v>
      </c>
      <c r="AB578" s="6">
        <v>99216</v>
      </c>
      <c r="AC578" s="6" t="s">
        <v>69</v>
      </c>
      <c r="AD578" s="6" t="s">
        <v>4430</v>
      </c>
      <c r="AE578" s="6">
        <v>289216</v>
      </c>
      <c r="AF578" s="6" t="s">
        <v>165</v>
      </c>
      <c r="AG578" s="6">
        <v>33157014</v>
      </c>
      <c r="AH578" s="6">
        <v>2020</v>
      </c>
      <c r="AI578" s="6">
        <v>0</v>
      </c>
      <c r="AJ578" s="6" t="s">
        <v>4431</v>
      </c>
      <c r="AK578" s="6" t="s">
        <v>4432</v>
      </c>
      <c r="AL578" s="9" t="s">
        <v>62</v>
      </c>
      <c r="AM578" s="10">
        <v>78</v>
      </c>
      <c r="AN578" s="6" t="s">
        <v>4433</v>
      </c>
      <c r="AO578" s="9" t="s">
        <v>62</v>
      </c>
      <c r="AP578" s="10">
        <v>98</v>
      </c>
      <c r="AQ578" s="6" t="str">
        <f t="shared" ref="AQ578:AQ641" si="19">IF(OR(AL578="unknown", AO578="unknown"), "Missing", LEFT(AL578, 1) &amp; LEFT(AO578, 1))</f>
        <v>mm</v>
      </c>
    </row>
    <row r="579" spans="1:53" ht="15.75" customHeight="1">
      <c r="A579" s="6">
        <f t="shared" ca="1" si="18"/>
        <v>0.96665083447303923</v>
      </c>
      <c r="B579" s="6" t="s">
        <v>286</v>
      </c>
      <c r="C579" s="6">
        <v>9490272</v>
      </c>
      <c r="D579" s="7">
        <v>43230</v>
      </c>
      <c r="E579" s="6" t="s">
        <v>56</v>
      </c>
      <c r="F579" s="6" t="s">
        <v>4434</v>
      </c>
      <c r="G579" s="6">
        <v>5</v>
      </c>
      <c r="H579" s="6" t="s">
        <v>58</v>
      </c>
      <c r="I579" s="6" t="s">
        <v>289</v>
      </c>
      <c r="J579" s="6">
        <v>114401</v>
      </c>
      <c r="K579" s="6">
        <v>5</v>
      </c>
      <c r="L579" s="7">
        <v>41805</v>
      </c>
      <c r="M579" s="7">
        <v>43982</v>
      </c>
      <c r="N579" s="6" t="s">
        <v>4435</v>
      </c>
      <c r="O579" s="8" t="s">
        <v>98</v>
      </c>
      <c r="P579" s="9" t="s">
        <v>62</v>
      </c>
      <c r="Q579" s="10">
        <v>99</v>
      </c>
      <c r="R579" s="6">
        <v>50</v>
      </c>
      <c r="S579" s="6" t="s">
        <v>1058</v>
      </c>
      <c r="T579" s="6" t="s">
        <v>358</v>
      </c>
      <c r="U579" s="6" t="s">
        <v>149</v>
      </c>
      <c r="V579" s="6" t="s">
        <v>348</v>
      </c>
      <c r="W579" s="6" t="s">
        <v>68</v>
      </c>
      <c r="X579" s="6">
        <v>2018</v>
      </c>
      <c r="Y579" s="6">
        <v>574022</v>
      </c>
      <c r="Z579" s="6" t="s">
        <v>286</v>
      </c>
      <c r="AA579" s="6">
        <v>298193</v>
      </c>
      <c r="AB579" s="6">
        <v>275829</v>
      </c>
      <c r="AC579" s="6" t="s">
        <v>69</v>
      </c>
      <c r="AD579" s="6" t="s">
        <v>4437</v>
      </c>
      <c r="AE579" s="6">
        <v>574022</v>
      </c>
      <c r="AF579" s="6" t="s">
        <v>165</v>
      </c>
      <c r="AG579" s="6">
        <v>33883221</v>
      </c>
      <c r="AH579" s="6">
        <v>2021</v>
      </c>
      <c r="AI579" s="6">
        <v>1</v>
      </c>
      <c r="AJ579" s="6" t="s">
        <v>4438</v>
      </c>
      <c r="AK579" s="6" t="s">
        <v>588</v>
      </c>
      <c r="AL579" s="9" t="s">
        <v>62</v>
      </c>
      <c r="AM579" s="10">
        <v>99</v>
      </c>
      <c r="AN579" s="6" t="s">
        <v>361</v>
      </c>
      <c r="AO579" s="9" t="s">
        <v>62</v>
      </c>
      <c r="AP579" s="10">
        <v>99</v>
      </c>
      <c r="AQ579" s="6" t="str">
        <f t="shared" si="19"/>
        <v>mm</v>
      </c>
      <c r="AR579" s="6">
        <v>0</v>
      </c>
      <c r="AS579" s="6">
        <v>0</v>
      </c>
      <c r="AT579" s="6">
        <v>0</v>
      </c>
      <c r="AU579" s="6">
        <v>0</v>
      </c>
      <c r="AV579" s="6">
        <v>0</v>
      </c>
      <c r="AW579" s="6">
        <v>0</v>
      </c>
      <c r="AX579" s="6">
        <v>0</v>
      </c>
      <c r="AY579" s="6">
        <v>1</v>
      </c>
      <c r="AZ579" s="6" t="s">
        <v>197</v>
      </c>
      <c r="BA579" s="6" t="s">
        <v>4439</v>
      </c>
    </row>
    <row r="580" spans="1:53" ht="15.75" customHeight="1">
      <c r="A580" s="6">
        <f t="shared" ca="1" si="18"/>
        <v>0.15662915732918115</v>
      </c>
      <c r="B580" s="6" t="s">
        <v>241</v>
      </c>
      <c r="C580" s="6">
        <v>9481847</v>
      </c>
      <c r="D580" s="7">
        <v>43233</v>
      </c>
      <c r="E580" s="6" t="s">
        <v>56</v>
      </c>
      <c r="F580" s="6" t="s">
        <v>4440</v>
      </c>
      <c r="G580" s="6">
        <v>5</v>
      </c>
      <c r="H580" s="6" t="s">
        <v>58</v>
      </c>
      <c r="I580" s="6" t="s">
        <v>243</v>
      </c>
      <c r="J580" s="6">
        <v>79571</v>
      </c>
      <c r="K580" s="6">
        <v>14</v>
      </c>
      <c r="L580" s="7">
        <v>38260</v>
      </c>
      <c r="M580" s="7">
        <v>43951</v>
      </c>
      <c r="N580" s="6" t="s">
        <v>4441</v>
      </c>
      <c r="O580" s="8" t="s">
        <v>133</v>
      </c>
      <c r="P580" s="9" t="s">
        <v>62</v>
      </c>
      <c r="Q580" s="10">
        <v>100</v>
      </c>
      <c r="R580" s="6">
        <v>3</v>
      </c>
      <c r="S580" s="6" t="s">
        <v>4442</v>
      </c>
      <c r="T580" s="6" t="s">
        <v>4443</v>
      </c>
      <c r="U580" s="6" t="s">
        <v>120</v>
      </c>
      <c r="V580" s="6" t="s">
        <v>260</v>
      </c>
      <c r="W580" s="6" t="s">
        <v>68</v>
      </c>
      <c r="X580" s="6">
        <v>2018</v>
      </c>
      <c r="Y580" s="6">
        <v>420957</v>
      </c>
      <c r="Z580" s="6" t="s">
        <v>241</v>
      </c>
      <c r="AA580" s="6">
        <v>249826</v>
      </c>
      <c r="AB580" s="6">
        <v>171131</v>
      </c>
      <c r="AC580" s="6" t="s">
        <v>69</v>
      </c>
      <c r="AD580" s="6" t="s">
        <v>4444</v>
      </c>
      <c r="AE580" s="6">
        <v>420957</v>
      </c>
      <c r="AF580" s="6" t="s">
        <v>165</v>
      </c>
      <c r="AG580" s="6">
        <v>34089224</v>
      </c>
      <c r="AH580" s="6">
        <v>2021</v>
      </c>
      <c r="AI580" s="6" t="s">
        <v>392</v>
      </c>
      <c r="AJ580" s="6" t="s">
        <v>4445</v>
      </c>
      <c r="AK580" s="6" t="s">
        <v>721</v>
      </c>
      <c r="AL580" s="9" t="s">
        <v>62</v>
      </c>
      <c r="AM580" s="10">
        <v>99</v>
      </c>
      <c r="AN580" s="6" t="s">
        <v>154</v>
      </c>
      <c r="AO580" s="9" t="s">
        <v>73</v>
      </c>
      <c r="AP580" s="10">
        <v>100</v>
      </c>
      <c r="AQ580" s="6" t="str">
        <f t="shared" si="19"/>
        <v>mf</v>
      </c>
    </row>
    <row r="581" spans="1:53" ht="15.75" customHeight="1">
      <c r="A581" s="6">
        <f t="shared" ca="1" si="18"/>
        <v>0.60823860137175956</v>
      </c>
      <c r="B581" s="6" t="s">
        <v>127</v>
      </c>
      <c r="C581" s="6">
        <v>9495748</v>
      </c>
      <c r="D581" s="7">
        <v>43277</v>
      </c>
      <c r="E581" s="6" t="s">
        <v>4446</v>
      </c>
      <c r="F581" s="6" t="s">
        <v>4447</v>
      </c>
      <c r="G581" s="6">
        <v>5</v>
      </c>
      <c r="H581" s="6" t="s">
        <v>58</v>
      </c>
      <c r="I581" s="6" t="s">
        <v>130</v>
      </c>
      <c r="J581" s="6">
        <v>109900</v>
      </c>
      <c r="K581" s="6">
        <v>3</v>
      </c>
      <c r="L581" s="7">
        <v>42583</v>
      </c>
      <c r="M581" s="7">
        <v>43646</v>
      </c>
      <c r="N581" s="6" t="s">
        <v>3489</v>
      </c>
      <c r="O581" s="8" t="s">
        <v>4449</v>
      </c>
      <c r="P581" s="9" t="s">
        <v>73</v>
      </c>
      <c r="Q581" s="10">
        <v>99</v>
      </c>
      <c r="R581" s="6">
        <v>12</v>
      </c>
      <c r="S581" s="6" t="s">
        <v>2995</v>
      </c>
      <c r="T581" s="6" t="s">
        <v>204</v>
      </c>
      <c r="U581" s="6" t="s">
        <v>205</v>
      </c>
      <c r="V581" s="6" t="s">
        <v>85</v>
      </c>
      <c r="W581" s="6" t="s">
        <v>68</v>
      </c>
      <c r="X581" s="6">
        <v>2018</v>
      </c>
      <c r="Y581" s="6">
        <v>188157</v>
      </c>
      <c r="Z581" s="6" t="s">
        <v>127</v>
      </c>
      <c r="AA581" s="6">
        <v>118412</v>
      </c>
      <c r="AB581" s="6">
        <v>69745</v>
      </c>
      <c r="AC581" s="6" t="s">
        <v>69</v>
      </c>
      <c r="AD581" s="6" t="s">
        <v>4450</v>
      </c>
      <c r="AE581" s="6">
        <v>188157</v>
      </c>
      <c r="AF581" s="6" t="s">
        <v>165</v>
      </c>
      <c r="AG581" s="6">
        <v>35982160</v>
      </c>
      <c r="AH581" s="6">
        <v>2022</v>
      </c>
      <c r="AI581" s="6">
        <v>1</v>
      </c>
      <c r="AJ581" s="6" t="s">
        <v>1498</v>
      </c>
      <c r="AK581" s="6" t="s">
        <v>4451</v>
      </c>
      <c r="AL581" s="9" t="s">
        <v>62</v>
      </c>
      <c r="AM581" s="10">
        <v>97</v>
      </c>
      <c r="AN581" s="6" t="s">
        <v>105</v>
      </c>
      <c r="AO581" s="9" t="s">
        <v>62</v>
      </c>
      <c r="AP581" s="10">
        <v>99</v>
      </c>
      <c r="AQ581" s="6" t="str">
        <f t="shared" si="19"/>
        <v>mm</v>
      </c>
      <c r="AR581" s="6">
        <v>0</v>
      </c>
      <c r="AS581" s="6">
        <v>0</v>
      </c>
      <c r="AT581" s="6">
        <v>1</v>
      </c>
      <c r="AU581" s="6">
        <v>1</v>
      </c>
      <c r="AV581" s="6">
        <v>1</v>
      </c>
      <c r="AW581" s="6">
        <v>0</v>
      </c>
      <c r="AX581" s="6">
        <v>0</v>
      </c>
      <c r="AY581" s="6">
        <v>0</v>
      </c>
      <c r="AZ581" s="6" t="s">
        <v>90</v>
      </c>
      <c r="BA581" s="6" t="s">
        <v>4452</v>
      </c>
    </row>
    <row r="582" spans="1:53" ht="15.75" customHeight="1">
      <c r="A582" s="6">
        <f t="shared" ca="1" si="18"/>
        <v>3.7511647209616195E-2</v>
      </c>
      <c r="B582" s="6" t="s">
        <v>303</v>
      </c>
      <c r="C582" s="6">
        <v>9320831</v>
      </c>
      <c r="D582" s="7">
        <v>42937</v>
      </c>
      <c r="E582" s="6" t="s">
        <v>56</v>
      </c>
      <c r="F582" s="6" t="s">
        <v>4453</v>
      </c>
      <c r="G582" s="6">
        <v>5</v>
      </c>
      <c r="H582" s="6" t="s">
        <v>58</v>
      </c>
      <c r="I582" s="6" t="s">
        <v>305</v>
      </c>
      <c r="J582" s="6">
        <v>80157</v>
      </c>
      <c r="K582" s="6">
        <v>9</v>
      </c>
      <c r="L582" s="7">
        <v>39448</v>
      </c>
      <c r="M582" s="7">
        <v>43677</v>
      </c>
      <c r="N582" s="6" t="s">
        <v>4454</v>
      </c>
      <c r="O582" s="8" t="s">
        <v>4456</v>
      </c>
      <c r="P582" s="9" t="s">
        <v>62</v>
      </c>
      <c r="Q582" s="10">
        <v>99</v>
      </c>
      <c r="R582" s="6">
        <v>20</v>
      </c>
      <c r="S582" s="6" t="s">
        <v>3397</v>
      </c>
      <c r="T582" s="6" t="s">
        <v>3398</v>
      </c>
      <c r="U582" s="6" t="s">
        <v>176</v>
      </c>
      <c r="V582" s="6" t="s">
        <v>67</v>
      </c>
      <c r="W582" s="6" t="s">
        <v>68</v>
      </c>
      <c r="X582" s="6">
        <v>2017</v>
      </c>
      <c r="Y582" s="6">
        <v>379598</v>
      </c>
      <c r="Z582" s="6" t="s">
        <v>303</v>
      </c>
      <c r="AA582" s="6">
        <v>280000</v>
      </c>
      <c r="AB582" s="6">
        <v>99598</v>
      </c>
      <c r="AC582" s="6" t="s">
        <v>69</v>
      </c>
      <c r="AD582" s="6" t="s">
        <v>4457</v>
      </c>
      <c r="AE582" s="6">
        <v>379598</v>
      </c>
      <c r="AF582" s="6" t="s">
        <v>193</v>
      </c>
      <c r="AG582" s="6">
        <v>36976763</v>
      </c>
      <c r="AH582" s="6">
        <v>2023</v>
      </c>
      <c r="AI582" s="6">
        <v>1</v>
      </c>
      <c r="AJ582" s="6" t="s">
        <v>458</v>
      </c>
      <c r="AK582" s="6" t="s">
        <v>576</v>
      </c>
      <c r="AL582" s="9" t="s">
        <v>73</v>
      </c>
      <c r="AM582" s="10">
        <v>98</v>
      </c>
      <c r="AN582" s="6" t="s">
        <v>4458</v>
      </c>
      <c r="AO582" s="9" t="s">
        <v>62</v>
      </c>
      <c r="AP582" s="10">
        <v>97</v>
      </c>
      <c r="AQ582" s="6" t="str">
        <f t="shared" si="19"/>
        <v>fm</v>
      </c>
      <c r="AR582" s="6">
        <v>0</v>
      </c>
      <c r="AS582" s="6">
        <v>0</v>
      </c>
      <c r="AT582" s="6">
        <v>1</v>
      </c>
      <c r="AU582" s="6">
        <v>1</v>
      </c>
      <c r="AV582" s="6">
        <v>1</v>
      </c>
      <c r="AW582" s="6">
        <v>0</v>
      </c>
      <c r="AX582" s="6">
        <v>0</v>
      </c>
      <c r="AY582" s="6">
        <v>0</v>
      </c>
      <c r="AZ582" s="6" t="s">
        <v>197</v>
      </c>
      <c r="BA582" s="6" t="s">
        <v>4459</v>
      </c>
    </row>
    <row r="583" spans="1:53" ht="15.75" customHeight="1">
      <c r="A583" s="6">
        <f t="shared" ca="1" si="18"/>
        <v>5.508868377664955E-2</v>
      </c>
      <c r="B583" s="6" t="s">
        <v>687</v>
      </c>
      <c r="C583" s="6">
        <v>9810175</v>
      </c>
      <c r="D583" s="7">
        <v>43451</v>
      </c>
      <c r="E583" s="6" t="s">
        <v>76</v>
      </c>
      <c r="F583" s="6" t="s">
        <v>4460</v>
      </c>
      <c r="G583" s="6">
        <v>7</v>
      </c>
      <c r="H583" s="6" t="s">
        <v>58</v>
      </c>
      <c r="I583" s="6" t="s">
        <v>689</v>
      </c>
      <c r="J583" s="6">
        <v>13281</v>
      </c>
      <c r="K583" s="6">
        <v>6</v>
      </c>
      <c r="L583" s="7">
        <v>41675</v>
      </c>
      <c r="M583" s="7">
        <v>44592</v>
      </c>
      <c r="N583" s="6" t="s">
        <v>4461</v>
      </c>
      <c r="O583" s="8" t="s">
        <v>4463</v>
      </c>
      <c r="P583" s="9" t="s">
        <v>73</v>
      </c>
      <c r="Q583" s="10">
        <v>97</v>
      </c>
      <c r="R583" s="6">
        <v>1</v>
      </c>
      <c r="S583" s="6" t="s">
        <v>2049</v>
      </c>
      <c r="T583" s="6" t="s">
        <v>2050</v>
      </c>
      <c r="U583" s="6" t="s">
        <v>2051</v>
      </c>
      <c r="V583" s="6" t="s">
        <v>2935</v>
      </c>
      <c r="W583" s="6" t="s">
        <v>68</v>
      </c>
      <c r="X583" s="6">
        <v>2018</v>
      </c>
      <c r="Y583" s="6">
        <v>319682</v>
      </c>
      <c r="Z583" s="6" t="s">
        <v>687</v>
      </c>
      <c r="AA583" s="6">
        <v>212500</v>
      </c>
      <c r="AB583" s="6">
        <v>107182</v>
      </c>
      <c r="AC583" s="6" t="s">
        <v>69</v>
      </c>
      <c r="AD583" s="6" t="s">
        <v>4464</v>
      </c>
      <c r="AE583" s="6">
        <v>319682</v>
      </c>
      <c r="AF583" s="6" t="s">
        <v>165</v>
      </c>
      <c r="AG583" s="6">
        <v>30640730</v>
      </c>
      <c r="AH583" s="6">
        <v>2019</v>
      </c>
      <c r="AI583" s="6">
        <v>1</v>
      </c>
      <c r="AJ583" s="6" t="s">
        <v>4465</v>
      </c>
      <c r="AK583" s="6" t="s">
        <v>3733</v>
      </c>
      <c r="AL583" s="9" t="s">
        <v>62</v>
      </c>
      <c r="AM583" s="10">
        <v>100</v>
      </c>
      <c r="AN583" s="6" t="s">
        <v>4466</v>
      </c>
      <c r="AO583" s="9" t="s">
        <v>73</v>
      </c>
      <c r="AP583" s="10">
        <v>97</v>
      </c>
      <c r="AQ583" s="6" t="str">
        <f t="shared" si="19"/>
        <v>mf</v>
      </c>
      <c r="AR583" s="6">
        <v>0</v>
      </c>
      <c r="AS583" s="6">
        <v>0</v>
      </c>
      <c r="AT583" s="6">
        <v>0</v>
      </c>
      <c r="AU583" s="6">
        <v>0</v>
      </c>
      <c r="AV583" s="6">
        <v>0</v>
      </c>
      <c r="AW583" s="6">
        <v>0</v>
      </c>
      <c r="AX583" s="6">
        <v>0</v>
      </c>
      <c r="AY583" s="6">
        <v>1</v>
      </c>
      <c r="AZ583" s="6" t="s">
        <v>90</v>
      </c>
      <c r="BA583" s="6" t="s">
        <v>4467</v>
      </c>
    </row>
    <row r="584" spans="1:53" ht="15.75" customHeight="1">
      <c r="A584" s="6">
        <f t="shared" ca="1" si="18"/>
        <v>0.29528757713869325</v>
      </c>
      <c r="B584" s="6" t="s">
        <v>254</v>
      </c>
      <c r="C584" s="6">
        <v>9320816</v>
      </c>
      <c r="D584" s="7">
        <v>42943</v>
      </c>
      <c r="E584" s="6" t="s">
        <v>56</v>
      </c>
      <c r="F584" s="6" t="s">
        <v>4468</v>
      </c>
      <c r="G584" s="6">
        <v>5</v>
      </c>
      <c r="H584" s="6" t="s">
        <v>58</v>
      </c>
      <c r="I584" s="6" t="s">
        <v>256</v>
      </c>
      <c r="J584" s="6">
        <v>71940</v>
      </c>
      <c r="K584" s="6">
        <v>13</v>
      </c>
      <c r="L584" s="7">
        <v>38838</v>
      </c>
      <c r="M584" s="7">
        <v>43646</v>
      </c>
      <c r="N584" s="6" t="s">
        <v>1096</v>
      </c>
      <c r="O584" s="8" t="s">
        <v>4469</v>
      </c>
      <c r="P584" s="9" t="s">
        <v>116</v>
      </c>
      <c r="Q584" s="9" t="s">
        <v>116</v>
      </c>
      <c r="R584" s="6">
        <v>36</v>
      </c>
      <c r="S584" s="6" t="s">
        <v>1090</v>
      </c>
      <c r="T584" s="6" t="s">
        <v>1091</v>
      </c>
      <c r="U584" s="6" t="s">
        <v>149</v>
      </c>
      <c r="V584" s="6" t="s">
        <v>67</v>
      </c>
      <c r="W584" s="6" t="s">
        <v>68</v>
      </c>
      <c r="X584" s="6">
        <v>2017</v>
      </c>
      <c r="Y584" s="6">
        <v>316673</v>
      </c>
      <c r="Z584" s="6" t="s">
        <v>254</v>
      </c>
      <c r="AA584" s="6">
        <v>210000</v>
      </c>
      <c r="AB584" s="6">
        <v>106673</v>
      </c>
      <c r="AC584" s="6" t="s">
        <v>69</v>
      </c>
      <c r="AD584" s="6" t="s">
        <v>4470</v>
      </c>
      <c r="AE584" s="6">
        <v>316673</v>
      </c>
      <c r="AF584" s="6" t="s">
        <v>165</v>
      </c>
      <c r="AG584" s="6">
        <v>36598981</v>
      </c>
      <c r="AH584" s="6">
        <v>2024</v>
      </c>
      <c r="AI584" s="6">
        <v>0</v>
      </c>
      <c r="AJ584" s="6" t="s">
        <v>4154</v>
      </c>
      <c r="AK584" s="6" t="s">
        <v>4471</v>
      </c>
      <c r="AL584" s="9" t="s">
        <v>62</v>
      </c>
      <c r="AM584" s="10">
        <v>100</v>
      </c>
      <c r="AN584" s="6" t="s">
        <v>4472</v>
      </c>
      <c r="AO584" s="9" t="s">
        <v>62</v>
      </c>
      <c r="AP584" s="10">
        <v>91</v>
      </c>
      <c r="AQ584" s="6" t="str">
        <f t="shared" si="19"/>
        <v>mm</v>
      </c>
    </row>
    <row r="585" spans="1:53" ht="15.75" customHeight="1">
      <c r="A585" s="6">
        <f t="shared" ca="1" si="18"/>
        <v>0.99817252738576268</v>
      </c>
      <c r="B585" s="6" t="s">
        <v>254</v>
      </c>
      <c r="C585" s="6">
        <v>9313267</v>
      </c>
      <c r="D585" s="7">
        <v>42936</v>
      </c>
      <c r="E585" s="6" t="s">
        <v>56</v>
      </c>
      <c r="F585" s="6" t="s">
        <v>4473</v>
      </c>
      <c r="G585" s="6">
        <v>5</v>
      </c>
      <c r="H585" s="6" t="s">
        <v>58</v>
      </c>
      <c r="I585" s="6" t="s">
        <v>256</v>
      </c>
      <c r="J585" s="6">
        <v>111835</v>
      </c>
      <c r="K585" s="6">
        <v>4</v>
      </c>
      <c r="L585" s="7">
        <v>41852</v>
      </c>
      <c r="M585" s="7">
        <v>43677</v>
      </c>
      <c r="N585" s="6" t="s">
        <v>911</v>
      </c>
      <c r="O585" s="8" t="s">
        <v>308</v>
      </c>
      <c r="P585" s="9" t="s">
        <v>62</v>
      </c>
      <c r="Q585" s="10">
        <v>98</v>
      </c>
      <c r="R585" s="6">
        <v>1</v>
      </c>
      <c r="S585" s="6" t="s">
        <v>2101</v>
      </c>
      <c r="T585" s="6" t="s">
        <v>162</v>
      </c>
      <c r="U585" s="6" t="s">
        <v>163</v>
      </c>
      <c r="V585" s="6" t="s">
        <v>85</v>
      </c>
      <c r="W585" s="6" t="s">
        <v>68</v>
      </c>
      <c r="X585" s="6">
        <v>2017</v>
      </c>
      <c r="Y585" s="6">
        <v>325027</v>
      </c>
      <c r="Z585" s="6" t="s">
        <v>254</v>
      </c>
      <c r="AA585" s="6">
        <v>218628</v>
      </c>
      <c r="AB585" s="6">
        <v>106399</v>
      </c>
      <c r="AC585" s="6" t="s">
        <v>69</v>
      </c>
      <c r="AD585" s="6" t="s">
        <v>4474</v>
      </c>
      <c r="AE585" s="6">
        <v>325027</v>
      </c>
      <c r="AF585" s="6" t="s">
        <v>165</v>
      </c>
      <c r="AG585" s="6">
        <v>38655286</v>
      </c>
      <c r="AH585" s="6">
        <v>2024</v>
      </c>
      <c r="AI585" s="6" t="s">
        <v>392</v>
      </c>
      <c r="AJ585" s="6" t="s">
        <v>4475</v>
      </c>
      <c r="AK585" s="6" t="s">
        <v>684</v>
      </c>
      <c r="AL585" s="9" t="s">
        <v>62</v>
      </c>
      <c r="AM585" s="10">
        <v>100</v>
      </c>
      <c r="AN585" s="6" t="s">
        <v>4476</v>
      </c>
      <c r="AO585" s="9" t="s">
        <v>62</v>
      </c>
      <c r="AP585" s="10">
        <v>98</v>
      </c>
      <c r="AQ585" s="6" t="str">
        <f t="shared" si="19"/>
        <v>mm</v>
      </c>
    </row>
    <row r="586" spans="1:53" ht="15.75" customHeight="1">
      <c r="A586" s="6">
        <f t="shared" ca="1" si="18"/>
        <v>0.66515237522540516</v>
      </c>
      <c r="B586" s="6" t="s">
        <v>1683</v>
      </c>
      <c r="C586" s="6">
        <v>9312900</v>
      </c>
      <c r="D586" s="7">
        <v>42871</v>
      </c>
      <c r="E586" s="6" t="s">
        <v>76</v>
      </c>
      <c r="F586" s="6" t="s">
        <v>4477</v>
      </c>
      <c r="G586" s="6">
        <v>5</v>
      </c>
      <c r="H586" s="6" t="s">
        <v>58</v>
      </c>
      <c r="I586" s="6" t="s">
        <v>1683</v>
      </c>
      <c r="J586" s="6">
        <v>15092</v>
      </c>
      <c r="K586" s="6">
        <v>15</v>
      </c>
      <c r="L586" s="7">
        <v>41428</v>
      </c>
      <c r="M586" s="7">
        <v>43916</v>
      </c>
      <c r="N586" s="6" t="s">
        <v>4478</v>
      </c>
      <c r="O586" s="8" t="s">
        <v>4479</v>
      </c>
      <c r="P586" s="9" t="s">
        <v>62</v>
      </c>
      <c r="Q586" s="10">
        <v>76</v>
      </c>
      <c r="R586" s="6">
        <v>7</v>
      </c>
      <c r="S586" s="6" t="s">
        <v>1170</v>
      </c>
      <c r="T586" s="6" t="s">
        <v>1171</v>
      </c>
      <c r="U586" s="6" t="s">
        <v>585</v>
      </c>
      <c r="V586" s="6" t="s">
        <v>67</v>
      </c>
      <c r="W586" s="6" t="s">
        <v>68</v>
      </c>
      <c r="X586" s="6">
        <v>2017</v>
      </c>
      <c r="Y586" s="6">
        <v>655890</v>
      </c>
      <c r="Z586" s="6" t="s">
        <v>1683</v>
      </c>
      <c r="AA586" s="6">
        <v>411216</v>
      </c>
      <c r="AB586" s="6">
        <v>244674</v>
      </c>
      <c r="AC586" s="6" t="s">
        <v>69</v>
      </c>
      <c r="AD586" s="6" t="s">
        <v>4480</v>
      </c>
      <c r="AE586" s="6">
        <v>655890</v>
      </c>
      <c r="AF586" s="6" t="s">
        <v>165</v>
      </c>
      <c r="AG586" s="6">
        <v>31756258</v>
      </c>
      <c r="AH586" s="6">
        <v>2020</v>
      </c>
      <c r="AI586" s="6" t="s">
        <v>392</v>
      </c>
      <c r="AJ586" s="6" t="s">
        <v>4481</v>
      </c>
      <c r="AK586" s="6" t="s">
        <v>4482</v>
      </c>
      <c r="AL586" s="9" t="s">
        <v>62</v>
      </c>
      <c r="AM586" s="10">
        <v>67</v>
      </c>
      <c r="AN586" s="6" t="s">
        <v>4483</v>
      </c>
      <c r="AO586" s="9" t="s">
        <v>62</v>
      </c>
      <c r="AP586" s="10">
        <v>76</v>
      </c>
      <c r="AQ586" s="6" t="str">
        <f t="shared" si="19"/>
        <v>mm</v>
      </c>
    </row>
    <row r="587" spans="1:53" ht="15.75" customHeight="1">
      <c r="A587" s="6">
        <f t="shared" ca="1" si="18"/>
        <v>0.27811019184965446</v>
      </c>
      <c r="B587" s="6" t="s">
        <v>254</v>
      </c>
      <c r="C587" s="6">
        <v>9551986</v>
      </c>
      <c r="D587" s="7">
        <v>43343</v>
      </c>
      <c r="E587" s="6" t="s">
        <v>56</v>
      </c>
      <c r="F587" s="6" t="s">
        <v>4484</v>
      </c>
      <c r="G587" s="6">
        <v>5</v>
      </c>
      <c r="H587" s="6" t="s">
        <v>58</v>
      </c>
      <c r="I587" s="6" t="s">
        <v>256</v>
      </c>
      <c r="J587" s="6">
        <v>115931</v>
      </c>
      <c r="K587" s="6">
        <v>4</v>
      </c>
      <c r="L587" s="7">
        <v>42248</v>
      </c>
      <c r="M587" s="7">
        <v>44074</v>
      </c>
      <c r="N587" s="6" t="s">
        <v>2257</v>
      </c>
      <c r="O587" s="8" t="s">
        <v>4463</v>
      </c>
      <c r="P587" s="9" t="s">
        <v>73</v>
      </c>
      <c r="Q587" s="10">
        <v>97</v>
      </c>
      <c r="R587" s="6">
        <v>4</v>
      </c>
      <c r="S587" s="6" t="s">
        <v>2933</v>
      </c>
      <c r="T587" s="6" t="s">
        <v>2934</v>
      </c>
      <c r="U587" s="6" t="s">
        <v>311</v>
      </c>
      <c r="V587" s="6" t="s">
        <v>85</v>
      </c>
      <c r="W587" s="6" t="s">
        <v>68</v>
      </c>
      <c r="X587" s="6">
        <v>2018</v>
      </c>
      <c r="Y587" s="6">
        <v>309088</v>
      </c>
      <c r="Z587" s="6" t="s">
        <v>254</v>
      </c>
      <c r="AA587" s="6">
        <v>197500</v>
      </c>
      <c r="AB587" s="6">
        <v>111588</v>
      </c>
      <c r="AC587" s="6" t="s">
        <v>69</v>
      </c>
      <c r="AD587" s="6" t="s">
        <v>4487</v>
      </c>
      <c r="AE587" s="6">
        <v>309088</v>
      </c>
      <c r="AF587" s="6" t="s">
        <v>165</v>
      </c>
      <c r="AG587" s="6">
        <v>38442125</v>
      </c>
      <c r="AH587" s="6">
        <v>2024</v>
      </c>
      <c r="AI587" s="6">
        <v>1</v>
      </c>
      <c r="AJ587" s="6" t="s">
        <v>4488</v>
      </c>
      <c r="AK587" s="6" t="s">
        <v>4489</v>
      </c>
      <c r="AL587" s="9" t="s">
        <v>73</v>
      </c>
      <c r="AM587" s="10">
        <v>91</v>
      </c>
      <c r="AN587" s="6" t="s">
        <v>4466</v>
      </c>
      <c r="AO587" s="9" t="s">
        <v>73</v>
      </c>
      <c r="AP587" s="10">
        <v>97</v>
      </c>
      <c r="AQ587" s="6" t="str">
        <f t="shared" si="19"/>
        <v>ff</v>
      </c>
      <c r="AR587" s="6">
        <v>0</v>
      </c>
      <c r="AS587" s="6">
        <v>0</v>
      </c>
      <c r="AT587" s="6">
        <v>0</v>
      </c>
      <c r="AU587" s="6">
        <v>0</v>
      </c>
      <c r="AV587" s="6">
        <v>0</v>
      </c>
      <c r="AW587" s="6">
        <v>0</v>
      </c>
      <c r="AX587" s="6">
        <v>0</v>
      </c>
      <c r="AY587" s="6">
        <v>1</v>
      </c>
      <c r="AZ587" s="6" t="s">
        <v>197</v>
      </c>
      <c r="BA587" s="6" t="s">
        <v>4490</v>
      </c>
    </row>
    <row r="588" spans="1:53" ht="15.75" customHeight="1">
      <c r="A588" s="6">
        <f t="shared" ca="1" si="18"/>
        <v>0.24954134072756007</v>
      </c>
      <c r="B588" s="6" t="s">
        <v>199</v>
      </c>
      <c r="C588" s="6">
        <v>9269066</v>
      </c>
      <c r="D588" s="7">
        <v>42878</v>
      </c>
      <c r="E588" s="6" t="s">
        <v>76</v>
      </c>
      <c r="F588" s="6" t="s">
        <v>4491</v>
      </c>
      <c r="G588" s="6">
        <v>5</v>
      </c>
      <c r="H588" s="6" t="s">
        <v>58</v>
      </c>
      <c r="I588" s="6" t="s">
        <v>149</v>
      </c>
      <c r="J588" s="6">
        <v>172820</v>
      </c>
      <c r="K588" s="6">
        <v>5</v>
      </c>
      <c r="L588" s="7">
        <v>41487</v>
      </c>
      <c r="M588" s="7">
        <v>43251</v>
      </c>
      <c r="N588" s="6" t="s">
        <v>4492</v>
      </c>
      <c r="O588" s="8" t="s">
        <v>4493</v>
      </c>
      <c r="P588" s="9" t="s">
        <v>62</v>
      </c>
      <c r="Q588" s="10">
        <v>98</v>
      </c>
      <c r="R588" s="6">
        <v>3</v>
      </c>
      <c r="S588" s="6" t="s">
        <v>542</v>
      </c>
      <c r="T588" s="6" t="s">
        <v>543</v>
      </c>
      <c r="U588" s="6" t="s">
        <v>205</v>
      </c>
      <c r="V588" s="6" t="s">
        <v>67</v>
      </c>
      <c r="W588" s="6" t="s">
        <v>68</v>
      </c>
      <c r="X588" s="6">
        <v>2017</v>
      </c>
      <c r="Y588" s="6">
        <v>542325</v>
      </c>
      <c r="Z588" s="6" t="s">
        <v>199</v>
      </c>
      <c r="AA588" s="6">
        <v>338953</v>
      </c>
      <c r="AB588" s="6">
        <v>203372</v>
      </c>
      <c r="AC588" s="6" t="s">
        <v>69</v>
      </c>
      <c r="AD588" s="6" t="s">
        <v>4494</v>
      </c>
      <c r="AE588" s="6">
        <v>542325</v>
      </c>
      <c r="AF588" s="6" t="s">
        <v>165</v>
      </c>
      <c r="AG588" s="6">
        <v>30151646</v>
      </c>
      <c r="AH588" s="6">
        <v>2019</v>
      </c>
      <c r="AI588" s="6">
        <v>0</v>
      </c>
      <c r="AJ588" s="6" t="s">
        <v>4495</v>
      </c>
      <c r="AK588" s="6" t="s">
        <v>4496</v>
      </c>
      <c r="AL588" s="9" t="s">
        <v>62</v>
      </c>
      <c r="AM588" s="10">
        <v>71</v>
      </c>
      <c r="AN588" s="6" t="s">
        <v>3740</v>
      </c>
      <c r="AO588" s="9" t="s">
        <v>73</v>
      </c>
      <c r="AP588" s="10">
        <v>58</v>
      </c>
      <c r="AQ588" s="6" t="str">
        <f t="shared" si="19"/>
        <v>mf</v>
      </c>
    </row>
    <row r="589" spans="1:53" ht="15.75" customHeight="1">
      <c r="A589" s="6">
        <f t="shared" ca="1" si="18"/>
        <v>0.1631178499772461</v>
      </c>
      <c r="B589" s="6" t="s">
        <v>241</v>
      </c>
      <c r="C589" s="6">
        <v>9267527</v>
      </c>
      <c r="D589" s="7">
        <v>42850</v>
      </c>
      <c r="E589" s="6" t="s">
        <v>56</v>
      </c>
      <c r="F589" s="6" t="s">
        <v>4497</v>
      </c>
      <c r="G589" s="6">
        <v>5</v>
      </c>
      <c r="H589" s="6" t="s">
        <v>58</v>
      </c>
      <c r="I589" s="6" t="s">
        <v>243</v>
      </c>
      <c r="J589" s="6">
        <v>124879</v>
      </c>
      <c r="K589" s="6">
        <v>4</v>
      </c>
      <c r="L589" s="7">
        <v>41857</v>
      </c>
      <c r="M589" s="7">
        <v>43220</v>
      </c>
      <c r="N589" s="6" t="s">
        <v>4498</v>
      </c>
      <c r="O589" s="8" t="s">
        <v>4499</v>
      </c>
      <c r="P589" s="9" t="s">
        <v>73</v>
      </c>
      <c r="Q589" s="10">
        <v>99</v>
      </c>
      <c r="R589" s="6">
        <v>4</v>
      </c>
      <c r="S589" s="6" t="s">
        <v>444</v>
      </c>
      <c r="T589" s="6" t="s">
        <v>445</v>
      </c>
      <c r="U589" s="6" t="s">
        <v>149</v>
      </c>
      <c r="V589" s="6" t="s">
        <v>336</v>
      </c>
      <c r="W589" s="6" t="s">
        <v>68</v>
      </c>
      <c r="X589" s="6">
        <v>2017</v>
      </c>
      <c r="Y589" s="6">
        <v>751157</v>
      </c>
      <c r="Z589" s="6" t="s">
        <v>241</v>
      </c>
      <c r="AA589" s="6">
        <v>589773</v>
      </c>
      <c r="AB589" s="6">
        <v>161384</v>
      </c>
      <c r="AC589" s="6" t="s">
        <v>69</v>
      </c>
      <c r="AD589" s="6" t="s">
        <v>4500</v>
      </c>
      <c r="AE589" s="6">
        <v>751157</v>
      </c>
      <c r="AF589" s="6" t="s">
        <v>165</v>
      </c>
      <c r="AG589" s="6">
        <v>28236165</v>
      </c>
      <c r="AH589" s="6">
        <v>2018</v>
      </c>
      <c r="AI589" s="6">
        <v>0</v>
      </c>
      <c r="AJ589" s="6" t="s">
        <v>4501</v>
      </c>
      <c r="AK589" s="6" t="s">
        <v>4502</v>
      </c>
      <c r="AL589" s="9" t="s">
        <v>62</v>
      </c>
      <c r="AM589" s="10">
        <v>97</v>
      </c>
      <c r="AN589" s="6" t="s">
        <v>4503</v>
      </c>
      <c r="AO589" s="9" t="s">
        <v>62</v>
      </c>
      <c r="AP589" s="10">
        <v>100</v>
      </c>
      <c r="AQ589" s="6" t="str">
        <f t="shared" si="19"/>
        <v>mm</v>
      </c>
    </row>
    <row r="590" spans="1:53" ht="15.75" customHeight="1">
      <c r="A590" s="6">
        <f t="shared" ca="1" si="18"/>
        <v>0.86623346341782481</v>
      </c>
      <c r="B590" s="6" t="s">
        <v>254</v>
      </c>
      <c r="C590" s="6">
        <v>9488516</v>
      </c>
      <c r="D590" s="7">
        <v>43238</v>
      </c>
      <c r="E590" s="6" t="s">
        <v>56</v>
      </c>
      <c r="F590" s="6" t="s">
        <v>4504</v>
      </c>
      <c r="G590" s="6">
        <v>5</v>
      </c>
      <c r="H590" s="6" t="s">
        <v>58</v>
      </c>
      <c r="I590" s="6" t="s">
        <v>256</v>
      </c>
      <c r="J590" s="6">
        <v>111465</v>
      </c>
      <c r="K590" s="6">
        <v>4</v>
      </c>
      <c r="L590" s="7">
        <v>42231</v>
      </c>
      <c r="M590" s="7">
        <v>43616</v>
      </c>
      <c r="N590" s="6" t="s">
        <v>4505</v>
      </c>
      <c r="O590" s="8" t="s">
        <v>1128</v>
      </c>
      <c r="P590" s="9" t="s">
        <v>62</v>
      </c>
      <c r="Q590" s="10">
        <v>99</v>
      </c>
      <c r="R590" s="6">
        <v>3</v>
      </c>
      <c r="S590" s="6" t="s">
        <v>542</v>
      </c>
      <c r="T590" s="6" t="s">
        <v>543</v>
      </c>
      <c r="U590" s="6" t="s">
        <v>205</v>
      </c>
      <c r="V590" s="6" t="s">
        <v>85</v>
      </c>
      <c r="W590" s="6" t="s">
        <v>68</v>
      </c>
      <c r="X590" s="6">
        <v>2018</v>
      </c>
      <c r="Y590" s="6">
        <v>251643</v>
      </c>
      <c r="Z590" s="6" t="s">
        <v>254</v>
      </c>
      <c r="AA590" s="6">
        <v>170000</v>
      </c>
      <c r="AB590" s="6">
        <v>81643</v>
      </c>
      <c r="AC590" s="6" t="s">
        <v>69</v>
      </c>
      <c r="AD590" s="6" t="s">
        <v>4506</v>
      </c>
      <c r="AE590" s="6">
        <v>251643</v>
      </c>
      <c r="AF590" s="6" t="s">
        <v>165</v>
      </c>
      <c r="AG590" s="6">
        <v>34335130</v>
      </c>
      <c r="AH590" s="6">
        <v>2021</v>
      </c>
      <c r="AI590" s="6" t="s">
        <v>392</v>
      </c>
      <c r="AJ590" s="6" t="s">
        <v>4507</v>
      </c>
      <c r="AK590" s="6" t="s">
        <v>4508</v>
      </c>
      <c r="AL590" s="9" t="s">
        <v>62</v>
      </c>
      <c r="AM590" s="10">
        <v>72</v>
      </c>
      <c r="AN590" s="6" t="s">
        <v>4509</v>
      </c>
      <c r="AO590" s="9" t="s">
        <v>62</v>
      </c>
      <c r="AP590" s="10">
        <v>99</v>
      </c>
      <c r="AQ590" s="6" t="str">
        <f t="shared" si="19"/>
        <v>mm</v>
      </c>
    </row>
    <row r="591" spans="1:53" ht="15.75" customHeight="1">
      <c r="A591" s="6">
        <f t="shared" ca="1" si="18"/>
        <v>7.082643559890367E-2</v>
      </c>
      <c r="B591" s="6" t="s">
        <v>55</v>
      </c>
      <c r="C591" s="6">
        <v>9338333</v>
      </c>
      <c r="D591" s="7">
        <v>42976</v>
      </c>
      <c r="E591" s="6" t="s">
        <v>76</v>
      </c>
      <c r="F591" s="6" t="s">
        <v>4510</v>
      </c>
      <c r="G591" s="6">
        <v>5</v>
      </c>
      <c r="H591" s="6" t="s">
        <v>58</v>
      </c>
      <c r="I591" s="6" t="s">
        <v>59</v>
      </c>
      <c r="J591" s="6">
        <v>82745</v>
      </c>
      <c r="K591" s="6">
        <v>5</v>
      </c>
      <c r="L591" s="7">
        <v>41547</v>
      </c>
      <c r="M591" s="7">
        <v>43708</v>
      </c>
      <c r="N591" s="6" t="s">
        <v>1608</v>
      </c>
      <c r="O591" s="8" t="s">
        <v>4511</v>
      </c>
      <c r="P591" s="9" t="s">
        <v>62</v>
      </c>
      <c r="Q591" s="10">
        <v>98</v>
      </c>
      <c r="R591" s="6">
        <v>3</v>
      </c>
      <c r="S591" s="6" t="s">
        <v>4512</v>
      </c>
      <c r="T591" s="6" t="s">
        <v>4513</v>
      </c>
      <c r="U591" s="6" t="s">
        <v>295</v>
      </c>
      <c r="V591" s="6" t="s">
        <v>473</v>
      </c>
      <c r="W591" s="6" t="s">
        <v>68</v>
      </c>
      <c r="X591" s="6">
        <v>2017</v>
      </c>
      <c r="Y591" s="6">
        <v>367327</v>
      </c>
      <c r="Z591" s="6" t="s">
        <v>55</v>
      </c>
      <c r="AA591" s="6">
        <v>218750</v>
      </c>
      <c r="AB591" s="6">
        <v>148577</v>
      </c>
      <c r="AC591" s="6" t="s">
        <v>69</v>
      </c>
      <c r="AD591" s="6" t="s">
        <v>4514</v>
      </c>
      <c r="AE591" s="6">
        <v>367327</v>
      </c>
      <c r="AF591" s="6" t="s">
        <v>165</v>
      </c>
      <c r="AG591" s="6">
        <v>30554344</v>
      </c>
      <c r="AH591" s="6">
        <v>2019</v>
      </c>
      <c r="AI591" s="6" t="s">
        <v>392</v>
      </c>
      <c r="AJ591" s="6" t="s">
        <v>4515</v>
      </c>
      <c r="AK591" s="6" t="s">
        <v>4516</v>
      </c>
      <c r="AL591" s="9" t="s">
        <v>62</v>
      </c>
      <c r="AM591" s="10">
        <v>100</v>
      </c>
      <c r="AN591" s="6" t="s">
        <v>3162</v>
      </c>
      <c r="AO591" s="9" t="s">
        <v>62</v>
      </c>
      <c r="AP591" s="10">
        <v>99</v>
      </c>
      <c r="AQ591" s="6" t="str">
        <f t="shared" si="19"/>
        <v>mm</v>
      </c>
    </row>
    <row r="592" spans="1:53" ht="15.75" customHeight="1">
      <c r="A592" s="6">
        <f t="shared" ca="1" si="18"/>
        <v>3.4615320489625567E-2</v>
      </c>
      <c r="B592" s="6" t="s">
        <v>254</v>
      </c>
      <c r="C592" s="6">
        <v>10046932</v>
      </c>
      <c r="D592" s="7">
        <v>43879</v>
      </c>
      <c r="E592" s="6" t="s">
        <v>110</v>
      </c>
      <c r="F592" s="6" t="s">
        <v>4517</v>
      </c>
      <c r="G592" s="6">
        <v>7</v>
      </c>
      <c r="H592" s="6" t="s">
        <v>58</v>
      </c>
      <c r="I592" s="6" t="s">
        <v>256</v>
      </c>
      <c r="J592" s="6">
        <v>112864</v>
      </c>
      <c r="K592" s="6">
        <v>6</v>
      </c>
      <c r="L592" s="7">
        <v>41897</v>
      </c>
      <c r="M592" s="7">
        <v>44074</v>
      </c>
      <c r="N592" s="6" t="s">
        <v>1565</v>
      </c>
      <c r="O592" s="8" t="s">
        <v>4518</v>
      </c>
      <c r="P592" s="9" t="s">
        <v>62</v>
      </c>
      <c r="Q592" s="10">
        <v>91</v>
      </c>
      <c r="R592" s="6">
        <v>7</v>
      </c>
      <c r="S592" s="6" t="s">
        <v>4519</v>
      </c>
      <c r="T592" s="6" t="s">
        <v>4520</v>
      </c>
      <c r="U592" s="6" t="s">
        <v>585</v>
      </c>
      <c r="V592" s="6" t="s">
        <v>67</v>
      </c>
      <c r="W592" s="6" t="s">
        <v>68</v>
      </c>
      <c r="X592" s="6">
        <v>2018</v>
      </c>
      <c r="Y592" s="6">
        <v>52962</v>
      </c>
      <c r="Z592" s="6" t="s">
        <v>254</v>
      </c>
      <c r="AA592" s="6">
        <v>34684</v>
      </c>
      <c r="AB592" s="6">
        <v>18278</v>
      </c>
      <c r="AC592" s="6" t="s">
        <v>69</v>
      </c>
      <c r="AD592" s="6" t="s">
        <v>4521</v>
      </c>
      <c r="AE592" s="6">
        <v>52962</v>
      </c>
      <c r="AF592" s="6" t="s">
        <v>165</v>
      </c>
      <c r="AG592" s="6">
        <v>33210317</v>
      </c>
      <c r="AH592" s="6">
        <v>2021</v>
      </c>
      <c r="AI592" s="6">
        <v>0</v>
      </c>
      <c r="AJ592" s="6" t="s">
        <v>4522</v>
      </c>
      <c r="AK592" s="6" t="s">
        <v>4523</v>
      </c>
      <c r="AL592" s="9" t="s">
        <v>62</v>
      </c>
      <c r="AM592" s="10">
        <v>71</v>
      </c>
      <c r="AN592" s="6" t="s">
        <v>4524</v>
      </c>
      <c r="AO592" s="9" t="s">
        <v>62</v>
      </c>
      <c r="AP592" s="10">
        <v>91</v>
      </c>
      <c r="AQ592" s="6" t="str">
        <f t="shared" si="19"/>
        <v>mm</v>
      </c>
    </row>
    <row r="593" spans="1:53" ht="15.75" customHeight="1">
      <c r="A593" s="6">
        <f t="shared" ca="1" si="18"/>
        <v>0.24212124660018264</v>
      </c>
      <c r="B593" s="6" t="s">
        <v>1619</v>
      </c>
      <c r="C593" s="6">
        <v>9544792</v>
      </c>
      <c r="D593" s="7">
        <v>43336</v>
      </c>
      <c r="E593" s="6" t="s">
        <v>4525</v>
      </c>
      <c r="F593" s="6" t="s">
        <v>4526</v>
      </c>
      <c r="G593" s="6">
        <v>5</v>
      </c>
      <c r="H593" s="6" t="s">
        <v>58</v>
      </c>
      <c r="I593" s="6" t="s">
        <v>1621</v>
      </c>
      <c r="J593" s="6">
        <v>23727</v>
      </c>
      <c r="K593" s="6">
        <v>5</v>
      </c>
      <c r="L593" s="7">
        <v>41892</v>
      </c>
      <c r="M593" s="7">
        <v>44347</v>
      </c>
      <c r="N593" s="6" t="s">
        <v>4527</v>
      </c>
      <c r="O593" s="8" t="s">
        <v>4529</v>
      </c>
      <c r="P593" s="9" t="s">
        <v>62</v>
      </c>
      <c r="Q593" s="10">
        <v>99</v>
      </c>
      <c r="R593" s="6">
        <v>2</v>
      </c>
      <c r="S593" s="6" t="s">
        <v>4040</v>
      </c>
      <c r="T593" s="6" t="s">
        <v>4041</v>
      </c>
      <c r="U593" s="6" t="s">
        <v>884</v>
      </c>
      <c r="V593" s="6" t="s">
        <v>85</v>
      </c>
      <c r="W593" s="6" t="s">
        <v>68</v>
      </c>
      <c r="X593" s="6">
        <v>2018</v>
      </c>
      <c r="Y593" s="6">
        <v>763274</v>
      </c>
      <c r="Z593" s="6" t="s">
        <v>1619</v>
      </c>
      <c r="AA593" s="6">
        <v>534370</v>
      </c>
      <c r="AB593" s="6">
        <v>228904</v>
      </c>
      <c r="AC593" s="6" t="s">
        <v>69</v>
      </c>
      <c r="AD593" s="6" t="s">
        <v>4530</v>
      </c>
      <c r="AE593" s="6">
        <v>763274</v>
      </c>
      <c r="AF593" s="6" t="s">
        <v>165</v>
      </c>
      <c r="AG593" s="6">
        <v>34319180</v>
      </c>
      <c r="AH593" s="6">
        <v>2022</v>
      </c>
      <c r="AI593" s="6">
        <v>1</v>
      </c>
      <c r="AJ593" s="6" t="s">
        <v>4531</v>
      </c>
      <c r="AK593" s="6" t="s">
        <v>4532</v>
      </c>
      <c r="AL593" s="9" t="s">
        <v>62</v>
      </c>
      <c r="AM593" s="10">
        <v>99</v>
      </c>
      <c r="AN593" s="6" t="s">
        <v>4533</v>
      </c>
      <c r="AO593" s="9" t="s">
        <v>73</v>
      </c>
      <c r="AP593" s="10">
        <v>99</v>
      </c>
      <c r="AQ593" s="6" t="str">
        <f t="shared" si="19"/>
        <v>mf</v>
      </c>
      <c r="AR593" s="6">
        <v>0</v>
      </c>
      <c r="AS593" s="6">
        <v>0</v>
      </c>
      <c r="AT593" s="6">
        <v>1</v>
      </c>
      <c r="AU593" s="6">
        <v>1</v>
      </c>
      <c r="AV593" s="6">
        <v>1</v>
      </c>
      <c r="AW593" s="6">
        <v>0</v>
      </c>
      <c r="AX593" s="6">
        <v>0</v>
      </c>
      <c r="AY593" s="6">
        <v>0</v>
      </c>
      <c r="AZ593" s="6" t="s">
        <v>107</v>
      </c>
      <c r="BA593" s="6" t="s">
        <v>4534</v>
      </c>
    </row>
    <row r="594" spans="1:53" ht="15.75" customHeight="1">
      <c r="A594" s="6">
        <f t="shared" ca="1" si="18"/>
        <v>0.50911416725101888</v>
      </c>
      <c r="B594" s="6" t="s">
        <v>127</v>
      </c>
      <c r="C594" s="6">
        <v>9281916</v>
      </c>
      <c r="D594" s="7">
        <v>42874</v>
      </c>
      <c r="E594" s="6" t="s">
        <v>56</v>
      </c>
      <c r="F594" s="6" t="s">
        <v>4535</v>
      </c>
      <c r="G594" s="6">
        <v>5</v>
      </c>
      <c r="H594" s="6" t="s">
        <v>58</v>
      </c>
      <c r="I594" s="6" t="s">
        <v>130</v>
      </c>
      <c r="J594" s="6">
        <v>102379</v>
      </c>
      <c r="K594" s="6">
        <v>4</v>
      </c>
      <c r="L594" s="7">
        <v>41887</v>
      </c>
      <c r="M594" s="7">
        <v>43616</v>
      </c>
      <c r="N594" s="6" t="s">
        <v>1072</v>
      </c>
      <c r="O594" s="8" t="s">
        <v>4537</v>
      </c>
      <c r="P594" s="9" t="s">
        <v>62</v>
      </c>
      <c r="Q594" s="10">
        <v>100</v>
      </c>
      <c r="R594" s="6">
        <v>36</v>
      </c>
      <c r="S594" s="6" t="s">
        <v>795</v>
      </c>
      <c r="T594" s="6" t="s">
        <v>796</v>
      </c>
      <c r="U594" s="6" t="s">
        <v>149</v>
      </c>
      <c r="V594" s="6" t="s">
        <v>260</v>
      </c>
      <c r="W594" s="6" t="s">
        <v>68</v>
      </c>
      <c r="X594" s="6">
        <v>2017</v>
      </c>
      <c r="Y594" s="6">
        <v>346368</v>
      </c>
      <c r="Z594" s="6" t="s">
        <v>127</v>
      </c>
      <c r="AA594" s="6">
        <v>250606</v>
      </c>
      <c r="AB594" s="6">
        <v>95762</v>
      </c>
      <c r="AC594" s="6" t="s">
        <v>69</v>
      </c>
      <c r="AD594" s="6" t="s">
        <v>4539</v>
      </c>
      <c r="AE594" s="6">
        <v>346368</v>
      </c>
      <c r="AF594" s="6" t="s">
        <v>165</v>
      </c>
      <c r="AG594" s="6">
        <v>32705374</v>
      </c>
      <c r="AH594" s="6">
        <v>2022</v>
      </c>
      <c r="AI594" s="6">
        <v>1</v>
      </c>
      <c r="AJ594" s="6" t="s">
        <v>4540</v>
      </c>
      <c r="AK594" s="6" t="s">
        <v>3733</v>
      </c>
      <c r="AL594" s="9" t="s">
        <v>62</v>
      </c>
      <c r="AM594" s="10">
        <v>100</v>
      </c>
      <c r="AN594" s="6" t="s">
        <v>4541</v>
      </c>
      <c r="AO594" s="9" t="s">
        <v>73</v>
      </c>
      <c r="AP594" s="10">
        <v>98</v>
      </c>
      <c r="AQ594" s="6" t="str">
        <f t="shared" si="19"/>
        <v>mf</v>
      </c>
      <c r="AR594" s="6">
        <v>0</v>
      </c>
      <c r="AS594" s="6">
        <v>0</v>
      </c>
      <c r="AT594" s="6">
        <v>1</v>
      </c>
      <c r="AU594" s="6">
        <v>1</v>
      </c>
      <c r="AV594" s="6">
        <v>0</v>
      </c>
      <c r="AW594" s="6">
        <v>0</v>
      </c>
      <c r="AX594" s="6">
        <v>0</v>
      </c>
      <c r="AY594" s="6">
        <v>0</v>
      </c>
      <c r="AZ594" s="6" t="s">
        <v>90</v>
      </c>
      <c r="BA594" s="6" t="s">
        <v>4542</v>
      </c>
    </row>
    <row r="595" spans="1:53" ht="15.75" customHeight="1">
      <c r="A595" s="6">
        <f t="shared" ca="1" si="18"/>
        <v>0.99400935994623629</v>
      </c>
      <c r="B595" s="6" t="s">
        <v>199</v>
      </c>
      <c r="C595" s="6">
        <v>9256440</v>
      </c>
      <c r="D595" s="7">
        <v>42851</v>
      </c>
      <c r="E595" s="6" t="s">
        <v>4543</v>
      </c>
      <c r="F595" s="6" t="s">
        <v>4544</v>
      </c>
      <c r="G595" s="6">
        <v>5</v>
      </c>
      <c r="H595" s="6" t="s">
        <v>58</v>
      </c>
      <c r="I595" s="6" t="s">
        <v>149</v>
      </c>
      <c r="J595" s="6">
        <v>184779</v>
      </c>
      <c r="K595" s="6">
        <v>4</v>
      </c>
      <c r="L595" s="7">
        <v>41760</v>
      </c>
      <c r="M595" s="7">
        <v>43585</v>
      </c>
      <c r="N595" s="6" t="s">
        <v>4545</v>
      </c>
      <c r="O595" s="8" t="s">
        <v>98</v>
      </c>
      <c r="P595" s="9" t="s">
        <v>62</v>
      </c>
      <c r="Q595" s="10">
        <v>99</v>
      </c>
      <c r="R595" s="6">
        <v>12</v>
      </c>
      <c r="S595" s="6" t="s">
        <v>656</v>
      </c>
      <c r="T595" s="6" t="s">
        <v>204</v>
      </c>
      <c r="U595" s="6" t="s">
        <v>205</v>
      </c>
      <c r="V595" s="6" t="s">
        <v>85</v>
      </c>
      <c r="W595" s="6" t="s">
        <v>68</v>
      </c>
      <c r="X595" s="6">
        <v>2017</v>
      </c>
      <c r="Y595" s="6">
        <v>307746</v>
      </c>
      <c r="Z595" s="6" t="s">
        <v>199</v>
      </c>
      <c r="AA595" s="6">
        <v>207500</v>
      </c>
      <c r="AB595" s="6">
        <v>100246</v>
      </c>
      <c r="AC595" s="6" t="s">
        <v>69</v>
      </c>
      <c r="AD595" s="6" t="s">
        <v>4547</v>
      </c>
      <c r="AE595" s="6">
        <v>307746</v>
      </c>
      <c r="AF595" s="6" t="s">
        <v>165</v>
      </c>
      <c r="AG595" s="6">
        <v>30985171</v>
      </c>
      <c r="AH595" s="6">
        <v>2019</v>
      </c>
      <c r="AI595" s="6">
        <v>1</v>
      </c>
      <c r="AJ595" s="6" t="s">
        <v>4548</v>
      </c>
      <c r="AK595" s="6" t="s">
        <v>361</v>
      </c>
      <c r="AL595" s="9" t="s">
        <v>62</v>
      </c>
      <c r="AM595" s="10">
        <v>99</v>
      </c>
      <c r="AN595" s="6" t="s">
        <v>4541</v>
      </c>
      <c r="AO595" s="9" t="s">
        <v>73</v>
      </c>
      <c r="AP595" s="10">
        <v>98</v>
      </c>
      <c r="AQ595" s="6" t="str">
        <f t="shared" si="19"/>
        <v>mf</v>
      </c>
      <c r="AR595" s="6">
        <v>0</v>
      </c>
      <c r="AS595" s="6">
        <v>0</v>
      </c>
      <c r="AT595" s="6">
        <v>1</v>
      </c>
      <c r="AU595" s="6">
        <v>1</v>
      </c>
      <c r="AV595" s="6">
        <v>0</v>
      </c>
      <c r="AW595" s="6">
        <v>0</v>
      </c>
      <c r="AX595" s="6">
        <v>0</v>
      </c>
      <c r="AY595" s="6">
        <v>0</v>
      </c>
      <c r="AZ595" s="6" t="s">
        <v>107</v>
      </c>
      <c r="BA595" s="6" t="s">
        <v>4549</v>
      </c>
    </row>
    <row r="596" spans="1:53" ht="15.75" customHeight="1">
      <c r="A596" s="6">
        <f t="shared" ca="1" si="18"/>
        <v>1.7915819794321441E-2</v>
      </c>
      <c r="B596" s="6" t="s">
        <v>1143</v>
      </c>
      <c r="C596" s="6">
        <v>9919303</v>
      </c>
      <c r="D596" s="7">
        <v>43614</v>
      </c>
      <c r="E596" s="6" t="s">
        <v>110</v>
      </c>
      <c r="F596" s="6" t="s">
        <v>4550</v>
      </c>
      <c r="G596" s="6">
        <v>7</v>
      </c>
      <c r="H596" s="6" t="s">
        <v>58</v>
      </c>
      <c r="I596" s="6" t="s">
        <v>1145</v>
      </c>
      <c r="J596" s="6">
        <v>64831</v>
      </c>
      <c r="K596" s="6">
        <v>6</v>
      </c>
      <c r="L596" s="7">
        <v>43575</v>
      </c>
      <c r="M596" s="7">
        <v>44255</v>
      </c>
      <c r="N596" s="6" t="s">
        <v>2474</v>
      </c>
      <c r="O596" s="8" t="s">
        <v>392</v>
      </c>
      <c r="P596" s="9" t="s">
        <v>73</v>
      </c>
      <c r="Q596" s="10">
        <v>62</v>
      </c>
      <c r="R596" s="6">
        <v>20</v>
      </c>
      <c r="S596" s="6" t="s">
        <v>3397</v>
      </c>
      <c r="T596" s="6" t="s">
        <v>3398</v>
      </c>
      <c r="U596" s="6" t="s">
        <v>176</v>
      </c>
      <c r="V596" s="6" t="s">
        <v>67</v>
      </c>
      <c r="W596" s="6" t="s">
        <v>68</v>
      </c>
      <c r="X596" s="6">
        <v>2018</v>
      </c>
      <c r="Y596" s="6">
        <v>294216</v>
      </c>
      <c r="Z596" s="6" t="s">
        <v>1143</v>
      </c>
      <c r="AA596" s="6">
        <v>195092</v>
      </c>
      <c r="AB596" s="6">
        <v>99124</v>
      </c>
      <c r="AC596" s="6" t="s">
        <v>69</v>
      </c>
      <c r="AD596" s="6" t="s">
        <v>4552</v>
      </c>
      <c r="AE596" s="6">
        <v>294216</v>
      </c>
      <c r="AF596" s="6" t="s">
        <v>372</v>
      </c>
      <c r="AG596" s="6">
        <v>36624165</v>
      </c>
      <c r="AH596" s="6">
        <v>2023</v>
      </c>
      <c r="AI596" s="6">
        <v>1</v>
      </c>
      <c r="AJ596" s="6" t="s">
        <v>4553</v>
      </c>
      <c r="AK596" s="6" t="s">
        <v>4554</v>
      </c>
      <c r="AL596" s="9" t="s">
        <v>62</v>
      </c>
      <c r="AM596" s="10">
        <v>71</v>
      </c>
      <c r="AN596" s="6" t="s">
        <v>392</v>
      </c>
      <c r="AO596" s="9" t="s">
        <v>116</v>
      </c>
      <c r="AP596" s="9" t="s">
        <v>116</v>
      </c>
      <c r="AQ596" s="6" t="str">
        <f t="shared" si="19"/>
        <v>Missing</v>
      </c>
      <c r="AR596" s="6">
        <v>0</v>
      </c>
      <c r="AS596" s="6">
        <v>0</v>
      </c>
      <c r="AT596" s="6">
        <v>1</v>
      </c>
      <c r="AU596" s="6">
        <v>0</v>
      </c>
      <c r="AV596" s="6">
        <v>0</v>
      </c>
      <c r="AW596" s="6">
        <v>1</v>
      </c>
      <c r="AX596" s="6">
        <v>0</v>
      </c>
      <c r="AY596" s="6">
        <v>0</v>
      </c>
      <c r="AZ596" s="6" t="s">
        <v>301</v>
      </c>
      <c r="BA596" s="6" t="s">
        <v>4555</v>
      </c>
    </row>
    <row r="597" spans="1:53" ht="15.75" customHeight="1">
      <c r="A597" s="6">
        <f t="shared" ca="1" si="18"/>
        <v>0.46696515638786951</v>
      </c>
      <c r="B597" s="6" t="s">
        <v>182</v>
      </c>
      <c r="C597" s="6">
        <v>9422694</v>
      </c>
      <c r="D597" s="7">
        <v>43152</v>
      </c>
      <c r="E597" s="6" t="s">
        <v>76</v>
      </c>
      <c r="F597" s="6" t="s">
        <v>4556</v>
      </c>
      <c r="G597" s="6">
        <v>5</v>
      </c>
      <c r="H597" s="6" t="s">
        <v>58</v>
      </c>
      <c r="I597" s="6" t="s">
        <v>185</v>
      </c>
      <c r="J597" s="6">
        <v>24228</v>
      </c>
      <c r="K597" s="6">
        <v>5</v>
      </c>
      <c r="L597" s="7">
        <v>41712</v>
      </c>
      <c r="M597" s="7">
        <v>43524</v>
      </c>
      <c r="N597" s="6" t="s">
        <v>4557</v>
      </c>
      <c r="O597" s="8" t="s">
        <v>4558</v>
      </c>
      <c r="P597" s="9" t="s">
        <v>62</v>
      </c>
      <c r="Q597" s="10">
        <v>99</v>
      </c>
      <c r="R597" s="6">
        <v>11</v>
      </c>
      <c r="S597" s="6" t="s">
        <v>1292</v>
      </c>
      <c r="T597" s="6" t="s">
        <v>1293</v>
      </c>
      <c r="U597" s="6" t="s">
        <v>555</v>
      </c>
      <c r="V597" s="6" t="s">
        <v>67</v>
      </c>
      <c r="W597" s="6" t="s">
        <v>68</v>
      </c>
      <c r="X597" s="6">
        <v>2018</v>
      </c>
      <c r="Y597" s="6">
        <v>396250</v>
      </c>
      <c r="Z597" s="6" t="s">
        <v>182</v>
      </c>
      <c r="AA597" s="6">
        <v>250000</v>
      </c>
      <c r="AB597" s="6">
        <v>146250</v>
      </c>
      <c r="AC597" s="6" t="s">
        <v>69</v>
      </c>
      <c r="AD597" s="6" t="s">
        <v>4559</v>
      </c>
      <c r="AE597" s="6">
        <v>396250</v>
      </c>
      <c r="AF597" s="6" t="s">
        <v>165</v>
      </c>
      <c r="AG597" s="6">
        <v>29028668</v>
      </c>
      <c r="AH597" s="6">
        <v>2018</v>
      </c>
      <c r="AI597" s="6" t="s">
        <v>392</v>
      </c>
      <c r="AJ597" s="6" t="s">
        <v>4560</v>
      </c>
      <c r="AK597" s="6" t="s">
        <v>1642</v>
      </c>
      <c r="AL597" s="9" t="s">
        <v>62</v>
      </c>
      <c r="AM597" s="10">
        <v>99</v>
      </c>
      <c r="AN597" s="6" t="s">
        <v>4561</v>
      </c>
      <c r="AO597" s="9" t="s">
        <v>62</v>
      </c>
      <c r="AP597" s="10">
        <v>99</v>
      </c>
      <c r="AQ597" s="6" t="str">
        <f t="shared" si="19"/>
        <v>mm</v>
      </c>
    </row>
    <row r="598" spans="1:53" ht="15.75" customHeight="1">
      <c r="A598" s="6">
        <f t="shared" ca="1" si="18"/>
        <v>0.54741654065946788</v>
      </c>
      <c r="B598" s="6" t="s">
        <v>1619</v>
      </c>
      <c r="C598" s="6">
        <v>9413472</v>
      </c>
      <c r="D598" s="7">
        <v>43124</v>
      </c>
      <c r="E598" s="6" t="s">
        <v>4562</v>
      </c>
      <c r="F598" s="6" t="s">
        <v>4563</v>
      </c>
      <c r="G598" s="6">
        <v>5</v>
      </c>
      <c r="H598" s="6" t="s">
        <v>58</v>
      </c>
      <c r="I598" s="6" t="s">
        <v>1621</v>
      </c>
      <c r="J598" s="6">
        <v>23826</v>
      </c>
      <c r="K598" s="6">
        <v>3</v>
      </c>
      <c r="L598" s="7">
        <v>42405</v>
      </c>
      <c r="M598" s="7">
        <v>43861</v>
      </c>
      <c r="N598" s="6" t="s">
        <v>1451</v>
      </c>
      <c r="O598" s="8" t="s">
        <v>98</v>
      </c>
      <c r="P598" s="9" t="s">
        <v>62</v>
      </c>
      <c r="Q598" s="10">
        <v>99</v>
      </c>
      <c r="R598" s="6">
        <v>5</v>
      </c>
      <c r="S598" s="6" t="s">
        <v>524</v>
      </c>
      <c r="T598" s="6" t="s">
        <v>83</v>
      </c>
      <c r="U598" s="6" t="s">
        <v>84</v>
      </c>
      <c r="V598" s="6" t="s">
        <v>102</v>
      </c>
      <c r="W598" s="6" t="s">
        <v>68</v>
      </c>
      <c r="X598" s="6">
        <v>2018</v>
      </c>
      <c r="Y598" s="6">
        <v>351000</v>
      </c>
      <c r="Z598" s="6" t="s">
        <v>1619</v>
      </c>
      <c r="AA598" s="6">
        <v>225000</v>
      </c>
      <c r="AB598" s="6">
        <v>126000</v>
      </c>
      <c r="AC598" s="6" t="s">
        <v>69</v>
      </c>
      <c r="AD598" s="6" t="s">
        <v>4565</v>
      </c>
      <c r="AE598" s="6">
        <v>351000</v>
      </c>
      <c r="AF598" s="6" t="s">
        <v>165</v>
      </c>
      <c r="AG598" s="6">
        <v>31884253</v>
      </c>
      <c r="AH598" s="6">
        <v>2020</v>
      </c>
      <c r="AI598" s="6">
        <v>1</v>
      </c>
      <c r="AJ598" s="6" t="s">
        <v>4566</v>
      </c>
      <c r="AK598" s="6" t="s">
        <v>105</v>
      </c>
      <c r="AL598" s="9" t="s">
        <v>62</v>
      </c>
      <c r="AM598" s="10">
        <v>99</v>
      </c>
      <c r="AN598" s="6" t="s">
        <v>574</v>
      </c>
      <c r="AO598" s="9" t="s">
        <v>116</v>
      </c>
      <c r="AP598" s="9" t="s">
        <v>116</v>
      </c>
      <c r="AQ598" s="6" t="str">
        <f t="shared" si="19"/>
        <v>Missing</v>
      </c>
      <c r="AR598" s="6">
        <v>0</v>
      </c>
      <c r="AS598" s="6">
        <v>0</v>
      </c>
      <c r="AT598" s="6">
        <v>1</v>
      </c>
      <c r="AU598" s="6">
        <v>1</v>
      </c>
      <c r="AV598" s="6">
        <v>1</v>
      </c>
      <c r="AW598" s="6">
        <v>0</v>
      </c>
      <c r="AX598" s="6">
        <v>0</v>
      </c>
      <c r="AY598" s="6">
        <v>0</v>
      </c>
      <c r="AZ598" s="6" t="s">
        <v>90</v>
      </c>
      <c r="BA598" s="6" t="s">
        <v>4567</v>
      </c>
    </row>
    <row r="599" spans="1:53" ht="15.75" customHeight="1">
      <c r="A599" s="6">
        <f t="shared" ca="1" si="18"/>
        <v>0.52012038153834272</v>
      </c>
      <c r="B599" s="6" t="s">
        <v>55</v>
      </c>
      <c r="C599" s="6">
        <v>9265340</v>
      </c>
      <c r="D599" s="7">
        <v>42842</v>
      </c>
      <c r="E599" s="6" t="s">
        <v>76</v>
      </c>
      <c r="F599" s="6" t="s">
        <v>4568</v>
      </c>
      <c r="G599" s="6">
        <v>5</v>
      </c>
      <c r="H599" s="6" t="s">
        <v>58</v>
      </c>
      <c r="I599" s="6" t="s">
        <v>59</v>
      </c>
      <c r="J599" s="6">
        <v>77929</v>
      </c>
      <c r="K599" s="6">
        <v>5</v>
      </c>
      <c r="L599" s="7">
        <v>41395</v>
      </c>
      <c r="M599" s="7">
        <v>43951</v>
      </c>
      <c r="N599" s="6" t="s">
        <v>4569</v>
      </c>
      <c r="O599" s="8" t="s">
        <v>1637</v>
      </c>
      <c r="P599" s="9" t="s">
        <v>62</v>
      </c>
      <c r="Q599" s="10">
        <v>99</v>
      </c>
      <c r="R599" s="6">
        <v>7</v>
      </c>
      <c r="S599" s="6" t="s">
        <v>4303</v>
      </c>
      <c r="T599" s="6" t="s">
        <v>472</v>
      </c>
      <c r="U599" s="6" t="s">
        <v>311</v>
      </c>
      <c r="V599" s="6" t="s">
        <v>67</v>
      </c>
      <c r="W599" s="6" t="s">
        <v>68</v>
      </c>
      <c r="X599" s="6">
        <v>2017</v>
      </c>
      <c r="Y599" s="6">
        <v>358094</v>
      </c>
      <c r="Z599" s="6" t="s">
        <v>55</v>
      </c>
      <c r="AA599" s="6">
        <v>218750</v>
      </c>
      <c r="AB599" s="6">
        <v>139344</v>
      </c>
      <c r="AC599" s="6" t="s">
        <v>69</v>
      </c>
      <c r="AD599" s="6" t="s">
        <v>4570</v>
      </c>
      <c r="AE599" s="6">
        <v>358094</v>
      </c>
      <c r="AF599" s="6" t="s">
        <v>165</v>
      </c>
      <c r="AG599" s="6">
        <v>31527664</v>
      </c>
      <c r="AH599" s="6">
        <v>2019</v>
      </c>
      <c r="AI599" s="6">
        <v>0</v>
      </c>
      <c r="AJ599" s="6" t="s">
        <v>1707</v>
      </c>
      <c r="AK599" s="6" t="s">
        <v>4571</v>
      </c>
      <c r="AL599" s="9" t="s">
        <v>62</v>
      </c>
      <c r="AM599" s="10">
        <v>100</v>
      </c>
      <c r="AN599" s="6" t="s">
        <v>4572</v>
      </c>
      <c r="AO599" s="9" t="s">
        <v>73</v>
      </c>
      <c r="AP599" s="10">
        <v>98</v>
      </c>
      <c r="AQ599" s="6" t="str">
        <f t="shared" si="19"/>
        <v>mf</v>
      </c>
    </row>
    <row r="600" spans="1:53" ht="15.75" customHeight="1">
      <c r="A600" s="6">
        <f t="shared" ca="1" si="18"/>
        <v>0.21515929928295552</v>
      </c>
      <c r="B600" s="6" t="s">
        <v>199</v>
      </c>
      <c r="C600" s="6">
        <v>9403232</v>
      </c>
      <c r="D600" s="7">
        <v>43077</v>
      </c>
      <c r="E600" s="6" t="s">
        <v>76</v>
      </c>
      <c r="F600" s="6" t="s">
        <v>4573</v>
      </c>
      <c r="G600" s="6">
        <v>5</v>
      </c>
      <c r="H600" s="6" t="s">
        <v>58</v>
      </c>
      <c r="I600" s="6" t="s">
        <v>149</v>
      </c>
      <c r="J600" s="6">
        <v>181189</v>
      </c>
      <c r="K600" s="6">
        <v>5</v>
      </c>
      <c r="L600" s="7">
        <v>41645</v>
      </c>
      <c r="M600" s="7">
        <v>43830</v>
      </c>
      <c r="N600" s="6" t="s">
        <v>2950</v>
      </c>
      <c r="O600" s="8" t="s">
        <v>4574</v>
      </c>
      <c r="P600" s="9" t="s">
        <v>73</v>
      </c>
      <c r="Q600" s="10">
        <v>98</v>
      </c>
      <c r="R600" s="6">
        <v>13</v>
      </c>
      <c r="S600" s="6" t="s">
        <v>1064</v>
      </c>
      <c r="T600" s="6" t="s">
        <v>1065</v>
      </c>
      <c r="U600" s="6" t="s">
        <v>335</v>
      </c>
      <c r="V600" s="6" t="s">
        <v>67</v>
      </c>
      <c r="W600" s="6" t="s">
        <v>68</v>
      </c>
      <c r="X600" s="6">
        <v>2018</v>
      </c>
      <c r="Y600" s="6">
        <v>315400</v>
      </c>
      <c r="Z600" s="6" t="s">
        <v>199</v>
      </c>
      <c r="AA600" s="6">
        <v>207500</v>
      </c>
      <c r="AB600" s="6">
        <v>107900</v>
      </c>
      <c r="AC600" s="6" t="s">
        <v>69</v>
      </c>
      <c r="AD600" s="6" t="s">
        <v>4575</v>
      </c>
      <c r="AE600" s="6">
        <v>315400</v>
      </c>
      <c r="AF600" s="6" t="s">
        <v>165</v>
      </c>
      <c r="AG600" s="6">
        <v>34280426</v>
      </c>
      <c r="AH600" s="6">
        <v>2021</v>
      </c>
      <c r="AI600" s="6">
        <v>0</v>
      </c>
      <c r="AJ600" s="6" t="s">
        <v>4576</v>
      </c>
      <c r="AK600" s="6" t="s">
        <v>4577</v>
      </c>
      <c r="AL600" s="9" t="s">
        <v>73</v>
      </c>
      <c r="AM600" s="10">
        <v>84</v>
      </c>
      <c r="AN600" s="6" t="s">
        <v>4578</v>
      </c>
      <c r="AO600" s="9" t="s">
        <v>73</v>
      </c>
      <c r="AP600" s="10">
        <v>98</v>
      </c>
      <c r="AQ600" s="6" t="str">
        <f t="shared" si="19"/>
        <v>ff</v>
      </c>
    </row>
    <row r="601" spans="1:53" ht="15.75" customHeight="1">
      <c r="A601" s="6">
        <f t="shared" ca="1" si="18"/>
        <v>0.1944362225459495</v>
      </c>
      <c r="B601" s="6" t="s">
        <v>127</v>
      </c>
      <c r="C601" s="6">
        <v>9528665</v>
      </c>
      <c r="D601" s="7">
        <v>43272</v>
      </c>
      <c r="E601" s="6" t="s">
        <v>4579</v>
      </c>
      <c r="F601" s="6" t="s">
        <v>4580</v>
      </c>
      <c r="G601" s="6">
        <v>5</v>
      </c>
      <c r="H601" s="6" t="s">
        <v>58</v>
      </c>
      <c r="I601" s="6" t="s">
        <v>130</v>
      </c>
      <c r="J601" s="6">
        <v>104553</v>
      </c>
      <c r="K601" s="6">
        <v>5</v>
      </c>
      <c r="L601" s="7">
        <v>41862</v>
      </c>
      <c r="M601" s="7">
        <v>44012</v>
      </c>
      <c r="N601" s="6" t="s">
        <v>4581</v>
      </c>
      <c r="O601" s="8" t="s">
        <v>4583</v>
      </c>
      <c r="P601" s="9" t="s">
        <v>73</v>
      </c>
      <c r="Q601" s="10">
        <v>97</v>
      </c>
      <c r="R601" s="6">
        <v>7</v>
      </c>
      <c r="S601" s="6" t="s">
        <v>64</v>
      </c>
      <c r="T601" s="6" t="s">
        <v>65</v>
      </c>
      <c r="U601" s="6" t="s">
        <v>66</v>
      </c>
      <c r="V601" s="6" t="s">
        <v>67</v>
      </c>
      <c r="W601" s="6" t="s">
        <v>68</v>
      </c>
      <c r="X601" s="6">
        <v>2018</v>
      </c>
      <c r="Y601" s="6">
        <v>659958</v>
      </c>
      <c r="Z601" s="6" t="s">
        <v>127</v>
      </c>
      <c r="AA601" s="6">
        <v>472613</v>
      </c>
      <c r="AB601" s="6">
        <v>187345</v>
      </c>
      <c r="AC601" s="6" t="s">
        <v>69</v>
      </c>
      <c r="AD601" s="6" t="s">
        <v>4585</v>
      </c>
      <c r="AE601" s="6">
        <v>659958</v>
      </c>
      <c r="AF601" s="6" t="s">
        <v>165</v>
      </c>
      <c r="AG601" s="6">
        <v>37378972</v>
      </c>
      <c r="AH601" s="6">
        <v>2023</v>
      </c>
      <c r="AI601" s="6">
        <v>1</v>
      </c>
      <c r="AJ601" s="6" t="s">
        <v>1076</v>
      </c>
      <c r="AK601" s="6" t="s">
        <v>4586</v>
      </c>
      <c r="AL601" s="9" t="s">
        <v>73</v>
      </c>
      <c r="AM601" s="10">
        <v>97</v>
      </c>
      <c r="AN601" s="6" t="s">
        <v>4587</v>
      </c>
      <c r="AO601" s="9" t="s">
        <v>73</v>
      </c>
      <c r="AP601" s="10">
        <v>50</v>
      </c>
      <c r="AQ601" s="6" t="str">
        <f t="shared" si="19"/>
        <v>ff</v>
      </c>
      <c r="AR601" s="6">
        <v>0</v>
      </c>
      <c r="AS601" s="6">
        <v>0</v>
      </c>
      <c r="AT601" s="6">
        <v>1</v>
      </c>
      <c r="AU601" s="6">
        <v>1</v>
      </c>
      <c r="AV601" s="6">
        <v>1</v>
      </c>
      <c r="AW601" s="6">
        <v>0</v>
      </c>
      <c r="AX601" s="6">
        <v>0</v>
      </c>
      <c r="AY601" s="6">
        <v>0</v>
      </c>
      <c r="AZ601" s="6" t="s">
        <v>90</v>
      </c>
      <c r="BA601" s="6" t="s">
        <v>4588</v>
      </c>
    </row>
    <row r="602" spans="1:53" ht="15.75" customHeight="1">
      <c r="A602" s="6">
        <f t="shared" ca="1" si="18"/>
        <v>0.34046761732083319</v>
      </c>
      <c r="B602" s="6" t="s">
        <v>199</v>
      </c>
      <c r="C602" s="6">
        <v>9547299</v>
      </c>
      <c r="D602" s="7">
        <v>43326</v>
      </c>
      <c r="E602" s="6" t="s">
        <v>56</v>
      </c>
      <c r="F602" s="6" t="s">
        <v>4589</v>
      </c>
      <c r="G602" s="6">
        <v>5</v>
      </c>
      <c r="H602" s="6" t="s">
        <v>58</v>
      </c>
      <c r="I602" s="6" t="s">
        <v>149</v>
      </c>
      <c r="J602" s="6">
        <v>188609</v>
      </c>
      <c r="K602" s="6">
        <v>5</v>
      </c>
      <c r="L602" s="7">
        <v>41883</v>
      </c>
      <c r="M602" s="7">
        <v>44074</v>
      </c>
      <c r="N602" s="6" t="s">
        <v>1998</v>
      </c>
      <c r="O602" s="8" t="s">
        <v>3117</v>
      </c>
      <c r="P602" s="9" t="s">
        <v>62</v>
      </c>
      <c r="Q602" s="10">
        <v>75</v>
      </c>
      <c r="R602" s="6">
        <v>1</v>
      </c>
      <c r="S602" s="6" t="s">
        <v>4590</v>
      </c>
      <c r="T602" s="6" t="s">
        <v>2807</v>
      </c>
      <c r="U602" s="6" t="s">
        <v>2808</v>
      </c>
      <c r="V602" s="6" t="s">
        <v>67</v>
      </c>
      <c r="W602" s="6" t="s">
        <v>68</v>
      </c>
      <c r="X602" s="6">
        <v>2018</v>
      </c>
      <c r="Y602" s="6">
        <v>312288</v>
      </c>
      <c r="Z602" s="6" t="s">
        <v>199</v>
      </c>
      <c r="AA602" s="6">
        <v>207500</v>
      </c>
      <c r="AB602" s="6">
        <v>104788</v>
      </c>
      <c r="AC602" s="6" t="s">
        <v>69</v>
      </c>
      <c r="AD602" s="6" t="s">
        <v>4591</v>
      </c>
      <c r="AE602" s="6">
        <v>312288</v>
      </c>
      <c r="AF602" s="6" t="s">
        <v>165</v>
      </c>
      <c r="AG602" s="6">
        <v>33323969</v>
      </c>
      <c r="AH602" s="6">
        <v>2021</v>
      </c>
      <c r="AI602" s="6">
        <v>0</v>
      </c>
      <c r="AJ602" s="6" t="s">
        <v>1594</v>
      </c>
      <c r="AK602" s="6" t="s">
        <v>1133</v>
      </c>
      <c r="AL602" s="9" t="s">
        <v>62</v>
      </c>
      <c r="AM602" s="10">
        <v>99</v>
      </c>
      <c r="AN602" s="6" t="s">
        <v>512</v>
      </c>
      <c r="AO602" s="9" t="s">
        <v>62</v>
      </c>
      <c r="AP602" s="10">
        <v>75</v>
      </c>
      <c r="AQ602" s="6" t="str">
        <f t="shared" si="19"/>
        <v>mm</v>
      </c>
    </row>
    <row r="603" spans="1:53" ht="15.75" customHeight="1">
      <c r="A603" s="6">
        <f t="shared" ca="1" si="18"/>
        <v>0.74961193020393035</v>
      </c>
      <c r="B603" s="6" t="s">
        <v>254</v>
      </c>
      <c r="C603" s="6">
        <v>9474624</v>
      </c>
      <c r="D603" s="7">
        <v>43215</v>
      </c>
      <c r="E603" s="6" t="s">
        <v>56</v>
      </c>
      <c r="F603" s="6" t="s">
        <v>4592</v>
      </c>
      <c r="G603" s="6">
        <v>5</v>
      </c>
      <c r="H603" s="6" t="s">
        <v>58</v>
      </c>
      <c r="I603" s="6" t="s">
        <v>256</v>
      </c>
      <c r="J603" s="6">
        <v>113878</v>
      </c>
      <c r="K603" s="6">
        <v>4</v>
      </c>
      <c r="L603" s="7">
        <v>42125</v>
      </c>
      <c r="M603" s="7">
        <v>43585</v>
      </c>
      <c r="N603" s="6" t="s">
        <v>4505</v>
      </c>
      <c r="O603" s="8" t="s">
        <v>1128</v>
      </c>
      <c r="P603" s="9" t="s">
        <v>62</v>
      </c>
      <c r="Q603" s="10">
        <v>99</v>
      </c>
      <c r="R603" s="6">
        <v>3</v>
      </c>
      <c r="S603" s="6" t="s">
        <v>542</v>
      </c>
      <c r="T603" s="6" t="s">
        <v>543</v>
      </c>
      <c r="U603" s="6" t="s">
        <v>205</v>
      </c>
      <c r="V603" s="6" t="s">
        <v>85</v>
      </c>
      <c r="W603" s="6" t="s">
        <v>68</v>
      </c>
      <c r="X603" s="6">
        <v>2018</v>
      </c>
      <c r="Y603" s="6">
        <v>310555</v>
      </c>
      <c r="Z603" s="6" t="s">
        <v>254</v>
      </c>
      <c r="AA603" s="6">
        <v>209192</v>
      </c>
      <c r="AB603" s="6">
        <v>101363</v>
      </c>
      <c r="AC603" s="6" t="s">
        <v>69</v>
      </c>
      <c r="AD603" s="6" t="s">
        <v>4593</v>
      </c>
      <c r="AE603" s="6">
        <v>310555</v>
      </c>
      <c r="AF603" s="6" t="s">
        <v>165</v>
      </c>
      <c r="AG603" s="6">
        <v>33986554</v>
      </c>
      <c r="AH603" s="6">
        <v>2020</v>
      </c>
      <c r="AI603" s="6">
        <v>0</v>
      </c>
      <c r="AJ603" s="6" t="s">
        <v>4594</v>
      </c>
      <c r="AK603" s="6" t="s">
        <v>1157</v>
      </c>
      <c r="AL603" s="9" t="s">
        <v>73</v>
      </c>
      <c r="AM603" s="10">
        <v>99</v>
      </c>
      <c r="AN603" s="6" t="s">
        <v>4509</v>
      </c>
      <c r="AO603" s="9" t="s">
        <v>62</v>
      </c>
      <c r="AP603" s="10">
        <v>99</v>
      </c>
      <c r="AQ603" s="6" t="str">
        <f t="shared" si="19"/>
        <v>fm</v>
      </c>
    </row>
    <row r="604" spans="1:53" ht="15.75" customHeight="1">
      <c r="A604" s="6">
        <f t="shared" ca="1" si="18"/>
        <v>0.47356216545062391</v>
      </c>
      <c r="B604" s="6" t="s">
        <v>241</v>
      </c>
      <c r="C604" s="6">
        <v>9472383</v>
      </c>
      <c r="D604" s="7">
        <v>43221</v>
      </c>
      <c r="E604" s="6" t="s">
        <v>76</v>
      </c>
      <c r="F604" s="6" t="s">
        <v>4595</v>
      </c>
      <c r="G604" s="6">
        <v>5</v>
      </c>
      <c r="H604" s="6" t="s">
        <v>58</v>
      </c>
      <c r="I604" s="6" t="s">
        <v>243</v>
      </c>
      <c r="J604" s="6">
        <v>118567</v>
      </c>
      <c r="K604" s="6">
        <v>5</v>
      </c>
      <c r="L604" s="7">
        <v>41883</v>
      </c>
      <c r="M604" s="7">
        <v>43585</v>
      </c>
      <c r="N604" s="6" t="s">
        <v>278</v>
      </c>
      <c r="O604" s="8" t="s">
        <v>4597</v>
      </c>
      <c r="P604" s="9" t="s">
        <v>73</v>
      </c>
      <c r="Q604" s="10">
        <v>71</v>
      </c>
      <c r="R604" s="6">
        <v>13</v>
      </c>
      <c r="S604" s="6" t="s">
        <v>390</v>
      </c>
      <c r="T604" s="6" t="s">
        <v>217</v>
      </c>
      <c r="U604" s="6" t="s">
        <v>120</v>
      </c>
      <c r="V604" s="6" t="s">
        <v>67</v>
      </c>
      <c r="W604" s="6" t="s">
        <v>68</v>
      </c>
      <c r="X604" s="6">
        <v>2018</v>
      </c>
      <c r="Y604" s="6">
        <v>400000</v>
      </c>
      <c r="Z604" s="6" t="s">
        <v>241</v>
      </c>
      <c r="AA604" s="6">
        <v>250000</v>
      </c>
      <c r="AB604" s="6">
        <v>150000</v>
      </c>
      <c r="AC604" s="6" t="s">
        <v>69</v>
      </c>
      <c r="AD604" s="6" t="s">
        <v>4598</v>
      </c>
      <c r="AE604" s="6">
        <v>400000</v>
      </c>
      <c r="AF604" s="6" t="s">
        <v>165</v>
      </c>
      <c r="AG604" s="6">
        <v>35587375</v>
      </c>
      <c r="AH604" s="6">
        <v>2022</v>
      </c>
      <c r="AI604" s="6">
        <v>1</v>
      </c>
      <c r="AJ604" s="6" t="s">
        <v>475</v>
      </c>
      <c r="AK604" s="6" t="s">
        <v>4599</v>
      </c>
      <c r="AL604" s="9" t="s">
        <v>73</v>
      </c>
      <c r="AM604" s="10">
        <v>71</v>
      </c>
      <c r="AN604" s="6" t="s">
        <v>4600</v>
      </c>
      <c r="AO604" s="9" t="s">
        <v>73</v>
      </c>
      <c r="AP604" s="10">
        <v>71</v>
      </c>
      <c r="AQ604" s="6" t="str">
        <f t="shared" si="19"/>
        <v>ff</v>
      </c>
      <c r="AR604" s="6">
        <v>0</v>
      </c>
      <c r="AS604" s="6">
        <v>1</v>
      </c>
      <c r="AT604" s="6">
        <v>0</v>
      </c>
      <c r="AU604" s="6">
        <v>0</v>
      </c>
      <c r="AV604" s="6">
        <v>0</v>
      </c>
      <c r="AW604" s="6">
        <v>0</v>
      </c>
      <c r="AX604" s="6">
        <v>0</v>
      </c>
      <c r="AY604" s="6">
        <v>0</v>
      </c>
      <c r="AZ604" s="6" t="s">
        <v>197</v>
      </c>
      <c r="BA604" s="6" t="s">
        <v>4601</v>
      </c>
    </row>
    <row r="605" spans="1:53" ht="15.75" customHeight="1">
      <c r="A605" s="6">
        <f t="shared" ca="1" si="18"/>
        <v>0.53589246052218287</v>
      </c>
      <c r="B605" s="6" t="s">
        <v>254</v>
      </c>
      <c r="C605" s="6">
        <v>9412477</v>
      </c>
      <c r="D605" s="7">
        <v>43117</v>
      </c>
      <c r="E605" s="6" t="s">
        <v>76</v>
      </c>
      <c r="F605" s="6" t="s">
        <v>4602</v>
      </c>
      <c r="G605" s="6">
        <v>5</v>
      </c>
      <c r="H605" s="6" t="s">
        <v>58</v>
      </c>
      <c r="I605" s="6" t="s">
        <v>256</v>
      </c>
      <c r="J605" s="6">
        <v>107148</v>
      </c>
      <c r="K605" s="6">
        <v>5</v>
      </c>
      <c r="L605" s="7">
        <v>41671</v>
      </c>
      <c r="M605" s="7">
        <v>44227</v>
      </c>
      <c r="N605" s="6" t="s">
        <v>2395</v>
      </c>
      <c r="O605" s="8" t="s">
        <v>4603</v>
      </c>
      <c r="P605" s="9" t="s">
        <v>73</v>
      </c>
      <c r="Q605" s="10">
        <v>98</v>
      </c>
      <c r="R605" s="6">
        <v>6</v>
      </c>
      <c r="S605" s="6" t="s">
        <v>333</v>
      </c>
      <c r="T605" s="6" t="s">
        <v>334</v>
      </c>
      <c r="U605" s="6" t="s">
        <v>335</v>
      </c>
      <c r="V605" s="6" t="s">
        <v>85</v>
      </c>
      <c r="W605" s="6" t="s">
        <v>68</v>
      </c>
      <c r="X605" s="6">
        <v>2018</v>
      </c>
      <c r="Y605" s="6">
        <v>280591</v>
      </c>
      <c r="Z605" s="6" t="s">
        <v>254</v>
      </c>
      <c r="AA605" s="6">
        <v>190000</v>
      </c>
      <c r="AB605" s="6">
        <v>90591</v>
      </c>
      <c r="AC605" s="6" t="s">
        <v>69</v>
      </c>
      <c r="AD605" s="6" t="s">
        <v>4604</v>
      </c>
      <c r="AE605" s="6">
        <v>280591</v>
      </c>
      <c r="AF605" s="6" t="s">
        <v>165</v>
      </c>
      <c r="AG605" s="6">
        <v>38112105</v>
      </c>
      <c r="AH605" s="6">
        <v>2024</v>
      </c>
      <c r="AI605" s="6" t="s">
        <v>392</v>
      </c>
      <c r="AJ605" s="6" t="s">
        <v>4605</v>
      </c>
      <c r="AK605" s="6" t="s">
        <v>4606</v>
      </c>
      <c r="AL605" s="9" t="s">
        <v>73</v>
      </c>
      <c r="AM605" s="10">
        <v>74</v>
      </c>
      <c r="AN605" s="6" t="s">
        <v>4607</v>
      </c>
      <c r="AO605" s="9" t="s">
        <v>62</v>
      </c>
      <c r="AP605" s="10">
        <v>99</v>
      </c>
      <c r="AQ605" s="6" t="str">
        <f t="shared" si="19"/>
        <v>fm</v>
      </c>
    </row>
    <row r="606" spans="1:53" ht="15.75" customHeight="1">
      <c r="A606" s="6">
        <f t="shared" ca="1" si="18"/>
        <v>0.66935403271496097</v>
      </c>
      <c r="B606" s="6" t="s">
        <v>889</v>
      </c>
      <c r="C606" s="6">
        <v>9277466</v>
      </c>
      <c r="D606" s="7">
        <v>42879</v>
      </c>
      <c r="E606" s="6" t="s">
        <v>76</v>
      </c>
      <c r="F606" s="6" t="s">
        <v>4608</v>
      </c>
      <c r="G606" s="6">
        <v>5</v>
      </c>
      <c r="H606" s="6" t="s">
        <v>58</v>
      </c>
      <c r="I606" s="6" t="s">
        <v>891</v>
      </c>
      <c r="J606" s="6">
        <v>22944</v>
      </c>
      <c r="K606" s="6">
        <v>5</v>
      </c>
      <c r="L606" s="7">
        <v>41518</v>
      </c>
      <c r="M606" s="7">
        <v>43616</v>
      </c>
      <c r="N606" s="6" t="s">
        <v>1268</v>
      </c>
      <c r="O606" s="8" t="s">
        <v>4609</v>
      </c>
      <c r="P606" s="9" t="s">
        <v>73</v>
      </c>
      <c r="Q606" s="10">
        <v>98</v>
      </c>
      <c r="R606" s="6">
        <v>12</v>
      </c>
      <c r="S606" s="6" t="s">
        <v>656</v>
      </c>
      <c r="T606" s="6" t="s">
        <v>204</v>
      </c>
      <c r="U606" s="6" t="s">
        <v>205</v>
      </c>
      <c r="V606" s="6" t="s">
        <v>102</v>
      </c>
      <c r="W606" s="6" t="s">
        <v>68</v>
      </c>
      <c r="X606" s="6">
        <v>2017</v>
      </c>
      <c r="Y606" s="6">
        <v>321151</v>
      </c>
      <c r="Z606" s="6" t="s">
        <v>889</v>
      </c>
      <c r="AA606" s="6">
        <v>212500</v>
      </c>
      <c r="AB606" s="6">
        <v>108651</v>
      </c>
      <c r="AC606" s="6" t="s">
        <v>69</v>
      </c>
      <c r="AD606" s="6" t="s">
        <v>4610</v>
      </c>
      <c r="AE606" s="6">
        <v>321151</v>
      </c>
      <c r="AF606" s="6" t="s">
        <v>165</v>
      </c>
      <c r="AG606" s="6">
        <v>31989559</v>
      </c>
      <c r="AH606" s="6">
        <v>2020</v>
      </c>
      <c r="AI606" s="6" t="s">
        <v>392</v>
      </c>
      <c r="AJ606" s="6" t="s">
        <v>3141</v>
      </c>
      <c r="AK606" s="6" t="s">
        <v>4611</v>
      </c>
      <c r="AL606" s="9" t="s">
        <v>73</v>
      </c>
      <c r="AM606" s="10">
        <v>97</v>
      </c>
      <c r="AN606" s="6" t="s">
        <v>4612</v>
      </c>
      <c r="AO606" s="9" t="s">
        <v>73</v>
      </c>
      <c r="AP606" s="10">
        <v>98</v>
      </c>
      <c r="AQ606" s="6" t="str">
        <f t="shared" si="19"/>
        <v>ff</v>
      </c>
    </row>
    <row r="607" spans="1:53" ht="15.75" customHeight="1">
      <c r="A607" s="6">
        <f t="shared" ca="1" si="18"/>
        <v>0.34197862237131016</v>
      </c>
      <c r="B607" s="6" t="s">
        <v>182</v>
      </c>
      <c r="C607" s="6">
        <v>9230385</v>
      </c>
      <c r="D607" s="7">
        <v>42795</v>
      </c>
      <c r="E607" s="6" t="s">
        <v>76</v>
      </c>
      <c r="F607" s="6" t="s">
        <v>4613</v>
      </c>
      <c r="G607" s="6">
        <v>5</v>
      </c>
      <c r="H607" s="6" t="s">
        <v>58</v>
      </c>
      <c r="I607" s="6" t="s">
        <v>185</v>
      </c>
      <c r="J607" s="6">
        <v>17680</v>
      </c>
      <c r="K607" s="6">
        <v>10</v>
      </c>
      <c r="L607" s="7">
        <v>39197</v>
      </c>
      <c r="M607" s="7">
        <v>43524</v>
      </c>
      <c r="N607" s="6" t="s">
        <v>549</v>
      </c>
      <c r="O607" s="8" t="s">
        <v>398</v>
      </c>
      <c r="P607" s="9" t="s">
        <v>62</v>
      </c>
      <c r="Q607" s="10">
        <v>99</v>
      </c>
      <c r="R607" s="6">
        <v>3</v>
      </c>
      <c r="S607" s="6" t="s">
        <v>1301</v>
      </c>
      <c r="T607" s="6" t="s">
        <v>1302</v>
      </c>
      <c r="U607" s="6" t="s">
        <v>412</v>
      </c>
      <c r="V607" s="6" t="s">
        <v>218</v>
      </c>
      <c r="W607" s="6" t="s">
        <v>68</v>
      </c>
      <c r="X607" s="6">
        <v>2017</v>
      </c>
      <c r="Y607" s="6">
        <v>375000</v>
      </c>
      <c r="Z607" s="6" t="s">
        <v>182</v>
      </c>
      <c r="AA607" s="6">
        <v>250000</v>
      </c>
      <c r="AB607" s="6">
        <v>125000</v>
      </c>
      <c r="AC607" s="6" t="s">
        <v>69</v>
      </c>
      <c r="AD607" s="6" t="s">
        <v>4614</v>
      </c>
      <c r="AE607" s="6">
        <v>375000</v>
      </c>
      <c r="AF607" s="6" t="s">
        <v>165</v>
      </c>
      <c r="AG607" s="6">
        <v>33071035</v>
      </c>
      <c r="AH607" s="6">
        <v>2021</v>
      </c>
      <c r="AI607" s="6" t="s">
        <v>392</v>
      </c>
      <c r="AJ607" s="6" t="s">
        <v>4615</v>
      </c>
      <c r="AK607" s="6" t="s">
        <v>588</v>
      </c>
      <c r="AL607" s="9" t="s">
        <v>62</v>
      </c>
      <c r="AM607" s="10">
        <v>99</v>
      </c>
      <c r="AN607" s="6" t="s">
        <v>961</v>
      </c>
      <c r="AO607" s="9" t="s">
        <v>62</v>
      </c>
      <c r="AP607" s="10">
        <v>99</v>
      </c>
      <c r="AQ607" s="6" t="str">
        <f t="shared" si="19"/>
        <v>mm</v>
      </c>
    </row>
    <row r="608" spans="1:53" ht="15.75" customHeight="1">
      <c r="A608" s="6">
        <f t="shared" ca="1" si="18"/>
        <v>0.57164510350244624</v>
      </c>
      <c r="B608" s="6" t="s">
        <v>92</v>
      </c>
      <c r="C608" s="6">
        <v>9256518</v>
      </c>
      <c r="D608" s="7">
        <v>42845</v>
      </c>
      <c r="E608" s="6" t="s">
        <v>4616</v>
      </c>
      <c r="F608" s="6" t="s">
        <v>4617</v>
      </c>
      <c r="G608" s="6">
        <v>5</v>
      </c>
      <c r="H608" s="6" t="s">
        <v>58</v>
      </c>
      <c r="I608" s="6" t="s">
        <v>95</v>
      </c>
      <c r="J608" s="6">
        <v>76927</v>
      </c>
      <c r="K608" s="6">
        <v>5</v>
      </c>
      <c r="L608" s="7">
        <v>41456</v>
      </c>
      <c r="M608" s="7">
        <v>43220</v>
      </c>
      <c r="N608" s="6" t="s">
        <v>4618</v>
      </c>
      <c r="O608" s="8" t="s">
        <v>98</v>
      </c>
      <c r="P608" s="9" t="s">
        <v>62</v>
      </c>
      <c r="Q608" s="10">
        <v>99</v>
      </c>
      <c r="R608" s="6">
        <v>16</v>
      </c>
      <c r="S608" s="6" t="s">
        <v>4619</v>
      </c>
      <c r="T608" s="6" t="s">
        <v>4620</v>
      </c>
      <c r="U608" s="6" t="s">
        <v>149</v>
      </c>
      <c r="V608" s="6" t="s">
        <v>322</v>
      </c>
      <c r="W608" s="6" t="s">
        <v>68</v>
      </c>
      <c r="X608" s="6">
        <v>2017</v>
      </c>
      <c r="Y608" s="6">
        <v>217995</v>
      </c>
      <c r="Z608" s="6" t="s">
        <v>92</v>
      </c>
      <c r="AA608" s="6">
        <v>145250</v>
      </c>
      <c r="AB608" s="6">
        <v>72745</v>
      </c>
      <c r="AC608" s="6" t="s">
        <v>69</v>
      </c>
      <c r="AD608" s="6" t="s">
        <v>4621</v>
      </c>
      <c r="AE608" s="6">
        <v>217995</v>
      </c>
      <c r="AF608" s="6" t="s">
        <v>165</v>
      </c>
      <c r="AG608" s="6">
        <v>29369522</v>
      </c>
      <c r="AH608" s="6">
        <v>2018</v>
      </c>
      <c r="AI608" s="6" t="s">
        <v>392</v>
      </c>
      <c r="AJ608" s="6" t="s">
        <v>4622</v>
      </c>
      <c r="AK608" s="6" t="s">
        <v>361</v>
      </c>
      <c r="AL608" s="9" t="s">
        <v>62</v>
      </c>
      <c r="AM608" s="10">
        <v>99</v>
      </c>
      <c r="AN608" s="6" t="s">
        <v>392</v>
      </c>
      <c r="AO608" s="9" t="s">
        <v>116</v>
      </c>
      <c r="AP608" s="9" t="s">
        <v>116</v>
      </c>
      <c r="AQ608" s="6" t="str">
        <f t="shared" si="19"/>
        <v>Missing</v>
      </c>
    </row>
    <row r="609" spans="1:53" ht="15.75" customHeight="1">
      <c r="A609" s="6">
        <f t="shared" ca="1" si="18"/>
        <v>0.65456154478737993</v>
      </c>
      <c r="B609" s="6" t="s">
        <v>55</v>
      </c>
      <c r="C609" s="6">
        <v>9258505</v>
      </c>
      <c r="D609" s="7">
        <v>42843</v>
      </c>
      <c r="E609" s="6" t="s">
        <v>56</v>
      </c>
      <c r="F609" s="6" t="s">
        <v>4623</v>
      </c>
      <c r="G609" s="6">
        <v>5</v>
      </c>
      <c r="H609" s="6" t="s">
        <v>58</v>
      </c>
      <c r="I609" s="6" t="s">
        <v>59</v>
      </c>
      <c r="J609" s="6">
        <v>92838</v>
      </c>
      <c r="K609" s="6">
        <v>3</v>
      </c>
      <c r="L609" s="7">
        <v>42125</v>
      </c>
      <c r="M609" s="7">
        <v>43585</v>
      </c>
      <c r="N609" s="6" t="s">
        <v>2564</v>
      </c>
      <c r="O609" s="8" t="s">
        <v>4625</v>
      </c>
      <c r="P609" s="9" t="s">
        <v>62</v>
      </c>
      <c r="Q609" s="10">
        <v>100</v>
      </c>
      <c r="R609" s="6">
        <v>8</v>
      </c>
      <c r="S609" s="6" t="s">
        <v>2448</v>
      </c>
      <c r="T609" s="6" t="s">
        <v>472</v>
      </c>
      <c r="U609" s="6" t="s">
        <v>311</v>
      </c>
      <c r="V609" s="6" t="s">
        <v>473</v>
      </c>
      <c r="W609" s="6" t="s">
        <v>68</v>
      </c>
      <c r="X609" s="6">
        <v>2017</v>
      </c>
      <c r="Y609" s="6">
        <v>511798</v>
      </c>
      <c r="Z609" s="6" t="s">
        <v>55</v>
      </c>
      <c r="AA609" s="6">
        <v>302905</v>
      </c>
      <c r="AB609" s="6">
        <v>208893</v>
      </c>
      <c r="AC609" s="6" t="s">
        <v>69</v>
      </c>
      <c r="AD609" s="6" t="s">
        <v>4626</v>
      </c>
      <c r="AE609" s="6">
        <v>511798</v>
      </c>
      <c r="AF609" s="6" t="s">
        <v>165</v>
      </c>
      <c r="AG609" s="6">
        <v>33935624</v>
      </c>
      <c r="AH609" s="6">
        <v>2021</v>
      </c>
      <c r="AI609" s="6">
        <v>1</v>
      </c>
      <c r="AJ609" s="6" t="s">
        <v>4627</v>
      </c>
      <c r="AK609" s="6" t="s">
        <v>4628</v>
      </c>
      <c r="AL609" s="9" t="s">
        <v>62</v>
      </c>
      <c r="AM609" s="10">
        <v>99</v>
      </c>
      <c r="AN609" s="6" t="s">
        <v>4629</v>
      </c>
      <c r="AO609" s="9" t="s">
        <v>62</v>
      </c>
      <c r="AP609" s="10">
        <v>100</v>
      </c>
      <c r="AQ609" s="6" t="str">
        <f t="shared" si="19"/>
        <v>mm</v>
      </c>
      <c r="AR609" s="6">
        <v>1</v>
      </c>
      <c r="AS609" s="6">
        <v>0</v>
      </c>
      <c r="AT609" s="6">
        <v>0</v>
      </c>
      <c r="AU609" s="6">
        <v>0</v>
      </c>
      <c r="AV609" s="6">
        <v>0</v>
      </c>
      <c r="AW609" s="6">
        <v>0</v>
      </c>
      <c r="AX609" s="6">
        <v>0</v>
      </c>
      <c r="AY609" s="6">
        <v>0</v>
      </c>
      <c r="AZ609" s="6" t="s">
        <v>197</v>
      </c>
      <c r="BA609" s="6" t="s">
        <v>4630</v>
      </c>
    </row>
    <row r="610" spans="1:53" ht="15.75" customHeight="1">
      <c r="A610" s="6">
        <f t="shared" ca="1" si="18"/>
        <v>0.1693295134574897</v>
      </c>
      <c r="B610" s="6" t="s">
        <v>303</v>
      </c>
      <c r="C610" s="6">
        <v>9507824</v>
      </c>
      <c r="D610" s="7">
        <v>43269</v>
      </c>
      <c r="E610" s="6" t="s">
        <v>56</v>
      </c>
      <c r="F610" s="6" t="s">
        <v>4631</v>
      </c>
      <c r="G610" s="6">
        <v>5</v>
      </c>
      <c r="H610" s="6" t="s">
        <v>58</v>
      </c>
      <c r="I610" s="6" t="s">
        <v>305</v>
      </c>
      <c r="J610" s="6">
        <v>102934</v>
      </c>
      <c r="K610" s="6">
        <v>5</v>
      </c>
      <c r="L610" s="7">
        <v>41821</v>
      </c>
      <c r="M610" s="7">
        <v>44012</v>
      </c>
      <c r="N610" s="6" t="s">
        <v>864</v>
      </c>
      <c r="O610" s="8" t="s">
        <v>4597</v>
      </c>
      <c r="P610" s="9" t="s">
        <v>73</v>
      </c>
      <c r="Q610" s="10">
        <v>71</v>
      </c>
      <c r="R610" s="6">
        <v>10</v>
      </c>
      <c r="S610" s="6" t="s">
        <v>4633</v>
      </c>
      <c r="T610" s="6" t="s">
        <v>400</v>
      </c>
      <c r="U610" s="6" t="s">
        <v>401</v>
      </c>
      <c r="V610" s="6" t="s">
        <v>85</v>
      </c>
      <c r="W610" s="6" t="s">
        <v>68</v>
      </c>
      <c r="X610" s="6">
        <v>2018</v>
      </c>
      <c r="Y610" s="6">
        <v>412047</v>
      </c>
      <c r="Z610" s="6" t="s">
        <v>303</v>
      </c>
      <c r="AA610" s="6">
        <v>289163</v>
      </c>
      <c r="AB610" s="6">
        <v>122884</v>
      </c>
      <c r="AC610" s="6" t="s">
        <v>69</v>
      </c>
      <c r="AD610" s="6" t="s">
        <v>4634</v>
      </c>
      <c r="AE610" s="6">
        <v>412047</v>
      </c>
      <c r="AF610" s="6" t="s">
        <v>165</v>
      </c>
      <c r="AG610" s="6">
        <v>37424454</v>
      </c>
      <c r="AH610" s="6">
        <v>2023</v>
      </c>
      <c r="AI610" s="6">
        <v>1</v>
      </c>
      <c r="AJ610" s="6" t="s">
        <v>4635</v>
      </c>
      <c r="AK610" s="6" t="s">
        <v>4636</v>
      </c>
      <c r="AL610" s="9" t="s">
        <v>62</v>
      </c>
      <c r="AM610" s="10">
        <v>98</v>
      </c>
      <c r="AN610" s="6" t="s">
        <v>4600</v>
      </c>
      <c r="AO610" s="9" t="s">
        <v>73</v>
      </c>
      <c r="AP610" s="10">
        <v>71</v>
      </c>
      <c r="AQ610" s="6" t="str">
        <f t="shared" si="19"/>
        <v>mf</v>
      </c>
      <c r="AR610" s="6">
        <v>0</v>
      </c>
      <c r="AS610" s="6">
        <v>0</v>
      </c>
      <c r="AT610" s="6">
        <v>0</v>
      </c>
      <c r="AU610" s="6">
        <v>0</v>
      </c>
      <c r="AV610" s="6">
        <v>0</v>
      </c>
      <c r="AW610" s="6">
        <v>0</v>
      </c>
      <c r="AX610" s="6">
        <v>0</v>
      </c>
      <c r="AY610" s="6">
        <v>1</v>
      </c>
      <c r="AZ610" s="6" t="s">
        <v>197</v>
      </c>
      <c r="BA610" s="6" t="s">
        <v>4637</v>
      </c>
    </row>
    <row r="611" spans="1:53" ht="15.75" customHeight="1">
      <c r="A611" s="6">
        <f t="shared" ca="1" si="18"/>
        <v>0.72221049620138678</v>
      </c>
      <c r="B611" s="6" t="s">
        <v>127</v>
      </c>
      <c r="C611" s="6">
        <v>9447212</v>
      </c>
      <c r="D611" s="7">
        <v>43181</v>
      </c>
      <c r="E611" s="6" t="s">
        <v>56</v>
      </c>
      <c r="F611" s="6" t="s">
        <v>4638</v>
      </c>
      <c r="G611" s="6">
        <v>5</v>
      </c>
      <c r="H611" s="6" t="s">
        <v>58</v>
      </c>
      <c r="I611" s="6" t="s">
        <v>130</v>
      </c>
      <c r="J611" s="6">
        <v>66332</v>
      </c>
      <c r="K611" s="6">
        <v>15</v>
      </c>
      <c r="L611" s="7">
        <v>37316</v>
      </c>
      <c r="M611" s="7">
        <v>43921</v>
      </c>
      <c r="N611" s="6" t="s">
        <v>4569</v>
      </c>
      <c r="O611" s="8" t="s">
        <v>1104</v>
      </c>
      <c r="P611" s="9" t="s">
        <v>62</v>
      </c>
      <c r="Q611" s="10">
        <v>80</v>
      </c>
      <c r="R611" s="6">
        <v>30</v>
      </c>
      <c r="S611" s="6" t="s">
        <v>747</v>
      </c>
      <c r="T611" s="6" t="s">
        <v>748</v>
      </c>
      <c r="U611" s="6" t="s">
        <v>176</v>
      </c>
      <c r="V611" s="6" t="s">
        <v>67</v>
      </c>
      <c r="W611" s="6" t="s">
        <v>68</v>
      </c>
      <c r="X611" s="6">
        <v>2018</v>
      </c>
      <c r="Y611" s="6">
        <v>506652</v>
      </c>
      <c r="Z611" s="6" t="s">
        <v>127</v>
      </c>
      <c r="AA611" s="6">
        <v>318649</v>
      </c>
      <c r="AB611" s="6">
        <v>188003</v>
      </c>
      <c r="AC611" s="6" t="s">
        <v>69</v>
      </c>
      <c r="AD611" s="6" t="s">
        <v>4640</v>
      </c>
      <c r="AE611" s="6">
        <v>506652</v>
      </c>
      <c r="AF611" s="6" t="s">
        <v>165</v>
      </c>
      <c r="AG611" s="6">
        <v>31772302</v>
      </c>
      <c r="AH611" s="6">
        <v>2021</v>
      </c>
      <c r="AI611" s="6">
        <v>1</v>
      </c>
      <c r="AJ611" s="6" t="s">
        <v>4641</v>
      </c>
      <c r="AK611" s="6" t="s">
        <v>4642</v>
      </c>
      <c r="AL611" s="9" t="s">
        <v>62</v>
      </c>
      <c r="AM611" s="10">
        <v>83</v>
      </c>
      <c r="AN611" s="6" t="s">
        <v>4643</v>
      </c>
      <c r="AO611" s="9" t="s">
        <v>73</v>
      </c>
      <c r="AP611" s="10">
        <v>61</v>
      </c>
      <c r="AQ611" s="6" t="str">
        <f t="shared" si="19"/>
        <v>mf</v>
      </c>
      <c r="AR611" s="6">
        <v>0</v>
      </c>
      <c r="AS611" s="6">
        <v>0</v>
      </c>
      <c r="AT611" s="6">
        <v>0</v>
      </c>
      <c r="AU611" s="6">
        <v>0</v>
      </c>
      <c r="AV611" s="6">
        <v>0</v>
      </c>
      <c r="AW611" s="6">
        <v>0</v>
      </c>
      <c r="AX611" s="6">
        <v>0</v>
      </c>
      <c r="AY611" s="6">
        <v>1</v>
      </c>
      <c r="AZ611" s="6" t="s">
        <v>197</v>
      </c>
      <c r="BA611" s="6" t="s">
        <v>4644</v>
      </c>
    </row>
    <row r="612" spans="1:53" ht="15.75" customHeight="1">
      <c r="A612" s="6">
        <f t="shared" ca="1" si="18"/>
        <v>3.1840502636470203E-2</v>
      </c>
      <c r="B612" s="6" t="s">
        <v>254</v>
      </c>
      <c r="C612" s="6">
        <v>9501719</v>
      </c>
      <c r="D612" s="7">
        <v>43235</v>
      </c>
      <c r="E612" s="6" t="s">
        <v>56</v>
      </c>
      <c r="F612" s="6" t="s">
        <v>4645</v>
      </c>
      <c r="G612" s="6">
        <v>5</v>
      </c>
      <c r="H612" s="6" t="s">
        <v>58</v>
      </c>
      <c r="I612" s="6" t="s">
        <v>256</v>
      </c>
      <c r="J612" s="6">
        <v>53396</v>
      </c>
      <c r="K612" s="6">
        <v>29</v>
      </c>
      <c r="L612" s="7">
        <v>33390</v>
      </c>
      <c r="M612" s="7">
        <v>43616</v>
      </c>
      <c r="N612" s="6" t="s">
        <v>1307</v>
      </c>
      <c r="O612" s="8" t="s">
        <v>1615</v>
      </c>
      <c r="P612" s="9" t="s">
        <v>62</v>
      </c>
      <c r="Q612" s="10">
        <v>99</v>
      </c>
      <c r="R612" s="6">
        <v>6</v>
      </c>
      <c r="S612" s="6" t="s">
        <v>333</v>
      </c>
      <c r="T612" s="6" t="s">
        <v>334</v>
      </c>
      <c r="U612" s="6" t="s">
        <v>335</v>
      </c>
      <c r="V612" s="6" t="s">
        <v>296</v>
      </c>
      <c r="W612" s="6" t="s">
        <v>68</v>
      </c>
      <c r="X612" s="6">
        <v>2018</v>
      </c>
      <c r="Y612" s="6">
        <v>841973</v>
      </c>
      <c r="Z612" s="6" t="s">
        <v>254</v>
      </c>
      <c r="AA612" s="6">
        <v>566507</v>
      </c>
      <c r="AB612" s="6">
        <v>275466</v>
      </c>
      <c r="AC612" s="6" t="s">
        <v>69</v>
      </c>
      <c r="AD612" s="6" t="s">
        <v>4646</v>
      </c>
      <c r="AE612" s="6">
        <v>841973</v>
      </c>
      <c r="AF612" s="6" t="s">
        <v>165</v>
      </c>
      <c r="AG612" s="6">
        <v>31679454</v>
      </c>
      <c r="AH612" s="6">
        <v>2020</v>
      </c>
      <c r="AI612" s="6" t="s">
        <v>392</v>
      </c>
      <c r="AJ612" s="6" t="s">
        <v>4647</v>
      </c>
      <c r="AK612" s="6" t="s">
        <v>4648</v>
      </c>
      <c r="AL612" s="9" t="s">
        <v>62</v>
      </c>
      <c r="AM612" s="10">
        <v>97</v>
      </c>
      <c r="AN612" s="6" t="s">
        <v>4649</v>
      </c>
      <c r="AO612" s="9" t="s">
        <v>62</v>
      </c>
      <c r="AP612" s="10">
        <v>99</v>
      </c>
      <c r="AQ612" s="6" t="str">
        <f t="shared" si="19"/>
        <v>mm</v>
      </c>
    </row>
    <row r="613" spans="1:53" ht="15.75" customHeight="1">
      <c r="A613" s="6">
        <f t="shared" ca="1" si="18"/>
        <v>9.5031775536229435E-2</v>
      </c>
      <c r="B613" s="6" t="s">
        <v>92</v>
      </c>
      <c r="C613" s="6">
        <v>9269901</v>
      </c>
      <c r="D613" s="7">
        <v>42854</v>
      </c>
      <c r="E613" s="6" t="s">
        <v>76</v>
      </c>
      <c r="F613" s="6" t="s">
        <v>4650</v>
      </c>
      <c r="G613" s="6">
        <v>5</v>
      </c>
      <c r="H613" s="6" t="s">
        <v>58</v>
      </c>
      <c r="I613" s="6" t="s">
        <v>95</v>
      </c>
      <c r="J613" s="6">
        <v>75865</v>
      </c>
      <c r="K613" s="6">
        <v>5</v>
      </c>
      <c r="L613" s="7">
        <v>41475</v>
      </c>
      <c r="M613" s="7">
        <v>43769</v>
      </c>
      <c r="N613" s="6" t="s">
        <v>2308</v>
      </c>
      <c r="O613" s="8" t="s">
        <v>4652</v>
      </c>
      <c r="P613" s="9" t="s">
        <v>73</v>
      </c>
      <c r="Q613" s="10">
        <v>98</v>
      </c>
      <c r="R613" s="6">
        <v>50</v>
      </c>
      <c r="S613" s="6" t="s">
        <v>357</v>
      </c>
      <c r="T613" s="6" t="s">
        <v>358</v>
      </c>
      <c r="U613" s="6" t="s">
        <v>149</v>
      </c>
      <c r="V613" s="6" t="s">
        <v>85</v>
      </c>
      <c r="W613" s="6" t="s">
        <v>68</v>
      </c>
      <c r="X613" s="6">
        <v>2017</v>
      </c>
      <c r="Y613" s="6">
        <v>572950</v>
      </c>
      <c r="Z613" s="6" t="s">
        <v>92</v>
      </c>
      <c r="AA613" s="6">
        <v>369645</v>
      </c>
      <c r="AB613" s="6">
        <v>203305</v>
      </c>
      <c r="AC613" s="6" t="s">
        <v>69</v>
      </c>
      <c r="AD613" s="6" t="s">
        <v>4653</v>
      </c>
      <c r="AE613" s="6">
        <v>572950</v>
      </c>
      <c r="AF613" s="6" t="s">
        <v>372</v>
      </c>
      <c r="AG613" s="6">
        <v>33838454</v>
      </c>
      <c r="AH613" s="6">
        <v>2021</v>
      </c>
      <c r="AI613" s="6">
        <v>1</v>
      </c>
      <c r="AJ613" s="6" t="s">
        <v>4654</v>
      </c>
      <c r="AK613" s="6" t="s">
        <v>4655</v>
      </c>
      <c r="AL613" s="9" t="s">
        <v>73</v>
      </c>
      <c r="AM613" s="10">
        <v>99</v>
      </c>
      <c r="AN613" s="6" t="s">
        <v>4656</v>
      </c>
      <c r="AO613" s="9" t="s">
        <v>73</v>
      </c>
      <c r="AP613" s="10">
        <v>98</v>
      </c>
      <c r="AQ613" s="6" t="str">
        <f t="shared" si="19"/>
        <v>ff</v>
      </c>
      <c r="AR613" s="6">
        <v>0</v>
      </c>
      <c r="AS613" s="6">
        <v>0</v>
      </c>
      <c r="AT613" s="6">
        <v>1</v>
      </c>
      <c r="AU613" s="6">
        <v>1</v>
      </c>
      <c r="AV613" s="6">
        <v>1</v>
      </c>
      <c r="AW613" s="6">
        <v>1</v>
      </c>
      <c r="AX613" s="6">
        <v>0</v>
      </c>
      <c r="AY613" s="6">
        <v>0</v>
      </c>
      <c r="AZ613" s="6" t="s">
        <v>90</v>
      </c>
      <c r="BA613" s="6" t="s">
        <v>4657</v>
      </c>
    </row>
    <row r="614" spans="1:53" ht="15.75" customHeight="1">
      <c r="A614" s="6">
        <f t="shared" ca="1" si="18"/>
        <v>0.63791078427676495</v>
      </c>
      <c r="B614" s="6" t="s">
        <v>241</v>
      </c>
      <c r="C614" s="6">
        <v>9524776</v>
      </c>
      <c r="D614" s="7">
        <v>43265</v>
      </c>
      <c r="E614" s="6" t="s">
        <v>4658</v>
      </c>
      <c r="F614" s="6" t="s">
        <v>4659</v>
      </c>
      <c r="G614" s="6">
        <v>5</v>
      </c>
      <c r="H614" s="6" t="s">
        <v>58</v>
      </c>
      <c r="I614" s="6" t="s">
        <v>243</v>
      </c>
      <c r="J614" s="6">
        <v>129875</v>
      </c>
      <c r="K614" s="6">
        <v>3</v>
      </c>
      <c r="L614" s="7">
        <v>42614</v>
      </c>
      <c r="M614" s="7">
        <v>44012</v>
      </c>
      <c r="N614" s="6" t="s">
        <v>4660</v>
      </c>
      <c r="O614" s="8" t="s">
        <v>4662</v>
      </c>
      <c r="P614" s="9" t="s">
        <v>62</v>
      </c>
      <c r="Q614" s="10">
        <v>89</v>
      </c>
      <c r="R614" s="6">
        <v>3</v>
      </c>
      <c r="S614" s="6" t="s">
        <v>1836</v>
      </c>
      <c r="T614" s="6" t="s">
        <v>1584</v>
      </c>
      <c r="U614" s="6" t="s">
        <v>1837</v>
      </c>
      <c r="V614" s="6" t="s">
        <v>67</v>
      </c>
      <c r="W614" s="6" t="s">
        <v>68</v>
      </c>
      <c r="X614" s="6">
        <v>2018</v>
      </c>
      <c r="Y614" s="6">
        <v>509422</v>
      </c>
      <c r="Z614" s="6" t="s">
        <v>241</v>
      </c>
      <c r="AA614" s="6">
        <v>334750</v>
      </c>
      <c r="AB614" s="6">
        <v>174672</v>
      </c>
      <c r="AC614" s="6" t="s">
        <v>69</v>
      </c>
      <c r="AD614" s="6" t="s">
        <v>4663</v>
      </c>
      <c r="AE614" s="6">
        <v>509422</v>
      </c>
      <c r="AF614" s="6" t="s">
        <v>372</v>
      </c>
      <c r="AG614" s="6">
        <v>38891019</v>
      </c>
      <c r="AH614" s="6">
        <v>2024</v>
      </c>
      <c r="AI614" s="6">
        <v>1</v>
      </c>
      <c r="AJ614" s="6" t="s">
        <v>4420</v>
      </c>
      <c r="AK614" s="6" t="s">
        <v>4664</v>
      </c>
      <c r="AL614" s="9" t="s">
        <v>62</v>
      </c>
      <c r="AM614" s="10">
        <v>99</v>
      </c>
      <c r="AN614" s="6" t="s">
        <v>4665</v>
      </c>
      <c r="AO614" s="9" t="s">
        <v>62</v>
      </c>
      <c r="AP614" s="10">
        <v>89</v>
      </c>
      <c r="AQ614" s="6" t="str">
        <f t="shared" si="19"/>
        <v>mm</v>
      </c>
      <c r="AR614" s="6">
        <v>0</v>
      </c>
      <c r="AS614" s="6">
        <v>0</v>
      </c>
      <c r="AT614" s="6">
        <v>0</v>
      </c>
      <c r="AU614" s="6">
        <v>0</v>
      </c>
      <c r="AV614" s="6">
        <v>0</v>
      </c>
      <c r="AW614" s="6">
        <v>0</v>
      </c>
      <c r="AX614" s="6">
        <v>0</v>
      </c>
      <c r="AY614" s="6">
        <v>1</v>
      </c>
      <c r="AZ614" s="6" t="s">
        <v>90</v>
      </c>
      <c r="BA614" s="6" t="s">
        <v>4666</v>
      </c>
    </row>
    <row r="615" spans="1:53" ht="15.75" customHeight="1">
      <c r="A615" s="6">
        <f t="shared" ca="1" si="18"/>
        <v>0.76690557528954373</v>
      </c>
      <c r="B615" s="6" t="s">
        <v>254</v>
      </c>
      <c r="C615" s="6">
        <v>9387448</v>
      </c>
      <c r="D615" s="7">
        <v>43067</v>
      </c>
      <c r="E615" s="6" t="s">
        <v>56</v>
      </c>
      <c r="F615" s="6" t="s">
        <v>4667</v>
      </c>
      <c r="G615" s="6">
        <v>5</v>
      </c>
      <c r="H615" s="6" t="s">
        <v>58</v>
      </c>
      <c r="I615" s="6" t="s">
        <v>256</v>
      </c>
      <c r="J615" s="6">
        <v>59290</v>
      </c>
      <c r="K615" s="6">
        <v>16</v>
      </c>
      <c r="L615" s="7">
        <v>36281</v>
      </c>
      <c r="M615" s="7">
        <v>43799</v>
      </c>
      <c r="N615" s="6" t="s">
        <v>2257</v>
      </c>
      <c r="O615" s="8" t="s">
        <v>4668</v>
      </c>
      <c r="P615" s="9" t="s">
        <v>73</v>
      </c>
      <c r="Q615" s="10">
        <v>92</v>
      </c>
      <c r="R615" s="6">
        <v>1</v>
      </c>
      <c r="S615" s="6" t="s">
        <v>825</v>
      </c>
      <c r="T615" s="6" t="s">
        <v>826</v>
      </c>
      <c r="U615" s="6" t="s">
        <v>827</v>
      </c>
      <c r="V615" s="6" t="s">
        <v>67</v>
      </c>
      <c r="W615" s="6" t="s">
        <v>68</v>
      </c>
      <c r="X615" s="6">
        <v>2018</v>
      </c>
      <c r="Y615" s="6">
        <v>609666</v>
      </c>
      <c r="Z615" s="6" t="s">
        <v>254</v>
      </c>
      <c r="AA615" s="6">
        <v>495867</v>
      </c>
      <c r="AB615" s="6">
        <v>113799</v>
      </c>
      <c r="AC615" s="6" t="s">
        <v>69</v>
      </c>
      <c r="AD615" s="6" t="s">
        <v>4669</v>
      </c>
      <c r="AE615" s="6">
        <v>609666</v>
      </c>
      <c r="AF615" s="6" t="s">
        <v>165</v>
      </c>
      <c r="AG615" s="6">
        <v>37919451</v>
      </c>
      <c r="AH615" s="6">
        <v>2023</v>
      </c>
      <c r="AI615" s="6">
        <v>0</v>
      </c>
      <c r="AJ615" s="6" t="s">
        <v>4670</v>
      </c>
      <c r="AK615" s="6" t="s">
        <v>1118</v>
      </c>
      <c r="AL615" s="9" t="s">
        <v>62</v>
      </c>
      <c r="AM615" s="10">
        <v>99</v>
      </c>
      <c r="AN615" s="6" t="s">
        <v>2239</v>
      </c>
      <c r="AO615" s="9" t="s">
        <v>62</v>
      </c>
      <c r="AP615" s="10">
        <v>99</v>
      </c>
      <c r="AQ615" s="6" t="str">
        <f t="shared" si="19"/>
        <v>mm</v>
      </c>
    </row>
    <row r="616" spans="1:53" ht="15.75" customHeight="1">
      <c r="A616" s="6">
        <f t="shared" ca="1" si="18"/>
        <v>0.33100369593105183</v>
      </c>
      <c r="B616" s="6" t="s">
        <v>241</v>
      </c>
      <c r="C616" s="6">
        <v>9417961</v>
      </c>
      <c r="D616" s="7">
        <v>43093</v>
      </c>
      <c r="E616" s="6" t="s">
        <v>76</v>
      </c>
      <c r="F616" s="6" t="s">
        <v>4671</v>
      </c>
      <c r="G616" s="6">
        <v>5</v>
      </c>
      <c r="H616" s="6" t="s">
        <v>58</v>
      </c>
      <c r="I616" s="6" t="s">
        <v>243</v>
      </c>
      <c r="J616" s="6">
        <v>117888</v>
      </c>
      <c r="K616" s="6">
        <v>5</v>
      </c>
      <c r="L616" s="7">
        <v>41674</v>
      </c>
      <c r="M616" s="7">
        <v>43861</v>
      </c>
      <c r="N616" s="6" t="s">
        <v>4492</v>
      </c>
      <c r="O616" s="8" t="s">
        <v>98</v>
      </c>
      <c r="P616" s="9" t="s">
        <v>62</v>
      </c>
      <c r="Q616" s="10">
        <v>99</v>
      </c>
      <c r="R616" s="6">
        <v>5</v>
      </c>
      <c r="S616" s="6" t="s">
        <v>1197</v>
      </c>
      <c r="T616" s="6" t="s">
        <v>584</v>
      </c>
      <c r="U616" s="6" t="s">
        <v>585</v>
      </c>
      <c r="V616" s="6" t="s">
        <v>67</v>
      </c>
      <c r="W616" s="6" t="s">
        <v>68</v>
      </c>
      <c r="X616" s="6">
        <v>2018</v>
      </c>
      <c r="Y616" s="6">
        <v>658634</v>
      </c>
      <c r="Z616" s="6" t="s">
        <v>241</v>
      </c>
      <c r="AA616" s="6">
        <v>434744</v>
      </c>
      <c r="AB616" s="6">
        <v>223890</v>
      </c>
      <c r="AC616" s="6" t="s">
        <v>69</v>
      </c>
      <c r="AD616" s="6" t="s">
        <v>4674</v>
      </c>
      <c r="AE616" s="6">
        <v>658634</v>
      </c>
      <c r="AF616" s="6" t="s">
        <v>165</v>
      </c>
      <c r="AG616" s="6">
        <v>38063266</v>
      </c>
      <c r="AH616" s="6">
        <v>2024</v>
      </c>
      <c r="AI616" s="6">
        <v>1</v>
      </c>
      <c r="AJ616" s="6" t="s">
        <v>4675</v>
      </c>
      <c r="AK616" s="6" t="s">
        <v>4676</v>
      </c>
      <c r="AL616" s="9" t="s">
        <v>73</v>
      </c>
      <c r="AM616" s="10">
        <v>82</v>
      </c>
      <c r="AN616" s="6" t="s">
        <v>4677</v>
      </c>
      <c r="AO616" s="9" t="s">
        <v>73</v>
      </c>
      <c r="AP616" s="10">
        <v>96</v>
      </c>
      <c r="AQ616" s="6" t="str">
        <f t="shared" si="19"/>
        <v>ff</v>
      </c>
      <c r="AR616" s="6">
        <v>0</v>
      </c>
      <c r="AS616" s="6">
        <v>0</v>
      </c>
      <c r="AT616" s="6">
        <v>1</v>
      </c>
      <c r="AU616" s="6">
        <v>1</v>
      </c>
      <c r="AV616" s="6">
        <v>0</v>
      </c>
      <c r="AW616" s="6">
        <v>0</v>
      </c>
      <c r="AX616" s="6">
        <v>0</v>
      </c>
      <c r="AY616" s="6">
        <v>0</v>
      </c>
      <c r="AZ616" s="6" t="s">
        <v>90</v>
      </c>
      <c r="BA616" s="6" t="s">
        <v>4678</v>
      </c>
    </row>
    <row r="617" spans="1:53" ht="15.75" customHeight="1">
      <c r="A617" s="6">
        <f t="shared" ca="1" si="18"/>
        <v>0.54230865622164015</v>
      </c>
      <c r="B617" s="6" t="s">
        <v>241</v>
      </c>
      <c r="C617" s="6">
        <v>9406971</v>
      </c>
      <c r="D617" s="7">
        <v>42839</v>
      </c>
      <c r="E617" s="6" t="s">
        <v>287</v>
      </c>
      <c r="F617" s="6" t="s">
        <v>4679</v>
      </c>
      <c r="G617" s="6">
        <v>7</v>
      </c>
      <c r="H617" s="6" t="s">
        <v>58</v>
      </c>
      <c r="I617" s="6" t="s">
        <v>243</v>
      </c>
      <c r="J617" s="6">
        <v>71165</v>
      </c>
      <c r="K617" s="6">
        <v>14</v>
      </c>
      <c r="L617" s="7">
        <v>42840</v>
      </c>
      <c r="M617" s="7">
        <v>43496</v>
      </c>
      <c r="N617" s="6" t="s">
        <v>1178</v>
      </c>
      <c r="O617" s="8" t="s">
        <v>4680</v>
      </c>
      <c r="P617" s="9" t="s">
        <v>62</v>
      </c>
      <c r="Q617" s="10">
        <v>99</v>
      </c>
      <c r="R617" s="6">
        <v>12</v>
      </c>
      <c r="S617" s="6" t="s">
        <v>3235</v>
      </c>
      <c r="T617" s="6" t="s">
        <v>217</v>
      </c>
      <c r="U617" s="6" t="s">
        <v>120</v>
      </c>
      <c r="V617" s="6" t="s">
        <v>67</v>
      </c>
      <c r="W617" s="6" t="s">
        <v>68</v>
      </c>
      <c r="X617" s="6">
        <v>2017</v>
      </c>
      <c r="Y617" s="6">
        <v>482511</v>
      </c>
      <c r="Z617" s="6" t="s">
        <v>241</v>
      </c>
      <c r="AA617" s="6">
        <v>287312</v>
      </c>
      <c r="AB617" s="6">
        <v>195199</v>
      </c>
      <c r="AC617" s="6" t="s">
        <v>69</v>
      </c>
      <c r="AD617" s="6" t="s">
        <v>4681</v>
      </c>
      <c r="AE617" s="6">
        <v>482511</v>
      </c>
      <c r="AF617" s="6" t="s">
        <v>165</v>
      </c>
      <c r="AG617" s="6">
        <v>31865383</v>
      </c>
      <c r="AH617" s="6">
        <v>2020</v>
      </c>
      <c r="AI617" s="6">
        <v>0</v>
      </c>
      <c r="AJ617" s="6" t="s">
        <v>2988</v>
      </c>
      <c r="AK617" s="6" t="s">
        <v>4682</v>
      </c>
      <c r="AL617" s="9" t="s">
        <v>62</v>
      </c>
      <c r="AM617" s="10">
        <v>100</v>
      </c>
      <c r="AN617" s="6" t="s">
        <v>4683</v>
      </c>
      <c r="AO617" s="9" t="s">
        <v>62</v>
      </c>
      <c r="AP617" s="10">
        <v>99</v>
      </c>
      <c r="AQ617" s="6" t="str">
        <f t="shared" si="19"/>
        <v>mm</v>
      </c>
    </row>
    <row r="618" spans="1:53" ht="15.75" customHeight="1">
      <c r="A618" s="6">
        <f t="shared" ca="1" si="18"/>
        <v>0.72144798844312585</v>
      </c>
      <c r="B618" s="6" t="s">
        <v>303</v>
      </c>
      <c r="C618" s="6">
        <v>9312791</v>
      </c>
      <c r="D618" s="7">
        <v>42907</v>
      </c>
      <c r="E618" s="6" t="s">
        <v>56</v>
      </c>
      <c r="F618" s="6" t="s">
        <v>4684</v>
      </c>
      <c r="G618" s="6">
        <v>5</v>
      </c>
      <c r="H618" s="6" t="s">
        <v>58</v>
      </c>
      <c r="I618" s="6" t="s">
        <v>305</v>
      </c>
      <c r="J618" s="6">
        <v>79902</v>
      </c>
      <c r="K618" s="6">
        <v>9</v>
      </c>
      <c r="L618" s="7">
        <v>39995</v>
      </c>
      <c r="M618" s="7">
        <v>43646</v>
      </c>
      <c r="N618" s="6" t="s">
        <v>4685</v>
      </c>
      <c r="O618" s="8" t="s">
        <v>202</v>
      </c>
      <c r="P618" s="9" t="s">
        <v>62</v>
      </c>
      <c r="Q618" s="10">
        <v>99</v>
      </c>
      <c r="R618" s="6">
        <v>5</v>
      </c>
      <c r="S618" s="6" t="s">
        <v>1197</v>
      </c>
      <c r="T618" s="6" t="s">
        <v>584</v>
      </c>
      <c r="U618" s="6" t="s">
        <v>585</v>
      </c>
      <c r="V618" s="6" t="s">
        <v>67</v>
      </c>
      <c r="W618" s="6" t="s">
        <v>68</v>
      </c>
      <c r="X618" s="6">
        <v>2017</v>
      </c>
      <c r="Y618" s="6">
        <v>336038</v>
      </c>
      <c r="Z618" s="6" t="s">
        <v>303</v>
      </c>
      <c r="AA618" s="6">
        <v>217500</v>
      </c>
      <c r="AB618" s="6">
        <v>118538</v>
      </c>
      <c r="AC618" s="6" t="s">
        <v>69</v>
      </c>
      <c r="AD618" s="6" t="s">
        <v>4687</v>
      </c>
      <c r="AE618" s="6">
        <v>336038</v>
      </c>
      <c r="AF618" s="6" t="s">
        <v>193</v>
      </c>
      <c r="AG618" s="6">
        <v>36752983</v>
      </c>
      <c r="AH618" s="6">
        <v>2024</v>
      </c>
      <c r="AI618" s="6">
        <v>1</v>
      </c>
      <c r="AJ618" s="6" t="s">
        <v>4688</v>
      </c>
      <c r="AK618" s="6" t="s">
        <v>4689</v>
      </c>
      <c r="AL618" s="9" t="s">
        <v>62</v>
      </c>
      <c r="AM618" s="10">
        <v>98</v>
      </c>
      <c r="AN618" s="6" t="s">
        <v>4690</v>
      </c>
      <c r="AO618" s="9" t="s">
        <v>62</v>
      </c>
      <c r="AP618" s="10">
        <v>99</v>
      </c>
      <c r="AQ618" s="6" t="str">
        <f t="shared" si="19"/>
        <v>mm</v>
      </c>
      <c r="AR618" s="6">
        <v>0</v>
      </c>
      <c r="AS618" s="6">
        <v>0</v>
      </c>
      <c r="AT618" s="6">
        <v>0</v>
      </c>
      <c r="AU618" s="6">
        <v>0</v>
      </c>
      <c r="AV618" s="6">
        <v>0</v>
      </c>
      <c r="AW618" s="6">
        <v>0</v>
      </c>
      <c r="AX618" s="6">
        <v>0</v>
      </c>
      <c r="AY618" s="6">
        <v>1</v>
      </c>
      <c r="AZ618" s="6" t="s">
        <v>107</v>
      </c>
      <c r="BA618" s="6" t="s">
        <v>4691</v>
      </c>
    </row>
    <row r="619" spans="1:53" ht="15.75" customHeight="1">
      <c r="A619" s="6">
        <f t="shared" ca="1" si="18"/>
        <v>0.52955191426780057</v>
      </c>
      <c r="B619" s="6" t="s">
        <v>109</v>
      </c>
      <c r="C619" s="6">
        <v>9292317</v>
      </c>
      <c r="D619" s="7">
        <v>42905</v>
      </c>
      <c r="E619" s="6" t="s">
        <v>56</v>
      </c>
      <c r="F619" s="6" t="s">
        <v>4692</v>
      </c>
      <c r="G619" s="6">
        <v>5</v>
      </c>
      <c r="H619" s="6" t="s">
        <v>58</v>
      </c>
      <c r="I619" s="6" t="s">
        <v>112</v>
      </c>
      <c r="J619" s="6">
        <v>24071</v>
      </c>
      <c r="K619" s="6">
        <v>4</v>
      </c>
      <c r="L619" s="7">
        <v>41852</v>
      </c>
      <c r="M619" s="7">
        <v>43646</v>
      </c>
      <c r="N619" s="6" t="s">
        <v>225</v>
      </c>
      <c r="O619" s="8" t="s">
        <v>4694</v>
      </c>
      <c r="P619" s="9" t="s">
        <v>62</v>
      </c>
      <c r="Q619" s="10">
        <v>99</v>
      </c>
      <c r="R619" s="6">
        <v>37</v>
      </c>
      <c r="S619" s="6" t="s">
        <v>1776</v>
      </c>
      <c r="T619" s="6" t="s">
        <v>1777</v>
      </c>
      <c r="U619" s="6" t="s">
        <v>176</v>
      </c>
      <c r="V619" s="6" t="s">
        <v>85</v>
      </c>
      <c r="W619" s="6" t="s">
        <v>68</v>
      </c>
      <c r="X619" s="6">
        <v>2017</v>
      </c>
      <c r="Y619" s="6">
        <v>386250</v>
      </c>
      <c r="Z619" s="6" t="s">
        <v>109</v>
      </c>
      <c r="AA619" s="6">
        <v>250000</v>
      </c>
      <c r="AB619" s="6">
        <v>136250</v>
      </c>
      <c r="AC619" s="6" t="s">
        <v>69</v>
      </c>
      <c r="AD619" s="6" t="s">
        <v>4696</v>
      </c>
      <c r="AE619" s="6">
        <v>386250</v>
      </c>
      <c r="AF619" s="6" t="s">
        <v>165</v>
      </c>
      <c r="AG619" s="6">
        <v>32348717</v>
      </c>
      <c r="AH619" s="6">
        <v>2020</v>
      </c>
      <c r="AI619" s="6">
        <v>1</v>
      </c>
      <c r="AJ619" s="6" t="s">
        <v>1720</v>
      </c>
      <c r="AK619" s="6" t="s">
        <v>4697</v>
      </c>
      <c r="AL619" s="9" t="s">
        <v>116</v>
      </c>
      <c r="AM619" s="9" t="s">
        <v>116</v>
      </c>
      <c r="AN619" s="6" t="s">
        <v>684</v>
      </c>
      <c r="AO619" s="9" t="s">
        <v>62</v>
      </c>
      <c r="AP619" s="10">
        <v>100</v>
      </c>
      <c r="AQ619" s="6" t="str">
        <f t="shared" si="19"/>
        <v>Missing</v>
      </c>
      <c r="AR619" s="6">
        <v>1</v>
      </c>
      <c r="AS619" s="6">
        <v>0</v>
      </c>
      <c r="AT619" s="6">
        <v>0</v>
      </c>
      <c r="AU619" s="6">
        <v>0</v>
      </c>
      <c r="AV619" s="6">
        <v>0</v>
      </c>
      <c r="AW619" s="6">
        <v>0</v>
      </c>
      <c r="AX619" s="6">
        <v>0</v>
      </c>
      <c r="AY619" s="6">
        <v>0</v>
      </c>
      <c r="AZ619" s="6" t="s">
        <v>197</v>
      </c>
      <c r="BA619" s="6" t="s">
        <v>4698</v>
      </c>
    </row>
    <row r="620" spans="1:53" ht="15.75" customHeight="1">
      <c r="A620" s="6">
        <f t="shared" ca="1" si="18"/>
        <v>0.40378885918986607</v>
      </c>
      <c r="B620" s="6" t="s">
        <v>241</v>
      </c>
      <c r="C620" s="6">
        <v>9187040</v>
      </c>
      <c r="D620" s="7">
        <v>42716</v>
      </c>
      <c r="E620" s="6" t="s">
        <v>76</v>
      </c>
      <c r="F620" s="6" t="s">
        <v>4699</v>
      </c>
      <c r="G620" s="6">
        <v>7</v>
      </c>
      <c r="H620" s="6" t="s">
        <v>58</v>
      </c>
      <c r="I620" s="6" t="s">
        <v>243</v>
      </c>
      <c r="J620" s="6">
        <v>117341</v>
      </c>
      <c r="K620" s="6">
        <v>4</v>
      </c>
      <c r="L620" s="7">
        <v>41609</v>
      </c>
      <c r="M620" s="7">
        <v>43799</v>
      </c>
      <c r="N620" s="6" t="s">
        <v>364</v>
      </c>
      <c r="O620" s="8" t="s">
        <v>1712</v>
      </c>
      <c r="P620" s="9" t="s">
        <v>62</v>
      </c>
      <c r="Q620" s="10">
        <v>99</v>
      </c>
      <c r="R620" s="6">
        <v>15</v>
      </c>
      <c r="S620" s="6" t="s">
        <v>4701</v>
      </c>
      <c r="T620" s="6" t="s">
        <v>1698</v>
      </c>
      <c r="U620" s="6" t="s">
        <v>630</v>
      </c>
      <c r="V620" s="6" t="s">
        <v>67</v>
      </c>
      <c r="W620" s="6" t="s">
        <v>68</v>
      </c>
      <c r="X620" s="6">
        <v>2017</v>
      </c>
      <c r="Y620" s="6">
        <v>449619</v>
      </c>
      <c r="Z620" s="6" t="s">
        <v>241</v>
      </c>
      <c r="AA620" s="6">
        <v>300748</v>
      </c>
      <c r="AB620" s="6">
        <v>148871</v>
      </c>
      <c r="AC620" s="6" t="s">
        <v>69</v>
      </c>
      <c r="AD620" s="6" t="s">
        <v>4702</v>
      </c>
      <c r="AE620" s="6">
        <v>449619</v>
      </c>
      <c r="AF620" s="6" t="s">
        <v>165</v>
      </c>
      <c r="AG620" s="6">
        <v>33210192</v>
      </c>
      <c r="AH620" s="6">
        <v>2020</v>
      </c>
      <c r="AI620" s="6">
        <v>1</v>
      </c>
      <c r="AJ620" s="6" t="s">
        <v>166</v>
      </c>
      <c r="AK620" s="6" t="s">
        <v>4703</v>
      </c>
      <c r="AL620" s="9" t="s">
        <v>62</v>
      </c>
      <c r="AM620" s="10">
        <v>99</v>
      </c>
      <c r="AN620" s="6" t="s">
        <v>2893</v>
      </c>
      <c r="AO620" s="9" t="s">
        <v>62</v>
      </c>
      <c r="AP620" s="10">
        <v>100</v>
      </c>
      <c r="AQ620" s="6" t="str">
        <f t="shared" si="19"/>
        <v>mm</v>
      </c>
      <c r="AR620" s="6">
        <v>0</v>
      </c>
      <c r="AS620" s="6">
        <v>0</v>
      </c>
      <c r="AT620" s="6">
        <v>1</v>
      </c>
      <c r="AU620" s="6">
        <v>1</v>
      </c>
      <c r="AV620" s="6">
        <v>1</v>
      </c>
      <c r="AW620" s="6">
        <v>0</v>
      </c>
      <c r="AX620" s="6">
        <v>0</v>
      </c>
      <c r="AY620" s="6">
        <v>0</v>
      </c>
      <c r="AZ620" s="6" t="s">
        <v>90</v>
      </c>
      <c r="BA620" s="6" t="s">
        <v>4704</v>
      </c>
    </row>
    <row r="621" spans="1:53" ht="15.75" customHeight="1">
      <c r="A621" s="6">
        <f t="shared" ca="1" si="18"/>
        <v>0.33032215430775291</v>
      </c>
      <c r="B621" s="6" t="s">
        <v>55</v>
      </c>
      <c r="C621" s="6">
        <v>9557563</v>
      </c>
      <c r="D621" s="7">
        <v>43340</v>
      </c>
      <c r="E621" s="6" t="s">
        <v>56</v>
      </c>
      <c r="F621" s="6" t="s">
        <v>4705</v>
      </c>
      <c r="G621" s="6">
        <v>5</v>
      </c>
      <c r="H621" s="6" t="s">
        <v>58</v>
      </c>
      <c r="I621" s="6" t="s">
        <v>59</v>
      </c>
      <c r="J621" s="6">
        <v>90029</v>
      </c>
      <c r="K621" s="6">
        <v>4</v>
      </c>
      <c r="L621" s="7">
        <v>42248</v>
      </c>
      <c r="M621" s="7">
        <v>43708</v>
      </c>
      <c r="N621" s="6" t="s">
        <v>845</v>
      </c>
      <c r="O621" s="8" t="s">
        <v>2519</v>
      </c>
      <c r="P621" s="9" t="s">
        <v>73</v>
      </c>
      <c r="Q621" s="10">
        <v>98</v>
      </c>
      <c r="R621" s="6">
        <v>4</v>
      </c>
      <c r="S621" s="6" t="s">
        <v>1512</v>
      </c>
      <c r="T621" s="6" t="s">
        <v>1513</v>
      </c>
      <c r="U621" s="6" t="s">
        <v>640</v>
      </c>
      <c r="V621" s="6" t="s">
        <v>67</v>
      </c>
      <c r="W621" s="6" t="s">
        <v>68</v>
      </c>
      <c r="X621" s="6">
        <v>2018</v>
      </c>
      <c r="Y621" s="6">
        <v>488754</v>
      </c>
      <c r="Z621" s="6" t="s">
        <v>55</v>
      </c>
      <c r="AA621" s="6">
        <v>396664</v>
      </c>
      <c r="AB621" s="6">
        <v>92090</v>
      </c>
      <c r="AC621" s="6" t="s">
        <v>69</v>
      </c>
      <c r="AD621" s="6" t="s">
        <v>4708</v>
      </c>
      <c r="AE621" s="6">
        <v>488754</v>
      </c>
      <c r="AF621" s="6" t="s">
        <v>193</v>
      </c>
      <c r="AG621" s="6">
        <v>38334651</v>
      </c>
      <c r="AH621" s="6">
        <v>2024</v>
      </c>
      <c r="AI621" s="6">
        <v>1</v>
      </c>
      <c r="AJ621" s="6" t="s">
        <v>4420</v>
      </c>
      <c r="AK621" s="6" t="s">
        <v>4709</v>
      </c>
      <c r="AL621" s="9" t="s">
        <v>73</v>
      </c>
      <c r="AM621" s="10">
        <v>100</v>
      </c>
      <c r="AN621" s="6" t="s">
        <v>4710</v>
      </c>
      <c r="AO621" s="9" t="s">
        <v>62</v>
      </c>
      <c r="AP621" s="10">
        <v>99</v>
      </c>
      <c r="AQ621" s="6" t="str">
        <f t="shared" si="19"/>
        <v>fm</v>
      </c>
      <c r="AR621" s="6">
        <v>0</v>
      </c>
      <c r="AS621" s="6">
        <v>0</v>
      </c>
      <c r="AT621" s="6">
        <v>1</v>
      </c>
      <c r="AU621" s="6">
        <v>1</v>
      </c>
      <c r="AV621" s="6">
        <v>1</v>
      </c>
      <c r="AW621" s="6">
        <v>0</v>
      </c>
      <c r="AX621" s="6">
        <v>0</v>
      </c>
      <c r="AY621" s="6">
        <v>0</v>
      </c>
      <c r="AZ621" s="6" t="s">
        <v>197</v>
      </c>
      <c r="BA621" s="6" t="s">
        <v>4711</v>
      </c>
    </row>
    <row r="622" spans="1:53" ht="15.75" customHeight="1">
      <c r="A622" s="6">
        <f t="shared" ca="1" si="18"/>
        <v>0.64801053040690082</v>
      </c>
      <c r="B622" s="6" t="s">
        <v>55</v>
      </c>
      <c r="C622" s="6">
        <v>9522116</v>
      </c>
      <c r="D622" s="7">
        <v>43266</v>
      </c>
      <c r="E622" s="6" t="s">
        <v>1856</v>
      </c>
      <c r="F622" s="6" t="s">
        <v>4712</v>
      </c>
      <c r="G622" s="6">
        <v>5</v>
      </c>
      <c r="H622" s="6" t="s">
        <v>58</v>
      </c>
      <c r="I622" s="6" t="s">
        <v>59</v>
      </c>
      <c r="J622" s="6">
        <v>99532</v>
      </c>
      <c r="K622" s="6">
        <v>2</v>
      </c>
      <c r="L622" s="7">
        <v>42931</v>
      </c>
      <c r="M622" s="7">
        <v>43646</v>
      </c>
      <c r="N622" s="6" t="s">
        <v>3202</v>
      </c>
      <c r="O622" s="8" t="s">
        <v>4714</v>
      </c>
      <c r="P622" s="9" t="s">
        <v>62</v>
      </c>
      <c r="Q622" s="10">
        <v>99</v>
      </c>
      <c r="R622" s="6">
        <v>3</v>
      </c>
      <c r="S622" s="6" t="s">
        <v>553</v>
      </c>
      <c r="T622" s="6" t="s">
        <v>554</v>
      </c>
      <c r="U622" s="6" t="s">
        <v>555</v>
      </c>
      <c r="V622" s="6" t="s">
        <v>67</v>
      </c>
      <c r="W622" s="6" t="s">
        <v>68</v>
      </c>
      <c r="X622" s="6">
        <v>2018</v>
      </c>
      <c r="Y622" s="6">
        <v>481775</v>
      </c>
      <c r="Z622" s="6" t="s">
        <v>55</v>
      </c>
      <c r="AA622" s="6">
        <v>308830</v>
      </c>
      <c r="AB622" s="6">
        <v>172945</v>
      </c>
      <c r="AC622" s="6" t="s">
        <v>69</v>
      </c>
      <c r="AD622" s="6" t="s">
        <v>4715</v>
      </c>
      <c r="AE622" s="6">
        <v>481775</v>
      </c>
      <c r="AF622" s="6" t="s">
        <v>165</v>
      </c>
      <c r="AG622" s="6">
        <v>37822141</v>
      </c>
      <c r="AH622" s="6">
        <v>2024</v>
      </c>
      <c r="AI622" s="6" t="s">
        <v>392</v>
      </c>
      <c r="AJ622" s="6" t="s">
        <v>4716</v>
      </c>
      <c r="AK622" s="6" t="s">
        <v>4717</v>
      </c>
      <c r="AL622" s="9" t="s">
        <v>62</v>
      </c>
      <c r="AM622" s="10">
        <v>99</v>
      </c>
      <c r="AN622" s="6" t="s">
        <v>4718</v>
      </c>
      <c r="AO622" s="9" t="s">
        <v>73</v>
      </c>
      <c r="AP622" s="10">
        <v>92</v>
      </c>
      <c r="AQ622" s="6" t="str">
        <f t="shared" si="19"/>
        <v>mf</v>
      </c>
    </row>
    <row r="623" spans="1:53" ht="15.75" customHeight="1">
      <c r="A623" s="6">
        <f t="shared" ca="1" si="18"/>
        <v>0.80059911967324204</v>
      </c>
      <c r="B623" s="6" t="s">
        <v>303</v>
      </c>
      <c r="C623" s="6">
        <v>9554890</v>
      </c>
      <c r="D623" s="7">
        <v>43353</v>
      </c>
      <c r="E623" s="6" t="s">
        <v>56</v>
      </c>
      <c r="F623" s="6" t="s">
        <v>4719</v>
      </c>
      <c r="G623" s="6">
        <v>5</v>
      </c>
      <c r="H623" s="6" t="s">
        <v>58</v>
      </c>
      <c r="I623" s="6" t="s">
        <v>305</v>
      </c>
      <c r="J623" s="6">
        <v>101659</v>
      </c>
      <c r="K623" s="6">
        <v>5</v>
      </c>
      <c r="L623" s="7">
        <v>41897</v>
      </c>
      <c r="M623" s="7">
        <v>44408</v>
      </c>
      <c r="N623" s="6" t="s">
        <v>1153</v>
      </c>
      <c r="O623" s="8" t="s">
        <v>4721</v>
      </c>
      <c r="P623" s="9" t="s">
        <v>73</v>
      </c>
      <c r="Q623" s="10">
        <v>94</v>
      </c>
      <c r="R623" s="6">
        <v>6</v>
      </c>
      <c r="S623" s="6" t="s">
        <v>432</v>
      </c>
      <c r="T623" s="6" t="s">
        <v>433</v>
      </c>
      <c r="U623" s="6" t="s">
        <v>434</v>
      </c>
      <c r="V623" s="6" t="s">
        <v>67</v>
      </c>
      <c r="W623" s="6" t="s">
        <v>68</v>
      </c>
      <c r="X623" s="6">
        <v>2018</v>
      </c>
      <c r="Y623" s="6">
        <v>602601</v>
      </c>
      <c r="Z623" s="6" t="s">
        <v>303</v>
      </c>
      <c r="AA623" s="6">
        <v>387525</v>
      </c>
      <c r="AB623" s="6">
        <v>215076</v>
      </c>
      <c r="AC623" s="6" t="s">
        <v>69</v>
      </c>
      <c r="AD623" s="6" t="s">
        <v>4722</v>
      </c>
      <c r="AE623" s="6">
        <v>602601</v>
      </c>
      <c r="AF623" s="6" t="s">
        <v>165</v>
      </c>
      <c r="AG623" s="6">
        <v>36609174</v>
      </c>
      <c r="AH623" s="6">
        <v>2023</v>
      </c>
      <c r="AI623" s="6">
        <v>1</v>
      </c>
      <c r="AJ623" s="6" t="s">
        <v>4723</v>
      </c>
      <c r="AK623" s="6" t="s">
        <v>4724</v>
      </c>
      <c r="AL623" s="9" t="s">
        <v>73</v>
      </c>
      <c r="AM623" s="10">
        <v>99</v>
      </c>
      <c r="AN623" s="6" t="s">
        <v>4725</v>
      </c>
      <c r="AO623" s="9" t="s">
        <v>73</v>
      </c>
      <c r="AP623" s="10">
        <v>98</v>
      </c>
      <c r="AQ623" s="6" t="str">
        <f t="shared" si="19"/>
        <v>ff</v>
      </c>
      <c r="AR623" s="6">
        <v>0</v>
      </c>
      <c r="AS623" s="6">
        <v>1</v>
      </c>
      <c r="AT623" s="6">
        <v>0</v>
      </c>
      <c r="AU623" s="6">
        <v>0</v>
      </c>
      <c r="AV623" s="6">
        <v>0</v>
      </c>
      <c r="AW623" s="6">
        <v>0</v>
      </c>
      <c r="AX623" s="6">
        <v>1</v>
      </c>
      <c r="AY623" s="6">
        <v>0</v>
      </c>
      <c r="AZ623" s="6" t="s">
        <v>107</v>
      </c>
      <c r="BA623" s="6" t="s">
        <v>4726</v>
      </c>
    </row>
    <row r="624" spans="1:53" ht="15.75" customHeight="1">
      <c r="A624" s="6">
        <f t="shared" ca="1" si="18"/>
        <v>0.73588458407113544</v>
      </c>
      <c r="B624" s="6" t="s">
        <v>127</v>
      </c>
      <c r="C624" s="6">
        <v>9315924</v>
      </c>
      <c r="D624" s="7">
        <v>42944</v>
      </c>
      <c r="E624" s="6" t="s">
        <v>4727</v>
      </c>
      <c r="F624" s="6" t="s">
        <v>4728</v>
      </c>
      <c r="G624" s="6">
        <v>5</v>
      </c>
      <c r="H624" s="6" t="s">
        <v>58</v>
      </c>
      <c r="I624" s="6" t="s">
        <v>130</v>
      </c>
      <c r="J624" s="6">
        <v>101454</v>
      </c>
      <c r="K624" s="6">
        <v>5</v>
      </c>
      <c r="L624" s="7">
        <v>41518</v>
      </c>
      <c r="M624" s="7">
        <v>43281</v>
      </c>
      <c r="N624" s="6" t="s">
        <v>4729</v>
      </c>
      <c r="O624" s="8" t="s">
        <v>3526</v>
      </c>
      <c r="P624" s="9" t="s">
        <v>73</v>
      </c>
      <c r="Q624" s="10">
        <v>97</v>
      </c>
      <c r="R624" s="6">
        <v>13</v>
      </c>
      <c r="S624" s="6" t="s">
        <v>1222</v>
      </c>
      <c r="T624" s="6" t="s">
        <v>217</v>
      </c>
      <c r="U624" s="6" t="s">
        <v>120</v>
      </c>
      <c r="V624" s="6" t="s">
        <v>67</v>
      </c>
      <c r="W624" s="6" t="s">
        <v>68</v>
      </c>
      <c r="X624" s="6">
        <v>2017</v>
      </c>
      <c r="Y624" s="6">
        <v>462667</v>
      </c>
      <c r="Z624" s="6" t="s">
        <v>127</v>
      </c>
      <c r="AA624" s="6">
        <v>272960</v>
      </c>
      <c r="AB624" s="6">
        <v>189707</v>
      </c>
      <c r="AC624" s="6" t="s">
        <v>69</v>
      </c>
      <c r="AD624" s="6" t="s">
        <v>4731</v>
      </c>
      <c r="AE624" s="6">
        <v>462667</v>
      </c>
      <c r="AF624" s="6" t="s">
        <v>165</v>
      </c>
      <c r="AG624" s="6">
        <v>35045295</v>
      </c>
      <c r="AH624" s="6">
        <v>2023</v>
      </c>
      <c r="AI624" s="6">
        <v>1</v>
      </c>
      <c r="AJ624" s="6" t="s">
        <v>669</v>
      </c>
      <c r="AK624" s="6" t="s">
        <v>3119</v>
      </c>
      <c r="AL624" s="9" t="s">
        <v>62</v>
      </c>
      <c r="AM624" s="10">
        <v>99</v>
      </c>
      <c r="AN624" s="6" t="s">
        <v>4732</v>
      </c>
      <c r="AO624" s="9" t="s">
        <v>62</v>
      </c>
      <c r="AP624" s="10">
        <v>99</v>
      </c>
      <c r="AQ624" s="6" t="str">
        <f t="shared" si="19"/>
        <v>mm</v>
      </c>
      <c r="AR624" s="6">
        <v>1</v>
      </c>
      <c r="AS624" s="6">
        <v>0</v>
      </c>
      <c r="AT624" s="6">
        <v>0</v>
      </c>
      <c r="AU624" s="6">
        <v>0</v>
      </c>
      <c r="AV624" s="6">
        <v>0</v>
      </c>
      <c r="AW624" s="6">
        <v>0</v>
      </c>
      <c r="AX624" s="6">
        <v>0</v>
      </c>
      <c r="AY624" s="6">
        <v>0</v>
      </c>
      <c r="AZ624" s="6" t="s">
        <v>197</v>
      </c>
      <c r="BA624" s="6" t="s">
        <v>4733</v>
      </c>
    </row>
    <row r="625" spans="1:53" ht="15.75" customHeight="1">
      <c r="A625" s="6">
        <f t="shared" ca="1" si="18"/>
        <v>0.96392818605121278</v>
      </c>
      <c r="B625" s="6" t="s">
        <v>254</v>
      </c>
      <c r="C625" s="6">
        <v>9454514</v>
      </c>
      <c r="D625" s="7">
        <v>43171</v>
      </c>
      <c r="E625" s="6" t="s">
        <v>56</v>
      </c>
      <c r="F625" s="6" t="s">
        <v>4734</v>
      </c>
      <c r="G625" s="6">
        <v>5</v>
      </c>
      <c r="H625" s="6" t="s">
        <v>58</v>
      </c>
      <c r="I625" s="6" t="s">
        <v>256</v>
      </c>
      <c r="J625" s="6">
        <v>112957</v>
      </c>
      <c r="K625" s="6">
        <v>4</v>
      </c>
      <c r="L625" s="7">
        <v>42200</v>
      </c>
      <c r="M625" s="7">
        <v>43921</v>
      </c>
      <c r="N625" s="6" t="s">
        <v>2186</v>
      </c>
      <c r="O625" s="8" t="s">
        <v>4736</v>
      </c>
      <c r="P625" s="9" t="s">
        <v>73</v>
      </c>
      <c r="Q625" s="10">
        <v>96</v>
      </c>
      <c r="R625" s="6">
        <v>5</v>
      </c>
      <c r="S625" s="6" t="s">
        <v>4737</v>
      </c>
      <c r="T625" s="6" t="s">
        <v>4738</v>
      </c>
      <c r="U625" s="6" t="s">
        <v>884</v>
      </c>
      <c r="V625" s="6" t="s">
        <v>67</v>
      </c>
      <c r="W625" s="6" t="s">
        <v>68</v>
      </c>
      <c r="X625" s="6">
        <v>2018</v>
      </c>
      <c r="Y625" s="6">
        <v>399913</v>
      </c>
      <c r="Z625" s="6" t="s">
        <v>254</v>
      </c>
      <c r="AA625" s="6">
        <v>250729</v>
      </c>
      <c r="AB625" s="6">
        <v>149184</v>
      </c>
      <c r="AC625" s="6" t="s">
        <v>69</v>
      </c>
      <c r="AD625" s="6" t="s">
        <v>4739</v>
      </c>
      <c r="AE625" s="6">
        <v>399913</v>
      </c>
      <c r="AF625" s="6" t="s">
        <v>165</v>
      </c>
      <c r="AG625" s="6">
        <v>34999110</v>
      </c>
      <c r="AH625" s="6">
        <v>2022</v>
      </c>
      <c r="AI625" s="6">
        <v>1</v>
      </c>
      <c r="AJ625" s="6" t="s">
        <v>4740</v>
      </c>
      <c r="AK625" s="6" t="s">
        <v>4741</v>
      </c>
      <c r="AL625" s="9" t="s">
        <v>62</v>
      </c>
      <c r="AM625" s="10">
        <v>99</v>
      </c>
      <c r="AN625" s="6" t="s">
        <v>4742</v>
      </c>
      <c r="AO625" s="9" t="s">
        <v>73</v>
      </c>
      <c r="AP625" s="10">
        <v>96</v>
      </c>
      <c r="AQ625" s="6" t="str">
        <f t="shared" si="19"/>
        <v>mf</v>
      </c>
      <c r="AR625" s="6">
        <v>0</v>
      </c>
      <c r="AS625" s="6">
        <v>0</v>
      </c>
      <c r="AT625" s="6">
        <v>0</v>
      </c>
      <c r="AU625" s="6">
        <v>0</v>
      </c>
      <c r="AV625" s="6">
        <v>0</v>
      </c>
      <c r="AW625" s="6">
        <v>0</v>
      </c>
      <c r="AX625" s="6">
        <v>0</v>
      </c>
      <c r="AY625" s="6">
        <v>1</v>
      </c>
      <c r="AZ625" s="6" t="s">
        <v>197</v>
      </c>
      <c r="BA625" s="6" t="s">
        <v>4743</v>
      </c>
    </row>
    <row r="626" spans="1:53" ht="15.75" customHeight="1">
      <c r="A626" s="6">
        <f t="shared" ca="1" si="18"/>
        <v>0.86068157744667118</v>
      </c>
      <c r="B626" s="6" t="s">
        <v>687</v>
      </c>
      <c r="C626" s="6">
        <v>9483274</v>
      </c>
      <c r="D626" s="7">
        <v>43243</v>
      </c>
      <c r="E626" s="6" t="s">
        <v>56</v>
      </c>
      <c r="F626" s="6" t="s">
        <v>4744</v>
      </c>
      <c r="G626" s="6">
        <v>5</v>
      </c>
      <c r="H626" s="6" t="s">
        <v>58</v>
      </c>
      <c r="I626" s="6" t="s">
        <v>689</v>
      </c>
      <c r="J626" s="6">
        <v>13588</v>
      </c>
      <c r="K626" s="6">
        <v>5</v>
      </c>
      <c r="L626" s="7">
        <v>41791</v>
      </c>
      <c r="M626" s="7">
        <v>43616</v>
      </c>
      <c r="N626" s="6" t="s">
        <v>973</v>
      </c>
      <c r="O626" s="8" t="s">
        <v>4746</v>
      </c>
      <c r="P626" s="9" t="s">
        <v>62</v>
      </c>
      <c r="Q626" s="10">
        <v>70</v>
      </c>
      <c r="R626" s="6">
        <v>3</v>
      </c>
      <c r="S626" s="6" t="s">
        <v>542</v>
      </c>
      <c r="T626" s="6" t="s">
        <v>543</v>
      </c>
      <c r="U626" s="6" t="s">
        <v>205</v>
      </c>
      <c r="V626" s="6" t="s">
        <v>67</v>
      </c>
      <c r="W626" s="6" t="s">
        <v>68</v>
      </c>
      <c r="X626" s="6">
        <v>2018</v>
      </c>
      <c r="Y626" s="6">
        <v>437890</v>
      </c>
      <c r="Z626" s="6" t="s">
        <v>687</v>
      </c>
      <c r="AA626" s="6">
        <v>329322</v>
      </c>
      <c r="AB626" s="6">
        <v>108568</v>
      </c>
      <c r="AC626" s="6" t="s">
        <v>69</v>
      </c>
      <c r="AD626" s="6" t="s">
        <v>4747</v>
      </c>
      <c r="AE626" s="6">
        <v>437890</v>
      </c>
      <c r="AF626" s="6" t="s">
        <v>165</v>
      </c>
      <c r="AG626" s="6">
        <v>36005386</v>
      </c>
      <c r="AH626" s="6">
        <v>2022</v>
      </c>
      <c r="AI626" s="6">
        <v>1</v>
      </c>
      <c r="AJ626" s="6" t="s">
        <v>4748</v>
      </c>
      <c r="AK626" s="6" t="s">
        <v>394</v>
      </c>
      <c r="AL626" s="9" t="s">
        <v>73</v>
      </c>
      <c r="AM626" s="10">
        <v>98</v>
      </c>
      <c r="AN626" s="6" t="s">
        <v>4749</v>
      </c>
      <c r="AO626" s="9" t="s">
        <v>62</v>
      </c>
      <c r="AP626" s="10">
        <v>70</v>
      </c>
      <c r="AQ626" s="6" t="str">
        <f t="shared" si="19"/>
        <v>fm</v>
      </c>
      <c r="AR626" s="6">
        <v>0</v>
      </c>
      <c r="AS626" s="6">
        <v>0</v>
      </c>
      <c r="AT626" s="6">
        <v>1</v>
      </c>
      <c r="AU626" s="6">
        <v>1</v>
      </c>
      <c r="AV626" s="6">
        <v>1</v>
      </c>
      <c r="AW626" s="6">
        <v>0</v>
      </c>
      <c r="AX626" s="6">
        <v>0</v>
      </c>
      <c r="AY626" s="6">
        <v>0</v>
      </c>
      <c r="AZ626" s="6" t="s">
        <v>90</v>
      </c>
      <c r="BA626" s="6" t="s">
        <v>4750</v>
      </c>
    </row>
    <row r="627" spans="1:53" ht="15.75" customHeight="1">
      <c r="A627" s="6">
        <f t="shared" ca="1" si="18"/>
        <v>0.81196358136934021</v>
      </c>
      <c r="B627" s="6" t="s">
        <v>127</v>
      </c>
      <c r="C627" s="6">
        <v>9233203</v>
      </c>
      <c r="D627" s="7">
        <v>42790</v>
      </c>
      <c r="E627" s="6" t="s">
        <v>4751</v>
      </c>
      <c r="F627" s="6" t="s">
        <v>4752</v>
      </c>
      <c r="G627" s="6">
        <v>5</v>
      </c>
      <c r="H627" s="6" t="s">
        <v>58</v>
      </c>
      <c r="I627" s="6" t="s">
        <v>130</v>
      </c>
      <c r="J627" s="6">
        <v>99733</v>
      </c>
      <c r="K627" s="6">
        <v>5</v>
      </c>
      <c r="L627" s="7">
        <v>41372</v>
      </c>
      <c r="M627" s="7">
        <v>43524</v>
      </c>
      <c r="N627" s="6" t="s">
        <v>4753</v>
      </c>
      <c r="O627" s="8" t="s">
        <v>4111</v>
      </c>
      <c r="P627" s="9" t="s">
        <v>73</v>
      </c>
      <c r="Q627" s="10">
        <v>97</v>
      </c>
      <c r="R627" s="6">
        <v>7</v>
      </c>
      <c r="S627" s="6" t="s">
        <v>64</v>
      </c>
      <c r="T627" s="6" t="s">
        <v>65</v>
      </c>
      <c r="U627" s="6" t="s">
        <v>66</v>
      </c>
      <c r="V627" s="6" t="s">
        <v>102</v>
      </c>
      <c r="W627" s="6" t="s">
        <v>68</v>
      </c>
      <c r="X627" s="6">
        <v>2017</v>
      </c>
      <c r="Y627" s="6">
        <v>599170</v>
      </c>
      <c r="Z627" s="6" t="s">
        <v>4756</v>
      </c>
      <c r="AA627" s="6">
        <v>25000</v>
      </c>
      <c r="AB627" s="6">
        <v>0</v>
      </c>
      <c r="AC627" s="6" t="s">
        <v>69</v>
      </c>
      <c r="AD627" s="6" t="s">
        <v>4757</v>
      </c>
      <c r="AE627" s="6">
        <v>25000</v>
      </c>
      <c r="AF627" s="6" t="s">
        <v>165</v>
      </c>
      <c r="AG627" s="6">
        <v>35746785</v>
      </c>
      <c r="AH627" s="6">
        <v>2022</v>
      </c>
      <c r="AI627" s="6">
        <v>1</v>
      </c>
      <c r="AJ627" s="6" t="s">
        <v>545</v>
      </c>
      <c r="AK627" s="6" t="s">
        <v>4758</v>
      </c>
      <c r="AL627" s="9" t="s">
        <v>116</v>
      </c>
      <c r="AM627" s="9" t="s">
        <v>116</v>
      </c>
      <c r="AN627" s="6" t="s">
        <v>4759</v>
      </c>
      <c r="AO627" s="9" t="s">
        <v>62</v>
      </c>
      <c r="AP627" s="10">
        <v>99</v>
      </c>
      <c r="AQ627" s="6" t="str">
        <f t="shared" si="19"/>
        <v>Missing</v>
      </c>
      <c r="AR627" s="6">
        <v>0</v>
      </c>
      <c r="AS627" s="6">
        <v>0</v>
      </c>
      <c r="AT627" s="6">
        <v>1</v>
      </c>
      <c r="AU627" s="6">
        <v>1</v>
      </c>
      <c r="AV627" s="6">
        <v>0</v>
      </c>
      <c r="AW627" s="6">
        <v>0</v>
      </c>
      <c r="AX627" s="6">
        <v>0</v>
      </c>
      <c r="AY627" s="6">
        <v>0</v>
      </c>
      <c r="AZ627" s="6" t="s">
        <v>107</v>
      </c>
      <c r="BA627" s="6" t="s">
        <v>4760</v>
      </c>
    </row>
    <row r="628" spans="1:53" ht="15.75" customHeight="1">
      <c r="A628" s="6">
        <f t="shared" ca="1" si="18"/>
        <v>0.78423923475947643</v>
      </c>
      <c r="B628" s="6" t="s">
        <v>241</v>
      </c>
      <c r="C628" s="6">
        <v>9276101</v>
      </c>
      <c r="D628" s="7">
        <v>42873</v>
      </c>
      <c r="E628" s="6" t="s">
        <v>56</v>
      </c>
      <c r="F628" s="6" t="s">
        <v>4761</v>
      </c>
      <c r="G628" s="6">
        <v>5</v>
      </c>
      <c r="H628" s="6" t="s">
        <v>58</v>
      </c>
      <c r="I628" s="6" t="s">
        <v>243</v>
      </c>
      <c r="J628" s="6">
        <v>120954</v>
      </c>
      <c r="K628" s="6">
        <v>4</v>
      </c>
      <c r="L628" s="7">
        <v>41852</v>
      </c>
      <c r="M628" s="7">
        <v>43982</v>
      </c>
      <c r="N628" s="6" t="s">
        <v>388</v>
      </c>
      <c r="O628" s="8" t="s">
        <v>4762</v>
      </c>
      <c r="P628" s="9" t="s">
        <v>62</v>
      </c>
      <c r="Q628" s="10">
        <v>96</v>
      </c>
      <c r="R628" s="6">
        <v>15</v>
      </c>
      <c r="S628" s="6" t="s">
        <v>4701</v>
      </c>
      <c r="T628" s="6" t="s">
        <v>1698</v>
      </c>
      <c r="U628" s="6" t="s">
        <v>630</v>
      </c>
      <c r="V628" s="6" t="s">
        <v>67</v>
      </c>
      <c r="W628" s="6" t="s">
        <v>68</v>
      </c>
      <c r="X628" s="6">
        <v>2017</v>
      </c>
      <c r="Y628" s="6">
        <v>373750</v>
      </c>
      <c r="Z628" s="6" t="s">
        <v>241</v>
      </c>
      <c r="AA628" s="6">
        <v>250000</v>
      </c>
      <c r="AB628" s="6">
        <v>123750</v>
      </c>
      <c r="AC628" s="6" t="s">
        <v>69</v>
      </c>
      <c r="AD628" s="6" t="s">
        <v>4763</v>
      </c>
      <c r="AE628" s="6">
        <v>373750</v>
      </c>
      <c r="AF628" s="6" t="s">
        <v>165</v>
      </c>
      <c r="AG628" s="6">
        <v>32877613</v>
      </c>
      <c r="AH628" s="6">
        <v>2021</v>
      </c>
      <c r="AI628" s="6" t="s">
        <v>392</v>
      </c>
      <c r="AJ628" s="6" t="s">
        <v>4764</v>
      </c>
      <c r="AK628" s="6" t="s">
        <v>4765</v>
      </c>
      <c r="AL628" s="9" t="s">
        <v>62</v>
      </c>
      <c r="AM628" s="10">
        <v>100</v>
      </c>
      <c r="AN628" s="6" t="s">
        <v>576</v>
      </c>
      <c r="AO628" s="9" t="s">
        <v>73</v>
      </c>
      <c r="AP628" s="10">
        <v>98</v>
      </c>
      <c r="AQ628" s="6" t="str">
        <f t="shared" si="19"/>
        <v>mf</v>
      </c>
    </row>
    <row r="629" spans="1:53" ht="15.75" customHeight="1">
      <c r="A629" s="6">
        <f t="shared" ca="1" si="18"/>
        <v>0.20860022459466387</v>
      </c>
      <c r="B629" s="6" t="s">
        <v>127</v>
      </c>
      <c r="C629" s="6">
        <v>9241434</v>
      </c>
      <c r="D629" s="7">
        <v>42801</v>
      </c>
      <c r="E629" s="6" t="s">
        <v>1026</v>
      </c>
      <c r="F629" s="6" t="s">
        <v>4766</v>
      </c>
      <c r="G629" s="6">
        <v>5</v>
      </c>
      <c r="H629" s="6" t="s">
        <v>58</v>
      </c>
      <c r="I629" s="6" t="s">
        <v>130</v>
      </c>
      <c r="J629" s="6">
        <v>96636</v>
      </c>
      <c r="K629" s="6">
        <v>5</v>
      </c>
      <c r="L629" s="7">
        <v>41474</v>
      </c>
      <c r="M629" s="7">
        <v>43555</v>
      </c>
      <c r="N629" s="6" t="s">
        <v>1028</v>
      </c>
      <c r="O629" s="8" t="s">
        <v>3824</v>
      </c>
      <c r="P629" s="9" t="s">
        <v>62</v>
      </c>
      <c r="Q629" s="10">
        <v>99</v>
      </c>
      <c r="R629" s="6">
        <v>7</v>
      </c>
      <c r="S629" s="6" t="s">
        <v>64</v>
      </c>
      <c r="T629" s="6" t="s">
        <v>65</v>
      </c>
      <c r="U629" s="6" t="s">
        <v>66</v>
      </c>
      <c r="V629" s="6" t="s">
        <v>67</v>
      </c>
      <c r="W629" s="6" t="s">
        <v>68</v>
      </c>
      <c r="X629" s="6">
        <v>2017</v>
      </c>
      <c r="Y629" s="6">
        <v>404510</v>
      </c>
      <c r="Z629" s="6" t="s">
        <v>127</v>
      </c>
      <c r="AA629" s="6">
        <v>259638</v>
      </c>
      <c r="AB629" s="6">
        <v>144872</v>
      </c>
      <c r="AC629" s="6" t="s">
        <v>69</v>
      </c>
      <c r="AD629" s="6" t="s">
        <v>4768</v>
      </c>
      <c r="AE629" s="6">
        <v>404510</v>
      </c>
      <c r="AF629" s="6" t="s">
        <v>165</v>
      </c>
      <c r="AG629" s="6">
        <v>36603748</v>
      </c>
      <c r="AH629" s="6">
        <v>2023</v>
      </c>
      <c r="AI629" s="6">
        <v>1</v>
      </c>
      <c r="AJ629" s="6" t="s">
        <v>4769</v>
      </c>
      <c r="AK629" s="6" t="s">
        <v>4770</v>
      </c>
      <c r="AL629" s="9" t="s">
        <v>62</v>
      </c>
      <c r="AM629" s="10">
        <v>97</v>
      </c>
      <c r="AN629" s="6" t="s">
        <v>4759</v>
      </c>
      <c r="AO629" s="9" t="s">
        <v>62</v>
      </c>
      <c r="AP629" s="10">
        <v>99</v>
      </c>
      <c r="AQ629" s="6" t="str">
        <f t="shared" si="19"/>
        <v>mm</v>
      </c>
      <c r="AR629" s="6">
        <v>1</v>
      </c>
      <c r="AS629" s="6">
        <v>0</v>
      </c>
      <c r="AT629" s="6">
        <v>0</v>
      </c>
      <c r="AU629" s="6">
        <v>0</v>
      </c>
      <c r="AV629" s="6">
        <v>0</v>
      </c>
      <c r="AW629" s="6">
        <v>0</v>
      </c>
      <c r="AX629" s="6">
        <v>0</v>
      </c>
      <c r="AY629" s="6">
        <v>0</v>
      </c>
      <c r="AZ629" s="6" t="s">
        <v>197</v>
      </c>
      <c r="BA629" s="6" t="s">
        <v>4771</v>
      </c>
    </row>
    <row r="630" spans="1:53" ht="15.75" customHeight="1">
      <c r="A630" s="6">
        <f t="shared" ca="1" si="18"/>
        <v>0.2713763582485561</v>
      </c>
      <c r="B630" s="6" t="s">
        <v>405</v>
      </c>
      <c r="C630" s="6">
        <v>9535265</v>
      </c>
      <c r="D630" s="7">
        <v>43304</v>
      </c>
      <c r="E630" s="6" t="s">
        <v>4772</v>
      </c>
      <c r="F630" s="6" t="s">
        <v>4773</v>
      </c>
      <c r="G630" s="6">
        <v>5</v>
      </c>
      <c r="H630" s="6" t="s">
        <v>58</v>
      </c>
      <c r="I630" s="6" t="s">
        <v>407</v>
      </c>
      <c r="J630" s="6">
        <v>21146</v>
      </c>
      <c r="K630" s="6">
        <v>10</v>
      </c>
      <c r="L630" s="7">
        <v>38657</v>
      </c>
      <c r="M630" s="7">
        <v>44408</v>
      </c>
      <c r="N630" s="6" t="s">
        <v>4774</v>
      </c>
      <c r="O630" s="8" t="s">
        <v>319</v>
      </c>
      <c r="P630" s="9" t="s">
        <v>62</v>
      </c>
      <c r="Q630" s="10">
        <v>99</v>
      </c>
      <c r="R630" s="6">
        <v>7</v>
      </c>
      <c r="S630" s="6" t="s">
        <v>1729</v>
      </c>
      <c r="T630" s="6" t="s">
        <v>65</v>
      </c>
      <c r="U630" s="6" t="s">
        <v>66</v>
      </c>
      <c r="V630" s="6" t="s">
        <v>67</v>
      </c>
      <c r="W630" s="6" t="s">
        <v>68</v>
      </c>
      <c r="X630" s="6">
        <v>2018</v>
      </c>
      <c r="Y630" s="6">
        <v>956197</v>
      </c>
      <c r="Z630" s="6" t="s">
        <v>405</v>
      </c>
      <c r="AA630" s="6">
        <v>538960</v>
      </c>
      <c r="AB630" s="6">
        <v>217237</v>
      </c>
      <c r="AC630" s="6" t="s">
        <v>69</v>
      </c>
      <c r="AD630" s="6" t="s">
        <v>4776</v>
      </c>
      <c r="AE630" s="6">
        <v>756197</v>
      </c>
      <c r="AF630" s="6" t="s">
        <v>165</v>
      </c>
      <c r="AG630" s="6">
        <v>34463376</v>
      </c>
      <c r="AH630" s="6">
        <v>2021</v>
      </c>
      <c r="AI630" s="6">
        <v>1</v>
      </c>
      <c r="AJ630" s="6" t="s">
        <v>1617</v>
      </c>
      <c r="AK630" s="6" t="s">
        <v>4777</v>
      </c>
      <c r="AL630" s="9" t="s">
        <v>62</v>
      </c>
      <c r="AM630" s="10">
        <v>99</v>
      </c>
      <c r="AN630" s="6" t="s">
        <v>4778</v>
      </c>
      <c r="AO630" s="9" t="s">
        <v>62</v>
      </c>
      <c r="AP630" s="10">
        <v>98</v>
      </c>
      <c r="AQ630" s="6" t="str">
        <f t="shared" si="19"/>
        <v>mm</v>
      </c>
      <c r="AR630" s="6">
        <v>0</v>
      </c>
      <c r="AS630" s="6">
        <v>0</v>
      </c>
      <c r="AT630" s="6">
        <v>1</v>
      </c>
      <c r="AU630" s="6">
        <v>1</v>
      </c>
      <c r="AV630" s="6">
        <v>0</v>
      </c>
      <c r="AW630" s="6">
        <v>0</v>
      </c>
      <c r="AX630" s="6">
        <v>0</v>
      </c>
      <c r="AY630" s="6">
        <v>0</v>
      </c>
      <c r="AZ630" s="6" t="s">
        <v>107</v>
      </c>
      <c r="BA630" s="6" t="s">
        <v>4779</v>
      </c>
    </row>
    <row r="631" spans="1:53" ht="15.75" customHeight="1">
      <c r="A631" s="6">
        <f t="shared" ca="1" si="18"/>
        <v>0.91305139200065755</v>
      </c>
      <c r="B631" s="6" t="s">
        <v>55</v>
      </c>
      <c r="C631" s="6">
        <v>9417096</v>
      </c>
      <c r="D631" s="7">
        <v>43123</v>
      </c>
      <c r="E631" s="6" t="s">
        <v>76</v>
      </c>
      <c r="F631" s="6" t="s">
        <v>4780</v>
      </c>
      <c r="G631" s="6">
        <v>5</v>
      </c>
      <c r="H631" s="6" t="s">
        <v>58</v>
      </c>
      <c r="I631" s="6" t="s">
        <v>59</v>
      </c>
      <c r="J631" s="6">
        <v>81301</v>
      </c>
      <c r="K631" s="6">
        <v>5</v>
      </c>
      <c r="L631" s="7">
        <v>41671</v>
      </c>
      <c r="M631" s="7">
        <v>43861</v>
      </c>
      <c r="N631" s="6" t="s">
        <v>318</v>
      </c>
      <c r="O631" s="8" t="s">
        <v>4781</v>
      </c>
      <c r="P631" s="9" t="s">
        <v>62</v>
      </c>
      <c r="Q631" s="10">
        <v>100</v>
      </c>
      <c r="R631" s="6">
        <v>18</v>
      </c>
      <c r="S631" s="6" t="s">
        <v>174</v>
      </c>
      <c r="T631" s="6" t="s">
        <v>175</v>
      </c>
      <c r="U631" s="6" t="s">
        <v>176</v>
      </c>
      <c r="V631" s="6" t="s">
        <v>67</v>
      </c>
      <c r="W631" s="6" t="s">
        <v>68</v>
      </c>
      <c r="X631" s="6">
        <v>2018</v>
      </c>
      <c r="Y631" s="6">
        <v>332500</v>
      </c>
      <c r="Z631" s="6" t="s">
        <v>55</v>
      </c>
      <c r="AA631" s="6">
        <v>218750</v>
      </c>
      <c r="AB631" s="6">
        <v>113750</v>
      </c>
      <c r="AC631" s="6" t="s">
        <v>69</v>
      </c>
      <c r="AD631" s="6" t="s">
        <v>4782</v>
      </c>
      <c r="AE631" s="6">
        <v>332500</v>
      </c>
      <c r="AF631" s="6" t="s">
        <v>165</v>
      </c>
      <c r="AG631" s="6">
        <v>36261266</v>
      </c>
      <c r="AH631" s="6">
        <v>2022</v>
      </c>
      <c r="AI631" s="6">
        <v>0</v>
      </c>
      <c r="AJ631" s="6" t="s">
        <v>2238</v>
      </c>
      <c r="AK631" s="6" t="s">
        <v>684</v>
      </c>
      <c r="AL631" s="9" t="s">
        <v>62</v>
      </c>
      <c r="AM631" s="10">
        <v>100</v>
      </c>
      <c r="AN631" s="6" t="s">
        <v>4783</v>
      </c>
      <c r="AO631" s="9" t="s">
        <v>62</v>
      </c>
      <c r="AP631" s="10">
        <v>55</v>
      </c>
      <c r="AQ631" s="6" t="str">
        <f t="shared" si="19"/>
        <v>mm</v>
      </c>
    </row>
    <row r="632" spans="1:53" ht="15.75" customHeight="1">
      <c r="A632" s="6">
        <f t="shared" ca="1" si="18"/>
        <v>6.1707649602615766E-2</v>
      </c>
      <c r="B632" s="6" t="s">
        <v>92</v>
      </c>
      <c r="C632" s="6">
        <v>9211356</v>
      </c>
      <c r="D632" s="7">
        <v>42704</v>
      </c>
      <c r="E632" s="6" t="s">
        <v>4784</v>
      </c>
      <c r="F632" s="6" t="s">
        <v>4785</v>
      </c>
      <c r="G632" s="6">
        <v>5</v>
      </c>
      <c r="H632" s="6" t="s">
        <v>58</v>
      </c>
      <c r="I632" s="6" t="s">
        <v>95</v>
      </c>
      <c r="J632" s="6">
        <v>70888</v>
      </c>
      <c r="K632" s="6">
        <v>5</v>
      </c>
      <c r="L632" s="7">
        <v>41276</v>
      </c>
      <c r="M632" s="7">
        <v>43465</v>
      </c>
      <c r="N632" s="6" t="s">
        <v>4786</v>
      </c>
      <c r="O632" s="8" t="s">
        <v>398</v>
      </c>
      <c r="P632" s="9" t="s">
        <v>62</v>
      </c>
      <c r="Q632" s="10">
        <v>99</v>
      </c>
      <c r="R632" s="6">
        <v>1</v>
      </c>
      <c r="S632" s="6" t="s">
        <v>4788</v>
      </c>
      <c r="T632" s="6" t="s">
        <v>4789</v>
      </c>
      <c r="U632" s="6" t="s">
        <v>120</v>
      </c>
      <c r="V632" s="6" t="s">
        <v>67</v>
      </c>
      <c r="W632" s="6" t="s">
        <v>68</v>
      </c>
      <c r="X632" s="6">
        <v>2017</v>
      </c>
      <c r="Y632" s="6">
        <v>326039</v>
      </c>
      <c r="Z632" s="6" t="s">
        <v>92</v>
      </c>
      <c r="AA632" s="6">
        <v>219157</v>
      </c>
      <c r="AB632" s="6">
        <v>106882</v>
      </c>
      <c r="AC632" s="6" t="s">
        <v>69</v>
      </c>
      <c r="AD632" s="6" t="s">
        <v>4790</v>
      </c>
      <c r="AE632" s="6">
        <v>326039</v>
      </c>
      <c r="AF632" s="6" t="s">
        <v>165</v>
      </c>
      <c r="AG632" s="6">
        <v>33504296</v>
      </c>
      <c r="AH632" s="6">
        <v>2022</v>
      </c>
      <c r="AI632" s="6">
        <v>1</v>
      </c>
      <c r="AJ632" s="6" t="s">
        <v>4791</v>
      </c>
      <c r="AK632" s="6" t="s">
        <v>4792</v>
      </c>
      <c r="AL632" s="9" t="s">
        <v>73</v>
      </c>
      <c r="AM632" s="10">
        <v>95</v>
      </c>
      <c r="AN632" s="6" t="s">
        <v>4793</v>
      </c>
      <c r="AO632" s="9" t="s">
        <v>62</v>
      </c>
      <c r="AP632" s="10">
        <v>100</v>
      </c>
      <c r="AQ632" s="6" t="str">
        <f t="shared" si="19"/>
        <v>fm</v>
      </c>
      <c r="AR632" s="6">
        <v>0</v>
      </c>
      <c r="AS632" s="6">
        <v>0</v>
      </c>
      <c r="AT632" s="6">
        <v>0</v>
      </c>
      <c r="AU632" s="6">
        <v>0</v>
      </c>
      <c r="AV632" s="6">
        <v>0</v>
      </c>
      <c r="AW632" s="6">
        <v>0</v>
      </c>
      <c r="AX632" s="6">
        <v>0</v>
      </c>
      <c r="AY632" s="6">
        <v>1</v>
      </c>
      <c r="AZ632" s="6" t="s">
        <v>301</v>
      </c>
      <c r="BA632" s="6" t="s">
        <v>4794</v>
      </c>
    </row>
    <row r="633" spans="1:53" ht="15.75" customHeight="1">
      <c r="A633" s="6">
        <f t="shared" ca="1" si="18"/>
        <v>0.65441840141593655</v>
      </c>
      <c r="B633" s="6" t="s">
        <v>199</v>
      </c>
      <c r="C633" s="6">
        <v>9271811</v>
      </c>
      <c r="D633" s="7">
        <v>42878</v>
      </c>
      <c r="E633" s="6" t="s">
        <v>76</v>
      </c>
      <c r="F633" s="6" t="s">
        <v>4795</v>
      </c>
      <c r="G633" s="6">
        <v>5</v>
      </c>
      <c r="H633" s="6" t="s">
        <v>58</v>
      </c>
      <c r="I633" s="6" t="s">
        <v>149</v>
      </c>
      <c r="J633" s="6">
        <v>178765</v>
      </c>
      <c r="K633" s="6">
        <v>5</v>
      </c>
      <c r="L633" s="7">
        <v>41494</v>
      </c>
      <c r="M633" s="7">
        <v>43982</v>
      </c>
      <c r="N633" s="6" t="s">
        <v>785</v>
      </c>
      <c r="O633" s="8" t="s">
        <v>246</v>
      </c>
      <c r="P633" s="9" t="s">
        <v>62</v>
      </c>
      <c r="Q633" s="10">
        <v>99</v>
      </c>
      <c r="R633" s="6">
        <v>12</v>
      </c>
      <c r="S633" s="6" t="s">
        <v>2215</v>
      </c>
      <c r="T633" s="6" t="s">
        <v>217</v>
      </c>
      <c r="U633" s="6" t="s">
        <v>120</v>
      </c>
      <c r="V633" s="6" t="s">
        <v>948</v>
      </c>
      <c r="W633" s="6" t="s">
        <v>68</v>
      </c>
      <c r="X633" s="6">
        <v>2017</v>
      </c>
      <c r="Y633" s="6">
        <v>565455</v>
      </c>
      <c r="Z633" s="6" t="s">
        <v>199</v>
      </c>
      <c r="AA633" s="6">
        <v>333602</v>
      </c>
      <c r="AB633" s="6">
        <v>231853</v>
      </c>
      <c r="AC633" s="6" t="s">
        <v>69</v>
      </c>
      <c r="AD633" s="6" t="s">
        <v>4796</v>
      </c>
      <c r="AE633" s="6">
        <v>565455</v>
      </c>
      <c r="AF633" s="6" t="s">
        <v>165</v>
      </c>
      <c r="AG633" s="6">
        <v>36158200</v>
      </c>
      <c r="AH633" s="6">
        <v>2022</v>
      </c>
      <c r="AI633" s="6">
        <v>0</v>
      </c>
      <c r="AJ633" s="6" t="s">
        <v>4797</v>
      </c>
      <c r="AK633" s="6" t="s">
        <v>4798</v>
      </c>
      <c r="AL633" s="9" t="s">
        <v>62</v>
      </c>
      <c r="AM633" s="10">
        <v>73</v>
      </c>
      <c r="AN633" s="6" t="s">
        <v>4799</v>
      </c>
      <c r="AO633" s="9" t="s">
        <v>62</v>
      </c>
      <c r="AP633" s="10">
        <v>68</v>
      </c>
      <c r="AQ633" s="6" t="str">
        <f t="shared" si="19"/>
        <v>mm</v>
      </c>
    </row>
    <row r="634" spans="1:53" ht="15.75" customHeight="1">
      <c r="A634" s="6">
        <f t="shared" ca="1" si="18"/>
        <v>0.82626860210371589</v>
      </c>
      <c r="B634" s="6" t="s">
        <v>199</v>
      </c>
      <c r="C634" s="6">
        <v>9539972</v>
      </c>
      <c r="D634" s="7">
        <v>43300</v>
      </c>
      <c r="E634" s="6" t="s">
        <v>56</v>
      </c>
      <c r="F634" s="6" t="s">
        <v>4800</v>
      </c>
      <c r="G634" s="6">
        <v>5</v>
      </c>
      <c r="H634" s="6" t="s">
        <v>58</v>
      </c>
      <c r="I634" s="6" t="s">
        <v>149</v>
      </c>
      <c r="J634" s="6">
        <v>178627</v>
      </c>
      <c r="K634" s="6">
        <v>5</v>
      </c>
      <c r="L634" s="7">
        <v>41852</v>
      </c>
      <c r="M634" s="7">
        <v>44043</v>
      </c>
      <c r="N634" s="6" t="s">
        <v>570</v>
      </c>
      <c r="O634" s="8" t="s">
        <v>4802</v>
      </c>
      <c r="P634" s="9" t="s">
        <v>73</v>
      </c>
      <c r="Q634" s="10">
        <v>84</v>
      </c>
      <c r="R634" s="6">
        <v>4</v>
      </c>
      <c r="S634" s="6" t="s">
        <v>135</v>
      </c>
      <c r="T634" s="6" t="s">
        <v>136</v>
      </c>
      <c r="U634" s="6" t="s">
        <v>137</v>
      </c>
      <c r="V634" s="6" t="s">
        <v>67</v>
      </c>
      <c r="W634" s="6" t="s">
        <v>68</v>
      </c>
      <c r="X634" s="6">
        <v>2018</v>
      </c>
      <c r="Y634" s="6">
        <v>319550</v>
      </c>
      <c r="Z634" s="6" t="s">
        <v>199</v>
      </c>
      <c r="AA634" s="6">
        <v>207500</v>
      </c>
      <c r="AB634" s="6">
        <v>112050</v>
      </c>
      <c r="AC634" s="6" t="s">
        <v>69</v>
      </c>
      <c r="AD634" s="6" t="s">
        <v>4803</v>
      </c>
      <c r="AE634" s="6">
        <v>319550</v>
      </c>
      <c r="AF634" s="6" t="s">
        <v>165</v>
      </c>
      <c r="AG634" s="6">
        <v>33846140</v>
      </c>
      <c r="AH634" s="6">
        <v>2022</v>
      </c>
      <c r="AI634" s="6">
        <v>1</v>
      </c>
      <c r="AJ634" s="6" t="s">
        <v>4804</v>
      </c>
      <c r="AK634" s="6" t="s">
        <v>861</v>
      </c>
      <c r="AL634" s="9" t="s">
        <v>62</v>
      </c>
      <c r="AM634" s="10">
        <v>98</v>
      </c>
      <c r="AN634" s="6" t="s">
        <v>4805</v>
      </c>
      <c r="AO634" s="9" t="s">
        <v>73</v>
      </c>
      <c r="AP634" s="10">
        <v>98</v>
      </c>
      <c r="AQ634" s="6" t="str">
        <f t="shared" si="19"/>
        <v>mf</v>
      </c>
      <c r="AR634" s="6">
        <v>0</v>
      </c>
      <c r="AS634" s="6">
        <v>0</v>
      </c>
      <c r="AT634" s="6">
        <v>1</v>
      </c>
      <c r="AU634" s="6">
        <v>0</v>
      </c>
      <c r="AV634" s="6">
        <v>0</v>
      </c>
      <c r="AW634" s="6">
        <v>0</v>
      </c>
      <c r="AX634" s="6">
        <v>0</v>
      </c>
      <c r="AY634" s="6">
        <v>0</v>
      </c>
      <c r="AZ634" s="6" t="s">
        <v>197</v>
      </c>
      <c r="BA634" s="6" t="s">
        <v>4806</v>
      </c>
    </row>
    <row r="635" spans="1:53" ht="15.75" customHeight="1">
      <c r="A635" s="6">
        <f t="shared" ca="1" si="18"/>
        <v>0.29271749802842295</v>
      </c>
      <c r="B635" s="6" t="s">
        <v>199</v>
      </c>
      <c r="C635" s="6">
        <v>9456692</v>
      </c>
      <c r="D635" s="7">
        <v>43185</v>
      </c>
      <c r="E635" s="6" t="s">
        <v>2175</v>
      </c>
      <c r="F635" s="6" t="s">
        <v>4807</v>
      </c>
      <c r="G635" s="6">
        <v>5</v>
      </c>
      <c r="H635" s="6" t="s">
        <v>58</v>
      </c>
      <c r="I635" s="6" t="s">
        <v>149</v>
      </c>
      <c r="J635" s="6">
        <v>206493</v>
      </c>
      <c r="K635" s="6">
        <v>3</v>
      </c>
      <c r="L635" s="7">
        <v>42461</v>
      </c>
      <c r="M635" s="7">
        <v>43921</v>
      </c>
      <c r="N635" s="6" t="s">
        <v>1974</v>
      </c>
      <c r="O635" s="8" t="s">
        <v>2178</v>
      </c>
      <c r="P635" s="9" t="s">
        <v>62</v>
      </c>
      <c r="Q635" s="10">
        <v>99</v>
      </c>
      <c r="R635" s="6">
        <v>21</v>
      </c>
      <c r="S635" s="6" t="s">
        <v>2180</v>
      </c>
      <c r="T635" s="6" t="s">
        <v>1254</v>
      </c>
      <c r="U635" s="6" t="s">
        <v>630</v>
      </c>
      <c r="V635" s="6" t="s">
        <v>260</v>
      </c>
      <c r="W635" s="6" t="s">
        <v>68</v>
      </c>
      <c r="X635" s="6">
        <v>2018</v>
      </c>
      <c r="Y635" s="6">
        <v>439200</v>
      </c>
      <c r="Z635" s="6" t="s">
        <v>199</v>
      </c>
      <c r="AA635" s="6">
        <v>228750</v>
      </c>
      <c r="AB635" s="6">
        <v>210450</v>
      </c>
      <c r="AC635" s="6" t="s">
        <v>69</v>
      </c>
      <c r="AD635" s="6" t="s">
        <v>4808</v>
      </c>
      <c r="AE635" s="6">
        <v>439200</v>
      </c>
      <c r="AF635" s="6" t="s">
        <v>165</v>
      </c>
      <c r="AG635" s="6">
        <v>34547329</v>
      </c>
      <c r="AH635" s="6">
        <v>2021</v>
      </c>
      <c r="AI635" s="6">
        <v>1</v>
      </c>
      <c r="AJ635" s="6" t="s">
        <v>4809</v>
      </c>
      <c r="AK635" s="6" t="s">
        <v>1647</v>
      </c>
      <c r="AL635" s="9" t="s">
        <v>62</v>
      </c>
      <c r="AM635" s="10">
        <v>99</v>
      </c>
      <c r="AN635" s="6" t="s">
        <v>4810</v>
      </c>
      <c r="AO635" s="9" t="s">
        <v>62</v>
      </c>
      <c r="AP635" s="10">
        <v>99</v>
      </c>
      <c r="AQ635" s="6" t="str">
        <f t="shared" si="19"/>
        <v>mm</v>
      </c>
      <c r="AR635" s="6">
        <v>0</v>
      </c>
      <c r="AS635" s="6">
        <v>1</v>
      </c>
      <c r="AT635" s="6">
        <v>0</v>
      </c>
      <c r="AU635" s="6">
        <v>0</v>
      </c>
      <c r="AV635" s="6">
        <v>0</v>
      </c>
      <c r="AW635" s="6">
        <v>0</v>
      </c>
      <c r="AX635" s="6">
        <v>0</v>
      </c>
      <c r="AY635" s="6">
        <v>0</v>
      </c>
      <c r="AZ635" s="6" t="s">
        <v>197</v>
      </c>
      <c r="BA635" s="6" t="s">
        <v>4811</v>
      </c>
    </row>
    <row r="636" spans="1:53" ht="15.75" customHeight="1">
      <c r="A636" s="6">
        <f t="shared" ca="1" si="18"/>
        <v>0.46636735512939842</v>
      </c>
      <c r="B636" s="6" t="s">
        <v>254</v>
      </c>
      <c r="C636" s="6">
        <v>9250788</v>
      </c>
      <c r="D636" s="7">
        <v>42807</v>
      </c>
      <c r="E636" s="6" t="s">
        <v>76</v>
      </c>
      <c r="F636" s="6" t="s">
        <v>4812</v>
      </c>
      <c r="G636" s="6">
        <v>5</v>
      </c>
      <c r="H636" s="6" t="s">
        <v>58</v>
      </c>
      <c r="I636" s="6" t="s">
        <v>256</v>
      </c>
      <c r="J636" s="6">
        <v>45744</v>
      </c>
      <c r="K636" s="6">
        <v>27</v>
      </c>
      <c r="L636" s="7">
        <v>33329</v>
      </c>
      <c r="M636" s="7">
        <v>43281</v>
      </c>
      <c r="N636" s="6" t="s">
        <v>1057</v>
      </c>
      <c r="O636" s="8" t="s">
        <v>4813</v>
      </c>
      <c r="P636" s="9" t="s">
        <v>73</v>
      </c>
      <c r="Q636" s="10">
        <v>97</v>
      </c>
      <c r="R636" s="6">
        <v>7</v>
      </c>
      <c r="S636" s="6" t="s">
        <v>2152</v>
      </c>
      <c r="T636" s="6" t="s">
        <v>472</v>
      </c>
      <c r="U636" s="6" t="s">
        <v>311</v>
      </c>
      <c r="V636" s="6" t="s">
        <v>473</v>
      </c>
      <c r="W636" s="6" t="s">
        <v>68</v>
      </c>
      <c r="X636" s="6">
        <v>2017</v>
      </c>
      <c r="Y636" s="6">
        <v>439423</v>
      </c>
      <c r="Z636" s="6" t="s">
        <v>254</v>
      </c>
      <c r="AA636" s="6">
        <v>247562</v>
      </c>
      <c r="AB636" s="6">
        <v>191861</v>
      </c>
      <c r="AC636" s="6" t="s">
        <v>69</v>
      </c>
      <c r="AD636" s="6" t="s">
        <v>4814</v>
      </c>
      <c r="AE636" s="6">
        <v>439423</v>
      </c>
      <c r="AF636" s="6" t="s">
        <v>165</v>
      </c>
      <c r="AG636" s="6">
        <v>28064188</v>
      </c>
      <c r="AH636" s="6">
        <v>2017</v>
      </c>
      <c r="AI636" s="6">
        <v>0</v>
      </c>
      <c r="AJ636" s="6" t="s">
        <v>4815</v>
      </c>
      <c r="AK636" s="6" t="s">
        <v>4816</v>
      </c>
      <c r="AL636" s="9" t="s">
        <v>62</v>
      </c>
      <c r="AM636" s="10">
        <v>98</v>
      </c>
      <c r="AN636" s="6" t="s">
        <v>4817</v>
      </c>
      <c r="AO636" s="9" t="s">
        <v>73</v>
      </c>
      <c r="AP636" s="10">
        <v>97</v>
      </c>
      <c r="AQ636" s="6" t="str">
        <f t="shared" si="19"/>
        <v>mf</v>
      </c>
    </row>
    <row r="637" spans="1:53" ht="15.75" customHeight="1">
      <c r="A637" s="6">
        <f t="shared" ca="1" si="18"/>
        <v>0.52533464144975428</v>
      </c>
      <c r="B637" s="6" t="s">
        <v>327</v>
      </c>
      <c r="C637" s="6">
        <v>9282435</v>
      </c>
      <c r="D637" s="7">
        <v>42902</v>
      </c>
      <c r="E637" s="6" t="s">
        <v>328</v>
      </c>
      <c r="F637" s="6" t="s">
        <v>4818</v>
      </c>
      <c r="G637" s="6">
        <v>5</v>
      </c>
      <c r="H637" s="6" t="s">
        <v>58</v>
      </c>
      <c r="I637" s="6" t="s">
        <v>330</v>
      </c>
      <c r="J637" s="6">
        <v>7829</v>
      </c>
      <c r="K637" s="6">
        <v>13</v>
      </c>
      <c r="L637" s="7">
        <v>36861</v>
      </c>
      <c r="M637" s="7">
        <v>43646</v>
      </c>
      <c r="N637" s="6" t="s">
        <v>4492</v>
      </c>
      <c r="O637" s="8" t="s">
        <v>921</v>
      </c>
      <c r="P637" s="9" t="s">
        <v>62</v>
      </c>
      <c r="Q637" s="10">
        <v>99</v>
      </c>
      <c r="R637" s="6">
        <v>7</v>
      </c>
      <c r="S637" s="6" t="s">
        <v>64</v>
      </c>
      <c r="T637" s="6" t="s">
        <v>65</v>
      </c>
      <c r="U637" s="6" t="s">
        <v>66</v>
      </c>
      <c r="V637" s="6" t="s">
        <v>67</v>
      </c>
      <c r="W637" s="6" t="s">
        <v>68</v>
      </c>
      <c r="X637" s="6">
        <v>2017</v>
      </c>
      <c r="Y637" s="6">
        <v>520914</v>
      </c>
      <c r="Z637" s="6" t="s">
        <v>327</v>
      </c>
      <c r="AA637" s="6">
        <v>327377</v>
      </c>
      <c r="AB637" s="6">
        <v>193537</v>
      </c>
      <c r="AC637" s="6" t="s">
        <v>69</v>
      </c>
      <c r="AD637" s="6" t="s">
        <v>4820</v>
      </c>
      <c r="AE637" s="6">
        <v>520914</v>
      </c>
      <c r="AF637" s="6" t="s">
        <v>165</v>
      </c>
      <c r="AG637" s="6">
        <v>31402512</v>
      </c>
      <c r="AH637" s="6">
        <v>2020</v>
      </c>
      <c r="AI637" s="6">
        <v>1</v>
      </c>
      <c r="AJ637" s="6" t="s">
        <v>1617</v>
      </c>
      <c r="AK637" s="6" t="s">
        <v>4821</v>
      </c>
      <c r="AL637" s="9" t="s">
        <v>62</v>
      </c>
      <c r="AM637" s="10">
        <v>63</v>
      </c>
      <c r="AN637" s="6" t="s">
        <v>925</v>
      </c>
      <c r="AO637" s="9" t="s">
        <v>62</v>
      </c>
      <c r="AP637" s="10">
        <v>99</v>
      </c>
      <c r="AQ637" s="6" t="str">
        <f t="shared" si="19"/>
        <v>mm</v>
      </c>
      <c r="AR637" s="6">
        <v>0</v>
      </c>
      <c r="AS637" s="6">
        <v>0</v>
      </c>
      <c r="AT637" s="6">
        <v>0</v>
      </c>
      <c r="AU637" s="6">
        <v>0</v>
      </c>
      <c r="AV637" s="6">
        <v>0</v>
      </c>
      <c r="AW637" s="6">
        <v>0</v>
      </c>
      <c r="AX637" s="6">
        <v>0</v>
      </c>
      <c r="AY637" s="6">
        <v>1</v>
      </c>
      <c r="AZ637" s="6" t="s">
        <v>197</v>
      </c>
      <c r="BA637" s="6" t="s">
        <v>4822</v>
      </c>
    </row>
    <row r="638" spans="1:53" ht="15.75" customHeight="1">
      <c r="A638" s="6">
        <f t="shared" ca="1" si="18"/>
        <v>0.75856362267950572</v>
      </c>
      <c r="B638" s="6" t="s">
        <v>241</v>
      </c>
      <c r="C638" s="6">
        <v>9515953</v>
      </c>
      <c r="D638" s="7">
        <v>43294</v>
      </c>
      <c r="E638" s="6" t="s">
        <v>76</v>
      </c>
      <c r="F638" s="6" t="s">
        <v>4823</v>
      </c>
      <c r="G638" s="6">
        <v>5</v>
      </c>
      <c r="H638" s="6" t="s">
        <v>58</v>
      </c>
      <c r="I638" s="6" t="s">
        <v>243</v>
      </c>
      <c r="J638" s="6">
        <v>118171</v>
      </c>
      <c r="K638" s="6">
        <v>5</v>
      </c>
      <c r="L638" s="7">
        <v>41897</v>
      </c>
      <c r="M638" s="7">
        <v>44012</v>
      </c>
      <c r="N638" s="6" t="s">
        <v>2028</v>
      </c>
      <c r="O638" s="8" t="s">
        <v>4824</v>
      </c>
      <c r="P638" s="9" t="s">
        <v>73</v>
      </c>
      <c r="Q638" s="10">
        <v>98</v>
      </c>
      <c r="R638" s="6">
        <v>2</v>
      </c>
      <c r="S638" s="6" t="s">
        <v>2882</v>
      </c>
      <c r="T638" s="6" t="s">
        <v>543</v>
      </c>
      <c r="U638" s="6" t="s">
        <v>205</v>
      </c>
      <c r="V638" s="6" t="s">
        <v>67</v>
      </c>
      <c r="W638" s="6" t="s">
        <v>68</v>
      </c>
      <c r="X638" s="6">
        <v>2018</v>
      </c>
      <c r="Y638" s="6">
        <v>390000</v>
      </c>
      <c r="Z638" s="6" t="s">
        <v>241</v>
      </c>
      <c r="AA638" s="6">
        <v>250000</v>
      </c>
      <c r="AB638" s="6">
        <v>140000</v>
      </c>
      <c r="AC638" s="6" t="s">
        <v>69</v>
      </c>
      <c r="AD638" s="6" t="s">
        <v>4825</v>
      </c>
      <c r="AE638" s="6">
        <v>390000</v>
      </c>
      <c r="AF638" s="6" t="s">
        <v>165</v>
      </c>
      <c r="AG638" s="6">
        <v>32034274</v>
      </c>
      <c r="AH638" s="6">
        <v>2020</v>
      </c>
      <c r="AI638" s="6">
        <v>0</v>
      </c>
      <c r="AJ638" s="6" t="s">
        <v>4826</v>
      </c>
      <c r="AK638" s="6" t="s">
        <v>4827</v>
      </c>
      <c r="AL638" s="9" t="s">
        <v>62</v>
      </c>
      <c r="AM638" s="10">
        <v>100</v>
      </c>
      <c r="AN638" s="6" t="s">
        <v>4828</v>
      </c>
      <c r="AO638" s="9" t="s">
        <v>62</v>
      </c>
      <c r="AP638" s="10">
        <v>64</v>
      </c>
      <c r="AQ638" s="6" t="str">
        <f t="shared" si="19"/>
        <v>mm</v>
      </c>
    </row>
    <row r="639" spans="1:53" ht="15.75" customHeight="1">
      <c r="A639" s="6">
        <f t="shared" ca="1" si="18"/>
        <v>0.67690234458808118</v>
      </c>
      <c r="B639" s="6" t="s">
        <v>241</v>
      </c>
      <c r="C639" s="6">
        <v>9197683</v>
      </c>
      <c r="D639" s="7">
        <v>42726</v>
      </c>
      <c r="E639" s="6" t="s">
        <v>76</v>
      </c>
      <c r="F639" s="6" t="s">
        <v>4829</v>
      </c>
      <c r="G639" s="6">
        <v>5</v>
      </c>
      <c r="H639" s="6" t="s">
        <v>58</v>
      </c>
      <c r="I639" s="6" t="s">
        <v>243</v>
      </c>
      <c r="J639" s="6">
        <v>122062</v>
      </c>
      <c r="K639" s="6">
        <v>4</v>
      </c>
      <c r="L639" s="7">
        <v>41640</v>
      </c>
      <c r="M639" s="7">
        <v>43465</v>
      </c>
      <c r="N639" s="6" t="s">
        <v>1126</v>
      </c>
      <c r="O639" s="8" t="s">
        <v>921</v>
      </c>
      <c r="P639" s="9" t="s">
        <v>62</v>
      </c>
      <c r="Q639" s="10">
        <v>99</v>
      </c>
      <c r="R639" s="6">
        <v>5</v>
      </c>
      <c r="S639" s="6" t="s">
        <v>1197</v>
      </c>
      <c r="T639" s="6" t="s">
        <v>584</v>
      </c>
      <c r="U639" s="6" t="s">
        <v>585</v>
      </c>
      <c r="V639" s="6" t="s">
        <v>67</v>
      </c>
      <c r="W639" s="6" t="s">
        <v>68</v>
      </c>
      <c r="X639" s="6">
        <v>2017</v>
      </c>
      <c r="Y639" s="6">
        <v>490981</v>
      </c>
      <c r="Z639" s="6" t="s">
        <v>241</v>
      </c>
      <c r="AA639" s="6">
        <v>347140</v>
      </c>
      <c r="AB639" s="6">
        <v>143841</v>
      </c>
      <c r="AC639" s="6" t="s">
        <v>69</v>
      </c>
      <c r="AD639" s="6" t="s">
        <v>4831</v>
      </c>
      <c r="AE639" s="6">
        <v>490981</v>
      </c>
      <c r="AF639" s="6" t="s">
        <v>165</v>
      </c>
      <c r="AG639" s="6">
        <v>32692928</v>
      </c>
      <c r="AH639" s="6">
        <v>2020</v>
      </c>
      <c r="AI639" s="6">
        <v>1</v>
      </c>
      <c r="AJ639" s="6" t="s">
        <v>4832</v>
      </c>
      <c r="AK639" s="6" t="s">
        <v>4833</v>
      </c>
      <c r="AL639" s="9" t="s">
        <v>73</v>
      </c>
      <c r="AM639" s="10">
        <v>98</v>
      </c>
      <c r="AN639" s="6" t="s">
        <v>925</v>
      </c>
      <c r="AO639" s="9" t="s">
        <v>62</v>
      </c>
      <c r="AP639" s="10">
        <v>99</v>
      </c>
      <c r="AQ639" s="6" t="str">
        <f t="shared" si="19"/>
        <v>fm</v>
      </c>
      <c r="AR639" s="6">
        <v>0</v>
      </c>
      <c r="AS639" s="6">
        <v>0</v>
      </c>
      <c r="AT639" s="6">
        <v>0</v>
      </c>
      <c r="AU639" s="6">
        <v>0</v>
      </c>
      <c r="AV639" s="6">
        <v>0</v>
      </c>
      <c r="AW639" s="6">
        <v>0</v>
      </c>
      <c r="AX639" s="6">
        <v>0</v>
      </c>
      <c r="AY639" s="6">
        <v>1</v>
      </c>
      <c r="AZ639" s="6" t="s">
        <v>197</v>
      </c>
      <c r="BA639" s="6" t="s">
        <v>4834</v>
      </c>
    </row>
    <row r="640" spans="1:53" ht="15.75" customHeight="1">
      <c r="A640" s="6">
        <f t="shared" ca="1" si="18"/>
        <v>1.5680928822519369E-2</v>
      </c>
      <c r="B640" s="6" t="s">
        <v>254</v>
      </c>
      <c r="C640" s="6">
        <v>9491837</v>
      </c>
      <c r="D640" s="7">
        <v>43284</v>
      </c>
      <c r="E640" s="6" t="s">
        <v>56</v>
      </c>
      <c r="F640" s="6" t="s">
        <v>4835</v>
      </c>
      <c r="G640" s="6">
        <v>5</v>
      </c>
      <c r="H640" s="6" t="s">
        <v>58</v>
      </c>
      <c r="I640" s="6" t="s">
        <v>256</v>
      </c>
      <c r="J640" s="6">
        <v>73960</v>
      </c>
      <c r="K640" s="6">
        <v>12</v>
      </c>
      <c r="L640" s="7">
        <v>38534</v>
      </c>
      <c r="M640" s="7">
        <v>44012</v>
      </c>
      <c r="N640" s="6" t="s">
        <v>2364</v>
      </c>
      <c r="O640" s="8" t="s">
        <v>955</v>
      </c>
      <c r="P640" s="9" t="s">
        <v>62</v>
      </c>
      <c r="Q640" s="10">
        <v>99</v>
      </c>
      <c r="R640" s="6">
        <v>4</v>
      </c>
      <c r="S640" s="6" t="s">
        <v>1512</v>
      </c>
      <c r="T640" s="6" t="s">
        <v>1513</v>
      </c>
      <c r="U640" s="6" t="s">
        <v>640</v>
      </c>
      <c r="V640" s="6" t="s">
        <v>67</v>
      </c>
      <c r="W640" s="6" t="s">
        <v>68</v>
      </c>
      <c r="X640" s="6">
        <v>2018</v>
      </c>
      <c r="Y640" s="6">
        <v>287457</v>
      </c>
      <c r="Z640" s="6" t="s">
        <v>254</v>
      </c>
      <c r="AA640" s="6">
        <v>193725</v>
      </c>
      <c r="AB640" s="6">
        <v>93732</v>
      </c>
      <c r="AC640" s="6" t="s">
        <v>69</v>
      </c>
      <c r="AD640" s="6" t="s">
        <v>4836</v>
      </c>
      <c r="AE640" s="6">
        <v>287457</v>
      </c>
      <c r="AF640" s="6" t="s">
        <v>165</v>
      </c>
      <c r="AG640" s="6">
        <v>32483333</v>
      </c>
      <c r="AH640" s="6">
        <v>2020</v>
      </c>
      <c r="AI640" s="6" t="s">
        <v>392</v>
      </c>
      <c r="AJ640" s="6" t="s">
        <v>2941</v>
      </c>
      <c r="AK640" s="6" t="s">
        <v>765</v>
      </c>
      <c r="AL640" s="9" t="s">
        <v>73</v>
      </c>
      <c r="AM640" s="10">
        <v>97</v>
      </c>
      <c r="AN640" s="6" t="s">
        <v>395</v>
      </c>
      <c r="AO640" s="9" t="s">
        <v>62</v>
      </c>
      <c r="AP640" s="10">
        <v>99</v>
      </c>
      <c r="AQ640" s="6" t="str">
        <f t="shared" si="19"/>
        <v>fm</v>
      </c>
    </row>
    <row r="641" spans="1:53" ht="15.75" customHeight="1">
      <c r="A641" s="6">
        <f t="shared" ca="1" si="18"/>
        <v>0.90972161146572383</v>
      </c>
      <c r="B641" s="6" t="s">
        <v>199</v>
      </c>
      <c r="C641" s="6">
        <v>9116793</v>
      </c>
      <c r="D641" s="7">
        <v>42978</v>
      </c>
      <c r="E641" s="6" t="s">
        <v>76</v>
      </c>
      <c r="F641" s="6" t="s">
        <v>4837</v>
      </c>
      <c r="G641" s="6">
        <v>5</v>
      </c>
      <c r="H641" s="6" t="s">
        <v>58</v>
      </c>
      <c r="I641" s="6" t="s">
        <v>149</v>
      </c>
      <c r="J641" s="6">
        <v>178535</v>
      </c>
      <c r="K641" s="6">
        <v>5</v>
      </c>
      <c r="L641" s="7">
        <v>41518</v>
      </c>
      <c r="M641" s="7">
        <v>43708</v>
      </c>
      <c r="N641" s="6" t="s">
        <v>1693</v>
      </c>
      <c r="O641" s="8" t="s">
        <v>4839</v>
      </c>
      <c r="P641" s="9" t="s">
        <v>62</v>
      </c>
      <c r="Q641" s="10">
        <v>98</v>
      </c>
      <c r="R641" s="6">
        <v>30</v>
      </c>
      <c r="S641" s="6" t="s">
        <v>1180</v>
      </c>
      <c r="T641" s="6" t="s">
        <v>1091</v>
      </c>
      <c r="U641" s="6" t="s">
        <v>149</v>
      </c>
      <c r="V641" s="6" t="s">
        <v>473</v>
      </c>
      <c r="W641" s="6" t="s">
        <v>68</v>
      </c>
      <c r="X641" s="6">
        <v>2017</v>
      </c>
      <c r="Y641" s="6">
        <v>549009</v>
      </c>
      <c r="Z641" s="6" t="s">
        <v>199</v>
      </c>
      <c r="AA641" s="6">
        <v>424990</v>
      </c>
      <c r="AB641" s="6">
        <v>124019</v>
      </c>
      <c r="AC641" s="6" t="s">
        <v>69</v>
      </c>
      <c r="AD641" s="6" t="s">
        <v>4841</v>
      </c>
      <c r="AE641" s="6">
        <v>549009</v>
      </c>
      <c r="AF641" s="6" t="s">
        <v>165</v>
      </c>
      <c r="AG641" s="6">
        <v>32546565</v>
      </c>
      <c r="AH641" s="6">
        <v>2021</v>
      </c>
      <c r="AI641" s="6">
        <v>1</v>
      </c>
      <c r="AJ641" s="6" t="s">
        <v>4842</v>
      </c>
      <c r="AK641" s="6" t="s">
        <v>4843</v>
      </c>
      <c r="AL641" s="9" t="s">
        <v>62</v>
      </c>
      <c r="AM641" s="10">
        <v>67</v>
      </c>
      <c r="AN641" s="6" t="s">
        <v>925</v>
      </c>
      <c r="AO641" s="9" t="s">
        <v>62</v>
      </c>
      <c r="AP641" s="10">
        <v>99</v>
      </c>
      <c r="AQ641" s="6" t="str">
        <f t="shared" si="19"/>
        <v>mm</v>
      </c>
      <c r="AR641" s="6">
        <v>0</v>
      </c>
      <c r="AS641" s="6">
        <v>1</v>
      </c>
      <c r="AT641" s="6">
        <v>0</v>
      </c>
      <c r="AU641" s="6">
        <v>0</v>
      </c>
      <c r="AV641" s="6">
        <v>0</v>
      </c>
      <c r="AW641" s="6">
        <v>0</v>
      </c>
      <c r="AX641" s="6">
        <v>1</v>
      </c>
      <c r="AY641" s="6">
        <v>0</v>
      </c>
      <c r="AZ641" s="6" t="s">
        <v>107</v>
      </c>
      <c r="BA641" s="6" t="s">
        <v>4844</v>
      </c>
    </row>
    <row r="642" spans="1:53" ht="15.75" customHeight="1">
      <c r="A642" s="6">
        <f t="shared" ref="A642:A705" ca="1" si="20">RAND()</f>
        <v>0.89657926954124001</v>
      </c>
      <c r="B642" s="6" t="s">
        <v>241</v>
      </c>
      <c r="C642" s="6">
        <v>9460528</v>
      </c>
      <c r="D642" s="7">
        <v>43175</v>
      </c>
      <c r="E642" s="6" t="s">
        <v>76</v>
      </c>
      <c r="F642" s="6" t="s">
        <v>4845</v>
      </c>
      <c r="G642" s="6">
        <v>5</v>
      </c>
      <c r="H642" s="6" t="s">
        <v>58</v>
      </c>
      <c r="I642" s="6" t="s">
        <v>243</v>
      </c>
      <c r="J642" s="6">
        <v>118491</v>
      </c>
      <c r="K642" s="6">
        <v>5</v>
      </c>
      <c r="L642" s="7">
        <v>41749</v>
      </c>
      <c r="M642" s="7">
        <v>43921</v>
      </c>
      <c r="N642" s="6" t="s">
        <v>3129</v>
      </c>
      <c r="O642" s="8" t="s">
        <v>4847</v>
      </c>
      <c r="P642" s="9" t="s">
        <v>62</v>
      </c>
      <c r="Q642" s="10">
        <v>98</v>
      </c>
      <c r="R642" s="6">
        <v>7</v>
      </c>
      <c r="S642" s="6" t="s">
        <v>1729</v>
      </c>
      <c r="T642" s="6" t="s">
        <v>65</v>
      </c>
      <c r="U642" s="6" t="s">
        <v>66</v>
      </c>
      <c r="V642" s="6" t="s">
        <v>67</v>
      </c>
      <c r="W642" s="6" t="s">
        <v>68</v>
      </c>
      <c r="X642" s="6">
        <v>2018</v>
      </c>
      <c r="Y642" s="6">
        <v>383750</v>
      </c>
      <c r="Z642" s="6" t="s">
        <v>241</v>
      </c>
      <c r="AA642" s="6">
        <v>250000</v>
      </c>
      <c r="AB642" s="6">
        <v>133750</v>
      </c>
      <c r="AC642" s="6" t="s">
        <v>69</v>
      </c>
      <c r="AD642" s="6" t="s">
        <v>4848</v>
      </c>
      <c r="AE642" s="6">
        <v>383750</v>
      </c>
      <c r="AF642" s="6" t="s">
        <v>193</v>
      </c>
      <c r="AG642" s="6">
        <v>38722697</v>
      </c>
      <c r="AH642" s="6">
        <v>2024</v>
      </c>
      <c r="AI642" s="6">
        <v>1</v>
      </c>
      <c r="AJ642" s="6" t="s">
        <v>475</v>
      </c>
      <c r="AK642" s="6" t="s">
        <v>1805</v>
      </c>
      <c r="AL642" s="9" t="s">
        <v>62</v>
      </c>
      <c r="AM642" s="10">
        <v>99</v>
      </c>
      <c r="AN642" s="6" t="s">
        <v>925</v>
      </c>
      <c r="AO642" s="9" t="s">
        <v>62</v>
      </c>
      <c r="AP642" s="10">
        <v>99</v>
      </c>
      <c r="AQ642" s="6" t="str">
        <f t="shared" ref="AQ642:AQ705" si="21">IF(OR(AL642="unknown", AO642="unknown"), "Missing", LEFT(AL642, 1) &amp; LEFT(AO642, 1))</f>
        <v>mm</v>
      </c>
      <c r="AR642" s="6">
        <v>0</v>
      </c>
      <c r="AS642" s="6">
        <v>0</v>
      </c>
      <c r="AT642" s="6">
        <v>1</v>
      </c>
      <c r="AU642" s="6">
        <v>1</v>
      </c>
      <c r="AV642" s="6">
        <v>0</v>
      </c>
      <c r="AW642" s="6">
        <v>0</v>
      </c>
      <c r="AX642" s="6">
        <v>0</v>
      </c>
      <c r="AY642" s="6">
        <v>0</v>
      </c>
      <c r="AZ642" s="6" t="s">
        <v>197</v>
      </c>
      <c r="BA642" s="6" t="s">
        <v>4849</v>
      </c>
    </row>
    <row r="643" spans="1:53" ht="15.75" customHeight="1">
      <c r="A643" s="6">
        <f t="shared" ca="1" si="20"/>
        <v>0.75062229023334615</v>
      </c>
      <c r="B643" s="6" t="s">
        <v>303</v>
      </c>
      <c r="C643" s="6">
        <v>9462701</v>
      </c>
      <c r="D643" s="7">
        <v>43213</v>
      </c>
      <c r="E643" s="6" t="s">
        <v>76</v>
      </c>
      <c r="F643" s="6" t="s">
        <v>4850</v>
      </c>
      <c r="G643" s="6">
        <v>5</v>
      </c>
      <c r="H643" s="6" t="s">
        <v>58</v>
      </c>
      <c r="I643" s="6" t="s">
        <v>305</v>
      </c>
      <c r="J643" s="6">
        <v>40344</v>
      </c>
      <c r="K643" s="6">
        <v>30</v>
      </c>
      <c r="L643" s="7">
        <v>32387</v>
      </c>
      <c r="M643" s="7">
        <v>43921</v>
      </c>
      <c r="N643" s="6" t="s">
        <v>754</v>
      </c>
      <c r="O643" s="8" t="s">
        <v>1695</v>
      </c>
      <c r="P643" s="9" t="s">
        <v>62</v>
      </c>
      <c r="Q643" s="10">
        <v>99</v>
      </c>
      <c r="R643" s="6">
        <v>6</v>
      </c>
      <c r="S643" s="6" t="s">
        <v>333</v>
      </c>
      <c r="T643" s="6" t="s">
        <v>334</v>
      </c>
      <c r="U643" s="6" t="s">
        <v>335</v>
      </c>
      <c r="V643" s="6" t="s">
        <v>67</v>
      </c>
      <c r="W643" s="6" t="s">
        <v>68</v>
      </c>
      <c r="X643" s="6">
        <v>2018</v>
      </c>
      <c r="Y643" s="6">
        <v>490503</v>
      </c>
      <c r="Z643" s="6" t="s">
        <v>303</v>
      </c>
      <c r="AA643" s="6">
        <v>315436</v>
      </c>
      <c r="AB643" s="6">
        <v>175067</v>
      </c>
      <c r="AC643" s="6" t="s">
        <v>69</v>
      </c>
      <c r="AD643" s="6" t="s">
        <v>4852</v>
      </c>
      <c r="AE643" s="6">
        <v>490503</v>
      </c>
      <c r="AF643" s="6" t="s">
        <v>165</v>
      </c>
      <c r="AG643" s="6">
        <v>33661766</v>
      </c>
      <c r="AH643" s="6">
        <v>2021</v>
      </c>
      <c r="AI643" s="6">
        <v>1</v>
      </c>
      <c r="AJ643" s="6" t="s">
        <v>4853</v>
      </c>
      <c r="AK643" s="6" t="s">
        <v>4854</v>
      </c>
      <c r="AL643" s="9" t="s">
        <v>62</v>
      </c>
      <c r="AM643" s="10">
        <v>99</v>
      </c>
      <c r="AN643" s="6" t="s">
        <v>4219</v>
      </c>
      <c r="AO643" s="9" t="s">
        <v>62</v>
      </c>
      <c r="AP643" s="10">
        <v>99</v>
      </c>
      <c r="AQ643" s="6" t="str">
        <f t="shared" si="21"/>
        <v>mm</v>
      </c>
      <c r="AR643" s="6">
        <v>0</v>
      </c>
      <c r="AS643" s="6">
        <v>0</v>
      </c>
      <c r="AT643" s="6">
        <v>1</v>
      </c>
      <c r="AU643" s="6">
        <v>0</v>
      </c>
      <c r="AV643" s="6">
        <v>0</v>
      </c>
      <c r="AW643" s="6">
        <v>0</v>
      </c>
      <c r="AX643" s="6">
        <v>0</v>
      </c>
      <c r="AY643" s="6">
        <v>0</v>
      </c>
      <c r="AZ643" s="6" t="s">
        <v>197</v>
      </c>
      <c r="BA643" s="6" t="s">
        <v>4855</v>
      </c>
    </row>
    <row r="644" spans="1:53" ht="15.75" customHeight="1">
      <c r="A644" s="6">
        <f t="shared" ca="1" si="20"/>
        <v>0.41016052096217881</v>
      </c>
      <c r="B644" s="6" t="s">
        <v>254</v>
      </c>
      <c r="C644" s="6">
        <v>9867874</v>
      </c>
      <c r="D644" s="7">
        <v>43504</v>
      </c>
      <c r="E644" s="6" t="s">
        <v>56</v>
      </c>
      <c r="F644" s="6" t="s">
        <v>4856</v>
      </c>
      <c r="G644" s="6">
        <v>6</v>
      </c>
      <c r="H644" s="6" t="s">
        <v>58</v>
      </c>
      <c r="I644" s="6" t="s">
        <v>256</v>
      </c>
      <c r="J644" s="6">
        <v>112520</v>
      </c>
      <c r="K644" s="6">
        <v>6</v>
      </c>
      <c r="L644" s="7">
        <v>41883</v>
      </c>
      <c r="M644" s="7">
        <v>43708</v>
      </c>
      <c r="N644" s="6" t="s">
        <v>2730</v>
      </c>
      <c r="O644" s="8" t="s">
        <v>4857</v>
      </c>
      <c r="P644" s="9" t="s">
        <v>62</v>
      </c>
      <c r="Q644" s="10">
        <v>67</v>
      </c>
      <c r="R644" s="6">
        <v>14</v>
      </c>
      <c r="S644" s="6" t="s">
        <v>1038</v>
      </c>
      <c r="T644" s="6" t="s">
        <v>1039</v>
      </c>
      <c r="U644" s="6" t="s">
        <v>120</v>
      </c>
      <c r="V644" s="6" t="s">
        <v>121</v>
      </c>
      <c r="W644" s="6" t="s">
        <v>68</v>
      </c>
      <c r="X644" s="6">
        <v>2017</v>
      </c>
      <c r="Y644" s="6">
        <v>12157</v>
      </c>
      <c r="Z644" s="6" t="s">
        <v>254</v>
      </c>
      <c r="AA644" s="6">
        <v>7553</v>
      </c>
      <c r="AB644" s="6">
        <v>4604</v>
      </c>
      <c r="AC644" s="6" t="s">
        <v>69</v>
      </c>
      <c r="AD644" s="6" t="s">
        <v>4858</v>
      </c>
      <c r="AE644" s="6">
        <v>12157</v>
      </c>
      <c r="AF644" s="6" t="s">
        <v>165</v>
      </c>
      <c r="AG644" s="6">
        <v>36534283</v>
      </c>
      <c r="AH644" s="6">
        <v>2023</v>
      </c>
      <c r="AI644" s="6" t="s">
        <v>392</v>
      </c>
      <c r="AJ644" s="6" t="s">
        <v>3141</v>
      </c>
      <c r="AK644" s="6" t="s">
        <v>4859</v>
      </c>
      <c r="AL644" s="9" t="s">
        <v>62</v>
      </c>
      <c r="AM644" s="10">
        <v>73</v>
      </c>
      <c r="AN644" s="6" t="s">
        <v>4860</v>
      </c>
      <c r="AO644" s="9" t="s">
        <v>73</v>
      </c>
      <c r="AP644" s="10">
        <v>83</v>
      </c>
      <c r="AQ644" s="6" t="str">
        <f t="shared" si="21"/>
        <v>mf</v>
      </c>
    </row>
    <row r="645" spans="1:53" ht="15.75" customHeight="1">
      <c r="A645" s="6">
        <f t="shared" ca="1" si="20"/>
        <v>0.94066876091593399</v>
      </c>
      <c r="B645" s="6" t="s">
        <v>92</v>
      </c>
      <c r="C645" s="6">
        <v>9284281</v>
      </c>
      <c r="D645" s="7">
        <v>42818</v>
      </c>
      <c r="E645" s="6" t="s">
        <v>4861</v>
      </c>
      <c r="F645" s="6" t="s">
        <v>4862</v>
      </c>
      <c r="G645" s="6">
        <v>5</v>
      </c>
      <c r="H645" s="6" t="s">
        <v>58</v>
      </c>
      <c r="I645" s="6" t="s">
        <v>95</v>
      </c>
      <c r="J645" s="6">
        <v>70792</v>
      </c>
      <c r="K645" s="6">
        <v>6</v>
      </c>
      <c r="L645" s="7">
        <v>41365</v>
      </c>
      <c r="M645" s="7">
        <v>43921</v>
      </c>
      <c r="N645" s="6" t="s">
        <v>4863</v>
      </c>
      <c r="O645" s="8" t="s">
        <v>1695</v>
      </c>
      <c r="P645" s="9" t="s">
        <v>62</v>
      </c>
      <c r="Q645" s="10">
        <v>99</v>
      </c>
      <c r="R645" s="6">
        <v>6</v>
      </c>
      <c r="S645" s="6" t="s">
        <v>410</v>
      </c>
      <c r="T645" s="6" t="s">
        <v>411</v>
      </c>
      <c r="U645" s="6" t="s">
        <v>412</v>
      </c>
      <c r="V645" s="6" t="s">
        <v>67</v>
      </c>
      <c r="W645" s="6" t="s">
        <v>68</v>
      </c>
      <c r="X645" s="6">
        <v>2017</v>
      </c>
      <c r="Y645" s="6">
        <v>660531</v>
      </c>
      <c r="Z645" s="6" t="s">
        <v>92</v>
      </c>
      <c r="AA645" s="6">
        <v>438891</v>
      </c>
      <c r="AB645" s="6">
        <v>221640</v>
      </c>
      <c r="AC645" s="6" t="s">
        <v>69</v>
      </c>
      <c r="AD645" s="6" t="s">
        <v>4866</v>
      </c>
      <c r="AE645" s="6">
        <v>660531</v>
      </c>
      <c r="AF645" s="6" t="s">
        <v>165</v>
      </c>
      <c r="AG645" s="6">
        <v>32512605</v>
      </c>
      <c r="AH645" s="6">
        <v>2021</v>
      </c>
      <c r="AI645" s="6">
        <v>1</v>
      </c>
      <c r="AJ645" s="6" t="s">
        <v>1162</v>
      </c>
      <c r="AK645" s="6" t="s">
        <v>4867</v>
      </c>
      <c r="AL645" s="9" t="s">
        <v>62</v>
      </c>
      <c r="AM645" s="10">
        <v>93</v>
      </c>
      <c r="AN645" s="6" t="s">
        <v>4219</v>
      </c>
      <c r="AO645" s="9" t="s">
        <v>62</v>
      </c>
      <c r="AP645" s="10">
        <v>99</v>
      </c>
      <c r="AQ645" s="6" t="str">
        <f t="shared" si="21"/>
        <v>mm</v>
      </c>
      <c r="AR645" s="6">
        <v>0</v>
      </c>
      <c r="AS645" s="6">
        <v>0</v>
      </c>
      <c r="AT645" s="6">
        <v>1</v>
      </c>
      <c r="AU645" s="6">
        <v>1</v>
      </c>
      <c r="AV645" s="6">
        <v>0</v>
      </c>
      <c r="AW645" s="6">
        <v>0</v>
      </c>
      <c r="AX645" s="6">
        <v>0</v>
      </c>
      <c r="AY645" s="6">
        <v>0</v>
      </c>
      <c r="AZ645" s="6" t="s">
        <v>107</v>
      </c>
      <c r="BA645" s="6" t="s">
        <v>4868</v>
      </c>
    </row>
    <row r="646" spans="1:53" ht="15.75" customHeight="1">
      <c r="A646" s="6">
        <f t="shared" ca="1" si="20"/>
        <v>0.54725698811112145</v>
      </c>
      <c r="B646" s="6" t="s">
        <v>241</v>
      </c>
      <c r="C646" s="6">
        <v>9463482</v>
      </c>
      <c r="D646" s="7">
        <v>43189</v>
      </c>
      <c r="E646" s="6" t="s">
        <v>4869</v>
      </c>
      <c r="F646" s="6" t="s">
        <v>4870</v>
      </c>
      <c r="G646" s="6">
        <v>5</v>
      </c>
      <c r="H646" s="6" t="s">
        <v>58</v>
      </c>
      <c r="I646" s="6" t="s">
        <v>243</v>
      </c>
      <c r="J646" s="6">
        <v>120888</v>
      </c>
      <c r="K646" s="6">
        <v>4</v>
      </c>
      <c r="L646" s="7">
        <v>42095</v>
      </c>
      <c r="M646" s="7">
        <v>43738</v>
      </c>
      <c r="N646" s="6" t="s">
        <v>4871</v>
      </c>
      <c r="O646" s="8" t="s">
        <v>3729</v>
      </c>
      <c r="P646" s="9" t="s">
        <v>62</v>
      </c>
      <c r="Q646" s="10">
        <v>99</v>
      </c>
      <c r="R646" s="6">
        <v>6</v>
      </c>
      <c r="S646" s="6" t="s">
        <v>333</v>
      </c>
      <c r="T646" s="6" t="s">
        <v>334</v>
      </c>
      <c r="U646" s="6" t="s">
        <v>335</v>
      </c>
      <c r="V646" s="6" t="s">
        <v>67</v>
      </c>
      <c r="W646" s="6" t="s">
        <v>68</v>
      </c>
      <c r="X646" s="6">
        <v>2018</v>
      </c>
      <c r="Y646" s="6">
        <v>386621</v>
      </c>
      <c r="Z646" s="6" t="s">
        <v>241</v>
      </c>
      <c r="AA646" s="6">
        <v>263335</v>
      </c>
      <c r="AB646" s="6">
        <v>123286</v>
      </c>
      <c r="AC646" s="6" t="s">
        <v>69</v>
      </c>
      <c r="AD646" s="6" t="s">
        <v>4873</v>
      </c>
      <c r="AE646" s="6">
        <v>386621</v>
      </c>
      <c r="AF646" s="6" t="s">
        <v>165</v>
      </c>
      <c r="AG646" s="6">
        <v>37501352</v>
      </c>
      <c r="AH646" s="6">
        <v>2024</v>
      </c>
      <c r="AI646" s="6">
        <v>1</v>
      </c>
      <c r="AJ646" s="6" t="s">
        <v>4874</v>
      </c>
      <c r="AK646" s="6" t="s">
        <v>4875</v>
      </c>
      <c r="AL646" s="9" t="s">
        <v>62</v>
      </c>
      <c r="AM646" s="10">
        <v>99</v>
      </c>
      <c r="AN646" s="6" t="s">
        <v>4607</v>
      </c>
      <c r="AO646" s="9" t="s">
        <v>62</v>
      </c>
      <c r="AP646" s="10">
        <v>99</v>
      </c>
      <c r="AQ646" s="6" t="str">
        <f t="shared" si="21"/>
        <v>mm</v>
      </c>
      <c r="AR646" s="6">
        <v>0</v>
      </c>
      <c r="AS646" s="6">
        <v>0</v>
      </c>
      <c r="AT646" s="6">
        <v>0</v>
      </c>
      <c r="AU646" s="6">
        <v>0</v>
      </c>
      <c r="AV646" s="6">
        <v>0</v>
      </c>
      <c r="AW646" s="6">
        <v>0</v>
      </c>
      <c r="AX646" s="6">
        <v>0</v>
      </c>
      <c r="AY646" s="6">
        <v>1</v>
      </c>
      <c r="AZ646" s="6" t="s">
        <v>197</v>
      </c>
      <c r="BA646" s="6" t="s">
        <v>4876</v>
      </c>
    </row>
    <row r="647" spans="1:53" ht="15.75" customHeight="1">
      <c r="A647" s="6">
        <f t="shared" ca="1" si="20"/>
        <v>0.48201075794970027</v>
      </c>
      <c r="B647" s="6" t="s">
        <v>405</v>
      </c>
      <c r="C647" s="6">
        <v>10052783</v>
      </c>
      <c r="D647" s="7">
        <v>43881</v>
      </c>
      <c r="E647" s="6" t="s">
        <v>110</v>
      </c>
      <c r="F647" s="6" t="s">
        <v>4877</v>
      </c>
      <c r="G647" s="6">
        <v>7</v>
      </c>
      <c r="H647" s="6" t="s">
        <v>58</v>
      </c>
      <c r="I647" s="6" t="s">
        <v>407</v>
      </c>
      <c r="J647" s="6">
        <v>36617</v>
      </c>
      <c r="K647" s="6">
        <v>6</v>
      </c>
      <c r="L647" s="7">
        <v>41821</v>
      </c>
      <c r="M647" s="7">
        <v>44347</v>
      </c>
      <c r="N647" s="6" t="s">
        <v>674</v>
      </c>
      <c r="O647" s="8" t="s">
        <v>4878</v>
      </c>
      <c r="P647" s="9" t="s">
        <v>73</v>
      </c>
      <c r="Q647" s="10">
        <v>98</v>
      </c>
      <c r="R647" s="6">
        <v>5</v>
      </c>
      <c r="S647" s="6" t="s">
        <v>997</v>
      </c>
      <c r="T647" s="6" t="s">
        <v>998</v>
      </c>
      <c r="U647" s="6" t="s">
        <v>640</v>
      </c>
      <c r="V647" s="6" t="s">
        <v>67</v>
      </c>
      <c r="W647" s="6" t="s">
        <v>68</v>
      </c>
      <c r="X647" s="6">
        <v>2018</v>
      </c>
      <c r="Y647" s="6">
        <v>103815</v>
      </c>
      <c r="Z647" s="6" t="s">
        <v>405</v>
      </c>
      <c r="AA647" s="6">
        <v>78121</v>
      </c>
      <c r="AB647" s="6">
        <v>25694</v>
      </c>
      <c r="AC647" s="6" t="s">
        <v>69</v>
      </c>
      <c r="AD647" s="6" t="s">
        <v>4879</v>
      </c>
      <c r="AE647" s="6">
        <v>103815</v>
      </c>
      <c r="AF647" s="6" t="s">
        <v>165</v>
      </c>
      <c r="AG647" s="6">
        <v>33002757</v>
      </c>
      <c r="AH647" s="6">
        <v>2020</v>
      </c>
      <c r="AI647" s="6" t="s">
        <v>392</v>
      </c>
      <c r="AJ647" s="6" t="s">
        <v>4880</v>
      </c>
      <c r="AK647" s="6" t="s">
        <v>527</v>
      </c>
      <c r="AL647" s="9" t="s">
        <v>62</v>
      </c>
      <c r="AM647" s="10">
        <v>99</v>
      </c>
      <c r="AN647" s="6" t="s">
        <v>4881</v>
      </c>
      <c r="AO647" s="9" t="s">
        <v>62</v>
      </c>
      <c r="AP647" s="10">
        <v>99</v>
      </c>
      <c r="AQ647" s="6" t="str">
        <f t="shared" si="21"/>
        <v>mm</v>
      </c>
    </row>
    <row r="648" spans="1:53" ht="15.75" customHeight="1">
      <c r="A648" s="6">
        <f t="shared" ca="1" si="20"/>
        <v>0.8719732420312809</v>
      </c>
      <c r="B648" s="6" t="s">
        <v>199</v>
      </c>
      <c r="C648" s="6">
        <v>9547645</v>
      </c>
      <c r="D648" s="7">
        <v>43328</v>
      </c>
      <c r="E648" s="6" t="s">
        <v>56</v>
      </c>
      <c r="F648" s="6" t="s">
        <v>4882</v>
      </c>
      <c r="G648" s="6">
        <v>5</v>
      </c>
      <c r="H648" s="6" t="s">
        <v>58</v>
      </c>
      <c r="I648" s="6" t="s">
        <v>149</v>
      </c>
      <c r="J648" s="6">
        <v>182503</v>
      </c>
      <c r="K648" s="6">
        <v>5</v>
      </c>
      <c r="L648" s="7">
        <v>41894</v>
      </c>
      <c r="M648" s="7">
        <v>44074</v>
      </c>
      <c r="N648" s="6" t="s">
        <v>489</v>
      </c>
      <c r="O648" s="8" t="s">
        <v>4883</v>
      </c>
      <c r="P648" s="9" t="s">
        <v>62</v>
      </c>
      <c r="Q648" s="10">
        <v>98</v>
      </c>
      <c r="R648" s="6">
        <v>12</v>
      </c>
      <c r="S648" s="6" t="s">
        <v>509</v>
      </c>
      <c r="T648" s="6" t="s">
        <v>217</v>
      </c>
      <c r="U648" s="6" t="s">
        <v>120</v>
      </c>
      <c r="V648" s="6" t="s">
        <v>260</v>
      </c>
      <c r="W648" s="6" t="s">
        <v>68</v>
      </c>
      <c r="X648" s="6">
        <v>2018</v>
      </c>
      <c r="Y648" s="6">
        <v>439351</v>
      </c>
      <c r="Z648" s="6" t="s">
        <v>199</v>
      </c>
      <c r="AA648" s="6">
        <v>249773</v>
      </c>
      <c r="AB648" s="6">
        <v>189578</v>
      </c>
      <c r="AC648" s="6" t="s">
        <v>69</v>
      </c>
      <c r="AD648" s="6" t="s">
        <v>4884</v>
      </c>
      <c r="AE648" s="6">
        <v>439351</v>
      </c>
      <c r="AF648" s="6" t="s">
        <v>165</v>
      </c>
      <c r="AG648" s="6">
        <v>34417459</v>
      </c>
      <c r="AH648" s="6">
        <v>2021</v>
      </c>
      <c r="AI648" s="6">
        <v>0</v>
      </c>
      <c r="AJ648" s="6" t="s">
        <v>403</v>
      </c>
      <c r="AK648" s="6" t="s">
        <v>4885</v>
      </c>
      <c r="AL648" s="9" t="s">
        <v>73</v>
      </c>
      <c r="AM648" s="10">
        <v>75</v>
      </c>
      <c r="AN648" s="6" t="s">
        <v>264</v>
      </c>
      <c r="AO648" s="9" t="s">
        <v>62</v>
      </c>
      <c r="AP648" s="10">
        <v>98</v>
      </c>
      <c r="AQ648" s="6" t="str">
        <f t="shared" si="21"/>
        <v>fm</v>
      </c>
    </row>
    <row r="649" spans="1:53" ht="15.75" customHeight="1">
      <c r="A649" s="6">
        <f t="shared" ca="1" si="20"/>
        <v>0.80509943036158338</v>
      </c>
      <c r="B649" s="6" t="s">
        <v>199</v>
      </c>
      <c r="C649" s="6">
        <v>9390462</v>
      </c>
      <c r="D649" s="7">
        <v>43055</v>
      </c>
      <c r="E649" s="6" t="s">
        <v>76</v>
      </c>
      <c r="F649" s="6" t="s">
        <v>4886</v>
      </c>
      <c r="G649" s="6">
        <v>5</v>
      </c>
      <c r="H649" s="6" t="s">
        <v>58</v>
      </c>
      <c r="I649" s="6" t="s">
        <v>149</v>
      </c>
      <c r="J649" s="6">
        <v>181178</v>
      </c>
      <c r="K649" s="6">
        <v>5</v>
      </c>
      <c r="L649" s="7">
        <v>41640</v>
      </c>
      <c r="M649" s="7">
        <v>43465</v>
      </c>
      <c r="N649" s="6" t="s">
        <v>1268</v>
      </c>
      <c r="O649" s="8" t="s">
        <v>4888</v>
      </c>
      <c r="P649" s="9" t="s">
        <v>62</v>
      </c>
      <c r="Q649" s="10">
        <v>99</v>
      </c>
      <c r="R649" s="6">
        <v>1</v>
      </c>
      <c r="S649" s="6" t="s">
        <v>346</v>
      </c>
      <c r="T649" s="6" t="s">
        <v>119</v>
      </c>
      <c r="U649" s="6" t="s">
        <v>347</v>
      </c>
      <c r="V649" s="6" t="s">
        <v>348</v>
      </c>
      <c r="W649" s="6" t="s">
        <v>68</v>
      </c>
      <c r="X649" s="6">
        <v>2018</v>
      </c>
      <c r="Y649" s="6">
        <v>329925</v>
      </c>
      <c r="Z649" s="6" t="s">
        <v>199</v>
      </c>
      <c r="AA649" s="6">
        <v>207500</v>
      </c>
      <c r="AB649" s="6">
        <v>122425</v>
      </c>
      <c r="AC649" s="6" t="s">
        <v>69</v>
      </c>
      <c r="AD649" s="6" t="s">
        <v>4889</v>
      </c>
      <c r="AE649" s="6">
        <v>329925</v>
      </c>
      <c r="AF649" s="6" t="s">
        <v>193</v>
      </c>
      <c r="AG649" s="6">
        <v>38747616</v>
      </c>
      <c r="AH649" s="6">
        <v>2024</v>
      </c>
      <c r="AI649" s="6">
        <v>1</v>
      </c>
      <c r="AJ649" s="6" t="s">
        <v>4890</v>
      </c>
      <c r="AK649" s="6" t="s">
        <v>3142</v>
      </c>
      <c r="AL649" s="9" t="s">
        <v>73</v>
      </c>
      <c r="AM649" s="10">
        <v>98</v>
      </c>
      <c r="AN649" s="6" t="s">
        <v>4607</v>
      </c>
      <c r="AO649" s="9" t="s">
        <v>62</v>
      </c>
      <c r="AP649" s="10">
        <v>99</v>
      </c>
      <c r="AQ649" s="6" t="str">
        <f t="shared" si="21"/>
        <v>fm</v>
      </c>
      <c r="AR649" s="6">
        <v>0</v>
      </c>
      <c r="AS649" s="6">
        <v>0</v>
      </c>
      <c r="AT649" s="6">
        <v>1</v>
      </c>
      <c r="AU649" s="6">
        <v>1</v>
      </c>
      <c r="AV649" s="6">
        <v>1</v>
      </c>
      <c r="AW649" s="6">
        <v>0</v>
      </c>
      <c r="AX649" s="6">
        <v>0</v>
      </c>
      <c r="AY649" s="6">
        <v>0</v>
      </c>
      <c r="AZ649" s="6" t="s">
        <v>197</v>
      </c>
      <c r="BA649" s="6" t="s">
        <v>4891</v>
      </c>
    </row>
    <row r="650" spans="1:53" ht="15.75" customHeight="1">
      <c r="A650" s="6">
        <f t="shared" ca="1" si="20"/>
        <v>0.74827566005550616</v>
      </c>
      <c r="B650" s="6" t="s">
        <v>889</v>
      </c>
      <c r="C650" s="6">
        <v>9185316</v>
      </c>
      <c r="D650" s="7">
        <v>42685</v>
      </c>
      <c r="E650" s="6" t="s">
        <v>76</v>
      </c>
      <c r="F650" s="6" t="s">
        <v>4892</v>
      </c>
      <c r="G650" s="6">
        <v>5</v>
      </c>
      <c r="H650" s="6" t="s">
        <v>58</v>
      </c>
      <c r="I650" s="6" t="s">
        <v>891</v>
      </c>
      <c r="J650" s="6">
        <v>21477</v>
      </c>
      <c r="K650" s="6">
        <v>5</v>
      </c>
      <c r="L650" s="7">
        <v>41306</v>
      </c>
      <c r="M650" s="7">
        <v>43769</v>
      </c>
      <c r="N650" s="6" t="s">
        <v>1912</v>
      </c>
      <c r="O650" s="8" t="s">
        <v>4894</v>
      </c>
      <c r="P650" s="9" t="s">
        <v>62</v>
      </c>
      <c r="Q650" s="10">
        <v>99</v>
      </c>
      <c r="R650" s="6">
        <v>7</v>
      </c>
      <c r="S650" s="6" t="s">
        <v>1761</v>
      </c>
      <c r="T650" s="6" t="s">
        <v>472</v>
      </c>
      <c r="U650" s="6" t="s">
        <v>311</v>
      </c>
      <c r="V650" s="6" t="s">
        <v>102</v>
      </c>
      <c r="W650" s="6" t="s">
        <v>68</v>
      </c>
      <c r="X650" s="6">
        <v>2017</v>
      </c>
      <c r="Y650" s="6">
        <v>565563</v>
      </c>
      <c r="Z650" s="6" t="s">
        <v>889</v>
      </c>
      <c r="AA650" s="6">
        <v>459282</v>
      </c>
      <c r="AB650" s="6">
        <v>106281</v>
      </c>
      <c r="AC650" s="6" t="s">
        <v>69</v>
      </c>
      <c r="AD650" s="6" t="s">
        <v>4895</v>
      </c>
      <c r="AE650" s="6">
        <v>565563</v>
      </c>
      <c r="AF650" s="6" t="s">
        <v>165</v>
      </c>
      <c r="AG650" s="6">
        <v>36868448</v>
      </c>
      <c r="AH650" s="6">
        <v>2023</v>
      </c>
      <c r="AI650" s="6">
        <v>1</v>
      </c>
      <c r="AJ650" s="6" t="s">
        <v>4896</v>
      </c>
      <c r="AK650" s="6" t="s">
        <v>4897</v>
      </c>
      <c r="AL650" s="9" t="s">
        <v>116</v>
      </c>
      <c r="AM650" s="9" t="s">
        <v>116</v>
      </c>
      <c r="AN650" s="6" t="s">
        <v>1866</v>
      </c>
      <c r="AO650" s="9" t="s">
        <v>62</v>
      </c>
      <c r="AP650" s="10">
        <v>99</v>
      </c>
      <c r="AQ650" s="6" t="str">
        <f t="shared" si="21"/>
        <v>Missing</v>
      </c>
      <c r="AR650" s="6">
        <v>0</v>
      </c>
      <c r="AS650" s="6">
        <v>0</v>
      </c>
      <c r="AT650" s="6">
        <v>1</v>
      </c>
      <c r="AU650" s="6">
        <v>1</v>
      </c>
      <c r="AV650" s="6">
        <v>1</v>
      </c>
      <c r="AW650" s="6">
        <v>0</v>
      </c>
      <c r="AX650" s="6">
        <v>0</v>
      </c>
      <c r="AY650" s="6">
        <v>0</v>
      </c>
      <c r="AZ650" s="6" t="s">
        <v>107</v>
      </c>
      <c r="BA650" s="6" t="s">
        <v>4898</v>
      </c>
    </row>
    <row r="651" spans="1:53" ht="15.75" customHeight="1">
      <c r="A651" s="6">
        <f t="shared" ca="1" si="20"/>
        <v>0.54241772933714305</v>
      </c>
      <c r="B651" s="6" t="s">
        <v>55</v>
      </c>
      <c r="C651" s="6">
        <v>9492643</v>
      </c>
      <c r="D651" s="7">
        <v>43294</v>
      </c>
      <c r="E651" s="6" t="s">
        <v>1856</v>
      </c>
      <c r="F651" s="6" t="s">
        <v>4899</v>
      </c>
      <c r="G651" s="6">
        <v>5</v>
      </c>
      <c r="H651" s="6" t="s">
        <v>58</v>
      </c>
      <c r="I651" s="6" t="s">
        <v>59</v>
      </c>
      <c r="J651" s="6">
        <v>94566</v>
      </c>
      <c r="K651" s="6">
        <v>2</v>
      </c>
      <c r="L651" s="7">
        <v>42917</v>
      </c>
      <c r="M651" s="7">
        <v>44377</v>
      </c>
      <c r="N651" s="6" t="s">
        <v>3202</v>
      </c>
      <c r="O651" s="8" t="s">
        <v>4714</v>
      </c>
      <c r="P651" s="9" t="s">
        <v>62</v>
      </c>
      <c r="Q651" s="10">
        <v>99</v>
      </c>
      <c r="R651" s="6">
        <v>3</v>
      </c>
      <c r="S651" s="6" t="s">
        <v>553</v>
      </c>
      <c r="T651" s="6" t="s">
        <v>554</v>
      </c>
      <c r="U651" s="6" t="s">
        <v>555</v>
      </c>
      <c r="V651" s="6" t="s">
        <v>67</v>
      </c>
      <c r="W651" s="6" t="s">
        <v>68</v>
      </c>
      <c r="X651" s="6">
        <v>2018</v>
      </c>
      <c r="Y651" s="6">
        <v>415378</v>
      </c>
      <c r="Z651" s="6" t="s">
        <v>55</v>
      </c>
      <c r="AA651" s="6">
        <v>273523</v>
      </c>
      <c r="AB651" s="6">
        <v>141855</v>
      </c>
      <c r="AC651" s="6" t="s">
        <v>69</v>
      </c>
      <c r="AD651" s="6" t="s">
        <v>4900</v>
      </c>
      <c r="AE651" s="6">
        <v>415378</v>
      </c>
      <c r="AF651" s="6" t="s">
        <v>165</v>
      </c>
      <c r="AG651" s="6">
        <v>35568187</v>
      </c>
      <c r="AH651" s="6">
        <v>2022</v>
      </c>
      <c r="AI651" s="6">
        <v>1</v>
      </c>
      <c r="AJ651" s="6" t="s">
        <v>1446</v>
      </c>
      <c r="AK651" s="6" t="s">
        <v>2850</v>
      </c>
      <c r="AL651" s="9" t="s">
        <v>73</v>
      </c>
      <c r="AM651" s="10">
        <v>99</v>
      </c>
      <c r="AN651" s="6" t="s">
        <v>4901</v>
      </c>
      <c r="AO651" s="9" t="s">
        <v>62</v>
      </c>
      <c r="AP651" s="10">
        <v>99</v>
      </c>
      <c r="AQ651" s="6" t="str">
        <f t="shared" si="21"/>
        <v>fm</v>
      </c>
      <c r="AR651" s="6">
        <v>0</v>
      </c>
      <c r="AS651" s="6">
        <v>1</v>
      </c>
      <c r="AT651" s="6">
        <v>0</v>
      </c>
      <c r="AU651" s="6">
        <v>0</v>
      </c>
      <c r="AV651" s="6">
        <v>0</v>
      </c>
      <c r="AW651" s="6">
        <v>0</v>
      </c>
      <c r="AX651" s="6">
        <v>0</v>
      </c>
      <c r="AY651" s="6">
        <v>0</v>
      </c>
      <c r="AZ651" s="6" t="s">
        <v>197</v>
      </c>
      <c r="BA651" s="6" t="s">
        <v>4902</v>
      </c>
    </row>
    <row r="652" spans="1:53" ht="15.75" customHeight="1">
      <c r="A652" s="6">
        <f t="shared" ca="1" si="20"/>
        <v>0.97580023263242788</v>
      </c>
      <c r="B652" s="6" t="s">
        <v>303</v>
      </c>
      <c r="C652" s="6">
        <v>9212130</v>
      </c>
      <c r="D652" s="7">
        <v>42760</v>
      </c>
      <c r="E652" s="6" t="s">
        <v>76</v>
      </c>
      <c r="F652" s="6" t="s">
        <v>4903</v>
      </c>
      <c r="G652" s="6">
        <v>5</v>
      </c>
      <c r="H652" s="6" t="s">
        <v>58</v>
      </c>
      <c r="I652" s="6" t="s">
        <v>305</v>
      </c>
      <c r="J652" s="6">
        <v>95013</v>
      </c>
      <c r="K652" s="6">
        <v>5</v>
      </c>
      <c r="L652" s="7">
        <v>41330</v>
      </c>
      <c r="M652" s="7">
        <v>43496</v>
      </c>
      <c r="N652" s="6" t="s">
        <v>1057</v>
      </c>
      <c r="O652" s="8" t="s">
        <v>4904</v>
      </c>
      <c r="P652" s="9" t="s">
        <v>62</v>
      </c>
      <c r="Q652" s="10">
        <v>82</v>
      </c>
      <c r="R652" s="6">
        <v>10</v>
      </c>
      <c r="S652" s="6" t="s">
        <v>4905</v>
      </c>
      <c r="T652" s="6" t="s">
        <v>4906</v>
      </c>
      <c r="U652" s="6" t="s">
        <v>176</v>
      </c>
      <c r="V652" s="6" t="s">
        <v>67</v>
      </c>
      <c r="W652" s="6" t="s">
        <v>68</v>
      </c>
      <c r="X652" s="6">
        <v>2017</v>
      </c>
      <c r="Y652" s="6">
        <v>306430</v>
      </c>
      <c r="Z652" s="6" t="s">
        <v>303</v>
      </c>
      <c r="AA652" s="6">
        <v>217500</v>
      </c>
      <c r="AB652" s="6">
        <v>88930</v>
      </c>
      <c r="AC652" s="6" t="s">
        <v>69</v>
      </c>
      <c r="AD652" s="6" t="s">
        <v>4907</v>
      </c>
      <c r="AE652" s="6">
        <v>306430</v>
      </c>
      <c r="AF652" s="6" t="s">
        <v>165</v>
      </c>
      <c r="AG652" s="6">
        <v>31520353</v>
      </c>
      <c r="AH652" s="6">
        <v>2019</v>
      </c>
      <c r="AI652" s="6" t="s">
        <v>392</v>
      </c>
      <c r="AJ652" s="6" t="s">
        <v>4908</v>
      </c>
      <c r="AK652" s="6" t="s">
        <v>4909</v>
      </c>
      <c r="AL652" s="9" t="s">
        <v>62</v>
      </c>
      <c r="AM652" s="10">
        <v>53</v>
      </c>
      <c r="AN652" s="6" t="s">
        <v>4910</v>
      </c>
      <c r="AO652" s="9" t="s">
        <v>62</v>
      </c>
      <c r="AP652" s="10">
        <v>82</v>
      </c>
      <c r="AQ652" s="6" t="str">
        <f t="shared" si="21"/>
        <v>mm</v>
      </c>
    </row>
    <row r="653" spans="1:53" ht="15.75" customHeight="1">
      <c r="A653" s="6">
        <f t="shared" ca="1" si="20"/>
        <v>0.22715305212605741</v>
      </c>
      <c r="B653" s="6" t="s">
        <v>199</v>
      </c>
      <c r="C653" s="6">
        <v>9544893</v>
      </c>
      <c r="D653" s="7">
        <v>43308</v>
      </c>
      <c r="E653" s="6" t="s">
        <v>3098</v>
      </c>
      <c r="F653" s="6" t="s">
        <v>4911</v>
      </c>
      <c r="G653" s="6">
        <v>5</v>
      </c>
      <c r="H653" s="6" t="s">
        <v>58</v>
      </c>
      <c r="I653" s="6" t="s">
        <v>149</v>
      </c>
      <c r="J653" s="6">
        <v>195770</v>
      </c>
      <c r="K653" s="6">
        <v>5</v>
      </c>
      <c r="L653" s="7">
        <v>41905</v>
      </c>
      <c r="M653" s="7">
        <v>44074</v>
      </c>
      <c r="N653" s="6" t="s">
        <v>1467</v>
      </c>
      <c r="O653" s="8" t="s">
        <v>98</v>
      </c>
      <c r="P653" s="9" t="s">
        <v>62</v>
      </c>
      <c r="Q653" s="10">
        <v>99</v>
      </c>
      <c r="R653" s="6">
        <v>11</v>
      </c>
      <c r="S653" s="6" t="s">
        <v>532</v>
      </c>
      <c r="T653" s="6" t="s">
        <v>533</v>
      </c>
      <c r="U653" s="6" t="s">
        <v>149</v>
      </c>
      <c r="V653" s="6" t="s">
        <v>67</v>
      </c>
      <c r="W653" s="6" t="s">
        <v>68</v>
      </c>
      <c r="X653" s="6">
        <v>2018</v>
      </c>
      <c r="Y653" s="6">
        <v>606635</v>
      </c>
      <c r="Z653" s="6" t="s">
        <v>199</v>
      </c>
      <c r="AA653" s="6">
        <v>382735</v>
      </c>
      <c r="AB653" s="6">
        <v>223900</v>
      </c>
      <c r="AC653" s="6" t="s">
        <v>69</v>
      </c>
      <c r="AD653" s="6" t="s">
        <v>4912</v>
      </c>
      <c r="AE653" s="6">
        <v>606635</v>
      </c>
      <c r="AF653" s="6" t="s">
        <v>165</v>
      </c>
      <c r="AG653" s="6">
        <v>26000843</v>
      </c>
      <c r="AH653" s="6">
        <v>2015</v>
      </c>
      <c r="AI653" s="6" t="s">
        <v>1084</v>
      </c>
      <c r="AJ653" s="6" t="s">
        <v>4431</v>
      </c>
      <c r="AK653" s="6" t="s">
        <v>361</v>
      </c>
      <c r="AL653" s="9" t="s">
        <v>62</v>
      </c>
      <c r="AM653" s="10">
        <v>99</v>
      </c>
      <c r="AN653" s="6" t="s">
        <v>361</v>
      </c>
      <c r="AO653" s="9" t="s">
        <v>62</v>
      </c>
      <c r="AP653" s="10">
        <v>99</v>
      </c>
      <c r="AQ653" s="6" t="str">
        <f t="shared" si="21"/>
        <v>mm</v>
      </c>
    </row>
    <row r="654" spans="1:53" ht="15.75" customHeight="1">
      <c r="A654" s="6">
        <f t="shared" ca="1" si="20"/>
        <v>5.1665830874763841E-2</v>
      </c>
      <c r="B654" s="6" t="s">
        <v>75</v>
      </c>
      <c r="C654" s="6">
        <v>9479670</v>
      </c>
      <c r="D654" s="7">
        <v>43220</v>
      </c>
      <c r="E654" s="6" t="s">
        <v>4913</v>
      </c>
      <c r="F654" s="6" t="s">
        <v>4914</v>
      </c>
      <c r="G654" s="6">
        <v>5</v>
      </c>
      <c r="H654" s="6" t="s">
        <v>58</v>
      </c>
      <c r="I654" s="6" t="s">
        <v>78</v>
      </c>
      <c r="J654" s="6">
        <v>46153</v>
      </c>
      <c r="K654" s="6">
        <v>5</v>
      </c>
      <c r="L654" s="7">
        <v>41760</v>
      </c>
      <c r="M654" s="7">
        <v>43830</v>
      </c>
      <c r="N654" s="6" t="s">
        <v>4915</v>
      </c>
      <c r="O654" s="8" t="s">
        <v>398</v>
      </c>
      <c r="P654" s="9" t="s">
        <v>62</v>
      </c>
      <c r="Q654" s="10">
        <v>99</v>
      </c>
      <c r="R654" s="6">
        <v>50</v>
      </c>
      <c r="S654" s="6" t="s">
        <v>4246</v>
      </c>
      <c r="T654" s="6" t="s">
        <v>4247</v>
      </c>
      <c r="U654" s="6" t="s">
        <v>149</v>
      </c>
      <c r="V654" s="6" t="s">
        <v>260</v>
      </c>
      <c r="W654" s="6" t="s">
        <v>68</v>
      </c>
      <c r="X654" s="6">
        <v>2018</v>
      </c>
      <c r="Y654" s="6">
        <v>485000</v>
      </c>
      <c r="Z654" s="6" t="s">
        <v>75</v>
      </c>
      <c r="AA654" s="6">
        <v>250000</v>
      </c>
      <c r="AB654" s="6">
        <v>235000</v>
      </c>
      <c r="AC654" s="6" t="s">
        <v>69</v>
      </c>
      <c r="AD654" s="6" t="s">
        <v>4916</v>
      </c>
      <c r="AE654" s="6">
        <v>485000</v>
      </c>
      <c r="AF654" s="6" t="s">
        <v>165</v>
      </c>
      <c r="AG654" s="6">
        <v>33227325</v>
      </c>
      <c r="AH654" s="6">
        <v>2021</v>
      </c>
      <c r="AI654" s="6" t="s">
        <v>392</v>
      </c>
      <c r="AJ654" s="6" t="s">
        <v>4917</v>
      </c>
      <c r="AK654" s="6" t="s">
        <v>4918</v>
      </c>
      <c r="AL654" s="9" t="s">
        <v>62</v>
      </c>
      <c r="AM654" s="10">
        <v>98</v>
      </c>
      <c r="AN654" s="6" t="s">
        <v>2599</v>
      </c>
      <c r="AO654" s="9" t="s">
        <v>73</v>
      </c>
      <c r="AP654" s="10">
        <v>98</v>
      </c>
      <c r="AQ654" s="6" t="str">
        <f t="shared" si="21"/>
        <v>mf</v>
      </c>
    </row>
    <row r="655" spans="1:53" ht="15.75" customHeight="1">
      <c r="A655" s="6">
        <f t="shared" ca="1" si="20"/>
        <v>0.11484052337785633</v>
      </c>
      <c r="B655" s="6" t="s">
        <v>254</v>
      </c>
      <c r="C655" s="6">
        <v>9405553</v>
      </c>
      <c r="D655" s="7">
        <v>43082</v>
      </c>
      <c r="E655" s="6" t="s">
        <v>56</v>
      </c>
      <c r="F655" s="6" t="s">
        <v>4919</v>
      </c>
      <c r="G655" s="6">
        <v>5</v>
      </c>
      <c r="H655" s="6" t="s">
        <v>58</v>
      </c>
      <c r="I655" s="6" t="s">
        <v>256</v>
      </c>
      <c r="J655" s="6">
        <v>13306</v>
      </c>
      <c r="K655" s="6">
        <v>53</v>
      </c>
      <c r="L655" s="7">
        <v>27760</v>
      </c>
      <c r="M655" s="7">
        <v>43830</v>
      </c>
      <c r="N655" s="6" t="s">
        <v>920</v>
      </c>
      <c r="O655" s="8" t="s">
        <v>2142</v>
      </c>
      <c r="P655" s="9" t="s">
        <v>62</v>
      </c>
      <c r="Q655" s="10">
        <v>99</v>
      </c>
      <c r="R655" s="6">
        <v>15</v>
      </c>
      <c r="S655" s="6" t="s">
        <v>1237</v>
      </c>
      <c r="T655" s="6" t="s">
        <v>1238</v>
      </c>
      <c r="U655" s="6" t="s">
        <v>205</v>
      </c>
      <c r="V655" s="6" t="s">
        <v>85</v>
      </c>
      <c r="W655" s="6" t="s">
        <v>68</v>
      </c>
      <c r="X655" s="6">
        <v>2018</v>
      </c>
      <c r="Y655" s="6">
        <v>517101</v>
      </c>
      <c r="Z655" s="6" t="s">
        <v>254</v>
      </c>
      <c r="AA655" s="6">
        <v>343133</v>
      </c>
      <c r="AB655" s="6">
        <v>173968</v>
      </c>
      <c r="AC655" s="6" t="s">
        <v>69</v>
      </c>
      <c r="AD655" s="6" t="s">
        <v>4920</v>
      </c>
      <c r="AE655" s="6">
        <v>517101</v>
      </c>
      <c r="AF655" s="6" t="s">
        <v>165</v>
      </c>
      <c r="AG655" s="6">
        <v>37474605</v>
      </c>
      <c r="AH655" s="6">
        <v>2023</v>
      </c>
      <c r="AI655" s="6">
        <v>0</v>
      </c>
      <c r="AJ655" s="6" t="s">
        <v>403</v>
      </c>
      <c r="AK655" s="6" t="s">
        <v>4921</v>
      </c>
      <c r="AL655" s="9" t="s">
        <v>62</v>
      </c>
      <c r="AM655" s="10">
        <v>77</v>
      </c>
      <c r="AN655" s="6" t="s">
        <v>4922</v>
      </c>
      <c r="AO655" s="9" t="s">
        <v>73</v>
      </c>
      <c r="AP655" s="10">
        <v>79</v>
      </c>
      <c r="AQ655" s="6" t="str">
        <f t="shared" si="21"/>
        <v>mf</v>
      </c>
    </row>
    <row r="656" spans="1:53" ht="15.75" customHeight="1">
      <c r="A656" s="6">
        <f t="shared" ca="1" si="20"/>
        <v>0.28947123488293369</v>
      </c>
      <c r="B656" s="6" t="s">
        <v>254</v>
      </c>
      <c r="C656" s="6">
        <v>9306155</v>
      </c>
      <c r="D656" s="7">
        <v>42899</v>
      </c>
      <c r="E656" s="6" t="s">
        <v>56</v>
      </c>
      <c r="F656" s="6" t="s">
        <v>4923</v>
      </c>
      <c r="G656" s="6">
        <v>5</v>
      </c>
      <c r="H656" s="6" t="s">
        <v>58</v>
      </c>
      <c r="I656" s="6" t="s">
        <v>256</v>
      </c>
      <c r="J656" s="6">
        <v>109146</v>
      </c>
      <c r="K656" s="6">
        <v>4</v>
      </c>
      <c r="L656" s="7">
        <v>41887</v>
      </c>
      <c r="M656" s="7">
        <v>43646</v>
      </c>
      <c r="N656" s="6" t="s">
        <v>2791</v>
      </c>
      <c r="O656" s="8" t="s">
        <v>2365</v>
      </c>
      <c r="P656" s="9" t="s">
        <v>62</v>
      </c>
      <c r="Q656" s="10">
        <v>99</v>
      </c>
      <c r="R656" s="6">
        <v>19</v>
      </c>
      <c r="S656" s="6" t="s">
        <v>1282</v>
      </c>
      <c r="T656" s="6" t="s">
        <v>1283</v>
      </c>
      <c r="U656" s="6" t="s">
        <v>149</v>
      </c>
      <c r="V656" s="6" t="s">
        <v>206</v>
      </c>
      <c r="W656" s="6" t="s">
        <v>68</v>
      </c>
      <c r="X656" s="6">
        <v>2017</v>
      </c>
      <c r="Y656" s="6">
        <v>337820</v>
      </c>
      <c r="Z656" s="6" t="s">
        <v>254</v>
      </c>
      <c r="AA656" s="6">
        <v>225409</v>
      </c>
      <c r="AB656" s="6">
        <v>112411</v>
      </c>
      <c r="AC656" s="6" t="s">
        <v>69</v>
      </c>
      <c r="AD656" s="6" t="s">
        <v>4924</v>
      </c>
      <c r="AE656" s="6">
        <v>337820</v>
      </c>
      <c r="AF656" s="6" t="s">
        <v>165</v>
      </c>
      <c r="AG656" s="6">
        <v>37962303</v>
      </c>
      <c r="AH656" s="6">
        <v>2024</v>
      </c>
      <c r="AI656" s="6">
        <v>0</v>
      </c>
      <c r="AJ656" s="6" t="s">
        <v>4925</v>
      </c>
      <c r="AK656" s="6" t="s">
        <v>1360</v>
      </c>
      <c r="AL656" s="9" t="s">
        <v>62</v>
      </c>
      <c r="AM656" s="10">
        <v>99</v>
      </c>
      <c r="AN656" s="6" t="s">
        <v>2371</v>
      </c>
      <c r="AO656" s="9" t="s">
        <v>62</v>
      </c>
      <c r="AP656" s="10">
        <v>99</v>
      </c>
      <c r="AQ656" s="6" t="str">
        <f t="shared" si="21"/>
        <v>mm</v>
      </c>
    </row>
    <row r="657" spans="1:53" ht="15.75" customHeight="1">
      <c r="A657" s="6">
        <f t="shared" ca="1" si="20"/>
        <v>0.48514169460868728</v>
      </c>
      <c r="B657" s="6" t="s">
        <v>405</v>
      </c>
      <c r="C657" s="6">
        <v>9527798</v>
      </c>
      <c r="D657" s="7">
        <v>43301</v>
      </c>
      <c r="E657" s="6" t="s">
        <v>3985</v>
      </c>
      <c r="F657" s="6" t="s">
        <v>4926</v>
      </c>
      <c r="G657" s="6">
        <v>5</v>
      </c>
      <c r="H657" s="6" t="s">
        <v>58</v>
      </c>
      <c r="I657" s="6" t="s">
        <v>407</v>
      </c>
      <c r="J657" s="6">
        <v>37866</v>
      </c>
      <c r="K657" s="6">
        <v>5</v>
      </c>
      <c r="L657" s="7">
        <v>41897</v>
      </c>
      <c r="M657" s="7">
        <v>44439</v>
      </c>
      <c r="N657" s="6" t="s">
        <v>4927</v>
      </c>
      <c r="O657" s="8" t="s">
        <v>1300</v>
      </c>
      <c r="P657" s="9" t="s">
        <v>73</v>
      </c>
      <c r="Q657" s="10">
        <v>98</v>
      </c>
      <c r="R657" s="6">
        <v>13</v>
      </c>
      <c r="S657" s="6" t="s">
        <v>390</v>
      </c>
      <c r="T657" s="6" t="s">
        <v>217</v>
      </c>
      <c r="U657" s="6" t="s">
        <v>120</v>
      </c>
      <c r="V657" s="6" t="s">
        <v>102</v>
      </c>
      <c r="W657" s="6" t="s">
        <v>68</v>
      </c>
      <c r="X657" s="6">
        <v>2018</v>
      </c>
      <c r="Y657" s="6">
        <v>420158</v>
      </c>
      <c r="Z657" s="6" t="s">
        <v>405</v>
      </c>
      <c r="AA657" s="6">
        <v>264099</v>
      </c>
      <c r="AB657" s="6">
        <v>156059</v>
      </c>
      <c r="AC657" s="6" t="s">
        <v>69</v>
      </c>
      <c r="AD657" s="6" t="s">
        <v>4929</v>
      </c>
      <c r="AE657" s="6">
        <v>420158</v>
      </c>
      <c r="AF657" s="6" t="s">
        <v>165</v>
      </c>
      <c r="AG657" s="6">
        <v>36343473</v>
      </c>
      <c r="AH657" s="6">
        <v>2023</v>
      </c>
      <c r="AI657" s="6">
        <v>1</v>
      </c>
      <c r="AJ657" s="6" t="s">
        <v>4930</v>
      </c>
      <c r="AK657" s="6" t="s">
        <v>4931</v>
      </c>
      <c r="AL657" s="9" t="s">
        <v>62</v>
      </c>
      <c r="AM657" s="10">
        <v>59</v>
      </c>
      <c r="AN657" s="6" t="s">
        <v>4932</v>
      </c>
      <c r="AO657" s="9" t="s">
        <v>73</v>
      </c>
      <c r="AP657" s="10">
        <v>97</v>
      </c>
      <c r="AQ657" s="6" t="str">
        <f t="shared" si="21"/>
        <v>mf</v>
      </c>
      <c r="AR657" s="6">
        <v>0</v>
      </c>
      <c r="AS657" s="6">
        <v>0</v>
      </c>
      <c r="AT657" s="6">
        <v>1</v>
      </c>
      <c r="AU657" s="6">
        <v>1</v>
      </c>
      <c r="AV657" s="6">
        <v>1</v>
      </c>
      <c r="AW657" s="6">
        <v>0</v>
      </c>
      <c r="AX657" s="6">
        <v>0</v>
      </c>
      <c r="AY657" s="6">
        <v>0</v>
      </c>
      <c r="AZ657" s="6" t="s">
        <v>107</v>
      </c>
      <c r="BA657" s="6" t="s">
        <v>4933</v>
      </c>
    </row>
    <row r="658" spans="1:53" ht="15.75" customHeight="1">
      <c r="A658" s="6">
        <f t="shared" ca="1" si="20"/>
        <v>0.34303003307100999</v>
      </c>
      <c r="B658" s="6" t="s">
        <v>55</v>
      </c>
      <c r="C658" s="6">
        <v>9266512</v>
      </c>
      <c r="D658" s="7">
        <v>42870</v>
      </c>
      <c r="E658" s="6" t="s">
        <v>76</v>
      </c>
      <c r="F658" s="6" t="s">
        <v>4934</v>
      </c>
      <c r="G658" s="6">
        <v>5</v>
      </c>
      <c r="H658" s="6" t="s">
        <v>58</v>
      </c>
      <c r="I658" s="6" t="s">
        <v>59</v>
      </c>
      <c r="J658" s="6">
        <v>29563</v>
      </c>
      <c r="K658" s="6">
        <v>23</v>
      </c>
      <c r="L658" s="7">
        <v>33819</v>
      </c>
      <c r="M658" s="7">
        <v>43585</v>
      </c>
      <c r="N658" s="6" t="s">
        <v>4935</v>
      </c>
      <c r="O658" s="8" t="s">
        <v>398</v>
      </c>
      <c r="P658" s="9" t="s">
        <v>62</v>
      </c>
      <c r="Q658" s="10">
        <v>99</v>
      </c>
      <c r="R658" s="6">
        <v>36</v>
      </c>
      <c r="S658" s="6" t="s">
        <v>1090</v>
      </c>
      <c r="T658" s="6" t="s">
        <v>1091</v>
      </c>
      <c r="U658" s="6" t="s">
        <v>149</v>
      </c>
      <c r="V658" s="6" t="s">
        <v>85</v>
      </c>
      <c r="W658" s="6" t="s">
        <v>68</v>
      </c>
      <c r="X658" s="6">
        <v>2017</v>
      </c>
      <c r="Y658" s="6">
        <v>330054</v>
      </c>
      <c r="Z658" s="6" t="s">
        <v>55</v>
      </c>
      <c r="AA658" s="6">
        <v>218750</v>
      </c>
      <c r="AB658" s="6">
        <v>111304</v>
      </c>
      <c r="AC658" s="6" t="s">
        <v>69</v>
      </c>
      <c r="AD658" s="6" t="s">
        <v>4936</v>
      </c>
      <c r="AE658" s="6">
        <v>330054</v>
      </c>
      <c r="AF658" s="6" t="s">
        <v>165</v>
      </c>
      <c r="AG658" s="6">
        <v>33004417</v>
      </c>
      <c r="AH658" s="6">
        <v>2020</v>
      </c>
      <c r="AI658" s="6">
        <v>0</v>
      </c>
      <c r="AJ658" s="6" t="s">
        <v>3474</v>
      </c>
      <c r="AK658" s="6" t="s">
        <v>125</v>
      </c>
      <c r="AL658" s="9" t="s">
        <v>62</v>
      </c>
      <c r="AM658" s="10">
        <v>99</v>
      </c>
      <c r="AN658" s="6" t="s">
        <v>961</v>
      </c>
      <c r="AO658" s="9" t="s">
        <v>62</v>
      </c>
      <c r="AP658" s="10">
        <v>99</v>
      </c>
      <c r="AQ658" s="6" t="str">
        <f t="shared" si="21"/>
        <v>mm</v>
      </c>
    </row>
    <row r="659" spans="1:53" ht="15.75" customHeight="1">
      <c r="A659" s="6">
        <f t="shared" ca="1" si="20"/>
        <v>0.66249464224633203</v>
      </c>
      <c r="B659" s="6" t="s">
        <v>254</v>
      </c>
      <c r="C659" s="6">
        <v>9278212</v>
      </c>
      <c r="D659" s="7">
        <v>43251</v>
      </c>
      <c r="E659" s="6" t="s">
        <v>56</v>
      </c>
      <c r="F659" s="6" t="s">
        <v>4937</v>
      </c>
      <c r="G659" s="6">
        <v>5</v>
      </c>
      <c r="H659" s="6" t="s">
        <v>58</v>
      </c>
      <c r="I659" s="6" t="s">
        <v>256</v>
      </c>
      <c r="J659" s="6">
        <v>112182</v>
      </c>
      <c r="K659" s="6">
        <v>9</v>
      </c>
      <c r="L659" s="7">
        <v>39904</v>
      </c>
      <c r="M659" s="7">
        <v>43616</v>
      </c>
      <c r="N659" s="6" t="s">
        <v>1510</v>
      </c>
      <c r="O659" s="8" t="s">
        <v>4939</v>
      </c>
      <c r="P659" s="9" t="s">
        <v>116</v>
      </c>
      <c r="Q659" s="9" t="s">
        <v>116</v>
      </c>
      <c r="R659" s="6">
        <v>3</v>
      </c>
      <c r="S659" s="6" t="s">
        <v>882</v>
      </c>
      <c r="T659" s="6" t="s">
        <v>883</v>
      </c>
      <c r="U659" s="6" t="s">
        <v>884</v>
      </c>
      <c r="V659" s="6" t="s">
        <v>67</v>
      </c>
      <c r="W659" s="6" t="s">
        <v>68</v>
      </c>
      <c r="X659" s="6">
        <v>2018</v>
      </c>
      <c r="Y659" s="6">
        <v>366300</v>
      </c>
      <c r="Z659" s="6" t="s">
        <v>254</v>
      </c>
      <c r="AA659" s="6">
        <v>220000</v>
      </c>
      <c r="AB659" s="6">
        <v>146300</v>
      </c>
      <c r="AC659" s="6" t="s">
        <v>69</v>
      </c>
      <c r="AD659" s="6" t="s">
        <v>4941</v>
      </c>
      <c r="AE659" s="6">
        <v>366300</v>
      </c>
      <c r="AF659" s="6" t="s">
        <v>165</v>
      </c>
      <c r="AG659" s="6">
        <v>32559853</v>
      </c>
      <c r="AH659" s="6">
        <v>2020</v>
      </c>
      <c r="AI659" s="6">
        <v>1</v>
      </c>
      <c r="AJ659" s="6" t="s">
        <v>4942</v>
      </c>
      <c r="AK659" s="6" t="s">
        <v>4943</v>
      </c>
      <c r="AL659" s="9" t="s">
        <v>73</v>
      </c>
      <c r="AM659" s="10">
        <v>76</v>
      </c>
      <c r="AN659" s="6" t="s">
        <v>4120</v>
      </c>
      <c r="AO659" s="9" t="s">
        <v>73</v>
      </c>
      <c r="AP659" s="10">
        <v>65</v>
      </c>
      <c r="AQ659" s="6" t="str">
        <f t="shared" si="21"/>
        <v>ff</v>
      </c>
      <c r="AR659" s="6">
        <v>0</v>
      </c>
      <c r="AS659" s="6">
        <v>0</v>
      </c>
      <c r="AT659" s="6">
        <v>1</v>
      </c>
      <c r="AU659" s="6">
        <v>1</v>
      </c>
      <c r="AV659" s="6">
        <v>0</v>
      </c>
      <c r="AW659" s="6">
        <v>0</v>
      </c>
      <c r="AX659" s="6">
        <v>0</v>
      </c>
      <c r="AY659" s="6">
        <v>0</v>
      </c>
      <c r="AZ659" s="6" t="s">
        <v>46</v>
      </c>
      <c r="BA659" s="6" t="s">
        <v>4944</v>
      </c>
    </row>
    <row r="660" spans="1:53" ht="15.75" customHeight="1">
      <c r="A660" s="6">
        <f t="shared" ca="1" si="20"/>
        <v>0.48867420727512423</v>
      </c>
      <c r="B660" s="6" t="s">
        <v>286</v>
      </c>
      <c r="C660" s="6">
        <v>9283446</v>
      </c>
      <c r="D660" s="7">
        <v>42877</v>
      </c>
      <c r="E660" s="6" t="s">
        <v>4945</v>
      </c>
      <c r="F660" s="6" t="s">
        <v>4946</v>
      </c>
      <c r="G660" s="6">
        <v>5</v>
      </c>
      <c r="H660" s="6" t="s">
        <v>58</v>
      </c>
      <c r="I660" s="6" t="s">
        <v>289</v>
      </c>
      <c r="J660" s="6">
        <v>111805</v>
      </c>
      <c r="K660" s="6">
        <v>4</v>
      </c>
      <c r="L660" s="7">
        <v>41803</v>
      </c>
      <c r="M660" s="7">
        <v>43616</v>
      </c>
      <c r="N660" s="6" t="s">
        <v>4947</v>
      </c>
      <c r="O660" s="8" t="s">
        <v>311</v>
      </c>
      <c r="P660" s="9" t="s">
        <v>73</v>
      </c>
      <c r="Q660" s="10">
        <v>51</v>
      </c>
      <c r="R660" s="6" t="s">
        <v>677</v>
      </c>
      <c r="S660" s="6" t="s">
        <v>4950</v>
      </c>
      <c r="T660" s="6" t="s">
        <v>4951</v>
      </c>
      <c r="U660" s="6" t="s">
        <v>4952</v>
      </c>
      <c r="V660" s="6" t="s">
        <v>681</v>
      </c>
      <c r="W660" s="6" t="s">
        <v>68</v>
      </c>
      <c r="X660" s="6">
        <v>2017</v>
      </c>
      <c r="Y660" s="6">
        <v>712570</v>
      </c>
      <c r="Z660" s="6" t="s">
        <v>286</v>
      </c>
      <c r="AA660" s="6">
        <v>659300</v>
      </c>
      <c r="AB660" s="6">
        <v>53270</v>
      </c>
      <c r="AC660" s="6" t="s">
        <v>69</v>
      </c>
      <c r="AD660" s="6" t="s">
        <v>4953</v>
      </c>
      <c r="AE660" s="6">
        <v>712570</v>
      </c>
      <c r="AF660" s="6" t="s">
        <v>193</v>
      </c>
      <c r="AG660" s="6">
        <v>38979723</v>
      </c>
      <c r="AH660" s="6">
        <v>2024</v>
      </c>
      <c r="AI660" s="6">
        <v>1</v>
      </c>
      <c r="AJ660" s="6" t="s">
        <v>4954</v>
      </c>
      <c r="AK660" s="6" t="s">
        <v>4955</v>
      </c>
      <c r="AL660" s="9" t="s">
        <v>62</v>
      </c>
      <c r="AM660" s="10">
        <v>61</v>
      </c>
      <c r="AN660" s="6" t="s">
        <v>4956</v>
      </c>
      <c r="AO660" s="9" t="s">
        <v>62</v>
      </c>
      <c r="AP660" s="10">
        <v>100</v>
      </c>
      <c r="AQ660" s="6" t="str">
        <f t="shared" si="21"/>
        <v>mm</v>
      </c>
      <c r="AR660" s="6">
        <v>0</v>
      </c>
      <c r="AS660" s="6">
        <v>1</v>
      </c>
      <c r="AT660" s="6">
        <v>0</v>
      </c>
      <c r="AU660" s="6">
        <v>0</v>
      </c>
      <c r="AV660" s="6">
        <v>0</v>
      </c>
      <c r="AW660" s="6">
        <v>0</v>
      </c>
      <c r="AX660" s="6">
        <v>0</v>
      </c>
      <c r="AY660" s="6">
        <v>0</v>
      </c>
      <c r="AZ660" s="6" t="s">
        <v>197</v>
      </c>
      <c r="BA660" s="6" t="s">
        <v>4957</v>
      </c>
    </row>
    <row r="661" spans="1:53" ht="15.75" customHeight="1">
      <c r="A661" s="6">
        <f t="shared" ca="1" si="20"/>
        <v>0.65959511111333935</v>
      </c>
      <c r="B661" s="6" t="s">
        <v>1143</v>
      </c>
      <c r="C661" s="6">
        <v>9302269</v>
      </c>
      <c r="D661" s="7">
        <v>42899</v>
      </c>
      <c r="E661" s="6" t="s">
        <v>76</v>
      </c>
      <c r="F661" s="6" t="s">
        <v>4958</v>
      </c>
      <c r="G661" s="6">
        <v>5</v>
      </c>
      <c r="H661" s="6" t="s">
        <v>58</v>
      </c>
      <c r="I661" s="6" t="s">
        <v>1145</v>
      </c>
      <c r="J661" s="6">
        <v>63962</v>
      </c>
      <c r="K661" s="6">
        <v>5</v>
      </c>
      <c r="L661" s="7">
        <v>41456</v>
      </c>
      <c r="M661" s="7">
        <v>43434</v>
      </c>
      <c r="N661" s="6" t="s">
        <v>1185</v>
      </c>
      <c r="O661" s="8" t="s">
        <v>4960</v>
      </c>
      <c r="P661" s="9" t="s">
        <v>73</v>
      </c>
      <c r="Q661" s="10">
        <v>98</v>
      </c>
      <c r="R661" s="6">
        <v>7</v>
      </c>
      <c r="S661" s="6" t="s">
        <v>2152</v>
      </c>
      <c r="T661" s="6" t="s">
        <v>472</v>
      </c>
      <c r="U661" s="6" t="s">
        <v>311</v>
      </c>
      <c r="V661" s="6" t="s">
        <v>473</v>
      </c>
      <c r="W661" s="6" t="s">
        <v>68</v>
      </c>
      <c r="X661" s="6">
        <v>2017</v>
      </c>
      <c r="Y661" s="6">
        <v>366977</v>
      </c>
      <c r="Z661" s="6" t="s">
        <v>1143</v>
      </c>
      <c r="AA661" s="6">
        <v>212500</v>
      </c>
      <c r="AB661" s="6">
        <v>154477</v>
      </c>
      <c r="AC661" s="6" t="s">
        <v>69</v>
      </c>
      <c r="AD661" s="6" t="s">
        <v>4961</v>
      </c>
      <c r="AE661" s="6">
        <v>366977</v>
      </c>
      <c r="AF661" s="6" t="s">
        <v>165</v>
      </c>
      <c r="AG661" s="6">
        <v>35452256</v>
      </c>
      <c r="AH661" s="6">
        <v>2022</v>
      </c>
      <c r="AI661" s="6">
        <v>1</v>
      </c>
      <c r="AJ661" s="6" t="s">
        <v>4962</v>
      </c>
      <c r="AK661" s="6" t="s">
        <v>4963</v>
      </c>
      <c r="AL661" s="9" t="s">
        <v>62</v>
      </c>
      <c r="AM661" s="10">
        <v>99</v>
      </c>
      <c r="AN661" s="6" t="s">
        <v>4964</v>
      </c>
      <c r="AO661" s="9" t="s">
        <v>73</v>
      </c>
      <c r="AP661" s="10">
        <v>98</v>
      </c>
      <c r="AQ661" s="6" t="str">
        <f t="shared" si="21"/>
        <v>mf</v>
      </c>
      <c r="AR661" s="6">
        <v>0</v>
      </c>
      <c r="AS661" s="6">
        <v>0</v>
      </c>
      <c r="AT661" s="6">
        <v>0</v>
      </c>
      <c r="AU661" s="6">
        <v>0</v>
      </c>
      <c r="AV661" s="6">
        <v>0</v>
      </c>
      <c r="AW661" s="6">
        <v>0</v>
      </c>
      <c r="AX661" s="6">
        <v>0</v>
      </c>
      <c r="AY661" s="6">
        <v>1</v>
      </c>
      <c r="AZ661" s="6" t="s">
        <v>2097</v>
      </c>
      <c r="BA661" s="6" t="s">
        <v>4965</v>
      </c>
    </row>
    <row r="662" spans="1:53" ht="15.75" customHeight="1">
      <c r="A662" s="6">
        <f t="shared" ca="1" si="20"/>
        <v>0.89064621200032457</v>
      </c>
      <c r="B662" s="6" t="s">
        <v>127</v>
      </c>
      <c r="C662" s="6">
        <v>9474345</v>
      </c>
      <c r="D662" s="7">
        <v>42882</v>
      </c>
      <c r="E662" s="6" t="s">
        <v>287</v>
      </c>
      <c r="F662" s="6" t="s">
        <v>4966</v>
      </c>
      <c r="G662" s="6">
        <v>7</v>
      </c>
      <c r="H662" s="6" t="s">
        <v>58</v>
      </c>
      <c r="I662" s="6" t="s">
        <v>130</v>
      </c>
      <c r="J662" s="6">
        <v>66179</v>
      </c>
      <c r="K662" s="6">
        <v>15</v>
      </c>
      <c r="L662" s="7">
        <v>42887</v>
      </c>
      <c r="M662" s="7">
        <v>43982</v>
      </c>
      <c r="N662" s="6" t="s">
        <v>318</v>
      </c>
      <c r="O662" s="8" t="s">
        <v>4967</v>
      </c>
      <c r="P662" s="9" t="s">
        <v>62</v>
      </c>
      <c r="Q662" s="10">
        <v>99</v>
      </c>
      <c r="R662" s="6">
        <v>20</v>
      </c>
      <c r="S662" s="6" t="s">
        <v>4968</v>
      </c>
      <c r="T662" s="6" t="s">
        <v>4969</v>
      </c>
      <c r="U662" s="6" t="s">
        <v>120</v>
      </c>
      <c r="V662" s="6" t="s">
        <v>85</v>
      </c>
      <c r="W662" s="6" t="s">
        <v>68</v>
      </c>
      <c r="X662" s="6">
        <v>2017</v>
      </c>
      <c r="Y662" s="6">
        <v>508456</v>
      </c>
      <c r="Z662" s="6" t="s">
        <v>127</v>
      </c>
      <c r="AA662" s="6">
        <v>313862</v>
      </c>
      <c r="AB662" s="6">
        <v>194594</v>
      </c>
      <c r="AC662" s="6" t="s">
        <v>69</v>
      </c>
      <c r="AD662" s="6" t="s">
        <v>4970</v>
      </c>
      <c r="AE662" s="6">
        <v>508456</v>
      </c>
      <c r="AF662" s="6" t="s">
        <v>165</v>
      </c>
      <c r="AG662" s="6">
        <v>38598291</v>
      </c>
      <c r="AH662" s="6">
        <v>2024</v>
      </c>
      <c r="AI662" s="6">
        <v>0</v>
      </c>
      <c r="AJ662" s="6" t="s">
        <v>4087</v>
      </c>
      <c r="AK662" s="6" t="s">
        <v>3834</v>
      </c>
      <c r="AL662" s="9" t="s">
        <v>73</v>
      </c>
      <c r="AM662" s="10">
        <v>94</v>
      </c>
      <c r="AN662" s="6" t="s">
        <v>4971</v>
      </c>
      <c r="AO662" s="9" t="s">
        <v>62</v>
      </c>
      <c r="AP662" s="10">
        <v>99</v>
      </c>
      <c r="AQ662" s="6" t="str">
        <f t="shared" si="21"/>
        <v>fm</v>
      </c>
    </row>
    <row r="663" spans="1:53" ht="15.75" customHeight="1">
      <c r="A663" s="6">
        <f t="shared" ca="1" si="20"/>
        <v>0.5143688509456974</v>
      </c>
      <c r="B663" s="6" t="s">
        <v>241</v>
      </c>
      <c r="C663" s="6">
        <v>9386666</v>
      </c>
      <c r="D663" s="7">
        <v>43075</v>
      </c>
      <c r="E663" s="6" t="s">
        <v>76</v>
      </c>
      <c r="F663" s="6" t="s">
        <v>4972</v>
      </c>
      <c r="G663" s="6">
        <v>5</v>
      </c>
      <c r="H663" s="6" t="s">
        <v>58</v>
      </c>
      <c r="I663" s="6" t="s">
        <v>243</v>
      </c>
      <c r="J663" s="6">
        <v>115294</v>
      </c>
      <c r="K663" s="6">
        <v>5</v>
      </c>
      <c r="L663" s="7">
        <v>41623</v>
      </c>
      <c r="M663" s="7">
        <v>44165</v>
      </c>
      <c r="N663" s="6" t="s">
        <v>1905</v>
      </c>
      <c r="O663" s="8" t="s">
        <v>4973</v>
      </c>
      <c r="P663" s="9" t="s">
        <v>73</v>
      </c>
      <c r="Q663" s="10">
        <v>75</v>
      </c>
      <c r="R663" s="6">
        <v>4</v>
      </c>
      <c r="S663" s="6" t="s">
        <v>4372</v>
      </c>
      <c r="T663" s="6" t="s">
        <v>2631</v>
      </c>
      <c r="U663" s="6" t="s">
        <v>370</v>
      </c>
      <c r="V663" s="6" t="s">
        <v>121</v>
      </c>
      <c r="W663" s="6" t="s">
        <v>68</v>
      </c>
      <c r="X663" s="6">
        <v>2018</v>
      </c>
      <c r="Y663" s="6">
        <v>332981</v>
      </c>
      <c r="Z663" s="6" t="s">
        <v>241</v>
      </c>
      <c r="AA663" s="6">
        <v>229642</v>
      </c>
      <c r="AB663" s="6">
        <v>103339</v>
      </c>
      <c r="AC663" s="6" t="s">
        <v>69</v>
      </c>
      <c r="AD663" s="6" t="s">
        <v>4974</v>
      </c>
      <c r="AE663" s="6">
        <v>332981</v>
      </c>
      <c r="AF663" s="6" t="s">
        <v>165</v>
      </c>
      <c r="AG663" s="6">
        <v>28351866</v>
      </c>
      <c r="AH663" s="6">
        <v>2017</v>
      </c>
      <c r="AI663" s="6">
        <v>0</v>
      </c>
      <c r="AJ663" s="6" t="s">
        <v>1611</v>
      </c>
      <c r="AK663" s="6" t="s">
        <v>842</v>
      </c>
      <c r="AL663" s="9" t="s">
        <v>62</v>
      </c>
      <c r="AM663" s="10">
        <v>99</v>
      </c>
      <c r="AN663" s="6" t="s">
        <v>4975</v>
      </c>
      <c r="AO663" s="9" t="s">
        <v>73</v>
      </c>
      <c r="AP663" s="10">
        <v>75</v>
      </c>
      <c r="AQ663" s="6" t="str">
        <f t="shared" si="21"/>
        <v>mf</v>
      </c>
    </row>
    <row r="664" spans="1:53" ht="15.75" customHeight="1">
      <c r="A664" s="6">
        <f t="shared" ca="1" si="20"/>
        <v>0.78670762516139181</v>
      </c>
      <c r="B664" s="6" t="s">
        <v>1143</v>
      </c>
      <c r="C664" s="6">
        <v>9316533</v>
      </c>
      <c r="D664" s="7">
        <v>42947</v>
      </c>
      <c r="E664" s="6" t="s">
        <v>900</v>
      </c>
      <c r="F664" s="6" t="s">
        <v>4976</v>
      </c>
      <c r="G664" s="6">
        <v>5</v>
      </c>
      <c r="H664" s="6" t="s">
        <v>58</v>
      </c>
      <c r="I664" s="6" t="s">
        <v>1145</v>
      </c>
      <c r="J664" s="6">
        <v>68438</v>
      </c>
      <c r="K664" s="6">
        <v>3</v>
      </c>
      <c r="L664" s="7">
        <v>42217</v>
      </c>
      <c r="M664" s="7">
        <v>43677</v>
      </c>
      <c r="N664" s="6" t="s">
        <v>3973</v>
      </c>
      <c r="O664" s="8" t="s">
        <v>398</v>
      </c>
      <c r="P664" s="9" t="s">
        <v>62</v>
      </c>
      <c r="Q664" s="10">
        <v>99</v>
      </c>
      <c r="R664" s="6">
        <v>1</v>
      </c>
      <c r="S664" s="6" t="s">
        <v>2101</v>
      </c>
      <c r="T664" s="6" t="s">
        <v>162</v>
      </c>
      <c r="U664" s="6" t="s">
        <v>163</v>
      </c>
      <c r="V664" s="6" t="s">
        <v>67</v>
      </c>
      <c r="W664" s="6" t="s">
        <v>68</v>
      </c>
      <c r="X664" s="6">
        <v>2017</v>
      </c>
      <c r="Y664" s="6">
        <v>328953</v>
      </c>
      <c r="Z664" s="6" t="s">
        <v>1143</v>
      </c>
      <c r="AA664" s="6">
        <v>217131</v>
      </c>
      <c r="AB664" s="6">
        <v>111822</v>
      </c>
      <c r="AC664" s="6" t="s">
        <v>69</v>
      </c>
      <c r="AD664" s="6" t="s">
        <v>4978</v>
      </c>
      <c r="AE664" s="6">
        <v>328953</v>
      </c>
      <c r="AF664" s="6" t="s">
        <v>165</v>
      </c>
      <c r="AG664" s="6">
        <v>31995253</v>
      </c>
      <c r="AH664" s="6">
        <v>2020</v>
      </c>
      <c r="AI664" s="6">
        <v>1</v>
      </c>
      <c r="AJ664" s="6" t="s">
        <v>4979</v>
      </c>
      <c r="AK664" s="6" t="s">
        <v>1273</v>
      </c>
      <c r="AL664" s="9" t="s">
        <v>73</v>
      </c>
      <c r="AM664" s="10">
        <v>98</v>
      </c>
      <c r="AN664" s="6" t="s">
        <v>1099</v>
      </c>
      <c r="AO664" s="9" t="s">
        <v>62</v>
      </c>
      <c r="AP664" s="10">
        <v>100</v>
      </c>
      <c r="AQ664" s="6" t="str">
        <f t="shared" si="21"/>
        <v>fm</v>
      </c>
      <c r="AR664" s="6">
        <v>0</v>
      </c>
      <c r="AS664" s="6">
        <v>1</v>
      </c>
      <c r="AT664" s="6">
        <v>0</v>
      </c>
      <c r="AU664" s="6">
        <v>0</v>
      </c>
      <c r="AV664" s="6">
        <v>0</v>
      </c>
      <c r="AW664" s="6">
        <v>0</v>
      </c>
      <c r="AX664" s="6">
        <v>1</v>
      </c>
      <c r="AY664" s="6">
        <v>0</v>
      </c>
      <c r="AZ664" s="6" t="s">
        <v>301</v>
      </c>
      <c r="BA664" s="6" t="s">
        <v>4980</v>
      </c>
    </row>
    <row r="665" spans="1:53" ht="15.75" customHeight="1">
      <c r="A665" s="6">
        <f t="shared" ca="1" si="20"/>
        <v>3.9979774485641162E-3</v>
      </c>
      <c r="B665" s="6" t="s">
        <v>199</v>
      </c>
      <c r="C665" s="6">
        <v>9525832</v>
      </c>
      <c r="D665" s="7">
        <v>43297</v>
      </c>
      <c r="E665" s="6" t="s">
        <v>56</v>
      </c>
      <c r="F665" s="6" t="s">
        <v>4981</v>
      </c>
      <c r="G665" s="6">
        <v>5</v>
      </c>
      <c r="H665" s="6" t="s">
        <v>58</v>
      </c>
      <c r="I665" s="6" t="s">
        <v>149</v>
      </c>
      <c r="J665" s="6">
        <v>109527</v>
      </c>
      <c r="K665" s="6">
        <v>11</v>
      </c>
      <c r="L665" s="7">
        <v>38169</v>
      </c>
      <c r="M665" s="7">
        <v>44408</v>
      </c>
      <c r="N665" s="6" t="s">
        <v>2950</v>
      </c>
      <c r="O665" s="8" t="s">
        <v>4983</v>
      </c>
      <c r="P665" s="9" t="s">
        <v>62</v>
      </c>
      <c r="Q665" s="10">
        <v>99</v>
      </c>
      <c r="R665" s="6">
        <v>3</v>
      </c>
      <c r="S665" s="6" t="s">
        <v>553</v>
      </c>
      <c r="T665" s="6" t="s">
        <v>554</v>
      </c>
      <c r="U665" s="6" t="s">
        <v>555</v>
      </c>
      <c r="V665" s="6" t="s">
        <v>67</v>
      </c>
      <c r="W665" s="6" t="s">
        <v>68</v>
      </c>
      <c r="X665" s="6">
        <v>2018</v>
      </c>
      <c r="Y665" s="6">
        <v>248621</v>
      </c>
      <c r="Z665" s="6" t="s">
        <v>199</v>
      </c>
      <c r="AA665" s="6">
        <v>161442</v>
      </c>
      <c r="AB665" s="6">
        <v>87179</v>
      </c>
      <c r="AC665" s="6" t="s">
        <v>69</v>
      </c>
      <c r="AD665" s="6" t="s">
        <v>4984</v>
      </c>
      <c r="AE665" s="6">
        <v>248621</v>
      </c>
      <c r="AF665" s="6" t="s">
        <v>165</v>
      </c>
      <c r="AG665" s="6">
        <v>35838343</v>
      </c>
      <c r="AH665" s="6">
        <v>2023</v>
      </c>
      <c r="AI665" s="6">
        <v>1</v>
      </c>
      <c r="AJ665" s="6" t="s">
        <v>4985</v>
      </c>
      <c r="AK665" s="6" t="s">
        <v>4986</v>
      </c>
      <c r="AL665" s="9" t="s">
        <v>62</v>
      </c>
      <c r="AM665" s="10">
        <v>100</v>
      </c>
      <c r="AN665" s="6" t="s">
        <v>4987</v>
      </c>
      <c r="AO665" s="9" t="s">
        <v>62</v>
      </c>
      <c r="AP665" s="10">
        <v>99</v>
      </c>
      <c r="AQ665" s="6" t="str">
        <f t="shared" si="21"/>
        <v>mm</v>
      </c>
      <c r="AR665" s="6">
        <v>1</v>
      </c>
      <c r="AS665" s="6">
        <v>0</v>
      </c>
      <c r="AT665" s="6">
        <v>0</v>
      </c>
      <c r="AU665" s="6">
        <v>0</v>
      </c>
      <c r="AV665" s="6">
        <v>0</v>
      </c>
      <c r="AW665" s="6">
        <v>0</v>
      </c>
      <c r="AX665" s="6">
        <v>0</v>
      </c>
      <c r="AY665" s="6">
        <v>0</v>
      </c>
      <c r="AZ665" s="6" t="s">
        <v>197</v>
      </c>
      <c r="BA665" s="6" t="s">
        <v>4988</v>
      </c>
    </row>
    <row r="666" spans="1:53" ht="15.75" customHeight="1">
      <c r="A666" s="6">
        <f t="shared" ca="1" si="20"/>
        <v>0.48736593129977601</v>
      </c>
      <c r="B666" s="6" t="s">
        <v>127</v>
      </c>
      <c r="C666" s="6">
        <v>9464560</v>
      </c>
      <c r="D666" s="7">
        <v>43179</v>
      </c>
      <c r="E666" s="6" t="s">
        <v>56</v>
      </c>
      <c r="F666" s="6" t="s">
        <v>4989</v>
      </c>
      <c r="G666" s="6">
        <v>5</v>
      </c>
      <c r="H666" s="6" t="s">
        <v>58</v>
      </c>
      <c r="I666" s="6" t="s">
        <v>130</v>
      </c>
      <c r="J666" s="6">
        <v>102264</v>
      </c>
      <c r="K666" s="6">
        <v>4</v>
      </c>
      <c r="L666" s="7">
        <v>42174</v>
      </c>
      <c r="M666" s="7">
        <v>43921</v>
      </c>
      <c r="N666" s="6" t="s">
        <v>1869</v>
      </c>
      <c r="O666" s="8" t="s">
        <v>398</v>
      </c>
      <c r="P666" s="9" t="s">
        <v>62</v>
      </c>
      <c r="Q666" s="10">
        <v>99</v>
      </c>
      <c r="R666" s="6">
        <v>1</v>
      </c>
      <c r="S666" s="6" t="s">
        <v>4788</v>
      </c>
      <c r="T666" s="6" t="s">
        <v>4789</v>
      </c>
      <c r="U666" s="6" t="s">
        <v>120</v>
      </c>
      <c r="V666" s="6" t="s">
        <v>206</v>
      </c>
      <c r="W666" s="6" t="s">
        <v>68</v>
      </c>
      <c r="X666" s="6">
        <v>2018</v>
      </c>
      <c r="Y666" s="6">
        <v>429162</v>
      </c>
      <c r="Z666" s="6" t="s">
        <v>127</v>
      </c>
      <c r="AA666" s="6">
        <v>380320</v>
      </c>
      <c r="AB666" s="6">
        <v>48842</v>
      </c>
      <c r="AC666" s="6" t="s">
        <v>69</v>
      </c>
      <c r="AD666" s="6" t="s">
        <v>4991</v>
      </c>
      <c r="AE666" s="6">
        <v>429162</v>
      </c>
      <c r="AF666" s="6" t="s">
        <v>165</v>
      </c>
      <c r="AG666" s="6">
        <v>35688046</v>
      </c>
      <c r="AH666" s="6">
        <v>2022</v>
      </c>
      <c r="AI666" s="6">
        <v>1</v>
      </c>
      <c r="AJ666" s="6" t="s">
        <v>4992</v>
      </c>
      <c r="AK666" s="6" t="s">
        <v>2850</v>
      </c>
      <c r="AL666" s="9" t="s">
        <v>73</v>
      </c>
      <c r="AM666" s="10">
        <v>99</v>
      </c>
      <c r="AN666" s="6" t="s">
        <v>4993</v>
      </c>
      <c r="AO666" s="9" t="s">
        <v>62</v>
      </c>
      <c r="AP666" s="10">
        <v>98</v>
      </c>
      <c r="AQ666" s="6" t="str">
        <f t="shared" si="21"/>
        <v>fm</v>
      </c>
      <c r="AR666" s="6">
        <v>0</v>
      </c>
      <c r="AS666" s="6">
        <v>0</v>
      </c>
      <c r="AT666" s="6">
        <v>1</v>
      </c>
      <c r="AU666" s="6">
        <v>1</v>
      </c>
      <c r="AV666" s="6">
        <v>1</v>
      </c>
      <c r="AW666" s="6">
        <v>0</v>
      </c>
      <c r="AX666" s="6">
        <v>0</v>
      </c>
      <c r="AY666" s="6">
        <v>0</v>
      </c>
      <c r="AZ666" s="6" t="s">
        <v>107</v>
      </c>
      <c r="BA666" s="6" t="s">
        <v>4994</v>
      </c>
    </row>
    <row r="667" spans="1:53" ht="15.75" customHeight="1">
      <c r="A667" s="6">
        <f t="shared" ca="1" si="20"/>
        <v>0.31440435462056093</v>
      </c>
      <c r="B667" s="6" t="s">
        <v>254</v>
      </c>
      <c r="C667" s="6">
        <v>9480868</v>
      </c>
      <c r="D667" s="7">
        <v>43237</v>
      </c>
      <c r="E667" s="6" t="s">
        <v>56</v>
      </c>
      <c r="F667" s="6" t="s">
        <v>4995</v>
      </c>
      <c r="G667" s="6">
        <v>5</v>
      </c>
      <c r="H667" s="6" t="s">
        <v>58</v>
      </c>
      <c r="I667" s="6" t="s">
        <v>256</v>
      </c>
      <c r="J667" s="6">
        <v>117177</v>
      </c>
      <c r="K667" s="6">
        <v>4</v>
      </c>
      <c r="L667" s="7">
        <v>42272</v>
      </c>
      <c r="M667" s="7">
        <v>43982</v>
      </c>
      <c r="N667" s="6" t="s">
        <v>1057</v>
      </c>
      <c r="O667" s="8" t="s">
        <v>2294</v>
      </c>
      <c r="P667" s="9" t="s">
        <v>62</v>
      </c>
      <c r="Q667" s="10">
        <v>99</v>
      </c>
      <c r="R667" s="6">
        <v>4</v>
      </c>
      <c r="S667" s="6" t="s">
        <v>618</v>
      </c>
      <c r="T667" s="6" t="s">
        <v>619</v>
      </c>
      <c r="U667" s="6" t="s">
        <v>66</v>
      </c>
      <c r="V667" s="6" t="s">
        <v>322</v>
      </c>
      <c r="W667" s="6" t="s">
        <v>68</v>
      </c>
      <c r="X667" s="6">
        <v>2018</v>
      </c>
      <c r="Y667" s="6">
        <v>296159</v>
      </c>
      <c r="Z667" s="6" t="s">
        <v>254</v>
      </c>
      <c r="AA667" s="6">
        <v>200476</v>
      </c>
      <c r="AB667" s="6">
        <v>95683</v>
      </c>
      <c r="AC667" s="6" t="s">
        <v>69</v>
      </c>
      <c r="AD667" s="6" t="s">
        <v>4996</v>
      </c>
      <c r="AE667" s="6">
        <v>296159</v>
      </c>
      <c r="AF667" s="6" t="s">
        <v>165</v>
      </c>
      <c r="AG667" s="6">
        <v>36470424</v>
      </c>
      <c r="AH667" s="6">
        <v>2023</v>
      </c>
      <c r="AI667" s="6">
        <v>0</v>
      </c>
      <c r="AJ667" s="6" t="s">
        <v>4997</v>
      </c>
      <c r="AK667" s="6" t="s">
        <v>1721</v>
      </c>
      <c r="AL667" s="9" t="s">
        <v>73</v>
      </c>
      <c r="AM667" s="10">
        <v>98</v>
      </c>
      <c r="AN667" s="6" t="s">
        <v>3194</v>
      </c>
      <c r="AO667" s="9" t="s">
        <v>62</v>
      </c>
      <c r="AP667" s="10">
        <v>99</v>
      </c>
      <c r="AQ667" s="6" t="str">
        <f t="shared" si="21"/>
        <v>fm</v>
      </c>
    </row>
    <row r="668" spans="1:53" ht="15.75" customHeight="1">
      <c r="A668" s="6">
        <f t="shared" ca="1" si="20"/>
        <v>0.58660286167478326</v>
      </c>
      <c r="B668" s="6" t="s">
        <v>286</v>
      </c>
      <c r="C668" s="6">
        <v>9244713</v>
      </c>
      <c r="D668" s="7">
        <v>42811</v>
      </c>
      <c r="E668" s="6" t="s">
        <v>76</v>
      </c>
      <c r="F668" s="6" t="s">
        <v>4998</v>
      </c>
      <c r="G668" s="6">
        <v>5</v>
      </c>
      <c r="H668" s="6" t="s">
        <v>58</v>
      </c>
      <c r="I668" s="6" t="s">
        <v>289</v>
      </c>
      <c r="J668" s="6">
        <v>106859</v>
      </c>
      <c r="K668" s="6">
        <v>4</v>
      </c>
      <c r="L668" s="7">
        <v>41730</v>
      </c>
      <c r="M668" s="7">
        <v>43738</v>
      </c>
      <c r="N668" s="6" t="s">
        <v>497</v>
      </c>
      <c r="O668" s="8" t="s">
        <v>4999</v>
      </c>
      <c r="P668" s="9" t="s">
        <v>62</v>
      </c>
      <c r="Q668" s="10">
        <v>95</v>
      </c>
      <c r="R668" s="6">
        <v>14</v>
      </c>
      <c r="S668" s="6" t="s">
        <v>270</v>
      </c>
      <c r="T668" s="6" t="s">
        <v>271</v>
      </c>
      <c r="U668" s="6" t="s">
        <v>176</v>
      </c>
      <c r="V668" s="6" t="s">
        <v>67</v>
      </c>
      <c r="W668" s="6" t="s">
        <v>68</v>
      </c>
      <c r="X668" s="6">
        <v>2017</v>
      </c>
      <c r="Y668" s="6">
        <v>383574</v>
      </c>
      <c r="Z668" s="6" t="s">
        <v>286</v>
      </c>
      <c r="AA668" s="6">
        <v>250000</v>
      </c>
      <c r="AB668" s="6">
        <v>133574</v>
      </c>
      <c r="AC668" s="6" t="s">
        <v>69</v>
      </c>
      <c r="AD668" s="6" t="s">
        <v>5000</v>
      </c>
      <c r="AE668" s="6">
        <v>383574</v>
      </c>
      <c r="AF668" s="6" t="s">
        <v>165</v>
      </c>
      <c r="AG668" s="6">
        <v>31681283</v>
      </c>
      <c r="AH668" s="6">
        <v>2019</v>
      </c>
      <c r="AI668" s="6" t="s">
        <v>392</v>
      </c>
      <c r="AJ668" s="6" t="s">
        <v>4351</v>
      </c>
      <c r="AK668" s="6" t="s">
        <v>5001</v>
      </c>
      <c r="AL668" s="9" t="s">
        <v>73</v>
      </c>
      <c r="AM668" s="10">
        <v>92</v>
      </c>
      <c r="AN668" s="6" t="s">
        <v>5002</v>
      </c>
      <c r="AO668" s="9" t="s">
        <v>62</v>
      </c>
      <c r="AP668" s="10">
        <v>95</v>
      </c>
      <c r="AQ668" s="6" t="str">
        <f t="shared" si="21"/>
        <v>fm</v>
      </c>
    </row>
    <row r="669" spans="1:53" ht="15.75" customHeight="1">
      <c r="A669" s="6">
        <f t="shared" ca="1" si="20"/>
        <v>0.34011818315543052</v>
      </c>
      <c r="B669" s="6" t="s">
        <v>286</v>
      </c>
      <c r="C669" s="6">
        <v>9512643</v>
      </c>
      <c r="D669" s="7">
        <v>43271</v>
      </c>
      <c r="E669" s="6" t="s">
        <v>5003</v>
      </c>
      <c r="F669" s="6" t="s">
        <v>5004</v>
      </c>
      <c r="G669" s="6">
        <v>5</v>
      </c>
      <c r="H669" s="6" t="s">
        <v>58</v>
      </c>
      <c r="I669" s="6" t="s">
        <v>289</v>
      </c>
      <c r="J669" s="6">
        <v>113867</v>
      </c>
      <c r="K669" s="6">
        <v>5</v>
      </c>
      <c r="L669" s="7">
        <v>41835</v>
      </c>
      <c r="M669" s="7">
        <v>43830</v>
      </c>
      <c r="N669" s="6" t="s">
        <v>5005</v>
      </c>
      <c r="O669" s="8" t="s">
        <v>2724</v>
      </c>
      <c r="P669" s="9" t="s">
        <v>62</v>
      </c>
      <c r="Q669" s="10">
        <v>99</v>
      </c>
      <c r="R669" s="6">
        <v>50</v>
      </c>
      <c r="S669" s="6" t="s">
        <v>1058</v>
      </c>
      <c r="T669" s="6" t="s">
        <v>358</v>
      </c>
      <c r="U669" s="6" t="s">
        <v>149</v>
      </c>
      <c r="V669" s="6" t="s">
        <v>348</v>
      </c>
      <c r="W669" s="6" t="s">
        <v>68</v>
      </c>
      <c r="X669" s="6">
        <v>2018</v>
      </c>
      <c r="Y669" s="6">
        <v>962498</v>
      </c>
      <c r="Z669" s="6" t="s">
        <v>286</v>
      </c>
      <c r="AA669" s="6">
        <v>499999</v>
      </c>
      <c r="AB669" s="6">
        <v>462499</v>
      </c>
      <c r="AC669" s="6" t="s">
        <v>69</v>
      </c>
      <c r="AD669" s="6" t="s">
        <v>5006</v>
      </c>
      <c r="AE669" s="6">
        <v>962498</v>
      </c>
      <c r="AF669" s="6" t="s">
        <v>372</v>
      </c>
      <c r="AG669" s="6">
        <v>36948700</v>
      </c>
      <c r="AH669" s="6">
        <v>2023</v>
      </c>
      <c r="AI669" s="6">
        <v>0</v>
      </c>
      <c r="AJ669" s="6" t="s">
        <v>2738</v>
      </c>
      <c r="AK669" s="6" t="s">
        <v>5007</v>
      </c>
      <c r="AL669" s="9" t="s">
        <v>62</v>
      </c>
      <c r="AM669" s="10">
        <v>100</v>
      </c>
      <c r="AN669" s="6" t="s">
        <v>210</v>
      </c>
      <c r="AO669" s="9" t="s">
        <v>62</v>
      </c>
      <c r="AP669" s="10">
        <v>99</v>
      </c>
      <c r="AQ669" s="6" t="str">
        <f t="shared" si="21"/>
        <v>mm</v>
      </c>
    </row>
    <row r="670" spans="1:53" ht="15.75" customHeight="1">
      <c r="A670" s="6">
        <f t="shared" ca="1" si="20"/>
        <v>3.1433261294433246E-2</v>
      </c>
      <c r="B670" s="6" t="s">
        <v>327</v>
      </c>
      <c r="C670" s="6">
        <v>9257381</v>
      </c>
      <c r="D670" s="7">
        <v>42823</v>
      </c>
      <c r="E670" s="6" t="s">
        <v>76</v>
      </c>
      <c r="F670" s="6" t="s">
        <v>5008</v>
      </c>
      <c r="G670" s="6">
        <v>5</v>
      </c>
      <c r="H670" s="6" t="s">
        <v>58</v>
      </c>
      <c r="I670" s="6" t="s">
        <v>330</v>
      </c>
      <c r="J670" s="6">
        <v>18306</v>
      </c>
      <c r="K670" s="6">
        <v>4</v>
      </c>
      <c r="L670" s="7">
        <v>41730</v>
      </c>
      <c r="M670" s="7">
        <v>43190</v>
      </c>
      <c r="N670" s="6" t="s">
        <v>1377</v>
      </c>
      <c r="O670" s="8" t="s">
        <v>1349</v>
      </c>
      <c r="P670" s="9" t="s">
        <v>62</v>
      </c>
      <c r="Q670" s="10">
        <v>99</v>
      </c>
      <c r="R670" s="6">
        <v>7</v>
      </c>
      <c r="S670" s="6" t="s">
        <v>64</v>
      </c>
      <c r="T670" s="6" t="s">
        <v>65</v>
      </c>
      <c r="U670" s="6" t="s">
        <v>66</v>
      </c>
      <c r="V670" s="6" t="s">
        <v>67</v>
      </c>
      <c r="W670" s="6" t="s">
        <v>68</v>
      </c>
      <c r="X670" s="6">
        <v>2017</v>
      </c>
      <c r="Y670" s="6">
        <v>364500</v>
      </c>
      <c r="Z670" s="6" t="s">
        <v>327</v>
      </c>
      <c r="AA670" s="6">
        <v>225000</v>
      </c>
      <c r="AB670" s="6">
        <v>139500</v>
      </c>
      <c r="AC670" s="6" t="s">
        <v>69</v>
      </c>
      <c r="AD670" s="6" t="s">
        <v>5009</v>
      </c>
      <c r="AE670" s="6">
        <v>364500</v>
      </c>
      <c r="AF670" s="6" t="s">
        <v>165</v>
      </c>
      <c r="AG670" s="6">
        <v>32786523</v>
      </c>
      <c r="AH670" s="6">
        <v>2020</v>
      </c>
      <c r="AI670" s="6">
        <v>1</v>
      </c>
      <c r="AJ670" s="6" t="s">
        <v>1351</v>
      </c>
      <c r="AK670" s="6" t="s">
        <v>5010</v>
      </c>
      <c r="AL670" s="9" t="s">
        <v>73</v>
      </c>
      <c r="AM670" s="10">
        <v>98</v>
      </c>
      <c r="AN670" s="6" t="s">
        <v>1353</v>
      </c>
      <c r="AO670" s="9" t="s">
        <v>116</v>
      </c>
      <c r="AP670" s="9" t="s">
        <v>116</v>
      </c>
      <c r="AQ670" s="6" t="str">
        <f t="shared" si="21"/>
        <v>Missing</v>
      </c>
      <c r="AR670" s="6">
        <v>0</v>
      </c>
      <c r="AS670" s="6">
        <v>0</v>
      </c>
      <c r="AT670" s="6">
        <v>1</v>
      </c>
      <c r="AU670" s="6">
        <v>0</v>
      </c>
      <c r="AV670" s="6">
        <v>0</v>
      </c>
      <c r="AW670" s="6">
        <v>0</v>
      </c>
      <c r="AX670" s="6">
        <v>0</v>
      </c>
      <c r="AY670" s="6">
        <v>0</v>
      </c>
      <c r="AZ670" s="6" t="s">
        <v>197</v>
      </c>
      <c r="BA670" s="6" t="s">
        <v>5011</v>
      </c>
    </row>
    <row r="671" spans="1:53" ht="15.75" customHeight="1">
      <c r="A671" s="6">
        <f t="shared" ca="1" si="20"/>
        <v>0.40719988084311298</v>
      </c>
      <c r="B671" s="6" t="s">
        <v>55</v>
      </c>
      <c r="C671" s="6">
        <v>9441854</v>
      </c>
      <c r="D671" s="7">
        <v>43147</v>
      </c>
      <c r="E671" s="6" t="s">
        <v>76</v>
      </c>
      <c r="F671" s="6" t="s">
        <v>5012</v>
      </c>
      <c r="G671" s="6">
        <v>5</v>
      </c>
      <c r="H671" s="6" t="s">
        <v>58</v>
      </c>
      <c r="I671" s="6" t="s">
        <v>59</v>
      </c>
      <c r="J671" s="6">
        <v>64571</v>
      </c>
      <c r="K671" s="6">
        <v>9</v>
      </c>
      <c r="L671" s="7">
        <v>40026</v>
      </c>
      <c r="M671" s="7">
        <v>43524</v>
      </c>
      <c r="N671" s="6" t="s">
        <v>2243</v>
      </c>
      <c r="O671" s="8" t="s">
        <v>1322</v>
      </c>
      <c r="P671" s="9" t="s">
        <v>62</v>
      </c>
      <c r="Q671" s="10">
        <v>98</v>
      </c>
      <c r="R671" s="6">
        <v>1</v>
      </c>
      <c r="S671" s="6" t="s">
        <v>346</v>
      </c>
      <c r="T671" s="6" t="s">
        <v>119</v>
      </c>
      <c r="U671" s="6" t="s">
        <v>347</v>
      </c>
      <c r="V671" s="6" t="s">
        <v>348</v>
      </c>
      <c r="W671" s="6" t="s">
        <v>68</v>
      </c>
      <c r="X671" s="6">
        <v>2018</v>
      </c>
      <c r="Y671" s="6">
        <v>347813</v>
      </c>
      <c r="Z671" s="6" t="s">
        <v>55</v>
      </c>
      <c r="AA671" s="6">
        <v>218750</v>
      </c>
      <c r="AB671" s="6">
        <v>129063</v>
      </c>
      <c r="AC671" s="6" t="s">
        <v>69</v>
      </c>
      <c r="AD671" s="6" t="s">
        <v>5014</v>
      </c>
      <c r="AE671" s="6">
        <v>347813</v>
      </c>
      <c r="AF671" s="6" t="s">
        <v>165</v>
      </c>
      <c r="AG671" s="6">
        <v>36924141</v>
      </c>
      <c r="AH671" s="6">
        <v>2023</v>
      </c>
      <c r="AI671" s="6">
        <v>1</v>
      </c>
      <c r="AJ671" s="6" t="s">
        <v>5015</v>
      </c>
      <c r="AK671" s="6" t="s">
        <v>1326</v>
      </c>
      <c r="AL671" s="9" t="s">
        <v>62</v>
      </c>
      <c r="AM671" s="10">
        <v>98</v>
      </c>
      <c r="AN671" s="6" t="s">
        <v>5016</v>
      </c>
      <c r="AO671" s="9" t="s">
        <v>73</v>
      </c>
      <c r="AP671" s="10">
        <v>98</v>
      </c>
      <c r="AQ671" s="6" t="str">
        <f t="shared" si="21"/>
        <v>mf</v>
      </c>
      <c r="AR671" s="6">
        <v>0</v>
      </c>
      <c r="AS671" s="6">
        <v>0</v>
      </c>
      <c r="AT671" s="6">
        <v>1</v>
      </c>
      <c r="AU671" s="6">
        <v>1</v>
      </c>
      <c r="AV671" s="6">
        <v>0</v>
      </c>
      <c r="AW671" s="6">
        <v>0</v>
      </c>
      <c r="AX671" s="6">
        <v>0</v>
      </c>
      <c r="AY671" s="6">
        <v>0</v>
      </c>
      <c r="AZ671" s="6" t="s">
        <v>107</v>
      </c>
      <c r="BA671" s="6" t="s">
        <v>5017</v>
      </c>
    </row>
    <row r="672" spans="1:53" ht="15.75" customHeight="1">
      <c r="A672" s="6">
        <f t="shared" ca="1" si="20"/>
        <v>0.12514131674603646</v>
      </c>
      <c r="B672" s="6" t="s">
        <v>241</v>
      </c>
      <c r="C672" s="6">
        <v>9469537</v>
      </c>
      <c r="D672" s="7">
        <v>43185</v>
      </c>
      <c r="E672" s="6" t="s">
        <v>56</v>
      </c>
      <c r="F672" s="6" t="s">
        <v>5018</v>
      </c>
      <c r="G672" s="6">
        <v>5</v>
      </c>
      <c r="H672" s="6" t="s">
        <v>58</v>
      </c>
      <c r="I672" s="6" t="s">
        <v>243</v>
      </c>
      <c r="J672" s="6">
        <v>91889</v>
      </c>
      <c r="K672" s="6">
        <v>8</v>
      </c>
      <c r="L672" s="7">
        <v>39692</v>
      </c>
      <c r="M672" s="7">
        <v>43555</v>
      </c>
      <c r="N672" s="6" t="s">
        <v>1126</v>
      </c>
      <c r="O672" s="8" t="s">
        <v>5020</v>
      </c>
      <c r="P672" s="9" t="s">
        <v>62</v>
      </c>
      <c r="Q672" s="10">
        <v>97</v>
      </c>
      <c r="R672" s="6">
        <v>7</v>
      </c>
      <c r="S672" s="6" t="s">
        <v>491</v>
      </c>
      <c r="T672" s="6" t="s">
        <v>492</v>
      </c>
      <c r="U672" s="6" t="s">
        <v>295</v>
      </c>
      <c r="V672" s="6" t="s">
        <v>67</v>
      </c>
      <c r="W672" s="6" t="s">
        <v>68</v>
      </c>
      <c r="X672" s="6">
        <v>2018</v>
      </c>
      <c r="Y672" s="6">
        <v>365497</v>
      </c>
      <c r="Z672" s="6" t="s">
        <v>241</v>
      </c>
      <c r="AA672" s="6">
        <v>238109</v>
      </c>
      <c r="AB672" s="6">
        <v>127388</v>
      </c>
      <c r="AC672" s="6" t="s">
        <v>69</v>
      </c>
      <c r="AD672" s="6" t="s">
        <v>5022</v>
      </c>
      <c r="AE672" s="6">
        <v>365497</v>
      </c>
      <c r="AF672" s="6" t="s">
        <v>165</v>
      </c>
      <c r="AG672" s="6">
        <v>35530816</v>
      </c>
      <c r="AH672" s="6">
        <v>2022</v>
      </c>
      <c r="AI672" s="6">
        <v>1</v>
      </c>
      <c r="AJ672" s="6" t="s">
        <v>3859</v>
      </c>
      <c r="AK672" s="6" t="s">
        <v>2818</v>
      </c>
      <c r="AL672" s="9" t="s">
        <v>73</v>
      </c>
      <c r="AM672" s="10">
        <v>98</v>
      </c>
      <c r="AN672" s="6" t="s">
        <v>5023</v>
      </c>
      <c r="AO672" s="9" t="s">
        <v>73</v>
      </c>
      <c r="AP672" s="10">
        <v>55</v>
      </c>
      <c r="AQ672" s="6" t="str">
        <f t="shared" si="21"/>
        <v>ff</v>
      </c>
      <c r="AR672" s="6">
        <v>0</v>
      </c>
      <c r="AS672" s="6">
        <v>0</v>
      </c>
      <c r="AT672" s="6">
        <v>1</v>
      </c>
      <c r="AU672" s="6">
        <v>1</v>
      </c>
      <c r="AV672" s="6">
        <v>1</v>
      </c>
      <c r="AW672" s="6">
        <v>1</v>
      </c>
      <c r="AX672" s="6">
        <v>0</v>
      </c>
      <c r="AY672" s="6">
        <v>0</v>
      </c>
      <c r="AZ672" s="6" t="s">
        <v>107</v>
      </c>
      <c r="BA672" s="6" t="s">
        <v>5024</v>
      </c>
    </row>
    <row r="673" spans="1:53" ht="15.75" customHeight="1">
      <c r="A673" s="6">
        <f t="shared" ca="1" si="20"/>
        <v>7.7058731125012825E-2</v>
      </c>
      <c r="B673" s="6" t="s">
        <v>55</v>
      </c>
      <c r="C673" s="6">
        <v>9566906</v>
      </c>
      <c r="D673" s="7">
        <v>43248</v>
      </c>
      <c r="E673" s="6" t="s">
        <v>1856</v>
      </c>
      <c r="F673" s="6" t="s">
        <v>5025</v>
      </c>
      <c r="G673" s="6">
        <v>5</v>
      </c>
      <c r="H673" s="6" t="s">
        <v>58</v>
      </c>
      <c r="I673" s="6" t="s">
        <v>59</v>
      </c>
      <c r="J673" s="6">
        <v>60677</v>
      </c>
      <c r="K673" s="6">
        <v>11</v>
      </c>
      <c r="L673" s="7">
        <v>39630</v>
      </c>
      <c r="M673" s="7">
        <v>43982</v>
      </c>
      <c r="N673" s="6" t="s">
        <v>5026</v>
      </c>
      <c r="O673" s="8" t="s">
        <v>5027</v>
      </c>
      <c r="P673" s="9" t="s">
        <v>62</v>
      </c>
      <c r="Q673" s="10">
        <v>82</v>
      </c>
      <c r="R673" s="6">
        <v>36</v>
      </c>
      <c r="S673" s="6" t="s">
        <v>1090</v>
      </c>
      <c r="T673" s="6" t="s">
        <v>1091</v>
      </c>
      <c r="U673" s="6" t="s">
        <v>149</v>
      </c>
      <c r="V673" s="6" t="s">
        <v>67</v>
      </c>
      <c r="W673" s="6" t="s">
        <v>68</v>
      </c>
      <c r="X673" s="6">
        <v>2018</v>
      </c>
      <c r="Y673" s="6">
        <v>386263</v>
      </c>
      <c r="Z673" s="6" t="s">
        <v>55</v>
      </c>
      <c r="AA673" s="6">
        <v>247869</v>
      </c>
      <c r="AB673" s="6">
        <v>138394</v>
      </c>
      <c r="AC673" s="6" t="s">
        <v>69</v>
      </c>
      <c r="AD673" s="6" t="s">
        <v>5028</v>
      </c>
      <c r="AE673" s="6">
        <v>386263</v>
      </c>
      <c r="AF673" s="6" t="s">
        <v>165</v>
      </c>
      <c r="AG673" s="6">
        <v>31351745</v>
      </c>
      <c r="AH673" s="6">
        <v>2019</v>
      </c>
      <c r="AI673" s="6" t="s">
        <v>392</v>
      </c>
      <c r="AJ673" s="6" t="s">
        <v>5029</v>
      </c>
      <c r="AK673" s="6" t="s">
        <v>5030</v>
      </c>
      <c r="AL673" s="9" t="s">
        <v>62</v>
      </c>
      <c r="AM673" s="10">
        <v>82</v>
      </c>
      <c r="AN673" s="6" t="s">
        <v>392</v>
      </c>
      <c r="AO673" s="9" t="s">
        <v>116</v>
      </c>
      <c r="AP673" s="9" t="s">
        <v>116</v>
      </c>
      <c r="AQ673" s="6" t="str">
        <f t="shared" si="21"/>
        <v>Missing</v>
      </c>
    </row>
    <row r="674" spans="1:53" ht="15.75" customHeight="1">
      <c r="A674" s="6">
        <f t="shared" ca="1" si="20"/>
        <v>0.54793876350454629</v>
      </c>
      <c r="B674" s="6" t="s">
        <v>303</v>
      </c>
      <c r="C674" s="6">
        <v>9415023</v>
      </c>
      <c r="D674" s="7">
        <v>43158</v>
      </c>
      <c r="E674" s="6" t="s">
        <v>56</v>
      </c>
      <c r="F674" s="6" t="s">
        <v>5031</v>
      </c>
      <c r="G674" s="6">
        <v>5</v>
      </c>
      <c r="H674" s="6" t="s">
        <v>58</v>
      </c>
      <c r="I674" s="6" t="s">
        <v>305</v>
      </c>
      <c r="J674" s="6">
        <v>94486</v>
      </c>
      <c r="K674" s="6">
        <v>7</v>
      </c>
      <c r="L674" s="7">
        <v>41107</v>
      </c>
      <c r="M674" s="7">
        <v>43524</v>
      </c>
      <c r="N674" s="6" t="s">
        <v>1912</v>
      </c>
      <c r="O674" s="8" t="s">
        <v>5033</v>
      </c>
      <c r="P674" s="9" t="s">
        <v>62</v>
      </c>
      <c r="Q674" s="10">
        <v>99</v>
      </c>
      <c r="R674" s="6">
        <v>8</v>
      </c>
      <c r="S674" s="6" t="s">
        <v>2448</v>
      </c>
      <c r="T674" s="6" t="s">
        <v>472</v>
      </c>
      <c r="U674" s="6" t="s">
        <v>311</v>
      </c>
      <c r="V674" s="6" t="s">
        <v>473</v>
      </c>
      <c r="W674" s="6" t="s">
        <v>68</v>
      </c>
      <c r="X674" s="6">
        <v>2018</v>
      </c>
      <c r="Y674" s="6">
        <v>440709</v>
      </c>
      <c r="Z674" s="6" t="s">
        <v>303</v>
      </c>
      <c r="AA674" s="6">
        <v>196000</v>
      </c>
      <c r="AB674" s="6">
        <v>129709</v>
      </c>
      <c r="AC674" s="6" t="s">
        <v>69</v>
      </c>
      <c r="AD674" s="6" t="s">
        <v>5035</v>
      </c>
      <c r="AE674" s="6">
        <v>325709</v>
      </c>
      <c r="AF674" s="6" t="s">
        <v>165</v>
      </c>
      <c r="AG674" s="6">
        <v>34242315</v>
      </c>
      <c r="AH674" s="6">
        <v>2021</v>
      </c>
      <c r="AI674" s="6">
        <v>1</v>
      </c>
      <c r="AJ674" s="6" t="s">
        <v>1224</v>
      </c>
      <c r="AK674" s="6" t="s">
        <v>5036</v>
      </c>
      <c r="AL674" s="9" t="s">
        <v>62</v>
      </c>
      <c r="AM674" s="10">
        <v>99</v>
      </c>
      <c r="AN674" s="6" t="s">
        <v>5037</v>
      </c>
      <c r="AO674" s="9" t="s">
        <v>62</v>
      </c>
      <c r="AP674" s="10">
        <v>99</v>
      </c>
      <c r="AQ674" s="6" t="str">
        <f t="shared" si="21"/>
        <v>mm</v>
      </c>
      <c r="AR674" s="6">
        <v>0</v>
      </c>
      <c r="AS674" s="6">
        <v>0</v>
      </c>
      <c r="AT674" s="6">
        <v>1</v>
      </c>
      <c r="AU674" s="6">
        <v>1</v>
      </c>
      <c r="AV674" s="6">
        <v>0</v>
      </c>
      <c r="AW674" s="6">
        <v>0</v>
      </c>
      <c r="AX674" s="6">
        <v>0</v>
      </c>
      <c r="AY674" s="6">
        <v>0</v>
      </c>
      <c r="AZ674" s="6" t="s">
        <v>107</v>
      </c>
      <c r="BA674" s="6" t="s">
        <v>5038</v>
      </c>
    </row>
    <row r="675" spans="1:53" ht="15.75" customHeight="1">
      <c r="A675" s="6">
        <f t="shared" ca="1" si="20"/>
        <v>0.56253113871129712</v>
      </c>
      <c r="B675" s="6" t="s">
        <v>241</v>
      </c>
      <c r="C675" s="6">
        <v>9274047</v>
      </c>
      <c r="D675" s="7">
        <v>42864</v>
      </c>
      <c r="E675" s="6" t="s">
        <v>56</v>
      </c>
      <c r="F675" s="6" t="s">
        <v>5039</v>
      </c>
      <c r="G675" s="6">
        <v>5</v>
      </c>
      <c r="H675" s="6" t="s">
        <v>58</v>
      </c>
      <c r="I675" s="6" t="s">
        <v>243</v>
      </c>
      <c r="J675" s="6">
        <v>117256</v>
      </c>
      <c r="K675" s="6">
        <v>4</v>
      </c>
      <c r="L675" s="7">
        <v>41852</v>
      </c>
      <c r="M675" s="7">
        <v>43100</v>
      </c>
      <c r="N675" s="6" t="s">
        <v>278</v>
      </c>
      <c r="O675" s="8" t="s">
        <v>5040</v>
      </c>
      <c r="P675" s="9" t="s">
        <v>73</v>
      </c>
      <c r="Q675" s="10">
        <v>98</v>
      </c>
      <c r="R675" s="6">
        <v>4</v>
      </c>
      <c r="S675" s="6" t="s">
        <v>1512</v>
      </c>
      <c r="T675" s="6" t="s">
        <v>1513</v>
      </c>
      <c r="U675" s="6" t="s">
        <v>640</v>
      </c>
      <c r="V675" s="6" t="s">
        <v>67</v>
      </c>
      <c r="W675" s="6" t="s">
        <v>68</v>
      </c>
      <c r="X675" s="6">
        <v>2017</v>
      </c>
      <c r="Y675" s="6">
        <v>375662</v>
      </c>
      <c r="Z675" s="6" t="s">
        <v>241</v>
      </c>
      <c r="AA675" s="6">
        <v>250000</v>
      </c>
      <c r="AB675" s="6">
        <v>125662</v>
      </c>
      <c r="AC675" s="6" t="s">
        <v>69</v>
      </c>
      <c r="AD675" s="6" t="s">
        <v>5041</v>
      </c>
      <c r="AE675" s="6">
        <v>375662</v>
      </c>
      <c r="AF675" s="6" t="s">
        <v>165</v>
      </c>
      <c r="AG675" s="6">
        <v>33779885</v>
      </c>
      <c r="AH675" s="6">
        <v>2021</v>
      </c>
      <c r="AI675" s="6">
        <v>0</v>
      </c>
      <c r="AJ675" s="6" t="s">
        <v>5042</v>
      </c>
      <c r="AK675" s="6" t="s">
        <v>4718</v>
      </c>
      <c r="AL675" s="9" t="s">
        <v>73</v>
      </c>
      <c r="AM675" s="10">
        <v>92</v>
      </c>
      <c r="AN675" s="6" t="s">
        <v>5043</v>
      </c>
      <c r="AO675" s="9" t="s">
        <v>73</v>
      </c>
      <c r="AP675" s="10">
        <v>98</v>
      </c>
      <c r="AQ675" s="6" t="str">
        <f t="shared" si="21"/>
        <v>ff</v>
      </c>
    </row>
    <row r="676" spans="1:53" ht="15.75" customHeight="1">
      <c r="A676" s="6">
        <f t="shared" ca="1" si="20"/>
        <v>0.94390866939825158</v>
      </c>
      <c r="B676" s="6" t="s">
        <v>254</v>
      </c>
      <c r="C676" s="6">
        <v>9334875</v>
      </c>
      <c r="D676" s="7">
        <v>42968</v>
      </c>
      <c r="E676" s="6" t="s">
        <v>56</v>
      </c>
      <c r="F676" s="6" t="s">
        <v>5044</v>
      </c>
      <c r="G676" s="6">
        <v>5</v>
      </c>
      <c r="H676" s="6" t="s">
        <v>58</v>
      </c>
      <c r="I676" s="6" t="s">
        <v>256</v>
      </c>
      <c r="J676" s="6">
        <v>55632</v>
      </c>
      <c r="K676" s="6">
        <v>20</v>
      </c>
      <c r="L676" s="7">
        <v>35551</v>
      </c>
      <c r="M676" s="7">
        <v>43708</v>
      </c>
      <c r="N676" s="6" t="s">
        <v>1510</v>
      </c>
      <c r="O676" s="8" t="s">
        <v>921</v>
      </c>
      <c r="P676" s="9" t="s">
        <v>62</v>
      </c>
      <c r="Q676" s="10">
        <v>99</v>
      </c>
      <c r="R676" s="6">
        <v>7</v>
      </c>
      <c r="S676" s="6" t="s">
        <v>259</v>
      </c>
      <c r="T676" s="6" t="s">
        <v>190</v>
      </c>
      <c r="U676" s="6" t="s">
        <v>191</v>
      </c>
      <c r="V676" s="6" t="s">
        <v>260</v>
      </c>
      <c r="W676" s="6" t="s">
        <v>68</v>
      </c>
      <c r="X676" s="6">
        <v>2017</v>
      </c>
      <c r="Y676" s="6">
        <v>393270</v>
      </c>
      <c r="Z676" s="6" t="s">
        <v>254</v>
      </c>
      <c r="AA676" s="6">
        <v>223449</v>
      </c>
      <c r="AB676" s="6">
        <v>169821</v>
      </c>
      <c r="AC676" s="6" t="s">
        <v>69</v>
      </c>
      <c r="AD676" s="6" t="s">
        <v>5045</v>
      </c>
      <c r="AE676" s="6">
        <v>393270</v>
      </c>
      <c r="AF676" s="6" t="s">
        <v>165</v>
      </c>
      <c r="AG676" s="6">
        <v>38254663</v>
      </c>
      <c r="AH676" s="6">
        <v>2024</v>
      </c>
      <c r="AI676" s="6">
        <v>0</v>
      </c>
      <c r="AJ676" s="6" t="s">
        <v>2039</v>
      </c>
      <c r="AK676" s="6" t="s">
        <v>5046</v>
      </c>
      <c r="AL676" s="9" t="s">
        <v>73</v>
      </c>
      <c r="AM676" s="10">
        <v>94</v>
      </c>
      <c r="AN676" s="6" t="s">
        <v>361</v>
      </c>
      <c r="AO676" s="9" t="s">
        <v>62</v>
      </c>
      <c r="AP676" s="10">
        <v>99</v>
      </c>
      <c r="AQ676" s="6" t="str">
        <f t="shared" si="21"/>
        <v>fm</v>
      </c>
    </row>
    <row r="677" spans="1:53" ht="15.75" customHeight="1">
      <c r="A677" s="6">
        <f t="shared" ca="1" si="20"/>
        <v>0.12779924881554094</v>
      </c>
      <c r="B677" s="6" t="s">
        <v>3362</v>
      </c>
      <c r="C677" s="6">
        <v>9213391</v>
      </c>
      <c r="D677" s="7">
        <v>42733</v>
      </c>
      <c r="E677" s="6" t="s">
        <v>76</v>
      </c>
      <c r="F677" s="6" t="s">
        <v>5047</v>
      </c>
      <c r="G677" s="6">
        <v>5</v>
      </c>
      <c r="H677" s="6" t="s">
        <v>58</v>
      </c>
      <c r="I677" s="6" t="s">
        <v>3364</v>
      </c>
      <c r="J677" s="6">
        <v>11838</v>
      </c>
      <c r="K677" s="6">
        <v>4</v>
      </c>
      <c r="L677" s="7">
        <v>41685</v>
      </c>
      <c r="M677" s="7">
        <v>43496</v>
      </c>
      <c r="N677" s="6" t="s">
        <v>5048</v>
      </c>
      <c r="O677" s="8" t="s">
        <v>389</v>
      </c>
      <c r="P677" s="9" t="s">
        <v>62</v>
      </c>
      <c r="Q677" s="10">
        <v>99</v>
      </c>
      <c r="R677" s="6">
        <v>12</v>
      </c>
      <c r="S677" s="6" t="s">
        <v>656</v>
      </c>
      <c r="T677" s="6" t="s">
        <v>204</v>
      </c>
      <c r="U677" s="6" t="s">
        <v>205</v>
      </c>
      <c r="V677" s="6" t="s">
        <v>67</v>
      </c>
      <c r="W677" s="6" t="s">
        <v>68</v>
      </c>
      <c r="X677" s="6">
        <v>2017</v>
      </c>
      <c r="Y677" s="6">
        <v>400000</v>
      </c>
      <c r="Z677" s="6" t="s">
        <v>3362</v>
      </c>
      <c r="AA677" s="6">
        <v>289141</v>
      </c>
      <c r="AB677" s="6">
        <v>110859</v>
      </c>
      <c r="AC677" s="6" t="s">
        <v>69</v>
      </c>
      <c r="AD677" s="6" t="s">
        <v>5049</v>
      </c>
      <c r="AE677" s="6">
        <v>400000</v>
      </c>
      <c r="AF677" s="6" t="s">
        <v>165</v>
      </c>
      <c r="AG677" s="6">
        <v>35136935</v>
      </c>
      <c r="AH677" s="6">
        <v>2022</v>
      </c>
      <c r="AI677" s="6">
        <v>0</v>
      </c>
      <c r="AJ677" s="6" t="s">
        <v>5050</v>
      </c>
      <c r="AK677" s="6" t="s">
        <v>326</v>
      </c>
      <c r="AL677" s="9" t="s">
        <v>62</v>
      </c>
      <c r="AM677" s="10">
        <v>99</v>
      </c>
      <c r="AN677" s="6" t="s">
        <v>588</v>
      </c>
      <c r="AO677" s="9" t="s">
        <v>62</v>
      </c>
      <c r="AP677" s="10">
        <v>99</v>
      </c>
      <c r="AQ677" s="6" t="str">
        <f t="shared" si="21"/>
        <v>mm</v>
      </c>
    </row>
    <row r="678" spans="1:53" ht="15.75" customHeight="1">
      <c r="A678" s="6">
        <f t="shared" ca="1" si="20"/>
        <v>0.91824915482863068</v>
      </c>
      <c r="B678" s="6" t="s">
        <v>199</v>
      </c>
      <c r="C678" s="6">
        <v>9235254</v>
      </c>
      <c r="D678" s="7">
        <v>42824</v>
      </c>
      <c r="E678" s="6" t="s">
        <v>76</v>
      </c>
      <c r="F678" s="6" t="s">
        <v>5051</v>
      </c>
      <c r="G678" s="6">
        <v>5</v>
      </c>
      <c r="H678" s="6" t="s">
        <v>58</v>
      </c>
      <c r="I678" s="6" t="s">
        <v>149</v>
      </c>
      <c r="J678" s="6">
        <v>95684</v>
      </c>
      <c r="K678" s="6">
        <v>14</v>
      </c>
      <c r="L678" s="7">
        <v>37803</v>
      </c>
      <c r="M678" s="7">
        <v>43555</v>
      </c>
      <c r="N678" s="6" t="s">
        <v>489</v>
      </c>
      <c r="O678" s="8" t="s">
        <v>5033</v>
      </c>
      <c r="P678" s="9" t="s">
        <v>62</v>
      </c>
      <c r="Q678" s="10">
        <v>99</v>
      </c>
      <c r="R678" s="6">
        <v>7</v>
      </c>
      <c r="S678" s="6" t="s">
        <v>1538</v>
      </c>
      <c r="T678" s="6" t="s">
        <v>1539</v>
      </c>
      <c r="U678" s="6" t="s">
        <v>1540</v>
      </c>
      <c r="V678" s="6" t="s">
        <v>67</v>
      </c>
      <c r="W678" s="6" t="s">
        <v>68</v>
      </c>
      <c r="X678" s="6">
        <v>2017</v>
      </c>
      <c r="Y678" s="6">
        <v>275378</v>
      </c>
      <c r="Z678" s="6" t="s">
        <v>199</v>
      </c>
      <c r="AA678" s="6">
        <v>187332</v>
      </c>
      <c r="AB678" s="6">
        <v>88046</v>
      </c>
      <c r="AC678" s="6" t="s">
        <v>69</v>
      </c>
      <c r="AD678" s="6" t="s">
        <v>5053</v>
      </c>
      <c r="AE678" s="6">
        <v>275378</v>
      </c>
      <c r="AF678" s="6" t="s">
        <v>165</v>
      </c>
      <c r="AG678" s="6">
        <v>36550214</v>
      </c>
      <c r="AH678" s="6">
        <v>2023</v>
      </c>
      <c r="AI678" s="6">
        <v>1</v>
      </c>
      <c r="AJ678" s="6" t="s">
        <v>2001</v>
      </c>
      <c r="AK678" s="6" t="s">
        <v>2893</v>
      </c>
      <c r="AL678" s="9" t="s">
        <v>62</v>
      </c>
      <c r="AM678" s="10">
        <v>100</v>
      </c>
      <c r="AN678" s="6" t="s">
        <v>5054</v>
      </c>
      <c r="AO678" s="9" t="s">
        <v>62</v>
      </c>
      <c r="AP678" s="10">
        <v>99</v>
      </c>
      <c r="AQ678" s="6" t="str">
        <f t="shared" si="21"/>
        <v>mm</v>
      </c>
      <c r="AR678" s="6">
        <v>0</v>
      </c>
      <c r="AS678" s="6">
        <v>0</v>
      </c>
      <c r="AT678" s="6">
        <v>1</v>
      </c>
      <c r="AU678" s="6">
        <v>0</v>
      </c>
      <c r="AV678" s="6">
        <v>0</v>
      </c>
      <c r="AW678" s="6">
        <v>0</v>
      </c>
      <c r="AX678" s="6">
        <v>0</v>
      </c>
      <c r="AY678" s="6">
        <v>0</v>
      </c>
      <c r="AZ678" s="6" t="s">
        <v>2097</v>
      </c>
      <c r="BA678" s="6" t="s">
        <v>5055</v>
      </c>
    </row>
    <row r="679" spans="1:53" ht="15.75" customHeight="1">
      <c r="A679" s="6">
        <f t="shared" ca="1" si="20"/>
        <v>7.1791247288991444E-2</v>
      </c>
      <c r="B679" s="6" t="s">
        <v>241</v>
      </c>
      <c r="C679" s="6">
        <v>9247794</v>
      </c>
      <c r="D679" s="7">
        <v>42839</v>
      </c>
      <c r="E679" s="6" t="s">
        <v>76</v>
      </c>
      <c r="F679" s="6" t="s">
        <v>5056</v>
      </c>
      <c r="G679" s="6">
        <v>5</v>
      </c>
      <c r="H679" s="6" t="s">
        <v>58</v>
      </c>
      <c r="I679" s="6" t="s">
        <v>243</v>
      </c>
      <c r="J679" s="6">
        <v>119248</v>
      </c>
      <c r="K679" s="6">
        <v>4</v>
      </c>
      <c r="L679" s="7">
        <v>41730</v>
      </c>
      <c r="M679" s="7">
        <v>43555</v>
      </c>
      <c r="N679" s="6" t="s">
        <v>3822</v>
      </c>
      <c r="O679" s="8" t="s">
        <v>5058</v>
      </c>
      <c r="P679" s="9" t="s">
        <v>116</v>
      </c>
      <c r="Q679" s="9" t="s">
        <v>116</v>
      </c>
      <c r="R679" s="6">
        <v>20</v>
      </c>
      <c r="S679" s="6" t="s">
        <v>4968</v>
      </c>
      <c r="T679" s="6" t="s">
        <v>4969</v>
      </c>
      <c r="U679" s="6" t="s">
        <v>120</v>
      </c>
      <c r="V679" s="6" t="s">
        <v>336</v>
      </c>
      <c r="W679" s="6" t="s">
        <v>68</v>
      </c>
      <c r="X679" s="6">
        <v>2017</v>
      </c>
      <c r="Y679" s="6">
        <v>725740</v>
      </c>
      <c r="Z679" s="6" t="s">
        <v>241</v>
      </c>
      <c r="AA679" s="6">
        <v>561562</v>
      </c>
      <c r="AB679" s="6">
        <v>164178</v>
      </c>
      <c r="AC679" s="6" t="s">
        <v>69</v>
      </c>
      <c r="AD679" s="6" t="s">
        <v>5059</v>
      </c>
      <c r="AE679" s="6">
        <v>725740</v>
      </c>
      <c r="AF679" s="6" t="s">
        <v>165</v>
      </c>
      <c r="AG679" s="6">
        <v>35340706</v>
      </c>
      <c r="AH679" s="6">
        <v>2022</v>
      </c>
      <c r="AI679" s="6">
        <v>1</v>
      </c>
      <c r="AJ679" s="6" t="s">
        <v>5060</v>
      </c>
      <c r="AK679" s="6" t="s">
        <v>5061</v>
      </c>
      <c r="AL679" s="9" t="s">
        <v>62</v>
      </c>
      <c r="AM679" s="10">
        <v>100</v>
      </c>
      <c r="AN679" s="6" t="s">
        <v>1157</v>
      </c>
      <c r="AO679" s="9" t="s">
        <v>73</v>
      </c>
      <c r="AP679" s="10">
        <v>99</v>
      </c>
      <c r="AQ679" s="6" t="str">
        <f t="shared" si="21"/>
        <v>mf</v>
      </c>
      <c r="AR679" s="6">
        <v>0</v>
      </c>
      <c r="AS679" s="6">
        <v>0</v>
      </c>
      <c r="AT679" s="6">
        <v>1</v>
      </c>
      <c r="AU679" s="6">
        <v>1</v>
      </c>
      <c r="AV679" s="6">
        <v>0</v>
      </c>
      <c r="AW679" s="6">
        <v>0</v>
      </c>
      <c r="AX679" s="6">
        <v>0</v>
      </c>
      <c r="AY679" s="6">
        <v>0</v>
      </c>
      <c r="AZ679" s="6" t="s">
        <v>107</v>
      </c>
      <c r="BA679" s="6" t="s">
        <v>5062</v>
      </c>
    </row>
    <row r="680" spans="1:53" ht="15.75" customHeight="1">
      <c r="A680" s="6">
        <f t="shared" ca="1" si="20"/>
        <v>0.85261129359755761</v>
      </c>
      <c r="B680" s="6" t="s">
        <v>127</v>
      </c>
      <c r="C680" s="6">
        <v>9470909</v>
      </c>
      <c r="D680" s="7">
        <v>43213</v>
      </c>
      <c r="E680" s="6" t="s">
        <v>1026</v>
      </c>
      <c r="F680" s="6" t="s">
        <v>5063</v>
      </c>
      <c r="G680" s="6">
        <v>5</v>
      </c>
      <c r="H680" s="6" t="s">
        <v>58</v>
      </c>
      <c r="I680" s="6" t="s">
        <v>130</v>
      </c>
      <c r="J680" s="6">
        <v>100972</v>
      </c>
      <c r="K680" s="6">
        <v>5</v>
      </c>
      <c r="L680" s="7">
        <v>41852</v>
      </c>
      <c r="M680" s="7">
        <v>43951</v>
      </c>
      <c r="N680" s="6" t="s">
        <v>1028</v>
      </c>
      <c r="O680" s="8" t="s">
        <v>2294</v>
      </c>
      <c r="P680" s="9" t="s">
        <v>62</v>
      </c>
      <c r="Q680" s="10">
        <v>99</v>
      </c>
      <c r="R680" s="6" t="s">
        <v>913</v>
      </c>
      <c r="S680" s="6" t="s">
        <v>5064</v>
      </c>
      <c r="T680" s="6" t="s">
        <v>5065</v>
      </c>
      <c r="U680" s="6" t="s">
        <v>5066</v>
      </c>
      <c r="V680" s="6" t="s">
        <v>67</v>
      </c>
      <c r="W680" s="6" t="s">
        <v>68</v>
      </c>
      <c r="X680" s="6">
        <v>2018</v>
      </c>
      <c r="Y680" s="6">
        <v>312750</v>
      </c>
      <c r="Z680" s="6" t="s">
        <v>127</v>
      </c>
      <c r="AA680" s="6">
        <v>225000</v>
      </c>
      <c r="AB680" s="6">
        <v>87750</v>
      </c>
      <c r="AC680" s="6" t="s">
        <v>69</v>
      </c>
      <c r="AD680" s="6" t="s">
        <v>5067</v>
      </c>
      <c r="AE680" s="6">
        <v>312750</v>
      </c>
      <c r="AF680" s="6" t="s">
        <v>165</v>
      </c>
      <c r="AG680" s="6">
        <v>37027339</v>
      </c>
      <c r="AH680" s="6">
        <v>2023</v>
      </c>
      <c r="AI680" s="6">
        <v>0</v>
      </c>
      <c r="AJ680" s="6" t="s">
        <v>5068</v>
      </c>
      <c r="AK680" s="6" t="s">
        <v>4219</v>
      </c>
      <c r="AL680" s="9" t="s">
        <v>62</v>
      </c>
      <c r="AM680" s="10">
        <v>99</v>
      </c>
      <c r="AN680" s="6" t="s">
        <v>3162</v>
      </c>
      <c r="AO680" s="9" t="s">
        <v>62</v>
      </c>
      <c r="AP680" s="10">
        <v>99</v>
      </c>
      <c r="AQ680" s="6" t="str">
        <f t="shared" si="21"/>
        <v>mm</v>
      </c>
    </row>
    <row r="681" spans="1:53" ht="15.75" customHeight="1">
      <c r="A681" s="6">
        <f t="shared" ca="1" si="20"/>
        <v>0.29272737948302086</v>
      </c>
      <c r="B681" s="6" t="s">
        <v>286</v>
      </c>
      <c r="C681" s="6">
        <v>9185926</v>
      </c>
      <c r="D681" s="7">
        <v>42706</v>
      </c>
      <c r="E681" s="6" t="s">
        <v>76</v>
      </c>
      <c r="F681" s="6" t="s">
        <v>5069</v>
      </c>
      <c r="G681" s="6">
        <v>5</v>
      </c>
      <c r="H681" s="6" t="s">
        <v>58</v>
      </c>
      <c r="I681" s="6" t="s">
        <v>289</v>
      </c>
      <c r="J681" s="6">
        <v>99483</v>
      </c>
      <c r="K681" s="6">
        <v>5</v>
      </c>
      <c r="L681" s="7">
        <v>41255</v>
      </c>
      <c r="M681" s="7">
        <v>43434</v>
      </c>
      <c r="N681" s="6" t="s">
        <v>5070</v>
      </c>
      <c r="O681" s="8" t="s">
        <v>5072</v>
      </c>
      <c r="P681" s="9" t="s">
        <v>73</v>
      </c>
      <c r="Q681" s="10">
        <v>99</v>
      </c>
      <c r="R681" s="6">
        <v>9</v>
      </c>
      <c r="S681" s="6" t="s">
        <v>572</v>
      </c>
      <c r="T681" s="6" t="s">
        <v>175</v>
      </c>
      <c r="U681" s="6" t="s">
        <v>176</v>
      </c>
      <c r="V681" s="6" t="s">
        <v>67</v>
      </c>
      <c r="W681" s="6" t="s">
        <v>68</v>
      </c>
      <c r="X681" s="6">
        <v>2017</v>
      </c>
      <c r="Y681" s="6">
        <v>491188</v>
      </c>
      <c r="Z681" s="6" t="s">
        <v>286</v>
      </c>
      <c r="AA681" s="6">
        <v>323653</v>
      </c>
      <c r="AB681" s="6">
        <v>167535</v>
      </c>
      <c r="AC681" s="6" t="s">
        <v>69</v>
      </c>
      <c r="AD681" s="6" t="s">
        <v>5073</v>
      </c>
      <c r="AE681" s="6">
        <v>491188</v>
      </c>
      <c r="AF681" s="6" t="s">
        <v>165</v>
      </c>
      <c r="AG681" s="6">
        <v>36735632</v>
      </c>
      <c r="AH681" s="6">
        <v>2023</v>
      </c>
      <c r="AI681" s="6">
        <v>1</v>
      </c>
      <c r="AJ681" s="6" t="s">
        <v>5074</v>
      </c>
      <c r="AK681" s="6" t="s">
        <v>394</v>
      </c>
      <c r="AL681" s="9" t="s">
        <v>73</v>
      </c>
      <c r="AM681" s="10">
        <v>98</v>
      </c>
      <c r="AN681" s="6" t="s">
        <v>1157</v>
      </c>
      <c r="AO681" s="9" t="s">
        <v>73</v>
      </c>
      <c r="AP681" s="10">
        <v>99</v>
      </c>
      <c r="AQ681" s="6" t="str">
        <f t="shared" si="21"/>
        <v>ff</v>
      </c>
      <c r="AR681" s="6">
        <v>0</v>
      </c>
      <c r="AS681" s="6">
        <v>0</v>
      </c>
      <c r="AT681" s="6">
        <v>1</v>
      </c>
      <c r="AU681" s="6">
        <v>1</v>
      </c>
      <c r="AV681" s="6">
        <v>0</v>
      </c>
      <c r="AW681" s="6">
        <v>0</v>
      </c>
      <c r="AX681" s="6">
        <v>0</v>
      </c>
      <c r="AY681" s="6">
        <v>0</v>
      </c>
      <c r="AZ681" s="6" t="s">
        <v>197</v>
      </c>
      <c r="BA681" s="6" t="s">
        <v>5075</v>
      </c>
    </row>
    <row r="682" spans="1:53" ht="15.75" customHeight="1">
      <c r="A682" s="6">
        <f t="shared" ca="1" si="20"/>
        <v>0.50296846739780021</v>
      </c>
      <c r="B682" s="6" t="s">
        <v>75</v>
      </c>
      <c r="C682" s="6">
        <v>9277349</v>
      </c>
      <c r="D682" s="7">
        <v>42921</v>
      </c>
      <c r="E682" s="6" t="s">
        <v>76</v>
      </c>
      <c r="F682" s="6" t="s">
        <v>5076</v>
      </c>
      <c r="G682" s="6">
        <v>5</v>
      </c>
      <c r="H682" s="6" t="s">
        <v>58</v>
      </c>
      <c r="I682" s="6" t="s">
        <v>78</v>
      </c>
      <c r="J682" s="6">
        <v>45043</v>
      </c>
      <c r="K682" s="6">
        <v>5</v>
      </c>
      <c r="L682" s="7">
        <v>41518</v>
      </c>
      <c r="M682" s="7">
        <v>43982</v>
      </c>
      <c r="N682" s="6" t="s">
        <v>792</v>
      </c>
      <c r="O682" s="8" t="s">
        <v>5072</v>
      </c>
      <c r="P682" s="9" t="s">
        <v>73</v>
      </c>
      <c r="Q682" s="10">
        <v>99</v>
      </c>
      <c r="R682" s="6">
        <v>11</v>
      </c>
      <c r="S682" s="6" t="s">
        <v>3281</v>
      </c>
      <c r="T682" s="6" t="s">
        <v>533</v>
      </c>
      <c r="U682" s="6" t="s">
        <v>149</v>
      </c>
      <c r="V682" s="6" t="s">
        <v>260</v>
      </c>
      <c r="W682" s="6" t="s">
        <v>68</v>
      </c>
      <c r="X682" s="6">
        <v>2017</v>
      </c>
      <c r="Y682" s="6">
        <v>572888</v>
      </c>
      <c r="Z682" s="6" t="s">
        <v>75</v>
      </c>
      <c r="AA682" s="6">
        <v>381900</v>
      </c>
      <c r="AB682" s="6">
        <v>190988</v>
      </c>
      <c r="AC682" s="6" t="s">
        <v>69</v>
      </c>
      <c r="AD682" s="6" t="s">
        <v>5078</v>
      </c>
      <c r="AE682" s="6">
        <v>572888</v>
      </c>
      <c r="AF682" s="6" t="s">
        <v>165</v>
      </c>
      <c r="AG682" s="6">
        <v>38193805</v>
      </c>
      <c r="AH682" s="6">
        <v>2024</v>
      </c>
      <c r="AI682" s="6">
        <v>1</v>
      </c>
      <c r="AJ682" s="6" t="s">
        <v>5079</v>
      </c>
      <c r="AK682" s="6" t="s">
        <v>5080</v>
      </c>
      <c r="AL682" s="9" t="s">
        <v>62</v>
      </c>
      <c r="AM682" s="10">
        <v>100</v>
      </c>
      <c r="AN682" s="6" t="s">
        <v>1157</v>
      </c>
      <c r="AO682" s="9" t="s">
        <v>73</v>
      </c>
      <c r="AP682" s="10">
        <v>99</v>
      </c>
      <c r="AQ682" s="6" t="str">
        <f t="shared" si="21"/>
        <v>mf</v>
      </c>
      <c r="AR682" s="6">
        <v>0</v>
      </c>
      <c r="AS682" s="6">
        <v>0</v>
      </c>
      <c r="AT682" s="6">
        <v>1</v>
      </c>
      <c r="AU682" s="6">
        <v>1</v>
      </c>
      <c r="AV682" s="6">
        <v>1</v>
      </c>
      <c r="AW682" s="6">
        <v>0</v>
      </c>
      <c r="AX682" s="6">
        <v>0</v>
      </c>
      <c r="AY682" s="6">
        <v>0</v>
      </c>
      <c r="AZ682" s="6" t="s">
        <v>107</v>
      </c>
      <c r="BA682" s="6" t="s">
        <v>5081</v>
      </c>
    </row>
    <row r="683" spans="1:53" ht="15.75" customHeight="1">
      <c r="A683" s="6">
        <f t="shared" ca="1" si="20"/>
        <v>0.12217770558716434</v>
      </c>
      <c r="B683" s="6" t="s">
        <v>92</v>
      </c>
      <c r="C683" s="6">
        <v>9461567</v>
      </c>
      <c r="D683" s="7">
        <v>43185</v>
      </c>
      <c r="E683" s="6" t="s">
        <v>76</v>
      </c>
      <c r="F683" s="6" t="s">
        <v>5082</v>
      </c>
      <c r="G683" s="6">
        <v>5</v>
      </c>
      <c r="H683" s="6" t="s">
        <v>58</v>
      </c>
      <c r="I683" s="6" t="s">
        <v>95</v>
      </c>
      <c r="J683" s="6">
        <v>54448</v>
      </c>
      <c r="K683" s="6">
        <v>10</v>
      </c>
      <c r="L683" s="7">
        <v>39182</v>
      </c>
      <c r="M683" s="7">
        <v>44286</v>
      </c>
      <c r="N683" s="6" t="s">
        <v>113</v>
      </c>
      <c r="O683" s="8" t="s">
        <v>1581</v>
      </c>
      <c r="P683" s="9" t="s">
        <v>73</v>
      </c>
      <c r="Q683" s="10">
        <v>98</v>
      </c>
      <c r="R683" s="6">
        <v>13</v>
      </c>
      <c r="S683" s="6" t="s">
        <v>2191</v>
      </c>
      <c r="T683" s="6" t="s">
        <v>2192</v>
      </c>
      <c r="U683" s="6" t="s">
        <v>585</v>
      </c>
      <c r="V683" s="6" t="s">
        <v>85</v>
      </c>
      <c r="W683" s="6" t="s">
        <v>68</v>
      </c>
      <c r="X683" s="6">
        <v>2018</v>
      </c>
      <c r="Y683" s="6">
        <v>307933</v>
      </c>
      <c r="Z683" s="6" t="s">
        <v>92</v>
      </c>
      <c r="AA683" s="6">
        <v>207500</v>
      </c>
      <c r="AB683" s="6">
        <v>100433</v>
      </c>
      <c r="AC683" s="6" t="s">
        <v>69</v>
      </c>
      <c r="AD683" s="6" t="s">
        <v>5084</v>
      </c>
      <c r="AE683" s="6">
        <v>307933</v>
      </c>
      <c r="AF683" s="6" t="s">
        <v>165</v>
      </c>
      <c r="AG683" s="6">
        <v>33421683</v>
      </c>
      <c r="AH683" s="6">
        <v>2021</v>
      </c>
      <c r="AI683" s="6">
        <v>1</v>
      </c>
      <c r="AJ683" s="6" t="s">
        <v>5085</v>
      </c>
      <c r="AK683" s="6" t="s">
        <v>670</v>
      </c>
      <c r="AL683" s="9" t="s">
        <v>62</v>
      </c>
      <c r="AM683" s="10">
        <v>63</v>
      </c>
      <c r="AN683" s="6" t="s">
        <v>5086</v>
      </c>
      <c r="AO683" s="9" t="s">
        <v>73</v>
      </c>
      <c r="AP683" s="10">
        <v>95</v>
      </c>
      <c r="AQ683" s="6" t="str">
        <f t="shared" si="21"/>
        <v>mf</v>
      </c>
      <c r="AR683" s="6">
        <v>0</v>
      </c>
      <c r="AS683" s="6">
        <v>0</v>
      </c>
      <c r="AT683" s="6">
        <v>1</v>
      </c>
      <c r="AU683" s="6">
        <v>1</v>
      </c>
      <c r="AV683" s="6">
        <v>1</v>
      </c>
      <c r="AW683" s="6">
        <v>0</v>
      </c>
      <c r="AX683" s="6">
        <v>0</v>
      </c>
      <c r="AY683" s="6">
        <v>0</v>
      </c>
      <c r="AZ683" s="6" t="s">
        <v>107</v>
      </c>
      <c r="BA683" s="6" t="s">
        <v>5087</v>
      </c>
    </row>
    <row r="684" spans="1:53" ht="15.75" customHeight="1">
      <c r="A684" s="6">
        <f t="shared" ca="1" si="20"/>
        <v>0.91265153823982204</v>
      </c>
      <c r="B684" s="6" t="s">
        <v>199</v>
      </c>
      <c r="C684" s="6">
        <v>9332319</v>
      </c>
      <c r="D684" s="7">
        <v>42936</v>
      </c>
      <c r="E684" s="6" t="s">
        <v>2766</v>
      </c>
      <c r="F684" s="6" t="s">
        <v>5088</v>
      </c>
      <c r="G684" s="6">
        <v>5</v>
      </c>
      <c r="H684" s="6" t="s">
        <v>58</v>
      </c>
      <c r="I684" s="6" t="s">
        <v>149</v>
      </c>
      <c r="J684" s="6">
        <v>179424</v>
      </c>
      <c r="K684" s="6">
        <v>4</v>
      </c>
      <c r="L684" s="7">
        <v>41890</v>
      </c>
      <c r="M684" s="7">
        <v>43708</v>
      </c>
      <c r="N684" s="6" t="s">
        <v>864</v>
      </c>
      <c r="O684" s="8" t="s">
        <v>61</v>
      </c>
      <c r="P684" s="9" t="s">
        <v>62</v>
      </c>
      <c r="Q684" s="10">
        <v>99</v>
      </c>
      <c r="R684" s="6">
        <v>5</v>
      </c>
      <c r="S684" s="6" t="s">
        <v>524</v>
      </c>
      <c r="T684" s="6" t="s">
        <v>83</v>
      </c>
      <c r="U684" s="6" t="s">
        <v>84</v>
      </c>
      <c r="V684" s="6" t="s">
        <v>67</v>
      </c>
      <c r="W684" s="6" t="s">
        <v>68</v>
      </c>
      <c r="X684" s="6">
        <v>2017</v>
      </c>
      <c r="Y684" s="6">
        <v>323700</v>
      </c>
      <c r="Z684" s="6" t="s">
        <v>199</v>
      </c>
      <c r="AA684" s="6">
        <v>207500</v>
      </c>
      <c r="AB684" s="6">
        <v>116200</v>
      </c>
      <c r="AC684" s="6" t="s">
        <v>69</v>
      </c>
      <c r="AD684" s="6" t="s">
        <v>5091</v>
      </c>
      <c r="AE684" s="6">
        <v>323700</v>
      </c>
      <c r="AF684" s="6" t="s">
        <v>165</v>
      </c>
      <c r="AG684" s="6">
        <v>34616000</v>
      </c>
      <c r="AH684" s="6">
        <v>2022</v>
      </c>
      <c r="AI684" s="6">
        <v>1</v>
      </c>
      <c r="AJ684" s="6" t="s">
        <v>5092</v>
      </c>
      <c r="AK684" s="6" t="s">
        <v>941</v>
      </c>
      <c r="AL684" s="9" t="s">
        <v>73</v>
      </c>
      <c r="AM684" s="10">
        <v>97</v>
      </c>
      <c r="AN684" s="6" t="s">
        <v>5093</v>
      </c>
      <c r="AO684" s="9" t="s">
        <v>62</v>
      </c>
      <c r="AP684" s="10">
        <v>100</v>
      </c>
      <c r="AQ684" s="6" t="str">
        <f t="shared" si="21"/>
        <v>fm</v>
      </c>
      <c r="AR684" s="6">
        <v>0</v>
      </c>
      <c r="AS684" s="6">
        <v>0</v>
      </c>
      <c r="AT684" s="6">
        <v>1</v>
      </c>
      <c r="AU684" s="6">
        <v>0</v>
      </c>
      <c r="AV684" s="6">
        <v>0</v>
      </c>
      <c r="AW684" s="6">
        <v>0</v>
      </c>
      <c r="AX684" s="6">
        <v>0</v>
      </c>
      <c r="AY684" s="6">
        <v>0</v>
      </c>
      <c r="AZ684" s="6" t="s">
        <v>197</v>
      </c>
      <c r="BA684" s="6" t="s">
        <v>5094</v>
      </c>
    </row>
    <row r="685" spans="1:53" ht="15.75" customHeight="1">
      <c r="A685" s="6">
        <f t="shared" ca="1" si="20"/>
        <v>0.86804631885919381</v>
      </c>
      <c r="B685" s="6" t="s">
        <v>254</v>
      </c>
      <c r="C685" s="6">
        <v>9545806</v>
      </c>
      <c r="D685" s="7">
        <v>43354</v>
      </c>
      <c r="E685" s="6" t="s">
        <v>76</v>
      </c>
      <c r="F685" s="6" t="s">
        <v>5095</v>
      </c>
      <c r="G685" s="6">
        <v>5</v>
      </c>
      <c r="H685" s="6" t="s">
        <v>58</v>
      </c>
      <c r="I685" s="6" t="s">
        <v>256</v>
      </c>
      <c r="J685" s="6">
        <v>108998</v>
      </c>
      <c r="K685" s="6">
        <v>5</v>
      </c>
      <c r="L685" s="7">
        <v>41883</v>
      </c>
      <c r="M685" s="7">
        <v>44074</v>
      </c>
      <c r="N685" s="6" t="s">
        <v>5096</v>
      </c>
      <c r="O685" s="8" t="s">
        <v>5097</v>
      </c>
      <c r="P685" s="9" t="s">
        <v>73</v>
      </c>
      <c r="Q685" s="10">
        <v>98</v>
      </c>
      <c r="R685" s="6">
        <v>10</v>
      </c>
      <c r="S685" s="6" t="s">
        <v>5098</v>
      </c>
      <c r="T685" s="6" t="s">
        <v>5099</v>
      </c>
      <c r="U685" s="6" t="s">
        <v>176</v>
      </c>
      <c r="V685" s="6" t="s">
        <v>85</v>
      </c>
      <c r="W685" s="6" t="s">
        <v>68</v>
      </c>
      <c r="X685" s="6">
        <v>2018</v>
      </c>
      <c r="Y685" s="6">
        <v>268469</v>
      </c>
      <c r="Z685" s="6" t="s">
        <v>254</v>
      </c>
      <c r="AA685" s="6">
        <v>190000</v>
      </c>
      <c r="AB685" s="6">
        <v>78469</v>
      </c>
      <c r="AC685" s="6" t="s">
        <v>69</v>
      </c>
      <c r="AD685" s="6" t="s">
        <v>5100</v>
      </c>
      <c r="AE685" s="6">
        <v>268469</v>
      </c>
      <c r="AF685" s="6" t="s">
        <v>165</v>
      </c>
      <c r="AG685" s="6">
        <v>38687676</v>
      </c>
      <c r="AH685" s="6">
        <v>2024</v>
      </c>
      <c r="AI685" s="6">
        <v>0</v>
      </c>
      <c r="AJ685" s="6" t="s">
        <v>526</v>
      </c>
      <c r="AK685" s="6" t="s">
        <v>5101</v>
      </c>
      <c r="AL685" s="9" t="s">
        <v>62</v>
      </c>
      <c r="AM685" s="10">
        <v>57</v>
      </c>
      <c r="AN685" s="6" t="s">
        <v>5102</v>
      </c>
      <c r="AO685" s="9" t="s">
        <v>73</v>
      </c>
      <c r="AP685" s="10">
        <v>98</v>
      </c>
      <c r="AQ685" s="6" t="str">
        <f t="shared" si="21"/>
        <v>mf</v>
      </c>
    </row>
    <row r="686" spans="1:53" ht="15.75" customHeight="1">
      <c r="A686" s="6">
        <f t="shared" ca="1" si="20"/>
        <v>0.75107009931686941</v>
      </c>
      <c r="B686" s="6" t="s">
        <v>254</v>
      </c>
      <c r="C686" s="6">
        <v>9278253</v>
      </c>
      <c r="D686" s="7">
        <v>42870</v>
      </c>
      <c r="E686" s="6" t="s">
        <v>5103</v>
      </c>
      <c r="F686" s="6" t="s">
        <v>5104</v>
      </c>
      <c r="G686" s="6">
        <v>5</v>
      </c>
      <c r="H686" s="6" t="s">
        <v>58</v>
      </c>
      <c r="I686" s="6" t="s">
        <v>256</v>
      </c>
      <c r="J686" s="6">
        <v>111121</v>
      </c>
      <c r="K686" s="6">
        <v>4</v>
      </c>
      <c r="L686" s="7">
        <v>41852</v>
      </c>
      <c r="M686" s="7">
        <v>43616</v>
      </c>
      <c r="N686" s="6" t="s">
        <v>5105</v>
      </c>
      <c r="O686" s="8" t="s">
        <v>389</v>
      </c>
      <c r="P686" s="9" t="s">
        <v>62</v>
      </c>
      <c r="Q686" s="10">
        <v>99</v>
      </c>
      <c r="R686" s="6">
        <v>12</v>
      </c>
      <c r="S686" s="6" t="s">
        <v>656</v>
      </c>
      <c r="T686" s="6" t="s">
        <v>204</v>
      </c>
      <c r="U686" s="6" t="s">
        <v>205</v>
      </c>
      <c r="V686" s="6" t="s">
        <v>67</v>
      </c>
      <c r="W686" s="6" t="s">
        <v>68</v>
      </c>
      <c r="X686" s="6">
        <v>2017</v>
      </c>
      <c r="Y686" s="6">
        <v>394640</v>
      </c>
      <c r="Z686" s="6" t="s">
        <v>254</v>
      </c>
      <c r="AA686" s="6">
        <v>299788</v>
      </c>
      <c r="AB686" s="6">
        <v>94852</v>
      </c>
      <c r="AC686" s="6" t="s">
        <v>69</v>
      </c>
      <c r="AD686" s="6" t="s">
        <v>5108</v>
      </c>
      <c r="AE686" s="6">
        <v>394640</v>
      </c>
      <c r="AF686" s="6" t="s">
        <v>165</v>
      </c>
      <c r="AG686" s="6">
        <v>30772149</v>
      </c>
      <c r="AH686" s="6">
        <v>2019</v>
      </c>
      <c r="AI686" s="6">
        <v>1</v>
      </c>
      <c r="AJ686" s="6" t="s">
        <v>5109</v>
      </c>
      <c r="AK686" s="6" t="s">
        <v>3250</v>
      </c>
      <c r="AL686" s="9" t="s">
        <v>62</v>
      </c>
      <c r="AM686" s="10">
        <v>99</v>
      </c>
      <c r="AN686" s="6" t="s">
        <v>395</v>
      </c>
      <c r="AO686" s="9" t="s">
        <v>62</v>
      </c>
      <c r="AP686" s="10">
        <v>99</v>
      </c>
      <c r="AQ686" s="6" t="str">
        <f t="shared" si="21"/>
        <v>mm</v>
      </c>
      <c r="AR686" s="6">
        <v>0</v>
      </c>
      <c r="AS686" s="6">
        <v>0</v>
      </c>
      <c r="AT686" s="6">
        <v>0</v>
      </c>
      <c r="AU686" s="6">
        <v>0</v>
      </c>
      <c r="AV686" s="6">
        <v>0</v>
      </c>
      <c r="AW686" s="6">
        <v>0</v>
      </c>
      <c r="AX686" s="6">
        <v>0</v>
      </c>
      <c r="AY686" s="6">
        <v>1</v>
      </c>
      <c r="AZ686" s="6" t="s">
        <v>107</v>
      </c>
      <c r="BA686" s="6" t="s">
        <v>5110</v>
      </c>
    </row>
    <row r="687" spans="1:53" ht="15.75" customHeight="1">
      <c r="A687" s="6">
        <f t="shared" ca="1" si="20"/>
        <v>0.52031363539840458</v>
      </c>
      <c r="B687" s="6" t="s">
        <v>687</v>
      </c>
      <c r="C687" s="6">
        <v>9302350</v>
      </c>
      <c r="D687" s="7">
        <v>42915</v>
      </c>
      <c r="E687" s="6" t="s">
        <v>76</v>
      </c>
      <c r="F687" s="6" t="s">
        <v>5111</v>
      </c>
      <c r="G687" s="6">
        <v>5</v>
      </c>
      <c r="H687" s="6" t="s">
        <v>58</v>
      </c>
      <c r="I687" s="6" t="s">
        <v>689</v>
      </c>
      <c r="J687" s="6">
        <v>12859</v>
      </c>
      <c r="K687" s="6">
        <v>5</v>
      </c>
      <c r="L687" s="7">
        <v>41460</v>
      </c>
      <c r="M687" s="7">
        <v>43646</v>
      </c>
      <c r="N687" s="6" t="s">
        <v>3293</v>
      </c>
      <c r="O687" s="8" t="s">
        <v>1615</v>
      </c>
      <c r="P687" s="9" t="s">
        <v>62</v>
      </c>
      <c r="Q687" s="10">
        <v>99</v>
      </c>
      <c r="R687" s="6">
        <v>1</v>
      </c>
      <c r="S687" s="6" t="s">
        <v>583</v>
      </c>
      <c r="T687" s="6" t="s">
        <v>584</v>
      </c>
      <c r="U687" s="6" t="s">
        <v>585</v>
      </c>
      <c r="V687" s="6" t="s">
        <v>67</v>
      </c>
      <c r="W687" s="6" t="s">
        <v>68</v>
      </c>
      <c r="X687" s="6">
        <v>2017</v>
      </c>
      <c r="Y687" s="6">
        <v>475923</v>
      </c>
      <c r="Z687" s="6" t="s">
        <v>687</v>
      </c>
      <c r="AA687" s="6">
        <v>324769</v>
      </c>
      <c r="AB687" s="6">
        <v>151154</v>
      </c>
      <c r="AC687" s="6" t="s">
        <v>69</v>
      </c>
      <c r="AD687" s="6" t="s">
        <v>5112</v>
      </c>
      <c r="AE687" s="6">
        <v>475923</v>
      </c>
      <c r="AF687" s="6" t="s">
        <v>165</v>
      </c>
      <c r="AG687" s="6">
        <v>33201883</v>
      </c>
      <c r="AH687" s="6">
        <v>2020</v>
      </c>
      <c r="AI687" s="6">
        <v>0</v>
      </c>
      <c r="AJ687" s="6" t="s">
        <v>5113</v>
      </c>
      <c r="AK687" s="6" t="s">
        <v>5114</v>
      </c>
      <c r="AL687" s="9" t="s">
        <v>73</v>
      </c>
      <c r="AM687" s="10">
        <v>95</v>
      </c>
      <c r="AN687" s="6" t="s">
        <v>588</v>
      </c>
      <c r="AO687" s="9" t="s">
        <v>62</v>
      </c>
      <c r="AP687" s="10">
        <v>99</v>
      </c>
      <c r="AQ687" s="6" t="str">
        <f t="shared" si="21"/>
        <v>fm</v>
      </c>
    </row>
    <row r="688" spans="1:53" ht="15.75" customHeight="1">
      <c r="A688" s="6">
        <f t="shared" ca="1" si="20"/>
        <v>0.70715774475969273</v>
      </c>
      <c r="B688" s="6" t="s">
        <v>55</v>
      </c>
      <c r="C688" s="6">
        <v>10064974</v>
      </c>
      <c r="D688" s="7">
        <v>43886</v>
      </c>
      <c r="E688" s="6" t="s">
        <v>110</v>
      </c>
      <c r="F688" s="6" t="s">
        <v>5115</v>
      </c>
      <c r="G688" s="6">
        <v>7</v>
      </c>
      <c r="H688" s="6" t="s">
        <v>58</v>
      </c>
      <c r="I688" s="6" t="s">
        <v>59</v>
      </c>
      <c r="J688" s="6">
        <v>89679</v>
      </c>
      <c r="K688" s="6">
        <v>6</v>
      </c>
      <c r="L688" s="7">
        <v>41897</v>
      </c>
      <c r="M688" s="7">
        <v>44012</v>
      </c>
      <c r="N688" s="6" t="s">
        <v>3293</v>
      </c>
      <c r="O688" s="8" t="s">
        <v>786</v>
      </c>
      <c r="P688" s="9" t="s">
        <v>62</v>
      </c>
      <c r="Q688" s="10">
        <v>99</v>
      </c>
      <c r="R688" s="6">
        <v>4</v>
      </c>
      <c r="S688" s="6" t="s">
        <v>4372</v>
      </c>
      <c r="T688" s="6" t="s">
        <v>2631</v>
      </c>
      <c r="U688" s="6" t="s">
        <v>370</v>
      </c>
      <c r="V688" s="6" t="s">
        <v>296</v>
      </c>
      <c r="W688" s="6" t="s">
        <v>68</v>
      </c>
      <c r="X688" s="6">
        <v>2018</v>
      </c>
      <c r="Y688" s="6">
        <v>65440</v>
      </c>
      <c r="Z688" s="6" t="s">
        <v>55</v>
      </c>
      <c r="AA688" s="6">
        <v>44366</v>
      </c>
      <c r="AB688" s="6">
        <v>21074</v>
      </c>
      <c r="AC688" s="6" t="s">
        <v>69</v>
      </c>
      <c r="AD688" s="6" t="s">
        <v>5116</v>
      </c>
      <c r="AE688" s="6">
        <v>65440</v>
      </c>
      <c r="AF688" s="6" t="s">
        <v>165</v>
      </c>
      <c r="AG688" s="6">
        <v>32555461</v>
      </c>
      <c r="AH688" s="6">
        <v>2020</v>
      </c>
      <c r="AI688" s="6">
        <v>0</v>
      </c>
      <c r="AJ688" s="6" t="s">
        <v>1324</v>
      </c>
      <c r="AK688" s="6" t="s">
        <v>5117</v>
      </c>
      <c r="AL688" s="9" t="s">
        <v>62</v>
      </c>
      <c r="AM688" s="10">
        <v>58</v>
      </c>
      <c r="AN688" s="6" t="s">
        <v>1647</v>
      </c>
      <c r="AO688" s="9" t="s">
        <v>62</v>
      </c>
      <c r="AP688" s="10">
        <v>99</v>
      </c>
      <c r="AQ688" s="6" t="str">
        <f t="shared" si="21"/>
        <v>mm</v>
      </c>
    </row>
    <row r="689" spans="1:53" ht="15.75" customHeight="1">
      <c r="A689" s="6">
        <f t="shared" ca="1" si="20"/>
        <v>1.3176521677581432E-3</v>
      </c>
      <c r="B689" s="6" t="s">
        <v>687</v>
      </c>
      <c r="C689" s="6">
        <v>9326266</v>
      </c>
      <c r="D689" s="7">
        <v>42962</v>
      </c>
      <c r="E689" s="6" t="s">
        <v>76</v>
      </c>
      <c r="F689" s="6" t="s">
        <v>5118</v>
      </c>
      <c r="G689" s="6">
        <v>5</v>
      </c>
      <c r="H689" s="6" t="s">
        <v>58</v>
      </c>
      <c r="I689" s="6" t="s">
        <v>689</v>
      </c>
      <c r="J689" s="6">
        <v>12838</v>
      </c>
      <c r="K689" s="6">
        <v>5</v>
      </c>
      <c r="L689" s="7">
        <v>41518</v>
      </c>
      <c r="M689" s="7">
        <v>43708</v>
      </c>
      <c r="N689" s="6" t="s">
        <v>854</v>
      </c>
      <c r="O689" s="8" t="s">
        <v>608</v>
      </c>
      <c r="P689" s="9" t="s">
        <v>62</v>
      </c>
      <c r="Q689" s="10">
        <v>99</v>
      </c>
      <c r="R689" s="6">
        <v>8</v>
      </c>
      <c r="S689" s="6" t="s">
        <v>857</v>
      </c>
      <c r="T689" s="6" t="s">
        <v>472</v>
      </c>
      <c r="U689" s="6" t="s">
        <v>311</v>
      </c>
      <c r="V689" s="6" t="s">
        <v>473</v>
      </c>
      <c r="W689" s="6" t="s">
        <v>68</v>
      </c>
      <c r="X689" s="6">
        <v>2017</v>
      </c>
      <c r="Y689" s="6">
        <v>348500</v>
      </c>
      <c r="Z689" s="6" t="s">
        <v>687</v>
      </c>
      <c r="AA689" s="6">
        <v>212500</v>
      </c>
      <c r="AB689" s="6">
        <v>136000</v>
      </c>
      <c r="AC689" s="6" t="s">
        <v>69</v>
      </c>
      <c r="AD689" s="6" t="s">
        <v>5119</v>
      </c>
      <c r="AE689" s="6">
        <v>348500</v>
      </c>
      <c r="AF689" s="6" t="s">
        <v>165</v>
      </c>
      <c r="AG689" s="6">
        <v>28112265</v>
      </c>
      <c r="AH689" s="6">
        <v>2017</v>
      </c>
      <c r="AI689" s="6">
        <v>0</v>
      </c>
      <c r="AJ689" s="6" t="s">
        <v>1707</v>
      </c>
      <c r="AK689" s="6" t="s">
        <v>5120</v>
      </c>
      <c r="AL689" s="9" t="s">
        <v>73</v>
      </c>
      <c r="AM689" s="10">
        <v>98</v>
      </c>
      <c r="AN689" s="6" t="s">
        <v>392</v>
      </c>
      <c r="AO689" s="9" t="s">
        <v>116</v>
      </c>
      <c r="AP689" s="9" t="s">
        <v>116</v>
      </c>
      <c r="AQ689" s="6" t="str">
        <f t="shared" si="21"/>
        <v>Missing</v>
      </c>
    </row>
    <row r="690" spans="1:53" ht="15.75" customHeight="1">
      <c r="A690" s="6">
        <f t="shared" ca="1" si="20"/>
        <v>0.6834617449770134</v>
      </c>
      <c r="B690" s="6" t="s">
        <v>241</v>
      </c>
      <c r="C690" s="6">
        <v>9249626</v>
      </c>
      <c r="D690" s="7">
        <v>42814</v>
      </c>
      <c r="E690" s="6" t="s">
        <v>76</v>
      </c>
      <c r="F690" s="6" t="s">
        <v>5121</v>
      </c>
      <c r="G690" s="6">
        <v>5</v>
      </c>
      <c r="H690" s="6" t="s">
        <v>58</v>
      </c>
      <c r="I690" s="6" t="s">
        <v>243</v>
      </c>
      <c r="J690" s="6">
        <v>86418</v>
      </c>
      <c r="K690" s="6">
        <v>10</v>
      </c>
      <c r="L690" s="7">
        <v>39539</v>
      </c>
      <c r="M690" s="7">
        <v>43555</v>
      </c>
      <c r="N690" s="6" t="s">
        <v>5122</v>
      </c>
      <c r="O690" s="8" t="s">
        <v>2251</v>
      </c>
      <c r="P690" s="9" t="s">
        <v>62</v>
      </c>
      <c r="Q690" s="10">
        <v>93</v>
      </c>
      <c r="R690" s="6">
        <v>3</v>
      </c>
      <c r="S690" s="6" t="s">
        <v>882</v>
      </c>
      <c r="T690" s="6" t="s">
        <v>883</v>
      </c>
      <c r="U690" s="6" t="s">
        <v>884</v>
      </c>
      <c r="V690" s="6" t="s">
        <v>336</v>
      </c>
      <c r="W690" s="6" t="s">
        <v>68</v>
      </c>
      <c r="X690" s="6">
        <v>2017</v>
      </c>
      <c r="Y690" s="6">
        <v>387115</v>
      </c>
      <c r="Z690" s="6" t="s">
        <v>241</v>
      </c>
      <c r="AA690" s="6">
        <v>250000</v>
      </c>
      <c r="AB690" s="6">
        <v>137115</v>
      </c>
      <c r="AC690" s="6" t="s">
        <v>69</v>
      </c>
      <c r="AD690" s="6" t="s">
        <v>5124</v>
      </c>
      <c r="AE690" s="6">
        <v>387115</v>
      </c>
      <c r="AF690" s="6" t="s">
        <v>165</v>
      </c>
      <c r="AG690" s="6">
        <v>34483462</v>
      </c>
      <c r="AH690" s="6">
        <v>2021</v>
      </c>
      <c r="AI690" s="6" t="s">
        <v>392</v>
      </c>
      <c r="AJ690" s="6" t="s">
        <v>5125</v>
      </c>
      <c r="AK690" s="6" t="s">
        <v>2255</v>
      </c>
      <c r="AL690" s="9" t="s">
        <v>62</v>
      </c>
      <c r="AM690" s="10">
        <v>93</v>
      </c>
      <c r="AN690" s="6" t="s">
        <v>392</v>
      </c>
      <c r="AO690" s="9" t="s">
        <v>116</v>
      </c>
      <c r="AP690" s="9" t="s">
        <v>116</v>
      </c>
      <c r="AQ690" s="6" t="str">
        <f t="shared" si="21"/>
        <v>Missing</v>
      </c>
    </row>
    <row r="691" spans="1:53" ht="15.75" customHeight="1">
      <c r="A691" s="6">
        <f t="shared" ca="1" si="20"/>
        <v>0.498581072104051</v>
      </c>
      <c r="B691" s="6" t="s">
        <v>55</v>
      </c>
      <c r="C691" s="6">
        <v>9418119</v>
      </c>
      <c r="D691" s="7">
        <v>43125</v>
      </c>
      <c r="E691" s="6" t="s">
        <v>76</v>
      </c>
      <c r="F691" s="6" t="s">
        <v>5126</v>
      </c>
      <c r="G691" s="6">
        <v>5</v>
      </c>
      <c r="H691" s="6" t="s">
        <v>58</v>
      </c>
      <c r="I691" s="6" t="s">
        <v>59</v>
      </c>
      <c r="J691" s="6">
        <v>86839</v>
      </c>
      <c r="K691" s="6">
        <v>5</v>
      </c>
      <c r="L691" s="7">
        <v>41671</v>
      </c>
      <c r="M691" s="7">
        <v>43861</v>
      </c>
      <c r="N691" s="6" t="s">
        <v>2799</v>
      </c>
      <c r="O691" s="8" t="s">
        <v>5128</v>
      </c>
      <c r="P691" s="9" t="s">
        <v>73</v>
      </c>
      <c r="Q691" s="10">
        <v>98</v>
      </c>
      <c r="R691" s="6">
        <v>6</v>
      </c>
      <c r="S691" s="6" t="s">
        <v>432</v>
      </c>
      <c r="T691" s="6" t="s">
        <v>433</v>
      </c>
      <c r="U691" s="6" t="s">
        <v>434</v>
      </c>
      <c r="V691" s="6" t="s">
        <v>67</v>
      </c>
      <c r="W691" s="6" t="s">
        <v>68</v>
      </c>
      <c r="X691" s="6">
        <v>2018</v>
      </c>
      <c r="Y691" s="6">
        <v>337194</v>
      </c>
      <c r="Z691" s="6" t="s">
        <v>55</v>
      </c>
      <c r="AA691" s="6">
        <v>218750</v>
      </c>
      <c r="AB691" s="6">
        <v>118444</v>
      </c>
      <c r="AC691" s="6" t="s">
        <v>69</v>
      </c>
      <c r="AD691" s="6" t="s">
        <v>5129</v>
      </c>
      <c r="AE691" s="6">
        <v>337194</v>
      </c>
      <c r="AF691" s="6" t="s">
        <v>372</v>
      </c>
      <c r="AG691" s="6">
        <v>33574598</v>
      </c>
      <c r="AH691" s="6">
        <v>2021</v>
      </c>
      <c r="AI691" s="6">
        <v>1</v>
      </c>
      <c r="AJ691" s="6" t="s">
        <v>1882</v>
      </c>
      <c r="AK691" s="6" t="s">
        <v>5130</v>
      </c>
      <c r="AL691" s="9" t="s">
        <v>62</v>
      </c>
      <c r="AM691" s="10">
        <v>100</v>
      </c>
      <c r="AN691" s="6" t="s">
        <v>1789</v>
      </c>
      <c r="AO691" s="9" t="s">
        <v>62</v>
      </c>
      <c r="AP691" s="10">
        <v>99</v>
      </c>
      <c r="AQ691" s="6" t="str">
        <f t="shared" si="21"/>
        <v>mm</v>
      </c>
      <c r="AR691" s="6">
        <v>0</v>
      </c>
      <c r="AS691" s="6">
        <v>0</v>
      </c>
      <c r="AT691" s="6">
        <v>1</v>
      </c>
      <c r="AU691" s="6">
        <v>0</v>
      </c>
      <c r="AV691" s="6">
        <v>0</v>
      </c>
      <c r="AW691" s="6">
        <v>0</v>
      </c>
      <c r="AX691" s="6">
        <v>0</v>
      </c>
      <c r="AY691" s="6">
        <v>0</v>
      </c>
      <c r="AZ691" s="6" t="s">
        <v>197</v>
      </c>
      <c r="BA691" s="6" t="s">
        <v>5131</v>
      </c>
    </row>
    <row r="692" spans="1:53" ht="15.75" customHeight="1">
      <c r="A692" s="6">
        <f t="shared" ca="1" si="20"/>
        <v>0.5432224516835048</v>
      </c>
      <c r="B692" s="6" t="s">
        <v>127</v>
      </c>
      <c r="C692" s="6">
        <v>9294158</v>
      </c>
      <c r="D692" s="7">
        <v>42927</v>
      </c>
      <c r="E692" s="6" t="s">
        <v>56</v>
      </c>
      <c r="F692" s="6" t="s">
        <v>5132</v>
      </c>
      <c r="G692" s="6">
        <v>5</v>
      </c>
      <c r="H692" s="6" t="s">
        <v>58</v>
      </c>
      <c r="I692" s="6" t="s">
        <v>130</v>
      </c>
      <c r="J692" s="6">
        <v>39683</v>
      </c>
      <c r="K692" s="6">
        <v>32</v>
      </c>
      <c r="L692" s="7">
        <v>30955</v>
      </c>
      <c r="M692" s="7">
        <v>44012</v>
      </c>
      <c r="N692" s="6" t="s">
        <v>429</v>
      </c>
      <c r="O692" s="8" t="s">
        <v>5134</v>
      </c>
      <c r="P692" s="9" t="s">
        <v>62</v>
      </c>
      <c r="Q692" s="10">
        <v>96</v>
      </c>
      <c r="R692" s="6">
        <v>7</v>
      </c>
      <c r="S692" s="6" t="s">
        <v>2236</v>
      </c>
      <c r="T692" s="6" t="s">
        <v>472</v>
      </c>
      <c r="U692" s="6" t="s">
        <v>311</v>
      </c>
      <c r="V692" s="6" t="s">
        <v>67</v>
      </c>
      <c r="W692" s="6" t="s">
        <v>68</v>
      </c>
      <c r="X692" s="6">
        <v>2017</v>
      </c>
      <c r="Y692" s="6">
        <v>491001</v>
      </c>
      <c r="Z692" s="6" t="s">
        <v>127</v>
      </c>
      <c r="AA692" s="6">
        <v>381508</v>
      </c>
      <c r="AB692" s="6">
        <v>109493</v>
      </c>
      <c r="AC692" s="6" t="s">
        <v>69</v>
      </c>
      <c r="AD692" s="6" t="s">
        <v>5135</v>
      </c>
      <c r="AE692" s="6">
        <v>491001</v>
      </c>
      <c r="AF692" s="6" t="s">
        <v>165</v>
      </c>
      <c r="AG692" s="6">
        <v>37211393</v>
      </c>
      <c r="AH692" s="6">
        <v>2023</v>
      </c>
      <c r="AI692" s="6">
        <v>1</v>
      </c>
      <c r="AJ692" s="6" t="s">
        <v>5136</v>
      </c>
      <c r="AK692" s="6" t="s">
        <v>5137</v>
      </c>
      <c r="AL692" s="9" t="s">
        <v>62</v>
      </c>
      <c r="AM692" s="10">
        <v>99</v>
      </c>
      <c r="AN692" s="6" t="s">
        <v>209</v>
      </c>
      <c r="AO692" s="9" t="s">
        <v>62</v>
      </c>
      <c r="AP692" s="10">
        <v>99</v>
      </c>
      <c r="AQ692" s="6" t="str">
        <f t="shared" si="21"/>
        <v>mm</v>
      </c>
      <c r="AR692" s="6">
        <v>0</v>
      </c>
      <c r="AS692" s="6">
        <v>0</v>
      </c>
      <c r="AT692" s="6">
        <v>0</v>
      </c>
      <c r="AU692" s="6">
        <v>0</v>
      </c>
      <c r="AV692" s="6">
        <v>0</v>
      </c>
      <c r="AW692" s="24">
        <v>0</v>
      </c>
      <c r="AX692" s="6">
        <v>0</v>
      </c>
      <c r="AY692" s="6">
        <v>1</v>
      </c>
      <c r="AZ692" s="6" t="s">
        <v>197</v>
      </c>
      <c r="BA692" s="6" t="s">
        <v>5138</v>
      </c>
    </row>
    <row r="693" spans="1:53" ht="15.75" customHeight="1">
      <c r="A693" s="6">
        <f t="shared" ca="1" si="20"/>
        <v>0.21496006228557973</v>
      </c>
      <c r="B693" s="6" t="s">
        <v>241</v>
      </c>
      <c r="C693" s="6">
        <v>9566022</v>
      </c>
      <c r="D693" s="7">
        <v>43266</v>
      </c>
      <c r="E693" s="6" t="s">
        <v>56</v>
      </c>
      <c r="F693" s="6" t="s">
        <v>5139</v>
      </c>
      <c r="G693" s="6">
        <v>5</v>
      </c>
      <c r="H693" s="6" t="s">
        <v>58</v>
      </c>
      <c r="I693" s="6" t="s">
        <v>243</v>
      </c>
      <c r="J693" s="6">
        <v>123978</v>
      </c>
      <c r="K693" s="6">
        <v>5</v>
      </c>
      <c r="L693" s="7">
        <v>42902</v>
      </c>
      <c r="M693" s="7">
        <v>44165</v>
      </c>
      <c r="N693" s="6" t="s">
        <v>5140</v>
      </c>
      <c r="O693" s="8" t="s">
        <v>246</v>
      </c>
      <c r="P693" s="9" t="s">
        <v>62</v>
      </c>
      <c r="Q693" s="10">
        <v>99</v>
      </c>
      <c r="R693" s="6">
        <v>5</v>
      </c>
      <c r="S693" s="6" t="s">
        <v>1261</v>
      </c>
      <c r="T693" s="6" t="s">
        <v>1262</v>
      </c>
      <c r="U693" s="6" t="s">
        <v>236</v>
      </c>
      <c r="V693" s="6" t="s">
        <v>67</v>
      </c>
      <c r="W693" s="6" t="s">
        <v>68</v>
      </c>
      <c r="X693" s="6">
        <v>2018</v>
      </c>
      <c r="Y693" s="6">
        <v>666421</v>
      </c>
      <c r="Z693" s="6" t="s">
        <v>241</v>
      </c>
      <c r="AA693" s="6">
        <v>539828</v>
      </c>
      <c r="AB693" s="6">
        <v>126593</v>
      </c>
      <c r="AC693" s="6" t="s">
        <v>69</v>
      </c>
      <c r="AD693" s="6" t="s">
        <v>5142</v>
      </c>
      <c r="AE693" s="6">
        <v>666421</v>
      </c>
      <c r="AF693" s="6" t="s">
        <v>165</v>
      </c>
      <c r="AG693" s="6">
        <v>36673992</v>
      </c>
      <c r="AH693" s="6">
        <v>2023</v>
      </c>
      <c r="AI693" s="6">
        <v>1</v>
      </c>
      <c r="AJ693" s="6" t="s">
        <v>5143</v>
      </c>
      <c r="AK693" s="6" t="s">
        <v>3732</v>
      </c>
      <c r="AL693" s="9" t="s">
        <v>73</v>
      </c>
      <c r="AM693" s="10">
        <v>65</v>
      </c>
      <c r="AN693" s="6" t="s">
        <v>209</v>
      </c>
      <c r="AO693" s="9" t="s">
        <v>62</v>
      </c>
      <c r="AP693" s="10">
        <v>99</v>
      </c>
      <c r="AQ693" s="6" t="str">
        <f t="shared" si="21"/>
        <v>fm</v>
      </c>
      <c r="AR693" s="6">
        <v>0</v>
      </c>
      <c r="AS693" s="6">
        <v>0</v>
      </c>
      <c r="AT693" s="6">
        <v>1</v>
      </c>
      <c r="AU693" s="6">
        <v>1</v>
      </c>
      <c r="AV693" s="6">
        <v>1</v>
      </c>
      <c r="AW693" s="6">
        <v>0</v>
      </c>
      <c r="AX693" s="6">
        <v>0</v>
      </c>
      <c r="AY693" s="6">
        <v>0</v>
      </c>
      <c r="AZ693" s="6" t="s">
        <v>107</v>
      </c>
      <c r="BA693" s="6" t="s">
        <v>5144</v>
      </c>
    </row>
    <row r="694" spans="1:53" ht="15.75" customHeight="1">
      <c r="A694" s="6">
        <f t="shared" ca="1" si="20"/>
        <v>0.24739427621319621</v>
      </c>
      <c r="B694" s="6" t="s">
        <v>254</v>
      </c>
      <c r="C694" s="6">
        <v>9564124</v>
      </c>
      <c r="D694" s="7">
        <v>43342</v>
      </c>
      <c r="E694" s="6" t="s">
        <v>56</v>
      </c>
      <c r="F694" s="6" t="s">
        <v>5145</v>
      </c>
      <c r="G694" s="6">
        <v>5</v>
      </c>
      <c r="H694" s="6" t="s">
        <v>58</v>
      </c>
      <c r="I694" s="6" t="s">
        <v>256</v>
      </c>
      <c r="J694" s="6">
        <v>114414</v>
      </c>
      <c r="K694" s="6">
        <v>4</v>
      </c>
      <c r="L694" s="7">
        <v>42269</v>
      </c>
      <c r="M694" s="7">
        <v>44439</v>
      </c>
      <c r="N694" s="6" t="s">
        <v>2028</v>
      </c>
      <c r="O694" s="8" t="s">
        <v>3736</v>
      </c>
      <c r="P694" s="9" t="s">
        <v>73</v>
      </c>
      <c r="Q694" s="10">
        <v>58</v>
      </c>
      <c r="R694" s="6">
        <v>12</v>
      </c>
      <c r="S694" s="6" t="s">
        <v>147</v>
      </c>
      <c r="T694" s="6" t="s">
        <v>148</v>
      </c>
      <c r="U694" s="6" t="s">
        <v>149</v>
      </c>
      <c r="V694" s="6" t="s">
        <v>85</v>
      </c>
      <c r="W694" s="6" t="s">
        <v>68</v>
      </c>
      <c r="X694" s="6">
        <v>2018</v>
      </c>
      <c r="Y694" s="6">
        <v>310075</v>
      </c>
      <c r="Z694" s="6" t="s">
        <v>254</v>
      </c>
      <c r="AA694" s="6">
        <v>197500</v>
      </c>
      <c r="AB694" s="6">
        <v>112575</v>
      </c>
      <c r="AC694" s="6" t="s">
        <v>69</v>
      </c>
      <c r="AD694" s="6" t="s">
        <v>5146</v>
      </c>
      <c r="AE694" s="6">
        <v>310075</v>
      </c>
      <c r="AF694" s="6" t="s">
        <v>165</v>
      </c>
      <c r="AG694" s="6">
        <v>36008480</v>
      </c>
      <c r="AH694" s="6">
        <v>2022</v>
      </c>
      <c r="AI694" s="6" t="s">
        <v>392</v>
      </c>
      <c r="AJ694" s="6" t="s">
        <v>5147</v>
      </c>
      <c r="AK694" s="6" t="s">
        <v>74</v>
      </c>
      <c r="AL694" s="9" t="s">
        <v>62</v>
      </c>
      <c r="AM694" s="10">
        <v>99</v>
      </c>
      <c r="AN694" s="6" t="s">
        <v>3740</v>
      </c>
      <c r="AO694" s="9" t="s">
        <v>73</v>
      </c>
      <c r="AP694" s="10">
        <v>58</v>
      </c>
      <c r="AQ694" s="6" t="str">
        <f t="shared" si="21"/>
        <v>mf</v>
      </c>
    </row>
    <row r="695" spans="1:53" ht="15.75" customHeight="1">
      <c r="A695" s="6">
        <f t="shared" ca="1" si="20"/>
        <v>0.91703324320866542</v>
      </c>
      <c r="B695" s="6" t="s">
        <v>109</v>
      </c>
      <c r="C695" s="6">
        <v>9550997</v>
      </c>
      <c r="D695" s="7">
        <v>43353</v>
      </c>
      <c r="E695" s="6" t="s">
        <v>56</v>
      </c>
      <c r="F695" s="6" t="s">
        <v>5148</v>
      </c>
      <c r="G695" s="6">
        <v>5</v>
      </c>
      <c r="H695" s="6" t="s">
        <v>58</v>
      </c>
      <c r="I695" s="6" t="s">
        <v>112</v>
      </c>
      <c r="J695" s="6">
        <v>16144</v>
      </c>
      <c r="K695" s="6">
        <v>14</v>
      </c>
      <c r="L695" s="7">
        <v>38353</v>
      </c>
      <c r="M695" s="7">
        <v>43708</v>
      </c>
      <c r="N695" s="6" t="s">
        <v>822</v>
      </c>
      <c r="O695" s="8" t="s">
        <v>5149</v>
      </c>
      <c r="P695" s="9" t="s">
        <v>62</v>
      </c>
      <c r="Q695" s="10">
        <v>99</v>
      </c>
      <c r="R695" s="6">
        <v>7</v>
      </c>
      <c r="S695" s="6" t="s">
        <v>2152</v>
      </c>
      <c r="T695" s="6" t="s">
        <v>472</v>
      </c>
      <c r="U695" s="6" t="s">
        <v>311</v>
      </c>
      <c r="V695" s="6" t="s">
        <v>473</v>
      </c>
      <c r="W695" s="6" t="s">
        <v>68</v>
      </c>
      <c r="X695" s="6">
        <v>2018</v>
      </c>
      <c r="Y695" s="6">
        <v>425276</v>
      </c>
      <c r="Z695" s="6" t="s">
        <v>109</v>
      </c>
      <c r="AA695" s="6">
        <v>250071</v>
      </c>
      <c r="AB695" s="6">
        <v>175205</v>
      </c>
      <c r="AC695" s="6" t="s">
        <v>69</v>
      </c>
      <c r="AD695" s="6" t="s">
        <v>5150</v>
      </c>
      <c r="AE695" s="6">
        <v>425276</v>
      </c>
      <c r="AF695" s="6" t="s">
        <v>165</v>
      </c>
      <c r="AG695" s="6">
        <v>29684093</v>
      </c>
      <c r="AH695" s="6">
        <v>2018</v>
      </c>
      <c r="AI695" s="6">
        <v>0</v>
      </c>
      <c r="AJ695" s="6" t="s">
        <v>5151</v>
      </c>
      <c r="AK695" s="6" t="s">
        <v>1873</v>
      </c>
      <c r="AL695" s="9" t="s">
        <v>62</v>
      </c>
      <c r="AM695" s="10">
        <v>100</v>
      </c>
      <c r="AN695" s="6" t="s">
        <v>5152</v>
      </c>
      <c r="AO695" s="9" t="s">
        <v>73</v>
      </c>
      <c r="AP695" s="10">
        <v>99</v>
      </c>
      <c r="AQ695" s="6" t="str">
        <f t="shared" si="21"/>
        <v>mf</v>
      </c>
    </row>
    <row r="696" spans="1:53" ht="15.75" customHeight="1">
      <c r="A696" s="6">
        <f t="shared" ca="1" si="20"/>
        <v>6.0797998128572672E-2</v>
      </c>
      <c r="B696" s="6" t="s">
        <v>254</v>
      </c>
      <c r="C696" s="6">
        <v>9476994</v>
      </c>
      <c r="D696" s="7">
        <v>43214</v>
      </c>
      <c r="E696" s="6" t="s">
        <v>56</v>
      </c>
      <c r="F696" s="6" t="s">
        <v>5153</v>
      </c>
      <c r="G696" s="6">
        <v>5</v>
      </c>
      <c r="H696" s="6" t="s">
        <v>58</v>
      </c>
      <c r="I696" s="6" t="s">
        <v>256</v>
      </c>
      <c r="J696" s="6">
        <v>80677</v>
      </c>
      <c r="K696" s="6">
        <v>8</v>
      </c>
      <c r="L696" s="7">
        <v>40436</v>
      </c>
      <c r="M696" s="7">
        <v>43708</v>
      </c>
      <c r="N696" s="6" t="s">
        <v>2129</v>
      </c>
      <c r="O696" s="8" t="s">
        <v>5154</v>
      </c>
      <c r="P696" s="9" t="s">
        <v>62</v>
      </c>
      <c r="Q696" s="10">
        <v>53</v>
      </c>
      <c r="R696" s="6">
        <v>50</v>
      </c>
      <c r="S696" s="6" t="s">
        <v>1058</v>
      </c>
      <c r="T696" s="6" t="s">
        <v>358</v>
      </c>
      <c r="U696" s="6" t="s">
        <v>149</v>
      </c>
      <c r="V696" s="6" t="s">
        <v>348</v>
      </c>
      <c r="W696" s="6" t="s">
        <v>68</v>
      </c>
      <c r="X696" s="6">
        <v>2018</v>
      </c>
      <c r="Y696" s="6">
        <v>375375</v>
      </c>
      <c r="Z696" s="6" t="s">
        <v>254</v>
      </c>
      <c r="AA696" s="6">
        <v>195000</v>
      </c>
      <c r="AB696" s="6">
        <v>180375</v>
      </c>
      <c r="AC696" s="6" t="s">
        <v>69</v>
      </c>
      <c r="AD696" s="6" t="s">
        <v>5155</v>
      </c>
      <c r="AE696" s="6">
        <v>375375</v>
      </c>
      <c r="AF696" s="6" t="s">
        <v>165</v>
      </c>
      <c r="AG696" s="6">
        <v>33470420</v>
      </c>
      <c r="AH696" s="6">
        <v>2021</v>
      </c>
      <c r="AI696" s="6">
        <v>0</v>
      </c>
      <c r="AJ696" s="6" t="s">
        <v>4522</v>
      </c>
      <c r="AK696" s="6" t="s">
        <v>5156</v>
      </c>
      <c r="AL696" s="9" t="s">
        <v>62</v>
      </c>
      <c r="AM696" s="10">
        <v>85</v>
      </c>
      <c r="AN696" s="6" t="s">
        <v>5157</v>
      </c>
      <c r="AO696" s="9" t="s">
        <v>62</v>
      </c>
      <c r="AP696" s="10">
        <v>53</v>
      </c>
      <c r="AQ696" s="6" t="str">
        <f t="shared" si="21"/>
        <v>mm</v>
      </c>
    </row>
    <row r="697" spans="1:53" ht="15.75" customHeight="1">
      <c r="A697" s="6">
        <f t="shared" ca="1" si="20"/>
        <v>0.63347579615563487</v>
      </c>
      <c r="B697" s="6" t="s">
        <v>109</v>
      </c>
      <c r="C697" s="6">
        <v>9248347</v>
      </c>
      <c r="D697" s="7">
        <v>42824</v>
      </c>
      <c r="E697" s="6" t="s">
        <v>76</v>
      </c>
      <c r="F697" s="6" t="s">
        <v>5158</v>
      </c>
      <c r="G697" s="6">
        <v>5</v>
      </c>
      <c r="H697" s="6" t="s">
        <v>58</v>
      </c>
      <c r="I697" s="6" t="s">
        <v>112</v>
      </c>
      <c r="J697" s="6">
        <v>12223</v>
      </c>
      <c r="K697" s="6">
        <v>17</v>
      </c>
      <c r="L697" s="7">
        <v>35977</v>
      </c>
      <c r="M697" s="7">
        <v>43190</v>
      </c>
      <c r="N697" s="6" t="s">
        <v>822</v>
      </c>
      <c r="O697" s="8" t="s">
        <v>246</v>
      </c>
      <c r="P697" s="9" t="s">
        <v>62</v>
      </c>
      <c r="Q697" s="10">
        <v>99</v>
      </c>
      <c r="R697" s="6">
        <v>2</v>
      </c>
      <c r="S697" s="6" t="s">
        <v>320</v>
      </c>
      <c r="T697" s="6" t="s">
        <v>321</v>
      </c>
      <c r="U697" s="6" t="s">
        <v>137</v>
      </c>
      <c r="V697" s="6" t="s">
        <v>67</v>
      </c>
      <c r="W697" s="6" t="s">
        <v>68</v>
      </c>
      <c r="X697" s="6">
        <v>2017</v>
      </c>
      <c r="Y697" s="6">
        <v>452933</v>
      </c>
      <c r="Z697" s="6" t="s">
        <v>109</v>
      </c>
      <c r="AA697" s="6">
        <v>325003</v>
      </c>
      <c r="AB697" s="6">
        <v>127930</v>
      </c>
      <c r="AC697" s="6" t="s">
        <v>69</v>
      </c>
      <c r="AD697" s="6" t="s">
        <v>5160</v>
      </c>
      <c r="AE697" s="6">
        <v>452933</v>
      </c>
      <c r="AF697" s="6" t="s">
        <v>165</v>
      </c>
      <c r="AG697" s="6">
        <v>34376637</v>
      </c>
      <c r="AH697" s="6">
        <v>2021</v>
      </c>
      <c r="AI697" s="6">
        <v>1</v>
      </c>
      <c r="AJ697" s="6" t="s">
        <v>5161</v>
      </c>
      <c r="AK697" s="6" t="s">
        <v>1752</v>
      </c>
      <c r="AL697" s="9" t="s">
        <v>62</v>
      </c>
      <c r="AM697" s="10">
        <v>99</v>
      </c>
      <c r="AN697" s="6" t="s">
        <v>209</v>
      </c>
      <c r="AO697" s="9" t="s">
        <v>62</v>
      </c>
      <c r="AP697" s="10">
        <v>99</v>
      </c>
      <c r="AQ697" s="6" t="str">
        <f t="shared" si="21"/>
        <v>mm</v>
      </c>
      <c r="AR697" s="6">
        <v>0</v>
      </c>
      <c r="AS697" s="6">
        <v>0</v>
      </c>
      <c r="AT697" s="6">
        <v>1</v>
      </c>
      <c r="AU697" s="6">
        <v>1</v>
      </c>
      <c r="AV697" s="6">
        <v>0</v>
      </c>
      <c r="AW697" s="6">
        <v>0</v>
      </c>
      <c r="AX697" s="6">
        <v>0</v>
      </c>
      <c r="AY697" s="6">
        <v>0</v>
      </c>
      <c r="AZ697" s="6" t="s">
        <v>197</v>
      </c>
      <c r="BA697" s="6" t="s">
        <v>5162</v>
      </c>
    </row>
    <row r="698" spans="1:53" ht="15.75" customHeight="1">
      <c r="A698" s="6">
        <f t="shared" ca="1" si="20"/>
        <v>0.22743831135031056</v>
      </c>
      <c r="B698" s="6" t="s">
        <v>109</v>
      </c>
      <c r="C698" s="6">
        <v>10117384</v>
      </c>
      <c r="D698" s="7">
        <v>44069</v>
      </c>
      <c r="E698" s="6" t="s">
        <v>110</v>
      </c>
      <c r="F698" s="6" t="s">
        <v>5163</v>
      </c>
      <c r="G698" s="6">
        <v>7</v>
      </c>
      <c r="H698" s="6" t="s">
        <v>58</v>
      </c>
      <c r="I698" s="6" t="s">
        <v>112</v>
      </c>
      <c r="J698" s="6">
        <v>11721</v>
      </c>
      <c r="K698" s="6">
        <v>21</v>
      </c>
      <c r="L698" s="7">
        <v>35521</v>
      </c>
      <c r="M698" s="7">
        <v>44286</v>
      </c>
      <c r="N698" s="6" t="s">
        <v>822</v>
      </c>
      <c r="O698" s="8" t="s">
        <v>4839</v>
      </c>
      <c r="P698" s="9" t="s">
        <v>62</v>
      </c>
      <c r="Q698" s="10">
        <v>98</v>
      </c>
      <c r="R698" s="6">
        <v>13</v>
      </c>
      <c r="S698" s="6" t="s">
        <v>390</v>
      </c>
      <c r="T698" s="6" t="s">
        <v>217</v>
      </c>
      <c r="U698" s="6" t="s">
        <v>120</v>
      </c>
      <c r="V698" s="6" t="s">
        <v>67</v>
      </c>
      <c r="W698" s="6" t="s">
        <v>68</v>
      </c>
      <c r="X698" s="6">
        <v>2018</v>
      </c>
      <c r="Y698" s="6">
        <v>150130</v>
      </c>
      <c r="Z698" s="6" t="s">
        <v>109</v>
      </c>
      <c r="AA698" s="6">
        <v>92673</v>
      </c>
      <c r="AB698" s="6">
        <v>57457</v>
      </c>
      <c r="AC698" s="6" t="s">
        <v>69</v>
      </c>
      <c r="AD698" s="6" t="s">
        <v>5165</v>
      </c>
      <c r="AE698" s="6">
        <v>150130</v>
      </c>
      <c r="AF698" s="6" t="s">
        <v>165</v>
      </c>
      <c r="AG698" s="6">
        <v>35796562</v>
      </c>
      <c r="AH698" s="6">
        <v>2022</v>
      </c>
      <c r="AI698" s="6">
        <v>1</v>
      </c>
      <c r="AJ698" s="6" t="s">
        <v>5166</v>
      </c>
      <c r="AK698" s="6" t="s">
        <v>476</v>
      </c>
      <c r="AL698" s="9" t="s">
        <v>62</v>
      </c>
      <c r="AM698" s="10">
        <v>99</v>
      </c>
      <c r="AN698" s="6" t="s">
        <v>209</v>
      </c>
      <c r="AO698" s="9" t="s">
        <v>62</v>
      </c>
      <c r="AP698" s="10">
        <v>99</v>
      </c>
      <c r="AQ698" s="6" t="str">
        <f t="shared" si="21"/>
        <v>mm</v>
      </c>
      <c r="AR698" s="6">
        <v>0</v>
      </c>
      <c r="AS698" s="6">
        <v>0</v>
      </c>
      <c r="AT698" s="6">
        <v>1</v>
      </c>
      <c r="AU698" s="6">
        <v>1</v>
      </c>
      <c r="AV698" s="6">
        <v>0</v>
      </c>
      <c r="AW698" s="6">
        <v>0</v>
      </c>
      <c r="AX698" s="6">
        <v>0</v>
      </c>
      <c r="AY698" s="6">
        <v>0</v>
      </c>
      <c r="AZ698" s="6" t="s">
        <v>197</v>
      </c>
      <c r="BA698" s="6" t="s">
        <v>5167</v>
      </c>
    </row>
    <row r="699" spans="1:53" ht="15.75" customHeight="1">
      <c r="A699" s="6">
        <f t="shared" ca="1" si="20"/>
        <v>0.87056903382435735</v>
      </c>
      <c r="B699" s="6" t="s">
        <v>55</v>
      </c>
      <c r="C699" s="6">
        <v>9265960</v>
      </c>
      <c r="D699" s="7">
        <v>42860</v>
      </c>
      <c r="E699" s="6" t="s">
        <v>76</v>
      </c>
      <c r="F699" s="6" t="s">
        <v>5168</v>
      </c>
      <c r="G699" s="6">
        <v>5</v>
      </c>
      <c r="H699" s="6" t="s">
        <v>58</v>
      </c>
      <c r="I699" s="6" t="s">
        <v>59</v>
      </c>
      <c r="J699" s="6">
        <v>82304</v>
      </c>
      <c r="K699" s="6">
        <v>4</v>
      </c>
      <c r="L699" s="7">
        <v>41760</v>
      </c>
      <c r="M699" s="7">
        <v>43220</v>
      </c>
      <c r="N699" s="6" t="s">
        <v>529</v>
      </c>
      <c r="O699" s="8" t="s">
        <v>794</v>
      </c>
      <c r="P699" s="9" t="s">
        <v>62</v>
      </c>
      <c r="Q699" s="10">
        <v>99</v>
      </c>
      <c r="R699" s="6">
        <v>6</v>
      </c>
      <c r="S699" s="6" t="s">
        <v>333</v>
      </c>
      <c r="T699" s="6" t="s">
        <v>334</v>
      </c>
      <c r="U699" s="6" t="s">
        <v>335</v>
      </c>
      <c r="V699" s="6" t="s">
        <v>67</v>
      </c>
      <c r="W699" s="6" t="s">
        <v>68</v>
      </c>
      <c r="X699" s="6">
        <v>2017</v>
      </c>
      <c r="Y699" s="6">
        <v>577180</v>
      </c>
      <c r="Z699" s="6" t="s">
        <v>55</v>
      </c>
      <c r="AA699" s="6">
        <v>372374</v>
      </c>
      <c r="AB699" s="6">
        <v>204806</v>
      </c>
      <c r="AC699" s="6" t="s">
        <v>69</v>
      </c>
      <c r="AD699" s="6" t="s">
        <v>5171</v>
      </c>
      <c r="AE699" s="6">
        <v>577180</v>
      </c>
      <c r="AF699" s="6" t="s">
        <v>165</v>
      </c>
      <c r="AG699" s="6">
        <v>35395402</v>
      </c>
      <c r="AH699" s="6">
        <v>2022</v>
      </c>
      <c r="AI699" s="6">
        <v>1</v>
      </c>
      <c r="AJ699" s="6" t="s">
        <v>5172</v>
      </c>
      <c r="AK699" s="6" t="s">
        <v>438</v>
      </c>
      <c r="AL699" s="9" t="s">
        <v>73</v>
      </c>
      <c r="AM699" s="10">
        <v>98</v>
      </c>
      <c r="AN699" s="6" t="s">
        <v>209</v>
      </c>
      <c r="AO699" s="9" t="s">
        <v>62</v>
      </c>
      <c r="AP699" s="10">
        <v>99</v>
      </c>
      <c r="AQ699" s="6" t="str">
        <f t="shared" si="21"/>
        <v>fm</v>
      </c>
      <c r="AR699" s="6">
        <v>0</v>
      </c>
      <c r="AS699" s="6">
        <v>0</v>
      </c>
      <c r="AT699" s="6">
        <v>1</v>
      </c>
      <c r="AU699" s="6">
        <v>1</v>
      </c>
      <c r="AV699" s="6">
        <v>0</v>
      </c>
      <c r="AW699" s="6">
        <v>0</v>
      </c>
      <c r="AX699" s="6">
        <v>0</v>
      </c>
      <c r="AY699" s="6">
        <v>0</v>
      </c>
      <c r="AZ699" s="6" t="s">
        <v>107</v>
      </c>
      <c r="BA699" s="6" t="s">
        <v>5173</v>
      </c>
    </row>
    <row r="700" spans="1:53" ht="15.75" customHeight="1">
      <c r="A700" s="6">
        <f t="shared" ca="1" si="20"/>
        <v>0.58403046541455994</v>
      </c>
      <c r="B700" s="6" t="s">
        <v>127</v>
      </c>
      <c r="C700" s="6">
        <v>9519032</v>
      </c>
      <c r="D700" s="7">
        <v>43217</v>
      </c>
      <c r="E700" s="6" t="s">
        <v>76</v>
      </c>
      <c r="F700" s="6" t="s">
        <v>5174</v>
      </c>
      <c r="G700" s="6">
        <v>5</v>
      </c>
      <c r="H700" s="6" t="s">
        <v>58</v>
      </c>
      <c r="I700" s="6" t="s">
        <v>130</v>
      </c>
      <c r="J700" s="6">
        <v>102377</v>
      </c>
      <c r="K700" s="6">
        <v>5</v>
      </c>
      <c r="L700" s="7">
        <v>41852</v>
      </c>
      <c r="M700" s="7">
        <v>43951</v>
      </c>
      <c r="N700" s="6" t="s">
        <v>674</v>
      </c>
      <c r="O700" s="8" t="s">
        <v>5176</v>
      </c>
      <c r="P700" s="9" t="s">
        <v>62</v>
      </c>
      <c r="Q700" s="10">
        <v>99</v>
      </c>
      <c r="R700" s="6">
        <v>7</v>
      </c>
      <c r="S700" s="6" t="s">
        <v>2152</v>
      </c>
      <c r="T700" s="6" t="s">
        <v>472</v>
      </c>
      <c r="U700" s="6" t="s">
        <v>311</v>
      </c>
      <c r="V700" s="6" t="s">
        <v>473</v>
      </c>
      <c r="W700" s="6" t="s">
        <v>68</v>
      </c>
      <c r="X700" s="6">
        <v>2018</v>
      </c>
      <c r="Y700" s="6">
        <v>604911</v>
      </c>
      <c r="Z700" s="6" t="s">
        <v>127</v>
      </c>
      <c r="AA700" s="6">
        <v>374982</v>
      </c>
      <c r="AB700" s="6">
        <v>229929</v>
      </c>
      <c r="AC700" s="6" t="s">
        <v>69</v>
      </c>
      <c r="AD700" s="6" t="s">
        <v>5177</v>
      </c>
      <c r="AE700" s="6">
        <v>604911</v>
      </c>
      <c r="AF700" s="6" t="s">
        <v>165</v>
      </c>
      <c r="AG700" s="6">
        <v>38270836</v>
      </c>
      <c r="AH700" s="6">
        <v>2024</v>
      </c>
      <c r="AI700" s="6">
        <v>1</v>
      </c>
      <c r="AJ700" s="6" t="s">
        <v>5178</v>
      </c>
      <c r="AK700" s="6" t="s">
        <v>5179</v>
      </c>
      <c r="AL700" s="9" t="s">
        <v>73</v>
      </c>
      <c r="AM700" s="10">
        <v>98</v>
      </c>
      <c r="AN700" s="6" t="s">
        <v>209</v>
      </c>
      <c r="AO700" s="9" t="s">
        <v>62</v>
      </c>
      <c r="AP700" s="10">
        <v>99</v>
      </c>
      <c r="AQ700" s="6" t="str">
        <f t="shared" si="21"/>
        <v>fm</v>
      </c>
      <c r="AR700" s="6">
        <v>0</v>
      </c>
      <c r="AS700" s="6">
        <v>0</v>
      </c>
      <c r="AT700" s="6">
        <v>1</v>
      </c>
      <c r="AU700" s="6">
        <v>1</v>
      </c>
      <c r="AV700" s="6">
        <v>0</v>
      </c>
      <c r="AW700" s="6">
        <v>0</v>
      </c>
      <c r="AX700" s="6">
        <v>0</v>
      </c>
      <c r="AY700" s="6">
        <v>0</v>
      </c>
      <c r="AZ700" s="6" t="s">
        <v>107</v>
      </c>
      <c r="BA700" s="6" t="s">
        <v>5180</v>
      </c>
    </row>
    <row r="701" spans="1:53" ht="15.75" customHeight="1">
      <c r="A701" s="6">
        <f t="shared" ca="1" si="20"/>
        <v>0.79510060410263739</v>
      </c>
      <c r="B701" s="6" t="s">
        <v>241</v>
      </c>
      <c r="C701" s="6">
        <v>9265108</v>
      </c>
      <c r="D701" s="7">
        <v>42849</v>
      </c>
      <c r="E701" s="6" t="s">
        <v>56</v>
      </c>
      <c r="F701" s="6" t="s">
        <v>5181</v>
      </c>
      <c r="G701" s="6">
        <v>5</v>
      </c>
      <c r="H701" s="6" t="s">
        <v>58</v>
      </c>
      <c r="I701" s="6" t="s">
        <v>243</v>
      </c>
      <c r="J701" s="6">
        <v>59658</v>
      </c>
      <c r="K701" s="6">
        <v>15</v>
      </c>
      <c r="L701" s="7">
        <v>35703</v>
      </c>
      <c r="M701" s="7">
        <v>43465</v>
      </c>
      <c r="N701" s="6" t="s">
        <v>2465</v>
      </c>
      <c r="O701" s="8" t="s">
        <v>319</v>
      </c>
      <c r="P701" s="9" t="s">
        <v>62</v>
      </c>
      <c r="Q701" s="10">
        <v>99</v>
      </c>
      <c r="R701" s="6">
        <v>16</v>
      </c>
      <c r="S701" s="6" t="s">
        <v>5182</v>
      </c>
      <c r="T701" s="6" t="s">
        <v>5183</v>
      </c>
      <c r="U701" s="6" t="s">
        <v>149</v>
      </c>
      <c r="V701" s="6" t="s">
        <v>260</v>
      </c>
      <c r="W701" s="6" t="s">
        <v>68</v>
      </c>
      <c r="X701" s="6">
        <v>2017</v>
      </c>
      <c r="Y701" s="6">
        <v>498500</v>
      </c>
      <c r="Z701" s="6" t="s">
        <v>241</v>
      </c>
      <c r="AA701" s="6">
        <v>250000</v>
      </c>
      <c r="AB701" s="6">
        <v>248500</v>
      </c>
      <c r="AC701" s="6" t="s">
        <v>69</v>
      </c>
      <c r="AD701" s="6" t="s">
        <v>5184</v>
      </c>
      <c r="AE701" s="6">
        <v>498500</v>
      </c>
      <c r="AF701" s="6" t="s">
        <v>165</v>
      </c>
      <c r="AG701" s="6">
        <v>37260387</v>
      </c>
      <c r="AH701" s="6">
        <v>2023</v>
      </c>
      <c r="AI701" s="6" t="s">
        <v>392</v>
      </c>
      <c r="AJ701" s="6" t="s">
        <v>3934</v>
      </c>
      <c r="AK701" s="6" t="s">
        <v>326</v>
      </c>
      <c r="AL701" s="9" t="s">
        <v>62</v>
      </c>
      <c r="AM701" s="10">
        <v>99</v>
      </c>
      <c r="AN701" s="6" t="s">
        <v>392</v>
      </c>
      <c r="AO701" s="9" t="s">
        <v>116</v>
      </c>
      <c r="AP701" s="9" t="s">
        <v>116</v>
      </c>
      <c r="AQ701" s="6" t="str">
        <f t="shared" si="21"/>
        <v>Missing</v>
      </c>
    </row>
    <row r="702" spans="1:53" ht="15.75" customHeight="1">
      <c r="A702" s="6">
        <f t="shared" ca="1" si="20"/>
        <v>0.77828387556432765</v>
      </c>
      <c r="B702" s="6" t="s">
        <v>199</v>
      </c>
      <c r="C702" s="6">
        <v>9392539</v>
      </c>
      <c r="D702" s="7">
        <v>43067</v>
      </c>
      <c r="E702" s="6" t="s">
        <v>76</v>
      </c>
      <c r="F702" s="6" t="s">
        <v>5185</v>
      </c>
      <c r="G702" s="6">
        <v>5</v>
      </c>
      <c r="H702" s="6" t="s">
        <v>58</v>
      </c>
      <c r="I702" s="6" t="s">
        <v>149</v>
      </c>
      <c r="J702" s="6">
        <v>175058</v>
      </c>
      <c r="K702" s="6">
        <v>5</v>
      </c>
      <c r="L702" s="7">
        <v>41640</v>
      </c>
      <c r="M702" s="7">
        <v>43830</v>
      </c>
      <c r="N702" s="6" t="s">
        <v>2164</v>
      </c>
      <c r="O702" s="8" t="s">
        <v>5186</v>
      </c>
      <c r="P702" s="9" t="s">
        <v>73</v>
      </c>
      <c r="Q702" s="10">
        <v>91</v>
      </c>
      <c r="R702" s="6">
        <v>3</v>
      </c>
      <c r="S702" s="6" t="s">
        <v>1898</v>
      </c>
      <c r="T702" s="6" t="s">
        <v>543</v>
      </c>
      <c r="U702" s="6" t="s">
        <v>205</v>
      </c>
      <c r="V702" s="6" t="s">
        <v>260</v>
      </c>
      <c r="W702" s="6" t="s">
        <v>68</v>
      </c>
      <c r="X702" s="6">
        <v>2018</v>
      </c>
      <c r="Y702" s="6">
        <v>394250</v>
      </c>
      <c r="Z702" s="6" t="s">
        <v>199</v>
      </c>
      <c r="AA702" s="6">
        <v>207500</v>
      </c>
      <c r="AB702" s="6">
        <v>186750</v>
      </c>
      <c r="AC702" s="6" t="s">
        <v>69</v>
      </c>
      <c r="AD702" s="6" t="s">
        <v>5187</v>
      </c>
      <c r="AE702" s="6">
        <v>394250</v>
      </c>
      <c r="AF702" s="6" t="s">
        <v>165</v>
      </c>
      <c r="AG702" s="6">
        <v>34105255</v>
      </c>
      <c r="AH702" s="6">
        <v>2022</v>
      </c>
      <c r="AI702" s="6" t="s">
        <v>392</v>
      </c>
      <c r="AJ702" s="6" t="s">
        <v>5188</v>
      </c>
      <c r="AK702" s="6" t="s">
        <v>962</v>
      </c>
      <c r="AL702" s="9" t="s">
        <v>62</v>
      </c>
      <c r="AM702" s="10">
        <v>99</v>
      </c>
      <c r="AN702" s="6" t="s">
        <v>5189</v>
      </c>
      <c r="AO702" s="9" t="s">
        <v>73</v>
      </c>
      <c r="AP702" s="10">
        <v>91</v>
      </c>
      <c r="AQ702" s="6" t="str">
        <f t="shared" si="21"/>
        <v>mf</v>
      </c>
    </row>
    <row r="703" spans="1:53" ht="15.75" customHeight="1">
      <c r="A703" s="6">
        <f t="shared" ca="1" si="20"/>
        <v>0.50728874511084121</v>
      </c>
      <c r="B703" s="6" t="s">
        <v>92</v>
      </c>
      <c r="C703" s="6">
        <v>9455755</v>
      </c>
      <c r="D703" s="7">
        <v>43191</v>
      </c>
      <c r="E703" s="6" t="s">
        <v>76</v>
      </c>
      <c r="F703" s="6" t="s">
        <v>5190</v>
      </c>
      <c r="G703" s="6">
        <v>5</v>
      </c>
      <c r="H703" s="6" t="s">
        <v>58</v>
      </c>
      <c r="I703" s="6" t="s">
        <v>95</v>
      </c>
      <c r="J703" s="6">
        <v>38082</v>
      </c>
      <c r="K703" s="6">
        <v>16</v>
      </c>
      <c r="L703" s="7">
        <v>36708</v>
      </c>
      <c r="M703" s="7">
        <v>43921</v>
      </c>
      <c r="N703" s="6" t="s">
        <v>1793</v>
      </c>
      <c r="O703" s="8" t="s">
        <v>5192</v>
      </c>
      <c r="P703" s="9" t="s">
        <v>62</v>
      </c>
      <c r="Q703" s="10">
        <v>99</v>
      </c>
      <c r="R703" s="6">
        <v>2</v>
      </c>
      <c r="S703" s="6" t="s">
        <v>5193</v>
      </c>
      <c r="T703" s="6" t="s">
        <v>5194</v>
      </c>
      <c r="U703" s="6" t="s">
        <v>311</v>
      </c>
      <c r="V703" s="6" t="s">
        <v>322</v>
      </c>
      <c r="W703" s="6" t="s">
        <v>68</v>
      </c>
      <c r="X703" s="6">
        <v>2018</v>
      </c>
      <c r="Y703" s="6">
        <v>300527</v>
      </c>
      <c r="Z703" s="6" t="s">
        <v>92</v>
      </c>
      <c r="AA703" s="6">
        <v>212110</v>
      </c>
      <c r="AB703" s="6">
        <v>88417</v>
      </c>
      <c r="AC703" s="6" t="s">
        <v>69</v>
      </c>
      <c r="AD703" s="6" t="s">
        <v>5195</v>
      </c>
      <c r="AE703" s="6">
        <v>300527</v>
      </c>
      <c r="AF703" s="6" t="s">
        <v>193</v>
      </c>
      <c r="AG703" s="6">
        <v>38786087</v>
      </c>
      <c r="AH703" s="6">
        <v>2024</v>
      </c>
      <c r="AI703" s="6">
        <v>1</v>
      </c>
      <c r="AJ703" s="6" t="s">
        <v>5196</v>
      </c>
      <c r="AK703" s="6" t="s">
        <v>4057</v>
      </c>
      <c r="AL703" s="9" t="s">
        <v>62</v>
      </c>
      <c r="AM703" s="10">
        <v>96</v>
      </c>
      <c r="AN703" s="6" t="s">
        <v>3485</v>
      </c>
      <c r="AO703" s="9" t="s">
        <v>62</v>
      </c>
      <c r="AP703" s="10">
        <v>99</v>
      </c>
      <c r="AQ703" s="6" t="str">
        <f t="shared" si="21"/>
        <v>mm</v>
      </c>
      <c r="AR703" s="6">
        <v>1</v>
      </c>
      <c r="AS703" s="6">
        <v>0</v>
      </c>
      <c r="AT703" s="6">
        <v>0</v>
      </c>
      <c r="AU703" s="6">
        <v>0</v>
      </c>
      <c r="AV703" s="6">
        <v>0</v>
      </c>
      <c r="AW703" s="6">
        <v>0</v>
      </c>
      <c r="AX703" s="6">
        <v>1</v>
      </c>
      <c r="AY703" s="6">
        <v>0</v>
      </c>
      <c r="AZ703" s="6" t="s">
        <v>107</v>
      </c>
      <c r="BA703" s="6" t="s">
        <v>5197</v>
      </c>
    </row>
    <row r="704" spans="1:53" ht="15.75" customHeight="1">
      <c r="A704" s="6">
        <f t="shared" ca="1" si="20"/>
        <v>0.8684666489096412</v>
      </c>
      <c r="B704" s="6" t="s">
        <v>75</v>
      </c>
      <c r="C704" s="6">
        <v>9267100</v>
      </c>
      <c r="D704" s="7">
        <v>42845</v>
      </c>
      <c r="E704" s="6" t="s">
        <v>76</v>
      </c>
      <c r="F704" s="6" t="s">
        <v>5198</v>
      </c>
      <c r="G704" s="6">
        <v>5</v>
      </c>
      <c r="H704" s="6" t="s">
        <v>58</v>
      </c>
      <c r="I704" s="6" t="s">
        <v>78</v>
      </c>
      <c r="J704" s="6">
        <v>19731</v>
      </c>
      <c r="K704" s="6">
        <v>14</v>
      </c>
      <c r="L704" s="7">
        <v>37438</v>
      </c>
      <c r="M704" s="7">
        <v>43220</v>
      </c>
      <c r="N704" s="6" t="s">
        <v>5199</v>
      </c>
      <c r="O704" s="8" t="s">
        <v>5201</v>
      </c>
      <c r="P704" s="9" t="s">
        <v>62</v>
      </c>
      <c r="Q704" s="10">
        <v>99</v>
      </c>
      <c r="R704" s="6">
        <v>4</v>
      </c>
      <c r="S704" s="6" t="s">
        <v>638</v>
      </c>
      <c r="T704" s="6" t="s">
        <v>639</v>
      </c>
      <c r="U704" s="6" t="s">
        <v>640</v>
      </c>
      <c r="V704" s="6" t="s">
        <v>85</v>
      </c>
      <c r="W704" s="6" t="s">
        <v>68</v>
      </c>
      <c r="X704" s="6">
        <v>2017</v>
      </c>
      <c r="Y704" s="6">
        <v>319406</v>
      </c>
      <c r="Z704" s="6" t="s">
        <v>75</v>
      </c>
      <c r="AA704" s="6">
        <v>205000</v>
      </c>
      <c r="AB704" s="6">
        <v>114406</v>
      </c>
      <c r="AC704" s="6" t="s">
        <v>69</v>
      </c>
      <c r="AD704" s="6" t="s">
        <v>5202</v>
      </c>
      <c r="AE704" s="6">
        <v>319406</v>
      </c>
      <c r="AF704" s="6" t="s">
        <v>165</v>
      </c>
      <c r="AG704" s="6">
        <v>34246857</v>
      </c>
      <c r="AH704" s="6">
        <v>2021</v>
      </c>
      <c r="AI704" s="6">
        <v>1</v>
      </c>
      <c r="AJ704" s="6" t="s">
        <v>1769</v>
      </c>
      <c r="AK704" s="6" t="s">
        <v>5203</v>
      </c>
      <c r="AL704" s="9" t="s">
        <v>62</v>
      </c>
      <c r="AM704" s="10">
        <v>80</v>
      </c>
      <c r="AN704" s="6" t="s">
        <v>5204</v>
      </c>
      <c r="AO704" s="9" t="s">
        <v>62</v>
      </c>
      <c r="AP704" s="10">
        <v>99</v>
      </c>
      <c r="AQ704" s="6" t="str">
        <f t="shared" si="21"/>
        <v>mm</v>
      </c>
      <c r="AR704" s="6">
        <v>0</v>
      </c>
      <c r="AS704" s="6">
        <v>0</v>
      </c>
      <c r="AT704" s="6">
        <v>1</v>
      </c>
      <c r="AU704" s="6">
        <v>1</v>
      </c>
      <c r="AV704" s="6">
        <v>0</v>
      </c>
      <c r="AW704" s="6">
        <v>0</v>
      </c>
      <c r="AX704" s="6">
        <v>0</v>
      </c>
      <c r="AY704" s="6">
        <v>0</v>
      </c>
      <c r="AZ704" s="6" t="s">
        <v>90</v>
      </c>
      <c r="BA704" s="6" t="s">
        <v>5205</v>
      </c>
    </row>
    <row r="705" spans="1:54" ht="15.75" customHeight="1">
      <c r="A705" s="6">
        <f t="shared" ca="1" si="20"/>
        <v>0.4931621674437634</v>
      </c>
      <c r="B705" s="6" t="s">
        <v>92</v>
      </c>
      <c r="C705" s="6">
        <v>9481292</v>
      </c>
      <c r="D705" s="7">
        <v>43210</v>
      </c>
      <c r="E705" s="6" t="s">
        <v>5206</v>
      </c>
      <c r="F705" s="6" t="s">
        <v>5207</v>
      </c>
      <c r="G705" s="6">
        <v>5</v>
      </c>
      <c r="H705" s="6" t="s">
        <v>58</v>
      </c>
      <c r="I705" s="6" t="s">
        <v>95</v>
      </c>
      <c r="J705" s="6">
        <v>80471</v>
      </c>
      <c r="K705" s="6">
        <v>5</v>
      </c>
      <c r="L705" s="7">
        <v>41760</v>
      </c>
      <c r="M705" s="7">
        <v>43799</v>
      </c>
      <c r="N705" s="6" t="s">
        <v>5208</v>
      </c>
      <c r="O705" s="8" t="s">
        <v>5210</v>
      </c>
      <c r="P705" s="9" t="s">
        <v>62</v>
      </c>
      <c r="Q705" s="10">
        <v>99</v>
      </c>
      <c r="R705" s="6">
        <v>7</v>
      </c>
      <c r="S705" s="6" t="s">
        <v>1761</v>
      </c>
      <c r="T705" s="6" t="s">
        <v>472</v>
      </c>
      <c r="U705" s="6" t="s">
        <v>311</v>
      </c>
      <c r="V705" s="6" t="s">
        <v>102</v>
      </c>
      <c r="W705" s="6" t="s">
        <v>68</v>
      </c>
      <c r="X705" s="6">
        <v>2018</v>
      </c>
      <c r="Y705" s="6">
        <v>506953</v>
      </c>
      <c r="Z705" s="6" t="s">
        <v>92</v>
      </c>
      <c r="AA705" s="6">
        <v>466417</v>
      </c>
      <c r="AB705" s="6">
        <v>40536</v>
      </c>
      <c r="AC705" s="6" t="s">
        <v>69</v>
      </c>
      <c r="AD705" s="6" t="s">
        <v>5211</v>
      </c>
      <c r="AE705" s="6">
        <v>506953</v>
      </c>
      <c r="AF705" s="6" t="s">
        <v>165</v>
      </c>
      <c r="AG705" s="6">
        <v>36701614</v>
      </c>
      <c r="AH705" s="6">
        <v>2023</v>
      </c>
      <c r="AI705" s="6">
        <v>1</v>
      </c>
      <c r="AJ705" s="6" t="s">
        <v>5212</v>
      </c>
      <c r="AK705" s="6" t="s">
        <v>5213</v>
      </c>
      <c r="AL705" s="9" t="s">
        <v>73</v>
      </c>
      <c r="AM705" s="10">
        <v>95</v>
      </c>
      <c r="AN705" s="6" t="s">
        <v>5214</v>
      </c>
      <c r="AO705" s="9" t="s">
        <v>62</v>
      </c>
      <c r="AP705" s="10">
        <v>99</v>
      </c>
      <c r="AQ705" s="6" t="str">
        <f t="shared" si="21"/>
        <v>fm</v>
      </c>
      <c r="AR705" s="6">
        <v>0</v>
      </c>
      <c r="AS705" s="6">
        <v>1</v>
      </c>
      <c r="AT705" s="6">
        <v>0</v>
      </c>
      <c r="AU705" s="6">
        <v>0</v>
      </c>
      <c r="AV705" s="6">
        <v>0</v>
      </c>
      <c r="AW705" s="6">
        <v>0</v>
      </c>
      <c r="AX705" s="6">
        <v>1</v>
      </c>
      <c r="AY705" s="6">
        <v>0</v>
      </c>
      <c r="AZ705" s="6" t="s">
        <v>107</v>
      </c>
      <c r="BA705" s="6" t="s">
        <v>5215</v>
      </c>
    </row>
    <row r="706" spans="1:54" ht="15.75" customHeight="1">
      <c r="A706" s="6">
        <f t="shared" ref="A706:A769" ca="1" si="22">RAND()</f>
        <v>0.18033531398699554</v>
      </c>
      <c r="B706" s="6" t="s">
        <v>3057</v>
      </c>
      <c r="C706" s="6">
        <v>9491709</v>
      </c>
      <c r="D706" s="7">
        <v>43244</v>
      </c>
      <c r="E706" s="6" t="s">
        <v>3058</v>
      </c>
      <c r="F706" s="6" t="s">
        <v>5216</v>
      </c>
      <c r="G706" s="6">
        <v>5</v>
      </c>
      <c r="H706" s="6" t="s">
        <v>58</v>
      </c>
      <c r="I706" s="6" t="s">
        <v>3060</v>
      </c>
      <c r="J706" s="6">
        <v>8088</v>
      </c>
      <c r="K706" s="6">
        <v>5</v>
      </c>
      <c r="L706" s="7">
        <v>41791</v>
      </c>
      <c r="M706" s="7">
        <v>43830</v>
      </c>
      <c r="N706" s="6" t="s">
        <v>3061</v>
      </c>
      <c r="O706" s="8" t="s">
        <v>398</v>
      </c>
      <c r="P706" s="9" t="s">
        <v>62</v>
      </c>
      <c r="Q706" s="10">
        <v>99</v>
      </c>
      <c r="R706" s="6">
        <v>9</v>
      </c>
      <c r="S706" s="6" t="s">
        <v>4396</v>
      </c>
      <c r="T706" s="6" t="s">
        <v>4397</v>
      </c>
      <c r="U706" s="6" t="s">
        <v>236</v>
      </c>
      <c r="V706" s="6" t="s">
        <v>85</v>
      </c>
      <c r="W706" s="6" t="s">
        <v>68</v>
      </c>
      <c r="X706" s="6">
        <v>2018</v>
      </c>
      <c r="Y706" s="6">
        <v>383854</v>
      </c>
      <c r="Z706" s="6" t="s">
        <v>3057</v>
      </c>
      <c r="AA706" s="6">
        <v>264809</v>
      </c>
      <c r="AB706" s="6">
        <v>119045</v>
      </c>
      <c r="AC706" s="6" t="s">
        <v>69</v>
      </c>
      <c r="AD706" s="6" t="s">
        <v>5217</v>
      </c>
      <c r="AE706" s="6">
        <v>383854</v>
      </c>
      <c r="AF706" s="6" t="s">
        <v>165</v>
      </c>
      <c r="AG706" s="6">
        <v>36985570</v>
      </c>
      <c r="AH706" s="6">
        <v>2023</v>
      </c>
      <c r="AI706" s="6">
        <v>0</v>
      </c>
      <c r="AJ706" s="6" t="s">
        <v>5218</v>
      </c>
      <c r="AK706" s="6" t="s">
        <v>1780</v>
      </c>
      <c r="AL706" s="9" t="s">
        <v>62</v>
      </c>
      <c r="AM706" s="10">
        <v>100</v>
      </c>
      <c r="AN706" s="6" t="s">
        <v>941</v>
      </c>
      <c r="AO706" s="9" t="s">
        <v>73</v>
      </c>
      <c r="AP706" s="10">
        <v>97</v>
      </c>
      <c r="AQ706" s="6" t="str">
        <f t="shared" ref="AQ706:AQ769" si="23">IF(OR(AL706="unknown", AO706="unknown"), "Missing", LEFT(AL706, 1) &amp; LEFT(AO706, 1))</f>
        <v>mf</v>
      </c>
    </row>
    <row r="707" spans="1:54" ht="15.75" customHeight="1">
      <c r="A707" s="6">
        <f t="shared" ca="1" si="22"/>
        <v>0.28841459528461011</v>
      </c>
      <c r="B707" s="6" t="s">
        <v>241</v>
      </c>
      <c r="C707" s="6">
        <v>9256515</v>
      </c>
      <c r="D707" s="7">
        <v>42825</v>
      </c>
      <c r="E707" s="6" t="s">
        <v>76</v>
      </c>
      <c r="F707" s="6" t="s">
        <v>5219</v>
      </c>
      <c r="G707" s="6">
        <v>5</v>
      </c>
      <c r="H707" s="6" t="s">
        <v>58</v>
      </c>
      <c r="I707" s="6" t="s">
        <v>243</v>
      </c>
      <c r="J707" s="6">
        <v>118989</v>
      </c>
      <c r="K707" s="6">
        <v>4</v>
      </c>
      <c r="L707" s="7">
        <v>41730</v>
      </c>
      <c r="M707" s="7">
        <v>43555</v>
      </c>
      <c r="N707" s="6" t="s">
        <v>2186</v>
      </c>
      <c r="O707" s="8" t="s">
        <v>5221</v>
      </c>
      <c r="P707" s="9" t="s">
        <v>62</v>
      </c>
      <c r="Q707" s="10">
        <v>55</v>
      </c>
      <c r="R707" s="6">
        <v>7</v>
      </c>
      <c r="S707" s="6" t="s">
        <v>189</v>
      </c>
      <c r="T707" s="6" t="s">
        <v>190</v>
      </c>
      <c r="U707" s="6" t="s">
        <v>191</v>
      </c>
      <c r="V707" s="6" t="s">
        <v>67</v>
      </c>
      <c r="W707" s="6" t="s">
        <v>68</v>
      </c>
      <c r="X707" s="6">
        <v>2017</v>
      </c>
      <c r="Y707" s="6">
        <v>774754</v>
      </c>
      <c r="Z707" s="6" t="s">
        <v>1683</v>
      </c>
      <c r="AA707" s="6">
        <v>28736</v>
      </c>
      <c r="AB707" s="6">
        <v>21264</v>
      </c>
      <c r="AC707" s="6" t="s">
        <v>69</v>
      </c>
      <c r="AD707" s="6" t="s">
        <v>5222</v>
      </c>
      <c r="AE707" s="6">
        <v>50000</v>
      </c>
      <c r="AF707" s="6" t="s">
        <v>165</v>
      </c>
      <c r="AG707" s="6">
        <v>37310861</v>
      </c>
      <c r="AH707" s="6">
        <v>2023</v>
      </c>
      <c r="AI707" s="6">
        <v>1</v>
      </c>
      <c r="AJ707" s="6" t="s">
        <v>1930</v>
      </c>
      <c r="AK707" s="6" t="s">
        <v>5223</v>
      </c>
      <c r="AL707" s="9" t="s">
        <v>62</v>
      </c>
      <c r="AM707" s="10">
        <v>100</v>
      </c>
      <c r="AN707" s="6" t="s">
        <v>5224</v>
      </c>
      <c r="AO707" s="9" t="s">
        <v>62</v>
      </c>
      <c r="AP707" s="10">
        <v>55</v>
      </c>
      <c r="AQ707" s="6" t="str">
        <f t="shared" si="23"/>
        <v>mm</v>
      </c>
      <c r="AR707" s="6">
        <v>0</v>
      </c>
      <c r="AS707" s="6">
        <v>0</v>
      </c>
      <c r="AT707" s="6">
        <v>1</v>
      </c>
      <c r="AU707" s="6">
        <v>1</v>
      </c>
      <c r="AV707" s="6">
        <v>1</v>
      </c>
      <c r="AW707" s="6">
        <v>0</v>
      </c>
      <c r="AX707" s="6">
        <v>0</v>
      </c>
      <c r="AY707" s="6">
        <v>0</v>
      </c>
      <c r="AZ707" s="6" t="s">
        <v>301</v>
      </c>
      <c r="BA707" s="6" t="s">
        <v>5225</v>
      </c>
    </row>
    <row r="708" spans="1:54" ht="15.75" customHeight="1">
      <c r="A708" s="6">
        <f t="shared" ca="1" si="22"/>
        <v>2.6888024344038253E-2</v>
      </c>
      <c r="B708" s="6" t="s">
        <v>199</v>
      </c>
      <c r="C708" s="6">
        <v>9259924</v>
      </c>
      <c r="D708" s="7">
        <v>42796</v>
      </c>
      <c r="E708" s="6" t="s">
        <v>5226</v>
      </c>
      <c r="F708" s="6" t="s">
        <v>5227</v>
      </c>
      <c r="G708" s="6">
        <v>5</v>
      </c>
      <c r="H708" s="6" t="s">
        <v>58</v>
      </c>
      <c r="I708" s="6" t="s">
        <v>149</v>
      </c>
      <c r="J708" s="6">
        <v>160327</v>
      </c>
      <c r="K708" s="6">
        <v>6</v>
      </c>
      <c r="L708" s="7">
        <v>41032</v>
      </c>
      <c r="M708" s="7">
        <v>43190</v>
      </c>
      <c r="N708" s="6" t="s">
        <v>96</v>
      </c>
      <c r="O708" s="8" t="s">
        <v>5229</v>
      </c>
      <c r="P708" s="9" t="s">
        <v>62</v>
      </c>
      <c r="Q708" s="10">
        <v>91</v>
      </c>
      <c r="R708" s="6">
        <v>1</v>
      </c>
      <c r="S708" s="6" t="s">
        <v>161</v>
      </c>
      <c r="T708" s="6" t="s">
        <v>162</v>
      </c>
      <c r="U708" s="6" t="s">
        <v>163</v>
      </c>
      <c r="V708" s="6" t="s">
        <v>2286</v>
      </c>
      <c r="W708" s="6" t="s">
        <v>68</v>
      </c>
      <c r="X708" s="6">
        <v>2017</v>
      </c>
      <c r="Y708" s="6">
        <v>378341</v>
      </c>
      <c r="Z708" s="6" t="s">
        <v>199</v>
      </c>
      <c r="AA708" s="6">
        <v>248053</v>
      </c>
      <c r="AB708" s="6">
        <v>130288</v>
      </c>
      <c r="AC708" s="6" t="s">
        <v>69</v>
      </c>
      <c r="AD708" s="6" t="s">
        <v>5230</v>
      </c>
      <c r="AE708" s="6">
        <v>378341</v>
      </c>
      <c r="AF708" s="6" t="s">
        <v>193</v>
      </c>
      <c r="AG708" s="6">
        <v>32732717</v>
      </c>
      <c r="AH708" s="6">
        <v>2020</v>
      </c>
      <c r="AI708" s="6">
        <v>1</v>
      </c>
      <c r="AJ708" s="6" t="s">
        <v>5231</v>
      </c>
      <c r="AK708" s="6" t="s">
        <v>1824</v>
      </c>
      <c r="AL708" s="9" t="s">
        <v>73</v>
      </c>
      <c r="AM708" s="10">
        <v>95</v>
      </c>
      <c r="AN708" s="6" t="s">
        <v>5232</v>
      </c>
      <c r="AO708" s="9" t="s">
        <v>62</v>
      </c>
      <c r="AP708" s="10">
        <v>91</v>
      </c>
      <c r="AQ708" s="6" t="str">
        <f t="shared" si="23"/>
        <v>fm</v>
      </c>
      <c r="AR708" s="6">
        <v>0</v>
      </c>
      <c r="AS708" s="6">
        <v>0</v>
      </c>
      <c r="AT708" s="6">
        <v>0</v>
      </c>
      <c r="AU708" s="6">
        <v>0</v>
      </c>
      <c r="AV708" s="6">
        <v>0</v>
      </c>
      <c r="AW708" s="6">
        <v>0</v>
      </c>
      <c r="AX708" s="6">
        <v>0</v>
      </c>
      <c r="AY708" s="6">
        <v>1</v>
      </c>
      <c r="AZ708" s="6" t="s">
        <v>107</v>
      </c>
      <c r="BA708" s="6" t="s">
        <v>5233</v>
      </c>
      <c r="BB708" s="6"/>
    </row>
    <row r="709" spans="1:54" ht="15.75" customHeight="1">
      <c r="A709" s="6">
        <f t="shared" ca="1" si="22"/>
        <v>0.76477624847839032</v>
      </c>
      <c r="B709" s="6" t="s">
        <v>55</v>
      </c>
      <c r="C709" s="6">
        <v>9335463</v>
      </c>
      <c r="D709" s="7">
        <v>42936</v>
      </c>
      <c r="E709" s="6" t="s">
        <v>1202</v>
      </c>
      <c r="F709" s="6" t="s">
        <v>5234</v>
      </c>
      <c r="G709" s="6">
        <v>5</v>
      </c>
      <c r="H709" s="6" t="s">
        <v>58</v>
      </c>
      <c r="I709" s="6" t="s">
        <v>59</v>
      </c>
      <c r="J709" s="6">
        <v>89479</v>
      </c>
      <c r="K709" s="6">
        <v>4</v>
      </c>
      <c r="L709" s="7">
        <v>41912</v>
      </c>
      <c r="M709" s="7">
        <v>43312</v>
      </c>
      <c r="N709" s="6" t="s">
        <v>5235</v>
      </c>
      <c r="O709" s="8" t="s">
        <v>5237</v>
      </c>
      <c r="P709" s="9" t="s">
        <v>62</v>
      </c>
      <c r="Q709" s="10">
        <v>88</v>
      </c>
      <c r="R709" s="6">
        <v>4</v>
      </c>
      <c r="S709" s="6" t="s">
        <v>638</v>
      </c>
      <c r="T709" s="6" t="s">
        <v>639</v>
      </c>
      <c r="U709" s="6" t="s">
        <v>640</v>
      </c>
      <c r="V709" s="6" t="s">
        <v>67</v>
      </c>
      <c r="W709" s="6" t="s">
        <v>68</v>
      </c>
      <c r="X709" s="6">
        <v>2017</v>
      </c>
      <c r="Y709" s="6">
        <v>159000</v>
      </c>
      <c r="Z709" s="6" t="s">
        <v>55</v>
      </c>
      <c r="AA709" s="6">
        <v>100000</v>
      </c>
      <c r="AB709" s="6">
        <v>59000</v>
      </c>
      <c r="AC709" s="6" t="s">
        <v>69</v>
      </c>
      <c r="AD709" s="6" t="s">
        <v>5239</v>
      </c>
      <c r="AE709" s="6">
        <v>159000</v>
      </c>
      <c r="AF709" s="6" t="s">
        <v>165</v>
      </c>
      <c r="AG709" s="6">
        <v>29333591</v>
      </c>
      <c r="AH709" s="6">
        <v>2018</v>
      </c>
      <c r="AI709" s="6">
        <v>1</v>
      </c>
      <c r="AJ709" s="6" t="s">
        <v>5240</v>
      </c>
      <c r="AK709" s="6" t="s">
        <v>5241</v>
      </c>
      <c r="AL709" s="9" t="s">
        <v>62</v>
      </c>
      <c r="AM709" s="10">
        <v>100</v>
      </c>
      <c r="AN709" s="6" t="s">
        <v>5242</v>
      </c>
      <c r="AO709" s="9" t="s">
        <v>62</v>
      </c>
      <c r="AP709" s="10">
        <v>61</v>
      </c>
      <c r="AQ709" s="6" t="str">
        <f t="shared" si="23"/>
        <v>mm</v>
      </c>
      <c r="AR709" s="6">
        <v>0</v>
      </c>
      <c r="AS709" s="6">
        <v>0</v>
      </c>
      <c r="AT709" s="6">
        <v>1</v>
      </c>
      <c r="AU709" s="6">
        <v>0</v>
      </c>
      <c r="AV709" s="6">
        <v>0</v>
      </c>
      <c r="AW709" s="6">
        <v>0</v>
      </c>
      <c r="AX709" s="6">
        <v>0</v>
      </c>
      <c r="AY709" s="6">
        <v>0</v>
      </c>
      <c r="AZ709" s="6" t="s">
        <v>197</v>
      </c>
      <c r="BA709" s="6" t="s">
        <v>5243</v>
      </c>
    </row>
    <row r="710" spans="1:54" ht="15.75" customHeight="1">
      <c r="A710" s="6">
        <f t="shared" ca="1" si="22"/>
        <v>0.26880130655715129</v>
      </c>
      <c r="B710" s="6" t="s">
        <v>199</v>
      </c>
      <c r="C710" s="6">
        <v>9493437</v>
      </c>
      <c r="D710" s="7">
        <v>43252</v>
      </c>
      <c r="E710" s="6" t="s">
        <v>76</v>
      </c>
      <c r="F710" s="6" t="s">
        <v>5244</v>
      </c>
      <c r="G710" s="6">
        <v>5</v>
      </c>
      <c r="H710" s="6" t="s">
        <v>58</v>
      </c>
      <c r="I710" s="6" t="s">
        <v>149</v>
      </c>
      <c r="J710" s="6">
        <v>178263</v>
      </c>
      <c r="K710" s="6">
        <v>5</v>
      </c>
      <c r="L710" s="7">
        <v>41828</v>
      </c>
      <c r="M710" s="7">
        <v>44531</v>
      </c>
      <c r="N710" s="6" t="s">
        <v>2620</v>
      </c>
      <c r="O710" s="8" t="s">
        <v>4449</v>
      </c>
      <c r="P710" s="9" t="s">
        <v>73</v>
      </c>
      <c r="Q710" s="10">
        <v>99</v>
      </c>
      <c r="R710" s="6">
        <v>7</v>
      </c>
      <c r="S710" s="6" t="s">
        <v>2152</v>
      </c>
      <c r="T710" s="6" t="s">
        <v>472</v>
      </c>
      <c r="U710" s="6" t="s">
        <v>311</v>
      </c>
      <c r="V710" s="6" t="s">
        <v>473</v>
      </c>
      <c r="W710" s="6" t="s">
        <v>68</v>
      </c>
      <c r="X710" s="6">
        <v>2018</v>
      </c>
      <c r="Y710" s="6">
        <v>512511</v>
      </c>
      <c r="Z710" s="6" t="s">
        <v>199</v>
      </c>
      <c r="AA710" s="6">
        <v>321491</v>
      </c>
      <c r="AB710" s="6">
        <v>191020</v>
      </c>
      <c r="AC710" s="6" t="s">
        <v>69</v>
      </c>
      <c r="AD710" s="6" t="s">
        <v>5247</v>
      </c>
      <c r="AE710" s="6">
        <v>512511</v>
      </c>
      <c r="AF710" s="6" t="s">
        <v>193</v>
      </c>
      <c r="AG710" s="6">
        <v>32238406</v>
      </c>
      <c r="AH710" s="6">
        <v>2020</v>
      </c>
      <c r="AI710" s="6">
        <v>1</v>
      </c>
      <c r="AJ710" s="6" t="s">
        <v>5248</v>
      </c>
      <c r="AK710" s="6" t="s">
        <v>5249</v>
      </c>
      <c r="AL710" s="9" t="s">
        <v>62</v>
      </c>
      <c r="AM710" s="10">
        <v>73</v>
      </c>
      <c r="AN710" s="6" t="s">
        <v>5250</v>
      </c>
      <c r="AO710" s="9" t="s">
        <v>73</v>
      </c>
      <c r="AP710" s="10">
        <v>68</v>
      </c>
      <c r="AQ710" s="6" t="str">
        <f t="shared" si="23"/>
        <v>mf</v>
      </c>
      <c r="AR710" s="6">
        <v>0</v>
      </c>
      <c r="AS710" s="6">
        <v>1</v>
      </c>
      <c r="AT710" s="6">
        <v>0</v>
      </c>
      <c r="AU710" s="6">
        <v>0</v>
      </c>
      <c r="AV710" s="6">
        <v>0</v>
      </c>
      <c r="AW710" s="6">
        <v>0</v>
      </c>
      <c r="AX710" s="6">
        <v>1</v>
      </c>
      <c r="AY710" s="6">
        <v>0</v>
      </c>
      <c r="AZ710" s="6" t="s">
        <v>107</v>
      </c>
      <c r="BA710" s="6" t="s">
        <v>5251</v>
      </c>
    </row>
    <row r="711" spans="1:54" ht="15.75" customHeight="1">
      <c r="A711" s="6">
        <f t="shared" ca="1" si="22"/>
        <v>0.99493764263900997</v>
      </c>
      <c r="B711" s="6" t="s">
        <v>254</v>
      </c>
      <c r="C711" s="6">
        <v>9523141</v>
      </c>
      <c r="D711" s="7">
        <v>43277</v>
      </c>
      <c r="E711" s="6" t="s">
        <v>56</v>
      </c>
      <c r="F711" s="6" t="s">
        <v>5252</v>
      </c>
      <c r="G711" s="6">
        <v>5</v>
      </c>
      <c r="H711" s="6" t="s">
        <v>58</v>
      </c>
      <c r="I711" s="6" t="s">
        <v>256</v>
      </c>
      <c r="J711" s="6">
        <v>45162</v>
      </c>
      <c r="K711" s="6">
        <v>26</v>
      </c>
      <c r="L711" s="7">
        <v>33239</v>
      </c>
      <c r="M711" s="7">
        <v>44377</v>
      </c>
      <c r="N711" s="6" t="s">
        <v>1862</v>
      </c>
      <c r="O711" s="8" t="s">
        <v>903</v>
      </c>
      <c r="P711" s="9" t="s">
        <v>62</v>
      </c>
      <c r="Q711" s="10">
        <v>99</v>
      </c>
      <c r="R711" s="6">
        <v>28</v>
      </c>
      <c r="S711" s="6" t="s">
        <v>1392</v>
      </c>
      <c r="T711" s="6" t="s">
        <v>1393</v>
      </c>
      <c r="U711" s="6" t="s">
        <v>149</v>
      </c>
      <c r="V711" s="6" t="s">
        <v>85</v>
      </c>
      <c r="W711" s="6" t="s">
        <v>68</v>
      </c>
      <c r="X711" s="6">
        <v>2018</v>
      </c>
      <c r="Y711" s="6">
        <v>329885</v>
      </c>
      <c r="Z711" s="6" t="s">
        <v>254</v>
      </c>
      <c r="AA711" s="6">
        <v>210329</v>
      </c>
      <c r="AB711" s="6">
        <v>119556</v>
      </c>
      <c r="AC711" s="6" t="s">
        <v>69</v>
      </c>
      <c r="AD711" s="6" t="s">
        <v>5253</v>
      </c>
      <c r="AE711" s="6">
        <v>329885</v>
      </c>
      <c r="AF711" s="6" t="s">
        <v>193</v>
      </c>
      <c r="AG711" s="6">
        <v>38740794</v>
      </c>
      <c r="AH711" s="6">
        <v>2024</v>
      </c>
      <c r="AI711" s="6">
        <v>0</v>
      </c>
      <c r="AJ711" s="6" t="s">
        <v>5254</v>
      </c>
      <c r="AK711" s="6" t="s">
        <v>5255</v>
      </c>
      <c r="AL711" s="9" t="s">
        <v>62</v>
      </c>
      <c r="AM711" s="10">
        <v>97</v>
      </c>
      <c r="AN711" s="6" t="s">
        <v>5256</v>
      </c>
      <c r="AO711" s="9" t="s">
        <v>62</v>
      </c>
      <c r="AP711" s="10">
        <v>96</v>
      </c>
      <c r="AQ711" s="6" t="str">
        <f t="shared" si="23"/>
        <v>mm</v>
      </c>
    </row>
    <row r="712" spans="1:54" ht="15.75" customHeight="1">
      <c r="A712" s="6">
        <f t="shared" ca="1" si="22"/>
        <v>0.65254186505504663</v>
      </c>
      <c r="B712" s="6" t="s">
        <v>254</v>
      </c>
      <c r="C712" s="6">
        <v>9453692</v>
      </c>
      <c r="D712" s="7">
        <v>43180</v>
      </c>
      <c r="E712" s="6" t="s">
        <v>56</v>
      </c>
      <c r="F712" s="6" t="s">
        <v>5257</v>
      </c>
      <c r="G712" s="6">
        <v>5</v>
      </c>
      <c r="H712" s="6" t="s">
        <v>58</v>
      </c>
      <c r="I712" s="6" t="s">
        <v>256</v>
      </c>
      <c r="J712" s="6">
        <v>114429</v>
      </c>
      <c r="K712" s="6">
        <v>4</v>
      </c>
      <c r="L712" s="7">
        <v>42095</v>
      </c>
      <c r="M712" s="7">
        <v>43921</v>
      </c>
      <c r="N712" s="6" t="s">
        <v>1434</v>
      </c>
      <c r="O712" s="8" t="s">
        <v>5259</v>
      </c>
      <c r="P712" s="9" t="s">
        <v>62</v>
      </c>
      <c r="Q712" s="10">
        <v>89</v>
      </c>
      <c r="R712" s="6">
        <v>12</v>
      </c>
      <c r="S712" s="6" t="s">
        <v>3235</v>
      </c>
      <c r="T712" s="6" t="s">
        <v>217</v>
      </c>
      <c r="U712" s="6" t="s">
        <v>120</v>
      </c>
      <c r="V712" s="6" t="s">
        <v>67</v>
      </c>
      <c r="W712" s="6" t="s">
        <v>68</v>
      </c>
      <c r="X712" s="6">
        <v>2018</v>
      </c>
      <c r="Y712" s="6">
        <v>355950</v>
      </c>
      <c r="Z712" s="6" t="s">
        <v>254</v>
      </c>
      <c r="AA712" s="6">
        <v>210000</v>
      </c>
      <c r="AB712" s="6">
        <v>145950</v>
      </c>
      <c r="AC712" s="6" t="s">
        <v>69</v>
      </c>
      <c r="AD712" s="6" t="s">
        <v>5260</v>
      </c>
      <c r="AE712" s="6">
        <v>355950</v>
      </c>
      <c r="AF712" s="22" t="s">
        <v>165</v>
      </c>
      <c r="AG712" s="6">
        <v>31118289</v>
      </c>
      <c r="AH712" s="6">
        <v>2019</v>
      </c>
      <c r="AI712" s="6">
        <v>1</v>
      </c>
      <c r="AJ712" s="6" t="s">
        <v>5261</v>
      </c>
      <c r="AK712" s="6" t="s">
        <v>5262</v>
      </c>
      <c r="AL712" s="9" t="s">
        <v>73</v>
      </c>
      <c r="AM712" s="10">
        <v>100</v>
      </c>
      <c r="AN712" s="6" t="s">
        <v>5263</v>
      </c>
      <c r="AO712" s="9" t="s">
        <v>62</v>
      </c>
      <c r="AP712" s="10">
        <v>99</v>
      </c>
      <c r="AQ712" s="6" t="str">
        <f t="shared" si="23"/>
        <v>fm</v>
      </c>
      <c r="AR712" s="6">
        <v>0</v>
      </c>
      <c r="AS712" s="6">
        <v>0</v>
      </c>
      <c r="AT712" s="6">
        <v>1</v>
      </c>
      <c r="AU712" s="6">
        <v>1</v>
      </c>
      <c r="AV712" s="6">
        <v>1</v>
      </c>
      <c r="AW712" s="6">
        <v>0</v>
      </c>
      <c r="AX712" s="6">
        <v>0</v>
      </c>
      <c r="AY712" s="6">
        <v>0</v>
      </c>
      <c r="AZ712" s="6" t="s">
        <v>46</v>
      </c>
      <c r="BA712" s="6" t="s">
        <v>5264</v>
      </c>
    </row>
    <row r="713" spans="1:54" ht="15.75" customHeight="1">
      <c r="A713" s="6">
        <f t="shared" ca="1" si="22"/>
        <v>0.55155189414408445</v>
      </c>
      <c r="B713" s="6" t="s">
        <v>405</v>
      </c>
      <c r="C713" s="6">
        <v>9197639</v>
      </c>
      <c r="D713" s="7">
        <v>42725</v>
      </c>
      <c r="E713" s="6" t="s">
        <v>76</v>
      </c>
      <c r="F713" s="6" t="s">
        <v>5265</v>
      </c>
      <c r="G713" s="6">
        <v>5</v>
      </c>
      <c r="H713" s="6" t="s">
        <v>58</v>
      </c>
      <c r="I713" s="6" t="s">
        <v>407</v>
      </c>
      <c r="J713" s="6">
        <v>33358</v>
      </c>
      <c r="K713" s="6">
        <v>5</v>
      </c>
      <c r="L713" s="7">
        <v>41275</v>
      </c>
      <c r="M713" s="7">
        <v>43708</v>
      </c>
      <c r="N713" s="6" t="s">
        <v>1320</v>
      </c>
      <c r="O713" s="8" t="s">
        <v>2834</v>
      </c>
      <c r="P713" s="9" t="s">
        <v>62</v>
      </c>
      <c r="Q713" s="10">
        <v>99</v>
      </c>
      <c r="R713" s="6">
        <v>2</v>
      </c>
      <c r="S713" s="6" t="s">
        <v>3408</v>
      </c>
      <c r="T713" s="6" t="s">
        <v>3409</v>
      </c>
      <c r="U713" s="6" t="s">
        <v>434</v>
      </c>
      <c r="V713" s="6" t="s">
        <v>85</v>
      </c>
      <c r="W713" s="6" t="s">
        <v>68</v>
      </c>
      <c r="X713" s="6">
        <v>2017</v>
      </c>
      <c r="Y713" s="6">
        <v>338472</v>
      </c>
      <c r="Z713" s="6" t="s">
        <v>405</v>
      </c>
      <c r="AA713" s="6">
        <v>225000</v>
      </c>
      <c r="AB713" s="6">
        <v>113472</v>
      </c>
      <c r="AC713" s="6" t="s">
        <v>69</v>
      </c>
      <c r="AD713" s="6" t="s">
        <v>5267</v>
      </c>
      <c r="AE713" s="6">
        <v>338472</v>
      </c>
      <c r="AF713" s="6" t="s">
        <v>193</v>
      </c>
      <c r="AG713" s="6">
        <v>37286899</v>
      </c>
      <c r="AH713" s="6">
        <v>2023</v>
      </c>
      <c r="AI713" s="6">
        <v>1</v>
      </c>
      <c r="AJ713" s="6" t="s">
        <v>5268</v>
      </c>
      <c r="AK713" s="6" t="s">
        <v>4816</v>
      </c>
      <c r="AL713" s="9" t="s">
        <v>62</v>
      </c>
      <c r="AM713" s="10">
        <v>98</v>
      </c>
      <c r="AN713" s="6" t="s">
        <v>1752</v>
      </c>
      <c r="AO713" s="9" t="s">
        <v>62</v>
      </c>
      <c r="AP713" s="10">
        <v>99</v>
      </c>
      <c r="AQ713" s="6" t="str">
        <f t="shared" si="23"/>
        <v>mm</v>
      </c>
      <c r="AR713" s="6">
        <v>1</v>
      </c>
      <c r="AS713" s="6">
        <v>0</v>
      </c>
      <c r="AT713" s="6">
        <v>0</v>
      </c>
      <c r="AU713" s="6">
        <v>0</v>
      </c>
      <c r="AV713" s="6">
        <v>0</v>
      </c>
      <c r="AW713" s="6">
        <v>0</v>
      </c>
      <c r="AX713" s="6">
        <v>0</v>
      </c>
      <c r="AY713" s="6">
        <v>0</v>
      </c>
      <c r="AZ713" s="6" t="s">
        <v>197</v>
      </c>
      <c r="BA713" s="6" t="s">
        <v>5269</v>
      </c>
    </row>
    <row r="714" spans="1:54" ht="15.75" customHeight="1">
      <c r="A714" s="6">
        <f t="shared" ca="1" si="22"/>
        <v>0.55588134123704658</v>
      </c>
      <c r="B714" s="6" t="s">
        <v>127</v>
      </c>
      <c r="C714" s="6">
        <v>9530682</v>
      </c>
      <c r="D714" s="7">
        <v>43262</v>
      </c>
      <c r="E714" s="6" t="s">
        <v>56</v>
      </c>
      <c r="F714" s="6" t="s">
        <v>5270</v>
      </c>
      <c r="G714" s="6">
        <v>5</v>
      </c>
      <c r="H714" s="6" t="s">
        <v>58</v>
      </c>
      <c r="I714" s="6" t="s">
        <v>130</v>
      </c>
      <c r="J714" s="6">
        <v>105608</v>
      </c>
      <c r="K714" s="6">
        <v>4</v>
      </c>
      <c r="L714" s="7">
        <v>42248</v>
      </c>
      <c r="M714" s="7">
        <v>43830</v>
      </c>
      <c r="N714" s="6" t="s">
        <v>5271</v>
      </c>
      <c r="O714" s="8" t="s">
        <v>5273</v>
      </c>
      <c r="P714" s="9" t="s">
        <v>73</v>
      </c>
      <c r="Q714" s="10">
        <v>98</v>
      </c>
      <c r="R714" s="6">
        <v>5</v>
      </c>
      <c r="S714" s="6" t="s">
        <v>5274</v>
      </c>
      <c r="T714" s="6" t="s">
        <v>5275</v>
      </c>
      <c r="U714" s="6" t="s">
        <v>311</v>
      </c>
      <c r="V714" s="6" t="s">
        <v>473</v>
      </c>
      <c r="W714" s="6" t="s">
        <v>68</v>
      </c>
      <c r="X714" s="6">
        <v>2018</v>
      </c>
      <c r="Y714" s="6">
        <v>434168</v>
      </c>
      <c r="Z714" s="6" t="s">
        <v>127</v>
      </c>
      <c r="AA714" s="6">
        <v>336819</v>
      </c>
      <c r="AB714" s="6">
        <v>97349</v>
      </c>
      <c r="AC714" s="6" t="s">
        <v>69</v>
      </c>
      <c r="AD714" s="6" t="s">
        <v>5276</v>
      </c>
      <c r="AE714" s="6">
        <v>434168</v>
      </c>
      <c r="AF714" s="26" t="s">
        <v>165</v>
      </c>
      <c r="AG714" s="6">
        <v>33070392</v>
      </c>
      <c r="AH714" s="6">
        <v>2020</v>
      </c>
      <c r="AI714" s="6">
        <v>1</v>
      </c>
      <c r="AJ714" s="6" t="s">
        <v>5277</v>
      </c>
      <c r="AK714" s="6" t="s">
        <v>2523</v>
      </c>
      <c r="AL714" s="9" t="s">
        <v>62</v>
      </c>
      <c r="AM714" s="10">
        <v>98</v>
      </c>
      <c r="AN714" s="6" t="s">
        <v>5278</v>
      </c>
      <c r="AO714" s="9" t="s">
        <v>73</v>
      </c>
      <c r="AP714" s="10">
        <v>98</v>
      </c>
      <c r="AQ714" s="6" t="str">
        <f t="shared" si="23"/>
        <v>mf</v>
      </c>
      <c r="AR714" s="6">
        <v>0</v>
      </c>
      <c r="AS714" s="6">
        <v>0</v>
      </c>
      <c r="AT714" s="6">
        <v>1</v>
      </c>
      <c r="AU714" s="6">
        <v>1</v>
      </c>
      <c r="AV714" s="6">
        <v>1</v>
      </c>
      <c r="AW714" s="6">
        <v>0</v>
      </c>
      <c r="AX714" s="6">
        <v>0</v>
      </c>
      <c r="AY714" s="6">
        <v>0</v>
      </c>
      <c r="AZ714" s="6" t="s">
        <v>107</v>
      </c>
      <c r="BA714" s="6" t="s">
        <v>5279</v>
      </c>
    </row>
    <row r="715" spans="1:54" ht="15.75" customHeight="1">
      <c r="A715" s="6">
        <f t="shared" ca="1" si="22"/>
        <v>0.82354500391234997</v>
      </c>
      <c r="B715" s="6" t="s">
        <v>127</v>
      </c>
      <c r="C715" s="6">
        <v>9233782</v>
      </c>
      <c r="D715" s="7">
        <v>42795</v>
      </c>
      <c r="E715" s="6" t="s">
        <v>5280</v>
      </c>
      <c r="F715" s="6" t="s">
        <v>5281</v>
      </c>
      <c r="G715" s="6">
        <v>5</v>
      </c>
      <c r="H715" s="6" t="s">
        <v>58</v>
      </c>
      <c r="I715" s="6" t="s">
        <v>130</v>
      </c>
      <c r="J715" s="6">
        <v>100030</v>
      </c>
      <c r="K715" s="6">
        <v>5</v>
      </c>
      <c r="L715" s="7">
        <v>41358</v>
      </c>
      <c r="M715" s="7">
        <v>43708</v>
      </c>
      <c r="N715" s="6" t="s">
        <v>5282</v>
      </c>
      <c r="O715" s="8" t="s">
        <v>5284</v>
      </c>
      <c r="P715" s="9" t="s">
        <v>73</v>
      </c>
      <c r="Q715" s="10">
        <v>97</v>
      </c>
      <c r="R715" s="6">
        <v>4</v>
      </c>
      <c r="S715" s="6" t="s">
        <v>444</v>
      </c>
      <c r="T715" s="6" t="s">
        <v>445</v>
      </c>
      <c r="U715" s="6" t="s">
        <v>149</v>
      </c>
      <c r="V715" s="6" t="s">
        <v>67</v>
      </c>
      <c r="W715" s="6" t="s">
        <v>68</v>
      </c>
      <c r="X715" s="6">
        <v>2017</v>
      </c>
      <c r="Y715" s="6">
        <v>2449732</v>
      </c>
      <c r="Z715" s="6" t="s">
        <v>127</v>
      </c>
      <c r="AA715" s="6">
        <v>2187017</v>
      </c>
      <c r="AB715" s="6">
        <v>262715</v>
      </c>
      <c r="AC715" s="6" t="s">
        <v>69</v>
      </c>
      <c r="AD715" s="6" t="s">
        <v>5285</v>
      </c>
      <c r="AE715" s="6">
        <v>2449732</v>
      </c>
      <c r="AF715" s="26" t="s">
        <v>165</v>
      </c>
      <c r="AG715" s="6">
        <v>33858234</v>
      </c>
      <c r="AH715" s="6">
        <v>2021</v>
      </c>
      <c r="AI715" s="6">
        <v>1</v>
      </c>
      <c r="AJ715" s="6" t="s">
        <v>5286</v>
      </c>
      <c r="AK715" s="6" t="s">
        <v>5287</v>
      </c>
      <c r="AL715" s="9" t="s">
        <v>73</v>
      </c>
      <c r="AM715" s="10">
        <v>98</v>
      </c>
      <c r="AN715" s="6" t="s">
        <v>2998</v>
      </c>
      <c r="AO715" s="9" t="s">
        <v>73</v>
      </c>
      <c r="AP715" s="10">
        <v>97</v>
      </c>
      <c r="AQ715" s="6" t="str">
        <f t="shared" si="23"/>
        <v>ff</v>
      </c>
      <c r="AR715" s="6">
        <v>0</v>
      </c>
      <c r="AS715" s="6">
        <v>0</v>
      </c>
      <c r="AT715" s="6">
        <v>1</v>
      </c>
      <c r="AU715" s="6">
        <v>1</v>
      </c>
      <c r="AV715" s="6">
        <v>0</v>
      </c>
      <c r="AW715" s="6">
        <v>0</v>
      </c>
      <c r="AX715" s="6">
        <v>0</v>
      </c>
      <c r="AY715" s="6">
        <v>0</v>
      </c>
      <c r="AZ715" s="6" t="s">
        <v>107</v>
      </c>
      <c r="BA715" s="6" t="s">
        <v>5288</v>
      </c>
    </row>
    <row r="716" spans="1:54" ht="15.75" customHeight="1">
      <c r="A716" s="6">
        <f t="shared" ca="1" si="22"/>
        <v>0.95960251746452163</v>
      </c>
      <c r="B716" s="6" t="s">
        <v>405</v>
      </c>
      <c r="C716" s="6">
        <v>9544915</v>
      </c>
      <c r="D716" s="7">
        <v>43334</v>
      </c>
      <c r="E716" s="6" t="s">
        <v>76</v>
      </c>
      <c r="F716" s="6" t="s">
        <v>5289</v>
      </c>
      <c r="G716" s="6">
        <v>5</v>
      </c>
      <c r="H716" s="6" t="s">
        <v>58</v>
      </c>
      <c r="I716" s="6" t="s">
        <v>407</v>
      </c>
      <c r="J716" s="6">
        <v>35207</v>
      </c>
      <c r="K716" s="6">
        <v>5</v>
      </c>
      <c r="L716" s="7">
        <v>41897</v>
      </c>
      <c r="M716" s="7">
        <v>44074</v>
      </c>
      <c r="N716" s="6" t="s">
        <v>5290</v>
      </c>
      <c r="O716" s="8" t="s">
        <v>5292</v>
      </c>
      <c r="P716" s="9" t="s">
        <v>73</v>
      </c>
      <c r="Q716" s="10">
        <v>98</v>
      </c>
      <c r="R716" s="6">
        <v>13</v>
      </c>
      <c r="S716" s="6" t="s">
        <v>5293</v>
      </c>
      <c r="T716" s="6" t="s">
        <v>217</v>
      </c>
      <c r="U716" s="6" t="s">
        <v>120</v>
      </c>
      <c r="V716" s="6" t="s">
        <v>473</v>
      </c>
      <c r="W716" s="6" t="s">
        <v>68</v>
      </c>
      <c r="X716" s="6">
        <v>2018</v>
      </c>
      <c r="Y716" s="6">
        <v>536836</v>
      </c>
      <c r="Z716" s="6" t="s">
        <v>405</v>
      </c>
      <c r="AA716" s="6">
        <v>368760</v>
      </c>
      <c r="AB716" s="6">
        <v>168076</v>
      </c>
      <c r="AC716" s="6" t="s">
        <v>69</v>
      </c>
      <c r="AD716" s="6" t="s">
        <v>5294</v>
      </c>
      <c r="AE716" s="6">
        <v>536836</v>
      </c>
      <c r="AF716" s="26" t="s">
        <v>165</v>
      </c>
      <c r="AG716" s="6">
        <v>37094488</v>
      </c>
      <c r="AH716" s="6">
        <v>2023</v>
      </c>
      <c r="AI716" s="6">
        <v>1</v>
      </c>
      <c r="AJ716" s="6" t="s">
        <v>4566</v>
      </c>
      <c r="AK716" s="6" t="s">
        <v>5295</v>
      </c>
      <c r="AL716" s="9" t="s">
        <v>62</v>
      </c>
      <c r="AM716" s="10">
        <v>99</v>
      </c>
      <c r="AN716" s="6" t="s">
        <v>5296</v>
      </c>
      <c r="AO716" s="9" t="s">
        <v>73</v>
      </c>
      <c r="AP716" s="10">
        <v>98</v>
      </c>
      <c r="AQ716" s="6" t="str">
        <f t="shared" si="23"/>
        <v>mf</v>
      </c>
      <c r="AR716" s="6">
        <v>0</v>
      </c>
      <c r="AS716" s="6">
        <v>0</v>
      </c>
      <c r="AT716" s="6">
        <v>1</v>
      </c>
      <c r="AU716" s="6">
        <v>1</v>
      </c>
      <c r="AV716" s="6">
        <v>0</v>
      </c>
      <c r="AW716" s="6">
        <v>0</v>
      </c>
      <c r="AX716" s="6">
        <v>0</v>
      </c>
      <c r="AY716" s="6">
        <v>0</v>
      </c>
      <c r="AZ716" s="6" t="s">
        <v>90</v>
      </c>
      <c r="BA716" s="6" t="s">
        <v>5297</v>
      </c>
    </row>
    <row r="717" spans="1:54" ht="15.75" customHeight="1">
      <c r="A717" s="6">
        <f t="shared" ca="1" si="22"/>
        <v>0.75264473773858942</v>
      </c>
      <c r="B717" s="6" t="s">
        <v>199</v>
      </c>
      <c r="C717" s="6">
        <v>9567800</v>
      </c>
      <c r="D717" s="7">
        <v>43083</v>
      </c>
      <c r="E717" s="6" t="s">
        <v>287</v>
      </c>
      <c r="F717" s="6" t="s">
        <v>5298</v>
      </c>
      <c r="G717" s="6">
        <v>7</v>
      </c>
      <c r="H717" s="6" t="s">
        <v>58</v>
      </c>
      <c r="I717" s="6" t="s">
        <v>149</v>
      </c>
      <c r="J717" s="6">
        <v>183869</v>
      </c>
      <c r="K717" s="6">
        <v>3</v>
      </c>
      <c r="L717" s="7">
        <v>42156</v>
      </c>
      <c r="M717" s="7">
        <v>43178</v>
      </c>
      <c r="N717" s="6" t="s">
        <v>703</v>
      </c>
      <c r="O717" s="8" t="s">
        <v>5300</v>
      </c>
      <c r="P717" s="9" t="s">
        <v>62</v>
      </c>
      <c r="Q717" s="10">
        <v>99</v>
      </c>
      <c r="R717" s="6">
        <v>5</v>
      </c>
      <c r="S717" s="6" t="s">
        <v>5301</v>
      </c>
      <c r="T717" s="6" t="s">
        <v>83</v>
      </c>
      <c r="U717" s="6" t="s">
        <v>84</v>
      </c>
      <c r="V717" s="6" t="s">
        <v>67</v>
      </c>
      <c r="W717" s="6" t="s">
        <v>68</v>
      </c>
      <c r="X717" s="6">
        <v>2018</v>
      </c>
      <c r="Y717" s="6">
        <v>292343</v>
      </c>
      <c r="Z717" s="6" t="s">
        <v>199</v>
      </c>
      <c r="AA717" s="6">
        <v>205875</v>
      </c>
      <c r="AB717" s="6">
        <v>86468</v>
      </c>
      <c r="AC717" s="6" t="s">
        <v>69</v>
      </c>
      <c r="AD717" s="6" t="s">
        <v>5302</v>
      </c>
      <c r="AE717" s="6">
        <v>292343</v>
      </c>
      <c r="AF717" s="6" t="s">
        <v>193</v>
      </c>
      <c r="AG717" s="6">
        <v>28490739</v>
      </c>
      <c r="AH717" s="6">
        <v>2017</v>
      </c>
      <c r="AI717" s="6">
        <v>1</v>
      </c>
      <c r="AJ717" s="6" t="s">
        <v>1882</v>
      </c>
      <c r="AK717" s="6" t="s">
        <v>5303</v>
      </c>
      <c r="AL717" s="9" t="s">
        <v>62</v>
      </c>
      <c r="AM717" s="10">
        <v>97</v>
      </c>
      <c r="AN717" s="6" t="s">
        <v>5304</v>
      </c>
      <c r="AO717" s="9" t="s">
        <v>62</v>
      </c>
      <c r="AP717" s="10">
        <v>99</v>
      </c>
      <c r="AQ717" s="6" t="str">
        <f t="shared" si="23"/>
        <v>mm</v>
      </c>
      <c r="AR717" s="6">
        <v>0</v>
      </c>
      <c r="AS717" s="6">
        <v>0</v>
      </c>
      <c r="AT717" s="6">
        <v>1</v>
      </c>
      <c r="AU717" s="6">
        <v>0</v>
      </c>
      <c r="AV717" s="6">
        <v>0</v>
      </c>
      <c r="AW717" s="6">
        <v>0</v>
      </c>
      <c r="AX717" s="6">
        <v>0</v>
      </c>
      <c r="AY717" s="6">
        <v>0</v>
      </c>
      <c r="AZ717" s="6" t="s">
        <v>197</v>
      </c>
      <c r="BA717" s="6" t="s">
        <v>5305</v>
      </c>
    </row>
    <row r="718" spans="1:54" ht="15.75" customHeight="1">
      <c r="A718" s="6">
        <f t="shared" ca="1" si="22"/>
        <v>0.20537207045263661</v>
      </c>
      <c r="B718" s="6" t="s">
        <v>624</v>
      </c>
      <c r="C718" s="6">
        <v>9248811</v>
      </c>
      <c r="D718" s="7">
        <v>42824</v>
      </c>
      <c r="E718" s="6" t="s">
        <v>5306</v>
      </c>
      <c r="F718" s="6" t="s">
        <v>5307</v>
      </c>
      <c r="G718" s="6">
        <v>5</v>
      </c>
      <c r="H718" s="6" t="s">
        <v>58</v>
      </c>
      <c r="I718" s="6" t="s">
        <v>626</v>
      </c>
      <c r="J718" s="6">
        <v>14434</v>
      </c>
      <c r="K718" s="6">
        <v>5</v>
      </c>
      <c r="L718" s="7">
        <v>41365</v>
      </c>
      <c r="M718" s="7">
        <v>43555</v>
      </c>
      <c r="N718" s="6" t="s">
        <v>5308</v>
      </c>
      <c r="O718" s="8" t="s">
        <v>398</v>
      </c>
      <c r="P718" s="9" t="s">
        <v>62</v>
      </c>
      <c r="Q718" s="10">
        <v>99</v>
      </c>
      <c r="R718" s="6">
        <v>27</v>
      </c>
      <c r="S718" s="6" t="s">
        <v>4190</v>
      </c>
      <c r="T718" s="6" t="s">
        <v>629</v>
      </c>
      <c r="U718" s="6" t="s">
        <v>630</v>
      </c>
      <c r="V718" s="6" t="s">
        <v>67</v>
      </c>
      <c r="W718" s="6" t="s">
        <v>68</v>
      </c>
      <c r="X718" s="6">
        <v>2017</v>
      </c>
      <c r="Y718" s="6">
        <v>335827</v>
      </c>
      <c r="Z718" s="6" t="s">
        <v>624</v>
      </c>
      <c r="AA718" s="6">
        <v>246171</v>
      </c>
      <c r="AB718" s="6">
        <v>94302</v>
      </c>
      <c r="AC718" s="6" t="s">
        <v>69</v>
      </c>
      <c r="AD718" s="6" t="s">
        <v>5310</v>
      </c>
      <c r="AE718" s="6">
        <v>335827</v>
      </c>
      <c r="AF718" s="26" t="s">
        <v>165</v>
      </c>
      <c r="AG718" s="6">
        <v>36068999</v>
      </c>
      <c r="AH718" s="6">
        <v>2023</v>
      </c>
      <c r="AI718" s="6">
        <v>1</v>
      </c>
      <c r="AJ718" s="6" t="s">
        <v>5311</v>
      </c>
      <c r="AK718" s="6" t="s">
        <v>5312</v>
      </c>
      <c r="AL718" s="9" t="s">
        <v>62</v>
      </c>
      <c r="AM718" s="10">
        <v>94</v>
      </c>
      <c r="AN718" s="6" t="s">
        <v>437</v>
      </c>
      <c r="AO718" s="9" t="s">
        <v>73</v>
      </c>
      <c r="AP718" s="10">
        <v>98</v>
      </c>
      <c r="AQ718" s="6" t="str">
        <f t="shared" si="23"/>
        <v>mf</v>
      </c>
      <c r="AR718" s="6">
        <v>0</v>
      </c>
      <c r="AS718" s="6">
        <v>0</v>
      </c>
      <c r="AT718" s="6">
        <v>1</v>
      </c>
      <c r="AU718" s="6">
        <v>1</v>
      </c>
      <c r="AV718" s="6">
        <v>0</v>
      </c>
      <c r="AW718" s="6">
        <v>0</v>
      </c>
      <c r="AX718" s="6">
        <v>0</v>
      </c>
      <c r="AY718" s="6">
        <v>0</v>
      </c>
      <c r="AZ718" s="6" t="s">
        <v>107</v>
      </c>
      <c r="BA718" s="6" t="s">
        <v>5313</v>
      </c>
    </row>
    <row r="719" spans="1:54" ht="15.75" customHeight="1">
      <c r="A719" s="6">
        <f t="shared" ca="1" si="22"/>
        <v>0.31766203739596333</v>
      </c>
      <c r="B719" s="6" t="s">
        <v>1143</v>
      </c>
      <c r="C719" s="6">
        <v>9548459</v>
      </c>
      <c r="D719" s="7">
        <v>43364</v>
      </c>
      <c r="E719" s="6" t="s">
        <v>76</v>
      </c>
      <c r="F719" s="6" t="s">
        <v>5314</v>
      </c>
      <c r="G719" s="6">
        <v>5</v>
      </c>
      <c r="H719" s="6" t="s">
        <v>58</v>
      </c>
      <c r="I719" s="6" t="s">
        <v>1145</v>
      </c>
      <c r="J719" s="6">
        <v>64700</v>
      </c>
      <c r="K719" s="6">
        <v>5</v>
      </c>
      <c r="L719" s="7">
        <v>41837</v>
      </c>
      <c r="M719" s="7">
        <v>44012</v>
      </c>
      <c r="N719" s="6" t="s">
        <v>3447</v>
      </c>
      <c r="O719" s="8" t="s">
        <v>356</v>
      </c>
      <c r="P719" s="9" t="s">
        <v>62</v>
      </c>
      <c r="Q719" s="10">
        <v>99</v>
      </c>
      <c r="R719" s="6">
        <v>4</v>
      </c>
      <c r="S719" s="6" t="s">
        <v>1512</v>
      </c>
      <c r="T719" s="6" t="s">
        <v>1513</v>
      </c>
      <c r="U719" s="6" t="s">
        <v>640</v>
      </c>
      <c r="V719" s="6" t="s">
        <v>67</v>
      </c>
      <c r="W719" s="6" t="s">
        <v>68</v>
      </c>
      <c r="X719" s="6">
        <v>2018</v>
      </c>
      <c r="Y719" s="6">
        <v>786456</v>
      </c>
      <c r="Z719" s="6" t="s">
        <v>624</v>
      </c>
      <c r="AA719" s="6">
        <v>32894</v>
      </c>
      <c r="AB719" s="6">
        <v>17106</v>
      </c>
      <c r="AC719" s="6" t="s">
        <v>69</v>
      </c>
      <c r="AD719" s="6" t="s">
        <v>5316</v>
      </c>
      <c r="AE719" s="6">
        <v>50000</v>
      </c>
      <c r="AF719" s="26" t="s">
        <v>165</v>
      </c>
      <c r="AG719" s="6">
        <v>36906051</v>
      </c>
      <c r="AH719" s="6">
        <v>2023</v>
      </c>
      <c r="AI719" s="6">
        <v>1</v>
      </c>
      <c r="AJ719" s="6" t="s">
        <v>5317</v>
      </c>
      <c r="AK719" s="6" t="s">
        <v>5318</v>
      </c>
      <c r="AL719" s="9" t="s">
        <v>73</v>
      </c>
      <c r="AM719" s="10">
        <v>98</v>
      </c>
      <c r="AN719" s="6" t="s">
        <v>576</v>
      </c>
      <c r="AO719" s="9" t="s">
        <v>73</v>
      </c>
      <c r="AP719" s="10">
        <v>98</v>
      </c>
      <c r="AQ719" s="6" t="str">
        <f t="shared" si="23"/>
        <v>ff</v>
      </c>
      <c r="AR719" s="6">
        <v>0</v>
      </c>
      <c r="AS719" s="6">
        <v>0</v>
      </c>
      <c r="AT719" s="6">
        <v>1</v>
      </c>
      <c r="AU719" s="6">
        <v>1</v>
      </c>
      <c r="AV719" s="6">
        <v>0</v>
      </c>
      <c r="AW719" s="6">
        <v>0</v>
      </c>
      <c r="AX719" s="6">
        <v>0</v>
      </c>
      <c r="AY719" s="6">
        <v>0</v>
      </c>
      <c r="AZ719" s="6" t="s">
        <v>107</v>
      </c>
      <c r="BA719" s="6" t="s">
        <v>5319</v>
      </c>
    </row>
    <row r="720" spans="1:54" ht="15.75" customHeight="1">
      <c r="A720" s="6">
        <f t="shared" ca="1" si="22"/>
        <v>0.60359362851268261</v>
      </c>
      <c r="B720" s="6" t="s">
        <v>1143</v>
      </c>
      <c r="C720" s="6">
        <v>9548459</v>
      </c>
      <c r="D720" s="7">
        <v>43364</v>
      </c>
      <c r="E720" s="6" t="s">
        <v>76</v>
      </c>
      <c r="F720" s="6" t="s">
        <v>5314</v>
      </c>
      <c r="G720" s="6">
        <v>5</v>
      </c>
      <c r="H720" s="6" t="s">
        <v>58</v>
      </c>
      <c r="I720" s="6" t="s">
        <v>1145</v>
      </c>
      <c r="J720" s="6">
        <v>64700</v>
      </c>
      <c r="K720" s="6">
        <v>5</v>
      </c>
      <c r="L720" s="7">
        <v>41837</v>
      </c>
      <c r="M720" s="7">
        <v>44012</v>
      </c>
      <c r="N720" s="6" t="s">
        <v>3447</v>
      </c>
      <c r="O720" s="8" t="s">
        <v>356</v>
      </c>
      <c r="P720" s="9" t="s">
        <v>62</v>
      </c>
      <c r="Q720" s="10">
        <v>99</v>
      </c>
      <c r="R720" s="6">
        <v>4</v>
      </c>
      <c r="S720" s="6" t="s">
        <v>1512</v>
      </c>
      <c r="T720" s="6" t="s">
        <v>1513</v>
      </c>
      <c r="U720" s="6" t="s">
        <v>640</v>
      </c>
      <c r="V720" s="6" t="s">
        <v>67</v>
      </c>
      <c r="W720" s="6" t="s">
        <v>68</v>
      </c>
      <c r="X720" s="6">
        <v>2018</v>
      </c>
      <c r="Y720" s="6">
        <v>786456</v>
      </c>
      <c r="Z720" s="6" t="s">
        <v>55</v>
      </c>
      <c r="AA720" s="6">
        <v>108625</v>
      </c>
      <c r="AB720" s="6">
        <v>16375</v>
      </c>
      <c r="AC720" s="6" t="s">
        <v>69</v>
      </c>
      <c r="AD720" s="6" t="s">
        <v>5316</v>
      </c>
      <c r="AE720" s="6">
        <v>125000</v>
      </c>
      <c r="AF720" s="26" t="s">
        <v>165</v>
      </c>
      <c r="AG720" s="6">
        <v>36906051</v>
      </c>
      <c r="AH720" s="6">
        <v>2023</v>
      </c>
      <c r="AI720" s="6">
        <v>1</v>
      </c>
      <c r="AJ720" s="6" t="s">
        <v>3783</v>
      </c>
      <c r="AK720" s="6" t="s">
        <v>5318</v>
      </c>
      <c r="AL720" s="9" t="s">
        <v>73</v>
      </c>
      <c r="AM720" s="10">
        <v>98</v>
      </c>
      <c r="AN720" s="6" t="s">
        <v>576</v>
      </c>
      <c r="AO720" s="9" t="s">
        <v>73</v>
      </c>
      <c r="AP720" s="10">
        <v>98</v>
      </c>
      <c r="AQ720" s="6" t="str">
        <f t="shared" si="23"/>
        <v>ff</v>
      </c>
      <c r="AR720" s="6">
        <v>0</v>
      </c>
      <c r="AS720" s="6">
        <v>0</v>
      </c>
      <c r="AT720" s="6">
        <v>1</v>
      </c>
      <c r="AU720" s="6">
        <v>1</v>
      </c>
      <c r="AV720" s="6">
        <v>1</v>
      </c>
      <c r="AW720" s="6">
        <v>0</v>
      </c>
      <c r="AX720" s="6">
        <v>0</v>
      </c>
      <c r="AY720" s="6">
        <v>0</v>
      </c>
      <c r="AZ720" s="6" t="s">
        <v>90</v>
      </c>
      <c r="BA720" s="6" t="s">
        <v>5320</v>
      </c>
    </row>
    <row r="721" spans="1:53" ht="15.75" customHeight="1">
      <c r="A721" s="6">
        <f t="shared" ca="1" si="22"/>
        <v>0.75105057303799105</v>
      </c>
      <c r="B721" s="6" t="s">
        <v>127</v>
      </c>
      <c r="C721" s="6">
        <v>9385005</v>
      </c>
      <c r="D721" s="7">
        <v>43054</v>
      </c>
      <c r="E721" s="6" t="s">
        <v>76</v>
      </c>
      <c r="F721" s="6" t="s">
        <v>5321</v>
      </c>
      <c r="G721" s="6">
        <v>5</v>
      </c>
      <c r="H721" s="6" t="s">
        <v>58</v>
      </c>
      <c r="I721" s="6" t="s">
        <v>130</v>
      </c>
      <c r="J721" s="6">
        <v>94607</v>
      </c>
      <c r="K721" s="6">
        <v>5</v>
      </c>
      <c r="L721" s="7">
        <v>41648</v>
      </c>
      <c r="M721" s="7">
        <v>43982</v>
      </c>
      <c r="N721" s="6" t="s">
        <v>4935</v>
      </c>
      <c r="O721" s="8" t="s">
        <v>5323</v>
      </c>
      <c r="P721" s="9" t="s">
        <v>62</v>
      </c>
      <c r="Q721" s="10">
        <v>100</v>
      </c>
      <c r="R721" s="6">
        <v>21</v>
      </c>
      <c r="S721" s="6" t="s">
        <v>2180</v>
      </c>
      <c r="T721" s="6" t="s">
        <v>1254</v>
      </c>
      <c r="U721" s="6" t="s">
        <v>630</v>
      </c>
      <c r="V721" s="6" t="s">
        <v>260</v>
      </c>
      <c r="W721" s="6" t="s">
        <v>68</v>
      </c>
      <c r="X721" s="6">
        <v>2018</v>
      </c>
      <c r="Y721" s="6">
        <v>460750</v>
      </c>
      <c r="Z721" s="6" t="s">
        <v>127</v>
      </c>
      <c r="AA721" s="6">
        <v>276750</v>
      </c>
      <c r="AB721" s="6">
        <v>184000</v>
      </c>
      <c r="AC721" s="6" t="s">
        <v>69</v>
      </c>
      <c r="AD721" s="6" t="s">
        <v>5324</v>
      </c>
      <c r="AE721" s="6">
        <v>460750</v>
      </c>
      <c r="AF721" s="6" t="s">
        <v>193</v>
      </c>
      <c r="AG721" s="6">
        <v>38538603</v>
      </c>
      <c r="AH721" s="6">
        <v>2024</v>
      </c>
      <c r="AI721" s="6">
        <v>1</v>
      </c>
      <c r="AJ721" s="6" t="s">
        <v>228</v>
      </c>
      <c r="AK721" s="6" t="s">
        <v>2698</v>
      </c>
      <c r="AL721" s="9" t="s">
        <v>73</v>
      </c>
      <c r="AM721" s="10">
        <v>98</v>
      </c>
      <c r="AN721" s="6" t="s">
        <v>5325</v>
      </c>
      <c r="AO721" s="9" t="s">
        <v>62</v>
      </c>
      <c r="AP721" s="10">
        <v>100</v>
      </c>
      <c r="AQ721" s="6" t="str">
        <f t="shared" si="23"/>
        <v>fm</v>
      </c>
      <c r="AR721" s="6">
        <v>0</v>
      </c>
      <c r="AS721" s="6">
        <v>0</v>
      </c>
      <c r="AT721" s="6">
        <v>1</v>
      </c>
      <c r="AU721" s="6">
        <v>0</v>
      </c>
      <c r="AV721" s="6">
        <v>0</v>
      </c>
      <c r="AW721" s="6">
        <v>0</v>
      </c>
      <c r="AX721" s="6">
        <v>0</v>
      </c>
      <c r="AY721" s="6">
        <v>0</v>
      </c>
      <c r="AZ721" s="6" t="s">
        <v>197</v>
      </c>
      <c r="BA721" s="6" t="s">
        <v>5326</v>
      </c>
    </row>
    <row r="722" spans="1:53" ht="15.75" customHeight="1">
      <c r="A722" s="6">
        <f t="shared" ca="1" si="22"/>
        <v>0.50870122418120922</v>
      </c>
      <c r="B722" s="6" t="s">
        <v>199</v>
      </c>
      <c r="C722" s="6">
        <v>9228950</v>
      </c>
      <c r="D722" s="7">
        <v>42786</v>
      </c>
      <c r="E722" s="6" t="s">
        <v>76</v>
      </c>
      <c r="F722" s="6" t="s">
        <v>5327</v>
      </c>
      <c r="G722" s="6">
        <v>5</v>
      </c>
      <c r="H722" s="6" t="s">
        <v>58</v>
      </c>
      <c r="I722" s="6" t="s">
        <v>149</v>
      </c>
      <c r="J722" s="6">
        <v>166172</v>
      </c>
      <c r="K722" s="6">
        <v>5</v>
      </c>
      <c r="L722" s="7">
        <v>41365</v>
      </c>
      <c r="M722" s="7">
        <v>43890</v>
      </c>
      <c r="N722" s="6" t="s">
        <v>987</v>
      </c>
      <c r="O722" s="8" t="s">
        <v>5329</v>
      </c>
      <c r="P722" s="9" t="s">
        <v>62</v>
      </c>
      <c r="Q722" s="10">
        <v>99</v>
      </c>
      <c r="R722" s="6">
        <v>7</v>
      </c>
      <c r="S722" s="6" t="s">
        <v>2152</v>
      </c>
      <c r="T722" s="6" t="s">
        <v>472</v>
      </c>
      <c r="U722" s="6" t="s">
        <v>311</v>
      </c>
      <c r="V722" s="6" t="s">
        <v>473</v>
      </c>
      <c r="W722" s="6" t="s">
        <v>68</v>
      </c>
      <c r="X722" s="6">
        <v>2017</v>
      </c>
      <c r="Y722" s="6">
        <v>368313</v>
      </c>
      <c r="Z722" s="6" t="s">
        <v>199</v>
      </c>
      <c r="AA722" s="6">
        <v>207500</v>
      </c>
      <c r="AB722" s="6">
        <v>160813</v>
      </c>
      <c r="AC722" s="6" t="s">
        <v>69</v>
      </c>
      <c r="AD722" s="6" t="s">
        <v>5330</v>
      </c>
      <c r="AE722" s="6">
        <v>368313</v>
      </c>
      <c r="AF722" s="26" t="s">
        <v>165</v>
      </c>
      <c r="AG722" s="6">
        <v>37060903</v>
      </c>
      <c r="AH722" s="6">
        <v>2023</v>
      </c>
      <c r="AI722" s="6">
        <v>1</v>
      </c>
      <c r="AJ722" s="6" t="s">
        <v>3331</v>
      </c>
      <c r="AK722" s="6" t="s">
        <v>5331</v>
      </c>
      <c r="AL722" s="9" t="s">
        <v>62</v>
      </c>
      <c r="AM722" s="10">
        <v>99</v>
      </c>
      <c r="AN722" s="6" t="s">
        <v>5332</v>
      </c>
      <c r="AO722" s="9" t="s">
        <v>62</v>
      </c>
      <c r="AP722" s="10">
        <v>99</v>
      </c>
      <c r="AQ722" s="6" t="str">
        <f t="shared" si="23"/>
        <v>mm</v>
      </c>
      <c r="AR722" s="6">
        <v>0</v>
      </c>
      <c r="AS722" s="6">
        <v>1</v>
      </c>
      <c r="AT722" s="6">
        <v>0</v>
      </c>
      <c r="AU722" s="6">
        <v>0</v>
      </c>
      <c r="AV722" s="6">
        <v>0</v>
      </c>
      <c r="AW722" s="6">
        <v>0</v>
      </c>
      <c r="AX722" s="6">
        <v>0</v>
      </c>
      <c r="AY722" s="6">
        <v>0</v>
      </c>
      <c r="AZ722" s="6" t="s">
        <v>197</v>
      </c>
      <c r="BA722" s="6" t="s">
        <v>5333</v>
      </c>
    </row>
    <row r="723" spans="1:53" ht="15.75" customHeight="1">
      <c r="A723" s="6">
        <f t="shared" ca="1" si="22"/>
        <v>0.78720543737791471</v>
      </c>
      <c r="B723" s="6" t="s">
        <v>405</v>
      </c>
      <c r="C723" s="6">
        <v>9476957</v>
      </c>
      <c r="D723" s="7">
        <v>43209</v>
      </c>
      <c r="E723" s="6" t="s">
        <v>76</v>
      </c>
      <c r="F723" s="6" t="s">
        <v>5334</v>
      </c>
      <c r="G723" s="6">
        <v>5</v>
      </c>
      <c r="H723" s="6" t="s">
        <v>58</v>
      </c>
      <c r="I723" s="6" t="s">
        <v>407</v>
      </c>
      <c r="J723" s="6">
        <v>37618</v>
      </c>
      <c r="K723" s="6">
        <v>14</v>
      </c>
      <c r="L723" s="7">
        <v>39569</v>
      </c>
      <c r="M723" s="7">
        <v>43738</v>
      </c>
      <c r="N723" s="6" t="s">
        <v>5335</v>
      </c>
      <c r="O723" s="8" t="s">
        <v>5336</v>
      </c>
      <c r="P723" s="9" t="s">
        <v>62</v>
      </c>
      <c r="Q723" s="10">
        <v>64</v>
      </c>
      <c r="R723" s="6">
        <v>26</v>
      </c>
      <c r="S723" s="6" t="s">
        <v>804</v>
      </c>
      <c r="T723" s="6" t="s">
        <v>805</v>
      </c>
      <c r="U723" s="6" t="s">
        <v>120</v>
      </c>
      <c r="V723" s="6" t="s">
        <v>67</v>
      </c>
      <c r="W723" s="6" t="s">
        <v>68</v>
      </c>
      <c r="X723" s="6">
        <v>2018</v>
      </c>
      <c r="Y723" s="6">
        <v>316656</v>
      </c>
      <c r="Z723" s="6" t="s">
        <v>405</v>
      </c>
      <c r="AA723" s="6">
        <v>200000</v>
      </c>
      <c r="AB723" s="6">
        <v>116656</v>
      </c>
      <c r="AC723" s="6" t="s">
        <v>69</v>
      </c>
      <c r="AD723" s="6" t="s">
        <v>5337</v>
      </c>
      <c r="AE723" s="6">
        <v>316656</v>
      </c>
      <c r="AF723" s="6" t="s">
        <v>193</v>
      </c>
      <c r="AG723" s="6">
        <v>33875802</v>
      </c>
      <c r="AH723" s="6">
        <v>2022</v>
      </c>
      <c r="AI723" s="6" t="s">
        <v>392</v>
      </c>
      <c r="AJ723" s="6" t="s">
        <v>5338</v>
      </c>
      <c r="AK723" s="6" t="s">
        <v>5339</v>
      </c>
      <c r="AL723" s="9" t="s">
        <v>62</v>
      </c>
      <c r="AM723" s="10">
        <v>64</v>
      </c>
      <c r="AN723" s="6" t="s">
        <v>842</v>
      </c>
      <c r="AO723" s="9" t="s">
        <v>62</v>
      </c>
      <c r="AP723" s="10">
        <v>99</v>
      </c>
      <c r="AQ723" s="6" t="str">
        <f t="shared" si="23"/>
        <v>mm</v>
      </c>
    </row>
    <row r="724" spans="1:53" ht="15.75" customHeight="1">
      <c r="A724" s="6">
        <f t="shared" ca="1" si="22"/>
        <v>0.75531198338651706</v>
      </c>
      <c r="B724" s="6" t="s">
        <v>254</v>
      </c>
      <c r="C724" s="6">
        <v>9424671</v>
      </c>
      <c r="D724" s="7">
        <v>43152</v>
      </c>
      <c r="E724" s="6" t="s">
        <v>56</v>
      </c>
      <c r="F724" s="6" t="s">
        <v>5340</v>
      </c>
      <c r="G724" s="6">
        <v>5</v>
      </c>
      <c r="H724" s="6" t="s">
        <v>58</v>
      </c>
      <c r="I724" s="6" t="s">
        <v>256</v>
      </c>
      <c r="J724" s="6">
        <v>111715</v>
      </c>
      <c r="K724" s="6">
        <v>4</v>
      </c>
      <c r="L724" s="7">
        <v>42064</v>
      </c>
      <c r="M724" s="7">
        <v>43524</v>
      </c>
      <c r="N724" s="6" t="s">
        <v>920</v>
      </c>
      <c r="O724" s="8" t="s">
        <v>5341</v>
      </c>
      <c r="P724" s="9" t="s">
        <v>62</v>
      </c>
      <c r="Q724" s="10">
        <v>99</v>
      </c>
      <c r="R724" s="6">
        <v>10</v>
      </c>
      <c r="S724" s="6" t="s">
        <v>216</v>
      </c>
      <c r="T724" s="6" t="s">
        <v>217</v>
      </c>
      <c r="U724" s="6" t="s">
        <v>120</v>
      </c>
      <c r="V724" s="6" t="s">
        <v>85</v>
      </c>
      <c r="W724" s="6" t="s">
        <v>68</v>
      </c>
      <c r="X724" s="6">
        <v>2018</v>
      </c>
      <c r="Y724" s="6">
        <v>301928</v>
      </c>
      <c r="Z724" s="6" t="s">
        <v>254</v>
      </c>
      <c r="AA724" s="6">
        <v>192500</v>
      </c>
      <c r="AB724" s="6">
        <v>109428</v>
      </c>
      <c r="AC724" s="6" t="s">
        <v>69</v>
      </c>
      <c r="AD724" s="6" t="s">
        <v>5342</v>
      </c>
      <c r="AE724" s="6">
        <v>301928</v>
      </c>
      <c r="AF724" s="6" t="s">
        <v>193</v>
      </c>
      <c r="AG724" s="6">
        <v>38332377</v>
      </c>
      <c r="AH724" s="6">
        <v>2024</v>
      </c>
      <c r="AI724" s="6">
        <v>0</v>
      </c>
      <c r="AJ724" s="6" t="s">
        <v>5343</v>
      </c>
      <c r="AK724" s="6" t="s">
        <v>5344</v>
      </c>
      <c r="AL724" s="9" t="s">
        <v>73</v>
      </c>
      <c r="AM724" s="10">
        <v>99</v>
      </c>
      <c r="AN724" s="6" t="s">
        <v>477</v>
      </c>
      <c r="AO724" s="9" t="s">
        <v>62</v>
      </c>
      <c r="AP724" s="10">
        <v>99</v>
      </c>
      <c r="AQ724" s="6" t="str">
        <f t="shared" si="23"/>
        <v>fm</v>
      </c>
    </row>
    <row r="725" spans="1:53" ht="15.75" customHeight="1">
      <c r="A725" s="6">
        <f t="shared" ca="1" si="22"/>
        <v>0.15803479526693254</v>
      </c>
      <c r="B725" s="6" t="s">
        <v>286</v>
      </c>
      <c r="C725" s="6">
        <v>9402043</v>
      </c>
      <c r="D725" s="7">
        <v>43108</v>
      </c>
      <c r="E725" s="6" t="s">
        <v>76</v>
      </c>
      <c r="F725" s="6" t="s">
        <v>5345</v>
      </c>
      <c r="G725" s="6">
        <v>5</v>
      </c>
      <c r="H725" s="6" t="s">
        <v>58</v>
      </c>
      <c r="I725" s="6" t="s">
        <v>289</v>
      </c>
      <c r="J725" s="6">
        <v>107159</v>
      </c>
      <c r="K725" s="6">
        <v>5</v>
      </c>
      <c r="L725" s="7">
        <v>41671</v>
      </c>
      <c r="M725" s="7">
        <v>43861</v>
      </c>
      <c r="N725" s="6" t="s">
        <v>497</v>
      </c>
      <c r="O725" s="8" t="s">
        <v>5347</v>
      </c>
      <c r="P725" s="9" t="s">
        <v>62</v>
      </c>
      <c r="Q725" s="10">
        <v>99</v>
      </c>
      <c r="R725" s="6">
        <v>1</v>
      </c>
      <c r="S725" s="6" t="s">
        <v>583</v>
      </c>
      <c r="T725" s="6" t="s">
        <v>584</v>
      </c>
      <c r="U725" s="6" t="s">
        <v>585</v>
      </c>
      <c r="V725" s="6" t="s">
        <v>67</v>
      </c>
      <c r="W725" s="6" t="s">
        <v>68</v>
      </c>
      <c r="X725" s="6">
        <v>2018</v>
      </c>
      <c r="Y725" s="6">
        <v>439768</v>
      </c>
      <c r="Z725" s="6" t="s">
        <v>286</v>
      </c>
      <c r="AA725" s="6">
        <v>278334</v>
      </c>
      <c r="AB725" s="6">
        <v>161434</v>
      </c>
      <c r="AC725" s="6" t="s">
        <v>69</v>
      </c>
      <c r="AD725" s="6" t="s">
        <v>5348</v>
      </c>
      <c r="AE725" s="6">
        <v>439768</v>
      </c>
      <c r="AF725" s="26" t="s">
        <v>165</v>
      </c>
      <c r="AG725" s="6">
        <v>33688053</v>
      </c>
      <c r="AH725" s="6">
        <v>2021</v>
      </c>
      <c r="AI725" s="6">
        <v>1</v>
      </c>
      <c r="AJ725" s="6" t="s">
        <v>152</v>
      </c>
      <c r="AK725" s="6" t="s">
        <v>5349</v>
      </c>
      <c r="AL725" s="9" t="s">
        <v>73</v>
      </c>
      <c r="AM725" s="10">
        <v>98</v>
      </c>
      <c r="AN725" s="6" t="s">
        <v>5332</v>
      </c>
      <c r="AO725" s="9" t="s">
        <v>62</v>
      </c>
      <c r="AP725" s="10">
        <v>99</v>
      </c>
      <c r="AQ725" s="6" t="str">
        <f t="shared" si="23"/>
        <v>fm</v>
      </c>
      <c r="AR725" s="6">
        <v>0</v>
      </c>
      <c r="AS725" s="6">
        <v>0</v>
      </c>
      <c r="AT725" s="6">
        <v>1</v>
      </c>
      <c r="AU725" s="6">
        <v>1</v>
      </c>
      <c r="AV725" s="6">
        <v>0</v>
      </c>
      <c r="AW725" s="6">
        <v>0</v>
      </c>
      <c r="AX725" s="6">
        <v>0</v>
      </c>
      <c r="AY725" s="6">
        <v>0</v>
      </c>
      <c r="AZ725" s="6" t="s">
        <v>197</v>
      </c>
      <c r="BA725" s="6" t="s">
        <v>5350</v>
      </c>
    </row>
    <row r="726" spans="1:53" ht="15.75" customHeight="1">
      <c r="A726" s="6">
        <f t="shared" ca="1" si="22"/>
        <v>0.33395247639121994</v>
      </c>
      <c r="B726" s="6" t="s">
        <v>199</v>
      </c>
      <c r="C726" s="6">
        <v>9544109</v>
      </c>
      <c r="D726" s="7">
        <v>43325</v>
      </c>
      <c r="E726" s="6" t="s">
        <v>993</v>
      </c>
      <c r="F726" s="6" t="s">
        <v>5351</v>
      </c>
      <c r="G726" s="6">
        <v>5</v>
      </c>
      <c r="H726" s="6" t="s">
        <v>58</v>
      </c>
      <c r="I726" s="6" t="s">
        <v>149</v>
      </c>
      <c r="J726" s="6">
        <v>203809</v>
      </c>
      <c r="K726" s="6">
        <v>3</v>
      </c>
      <c r="L726" s="7">
        <v>42614</v>
      </c>
      <c r="M726" s="7">
        <v>44074</v>
      </c>
      <c r="N726" s="6" t="s">
        <v>5352</v>
      </c>
      <c r="O726" s="8" t="s">
        <v>5347</v>
      </c>
      <c r="P726" s="9" t="s">
        <v>62</v>
      </c>
      <c r="Q726" s="10">
        <v>99</v>
      </c>
      <c r="R726" s="6">
        <v>6</v>
      </c>
      <c r="S726" s="6" t="s">
        <v>333</v>
      </c>
      <c r="T726" s="6" t="s">
        <v>334</v>
      </c>
      <c r="U726" s="6" t="s">
        <v>335</v>
      </c>
      <c r="V726" s="6" t="s">
        <v>296</v>
      </c>
      <c r="W726" s="6" t="s">
        <v>68</v>
      </c>
      <c r="X726" s="6">
        <v>2018</v>
      </c>
      <c r="Y726" s="6">
        <v>217388</v>
      </c>
      <c r="Z726" s="6" t="s">
        <v>199</v>
      </c>
      <c r="AA726" s="6">
        <v>140250</v>
      </c>
      <c r="AB726" s="6">
        <v>77138</v>
      </c>
      <c r="AC726" s="6" t="s">
        <v>69</v>
      </c>
      <c r="AD726" s="6" t="s">
        <v>5354</v>
      </c>
      <c r="AE726" s="6">
        <v>217388</v>
      </c>
      <c r="AF726" s="6" t="s">
        <v>165</v>
      </c>
      <c r="AG726" s="6">
        <v>37983126</v>
      </c>
      <c r="AH726" s="6">
        <v>2024</v>
      </c>
      <c r="AI726" s="6">
        <v>1</v>
      </c>
      <c r="AJ726" s="6" t="s">
        <v>5355</v>
      </c>
      <c r="AK726" s="6" t="s">
        <v>5356</v>
      </c>
      <c r="AL726" s="9" t="s">
        <v>73</v>
      </c>
      <c r="AM726" s="10">
        <v>98</v>
      </c>
      <c r="AN726" s="6" t="s">
        <v>5332</v>
      </c>
      <c r="AO726" s="9" t="s">
        <v>62</v>
      </c>
      <c r="AP726" s="10">
        <v>99</v>
      </c>
      <c r="AQ726" s="6" t="str">
        <f t="shared" si="23"/>
        <v>fm</v>
      </c>
      <c r="AR726" s="6">
        <v>0</v>
      </c>
      <c r="AS726" s="6">
        <v>0</v>
      </c>
      <c r="AT726" s="6">
        <v>1</v>
      </c>
      <c r="AU726" s="6">
        <v>1</v>
      </c>
      <c r="AV726" s="6">
        <v>1</v>
      </c>
      <c r="AW726" s="6">
        <v>0</v>
      </c>
      <c r="AX726" s="6">
        <v>0</v>
      </c>
      <c r="AY726" s="6">
        <v>0</v>
      </c>
      <c r="AZ726" s="6" t="s">
        <v>107</v>
      </c>
      <c r="BA726" s="6" t="s">
        <v>5357</v>
      </c>
    </row>
    <row r="727" spans="1:53" ht="15.75" customHeight="1">
      <c r="A727" s="6">
        <f t="shared" ca="1" si="22"/>
        <v>0.13319476146652764</v>
      </c>
      <c r="B727" s="6" t="s">
        <v>182</v>
      </c>
      <c r="C727" s="6">
        <v>9185308</v>
      </c>
      <c r="D727" s="7">
        <v>42746</v>
      </c>
      <c r="E727" s="6" t="s">
        <v>76</v>
      </c>
      <c r="F727" s="6" t="s">
        <v>5358</v>
      </c>
      <c r="G727" s="6">
        <v>5</v>
      </c>
      <c r="H727" s="6" t="s">
        <v>58</v>
      </c>
      <c r="I727" s="6" t="s">
        <v>185</v>
      </c>
      <c r="J727" s="6">
        <v>11723</v>
      </c>
      <c r="K727" s="6">
        <v>19</v>
      </c>
      <c r="L727" s="7">
        <v>34943</v>
      </c>
      <c r="M727" s="7">
        <v>43434</v>
      </c>
      <c r="N727" s="6" t="s">
        <v>3743</v>
      </c>
      <c r="O727" s="8" t="s">
        <v>5359</v>
      </c>
      <c r="P727" s="9" t="s">
        <v>73</v>
      </c>
      <c r="Q727" s="10">
        <v>60</v>
      </c>
      <c r="R727" s="6">
        <v>6</v>
      </c>
      <c r="S727" s="6" t="s">
        <v>333</v>
      </c>
      <c r="T727" s="6" t="s">
        <v>334</v>
      </c>
      <c r="U727" s="6" t="s">
        <v>335</v>
      </c>
      <c r="V727" s="6" t="s">
        <v>218</v>
      </c>
      <c r="W727" s="6" t="s">
        <v>68</v>
      </c>
      <c r="X727" s="6">
        <v>2017</v>
      </c>
      <c r="Y727" s="6">
        <v>386760</v>
      </c>
      <c r="Z727" s="6" t="s">
        <v>182</v>
      </c>
      <c r="AA727" s="6">
        <v>250000</v>
      </c>
      <c r="AB727" s="6">
        <v>136760</v>
      </c>
      <c r="AC727" s="6" t="s">
        <v>69</v>
      </c>
      <c r="AD727" s="6" t="s">
        <v>5360</v>
      </c>
      <c r="AE727" s="6">
        <v>386760</v>
      </c>
      <c r="AF727" s="6" t="s">
        <v>193</v>
      </c>
      <c r="AG727" s="6">
        <v>38222874</v>
      </c>
      <c r="AH727" s="6">
        <v>2023</v>
      </c>
      <c r="AI727" s="6" t="s">
        <v>392</v>
      </c>
      <c r="AJ727" s="6" t="s">
        <v>5361</v>
      </c>
      <c r="AK727" s="6" t="s">
        <v>5362</v>
      </c>
      <c r="AL727" s="9" t="s">
        <v>73</v>
      </c>
      <c r="AM727" s="10">
        <v>60</v>
      </c>
      <c r="AN727" s="6" t="s">
        <v>5363</v>
      </c>
      <c r="AO727" s="9" t="s">
        <v>62</v>
      </c>
      <c r="AP727" s="10">
        <v>78</v>
      </c>
      <c r="AQ727" s="6" t="str">
        <f t="shared" si="23"/>
        <v>fm</v>
      </c>
    </row>
    <row r="728" spans="1:53" ht="15.75" customHeight="1">
      <c r="A728" s="6">
        <f t="shared" ca="1" si="22"/>
        <v>0.52498402471072536</v>
      </c>
      <c r="B728" s="6" t="s">
        <v>92</v>
      </c>
      <c r="C728" s="6">
        <v>9211357</v>
      </c>
      <c r="D728" s="7">
        <v>42751</v>
      </c>
      <c r="E728" s="6" t="s">
        <v>5364</v>
      </c>
      <c r="F728" s="6" t="s">
        <v>5365</v>
      </c>
      <c r="G728" s="6">
        <v>5</v>
      </c>
      <c r="H728" s="6" t="s">
        <v>58</v>
      </c>
      <c r="I728" s="6" t="s">
        <v>95</v>
      </c>
      <c r="J728" s="6">
        <v>74925</v>
      </c>
      <c r="K728" s="6">
        <v>5</v>
      </c>
      <c r="L728" s="7">
        <v>41306</v>
      </c>
      <c r="M728" s="7">
        <v>43496</v>
      </c>
      <c r="N728" s="6" t="s">
        <v>5366</v>
      </c>
      <c r="O728" s="8" t="s">
        <v>5368</v>
      </c>
      <c r="P728" s="9" t="s">
        <v>62</v>
      </c>
      <c r="Q728" s="10">
        <v>99</v>
      </c>
      <c r="R728" s="6">
        <v>36</v>
      </c>
      <c r="S728" s="6" t="s">
        <v>795</v>
      </c>
      <c r="T728" s="6" t="s">
        <v>796</v>
      </c>
      <c r="U728" s="6" t="s">
        <v>149</v>
      </c>
      <c r="V728" s="6" t="s">
        <v>260</v>
      </c>
      <c r="W728" s="6" t="s">
        <v>68</v>
      </c>
      <c r="X728" s="6">
        <v>2017</v>
      </c>
      <c r="Y728" s="6">
        <v>405374</v>
      </c>
      <c r="Z728" s="6" t="s">
        <v>92</v>
      </c>
      <c r="AA728" s="6">
        <v>272289</v>
      </c>
      <c r="AB728" s="6">
        <v>133085</v>
      </c>
      <c r="AC728" s="6" t="s">
        <v>69</v>
      </c>
      <c r="AD728" s="6" t="s">
        <v>5369</v>
      </c>
      <c r="AE728" s="6">
        <v>405374</v>
      </c>
      <c r="AF728" s="6" t="s">
        <v>372</v>
      </c>
      <c r="AG728" s="6">
        <v>31223179</v>
      </c>
      <c r="AH728" s="6">
        <v>2019</v>
      </c>
      <c r="AI728" s="6">
        <v>1</v>
      </c>
      <c r="AJ728" s="6" t="s">
        <v>5370</v>
      </c>
      <c r="AK728" s="6" t="s">
        <v>576</v>
      </c>
      <c r="AL728" s="9" t="s">
        <v>73</v>
      </c>
      <c r="AM728" s="10">
        <v>98</v>
      </c>
      <c r="AN728" s="6" t="s">
        <v>5371</v>
      </c>
      <c r="AO728" s="9" t="s">
        <v>62</v>
      </c>
      <c r="AP728" s="10">
        <v>99</v>
      </c>
      <c r="AQ728" s="6" t="str">
        <f t="shared" si="23"/>
        <v>fm</v>
      </c>
      <c r="AR728" s="6">
        <v>0</v>
      </c>
      <c r="AS728" s="6">
        <v>0</v>
      </c>
      <c r="AT728" s="6">
        <v>1</v>
      </c>
      <c r="AU728" s="6">
        <v>1</v>
      </c>
      <c r="AV728" s="6">
        <v>0</v>
      </c>
      <c r="AW728" s="6">
        <v>0</v>
      </c>
      <c r="AX728" s="6">
        <v>0</v>
      </c>
      <c r="AY728" s="6">
        <v>0</v>
      </c>
      <c r="AZ728" s="6" t="s">
        <v>90</v>
      </c>
      <c r="BA728" s="6" t="s">
        <v>5372</v>
      </c>
    </row>
    <row r="729" spans="1:53" ht="15.75" customHeight="1">
      <c r="A729" s="6">
        <f t="shared" ca="1" si="22"/>
        <v>0.1363481377802862</v>
      </c>
      <c r="B729" s="6" t="s">
        <v>303</v>
      </c>
      <c r="C729" s="6">
        <v>9336286</v>
      </c>
      <c r="D729" s="7">
        <v>42962</v>
      </c>
      <c r="E729" s="6" t="s">
        <v>56</v>
      </c>
      <c r="F729" s="6" t="s">
        <v>5373</v>
      </c>
      <c r="G729" s="6">
        <v>5</v>
      </c>
      <c r="H729" s="6" t="s">
        <v>58</v>
      </c>
      <c r="I729" s="6" t="s">
        <v>305</v>
      </c>
      <c r="J729" s="6">
        <v>68429</v>
      </c>
      <c r="K729" s="6">
        <v>13</v>
      </c>
      <c r="L729" s="7">
        <v>38473</v>
      </c>
      <c r="M729" s="7">
        <v>43364</v>
      </c>
      <c r="N729" s="6" t="s">
        <v>2791</v>
      </c>
      <c r="O729" s="8" t="s">
        <v>5374</v>
      </c>
      <c r="P729" s="9" t="s">
        <v>116</v>
      </c>
      <c r="Q729" s="9" t="s">
        <v>116</v>
      </c>
      <c r="R729" s="6">
        <v>2</v>
      </c>
      <c r="S729" s="6" t="s">
        <v>309</v>
      </c>
      <c r="T729" s="6" t="s">
        <v>310</v>
      </c>
      <c r="U729" s="6" t="s">
        <v>311</v>
      </c>
      <c r="V729" s="6" t="s">
        <v>67</v>
      </c>
      <c r="W729" s="6" t="s">
        <v>68</v>
      </c>
      <c r="X729" s="6">
        <v>2017</v>
      </c>
      <c r="Y729" s="6">
        <v>581722</v>
      </c>
      <c r="Z729" s="6" t="s">
        <v>303</v>
      </c>
      <c r="AA729" s="6">
        <v>347297</v>
      </c>
      <c r="AB729" s="6">
        <v>234425</v>
      </c>
      <c r="AC729" s="6" t="s">
        <v>69</v>
      </c>
      <c r="AD729" s="6" t="s">
        <v>5375</v>
      </c>
      <c r="AE729" s="6">
        <v>581722</v>
      </c>
      <c r="AF729" s="6" t="s">
        <v>193</v>
      </c>
      <c r="AG729" s="6">
        <v>39009411</v>
      </c>
      <c r="AH729" s="6">
        <v>2024</v>
      </c>
      <c r="AI729" s="6">
        <v>0</v>
      </c>
      <c r="AJ729" s="6" t="s">
        <v>5376</v>
      </c>
      <c r="AK729" s="6" t="s">
        <v>2530</v>
      </c>
      <c r="AL729" s="9" t="s">
        <v>73</v>
      </c>
      <c r="AM729" s="10">
        <v>98</v>
      </c>
      <c r="AN729" s="6" t="s">
        <v>5377</v>
      </c>
      <c r="AO729" s="9" t="s">
        <v>73</v>
      </c>
      <c r="AP729" s="10">
        <v>100</v>
      </c>
      <c r="AQ729" s="6" t="str">
        <f t="shared" si="23"/>
        <v>ff</v>
      </c>
      <c r="BA729" s="6" t="s">
        <v>5378</v>
      </c>
    </row>
    <row r="730" spans="1:53" ht="15.75" customHeight="1">
      <c r="A730" s="6">
        <f t="shared" ca="1" si="22"/>
        <v>0.61405382366296624</v>
      </c>
      <c r="B730" s="6" t="s">
        <v>127</v>
      </c>
      <c r="C730" s="6">
        <v>9335448</v>
      </c>
      <c r="D730" s="7">
        <v>42964</v>
      </c>
      <c r="E730" s="6" t="s">
        <v>76</v>
      </c>
      <c r="F730" s="6" t="s">
        <v>5379</v>
      </c>
      <c r="G730" s="6">
        <v>5</v>
      </c>
      <c r="H730" s="6" t="s">
        <v>58</v>
      </c>
      <c r="I730" s="6" t="s">
        <v>130</v>
      </c>
      <c r="J730" s="6">
        <v>100900</v>
      </c>
      <c r="K730" s="6">
        <v>5</v>
      </c>
      <c r="L730" s="7">
        <v>41536</v>
      </c>
      <c r="M730" s="7">
        <v>44043</v>
      </c>
      <c r="N730" s="6" t="s">
        <v>5380</v>
      </c>
      <c r="O730" s="8" t="s">
        <v>5382</v>
      </c>
      <c r="P730" s="9" t="s">
        <v>62</v>
      </c>
      <c r="Q730" s="10">
        <v>99</v>
      </c>
      <c r="R730" s="6">
        <v>16</v>
      </c>
      <c r="S730" s="6" t="s">
        <v>1363</v>
      </c>
      <c r="T730" s="6" t="s">
        <v>1364</v>
      </c>
      <c r="U730" s="6" t="s">
        <v>149</v>
      </c>
      <c r="V730" s="6" t="s">
        <v>67</v>
      </c>
      <c r="W730" s="6" t="s">
        <v>68</v>
      </c>
      <c r="X730" s="6">
        <v>2017</v>
      </c>
      <c r="Y730" s="6">
        <v>1006569</v>
      </c>
      <c r="Z730" s="6" t="s">
        <v>127</v>
      </c>
      <c r="AA730" s="6">
        <v>696906</v>
      </c>
      <c r="AB730" s="6">
        <v>309663</v>
      </c>
      <c r="AC730" s="6" t="s">
        <v>69</v>
      </c>
      <c r="AD730" s="6" t="s">
        <v>5383</v>
      </c>
      <c r="AE730" s="6">
        <v>1006569</v>
      </c>
      <c r="AF730" s="26" t="s">
        <v>165</v>
      </c>
      <c r="AG730" s="6">
        <v>36372570</v>
      </c>
      <c r="AH730" s="6">
        <v>2023</v>
      </c>
      <c r="AI730" s="6">
        <v>1</v>
      </c>
      <c r="AJ730" s="6" t="s">
        <v>2992</v>
      </c>
      <c r="AK730" s="6" t="s">
        <v>2254</v>
      </c>
      <c r="AL730" s="9" t="s">
        <v>73</v>
      </c>
      <c r="AM730" s="10">
        <v>97</v>
      </c>
      <c r="AN730" s="6" t="s">
        <v>3584</v>
      </c>
      <c r="AO730" s="9" t="s">
        <v>62</v>
      </c>
      <c r="AP730" s="10">
        <v>98</v>
      </c>
      <c r="AQ730" s="6" t="str">
        <f t="shared" si="23"/>
        <v>fm</v>
      </c>
      <c r="AR730" s="6">
        <v>0</v>
      </c>
      <c r="AS730" s="6">
        <v>0</v>
      </c>
      <c r="AT730" s="6">
        <v>1</v>
      </c>
      <c r="AU730" s="6">
        <v>1</v>
      </c>
      <c r="AV730" s="6">
        <v>0</v>
      </c>
      <c r="AW730" s="6">
        <v>0</v>
      </c>
      <c r="AX730" s="6">
        <v>0</v>
      </c>
      <c r="AY730" s="6">
        <v>0</v>
      </c>
      <c r="AZ730" s="6" t="s">
        <v>107</v>
      </c>
      <c r="BA730" s="6" t="s">
        <v>5384</v>
      </c>
    </row>
    <row r="731" spans="1:53" ht="15.75" customHeight="1">
      <c r="A731" s="6">
        <f t="shared" ca="1" si="22"/>
        <v>0.53828001330098085</v>
      </c>
      <c r="B731" s="6" t="s">
        <v>241</v>
      </c>
      <c r="C731" s="6">
        <v>9649144</v>
      </c>
      <c r="D731" s="7">
        <v>43299</v>
      </c>
      <c r="E731" s="6" t="s">
        <v>56</v>
      </c>
      <c r="F731" s="6" t="s">
        <v>5385</v>
      </c>
      <c r="G731" s="6">
        <v>5</v>
      </c>
      <c r="H731" s="6" t="s">
        <v>58</v>
      </c>
      <c r="I731" s="6" t="s">
        <v>243</v>
      </c>
      <c r="J731" s="6">
        <v>119867</v>
      </c>
      <c r="K731" s="6">
        <v>5</v>
      </c>
      <c r="L731" s="7">
        <v>41883</v>
      </c>
      <c r="M731" s="7">
        <v>44742</v>
      </c>
      <c r="N731" s="6" t="s">
        <v>201</v>
      </c>
      <c r="O731" s="8" t="s">
        <v>5387</v>
      </c>
      <c r="P731" s="9" t="s">
        <v>73</v>
      </c>
      <c r="Q731" s="10">
        <v>100</v>
      </c>
      <c r="R731" s="6">
        <v>8</v>
      </c>
      <c r="S731" s="6" t="s">
        <v>2448</v>
      </c>
      <c r="T731" s="6" t="s">
        <v>472</v>
      </c>
      <c r="U731" s="6" t="s">
        <v>311</v>
      </c>
      <c r="V731" s="6" t="s">
        <v>473</v>
      </c>
      <c r="W731" s="6" t="s">
        <v>68</v>
      </c>
      <c r="X731" s="6">
        <v>2018</v>
      </c>
      <c r="Y731" s="6">
        <v>435000</v>
      </c>
      <c r="Z731" s="6" t="s">
        <v>241</v>
      </c>
      <c r="AA731" s="6">
        <v>250000</v>
      </c>
      <c r="AB731" s="6">
        <v>185000</v>
      </c>
      <c r="AC731" s="6" t="s">
        <v>69</v>
      </c>
      <c r="AD731" s="6" t="s">
        <v>5388</v>
      </c>
      <c r="AE731" s="6">
        <v>435000</v>
      </c>
      <c r="AF731" s="26" t="s">
        <v>165</v>
      </c>
      <c r="AG731" s="6">
        <v>34526347</v>
      </c>
      <c r="AH731" s="6">
        <v>2021</v>
      </c>
      <c r="AI731" s="6">
        <v>1</v>
      </c>
      <c r="AJ731" s="6" t="s">
        <v>5389</v>
      </c>
      <c r="AK731" s="6" t="s">
        <v>5390</v>
      </c>
      <c r="AL731" s="9" t="s">
        <v>73</v>
      </c>
      <c r="AM731" s="10">
        <v>99</v>
      </c>
      <c r="AN731" s="6" t="s">
        <v>5391</v>
      </c>
      <c r="AO731" s="9" t="s">
        <v>73</v>
      </c>
      <c r="AP731" s="10">
        <v>100</v>
      </c>
      <c r="AQ731" s="6" t="str">
        <f t="shared" si="23"/>
        <v>ff</v>
      </c>
      <c r="AR731" s="6">
        <v>0</v>
      </c>
      <c r="AS731" s="6">
        <v>0</v>
      </c>
      <c r="AT731" s="6">
        <v>1</v>
      </c>
      <c r="AU731" s="6">
        <v>1</v>
      </c>
      <c r="AV731" s="6">
        <v>0</v>
      </c>
      <c r="AW731" s="6">
        <v>0</v>
      </c>
      <c r="AX731" s="6">
        <v>0</v>
      </c>
      <c r="AY731" s="6">
        <v>0</v>
      </c>
      <c r="AZ731" s="6" t="s">
        <v>107</v>
      </c>
      <c r="BA731" s="6" t="s">
        <v>5392</v>
      </c>
    </row>
    <row r="732" spans="1:53" ht="15.75" customHeight="1">
      <c r="A732" s="6">
        <f t="shared" ca="1" si="22"/>
        <v>0.70708491338535306</v>
      </c>
      <c r="B732" s="6" t="s">
        <v>127</v>
      </c>
      <c r="C732" s="6">
        <v>9270076</v>
      </c>
      <c r="D732" s="7">
        <v>42802</v>
      </c>
      <c r="E732" s="6" t="s">
        <v>5393</v>
      </c>
      <c r="F732" s="6" t="s">
        <v>5394</v>
      </c>
      <c r="G732" s="6">
        <v>5</v>
      </c>
      <c r="H732" s="6" t="s">
        <v>58</v>
      </c>
      <c r="I732" s="6" t="s">
        <v>130</v>
      </c>
      <c r="J732" s="6">
        <v>99578</v>
      </c>
      <c r="K732" s="6">
        <v>5</v>
      </c>
      <c r="L732" s="7">
        <v>41338</v>
      </c>
      <c r="M732" s="7">
        <v>43524</v>
      </c>
      <c r="N732" s="6" t="s">
        <v>5395</v>
      </c>
      <c r="O732" s="8" t="s">
        <v>1767</v>
      </c>
      <c r="P732" s="9" t="s">
        <v>62</v>
      </c>
      <c r="Q732" s="10">
        <v>99</v>
      </c>
      <c r="R732" s="6">
        <v>25</v>
      </c>
      <c r="S732" s="6" t="s">
        <v>666</v>
      </c>
      <c r="T732" s="6" t="s">
        <v>119</v>
      </c>
      <c r="U732" s="6" t="s">
        <v>120</v>
      </c>
      <c r="V732" s="6" t="s">
        <v>667</v>
      </c>
      <c r="W732" s="6" t="s">
        <v>68</v>
      </c>
      <c r="X732" s="6">
        <v>2017</v>
      </c>
      <c r="Y732" s="6">
        <v>523357</v>
      </c>
      <c r="Z732" s="6" t="s">
        <v>127</v>
      </c>
      <c r="AA732" s="6">
        <v>373363</v>
      </c>
      <c r="AB732" s="6">
        <v>149994</v>
      </c>
      <c r="AC732" s="6" t="s">
        <v>69</v>
      </c>
      <c r="AD732" s="6" t="s">
        <v>5396</v>
      </c>
      <c r="AE732" s="6">
        <v>523357</v>
      </c>
      <c r="AF732" s="6" t="s">
        <v>193</v>
      </c>
      <c r="AG732" s="6">
        <v>39028640</v>
      </c>
      <c r="AH732" s="6">
        <v>2024</v>
      </c>
      <c r="AI732" s="6">
        <v>0</v>
      </c>
      <c r="AJ732" s="6" t="s">
        <v>5397</v>
      </c>
      <c r="AK732" s="6" t="s">
        <v>5398</v>
      </c>
      <c r="AL732" s="9" t="s">
        <v>62</v>
      </c>
      <c r="AM732" s="10">
        <v>64</v>
      </c>
      <c r="AN732" s="6" t="s">
        <v>3784</v>
      </c>
      <c r="AO732" s="9" t="s">
        <v>62</v>
      </c>
      <c r="AP732" s="10">
        <v>99</v>
      </c>
      <c r="AQ732" s="6" t="str">
        <f t="shared" si="23"/>
        <v>mm</v>
      </c>
    </row>
    <row r="733" spans="1:53" ht="15.75" customHeight="1">
      <c r="A733" s="6">
        <f t="shared" ca="1" si="22"/>
        <v>0.36667326098620112</v>
      </c>
      <c r="B733" s="6" t="s">
        <v>254</v>
      </c>
      <c r="C733" s="6">
        <v>9536024</v>
      </c>
      <c r="D733" s="7">
        <v>43300</v>
      </c>
      <c r="E733" s="6" t="s">
        <v>56</v>
      </c>
      <c r="F733" s="6" t="s">
        <v>5399</v>
      </c>
      <c r="G733" s="6">
        <v>5</v>
      </c>
      <c r="H733" s="6" t="s">
        <v>58</v>
      </c>
      <c r="I733" s="6" t="s">
        <v>256</v>
      </c>
      <c r="J733" s="6">
        <v>115927</v>
      </c>
      <c r="K733" s="6">
        <v>4</v>
      </c>
      <c r="L733" s="7">
        <v>42217</v>
      </c>
      <c r="M733" s="7">
        <v>44043</v>
      </c>
      <c r="N733" s="6" t="s">
        <v>1057</v>
      </c>
      <c r="O733" s="8" t="s">
        <v>5400</v>
      </c>
      <c r="P733" s="9" t="s">
        <v>73</v>
      </c>
      <c r="Q733" s="10">
        <v>99</v>
      </c>
      <c r="R733" s="6">
        <v>5</v>
      </c>
      <c r="S733" s="6" t="s">
        <v>1853</v>
      </c>
      <c r="T733" s="6" t="s">
        <v>83</v>
      </c>
      <c r="U733" s="6" t="s">
        <v>84</v>
      </c>
      <c r="V733" s="6" t="s">
        <v>85</v>
      </c>
      <c r="W733" s="6" t="s">
        <v>68</v>
      </c>
      <c r="X733" s="6">
        <v>2018</v>
      </c>
      <c r="Y733" s="6">
        <v>290271</v>
      </c>
      <c r="Z733" s="6" t="s">
        <v>254</v>
      </c>
      <c r="AA733" s="6">
        <v>231486</v>
      </c>
      <c r="AB733" s="6">
        <v>58785</v>
      </c>
      <c r="AC733" s="6" t="s">
        <v>69</v>
      </c>
      <c r="AD733" s="6" t="s">
        <v>5401</v>
      </c>
      <c r="AE733" s="6">
        <v>290271</v>
      </c>
      <c r="AF733" s="6" t="s">
        <v>193</v>
      </c>
      <c r="AG733" s="6">
        <v>33805806</v>
      </c>
      <c r="AH733" s="6">
        <v>2021</v>
      </c>
      <c r="AI733" s="6">
        <v>0</v>
      </c>
      <c r="AJ733" s="6" t="s">
        <v>5402</v>
      </c>
      <c r="AK733" s="6" t="s">
        <v>5403</v>
      </c>
      <c r="AL733" s="9" t="s">
        <v>73</v>
      </c>
      <c r="AM733" s="10">
        <v>98</v>
      </c>
      <c r="AN733" s="6" t="s">
        <v>5404</v>
      </c>
      <c r="AO733" s="9" t="s">
        <v>73</v>
      </c>
      <c r="AP733" s="10">
        <v>99</v>
      </c>
      <c r="AQ733" s="6" t="str">
        <f t="shared" si="23"/>
        <v>ff</v>
      </c>
    </row>
    <row r="734" spans="1:53" ht="15.75" customHeight="1">
      <c r="A734" s="6">
        <f t="shared" ca="1" si="22"/>
        <v>2.4831526051047548E-2</v>
      </c>
      <c r="B734" s="6" t="s">
        <v>687</v>
      </c>
      <c r="C734" s="6">
        <v>9416975</v>
      </c>
      <c r="D734" s="7">
        <v>43157</v>
      </c>
      <c r="E734" s="6" t="s">
        <v>76</v>
      </c>
      <c r="F734" s="6" t="s">
        <v>5405</v>
      </c>
      <c r="G734" s="6">
        <v>5</v>
      </c>
      <c r="H734" s="6" t="s">
        <v>58</v>
      </c>
      <c r="I734" s="6" t="s">
        <v>689</v>
      </c>
      <c r="J734" s="6">
        <v>194</v>
      </c>
      <c r="K734" s="6">
        <v>34</v>
      </c>
      <c r="L734" s="7">
        <v>30317</v>
      </c>
      <c r="M734" s="7">
        <v>43890</v>
      </c>
      <c r="N734" s="6" t="s">
        <v>854</v>
      </c>
      <c r="O734" s="8" t="s">
        <v>202</v>
      </c>
      <c r="P734" s="9" t="s">
        <v>62</v>
      </c>
      <c r="Q734" s="10">
        <v>99</v>
      </c>
      <c r="R734" s="6">
        <v>8</v>
      </c>
      <c r="S734" s="6" t="s">
        <v>857</v>
      </c>
      <c r="T734" s="6" t="s">
        <v>472</v>
      </c>
      <c r="U734" s="6" t="s">
        <v>311</v>
      </c>
      <c r="V734" s="6" t="s">
        <v>473</v>
      </c>
      <c r="W734" s="6" t="s">
        <v>68</v>
      </c>
      <c r="X734" s="6">
        <v>2018</v>
      </c>
      <c r="Y734" s="6">
        <v>386557</v>
      </c>
      <c r="Z734" s="6" t="s">
        <v>687</v>
      </c>
      <c r="AA734" s="6">
        <v>260629</v>
      </c>
      <c r="AB734" s="6">
        <v>125928</v>
      </c>
      <c r="AC734" s="6" t="s">
        <v>69</v>
      </c>
      <c r="AD734" s="6" t="s">
        <v>5407</v>
      </c>
      <c r="AE734" s="6">
        <v>386557</v>
      </c>
      <c r="AF734" s="26" t="s">
        <v>165</v>
      </c>
      <c r="AG734" s="6">
        <v>32836020</v>
      </c>
      <c r="AH734" s="6">
        <v>2020</v>
      </c>
      <c r="AI734" s="6">
        <v>1</v>
      </c>
      <c r="AJ734" s="6" t="s">
        <v>693</v>
      </c>
      <c r="AK734" s="6" t="s">
        <v>210</v>
      </c>
      <c r="AL734" s="9" t="s">
        <v>62</v>
      </c>
      <c r="AM734" s="10">
        <v>99</v>
      </c>
      <c r="AN734" s="6" t="s">
        <v>5408</v>
      </c>
      <c r="AO734" s="9" t="s">
        <v>62</v>
      </c>
      <c r="AP734" s="10">
        <v>100</v>
      </c>
      <c r="AQ734" s="6" t="str">
        <f t="shared" si="23"/>
        <v>mm</v>
      </c>
      <c r="AR734" s="6">
        <v>0</v>
      </c>
      <c r="AS734" s="6">
        <v>0</v>
      </c>
      <c r="AT734" s="6">
        <v>0</v>
      </c>
      <c r="AU734" s="6">
        <v>0</v>
      </c>
      <c r="AV734" s="6">
        <v>0</v>
      </c>
      <c r="AW734" s="6">
        <v>0</v>
      </c>
      <c r="AX734" s="6">
        <v>0</v>
      </c>
      <c r="AY734" s="6">
        <v>1</v>
      </c>
      <c r="AZ734" s="6" t="s">
        <v>197</v>
      </c>
      <c r="BA734" s="6" t="s">
        <v>5409</v>
      </c>
    </row>
    <row r="735" spans="1:53" ht="15.75" customHeight="1">
      <c r="A735" s="6">
        <f t="shared" ca="1" si="22"/>
        <v>0.82739691232692048</v>
      </c>
      <c r="B735" s="6" t="s">
        <v>286</v>
      </c>
      <c r="C735" s="6">
        <v>9506647</v>
      </c>
      <c r="D735" s="7">
        <v>43265</v>
      </c>
      <c r="E735" s="6" t="s">
        <v>5003</v>
      </c>
      <c r="F735" s="6" t="s">
        <v>5410</v>
      </c>
      <c r="G735" s="6">
        <v>5</v>
      </c>
      <c r="H735" s="6" t="s">
        <v>58</v>
      </c>
      <c r="I735" s="6" t="s">
        <v>289</v>
      </c>
      <c r="J735" s="6">
        <v>113737</v>
      </c>
      <c r="K735" s="6">
        <v>5</v>
      </c>
      <c r="L735" s="7">
        <v>41821</v>
      </c>
      <c r="M735" s="7">
        <v>44012</v>
      </c>
      <c r="N735" s="6" t="s">
        <v>5005</v>
      </c>
      <c r="O735" s="8" t="s">
        <v>5411</v>
      </c>
      <c r="P735" s="9" t="s">
        <v>62</v>
      </c>
      <c r="Q735" s="10">
        <v>99</v>
      </c>
      <c r="R735" s="6">
        <v>5</v>
      </c>
      <c r="S735" s="6" t="s">
        <v>5412</v>
      </c>
      <c r="T735" s="6" t="s">
        <v>5413</v>
      </c>
      <c r="U735" s="6" t="s">
        <v>311</v>
      </c>
      <c r="V735" s="6" t="s">
        <v>85</v>
      </c>
      <c r="W735" s="6" t="s">
        <v>68</v>
      </c>
      <c r="X735" s="6">
        <v>2018</v>
      </c>
      <c r="Y735" s="6">
        <v>423961</v>
      </c>
      <c r="Z735" s="6" t="s">
        <v>286</v>
      </c>
      <c r="AA735" s="6">
        <v>289760</v>
      </c>
      <c r="AB735" s="6">
        <v>134201</v>
      </c>
      <c r="AC735" s="6" t="s">
        <v>69</v>
      </c>
      <c r="AD735" s="6" t="s">
        <v>5414</v>
      </c>
      <c r="AE735" s="6">
        <v>423961</v>
      </c>
      <c r="AF735" s="6" t="s">
        <v>193</v>
      </c>
      <c r="AG735" s="6">
        <v>36278940</v>
      </c>
      <c r="AH735" s="6">
        <v>2022</v>
      </c>
      <c r="AI735" s="6">
        <v>0</v>
      </c>
      <c r="AJ735" s="6" t="s">
        <v>5415</v>
      </c>
      <c r="AK735" s="6" t="s">
        <v>4741</v>
      </c>
      <c r="AL735" s="9" t="s">
        <v>62</v>
      </c>
      <c r="AM735" s="10">
        <v>99</v>
      </c>
      <c r="AN735" s="6" t="s">
        <v>5416</v>
      </c>
      <c r="AO735" s="9" t="s">
        <v>62</v>
      </c>
      <c r="AP735" s="10">
        <v>99</v>
      </c>
      <c r="AQ735" s="6" t="str">
        <f t="shared" si="23"/>
        <v>mm</v>
      </c>
    </row>
    <row r="736" spans="1:53" ht="15.75" customHeight="1">
      <c r="A736" s="6">
        <f t="shared" ca="1" si="22"/>
        <v>0.27428453204895042</v>
      </c>
      <c r="B736" s="6" t="s">
        <v>55</v>
      </c>
      <c r="C736" s="6">
        <v>9264592</v>
      </c>
      <c r="D736" s="7">
        <v>42858</v>
      </c>
      <c r="E736" s="6" t="s">
        <v>5417</v>
      </c>
      <c r="F736" s="6" t="s">
        <v>5418</v>
      </c>
      <c r="G736" s="6">
        <v>5</v>
      </c>
      <c r="H736" s="6" t="s">
        <v>58</v>
      </c>
      <c r="I736" s="6" t="s">
        <v>59</v>
      </c>
      <c r="J736" s="6">
        <v>84911</v>
      </c>
      <c r="K736" s="6">
        <v>5</v>
      </c>
      <c r="L736" s="7">
        <v>41395</v>
      </c>
      <c r="M736" s="7">
        <v>43951</v>
      </c>
      <c r="N736" s="6" t="s">
        <v>5419</v>
      </c>
      <c r="O736" s="8" t="s">
        <v>5421</v>
      </c>
      <c r="P736" s="9" t="s">
        <v>73</v>
      </c>
      <c r="Q736" s="10">
        <v>98</v>
      </c>
      <c r="R736" s="6">
        <v>3</v>
      </c>
      <c r="S736" s="6" t="s">
        <v>882</v>
      </c>
      <c r="T736" s="6" t="s">
        <v>883</v>
      </c>
      <c r="U736" s="6" t="s">
        <v>884</v>
      </c>
      <c r="V736" s="6" t="s">
        <v>67</v>
      </c>
      <c r="W736" s="6" t="s">
        <v>68</v>
      </c>
      <c r="X736" s="6">
        <v>2017</v>
      </c>
      <c r="Y736" s="6">
        <v>458212</v>
      </c>
      <c r="Z736" s="6" t="s">
        <v>55</v>
      </c>
      <c r="AA736" s="6">
        <v>514137</v>
      </c>
      <c r="AB736" s="6">
        <v>184061</v>
      </c>
      <c r="AC736" s="6" t="s">
        <v>69</v>
      </c>
      <c r="AD736" s="6" t="s">
        <v>5423</v>
      </c>
      <c r="AE736" s="6">
        <v>458212</v>
      </c>
      <c r="AF736" s="26" t="s">
        <v>165</v>
      </c>
      <c r="AG736" s="6">
        <v>35687498</v>
      </c>
      <c r="AH736" s="6">
        <v>2023</v>
      </c>
      <c r="AI736" s="6">
        <v>1</v>
      </c>
      <c r="AJ736" s="6" t="s">
        <v>5424</v>
      </c>
      <c r="AK736" s="6" t="s">
        <v>4901</v>
      </c>
      <c r="AL736" s="9" t="s">
        <v>62</v>
      </c>
      <c r="AM736" s="10">
        <v>99</v>
      </c>
      <c r="AN736" s="6" t="s">
        <v>5425</v>
      </c>
      <c r="AO736" s="9" t="s">
        <v>73</v>
      </c>
      <c r="AP736" s="10">
        <v>98</v>
      </c>
      <c r="AQ736" s="6" t="str">
        <f t="shared" si="23"/>
        <v>mf</v>
      </c>
      <c r="AR736" s="6">
        <v>0</v>
      </c>
      <c r="AS736" s="6">
        <v>0</v>
      </c>
      <c r="AT736" s="6">
        <v>1</v>
      </c>
      <c r="AU736" s="6">
        <v>1</v>
      </c>
      <c r="AV736" s="6">
        <v>1</v>
      </c>
      <c r="AW736" s="6">
        <v>0</v>
      </c>
      <c r="AX736" s="6">
        <v>0</v>
      </c>
      <c r="AY736" s="6">
        <v>0</v>
      </c>
      <c r="AZ736" s="6" t="s">
        <v>107</v>
      </c>
      <c r="BA736" s="6" t="s">
        <v>5426</v>
      </c>
    </row>
    <row r="737" spans="1:53" ht="15.75" customHeight="1">
      <c r="A737" s="6">
        <f t="shared" ca="1" si="22"/>
        <v>0.69530289304024084</v>
      </c>
      <c r="B737" s="6" t="s">
        <v>199</v>
      </c>
      <c r="C737" s="6">
        <v>9321422</v>
      </c>
      <c r="D737" s="7">
        <v>42933</v>
      </c>
      <c r="E737" s="6" t="s">
        <v>56</v>
      </c>
      <c r="F737" s="6" t="s">
        <v>5427</v>
      </c>
      <c r="G737" s="6">
        <v>5</v>
      </c>
      <c r="H737" s="6" t="s">
        <v>58</v>
      </c>
      <c r="I737" s="6" t="s">
        <v>149</v>
      </c>
      <c r="J737" s="6">
        <v>187492</v>
      </c>
      <c r="K737" s="6">
        <v>4</v>
      </c>
      <c r="L737" s="7">
        <v>41852</v>
      </c>
      <c r="M737" s="7">
        <v>43312</v>
      </c>
      <c r="N737" s="6" t="s">
        <v>489</v>
      </c>
      <c r="O737" s="8" t="s">
        <v>5429</v>
      </c>
      <c r="P737" s="9" t="s">
        <v>62</v>
      </c>
      <c r="Q737" s="10">
        <v>76</v>
      </c>
      <c r="R737" s="6">
        <v>12</v>
      </c>
      <c r="S737" s="6" t="s">
        <v>3235</v>
      </c>
      <c r="T737" s="6" t="s">
        <v>217</v>
      </c>
      <c r="U737" s="6" t="s">
        <v>120</v>
      </c>
      <c r="V737" s="6" t="s">
        <v>67</v>
      </c>
      <c r="W737" s="6" t="s">
        <v>68</v>
      </c>
      <c r="X737" s="6">
        <v>2017</v>
      </c>
      <c r="Y737" s="6">
        <v>351713</v>
      </c>
      <c r="Z737" s="6" t="s">
        <v>199</v>
      </c>
      <c r="AA737" s="6">
        <v>207500</v>
      </c>
      <c r="AB737" s="6">
        <v>144213</v>
      </c>
      <c r="AC737" s="6" t="s">
        <v>69</v>
      </c>
      <c r="AD737" s="6" t="s">
        <v>5430</v>
      </c>
      <c r="AE737" s="6">
        <v>351713</v>
      </c>
      <c r="AF737" s="26" t="s">
        <v>165</v>
      </c>
      <c r="AG737" s="6">
        <v>30975638</v>
      </c>
      <c r="AH737" s="6">
        <v>2019</v>
      </c>
      <c r="AI737" s="6">
        <v>1</v>
      </c>
      <c r="AJ737" s="6" t="s">
        <v>4270</v>
      </c>
      <c r="AK737" s="6" t="s">
        <v>5431</v>
      </c>
      <c r="AL737" s="9" t="s">
        <v>73</v>
      </c>
      <c r="AM737" s="10">
        <v>100</v>
      </c>
      <c r="AN737" s="6" t="s">
        <v>5432</v>
      </c>
      <c r="AO737" s="9" t="s">
        <v>62</v>
      </c>
      <c r="AP737" s="10">
        <v>99</v>
      </c>
      <c r="AQ737" s="6" t="str">
        <f t="shared" si="23"/>
        <v>fm</v>
      </c>
      <c r="AR737" s="6">
        <v>0</v>
      </c>
      <c r="AS737" s="6">
        <v>0</v>
      </c>
      <c r="AT737" s="6">
        <v>0</v>
      </c>
      <c r="AU737" s="6">
        <v>0</v>
      </c>
      <c r="AV737" s="6">
        <v>0</v>
      </c>
      <c r="AW737" s="6">
        <v>0</v>
      </c>
      <c r="AX737" s="6">
        <v>0</v>
      </c>
      <c r="AY737" s="6">
        <v>1</v>
      </c>
      <c r="AZ737" s="6" t="s">
        <v>197</v>
      </c>
      <c r="BA737" s="6" t="s">
        <v>5433</v>
      </c>
    </row>
    <row r="738" spans="1:53" ht="15.75" customHeight="1">
      <c r="A738" s="6">
        <f t="shared" ca="1" si="22"/>
        <v>0.68903199929078263</v>
      </c>
      <c r="B738" s="6" t="s">
        <v>199</v>
      </c>
      <c r="C738" s="6">
        <v>9539613</v>
      </c>
      <c r="D738" s="7">
        <v>43342</v>
      </c>
      <c r="E738" s="6" t="s">
        <v>56</v>
      </c>
      <c r="F738" s="6" t="s">
        <v>5434</v>
      </c>
      <c r="G738" s="6">
        <v>5</v>
      </c>
      <c r="H738" s="6" t="s">
        <v>58</v>
      </c>
      <c r="I738" s="6" t="s">
        <v>149</v>
      </c>
      <c r="J738" s="6">
        <v>140657</v>
      </c>
      <c r="K738" s="6">
        <v>10</v>
      </c>
      <c r="L738" s="7">
        <v>42243</v>
      </c>
      <c r="M738" s="7">
        <v>44074</v>
      </c>
      <c r="N738" s="6" t="s">
        <v>1807</v>
      </c>
      <c r="O738" s="8" t="s">
        <v>5435</v>
      </c>
      <c r="P738" s="9" t="s">
        <v>62</v>
      </c>
      <c r="Q738" s="10">
        <v>99</v>
      </c>
      <c r="R738" s="6">
        <v>4</v>
      </c>
      <c r="S738" s="6" t="s">
        <v>293</v>
      </c>
      <c r="T738" s="6" t="s">
        <v>294</v>
      </c>
      <c r="U738" s="6" t="s">
        <v>295</v>
      </c>
      <c r="V738" s="6" t="s">
        <v>85</v>
      </c>
      <c r="W738" s="6" t="s">
        <v>68</v>
      </c>
      <c r="X738" s="6">
        <v>2018</v>
      </c>
      <c r="Y738" s="6">
        <v>350771</v>
      </c>
      <c r="Z738" s="6" t="s">
        <v>199</v>
      </c>
      <c r="AA738" s="6">
        <v>259074</v>
      </c>
      <c r="AB738" s="6">
        <v>91697</v>
      </c>
      <c r="AC738" s="6" t="s">
        <v>69</v>
      </c>
      <c r="AD738" s="6" t="s">
        <v>5436</v>
      </c>
      <c r="AE738" s="6">
        <v>350771</v>
      </c>
      <c r="AF738" s="6" t="s">
        <v>193</v>
      </c>
      <c r="AG738" s="6">
        <v>38553457</v>
      </c>
      <c r="AH738" s="6">
        <v>2024</v>
      </c>
      <c r="AI738" s="6" t="s">
        <v>392</v>
      </c>
      <c r="AJ738" s="6" t="s">
        <v>1882</v>
      </c>
      <c r="AK738" s="6" t="s">
        <v>5403</v>
      </c>
      <c r="AL738" s="9" t="s">
        <v>73</v>
      </c>
      <c r="AM738" s="10">
        <v>98</v>
      </c>
      <c r="AN738" s="6" t="s">
        <v>5437</v>
      </c>
      <c r="AO738" s="9" t="s">
        <v>62</v>
      </c>
      <c r="AP738" s="10">
        <v>99</v>
      </c>
      <c r="AQ738" s="6" t="str">
        <f t="shared" si="23"/>
        <v>fm</v>
      </c>
    </row>
    <row r="739" spans="1:53" ht="15.75" customHeight="1">
      <c r="A739" s="6">
        <f t="shared" ca="1" si="22"/>
        <v>0.83716790776177574</v>
      </c>
      <c r="B739" s="6" t="s">
        <v>241</v>
      </c>
      <c r="C739" s="6">
        <v>9526526</v>
      </c>
      <c r="D739" s="7">
        <v>43259</v>
      </c>
      <c r="E739" s="6" t="s">
        <v>3354</v>
      </c>
      <c r="F739" s="6" t="s">
        <v>5438</v>
      </c>
      <c r="G739" s="6">
        <v>5</v>
      </c>
      <c r="H739" s="6" t="s">
        <v>58</v>
      </c>
      <c r="I739" s="6" t="s">
        <v>243</v>
      </c>
      <c r="J739" s="6">
        <v>119102</v>
      </c>
      <c r="K739" s="6">
        <v>5</v>
      </c>
      <c r="L739" s="7">
        <v>41897</v>
      </c>
      <c r="M739" s="7">
        <v>43982</v>
      </c>
      <c r="N739" s="6" t="s">
        <v>3356</v>
      </c>
      <c r="O739" s="8" t="s">
        <v>2007</v>
      </c>
      <c r="P739" s="9" t="s">
        <v>73</v>
      </c>
      <c r="Q739" s="10">
        <v>99</v>
      </c>
      <c r="R739" s="6">
        <v>28</v>
      </c>
      <c r="S739" s="6" t="s">
        <v>1392</v>
      </c>
      <c r="T739" s="6" t="s">
        <v>1393</v>
      </c>
      <c r="U739" s="6" t="s">
        <v>149</v>
      </c>
      <c r="V739" s="6" t="s">
        <v>85</v>
      </c>
      <c r="W739" s="6" t="s">
        <v>68</v>
      </c>
      <c r="X739" s="6">
        <v>2018</v>
      </c>
      <c r="Y739" s="6">
        <v>593583</v>
      </c>
      <c r="Z739" s="6" t="s">
        <v>241</v>
      </c>
      <c r="AA739" s="6">
        <v>408087</v>
      </c>
      <c r="AB739" s="6">
        <v>185496</v>
      </c>
      <c r="AC739" s="6" t="s">
        <v>69</v>
      </c>
      <c r="AD739" s="6" t="s">
        <v>5439</v>
      </c>
      <c r="AE739" s="6">
        <v>593583</v>
      </c>
      <c r="AF739" s="6" t="s">
        <v>193</v>
      </c>
      <c r="AG739" s="6">
        <v>38632273</v>
      </c>
      <c r="AH739" s="6">
        <v>2024</v>
      </c>
      <c r="AI739" s="6" t="s">
        <v>392</v>
      </c>
      <c r="AJ739" s="6" t="s">
        <v>5440</v>
      </c>
      <c r="AK739" s="6" t="s">
        <v>5441</v>
      </c>
      <c r="AL739" s="9" t="s">
        <v>62</v>
      </c>
      <c r="AM739" s="10">
        <v>97</v>
      </c>
      <c r="AN739" s="6" t="s">
        <v>1360</v>
      </c>
      <c r="AO739" s="9" t="s">
        <v>62</v>
      </c>
      <c r="AP739" s="10">
        <v>99</v>
      </c>
      <c r="AQ739" s="6" t="str">
        <f t="shared" si="23"/>
        <v>mm</v>
      </c>
    </row>
    <row r="740" spans="1:53" ht="15.75" customHeight="1">
      <c r="A740" s="6">
        <f t="shared" ca="1" si="22"/>
        <v>0.56592967752900614</v>
      </c>
      <c r="B740" s="6" t="s">
        <v>241</v>
      </c>
      <c r="C740" s="6">
        <v>9460754</v>
      </c>
      <c r="D740" s="7">
        <v>43147</v>
      </c>
      <c r="E740" s="6" t="s">
        <v>56</v>
      </c>
      <c r="F740" s="6" t="s">
        <v>5442</v>
      </c>
      <c r="G740" s="6">
        <v>5</v>
      </c>
      <c r="H740" s="6" t="s">
        <v>58</v>
      </c>
      <c r="I740" s="6" t="s">
        <v>243</v>
      </c>
      <c r="J740" s="6">
        <v>102016</v>
      </c>
      <c r="K740" s="6">
        <v>8</v>
      </c>
      <c r="L740" s="7">
        <v>40299</v>
      </c>
      <c r="M740" s="7">
        <v>43921</v>
      </c>
      <c r="N740" s="6" t="s">
        <v>4033</v>
      </c>
      <c r="O740" s="8" t="s">
        <v>5444</v>
      </c>
      <c r="P740" s="9" t="s">
        <v>62</v>
      </c>
      <c r="Q740" s="10">
        <v>98</v>
      </c>
      <c r="R740" s="6">
        <v>3</v>
      </c>
      <c r="S740" s="6" t="s">
        <v>542</v>
      </c>
      <c r="T740" s="6" t="s">
        <v>543</v>
      </c>
      <c r="U740" s="6" t="s">
        <v>205</v>
      </c>
      <c r="V740" s="6" t="s">
        <v>67</v>
      </c>
      <c r="W740" s="6" t="s">
        <v>68</v>
      </c>
      <c r="X740" s="6">
        <v>2018</v>
      </c>
      <c r="Y740" s="6">
        <v>487200</v>
      </c>
      <c r="Z740" s="6" t="s">
        <v>241</v>
      </c>
      <c r="AA740" s="6">
        <v>304500</v>
      </c>
      <c r="AB740" s="6">
        <v>182700</v>
      </c>
      <c r="AC740" s="6" t="s">
        <v>69</v>
      </c>
      <c r="AD740" s="6" t="s">
        <v>5445</v>
      </c>
      <c r="AE740" s="6">
        <v>487200</v>
      </c>
      <c r="AF740" s="6" t="s">
        <v>372</v>
      </c>
      <c r="AG740" s="6">
        <v>34200443</v>
      </c>
      <c r="AH740" s="6">
        <v>2021</v>
      </c>
      <c r="AI740" s="6">
        <v>1</v>
      </c>
      <c r="AJ740" s="6" t="s">
        <v>5446</v>
      </c>
      <c r="AK740" s="6" t="s">
        <v>5447</v>
      </c>
      <c r="AL740" s="9" t="s">
        <v>62</v>
      </c>
      <c r="AM740" s="10">
        <v>98</v>
      </c>
      <c r="AN740" s="6" t="s">
        <v>5448</v>
      </c>
      <c r="AO740" s="9" t="s">
        <v>73</v>
      </c>
      <c r="AP740" s="10">
        <v>98</v>
      </c>
      <c r="AQ740" s="6" t="str">
        <f t="shared" si="23"/>
        <v>mf</v>
      </c>
      <c r="AR740" s="6">
        <v>0</v>
      </c>
      <c r="AS740" s="6">
        <v>0</v>
      </c>
      <c r="AT740" s="6">
        <v>1</v>
      </c>
      <c r="AU740" s="6">
        <v>1</v>
      </c>
      <c r="AV740" s="6">
        <v>1</v>
      </c>
      <c r="AW740" s="6">
        <v>0</v>
      </c>
      <c r="AX740" s="6">
        <v>0</v>
      </c>
      <c r="AY740" s="6">
        <v>0</v>
      </c>
      <c r="AZ740" s="6" t="s">
        <v>301</v>
      </c>
      <c r="BA740" s="6" t="s">
        <v>5449</v>
      </c>
    </row>
    <row r="741" spans="1:53" ht="15.75" customHeight="1">
      <c r="A741" s="6">
        <f t="shared" ca="1" si="22"/>
        <v>1.959343368083033E-2</v>
      </c>
      <c r="B741" s="6" t="s">
        <v>75</v>
      </c>
      <c r="C741" s="6">
        <v>9302228</v>
      </c>
      <c r="D741" s="7">
        <v>42909</v>
      </c>
      <c r="E741" s="6" t="s">
        <v>76</v>
      </c>
      <c r="F741" s="6" t="s">
        <v>5450</v>
      </c>
      <c r="G741" s="6">
        <v>5</v>
      </c>
      <c r="H741" s="6" t="s">
        <v>58</v>
      </c>
      <c r="I741" s="6" t="s">
        <v>78</v>
      </c>
      <c r="J741" s="6">
        <v>33727</v>
      </c>
      <c r="K741" s="6">
        <v>9</v>
      </c>
      <c r="L741" s="7">
        <v>40009</v>
      </c>
      <c r="M741" s="7">
        <v>43646</v>
      </c>
      <c r="N741" s="6" t="s">
        <v>953</v>
      </c>
      <c r="O741" s="8" t="s">
        <v>5451</v>
      </c>
      <c r="P741" s="9" t="s">
        <v>73</v>
      </c>
      <c r="Q741" s="10">
        <v>99</v>
      </c>
      <c r="R741" s="6">
        <v>5</v>
      </c>
      <c r="S741" s="6" t="s">
        <v>997</v>
      </c>
      <c r="T741" s="6" t="s">
        <v>998</v>
      </c>
      <c r="U741" s="6" t="s">
        <v>640</v>
      </c>
      <c r="V741" s="6" t="s">
        <v>67</v>
      </c>
      <c r="W741" s="6" t="s">
        <v>68</v>
      </c>
      <c r="X741" s="6">
        <v>2017</v>
      </c>
      <c r="Y741" s="6">
        <v>317750</v>
      </c>
      <c r="Z741" s="6" t="s">
        <v>75</v>
      </c>
      <c r="AA741" s="6">
        <v>205000</v>
      </c>
      <c r="AB741" s="6">
        <v>112750</v>
      </c>
      <c r="AC741" s="6" t="s">
        <v>69</v>
      </c>
      <c r="AD741" s="6" t="s">
        <v>5452</v>
      </c>
      <c r="AE741" s="6">
        <v>317750</v>
      </c>
      <c r="AF741" s="6" t="s">
        <v>193</v>
      </c>
      <c r="AG741" s="6">
        <v>33606395</v>
      </c>
      <c r="AH741" s="6">
        <v>2022</v>
      </c>
      <c r="AI741" s="6" t="s">
        <v>392</v>
      </c>
      <c r="AJ741" s="6" t="s">
        <v>5453</v>
      </c>
      <c r="AK741" s="6" t="s">
        <v>2514</v>
      </c>
      <c r="AL741" s="9" t="s">
        <v>62</v>
      </c>
      <c r="AM741" s="10">
        <v>85</v>
      </c>
      <c r="AN741" s="6" t="s">
        <v>5454</v>
      </c>
      <c r="AO741" s="9" t="s">
        <v>73</v>
      </c>
      <c r="AP741" s="10">
        <v>99</v>
      </c>
      <c r="AQ741" s="6" t="str">
        <f t="shared" si="23"/>
        <v>mf</v>
      </c>
    </row>
    <row r="742" spans="1:53" ht="15.75" customHeight="1">
      <c r="A742" s="6">
        <f t="shared" ca="1" si="22"/>
        <v>0.43821777158979369</v>
      </c>
      <c r="B742" s="6" t="s">
        <v>1619</v>
      </c>
      <c r="C742" s="6">
        <v>9212067</v>
      </c>
      <c r="D742" s="7">
        <v>42738</v>
      </c>
      <c r="E742" s="6" t="s">
        <v>5455</v>
      </c>
      <c r="F742" s="6" t="s">
        <v>5456</v>
      </c>
      <c r="G742" s="6">
        <v>5</v>
      </c>
      <c r="H742" s="6" t="s">
        <v>58</v>
      </c>
      <c r="I742" s="6" t="s">
        <v>1621</v>
      </c>
      <c r="J742" s="6">
        <v>22285</v>
      </c>
      <c r="K742" s="6">
        <v>4</v>
      </c>
      <c r="L742" s="7">
        <v>41671</v>
      </c>
      <c r="M742" s="7">
        <v>43677</v>
      </c>
      <c r="N742" s="6" t="s">
        <v>5457</v>
      </c>
      <c r="O742" s="8" t="s">
        <v>5459</v>
      </c>
      <c r="P742" s="9" t="s">
        <v>73</v>
      </c>
      <c r="Q742" s="10">
        <v>94</v>
      </c>
      <c r="R742" s="6">
        <v>3</v>
      </c>
      <c r="S742" s="6" t="s">
        <v>882</v>
      </c>
      <c r="T742" s="6" t="s">
        <v>883</v>
      </c>
      <c r="U742" s="6" t="s">
        <v>884</v>
      </c>
      <c r="V742" s="6" t="s">
        <v>67</v>
      </c>
      <c r="W742" s="6" t="s">
        <v>68</v>
      </c>
      <c r="X742" s="6">
        <v>2017</v>
      </c>
      <c r="Y742" s="6">
        <v>374625</v>
      </c>
      <c r="Z742" s="6" t="s">
        <v>1619</v>
      </c>
      <c r="AA742" s="6">
        <v>225000</v>
      </c>
      <c r="AB742" s="6">
        <v>149625</v>
      </c>
      <c r="AC742" s="6" t="s">
        <v>69</v>
      </c>
      <c r="AD742" s="6" t="s">
        <v>5460</v>
      </c>
      <c r="AE742" s="6">
        <v>374625</v>
      </c>
      <c r="AF742" s="26" t="s">
        <v>165</v>
      </c>
      <c r="AG742" s="6">
        <v>35737132</v>
      </c>
      <c r="AH742" s="6">
        <v>2022</v>
      </c>
      <c r="AI742" s="6">
        <v>1</v>
      </c>
      <c r="AJ742" s="6" t="s">
        <v>5461</v>
      </c>
      <c r="AK742" s="6" t="s">
        <v>5462</v>
      </c>
      <c r="AL742" s="9" t="s">
        <v>73</v>
      </c>
      <c r="AM742" s="10">
        <v>84</v>
      </c>
      <c r="AN742" s="6" t="s">
        <v>5463</v>
      </c>
      <c r="AO742" s="9" t="s">
        <v>73</v>
      </c>
      <c r="AP742" s="10">
        <v>94</v>
      </c>
      <c r="AQ742" s="6" t="str">
        <f t="shared" si="23"/>
        <v>ff</v>
      </c>
      <c r="AR742" s="6">
        <v>0</v>
      </c>
      <c r="AS742" s="6">
        <v>1</v>
      </c>
      <c r="AT742" s="6">
        <v>0</v>
      </c>
      <c r="AU742" s="6">
        <v>0</v>
      </c>
      <c r="AV742" s="6">
        <v>0</v>
      </c>
      <c r="AW742" s="6">
        <v>0</v>
      </c>
      <c r="AX742" s="6">
        <v>1</v>
      </c>
      <c r="AY742" s="6">
        <v>0</v>
      </c>
      <c r="AZ742" s="6" t="s">
        <v>107</v>
      </c>
      <c r="BA742" s="6" t="s">
        <v>5464</v>
      </c>
    </row>
    <row r="743" spans="1:53" ht="15.75" customHeight="1">
      <c r="A743" s="6">
        <f t="shared" ca="1" si="22"/>
        <v>0.65264634374822261</v>
      </c>
      <c r="B743" s="6" t="s">
        <v>254</v>
      </c>
      <c r="C743" s="6">
        <v>9534110</v>
      </c>
      <c r="D743" s="7">
        <v>43293</v>
      </c>
      <c r="E743" s="6" t="s">
        <v>56</v>
      </c>
      <c r="F743" s="6" t="s">
        <v>5465</v>
      </c>
      <c r="G743" s="6">
        <v>5</v>
      </c>
      <c r="H743" s="6" t="s">
        <v>58</v>
      </c>
      <c r="I743" s="6" t="s">
        <v>256</v>
      </c>
      <c r="J743" s="6">
        <v>79529</v>
      </c>
      <c r="K743" s="6">
        <v>8</v>
      </c>
      <c r="L743" s="7">
        <v>38961</v>
      </c>
      <c r="M743" s="7">
        <v>44043</v>
      </c>
      <c r="N743" s="6" t="s">
        <v>4052</v>
      </c>
      <c r="O743" s="8" t="s">
        <v>3273</v>
      </c>
      <c r="P743" s="9" t="s">
        <v>73</v>
      </c>
      <c r="Q743" s="10">
        <v>98</v>
      </c>
      <c r="R743" s="6">
        <v>13</v>
      </c>
      <c r="S743" s="6" t="s">
        <v>1064</v>
      </c>
      <c r="T743" s="6" t="s">
        <v>1065</v>
      </c>
      <c r="U743" s="6" t="s">
        <v>335</v>
      </c>
      <c r="V743" s="6" t="s">
        <v>85</v>
      </c>
      <c r="W743" s="6" t="s">
        <v>68</v>
      </c>
      <c r="X743" s="6">
        <v>2018</v>
      </c>
      <c r="Y743" s="6">
        <v>279765</v>
      </c>
      <c r="Z743" s="6" t="s">
        <v>254</v>
      </c>
      <c r="AA743" s="6">
        <v>190000</v>
      </c>
      <c r="AB743" s="6">
        <v>89765</v>
      </c>
      <c r="AC743" s="6" t="s">
        <v>69</v>
      </c>
      <c r="AD743" s="6" t="s">
        <v>5466</v>
      </c>
      <c r="AE743" s="6">
        <v>279765</v>
      </c>
      <c r="AF743" s="6" t="s">
        <v>193</v>
      </c>
      <c r="AG743" s="6">
        <v>37810667</v>
      </c>
      <c r="AH743" s="6">
        <v>2023</v>
      </c>
      <c r="AI743" s="6">
        <v>0</v>
      </c>
      <c r="AJ743" s="6" t="s">
        <v>5467</v>
      </c>
      <c r="AK743" s="6" t="s">
        <v>5468</v>
      </c>
      <c r="AL743" s="9" t="s">
        <v>73</v>
      </c>
      <c r="AM743" s="10">
        <v>96</v>
      </c>
      <c r="AN743" s="6" t="s">
        <v>3278</v>
      </c>
      <c r="AO743" s="9" t="s">
        <v>73</v>
      </c>
      <c r="AP743" s="10">
        <v>98</v>
      </c>
      <c r="AQ743" s="6" t="str">
        <f t="shared" si="23"/>
        <v>ff</v>
      </c>
    </row>
    <row r="744" spans="1:53" ht="15.75" customHeight="1">
      <c r="A744" s="6">
        <f t="shared" ca="1" si="22"/>
        <v>4.2559284668896913E-2</v>
      </c>
      <c r="B744" s="6" t="s">
        <v>687</v>
      </c>
      <c r="C744" s="6">
        <v>9271960</v>
      </c>
      <c r="D744" s="7">
        <v>42908</v>
      </c>
      <c r="E744" s="6" t="s">
        <v>76</v>
      </c>
      <c r="F744" s="6" t="s">
        <v>5469</v>
      </c>
      <c r="G744" s="6">
        <v>5</v>
      </c>
      <c r="H744" s="6" t="s">
        <v>58</v>
      </c>
      <c r="I744" s="6" t="s">
        <v>689</v>
      </c>
      <c r="J744" s="6">
        <v>12552</v>
      </c>
      <c r="K744" s="6">
        <v>5</v>
      </c>
      <c r="L744" s="7">
        <v>41456</v>
      </c>
      <c r="M744" s="7">
        <v>43646</v>
      </c>
      <c r="N744" s="6" t="s">
        <v>1739</v>
      </c>
      <c r="O744" s="8" t="s">
        <v>5471</v>
      </c>
      <c r="P744" s="9" t="s">
        <v>62</v>
      </c>
      <c r="Q744" s="10">
        <v>97</v>
      </c>
      <c r="R744" s="6">
        <v>3</v>
      </c>
      <c r="S744" s="6" t="s">
        <v>2568</v>
      </c>
      <c r="T744" s="6" t="s">
        <v>2569</v>
      </c>
      <c r="U744" s="6" t="s">
        <v>630</v>
      </c>
      <c r="V744" s="6" t="s">
        <v>67</v>
      </c>
      <c r="W744" s="6" t="s">
        <v>68</v>
      </c>
      <c r="X744" s="6">
        <v>2017</v>
      </c>
      <c r="Y744" s="6">
        <v>372628</v>
      </c>
      <c r="Z744" s="6" t="s">
        <v>687</v>
      </c>
      <c r="AA744" s="6">
        <v>250000</v>
      </c>
      <c r="AB744" s="6">
        <v>122628</v>
      </c>
      <c r="AC744" s="6" t="s">
        <v>69</v>
      </c>
      <c r="AD744" s="6" t="s">
        <v>5472</v>
      </c>
      <c r="AE744" s="6">
        <v>372628</v>
      </c>
      <c r="AF744" s="26" t="s">
        <v>165</v>
      </c>
      <c r="AG744" s="6">
        <v>36599258</v>
      </c>
      <c r="AH744" s="6">
        <v>2023</v>
      </c>
      <c r="AI744" s="6">
        <v>1</v>
      </c>
      <c r="AJ744" s="6" t="s">
        <v>693</v>
      </c>
      <c r="AK744" s="6" t="s">
        <v>5473</v>
      </c>
      <c r="AL744" s="9" t="s">
        <v>73</v>
      </c>
      <c r="AM744" s="10">
        <v>100</v>
      </c>
      <c r="AN744" s="6" t="s">
        <v>5474</v>
      </c>
      <c r="AO744" s="9" t="s">
        <v>62</v>
      </c>
      <c r="AP744" s="10">
        <v>97</v>
      </c>
      <c r="AQ744" s="6" t="str">
        <f t="shared" si="23"/>
        <v>fm</v>
      </c>
      <c r="AR744" s="6">
        <v>0</v>
      </c>
      <c r="AS744" s="6">
        <v>0</v>
      </c>
      <c r="AT744" s="6">
        <v>1</v>
      </c>
      <c r="AU744" s="6">
        <v>1</v>
      </c>
      <c r="AV744" s="6">
        <v>1</v>
      </c>
      <c r="AW744" s="6">
        <v>0</v>
      </c>
      <c r="AX744" s="6">
        <v>0</v>
      </c>
      <c r="AY744" s="6">
        <v>0</v>
      </c>
      <c r="AZ744" s="6" t="s">
        <v>301</v>
      </c>
      <c r="BA744" s="6" t="s">
        <v>5475</v>
      </c>
    </row>
    <row r="745" spans="1:53" ht="15.75" customHeight="1">
      <c r="A745" s="6">
        <f t="shared" ca="1" si="22"/>
        <v>0.34808101934291891</v>
      </c>
      <c r="B745" s="6" t="s">
        <v>241</v>
      </c>
      <c r="C745" s="6">
        <v>9321605</v>
      </c>
      <c r="D745" s="7">
        <v>42946</v>
      </c>
      <c r="E745" s="6" t="s">
        <v>5476</v>
      </c>
      <c r="F745" s="6" t="s">
        <v>5477</v>
      </c>
      <c r="G745" s="6">
        <v>5</v>
      </c>
      <c r="H745" s="6" t="s">
        <v>58</v>
      </c>
      <c r="I745" s="6" t="s">
        <v>243</v>
      </c>
      <c r="J745" s="6">
        <v>93766</v>
      </c>
      <c r="K745" s="6">
        <v>10</v>
      </c>
      <c r="L745" s="7">
        <v>39661</v>
      </c>
      <c r="M745" s="7">
        <v>43404</v>
      </c>
      <c r="N745" s="6" t="s">
        <v>5478</v>
      </c>
      <c r="O745" s="8" t="s">
        <v>5479</v>
      </c>
      <c r="P745" s="9" t="s">
        <v>62</v>
      </c>
      <c r="Q745" s="10">
        <v>98</v>
      </c>
      <c r="R745" s="6">
        <v>2</v>
      </c>
      <c r="S745" s="6" t="s">
        <v>309</v>
      </c>
      <c r="T745" s="6" t="s">
        <v>310</v>
      </c>
      <c r="U745" s="6" t="s">
        <v>311</v>
      </c>
      <c r="V745" s="6" t="s">
        <v>67</v>
      </c>
      <c r="W745" s="6" t="s">
        <v>68</v>
      </c>
      <c r="X745" s="6">
        <v>2017</v>
      </c>
      <c r="Y745" s="6">
        <v>418750</v>
      </c>
      <c r="Z745" s="6" t="s">
        <v>241</v>
      </c>
      <c r="AA745" s="6">
        <v>250000</v>
      </c>
      <c r="AB745" s="6">
        <v>168750</v>
      </c>
      <c r="AC745" s="6" t="s">
        <v>69</v>
      </c>
      <c r="AD745" s="6" t="s">
        <v>5480</v>
      </c>
      <c r="AE745" s="6">
        <v>418750</v>
      </c>
      <c r="AF745" s="6" t="s">
        <v>193</v>
      </c>
      <c r="AG745" s="6">
        <v>30883196</v>
      </c>
      <c r="AH745" s="6">
        <v>2019</v>
      </c>
      <c r="AI745" s="6" t="s">
        <v>392</v>
      </c>
      <c r="AJ745" s="27" t="s">
        <v>5481</v>
      </c>
      <c r="AK745" s="6" t="s">
        <v>5482</v>
      </c>
      <c r="AL745" s="9" t="s">
        <v>62</v>
      </c>
      <c r="AM745" s="10">
        <v>100</v>
      </c>
      <c r="AN745" s="6" t="s">
        <v>5483</v>
      </c>
      <c r="AO745" s="9" t="s">
        <v>62</v>
      </c>
      <c r="AP745" s="10">
        <v>100</v>
      </c>
      <c r="AQ745" s="6" t="str">
        <f t="shared" si="23"/>
        <v>mm</v>
      </c>
    </row>
    <row r="746" spans="1:53" ht="15.75" customHeight="1">
      <c r="A746" s="6">
        <f t="shared" ca="1" si="22"/>
        <v>0.33871056178784986</v>
      </c>
      <c r="B746" s="6" t="s">
        <v>55</v>
      </c>
      <c r="C746" s="6">
        <v>9341396</v>
      </c>
      <c r="D746" s="7">
        <v>42937</v>
      </c>
      <c r="E746" s="6" t="s">
        <v>287</v>
      </c>
      <c r="F746" s="6" t="s">
        <v>5484</v>
      </c>
      <c r="G746" s="6">
        <v>5</v>
      </c>
      <c r="H746" s="6" t="s">
        <v>58</v>
      </c>
      <c r="I746" s="6" t="s">
        <v>59</v>
      </c>
      <c r="J746" s="6">
        <v>81936</v>
      </c>
      <c r="K746" s="6">
        <v>5</v>
      </c>
      <c r="L746" s="7">
        <v>42552</v>
      </c>
      <c r="M746" s="7">
        <v>44012</v>
      </c>
      <c r="N746" s="6" t="s">
        <v>5485</v>
      </c>
      <c r="O746" s="8" t="s">
        <v>5487</v>
      </c>
      <c r="P746" s="9" t="s">
        <v>62</v>
      </c>
      <c r="Q746" s="10">
        <v>100</v>
      </c>
      <c r="R746" s="6">
        <v>13</v>
      </c>
      <c r="S746" s="6" t="s">
        <v>1064</v>
      </c>
      <c r="T746" s="6" t="s">
        <v>1065</v>
      </c>
      <c r="U746" s="6" t="s">
        <v>335</v>
      </c>
      <c r="V746" s="6" t="s">
        <v>67</v>
      </c>
      <c r="W746" s="6" t="s">
        <v>68</v>
      </c>
      <c r="X746" s="6">
        <v>2017</v>
      </c>
      <c r="Y746" s="6">
        <v>391930</v>
      </c>
      <c r="Z746" s="6" t="s">
        <v>55</v>
      </c>
      <c r="AA746" s="6">
        <v>319133</v>
      </c>
      <c r="AB746" s="6">
        <v>72797</v>
      </c>
      <c r="AC746" s="6" t="s">
        <v>69</v>
      </c>
      <c r="AD746" s="6" t="s">
        <v>5489</v>
      </c>
      <c r="AE746" s="6">
        <v>391930</v>
      </c>
      <c r="AF746" s="6" t="s">
        <v>372</v>
      </c>
      <c r="AG746" s="6">
        <v>38547848</v>
      </c>
      <c r="AH746" s="6">
        <v>2024</v>
      </c>
      <c r="AI746" s="6">
        <v>1</v>
      </c>
      <c r="AJ746" s="6" t="s">
        <v>5490</v>
      </c>
      <c r="AK746" s="6" t="s">
        <v>5491</v>
      </c>
      <c r="AL746" s="9" t="s">
        <v>62</v>
      </c>
      <c r="AM746" s="10">
        <v>100</v>
      </c>
      <c r="AN746" s="6" t="s">
        <v>5492</v>
      </c>
      <c r="AO746" s="9" t="s">
        <v>62</v>
      </c>
      <c r="AP746" s="10">
        <v>100</v>
      </c>
      <c r="AQ746" s="6" t="str">
        <f t="shared" si="23"/>
        <v>mm</v>
      </c>
      <c r="AR746" s="6">
        <v>0</v>
      </c>
      <c r="AS746" s="6">
        <v>0</v>
      </c>
      <c r="AT746" s="6">
        <v>1</v>
      </c>
      <c r="AU746" s="6">
        <v>1</v>
      </c>
      <c r="AV746" s="6">
        <v>1</v>
      </c>
      <c r="AW746" s="6">
        <v>0</v>
      </c>
      <c r="AX746" s="6">
        <v>0</v>
      </c>
      <c r="AY746" s="6">
        <v>0</v>
      </c>
      <c r="AZ746" s="6" t="s">
        <v>301</v>
      </c>
      <c r="BA746" s="6" t="s">
        <v>5493</v>
      </c>
    </row>
    <row r="747" spans="1:53" ht="15.75" customHeight="1">
      <c r="A747" s="6">
        <f t="shared" ca="1" si="22"/>
        <v>0.36179257076915905</v>
      </c>
      <c r="B747" s="6" t="s">
        <v>254</v>
      </c>
      <c r="C747" s="6">
        <v>9420176</v>
      </c>
      <c r="D747" s="7">
        <v>42935</v>
      </c>
      <c r="E747" s="6" t="s">
        <v>56</v>
      </c>
      <c r="F747" s="6" t="s">
        <v>5494</v>
      </c>
      <c r="G747" s="6">
        <v>5</v>
      </c>
      <c r="H747" s="6" t="s">
        <v>58</v>
      </c>
      <c r="I747" s="6" t="s">
        <v>256</v>
      </c>
      <c r="J747" s="6">
        <v>111735</v>
      </c>
      <c r="K747" s="6">
        <v>5</v>
      </c>
      <c r="L747" s="7">
        <v>41866</v>
      </c>
      <c r="M747" s="7">
        <v>43312</v>
      </c>
      <c r="N747" s="6" t="s">
        <v>1214</v>
      </c>
      <c r="O747" s="8" t="s">
        <v>1168</v>
      </c>
      <c r="P747" s="9" t="s">
        <v>62</v>
      </c>
      <c r="Q747" s="10">
        <v>99</v>
      </c>
      <c r="R747" s="6">
        <v>6</v>
      </c>
      <c r="S747" s="6" t="s">
        <v>333</v>
      </c>
      <c r="T747" s="6" t="s">
        <v>334</v>
      </c>
      <c r="U747" s="6" t="s">
        <v>335</v>
      </c>
      <c r="V747" s="6" t="s">
        <v>67</v>
      </c>
      <c r="W747" s="6" t="s">
        <v>68</v>
      </c>
      <c r="X747" s="6">
        <v>2017</v>
      </c>
      <c r="Y747" s="6">
        <v>294658</v>
      </c>
      <c r="Z747" s="6" t="s">
        <v>254</v>
      </c>
      <c r="AA747" s="6">
        <v>190000</v>
      </c>
      <c r="AB747" s="6">
        <v>104658</v>
      </c>
      <c r="AC747" s="6" t="s">
        <v>69</v>
      </c>
      <c r="AD747" s="6" t="s">
        <v>5495</v>
      </c>
      <c r="AE747" s="6">
        <v>294658</v>
      </c>
      <c r="AF747" s="6" t="s">
        <v>193</v>
      </c>
      <c r="AG747" s="6">
        <v>30206135</v>
      </c>
      <c r="AH747" s="6">
        <v>2019</v>
      </c>
      <c r="AI747" s="6">
        <v>0</v>
      </c>
      <c r="AJ747" s="6" t="s">
        <v>5496</v>
      </c>
      <c r="AK747" s="6" t="s">
        <v>2296</v>
      </c>
      <c r="AL747" s="9" t="s">
        <v>62</v>
      </c>
      <c r="AM747" s="10">
        <v>99</v>
      </c>
      <c r="AN747" s="6" t="s">
        <v>222</v>
      </c>
      <c r="AO747" s="9" t="s">
        <v>62</v>
      </c>
      <c r="AP747" s="10">
        <v>99</v>
      </c>
      <c r="AQ747" s="6" t="str">
        <f t="shared" si="23"/>
        <v>mm</v>
      </c>
    </row>
    <row r="748" spans="1:53" ht="15.75" customHeight="1">
      <c r="A748" s="6">
        <f t="shared" ca="1" si="22"/>
        <v>0.10487197411760374</v>
      </c>
      <c r="B748" s="6" t="s">
        <v>199</v>
      </c>
      <c r="C748" s="6">
        <v>9438374</v>
      </c>
      <c r="D748" s="7">
        <v>43133</v>
      </c>
      <c r="E748" s="6" t="s">
        <v>76</v>
      </c>
      <c r="F748" s="6" t="s">
        <v>5497</v>
      </c>
      <c r="G748" s="6">
        <v>5</v>
      </c>
      <c r="H748" s="6" t="s">
        <v>58</v>
      </c>
      <c r="I748" s="6" t="s">
        <v>149</v>
      </c>
      <c r="J748" s="6">
        <v>183857</v>
      </c>
      <c r="K748" s="6">
        <v>5</v>
      </c>
      <c r="L748" s="7">
        <v>41732</v>
      </c>
      <c r="M748" s="7">
        <v>43524</v>
      </c>
      <c r="N748" s="6" t="s">
        <v>1998</v>
      </c>
      <c r="O748" s="8" t="s">
        <v>5499</v>
      </c>
      <c r="P748" s="9" t="s">
        <v>62</v>
      </c>
      <c r="Q748" s="10">
        <v>100</v>
      </c>
      <c r="R748" s="6">
        <v>6</v>
      </c>
      <c r="S748" s="6" t="s">
        <v>333</v>
      </c>
      <c r="T748" s="6" t="s">
        <v>334</v>
      </c>
      <c r="U748" s="6" t="s">
        <v>335</v>
      </c>
      <c r="V748" s="6" t="s">
        <v>67</v>
      </c>
      <c r="W748" s="6" t="s">
        <v>68</v>
      </c>
      <c r="X748" s="6">
        <v>2018</v>
      </c>
      <c r="Y748" s="6">
        <v>321625</v>
      </c>
      <c r="Z748" s="6" t="s">
        <v>199</v>
      </c>
      <c r="AA748" s="6">
        <v>207500</v>
      </c>
      <c r="AB748" s="6">
        <v>114125</v>
      </c>
      <c r="AC748" s="6" t="s">
        <v>69</v>
      </c>
      <c r="AD748" s="6" t="s">
        <v>5500</v>
      </c>
      <c r="AE748" s="6">
        <v>321625</v>
      </c>
      <c r="AF748" s="6" t="s">
        <v>193</v>
      </c>
      <c r="AG748" s="6">
        <v>38773085</v>
      </c>
      <c r="AH748" s="6">
        <v>2024</v>
      </c>
      <c r="AI748" s="6">
        <v>1</v>
      </c>
      <c r="AJ748" s="6" t="s">
        <v>228</v>
      </c>
      <c r="AK748" s="6" t="s">
        <v>5501</v>
      </c>
      <c r="AL748" s="9" t="s">
        <v>62</v>
      </c>
      <c r="AM748" s="10">
        <v>100</v>
      </c>
      <c r="AN748" s="6" t="s">
        <v>5502</v>
      </c>
      <c r="AO748" s="9" t="s">
        <v>62</v>
      </c>
      <c r="AP748" s="10">
        <v>80</v>
      </c>
      <c r="AQ748" s="6" t="str">
        <f t="shared" si="23"/>
        <v>mm</v>
      </c>
      <c r="AR748" s="6">
        <v>1</v>
      </c>
      <c r="AS748" s="6">
        <v>0</v>
      </c>
      <c r="AT748" s="6">
        <v>0</v>
      </c>
      <c r="AU748" s="6">
        <v>0</v>
      </c>
      <c r="AV748" s="6">
        <v>0</v>
      </c>
      <c r="AW748" s="6">
        <v>0</v>
      </c>
      <c r="AX748" s="6">
        <v>1</v>
      </c>
      <c r="AY748" s="6">
        <v>0</v>
      </c>
      <c r="AZ748" s="6" t="s">
        <v>107</v>
      </c>
      <c r="BA748" s="6" t="s">
        <v>5503</v>
      </c>
    </row>
    <row r="749" spans="1:53" ht="15.75" customHeight="1">
      <c r="A749" s="6">
        <f t="shared" ca="1" si="22"/>
        <v>0.22837973649570409</v>
      </c>
      <c r="B749" s="6" t="s">
        <v>303</v>
      </c>
      <c r="C749" s="6">
        <v>9505890</v>
      </c>
      <c r="D749" s="7">
        <v>43224</v>
      </c>
      <c r="E749" s="6" t="s">
        <v>900</v>
      </c>
      <c r="F749" s="6" t="s">
        <v>5504</v>
      </c>
      <c r="G749" s="6">
        <v>5</v>
      </c>
      <c r="H749" s="6" t="s">
        <v>58</v>
      </c>
      <c r="I749" s="6" t="s">
        <v>305</v>
      </c>
      <c r="J749" s="6">
        <v>105010</v>
      </c>
      <c r="K749" s="6">
        <v>3</v>
      </c>
      <c r="L749" s="7">
        <v>42536</v>
      </c>
      <c r="M749" s="7">
        <v>43799</v>
      </c>
      <c r="N749" s="6" t="s">
        <v>902</v>
      </c>
      <c r="O749" s="8" t="s">
        <v>3248</v>
      </c>
      <c r="P749" s="9" t="s">
        <v>62</v>
      </c>
      <c r="Q749" s="10">
        <v>99</v>
      </c>
      <c r="R749" s="6">
        <v>6</v>
      </c>
      <c r="S749" s="6" t="s">
        <v>432</v>
      </c>
      <c r="T749" s="6" t="s">
        <v>433</v>
      </c>
      <c r="U749" s="6" t="s">
        <v>434</v>
      </c>
      <c r="V749" s="6" t="s">
        <v>67</v>
      </c>
      <c r="W749" s="6" t="s">
        <v>68</v>
      </c>
      <c r="X749" s="6">
        <v>2018</v>
      </c>
      <c r="Y749" s="6">
        <v>370522</v>
      </c>
      <c r="Z749" s="6" t="s">
        <v>303</v>
      </c>
      <c r="AA749" s="6">
        <v>323069</v>
      </c>
      <c r="AB749" s="6">
        <v>47453</v>
      </c>
      <c r="AC749" s="6" t="s">
        <v>69</v>
      </c>
      <c r="AD749" s="6" t="s">
        <v>5506</v>
      </c>
      <c r="AE749" s="6">
        <v>370522</v>
      </c>
      <c r="AF749" s="6" t="s">
        <v>165</v>
      </c>
      <c r="AG749" s="6">
        <v>37634595</v>
      </c>
      <c r="AH749" s="6">
        <v>2023</v>
      </c>
      <c r="AI749" s="6">
        <v>1</v>
      </c>
      <c r="AJ749" s="6" t="s">
        <v>5507</v>
      </c>
      <c r="AK749" s="6" t="s">
        <v>5508</v>
      </c>
      <c r="AL749" s="9" t="s">
        <v>116</v>
      </c>
      <c r="AM749" s="9" t="s">
        <v>116</v>
      </c>
      <c r="AN749" s="6" t="s">
        <v>5509</v>
      </c>
      <c r="AO749" s="9" t="s">
        <v>73</v>
      </c>
      <c r="AP749" s="10">
        <v>98</v>
      </c>
      <c r="AQ749" s="6" t="str">
        <f t="shared" si="23"/>
        <v>Missing</v>
      </c>
      <c r="AR749" s="6">
        <v>0</v>
      </c>
      <c r="AS749" s="6">
        <v>1</v>
      </c>
      <c r="AT749" s="6">
        <v>0</v>
      </c>
      <c r="AU749" s="6">
        <v>0</v>
      </c>
      <c r="AV749" s="6">
        <v>0</v>
      </c>
      <c r="AW749" s="6">
        <v>0</v>
      </c>
      <c r="AX749" s="6">
        <v>0</v>
      </c>
      <c r="AY749" s="6">
        <v>0</v>
      </c>
      <c r="AZ749" s="6" t="s">
        <v>197</v>
      </c>
      <c r="BA749" s="6" t="s">
        <v>5510</v>
      </c>
    </row>
    <row r="750" spans="1:53" ht="15.75" customHeight="1">
      <c r="A750" s="6">
        <f t="shared" ca="1" si="22"/>
        <v>7.2736729721009641E-2</v>
      </c>
      <c r="B750" s="6" t="s">
        <v>286</v>
      </c>
      <c r="C750" s="6">
        <v>9412785</v>
      </c>
      <c r="D750" s="7">
        <v>43112</v>
      </c>
      <c r="E750" s="6" t="s">
        <v>76</v>
      </c>
      <c r="F750" s="6" t="s">
        <v>5511</v>
      </c>
      <c r="G750" s="6">
        <v>5</v>
      </c>
      <c r="H750" s="6" t="s">
        <v>58</v>
      </c>
      <c r="I750" s="6" t="s">
        <v>289</v>
      </c>
      <c r="J750" s="6">
        <v>104854</v>
      </c>
      <c r="K750" s="6">
        <v>5</v>
      </c>
      <c r="L750" s="7">
        <v>41685</v>
      </c>
      <c r="M750" s="7">
        <v>43496</v>
      </c>
      <c r="N750" s="6" t="s">
        <v>5512</v>
      </c>
      <c r="O750" s="8" t="s">
        <v>5514</v>
      </c>
      <c r="P750" s="9" t="s">
        <v>62</v>
      </c>
      <c r="Q750" s="10">
        <v>99</v>
      </c>
      <c r="R750" s="6">
        <v>3</v>
      </c>
      <c r="S750" s="6" t="s">
        <v>542</v>
      </c>
      <c r="T750" s="6" t="s">
        <v>543</v>
      </c>
      <c r="U750" s="6" t="s">
        <v>205</v>
      </c>
      <c r="V750" s="6" t="s">
        <v>67</v>
      </c>
      <c r="W750" s="6" t="s">
        <v>68</v>
      </c>
      <c r="X750" s="6">
        <v>2018</v>
      </c>
      <c r="Y750" s="6">
        <v>400000</v>
      </c>
      <c r="Z750" s="6" t="s">
        <v>286</v>
      </c>
      <c r="AA750" s="6">
        <v>250000</v>
      </c>
      <c r="AB750" s="6">
        <v>150000</v>
      </c>
      <c r="AC750" s="6" t="s">
        <v>69</v>
      </c>
      <c r="AD750" s="6" t="s">
        <v>5515</v>
      </c>
      <c r="AE750" s="6">
        <v>400000</v>
      </c>
      <c r="AF750" s="6" t="s">
        <v>165</v>
      </c>
      <c r="AG750" s="6">
        <v>32347775</v>
      </c>
      <c r="AH750" s="6">
        <v>2020</v>
      </c>
      <c r="AI750" s="6">
        <v>1</v>
      </c>
      <c r="AJ750" s="6" t="s">
        <v>5516</v>
      </c>
      <c r="AK750" s="6" t="s">
        <v>1830</v>
      </c>
      <c r="AL750" s="9" t="s">
        <v>62</v>
      </c>
      <c r="AM750" s="10">
        <v>99</v>
      </c>
      <c r="AN750" s="6" t="s">
        <v>5517</v>
      </c>
      <c r="AO750" s="9" t="s">
        <v>73</v>
      </c>
      <c r="AP750" s="10">
        <v>88</v>
      </c>
      <c r="AQ750" s="6" t="str">
        <f t="shared" si="23"/>
        <v>mf</v>
      </c>
      <c r="AR750" s="6">
        <v>0</v>
      </c>
      <c r="AS750" s="6">
        <v>1</v>
      </c>
      <c r="AT750" s="6">
        <v>0</v>
      </c>
      <c r="AU750" s="6">
        <v>0</v>
      </c>
      <c r="AV750" s="6">
        <v>0</v>
      </c>
      <c r="AW750" s="6">
        <v>0</v>
      </c>
      <c r="AX750" s="6">
        <v>1</v>
      </c>
      <c r="AY750" s="6">
        <v>0</v>
      </c>
      <c r="AZ750" s="6" t="s">
        <v>197</v>
      </c>
      <c r="BA750" s="6" t="s">
        <v>5518</v>
      </c>
    </row>
    <row r="751" spans="1:53" ht="15.75" customHeight="1">
      <c r="A751" s="6">
        <f t="shared" ca="1" si="22"/>
        <v>2.8347784511507657E-2</v>
      </c>
      <c r="B751" s="6" t="s">
        <v>199</v>
      </c>
      <c r="C751" s="6">
        <v>9389986</v>
      </c>
      <c r="D751" s="7">
        <v>43055</v>
      </c>
      <c r="E751" s="6" t="s">
        <v>76</v>
      </c>
      <c r="F751" s="6" t="s">
        <v>5519</v>
      </c>
      <c r="G751" s="6">
        <v>5</v>
      </c>
      <c r="H751" s="6" t="s">
        <v>58</v>
      </c>
      <c r="I751" s="6" t="s">
        <v>149</v>
      </c>
      <c r="J751" s="6">
        <v>174305</v>
      </c>
      <c r="K751" s="6">
        <v>5</v>
      </c>
      <c r="L751" s="7">
        <v>41610</v>
      </c>
      <c r="M751" s="7">
        <v>43799</v>
      </c>
      <c r="N751" s="6" t="s">
        <v>745</v>
      </c>
      <c r="O751" s="8" t="s">
        <v>5521</v>
      </c>
      <c r="P751" s="9" t="s">
        <v>116</v>
      </c>
      <c r="Q751" s="10">
        <v>50</v>
      </c>
      <c r="R751" s="6">
        <v>12</v>
      </c>
      <c r="S751" s="6" t="s">
        <v>656</v>
      </c>
      <c r="T751" s="6" t="s">
        <v>204</v>
      </c>
      <c r="U751" s="6" t="s">
        <v>205</v>
      </c>
      <c r="V751" s="6" t="s">
        <v>729</v>
      </c>
      <c r="W751" s="6" t="s">
        <v>68</v>
      </c>
      <c r="X751" s="6">
        <v>2018</v>
      </c>
      <c r="Y751" s="6">
        <v>313136</v>
      </c>
      <c r="Z751" s="6" t="s">
        <v>199</v>
      </c>
      <c r="AA751" s="6">
        <v>207500</v>
      </c>
      <c r="AB751" s="6">
        <v>105636</v>
      </c>
      <c r="AC751" s="6" t="s">
        <v>69</v>
      </c>
      <c r="AD751" s="6" t="s">
        <v>5522</v>
      </c>
      <c r="AE751" s="6">
        <v>313136</v>
      </c>
      <c r="AF751" s="6" t="s">
        <v>165</v>
      </c>
      <c r="AG751" s="6">
        <v>35530140</v>
      </c>
      <c r="AH751" s="6">
        <v>2022</v>
      </c>
      <c r="AI751" s="6">
        <v>1</v>
      </c>
      <c r="AJ751" s="6" t="s">
        <v>5523</v>
      </c>
      <c r="AK751" s="6" t="s">
        <v>5524</v>
      </c>
      <c r="AL751" s="9" t="s">
        <v>73</v>
      </c>
      <c r="AM751" s="10">
        <v>92</v>
      </c>
      <c r="AN751" s="6" t="s">
        <v>5525</v>
      </c>
      <c r="AO751" s="9" t="s">
        <v>116</v>
      </c>
      <c r="AP751" s="10">
        <v>50</v>
      </c>
      <c r="AQ751" s="6" t="str">
        <f t="shared" si="23"/>
        <v>Missing</v>
      </c>
      <c r="AR751" s="6">
        <v>0</v>
      </c>
      <c r="AS751" s="6">
        <v>1</v>
      </c>
      <c r="AT751" s="6">
        <v>0</v>
      </c>
      <c r="AU751" s="6">
        <v>0</v>
      </c>
      <c r="AV751" s="6">
        <v>0</v>
      </c>
      <c r="AW751" s="6">
        <v>0</v>
      </c>
      <c r="AX751" s="6">
        <v>1</v>
      </c>
      <c r="AY751" s="6">
        <v>0</v>
      </c>
      <c r="AZ751" s="6" t="s">
        <v>197</v>
      </c>
      <c r="BA751" s="6" t="s">
        <v>5526</v>
      </c>
    </row>
    <row r="752" spans="1:53" ht="15.75" customHeight="1">
      <c r="A752" s="6">
        <f t="shared" ca="1" si="22"/>
        <v>0.56793405319001045</v>
      </c>
      <c r="B752" s="6" t="s">
        <v>303</v>
      </c>
      <c r="C752" s="6">
        <v>9511800</v>
      </c>
      <c r="D752" s="7">
        <v>43270</v>
      </c>
      <c r="E752" s="6" t="s">
        <v>56</v>
      </c>
      <c r="F752" s="6" t="s">
        <v>5527</v>
      </c>
      <c r="G752" s="6">
        <v>5</v>
      </c>
      <c r="H752" s="6" t="s">
        <v>58</v>
      </c>
      <c r="I752" s="6" t="s">
        <v>305</v>
      </c>
      <c r="J752" s="6">
        <v>102912</v>
      </c>
      <c r="K752" s="6">
        <v>4</v>
      </c>
      <c r="L752" s="7">
        <v>42186</v>
      </c>
      <c r="M752" s="7">
        <v>44377</v>
      </c>
      <c r="N752" s="6" t="s">
        <v>3301</v>
      </c>
      <c r="O752" s="8" t="s">
        <v>2142</v>
      </c>
      <c r="P752" s="9" t="s">
        <v>62</v>
      </c>
      <c r="Q752" s="10">
        <v>99</v>
      </c>
      <c r="R752" s="6">
        <v>6</v>
      </c>
      <c r="S752" s="6" t="s">
        <v>2222</v>
      </c>
      <c r="T752" s="6" t="s">
        <v>2223</v>
      </c>
      <c r="U752" s="6" t="s">
        <v>101</v>
      </c>
      <c r="V752" s="6" t="s">
        <v>67</v>
      </c>
      <c r="W752" s="6" t="s">
        <v>68</v>
      </c>
      <c r="X752" s="6">
        <v>2018</v>
      </c>
      <c r="Y752" s="6">
        <v>329852</v>
      </c>
      <c r="Z752" s="6" t="s">
        <v>303</v>
      </c>
      <c r="AA752" s="6">
        <v>220637</v>
      </c>
      <c r="AB752" s="6">
        <v>109215</v>
      </c>
      <c r="AC752" s="6" t="s">
        <v>69</v>
      </c>
      <c r="AD752" s="6" t="s">
        <v>5529</v>
      </c>
      <c r="AE752" s="6">
        <v>329852</v>
      </c>
      <c r="AF752" s="6" t="s">
        <v>165</v>
      </c>
      <c r="AG752" s="6">
        <v>36746335</v>
      </c>
      <c r="AH752" s="6">
        <v>2023</v>
      </c>
      <c r="AI752" s="6">
        <v>1</v>
      </c>
      <c r="AJ752" s="6" t="s">
        <v>5530</v>
      </c>
      <c r="AK752" s="6" t="s">
        <v>5531</v>
      </c>
      <c r="AL752" s="9" t="s">
        <v>62</v>
      </c>
      <c r="AM752" s="10">
        <v>90</v>
      </c>
      <c r="AN752" s="6" t="s">
        <v>5532</v>
      </c>
      <c r="AO752" s="9" t="s">
        <v>62</v>
      </c>
      <c r="AP752" s="10">
        <v>60</v>
      </c>
      <c r="AQ752" s="6" t="str">
        <f t="shared" si="23"/>
        <v>mm</v>
      </c>
      <c r="AR752" s="6">
        <v>1</v>
      </c>
      <c r="AS752" s="6">
        <v>0</v>
      </c>
      <c r="AT752" s="6">
        <v>0</v>
      </c>
      <c r="AU752" s="6">
        <v>0</v>
      </c>
      <c r="AV752" s="6">
        <v>0</v>
      </c>
      <c r="AW752" s="6">
        <v>0</v>
      </c>
      <c r="AX752" s="6">
        <v>0</v>
      </c>
      <c r="AY752" s="6">
        <v>0</v>
      </c>
      <c r="AZ752" s="6" t="s">
        <v>197</v>
      </c>
      <c r="BA752" s="6" t="s">
        <v>5533</v>
      </c>
    </row>
    <row r="753" spans="1:53" ht="15.75" customHeight="1">
      <c r="A753" s="6">
        <f t="shared" ca="1" si="22"/>
        <v>3.108456426225692E-2</v>
      </c>
      <c r="B753" s="6" t="s">
        <v>199</v>
      </c>
      <c r="C753" s="6">
        <v>9512877</v>
      </c>
      <c r="D753" s="7">
        <v>43259</v>
      </c>
      <c r="E753" s="6" t="s">
        <v>56</v>
      </c>
      <c r="F753" s="6" t="s">
        <v>5534</v>
      </c>
      <c r="G753" s="6">
        <v>5</v>
      </c>
      <c r="H753" s="6" t="s">
        <v>58</v>
      </c>
      <c r="I753" s="6" t="s">
        <v>149</v>
      </c>
      <c r="J753" s="6">
        <v>190766</v>
      </c>
      <c r="K753" s="6">
        <v>4</v>
      </c>
      <c r="L753" s="7">
        <v>42192</v>
      </c>
      <c r="M753" s="7">
        <v>44012</v>
      </c>
      <c r="N753" s="6" t="s">
        <v>2791</v>
      </c>
      <c r="O753" s="8" t="s">
        <v>5535</v>
      </c>
      <c r="P753" s="9" t="s">
        <v>62</v>
      </c>
      <c r="Q753" s="10">
        <v>99</v>
      </c>
      <c r="R753" s="6">
        <v>12</v>
      </c>
      <c r="S753" s="6" t="s">
        <v>656</v>
      </c>
      <c r="T753" s="6" t="s">
        <v>204</v>
      </c>
      <c r="U753" s="6" t="s">
        <v>205</v>
      </c>
      <c r="V753" s="6" t="s">
        <v>102</v>
      </c>
      <c r="W753" s="6" t="s">
        <v>68</v>
      </c>
      <c r="X753" s="6">
        <v>2018</v>
      </c>
      <c r="Y753" s="6">
        <v>215723</v>
      </c>
      <c r="Z753" s="6" t="s">
        <v>199</v>
      </c>
      <c r="AA753" s="6">
        <v>147043</v>
      </c>
      <c r="AB753" s="6">
        <v>68680</v>
      </c>
      <c r="AC753" s="6" t="s">
        <v>69</v>
      </c>
      <c r="AD753" s="6" t="s">
        <v>5536</v>
      </c>
      <c r="AE753" s="6">
        <v>215723</v>
      </c>
      <c r="AF753" s="6" t="s">
        <v>372</v>
      </c>
      <c r="AG753" s="6">
        <v>36730203</v>
      </c>
      <c r="AH753" s="6">
        <v>2023</v>
      </c>
      <c r="AI753" s="6">
        <v>0</v>
      </c>
      <c r="AJ753" s="6" t="s">
        <v>152</v>
      </c>
      <c r="AK753" s="6" t="s">
        <v>3681</v>
      </c>
      <c r="AL753" s="9" t="s">
        <v>62</v>
      </c>
      <c r="AM753" s="10">
        <v>73</v>
      </c>
      <c r="AN753" s="6" t="s">
        <v>5537</v>
      </c>
      <c r="AO753" s="9" t="s">
        <v>62</v>
      </c>
      <c r="AP753" s="10">
        <v>99</v>
      </c>
      <c r="AQ753" s="6" t="str">
        <f t="shared" si="23"/>
        <v>mm</v>
      </c>
    </row>
    <row r="754" spans="1:53" ht="15.75" customHeight="1">
      <c r="A754" s="6">
        <f t="shared" ca="1" si="22"/>
        <v>0.50580184126131489</v>
      </c>
      <c r="B754" s="6" t="s">
        <v>92</v>
      </c>
      <c r="C754" s="6">
        <v>9271206</v>
      </c>
      <c r="D754" s="7">
        <v>42893</v>
      </c>
      <c r="E754" s="6" t="s">
        <v>3254</v>
      </c>
      <c r="F754" s="6" t="s">
        <v>5538</v>
      </c>
      <c r="G754" s="6">
        <v>5</v>
      </c>
      <c r="H754" s="6" t="s">
        <v>58</v>
      </c>
      <c r="I754" s="6" t="s">
        <v>95</v>
      </c>
      <c r="J754" s="6">
        <v>74587</v>
      </c>
      <c r="K754" s="6">
        <v>5</v>
      </c>
      <c r="L754" s="7">
        <v>41487</v>
      </c>
      <c r="M754" s="7">
        <v>43616</v>
      </c>
      <c r="N754" s="6" t="s">
        <v>5539</v>
      </c>
      <c r="O754" s="8" t="s">
        <v>5541</v>
      </c>
      <c r="P754" s="9" t="s">
        <v>73</v>
      </c>
      <c r="Q754" s="10">
        <v>98</v>
      </c>
      <c r="R754" s="6">
        <v>7</v>
      </c>
      <c r="S754" s="6" t="s">
        <v>3435</v>
      </c>
      <c r="T754" s="6" t="s">
        <v>3436</v>
      </c>
      <c r="U754" s="6" t="s">
        <v>1943</v>
      </c>
      <c r="V754" s="6" t="s">
        <v>67</v>
      </c>
      <c r="W754" s="6" t="s">
        <v>68</v>
      </c>
      <c r="X754" s="6">
        <v>2017</v>
      </c>
      <c r="Y754" s="6">
        <v>491398</v>
      </c>
      <c r="Z754" s="6" t="s">
        <v>92</v>
      </c>
      <c r="AA754" s="6">
        <v>320203</v>
      </c>
      <c r="AB754" s="6">
        <v>171195</v>
      </c>
      <c r="AC754" s="6" t="s">
        <v>69</v>
      </c>
      <c r="AD754" s="6" t="s">
        <v>5543</v>
      </c>
      <c r="AE754" s="6">
        <v>491398</v>
      </c>
      <c r="AF754" s="6" t="s">
        <v>165</v>
      </c>
      <c r="AG754" s="6">
        <v>37071469</v>
      </c>
      <c r="AH754" s="6">
        <v>2023</v>
      </c>
      <c r="AI754" s="6">
        <v>1</v>
      </c>
      <c r="AJ754" s="6" t="s">
        <v>587</v>
      </c>
      <c r="AK754" s="6" t="s">
        <v>512</v>
      </c>
      <c r="AL754" s="9" t="s">
        <v>62</v>
      </c>
      <c r="AM754" s="10">
        <v>75</v>
      </c>
      <c r="AN754" s="6" t="s">
        <v>5544</v>
      </c>
      <c r="AO754" s="9" t="s">
        <v>73</v>
      </c>
      <c r="AP754" s="10">
        <v>98</v>
      </c>
      <c r="AQ754" s="6" t="str">
        <f t="shared" si="23"/>
        <v>mf</v>
      </c>
      <c r="AR754" s="6">
        <v>0</v>
      </c>
      <c r="AS754" s="6">
        <v>0</v>
      </c>
      <c r="AT754" s="6">
        <v>0</v>
      </c>
      <c r="AU754" s="6">
        <v>0</v>
      </c>
      <c r="AV754" s="6">
        <v>0</v>
      </c>
      <c r="AW754" s="6">
        <v>0</v>
      </c>
      <c r="AX754" s="6">
        <v>0</v>
      </c>
      <c r="AY754" s="6">
        <v>1</v>
      </c>
      <c r="AZ754" s="6" t="s">
        <v>107</v>
      </c>
      <c r="BA754" s="6" t="s">
        <v>5545</v>
      </c>
    </row>
    <row r="755" spans="1:53" ht="15.75" customHeight="1">
      <c r="A755" s="6">
        <f t="shared" ca="1" si="22"/>
        <v>0.46656580732779673</v>
      </c>
      <c r="B755" s="6" t="s">
        <v>254</v>
      </c>
      <c r="C755" s="6">
        <v>9331701</v>
      </c>
      <c r="D755" s="7">
        <v>42963</v>
      </c>
      <c r="E755" s="6" t="s">
        <v>56</v>
      </c>
      <c r="F755" s="6" t="s">
        <v>5546</v>
      </c>
      <c r="G755" s="6">
        <v>5</v>
      </c>
      <c r="H755" s="6" t="s">
        <v>58</v>
      </c>
      <c r="I755" s="6" t="s">
        <v>256</v>
      </c>
      <c r="J755" s="6">
        <v>108734</v>
      </c>
      <c r="K755" s="6">
        <v>4</v>
      </c>
      <c r="L755" s="7">
        <v>41883</v>
      </c>
      <c r="M755" s="7">
        <v>43708</v>
      </c>
      <c r="N755" s="6" t="s">
        <v>5096</v>
      </c>
      <c r="O755" s="8" t="s">
        <v>4152</v>
      </c>
      <c r="P755" s="9" t="s">
        <v>62</v>
      </c>
      <c r="Q755" s="10">
        <v>67</v>
      </c>
      <c r="R755" s="6">
        <v>2</v>
      </c>
      <c r="S755" s="6" t="s">
        <v>2348</v>
      </c>
      <c r="T755" s="6" t="s">
        <v>543</v>
      </c>
      <c r="U755" s="6" t="s">
        <v>205</v>
      </c>
      <c r="V755" s="6" t="s">
        <v>67</v>
      </c>
      <c r="W755" s="6" t="s">
        <v>68</v>
      </c>
      <c r="X755" s="6">
        <v>2017</v>
      </c>
      <c r="Y755" s="6">
        <v>312000</v>
      </c>
      <c r="Z755" s="6" t="s">
        <v>254</v>
      </c>
      <c r="AA755" s="6">
        <v>200000</v>
      </c>
      <c r="AB755" s="6">
        <v>112000</v>
      </c>
      <c r="AC755" s="6" t="s">
        <v>69</v>
      </c>
      <c r="AD755" s="6" t="s">
        <v>5547</v>
      </c>
      <c r="AE755" s="6">
        <v>312000</v>
      </c>
      <c r="AF755" s="6" t="s">
        <v>372</v>
      </c>
      <c r="AG755" s="6">
        <v>26366439</v>
      </c>
      <c r="AH755" s="6">
        <v>2015</v>
      </c>
      <c r="AI755" s="6" t="s">
        <v>1084</v>
      </c>
      <c r="AJ755" s="6" t="s">
        <v>5548</v>
      </c>
      <c r="AK755" s="6" t="s">
        <v>4155</v>
      </c>
      <c r="AL755" s="9" t="s">
        <v>73</v>
      </c>
      <c r="AM755" s="10">
        <v>61</v>
      </c>
      <c r="AN755" s="6" t="s">
        <v>5549</v>
      </c>
      <c r="AO755" s="9" t="s">
        <v>62</v>
      </c>
      <c r="AP755" s="10">
        <v>99</v>
      </c>
      <c r="AQ755" s="6" t="str">
        <f t="shared" si="23"/>
        <v>fm</v>
      </c>
    </row>
    <row r="756" spans="1:53" ht="15.75" customHeight="1">
      <c r="A756" s="6">
        <f t="shared" ca="1" si="22"/>
        <v>0.614962137339783</v>
      </c>
      <c r="B756" s="6" t="s">
        <v>199</v>
      </c>
      <c r="C756" s="6">
        <v>9261487</v>
      </c>
      <c r="D756" s="7">
        <v>42888</v>
      </c>
      <c r="E756" s="6" t="s">
        <v>76</v>
      </c>
      <c r="F756" s="6" t="s">
        <v>5550</v>
      </c>
      <c r="G756" s="6">
        <v>5</v>
      </c>
      <c r="H756" s="6" t="s">
        <v>58</v>
      </c>
      <c r="I756" s="6" t="s">
        <v>149</v>
      </c>
      <c r="J756" s="6">
        <v>168814</v>
      </c>
      <c r="K756" s="6">
        <v>5</v>
      </c>
      <c r="L756" s="7">
        <v>41397</v>
      </c>
      <c r="M756" s="7">
        <v>43585</v>
      </c>
      <c r="N756" s="6" t="s">
        <v>2620</v>
      </c>
      <c r="O756" s="8" t="s">
        <v>5541</v>
      </c>
      <c r="P756" s="9" t="s">
        <v>73</v>
      </c>
      <c r="Q756" s="10">
        <v>98</v>
      </c>
      <c r="R756" s="6">
        <v>7</v>
      </c>
      <c r="S756" s="6" t="s">
        <v>3435</v>
      </c>
      <c r="T756" s="6" t="s">
        <v>3436</v>
      </c>
      <c r="U756" s="6" t="s">
        <v>1943</v>
      </c>
      <c r="V756" s="6" t="s">
        <v>67</v>
      </c>
      <c r="W756" s="6" t="s">
        <v>68</v>
      </c>
      <c r="X756" s="6">
        <v>2017</v>
      </c>
      <c r="Y756" s="6">
        <v>69085</v>
      </c>
      <c r="Z756" s="6" t="s">
        <v>199</v>
      </c>
      <c r="AA756" s="6">
        <v>44285</v>
      </c>
      <c r="AB756" s="6">
        <v>24800</v>
      </c>
      <c r="AC756" s="6" t="s">
        <v>69</v>
      </c>
      <c r="AD756" s="6" t="s">
        <v>5551</v>
      </c>
      <c r="AE756" s="6">
        <v>69085</v>
      </c>
      <c r="AF756" s="6" t="s">
        <v>165</v>
      </c>
      <c r="AG756" s="6">
        <v>37071469</v>
      </c>
      <c r="AH756" s="6">
        <v>2023</v>
      </c>
      <c r="AI756" s="6">
        <v>1</v>
      </c>
      <c r="AJ756" s="6" t="s">
        <v>587</v>
      </c>
      <c r="AK756" s="6" t="s">
        <v>512</v>
      </c>
      <c r="AL756" s="9" t="s">
        <v>62</v>
      </c>
      <c r="AM756" s="10">
        <v>75</v>
      </c>
      <c r="AN756" s="6" t="s">
        <v>5544</v>
      </c>
      <c r="AO756" s="9" t="s">
        <v>73</v>
      </c>
      <c r="AP756" s="10">
        <v>98</v>
      </c>
      <c r="AQ756" s="6" t="str">
        <f t="shared" si="23"/>
        <v>mf</v>
      </c>
      <c r="AR756" s="6">
        <v>0</v>
      </c>
      <c r="AS756" s="6">
        <v>0</v>
      </c>
      <c r="AT756" s="6">
        <v>1</v>
      </c>
      <c r="AU756" s="6">
        <v>0</v>
      </c>
      <c r="AV756" s="6">
        <v>0</v>
      </c>
      <c r="AW756" s="6">
        <v>0</v>
      </c>
      <c r="AX756" s="6">
        <v>0</v>
      </c>
      <c r="AY756" s="6">
        <v>0</v>
      </c>
      <c r="AZ756" s="6" t="s">
        <v>107</v>
      </c>
      <c r="BA756" s="6" t="s">
        <v>5552</v>
      </c>
    </row>
    <row r="757" spans="1:53" ht="15.75" customHeight="1">
      <c r="A757" s="6">
        <f t="shared" ca="1" si="22"/>
        <v>8.1282307339632265E-2</v>
      </c>
      <c r="B757" s="6" t="s">
        <v>303</v>
      </c>
      <c r="C757" s="6">
        <v>9237271</v>
      </c>
      <c r="D757" s="7">
        <v>42850</v>
      </c>
      <c r="E757" s="6" t="s">
        <v>76</v>
      </c>
      <c r="F757" s="6" t="s">
        <v>5553</v>
      </c>
      <c r="G757" s="6">
        <v>5</v>
      </c>
      <c r="H757" s="6" t="s">
        <v>58</v>
      </c>
      <c r="I757" s="6" t="s">
        <v>305</v>
      </c>
      <c r="J757" s="6">
        <v>98819</v>
      </c>
      <c r="K757" s="6">
        <v>4</v>
      </c>
      <c r="L757" s="7">
        <v>41731</v>
      </c>
      <c r="M757" s="7">
        <v>43921</v>
      </c>
      <c r="N757" s="6" t="s">
        <v>2509</v>
      </c>
      <c r="O757" s="8" t="s">
        <v>5554</v>
      </c>
      <c r="P757" s="9" t="s">
        <v>62</v>
      </c>
      <c r="Q757" s="10">
        <v>98</v>
      </c>
      <c r="R757" s="6">
        <v>6</v>
      </c>
      <c r="S757" s="6" t="s">
        <v>2222</v>
      </c>
      <c r="T757" s="6" t="s">
        <v>2223</v>
      </c>
      <c r="U757" s="6" t="s">
        <v>101</v>
      </c>
      <c r="V757" s="6" t="s">
        <v>67</v>
      </c>
      <c r="W757" s="6" t="s">
        <v>68</v>
      </c>
      <c r="X757" s="6">
        <v>2017</v>
      </c>
      <c r="Y757" s="6">
        <v>325163</v>
      </c>
      <c r="Z757" s="6" t="s">
        <v>303</v>
      </c>
      <c r="AA757" s="6">
        <v>217500</v>
      </c>
      <c r="AB757" s="6">
        <v>107663</v>
      </c>
      <c r="AC757" s="6" t="s">
        <v>69</v>
      </c>
      <c r="AD757" s="6" t="s">
        <v>5555</v>
      </c>
      <c r="AE757" s="6">
        <v>325163</v>
      </c>
      <c r="AF757" s="6" t="s">
        <v>372</v>
      </c>
      <c r="AG757" s="6">
        <v>33529675</v>
      </c>
      <c r="AH757" s="6">
        <v>2021</v>
      </c>
      <c r="AI757" s="6" t="s">
        <v>392</v>
      </c>
      <c r="AJ757" s="6" t="s">
        <v>2145</v>
      </c>
      <c r="AK757" s="6" t="s">
        <v>3101</v>
      </c>
      <c r="AL757" s="9" t="s">
        <v>62</v>
      </c>
      <c r="AM757" s="10">
        <v>98</v>
      </c>
      <c r="AN757" s="6" t="s">
        <v>325</v>
      </c>
      <c r="AO757" s="9" t="s">
        <v>62</v>
      </c>
      <c r="AP757" s="10">
        <v>100</v>
      </c>
      <c r="AQ757" s="6" t="str">
        <f t="shared" si="23"/>
        <v>mm</v>
      </c>
    </row>
    <row r="758" spans="1:53" ht="15.75" customHeight="1">
      <c r="A758" s="6">
        <f t="shared" ca="1" si="22"/>
        <v>0.12425029662182896</v>
      </c>
      <c r="B758" s="6" t="s">
        <v>109</v>
      </c>
      <c r="C758" s="6">
        <v>9439807</v>
      </c>
      <c r="D758" s="7">
        <v>43171</v>
      </c>
      <c r="E758" s="6" t="s">
        <v>56</v>
      </c>
      <c r="F758" s="6" t="s">
        <v>5556</v>
      </c>
      <c r="G758" s="6">
        <v>5</v>
      </c>
      <c r="H758" s="6" t="s">
        <v>58</v>
      </c>
      <c r="I758" s="6" t="s">
        <v>112</v>
      </c>
      <c r="J758" s="6">
        <v>22120</v>
      </c>
      <c r="K758" s="6">
        <v>4</v>
      </c>
      <c r="L758" s="7">
        <v>42064</v>
      </c>
      <c r="M758" s="7">
        <v>43890</v>
      </c>
      <c r="N758" s="6" t="s">
        <v>822</v>
      </c>
      <c r="O758" s="8" t="s">
        <v>5558</v>
      </c>
      <c r="P758" s="9" t="s">
        <v>62</v>
      </c>
      <c r="Q758" s="10">
        <v>100</v>
      </c>
      <c r="R758" s="6">
        <v>1</v>
      </c>
      <c r="S758" s="6" t="s">
        <v>5559</v>
      </c>
      <c r="T758" s="6" t="s">
        <v>5560</v>
      </c>
      <c r="U758" s="6" t="s">
        <v>5561</v>
      </c>
      <c r="V758" s="6" t="s">
        <v>729</v>
      </c>
      <c r="W758" s="6" t="s">
        <v>68</v>
      </c>
      <c r="X758" s="6">
        <v>2018</v>
      </c>
      <c r="Y758" s="6">
        <v>337330</v>
      </c>
      <c r="Z758" s="6" t="s">
        <v>109</v>
      </c>
      <c r="AA758" s="6">
        <v>256803</v>
      </c>
      <c r="AB758" s="6">
        <v>80527</v>
      </c>
      <c r="AC758" s="6" t="s">
        <v>69</v>
      </c>
      <c r="AD758" s="6" t="s">
        <v>5562</v>
      </c>
      <c r="AE758" s="6">
        <v>337330</v>
      </c>
      <c r="AF758" s="6" t="s">
        <v>165</v>
      </c>
      <c r="AG758" s="6">
        <v>30987011</v>
      </c>
      <c r="AH758" s="6">
        <v>2019</v>
      </c>
      <c r="AI758" s="6">
        <v>1</v>
      </c>
      <c r="AJ758" s="6" t="s">
        <v>5563</v>
      </c>
      <c r="AK758" s="6" t="s">
        <v>5564</v>
      </c>
      <c r="AL758" s="9" t="s">
        <v>73</v>
      </c>
      <c r="AM758" s="10">
        <v>78</v>
      </c>
      <c r="AN758" s="6" t="s">
        <v>5565</v>
      </c>
      <c r="AO758" s="9" t="s">
        <v>62</v>
      </c>
      <c r="AP758" s="10">
        <v>100</v>
      </c>
      <c r="AQ758" s="6" t="str">
        <f t="shared" si="23"/>
        <v>fm</v>
      </c>
      <c r="AR758" s="6">
        <v>1</v>
      </c>
      <c r="AS758" s="6">
        <v>0</v>
      </c>
      <c r="AT758" s="6">
        <v>0</v>
      </c>
      <c r="AU758" s="6">
        <v>0</v>
      </c>
      <c r="AV758" s="6">
        <v>0</v>
      </c>
      <c r="AW758" s="6">
        <v>0</v>
      </c>
      <c r="AX758" s="6">
        <v>0</v>
      </c>
      <c r="AY758" s="6">
        <v>0</v>
      </c>
      <c r="AZ758" s="6" t="s">
        <v>197</v>
      </c>
      <c r="BA758" s="6" t="s">
        <v>5566</v>
      </c>
    </row>
    <row r="759" spans="1:53" ht="15.75" customHeight="1">
      <c r="A759" s="6">
        <f t="shared" ca="1" si="22"/>
        <v>0.54732529202742342</v>
      </c>
      <c r="B759" s="6" t="s">
        <v>127</v>
      </c>
      <c r="C759" s="6">
        <v>9253090</v>
      </c>
      <c r="D759" s="7">
        <v>42842</v>
      </c>
      <c r="E759" s="6" t="s">
        <v>4727</v>
      </c>
      <c r="F759" s="6" t="s">
        <v>5567</v>
      </c>
      <c r="G759" s="6">
        <v>5</v>
      </c>
      <c r="H759" s="6" t="s">
        <v>58</v>
      </c>
      <c r="I759" s="6" t="s">
        <v>130</v>
      </c>
      <c r="J759" s="6">
        <v>101533</v>
      </c>
      <c r="K759" s="6">
        <v>5</v>
      </c>
      <c r="L759" s="7">
        <v>41487</v>
      </c>
      <c r="M759" s="7">
        <v>43585</v>
      </c>
      <c r="N759" s="6" t="s">
        <v>4729</v>
      </c>
      <c r="O759" s="8" t="s">
        <v>5569</v>
      </c>
      <c r="P759" s="9" t="s">
        <v>73</v>
      </c>
      <c r="Q759" s="10">
        <v>92</v>
      </c>
      <c r="R759" s="6">
        <v>1</v>
      </c>
      <c r="S759" s="6" t="s">
        <v>4590</v>
      </c>
      <c r="T759" s="6" t="s">
        <v>2807</v>
      </c>
      <c r="U759" s="6" t="s">
        <v>2808</v>
      </c>
      <c r="V759" s="6" t="s">
        <v>67</v>
      </c>
      <c r="W759" s="6" t="s">
        <v>68</v>
      </c>
      <c r="X759" s="6">
        <v>2017</v>
      </c>
      <c r="Y759" s="6">
        <v>462864</v>
      </c>
      <c r="Z759" s="6" t="s">
        <v>127</v>
      </c>
      <c r="AA759" s="6">
        <v>307551</v>
      </c>
      <c r="AB759" s="6">
        <v>155313</v>
      </c>
      <c r="AC759" s="6" t="s">
        <v>69</v>
      </c>
      <c r="AD759" s="6" t="s">
        <v>5570</v>
      </c>
      <c r="AE759" s="6">
        <v>462864</v>
      </c>
      <c r="AF759" s="6" t="s">
        <v>165</v>
      </c>
      <c r="AG759" s="6">
        <v>34854028</v>
      </c>
      <c r="AH759" s="6">
        <v>2022</v>
      </c>
      <c r="AI759" s="6">
        <v>1</v>
      </c>
      <c r="AJ759" s="6" t="s">
        <v>5571</v>
      </c>
      <c r="AK759" s="6" t="s">
        <v>5572</v>
      </c>
      <c r="AL759" s="9" t="s">
        <v>73</v>
      </c>
      <c r="AM759" s="10">
        <v>98</v>
      </c>
      <c r="AN759" s="6" t="s">
        <v>5573</v>
      </c>
      <c r="AO759" s="9" t="s">
        <v>73</v>
      </c>
      <c r="AP759" s="10">
        <v>92</v>
      </c>
      <c r="AQ759" s="6" t="str">
        <f t="shared" si="23"/>
        <v>ff</v>
      </c>
      <c r="AR759" s="6">
        <v>0</v>
      </c>
      <c r="AS759" s="6">
        <v>1</v>
      </c>
      <c r="AT759" s="6">
        <v>0</v>
      </c>
      <c r="AU759" s="6">
        <v>0</v>
      </c>
      <c r="AV759" s="6">
        <v>0</v>
      </c>
      <c r="AW759" s="6">
        <v>0</v>
      </c>
      <c r="AX759" s="6">
        <v>1</v>
      </c>
      <c r="AY759" s="6">
        <v>0</v>
      </c>
      <c r="AZ759" s="6" t="s">
        <v>107</v>
      </c>
      <c r="BA759" s="6" t="s">
        <v>5574</v>
      </c>
    </row>
    <row r="760" spans="1:53" ht="15.75" customHeight="1">
      <c r="A760" s="6">
        <f t="shared" ca="1" si="22"/>
        <v>0.62525097452526912</v>
      </c>
      <c r="B760" s="6" t="s">
        <v>127</v>
      </c>
      <c r="C760" s="6">
        <v>9405929</v>
      </c>
      <c r="D760" s="7">
        <v>43112</v>
      </c>
      <c r="E760" s="6" t="s">
        <v>76</v>
      </c>
      <c r="F760" s="6" t="s">
        <v>5575</v>
      </c>
      <c r="G760" s="6">
        <v>5</v>
      </c>
      <c r="H760" s="6" t="s">
        <v>58</v>
      </c>
      <c r="I760" s="6" t="s">
        <v>130</v>
      </c>
      <c r="J760" s="6">
        <v>100349</v>
      </c>
      <c r="K760" s="6">
        <v>5</v>
      </c>
      <c r="L760" s="7">
        <v>41671</v>
      </c>
      <c r="M760" s="7">
        <v>43830</v>
      </c>
      <c r="N760" s="6" t="s">
        <v>4935</v>
      </c>
      <c r="O760" s="8" t="s">
        <v>3049</v>
      </c>
      <c r="P760" s="9" t="s">
        <v>73</v>
      </c>
      <c r="Q760" s="10">
        <v>97</v>
      </c>
      <c r="R760" s="6">
        <v>50</v>
      </c>
      <c r="S760" s="6" t="s">
        <v>357</v>
      </c>
      <c r="T760" s="6" t="s">
        <v>358</v>
      </c>
      <c r="U760" s="6" t="s">
        <v>149</v>
      </c>
      <c r="V760" s="6" t="s">
        <v>85</v>
      </c>
      <c r="W760" s="6" t="s">
        <v>68</v>
      </c>
      <c r="X760" s="6">
        <v>2018</v>
      </c>
      <c r="Y760" s="6">
        <v>371431</v>
      </c>
      <c r="Z760" s="6" t="s">
        <v>127</v>
      </c>
      <c r="AA760" s="6">
        <v>250000</v>
      </c>
      <c r="AB760" s="6">
        <v>121431</v>
      </c>
      <c r="AC760" s="6" t="s">
        <v>69</v>
      </c>
      <c r="AD760" s="6" t="s">
        <v>5577</v>
      </c>
      <c r="AE760" s="6">
        <v>371431</v>
      </c>
      <c r="AF760" s="6" t="s">
        <v>165</v>
      </c>
      <c r="AG760" s="6">
        <v>31056352</v>
      </c>
      <c r="AH760" s="6">
        <v>2019</v>
      </c>
      <c r="AI760" s="6">
        <v>1</v>
      </c>
      <c r="AJ760" s="6" t="s">
        <v>1720</v>
      </c>
      <c r="AK760" s="6" t="s">
        <v>2155</v>
      </c>
      <c r="AL760" s="9" t="s">
        <v>73</v>
      </c>
      <c r="AM760" s="10">
        <v>98</v>
      </c>
      <c r="AN760" s="6" t="s">
        <v>5578</v>
      </c>
      <c r="AO760" s="9" t="s">
        <v>62</v>
      </c>
      <c r="AP760" s="10">
        <v>98</v>
      </c>
      <c r="AQ760" s="6" t="str">
        <f t="shared" si="23"/>
        <v>fm</v>
      </c>
      <c r="AR760" s="6">
        <v>1</v>
      </c>
      <c r="AS760" s="6">
        <v>0</v>
      </c>
      <c r="AT760" s="6">
        <v>0</v>
      </c>
      <c r="AU760" s="6">
        <v>0</v>
      </c>
      <c r="AV760" s="6">
        <v>0</v>
      </c>
      <c r="AW760" s="6">
        <v>0</v>
      </c>
      <c r="AX760" s="6">
        <v>0</v>
      </c>
      <c r="AY760" s="6">
        <v>0</v>
      </c>
      <c r="AZ760" s="6" t="s">
        <v>197</v>
      </c>
      <c r="BA760" s="6" t="s">
        <v>5579</v>
      </c>
    </row>
    <row r="761" spans="1:53" ht="15.75" customHeight="1">
      <c r="A761" s="6">
        <f t="shared" ca="1" si="22"/>
        <v>0.72929617041162742</v>
      </c>
      <c r="B761" s="6" t="s">
        <v>405</v>
      </c>
      <c r="C761" s="6">
        <v>9230352</v>
      </c>
      <c r="D761" s="7">
        <v>42782</v>
      </c>
      <c r="E761" s="6" t="s">
        <v>76</v>
      </c>
      <c r="F761" s="6" t="s">
        <v>5580</v>
      </c>
      <c r="G761" s="6">
        <v>5</v>
      </c>
      <c r="H761" s="6" t="s">
        <v>58</v>
      </c>
      <c r="I761" s="6" t="s">
        <v>407</v>
      </c>
      <c r="J761" s="6">
        <v>9397</v>
      </c>
      <c r="K761" s="6">
        <v>18</v>
      </c>
      <c r="L761" s="7">
        <v>34881</v>
      </c>
      <c r="M761" s="7">
        <v>43889</v>
      </c>
      <c r="N761" s="6" t="s">
        <v>1320</v>
      </c>
      <c r="O761" s="8" t="s">
        <v>921</v>
      </c>
      <c r="P761" s="9" t="s">
        <v>62</v>
      </c>
      <c r="Q761" s="10">
        <v>99</v>
      </c>
      <c r="R761" s="6">
        <v>1</v>
      </c>
      <c r="S761" s="6" t="s">
        <v>583</v>
      </c>
      <c r="T761" s="6" t="s">
        <v>584</v>
      </c>
      <c r="U761" s="6" t="s">
        <v>585</v>
      </c>
      <c r="V761" s="6" t="s">
        <v>67</v>
      </c>
      <c r="W761" s="6" t="s">
        <v>68</v>
      </c>
      <c r="X761" s="6">
        <v>2017</v>
      </c>
      <c r="Y761" s="6">
        <v>353005</v>
      </c>
      <c r="Z761" s="6" t="s">
        <v>405</v>
      </c>
      <c r="AA761" s="6">
        <v>223421</v>
      </c>
      <c r="AB761" s="6">
        <v>129584</v>
      </c>
      <c r="AC761" s="6" t="s">
        <v>69</v>
      </c>
      <c r="AD761" s="6" t="s">
        <v>5582</v>
      </c>
      <c r="AE761" s="6">
        <v>353005</v>
      </c>
      <c r="AF761" s="6" t="s">
        <v>165</v>
      </c>
      <c r="AG761" s="6">
        <v>36006414</v>
      </c>
      <c r="AH761" s="6">
        <v>2022</v>
      </c>
      <c r="AI761" s="6">
        <v>1</v>
      </c>
      <c r="AJ761" s="6" t="s">
        <v>1923</v>
      </c>
      <c r="AK761" s="6" t="s">
        <v>5583</v>
      </c>
      <c r="AL761" s="9" t="s">
        <v>62</v>
      </c>
      <c r="AM761" s="10">
        <v>99</v>
      </c>
      <c r="AN761" s="6" t="s">
        <v>2265</v>
      </c>
      <c r="AO761" s="9" t="s">
        <v>62</v>
      </c>
      <c r="AP761" s="10">
        <v>99</v>
      </c>
      <c r="AQ761" s="6" t="str">
        <f t="shared" si="23"/>
        <v>mm</v>
      </c>
      <c r="AR761" s="6">
        <v>1</v>
      </c>
      <c r="AS761" s="6">
        <v>0</v>
      </c>
      <c r="AT761" s="6">
        <v>0</v>
      </c>
      <c r="AU761" s="6">
        <v>0</v>
      </c>
      <c r="AV761" s="6">
        <v>0</v>
      </c>
      <c r="AW761" s="6">
        <v>0</v>
      </c>
      <c r="AX761" s="6">
        <v>0</v>
      </c>
      <c r="AY761" s="6">
        <v>0</v>
      </c>
      <c r="AZ761" s="6" t="s">
        <v>197</v>
      </c>
      <c r="BA761" s="6" t="s">
        <v>5584</v>
      </c>
    </row>
    <row r="762" spans="1:53" ht="15.75" customHeight="1">
      <c r="A762" s="6">
        <f t="shared" ca="1" si="22"/>
        <v>0.14311851062469316</v>
      </c>
      <c r="B762" s="6" t="s">
        <v>199</v>
      </c>
      <c r="C762" s="6">
        <v>9533499</v>
      </c>
      <c r="D762" s="7">
        <v>43271</v>
      </c>
      <c r="E762" s="6" t="s">
        <v>900</v>
      </c>
      <c r="F762" s="6" t="s">
        <v>5585</v>
      </c>
      <c r="G762" s="6">
        <v>5</v>
      </c>
      <c r="H762" s="6" t="s">
        <v>58</v>
      </c>
      <c r="I762" s="6" t="s">
        <v>149</v>
      </c>
      <c r="J762" s="6">
        <v>201204</v>
      </c>
      <c r="K762" s="6">
        <v>3</v>
      </c>
      <c r="L762" s="7">
        <v>42583</v>
      </c>
      <c r="M762" s="7">
        <v>44043</v>
      </c>
      <c r="N762" s="6" t="s">
        <v>902</v>
      </c>
      <c r="O762" s="8" t="s">
        <v>5586</v>
      </c>
      <c r="P762" s="9" t="s">
        <v>73</v>
      </c>
      <c r="Q762" s="10">
        <v>98</v>
      </c>
      <c r="R762" s="6">
        <v>6</v>
      </c>
      <c r="S762" s="6" t="s">
        <v>333</v>
      </c>
      <c r="T762" s="6" t="s">
        <v>334</v>
      </c>
      <c r="U762" s="6" t="s">
        <v>335</v>
      </c>
      <c r="V762" s="6" t="s">
        <v>67</v>
      </c>
      <c r="W762" s="6" t="s">
        <v>68</v>
      </c>
      <c r="X762" s="6">
        <v>2018</v>
      </c>
      <c r="Y762" s="6">
        <v>319688</v>
      </c>
      <c r="Z762" s="6" t="s">
        <v>199</v>
      </c>
      <c r="AA762" s="6">
        <v>206250</v>
      </c>
      <c r="AB762" s="6">
        <v>113438</v>
      </c>
      <c r="AC762" s="6" t="s">
        <v>69</v>
      </c>
      <c r="AD762" s="6" t="s">
        <v>5587</v>
      </c>
      <c r="AE762" s="6">
        <v>319688</v>
      </c>
      <c r="AF762" s="6" t="s">
        <v>372</v>
      </c>
      <c r="AG762" s="25">
        <v>36989736</v>
      </c>
      <c r="AH762" s="6">
        <v>2023</v>
      </c>
      <c r="AI762" s="6" t="s">
        <v>392</v>
      </c>
      <c r="AJ762" s="6" t="s">
        <v>5588</v>
      </c>
      <c r="AK762" s="6" t="s">
        <v>5589</v>
      </c>
      <c r="AL762" s="9" t="s">
        <v>62</v>
      </c>
      <c r="AM762" s="10">
        <v>93</v>
      </c>
      <c r="AN762" s="6" t="s">
        <v>5590</v>
      </c>
      <c r="AO762" s="9" t="s">
        <v>73</v>
      </c>
      <c r="AP762" s="10">
        <v>98</v>
      </c>
      <c r="AQ762" s="6" t="str">
        <f t="shared" si="23"/>
        <v>mf</v>
      </c>
    </row>
    <row r="763" spans="1:53" ht="15.75" customHeight="1">
      <c r="A763" s="6">
        <f t="shared" ca="1" si="22"/>
        <v>0.2435374589620849</v>
      </c>
      <c r="B763" s="6" t="s">
        <v>303</v>
      </c>
      <c r="C763" s="6">
        <v>9410498</v>
      </c>
      <c r="D763" s="7">
        <v>43130</v>
      </c>
      <c r="E763" s="6" t="s">
        <v>56</v>
      </c>
      <c r="F763" s="6" t="s">
        <v>5591</v>
      </c>
      <c r="G763" s="6">
        <v>5</v>
      </c>
      <c r="H763" s="6" t="s">
        <v>58</v>
      </c>
      <c r="I763" s="6" t="s">
        <v>305</v>
      </c>
      <c r="J763" s="6">
        <v>84842</v>
      </c>
      <c r="K763" s="6">
        <v>9</v>
      </c>
      <c r="L763" s="7">
        <v>39918</v>
      </c>
      <c r="M763" s="7">
        <v>44012</v>
      </c>
      <c r="N763" s="6" t="s">
        <v>364</v>
      </c>
      <c r="O763" s="8" t="s">
        <v>5347</v>
      </c>
      <c r="P763" s="9" t="s">
        <v>62</v>
      </c>
      <c r="Q763" s="10">
        <v>99</v>
      </c>
      <c r="R763" s="6">
        <v>7</v>
      </c>
      <c r="S763" s="6" t="s">
        <v>491</v>
      </c>
      <c r="T763" s="6" t="s">
        <v>492</v>
      </c>
      <c r="U763" s="6" t="s">
        <v>295</v>
      </c>
      <c r="V763" s="6" t="s">
        <v>322</v>
      </c>
      <c r="W763" s="6" t="s">
        <v>68</v>
      </c>
      <c r="X763" s="6">
        <v>2018</v>
      </c>
      <c r="Y763" s="6">
        <v>437475</v>
      </c>
      <c r="Z763" s="6" t="s">
        <v>303</v>
      </c>
      <c r="AA763" s="6">
        <v>285000</v>
      </c>
      <c r="AB763" s="6">
        <v>152475</v>
      </c>
      <c r="AC763" s="6" t="s">
        <v>69</v>
      </c>
      <c r="AD763" s="6" t="s">
        <v>5593</v>
      </c>
      <c r="AE763" s="6">
        <v>437475</v>
      </c>
      <c r="AF763" s="6" t="s">
        <v>165</v>
      </c>
      <c r="AG763" s="6">
        <v>34957858</v>
      </c>
      <c r="AH763" s="6">
        <v>2022</v>
      </c>
      <c r="AI763" s="6">
        <v>1</v>
      </c>
      <c r="AJ763" s="6" t="s">
        <v>5594</v>
      </c>
      <c r="AK763" s="6" t="s">
        <v>438</v>
      </c>
      <c r="AL763" s="9" t="s">
        <v>73</v>
      </c>
      <c r="AM763" s="10">
        <v>98</v>
      </c>
      <c r="AN763" s="6" t="s">
        <v>5595</v>
      </c>
      <c r="AO763" s="9" t="s">
        <v>73</v>
      </c>
      <c r="AP763" s="10">
        <v>98</v>
      </c>
      <c r="AQ763" s="6" t="str">
        <f t="shared" si="23"/>
        <v>ff</v>
      </c>
      <c r="AR763" s="6">
        <v>0</v>
      </c>
      <c r="AS763" s="6">
        <v>0</v>
      </c>
      <c r="AT763" s="6">
        <v>1</v>
      </c>
      <c r="AU763" s="6">
        <v>1</v>
      </c>
      <c r="AV763" s="6">
        <v>0</v>
      </c>
      <c r="AW763" s="6">
        <v>0</v>
      </c>
      <c r="AX763" s="6">
        <v>0</v>
      </c>
      <c r="AY763" s="6">
        <v>0</v>
      </c>
      <c r="AZ763" s="6" t="s">
        <v>197</v>
      </c>
      <c r="BA763" s="6" t="s">
        <v>5596</v>
      </c>
    </row>
    <row r="764" spans="1:53" ht="15.75" customHeight="1">
      <c r="A764" s="6">
        <f t="shared" ca="1" si="22"/>
        <v>0.54364193525302995</v>
      </c>
      <c r="B764" s="6" t="s">
        <v>92</v>
      </c>
      <c r="C764" s="6">
        <v>9273279</v>
      </c>
      <c r="D764" s="7">
        <v>42907</v>
      </c>
      <c r="E764" s="6" t="s">
        <v>5597</v>
      </c>
      <c r="F764" s="6" t="s">
        <v>5598</v>
      </c>
      <c r="G764" s="6">
        <v>5</v>
      </c>
      <c r="H764" s="6" t="s">
        <v>58</v>
      </c>
      <c r="I764" s="6" t="s">
        <v>95</v>
      </c>
      <c r="J764" s="6">
        <v>75669</v>
      </c>
      <c r="K764" s="6">
        <v>5</v>
      </c>
      <c r="L764" s="7">
        <v>41532</v>
      </c>
      <c r="M764" s="7">
        <v>43616</v>
      </c>
      <c r="N764" s="6" t="s">
        <v>158</v>
      </c>
      <c r="O764" s="8" t="s">
        <v>2142</v>
      </c>
      <c r="P764" s="9" t="s">
        <v>62</v>
      </c>
      <c r="Q764" s="10">
        <v>99</v>
      </c>
      <c r="R764" s="6" t="s">
        <v>913</v>
      </c>
      <c r="S764" s="6" t="s">
        <v>3904</v>
      </c>
      <c r="T764" s="6" t="s">
        <v>3905</v>
      </c>
      <c r="U764" s="6" t="s">
        <v>3906</v>
      </c>
      <c r="V764" s="6" t="s">
        <v>67</v>
      </c>
      <c r="W764" s="6" t="s">
        <v>68</v>
      </c>
      <c r="X764" s="6">
        <v>2017</v>
      </c>
      <c r="Y764" s="6">
        <v>736384</v>
      </c>
      <c r="Z764" s="6" t="s">
        <v>92</v>
      </c>
      <c r="AA764" s="6">
        <v>482875</v>
      </c>
      <c r="AB764" s="6">
        <v>253509</v>
      </c>
      <c r="AC764" s="6" t="s">
        <v>69</v>
      </c>
      <c r="AD764" s="6" t="s">
        <v>5600</v>
      </c>
      <c r="AE764" s="6">
        <v>736384</v>
      </c>
      <c r="AF764" s="6" t="s">
        <v>165</v>
      </c>
      <c r="AG764" s="6">
        <v>35560055</v>
      </c>
      <c r="AH764" s="6">
        <v>2022</v>
      </c>
      <c r="AI764" s="6">
        <v>1</v>
      </c>
      <c r="AJ764" s="6" t="s">
        <v>3392</v>
      </c>
      <c r="AK764" s="6" t="s">
        <v>1824</v>
      </c>
      <c r="AL764" s="9" t="s">
        <v>73</v>
      </c>
      <c r="AM764" s="10">
        <v>95</v>
      </c>
      <c r="AN764" s="6" t="s">
        <v>547</v>
      </c>
      <c r="AO764" s="9" t="s">
        <v>62</v>
      </c>
      <c r="AP764" s="10">
        <v>99</v>
      </c>
      <c r="AQ764" s="6" t="str">
        <f t="shared" si="23"/>
        <v>fm</v>
      </c>
      <c r="AR764" s="6">
        <v>0</v>
      </c>
      <c r="AS764" s="6">
        <v>1</v>
      </c>
      <c r="AT764" s="6">
        <v>0</v>
      </c>
      <c r="AU764" s="6">
        <v>0</v>
      </c>
      <c r="AV764" s="6">
        <v>0</v>
      </c>
      <c r="AW764" s="6">
        <v>0</v>
      </c>
      <c r="AX764" s="6">
        <v>1</v>
      </c>
      <c r="AY764" s="6">
        <v>0</v>
      </c>
      <c r="AZ764" s="6" t="s">
        <v>107</v>
      </c>
      <c r="BA764" s="6" t="s">
        <v>5601</v>
      </c>
    </row>
    <row r="765" spans="1:53" ht="15.75" customHeight="1">
      <c r="A765" s="6">
        <f t="shared" ca="1" si="22"/>
        <v>0.25018423583458882</v>
      </c>
      <c r="B765" s="6" t="s">
        <v>241</v>
      </c>
      <c r="C765" s="6">
        <v>9110340</v>
      </c>
      <c r="D765" s="7">
        <v>42910</v>
      </c>
      <c r="E765" s="6" t="s">
        <v>76</v>
      </c>
      <c r="F765" s="6" t="s">
        <v>5602</v>
      </c>
      <c r="G765" s="6">
        <v>5</v>
      </c>
      <c r="H765" s="6" t="s">
        <v>58</v>
      </c>
      <c r="I765" s="6" t="s">
        <v>243</v>
      </c>
      <c r="J765" s="6">
        <v>116997</v>
      </c>
      <c r="K765" s="6">
        <v>5</v>
      </c>
      <c r="L765" s="7">
        <v>41487</v>
      </c>
      <c r="M765" s="7">
        <v>43281</v>
      </c>
      <c r="N765" s="6" t="s">
        <v>1905</v>
      </c>
      <c r="O765" s="8" t="s">
        <v>5603</v>
      </c>
      <c r="P765" s="9" t="s">
        <v>62</v>
      </c>
      <c r="Q765" s="10">
        <v>89</v>
      </c>
      <c r="R765" s="6">
        <v>14</v>
      </c>
      <c r="S765" s="6" t="s">
        <v>2801</v>
      </c>
      <c r="T765" s="6" t="s">
        <v>1039</v>
      </c>
      <c r="U765" s="6" t="s">
        <v>120</v>
      </c>
      <c r="V765" s="6" t="s">
        <v>348</v>
      </c>
      <c r="W765" s="6" t="s">
        <v>68</v>
      </c>
      <c r="X765" s="6">
        <v>2017</v>
      </c>
      <c r="Y765" s="6">
        <v>417500</v>
      </c>
      <c r="Z765" s="6" t="s">
        <v>241</v>
      </c>
      <c r="AA765" s="6">
        <v>250000</v>
      </c>
      <c r="AB765" s="6">
        <v>167500</v>
      </c>
      <c r="AC765" s="6" t="s">
        <v>69</v>
      </c>
      <c r="AD765" s="6" t="s">
        <v>5604</v>
      </c>
      <c r="AE765" s="6">
        <v>417500</v>
      </c>
      <c r="AF765" s="6" t="s">
        <v>372</v>
      </c>
      <c r="AG765" s="6">
        <v>31591643</v>
      </c>
      <c r="AH765" s="6">
        <v>2020</v>
      </c>
      <c r="AI765" s="6" t="s">
        <v>5605</v>
      </c>
      <c r="AJ765" s="6" t="s">
        <v>5606</v>
      </c>
      <c r="AK765" s="6" t="s">
        <v>5607</v>
      </c>
      <c r="AL765" s="9" t="s">
        <v>62</v>
      </c>
      <c r="AM765" s="10">
        <v>100</v>
      </c>
      <c r="AN765" s="6" t="s">
        <v>5608</v>
      </c>
      <c r="AO765" s="9" t="s">
        <v>62</v>
      </c>
      <c r="AP765" s="10">
        <v>89</v>
      </c>
      <c r="AQ765" s="6" t="str">
        <f t="shared" si="23"/>
        <v>mm</v>
      </c>
    </row>
    <row r="766" spans="1:53" ht="15.75" customHeight="1">
      <c r="A766" s="6">
        <f t="shared" ca="1" si="22"/>
        <v>0.84508906221681113</v>
      </c>
      <c r="B766" s="6" t="s">
        <v>55</v>
      </c>
      <c r="C766" s="6">
        <v>9660315</v>
      </c>
      <c r="D766" s="7">
        <v>43342</v>
      </c>
      <c r="E766" s="6" t="s">
        <v>5609</v>
      </c>
      <c r="F766" s="6" t="s">
        <v>5610</v>
      </c>
      <c r="G766" s="6">
        <v>2</v>
      </c>
      <c r="H766" s="6" t="s">
        <v>58</v>
      </c>
      <c r="I766" s="6" t="s">
        <v>59</v>
      </c>
      <c r="J766" s="6">
        <v>65371</v>
      </c>
      <c r="K766" s="6">
        <v>10</v>
      </c>
      <c r="L766" s="7">
        <v>39904</v>
      </c>
      <c r="M766" s="7">
        <v>43708</v>
      </c>
      <c r="N766" s="6" t="s">
        <v>5611</v>
      </c>
      <c r="O766" s="8" t="s">
        <v>2142</v>
      </c>
      <c r="P766" s="9" t="s">
        <v>62</v>
      </c>
      <c r="Q766" s="10">
        <v>99</v>
      </c>
      <c r="R766" s="6">
        <v>5</v>
      </c>
      <c r="S766" s="6" t="s">
        <v>524</v>
      </c>
      <c r="T766" s="6" t="s">
        <v>83</v>
      </c>
      <c r="U766" s="6" t="s">
        <v>84</v>
      </c>
      <c r="V766" s="6" t="s">
        <v>67</v>
      </c>
      <c r="W766" s="6" t="s">
        <v>68</v>
      </c>
      <c r="X766" s="6">
        <v>2018</v>
      </c>
      <c r="Y766" s="6">
        <v>341250</v>
      </c>
      <c r="Z766" s="6" t="s">
        <v>55</v>
      </c>
      <c r="AA766" s="6">
        <v>218750</v>
      </c>
      <c r="AB766" s="6">
        <v>122500</v>
      </c>
      <c r="AC766" s="6" t="s">
        <v>69</v>
      </c>
      <c r="AD766" s="6" t="s">
        <v>5613</v>
      </c>
      <c r="AE766" s="6">
        <v>341250</v>
      </c>
      <c r="AF766" s="6" t="s">
        <v>165</v>
      </c>
      <c r="AG766" s="6">
        <v>33326224</v>
      </c>
      <c r="AH766" s="6">
        <v>2021</v>
      </c>
      <c r="AI766" s="6">
        <v>1</v>
      </c>
      <c r="AJ766" s="6" t="s">
        <v>5614</v>
      </c>
      <c r="AK766" s="6" t="s">
        <v>5615</v>
      </c>
      <c r="AL766" s="9" t="s">
        <v>73</v>
      </c>
      <c r="AM766" s="10">
        <v>99</v>
      </c>
      <c r="AN766" s="6" t="s">
        <v>547</v>
      </c>
      <c r="AO766" s="9" t="s">
        <v>62</v>
      </c>
      <c r="AP766" s="10">
        <v>99</v>
      </c>
      <c r="AQ766" s="6" t="str">
        <f t="shared" si="23"/>
        <v>fm</v>
      </c>
      <c r="AR766" s="6">
        <v>0</v>
      </c>
      <c r="AS766" s="6">
        <v>0</v>
      </c>
      <c r="AT766" s="6">
        <v>1</v>
      </c>
      <c r="AU766" s="6">
        <v>0</v>
      </c>
      <c r="AV766" s="6">
        <v>0</v>
      </c>
      <c r="AW766" s="6">
        <v>0</v>
      </c>
      <c r="AX766" s="6">
        <v>0</v>
      </c>
      <c r="AY766" s="6">
        <v>0</v>
      </c>
      <c r="AZ766" s="6" t="s">
        <v>197</v>
      </c>
      <c r="BA766" s="6" t="s">
        <v>5616</v>
      </c>
    </row>
    <row r="767" spans="1:53" ht="15.75" customHeight="1">
      <c r="A767" s="6">
        <f t="shared" ca="1" si="22"/>
        <v>0.56159017973299552</v>
      </c>
      <c r="B767" s="6" t="s">
        <v>199</v>
      </c>
      <c r="C767" s="6">
        <v>9206135</v>
      </c>
      <c r="D767" s="7">
        <v>42717</v>
      </c>
      <c r="E767" s="6" t="s">
        <v>76</v>
      </c>
      <c r="F767" s="6" t="s">
        <v>5617</v>
      </c>
      <c r="G767" s="6">
        <v>5</v>
      </c>
      <c r="H767" s="6" t="s">
        <v>58</v>
      </c>
      <c r="I767" s="6" t="s">
        <v>149</v>
      </c>
      <c r="J767" s="6">
        <v>172560</v>
      </c>
      <c r="K767" s="6">
        <v>5</v>
      </c>
      <c r="L767" s="7">
        <v>41275</v>
      </c>
      <c r="M767" s="7">
        <v>43465</v>
      </c>
      <c r="N767" s="6" t="s">
        <v>1998</v>
      </c>
      <c r="O767" s="8" t="s">
        <v>370</v>
      </c>
      <c r="P767" s="9" t="s">
        <v>62</v>
      </c>
      <c r="Q767" s="10">
        <v>68</v>
      </c>
      <c r="R767" s="6">
        <v>16</v>
      </c>
      <c r="S767" s="6" t="s">
        <v>1363</v>
      </c>
      <c r="T767" s="6" t="s">
        <v>1364</v>
      </c>
      <c r="U767" s="6" t="s">
        <v>149</v>
      </c>
      <c r="V767" s="6" t="s">
        <v>85</v>
      </c>
      <c r="W767" s="6" t="s">
        <v>68</v>
      </c>
      <c r="X767" s="6">
        <v>2017</v>
      </c>
      <c r="Y767" s="6">
        <v>457506</v>
      </c>
      <c r="Z767" s="6" t="s">
        <v>199</v>
      </c>
      <c r="AA767" s="6">
        <v>289011</v>
      </c>
      <c r="AB767" s="6">
        <v>168495</v>
      </c>
      <c r="AC767" s="6" t="s">
        <v>69</v>
      </c>
      <c r="AD767" s="6" t="s">
        <v>5618</v>
      </c>
      <c r="AE767" s="6">
        <v>457506</v>
      </c>
      <c r="AF767" s="6" t="s">
        <v>372</v>
      </c>
      <c r="AG767" s="6">
        <v>28655759</v>
      </c>
      <c r="AH767" s="6">
        <v>2017</v>
      </c>
      <c r="AI767" s="6">
        <v>0</v>
      </c>
      <c r="AJ767" s="6" t="s">
        <v>1217</v>
      </c>
      <c r="AK767" s="6" t="s">
        <v>325</v>
      </c>
      <c r="AL767" s="9" t="s">
        <v>62</v>
      </c>
      <c r="AM767" s="10">
        <v>100</v>
      </c>
      <c r="AN767" s="6" t="s">
        <v>5619</v>
      </c>
      <c r="AO767" s="9" t="s">
        <v>62</v>
      </c>
      <c r="AP767" s="10">
        <v>68</v>
      </c>
      <c r="AQ767" s="6" t="str">
        <f t="shared" si="23"/>
        <v>mm</v>
      </c>
    </row>
    <row r="768" spans="1:53" ht="15.75" customHeight="1">
      <c r="A768" s="6">
        <f t="shared" ca="1" si="22"/>
        <v>0.46889229828118706</v>
      </c>
      <c r="B768" s="6" t="s">
        <v>199</v>
      </c>
      <c r="C768" s="6">
        <v>9477430</v>
      </c>
      <c r="D768" s="7">
        <v>43201</v>
      </c>
      <c r="E768" s="6" t="s">
        <v>3845</v>
      </c>
      <c r="F768" s="6" t="s">
        <v>5620</v>
      </c>
      <c r="G768" s="6">
        <v>5</v>
      </c>
      <c r="H768" s="6" t="s">
        <v>58</v>
      </c>
      <c r="I768" s="6" t="s">
        <v>149</v>
      </c>
      <c r="J768" s="6">
        <v>180880</v>
      </c>
      <c r="K768" s="6">
        <v>5</v>
      </c>
      <c r="L768" s="7">
        <v>41760</v>
      </c>
      <c r="M768" s="7">
        <v>44316</v>
      </c>
      <c r="N768" s="6" t="s">
        <v>3847</v>
      </c>
      <c r="O768" s="8" t="s">
        <v>4011</v>
      </c>
      <c r="P768" s="9" t="s">
        <v>73</v>
      </c>
      <c r="Q768" s="10">
        <v>98</v>
      </c>
      <c r="R768" s="6">
        <v>5</v>
      </c>
      <c r="S768" s="6" t="s">
        <v>1958</v>
      </c>
      <c r="T768" s="6" t="s">
        <v>1959</v>
      </c>
      <c r="U768" s="6" t="s">
        <v>347</v>
      </c>
      <c r="V768" s="6" t="s">
        <v>102</v>
      </c>
      <c r="W768" s="6" t="s">
        <v>68</v>
      </c>
      <c r="X768" s="6">
        <v>2018</v>
      </c>
      <c r="Y768" s="6">
        <v>380336</v>
      </c>
      <c r="Z768" s="6" t="s">
        <v>1683</v>
      </c>
      <c r="AA768" s="6">
        <v>411633</v>
      </c>
      <c r="AB768" s="6">
        <v>214049</v>
      </c>
      <c r="AC768" s="6" t="s">
        <v>69</v>
      </c>
      <c r="AD768" s="6" t="s">
        <v>5621</v>
      </c>
      <c r="AE768" s="6">
        <v>380336</v>
      </c>
      <c r="AF768" s="6" t="s">
        <v>372</v>
      </c>
      <c r="AG768" s="6">
        <v>34625573</v>
      </c>
      <c r="AH768" s="6">
        <v>2021</v>
      </c>
      <c r="AI768" s="6">
        <v>0</v>
      </c>
      <c r="AJ768" s="6" t="s">
        <v>1882</v>
      </c>
      <c r="AK768" s="6" t="s">
        <v>5622</v>
      </c>
      <c r="AL768" s="9" t="s">
        <v>73</v>
      </c>
      <c r="AM768" s="10">
        <v>95</v>
      </c>
      <c r="AN768" s="6" t="s">
        <v>5623</v>
      </c>
      <c r="AO768" s="9" t="s">
        <v>73</v>
      </c>
      <c r="AP768" s="10">
        <v>98</v>
      </c>
      <c r="AQ768" s="6" t="str">
        <f t="shared" si="23"/>
        <v>ff</v>
      </c>
    </row>
    <row r="769" spans="1:53" ht="15.75" customHeight="1">
      <c r="A769" s="6">
        <f t="shared" ca="1" si="22"/>
        <v>0.52425647532564579</v>
      </c>
      <c r="B769" s="6" t="s">
        <v>1525</v>
      </c>
      <c r="C769" s="6">
        <v>9306895</v>
      </c>
      <c r="D769" s="7">
        <v>42930</v>
      </c>
      <c r="E769" s="6" t="s">
        <v>1850</v>
      </c>
      <c r="F769" s="6" t="s">
        <v>5624</v>
      </c>
      <c r="G769" s="6">
        <v>5</v>
      </c>
      <c r="H769" s="6" t="s">
        <v>58</v>
      </c>
      <c r="I769" s="6" t="s">
        <v>1528</v>
      </c>
      <c r="J769" s="6">
        <v>8150</v>
      </c>
      <c r="K769" s="6">
        <v>3</v>
      </c>
      <c r="L769" s="7">
        <v>42217</v>
      </c>
      <c r="M769" s="7">
        <v>43646</v>
      </c>
      <c r="N769" s="6" t="s">
        <v>5625</v>
      </c>
      <c r="O769" s="8" t="s">
        <v>2142</v>
      </c>
      <c r="P769" s="9" t="s">
        <v>62</v>
      </c>
      <c r="Q769" s="10">
        <v>99</v>
      </c>
      <c r="R769" s="6">
        <v>16</v>
      </c>
      <c r="S769" s="6" t="s">
        <v>1363</v>
      </c>
      <c r="T769" s="6" t="s">
        <v>1364</v>
      </c>
      <c r="U769" s="6" t="s">
        <v>149</v>
      </c>
      <c r="V769" s="6" t="s">
        <v>67</v>
      </c>
      <c r="W769" s="6" t="s">
        <v>68</v>
      </c>
      <c r="X769" s="6">
        <v>2017</v>
      </c>
      <c r="Y769" s="6">
        <v>454272</v>
      </c>
      <c r="Z769" s="6" t="s">
        <v>1525</v>
      </c>
      <c r="AA769" s="6">
        <v>339139</v>
      </c>
      <c r="AB769" s="6">
        <v>115133</v>
      </c>
      <c r="AC769" s="6" t="s">
        <v>69</v>
      </c>
      <c r="AD769" s="6" t="s">
        <v>5627</v>
      </c>
      <c r="AE769" s="6">
        <v>454272</v>
      </c>
      <c r="AF769" s="6" t="s">
        <v>165</v>
      </c>
      <c r="AG769" s="6">
        <v>35588732</v>
      </c>
      <c r="AH769" s="6">
        <v>2022</v>
      </c>
      <c r="AI769" s="6">
        <v>1</v>
      </c>
      <c r="AJ769" s="6" t="s">
        <v>5628</v>
      </c>
      <c r="AK769" s="6" t="s">
        <v>1507</v>
      </c>
      <c r="AL769" s="9" t="s">
        <v>62</v>
      </c>
      <c r="AM769" s="10">
        <v>100</v>
      </c>
      <c r="AN769" s="6" t="s">
        <v>547</v>
      </c>
      <c r="AO769" s="9" t="s">
        <v>62</v>
      </c>
      <c r="AP769" s="10">
        <v>99</v>
      </c>
      <c r="AQ769" s="6" t="str">
        <f t="shared" si="23"/>
        <v>mm</v>
      </c>
      <c r="AR769" s="6">
        <v>0</v>
      </c>
      <c r="AS769" s="6">
        <v>0</v>
      </c>
      <c r="AT769" s="6">
        <v>1</v>
      </c>
      <c r="AU769" s="6">
        <v>1</v>
      </c>
      <c r="AV769" s="6">
        <v>1</v>
      </c>
      <c r="AW769" s="6">
        <v>0</v>
      </c>
      <c r="AX769" s="6">
        <v>0</v>
      </c>
      <c r="AY769" s="6">
        <v>0</v>
      </c>
      <c r="AZ769" s="6" t="s">
        <v>107</v>
      </c>
      <c r="BA769" s="6" t="s">
        <v>5629</v>
      </c>
    </row>
    <row r="770" spans="1:53" ht="15.75" customHeight="1">
      <c r="A770" s="6">
        <f t="shared" ref="A770:A833" ca="1" si="24">RAND()</f>
        <v>6.1577008033085523E-2</v>
      </c>
      <c r="B770" s="6" t="s">
        <v>127</v>
      </c>
      <c r="C770" s="6">
        <v>9242692</v>
      </c>
      <c r="D770" s="7">
        <v>42801</v>
      </c>
      <c r="E770" s="6" t="s">
        <v>76</v>
      </c>
      <c r="F770" s="6" t="s">
        <v>5630</v>
      </c>
      <c r="G770" s="6">
        <v>5</v>
      </c>
      <c r="H770" s="6" t="s">
        <v>58</v>
      </c>
      <c r="I770" s="6" t="s">
        <v>130</v>
      </c>
      <c r="J770" s="6">
        <v>45064</v>
      </c>
      <c r="K770" s="6">
        <v>23</v>
      </c>
      <c r="L770" s="7">
        <v>32964</v>
      </c>
      <c r="M770" s="7">
        <v>43555</v>
      </c>
      <c r="N770" s="6" t="s">
        <v>2308</v>
      </c>
      <c r="O770" s="8" t="s">
        <v>2142</v>
      </c>
      <c r="P770" s="9" t="s">
        <v>62</v>
      </c>
      <c r="Q770" s="10">
        <v>99</v>
      </c>
      <c r="R770" s="6">
        <v>12</v>
      </c>
      <c r="S770" s="6" t="s">
        <v>147</v>
      </c>
      <c r="T770" s="6" t="s">
        <v>148</v>
      </c>
      <c r="U770" s="6" t="s">
        <v>149</v>
      </c>
      <c r="V770" s="6" t="s">
        <v>948</v>
      </c>
      <c r="W770" s="6" t="s">
        <v>68</v>
      </c>
      <c r="X770" s="6">
        <v>2017</v>
      </c>
      <c r="Y770" s="6">
        <v>328572</v>
      </c>
      <c r="Z770" s="6" t="s">
        <v>127</v>
      </c>
      <c r="AA770" s="6">
        <v>220876</v>
      </c>
      <c r="AB770" s="6">
        <v>107696</v>
      </c>
      <c r="AC770" s="6" t="s">
        <v>69</v>
      </c>
      <c r="AD770" s="6" t="s">
        <v>5632</v>
      </c>
      <c r="AE770" s="6">
        <v>328572</v>
      </c>
      <c r="AF770" s="6" t="s">
        <v>165</v>
      </c>
      <c r="AG770" s="6">
        <v>36793031</v>
      </c>
      <c r="AH770" s="6">
        <v>2023</v>
      </c>
      <c r="AI770" s="6">
        <v>1</v>
      </c>
      <c r="AJ770" s="6" t="s">
        <v>5633</v>
      </c>
      <c r="AK770" s="6" t="s">
        <v>5634</v>
      </c>
      <c r="AL770" s="9" t="s">
        <v>62</v>
      </c>
      <c r="AM770" s="10">
        <v>61</v>
      </c>
      <c r="AN770" s="6" t="s">
        <v>547</v>
      </c>
      <c r="AO770" s="9" t="s">
        <v>62</v>
      </c>
      <c r="AP770" s="10">
        <v>99</v>
      </c>
      <c r="AQ770" s="6" t="str">
        <f t="shared" ref="AQ770:AQ833" si="25">IF(OR(AL770="unknown", AO770="unknown"), "Missing", LEFT(AL770, 1) &amp; LEFT(AO770, 1))</f>
        <v>mm</v>
      </c>
      <c r="AR770" s="6">
        <v>0</v>
      </c>
      <c r="AS770" s="6">
        <v>1</v>
      </c>
      <c r="AT770" s="6">
        <v>0</v>
      </c>
      <c r="AU770" s="6">
        <v>0</v>
      </c>
      <c r="AV770" s="6">
        <v>0</v>
      </c>
      <c r="AW770" s="6">
        <v>0</v>
      </c>
      <c r="AX770" s="6">
        <v>1</v>
      </c>
      <c r="AY770" s="6">
        <v>0</v>
      </c>
      <c r="AZ770" s="6" t="s">
        <v>107</v>
      </c>
      <c r="BA770" s="6" t="s">
        <v>5635</v>
      </c>
    </row>
    <row r="771" spans="1:53" ht="15.75" customHeight="1">
      <c r="A771" s="6">
        <f t="shared" ca="1" si="24"/>
        <v>0.28653926117755046</v>
      </c>
      <c r="B771" s="6" t="s">
        <v>254</v>
      </c>
      <c r="C771" s="6">
        <v>9474613</v>
      </c>
      <c r="D771" s="7">
        <v>43214</v>
      </c>
      <c r="E771" s="6" t="s">
        <v>56</v>
      </c>
      <c r="F771" s="6" t="s">
        <v>5636</v>
      </c>
      <c r="G771" s="6">
        <v>5</v>
      </c>
      <c r="H771" s="6" t="s">
        <v>58</v>
      </c>
      <c r="I771" s="6" t="s">
        <v>256</v>
      </c>
      <c r="J771" s="6">
        <v>44842</v>
      </c>
      <c r="K771" s="6">
        <v>27</v>
      </c>
      <c r="L771" s="7">
        <v>33359</v>
      </c>
      <c r="M771" s="7">
        <v>44316</v>
      </c>
      <c r="N771" s="6" t="s">
        <v>2395</v>
      </c>
      <c r="O771" s="8" t="s">
        <v>2142</v>
      </c>
      <c r="P771" s="9" t="s">
        <v>62</v>
      </c>
      <c r="Q771" s="10">
        <v>99</v>
      </c>
      <c r="R771" s="6">
        <v>12</v>
      </c>
      <c r="S771" s="6" t="s">
        <v>656</v>
      </c>
      <c r="T771" s="6" t="s">
        <v>204</v>
      </c>
      <c r="U771" s="6" t="s">
        <v>205</v>
      </c>
      <c r="V771" s="6" t="s">
        <v>85</v>
      </c>
      <c r="W771" s="6" t="s">
        <v>68</v>
      </c>
      <c r="X771" s="6">
        <v>2018</v>
      </c>
      <c r="Y771" s="6">
        <v>377731</v>
      </c>
      <c r="Z771" s="6" t="s">
        <v>254</v>
      </c>
      <c r="AA771" s="6">
        <v>284262</v>
      </c>
      <c r="AB771" s="6">
        <v>93469</v>
      </c>
      <c r="AC771" s="6" t="s">
        <v>69</v>
      </c>
      <c r="AD771" s="6" t="s">
        <v>5638</v>
      </c>
      <c r="AE771" s="6">
        <v>377731</v>
      </c>
      <c r="AF771" s="6" t="s">
        <v>165</v>
      </c>
      <c r="AG771" s="6">
        <v>37379416</v>
      </c>
      <c r="AH771" s="6">
        <v>2023</v>
      </c>
      <c r="AI771" s="6">
        <v>1</v>
      </c>
      <c r="AJ771" s="6" t="s">
        <v>5614</v>
      </c>
      <c r="AK771" s="6" t="s">
        <v>105</v>
      </c>
      <c r="AL771" s="9" t="s">
        <v>62</v>
      </c>
      <c r="AM771" s="10">
        <v>99</v>
      </c>
      <c r="AN771" s="6" t="s">
        <v>547</v>
      </c>
      <c r="AO771" s="9" t="s">
        <v>62</v>
      </c>
      <c r="AP771" s="10">
        <v>99</v>
      </c>
      <c r="AQ771" s="6" t="str">
        <f t="shared" si="25"/>
        <v>mm</v>
      </c>
      <c r="AR771" s="6">
        <v>1</v>
      </c>
      <c r="AS771" s="6">
        <v>0</v>
      </c>
      <c r="AT771" s="6">
        <v>0</v>
      </c>
      <c r="AU771" s="6">
        <v>0</v>
      </c>
      <c r="AV771" s="6">
        <v>0</v>
      </c>
      <c r="AW771" s="6">
        <v>0</v>
      </c>
      <c r="AX771" s="6">
        <v>0</v>
      </c>
      <c r="AY771" s="6">
        <v>0</v>
      </c>
      <c r="AZ771" s="6" t="s">
        <v>301</v>
      </c>
      <c r="BA771" s="6" t="s">
        <v>5639</v>
      </c>
    </row>
    <row r="772" spans="1:53" ht="15.75" customHeight="1">
      <c r="A772" s="6">
        <f t="shared" ca="1" si="24"/>
        <v>0.47921587378106989</v>
      </c>
      <c r="B772" s="6" t="s">
        <v>92</v>
      </c>
      <c r="C772" s="6">
        <v>9806127</v>
      </c>
      <c r="D772" s="7">
        <v>43416</v>
      </c>
      <c r="E772" s="6" t="s">
        <v>76</v>
      </c>
      <c r="F772" s="6" t="s">
        <v>5640</v>
      </c>
      <c r="G772" s="6">
        <v>7</v>
      </c>
      <c r="H772" s="6" t="s">
        <v>58</v>
      </c>
      <c r="I772" s="6" t="s">
        <v>95</v>
      </c>
      <c r="J772" s="6">
        <v>71915</v>
      </c>
      <c r="K772" s="6">
        <v>6</v>
      </c>
      <c r="L772" s="7">
        <v>41618</v>
      </c>
      <c r="M772" s="7">
        <v>44347</v>
      </c>
      <c r="N772" s="6" t="s">
        <v>5641</v>
      </c>
      <c r="O772" s="8" t="s">
        <v>398</v>
      </c>
      <c r="P772" s="9" t="s">
        <v>62</v>
      </c>
      <c r="Q772" s="10">
        <v>99</v>
      </c>
      <c r="R772" s="6">
        <v>1</v>
      </c>
      <c r="S772" s="6" t="s">
        <v>2641</v>
      </c>
      <c r="T772" s="6" t="s">
        <v>2642</v>
      </c>
      <c r="U772" s="6" t="s">
        <v>555</v>
      </c>
      <c r="V772" s="6" t="s">
        <v>473</v>
      </c>
      <c r="W772" s="6" t="s">
        <v>68</v>
      </c>
      <c r="X772" s="6">
        <v>2018</v>
      </c>
      <c r="Y772" s="6">
        <v>565660</v>
      </c>
      <c r="Z772" s="6" t="s">
        <v>92</v>
      </c>
      <c r="AA772" s="6">
        <v>441333</v>
      </c>
      <c r="AB772" s="6">
        <v>124327</v>
      </c>
      <c r="AC772" s="6" t="s">
        <v>69</v>
      </c>
      <c r="AD772" s="6" t="s">
        <v>5644</v>
      </c>
      <c r="AE772" s="6">
        <v>565660</v>
      </c>
      <c r="AF772" s="6" t="s">
        <v>165</v>
      </c>
      <c r="AG772" s="6">
        <v>34389195</v>
      </c>
      <c r="AH772" s="6">
        <v>2022</v>
      </c>
      <c r="AI772" s="6">
        <v>1</v>
      </c>
      <c r="AJ772" s="6" t="s">
        <v>5645</v>
      </c>
      <c r="AK772" s="6" t="s">
        <v>5646</v>
      </c>
      <c r="AL772" s="9" t="s">
        <v>73</v>
      </c>
      <c r="AM772" s="10">
        <v>98</v>
      </c>
      <c r="AN772" s="6" t="s">
        <v>5647</v>
      </c>
      <c r="AO772" s="9" t="s">
        <v>62</v>
      </c>
      <c r="AP772" s="10">
        <v>99</v>
      </c>
      <c r="AQ772" s="6" t="str">
        <f t="shared" si="25"/>
        <v>fm</v>
      </c>
      <c r="AR772" s="6">
        <v>0</v>
      </c>
      <c r="AS772" s="6">
        <v>0</v>
      </c>
      <c r="AT772" s="6">
        <v>1</v>
      </c>
      <c r="AU772" s="6">
        <v>1</v>
      </c>
      <c r="AV772" s="6">
        <v>1</v>
      </c>
      <c r="AW772" s="6">
        <v>0</v>
      </c>
      <c r="AX772" s="6">
        <v>0</v>
      </c>
      <c r="AY772" s="6">
        <v>0</v>
      </c>
      <c r="AZ772" s="6" t="s">
        <v>90</v>
      </c>
      <c r="BA772" s="6" t="s">
        <v>5648</v>
      </c>
    </row>
    <row r="773" spans="1:53" ht="15.75" customHeight="1">
      <c r="A773" s="6">
        <f t="shared" ca="1" si="24"/>
        <v>0.88875889459491964</v>
      </c>
      <c r="B773" s="6" t="s">
        <v>405</v>
      </c>
      <c r="C773" s="6">
        <v>9220799</v>
      </c>
      <c r="D773" s="7">
        <v>42759</v>
      </c>
      <c r="E773" s="6" t="s">
        <v>3938</v>
      </c>
      <c r="F773" s="6" t="s">
        <v>5649</v>
      </c>
      <c r="G773" s="6">
        <v>5</v>
      </c>
      <c r="H773" s="6" t="s">
        <v>58</v>
      </c>
      <c r="I773" s="6" t="s">
        <v>407</v>
      </c>
      <c r="J773" s="6">
        <v>34527</v>
      </c>
      <c r="K773" s="6">
        <v>5</v>
      </c>
      <c r="L773" s="7">
        <v>41306</v>
      </c>
      <c r="M773" s="7">
        <v>43496</v>
      </c>
      <c r="N773" s="6" t="s">
        <v>131</v>
      </c>
      <c r="O773" s="8" t="s">
        <v>4714</v>
      </c>
      <c r="P773" s="9" t="s">
        <v>62</v>
      </c>
      <c r="Q773" s="10">
        <v>99</v>
      </c>
      <c r="R773" s="6">
        <v>31</v>
      </c>
      <c r="S773" s="6" t="s">
        <v>5652</v>
      </c>
      <c r="T773" s="6" t="s">
        <v>5653</v>
      </c>
      <c r="U773" s="6" t="s">
        <v>149</v>
      </c>
      <c r="V773" s="6" t="s">
        <v>260</v>
      </c>
      <c r="W773" s="6" t="s">
        <v>68</v>
      </c>
      <c r="X773" s="6">
        <v>2017</v>
      </c>
      <c r="Y773" s="6">
        <v>406960</v>
      </c>
      <c r="Z773" s="6" t="s">
        <v>405</v>
      </c>
      <c r="AA773" s="6">
        <v>379479</v>
      </c>
      <c r="AB773" s="6">
        <v>27481</v>
      </c>
      <c r="AC773" s="6" t="s">
        <v>69</v>
      </c>
      <c r="AD773" s="6" t="s">
        <v>5654</v>
      </c>
      <c r="AE773" s="6">
        <v>406960</v>
      </c>
      <c r="AF773" s="6" t="s">
        <v>165</v>
      </c>
      <c r="AG773" s="6">
        <v>31825466</v>
      </c>
      <c r="AH773" s="6">
        <v>2020</v>
      </c>
      <c r="AI773" s="6">
        <v>1</v>
      </c>
      <c r="AJ773" s="6" t="s">
        <v>1076</v>
      </c>
      <c r="AK773" s="6" t="s">
        <v>4901</v>
      </c>
      <c r="AL773" s="9" t="s">
        <v>62</v>
      </c>
      <c r="AM773" s="10">
        <v>99</v>
      </c>
      <c r="AN773" s="6" t="s">
        <v>3784</v>
      </c>
      <c r="AO773" s="9" t="s">
        <v>62</v>
      </c>
      <c r="AP773" s="10">
        <v>99</v>
      </c>
      <c r="AQ773" s="6" t="str">
        <f t="shared" si="25"/>
        <v>mm</v>
      </c>
      <c r="AR773" s="6">
        <v>1</v>
      </c>
      <c r="AS773" s="6">
        <v>0</v>
      </c>
      <c r="AT773" s="6">
        <v>0</v>
      </c>
      <c r="AU773" s="6">
        <v>0</v>
      </c>
      <c r="AV773" s="6">
        <v>0</v>
      </c>
      <c r="AW773" s="6">
        <v>0</v>
      </c>
      <c r="AX773" s="6">
        <v>0</v>
      </c>
      <c r="AY773" s="6">
        <v>0</v>
      </c>
      <c r="AZ773" s="6" t="s">
        <v>107</v>
      </c>
      <c r="BA773" s="6" t="s">
        <v>5655</v>
      </c>
    </row>
    <row r="774" spans="1:53" ht="15.75" customHeight="1">
      <c r="A774" s="6">
        <f t="shared" ca="1" si="24"/>
        <v>1.532934383822393E-2</v>
      </c>
      <c r="B774" s="6" t="s">
        <v>199</v>
      </c>
      <c r="C774" s="6">
        <v>9178639</v>
      </c>
      <c r="D774" s="7">
        <v>42677</v>
      </c>
      <c r="E774" s="6" t="s">
        <v>76</v>
      </c>
      <c r="F774" s="6" t="s">
        <v>5656</v>
      </c>
      <c r="G774" s="6">
        <v>5</v>
      </c>
      <c r="H774" s="6" t="s">
        <v>58</v>
      </c>
      <c r="I774" s="6" t="s">
        <v>149</v>
      </c>
      <c r="J774" s="6">
        <v>125187</v>
      </c>
      <c r="K774" s="6">
        <v>10</v>
      </c>
      <c r="L774" s="7">
        <v>39353</v>
      </c>
      <c r="M774" s="7">
        <v>43434</v>
      </c>
      <c r="N774" s="6" t="s">
        <v>5657</v>
      </c>
      <c r="O774" s="8" t="s">
        <v>1767</v>
      </c>
      <c r="P774" s="9" t="s">
        <v>62</v>
      </c>
      <c r="Q774" s="10">
        <v>99</v>
      </c>
      <c r="R774" s="6">
        <v>6</v>
      </c>
      <c r="S774" s="6" t="s">
        <v>333</v>
      </c>
      <c r="T774" s="6" t="s">
        <v>334</v>
      </c>
      <c r="U774" s="6" t="s">
        <v>335</v>
      </c>
      <c r="V774" s="6" t="s">
        <v>67</v>
      </c>
      <c r="W774" s="6" t="s">
        <v>68</v>
      </c>
      <c r="X774" s="6">
        <v>2017</v>
      </c>
      <c r="Y774" s="6">
        <v>244741</v>
      </c>
      <c r="Z774" s="6" t="s">
        <v>199</v>
      </c>
      <c r="AA774" s="6">
        <v>157390</v>
      </c>
      <c r="AB774" s="6">
        <v>87351</v>
      </c>
      <c r="AC774" s="6" t="s">
        <v>69</v>
      </c>
      <c r="AD774" s="6" t="s">
        <v>5659</v>
      </c>
      <c r="AE774" s="6">
        <v>244741</v>
      </c>
      <c r="AF774" s="6" t="s">
        <v>165</v>
      </c>
      <c r="AG774" s="6">
        <v>33760575</v>
      </c>
      <c r="AH774" s="6">
        <v>2021</v>
      </c>
      <c r="AI774" s="6">
        <v>1</v>
      </c>
      <c r="AJ774" s="6" t="s">
        <v>5660</v>
      </c>
      <c r="AK774" s="6" t="s">
        <v>1830</v>
      </c>
      <c r="AL774" s="9" t="s">
        <v>62</v>
      </c>
      <c r="AM774" s="10">
        <v>99</v>
      </c>
      <c r="AN774" s="6" t="s">
        <v>1335</v>
      </c>
      <c r="AO774" s="9" t="s">
        <v>62</v>
      </c>
      <c r="AP774" s="10">
        <v>99</v>
      </c>
      <c r="AQ774" s="6" t="str">
        <f t="shared" si="25"/>
        <v>mm</v>
      </c>
      <c r="AR774" s="6">
        <v>1</v>
      </c>
      <c r="AS774" s="6">
        <v>0</v>
      </c>
      <c r="AT774" s="6">
        <v>0</v>
      </c>
      <c r="AU774" s="6">
        <v>0</v>
      </c>
      <c r="AV774" s="6">
        <v>0</v>
      </c>
      <c r="AW774" s="6">
        <v>0</v>
      </c>
      <c r="AX774" s="6">
        <v>0</v>
      </c>
      <c r="AY774" s="6">
        <v>0</v>
      </c>
      <c r="AZ774" s="6" t="s">
        <v>197</v>
      </c>
      <c r="BA774" s="6" t="s">
        <v>5661</v>
      </c>
    </row>
    <row r="775" spans="1:53" ht="15.75" customHeight="1">
      <c r="A775" s="6">
        <f t="shared" ca="1" si="24"/>
        <v>0.14192873837417153</v>
      </c>
      <c r="B775" s="6" t="s">
        <v>254</v>
      </c>
      <c r="C775" s="6">
        <v>9894598</v>
      </c>
      <c r="D775" s="7">
        <v>43565</v>
      </c>
      <c r="E775" s="6" t="s">
        <v>110</v>
      </c>
      <c r="F775" s="6" t="s">
        <v>5662</v>
      </c>
      <c r="G775" s="6">
        <v>7</v>
      </c>
      <c r="H775" s="6" t="s">
        <v>58</v>
      </c>
      <c r="I775" s="6" t="s">
        <v>256</v>
      </c>
      <c r="J775" s="6">
        <v>111716</v>
      </c>
      <c r="K775" s="6">
        <v>6</v>
      </c>
      <c r="L775" s="7">
        <v>42186</v>
      </c>
      <c r="M775" s="7">
        <v>43921</v>
      </c>
      <c r="N775" s="6" t="s">
        <v>480</v>
      </c>
      <c r="O775" s="8" t="s">
        <v>5663</v>
      </c>
      <c r="P775" s="9" t="s">
        <v>62</v>
      </c>
      <c r="Q775" s="10">
        <v>99</v>
      </c>
      <c r="R775" s="6">
        <v>47</v>
      </c>
      <c r="S775" s="6" t="s">
        <v>717</v>
      </c>
      <c r="T775" s="6" t="s">
        <v>718</v>
      </c>
      <c r="U775" s="6" t="s">
        <v>149</v>
      </c>
      <c r="V775" s="6" t="s">
        <v>67</v>
      </c>
      <c r="W775" s="6" t="s">
        <v>68</v>
      </c>
      <c r="X775" s="6">
        <v>2018</v>
      </c>
      <c r="Y775" s="6">
        <v>297413</v>
      </c>
      <c r="Z775" s="6" t="s">
        <v>254</v>
      </c>
      <c r="AA775" s="6">
        <v>192500</v>
      </c>
      <c r="AB775" s="6">
        <v>104913</v>
      </c>
      <c r="AC775" s="6" t="s">
        <v>69</v>
      </c>
      <c r="AD775" s="6" t="s">
        <v>5664</v>
      </c>
      <c r="AE775" s="6">
        <v>297413</v>
      </c>
      <c r="AF775" s="6" t="s">
        <v>193</v>
      </c>
      <c r="AG775" s="6">
        <v>35648818</v>
      </c>
      <c r="AH775" s="6">
        <v>2022</v>
      </c>
      <c r="AI775" s="6">
        <v>0</v>
      </c>
      <c r="AJ775" s="6" t="s">
        <v>5665</v>
      </c>
      <c r="AK775" s="6" t="s">
        <v>5666</v>
      </c>
      <c r="AL775" s="9" t="s">
        <v>62</v>
      </c>
      <c r="AM775" s="10">
        <v>78</v>
      </c>
      <c r="AN775" s="6" t="s">
        <v>5667</v>
      </c>
      <c r="AO775" s="9" t="s">
        <v>62</v>
      </c>
      <c r="AP775" s="10">
        <v>99</v>
      </c>
      <c r="AQ775" s="6" t="str">
        <f t="shared" si="25"/>
        <v>mm</v>
      </c>
    </row>
    <row r="776" spans="1:53" ht="15.75" customHeight="1">
      <c r="A776" s="6">
        <f t="shared" ca="1" si="24"/>
        <v>0.53962537182085624</v>
      </c>
      <c r="B776" s="6" t="s">
        <v>241</v>
      </c>
      <c r="C776" s="6">
        <v>9390485</v>
      </c>
      <c r="D776" s="7">
        <v>43087</v>
      </c>
      <c r="E776" s="6" t="s">
        <v>56</v>
      </c>
      <c r="F776" s="6" t="s">
        <v>5668</v>
      </c>
      <c r="G776" s="6">
        <v>5</v>
      </c>
      <c r="H776" s="6" t="s">
        <v>58</v>
      </c>
      <c r="I776" s="6" t="s">
        <v>243</v>
      </c>
      <c r="J776" s="6">
        <v>122144</v>
      </c>
      <c r="K776" s="6">
        <v>4</v>
      </c>
      <c r="L776" s="7">
        <v>41974</v>
      </c>
      <c r="M776" s="7">
        <v>44165</v>
      </c>
      <c r="N776" s="6" t="s">
        <v>5669</v>
      </c>
      <c r="O776" s="8" t="s">
        <v>1767</v>
      </c>
      <c r="P776" s="9" t="s">
        <v>62</v>
      </c>
      <c r="Q776" s="10">
        <v>99</v>
      </c>
      <c r="R776" s="6">
        <v>12</v>
      </c>
      <c r="S776" s="6" t="s">
        <v>656</v>
      </c>
      <c r="T776" s="6" t="s">
        <v>204</v>
      </c>
      <c r="U776" s="6" t="s">
        <v>205</v>
      </c>
      <c r="V776" s="6" t="s">
        <v>102</v>
      </c>
      <c r="W776" s="6" t="s">
        <v>68</v>
      </c>
      <c r="X776" s="6">
        <v>2018</v>
      </c>
      <c r="Y776" s="6">
        <v>715002</v>
      </c>
      <c r="Z776" s="6" t="s">
        <v>241</v>
      </c>
      <c r="AA776" s="6">
        <v>891656</v>
      </c>
      <c r="AB776" s="6">
        <v>226223</v>
      </c>
      <c r="AC776" s="6" t="s">
        <v>69</v>
      </c>
      <c r="AD776" s="6" t="s">
        <v>5670</v>
      </c>
      <c r="AE776" s="6">
        <v>715002</v>
      </c>
      <c r="AF776" s="6" t="s">
        <v>193</v>
      </c>
      <c r="AG776" s="6">
        <v>32993438</v>
      </c>
      <c r="AH776" s="6">
        <v>2020</v>
      </c>
      <c r="AI776" s="6" t="s">
        <v>392</v>
      </c>
      <c r="AJ776" s="6" t="s">
        <v>5671</v>
      </c>
      <c r="AK776" s="6" t="s">
        <v>5672</v>
      </c>
      <c r="AL776" s="9" t="s">
        <v>73</v>
      </c>
      <c r="AM776" s="10">
        <v>96</v>
      </c>
      <c r="AN776" s="6" t="s">
        <v>5673</v>
      </c>
      <c r="AO776" s="9" t="s">
        <v>73</v>
      </c>
      <c r="AP776" s="10">
        <v>92</v>
      </c>
      <c r="AQ776" s="6" t="str">
        <f t="shared" si="25"/>
        <v>ff</v>
      </c>
    </row>
    <row r="777" spans="1:53" ht="15.75" customHeight="1">
      <c r="A777" s="6">
        <f t="shared" ca="1" si="24"/>
        <v>0.36126402834812299</v>
      </c>
      <c r="B777" s="6" t="s">
        <v>687</v>
      </c>
      <c r="C777" s="6">
        <v>9544920</v>
      </c>
      <c r="D777" s="7">
        <v>43313</v>
      </c>
      <c r="E777" s="6" t="s">
        <v>56</v>
      </c>
      <c r="F777" s="6" t="s">
        <v>5674</v>
      </c>
      <c r="G777" s="6">
        <v>5</v>
      </c>
      <c r="H777" s="6" t="s">
        <v>58</v>
      </c>
      <c r="I777" s="6" t="s">
        <v>689</v>
      </c>
      <c r="J777" s="6">
        <v>528</v>
      </c>
      <c r="K777" s="6">
        <v>27</v>
      </c>
      <c r="L777" s="7">
        <v>36161</v>
      </c>
      <c r="M777" s="7">
        <v>44074</v>
      </c>
      <c r="N777" s="6" t="s">
        <v>113</v>
      </c>
      <c r="O777" s="8" t="s">
        <v>5676</v>
      </c>
      <c r="P777" s="9" t="s">
        <v>73</v>
      </c>
      <c r="Q777" s="10">
        <v>98</v>
      </c>
      <c r="R777" s="6">
        <v>11</v>
      </c>
      <c r="S777" s="6" t="s">
        <v>1292</v>
      </c>
      <c r="T777" s="6" t="s">
        <v>1293</v>
      </c>
      <c r="U777" s="6" t="s">
        <v>555</v>
      </c>
      <c r="V777" s="6" t="s">
        <v>85</v>
      </c>
      <c r="W777" s="6" t="s">
        <v>68</v>
      </c>
      <c r="X777" s="6">
        <v>2018</v>
      </c>
      <c r="Y777" s="6">
        <v>613278</v>
      </c>
      <c r="Z777" s="6" t="s">
        <v>687</v>
      </c>
      <c r="AA777" s="6">
        <v>386926</v>
      </c>
      <c r="AB777" s="6">
        <v>226352</v>
      </c>
      <c r="AC777" s="6" t="s">
        <v>69</v>
      </c>
      <c r="AD777" s="6" t="s">
        <v>5677</v>
      </c>
      <c r="AE777" s="6">
        <v>613278</v>
      </c>
      <c r="AF777" s="6" t="s">
        <v>165</v>
      </c>
      <c r="AG777" s="6">
        <v>34315907</v>
      </c>
      <c r="AH777" s="6">
        <v>2021</v>
      </c>
      <c r="AI777" s="6">
        <v>1</v>
      </c>
      <c r="AJ777" s="6" t="s">
        <v>5678</v>
      </c>
      <c r="AK777" s="6" t="s">
        <v>5679</v>
      </c>
      <c r="AL777" s="9" t="s">
        <v>73</v>
      </c>
      <c r="AM777" s="10">
        <v>100</v>
      </c>
      <c r="AN777" s="6" t="s">
        <v>5680</v>
      </c>
      <c r="AO777" s="9" t="s">
        <v>73</v>
      </c>
      <c r="AP777" s="10">
        <v>86</v>
      </c>
      <c r="AQ777" s="6" t="str">
        <f t="shared" si="25"/>
        <v>ff</v>
      </c>
      <c r="AR777" s="6">
        <v>0</v>
      </c>
      <c r="AS777" s="6">
        <v>0</v>
      </c>
      <c r="AT777" s="6">
        <v>1</v>
      </c>
      <c r="AU777" s="6">
        <v>1</v>
      </c>
      <c r="AV777" s="6">
        <v>1</v>
      </c>
      <c r="AW777" s="6">
        <v>0</v>
      </c>
      <c r="AX777" s="6">
        <v>0</v>
      </c>
      <c r="AY777" s="6">
        <v>0</v>
      </c>
      <c r="AZ777" s="6" t="s">
        <v>107</v>
      </c>
      <c r="BA777" s="6" t="s">
        <v>5681</v>
      </c>
    </row>
    <row r="778" spans="1:53" ht="15.75" customHeight="1">
      <c r="A778" s="6">
        <f t="shared" ca="1" si="24"/>
        <v>0.24188695635229218</v>
      </c>
      <c r="B778" s="6" t="s">
        <v>286</v>
      </c>
      <c r="C778" s="6">
        <v>9531225</v>
      </c>
      <c r="D778" s="7">
        <v>43284</v>
      </c>
      <c r="E778" s="6" t="s">
        <v>56</v>
      </c>
      <c r="F778" s="6" t="s">
        <v>5682</v>
      </c>
      <c r="G778" s="6">
        <v>5</v>
      </c>
      <c r="H778" s="6" t="s">
        <v>58</v>
      </c>
      <c r="I778" s="6" t="s">
        <v>289</v>
      </c>
      <c r="J778" s="6">
        <v>59374</v>
      </c>
      <c r="K778" s="6">
        <v>9</v>
      </c>
      <c r="L778" s="7">
        <v>38534</v>
      </c>
      <c r="M778" s="7">
        <v>44408</v>
      </c>
      <c r="N778" s="6" t="s">
        <v>5512</v>
      </c>
      <c r="O778" s="8" t="s">
        <v>5684</v>
      </c>
      <c r="P778" s="9" t="s">
        <v>62</v>
      </c>
      <c r="Q778" s="10">
        <v>100</v>
      </c>
      <c r="R778" s="6">
        <v>4</v>
      </c>
      <c r="S778" s="6" t="s">
        <v>2904</v>
      </c>
      <c r="T778" s="6" t="s">
        <v>2905</v>
      </c>
      <c r="U778" s="6" t="s">
        <v>1943</v>
      </c>
      <c r="V778" s="6" t="s">
        <v>483</v>
      </c>
      <c r="W778" s="6" t="s">
        <v>68</v>
      </c>
      <c r="X778" s="6">
        <v>2018</v>
      </c>
      <c r="Y778" s="6">
        <v>385429</v>
      </c>
      <c r="Z778" s="6" t="s">
        <v>286</v>
      </c>
      <c r="AA778" s="6">
        <v>251145</v>
      </c>
      <c r="AB778" s="6">
        <v>134284</v>
      </c>
      <c r="AC778" s="6" t="s">
        <v>69</v>
      </c>
      <c r="AD778" s="6" t="s">
        <v>5685</v>
      </c>
      <c r="AE778" s="6">
        <v>385429</v>
      </c>
      <c r="AF778" s="6" t="s">
        <v>165</v>
      </c>
      <c r="AG778" s="6">
        <v>38400140</v>
      </c>
      <c r="AH778" s="6">
        <v>2024</v>
      </c>
      <c r="AI778" s="6">
        <v>1</v>
      </c>
      <c r="AJ778" s="6" t="s">
        <v>5686</v>
      </c>
      <c r="AK778" s="6" t="s">
        <v>5687</v>
      </c>
      <c r="AL778" s="9" t="s">
        <v>62</v>
      </c>
      <c r="AM778" s="10">
        <v>99</v>
      </c>
      <c r="AN778" s="6" t="s">
        <v>5688</v>
      </c>
      <c r="AO778" s="9" t="s">
        <v>62</v>
      </c>
      <c r="AP778" s="10">
        <v>100</v>
      </c>
      <c r="AQ778" s="6" t="str">
        <f t="shared" si="25"/>
        <v>mm</v>
      </c>
      <c r="AR778" s="6">
        <v>0</v>
      </c>
      <c r="AS778" s="6">
        <v>0</v>
      </c>
      <c r="AT778" s="6">
        <v>0</v>
      </c>
      <c r="AU778" s="6">
        <v>0</v>
      </c>
      <c r="AV778" s="6">
        <v>0</v>
      </c>
      <c r="AW778" s="6">
        <v>0</v>
      </c>
      <c r="AX778" s="6">
        <v>0</v>
      </c>
      <c r="AY778" s="6">
        <v>1</v>
      </c>
      <c r="AZ778" s="6" t="s">
        <v>197</v>
      </c>
      <c r="BA778" s="6" t="s">
        <v>5689</v>
      </c>
    </row>
    <row r="779" spans="1:53" ht="15.75" customHeight="1">
      <c r="A779" s="6">
        <f t="shared" ca="1" si="24"/>
        <v>0.52128570618504311</v>
      </c>
      <c r="B779" s="6" t="s">
        <v>254</v>
      </c>
      <c r="C779" s="6">
        <v>9215681</v>
      </c>
      <c r="D779" s="7">
        <v>42794</v>
      </c>
      <c r="E779" s="6" t="s">
        <v>76</v>
      </c>
      <c r="F779" s="6" t="s">
        <v>5690</v>
      </c>
      <c r="G779" s="6">
        <v>5</v>
      </c>
      <c r="H779" s="6" t="s">
        <v>58</v>
      </c>
      <c r="I779" s="6" t="s">
        <v>256</v>
      </c>
      <c r="J779" s="6">
        <v>108744</v>
      </c>
      <c r="K779" s="6">
        <v>4</v>
      </c>
      <c r="L779" s="7">
        <v>41730</v>
      </c>
      <c r="M779" s="7">
        <v>43159</v>
      </c>
      <c r="N779" s="6" t="s">
        <v>592</v>
      </c>
      <c r="O779" s="8" t="s">
        <v>564</v>
      </c>
      <c r="P779" s="9" t="s">
        <v>73</v>
      </c>
      <c r="Q779" s="10">
        <v>98</v>
      </c>
      <c r="R779" s="6">
        <v>3</v>
      </c>
      <c r="S779" s="6" t="s">
        <v>542</v>
      </c>
      <c r="T779" s="6" t="s">
        <v>543</v>
      </c>
      <c r="U779" s="6" t="s">
        <v>205</v>
      </c>
      <c r="V779" s="6" t="s">
        <v>483</v>
      </c>
      <c r="W779" s="6" t="s">
        <v>68</v>
      </c>
      <c r="X779" s="6">
        <v>2017</v>
      </c>
      <c r="Y779" s="6">
        <v>304000</v>
      </c>
      <c r="Z779" s="6" t="s">
        <v>254</v>
      </c>
      <c r="AA779" s="6">
        <v>190000</v>
      </c>
      <c r="AB779" s="6">
        <v>114000</v>
      </c>
      <c r="AC779" s="6" t="s">
        <v>69</v>
      </c>
      <c r="AD779" s="6" t="s">
        <v>5691</v>
      </c>
      <c r="AE779" s="6">
        <v>304000</v>
      </c>
      <c r="AF779" s="6" t="s">
        <v>193</v>
      </c>
      <c r="AG779" s="6">
        <v>30385798</v>
      </c>
      <c r="AH779" s="6">
        <v>2018</v>
      </c>
      <c r="AI779" s="6">
        <v>0</v>
      </c>
      <c r="AJ779" s="6" t="s">
        <v>2032</v>
      </c>
      <c r="AK779" s="6" t="s">
        <v>5692</v>
      </c>
      <c r="AL779" s="9" t="s">
        <v>116</v>
      </c>
      <c r="AM779" s="10">
        <v>50</v>
      </c>
      <c r="AN779" s="6" t="s">
        <v>567</v>
      </c>
      <c r="AO779" s="9" t="s">
        <v>73</v>
      </c>
      <c r="AP779" s="10">
        <v>98</v>
      </c>
      <c r="AQ779" s="6" t="str">
        <f t="shared" si="25"/>
        <v>Missing</v>
      </c>
    </row>
    <row r="780" spans="1:53" ht="15.75" customHeight="1">
      <c r="A780" s="6">
        <f t="shared" ca="1" si="24"/>
        <v>0.84817509614044373</v>
      </c>
      <c r="B780" s="6" t="s">
        <v>1619</v>
      </c>
      <c r="C780" s="6">
        <v>9492488</v>
      </c>
      <c r="D780" s="7">
        <v>43230</v>
      </c>
      <c r="E780" s="6" t="s">
        <v>3749</v>
      </c>
      <c r="F780" s="6" t="s">
        <v>5693</v>
      </c>
      <c r="G780" s="6">
        <v>5</v>
      </c>
      <c r="H780" s="6" t="s">
        <v>58</v>
      </c>
      <c r="I780" s="6" t="s">
        <v>1621</v>
      </c>
      <c r="J780" s="6">
        <v>22999</v>
      </c>
      <c r="K780" s="6">
        <v>6</v>
      </c>
      <c r="L780" s="7">
        <v>41791</v>
      </c>
      <c r="M780" s="7">
        <v>44347</v>
      </c>
      <c r="N780" s="6" t="s">
        <v>1622</v>
      </c>
      <c r="O780" s="8" t="s">
        <v>4020</v>
      </c>
      <c r="P780" s="9" t="s">
        <v>73</v>
      </c>
      <c r="Q780" s="10">
        <v>98</v>
      </c>
      <c r="R780" s="6">
        <v>4</v>
      </c>
      <c r="S780" s="6" t="s">
        <v>1512</v>
      </c>
      <c r="T780" s="6" t="s">
        <v>1513</v>
      </c>
      <c r="U780" s="6" t="s">
        <v>640</v>
      </c>
      <c r="V780" s="6" t="s">
        <v>102</v>
      </c>
      <c r="W780" s="6" t="s">
        <v>68</v>
      </c>
      <c r="X780" s="6">
        <v>2018</v>
      </c>
      <c r="Y780" s="6">
        <v>323987</v>
      </c>
      <c r="Z780" s="6" t="s">
        <v>1619</v>
      </c>
      <c r="AA780" s="6">
        <v>225000</v>
      </c>
      <c r="AB780" s="6">
        <v>98987</v>
      </c>
      <c r="AC780" s="6" t="s">
        <v>69</v>
      </c>
      <c r="AD780" s="6" t="s">
        <v>5696</v>
      </c>
      <c r="AE780" s="6">
        <v>323987</v>
      </c>
      <c r="AF780" s="6" t="s">
        <v>165</v>
      </c>
      <c r="AG780" s="6">
        <v>35458215</v>
      </c>
      <c r="AH780" s="6">
        <v>2022</v>
      </c>
      <c r="AI780" s="6">
        <v>1</v>
      </c>
      <c r="AJ780" s="6" t="s">
        <v>139</v>
      </c>
      <c r="AK780" s="6" t="s">
        <v>5697</v>
      </c>
      <c r="AL780" s="9" t="s">
        <v>73</v>
      </c>
      <c r="AM780" s="10">
        <v>98</v>
      </c>
      <c r="AN780" s="6" t="s">
        <v>841</v>
      </c>
      <c r="AO780" s="9" t="s">
        <v>73</v>
      </c>
      <c r="AP780" s="10">
        <v>98</v>
      </c>
      <c r="AQ780" s="6" t="str">
        <f t="shared" si="25"/>
        <v>ff</v>
      </c>
      <c r="AR780" s="6">
        <v>0</v>
      </c>
      <c r="AS780" s="6">
        <v>1</v>
      </c>
      <c r="AT780" s="6">
        <v>0</v>
      </c>
      <c r="AU780" s="6">
        <v>0</v>
      </c>
      <c r="AV780" s="6">
        <v>0</v>
      </c>
      <c r="AW780" s="6">
        <v>0</v>
      </c>
      <c r="AX780" s="6">
        <v>1</v>
      </c>
      <c r="AY780" s="6">
        <v>0</v>
      </c>
      <c r="AZ780" s="6" t="s">
        <v>197</v>
      </c>
      <c r="BA780" s="6" t="s">
        <v>5698</v>
      </c>
    </row>
    <row r="781" spans="1:53" ht="15.75" customHeight="1">
      <c r="A781" s="6">
        <f t="shared" ca="1" si="24"/>
        <v>0.48924163595859504</v>
      </c>
      <c r="B781" s="6" t="s">
        <v>286</v>
      </c>
      <c r="C781" s="6">
        <v>9416084</v>
      </c>
      <c r="D781" s="7">
        <v>43110</v>
      </c>
      <c r="E781" s="6" t="s">
        <v>56</v>
      </c>
      <c r="F781" s="6" t="s">
        <v>5699</v>
      </c>
      <c r="G781" s="6">
        <v>5</v>
      </c>
      <c r="H781" s="6" t="s">
        <v>58</v>
      </c>
      <c r="I781" s="6" t="s">
        <v>289</v>
      </c>
      <c r="J781" s="6">
        <v>106676</v>
      </c>
      <c r="K781" s="6">
        <v>5</v>
      </c>
      <c r="L781" s="7">
        <v>41688</v>
      </c>
      <c r="M781" s="7">
        <v>43861</v>
      </c>
      <c r="N781" s="6" t="s">
        <v>5700</v>
      </c>
      <c r="O781" s="8" t="s">
        <v>5702</v>
      </c>
      <c r="P781" s="9" t="s">
        <v>62</v>
      </c>
      <c r="Q781" s="10">
        <v>96</v>
      </c>
      <c r="R781" s="6">
        <v>1</v>
      </c>
      <c r="S781" s="6" t="s">
        <v>4590</v>
      </c>
      <c r="T781" s="6" t="s">
        <v>2807</v>
      </c>
      <c r="U781" s="6" t="s">
        <v>2808</v>
      </c>
      <c r="V781" s="6" t="s">
        <v>67</v>
      </c>
      <c r="W781" s="6" t="s">
        <v>68</v>
      </c>
      <c r="X781" s="6">
        <v>2018</v>
      </c>
      <c r="Y781" s="6">
        <v>376250</v>
      </c>
      <c r="Z781" s="6" t="s">
        <v>286</v>
      </c>
      <c r="AA781" s="6">
        <v>250000</v>
      </c>
      <c r="AB781" s="6">
        <v>126250</v>
      </c>
      <c r="AC781" s="6" t="s">
        <v>69</v>
      </c>
      <c r="AD781" s="6" t="s">
        <v>5703</v>
      </c>
      <c r="AE781" s="6">
        <v>376250</v>
      </c>
      <c r="AF781" s="6" t="s">
        <v>165</v>
      </c>
      <c r="AG781" s="6">
        <v>35323693</v>
      </c>
      <c r="AH781" s="6">
        <v>2022</v>
      </c>
      <c r="AI781" s="6">
        <v>1</v>
      </c>
      <c r="AJ781" s="6" t="s">
        <v>5704</v>
      </c>
      <c r="AK781" s="6" t="s">
        <v>5705</v>
      </c>
      <c r="AL781" s="9" t="s">
        <v>62</v>
      </c>
      <c r="AM781" s="10">
        <v>76</v>
      </c>
      <c r="AN781" s="6" t="s">
        <v>5706</v>
      </c>
      <c r="AO781" s="9" t="s">
        <v>73</v>
      </c>
      <c r="AP781" s="10">
        <v>98</v>
      </c>
      <c r="AQ781" s="6" t="str">
        <f t="shared" si="25"/>
        <v>mf</v>
      </c>
      <c r="AR781" s="6">
        <v>0</v>
      </c>
      <c r="AS781" s="6">
        <v>0</v>
      </c>
      <c r="AT781" s="6">
        <v>1</v>
      </c>
      <c r="AU781" s="6">
        <v>0</v>
      </c>
      <c r="AV781" s="6">
        <v>0</v>
      </c>
      <c r="AW781" s="6">
        <v>0</v>
      </c>
      <c r="AX781" s="6">
        <v>0</v>
      </c>
      <c r="AY781" s="6">
        <v>0</v>
      </c>
      <c r="AZ781" s="6" t="s">
        <v>197</v>
      </c>
      <c r="BA781" s="6" t="s">
        <v>5707</v>
      </c>
    </row>
    <row r="782" spans="1:53" ht="15.75" customHeight="1">
      <c r="A782" s="6">
        <f t="shared" ca="1" si="24"/>
        <v>0.61923318638940539</v>
      </c>
      <c r="B782" s="6" t="s">
        <v>405</v>
      </c>
      <c r="C782" s="6">
        <v>9517822</v>
      </c>
      <c r="D782" s="7">
        <v>43270</v>
      </c>
      <c r="E782" s="6" t="s">
        <v>56</v>
      </c>
      <c r="F782" s="6" t="s">
        <v>5708</v>
      </c>
      <c r="G782" s="6">
        <v>5</v>
      </c>
      <c r="H782" s="6" t="s">
        <v>58</v>
      </c>
      <c r="I782" s="6" t="s">
        <v>407</v>
      </c>
      <c r="J782" s="6">
        <v>38058</v>
      </c>
      <c r="K782" s="6">
        <v>6</v>
      </c>
      <c r="L782" s="7">
        <v>43070</v>
      </c>
      <c r="M782" s="7">
        <v>44012</v>
      </c>
      <c r="N782" s="6" t="s">
        <v>636</v>
      </c>
      <c r="O782" s="8" t="s">
        <v>5709</v>
      </c>
      <c r="P782" s="9" t="s">
        <v>62</v>
      </c>
      <c r="Q782" s="10">
        <v>99</v>
      </c>
      <c r="R782" s="6">
        <v>7</v>
      </c>
      <c r="S782" s="6" t="s">
        <v>1538</v>
      </c>
      <c r="T782" s="6" t="s">
        <v>1539</v>
      </c>
      <c r="U782" s="6" t="s">
        <v>1540</v>
      </c>
      <c r="V782" s="6" t="s">
        <v>67</v>
      </c>
      <c r="W782" s="6" t="s">
        <v>68</v>
      </c>
      <c r="X782" s="6">
        <v>2018</v>
      </c>
      <c r="Y782" s="6">
        <v>334799</v>
      </c>
      <c r="Z782" s="6" t="s">
        <v>405</v>
      </c>
      <c r="AA782" s="6">
        <v>228229</v>
      </c>
      <c r="AB782" s="6">
        <v>106570</v>
      </c>
      <c r="AC782" s="6" t="s">
        <v>69</v>
      </c>
      <c r="AD782" s="6" t="s">
        <v>5710</v>
      </c>
      <c r="AE782" s="6">
        <v>334799</v>
      </c>
      <c r="AF782" s="6" t="s">
        <v>193</v>
      </c>
      <c r="AG782" s="6">
        <v>31796894</v>
      </c>
      <c r="AH782" s="6">
        <v>2021</v>
      </c>
      <c r="AI782" s="6">
        <v>0</v>
      </c>
      <c r="AJ782" s="6" t="s">
        <v>436</v>
      </c>
      <c r="AK782" s="6" t="s">
        <v>4336</v>
      </c>
      <c r="AL782" s="9" t="s">
        <v>73</v>
      </c>
      <c r="AM782" s="10">
        <v>54</v>
      </c>
      <c r="AN782" s="6" t="s">
        <v>5711</v>
      </c>
      <c r="AO782" s="9" t="s">
        <v>62</v>
      </c>
      <c r="AP782" s="10">
        <v>99</v>
      </c>
      <c r="AQ782" s="6" t="str">
        <f t="shared" si="25"/>
        <v>fm</v>
      </c>
    </row>
    <row r="783" spans="1:53" ht="15.75" customHeight="1">
      <c r="A783" s="6">
        <f t="shared" ca="1" si="24"/>
        <v>0.7959071132097183</v>
      </c>
      <c r="B783" s="6" t="s">
        <v>199</v>
      </c>
      <c r="C783" s="6">
        <v>9185951</v>
      </c>
      <c r="D783" s="7">
        <v>42675</v>
      </c>
      <c r="E783" s="6" t="s">
        <v>3994</v>
      </c>
      <c r="F783" s="6" t="s">
        <v>5712</v>
      </c>
      <c r="G783" s="6">
        <v>5</v>
      </c>
      <c r="H783" s="6" t="s">
        <v>58</v>
      </c>
      <c r="I783" s="6" t="s">
        <v>149</v>
      </c>
      <c r="J783" s="6">
        <v>185300</v>
      </c>
      <c r="K783" s="6">
        <v>3</v>
      </c>
      <c r="L783" s="7">
        <v>41976</v>
      </c>
      <c r="M783" s="7">
        <v>43343</v>
      </c>
      <c r="N783" s="6" t="s">
        <v>3973</v>
      </c>
      <c r="O783" s="8" t="s">
        <v>2347</v>
      </c>
      <c r="P783" s="9" t="s">
        <v>62</v>
      </c>
      <c r="Q783" s="10">
        <v>100</v>
      </c>
      <c r="R783" s="6">
        <v>50</v>
      </c>
      <c r="S783" s="6" t="s">
        <v>2962</v>
      </c>
      <c r="T783" s="6" t="s">
        <v>358</v>
      </c>
      <c r="U783" s="6" t="s">
        <v>149</v>
      </c>
      <c r="V783" s="6" t="s">
        <v>260</v>
      </c>
      <c r="W783" s="6" t="s">
        <v>68</v>
      </c>
      <c r="X783" s="6">
        <v>2017</v>
      </c>
      <c r="Y783" s="6">
        <v>446063</v>
      </c>
      <c r="Z783" s="6" t="s">
        <v>199</v>
      </c>
      <c r="AA783" s="6">
        <v>228750</v>
      </c>
      <c r="AB783" s="6">
        <v>217313</v>
      </c>
      <c r="AC783" s="6" t="s">
        <v>69</v>
      </c>
      <c r="AD783" s="6" t="s">
        <v>5713</v>
      </c>
      <c r="AE783" s="6">
        <v>446063</v>
      </c>
      <c r="AF783" s="6" t="s">
        <v>193</v>
      </c>
      <c r="AG783" s="6">
        <v>30381397</v>
      </c>
      <c r="AH783" s="6">
        <v>2018</v>
      </c>
      <c r="AI783" s="6">
        <v>0</v>
      </c>
      <c r="AJ783" s="6" t="s">
        <v>1217</v>
      </c>
      <c r="AK783" s="6" t="s">
        <v>752</v>
      </c>
      <c r="AL783" s="9" t="s">
        <v>62</v>
      </c>
      <c r="AM783" s="10">
        <v>67</v>
      </c>
      <c r="AN783" s="6" t="s">
        <v>374</v>
      </c>
      <c r="AO783" s="9" t="s">
        <v>62</v>
      </c>
      <c r="AP783" s="10">
        <v>100</v>
      </c>
      <c r="AQ783" s="6" t="str">
        <f t="shared" si="25"/>
        <v>mm</v>
      </c>
    </row>
    <row r="784" spans="1:53" ht="15.75" customHeight="1">
      <c r="A784" s="6">
        <f t="shared" ca="1" si="24"/>
        <v>0.36287713097212837</v>
      </c>
      <c r="B784" s="6" t="s">
        <v>241</v>
      </c>
      <c r="C784" s="6">
        <v>9177763</v>
      </c>
      <c r="D784" s="7">
        <v>42706</v>
      </c>
      <c r="E784" s="6" t="s">
        <v>56</v>
      </c>
      <c r="F784" s="6" t="s">
        <v>5714</v>
      </c>
      <c r="G784" s="6">
        <v>5</v>
      </c>
      <c r="H784" s="6" t="s">
        <v>58</v>
      </c>
      <c r="I784" s="6" t="s">
        <v>243</v>
      </c>
      <c r="J784" s="6">
        <v>40926</v>
      </c>
      <c r="K784" s="6">
        <v>29</v>
      </c>
      <c r="L784" s="7">
        <v>32325</v>
      </c>
      <c r="M784" s="7">
        <v>43115</v>
      </c>
      <c r="N784" s="6" t="s">
        <v>5715</v>
      </c>
      <c r="O784" s="8" t="s">
        <v>1695</v>
      </c>
      <c r="P784" s="9" t="s">
        <v>62</v>
      </c>
      <c r="Q784" s="10">
        <v>99</v>
      </c>
      <c r="R784" s="6">
        <v>4</v>
      </c>
      <c r="S784" s="6" t="s">
        <v>5716</v>
      </c>
      <c r="T784" s="6" t="s">
        <v>136</v>
      </c>
      <c r="U784" s="6" t="s">
        <v>137</v>
      </c>
      <c r="V784" s="6" t="s">
        <v>260</v>
      </c>
      <c r="W784" s="6" t="s">
        <v>68</v>
      </c>
      <c r="X784" s="6">
        <v>2017</v>
      </c>
      <c r="Y784" s="6">
        <v>476503</v>
      </c>
      <c r="Z784" s="6" t="s">
        <v>241</v>
      </c>
      <c r="AA784" s="6">
        <v>285331</v>
      </c>
      <c r="AB784" s="6">
        <v>191172</v>
      </c>
      <c r="AC784" s="6" t="s">
        <v>69</v>
      </c>
      <c r="AD784" s="6" t="s">
        <v>5717</v>
      </c>
      <c r="AE784" s="6">
        <v>476503</v>
      </c>
      <c r="AF784" s="6" t="s">
        <v>165</v>
      </c>
      <c r="AG784" s="6">
        <v>34937389</v>
      </c>
      <c r="AH784" s="6">
        <v>2022</v>
      </c>
      <c r="AI784" s="6">
        <v>0</v>
      </c>
      <c r="AJ784" s="6" t="s">
        <v>5718</v>
      </c>
      <c r="AK784" s="6" t="s">
        <v>5719</v>
      </c>
      <c r="AL784" s="9" t="s">
        <v>73</v>
      </c>
      <c r="AM784" s="10">
        <v>100</v>
      </c>
      <c r="AN784" s="6" t="s">
        <v>4219</v>
      </c>
      <c r="AO784" s="9" t="s">
        <v>62</v>
      </c>
      <c r="AP784" s="10">
        <v>99</v>
      </c>
      <c r="AQ784" s="6" t="str">
        <f t="shared" si="25"/>
        <v>fm</v>
      </c>
    </row>
    <row r="785" spans="1:53" ht="15.75" customHeight="1">
      <c r="A785" s="6">
        <f t="shared" ca="1" si="24"/>
        <v>0.42600626893853144</v>
      </c>
      <c r="B785" s="6" t="s">
        <v>254</v>
      </c>
      <c r="C785" s="6">
        <v>9441797</v>
      </c>
      <c r="D785" s="7">
        <v>43145</v>
      </c>
      <c r="E785" s="6" t="s">
        <v>56</v>
      </c>
      <c r="F785" s="6" t="s">
        <v>5720</v>
      </c>
      <c r="G785" s="6">
        <v>5</v>
      </c>
      <c r="H785" s="6" t="s">
        <v>58</v>
      </c>
      <c r="I785" s="6" t="s">
        <v>256</v>
      </c>
      <c r="J785" s="6">
        <v>88351</v>
      </c>
      <c r="K785" s="6">
        <v>8</v>
      </c>
      <c r="L785" s="7">
        <v>40252</v>
      </c>
      <c r="M785" s="7">
        <v>43524</v>
      </c>
      <c r="N785" s="6" t="s">
        <v>257</v>
      </c>
      <c r="O785" s="8" t="s">
        <v>2037</v>
      </c>
      <c r="P785" s="9" t="s">
        <v>62</v>
      </c>
      <c r="Q785" s="10">
        <v>99</v>
      </c>
      <c r="R785" s="6">
        <v>5</v>
      </c>
      <c r="S785" s="6" t="s">
        <v>1958</v>
      </c>
      <c r="T785" s="6" t="s">
        <v>1959</v>
      </c>
      <c r="U785" s="6" t="s">
        <v>347</v>
      </c>
      <c r="V785" s="6" t="s">
        <v>67</v>
      </c>
      <c r="W785" s="6" t="s">
        <v>68</v>
      </c>
      <c r="X785" s="6">
        <v>2018</v>
      </c>
      <c r="Y785" s="6">
        <v>283657</v>
      </c>
      <c r="Z785" s="6" t="s">
        <v>254</v>
      </c>
      <c r="AA785" s="6">
        <v>195500</v>
      </c>
      <c r="AB785" s="6">
        <v>88157</v>
      </c>
      <c r="AC785" s="6" t="s">
        <v>69</v>
      </c>
      <c r="AD785" s="6" t="s">
        <v>5721</v>
      </c>
      <c r="AE785" s="6">
        <v>283657</v>
      </c>
      <c r="AF785" s="6" t="s">
        <v>165</v>
      </c>
      <c r="AG785" s="6">
        <v>32046320</v>
      </c>
      <c r="AH785" s="6">
        <v>2020</v>
      </c>
      <c r="AI785" s="6" t="s">
        <v>392</v>
      </c>
      <c r="AJ785" s="6" t="s">
        <v>2829</v>
      </c>
      <c r="AK785" s="6" t="s">
        <v>386</v>
      </c>
      <c r="AL785" s="9" t="s">
        <v>62</v>
      </c>
      <c r="AM785" s="10">
        <v>99</v>
      </c>
      <c r="AN785" s="6" t="s">
        <v>392</v>
      </c>
      <c r="AO785" s="9" t="s">
        <v>116</v>
      </c>
      <c r="AP785" s="9" t="s">
        <v>116</v>
      </c>
      <c r="AQ785" s="6" t="str">
        <f t="shared" si="25"/>
        <v>Missing</v>
      </c>
    </row>
    <row r="786" spans="1:53" ht="15.75" customHeight="1">
      <c r="A786" s="6">
        <f t="shared" ca="1" si="24"/>
        <v>0.1715674575299615</v>
      </c>
      <c r="B786" s="6" t="s">
        <v>199</v>
      </c>
      <c r="C786" s="6">
        <v>9528516</v>
      </c>
      <c r="D786" s="7">
        <v>43259</v>
      </c>
      <c r="E786" s="6" t="s">
        <v>56</v>
      </c>
      <c r="F786" s="6" t="s">
        <v>5722</v>
      </c>
      <c r="G786" s="6">
        <v>5</v>
      </c>
      <c r="H786" s="6" t="s">
        <v>58</v>
      </c>
      <c r="I786" s="6" t="s">
        <v>149</v>
      </c>
      <c r="J786" s="6">
        <v>190221</v>
      </c>
      <c r="K786" s="6">
        <v>4</v>
      </c>
      <c r="L786" s="7">
        <v>42223</v>
      </c>
      <c r="M786" s="7">
        <v>44408</v>
      </c>
      <c r="N786" s="6" t="s">
        <v>2377</v>
      </c>
      <c r="O786" s="8" t="s">
        <v>571</v>
      </c>
      <c r="P786" s="9" t="s">
        <v>73</v>
      </c>
      <c r="Q786" s="10">
        <v>98</v>
      </c>
      <c r="R786" s="6">
        <v>98</v>
      </c>
      <c r="S786" s="6" t="s">
        <v>5724</v>
      </c>
      <c r="T786" s="6" t="s">
        <v>3918</v>
      </c>
      <c r="U786" s="6" t="s">
        <v>689</v>
      </c>
      <c r="V786" s="6" t="s">
        <v>67</v>
      </c>
      <c r="W786" s="6" t="s">
        <v>68</v>
      </c>
      <c r="X786" s="6">
        <v>2018</v>
      </c>
      <c r="Y786" s="6">
        <v>391891</v>
      </c>
      <c r="Z786" s="6" t="s">
        <v>199</v>
      </c>
      <c r="AA786" s="6">
        <v>311722</v>
      </c>
      <c r="AB786" s="6">
        <v>80169</v>
      </c>
      <c r="AC786" s="6" t="s">
        <v>69</v>
      </c>
      <c r="AD786" s="6" t="s">
        <v>5725</v>
      </c>
      <c r="AE786" s="6">
        <v>391891</v>
      </c>
      <c r="AF786" s="6" t="s">
        <v>165</v>
      </c>
      <c r="AG786" s="6">
        <v>34813048</v>
      </c>
      <c r="AH786" s="6">
        <v>2023</v>
      </c>
      <c r="AI786" s="6">
        <v>1</v>
      </c>
      <c r="AJ786" s="6" t="s">
        <v>5726</v>
      </c>
      <c r="AK786" s="6" t="s">
        <v>3872</v>
      </c>
      <c r="AL786" s="9" t="s">
        <v>73</v>
      </c>
      <c r="AM786" s="10">
        <v>98</v>
      </c>
      <c r="AN786" s="6" t="s">
        <v>577</v>
      </c>
      <c r="AO786" s="9" t="s">
        <v>73</v>
      </c>
      <c r="AP786" s="10">
        <v>98</v>
      </c>
      <c r="AQ786" s="6" t="str">
        <f t="shared" si="25"/>
        <v>ff</v>
      </c>
      <c r="AR786" s="6">
        <v>0</v>
      </c>
      <c r="AS786" s="6">
        <v>1</v>
      </c>
      <c r="AT786" s="6">
        <v>0</v>
      </c>
      <c r="AU786" s="6">
        <v>0</v>
      </c>
      <c r="AV786" s="6">
        <v>0</v>
      </c>
      <c r="AW786" s="6">
        <v>0</v>
      </c>
      <c r="AX786" s="6">
        <v>1</v>
      </c>
      <c r="AY786" s="6">
        <v>0</v>
      </c>
      <c r="AZ786" s="6" t="s">
        <v>107</v>
      </c>
      <c r="BA786" s="6" t="s">
        <v>5727</v>
      </c>
    </row>
    <row r="787" spans="1:53" ht="15.75" customHeight="1">
      <c r="A787" s="6">
        <f t="shared" ca="1" si="24"/>
        <v>0.85562163039101347</v>
      </c>
      <c r="B787" s="6" t="s">
        <v>286</v>
      </c>
      <c r="C787" s="6">
        <v>9392881</v>
      </c>
      <c r="D787" s="7">
        <v>43048</v>
      </c>
      <c r="E787" s="6" t="s">
        <v>76</v>
      </c>
      <c r="F787" s="6" t="s">
        <v>5728</v>
      </c>
      <c r="G787" s="6">
        <v>5</v>
      </c>
      <c r="H787" s="6" t="s">
        <v>58</v>
      </c>
      <c r="I787" s="6" t="s">
        <v>289</v>
      </c>
      <c r="J787" s="6">
        <v>104706</v>
      </c>
      <c r="K787" s="6">
        <v>6</v>
      </c>
      <c r="L787" s="7">
        <v>41609</v>
      </c>
      <c r="M787" s="7">
        <v>43434</v>
      </c>
      <c r="N787" s="6" t="s">
        <v>3301</v>
      </c>
      <c r="O787" s="8" t="s">
        <v>571</v>
      </c>
      <c r="P787" s="9" t="s">
        <v>73</v>
      </c>
      <c r="Q787" s="10">
        <v>98</v>
      </c>
      <c r="R787" s="6">
        <v>30</v>
      </c>
      <c r="S787" s="6" t="s">
        <v>1180</v>
      </c>
      <c r="T787" s="6" t="s">
        <v>1091</v>
      </c>
      <c r="U787" s="6" t="s">
        <v>149</v>
      </c>
      <c r="V787" s="6" t="s">
        <v>473</v>
      </c>
      <c r="W787" s="6" t="s">
        <v>68</v>
      </c>
      <c r="X787" s="6">
        <v>2018</v>
      </c>
      <c r="Y787" s="6">
        <v>437500</v>
      </c>
      <c r="Z787" s="6" t="s">
        <v>286</v>
      </c>
      <c r="AA787" s="6">
        <v>250000</v>
      </c>
      <c r="AB787" s="6">
        <v>187500</v>
      </c>
      <c r="AC787" s="6" t="s">
        <v>69</v>
      </c>
      <c r="AD787" s="6" t="s">
        <v>5730</v>
      </c>
      <c r="AE787" s="6">
        <v>437500</v>
      </c>
      <c r="AF787" s="6" t="s">
        <v>165</v>
      </c>
      <c r="AG787" s="6">
        <v>31038471</v>
      </c>
      <c r="AH787" s="6">
        <v>2019</v>
      </c>
      <c r="AI787" s="6">
        <v>1</v>
      </c>
      <c r="AJ787" s="6" t="s">
        <v>1900</v>
      </c>
      <c r="AK787" s="6" t="s">
        <v>2033</v>
      </c>
      <c r="AL787" s="9" t="s">
        <v>73</v>
      </c>
      <c r="AM787" s="10">
        <v>91</v>
      </c>
      <c r="AN787" s="6" t="s">
        <v>577</v>
      </c>
      <c r="AO787" s="9" t="s">
        <v>73</v>
      </c>
      <c r="AP787" s="10">
        <v>98</v>
      </c>
      <c r="AQ787" s="6" t="str">
        <f t="shared" si="25"/>
        <v>ff</v>
      </c>
      <c r="AR787" s="6">
        <v>0</v>
      </c>
      <c r="AS787" s="6">
        <v>0</v>
      </c>
      <c r="AT787" s="6">
        <v>1</v>
      </c>
      <c r="AU787" s="6">
        <v>0</v>
      </c>
      <c r="AV787" s="6">
        <v>0</v>
      </c>
      <c r="AW787" s="6">
        <v>0</v>
      </c>
      <c r="AX787" s="6">
        <v>0</v>
      </c>
      <c r="AY787" s="6">
        <v>0</v>
      </c>
      <c r="AZ787" s="6" t="s">
        <v>197</v>
      </c>
      <c r="BA787" s="6" t="s">
        <v>5731</v>
      </c>
    </row>
    <row r="788" spans="1:53" ht="15.75" customHeight="1">
      <c r="A788" s="6">
        <f t="shared" ca="1" si="24"/>
        <v>0.2571087923796036</v>
      </c>
      <c r="B788" s="6" t="s">
        <v>254</v>
      </c>
      <c r="C788" s="6">
        <v>9518950</v>
      </c>
      <c r="D788" s="7">
        <v>43272</v>
      </c>
      <c r="E788" s="6" t="s">
        <v>56</v>
      </c>
      <c r="F788" s="6" t="s">
        <v>5732</v>
      </c>
      <c r="G788" s="6">
        <v>5</v>
      </c>
      <c r="H788" s="6" t="s">
        <v>58</v>
      </c>
      <c r="I788" s="6" t="s">
        <v>256</v>
      </c>
      <c r="J788" s="6">
        <v>93030</v>
      </c>
      <c r="K788" s="6">
        <v>9</v>
      </c>
      <c r="L788" s="7">
        <v>40374</v>
      </c>
      <c r="M788" s="7">
        <v>43646</v>
      </c>
      <c r="N788" s="6" t="s">
        <v>397</v>
      </c>
      <c r="O788" s="8" t="s">
        <v>1615</v>
      </c>
      <c r="P788" s="9" t="s">
        <v>62</v>
      </c>
      <c r="Q788" s="10">
        <v>99</v>
      </c>
      <c r="R788" s="6">
        <v>9</v>
      </c>
      <c r="S788" s="6" t="s">
        <v>1942</v>
      </c>
      <c r="T788" s="6" t="s">
        <v>1455</v>
      </c>
      <c r="U788" s="6" t="s">
        <v>1943</v>
      </c>
      <c r="V788" s="6" t="s">
        <v>85</v>
      </c>
      <c r="W788" s="6" t="s">
        <v>68</v>
      </c>
      <c r="X788" s="6">
        <v>2018</v>
      </c>
      <c r="Y788" s="6">
        <v>299475</v>
      </c>
      <c r="Z788" s="6" t="s">
        <v>254</v>
      </c>
      <c r="AA788" s="6">
        <v>203000</v>
      </c>
      <c r="AB788" s="6">
        <v>96475</v>
      </c>
      <c r="AC788" s="6" t="s">
        <v>69</v>
      </c>
      <c r="AD788" s="6" t="s">
        <v>5733</v>
      </c>
      <c r="AE788" s="6">
        <v>299475</v>
      </c>
      <c r="AF788" s="6" t="s">
        <v>165</v>
      </c>
      <c r="AG788" s="6">
        <v>31113895</v>
      </c>
      <c r="AH788" s="26">
        <v>2019</v>
      </c>
      <c r="AI788" s="6">
        <v>0</v>
      </c>
      <c r="AJ788" s="6" t="s">
        <v>4138</v>
      </c>
      <c r="AK788" s="6" t="s">
        <v>5734</v>
      </c>
      <c r="AL788" s="9" t="s">
        <v>62</v>
      </c>
      <c r="AM788" s="10">
        <v>99</v>
      </c>
      <c r="AN788" s="6" t="s">
        <v>588</v>
      </c>
      <c r="AO788" s="9" t="s">
        <v>62</v>
      </c>
      <c r="AP788" s="10">
        <v>99</v>
      </c>
      <c r="AQ788" s="6" t="str">
        <f t="shared" si="25"/>
        <v>mm</v>
      </c>
    </row>
    <row r="789" spans="1:53" ht="15.75" customHeight="1">
      <c r="A789" s="6">
        <f t="shared" ca="1" si="24"/>
        <v>0.16236827709120538</v>
      </c>
      <c r="B789" s="6" t="s">
        <v>303</v>
      </c>
      <c r="C789" s="6">
        <v>9406123</v>
      </c>
      <c r="D789" s="7">
        <v>43119</v>
      </c>
      <c r="E789" s="6" t="s">
        <v>56</v>
      </c>
      <c r="F789" s="6" t="s">
        <v>5735</v>
      </c>
      <c r="G789" s="6">
        <v>5</v>
      </c>
      <c r="H789" s="6" t="s">
        <v>58</v>
      </c>
      <c r="I789" s="6" t="s">
        <v>305</v>
      </c>
      <c r="J789" s="6">
        <v>83452</v>
      </c>
      <c r="K789" s="6">
        <v>9</v>
      </c>
      <c r="L789" s="7">
        <v>39918</v>
      </c>
      <c r="M789" s="7">
        <v>43861</v>
      </c>
      <c r="N789" s="6" t="s">
        <v>5736</v>
      </c>
      <c r="O789" s="8" t="s">
        <v>571</v>
      </c>
      <c r="P789" s="9" t="s">
        <v>73</v>
      </c>
      <c r="Q789" s="10">
        <v>98</v>
      </c>
      <c r="R789" s="6">
        <v>5</v>
      </c>
      <c r="S789" s="6" t="s">
        <v>3956</v>
      </c>
      <c r="T789" s="6" t="s">
        <v>3957</v>
      </c>
      <c r="U789" s="6" t="s">
        <v>191</v>
      </c>
      <c r="V789" s="6" t="s">
        <v>483</v>
      </c>
      <c r="W789" s="6" t="s">
        <v>68</v>
      </c>
      <c r="X789" s="6">
        <v>2018</v>
      </c>
      <c r="Y789" s="6">
        <v>339750</v>
      </c>
      <c r="Z789" s="6" t="s">
        <v>303</v>
      </c>
      <c r="AA789" s="6">
        <v>225000</v>
      </c>
      <c r="AB789" s="6">
        <v>114750</v>
      </c>
      <c r="AC789" s="6" t="s">
        <v>69</v>
      </c>
      <c r="AD789" s="6" t="s">
        <v>5738</v>
      </c>
      <c r="AE789" s="6">
        <v>339750</v>
      </c>
      <c r="AF789" s="6" t="s">
        <v>165</v>
      </c>
      <c r="AG789" s="6">
        <v>38105761</v>
      </c>
      <c r="AH789" s="6">
        <v>2024</v>
      </c>
      <c r="AI789" s="6">
        <v>1</v>
      </c>
      <c r="AJ789" s="6" t="s">
        <v>5739</v>
      </c>
      <c r="AK789" s="6" t="s">
        <v>5740</v>
      </c>
      <c r="AL789" s="9" t="s">
        <v>62</v>
      </c>
      <c r="AM789" s="10">
        <v>90</v>
      </c>
      <c r="AN789" s="6" t="s">
        <v>577</v>
      </c>
      <c r="AO789" s="9" t="s">
        <v>73</v>
      </c>
      <c r="AP789" s="10">
        <v>98</v>
      </c>
      <c r="AQ789" s="6" t="str">
        <f t="shared" si="25"/>
        <v>mf</v>
      </c>
      <c r="AR789" s="6">
        <v>0</v>
      </c>
      <c r="AS789" s="6">
        <v>0</v>
      </c>
      <c r="AT789" s="6">
        <v>1</v>
      </c>
      <c r="AU789" s="6">
        <v>1</v>
      </c>
      <c r="AV789" s="6">
        <v>1</v>
      </c>
      <c r="AW789" s="6">
        <v>0</v>
      </c>
      <c r="AX789" s="6">
        <v>0</v>
      </c>
      <c r="AY789" s="6">
        <v>0</v>
      </c>
      <c r="AZ789" s="6" t="s">
        <v>197</v>
      </c>
      <c r="BA789" s="6" t="s">
        <v>5741</v>
      </c>
    </row>
    <row r="790" spans="1:53" ht="15.75" customHeight="1">
      <c r="A790" s="6">
        <f t="shared" ca="1" si="24"/>
        <v>5.9507545728955002E-2</v>
      </c>
      <c r="B790" s="6" t="s">
        <v>127</v>
      </c>
      <c r="C790" s="6">
        <v>9479705</v>
      </c>
      <c r="D790" s="7">
        <v>43168</v>
      </c>
      <c r="E790" s="6" t="s">
        <v>76</v>
      </c>
      <c r="F790" s="6" t="s">
        <v>5742</v>
      </c>
      <c r="G790" s="6">
        <v>5</v>
      </c>
      <c r="H790" s="6" t="s">
        <v>58</v>
      </c>
      <c r="I790" s="6" t="s">
        <v>130</v>
      </c>
      <c r="J790" s="6">
        <v>103287</v>
      </c>
      <c r="K790" s="6">
        <v>5</v>
      </c>
      <c r="L790" s="7">
        <v>41766</v>
      </c>
      <c r="M790" s="7">
        <v>43921</v>
      </c>
      <c r="N790" s="6" t="s">
        <v>606</v>
      </c>
      <c r="O790" s="8" t="s">
        <v>5744</v>
      </c>
      <c r="P790" s="9" t="s">
        <v>62</v>
      </c>
      <c r="Q790" s="10">
        <v>97</v>
      </c>
      <c r="R790" s="6">
        <v>12</v>
      </c>
      <c r="S790" s="6" t="s">
        <v>1357</v>
      </c>
      <c r="T790" s="6" t="s">
        <v>217</v>
      </c>
      <c r="U790" s="6" t="s">
        <v>120</v>
      </c>
      <c r="V790" s="6" t="s">
        <v>67</v>
      </c>
      <c r="W790" s="6" t="s">
        <v>68</v>
      </c>
      <c r="X790" s="6">
        <v>2018</v>
      </c>
      <c r="Y790" s="6">
        <v>477059</v>
      </c>
      <c r="Z790" s="6" t="s">
        <v>127</v>
      </c>
      <c r="AA790" s="6">
        <v>373273</v>
      </c>
      <c r="AB790" s="6">
        <v>103786</v>
      </c>
      <c r="AC790" s="6" t="s">
        <v>69</v>
      </c>
      <c r="AD790" s="6" t="s">
        <v>5745</v>
      </c>
      <c r="AE790" s="6">
        <v>477059</v>
      </c>
      <c r="AF790" s="6" t="s">
        <v>165</v>
      </c>
      <c r="AG790" s="6">
        <v>36280750</v>
      </c>
      <c r="AH790" s="6">
        <v>2023</v>
      </c>
      <c r="AI790" s="6">
        <v>1</v>
      </c>
      <c r="AJ790" s="6" t="s">
        <v>436</v>
      </c>
      <c r="AK790" s="6" t="s">
        <v>5746</v>
      </c>
      <c r="AL790" s="9" t="s">
        <v>62</v>
      </c>
      <c r="AM790" s="10">
        <v>93</v>
      </c>
      <c r="AN790" s="6" t="s">
        <v>5747</v>
      </c>
      <c r="AO790" s="9" t="s">
        <v>73</v>
      </c>
      <c r="AP790" s="10">
        <v>72</v>
      </c>
      <c r="AQ790" s="6" t="str">
        <f t="shared" si="25"/>
        <v>mf</v>
      </c>
      <c r="AR790" s="6">
        <v>0</v>
      </c>
      <c r="AS790" s="6">
        <v>0</v>
      </c>
      <c r="AT790" s="6">
        <v>1</v>
      </c>
      <c r="AU790" s="6">
        <v>1</v>
      </c>
      <c r="AV790" s="6">
        <v>1</v>
      </c>
      <c r="AW790" s="6">
        <v>0</v>
      </c>
      <c r="AX790" s="6">
        <v>0</v>
      </c>
      <c r="AY790" s="6">
        <v>0</v>
      </c>
      <c r="AZ790" s="6" t="s">
        <v>107</v>
      </c>
      <c r="BA790" s="6" t="s">
        <v>5748</v>
      </c>
    </row>
    <row r="791" spans="1:53" ht="15.75" customHeight="1">
      <c r="A791" s="6">
        <f t="shared" ca="1" si="24"/>
        <v>0.60770396183506226</v>
      </c>
      <c r="B791" s="6" t="s">
        <v>286</v>
      </c>
      <c r="C791" s="6">
        <v>9284385</v>
      </c>
      <c r="D791" s="7">
        <v>42871</v>
      </c>
      <c r="E791" s="6" t="s">
        <v>76</v>
      </c>
      <c r="F791" s="6" t="s">
        <v>5749</v>
      </c>
      <c r="G791" s="6">
        <v>5</v>
      </c>
      <c r="H791" s="6" t="s">
        <v>58</v>
      </c>
      <c r="I791" s="6" t="s">
        <v>289</v>
      </c>
      <c r="J791" s="6">
        <v>102882</v>
      </c>
      <c r="K791" s="6">
        <v>5</v>
      </c>
      <c r="L791" s="7">
        <v>41440</v>
      </c>
      <c r="M791" s="7">
        <v>43251</v>
      </c>
      <c r="N791" s="6" t="s">
        <v>5750</v>
      </c>
      <c r="O791" s="8" t="s">
        <v>5752</v>
      </c>
      <c r="P791" s="9" t="s">
        <v>73</v>
      </c>
      <c r="Q791" s="10">
        <v>98</v>
      </c>
      <c r="R791" s="6">
        <v>1</v>
      </c>
      <c r="S791" s="6" t="s">
        <v>161</v>
      </c>
      <c r="T791" s="6" t="s">
        <v>162</v>
      </c>
      <c r="U791" s="6" t="s">
        <v>163</v>
      </c>
      <c r="V791" s="6" t="s">
        <v>67</v>
      </c>
      <c r="W791" s="6" t="s">
        <v>68</v>
      </c>
      <c r="X791" s="6">
        <v>2017</v>
      </c>
      <c r="Y791" s="6">
        <v>408654</v>
      </c>
      <c r="Z791" s="6" t="s">
        <v>286</v>
      </c>
      <c r="AA791" s="6">
        <v>268851</v>
      </c>
      <c r="AB791" s="6">
        <v>139803</v>
      </c>
      <c r="AC791" s="6" t="s">
        <v>69</v>
      </c>
      <c r="AD791" s="6" t="s">
        <v>5753</v>
      </c>
      <c r="AE791" s="6">
        <v>408654</v>
      </c>
      <c r="AF791" s="6" t="s">
        <v>165</v>
      </c>
      <c r="AG791" s="6">
        <v>32423915</v>
      </c>
      <c r="AH791" s="6">
        <v>2020</v>
      </c>
      <c r="AI791" s="6">
        <v>1</v>
      </c>
      <c r="AJ791" s="6" t="s">
        <v>5754</v>
      </c>
      <c r="AK791" s="6" t="s">
        <v>5755</v>
      </c>
      <c r="AL791" s="9" t="s">
        <v>73</v>
      </c>
      <c r="AM791" s="10">
        <v>98</v>
      </c>
      <c r="AN791" s="6" t="s">
        <v>5756</v>
      </c>
      <c r="AO791" s="9" t="s">
        <v>73</v>
      </c>
      <c r="AP791" s="10">
        <v>98</v>
      </c>
      <c r="AQ791" s="6" t="str">
        <f t="shared" si="25"/>
        <v>ff</v>
      </c>
      <c r="AR791" s="6">
        <v>0</v>
      </c>
      <c r="AS791" s="6">
        <v>0</v>
      </c>
      <c r="AT791" s="6">
        <v>1</v>
      </c>
      <c r="AU791" s="6">
        <v>0</v>
      </c>
      <c r="AV791" s="6">
        <v>0</v>
      </c>
      <c r="AW791" s="6">
        <v>0</v>
      </c>
      <c r="AX791" s="6">
        <v>0</v>
      </c>
      <c r="AY791" s="6">
        <v>0</v>
      </c>
      <c r="AZ791" s="6" t="s">
        <v>197</v>
      </c>
      <c r="BA791" s="6" t="s">
        <v>5757</v>
      </c>
    </row>
    <row r="792" spans="1:53" ht="15.75" customHeight="1">
      <c r="A792" s="6">
        <f t="shared" ca="1" si="24"/>
        <v>0.51689288935644728</v>
      </c>
      <c r="B792" s="6" t="s">
        <v>92</v>
      </c>
      <c r="C792" s="6">
        <v>9592082</v>
      </c>
      <c r="D792" s="7">
        <v>43073</v>
      </c>
      <c r="E792" s="6" t="s">
        <v>287</v>
      </c>
      <c r="F792" s="6" t="s">
        <v>5758</v>
      </c>
      <c r="G792" s="6">
        <v>7</v>
      </c>
      <c r="H792" s="6" t="s">
        <v>58</v>
      </c>
      <c r="I792" s="6" t="s">
        <v>95</v>
      </c>
      <c r="J792" s="6">
        <v>74949</v>
      </c>
      <c r="K792" s="6">
        <v>6</v>
      </c>
      <c r="L792" s="7">
        <v>41182</v>
      </c>
      <c r="M792" s="7">
        <v>43465</v>
      </c>
      <c r="N792" s="6" t="s">
        <v>5366</v>
      </c>
      <c r="O792" s="8" t="s">
        <v>5759</v>
      </c>
      <c r="P792" s="9" t="s">
        <v>62</v>
      </c>
      <c r="Q792" s="10">
        <v>96</v>
      </c>
      <c r="R792" s="6">
        <v>1</v>
      </c>
      <c r="S792" s="6" t="s">
        <v>161</v>
      </c>
      <c r="T792" s="6" t="s">
        <v>162</v>
      </c>
      <c r="U792" s="6" t="s">
        <v>163</v>
      </c>
      <c r="V792" s="6" t="s">
        <v>2286</v>
      </c>
      <c r="W792" s="6" t="s">
        <v>68</v>
      </c>
      <c r="X792" s="6">
        <v>2017</v>
      </c>
      <c r="Y792" s="6">
        <v>10480</v>
      </c>
      <c r="Z792" s="6" t="s">
        <v>92</v>
      </c>
      <c r="AA792" s="6">
        <v>6872</v>
      </c>
      <c r="AB792" s="6">
        <v>3608</v>
      </c>
      <c r="AC792" s="6" t="s">
        <v>69</v>
      </c>
      <c r="AD792" s="6" t="s">
        <v>5760</v>
      </c>
      <c r="AE792" s="6">
        <v>10480</v>
      </c>
      <c r="AF792" s="6" t="s">
        <v>165</v>
      </c>
      <c r="AG792" s="6">
        <v>38642946</v>
      </c>
      <c r="AH792" s="6">
        <v>2024</v>
      </c>
      <c r="AI792" s="6" t="s">
        <v>392</v>
      </c>
      <c r="AJ792" s="6" t="s">
        <v>2997</v>
      </c>
      <c r="AK792" s="6" t="s">
        <v>5761</v>
      </c>
      <c r="AL792" s="9" t="s">
        <v>62</v>
      </c>
      <c r="AM792" s="10">
        <v>90</v>
      </c>
      <c r="AN792" s="6" t="s">
        <v>2240</v>
      </c>
      <c r="AO792" s="9" t="s">
        <v>62</v>
      </c>
      <c r="AP792" s="10">
        <v>96</v>
      </c>
      <c r="AQ792" s="6" t="str">
        <f t="shared" si="25"/>
        <v>mm</v>
      </c>
    </row>
    <row r="793" spans="1:53" ht="15.75" customHeight="1">
      <c r="A793" s="6">
        <f t="shared" ca="1" si="24"/>
        <v>0.60542255862001393</v>
      </c>
      <c r="B793" s="6" t="s">
        <v>303</v>
      </c>
      <c r="C793" s="6">
        <v>9514985</v>
      </c>
      <c r="D793" s="7">
        <v>43251</v>
      </c>
      <c r="E793" s="6" t="s">
        <v>56</v>
      </c>
      <c r="F793" s="6" t="s">
        <v>5762</v>
      </c>
      <c r="G793" s="6">
        <v>5</v>
      </c>
      <c r="H793" s="6" t="s">
        <v>58</v>
      </c>
      <c r="I793" s="6" t="s">
        <v>305</v>
      </c>
      <c r="J793" s="6">
        <v>105050</v>
      </c>
      <c r="K793" s="6">
        <v>3</v>
      </c>
      <c r="L793" s="7">
        <v>42522</v>
      </c>
      <c r="M793" s="7">
        <v>43828</v>
      </c>
      <c r="N793" s="6" t="s">
        <v>792</v>
      </c>
      <c r="O793" s="8" t="s">
        <v>5764</v>
      </c>
      <c r="P793" s="9" t="s">
        <v>73</v>
      </c>
      <c r="Q793" s="10">
        <v>81</v>
      </c>
      <c r="R793" s="6">
        <v>7</v>
      </c>
      <c r="S793" s="6" t="s">
        <v>2152</v>
      </c>
      <c r="T793" s="6" t="s">
        <v>472</v>
      </c>
      <c r="U793" s="6" t="s">
        <v>311</v>
      </c>
      <c r="V793" s="6" t="s">
        <v>473</v>
      </c>
      <c r="W793" s="6" t="s">
        <v>68</v>
      </c>
      <c r="X793" s="6">
        <v>2018</v>
      </c>
      <c r="Y793" s="6">
        <v>425938</v>
      </c>
      <c r="Z793" s="6" t="s">
        <v>303</v>
      </c>
      <c r="AA793" s="6">
        <v>306288</v>
      </c>
      <c r="AB793" s="6">
        <v>119650</v>
      </c>
      <c r="AC793" s="6" t="s">
        <v>69</v>
      </c>
      <c r="AD793" s="6" t="s">
        <v>5765</v>
      </c>
      <c r="AE793" s="6">
        <v>425938</v>
      </c>
      <c r="AF793" s="6" t="s">
        <v>193</v>
      </c>
      <c r="AG793" s="6">
        <v>36444934</v>
      </c>
      <c r="AH793" s="6">
        <v>2022</v>
      </c>
      <c r="AI793" s="6">
        <v>1</v>
      </c>
      <c r="AJ793" s="6" t="s">
        <v>5766</v>
      </c>
      <c r="AK793" s="6" t="s">
        <v>752</v>
      </c>
      <c r="AL793" s="9" t="s">
        <v>62</v>
      </c>
      <c r="AM793" s="10">
        <v>67</v>
      </c>
      <c r="AN793" s="6" t="s">
        <v>5767</v>
      </c>
      <c r="AO793" s="9" t="s">
        <v>73</v>
      </c>
      <c r="AP793" s="10">
        <v>97</v>
      </c>
      <c r="AQ793" s="6" t="str">
        <f t="shared" si="25"/>
        <v>mf</v>
      </c>
      <c r="AR793" s="6">
        <v>0</v>
      </c>
      <c r="AS793" s="6">
        <v>0</v>
      </c>
      <c r="AT793" s="6">
        <v>1</v>
      </c>
      <c r="AU793" s="6">
        <v>1</v>
      </c>
      <c r="AV793" s="6">
        <v>0</v>
      </c>
      <c r="AW793" s="6">
        <v>0</v>
      </c>
      <c r="AX793" s="6">
        <v>0</v>
      </c>
      <c r="AY793" s="6">
        <v>0</v>
      </c>
      <c r="AZ793" s="6" t="s">
        <v>107</v>
      </c>
      <c r="BA793" s="6" t="s">
        <v>5768</v>
      </c>
    </row>
    <row r="794" spans="1:53" ht="15.75" customHeight="1">
      <c r="A794" s="6">
        <f t="shared" ca="1" si="24"/>
        <v>0.69737342080889109</v>
      </c>
      <c r="B794" s="6" t="s">
        <v>109</v>
      </c>
      <c r="C794" s="6">
        <v>9265469</v>
      </c>
      <c r="D794" s="7">
        <v>42845</v>
      </c>
      <c r="E794" s="6" t="s">
        <v>56</v>
      </c>
      <c r="F794" s="6" t="s">
        <v>5769</v>
      </c>
      <c r="G794" s="6">
        <v>5</v>
      </c>
      <c r="H794" s="6" t="s">
        <v>58</v>
      </c>
      <c r="I794" s="6" t="s">
        <v>112</v>
      </c>
      <c r="J794" s="6">
        <v>26609</v>
      </c>
      <c r="K794" s="6">
        <v>2</v>
      </c>
      <c r="L794" s="7">
        <v>42491</v>
      </c>
      <c r="M794" s="7">
        <v>43220</v>
      </c>
      <c r="N794" s="6" t="s">
        <v>822</v>
      </c>
      <c r="O794" s="8" t="s">
        <v>5771</v>
      </c>
      <c r="P794" s="9" t="s">
        <v>116</v>
      </c>
      <c r="Q794" s="9" t="s">
        <v>116</v>
      </c>
      <c r="R794" s="6">
        <v>1</v>
      </c>
      <c r="S794" s="6" t="s">
        <v>2641</v>
      </c>
      <c r="T794" s="6" t="s">
        <v>2642</v>
      </c>
      <c r="U794" s="6" t="s">
        <v>555</v>
      </c>
      <c r="V794" s="6" t="s">
        <v>473</v>
      </c>
      <c r="W794" s="6" t="s">
        <v>68</v>
      </c>
      <c r="X794" s="6">
        <v>2017</v>
      </c>
      <c r="Y794" s="6">
        <v>390000</v>
      </c>
      <c r="Z794" s="6" t="s">
        <v>109</v>
      </c>
      <c r="AA794" s="6">
        <v>250000</v>
      </c>
      <c r="AB794" s="6">
        <v>140000</v>
      </c>
      <c r="AC794" s="6" t="s">
        <v>69</v>
      </c>
      <c r="AD794" s="6" t="s">
        <v>5772</v>
      </c>
      <c r="AE794" s="6">
        <v>390000</v>
      </c>
      <c r="AF794" s="6" t="s">
        <v>165</v>
      </c>
      <c r="AG794" s="6">
        <v>32995353</v>
      </c>
      <c r="AH794" s="6">
        <v>2020</v>
      </c>
      <c r="AI794" s="6">
        <v>1</v>
      </c>
      <c r="AJ794" s="6" t="s">
        <v>5773</v>
      </c>
      <c r="AK794" s="6" t="s">
        <v>5774</v>
      </c>
      <c r="AL794" s="9" t="s">
        <v>73</v>
      </c>
      <c r="AM794" s="10">
        <v>51</v>
      </c>
      <c r="AN794" s="6" t="s">
        <v>5775</v>
      </c>
      <c r="AO794" s="9" t="s">
        <v>116</v>
      </c>
      <c r="AP794" s="9" t="s">
        <v>116</v>
      </c>
      <c r="AQ794" s="6" t="str">
        <f t="shared" si="25"/>
        <v>Missing</v>
      </c>
      <c r="AR794" s="6">
        <v>0</v>
      </c>
      <c r="AS794" s="6">
        <v>0</v>
      </c>
      <c r="AT794" s="6">
        <v>1</v>
      </c>
      <c r="AU794" s="6">
        <v>1</v>
      </c>
      <c r="AV794" s="6">
        <v>0</v>
      </c>
      <c r="AW794" s="6">
        <v>0</v>
      </c>
      <c r="AX794" s="6">
        <v>0</v>
      </c>
      <c r="AY794" s="6">
        <v>0</v>
      </c>
      <c r="AZ794" s="6" t="s">
        <v>301</v>
      </c>
      <c r="BA794" s="6" t="s">
        <v>5776</v>
      </c>
    </row>
    <row r="795" spans="1:53" ht="15.75" customHeight="1">
      <c r="A795" s="6">
        <f t="shared" ca="1" si="24"/>
        <v>0.51594563476529032</v>
      </c>
      <c r="B795" s="6" t="s">
        <v>109</v>
      </c>
      <c r="C795" s="6">
        <v>9398127</v>
      </c>
      <c r="D795" s="7">
        <v>43074</v>
      </c>
      <c r="E795" s="6" t="s">
        <v>56</v>
      </c>
      <c r="F795" s="6" t="s">
        <v>5777</v>
      </c>
      <c r="G795" s="6">
        <v>5</v>
      </c>
      <c r="H795" s="6" t="s">
        <v>58</v>
      </c>
      <c r="I795" s="6" t="s">
        <v>112</v>
      </c>
      <c r="J795" s="6">
        <v>24929</v>
      </c>
      <c r="K795" s="6">
        <v>4</v>
      </c>
      <c r="L795" s="7">
        <v>42005</v>
      </c>
      <c r="M795" s="7">
        <v>43830</v>
      </c>
      <c r="N795" s="6" t="s">
        <v>1355</v>
      </c>
      <c r="O795" s="8" t="s">
        <v>5778</v>
      </c>
      <c r="P795" s="9" t="s">
        <v>62</v>
      </c>
      <c r="Q795" s="10">
        <v>100</v>
      </c>
      <c r="R795" s="6">
        <v>36</v>
      </c>
      <c r="S795" s="6" t="s">
        <v>1090</v>
      </c>
      <c r="T795" s="6" t="s">
        <v>1091</v>
      </c>
      <c r="U795" s="6" t="s">
        <v>149</v>
      </c>
      <c r="V795" s="6" t="s">
        <v>67</v>
      </c>
      <c r="W795" s="6" t="s">
        <v>68</v>
      </c>
      <c r="X795" s="6">
        <v>2018</v>
      </c>
      <c r="Y795" s="6">
        <v>385000</v>
      </c>
      <c r="Z795" s="6" t="s">
        <v>109</v>
      </c>
      <c r="AA795" s="6">
        <v>250000</v>
      </c>
      <c r="AB795" s="6">
        <v>135000</v>
      </c>
      <c r="AC795" s="6" t="s">
        <v>69</v>
      </c>
      <c r="AD795" s="6" t="s">
        <v>5779</v>
      </c>
      <c r="AE795" s="6">
        <v>385000</v>
      </c>
      <c r="AF795" s="6" t="s">
        <v>165</v>
      </c>
      <c r="AG795" s="6">
        <v>31129080</v>
      </c>
      <c r="AH795" s="6">
        <v>2019</v>
      </c>
      <c r="AI795" s="6" t="s">
        <v>392</v>
      </c>
      <c r="AJ795" s="6" t="s">
        <v>5780</v>
      </c>
      <c r="AK795" s="6" t="s">
        <v>5781</v>
      </c>
      <c r="AL795" s="9" t="s">
        <v>62</v>
      </c>
      <c r="AM795" s="10">
        <v>100</v>
      </c>
      <c r="AN795" s="6" t="s">
        <v>392</v>
      </c>
      <c r="AO795" s="9" t="s">
        <v>116</v>
      </c>
      <c r="AP795" s="9" t="s">
        <v>116</v>
      </c>
      <c r="AQ795" s="6" t="str">
        <f t="shared" si="25"/>
        <v>Missing</v>
      </c>
    </row>
    <row r="796" spans="1:53" ht="15.75" customHeight="1">
      <c r="A796" s="6">
        <f t="shared" ca="1" si="24"/>
        <v>0.28998270870188658</v>
      </c>
      <c r="B796" s="6" t="s">
        <v>92</v>
      </c>
      <c r="C796" s="6">
        <v>9406498</v>
      </c>
      <c r="D796" s="7">
        <v>43132</v>
      </c>
      <c r="E796" s="6" t="s">
        <v>5782</v>
      </c>
      <c r="F796" s="6" t="s">
        <v>5783</v>
      </c>
      <c r="G796" s="6">
        <v>5</v>
      </c>
      <c r="H796" s="6" t="s">
        <v>58</v>
      </c>
      <c r="I796" s="6" t="s">
        <v>95</v>
      </c>
      <c r="J796" s="6">
        <v>78410</v>
      </c>
      <c r="K796" s="6">
        <v>5</v>
      </c>
      <c r="L796" s="7">
        <v>41640</v>
      </c>
      <c r="M796" s="7">
        <v>43830</v>
      </c>
      <c r="N796" s="6" t="s">
        <v>2308</v>
      </c>
      <c r="O796" s="8" t="s">
        <v>3173</v>
      </c>
      <c r="P796" s="9" t="s">
        <v>73</v>
      </c>
      <c r="Q796" s="10">
        <v>98</v>
      </c>
      <c r="R796" s="6">
        <v>2</v>
      </c>
      <c r="S796" s="6" t="s">
        <v>5785</v>
      </c>
      <c r="T796" s="6" t="s">
        <v>5786</v>
      </c>
      <c r="U796" s="6" t="s">
        <v>630</v>
      </c>
      <c r="V796" s="6" t="s">
        <v>67</v>
      </c>
      <c r="W796" s="6" t="s">
        <v>68</v>
      </c>
      <c r="X796" s="6">
        <v>2018</v>
      </c>
      <c r="Y796" s="6">
        <v>478718</v>
      </c>
      <c r="Z796" s="6" t="s">
        <v>92</v>
      </c>
      <c r="AA796" s="6">
        <v>390315</v>
      </c>
      <c r="AB796" s="6">
        <v>88403</v>
      </c>
      <c r="AC796" s="6" t="s">
        <v>69</v>
      </c>
      <c r="AD796" s="6" t="s">
        <v>5787</v>
      </c>
      <c r="AE796" s="6">
        <v>478718</v>
      </c>
      <c r="AF796" s="6" t="s">
        <v>165</v>
      </c>
      <c r="AG796" s="6">
        <v>38315319</v>
      </c>
      <c r="AH796" s="6">
        <v>2024</v>
      </c>
      <c r="AI796" s="6">
        <v>1</v>
      </c>
      <c r="AJ796" s="6" t="s">
        <v>5788</v>
      </c>
      <c r="AK796" s="6" t="s">
        <v>5789</v>
      </c>
      <c r="AL796" s="9" t="s">
        <v>73</v>
      </c>
      <c r="AM796" s="10">
        <v>72</v>
      </c>
      <c r="AN796" s="6" t="s">
        <v>2719</v>
      </c>
      <c r="AO796" s="9" t="s">
        <v>73</v>
      </c>
      <c r="AP796" s="10">
        <v>67</v>
      </c>
      <c r="AQ796" s="6" t="str">
        <f t="shared" si="25"/>
        <v>ff</v>
      </c>
      <c r="AR796" s="6">
        <v>0</v>
      </c>
      <c r="AS796" s="6">
        <v>0</v>
      </c>
      <c r="AT796" s="6">
        <v>1</v>
      </c>
      <c r="AU796" s="6">
        <v>1</v>
      </c>
      <c r="AV796" s="6">
        <v>1</v>
      </c>
      <c r="AW796" s="6">
        <v>0</v>
      </c>
      <c r="AX796" s="6">
        <v>0</v>
      </c>
      <c r="AY796" s="6">
        <v>0</v>
      </c>
      <c r="AZ796" s="6" t="s">
        <v>107</v>
      </c>
      <c r="BA796" s="6" t="s">
        <v>5790</v>
      </c>
    </row>
    <row r="797" spans="1:53" ht="15.75" customHeight="1">
      <c r="A797" s="6">
        <f t="shared" ca="1" si="24"/>
        <v>0.20725745523543582</v>
      </c>
      <c r="B797" s="6" t="s">
        <v>241</v>
      </c>
      <c r="C797" s="6">
        <v>9260919</v>
      </c>
      <c r="D797" s="7">
        <v>42829</v>
      </c>
      <c r="E797" s="6" t="s">
        <v>76</v>
      </c>
      <c r="F797" s="6" t="s">
        <v>5791</v>
      </c>
      <c r="G797" s="6">
        <v>5</v>
      </c>
      <c r="H797" s="6" t="s">
        <v>58</v>
      </c>
      <c r="I797" s="6" t="s">
        <v>243</v>
      </c>
      <c r="J797" s="6">
        <v>89215</v>
      </c>
      <c r="K797" s="6">
        <v>10</v>
      </c>
      <c r="L797" s="7">
        <v>39539</v>
      </c>
      <c r="M797" s="7">
        <v>43585</v>
      </c>
      <c r="N797" s="6" t="s">
        <v>5792</v>
      </c>
      <c r="O797" s="8" t="s">
        <v>5794</v>
      </c>
      <c r="P797" s="9" t="s">
        <v>73</v>
      </c>
      <c r="Q797" s="10">
        <v>74</v>
      </c>
      <c r="R797" s="6">
        <v>7</v>
      </c>
      <c r="S797" s="6" t="s">
        <v>189</v>
      </c>
      <c r="T797" s="6" t="s">
        <v>190</v>
      </c>
      <c r="U797" s="6" t="s">
        <v>191</v>
      </c>
      <c r="V797" s="6" t="s">
        <v>67</v>
      </c>
      <c r="W797" s="6" t="s">
        <v>68</v>
      </c>
      <c r="X797" s="6">
        <v>2017</v>
      </c>
      <c r="Y797" s="6">
        <v>397208</v>
      </c>
      <c r="Z797" s="6" t="s">
        <v>241</v>
      </c>
      <c r="AA797" s="6">
        <v>245016</v>
      </c>
      <c r="AB797" s="6">
        <v>152192</v>
      </c>
      <c r="AC797" s="6" t="s">
        <v>69</v>
      </c>
      <c r="AD797" s="6" t="s">
        <v>5795</v>
      </c>
      <c r="AE797" s="6">
        <v>397208</v>
      </c>
      <c r="AF797" s="6" t="s">
        <v>165</v>
      </c>
      <c r="AG797" s="6">
        <v>33533300</v>
      </c>
      <c r="AH797" s="6">
        <v>2021</v>
      </c>
      <c r="AI797" s="6">
        <v>1</v>
      </c>
      <c r="AJ797" s="6" t="s">
        <v>5796</v>
      </c>
      <c r="AK797" s="6" t="s">
        <v>1752</v>
      </c>
      <c r="AL797" s="9" t="s">
        <v>62</v>
      </c>
      <c r="AM797" s="10">
        <v>99</v>
      </c>
      <c r="AN797" s="6" t="s">
        <v>5797</v>
      </c>
      <c r="AO797" s="9" t="s">
        <v>73</v>
      </c>
      <c r="AP797" s="10">
        <v>74</v>
      </c>
      <c r="AQ797" s="6" t="str">
        <f t="shared" si="25"/>
        <v>mf</v>
      </c>
      <c r="AR797" s="6">
        <v>0</v>
      </c>
      <c r="AS797" s="6">
        <v>0</v>
      </c>
      <c r="AT797" s="6">
        <v>1</v>
      </c>
      <c r="AU797" s="6">
        <v>1</v>
      </c>
      <c r="AV797" s="6">
        <v>0</v>
      </c>
      <c r="AW797" s="6">
        <v>0</v>
      </c>
      <c r="AX797" s="6">
        <v>0</v>
      </c>
      <c r="AY797" s="6">
        <v>0</v>
      </c>
      <c r="AZ797" s="6" t="s">
        <v>107</v>
      </c>
      <c r="BA797" s="6" t="s">
        <v>5798</v>
      </c>
    </row>
    <row r="798" spans="1:53" ht="15.75" customHeight="1">
      <c r="A798" s="6">
        <f t="shared" ca="1" si="24"/>
        <v>0.63130987595497257</v>
      </c>
      <c r="B798" s="6" t="s">
        <v>303</v>
      </c>
      <c r="C798" s="6">
        <v>9242003</v>
      </c>
      <c r="D798" s="7">
        <v>42790</v>
      </c>
      <c r="E798" s="6" t="s">
        <v>76</v>
      </c>
      <c r="F798" s="6" t="s">
        <v>5799</v>
      </c>
      <c r="G798" s="6">
        <v>5</v>
      </c>
      <c r="H798" s="6" t="s">
        <v>58</v>
      </c>
      <c r="I798" s="6" t="s">
        <v>305</v>
      </c>
      <c r="J798" s="6">
        <v>71619</v>
      </c>
      <c r="K798" s="6">
        <v>10</v>
      </c>
      <c r="L798" s="7">
        <v>39539</v>
      </c>
      <c r="M798" s="7">
        <v>43159</v>
      </c>
      <c r="N798" s="6" t="s">
        <v>864</v>
      </c>
      <c r="O798" s="8" t="s">
        <v>5801</v>
      </c>
      <c r="P798" s="9" t="s">
        <v>62</v>
      </c>
      <c r="Q798" s="10">
        <v>100</v>
      </c>
      <c r="R798" s="6">
        <v>1</v>
      </c>
      <c r="S798" s="6" t="s">
        <v>161</v>
      </c>
      <c r="T798" s="6" t="s">
        <v>162</v>
      </c>
      <c r="U798" s="6" t="s">
        <v>163</v>
      </c>
      <c r="V798" s="6" t="s">
        <v>67</v>
      </c>
      <c r="W798" s="6" t="s">
        <v>68</v>
      </c>
      <c r="X798" s="6">
        <v>2017</v>
      </c>
      <c r="Y798" s="6">
        <v>330600</v>
      </c>
      <c r="Z798" s="6" t="s">
        <v>303</v>
      </c>
      <c r="AA798" s="6">
        <v>217500</v>
      </c>
      <c r="AB798" s="6">
        <v>113100</v>
      </c>
      <c r="AC798" s="6" t="s">
        <v>69</v>
      </c>
      <c r="AD798" s="6" t="s">
        <v>5802</v>
      </c>
      <c r="AE798" s="6">
        <v>330600</v>
      </c>
      <c r="AF798" s="6" t="s">
        <v>193</v>
      </c>
      <c r="AG798" s="6">
        <v>30933720</v>
      </c>
      <c r="AH798" s="6">
        <v>2019</v>
      </c>
      <c r="AI798" s="6">
        <v>1</v>
      </c>
      <c r="AJ798" s="6" t="s">
        <v>5803</v>
      </c>
      <c r="AK798" s="6" t="s">
        <v>5804</v>
      </c>
      <c r="AL798" s="9" t="s">
        <v>73</v>
      </c>
      <c r="AM798" s="10">
        <v>98</v>
      </c>
      <c r="AN798" s="6" t="s">
        <v>5805</v>
      </c>
      <c r="AO798" s="9" t="s">
        <v>62</v>
      </c>
      <c r="AP798" s="10">
        <v>100</v>
      </c>
      <c r="AQ798" s="6" t="str">
        <f t="shared" si="25"/>
        <v>fm</v>
      </c>
      <c r="AR798" s="6">
        <v>0</v>
      </c>
      <c r="AS798" s="6">
        <v>0</v>
      </c>
      <c r="AT798" s="6">
        <v>0</v>
      </c>
      <c r="AU798" s="6">
        <v>0</v>
      </c>
      <c r="AV798" s="6">
        <v>0</v>
      </c>
      <c r="AW798" s="6">
        <v>0</v>
      </c>
      <c r="AX798" s="6">
        <v>0</v>
      </c>
      <c r="AY798" s="6">
        <v>1</v>
      </c>
      <c r="AZ798" s="6" t="s">
        <v>46</v>
      </c>
      <c r="BA798" s="6" t="s">
        <v>5806</v>
      </c>
    </row>
    <row r="799" spans="1:53" ht="15.75" customHeight="1">
      <c r="A799" s="6">
        <f t="shared" ca="1" si="24"/>
        <v>0.35268393414319399</v>
      </c>
      <c r="B799" s="6" t="s">
        <v>303</v>
      </c>
      <c r="C799" s="6">
        <v>9517558</v>
      </c>
      <c r="D799" s="7">
        <v>43265</v>
      </c>
      <c r="E799" s="6" t="s">
        <v>56</v>
      </c>
      <c r="F799" s="6" t="s">
        <v>5807</v>
      </c>
      <c r="G799" s="6">
        <v>5</v>
      </c>
      <c r="H799" s="6" t="s">
        <v>58</v>
      </c>
      <c r="I799" s="6" t="s">
        <v>305</v>
      </c>
      <c r="J799" s="6">
        <v>101328</v>
      </c>
      <c r="K799" s="6">
        <v>5</v>
      </c>
      <c r="L799" s="7">
        <v>41883</v>
      </c>
      <c r="M799" s="7">
        <v>43616</v>
      </c>
      <c r="N799" s="6" t="s">
        <v>980</v>
      </c>
      <c r="O799" s="8" t="s">
        <v>5809</v>
      </c>
      <c r="P799" s="9" t="s">
        <v>73</v>
      </c>
      <c r="Q799" s="10">
        <v>99</v>
      </c>
      <c r="R799" s="6">
        <v>7</v>
      </c>
      <c r="S799" s="6" t="s">
        <v>189</v>
      </c>
      <c r="T799" s="6" t="s">
        <v>190</v>
      </c>
      <c r="U799" s="6" t="s">
        <v>191</v>
      </c>
      <c r="V799" s="6" t="s">
        <v>67</v>
      </c>
      <c r="W799" s="6" t="s">
        <v>68</v>
      </c>
      <c r="X799" s="6">
        <v>2018</v>
      </c>
      <c r="Y799" s="6">
        <v>336038</v>
      </c>
      <c r="Z799" s="6" t="s">
        <v>303</v>
      </c>
      <c r="AA799" s="6">
        <v>217500</v>
      </c>
      <c r="AB799" s="6">
        <v>118538</v>
      </c>
      <c r="AC799" s="6" t="s">
        <v>69</v>
      </c>
      <c r="AD799" s="6" t="s">
        <v>5810</v>
      </c>
      <c r="AE799" s="6">
        <v>336038</v>
      </c>
      <c r="AF799" s="6" t="s">
        <v>165</v>
      </c>
      <c r="AG799" s="6">
        <v>34086867</v>
      </c>
      <c r="AH799" s="6">
        <v>2021</v>
      </c>
      <c r="AI799" s="6">
        <v>1</v>
      </c>
      <c r="AJ799" s="6" t="s">
        <v>4270</v>
      </c>
      <c r="AK799" s="6" t="s">
        <v>5811</v>
      </c>
      <c r="AL799" s="9" t="s">
        <v>73</v>
      </c>
      <c r="AM799" s="10">
        <v>98</v>
      </c>
      <c r="AN799" s="6" t="s">
        <v>5812</v>
      </c>
      <c r="AO799" s="9" t="s">
        <v>73</v>
      </c>
      <c r="AP799" s="10">
        <v>99</v>
      </c>
      <c r="AQ799" s="6" t="str">
        <f t="shared" si="25"/>
        <v>ff</v>
      </c>
      <c r="AR799" s="6">
        <v>0</v>
      </c>
      <c r="AS799" s="6">
        <v>0</v>
      </c>
      <c r="AT799" s="6">
        <v>0</v>
      </c>
      <c r="AU799" s="6">
        <v>0</v>
      </c>
      <c r="AV799" s="6">
        <v>0</v>
      </c>
      <c r="AW799" s="6">
        <v>0</v>
      </c>
      <c r="AX799" s="6">
        <v>0</v>
      </c>
      <c r="AY799" s="6">
        <v>1</v>
      </c>
      <c r="AZ799" s="6" t="s">
        <v>301</v>
      </c>
      <c r="BA799" s="6" t="s">
        <v>5813</v>
      </c>
    </row>
    <row r="800" spans="1:53" ht="15.75" customHeight="1">
      <c r="A800" s="6">
        <f t="shared" ca="1" si="24"/>
        <v>0.13771934710770983</v>
      </c>
      <c r="B800" s="6" t="s">
        <v>127</v>
      </c>
      <c r="C800" s="6">
        <v>9487031</v>
      </c>
      <c r="D800" s="7">
        <v>43230</v>
      </c>
      <c r="E800" s="6" t="s">
        <v>5814</v>
      </c>
      <c r="F800" s="6" t="s">
        <v>5815</v>
      </c>
      <c r="G800" s="6">
        <v>5</v>
      </c>
      <c r="H800" s="6" t="s">
        <v>58</v>
      </c>
      <c r="I800" s="6" t="s">
        <v>130</v>
      </c>
      <c r="J800" s="6">
        <v>107703</v>
      </c>
      <c r="K800" s="6">
        <v>4</v>
      </c>
      <c r="L800" s="7">
        <v>42248</v>
      </c>
      <c r="M800" s="7">
        <v>43616</v>
      </c>
      <c r="N800" s="6" t="s">
        <v>5816</v>
      </c>
      <c r="O800" s="8" t="s">
        <v>5818</v>
      </c>
      <c r="P800" s="9" t="s">
        <v>62</v>
      </c>
      <c r="Q800" s="10">
        <v>100</v>
      </c>
      <c r="R800" s="6">
        <v>3</v>
      </c>
      <c r="S800" s="6" t="s">
        <v>542</v>
      </c>
      <c r="T800" s="6" t="s">
        <v>543</v>
      </c>
      <c r="U800" s="6" t="s">
        <v>205</v>
      </c>
      <c r="V800" s="6" t="s">
        <v>67</v>
      </c>
      <c r="W800" s="6" t="s">
        <v>68</v>
      </c>
      <c r="X800" s="6">
        <v>2018</v>
      </c>
      <c r="Y800" s="6">
        <v>691868</v>
      </c>
      <c r="Z800" s="6" t="s">
        <v>127</v>
      </c>
      <c r="AA800" s="6">
        <v>436367</v>
      </c>
      <c r="AB800" s="6">
        <v>255501</v>
      </c>
      <c r="AC800" s="6" t="s">
        <v>69</v>
      </c>
      <c r="AD800" s="6" t="s">
        <v>5819</v>
      </c>
      <c r="AE800" s="6">
        <v>691868</v>
      </c>
      <c r="AF800" s="6" t="s">
        <v>165</v>
      </c>
      <c r="AG800" s="6">
        <v>35660803</v>
      </c>
      <c r="AH800" s="6">
        <v>2022</v>
      </c>
      <c r="AI800" s="6">
        <v>1</v>
      </c>
      <c r="AJ800" s="6" t="s">
        <v>5820</v>
      </c>
      <c r="AK800" s="6" t="s">
        <v>5821</v>
      </c>
      <c r="AL800" s="9" t="s">
        <v>62</v>
      </c>
      <c r="AM800" s="10">
        <v>99</v>
      </c>
      <c r="AN800" s="6" t="s">
        <v>2184</v>
      </c>
      <c r="AO800" s="9" t="s">
        <v>62</v>
      </c>
      <c r="AP800" s="10">
        <v>100</v>
      </c>
      <c r="AQ800" s="6" t="str">
        <f t="shared" si="25"/>
        <v>mm</v>
      </c>
      <c r="AR800" s="6">
        <v>0</v>
      </c>
      <c r="AS800" s="6">
        <v>0</v>
      </c>
      <c r="AT800" s="6">
        <v>1</v>
      </c>
      <c r="AU800" s="6">
        <v>1</v>
      </c>
      <c r="AV800" s="6">
        <v>1</v>
      </c>
      <c r="AW800" s="6">
        <v>0</v>
      </c>
      <c r="AX800" s="6">
        <v>0</v>
      </c>
      <c r="AY800" s="6">
        <v>0</v>
      </c>
      <c r="AZ800" s="6" t="s">
        <v>107</v>
      </c>
      <c r="BA800" s="6" t="s">
        <v>5822</v>
      </c>
    </row>
    <row r="801" spans="1:53" ht="15.75" customHeight="1">
      <c r="A801" s="6">
        <f t="shared" ca="1" si="24"/>
        <v>0.29043351333261969</v>
      </c>
      <c r="B801" s="6" t="s">
        <v>75</v>
      </c>
      <c r="C801" s="6">
        <v>9472998</v>
      </c>
      <c r="D801" s="7">
        <v>43232</v>
      </c>
      <c r="E801" s="6" t="s">
        <v>5823</v>
      </c>
      <c r="F801" s="6" t="s">
        <v>5824</v>
      </c>
      <c r="G801" s="6">
        <v>5</v>
      </c>
      <c r="H801" s="6" t="s">
        <v>58</v>
      </c>
      <c r="I801" s="6" t="s">
        <v>78</v>
      </c>
      <c r="J801" s="6">
        <v>45058</v>
      </c>
      <c r="K801" s="6">
        <v>5</v>
      </c>
      <c r="L801" s="7">
        <v>41835</v>
      </c>
      <c r="M801" s="7">
        <v>44681</v>
      </c>
      <c r="N801" s="6" t="s">
        <v>5825</v>
      </c>
      <c r="O801" s="8" t="s">
        <v>319</v>
      </c>
      <c r="P801" s="9" t="s">
        <v>62</v>
      </c>
      <c r="Q801" s="10">
        <v>99</v>
      </c>
      <c r="R801" s="6">
        <v>98</v>
      </c>
      <c r="S801" s="6" t="s">
        <v>5827</v>
      </c>
      <c r="T801" s="6" t="s">
        <v>3918</v>
      </c>
      <c r="U801" s="6" t="s">
        <v>689</v>
      </c>
      <c r="V801" s="6" t="s">
        <v>67</v>
      </c>
      <c r="W801" s="6" t="s">
        <v>68</v>
      </c>
      <c r="X801" s="6">
        <v>2018</v>
      </c>
      <c r="Y801" s="6">
        <v>552444</v>
      </c>
      <c r="Z801" s="6" t="s">
        <v>75</v>
      </c>
      <c r="AA801" s="6">
        <v>406447</v>
      </c>
      <c r="AB801" s="6">
        <v>145997</v>
      </c>
      <c r="AC801" s="6" t="s">
        <v>69</v>
      </c>
      <c r="AD801" s="6" t="s">
        <v>5828</v>
      </c>
      <c r="AE801" s="6">
        <v>552444</v>
      </c>
      <c r="AF801" s="6" t="s">
        <v>165</v>
      </c>
      <c r="AG801" s="6">
        <v>36808103</v>
      </c>
      <c r="AH801" s="6">
        <v>2023</v>
      </c>
      <c r="AI801" s="6">
        <v>1</v>
      </c>
      <c r="AJ801" s="6" t="s">
        <v>5829</v>
      </c>
      <c r="AK801" s="6" t="s">
        <v>326</v>
      </c>
      <c r="AL801" s="9" t="s">
        <v>62</v>
      </c>
      <c r="AM801" s="10">
        <v>99</v>
      </c>
      <c r="AN801" s="6" t="s">
        <v>326</v>
      </c>
      <c r="AO801" s="9" t="s">
        <v>62</v>
      </c>
      <c r="AP801" s="10">
        <v>99</v>
      </c>
      <c r="AQ801" s="6" t="str">
        <f t="shared" si="25"/>
        <v>mm</v>
      </c>
      <c r="AR801" s="6">
        <v>0</v>
      </c>
      <c r="AS801" s="6">
        <v>0</v>
      </c>
      <c r="AT801" s="6">
        <v>1</v>
      </c>
      <c r="AU801" s="6">
        <v>1</v>
      </c>
      <c r="AV801" s="6">
        <v>1</v>
      </c>
      <c r="AW801" s="6">
        <v>0</v>
      </c>
      <c r="AX801" s="6">
        <v>0</v>
      </c>
      <c r="AY801" s="6">
        <v>0</v>
      </c>
      <c r="AZ801" s="6" t="s">
        <v>107</v>
      </c>
      <c r="BA801" s="6" t="s">
        <v>5830</v>
      </c>
    </row>
    <row r="802" spans="1:53" ht="15.75" customHeight="1">
      <c r="A802" s="6">
        <f t="shared" ca="1" si="24"/>
        <v>2.1285905117032766E-2</v>
      </c>
      <c r="B802" s="6" t="s">
        <v>254</v>
      </c>
      <c r="C802" s="6">
        <v>9230856</v>
      </c>
      <c r="D802" s="7">
        <v>42783</v>
      </c>
      <c r="E802" s="6" t="s">
        <v>76</v>
      </c>
      <c r="F802" s="6" t="s">
        <v>5831</v>
      </c>
      <c r="G802" s="6">
        <v>5</v>
      </c>
      <c r="H802" s="6" t="s">
        <v>58</v>
      </c>
      <c r="I802" s="6" t="s">
        <v>256</v>
      </c>
      <c r="J802" s="6">
        <v>101026</v>
      </c>
      <c r="K802" s="6">
        <v>5</v>
      </c>
      <c r="L802" s="7">
        <v>41365</v>
      </c>
      <c r="M802" s="7">
        <v>43524</v>
      </c>
      <c r="N802" s="6" t="s">
        <v>1096</v>
      </c>
      <c r="O802" s="8" t="s">
        <v>5832</v>
      </c>
      <c r="P802" s="9" t="s">
        <v>73</v>
      </c>
      <c r="Q802" s="10">
        <v>58</v>
      </c>
      <c r="R802" s="6">
        <v>20</v>
      </c>
      <c r="S802" s="6" t="s">
        <v>5833</v>
      </c>
      <c r="T802" s="6" t="s">
        <v>5834</v>
      </c>
      <c r="U802" s="6" t="s">
        <v>120</v>
      </c>
      <c r="V802" s="6" t="s">
        <v>260</v>
      </c>
      <c r="W802" s="6" t="s">
        <v>68</v>
      </c>
      <c r="X802" s="6">
        <v>2017</v>
      </c>
      <c r="Y802" s="6">
        <v>264556</v>
      </c>
      <c r="Z802" s="6" t="s">
        <v>254</v>
      </c>
      <c r="AA802" s="6">
        <v>190000</v>
      </c>
      <c r="AB802" s="6">
        <v>74556</v>
      </c>
      <c r="AC802" s="6" t="s">
        <v>69</v>
      </c>
      <c r="AD802" s="6" t="s">
        <v>5835</v>
      </c>
      <c r="AE802" s="6">
        <v>264556</v>
      </c>
      <c r="AF802" s="6" t="s">
        <v>165</v>
      </c>
      <c r="AG802" s="6">
        <v>30824690</v>
      </c>
      <c r="AH802" s="6">
        <v>2019</v>
      </c>
      <c r="AI802" s="6">
        <v>0</v>
      </c>
      <c r="AJ802" s="6" t="s">
        <v>403</v>
      </c>
      <c r="AK802" s="6" t="s">
        <v>1568</v>
      </c>
      <c r="AL802" s="9" t="s">
        <v>62</v>
      </c>
      <c r="AM802" s="10">
        <v>99</v>
      </c>
      <c r="AN802" s="6" t="s">
        <v>5836</v>
      </c>
      <c r="AO802" s="9" t="s">
        <v>73</v>
      </c>
      <c r="AP802" s="10">
        <v>97</v>
      </c>
      <c r="AQ802" s="6" t="str">
        <f t="shared" si="25"/>
        <v>mf</v>
      </c>
    </row>
    <row r="803" spans="1:53" ht="15.75" customHeight="1">
      <c r="A803" s="6">
        <f t="shared" ca="1" si="24"/>
        <v>0.8479667129467533</v>
      </c>
      <c r="B803" s="6" t="s">
        <v>254</v>
      </c>
      <c r="C803" s="6">
        <v>9534694</v>
      </c>
      <c r="D803" s="7">
        <v>43301</v>
      </c>
      <c r="E803" s="6" t="s">
        <v>56</v>
      </c>
      <c r="F803" s="6" t="s">
        <v>5837</v>
      </c>
      <c r="G803" s="6">
        <v>5</v>
      </c>
      <c r="H803" s="6" t="s">
        <v>58</v>
      </c>
      <c r="I803" s="6" t="s">
        <v>256</v>
      </c>
      <c r="J803" s="6">
        <v>115997</v>
      </c>
      <c r="K803" s="6">
        <v>4</v>
      </c>
      <c r="L803" s="7">
        <v>42248</v>
      </c>
      <c r="M803" s="7">
        <v>44043</v>
      </c>
      <c r="N803" s="6" t="s">
        <v>1307</v>
      </c>
      <c r="O803" s="8" t="s">
        <v>246</v>
      </c>
      <c r="P803" s="9" t="s">
        <v>62</v>
      </c>
      <c r="Q803" s="10">
        <v>99</v>
      </c>
      <c r="R803" s="6">
        <v>2</v>
      </c>
      <c r="S803" s="6" t="s">
        <v>1269</v>
      </c>
      <c r="T803" s="6" t="s">
        <v>1270</v>
      </c>
      <c r="U803" s="6" t="s">
        <v>434</v>
      </c>
      <c r="V803" s="6" t="s">
        <v>85</v>
      </c>
      <c r="W803" s="6" t="s">
        <v>68</v>
      </c>
      <c r="X803" s="6">
        <v>2018</v>
      </c>
      <c r="Y803" s="6">
        <v>447467</v>
      </c>
      <c r="Z803" s="6" t="s">
        <v>254</v>
      </c>
      <c r="AA803" s="6">
        <v>324686</v>
      </c>
      <c r="AB803" s="6">
        <v>122781</v>
      </c>
      <c r="AC803" s="6" t="s">
        <v>69</v>
      </c>
      <c r="AD803" s="6" t="s">
        <v>5838</v>
      </c>
      <c r="AE803" s="6">
        <v>447467</v>
      </c>
      <c r="AF803" s="6" t="s">
        <v>165</v>
      </c>
      <c r="AG803" s="6">
        <v>36350553</v>
      </c>
      <c r="AH803" s="6">
        <v>2023</v>
      </c>
      <c r="AI803" s="6" t="s">
        <v>392</v>
      </c>
      <c r="AJ803" s="6" t="s">
        <v>3141</v>
      </c>
      <c r="AK803" s="6" t="s">
        <v>5839</v>
      </c>
      <c r="AL803" s="9" t="s">
        <v>62</v>
      </c>
      <c r="AM803" s="10">
        <v>100</v>
      </c>
      <c r="AN803" s="6" t="s">
        <v>209</v>
      </c>
      <c r="AO803" s="9" t="s">
        <v>62</v>
      </c>
      <c r="AP803" s="10">
        <v>99</v>
      </c>
      <c r="AQ803" s="6" t="str">
        <f t="shared" si="25"/>
        <v>mm</v>
      </c>
    </row>
    <row r="804" spans="1:53" ht="15.75" customHeight="1">
      <c r="A804" s="6">
        <f t="shared" ca="1" si="24"/>
        <v>0.17232466517772371</v>
      </c>
      <c r="B804" s="6" t="s">
        <v>254</v>
      </c>
      <c r="C804" s="6">
        <v>9302469</v>
      </c>
      <c r="D804" s="7">
        <v>42895</v>
      </c>
      <c r="E804" s="6" t="s">
        <v>76</v>
      </c>
      <c r="F804" s="6" t="s">
        <v>5840</v>
      </c>
      <c r="G804" s="6">
        <v>5</v>
      </c>
      <c r="H804" s="6" t="s">
        <v>58</v>
      </c>
      <c r="I804" s="6" t="s">
        <v>256</v>
      </c>
      <c r="J804" s="6">
        <v>104249</v>
      </c>
      <c r="K804" s="6">
        <v>5</v>
      </c>
      <c r="L804" s="7">
        <v>41456</v>
      </c>
      <c r="M804" s="7">
        <v>43646</v>
      </c>
      <c r="N804" s="6" t="s">
        <v>388</v>
      </c>
      <c r="O804" s="8" t="s">
        <v>903</v>
      </c>
      <c r="P804" s="9" t="s">
        <v>62</v>
      </c>
      <c r="Q804" s="10">
        <v>99</v>
      </c>
      <c r="R804" s="6">
        <v>5</v>
      </c>
      <c r="S804" s="6" t="s">
        <v>997</v>
      </c>
      <c r="T804" s="6" t="s">
        <v>998</v>
      </c>
      <c r="U804" s="6" t="s">
        <v>640</v>
      </c>
      <c r="V804" s="6" t="s">
        <v>67</v>
      </c>
      <c r="W804" s="6" t="s">
        <v>68</v>
      </c>
      <c r="X804" s="6">
        <v>2017</v>
      </c>
      <c r="Y804" s="6">
        <v>311451</v>
      </c>
      <c r="Z804" s="6" t="s">
        <v>254</v>
      </c>
      <c r="AA804" s="6">
        <v>200936</v>
      </c>
      <c r="AB804" s="6">
        <v>110515</v>
      </c>
      <c r="AC804" s="6" t="s">
        <v>69</v>
      </c>
      <c r="AD804" s="6" t="s">
        <v>5842</v>
      </c>
      <c r="AE804" s="6">
        <v>311451</v>
      </c>
      <c r="AF804" s="6" t="s">
        <v>165</v>
      </c>
      <c r="AG804" s="6">
        <v>32040075</v>
      </c>
      <c r="AH804" s="6">
        <v>2020</v>
      </c>
      <c r="AI804" s="6">
        <v>1</v>
      </c>
      <c r="AJ804" s="6" t="s">
        <v>1744</v>
      </c>
      <c r="AK804" s="6" t="s">
        <v>5843</v>
      </c>
      <c r="AL804" s="9" t="s">
        <v>62</v>
      </c>
      <c r="AM804" s="10">
        <v>99</v>
      </c>
      <c r="AN804" s="6" t="s">
        <v>326</v>
      </c>
      <c r="AO804" s="9" t="s">
        <v>62</v>
      </c>
      <c r="AP804" s="10">
        <v>99</v>
      </c>
      <c r="AQ804" s="6" t="str">
        <f t="shared" si="25"/>
        <v>mm</v>
      </c>
      <c r="AR804" s="6">
        <v>1</v>
      </c>
      <c r="AS804" s="6">
        <v>0</v>
      </c>
      <c r="AT804" s="6">
        <v>0</v>
      </c>
      <c r="AU804" s="6">
        <v>0</v>
      </c>
      <c r="AV804" s="6">
        <v>0</v>
      </c>
      <c r="AW804" s="6">
        <v>0</v>
      </c>
      <c r="AX804" s="6">
        <v>0</v>
      </c>
      <c r="AY804" s="6">
        <v>0</v>
      </c>
      <c r="AZ804" s="6" t="s">
        <v>197</v>
      </c>
      <c r="BA804" s="6" t="s">
        <v>5844</v>
      </c>
    </row>
    <row r="805" spans="1:53" ht="15.75" customHeight="1">
      <c r="A805" s="6">
        <f t="shared" ca="1" si="24"/>
        <v>0.33581251231541132</v>
      </c>
      <c r="B805" s="6" t="s">
        <v>127</v>
      </c>
      <c r="C805" s="6">
        <v>9479700</v>
      </c>
      <c r="D805" s="7">
        <v>43217</v>
      </c>
      <c r="E805" s="6" t="s">
        <v>56</v>
      </c>
      <c r="F805" s="6" t="s">
        <v>5845</v>
      </c>
      <c r="G805" s="6">
        <v>5</v>
      </c>
      <c r="H805" s="6" t="s">
        <v>58</v>
      </c>
      <c r="I805" s="6" t="s">
        <v>130</v>
      </c>
      <c r="J805" s="6">
        <v>63760</v>
      </c>
      <c r="K805" s="6">
        <v>13</v>
      </c>
      <c r="L805" s="7">
        <v>37500</v>
      </c>
      <c r="M805" s="7">
        <v>43951</v>
      </c>
      <c r="N805" s="6" t="s">
        <v>5199</v>
      </c>
      <c r="O805" s="8" t="s">
        <v>5847</v>
      </c>
      <c r="P805" s="9" t="s">
        <v>116</v>
      </c>
      <c r="Q805" s="9" t="s">
        <v>116</v>
      </c>
      <c r="R805" s="6">
        <v>24</v>
      </c>
      <c r="S805" s="6" t="s">
        <v>3878</v>
      </c>
      <c r="T805" s="6" t="s">
        <v>3879</v>
      </c>
      <c r="U805" s="6" t="s">
        <v>149</v>
      </c>
      <c r="V805" s="6" t="s">
        <v>85</v>
      </c>
      <c r="W805" s="6" t="s">
        <v>68</v>
      </c>
      <c r="X805" s="6">
        <v>2018</v>
      </c>
      <c r="Y805" s="6">
        <v>305190</v>
      </c>
      <c r="Z805" s="6" t="s">
        <v>127</v>
      </c>
      <c r="AA805" s="6">
        <v>234199</v>
      </c>
      <c r="AB805" s="6">
        <v>70991</v>
      </c>
      <c r="AC805" s="6" t="s">
        <v>69</v>
      </c>
      <c r="AD805" s="6" t="s">
        <v>5849</v>
      </c>
      <c r="AE805" s="6">
        <v>305190</v>
      </c>
      <c r="AF805" s="6" t="s">
        <v>165</v>
      </c>
      <c r="AG805" s="6">
        <v>37086556</v>
      </c>
      <c r="AH805" s="6">
        <v>2023</v>
      </c>
      <c r="AI805" s="6">
        <v>1</v>
      </c>
      <c r="AJ805" s="6" t="s">
        <v>5850</v>
      </c>
      <c r="AK805" s="6" t="s">
        <v>3584</v>
      </c>
      <c r="AL805" s="9" t="s">
        <v>62</v>
      </c>
      <c r="AM805" s="10">
        <v>98</v>
      </c>
      <c r="AN805" s="6" t="s">
        <v>326</v>
      </c>
      <c r="AO805" s="9" t="s">
        <v>62</v>
      </c>
      <c r="AP805" s="10">
        <v>99</v>
      </c>
      <c r="AQ805" s="6" t="str">
        <f t="shared" si="25"/>
        <v>mm</v>
      </c>
      <c r="AR805" s="6">
        <v>0</v>
      </c>
      <c r="AS805" s="6">
        <v>0</v>
      </c>
      <c r="AT805" s="6">
        <v>0</v>
      </c>
      <c r="AU805" s="6">
        <v>0</v>
      </c>
      <c r="AV805" s="6">
        <v>0</v>
      </c>
      <c r="AW805" s="6">
        <v>0</v>
      </c>
      <c r="AX805" s="6">
        <v>0</v>
      </c>
      <c r="AY805" s="6">
        <v>1</v>
      </c>
      <c r="AZ805" s="6" t="s">
        <v>197</v>
      </c>
      <c r="BA805" s="6" t="s">
        <v>5851</v>
      </c>
    </row>
    <row r="806" spans="1:53" ht="15.75" customHeight="1">
      <c r="A806" s="6">
        <f t="shared" ca="1" si="24"/>
        <v>0.28143788763364785</v>
      </c>
      <c r="B806" s="6" t="s">
        <v>75</v>
      </c>
      <c r="C806" s="6">
        <v>9481244</v>
      </c>
      <c r="D806" s="7">
        <v>43216</v>
      </c>
      <c r="E806" s="6" t="s">
        <v>76</v>
      </c>
      <c r="F806" s="6" t="s">
        <v>5852</v>
      </c>
      <c r="G806" s="6">
        <v>5</v>
      </c>
      <c r="H806" s="6" t="s">
        <v>58</v>
      </c>
      <c r="I806" s="6" t="s">
        <v>78</v>
      </c>
      <c r="J806" s="6">
        <v>45231</v>
      </c>
      <c r="K806" s="6">
        <v>5</v>
      </c>
      <c r="L806" s="7">
        <v>41760</v>
      </c>
      <c r="M806" s="7">
        <v>43951</v>
      </c>
      <c r="N806" s="6" t="s">
        <v>1869</v>
      </c>
      <c r="O806" s="8" t="s">
        <v>319</v>
      </c>
      <c r="P806" s="9" t="s">
        <v>62</v>
      </c>
      <c r="Q806" s="10">
        <v>99</v>
      </c>
      <c r="R806" s="6">
        <v>1</v>
      </c>
      <c r="S806" s="6" t="s">
        <v>161</v>
      </c>
      <c r="T806" s="6" t="s">
        <v>162</v>
      </c>
      <c r="U806" s="6" t="s">
        <v>163</v>
      </c>
      <c r="V806" s="6" t="s">
        <v>85</v>
      </c>
      <c r="W806" s="6" t="s">
        <v>68</v>
      </c>
      <c r="X806" s="6">
        <v>2018</v>
      </c>
      <c r="Y806" s="6">
        <v>542351</v>
      </c>
      <c r="Z806" s="6" t="s">
        <v>75</v>
      </c>
      <c r="AA806" s="6">
        <v>365265</v>
      </c>
      <c r="AB806" s="6">
        <v>177086</v>
      </c>
      <c r="AC806" s="6" t="s">
        <v>69</v>
      </c>
      <c r="AD806" s="6" t="s">
        <v>5854</v>
      </c>
      <c r="AE806" s="6">
        <v>542351</v>
      </c>
      <c r="AF806" s="6" t="s">
        <v>165</v>
      </c>
      <c r="AG806" s="6">
        <v>37665355</v>
      </c>
      <c r="AH806" s="6">
        <v>2024</v>
      </c>
      <c r="AI806" s="6">
        <v>1</v>
      </c>
      <c r="AJ806" s="6" t="s">
        <v>5855</v>
      </c>
      <c r="AK806" s="6" t="s">
        <v>4810</v>
      </c>
      <c r="AL806" s="9" t="s">
        <v>62</v>
      </c>
      <c r="AM806" s="10">
        <v>99</v>
      </c>
      <c r="AN806" s="6" t="s">
        <v>326</v>
      </c>
      <c r="AO806" s="9" t="s">
        <v>62</v>
      </c>
      <c r="AP806" s="10">
        <v>99</v>
      </c>
      <c r="AQ806" s="6" t="str">
        <f t="shared" si="25"/>
        <v>mm</v>
      </c>
      <c r="AR806" s="6">
        <v>0</v>
      </c>
      <c r="AS806" s="6">
        <v>0</v>
      </c>
      <c r="AT806" s="6">
        <v>1</v>
      </c>
      <c r="AU806" s="6">
        <v>1</v>
      </c>
      <c r="AV806" s="6">
        <v>1</v>
      </c>
      <c r="AW806" s="6">
        <v>0</v>
      </c>
      <c r="AX806" s="6">
        <v>0</v>
      </c>
      <c r="AY806" s="6">
        <v>0</v>
      </c>
      <c r="AZ806" s="6" t="s">
        <v>90</v>
      </c>
      <c r="BA806" s="6" t="s">
        <v>5856</v>
      </c>
    </row>
    <row r="807" spans="1:53" ht="15.75" customHeight="1">
      <c r="A807" s="6">
        <f t="shared" ca="1" si="24"/>
        <v>0.13841763469016366</v>
      </c>
      <c r="B807" s="6" t="s">
        <v>254</v>
      </c>
      <c r="C807" s="6">
        <v>9321308</v>
      </c>
      <c r="D807" s="7">
        <v>42935</v>
      </c>
      <c r="E807" s="6" t="s">
        <v>56</v>
      </c>
      <c r="F807" s="6" t="s">
        <v>5857</v>
      </c>
      <c r="G807" s="6">
        <v>5</v>
      </c>
      <c r="H807" s="6" t="s">
        <v>58</v>
      </c>
      <c r="I807" s="6" t="s">
        <v>256</v>
      </c>
      <c r="J807" s="6">
        <v>97241</v>
      </c>
      <c r="K807" s="6">
        <v>6</v>
      </c>
      <c r="L807" s="7">
        <v>41000</v>
      </c>
      <c r="M807" s="7">
        <v>43677</v>
      </c>
      <c r="N807" s="6" t="s">
        <v>1862</v>
      </c>
      <c r="O807" s="8" t="s">
        <v>5676</v>
      </c>
      <c r="P807" s="9" t="s">
        <v>73</v>
      </c>
      <c r="Q807" s="10">
        <v>98</v>
      </c>
      <c r="R807" s="6">
        <v>7</v>
      </c>
      <c r="S807" s="6" t="s">
        <v>930</v>
      </c>
      <c r="T807" s="6" t="s">
        <v>595</v>
      </c>
      <c r="U807" s="6" t="s">
        <v>311</v>
      </c>
      <c r="V807" s="6" t="s">
        <v>85</v>
      </c>
      <c r="W807" s="6" t="s">
        <v>68</v>
      </c>
      <c r="X807" s="6">
        <v>2017</v>
      </c>
      <c r="Y807" s="6">
        <v>319129</v>
      </c>
      <c r="Z807" s="6" t="s">
        <v>254</v>
      </c>
      <c r="AA807" s="6">
        <v>211752</v>
      </c>
      <c r="AB807" s="6">
        <v>107377</v>
      </c>
      <c r="AC807" s="6" t="s">
        <v>69</v>
      </c>
      <c r="AD807" s="6" t="s">
        <v>5858</v>
      </c>
      <c r="AE807" s="6">
        <v>319129</v>
      </c>
      <c r="AF807" s="6" t="s">
        <v>165</v>
      </c>
      <c r="AG807" s="6">
        <v>31965157</v>
      </c>
      <c r="AH807" s="6">
        <v>2020</v>
      </c>
      <c r="AI807" s="6">
        <v>0</v>
      </c>
      <c r="AJ807" s="6" t="s">
        <v>5859</v>
      </c>
      <c r="AK807" s="6" t="s">
        <v>5860</v>
      </c>
      <c r="AL807" s="9" t="s">
        <v>73</v>
      </c>
      <c r="AM807" s="10">
        <v>98</v>
      </c>
      <c r="AN807" s="6" t="s">
        <v>5861</v>
      </c>
      <c r="AO807" s="9" t="s">
        <v>73</v>
      </c>
      <c r="AP807" s="10">
        <v>98</v>
      </c>
      <c r="AQ807" s="6" t="str">
        <f t="shared" si="25"/>
        <v>ff</v>
      </c>
    </row>
    <row r="808" spans="1:53" ht="15.75" customHeight="1">
      <c r="A808" s="6">
        <f t="shared" ca="1" si="24"/>
        <v>0.67392515225375449</v>
      </c>
      <c r="B808" s="6" t="s">
        <v>303</v>
      </c>
      <c r="C808" s="6">
        <v>9267977</v>
      </c>
      <c r="D808" s="7">
        <v>42851</v>
      </c>
      <c r="E808" s="6" t="s">
        <v>56</v>
      </c>
      <c r="F808" s="6" t="s">
        <v>5862</v>
      </c>
      <c r="G808" s="6">
        <v>5</v>
      </c>
      <c r="H808" s="6" t="s">
        <v>58</v>
      </c>
      <c r="I808" s="6" t="s">
        <v>305</v>
      </c>
      <c r="J808" s="6">
        <v>100722</v>
      </c>
      <c r="K808" s="6">
        <v>4</v>
      </c>
      <c r="L808" s="7">
        <v>41838</v>
      </c>
      <c r="M808" s="7">
        <v>43220</v>
      </c>
      <c r="N808" s="6" t="s">
        <v>507</v>
      </c>
      <c r="O808" s="8" t="s">
        <v>5864</v>
      </c>
      <c r="P808" s="9" t="s">
        <v>73</v>
      </c>
      <c r="Q808" s="10">
        <v>98</v>
      </c>
      <c r="R808" s="6">
        <v>6</v>
      </c>
      <c r="S808" s="6" t="s">
        <v>333</v>
      </c>
      <c r="T808" s="6" t="s">
        <v>334</v>
      </c>
      <c r="U808" s="6" t="s">
        <v>335</v>
      </c>
      <c r="V808" s="6" t="s">
        <v>67</v>
      </c>
      <c r="W808" s="6" t="s">
        <v>68</v>
      </c>
      <c r="X808" s="6">
        <v>2017</v>
      </c>
      <c r="Y808" s="6">
        <v>337125</v>
      </c>
      <c r="Z808" s="6" t="s">
        <v>303</v>
      </c>
      <c r="AA808" s="6">
        <v>217500</v>
      </c>
      <c r="AB808" s="6">
        <v>119625</v>
      </c>
      <c r="AC808" s="6" t="s">
        <v>69</v>
      </c>
      <c r="AD808" s="6" t="s">
        <v>5865</v>
      </c>
      <c r="AE808" s="6">
        <v>337125</v>
      </c>
      <c r="AF808" s="6" t="s">
        <v>193</v>
      </c>
      <c r="AG808" s="6">
        <v>35447116</v>
      </c>
      <c r="AH808" s="6">
        <v>2022</v>
      </c>
      <c r="AI808" s="6">
        <v>1</v>
      </c>
      <c r="AJ808" s="6" t="s">
        <v>1217</v>
      </c>
      <c r="AK808" s="6" t="s">
        <v>5866</v>
      </c>
      <c r="AL808" s="9" t="s">
        <v>62</v>
      </c>
      <c r="AM808" s="10">
        <v>69</v>
      </c>
      <c r="AN808" s="6" t="s">
        <v>326</v>
      </c>
      <c r="AO808" s="9" t="s">
        <v>62</v>
      </c>
      <c r="AP808" s="10">
        <v>99</v>
      </c>
      <c r="AQ808" s="6" t="str">
        <f t="shared" si="25"/>
        <v>mm</v>
      </c>
      <c r="AR808" s="6">
        <v>1</v>
      </c>
      <c r="AS808" s="6">
        <v>0</v>
      </c>
      <c r="AT808" s="6">
        <v>0</v>
      </c>
      <c r="AU808" s="6">
        <v>0</v>
      </c>
      <c r="AV808" s="6">
        <v>0</v>
      </c>
      <c r="AW808" s="6">
        <v>0</v>
      </c>
      <c r="AX808" s="6">
        <v>0</v>
      </c>
      <c r="AY808" s="6">
        <v>0</v>
      </c>
      <c r="AZ808" s="6" t="s">
        <v>197</v>
      </c>
      <c r="BA808" s="6" t="s">
        <v>5867</v>
      </c>
    </row>
    <row r="809" spans="1:53" ht="15.75" customHeight="1">
      <c r="A809" s="6">
        <f t="shared" ca="1" si="24"/>
        <v>0.5699150686158575</v>
      </c>
      <c r="B809" s="6" t="s">
        <v>127</v>
      </c>
      <c r="C809" s="6">
        <v>9276783</v>
      </c>
      <c r="D809" s="7">
        <v>42874</v>
      </c>
      <c r="E809" s="6" t="s">
        <v>5782</v>
      </c>
      <c r="F809" s="6" t="s">
        <v>5868</v>
      </c>
      <c r="G809" s="6">
        <v>5</v>
      </c>
      <c r="H809" s="6" t="s">
        <v>58</v>
      </c>
      <c r="I809" s="6" t="s">
        <v>130</v>
      </c>
      <c r="J809" s="6">
        <v>101198</v>
      </c>
      <c r="K809" s="6">
        <v>5</v>
      </c>
      <c r="L809" s="7">
        <v>41466</v>
      </c>
      <c r="M809" s="7">
        <v>43616</v>
      </c>
      <c r="N809" s="6" t="s">
        <v>845</v>
      </c>
      <c r="O809" s="8" t="s">
        <v>5870</v>
      </c>
      <c r="P809" s="9" t="s">
        <v>62</v>
      </c>
      <c r="Q809" s="10">
        <v>98</v>
      </c>
      <c r="R809" s="6">
        <v>36</v>
      </c>
      <c r="S809" s="6" t="s">
        <v>1090</v>
      </c>
      <c r="T809" s="6" t="s">
        <v>1091</v>
      </c>
      <c r="U809" s="6" t="s">
        <v>149</v>
      </c>
      <c r="V809" s="6" t="s">
        <v>67</v>
      </c>
      <c r="W809" s="6" t="s">
        <v>68</v>
      </c>
      <c r="X809" s="6">
        <v>2017</v>
      </c>
      <c r="Y809" s="6">
        <v>385000</v>
      </c>
      <c r="Z809" s="6" t="s">
        <v>127</v>
      </c>
      <c r="AA809" s="6">
        <v>250000</v>
      </c>
      <c r="AB809" s="6">
        <v>135000</v>
      </c>
      <c r="AC809" s="6" t="s">
        <v>69</v>
      </c>
      <c r="AD809" s="6" t="s">
        <v>5871</v>
      </c>
      <c r="AE809" s="6">
        <v>385000</v>
      </c>
      <c r="AF809" s="6" t="s">
        <v>165</v>
      </c>
      <c r="AG809" s="6">
        <v>32728724</v>
      </c>
      <c r="AH809" s="6">
        <v>2020</v>
      </c>
      <c r="AI809" s="6">
        <v>1</v>
      </c>
      <c r="AJ809" s="6" t="s">
        <v>5872</v>
      </c>
      <c r="AK809" s="6" t="s">
        <v>5873</v>
      </c>
      <c r="AL809" s="9" t="s">
        <v>73</v>
      </c>
      <c r="AM809" s="10">
        <v>98</v>
      </c>
      <c r="AN809" s="6" t="s">
        <v>5874</v>
      </c>
      <c r="AO809" s="9" t="s">
        <v>62</v>
      </c>
      <c r="AP809" s="10">
        <v>99</v>
      </c>
      <c r="AQ809" s="6" t="str">
        <f t="shared" si="25"/>
        <v>fm</v>
      </c>
      <c r="AR809" s="6">
        <v>1</v>
      </c>
      <c r="AS809" s="6">
        <v>0</v>
      </c>
      <c r="AT809" s="6">
        <v>0</v>
      </c>
      <c r="AU809" s="6">
        <v>0</v>
      </c>
      <c r="AV809" s="6">
        <v>0</v>
      </c>
      <c r="AW809" s="6">
        <v>0</v>
      </c>
      <c r="AX809" s="6">
        <v>0</v>
      </c>
      <c r="AY809" s="6">
        <v>0</v>
      </c>
      <c r="AZ809" s="6" t="s">
        <v>301</v>
      </c>
      <c r="BA809" s="6" t="s">
        <v>5875</v>
      </c>
    </row>
    <row r="810" spans="1:53" ht="15.75" customHeight="1">
      <c r="A810" s="6">
        <f t="shared" ca="1" si="24"/>
        <v>0.55135280592422675</v>
      </c>
      <c r="B810" s="6" t="s">
        <v>254</v>
      </c>
      <c r="C810" s="6">
        <v>9198235</v>
      </c>
      <c r="D810" s="7">
        <v>42719</v>
      </c>
      <c r="E810" s="6" t="s">
        <v>76</v>
      </c>
      <c r="F810" s="6" t="s">
        <v>5876</v>
      </c>
      <c r="G810" s="6">
        <v>5</v>
      </c>
      <c r="H810" s="6" t="s">
        <v>58</v>
      </c>
      <c r="I810" s="6" t="s">
        <v>256</v>
      </c>
      <c r="J810" s="6">
        <v>70567</v>
      </c>
      <c r="K810" s="6">
        <v>12</v>
      </c>
      <c r="L810" s="7">
        <v>38423</v>
      </c>
      <c r="M810" s="7">
        <v>43100</v>
      </c>
      <c r="N810" s="6" t="s">
        <v>5877</v>
      </c>
      <c r="O810" s="8" t="s">
        <v>5878</v>
      </c>
      <c r="P810" s="9" t="s">
        <v>73</v>
      </c>
      <c r="Q810" s="10">
        <v>92</v>
      </c>
      <c r="R810" s="6">
        <v>8</v>
      </c>
      <c r="S810" s="6" t="s">
        <v>2448</v>
      </c>
      <c r="T810" s="6" t="s">
        <v>472</v>
      </c>
      <c r="U810" s="6" t="s">
        <v>311</v>
      </c>
      <c r="V810" s="6" t="s">
        <v>473</v>
      </c>
      <c r="W810" s="6" t="s">
        <v>68</v>
      </c>
      <c r="X810" s="6">
        <v>2017</v>
      </c>
      <c r="Y810" s="6">
        <v>330600</v>
      </c>
      <c r="Z810" s="6" t="s">
        <v>254</v>
      </c>
      <c r="AA810" s="6">
        <v>190000</v>
      </c>
      <c r="AB810" s="6">
        <v>140600</v>
      </c>
      <c r="AC810" s="6" t="s">
        <v>69</v>
      </c>
      <c r="AD810" s="6" t="s">
        <v>5879</v>
      </c>
      <c r="AE810" s="6">
        <v>330600</v>
      </c>
      <c r="AF810" s="6" t="s">
        <v>193</v>
      </c>
      <c r="AG810" s="6">
        <v>303552452</v>
      </c>
      <c r="AH810" s="6">
        <v>2020</v>
      </c>
      <c r="AI810" s="6">
        <v>0</v>
      </c>
      <c r="AJ810" s="6" t="s">
        <v>5880</v>
      </c>
      <c r="AK810" s="6" t="s">
        <v>5881</v>
      </c>
      <c r="AL810" s="9" t="s">
        <v>62</v>
      </c>
      <c r="AM810" s="10">
        <v>100</v>
      </c>
      <c r="AN810" s="6" t="s">
        <v>5882</v>
      </c>
      <c r="AO810" s="9" t="s">
        <v>73</v>
      </c>
      <c r="AP810" s="10">
        <v>92</v>
      </c>
      <c r="AQ810" s="6" t="str">
        <f t="shared" si="25"/>
        <v>mf</v>
      </c>
      <c r="BA810" s="6" t="s">
        <v>5883</v>
      </c>
    </row>
    <row r="811" spans="1:53" ht="15.75" customHeight="1">
      <c r="A811" s="6">
        <f t="shared" ca="1" si="24"/>
        <v>0.68735064834069171</v>
      </c>
      <c r="B811" s="6" t="s">
        <v>254</v>
      </c>
      <c r="C811" s="6">
        <v>9484310</v>
      </c>
      <c r="D811" s="7">
        <v>43224</v>
      </c>
      <c r="E811" s="6" t="s">
        <v>56</v>
      </c>
      <c r="F811" s="6" t="s">
        <v>5884</v>
      </c>
      <c r="G811" s="6">
        <v>5</v>
      </c>
      <c r="H811" s="6" t="s">
        <v>58</v>
      </c>
      <c r="I811" s="6" t="s">
        <v>256</v>
      </c>
      <c r="J811" s="6">
        <v>54200</v>
      </c>
      <c r="K811" s="6">
        <v>23</v>
      </c>
      <c r="L811" s="7">
        <v>35186</v>
      </c>
      <c r="M811" s="7">
        <v>43616</v>
      </c>
      <c r="N811" s="6" t="s">
        <v>5885</v>
      </c>
      <c r="O811" s="8" t="s">
        <v>1965</v>
      </c>
      <c r="P811" s="9" t="s">
        <v>62</v>
      </c>
      <c r="Q811" s="10">
        <v>99</v>
      </c>
      <c r="R811" s="6">
        <v>1</v>
      </c>
      <c r="S811" s="6" t="s">
        <v>346</v>
      </c>
      <c r="T811" s="6" t="s">
        <v>119</v>
      </c>
      <c r="U811" s="6" t="s">
        <v>347</v>
      </c>
      <c r="V811" s="6" t="s">
        <v>348</v>
      </c>
      <c r="W811" s="6" t="s">
        <v>68</v>
      </c>
      <c r="X811" s="6">
        <v>2018</v>
      </c>
      <c r="Y811" s="6">
        <v>357750</v>
      </c>
      <c r="Z811" s="6" t="s">
        <v>254</v>
      </c>
      <c r="AA811" s="6">
        <v>225000</v>
      </c>
      <c r="AB811" s="6">
        <v>132750</v>
      </c>
      <c r="AC811" s="6" t="s">
        <v>69</v>
      </c>
      <c r="AD811" s="6" t="s">
        <v>5886</v>
      </c>
      <c r="AE811" s="6">
        <v>357750</v>
      </c>
      <c r="AF811" s="6" t="s">
        <v>193</v>
      </c>
      <c r="AG811" s="6">
        <v>31907984</v>
      </c>
      <c r="AH811" s="6">
        <v>2020</v>
      </c>
      <c r="AI811" s="6">
        <v>0</v>
      </c>
      <c r="AJ811" s="6" t="s">
        <v>1489</v>
      </c>
      <c r="AK811" s="6" t="s">
        <v>5887</v>
      </c>
      <c r="AL811" s="9" t="s">
        <v>62</v>
      </c>
      <c r="AM811" s="10">
        <v>73</v>
      </c>
      <c r="AN811" s="6" t="s">
        <v>486</v>
      </c>
      <c r="AO811" s="9" t="s">
        <v>62</v>
      </c>
      <c r="AP811" s="10">
        <v>99</v>
      </c>
      <c r="AQ811" s="6" t="str">
        <f t="shared" si="25"/>
        <v>mm</v>
      </c>
    </row>
    <row r="812" spans="1:53" ht="15.75" customHeight="1">
      <c r="A812" s="6">
        <f t="shared" ca="1" si="24"/>
        <v>0.92027112506452291</v>
      </c>
      <c r="B812" s="6" t="s">
        <v>1525</v>
      </c>
      <c r="C812" s="6">
        <v>9524842</v>
      </c>
      <c r="D812" s="7">
        <v>43297</v>
      </c>
      <c r="E812" s="6" t="s">
        <v>5888</v>
      </c>
      <c r="F812" s="6" t="s">
        <v>5889</v>
      </c>
      <c r="G812" s="6">
        <v>5</v>
      </c>
      <c r="H812" s="6" t="s">
        <v>58</v>
      </c>
      <c r="I812" s="6" t="s">
        <v>1528</v>
      </c>
      <c r="J812" s="6">
        <v>9189</v>
      </c>
      <c r="K812" s="6">
        <v>3</v>
      </c>
      <c r="L812" s="7">
        <v>42629</v>
      </c>
      <c r="M812" s="7">
        <v>44742</v>
      </c>
      <c r="N812" s="6" t="s">
        <v>1529</v>
      </c>
      <c r="O812" s="8" t="s">
        <v>3248</v>
      </c>
      <c r="P812" s="9" t="s">
        <v>62</v>
      </c>
      <c r="Q812" s="10">
        <v>99</v>
      </c>
      <c r="R812" s="6">
        <v>13</v>
      </c>
      <c r="S812" s="6" t="s">
        <v>947</v>
      </c>
      <c r="T812" s="6" t="s">
        <v>217</v>
      </c>
      <c r="U812" s="6" t="s">
        <v>120</v>
      </c>
      <c r="V812" s="6" t="s">
        <v>336</v>
      </c>
      <c r="W812" s="6" t="s">
        <v>68</v>
      </c>
      <c r="X812" s="6">
        <v>2018</v>
      </c>
      <c r="Y812" s="6">
        <v>352905</v>
      </c>
      <c r="Z812" s="6" t="s">
        <v>1525</v>
      </c>
      <c r="AA812" s="6">
        <v>304272</v>
      </c>
      <c r="AB812" s="6">
        <v>48633</v>
      </c>
      <c r="AC812" s="6" t="s">
        <v>69</v>
      </c>
      <c r="AD812" s="6" t="s">
        <v>5890</v>
      </c>
      <c r="AE812" s="6">
        <v>352905</v>
      </c>
      <c r="AF812" s="6" t="s">
        <v>165</v>
      </c>
      <c r="AG812" s="6">
        <v>33722020</v>
      </c>
      <c r="AH812" s="6">
        <v>2021</v>
      </c>
      <c r="AI812" s="6">
        <v>0</v>
      </c>
      <c r="AJ812" s="6" t="s">
        <v>5891</v>
      </c>
      <c r="AK812" s="6" t="s">
        <v>5892</v>
      </c>
      <c r="AL812" s="9" t="s">
        <v>62</v>
      </c>
      <c r="AM812" s="10">
        <v>86</v>
      </c>
      <c r="AN812" s="6" t="s">
        <v>5893</v>
      </c>
      <c r="AO812" s="9" t="s">
        <v>73</v>
      </c>
      <c r="AP812" s="10">
        <v>97</v>
      </c>
      <c r="AQ812" s="6" t="str">
        <f t="shared" si="25"/>
        <v>mf</v>
      </c>
    </row>
    <row r="813" spans="1:53" ht="15.75" customHeight="1">
      <c r="A813" s="6">
        <f t="shared" ca="1" si="24"/>
        <v>0.55444555662631934</v>
      </c>
      <c r="B813" s="6" t="s">
        <v>286</v>
      </c>
      <c r="C813" s="6">
        <v>9176005</v>
      </c>
      <c r="D813" s="7">
        <v>42692</v>
      </c>
      <c r="E813" s="6" t="s">
        <v>76</v>
      </c>
      <c r="F813" s="6" t="s">
        <v>5894</v>
      </c>
      <c r="G813" s="6">
        <v>5</v>
      </c>
      <c r="H813" s="6" t="s">
        <v>58</v>
      </c>
      <c r="I813" s="6" t="s">
        <v>289</v>
      </c>
      <c r="J813" s="6">
        <v>15608</v>
      </c>
      <c r="K813" s="6">
        <v>36</v>
      </c>
      <c r="L813" s="7">
        <v>33482</v>
      </c>
      <c r="M813" s="7">
        <v>43434</v>
      </c>
      <c r="N813" s="6" t="s">
        <v>5895</v>
      </c>
      <c r="O813" s="8" t="s">
        <v>319</v>
      </c>
      <c r="P813" s="9" t="s">
        <v>62</v>
      </c>
      <c r="Q813" s="10">
        <v>99</v>
      </c>
      <c r="R813" s="6">
        <v>5</v>
      </c>
      <c r="S813" s="6" t="s">
        <v>1261</v>
      </c>
      <c r="T813" s="6" t="s">
        <v>1262</v>
      </c>
      <c r="U813" s="6" t="s">
        <v>236</v>
      </c>
      <c r="V813" s="6" t="s">
        <v>67</v>
      </c>
      <c r="W813" s="6" t="s">
        <v>68</v>
      </c>
      <c r="X813" s="6">
        <v>2017</v>
      </c>
      <c r="Y813" s="6">
        <v>395000</v>
      </c>
      <c r="Z813" s="6" t="s">
        <v>286</v>
      </c>
      <c r="AA813" s="6">
        <v>250000</v>
      </c>
      <c r="AB813" s="6">
        <v>145000</v>
      </c>
      <c r="AC813" s="6" t="s">
        <v>69</v>
      </c>
      <c r="AD813" s="6" t="s">
        <v>5897</v>
      </c>
      <c r="AE813" s="6">
        <v>395000</v>
      </c>
      <c r="AF813" s="6" t="s">
        <v>165</v>
      </c>
      <c r="AG813" s="6">
        <v>31415658</v>
      </c>
      <c r="AH813" s="6">
        <v>2019</v>
      </c>
      <c r="AI813" s="6">
        <v>1</v>
      </c>
      <c r="AJ813" s="6" t="s">
        <v>5898</v>
      </c>
      <c r="AK813" s="6" t="s">
        <v>5899</v>
      </c>
      <c r="AL813" s="9" t="s">
        <v>73</v>
      </c>
      <c r="AM813" s="10">
        <v>95</v>
      </c>
      <c r="AN813" s="6" t="s">
        <v>5874</v>
      </c>
      <c r="AO813" s="9" t="s">
        <v>62</v>
      </c>
      <c r="AP813" s="10">
        <v>99</v>
      </c>
      <c r="AQ813" s="6" t="str">
        <f t="shared" si="25"/>
        <v>fm</v>
      </c>
      <c r="AR813" s="6">
        <v>0</v>
      </c>
      <c r="AS813" s="6">
        <v>0</v>
      </c>
      <c r="AT813" s="6">
        <v>1</v>
      </c>
      <c r="AU813" s="6">
        <v>1</v>
      </c>
      <c r="AV813" s="6">
        <v>0</v>
      </c>
      <c r="AW813" s="6">
        <v>0</v>
      </c>
      <c r="AX813" s="6">
        <v>0</v>
      </c>
      <c r="AY813" s="6">
        <v>0</v>
      </c>
      <c r="AZ813" s="6" t="s">
        <v>5900</v>
      </c>
      <c r="BA813" s="6" t="s">
        <v>5901</v>
      </c>
    </row>
    <row r="814" spans="1:53" ht="15.75" customHeight="1">
      <c r="A814" s="6">
        <f t="shared" ca="1" si="24"/>
        <v>7.7705420042333717E-2</v>
      </c>
      <c r="B814" s="6" t="s">
        <v>241</v>
      </c>
      <c r="C814" s="6">
        <v>9271997</v>
      </c>
      <c r="D814" s="7">
        <v>42886</v>
      </c>
      <c r="E814" s="6" t="s">
        <v>76</v>
      </c>
      <c r="F814" s="6" t="s">
        <v>5902</v>
      </c>
      <c r="G814" s="6">
        <v>5</v>
      </c>
      <c r="H814" s="6" t="s">
        <v>58</v>
      </c>
      <c r="I814" s="6" t="s">
        <v>243</v>
      </c>
      <c r="J814" s="6">
        <v>119802</v>
      </c>
      <c r="K814" s="6">
        <v>5</v>
      </c>
      <c r="L814" s="7">
        <v>41487</v>
      </c>
      <c r="M814" s="7">
        <v>43982</v>
      </c>
      <c r="N814" s="6" t="s">
        <v>1126</v>
      </c>
      <c r="O814" s="8" t="s">
        <v>319</v>
      </c>
      <c r="P814" s="9" t="s">
        <v>62</v>
      </c>
      <c r="Q814" s="10">
        <v>99</v>
      </c>
      <c r="R814" s="6">
        <v>15</v>
      </c>
      <c r="S814" s="6" t="s">
        <v>4701</v>
      </c>
      <c r="T814" s="6" t="s">
        <v>1698</v>
      </c>
      <c r="U814" s="6" t="s">
        <v>630</v>
      </c>
      <c r="V814" s="6" t="s">
        <v>67</v>
      </c>
      <c r="W814" s="6" t="s">
        <v>68</v>
      </c>
      <c r="X814" s="6">
        <v>2017</v>
      </c>
      <c r="Y814" s="6">
        <v>430504</v>
      </c>
      <c r="Z814" s="6" t="s">
        <v>241</v>
      </c>
      <c r="AA814" s="6">
        <v>295787</v>
      </c>
      <c r="AB814" s="6">
        <v>134717</v>
      </c>
      <c r="AC814" s="6" t="s">
        <v>69</v>
      </c>
      <c r="AD814" s="6" t="s">
        <v>5904</v>
      </c>
      <c r="AE814" s="6">
        <v>430504</v>
      </c>
      <c r="AF814" s="6" t="s">
        <v>165</v>
      </c>
      <c r="AG814" s="6">
        <v>33827677</v>
      </c>
      <c r="AH814" s="6">
        <v>2021</v>
      </c>
      <c r="AI814" s="6">
        <v>1</v>
      </c>
      <c r="AJ814" s="6" t="s">
        <v>5905</v>
      </c>
      <c r="AK814" s="6" t="s">
        <v>5906</v>
      </c>
      <c r="AL814" s="9" t="s">
        <v>62</v>
      </c>
      <c r="AM814" s="10">
        <v>94</v>
      </c>
      <c r="AN814" s="6" t="s">
        <v>5874</v>
      </c>
      <c r="AO814" s="9" t="s">
        <v>62</v>
      </c>
      <c r="AP814" s="10">
        <v>99</v>
      </c>
      <c r="AQ814" s="6" t="str">
        <f t="shared" si="25"/>
        <v>mm</v>
      </c>
      <c r="AR814" s="6">
        <v>1</v>
      </c>
      <c r="AS814" s="6">
        <v>0</v>
      </c>
      <c r="AT814" s="6">
        <v>0</v>
      </c>
      <c r="AU814" s="6">
        <v>0</v>
      </c>
      <c r="AV814" s="6">
        <v>0</v>
      </c>
      <c r="AW814" s="6">
        <v>0</v>
      </c>
      <c r="AX814" s="6">
        <v>0</v>
      </c>
      <c r="AY814" s="6">
        <v>0</v>
      </c>
      <c r="AZ814" s="6" t="s">
        <v>197</v>
      </c>
      <c r="BA814" s="6" t="s">
        <v>5907</v>
      </c>
    </row>
    <row r="815" spans="1:53" ht="15.75" customHeight="1">
      <c r="A815" s="6">
        <f t="shared" ca="1" si="24"/>
        <v>0.93163826134142746</v>
      </c>
      <c r="B815" s="6" t="s">
        <v>199</v>
      </c>
      <c r="C815" s="6">
        <v>9412130</v>
      </c>
      <c r="D815" s="7">
        <v>43082</v>
      </c>
      <c r="E815" s="6" t="s">
        <v>5908</v>
      </c>
      <c r="F815" s="6" t="s">
        <v>5909</v>
      </c>
      <c r="G815" s="6">
        <v>5</v>
      </c>
      <c r="H815" s="6" t="s">
        <v>58</v>
      </c>
      <c r="I815" s="6" t="s">
        <v>149</v>
      </c>
      <c r="J815" s="6">
        <v>169102</v>
      </c>
      <c r="K815" s="6">
        <v>6</v>
      </c>
      <c r="L815" s="7">
        <v>41518</v>
      </c>
      <c r="M815" s="7">
        <v>44196</v>
      </c>
      <c r="N815" s="6" t="s">
        <v>5910</v>
      </c>
      <c r="O815" s="8" t="s">
        <v>2131</v>
      </c>
      <c r="P815" s="9" t="s">
        <v>62</v>
      </c>
      <c r="Q815" s="10">
        <v>99</v>
      </c>
      <c r="R815" s="6">
        <v>7</v>
      </c>
      <c r="S815" s="6" t="s">
        <v>1729</v>
      </c>
      <c r="T815" s="6" t="s">
        <v>65</v>
      </c>
      <c r="U815" s="6" t="s">
        <v>66</v>
      </c>
      <c r="V815" s="6" t="s">
        <v>67</v>
      </c>
      <c r="W815" s="6" t="s">
        <v>68</v>
      </c>
      <c r="X815" s="6">
        <v>2018</v>
      </c>
      <c r="Y815" s="6">
        <v>618960</v>
      </c>
      <c r="Z815" s="6" t="s">
        <v>199</v>
      </c>
      <c r="AA815" s="6">
        <v>416515</v>
      </c>
      <c r="AB815" s="6">
        <v>202445</v>
      </c>
      <c r="AC815" s="6" t="s">
        <v>69</v>
      </c>
      <c r="AD815" s="6" t="s">
        <v>5912</v>
      </c>
      <c r="AE815" s="6">
        <v>618960</v>
      </c>
      <c r="AF815" s="6" t="s">
        <v>165</v>
      </c>
      <c r="AG815" s="6">
        <v>33207334</v>
      </c>
      <c r="AH815" s="6">
        <v>2021</v>
      </c>
      <c r="AI815" s="6">
        <v>1</v>
      </c>
      <c r="AJ815" s="6" t="s">
        <v>5913</v>
      </c>
      <c r="AK815" s="6" t="s">
        <v>5914</v>
      </c>
      <c r="AL815" s="9" t="s">
        <v>73</v>
      </c>
      <c r="AM815" s="10">
        <v>95</v>
      </c>
      <c r="AN815" s="6" t="s">
        <v>5915</v>
      </c>
      <c r="AO815" s="9" t="s">
        <v>62</v>
      </c>
      <c r="AP815" s="10">
        <v>92</v>
      </c>
      <c r="AQ815" s="6" t="str">
        <f t="shared" si="25"/>
        <v>fm</v>
      </c>
      <c r="AR815" s="6">
        <v>0</v>
      </c>
      <c r="AS815" s="6">
        <v>0</v>
      </c>
      <c r="AT815" s="6">
        <v>1</v>
      </c>
      <c r="AU815" s="6">
        <v>1</v>
      </c>
      <c r="AV815" s="6">
        <v>0</v>
      </c>
      <c r="AW815" s="6">
        <v>0</v>
      </c>
      <c r="AX815" s="6">
        <v>0</v>
      </c>
      <c r="AY815" s="6">
        <v>0</v>
      </c>
      <c r="AZ815" s="6" t="s">
        <v>107</v>
      </c>
      <c r="BA815" s="6" t="s">
        <v>5916</v>
      </c>
    </row>
    <row r="816" spans="1:53" ht="15.75" customHeight="1">
      <c r="A816" s="6">
        <f t="shared" ca="1" si="24"/>
        <v>0.66075679897364148</v>
      </c>
      <c r="B816" s="6" t="s">
        <v>241</v>
      </c>
      <c r="C816" s="6">
        <v>9149297</v>
      </c>
      <c r="D816" s="7">
        <v>42688</v>
      </c>
      <c r="E816" s="6" t="s">
        <v>724</v>
      </c>
      <c r="F816" s="6" t="s">
        <v>5917</v>
      </c>
      <c r="G816" s="6">
        <v>5</v>
      </c>
      <c r="H816" s="6" t="s">
        <v>58</v>
      </c>
      <c r="I816" s="6" t="s">
        <v>243</v>
      </c>
      <c r="J816" s="6">
        <v>111516</v>
      </c>
      <c r="K816" s="6">
        <v>6</v>
      </c>
      <c r="L816" s="7">
        <v>40995</v>
      </c>
      <c r="M816" s="7">
        <v>43404</v>
      </c>
      <c r="N816" s="6" t="s">
        <v>3447</v>
      </c>
      <c r="O816" s="8" t="s">
        <v>1428</v>
      </c>
      <c r="P816" s="9" t="s">
        <v>73</v>
      </c>
      <c r="Q816" s="10">
        <v>98</v>
      </c>
      <c r="R816" s="6">
        <v>7</v>
      </c>
      <c r="S816" s="6" t="s">
        <v>814</v>
      </c>
      <c r="T816" s="6" t="s">
        <v>815</v>
      </c>
      <c r="U816" s="6" t="s">
        <v>816</v>
      </c>
      <c r="V816" s="6" t="s">
        <v>473</v>
      </c>
      <c r="W816" s="6" t="s">
        <v>68</v>
      </c>
      <c r="X816" s="6">
        <v>2017</v>
      </c>
      <c r="Y816" s="6">
        <v>395000</v>
      </c>
      <c r="Z816" s="6" t="s">
        <v>241</v>
      </c>
      <c r="AA816" s="6">
        <v>250000</v>
      </c>
      <c r="AB816" s="6">
        <v>145000</v>
      </c>
      <c r="AC816" s="6" t="s">
        <v>69</v>
      </c>
      <c r="AD816" s="6" t="s">
        <v>5919</v>
      </c>
      <c r="AE816" s="6">
        <v>395000</v>
      </c>
      <c r="AF816" s="6" t="s">
        <v>165</v>
      </c>
      <c r="AG816" s="6">
        <v>36680854</v>
      </c>
      <c r="AH816" s="6">
        <v>2023</v>
      </c>
      <c r="AI816" s="6">
        <v>1</v>
      </c>
      <c r="AJ816" s="6" t="s">
        <v>1769</v>
      </c>
      <c r="AK816" s="6" t="s">
        <v>765</v>
      </c>
      <c r="AL816" s="9" t="s">
        <v>73</v>
      </c>
      <c r="AM816" s="10">
        <v>97</v>
      </c>
      <c r="AN816" s="6" t="s">
        <v>1647</v>
      </c>
      <c r="AO816" s="9" t="s">
        <v>62</v>
      </c>
      <c r="AP816" s="10">
        <v>99</v>
      </c>
      <c r="AQ816" s="6" t="str">
        <f t="shared" si="25"/>
        <v>fm</v>
      </c>
      <c r="AR816" s="6">
        <v>0</v>
      </c>
      <c r="AS816" s="6">
        <v>0</v>
      </c>
      <c r="AT816" s="6">
        <v>1</v>
      </c>
      <c r="AU816" s="6">
        <v>1</v>
      </c>
      <c r="AV816" s="6">
        <v>0</v>
      </c>
      <c r="AW816" s="6">
        <v>0</v>
      </c>
      <c r="AX816" s="6">
        <v>0</v>
      </c>
      <c r="AY816" s="6">
        <v>0</v>
      </c>
      <c r="AZ816" s="6" t="s">
        <v>107</v>
      </c>
      <c r="BA816" s="6" t="s">
        <v>5920</v>
      </c>
    </row>
    <row r="817" spans="1:53" ht="15.75" customHeight="1">
      <c r="A817" s="6">
        <f t="shared" ca="1" si="24"/>
        <v>0.26873546511433233</v>
      </c>
      <c r="B817" s="6" t="s">
        <v>109</v>
      </c>
      <c r="C817" s="6">
        <v>9474593</v>
      </c>
      <c r="D817" s="7">
        <v>43201</v>
      </c>
      <c r="E817" s="6" t="s">
        <v>76</v>
      </c>
      <c r="F817" s="6" t="s">
        <v>5921</v>
      </c>
      <c r="G817" s="6">
        <v>5</v>
      </c>
      <c r="H817" s="6" t="s">
        <v>58</v>
      </c>
      <c r="I817" s="6" t="s">
        <v>112</v>
      </c>
      <c r="J817" s="6">
        <v>23290</v>
      </c>
      <c r="K817" s="6">
        <v>5</v>
      </c>
      <c r="L817" s="7">
        <v>41760</v>
      </c>
      <c r="M817" s="7">
        <v>44074</v>
      </c>
      <c r="N817" s="6" t="s">
        <v>822</v>
      </c>
      <c r="O817" s="8" t="s">
        <v>5923</v>
      </c>
      <c r="P817" s="9" t="s">
        <v>62</v>
      </c>
      <c r="Q817" s="10">
        <v>100</v>
      </c>
      <c r="R817" s="6">
        <v>20</v>
      </c>
      <c r="S817" s="6" t="s">
        <v>3397</v>
      </c>
      <c r="T817" s="6" t="s">
        <v>3398</v>
      </c>
      <c r="U817" s="6" t="s">
        <v>176</v>
      </c>
      <c r="V817" s="6" t="s">
        <v>67</v>
      </c>
      <c r="W817" s="6" t="s">
        <v>68</v>
      </c>
      <c r="X817" s="6">
        <v>2018</v>
      </c>
      <c r="Y817" s="6">
        <v>370780</v>
      </c>
      <c r="Z817" s="6" t="s">
        <v>109</v>
      </c>
      <c r="AA817" s="6">
        <v>250000</v>
      </c>
      <c r="AB817" s="6">
        <v>120780</v>
      </c>
      <c r="AC817" s="6" t="s">
        <v>69</v>
      </c>
      <c r="AD817" s="6" t="s">
        <v>5924</v>
      </c>
      <c r="AE817" s="6">
        <v>370780</v>
      </c>
      <c r="AF817" s="6" t="s">
        <v>165</v>
      </c>
      <c r="AG817" s="6">
        <v>34882677</v>
      </c>
      <c r="AH817" s="6">
        <v>2021</v>
      </c>
      <c r="AI817" s="6">
        <v>1</v>
      </c>
      <c r="AJ817" s="6" t="s">
        <v>5898</v>
      </c>
      <c r="AK817" s="6" t="s">
        <v>2683</v>
      </c>
      <c r="AL817" s="9" t="s">
        <v>62</v>
      </c>
      <c r="AM817" s="10">
        <v>99</v>
      </c>
      <c r="AN817" s="6" t="s">
        <v>4233</v>
      </c>
      <c r="AO817" s="9" t="s">
        <v>62</v>
      </c>
      <c r="AP817" s="10">
        <v>99</v>
      </c>
      <c r="AQ817" s="6" t="str">
        <f t="shared" si="25"/>
        <v>mm</v>
      </c>
      <c r="AR817" s="6">
        <v>1</v>
      </c>
      <c r="AS817" s="6">
        <v>0</v>
      </c>
      <c r="AT817" s="6">
        <v>0</v>
      </c>
      <c r="AU817" s="6">
        <v>0</v>
      </c>
      <c r="AV817" s="6">
        <v>0</v>
      </c>
      <c r="AW817" s="6">
        <v>0</v>
      </c>
      <c r="AX817" s="6">
        <v>0</v>
      </c>
      <c r="AY817" s="6">
        <v>0</v>
      </c>
      <c r="AZ817" s="6" t="s">
        <v>301</v>
      </c>
      <c r="BA817" s="6" t="s">
        <v>5925</v>
      </c>
    </row>
    <row r="818" spans="1:53" ht="15.75" customHeight="1">
      <c r="A818" s="6">
        <f t="shared" ca="1" si="24"/>
        <v>0.11952523389184477</v>
      </c>
      <c r="B818" s="6" t="s">
        <v>92</v>
      </c>
      <c r="C818" s="6">
        <v>9355465</v>
      </c>
      <c r="D818" s="7">
        <v>42865</v>
      </c>
      <c r="E818" s="6" t="s">
        <v>76</v>
      </c>
      <c r="F818" s="6" t="s">
        <v>5926</v>
      </c>
      <c r="G818" s="6">
        <v>5</v>
      </c>
      <c r="H818" s="6" t="s">
        <v>58</v>
      </c>
      <c r="I818" s="6" t="s">
        <v>95</v>
      </c>
      <c r="J818" s="6">
        <v>74711</v>
      </c>
      <c r="K818" s="6">
        <v>5</v>
      </c>
      <c r="L818" s="7">
        <v>41498</v>
      </c>
      <c r="M818" s="7">
        <v>43951</v>
      </c>
      <c r="N818" s="6" t="s">
        <v>171</v>
      </c>
      <c r="O818" s="8" t="s">
        <v>5928</v>
      </c>
      <c r="P818" s="9" t="s">
        <v>73</v>
      </c>
      <c r="Q818" s="10">
        <v>98</v>
      </c>
      <c r="R818" s="6">
        <v>7</v>
      </c>
      <c r="S818" s="6" t="s">
        <v>814</v>
      </c>
      <c r="T818" s="6" t="s">
        <v>815</v>
      </c>
      <c r="U818" s="6" t="s">
        <v>816</v>
      </c>
      <c r="V818" s="6" t="s">
        <v>473</v>
      </c>
      <c r="W818" s="6" t="s">
        <v>68</v>
      </c>
      <c r="X818" s="6">
        <v>2017</v>
      </c>
      <c r="Y818" s="6">
        <v>541485</v>
      </c>
      <c r="Z818" s="6" t="s">
        <v>92</v>
      </c>
      <c r="AA818" s="6">
        <v>380867</v>
      </c>
      <c r="AB818" s="6">
        <v>160618</v>
      </c>
      <c r="AC818" s="6" t="s">
        <v>69</v>
      </c>
      <c r="AD818" s="6" t="s">
        <v>5929</v>
      </c>
      <c r="AE818" s="6">
        <v>541485</v>
      </c>
      <c r="AF818" s="6" t="s">
        <v>165</v>
      </c>
      <c r="AG818" s="6">
        <v>38614075</v>
      </c>
      <c r="AH818" s="6">
        <v>2024</v>
      </c>
      <c r="AI818" s="6">
        <v>1</v>
      </c>
      <c r="AJ818" s="6" t="s">
        <v>5628</v>
      </c>
      <c r="AK818" s="6" t="s">
        <v>2289</v>
      </c>
      <c r="AL818" s="9" t="s">
        <v>62</v>
      </c>
      <c r="AM818" s="10">
        <v>99</v>
      </c>
      <c r="AN818" s="6" t="s">
        <v>5930</v>
      </c>
      <c r="AO818" s="9" t="s">
        <v>62</v>
      </c>
      <c r="AP818" s="10">
        <v>100</v>
      </c>
      <c r="AQ818" s="6" t="str">
        <f t="shared" si="25"/>
        <v>mm</v>
      </c>
      <c r="AR818" s="6">
        <v>0</v>
      </c>
      <c r="AS818" s="6">
        <v>0</v>
      </c>
      <c r="AT818" s="6">
        <v>1</v>
      </c>
      <c r="AU818" s="6">
        <v>1</v>
      </c>
      <c r="AV818" s="6">
        <v>0</v>
      </c>
      <c r="AW818" s="6">
        <v>0</v>
      </c>
      <c r="AX818" s="6">
        <v>0</v>
      </c>
      <c r="AY818" s="6">
        <v>0</v>
      </c>
      <c r="AZ818" s="6" t="s">
        <v>107</v>
      </c>
      <c r="BA818" s="6" t="s">
        <v>5931</v>
      </c>
    </row>
    <row r="819" spans="1:53" ht="15.75" customHeight="1">
      <c r="A819" s="6">
        <f t="shared" ca="1" si="24"/>
        <v>0.74815784361413828</v>
      </c>
      <c r="B819" s="6" t="s">
        <v>405</v>
      </c>
      <c r="C819" s="6">
        <v>9544191</v>
      </c>
      <c r="D819" s="7">
        <v>43322</v>
      </c>
      <c r="E819" s="6" t="s">
        <v>56</v>
      </c>
      <c r="F819" s="6" t="s">
        <v>5932</v>
      </c>
      <c r="G819" s="6">
        <v>5</v>
      </c>
      <c r="H819" s="6" t="s">
        <v>58</v>
      </c>
      <c r="I819" s="6" t="s">
        <v>407</v>
      </c>
      <c r="J819" s="6">
        <v>16017</v>
      </c>
      <c r="K819" s="6">
        <v>16</v>
      </c>
      <c r="L819" s="7">
        <v>37524</v>
      </c>
      <c r="M819" s="7">
        <v>44074</v>
      </c>
      <c r="N819" s="6" t="s">
        <v>3967</v>
      </c>
      <c r="O819" s="8" t="s">
        <v>5934</v>
      </c>
      <c r="P819" s="9" t="s">
        <v>73</v>
      </c>
      <c r="Q819" s="10">
        <v>98</v>
      </c>
      <c r="R819" s="6">
        <v>1</v>
      </c>
      <c r="S819" s="6" t="s">
        <v>5935</v>
      </c>
      <c r="T819" s="6" t="s">
        <v>5936</v>
      </c>
      <c r="U819" s="6" t="s">
        <v>5937</v>
      </c>
      <c r="V819" s="6" t="s">
        <v>67</v>
      </c>
      <c r="W819" s="6" t="s">
        <v>68</v>
      </c>
      <c r="X819" s="6">
        <v>2018</v>
      </c>
      <c r="Y819" s="6">
        <v>1268832</v>
      </c>
      <c r="Z819" s="6" t="s">
        <v>405</v>
      </c>
      <c r="AA819" s="6">
        <v>1239978</v>
      </c>
      <c r="AB819" s="6">
        <v>28854</v>
      </c>
      <c r="AC819" s="6" t="s">
        <v>69</v>
      </c>
      <c r="AD819" s="6" t="s">
        <v>5938</v>
      </c>
      <c r="AE819" s="6">
        <v>1268832</v>
      </c>
      <c r="AF819" s="6" t="s">
        <v>165</v>
      </c>
      <c r="AG819" s="6">
        <v>34448809</v>
      </c>
      <c r="AH819" s="6">
        <v>2021</v>
      </c>
      <c r="AI819" s="6">
        <v>1</v>
      </c>
      <c r="AJ819" s="6" t="s">
        <v>5939</v>
      </c>
      <c r="AK819" s="6" t="s">
        <v>5940</v>
      </c>
      <c r="AL819" s="9" t="s">
        <v>62</v>
      </c>
      <c r="AM819" s="10">
        <v>99</v>
      </c>
      <c r="AN819" s="6" t="s">
        <v>5941</v>
      </c>
      <c r="AO819" s="9" t="s">
        <v>62</v>
      </c>
      <c r="AP819" s="10">
        <v>100</v>
      </c>
      <c r="AQ819" s="6" t="str">
        <f t="shared" si="25"/>
        <v>mm</v>
      </c>
      <c r="AR819" s="6">
        <v>0</v>
      </c>
      <c r="AS819" s="6">
        <v>0</v>
      </c>
      <c r="AT819" s="6">
        <v>1</v>
      </c>
      <c r="AU819" s="6">
        <v>1</v>
      </c>
      <c r="AV819" s="6">
        <v>0</v>
      </c>
      <c r="AW819" s="6">
        <v>0</v>
      </c>
      <c r="AX819" s="6">
        <v>0</v>
      </c>
      <c r="AY819" s="6">
        <v>0</v>
      </c>
      <c r="AZ819" s="6" t="s">
        <v>90</v>
      </c>
      <c r="BA819" s="6" t="s">
        <v>5942</v>
      </c>
    </row>
    <row r="820" spans="1:53" ht="15.75" customHeight="1">
      <c r="A820" s="6">
        <f t="shared" ca="1" si="24"/>
        <v>0.57370097458466907</v>
      </c>
      <c r="B820" s="6" t="s">
        <v>92</v>
      </c>
      <c r="C820" s="6">
        <v>9459932</v>
      </c>
      <c r="D820" s="7">
        <v>43171</v>
      </c>
      <c r="E820" s="6" t="s">
        <v>76</v>
      </c>
      <c r="F820" s="6" t="s">
        <v>5943</v>
      </c>
      <c r="G820" s="6">
        <v>5</v>
      </c>
      <c r="H820" s="6" t="s">
        <v>58</v>
      </c>
      <c r="I820" s="6" t="s">
        <v>95</v>
      </c>
      <c r="J820" s="6">
        <v>76983</v>
      </c>
      <c r="K820" s="6">
        <v>6</v>
      </c>
      <c r="L820" s="7">
        <v>41760</v>
      </c>
      <c r="M820" s="7">
        <v>44286</v>
      </c>
      <c r="N820" s="6" t="s">
        <v>2377</v>
      </c>
      <c r="O820" s="8" t="s">
        <v>4668</v>
      </c>
      <c r="P820" s="9" t="s">
        <v>73</v>
      </c>
      <c r="Q820" s="10">
        <v>92</v>
      </c>
      <c r="R820" s="6">
        <v>7</v>
      </c>
      <c r="S820" s="6" t="s">
        <v>814</v>
      </c>
      <c r="T820" s="6" t="s">
        <v>815</v>
      </c>
      <c r="U820" s="6" t="s">
        <v>816</v>
      </c>
      <c r="V820" s="6" t="s">
        <v>473</v>
      </c>
      <c r="W820" s="6" t="s">
        <v>68</v>
      </c>
      <c r="X820" s="6">
        <v>2018</v>
      </c>
      <c r="Y820" s="6">
        <v>571490</v>
      </c>
      <c r="Z820" s="6" t="s">
        <v>92</v>
      </c>
      <c r="AA820" s="6">
        <v>389338</v>
      </c>
      <c r="AB820" s="6">
        <v>182152</v>
      </c>
      <c r="AC820" s="6" t="s">
        <v>69</v>
      </c>
      <c r="AD820" s="6" t="s">
        <v>5945</v>
      </c>
      <c r="AE820" s="6">
        <v>571490</v>
      </c>
      <c r="AF820" s="6" t="s">
        <v>165</v>
      </c>
      <c r="AG820" s="6">
        <v>34793406</v>
      </c>
      <c r="AH820" s="6">
        <v>2021</v>
      </c>
      <c r="AI820" s="6">
        <v>1</v>
      </c>
      <c r="AJ820" s="6" t="s">
        <v>1744</v>
      </c>
      <c r="AK820" s="6" t="s">
        <v>5946</v>
      </c>
      <c r="AL820" s="9" t="s">
        <v>73</v>
      </c>
      <c r="AM820" s="10">
        <v>92</v>
      </c>
      <c r="AN820" s="6" t="s">
        <v>5947</v>
      </c>
      <c r="AO820" s="9" t="s">
        <v>73</v>
      </c>
      <c r="AP820" s="10">
        <v>98</v>
      </c>
      <c r="AQ820" s="6" t="str">
        <f t="shared" si="25"/>
        <v>ff</v>
      </c>
      <c r="AR820" s="6">
        <v>0</v>
      </c>
      <c r="AS820" s="6">
        <v>0</v>
      </c>
      <c r="AT820" s="6">
        <v>1</v>
      </c>
      <c r="AU820" s="6">
        <v>1</v>
      </c>
      <c r="AV820" s="6">
        <v>1</v>
      </c>
      <c r="AW820" s="6">
        <v>0</v>
      </c>
      <c r="AX820" s="6">
        <v>0</v>
      </c>
      <c r="AY820" s="6">
        <v>0</v>
      </c>
      <c r="AZ820" s="6" t="s">
        <v>107</v>
      </c>
      <c r="BA820" s="6" t="s">
        <v>5948</v>
      </c>
    </row>
    <row r="821" spans="1:53" ht="15.75" customHeight="1">
      <c r="A821" s="6">
        <f t="shared" ca="1" si="24"/>
        <v>0.83006618469739657</v>
      </c>
      <c r="B821" s="6" t="s">
        <v>241</v>
      </c>
      <c r="C821" s="6">
        <v>9445473</v>
      </c>
      <c r="D821" s="7">
        <v>43138</v>
      </c>
      <c r="E821" s="6" t="s">
        <v>56</v>
      </c>
      <c r="F821" s="6" t="s">
        <v>5949</v>
      </c>
      <c r="G821" s="6">
        <v>5</v>
      </c>
      <c r="H821" s="6" t="s">
        <v>58</v>
      </c>
      <c r="I821" s="6" t="s">
        <v>243</v>
      </c>
      <c r="J821" s="6">
        <v>127413</v>
      </c>
      <c r="K821" s="6">
        <v>4</v>
      </c>
      <c r="L821" s="7">
        <v>42095</v>
      </c>
      <c r="M821" s="7">
        <v>43890</v>
      </c>
      <c r="N821" s="6" t="s">
        <v>2564</v>
      </c>
      <c r="O821" s="8" t="s">
        <v>5950</v>
      </c>
      <c r="P821" s="9" t="s">
        <v>62</v>
      </c>
      <c r="Q821" s="10">
        <v>98</v>
      </c>
      <c r="R821" s="6">
        <v>7</v>
      </c>
      <c r="S821" s="6" t="s">
        <v>64</v>
      </c>
      <c r="T821" s="6" t="s">
        <v>65</v>
      </c>
      <c r="U821" s="6" t="s">
        <v>66</v>
      </c>
      <c r="V821" s="6" t="s">
        <v>67</v>
      </c>
      <c r="W821" s="6" t="s">
        <v>68</v>
      </c>
      <c r="X821" s="6">
        <v>2018</v>
      </c>
      <c r="Y821" s="6">
        <v>396283</v>
      </c>
      <c r="Z821" s="6" t="s">
        <v>241</v>
      </c>
      <c r="AA821" s="6">
        <v>263000</v>
      </c>
      <c r="AB821" s="6">
        <v>133283</v>
      </c>
      <c r="AC821" s="6" t="s">
        <v>69</v>
      </c>
      <c r="AD821" s="6" t="s">
        <v>5951</v>
      </c>
      <c r="AE821" s="6">
        <v>396283</v>
      </c>
      <c r="AF821" s="6" t="s">
        <v>193</v>
      </c>
      <c r="AG821" s="6">
        <v>34697091</v>
      </c>
      <c r="AH821" s="6">
        <v>2023</v>
      </c>
      <c r="AI821" s="6">
        <v>0</v>
      </c>
      <c r="AJ821" s="6" t="s">
        <v>3504</v>
      </c>
      <c r="AK821" s="6" t="s">
        <v>5952</v>
      </c>
      <c r="AL821" s="9" t="s">
        <v>62</v>
      </c>
      <c r="AM821" s="10">
        <v>100</v>
      </c>
      <c r="AN821" s="6" t="s">
        <v>5953</v>
      </c>
      <c r="AO821" s="9" t="s">
        <v>62</v>
      </c>
      <c r="AP821" s="10">
        <v>71</v>
      </c>
      <c r="AQ821" s="6" t="str">
        <f t="shared" si="25"/>
        <v>mm</v>
      </c>
    </row>
    <row r="822" spans="1:53" ht="15.75" customHeight="1">
      <c r="A822" s="6">
        <f t="shared" ca="1" si="24"/>
        <v>0.83015918355933371</v>
      </c>
      <c r="B822" s="6" t="s">
        <v>624</v>
      </c>
      <c r="C822" s="6">
        <v>9297112</v>
      </c>
      <c r="D822" s="7">
        <v>42909</v>
      </c>
      <c r="E822" s="6" t="s">
        <v>644</v>
      </c>
      <c r="F822" s="6" t="s">
        <v>5954</v>
      </c>
      <c r="G822" s="6">
        <v>5</v>
      </c>
      <c r="H822" s="6" t="s">
        <v>58</v>
      </c>
      <c r="I822" s="6" t="s">
        <v>626</v>
      </c>
      <c r="J822" s="6">
        <v>14826</v>
      </c>
      <c r="K822" s="6">
        <v>5</v>
      </c>
      <c r="L822" s="7">
        <v>41545</v>
      </c>
      <c r="M822" s="7">
        <v>43646</v>
      </c>
      <c r="N822" s="6" t="s">
        <v>646</v>
      </c>
      <c r="O822" s="8" t="s">
        <v>3273</v>
      </c>
      <c r="P822" s="9" t="s">
        <v>73</v>
      </c>
      <c r="Q822" s="10">
        <v>98</v>
      </c>
      <c r="R822" s="6">
        <v>7</v>
      </c>
      <c r="S822" s="6" t="s">
        <v>1729</v>
      </c>
      <c r="T822" s="6" t="s">
        <v>65</v>
      </c>
      <c r="U822" s="6" t="s">
        <v>66</v>
      </c>
      <c r="V822" s="6" t="s">
        <v>413</v>
      </c>
      <c r="W822" s="6" t="s">
        <v>68</v>
      </c>
      <c r="X822" s="6">
        <v>2017</v>
      </c>
      <c r="Y822" s="6">
        <v>472876</v>
      </c>
      <c r="Z822" s="6" t="s">
        <v>624</v>
      </c>
      <c r="AA822" s="6">
        <v>328306</v>
      </c>
      <c r="AB822" s="6">
        <v>144570</v>
      </c>
      <c r="AC822" s="6" t="s">
        <v>69</v>
      </c>
      <c r="AD822" s="6" t="s">
        <v>5957</v>
      </c>
      <c r="AE822" s="6">
        <v>472876</v>
      </c>
      <c r="AF822" s="6" t="s">
        <v>165</v>
      </c>
      <c r="AG822" s="6">
        <v>34725359</v>
      </c>
      <c r="AH822" s="6">
        <v>2021</v>
      </c>
      <c r="AI822" s="6">
        <v>1</v>
      </c>
      <c r="AJ822" s="6" t="s">
        <v>228</v>
      </c>
      <c r="AK822" s="6" t="s">
        <v>5958</v>
      </c>
      <c r="AL822" s="9" t="s">
        <v>62</v>
      </c>
      <c r="AM822" s="10">
        <v>98</v>
      </c>
      <c r="AN822" s="6" t="s">
        <v>5959</v>
      </c>
      <c r="AO822" s="9" t="s">
        <v>73</v>
      </c>
      <c r="AP822" s="10">
        <v>91</v>
      </c>
      <c r="AQ822" s="6" t="str">
        <f t="shared" si="25"/>
        <v>mf</v>
      </c>
      <c r="AR822" s="6">
        <v>0</v>
      </c>
      <c r="AS822" s="6">
        <v>0</v>
      </c>
      <c r="AT822" s="6">
        <v>1</v>
      </c>
      <c r="AU822" s="6">
        <v>1</v>
      </c>
      <c r="AV822" s="6">
        <v>1</v>
      </c>
      <c r="AW822" s="6">
        <v>0</v>
      </c>
      <c r="AX822" s="6">
        <v>0</v>
      </c>
      <c r="AY822" s="6">
        <v>0</v>
      </c>
      <c r="AZ822" s="6" t="s">
        <v>301</v>
      </c>
      <c r="BA822" s="6" t="s">
        <v>5960</v>
      </c>
    </row>
    <row r="823" spans="1:53" ht="15.75" customHeight="1">
      <c r="A823" s="6">
        <f t="shared" ca="1" si="24"/>
        <v>0.10405095431463751</v>
      </c>
      <c r="B823" s="6" t="s">
        <v>254</v>
      </c>
      <c r="C823" s="6">
        <v>9271050</v>
      </c>
      <c r="D823" s="7">
        <v>42825</v>
      </c>
      <c r="E823" s="6" t="s">
        <v>56</v>
      </c>
      <c r="F823" s="6" t="s">
        <v>5961</v>
      </c>
      <c r="G823" s="6">
        <v>5</v>
      </c>
      <c r="H823" s="6" t="s">
        <v>58</v>
      </c>
      <c r="I823" s="6" t="s">
        <v>256</v>
      </c>
      <c r="J823" s="6">
        <v>114204</v>
      </c>
      <c r="K823" s="6">
        <v>3</v>
      </c>
      <c r="L823" s="7">
        <v>42095</v>
      </c>
      <c r="M823" s="7">
        <v>43555</v>
      </c>
      <c r="N823" s="6" t="s">
        <v>1377</v>
      </c>
      <c r="O823" s="8" t="s">
        <v>5962</v>
      </c>
      <c r="P823" s="9" t="s">
        <v>73</v>
      </c>
      <c r="Q823" s="10">
        <v>53</v>
      </c>
      <c r="R823" s="6">
        <v>3</v>
      </c>
      <c r="S823" s="6" t="s">
        <v>1411</v>
      </c>
      <c r="T823" s="6" t="s">
        <v>100</v>
      </c>
      <c r="U823" s="6" t="s">
        <v>163</v>
      </c>
      <c r="V823" s="6" t="s">
        <v>336</v>
      </c>
      <c r="W823" s="6" t="s">
        <v>68</v>
      </c>
      <c r="X823" s="6">
        <v>2017</v>
      </c>
      <c r="Y823" s="6">
        <v>291344</v>
      </c>
      <c r="Z823" s="6" t="s">
        <v>254</v>
      </c>
      <c r="AA823" s="6">
        <v>208855</v>
      </c>
      <c r="AB823" s="6">
        <v>82489</v>
      </c>
      <c r="AC823" s="6" t="s">
        <v>69</v>
      </c>
      <c r="AD823" s="6" t="s">
        <v>5963</v>
      </c>
      <c r="AE823" s="6">
        <v>291344</v>
      </c>
      <c r="AF823" s="6" t="s">
        <v>193</v>
      </c>
      <c r="AG823" s="6">
        <v>29664612</v>
      </c>
      <c r="AH823" s="6">
        <v>2018</v>
      </c>
      <c r="AI823" s="6">
        <v>0</v>
      </c>
      <c r="AJ823" s="6" t="s">
        <v>5964</v>
      </c>
      <c r="AK823" s="6" t="s">
        <v>2590</v>
      </c>
      <c r="AL823" s="9" t="s">
        <v>62</v>
      </c>
      <c r="AM823" s="10">
        <v>91</v>
      </c>
      <c r="AN823" s="6" t="s">
        <v>5965</v>
      </c>
      <c r="AO823" s="9" t="s">
        <v>73</v>
      </c>
      <c r="AP823" s="10">
        <v>53</v>
      </c>
      <c r="AQ823" s="6" t="str">
        <f t="shared" si="25"/>
        <v>mf</v>
      </c>
    </row>
    <row r="824" spans="1:53" ht="15.75" customHeight="1">
      <c r="A824" s="6">
        <f t="shared" ca="1" si="24"/>
        <v>0.13231557502170577</v>
      </c>
      <c r="B824" s="6" t="s">
        <v>327</v>
      </c>
      <c r="C824" s="6">
        <v>9939075</v>
      </c>
      <c r="D824" s="7">
        <v>43663</v>
      </c>
      <c r="E824" s="6" t="s">
        <v>110</v>
      </c>
      <c r="F824" s="6" t="s">
        <v>5966</v>
      </c>
      <c r="G824" s="6">
        <v>7</v>
      </c>
      <c r="H824" s="6" t="s">
        <v>58</v>
      </c>
      <c r="I824" s="6" t="s">
        <v>330</v>
      </c>
      <c r="J824" s="6">
        <v>20407</v>
      </c>
      <c r="K824" s="6">
        <v>5</v>
      </c>
      <c r="L824" s="7">
        <v>43662</v>
      </c>
      <c r="M824" s="7">
        <v>44347</v>
      </c>
      <c r="N824" s="6" t="s">
        <v>306</v>
      </c>
      <c r="O824" s="8" t="s">
        <v>5968</v>
      </c>
      <c r="P824" s="9" t="s">
        <v>62</v>
      </c>
      <c r="Q824" s="10">
        <v>98</v>
      </c>
      <c r="R824" s="6">
        <v>5</v>
      </c>
      <c r="S824" s="6" t="s">
        <v>82</v>
      </c>
      <c r="T824" s="6" t="s">
        <v>83</v>
      </c>
      <c r="U824" s="6" t="s">
        <v>84</v>
      </c>
      <c r="V824" s="6" t="s">
        <v>85</v>
      </c>
      <c r="W824" s="6" t="s">
        <v>68</v>
      </c>
      <c r="X824" s="6">
        <v>2018</v>
      </c>
      <c r="Y824" s="6">
        <v>327251</v>
      </c>
      <c r="Z824" s="6" t="s">
        <v>327</v>
      </c>
      <c r="AA824" s="6">
        <v>231214</v>
      </c>
      <c r="AB824" s="6">
        <v>96037</v>
      </c>
      <c r="AC824" s="6" t="s">
        <v>69</v>
      </c>
      <c r="AD824" s="6" t="s">
        <v>5970</v>
      </c>
      <c r="AE824" s="6">
        <v>327251</v>
      </c>
      <c r="AF824" s="6" t="s">
        <v>165</v>
      </c>
      <c r="AG824" s="6">
        <v>36165907</v>
      </c>
      <c r="AH824" s="6">
        <v>2023</v>
      </c>
      <c r="AI824" s="6">
        <v>1</v>
      </c>
      <c r="AJ824" s="6" t="s">
        <v>5971</v>
      </c>
      <c r="AK824" s="6" t="s">
        <v>5972</v>
      </c>
      <c r="AL824" s="9" t="s">
        <v>73</v>
      </c>
      <c r="AM824" s="10">
        <v>83</v>
      </c>
      <c r="AN824" s="6" t="s">
        <v>5973</v>
      </c>
      <c r="AO824" s="9" t="s">
        <v>73</v>
      </c>
      <c r="AP824" s="10">
        <v>96</v>
      </c>
      <c r="AQ824" s="6" t="str">
        <f t="shared" si="25"/>
        <v>ff</v>
      </c>
      <c r="AR824" s="6">
        <v>0</v>
      </c>
      <c r="AS824" s="6">
        <v>0</v>
      </c>
      <c r="AT824" s="6">
        <v>1</v>
      </c>
      <c r="AU824" s="6">
        <v>1</v>
      </c>
      <c r="AV824" s="6">
        <v>0</v>
      </c>
      <c r="AW824" s="6">
        <v>0</v>
      </c>
      <c r="AX824" s="6">
        <v>0</v>
      </c>
      <c r="AY824" s="6">
        <v>0</v>
      </c>
      <c r="AZ824" s="6" t="s">
        <v>107</v>
      </c>
      <c r="BA824" s="6" t="s">
        <v>5974</v>
      </c>
    </row>
    <row r="825" spans="1:53" ht="15.75" customHeight="1">
      <c r="A825" s="6">
        <f t="shared" ca="1" si="24"/>
        <v>0.99810210234364161</v>
      </c>
      <c r="B825" s="6" t="s">
        <v>127</v>
      </c>
      <c r="C825" s="6">
        <v>9225225</v>
      </c>
      <c r="D825" s="7">
        <v>42774</v>
      </c>
      <c r="E825" s="6" t="s">
        <v>2713</v>
      </c>
      <c r="F825" s="6" t="s">
        <v>5975</v>
      </c>
      <c r="G825" s="6">
        <v>5</v>
      </c>
      <c r="H825" s="6" t="s">
        <v>58</v>
      </c>
      <c r="I825" s="6" t="s">
        <v>130</v>
      </c>
      <c r="J825" s="6">
        <v>106842</v>
      </c>
      <c r="K825" s="6">
        <v>3</v>
      </c>
      <c r="L825" s="7">
        <v>42095</v>
      </c>
      <c r="M825" s="7">
        <v>43524</v>
      </c>
      <c r="N825" s="6" t="s">
        <v>2715</v>
      </c>
      <c r="O825" s="8" t="s">
        <v>5977</v>
      </c>
      <c r="P825" s="9" t="s">
        <v>73</v>
      </c>
      <c r="Q825" s="10">
        <v>94</v>
      </c>
      <c r="R825" s="6">
        <v>10</v>
      </c>
      <c r="S825" s="6" t="s">
        <v>5978</v>
      </c>
      <c r="T825" s="6" t="s">
        <v>217</v>
      </c>
      <c r="U825" s="6" t="s">
        <v>120</v>
      </c>
      <c r="V825" s="6" t="s">
        <v>260</v>
      </c>
      <c r="W825" s="6" t="s">
        <v>68</v>
      </c>
      <c r="X825" s="6">
        <v>2017</v>
      </c>
      <c r="Y825" s="6">
        <v>454356</v>
      </c>
      <c r="Z825" s="6" t="s">
        <v>127</v>
      </c>
      <c r="AA825" s="6">
        <v>264111</v>
      </c>
      <c r="AB825" s="6">
        <v>190245</v>
      </c>
      <c r="AC825" s="6" t="s">
        <v>69</v>
      </c>
      <c r="AD825" s="6" t="s">
        <v>5979</v>
      </c>
      <c r="AE825" s="6">
        <v>454356</v>
      </c>
      <c r="AF825" s="6" t="s">
        <v>193</v>
      </c>
      <c r="AG825" s="6">
        <v>38181730</v>
      </c>
      <c r="AH825" s="6">
        <v>2024</v>
      </c>
      <c r="AI825" s="6">
        <v>1</v>
      </c>
      <c r="AJ825" s="6" t="s">
        <v>5980</v>
      </c>
      <c r="AK825" s="6" t="s">
        <v>5981</v>
      </c>
      <c r="AL825" s="9" t="s">
        <v>62</v>
      </c>
      <c r="AM825" s="10">
        <v>59</v>
      </c>
      <c r="AN825" s="6" t="s">
        <v>5982</v>
      </c>
      <c r="AO825" s="9" t="s">
        <v>73</v>
      </c>
      <c r="AP825" s="10">
        <v>94</v>
      </c>
      <c r="AQ825" s="6" t="str">
        <f t="shared" si="25"/>
        <v>mf</v>
      </c>
      <c r="AR825" s="6">
        <v>0</v>
      </c>
      <c r="AS825" s="6">
        <v>0</v>
      </c>
      <c r="AT825" s="6">
        <v>1</v>
      </c>
      <c r="AU825" s="6">
        <v>1</v>
      </c>
      <c r="AV825" s="6">
        <v>1</v>
      </c>
      <c r="AW825" s="6">
        <v>0</v>
      </c>
      <c r="AX825" s="6">
        <v>0</v>
      </c>
      <c r="AY825" s="6">
        <v>0</v>
      </c>
      <c r="AZ825" s="6" t="s">
        <v>107</v>
      </c>
      <c r="BA825" s="6" t="s">
        <v>5983</v>
      </c>
    </row>
    <row r="826" spans="1:53" ht="15.75" customHeight="1">
      <c r="A826" s="6">
        <f t="shared" ca="1" si="24"/>
        <v>0.44447660564988201</v>
      </c>
      <c r="B826" s="6" t="s">
        <v>55</v>
      </c>
      <c r="C826" s="6">
        <v>9271245</v>
      </c>
      <c r="D826" s="7">
        <v>42851</v>
      </c>
      <c r="E826" s="6" t="s">
        <v>76</v>
      </c>
      <c r="F826" s="6" t="s">
        <v>5984</v>
      </c>
      <c r="G826" s="6">
        <v>5</v>
      </c>
      <c r="H826" s="6" t="s">
        <v>58</v>
      </c>
      <c r="I826" s="6" t="s">
        <v>59</v>
      </c>
      <c r="J826" s="6">
        <v>83543</v>
      </c>
      <c r="K826" s="6">
        <v>5</v>
      </c>
      <c r="L826" s="7">
        <v>41395</v>
      </c>
      <c r="M826" s="7">
        <v>43220</v>
      </c>
      <c r="N826" s="6" t="s">
        <v>845</v>
      </c>
      <c r="O826" s="8" t="s">
        <v>5986</v>
      </c>
      <c r="P826" s="9" t="s">
        <v>73</v>
      </c>
      <c r="Q826" s="10">
        <v>62</v>
      </c>
      <c r="R826" s="6">
        <v>1</v>
      </c>
      <c r="S826" s="6" t="s">
        <v>247</v>
      </c>
      <c r="T826" s="6" t="s">
        <v>248</v>
      </c>
      <c r="U826" s="6" t="s">
        <v>249</v>
      </c>
      <c r="V826" s="6" t="s">
        <v>67</v>
      </c>
      <c r="W826" s="6" t="s">
        <v>68</v>
      </c>
      <c r="X826" s="6">
        <v>2017</v>
      </c>
      <c r="Y826" s="6">
        <v>330313</v>
      </c>
      <c r="Z826" s="6" t="s">
        <v>55</v>
      </c>
      <c r="AA826" s="6">
        <v>218750</v>
      </c>
      <c r="AB826" s="6">
        <v>111563</v>
      </c>
      <c r="AC826" s="6" t="s">
        <v>69</v>
      </c>
      <c r="AD826" s="6" t="s">
        <v>5987</v>
      </c>
      <c r="AE826" s="6">
        <v>330313</v>
      </c>
      <c r="AF826" s="6" t="s">
        <v>165</v>
      </c>
      <c r="AG826" s="6">
        <v>31072410</v>
      </c>
      <c r="AH826" s="6">
        <v>2019</v>
      </c>
      <c r="AI826" s="6">
        <v>1</v>
      </c>
      <c r="AJ826" s="6" t="s">
        <v>5988</v>
      </c>
      <c r="AK826" s="6" t="s">
        <v>5989</v>
      </c>
      <c r="AL826" s="9" t="s">
        <v>73</v>
      </c>
      <c r="AM826" s="10">
        <v>97</v>
      </c>
      <c r="AN826" s="6" t="s">
        <v>5990</v>
      </c>
      <c r="AO826" s="9" t="s">
        <v>73</v>
      </c>
      <c r="AP826" s="10">
        <v>62</v>
      </c>
      <c r="AQ826" s="6" t="str">
        <f t="shared" si="25"/>
        <v>ff</v>
      </c>
      <c r="AR826" s="6">
        <v>0</v>
      </c>
      <c r="AS826" s="6">
        <v>0</v>
      </c>
      <c r="AT826" s="6">
        <v>1</v>
      </c>
      <c r="AU826" s="6">
        <v>0</v>
      </c>
      <c r="AV826" s="6">
        <v>0</v>
      </c>
      <c r="AW826" s="6">
        <v>0</v>
      </c>
      <c r="AX826" s="6">
        <v>0</v>
      </c>
      <c r="AY826" s="6">
        <v>0</v>
      </c>
      <c r="AZ826" s="6" t="s">
        <v>301</v>
      </c>
      <c r="BA826" s="6" t="s">
        <v>5991</v>
      </c>
    </row>
    <row r="827" spans="1:53" ht="15.75" customHeight="1">
      <c r="A827" s="6">
        <f t="shared" ca="1" si="24"/>
        <v>0.88069942539982471</v>
      </c>
      <c r="B827" s="6" t="s">
        <v>303</v>
      </c>
      <c r="C827" s="6">
        <v>9458186</v>
      </c>
      <c r="D827" s="7">
        <v>43175</v>
      </c>
      <c r="E827" s="6" t="s">
        <v>76</v>
      </c>
      <c r="F827" s="6" t="s">
        <v>5992</v>
      </c>
      <c r="G827" s="6">
        <v>5</v>
      </c>
      <c r="H827" s="6" t="s">
        <v>58</v>
      </c>
      <c r="I827" s="6" t="s">
        <v>305</v>
      </c>
      <c r="J827" s="6">
        <v>100422</v>
      </c>
      <c r="K827" s="6">
        <v>5</v>
      </c>
      <c r="L827" s="7">
        <v>41744</v>
      </c>
      <c r="M827" s="7">
        <v>43555</v>
      </c>
      <c r="N827" s="6" t="s">
        <v>1111</v>
      </c>
      <c r="O827" s="8" t="s">
        <v>5994</v>
      </c>
      <c r="P827" s="9" t="s">
        <v>73</v>
      </c>
      <c r="Q827" s="10">
        <v>99</v>
      </c>
      <c r="R827" s="6">
        <v>7</v>
      </c>
      <c r="S827" s="6" t="s">
        <v>4303</v>
      </c>
      <c r="T827" s="6" t="s">
        <v>472</v>
      </c>
      <c r="U827" s="6" t="s">
        <v>311</v>
      </c>
      <c r="V827" s="6" t="s">
        <v>67</v>
      </c>
      <c r="W827" s="6" t="s">
        <v>68</v>
      </c>
      <c r="X827" s="6">
        <v>2018</v>
      </c>
      <c r="Y827" s="6">
        <v>364233</v>
      </c>
      <c r="Z827" s="6" t="s">
        <v>303</v>
      </c>
      <c r="AA827" s="6">
        <v>222500</v>
      </c>
      <c r="AB827" s="6">
        <v>141733</v>
      </c>
      <c r="AC827" s="6" t="s">
        <v>69</v>
      </c>
      <c r="AD827" s="6" t="s">
        <v>5995</v>
      </c>
      <c r="AE827" s="6">
        <v>364233</v>
      </c>
      <c r="AF827" s="6" t="s">
        <v>165</v>
      </c>
      <c r="AG827" s="6">
        <v>36731652</v>
      </c>
      <c r="AH827" s="6">
        <v>2023</v>
      </c>
      <c r="AI827" s="6">
        <v>1</v>
      </c>
      <c r="AJ827" s="6" t="s">
        <v>5996</v>
      </c>
      <c r="AK827" s="6" t="s">
        <v>3866</v>
      </c>
      <c r="AL827" s="9" t="s">
        <v>62</v>
      </c>
      <c r="AM827" s="10">
        <v>98</v>
      </c>
      <c r="AN827" s="6" t="s">
        <v>5997</v>
      </c>
      <c r="AO827" s="9" t="s">
        <v>73</v>
      </c>
      <c r="AP827" s="10">
        <v>99</v>
      </c>
      <c r="AQ827" s="6" t="str">
        <f t="shared" si="25"/>
        <v>mf</v>
      </c>
      <c r="AR827" s="6">
        <v>1</v>
      </c>
      <c r="AS827" s="6">
        <v>0</v>
      </c>
      <c r="AT827" s="6">
        <v>0</v>
      </c>
      <c r="AU827" s="6">
        <v>0</v>
      </c>
      <c r="AV827" s="6">
        <v>0</v>
      </c>
      <c r="AW827" s="6">
        <v>0</v>
      </c>
      <c r="AX827" s="6">
        <v>0</v>
      </c>
      <c r="AY827" s="6">
        <v>0</v>
      </c>
      <c r="AZ827" s="6" t="s">
        <v>197</v>
      </c>
      <c r="BA827" s="6" t="s">
        <v>5998</v>
      </c>
    </row>
    <row r="828" spans="1:53" ht="15.75" customHeight="1">
      <c r="A828" s="6">
        <f t="shared" ca="1" si="24"/>
        <v>0.68382135526883736</v>
      </c>
      <c r="B828" s="6" t="s">
        <v>3057</v>
      </c>
      <c r="C828" s="6">
        <v>9533469</v>
      </c>
      <c r="D828" s="7">
        <v>43313</v>
      </c>
      <c r="E828" s="6" t="s">
        <v>3058</v>
      </c>
      <c r="F828" s="6" t="s">
        <v>5999</v>
      </c>
      <c r="G828" s="6">
        <v>5</v>
      </c>
      <c r="H828" s="6" t="s">
        <v>58</v>
      </c>
      <c r="I828" s="6" t="s">
        <v>3060</v>
      </c>
      <c r="J828" s="6">
        <v>8099</v>
      </c>
      <c r="K828" s="6">
        <v>5</v>
      </c>
      <c r="L828" s="7">
        <v>41852</v>
      </c>
      <c r="M828" s="7">
        <v>43677</v>
      </c>
      <c r="N828" s="6" t="s">
        <v>3061</v>
      </c>
      <c r="O828" s="8" t="s">
        <v>6000</v>
      </c>
      <c r="P828" s="9" t="s">
        <v>73</v>
      </c>
      <c r="Q828" s="10">
        <v>81</v>
      </c>
      <c r="R828" s="6">
        <v>3</v>
      </c>
      <c r="S828" s="6" t="s">
        <v>368</v>
      </c>
      <c r="T828" s="6" t="s">
        <v>369</v>
      </c>
      <c r="U828" s="6" t="s">
        <v>370</v>
      </c>
      <c r="V828" s="6" t="s">
        <v>67</v>
      </c>
      <c r="W828" s="6" t="s">
        <v>68</v>
      </c>
      <c r="X828" s="6">
        <v>2018</v>
      </c>
      <c r="Y828" s="6">
        <v>422638</v>
      </c>
      <c r="Z828" s="6" t="s">
        <v>1683</v>
      </c>
      <c r="AA828" s="6">
        <v>70000</v>
      </c>
      <c r="AB828" s="6">
        <v>20000</v>
      </c>
      <c r="AC828" s="6" t="s">
        <v>69</v>
      </c>
      <c r="AD828" s="6" t="s">
        <v>6001</v>
      </c>
      <c r="AE828" s="6">
        <v>90000</v>
      </c>
      <c r="AF828" s="6" t="s">
        <v>193</v>
      </c>
      <c r="AG828" s="6">
        <v>38398590</v>
      </c>
      <c r="AH828" s="6">
        <v>2024</v>
      </c>
      <c r="AI828" s="6">
        <v>0</v>
      </c>
      <c r="AJ828" s="6" t="s">
        <v>6002</v>
      </c>
      <c r="AK828" s="6" t="s">
        <v>6003</v>
      </c>
      <c r="AL828" s="9" t="s">
        <v>62</v>
      </c>
      <c r="AM828" s="10">
        <v>99</v>
      </c>
      <c r="AN828" s="6" t="s">
        <v>6004</v>
      </c>
      <c r="AO828" s="9" t="s">
        <v>73</v>
      </c>
      <c r="AP828" s="10">
        <v>98</v>
      </c>
      <c r="AQ828" s="6" t="str">
        <f t="shared" si="25"/>
        <v>mf</v>
      </c>
    </row>
    <row r="829" spans="1:53" ht="15.75" customHeight="1">
      <c r="A829" s="6">
        <f t="shared" ca="1" si="24"/>
        <v>0.77839865446738965</v>
      </c>
      <c r="B829" s="6" t="s">
        <v>687</v>
      </c>
      <c r="C829" s="6">
        <v>9273504</v>
      </c>
      <c r="D829" s="7">
        <v>42899</v>
      </c>
      <c r="E829" s="6" t="s">
        <v>76</v>
      </c>
      <c r="F829" s="6" t="s">
        <v>6005</v>
      </c>
      <c r="G829" s="6">
        <v>5</v>
      </c>
      <c r="H829" s="6" t="s">
        <v>58</v>
      </c>
      <c r="I829" s="6" t="s">
        <v>689</v>
      </c>
      <c r="J829" s="6">
        <v>13329</v>
      </c>
      <c r="K829" s="6">
        <v>5</v>
      </c>
      <c r="L829" s="7">
        <v>41456</v>
      </c>
      <c r="M829" s="7">
        <v>43646</v>
      </c>
      <c r="N829" s="6" t="s">
        <v>4569</v>
      </c>
      <c r="O829" s="8" t="s">
        <v>6007</v>
      </c>
      <c r="P829" s="9" t="s">
        <v>62</v>
      </c>
      <c r="Q829" s="10">
        <v>100</v>
      </c>
      <c r="R829" s="6">
        <v>5</v>
      </c>
      <c r="S829" s="6" t="s">
        <v>1229</v>
      </c>
      <c r="T829" s="6" t="s">
        <v>595</v>
      </c>
      <c r="U829" s="6" t="s">
        <v>311</v>
      </c>
      <c r="V829" s="6" t="s">
        <v>85</v>
      </c>
      <c r="W829" s="6" t="s">
        <v>68</v>
      </c>
      <c r="X829" s="6">
        <v>2017</v>
      </c>
      <c r="Y829" s="6">
        <v>359125</v>
      </c>
      <c r="Z829" s="6" t="s">
        <v>687</v>
      </c>
      <c r="AA829" s="6">
        <v>212500</v>
      </c>
      <c r="AB829" s="6">
        <v>146625</v>
      </c>
      <c r="AC829" s="6" t="s">
        <v>69</v>
      </c>
      <c r="AD829" s="6" t="s">
        <v>6008</v>
      </c>
      <c r="AE829" s="6">
        <v>359125</v>
      </c>
      <c r="AF829" s="6" t="s">
        <v>165</v>
      </c>
      <c r="AG829" s="6">
        <v>32150529</v>
      </c>
      <c r="AH829" s="6">
        <v>2020</v>
      </c>
      <c r="AI829" s="6">
        <v>1</v>
      </c>
      <c r="AJ829" s="6" t="s">
        <v>526</v>
      </c>
      <c r="AK829" s="6" t="s">
        <v>6009</v>
      </c>
      <c r="AL829" s="9" t="s">
        <v>73</v>
      </c>
      <c r="AM829" s="10">
        <v>98</v>
      </c>
      <c r="AN829" s="6" t="s">
        <v>6010</v>
      </c>
      <c r="AO829" s="9" t="s">
        <v>62</v>
      </c>
      <c r="AP829" s="10">
        <v>100</v>
      </c>
      <c r="AQ829" s="6" t="str">
        <f t="shared" si="25"/>
        <v>fm</v>
      </c>
      <c r="AR829" s="6">
        <v>1</v>
      </c>
      <c r="AS829" s="6">
        <v>0</v>
      </c>
      <c r="AT829" s="6">
        <v>0</v>
      </c>
      <c r="AU829" s="6">
        <v>0</v>
      </c>
      <c r="AV829" s="6">
        <v>0</v>
      </c>
      <c r="AW829" s="6">
        <v>0</v>
      </c>
      <c r="AX829" s="6">
        <v>0</v>
      </c>
      <c r="AY829" s="6">
        <v>0</v>
      </c>
      <c r="AZ829" s="6" t="s">
        <v>1627</v>
      </c>
      <c r="BA829" s="6" t="s">
        <v>6011</v>
      </c>
    </row>
    <row r="830" spans="1:53" ht="15.75" customHeight="1">
      <c r="A830" s="6">
        <f t="shared" ca="1" si="24"/>
        <v>0.14477403075054784</v>
      </c>
      <c r="B830" s="6" t="s">
        <v>199</v>
      </c>
      <c r="C830" s="6">
        <v>9197634</v>
      </c>
      <c r="D830" s="7">
        <v>42759</v>
      </c>
      <c r="E830" s="6" t="s">
        <v>76</v>
      </c>
      <c r="F830" s="6" t="s">
        <v>6012</v>
      </c>
      <c r="G830" s="6">
        <v>5</v>
      </c>
      <c r="H830" s="6" t="s">
        <v>58</v>
      </c>
      <c r="I830" s="6" t="s">
        <v>149</v>
      </c>
      <c r="J830" s="6">
        <v>174470</v>
      </c>
      <c r="K830" s="6">
        <v>26</v>
      </c>
      <c r="L830" s="7">
        <v>33420</v>
      </c>
      <c r="M830" s="7">
        <v>43131</v>
      </c>
      <c r="N830" s="6" t="s">
        <v>2164</v>
      </c>
      <c r="O830" s="8" t="s">
        <v>319</v>
      </c>
      <c r="P830" s="9" t="s">
        <v>62</v>
      </c>
      <c r="Q830" s="10">
        <v>99</v>
      </c>
      <c r="R830" s="6">
        <v>7</v>
      </c>
      <c r="S830" s="6" t="s">
        <v>259</v>
      </c>
      <c r="T830" s="6" t="s">
        <v>190</v>
      </c>
      <c r="U830" s="6" t="s">
        <v>191</v>
      </c>
      <c r="V830" s="6" t="s">
        <v>260</v>
      </c>
      <c r="W830" s="6" t="s">
        <v>68</v>
      </c>
      <c r="X830" s="6">
        <v>2017</v>
      </c>
      <c r="Y830" s="6">
        <v>568459</v>
      </c>
      <c r="Z830" s="6" t="s">
        <v>199</v>
      </c>
      <c r="AA830" s="6">
        <v>322988</v>
      </c>
      <c r="AB830" s="6">
        <v>245471</v>
      </c>
      <c r="AC830" s="6" t="s">
        <v>69</v>
      </c>
      <c r="AD830" s="6" t="s">
        <v>6014</v>
      </c>
      <c r="AE830" s="6">
        <v>568459</v>
      </c>
      <c r="AF830" s="6" t="s">
        <v>165</v>
      </c>
      <c r="AG830" s="6">
        <v>28499126</v>
      </c>
      <c r="AH830" s="6">
        <v>2017</v>
      </c>
      <c r="AI830" s="6">
        <v>1</v>
      </c>
      <c r="AJ830" s="6" t="s">
        <v>6015</v>
      </c>
      <c r="AK830" s="6" t="s">
        <v>6016</v>
      </c>
      <c r="AL830" s="9" t="s">
        <v>62</v>
      </c>
      <c r="AM830" s="10">
        <v>52</v>
      </c>
      <c r="AN830" s="6" t="s">
        <v>6017</v>
      </c>
      <c r="AO830" s="9" t="s">
        <v>73</v>
      </c>
      <c r="AP830" s="10">
        <v>99</v>
      </c>
      <c r="AQ830" s="6" t="str">
        <f t="shared" si="25"/>
        <v>mf</v>
      </c>
      <c r="AR830" s="6">
        <v>0</v>
      </c>
      <c r="AS830" s="6">
        <v>1</v>
      </c>
      <c r="AT830" s="6">
        <v>0</v>
      </c>
      <c r="AU830" s="6">
        <v>0</v>
      </c>
      <c r="AV830" s="6">
        <v>0</v>
      </c>
      <c r="AW830" s="6">
        <v>0</v>
      </c>
      <c r="AX830" s="6">
        <v>1</v>
      </c>
      <c r="AY830" s="6">
        <v>0</v>
      </c>
      <c r="AZ830" s="6" t="s">
        <v>90</v>
      </c>
      <c r="BA830" s="6" t="s">
        <v>6018</v>
      </c>
    </row>
    <row r="831" spans="1:53" ht="15.75" customHeight="1">
      <c r="A831" s="6">
        <f t="shared" ca="1" si="24"/>
        <v>0.84071446129037009</v>
      </c>
      <c r="B831" s="6" t="s">
        <v>199</v>
      </c>
      <c r="C831" s="6">
        <v>9288153</v>
      </c>
      <c r="D831" s="7">
        <v>42907</v>
      </c>
      <c r="E831" s="6" t="s">
        <v>76</v>
      </c>
      <c r="F831" s="6" t="s">
        <v>6019</v>
      </c>
      <c r="G831" s="6">
        <v>5</v>
      </c>
      <c r="H831" s="6" t="s">
        <v>58</v>
      </c>
      <c r="I831" s="6" t="s">
        <v>149</v>
      </c>
      <c r="J831" s="6">
        <v>166907</v>
      </c>
      <c r="K831" s="6">
        <v>5</v>
      </c>
      <c r="L831" s="7">
        <v>41456</v>
      </c>
      <c r="M831" s="7">
        <v>43646</v>
      </c>
      <c r="N831" s="6" t="s">
        <v>987</v>
      </c>
      <c r="O831" s="8" t="s">
        <v>6021</v>
      </c>
      <c r="P831" s="9" t="s">
        <v>62</v>
      </c>
      <c r="Q831" s="10">
        <v>100</v>
      </c>
      <c r="R831" s="6">
        <v>13</v>
      </c>
      <c r="S831" s="6" t="s">
        <v>1401</v>
      </c>
      <c r="T831" s="6" t="s">
        <v>1402</v>
      </c>
      <c r="U831" s="6" t="s">
        <v>585</v>
      </c>
      <c r="V831" s="6" t="s">
        <v>67</v>
      </c>
      <c r="W831" s="6" t="s">
        <v>68</v>
      </c>
      <c r="X831" s="6">
        <v>2017</v>
      </c>
      <c r="Y831" s="6">
        <v>301907</v>
      </c>
      <c r="Z831" s="6" t="s">
        <v>199</v>
      </c>
      <c r="AA831" s="6">
        <v>207500</v>
      </c>
      <c r="AB831" s="6">
        <v>94407</v>
      </c>
      <c r="AC831" s="6" t="s">
        <v>69</v>
      </c>
      <c r="AD831" s="6" t="s">
        <v>6022</v>
      </c>
      <c r="AE831" s="6">
        <v>301907</v>
      </c>
      <c r="AF831" s="6" t="s">
        <v>165</v>
      </c>
      <c r="AG831" s="6">
        <v>33854102</v>
      </c>
      <c r="AH831" s="6">
        <v>2021</v>
      </c>
      <c r="AI831" s="6">
        <v>1</v>
      </c>
      <c r="AJ831" s="6" t="s">
        <v>2032</v>
      </c>
      <c r="AK831" s="6" t="s">
        <v>6023</v>
      </c>
      <c r="AL831" s="9" t="s">
        <v>73</v>
      </c>
      <c r="AM831" s="10">
        <v>97</v>
      </c>
      <c r="AN831" s="6" t="s">
        <v>1405</v>
      </c>
      <c r="AO831" s="9" t="s">
        <v>62</v>
      </c>
      <c r="AP831" s="10">
        <v>100</v>
      </c>
      <c r="AQ831" s="6" t="str">
        <f t="shared" si="25"/>
        <v>fm</v>
      </c>
      <c r="AR831" s="6">
        <v>1</v>
      </c>
      <c r="AS831" s="6">
        <v>0</v>
      </c>
      <c r="AT831" s="6">
        <v>0</v>
      </c>
      <c r="AU831" s="6">
        <v>0</v>
      </c>
      <c r="AV831" s="6">
        <v>0</v>
      </c>
      <c r="AW831" s="6">
        <v>0</v>
      </c>
      <c r="AX831" s="6">
        <v>0</v>
      </c>
      <c r="AY831" s="6">
        <v>0</v>
      </c>
      <c r="AZ831" s="6" t="s">
        <v>197</v>
      </c>
      <c r="BA831" s="6" t="s">
        <v>6024</v>
      </c>
    </row>
    <row r="832" spans="1:53" ht="15.75" customHeight="1">
      <c r="A832" s="6">
        <f t="shared" ca="1" si="24"/>
        <v>0.68103716968108963</v>
      </c>
      <c r="B832" s="6" t="s">
        <v>254</v>
      </c>
      <c r="C832" s="6">
        <v>9276694</v>
      </c>
      <c r="D832" s="7">
        <v>42893</v>
      </c>
      <c r="E832" s="6" t="s">
        <v>76</v>
      </c>
      <c r="F832" s="6" t="s">
        <v>6025</v>
      </c>
      <c r="G832" s="6">
        <v>5</v>
      </c>
      <c r="H832" s="6" t="s">
        <v>58</v>
      </c>
      <c r="I832" s="6" t="s">
        <v>256</v>
      </c>
      <c r="J832" s="6">
        <v>84953</v>
      </c>
      <c r="K832" s="6">
        <v>9</v>
      </c>
      <c r="L832" s="7">
        <v>39692</v>
      </c>
      <c r="M832" s="7">
        <v>43616</v>
      </c>
      <c r="N832" s="6" t="s">
        <v>2364</v>
      </c>
      <c r="O832" s="8" t="s">
        <v>98</v>
      </c>
      <c r="P832" s="9" t="s">
        <v>62</v>
      </c>
      <c r="Q832" s="10">
        <v>99</v>
      </c>
      <c r="R832" s="6">
        <v>7</v>
      </c>
      <c r="S832" s="6" t="s">
        <v>3830</v>
      </c>
      <c r="T832" s="6" t="s">
        <v>3831</v>
      </c>
      <c r="U832" s="6" t="s">
        <v>335</v>
      </c>
      <c r="V832" s="6" t="s">
        <v>85</v>
      </c>
      <c r="W832" s="6" t="s">
        <v>68</v>
      </c>
      <c r="X832" s="6">
        <v>2017</v>
      </c>
      <c r="Y832" s="6">
        <v>301026</v>
      </c>
      <c r="Z832" s="6" t="s">
        <v>254</v>
      </c>
      <c r="AA832" s="6">
        <v>200000</v>
      </c>
      <c r="AB832" s="6">
        <v>101026</v>
      </c>
      <c r="AC832" s="6" t="s">
        <v>69</v>
      </c>
      <c r="AD832" s="6" t="s">
        <v>6026</v>
      </c>
      <c r="AE832" s="6">
        <v>301026</v>
      </c>
      <c r="AF832" s="6" t="s">
        <v>193</v>
      </c>
      <c r="AG832" s="6">
        <v>31693199</v>
      </c>
      <c r="AH832" s="6">
        <v>2021</v>
      </c>
      <c r="AI832" s="6">
        <v>0</v>
      </c>
      <c r="AJ832" s="6" t="s">
        <v>6027</v>
      </c>
      <c r="AK832" s="6" t="s">
        <v>6028</v>
      </c>
      <c r="AL832" s="9" t="s">
        <v>62</v>
      </c>
      <c r="AM832" s="10">
        <v>72</v>
      </c>
      <c r="AN832" s="6" t="s">
        <v>361</v>
      </c>
      <c r="AO832" s="9" t="s">
        <v>62</v>
      </c>
      <c r="AP832" s="10">
        <v>99</v>
      </c>
      <c r="AQ832" s="6" t="str">
        <f t="shared" si="25"/>
        <v>mm</v>
      </c>
    </row>
    <row r="833" spans="1:54" ht="15.75" customHeight="1">
      <c r="A833" s="6">
        <f t="shared" ca="1" si="24"/>
        <v>0.32081945038558113</v>
      </c>
      <c r="B833" s="6" t="s">
        <v>303</v>
      </c>
      <c r="C833" s="6">
        <v>9276661</v>
      </c>
      <c r="D833" s="7">
        <v>42927</v>
      </c>
      <c r="E833" s="6" t="s">
        <v>76</v>
      </c>
      <c r="F833" s="6" t="s">
        <v>6029</v>
      </c>
      <c r="G833" s="6">
        <v>5</v>
      </c>
      <c r="H833" s="6" t="s">
        <v>58</v>
      </c>
      <c r="I833" s="6" t="s">
        <v>305</v>
      </c>
      <c r="J833" s="6">
        <v>99882</v>
      </c>
      <c r="K833" s="6">
        <v>4</v>
      </c>
      <c r="L833" s="7">
        <v>41821</v>
      </c>
      <c r="M833" s="7">
        <v>43343</v>
      </c>
      <c r="N833" s="6" t="s">
        <v>2377</v>
      </c>
      <c r="O833" s="8" t="s">
        <v>6031</v>
      </c>
      <c r="P833" s="9" t="s">
        <v>73</v>
      </c>
      <c r="Q833" s="10">
        <v>96</v>
      </c>
      <c r="R833" s="6">
        <v>12</v>
      </c>
      <c r="S833" s="6" t="s">
        <v>6032</v>
      </c>
      <c r="T833" s="6" t="s">
        <v>6033</v>
      </c>
      <c r="U833" s="6" t="s">
        <v>149</v>
      </c>
      <c r="V833" s="6" t="s">
        <v>260</v>
      </c>
      <c r="W833" s="6" t="s">
        <v>68</v>
      </c>
      <c r="X833" s="6">
        <v>2017</v>
      </c>
      <c r="Y833" s="6">
        <v>630910</v>
      </c>
      <c r="Z833" s="6" t="s">
        <v>303</v>
      </c>
      <c r="AA833" s="6">
        <v>399310</v>
      </c>
      <c r="AB833" s="6">
        <v>231600</v>
      </c>
      <c r="AC833" s="6" t="s">
        <v>69</v>
      </c>
      <c r="AD833" s="6" t="s">
        <v>6034</v>
      </c>
      <c r="AE833" s="6">
        <v>630910</v>
      </c>
      <c r="AF833" s="6" t="s">
        <v>165</v>
      </c>
      <c r="AG833" s="6">
        <v>34313765</v>
      </c>
      <c r="AH833" s="6">
        <v>2021</v>
      </c>
      <c r="AI833" s="6">
        <v>1</v>
      </c>
      <c r="AJ833" s="6" t="s">
        <v>6035</v>
      </c>
      <c r="AK833" s="6" t="s">
        <v>6036</v>
      </c>
      <c r="AL833" s="9" t="s">
        <v>73</v>
      </c>
      <c r="AM833" s="10">
        <v>96</v>
      </c>
      <c r="AN833" s="6" t="s">
        <v>1360</v>
      </c>
      <c r="AO833" s="9" t="s">
        <v>62</v>
      </c>
      <c r="AP833" s="10">
        <v>99</v>
      </c>
      <c r="AQ833" s="6" t="str">
        <f t="shared" si="25"/>
        <v>fm</v>
      </c>
      <c r="AR833" s="6">
        <v>0</v>
      </c>
      <c r="AS833" s="6">
        <v>1</v>
      </c>
      <c r="AT833" s="6">
        <v>0</v>
      </c>
      <c r="AU833" s="6">
        <v>0</v>
      </c>
      <c r="AV833" s="6">
        <v>0</v>
      </c>
      <c r="AW833" s="6">
        <v>0</v>
      </c>
      <c r="AX833" s="6">
        <v>1</v>
      </c>
      <c r="AY833" s="6">
        <v>0</v>
      </c>
      <c r="AZ833" s="6" t="s">
        <v>107</v>
      </c>
      <c r="BA833" s="6" t="s">
        <v>6037</v>
      </c>
    </row>
    <row r="834" spans="1:54" ht="15.75" customHeight="1">
      <c r="A834" s="6">
        <f t="shared" ref="A834:A897" ca="1" si="26">RAND()</f>
        <v>0.60553895182614026</v>
      </c>
      <c r="B834" s="6" t="s">
        <v>92</v>
      </c>
      <c r="C834" s="6">
        <v>9534708</v>
      </c>
      <c r="D834" s="7">
        <v>43301</v>
      </c>
      <c r="E834" s="6" t="s">
        <v>56</v>
      </c>
      <c r="F834" s="6" t="s">
        <v>6038</v>
      </c>
      <c r="G834" s="6">
        <v>5</v>
      </c>
      <c r="H834" s="6" t="s">
        <v>58</v>
      </c>
      <c r="I834" s="6" t="s">
        <v>95</v>
      </c>
      <c r="J834" s="6">
        <v>78545</v>
      </c>
      <c r="K834" s="6">
        <v>5</v>
      </c>
      <c r="L834" s="7">
        <v>41852</v>
      </c>
      <c r="M834" s="7">
        <v>44043</v>
      </c>
      <c r="N834" s="6" t="s">
        <v>6039</v>
      </c>
      <c r="O834" s="8" t="s">
        <v>2302</v>
      </c>
      <c r="P834" s="9" t="s">
        <v>62</v>
      </c>
      <c r="Q834" s="10">
        <v>99</v>
      </c>
      <c r="R834" s="6">
        <v>3</v>
      </c>
      <c r="S834" s="6" t="s">
        <v>553</v>
      </c>
      <c r="T834" s="6" t="s">
        <v>554</v>
      </c>
      <c r="U834" s="6" t="s">
        <v>555</v>
      </c>
      <c r="V834" s="6" t="s">
        <v>85</v>
      </c>
      <c r="W834" s="6" t="s">
        <v>68</v>
      </c>
      <c r="X834" s="6">
        <v>2018</v>
      </c>
      <c r="Y834" s="6">
        <v>319550</v>
      </c>
      <c r="Z834" s="6" t="s">
        <v>92</v>
      </c>
      <c r="AA834" s="6">
        <v>207500</v>
      </c>
      <c r="AB834" s="6">
        <v>112050</v>
      </c>
      <c r="AC834" s="6" t="s">
        <v>69</v>
      </c>
      <c r="AD834" s="6" t="s">
        <v>6041</v>
      </c>
      <c r="AE834" s="6">
        <v>319550</v>
      </c>
      <c r="AF834" s="6" t="s">
        <v>165</v>
      </c>
      <c r="AG834" s="6">
        <v>38332650</v>
      </c>
      <c r="AH834" s="6">
        <v>2024</v>
      </c>
      <c r="AI834" s="6">
        <v>1</v>
      </c>
      <c r="AJ834" s="6" t="s">
        <v>123</v>
      </c>
      <c r="AK834" s="6" t="s">
        <v>6042</v>
      </c>
      <c r="AL834" s="9" t="s">
        <v>116</v>
      </c>
      <c r="AM834" s="9" t="s">
        <v>116</v>
      </c>
      <c r="AN834" s="6" t="s">
        <v>4406</v>
      </c>
      <c r="AO834" s="9" t="s">
        <v>62</v>
      </c>
      <c r="AP834" s="10">
        <v>99</v>
      </c>
      <c r="AQ834" s="6" t="str">
        <f t="shared" ref="AQ834:AQ897" si="27">IF(OR(AL834="unknown", AO834="unknown"), "Missing", LEFT(AL834, 1) &amp; LEFT(AO834, 1))</f>
        <v>Missing</v>
      </c>
      <c r="AR834" s="6">
        <v>0</v>
      </c>
      <c r="AS834" s="6">
        <v>0</v>
      </c>
      <c r="AT834" s="6">
        <v>1</v>
      </c>
      <c r="AU834" s="6">
        <v>1</v>
      </c>
      <c r="AV834" s="6">
        <v>0</v>
      </c>
      <c r="AW834" s="6">
        <v>0</v>
      </c>
      <c r="AX834" s="6">
        <v>0</v>
      </c>
      <c r="AY834" s="6">
        <v>0</v>
      </c>
      <c r="AZ834" s="6" t="s">
        <v>107</v>
      </c>
      <c r="BA834" s="6" t="s">
        <v>6043</v>
      </c>
    </row>
    <row r="835" spans="1:54" ht="15.75" customHeight="1">
      <c r="A835" s="6">
        <f t="shared" ca="1" si="26"/>
        <v>0.53462554358960657</v>
      </c>
      <c r="B835" s="6" t="s">
        <v>303</v>
      </c>
      <c r="C835" s="6">
        <v>9230387</v>
      </c>
      <c r="D835" s="7">
        <v>42790</v>
      </c>
      <c r="E835" s="6" t="s">
        <v>76</v>
      </c>
      <c r="F835" s="6" t="s">
        <v>6044</v>
      </c>
      <c r="G835" s="6">
        <v>5</v>
      </c>
      <c r="H835" s="6" t="s">
        <v>58</v>
      </c>
      <c r="I835" s="6" t="s">
        <v>305</v>
      </c>
      <c r="J835" s="6">
        <v>98075</v>
      </c>
      <c r="K835" s="6">
        <v>5</v>
      </c>
      <c r="L835" s="7">
        <v>41365</v>
      </c>
      <c r="M835" s="7">
        <v>43555</v>
      </c>
      <c r="N835" s="6" t="s">
        <v>4046</v>
      </c>
      <c r="O835" s="8" t="s">
        <v>6046</v>
      </c>
      <c r="P835" s="9" t="s">
        <v>62</v>
      </c>
      <c r="Q835" s="10">
        <v>75</v>
      </c>
      <c r="R835" s="6">
        <v>7</v>
      </c>
      <c r="S835" s="6" t="s">
        <v>1761</v>
      </c>
      <c r="T835" s="6" t="s">
        <v>472</v>
      </c>
      <c r="U835" s="6" t="s">
        <v>311</v>
      </c>
      <c r="V835" s="6" t="s">
        <v>102</v>
      </c>
      <c r="W835" s="6" t="s">
        <v>68</v>
      </c>
      <c r="X835" s="6">
        <v>2017</v>
      </c>
      <c r="Y835" s="6">
        <v>508245</v>
      </c>
      <c r="Z835" s="6" t="s">
        <v>303</v>
      </c>
      <c r="AA835" s="6">
        <v>442418</v>
      </c>
      <c r="AB835" s="6">
        <v>65827</v>
      </c>
      <c r="AC835" s="6" t="s">
        <v>69</v>
      </c>
      <c r="AD835" s="6" t="s">
        <v>6047</v>
      </c>
      <c r="AE835" s="6">
        <v>508245</v>
      </c>
      <c r="AF835" s="6" t="s">
        <v>165</v>
      </c>
      <c r="AG835" s="6">
        <v>36075691</v>
      </c>
      <c r="AH835" s="6">
        <v>2023</v>
      </c>
      <c r="AI835" s="6">
        <v>1</v>
      </c>
      <c r="AJ835" s="6" t="s">
        <v>6048</v>
      </c>
      <c r="AK835" s="6" t="s">
        <v>6049</v>
      </c>
      <c r="AL835" s="9" t="s">
        <v>62</v>
      </c>
      <c r="AM835" s="10">
        <v>93</v>
      </c>
      <c r="AN835" s="6" t="s">
        <v>6050</v>
      </c>
      <c r="AO835" s="9" t="s">
        <v>62</v>
      </c>
      <c r="AP835" s="10">
        <v>75</v>
      </c>
      <c r="AQ835" s="6" t="str">
        <f t="shared" si="27"/>
        <v>mm</v>
      </c>
      <c r="AR835" s="6">
        <v>0</v>
      </c>
      <c r="AS835" s="6">
        <v>0</v>
      </c>
      <c r="AT835" s="6">
        <v>1</v>
      </c>
      <c r="AU835" s="6">
        <v>1</v>
      </c>
      <c r="AV835" s="6">
        <v>1</v>
      </c>
      <c r="AW835" s="6">
        <v>0</v>
      </c>
      <c r="AX835" s="6">
        <v>0</v>
      </c>
      <c r="AY835" s="6">
        <v>0</v>
      </c>
      <c r="AZ835" s="6" t="s">
        <v>107</v>
      </c>
      <c r="BA835" s="6" t="s">
        <v>6051</v>
      </c>
    </row>
    <row r="836" spans="1:54" ht="15.75" customHeight="1">
      <c r="A836" s="6">
        <f t="shared" ca="1" si="26"/>
        <v>0.90352399416987328</v>
      </c>
      <c r="B836" s="6" t="s">
        <v>254</v>
      </c>
      <c r="C836" s="6">
        <v>9492597</v>
      </c>
      <c r="D836" s="7">
        <v>43266</v>
      </c>
      <c r="E836" s="6" t="s">
        <v>6052</v>
      </c>
      <c r="F836" s="6" t="s">
        <v>6053</v>
      </c>
      <c r="G836" s="6">
        <v>5</v>
      </c>
      <c r="H836" s="6" t="s">
        <v>58</v>
      </c>
      <c r="I836" s="6" t="s">
        <v>256</v>
      </c>
      <c r="J836" s="6">
        <v>117617</v>
      </c>
      <c r="K836" s="6">
        <v>4</v>
      </c>
      <c r="L836" s="7">
        <v>42217</v>
      </c>
      <c r="M836" s="7">
        <v>44347</v>
      </c>
      <c r="N836" s="6" t="s">
        <v>2404</v>
      </c>
      <c r="O836" s="8" t="s">
        <v>2760</v>
      </c>
      <c r="P836" s="9" t="s">
        <v>62</v>
      </c>
      <c r="Q836" s="10">
        <v>99</v>
      </c>
      <c r="R836" s="6">
        <v>3</v>
      </c>
      <c r="S836" s="6" t="s">
        <v>2568</v>
      </c>
      <c r="T836" s="6" t="s">
        <v>2569</v>
      </c>
      <c r="U836" s="6" t="s">
        <v>630</v>
      </c>
      <c r="V836" s="6" t="s">
        <v>85</v>
      </c>
      <c r="W836" s="6" t="s">
        <v>68</v>
      </c>
      <c r="X836" s="6">
        <v>2018</v>
      </c>
      <c r="Y836" s="6">
        <v>367879</v>
      </c>
      <c r="Z836" s="6" t="s">
        <v>254</v>
      </c>
      <c r="AA836" s="6">
        <v>275402</v>
      </c>
      <c r="AB836" s="6">
        <v>92477</v>
      </c>
      <c r="AC836" s="6" t="s">
        <v>69</v>
      </c>
      <c r="AD836" s="6" t="s">
        <v>6055</v>
      </c>
      <c r="AE836" s="6">
        <v>367879</v>
      </c>
      <c r="AF836" s="6" t="s">
        <v>165</v>
      </c>
      <c r="AG836" s="6">
        <v>35871637</v>
      </c>
      <c r="AH836" s="6">
        <v>2022</v>
      </c>
      <c r="AI836" s="6">
        <v>1</v>
      </c>
      <c r="AJ836" s="6" t="s">
        <v>6056</v>
      </c>
      <c r="AK836" s="6" t="s">
        <v>386</v>
      </c>
      <c r="AL836" s="9" t="s">
        <v>62</v>
      </c>
      <c r="AM836" s="10">
        <v>99</v>
      </c>
      <c r="AN836" s="6" t="s">
        <v>6057</v>
      </c>
      <c r="AO836" s="9" t="s">
        <v>62</v>
      </c>
      <c r="AP836" s="10">
        <v>99</v>
      </c>
      <c r="AQ836" s="6" t="str">
        <f t="shared" si="27"/>
        <v>mm</v>
      </c>
      <c r="AR836" s="6">
        <v>0</v>
      </c>
      <c r="AS836" s="6">
        <v>0</v>
      </c>
      <c r="AT836" s="6">
        <v>0</v>
      </c>
      <c r="AU836" s="6">
        <v>0</v>
      </c>
      <c r="AV836" s="6">
        <v>0</v>
      </c>
      <c r="AW836" s="6">
        <v>0</v>
      </c>
      <c r="AX836" s="6">
        <v>0</v>
      </c>
      <c r="AY836" s="6">
        <v>1</v>
      </c>
      <c r="AZ836" s="6" t="s">
        <v>197</v>
      </c>
      <c r="BA836" s="6" t="s">
        <v>6058</v>
      </c>
    </row>
    <row r="837" spans="1:54" ht="15.75" customHeight="1">
      <c r="A837" s="6">
        <f t="shared" ca="1" si="26"/>
        <v>0.44461967263212854</v>
      </c>
      <c r="B837" s="6" t="s">
        <v>241</v>
      </c>
      <c r="C837" s="6">
        <v>9477092</v>
      </c>
      <c r="D837" s="7">
        <v>43229</v>
      </c>
      <c r="E837" s="6" t="s">
        <v>328</v>
      </c>
      <c r="F837" s="6" t="s">
        <v>6059</v>
      </c>
      <c r="G837" s="6">
        <v>5</v>
      </c>
      <c r="H837" s="6" t="s">
        <v>58</v>
      </c>
      <c r="I837" s="6" t="s">
        <v>243</v>
      </c>
      <c r="J837" s="6">
        <v>129179</v>
      </c>
      <c r="K837" s="6">
        <v>4</v>
      </c>
      <c r="L837" s="7">
        <v>42248</v>
      </c>
      <c r="M837" s="7">
        <v>44316</v>
      </c>
      <c r="N837" s="6" t="s">
        <v>4403</v>
      </c>
      <c r="O837" s="8" t="s">
        <v>6061</v>
      </c>
      <c r="P837" s="9" t="s">
        <v>62</v>
      </c>
      <c r="Q837" s="10">
        <v>100</v>
      </c>
      <c r="R837" s="6">
        <v>11</v>
      </c>
      <c r="S837" s="6" t="s">
        <v>1292</v>
      </c>
      <c r="T837" s="6" t="s">
        <v>1293</v>
      </c>
      <c r="U837" s="6" t="s">
        <v>555</v>
      </c>
      <c r="V837" s="6" t="s">
        <v>336</v>
      </c>
      <c r="W837" s="6" t="s">
        <v>68</v>
      </c>
      <c r="X837" s="6">
        <v>2018</v>
      </c>
      <c r="Y837" s="6">
        <v>440494</v>
      </c>
      <c r="Z837" s="6" t="s">
        <v>241</v>
      </c>
      <c r="AA837" s="6">
        <v>277914</v>
      </c>
      <c r="AB837" s="6">
        <v>162580</v>
      </c>
      <c r="AC837" s="6" t="s">
        <v>69</v>
      </c>
      <c r="AD837" s="6" t="s">
        <v>6062</v>
      </c>
      <c r="AE837" s="6">
        <v>440494</v>
      </c>
      <c r="AF837" s="6" t="s">
        <v>165</v>
      </c>
      <c r="AG837" s="6">
        <v>36974758</v>
      </c>
      <c r="AH837" s="6">
        <v>2023</v>
      </c>
      <c r="AI837" s="6">
        <v>1</v>
      </c>
      <c r="AJ837" s="6" t="s">
        <v>6063</v>
      </c>
      <c r="AK837" s="6" t="s">
        <v>6064</v>
      </c>
      <c r="AL837" s="9" t="s">
        <v>73</v>
      </c>
      <c r="AM837" s="10">
        <v>94</v>
      </c>
      <c r="AN837" s="6" t="s">
        <v>3681</v>
      </c>
      <c r="AO837" s="9" t="s">
        <v>62</v>
      </c>
      <c r="AP837" s="10">
        <v>73</v>
      </c>
      <c r="AQ837" s="6" t="str">
        <f t="shared" si="27"/>
        <v>fm</v>
      </c>
      <c r="AR837" s="6">
        <v>0</v>
      </c>
      <c r="AS837" s="6">
        <v>0</v>
      </c>
      <c r="AT837" s="6">
        <v>1</v>
      </c>
      <c r="AU837" s="6">
        <v>1</v>
      </c>
      <c r="AV837" s="6">
        <v>0</v>
      </c>
      <c r="AW837" s="6">
        <v>1</v>
      </c>
      <c r="AX837" s="6">
        <v>0</v>
      </c>
      <c r="AY837" s="6">
        <v>0</v>
      </c>
      <c r="AZ837" s="6" t="s">
        <v>301</v>
      </c>
      <c r="BA837" s="6" t="s">
        <v>6065</v>
      </c>
      <c r="BB837" s="6"/>
    </row>
    <row r="838" spans="1:54" ht="15.75" customHeight="1">
      <c r="A838" s="6">
        <f t="shared" ca="1" si="26"/>
        <v>0.76367924634859796</v>
      </c>
      <c r="B838" s="6" t="s">
        <v>254</v>
      </c>
      <c r="C838" s="6">
        <v>9230854</v>
      </c>
      <c r="D838" s="7">
        <v>42779</v>
      </c>
      <c r="E838" s="6" t="s">
        <v>76</v>
      </c>
      <c r="F838" s="6" t="s">
        <v>6066</v>
      </c>
      <c r="G838" s="6">
        <v>5</v>
      </c>
      <c r="H838" s="6" t="s">
        <v>58</v>
      </c>
      <c r="I838" s="6" t="s">
        <v>256</v>
      </c>
      <c r="J838" s="6">
        <v>83988</v>
      </c>
      <c r="K838" s="6">
        <v>9</v>
      </c>
      <c r="L838" s="7">
        <v>39569</v>
      </c>
      <c r="M838" s="7">
        <v>43159</v>
      </c>
      <c r="N838" s="6" t="s">
        <v>592</v>
      </c>
      <c r="O838" s="8" t="s">
        <v>98</v>
      </c>
      <c r="P838" s="9" t="s">
        <v>62</v>
      </c>
      <c r="Q838" s="10">
        <v>99</v>
      </c>
      <c r="R838" s="6">
        <v>3</v>
      </c>
      <c r="S838" s="6" t="s">
        <v>542</v>
      </c>
      <c r="T838" s="6" t="s">
        <v>543</v>
      </c>
      <c r="U838" s="6" t="s">
        <v>205</v>
      </c>
      <c r="V838" s="6" t="s">
        <v>85</v>
      </c>
      <c r="W838" s="6" t="s">
        <v>68</v>
      </c>
      <c r="X838" s="6">
        <v>2017</v>
      </c>
      <c r="Y838" s="6">
        <v>318211</v>
      </c>
      <c r="Z838" s="6" t="s">
        <v>254</v>
      </c>
      <c r="AA838" s="6">
        <v>198882</v>
      </c>
      <c r="AB838" s="6">
        <v>119329</v>
      </c>
      <c r="AC838" s="6" t="s">
        <v>69</v>
      </c>
      <c r="AD838" s="6" t="s">
        <v>6067</v>
      </c>
      <c r="AE838" s="6">
        <v>318211</v>
      </c>
      <c r="AF838" s="6" t="s">
        <v>193</v>
      </c>
      <c r="AG838" s="6">
        <v>28441529</v>
      </c>
      <c r="AH838" s="6">
        <v>2018</v>
      </c>
      <c r="AI838" s="6">
        <v>0</v>
      </c>
      <c r="AJ838" s="6" t="s">
        <v>6068</v>
      </c>
      <c r="AK838" s="6" t="s">
        <v>210</v>
      </c>
      <c r="AL838" s="9" t="s">
        <v>62</v>
      </c>
      <c r="AM838" s="10">
        <v>99</v>
      </c>
      <c r="AN838" s="6" t="s">
        <v>6069</v>
      </c>
      <c r="AO838" s="9" t="s">
        <v>62</v>
      </c>
      <c r="AP838" s="10">
        <v>100</v>
      </c>
      <c r="AQ838" s="6" t="str">
        <f t="shared" si="27"/>
        <v>mm</v>
      </c>
    </row>
    <row r="839" spans="1:54" ht="15.75" customHeight="1">
      <c r="A839" s="6">
        <f t="shared" ca="1" si="26"/>
        <v>0.93418806685294253</v>
      </c>
      <c r="B839" s="6" t="s">
        <v>127</v>
      </c>
      <c r="C839" s="6">
        <v>9517998</v>
      </c>
      <c r="D839" s="7">
        <v>43294</v>
      </c>
      <c r="E839" s="6" t="s">
        <v>56</v>
      </c>
      <c r="F839" s="6" t="s">
        <v>6070</v>
      </c>
      <c r="G839" s="6">
        <v>5</v>
      </c>
      <c r="H839" s="6" t="s">
        <v>58</v>
      </c>
      <c r="I839" s="6" t="s">
        <v>130</v>
      </c>
      <c r="J839" s="6">
        <v>107354</v>
      </c>
      <c r="K839" s="6">
        <v>4</v>
      </c>
      <c r="L839" s="7">
        <v>42271</v>
      </c>
      <c r="M839" s="7">
        <v>44377</v>
      </c>
      <c r="N839" s="6" t="s">
        <v>1819</v>
      </c>
      <c r="O839" s="8" t="s">
        <v>6071</v>
      </c>
      <c r="P839" s="9" t="s">
        <v>73</v>
      </c>
      <c r="Q839" s="10">
        <v>80</v>
      </c>
      <c r="R839" s="6">
        <v>1</v>
      </c>
      <c r="S839" s="6" t="s">
        <v>4590</v>
      </c>
      <c r="T839" s="6" t="s">
        <v>2807</v>
      </c>
      <c r="U839" s="6" t="s">
        <v>2808</v>
      </c>
      <c r="V839" s="6" t="s">
        <v>85</v>
      </c>
      <c r="W839" s="6" t="s">
        <v>68</v>
      </c>
      <c r="X839" s="6">
        <v>2018</v>
      </c>
      <c r="Y839" s="6">
        <v>477717</v>
      </c>
      <c r="Z839" s="6" t="s">
        <v>127</v>
      </c>
      <c r="AA839" s="6">
        <v>354824</v>
      </c>
      <c r="AB839" s="6">
        <v>122893</v>
      </c>
      <c r="AC839" s="6" t="s">
        <v>69</v>
      </c>
      <c r="AD839" s="6" t="s">
        <v>6072</v>
      </c>
      <c r="AE839" s="6">
        <v>477717</v>
      </c>
      <c r="AF839" s="6" t="s">
        <v>193</v>
      </c>
      <c r="AG839" s="6">
        <v>37647216</v>
      </c>
      <c r="AH839" s="6">
        <v>2023</v>
      </c>
      <c r="AI839" s="6">
        <v>0</v>
      </c>
      <c r="AJ839" s="6" t="s">
        <v>713</v>
      </c>
      <c r="AK839" s="6" t="s">
        <v>6073</v>
      </c>
      <c r="AL839" s="9" t="s">
        <v>73</v>
      </c>
      <c r="AM839" s="10">
        <v>70</v>
      </c>
      <c r="AN839" s="6" t="s">
        <v>6074</v>
      </c>
      <c r="AO839" s="9" t="s">
        <v>62</v>
      </c>
      <c r="AP839" s="10">
        <v>98</v>
      </c>
      <c r="AQ839" s="6" t="str">
        <f t="shared" si="27"/>
        <v>fm</v>
      </c>
    </row>
    <row r="840" spans="1:54" ht="15.75" customHeight="1">
      <c r="A840" s="6">
        <f t="shared" ca="1" si="26"/>
        <v>0.79954916615368121</v>
      </c>
      <c r="B840" s="6" t="s">
        <v>254</v>
      </c>
      <c r="C840" s="6">
        <v>9333394</v>
      </c>
      <c r="D840" s="7">
        <v>42964</v>
      </c>
      <c r="E840" s="6" t="s">
        <v>56</v>
      </c>
      <c r="F840" s="6" t="s">
        <v>6075</v>
      </c>
      <c r="G840" s="6">
        <v>5</v>
      </c>
      <c r="H840" s="6" t="s">
        <v>58</v>
      </c>
      <c r="I840" s="6" t="s">
        <v>256</v>
      </c>
      <c r="J840" s="6">
        <v>114834</v>
      </c>
      <c r="K840" s="6">
        <v>13</v>
      </c>
      <c r="L840" s="7">
        <v>36799</v>
      </c>
      <c r="M840" s="7">
        <v>44012</v>
      </c>
      <c r="N840" s="6" t="s">
        <v>2395</v>
      </c>
      <c r="O840" s="8" t="s">
        <v>6076</v>
      </c>
      <c r="P840" s="9" t="s">
        <v>62</v>
      </c>
      <c r="Q840" s="10">
        <v>100</v>
      </c>
      <c r="R840" s="6">
        <v>7</v>
      </c>
      <c r="S840" s="6" t="s">
        <v>930</v>
      </c>
      <c r="T840" s="6" t="s">
        <v>595</v>
      </c>
      <c r="U840" s="6" t="s">
        <v>311</v>
      </c>
      <c r="V840" s="6" t="s">
        <v>296</v>
      </c>
      <c r="W840" s="6" t="s">
        <v>68</v>
      </c>
      <c r="X840" s="6">
        <v>2017</v>
      </c>
      <c r="Y840" s="6">
        <v>835228</v>
      </c>
      <c r="Z840" s="6" t="s">
        <v>254</v>
      </c>
      <c r="AA840" s="6">
        <v>560418</v>
      </c>
      <c r="AB840" s="6">
        <v>274810</v>
      </c>
      <c r="AC840" s="6" t="s">
        <v>69</v>
      </c>
      <c r="AD840" s="6" t="s">
        <v>6077</v>
      </c>
      <c r="AE840" s="6">
        <v>835228</v>
      </c>
      <c r="AF840" s="6" t="s">
        <v>193</v>
      </c>
      <c r="AG840" s="6">
        <v>31178651</v>
      </c>
      <c r="AH840" s="6">
        <v>2020</v>
      </c>
      <c r="AI840" s="6">
        <v>0</v>
      </c>
      <c r="AJ840" s="6" t="s">
        <v>6078</v>
      </c>
      <c r="AK840" s="6" t="s">
        <v>6079</v>
      </c>
      <c r="AL840" s="9" t="s">
        <v>62</v>
      </c>
      <c r="AM840" s="10">
        <v>93</v>
      </c>
      <c r="AN840" s="6" t="s">
        <v>6080</v>
      </c>
      <c r="AO840" s="9" t="s">
        <v>62</v>
      </c>
      <c r="AP840" s="10">
        <v>100</v>
      </c>
      <c r="AQ840" s="6" t="str">
        <f t="shared" si="27"/>
        <v>mm</v>
      </c>
    </row>
    <row r="841" spans="1:54" ht="15.75" customHeight="1">
      <c r="A841" s="6">
        <f t="shared" ca="1" si="26"/>
        <v>0.71305724583397678</v>
      </c>
      <c r="B841" s="6" t="s">
        <v>286</v>
      </c>
      <c r="C841" s="6">
        <v>9186976</v>
      </c>
      <c r="D841" s="7">
        <v>42725</v>
      </c>
      <c r="E841" s="6" t="s">
        <v>76</v>
      </c>
      <c r="F841" s="6" t="s">
        <v>6081</v>
      </c>
      <c r="G841" s="6">
        <v>5</v>
      </c>
      <c r="H841" s="6" t="s">
        <v>58</v>
      </c>
      <c r="I841" s="6" t="s">
        <v>289</v>
      </c>
      <c r="J841" s="6">
        <v>28731</v>
      </c>
      <c r="K841" s="6">
        <v>27</v>
      </c>
      <c r="L841" s="7">
        <v>32690</v>
      </c>
      <c r="M841" s="7">
        <v>43373</v>
      </c>
      <c r="N841" s="6" t="s">
        <v>2730</v>
      </c>
      <c r="O841" s="8" t="s">
        <v>770</v>
      </c>
      <c r="P841" s="9" t="s">
        <v>62</v>
      </c>
      <c r="Q841" s="10">
        <v>99</v>
      </c>
      <c r="R841" s="6">
        <v>5</v>
      </c>
      <c r="S841" s="6" t="s">
        <v>524</v>
      </c>
      <c r="T841" s="6" t="s">
        <v>83</v>
      </c>
      <c r="U841" s="6" t="s">
        <v>84</v>
      </c>
      <c r="V841" s="6" t="s">
        <v>85</v>
      </c>
      <c r="W841" s="6" t="s">
        <v>68</v>
      </c>
      <c r="X841" s="6">
        <v>2017</v>
      </c>
      <c r="Y841" s="6">
        <v>392206</v>
      </c>
      <c r="Z841" s="6" t="s">
        <v>286</v>
      </c>
      <c r="AA841" s="6">
        <v>253283</v>
      </c>
      <c r="AB841" s="6">
        <v>138923</v>
      </c>
      <c r="AC841" s="6" t="s">
        <v>69</v>
      </c>
      <c r="AD841" s="6" t="s">
        <v>6082</v>
      </c>
      <c r="AE841" s="6">
        <v>392206</v>
      </c>
      <c r="AF841" s="6" t="s">
        <v>193</v>
      </c>
      <c r="AG841" s="6">
        <v>29348805</v>
      </c>
      <c r="AH841" s="6">
        <v>2017</v>
      </c>
      <c r="AI841" s="6">
        <v>0</v>
      </c>
      <c r="AJ841" s="6" t="s">
        <v>6083</v>
      </c>
      <c r="AK841" s="6" t="s">
        <v>209</v>
      </c>
      <c r="AL841" s="9" t="s">
        <v>62</v>
      </c>
      <c r="AM841" s="10">
        <v>99</v>
      </c>
      <c r="AN841" s="6" t="s">
        <v>774</v>
      </c>
      <c r="AO841" s="9" t="s">
        <v>62</v>
      </c>
      <c r="AP841" s="10">
        <v>99</v>
      </c>
      <c r="AQ841" s="6" t="str">
        <f t="shared" si="27"/>
        <v>mm</v>
      </c>
    </row>
    <row r="842" spans="1:54" ht="15.75" customHeight="1">
      <c r="A842" s="6">
        <f t="shared" ca="1" si="26"/>
        <v>6.9060875508725972E-2</v>
      </c>
      <c r="B842" s="6" t="s">
        <v>303</v>
      </c>
      <c r="C842" s="6">
        <v>9261515</v>
      </c>
      <c r="D842" s="7">
        <v>42907</v>
      </c>
      <c r="E842" s="6" t="s">
        <v>76</v>
      </c>
      <c r="F842" s="6" t="s">
        <v>6084</v>
      </c>
      <c r="G842" s="6">
        <v>5</v>
      </c>
      <c r="H842" s="6" t="s">
        <v>58</v>
      </c>
      <c r="I842" s="6" t="s">
        <v>305</v>
      </c>
      <c r="J842" s="6">
        <v>64913</v>
      </c>
      <c r="K842" s="6">
        <v>13</v>
      </c>
      <c r="L842" s="7">
        <v>37848</v>
      </c>
      <c r="M842" s="7">
        <v>43616</v>
      </c>
      <c r="N842" s="6" t="s">
        <v>257</v>
      </c>
      <c r="O842" s="8" t="s">
        <v>6085</v>
      </c>
      <c r="P842" s="9" t="s">
        <v>73</v>
      </c>
      <c r="Q842" s="10">
        <v>96</v>
      </c>
      <c r="R842" s="6">
        <v>98</v>
      </c>
      <c r="S842" s="6" t="s">
        <v>6086</v>
      </c>
      <c r="T842" s="6" t="s">
        <v>3918</v>
      </c>
      <c r="U842" s="6" t="s">
        <v>689</v>
      </c>
      <c r="V842" s="6" t="s">
        <v>260</v>
      </c>
      <c r="W842" s="6" t="s">
        <v>68</v>
      </c>
      <c r="X842" s="6">
        <v>2017</v>
      </c>
      <c r="Y842" s="6">
        <v>358750</v>
      </c>
      <c r="Z842" s="6" t="s">
        <v>303</v>
      </c>
      <c r="AA842" s="6">
        <v>205000</v>
      </c>
      <c r="AB842" s="6">
        <v>153750</v>
      </c>
      <c r="AC842" s="6" t="s">
        <v>69</v>
      </c>
      <c r="AD842" s="6" t="s">
        <v>6087</v>
      </c>
      <c r="AE842" s="6">
        <v>358750</v>
      </c>
      <c r="AF842" s="6" t="s">
        <v>165</v>
      </c>
      <c r="AG842" s="6">
        <v>35687230</v>
      </c>
      <c r="AH842" s="6">
        <v>2022</v>
      </c>
      <c r="AI842" s="6" t="s">
        <v>392</v>
      </c>
      <c r="AJ842" s="6" t="s">
        <v>1256</v>
      </c>
      <c r="AK842" s="6" t="s">
        <v>6088</v>
      </c>
      <c r="AL842" s="9" t="s">
        <v>73</v>
      </c>
      <c r="AM842" s="10">
        <v>96</v>
      </c>
      <c r="AN842" s="6" t="s">
        <v>6089</v>
      </c>
      <c r="AO842" s="9" t="s">
        <v>73</v>
      </c>
      <c r="AP842" s="10">
        <v>88</v>
      </c>
      <c r="AQ842" s="6" t="str">
        <f t="shared" si="27"/>
        <v>ff</v>
      </c>
    </row>
    <row r="843" spans="1:54" ht="15.75" customHeight="1">
      <c r="A843" s="6">
        <f t="shared" ca="1" si="26"/>
        <v>0.88411567544522784</v>
      </c>
      <c r="B843" s="6" t="s">
        <v>687</v>
      </c>
      <c r="C843" s="6">
        <v>9429089</v>
      </c>
      <c r="D843" s="7">
        <v>43143</v>
      </c>
      <c r="E843" s="6" t="s">
        <v>76</v>
      </c>
      <c r="F843" s="6" t="s">
        <v>6090</v>
      </c>
      <c r="G843" s="6">
        <v>5</v>
      </c>
      <c r="H843" s="6" t="s">
        <v>58</v>
      </c>
      <c r="I843" s="6" t="s">
        <v>689</v>
      </c>
      <c r="J843" s="6">
        <v>13967</v>
      </c>
      <c r="K843" s="6">
        <v>5</v>
      </c>
      <c r="L843" s="7">
        <v>41699</v>
      </c>
      <c r="M843" s="7">
        <v>43524</v>
      </c>
      <c r="N843" s="6" t="s">
        <v>1739</v>
      </c>
      <c r="O843" s="8" t="s">
        <v>6091</v>
      </c>
      <c r="P843" s="9" t="s">
        <v>62</v>
      </c>
      <c r="Q843" s="10">
        <v>98</v>
      </c>
      <c r="R843" s="6">
        <v>10</v>
      </c>
      <c r="S843" s="6" t="s">
        <v>4905</v>
      </c>
      <c r="T843" s="6" t="s">
        <v>4906</v>
      </c>
      <c r="U843" s="6" t="s">
        <v>176</v>
      </c>
      <c r="V843" s="6" t="s">
        <v>67</v>
      </c>
      <c r="W843" s="6" t="s">
        <v>68</v>
      </c>
      <c r="X843" s="6">
        <v>2018</v>
      </c>
      <c r="Y843" s="6">
        <v>309188</v>
      </c>
      <c r="Z843" s="6" t="s">
        <v>687</v>
      </c>
      <c r="AA843" s="6">
        <v>212500</v>
      </c>
      <c r="AB843" s="6">
        <v>96688</v>
      </c>
      <c r="AC843" s="6" t="s">
        <v>69</v>
      </c>
      <c r="AD843" s="6" t="s">
        <v>6092</v>
      </c>
      <c r="AE843" s="6">
        <v>309188</v>
      </c>
      <c r="AF843" s="6" t="s">
        <v>165</v>
      </c>
      <c r="AG843" s="6">
        <v>36167042</v>
      </c>
      <c r="AH843" s="6">
        <v>2022</v>
      </c>
      <c r="AI843" s="6" t="s">
        <v>392</v>
      </c>
      <c r="AJ843" s="6" t="s">
        <v>4312</v>
      </c>
      <c r="AK843" s="6" t="s">
        <v>6093</v>
      </c>
      <c r="AL843" s="9" t="s">
        <v>62</v>
      </c>
      <c r="AM843" s="10">
        <v>98</v>
      </c>
      <c r="AN843" s="6" t="s">
        <v>2280</v>
      </c>
      <c r="AO843" s="9" t="s">
        <v>62</v>
      </c>
      <c r="AP843" s="10">
        <v>82</v>
      </c>
      <c r="AQ843" s="6" t="str">
        <f t="shared" si="27"/>
        <v>mm</v>
      </c>
    </row>
    <row r="844" spans="1:54" ht="15.75" customHeight="1">
      <c r="A844" s="6">
        <f t="shared" ca="1" si="26"/>
        <v>0.47119006658888929</v>
      </c>
      <c r="B844" s="6" t="s">
        <v>254</v>
      </c>
      <c r="C844" s="6">
        <v>9262237</v>
      </c>
      <c r="D844" s="7">
        <v>42842</v>
      </c>
      <c r="E844" s="6" t="s">
        <v>56</v>
      </c>
      <c r="F844" s="6" t="s">
        <v>6094</v>
      </c>
      <c r="G844" s="6">
        <v>5</v>
      </c>
      <c r="H844" s="6" t="s">
        <v>58</v>
      </c>
      <c r="I844" s="6" t="s">
        <v>256</v>
      </c>
      <c r="J844" s="6">
        <v>44592</v>
      </c>
      <c r="K844" s="6">
        <v>25</v>
      </c>
      <c r="L844" s="7">
        <v>33055</v>
      </c>
      <c r="M844" s="7">
        <v>43951</v>
      </c>
      <c r="N844" s="6" t="s">
        <v>6095</v>
      </c>
      <c r="O844" s="8" t="s">
        <v>6096</v>
      </c>
      <c r="P844" s="9" t="s">
        <v>73</v>
      </c>
      <c r="Q844" s="10">
        <v>67</v>
      </c>
      <c r="R844" s="6">
        <v>1</v>
      </c>
      <c r="S844" s="6" t="s">
        <v>161</v>
      </c>
      <c r="T844" s="6" t="s">
        <v>162</v>
      </c>
      <c r="U844" s="6" t="s">
        <v>163</v>
      </c>
      <c r="V844" s="6" t="s">
        <v>67</v>
      </c>
      <c r="W844" s="6" t="s">
        <v>68</v>
      </c>
      <c r="X844" s="6">
        <v>2017</v>
      </c>
      <c r="Y844" s="6">
        <v>560317</v>
      </c>
      <c r="Z844" s="6" t="s">
        <v>254</v>
      </c>
      <c r="AA844" s="6">
        <v>367421</v>
      </c>
      <c r="AB844" s="6">
        <v>192896</v>
      </c>
      <c r="AC844" s="6" t="s">
        <v>69</v>
      </c>
      <c r="AD844" s="6" t="s">
        <v>6097</v>
      </c>
      <c r="AE844" s="6">
        <v>560317</v>
      </c>
      <c r="AF844" s="6" t="s">
        <v>165</v>
      </c>
      <c r="AG844" s="6">
        <v>30289386</v>
      </c>
      <c r="AH844" s="6">
        <v>2018</v>
      </c>
      <c r="AI844" s="6">
        <v>0</v>
      </c>
      <c r="AJ844" s="6" t="s">
        <v>526</v>
      </c>
      <c r="AK844" s="6" t="s">
        <v>6098</v>
      </c>
      <c r="AL844" s="9" t="s">
        <v>62</v>
      </c>
      <c r="AM844" s="10">
        <v>67</v>
      </c>
      <c r="AN844" s="6" t="s">
        <v>1805</v>
      </c>
      <c r="AO844" s="9" t="s">
        <v>62</v>
      </c>
      <c r="AP844" s="10">
        <v>99</v>
      </c>
      <c r="AQ844" s="6" t="str">
        <f t="shared" si="27"/>
        <v>mm</v>
      </c>
    </row>
    <row r="845" spans="1:54" ht="15.75" customHeight="1">
      <c r="A845" s="6">
        <f t="shared" ca="1" si="26"/>
        <v>7.0697851972058801E-2</v>
      </c>
      <c r="B845" s="6" t="s">
        <v>241</v>
      </c>
      <c r="C845" s="6">
        <v>9525392</v>
      </c>
      <c r="D845" s="7">
        <v>43286</v>
      </c>
      <c r="E845" s="6" t="s">
        <v>2435</v>
      </c>
      <c r="F845" s="6" t="s">
        <v>6099</v>
      </c>
      <c r="G845" s="6">
        <v>5</v>
      </c>
      <c r="H845" s="6" t="s">
        <v>58</v>
      </c>
      <c r="I845" s="6" t="s">
        <v>243</v>
      </c>
      <c r="J845" s="6">
        <v>126603</v>
      </c>
      <c r="K845" s="6">
        <v>4</v>
      </c>
      <c r="L845" s="7">
        <v>42261</v>
      </c>
      <c r="M845" s="7">
        <v>43646</v>
      </c>
      <c r="N845" s="6" t="s">
        <v>3137</v>
      </c>
      <c r="O845" s="8" t="s">
        <v>6101</v>
      </c>
      <c r="P845" s="9" t="s">
        <v>62</v>
      </c>
      <c r="Q845" s="10">
        <v>100</v>
      </c>
      <c r="R845" s="6">
        <v>5</v>
      </c>
      <c r="S845" s="6" t="s">
        <v>524</v>
      </c>
      <c r="T845" s="6" t="s">
        <v>83</v>
      </c>
      <c r="U845" s="6" t="s">
        <v>84</v>
      </c>
      <c r="V845" s="6" t="s">
        <v>67</v>
      </c>
      <c r="W845" s="6" t="s">
        <v>68</v>
      </c>
      <c r="X845" s="6">
        <v>2018</v>
      </c>
      <c r="Y845" s="6">
        <v>384963</v>
      </c>
      <c r="Z845" s="6" t="s">
        <v>241</v>
      </c>
      <c r="AA845" s="6">
        <v>303060</v>
      </c>
      <c r="AB845" s="6">
        <v>81903</v>
      </c>
      <c r="AC845" s="6" t="s">
        <v>69</v>
      </c>
      <c r="AD845" s="6" t="s">
        <v>6102</v>
      </c>
      <c r="AE845" s="6">
        <v>384963</v>
      </c>
      <c r="AF845" s="6" t="s">
        <v>165</v>
      </c>
      <c r="AG845" s="6">
        <v>37457715</v>
      </c>
      <c r="AH845" s="6">
        <v>2023</v>
      </c>
      <c r="AI845" s="6">
        <v>1</v>
      </c>
      <c r="AJ845" s="6" t="s">
        <v>4351</v>
      </c>
      <c r="AK845" s="6" t="s">
        <v>3792</v>
      </c>
      <c r="AL845" s="9" t="s">
        <v>73</v>
      </c>
      <c r="AM845" s="10">
        <v>98</v>
      </c>
      <c r="AN845" s="6" t="s">
        <v>6103</v>
      </c>
      <c r="AO845" s="9" t="s">
        <v>73</v>
      </c>
      <c r="AP845" s="10">
        <v>96</v>
      </c>
      <c r="AQ845" s="6" t="str">
        <f t="shared" si="27"/>
        <v>ff</v>
      </c>
      <c r="AR845" s="6">
        <v>0</v>
      </c>
      <c r="AS845" s="6">
        <v>0</v>
      </c>
      <c r="AT845" s="6">
        <v>1</v>
      </c>
      <c r="AU845" s="6">
        <v>1</v>
      </c>
      <c r="AV845" s="6">
        <v>0</v>
      </c>
      <c r="AW845" s="6">
        <v>0</v>
      </c>
      <c r="AX845" s="6">
        <v>0</v>
      </c>
      <c r="AY845" s="6">
        <v>0</v>
      </c>
      <c r="AZ845" s="6" t="s">
        <v>107</v>
      </c>
      <c r="BA845" s="6" t="s">
        <v>6104</v>
      </c>
    </row>
    <row r="846" spans="1:54" ht="15.75" customHeight="1">
      <c r="A846" s="6">
        <f t="shared" ca="1" si="26"/>
        <v>0.36210865777455548</v>
      </c>
      <c r="B846" s="6" t="s">
        <v>303</v>
      </c>
      <c r="C846" s="6">
        <v>9198538</v>
      </c>
      <c r="D846" s="7">
        <v>42719</v>
      </c>
      <c r="E846" s="6" t="s">
        <v>76</v>
      </c>
      <c r="F846" s="6" t="s">
        <v>6105</v>
      </c>
      <c r="G846" s="6">
        <v>5</v>
      </c>
      <c r="H846" s="6" t="s">
        <v>58</v>
      </c>
      <c r="I846" s="6" t="s">
        <v>305</v>
      </c>
      <c r="J846" s="6">
        <v>77704</v>
      </c>
      <c r="K846" s="6">
        <v>9</v>
      </c>
      <c r="L846" s="7">
        <v>39462</v>
      </c>
      <c r="M846" s="7">
        <v>43100</v>
      </c>
      <c r="N846" s="6" t="s">
        <v>2509</v>
      </c>
      <c r="O846" s="8" t="s">
        <v>6106</v>
      </c>
      <c r="P846" s="9" t="s">
        <v>62</v>
      </c>
      <c r="Q846" s="10">
        <v>99</v>
      </c>
      <c r="R846" s="6">
        <v>50</v>
      </c>
      <c r="S846" s="6" t="s">
        <v>357</v>
      </c>
      <c r="T846" s="6" t="s">
        <v>358</v>
      </c>
      <c r="U846" s="6" t="s">
        <v>149</v>
      </c>
      <c r="V846" s="6" t="s">
        <v>67</v>
      </c>
      <c r="W846" s="6" t="s">
        <v>68</v>
      </c>
      <c r="X846" s="6">
        <v>2017</v>
      </c>
      <c r="Y846" s="6">
        <v>337125</v>
      </c>
      <c r="Z846" s="6" t="s">
        <v>303</v>
      </c>
      <c r="AA846" s="6">
        <v>217500</v>
      </c>
      <c r="AB846" s="6">
        <v>119625</v>
      </c>
      <c r="AC846" s="6" t="s">
        <v>69</v>
      </c>
      <c r="AD846" s="6" t="s">
        <v>6107</v>
      </c>
      <c r="AE846" s="6">
        <v>337125</v>
      </c>
      <c r="AF846" s="6" t="s">
        <v>165</v>
      </c>
      <c r="AG846" s="6">
        <v>29246869</v>
      </c>
      <c r="AH846" s="6">
        <v>2018</v>
      </c>
      <c r="AI846" s="6" t="s">
        <v>392</v>
      </c>
      <c r="AJ846" s="6" t="s">
        <v>6108</v>
      </c>
      <c r="AK846" s="6" t="s">
        <v>6109</v>
      </c>
      <c r="AL846" s="9" t="s">
        <v>62</v>
      </c>
      <c r="AM846" s="10">
        <v>100</v>
      </c>
      <c r="AN846" s="6" t="s">
        <v>6110</v>
      </c>
      <c r="AO846" s="9" t="s">
        <v>62</v>
      </c>
      <c r="AP846" s="10">
        <v>99</v>
      </c>
      <c r="AQ846" s="6" t="str">
        <f t="shared" si="27"/>
        <v>mm</v>
      </c>
    </row>
    <row r="847" spans="1:54" ht="15.75" customHeight="1">
      <c r="A847" s="6">
        <f t="shared" ca="1" si="26"/>
        <v>5.9678296040520218E-2</v>
      </c>
      <c r="B847" s="6" t="s">
        <v>1525</v>
      </c>
      <c r="C847" s="6">
        <v>9537623</v>
      </c>
      <c r="D847" s="7">
        <v>43327</v>
      </c>
      <c r="E847" s="6" t="s">
        <v>5888</v>
      </c>
      <c r="F847" s="6" t="s">
        <v>6111</v>
      </c>
      <c r="G847" s="6">
        <v>5</v>
      </c>
      <c r="H847" s="6" t="s">
        <v>58</v>
      </c>
      <c r="I847" s="6" t="s">
        <v>1528</v>
      </c>
      <c r="J847" s="6">
        <v>9186</v>
      </c>
      <c r="K847" s="6">
        <v>3</v>
      </c>
      <c r="L847" s="7">
        <v>42635</v>
      </c>
      <c r="M847" s="7">
        <v>44773</v>
      </c>
      <c r="N847" s="6" t="s">
        <v>1529</v>
      </c>
      <c r="O847" s="8" t="s">
        <v>6112</v>
      </c>
      <c r="P847" s="9" t="s">
        <v>62</v>
      </c>
      <c r="Q847" s="10">
        <v>60</v>
      </c>
      <c r="R847" s="6">
        <v>7</v>
      </c>
      <c r="S847" s="6" t="s">
        <v>728</v>
      </c>
      <c r="T847" s="6" t="s">
        <v>472</v>
      </c>
      <c r="U847" s="6" t="s">
        <v>311</v>
      </c>
      <c r="V847" s="6" t="s">
        <v>85</v>
      </c>
      <c r="W847" s="6" t="s">
        <v>68</v>
      </c>
      <c r="X847" s="6">
        <v>2018</v>
      </c>
      <c r="Y847" s="6">
        <v>495380</v>
      </c>
      <c r="Z847" s="6" t="s">
        <v>1525</v>
      </c>
      <c r="AA847" s="6">
        <v>358993</v>
      </c>
      <c r="AB847" s="6">
        <v>136387</v>
      </c>
      <c r="AC847" s="6" t="s">
        <v>69</v>
      </c>
      <c r="AD847" s="6" t="s">
        <v>6113</v>
      </c>
      <c r="AE847" s="6">
        <v>495380</v>
      </c>
      <c r="AF847" s="6" t="s">
        <v>165</v>
      </c>
      <c r="AG847" s="6">
        <v>34964522</v>
      </c>
      <c r="AH847" s="6">
        <v>2022</v>
      </c>
      <c r="AI847" s="6">
        <v>0</v>
      </c>
      <c r="AJ847" s="6" t="s">
        <v>6114</v>
      </c>
      <c r="AK847" s="6" t="s">
        <v>6115</v>
      </c>
      <c r="AL847" s="9" t="s">
        <v>73</v>
      </c>
      <c r="AM847" s="10">
        <v>97</v>
      </c>
      <c r="AN847" s="6" t="s">
        <v>6116</v>
      </c>
      <c r="AO847" s="9" t="s">
        <v>62</v>
      </c>
      <c r="AP847" s="10">
        <v>60</v>
      </c>
      <c r="AQ847" s="6" t="str">
        <f t="shared" si="27"/>
        <v>fm</v>
      </c>
    </row>
    <row r="848" spans="1:54" ht="15.75" customHeight="1">
      <c r="A848" s="6">
        <f t="shared" ca="1" si="26"/>
        <v>0.4579500307118618</v>
      </c>
      <c r="B848" s="6" t="s">
        <v>55</v>
      </c>
      <c r="C848" s="6">
        <v>9519052</v>
      </c>
      <c r="D848" s="7">
        <v>43242</v>
      </c>
      <c r="E848" s="6" t="s">
        <v>56</v>
      </c>
      <c r="F848" s="6" t="s">
        <v>6117</v>
      </c>
      <c r="G848" s="6">
        <v>5</v>
      </c>
      <c r="H848" s="6" t="s">
        <v>58</v>
      </c>
      <c r="I848" s="6" t="s">
        <v>59</v>
      </c>
      <c r="J848" s="6">
        <v>64516</v>
      </c>
      <c r="K848" s="6">
        <v>10</v>
      </c>
      <c r="L848" s="7">
        <v>39948</v>
      </c>
      <c r="M848" s="7">
        <v>43616</v>
      </c>
      <c r="N848" s="6" t="s">
        <v>60</v>
      </c>
      <c r="O848" s="8" t="s">
        <v>6118</v>
      </c>
      <c r="P848" s="9" t="s">
        <v>62</v>
      </c>
      <c r="Q848" s="10">
        <v>63</v>
      </c>
      <c r="R848" s="6">
        <v>12</v>
      </c>
      <c r="S848" s="6" t="s">
        <v>3235</v>
      </c>
      <c r="T848" s="6" t="s">
        <v>217</v>
      </c>
      <c r="U848" s="6" t="s">
        <v>120</v>
      </c>
      <c r="V848" s="6" t="s">
        <v>67</v>
      </c>
      <c r="W848" s="6" t="s">
        <v>68</v>
      </c>
      <c r="X848" s="6">
        <v>2018</v>
      </c>
      <c r="Y848" s="6">
        <v>370781</v>
      </c>
      <c r="Z848" s="6" t="s">
        <v>55</v>
      </c>
      <c r="AA848" s="6">
        <v>218750</v>
      </c>
      <c r="AB848" s="6">
        <v>152031</v>
      </c>
      <c r="AC848" s="6" t="s">
        <v>69</v>
      </c>
      <c r="AD848" s="6" t="s">
        <v>6119</v>
      </c>
      <c r="AE848" s="6">
        <v>370781</v>
      </c>
      <c r="AF848" s="6" t="s">
        <v>193</v>
      </c>
      <c r="AG848" s="6">
        <v>35341244</v>
      </c>
      <c r="AH848" s="6">
        <v>2022</v>
      </c>
      <c r="AI848" s="6">
        <v>0</v>
      </c>
      <c r="AJ848" s="6" t="s">
        <v>3543</v>
      </c>
      <c r="AK848" s="6" t="s">
        <v>6120</v>
      </c>
      <c r="AL848" s="9" t="s">
        <v>73</v>
      </c>
      <c r="AM848" s="10">
        <v>99</v>
      </c>
      <c r="AN848" s="6" t="s">
        <v>6121</v>
      </c>
      <c r="AO848" s="9" t="s">
        <v>62</v>
      </c>
      <c r="AP848" s="10">
        <v>63</v>
      </c>
      <c r="AQ848" s="6" t="str">
        <f t="shared" si="27"/>
        <v>fm</v>
      </c>
    </row>
    <row r="849" spans="1:54" ht="15.75" customHeight="1">
      <c r="A849" s="6">
        <f t="shared" ca="1" si="26"/>
        <v>0.11048065723755296</v>
      </c>
      <c r="B849" s="6" t="s">
        <v>254</v>
      </c>
      <c r="C849" s="6">
        <v>9340225</v>
      </c>
      <c r="D849" s="7">
        <v>42969</v>
      </c>
      <c r="E849" s="6" t="s">
        <v>76</v>
      </c>
      <c r="F849" s="6" t="s">
        <v>6122</v>
      </c>
      <c r="G849" s="6">
        <v>5</v>
      </c>
      <c r="H849" s="6" t="s">
        <v>58</v>
      </c>
      <c r="I849" s="6" t="s">
        <v>256</v>
      </c>
      <c r="J849" s="6">
        <v>108962</v>
      </c>
      <c r="K849" s="6">
        <v>4</v>
      </c>
      <c r="L849" s="7">
        <v>41887</v>
      </c>
      <c r="M849" s="7">
        <v>43799</v>
      </c>
      <c r="N849" s="6" t="s">
        <v>4935</v>
      </c>
      <c r="O849" s="8" t="s">
        <v>6123</v>
      </c>
      <c r="P849" s="9" t="s">
        <v>62</v>
      </c>
      <c r="Q849" s="10">
        <v>51</v>
      </c>
      <c r="R849" s="6">
        <v>5</v>
      </c>
      <c r="S849" s="6" t="s">
        <v>1229</v>
      </c>
      <c r="T849" s="6" t="s">
        <v>595</v>
      </c>
      <c r="U849" s="6" t="s">
        <v>311</v>
      </c>
      <c r="V849" s="6" t="s">
        <v>85</v>
      </c>
      <c r="W849" s="6" t="s">
        <v>68</v>
      </c>
      <c r="X849" s="6">
        <v>2017</v>
      </c>
      <c r="Y849" s="6">
        <v>529600</v>
      </c>
      <c r="Z849" s="6" t="s">
        <v>254</v>
      </c>
      <c r="AA849" s="6">
        <v>439900</v>
      </c>
      <c r="AB849" s="6">
        <v>89700</v>
      </c>
      <c r="AC849" s="6" t="s">
        <v>69</v>
      </c>
      <c r="AD849" s="6" t="s">
        <v>6124</v>
      </c>
      <c r="AE849" s="6">
        <v>529600</v>
      </c>
      <c r="AF849" s="6" t="s">
        <v>193</v>
      </c>
      <c r="AG849" s="6">
        <v>37975568</v>
      </c>
      <c r="AH849" s="6">
        <v>2023</v>
      </c>
      <c r="AI849" s="6" t="s">
        <v>392</v>
      </c>
      <c r="AJ849" s="6" t="s">
        <v>194</v>
      </c>
      <c r="AK849" s="6" t="s">
        <v>6125</v>
      </c>
      <c r="AL849" s="9" t="s">
        <v>62</v>
      </c>
      <c r="AM849" s="10">
        <v>100</v>
      </c>
      <c r="AN849" s="6" t="s">
        <v>6126</v>
      </c>
      <c r="AO849" s="9" t="s">
        <v>73</v>
      </c>
      <c r="AP849" s="10">
        <v>79</v>
      </c>
      <c r="AQ849" s="6" t="str">
        <f t="shared" si="27"/>
        <v>mf</v>
      </c>
    </row>
    <row r="850" spans="1:54" ht="15.75" customHeight="1">
      <c r="A850" s="6">
        <f t="shared" ca="1" si="26"/>
        <v>0.17988363203102464</v>
      </c>
      <c r="B850" s="6" t="s">
        <v>92</v>
      </c>
      <c r="C850" s="6">
        <v>9244672</v>
      </c>
      <c r="D850" s="7">
        <v>42858</v>
      </c>
      <c r="E850" s="6" t="s">
        <v>971</v>
      </c>
      <c r="F850" s="6" t="s">
        <v>6127</v>
      </c>
      <c r="G850" s="6">
        <v>5</v>
      </c>
      <c r="H850" s="6" t="s">
        <v>58</v>
      </c>
      <c r="I850" s="6" t="s">
        <v>95</v>
      </c>
      <c r="J850" s="6">
        <v>73126</v>
      </c>
      <c r="K850" s="6">
        <v>5</v>
      </c>
      <c r="L850" s="7">
        <v>41365</v>
      </c>
      <c r="M850" s="7">
        <v>44012</v>
      </c>
      <c r="N850" s="6" t="s">
        <v>3447</v>
      </c>
      <c r="O850" s="8" t="s">
        <v>2151</v>
      </c>
      <c r="P850" s="9" t="s">
        <v>62</v>
      </c>
      <c r="Q850" s="10">
        <v>99</v>
      </c>
      <c r="R850" s="6">
        <v>5</v>
      </c>
      <c r="S850" s="6" t="s">
        <v>1958</v>
      </c>
      <c r="T850" s="6" t="s">
        <v>1959</v>
      </c>
      <c r="U850" s="6" t="s">
        <v>347</v>
      </c>
      <c r="V850" s="6" t="s">
        <v>2935</v>
      </c>
      <c r="W850" s="6" t="s">
        <v>68</v>
      </c>
      <c r="X850" s="6">
        <v>2017</v>
      </c>
      <c r="Y850" s="6">
        <v>484841</v>
      </c>
      <c r="Z850" s="6" t="s">
        <v>92</v>
      </c>
      <c r="AA850" s="6">
        <v>380472</v>
      </c>
      <c r="AB850" s="6">
        <v>104369</v>
      </c>
      <c r="AC850" s="6" t="s">
        <v>69</v>
      </c>
      <c r="AD850" s="6" t="s">
        <v>6129</v>
      </c>
      <c r="AE850" s="6">
        <v>484841</v>
      </c>
      <c r="AF850" s="22" t="s">
        <v>165</v>
      </c>
      <c r="AG850" s="6">
        <v>36426784</v>
      </c>
      <c r="AH850" s="6">
        <v>2022</v>
      </c>
      <c r="AI850" s="6">
        <v>1</v>
      </c>
      <c r="AJ850" s="6" t="s">
        <v>6130</v>
      </c>
      <c r="AK850" s="6" t="s">
        <v>1844</v>
      </c>
      <c r="AL850" s="9" t="s">
        <v>62</v>
      </c>
      <c r="AM850" s="10">
        <v>99</v>
      </c>
      <c r="AN850" s="6" t="s">
        <v>2239</v>
      </c>
      <c r="AO850" s="9" t="s">
        <v>62</v>
      </c>
      <c r="AP850" s="10">
        <v>99</v>
      </c>
      <c r="AQ850" s="6" t="str">
        <f t="shared" si="27"/>
        <v>mm</v>
      </c>
      <c r="AR850" s="6">
        <v>0</v>
      </c>
      <c r="AS850" s="6">
        <v>0</v>
      </c>
      <c r="AT850" s="6">
        <v>1</v>
      </c>
      <c r="AU850" s="6">
        <v>1</v>
      </c>
      <c r="AV850" s="6">
        <v>1</v>
      </c>
      <c r="AW850" s="6">
        <v>0</v>
      </c>
      <c r="AX850" s="6">
        <v>0</v>
      </c>
      <c r="AY850" s="6">
        <v>0</v>
      </c>
      <c r="AZ850" s="6" t="s">
        <v>107</v>
      </c>
      <c r="BA850" s="6" t="s">
        <v>6131</v>
      </c>
    </row>
    <row r="851" spans="1:54" ht="15.75" customHeight="1">
      <c r="A851" s="6">
        <f t="shared" ca="1" si="26"/>
        <v>0.87659269680736118</v>
      </c>
      <c r="B851" s="6" t="s">
        <v>303</v>
      </c>
      <c r="C851" s="6">
        <v>9291460</v>
      </c>
      <c r="D851" s="7">
        <v>42907</v>
      </c>
      <c r="E851" s="6" t="s">
        <v>3587</v>
      </c>
      <c r="F851" s="6" t="s">
        <v>6132</v>
      </c>
      <c r="G851" s="6">
        <v>5</v>
      </c>
      <c r="H851" s="6" t="s">
        <v>58</v>
      </c>
      <c r="I851" s="6" t="s">
        <v>305</v>
      </c>
      <c r="J851" s="6">
        <v>95059</v>
      </c>
      <c r="K851" s="6">
        <v>5</v>
      </c>
      <c r="L851" s="7">
        <v>41456</v>
      </c>
      <c r="M851" s="7">
        <v>43951</v>
      </c>
      <c r="N851" s="6" t="s">
        <v>3589</v>
      </c>
      <c r="O851" s="8" t="s">
        <v>608</v>
      </c>
      <c r="P851" s="9" t="s">
        <v>62</v>
      </c>
      <c r="Q851" s="10">
        <v>99</v>
      </c>
      <c r="R851" s="6">
        <v>3</v>
      </c>
      <c r="S851" s="6" t="s">
        <v>3383</v>
      </c>
      <c r="T851" s="6" t="s">
        <v>554</v>
      </c>
      <c r="U851" s="6" t="s">
        <v>555</v>
      </c>
      <c r="V851" s="6" t="s">
        <v>260</v>
      </c>
      <c r="W851" s="6" t="s">
        <v>68</v>
      </c>
      <c r="X851" s="6">
        <v>2017</v>
      </c>
      <c r="Y851" s="6">
        <v>321012</v>
      </c>
      <c r="Z851" s="6" t="s">
        <v>303</v>
      </c>
      <c r="AA851" s="6">
        <v>219121</v>
      </c>
      <c r="AB851" s="6">
        <v>101891</v>
      </c>
      <c r="AC851" s="6" t="s">
        <v>69</v>
      </c>
      <c r="AD851" s="6" t="s">
        <v>6134</v>
      </c>
      <c r="AE851" s="6">
        <v>321012</v>
      </c>
      <c r="AF851" s="6" t="s">
        <v>193</v>
      </c>
      <c r="AG851" s="6">
        <v>38188512</v>
      </c>
      <c r="AH851" s="6">
        <v>2023</v>
      </c>
      <c r="AI851" s="6">
        <v>1</v>
      </c>
      <c r="AJ851" s="6" t="s">
        <v>6135</v>
      </c>
      <c r="AK851" s="6" t="s">
        <v>6136</v>
      </c>
      <c r="AL851" s="9" t="s">
        <v>62</v>
      </c>
      <c r="AM851" s="10">
        <v>99</v>
      </c>
      <c r="AN851" s="6" t="s">
        <v>2239</v>
      </c>
      <c r="AO851" s="9" t="s">
        <v>62</v>
      </c>
      <c r="AP851" s="10">
        <v>99</v>
      </c>
      <c r="AQ851" s="6" t="str">
        <f t="shared" si="27"/>
        <v>mm</v>
      </c>
      <c r="AR851" s="6">
        <v>1</v>
      </c>
      <c r="AS851" s="6">
        <v>0</v>
      </c>
      <c r="AT851" s="6">
        <v>0</v>
      </c>
      <c r="AU851" s="6">
        <v>0</v>
      </c>
      <c r="AV851" s="6">
        <v>0</v>
      </c>
      <c r="AW851" s="6">
        <v>0</v>
      </c>
      <c r="AX851" s="6">
        <v>0</v>
      </c>
      <c r="AY851" s="6">
        <v>0</v>
      </c>
      <c r="AZ851" s="6" t="s">
        <v>197</v>
      </c>
      <c r="BA851" s="6" t="s">
        <v>6137</v>
      </c>
    </row>
    <row r="852" spans="1:54" ht="15.75" customHeight="1">
      <c r="A852" s="6">
        <f t="shared" ca="1" si="26"/>
        <v>0.45727605150293449</v>
      </c>
      <c r="B852" s="6" t="s">
        <v>241</v>
      </c>
      <c r="C852" s="6">
        <v>9478330</v>
      </c>
      <c r="D852" s="7">
        <v>43210</v>
      </c>
      <c r="E852" s="6" t="s">
        <v>56</v>
      </c>
      <c r="F852" s="6" t="s">
        <v>6138</v>
      </c>
      <c r="G852" s="6">
        <v>5</v>
      </c>
      <c r="H852" s="6" t="s">
        <v>58</v>
      </c>
      <c r="I852" s="6" t="s">
        <v>243</v>
      </c>
      <c r="J852" s="6">
        <v>127283</v>
      </c>
      <c r="K852" s="6">
        <v>5</v>
      </c>
      <c r="L852" s="7">
        <v>42095</v>
      </c>
      <c r="M852" s="7">
        <v>43921</v>
      </c>
      <c r="N852" s="6" t="s">
        <v>4033</v>
      </c>
      <c r="O852" s="8" t="s">
        <v>319</v>
      </c>
      <c r="P852" s="9" t="s">
        <v>62</v>
      </c>
      <c r="Q852" s="10">
        <v>99</v>
      </c>
      <c r="R852" s="6">
        <v>5</v>
      </c>
      <c r="S852" s="6" t="s">
        <v>1261</v>
      </c>
      <c r="T852" s="6" t="s">
        <v>1262</v>
      </c>
      <c r="U852" s="6" t="s">
        <v>236</v>
      </c>
      <c r="V852" s="6" t="s">
        <v>336</v>
      </c>
      <c r="W852" s="6" t="s">
        <v>68</v>
      </c>
      <c r="X852" s="6">
        <v>2018</v>
      </c>
      <c r="Y852" s="6">
        <v>391820</v>
      </c>
      <c r="Z852" s="6" t="s">
        <v>241</v>
      </c>
      <c r="AA852" s="6">
        <v>250000</v>
      </c>
      <c r="AB852" s="6">
        <v>141820</v>
      </c>
      <c r="AC852" s="6" t="s">
        <v>69</v>
      </c>
      <c r="AD852" s="6" t="s">
        <v>6139</v>
      </c>
      <c r="AE852" s="6">
        <v>391820</v>
      </c>
      <c r="AF852" s="6" t="s">
        <v>193</v>
      </c>
      <c r="AG852" s="6">
        <v>39384749</v>
      </c>
      <c r="AH852" s="6">
        <v>2024</v>
      </c>
      <c r="AI852" s="6" t="s">
        <v>392</v>
      </c>
      <c r="AJ852" s="6" t="s">
        <v>228</v>
      </c>
      <c r="AK852" s="6" t="s">
        <v>733</v>
      </c>
      <c r="AL852" s="9" t="s">
        <v>62</v>
      </c>
      <c r="AM852" s="10">
        <v>73</v>
      </c>
      <c r="AN852" s="6" t="s">
        <v>326</v>
      </c>
      <c r="AO852" s="9" t="s">
        <v>62</v>
      </c>
      <c r="AP852" s="10">
        <v>99</v>
      </c>
      <c r="AQ852" s="6" t="str">
        <f t="shared" si="27"/>
        <v>mm</v>
      </c>
    </row>
    <row r="853" spans="1:54" ht="15.75" customHeight="1">
      <c r="A853" s="6">
        <f t="shared" ca="1" si="26"/>
        <v>0.70917409719579327</v>
      </c>
      <c r="B853" s="6" t="s">
        <v>241</v>
      </c>
      <c r="C853" s="6">
        <v>9386768</v>
      </c>
      <c r="D853" s="7">
        <v>43074</v>
      </c>
      <c r="E853" s="6" t="s">
        <v>56</v>
      </c>
      <c r="F853" s="6" t="s">
        <v>6140</v>
      </c>
      <c r="G853" s="6">
        <v>5</v>
      </c>
      <c r="H853" s="6" t="s">
        <v>58</v>
      </c>
      <c r="I853" s="6" t="s">
        <v>243</v>
      </c>
      <c r="J853" s="6">
        <v>122730</v>
      </c>
      <c r="K853" s="6">
        <v>4</v>
      </c>
      <c r="L853" s="7">
        <v>41974</v>
      </c>
      <c r="M853" s="7">
        <v>44165</v>
      </c>
      <c r="N853" s="6" t="s">
        <v>4033</v>
      </c>
      <c r="O853" s="8" t="s">
        <v>6142</v>
      </c>
      <c r="P853" s="9" t="s">
        <v>62</v>
      </c>
      <c r="Q853" s="10">
        <v>100</v>
      </c>
      <c r="R853" s="6">
        <v>13</v>
      </c>
      <c r="S853" s="6" t="s">
        <v>390</v>
      </c>
      <c r="T853" s="6" t="s">
        <v>217</v>
      </c>
      <c r="U853" s="6" t="s">
        <v>120</v>
      </c>
      <c r="V853" s="6" t="s">
        <v>67</v>
      </c>
      <c r="W853" s="6" t="s">
        <v>68</v>
      </c>
      <c r="X853" s="6">
        <v>2018</v>
      </c>
      <c r="Y853" s="6">
        <v>439642</v>
      </c>
      <c r="Z853" s="6" t="s">
        <v>241</v>
      </c>
      <c r="AA853" s="6">
        <v>274776</v>
      </c>
      <c r="AB853" s="6">
        <v>164866</v>
      </c>
      <c r="AC853" s="6" t="s">
        <v>69</v>
      </c>
      <c r="AD853" s="6" t="s">
        <v>6143</v>
      </c>
      <c r="AE853" s="6">
        <v>439642</v>
      </c>
      <c r="AF853" s="6" t="s">
        <v>193</v>
      </c>
      <c r="AG853" s="6">
        <v>36792627</v>
      </c>
      <c r="AH853" s="6">
        <v>2023</v>
      </c>
      <c r="AI853" s="6">
        <v>1</v>
      </c>
      <c r="AJ853" s="6" t="s">
        <v>228</v>
      </c>
      <c r="AK853" s="6" t="s">
        <v>6144</v>
      </c>
      <c r="AL853" s="9" t="s">
        <v>62</v>
      </c>
      <c r="AM853" s="10">
        <v>99</v>
      </c>
      <c r="AN853" s="6" t="s">
        <v>2239</v>
      </c>
      <c r="AO853" s="9" t="s">
        <v>62</v>
      </c>
      <c r="AP853" s="10">
        <v>99</v>
      </c>
      <c r="AQ853" s="6" t="str">
        <f t="shared" si="27"/>
        <v>mm</v>
      </c>
      <c r="AR853" s="6">
        <v>1</v>
      </c>
      <c r="AS853" s="6">
        <v>0</v>
      </c>
      <c r="AT853" s="6">
        <v>0</v>
      </c>
      <c r="AU853" s="6">
        <v>0</v>
      </c>
      <c r="AV853" s="6">
        <v>0</v>
      </c>
      <c r="AW853" s="6">
        <v>0</v>
      </c>
      <c r="AX853" s="6">
        <v>0</v>
      </c>
      <c r="AY853" s="6">
        <v>0</v>
      </c>
      <c r="AZ853" s="6" t="s">
        <v>197</v>
      </c>
      <c r="BA853" s="6" t="s">
        <v>6145</v>
      </c>
      <c r="BB853" s="6"/>
    </row>
    <row r="854" spans="1:54" ht="15.75" customHeight="1">
      <c r="A854" s="6">
        <f t="shared" ca="1" si="26"/>
        <v>0.57802100983052229</v>
      </c>
      <c r="B854" s="6" t="s">
        <v>109</v>
      </c>
      <c r="C854" s="6">
        <v>9457443</v>
      </c>
      <c r="D854" s="7">
        <v>43201</v>
      </c>
      <c r="E854" s="6" t="s">
        <v>76</v>
      </c>
      <c r="F854" s="6" t="s">
        <v>6146</v>
      </c>
      <c r="G854" s="6">
        <v>5</v>
      </c>
      <c r="H854" s="6" t="s">
        <v>58</v>
      </c>
      <c r="I854" s="6" t="s">
        <v>112</v>
      </c>
      <c r="J854" s="6">
        <v>24265</v>
      </c>
      <c r="K854" s="6">
        <v>6</v>
      </c>
      <c r="L854" s="7">
        <v>41730</v>
      </c>
      <c r="M854" s="7">
        <v>43921</v>
      </c>
      <c r="N854" s="6" t="s">
        <v>6147</v>
      </c>
      <c r="O854" s="8" t="s">
        <v>6149</v>
      </c>
      <c r="P854" s="9" t="s">
        <v>73</v>
      </c>
      <c r="Q854" s="10">
        <v>98</v>
      </c>
      <c r="R854" s="6">
        <v>12</v>
      </c>
      <c r="S854" s="6" t="s">
        <v>147</v>
      </c>
      <c r="T854" s="6" t="s">
        <v>148</v>
      </c>
      <c r="U854" s="6" t="s">
        <v>149</v>
      </c>
      <c r="V854" s="6" t="s">
        <v>771</v>
      </c>
      <c r="W854" s="6" t="s">
        <v>68</v>
      </c>
      <c r="X854" s="6">
        <v>2018</v>
      </c>
      <c r="Y854" s="6">
        <v>353250</v>
      </c>
      <c r="Z854" s="6" t="s">
        <v>109</v>
      </c>
      <c r="AA854" s="6">
        <v>225000</v>
      </c>
      <c r="AB854" s="6">
        <v>128250</v>
      </c>
      <c r="AC854" s="6" t="s">
        <v>69</v>
      </c>
      <c r="AD854" s="6" t="s">
        <v>6150</v>
      </c>
      <c r="AE854" s="6">
        <v>353250</v>
      </c>
      <c r="AF854" s="22" t="s">
        <v>165</v>
      </c>
      <c r="AG854" s="6">
        <v>34547460</v>
      </c>
      <c r="AH854" s="6">
        <v>2022</v>
      </c>
      <c r="AI854" s="6">
        <v>1</v>
      </c>
      <c r="AJ854" s="6" t="s">
        <v>6151</v>
      </c>
      <c r="AK854" s="6" t="s">
        <v>6152</v>
      </c>
      <c r="AL854" s="9" t="s">
        <v>73</v>
      </c>
      <c r="AM854" s="10">
        <v>99</v>
      </c>
      <c r="AN854" s="6" t="s">
        <v>2561</v>
      </c>
      <c r="AO854" s="9" t="s">
        <v>62</v>
      </c>
      <c r="AP854" s="10">
        <v>99</v>
      </c>
      <c r="AQ854" s="6" t="str">
        <f t="shared" si="27"/>
        <v>fm</v>
      </c>
      <c r="AR854" s="6">
        <v>0</v>
      </c>
      <c r="AS854" s="6">
        <v>0</v>
      </c>
      <c r="AT854" s="6">
        <v>1</v>
      </c>
      <c r="AU854" s="6">
        <v>1</v>
      </c>
      <c r="AV854" s="6">
        <v>0</v>
      </c>
      <c r="AW854" s="6">
        <v>0</v>
      </c>
      <c r="AX854" s="6">
        <v>0</v>
      </c>
      <c r="AY854" s="6">
        <v>0</v>
      </c>
      <c r="AZ854" s="6" t="s">
        <v>1627</v>
      </c>
      <c r="BA854" s="6" t="s">
        <v>6153</v>
      </c>
    </row>
    <row r="855" spans="1:54" ht="15.75" customHeight="1">
      <c r="A855" s="6">
        <f t="shared" ca="1" si="26"/>
        <v>0.49616787029027898</v>
      </c>
      <c r="B855" s="6" t="s">
        <v>241</v>
      </c>
      <c r="C855" s="6">
        <v>9236078</v>
      </c>
      <c r="D855" s="7">
        <v>42844</v>
      </c>
      <c r="E855" s="6" t="s">
        <v>76</v>
      </c>
      <c r="F855" s="6" t="s">
        <v>6154</v>
      </c>
      <c r="G855" s="6">
        <v>7</v>
      </c>
      <c r="H855" s="6" t="s">
        <v>58</v>
      </c>
      <c r="I855" s="6" t="s">
        <v>243</v>
      </c>
      <c r="J855" s="6">
        <v>76259</v>
      </c>
      <c r="K855" s="6">
        <v>13</v>
      </c>
      <c r="L855" s="7">
        <v>38139</v>
      </c>
      <c r="M855" s="7">
        <v>43555</v>
      </c>
      <c r="N855" s="6" t="s">
        <v>1126</v>
      </c>
      <c r="O855" s="8" t="s">
        <v>6155</v>
      </c>
      <c r="P855" s="9" t="s">
        <v>62</v>
      </c>
      <c r="Q855" s="10">
        <v>99</v>
      </c>
      <c r="R855" s="6">
        <v>7</v>
      </c>
      <c r="S855" s="6" t="s">
        <v>1729</v>
      </c>
      <c r="T855" s="6" t="s">
        <v>65</v>
      </c>
      <c r="U855" s="6" t="s">
        <v>66</v>
      </c>
      <c r="V855" s="6" t="s">
        <v>67</v>
      </c>
      <c r="W855" s="6" t="s">
        <v>68</v>
      </c>
      <c r="X855" s="6">
        <v>2017</v>
      </c>
      <c r="Y855" s="6">
        <v>386250</v>
      </c>
      <c r="Z855" s="6" t="s">
        <v>241</v>
      </c>
      <c r="AA855" s="6">
        <v>250000</v>
      </c>
      <c r="AB855" s="6">
        <v>136250</v>
      </c>
      <c r="AC855" s="6" t="s">
        <v>69</v>
      </c>
      <c r="AD855" s="6" t="s">
        <v>6156</v>
      </c>
      <c r="AE855" s="6">
        <v>386250</v>
      </c>
      <c r="AF855" s="6" t="s">
        <v>193</v>
      </c>
      <c r="AG855" s="6">
        <v>38291540</v>
      </c>
      <c r="AH855" s="6">
        <v>2024</v>
      </c>
      <c r="AI855" s="6" t="s">
        <v>1084</v>
      </c>
      <c r="AJ855" s="6" t="s">
        <v>6157</v>
      </c>
      <c r="AK855" s="6" t="s">
        <v>1326</v>
      </c>
      <c r="AL855" s="9" t="s">
        <v>62</v>
      </c>
      <c r="AM855" s="10">
        <v>98</v>
      </c>
      <c r="AN855" s="6" t="s">
        <v>1326</v>
      </c>
      <c r="AO855" s="9" t="s">
        <v>62</v>
      </c>
      <c r="AP855" s="10">
        <v>98</v>
      </c>
      <c r="AQ855" s="6" t="str">
        <f t="shared" si="27"/>
        <v>mm</v>
      </c>
      <c r="BA855" s="6" t="s">
        <v>6158</v>
      </c>
    </row>
    <row r="856" spans="1:54" ht="15.75" customHeight="1">
      <c r="A856" s="6">
        <f t="shared" ca="1" si="26"/>
        <v>0.27161978375539453</v>
      </c>
      <c r="B856" s="6" t="s">
        <v>199</v>
      </c>
      <c r="C856" s="6">
        <v>9270513</v>
      </c>
      <c r="D856" s="7">
        <v>42851</v>
      </c>
      <c r="E856" s="6" t="s">
        <v>76</v>
      </c>
      <c r="F856" s="6" t="s">
        <v>6159</v>
      </c>
      <c r="G856" s="6">
        <v>5</v>
      </c>
      <c r="H856" s="6" t="s">
        <v>58</v>
      </c>
      <c r="I856" s="6" t="s">
        <v>149</v>
      </c>
      <c r="J856" s="6">
        <v>177167</v>
      </c>
      <c r="K856" s="6">
        <v>5</v>
      </c>
      <c r="L856" s="7">
        <v>41456</v>
      </c>
      <c r="M856" s="7">
        <v>43585</v>
      </c>
      <c r="N856" s="6" t="s">
        <v>1998</v>
      </c>
      <c r="O856" s="8" t="s">
        <v>6160</v>
      </c>
      <c r="P856" s="9" t="s">
        <v>73</v>
      </c>
      <c r="Q856" s="10">
        <v>81</v>
      </c>
      <c r="R856" s="6">
        <v>2</v>
      </c>
      <c r="S856" s="6" t="s">
        <v>309</v>
      </c>
      <c r="T856" s="6" t="s">
        <v>310</v>
      </c>
      <c r="U856" s="6" t="s">
        <v>311</v>
      </c>
      <c r="V856" s="6" t="s">
        <v>67</v>
      </c>
      <c r="W856" s="6" t="s">
        <v>68</v>
      </c>
      <c r="X856" s="6">
        <v>2017</v>
      </c>
      <c r="Y856" s="6">
        <v>347563</v>
      </c>
      <c r="Z856" s="6" t="s">
        <v>199</v>
      </c>
      <c r="AA856" s="6">
        <v>207500</v>
      </c>
      <c r="AB856" s="6">
        <v>140063</v>
      </c>
      <c r="AC856" s="6" t="s">
        <v>69</v>
      </c>
      <c r="AD856" s="6" t="s">
        <v>6161</v>
      </c>
      <c r="AE856" s="6">
        <v>347563</v>
      </c>
      <c r="AF856" s="6" t="s">
        <v>193</v>
      </c>
      <c r="AG856" s="6">
        <v>31744816</v>
      </c>
      <c r="AH856" s="6">
        <v>2019</v>
      </c>
      <c r="AI856" s="6" t="s">
        <v>392</v>
      </c>
      <c r="AJ856" s="6" t="s">
        <v>1278</v>
      </c>
      <c r="AK856" s="6" t="s">
        <v>6162</v>
      </c>
      <c r="AL856" s="9" t="s">
        <v>73</v>
      </c>
      <c r="AM856" s="10">
        <v>98</v>
      </c>
      <c r="AN856" s="6" t="s">
        <v>6163</v>
      </c>
      <c r="AO856" s="9" t="s">
        <v>73</v>
      </c>
      <c r="AP856" s="10">
        <v>81</v>
      </c>
      <c r="AQ856" s="6" t="str">
        <f t="shared" si="27"/>
        <v>ff</v>
      </c>
    </row>
    <row r="857" spans="1:54" ht="15.75" customHeight="1">
      <c r="A857" s="6">
        <f t="shared" ca="1" si="26"/>
        <v>0.72582140814489993</v>
      </c>
      <c r="B857" s="6" t="s">
        <v>127</v>
      </c>
      <c r="C857" s="6">
        <v>9480109</v>
      </c>
      <c r="D857" s="7">
        <v>43236</v>
      </c>
      <c r="E857" s="6" t="s">
        <v>76</v>
      </c>
      <c r="F857" s="6" t="s">
        <v>6164</v>
      </c>
      <c r="G857" s="6">
        <v>5</v>
      </c>
      <c r="H857" s="6" t="s">
        <v>58</v>
      </c>
      <c r="I857" s="6" t="s">
        <v>130</v>
      </c>
      <c r="J857" s="6">
        <v>101096</v>
      </c>
      <c r="K857" s="6">
        <v>5</v>
      </c>
      <c r="L857" s="7">
        <v>41830</v>
      </c>
      <c r="M857" s="7">
        <v>44347</v>
      </c>
      <c r="N857" s="6" t="s">
        <v>2308</v>
      </c>
      <c r="O857" s="8" t="s">
        <v>6166</v>
      </c>
      <c r="P857" s="9" t="s">
        <v>73</v>
      </c>
      <c r="Q857" s="10">
        <v>97</v>
      </c>
      <c r="R857" s="6">
        <v>12</v>
      </c>
      <c r="S857" s="6" t="s">
        <v>656</v>
      </c>
      <c r="T857" s="6" t="s">
        <v>204</v>
      </c>
      <c r="U857" s="6" t="s">
        <v>205</v>
      </c>
      <c r="V857" s="6" t="s">
        <v>67</v>
      </c>
      <c r="W857" s="6" t="s">
        <v>68</v>
      </c>
      <c r="X857" s="6">
        <v>2018</v>
      </c>
      <c r="Y857" s="6">
        <v>579160</v>
      </c>
      <c r="Z857" s="6" t="s">
        <v>127</v>
      </c>
      <c r="AA857" s="6">
        <v>399310</v>
      </c>
      <c r="AB857" s="6">
        <v>179850</v>
      </c>
      <c r="AC857" s="6" t="s">
        <v>69</v>
      </c>
      <c r="AD857" s="6" t="s">
        <v>6168</v>
      </c>
      <c r="AE857" s="6">
        <v>579160</v>
      </c>
      <c r="AF857" s="22" t="s">
        <v>165</v>
      </c>
      <c r="AG857" s="6">
        <v>34571023</v>
      </c>
      <c r="AH857" s="6">
        <v>2021</v>
      </c>
      <c r="AI857" s="6">
        <v>1</v>
      </c>
      <c r="AJ857" s="6" t="s">
        <v>6169</v>
      </c>
      <c r="AK857" s="6" t="s">
        <v>5295</v>
      </c>
      <c r="AL857" s="9" t="s">
        <v>62</v>
      </c>
      <c r="AM857" s="10">
        <v>99</v>
      </c>
      <c r="AN857" s="6" t="s">
        <v>2561</v>
      </c>
      <c r="AO857" s="9" t="s">
        <v>62</v>
      </c>
      <c r="AP857" s="10">
        <v>99</v>
      </c>
      <c r="AQ857" s="6" t="str">
        <f t="shared" si="27"/>
        <v>mm</v>
      </c>
      <c r="AR857" s="6">
        <v>0</v>
      </c>
      <c r="AS857" s="6">
        <v>0</v>
      </c>
      <c r="AT857" s="6">
        <v>1</v>
      </c>
      <c r="AU857" s="6">
        <v>1</v>
      </c>
      <c r="AV857" s="6">
        <v>1</v>
      </c>
      <c r="AW857" s="6">
        <v>0</v>
      </c>
      <c r="AX857" s="6">
        <v>0</v>
      </c>
      <c r="AY857" s="6">
        <v>0</v>
      </c>
      <c r="AZ857" s="6" t="s">
        <v>90</v>
      </c>
      <c r="BA857" s="6" t="s">
        <v>6170</v>
      </c>
    </row>
    <row r="858" spans="1:54" ht="15.75" customHeight="1">
      <c r="A858" s="6">
        <f t="shared" ca="1" si="26"/>
        <v>0.96591734534104901</v>
      </c>
      <c r="B858" s="6" t="s">
        <v>241</v>
      </c>
      <c r="C858" s="6">
        <v>9249085</v>
      </c>
      <c r="D858" s="7">
        <v>42822</v>
      </c>
      <c r="E858" s="6" t="s">
        <v>76</v>
      </c>
      <c r="F858" s="6" t="s">
        <v>6171</v>
      </c>
      <c r="G858" s="6">
        <v>5</v>
      </c>
      <c r="H858" s="6" t="s">
        <v>58</v>
      </c>
      <c r="I858" s="6" t="s">
        <v>243</v>
      </c>
      <c r="J858" s="6">
        <v>60742</v>
      </c>
      <c r="K858" s="6">
        <v>17</v>
      </c>
      <c r="L858" s="7">
        <v>35977</v>
      </c>
      <c r="M858" s="7">
        <v>43921</v>
      </c>
      <c r="N858" s="6" t="s">
        <v>5715</v>
      </c>
      <c r="O858" s="8" t="s">
        <v>6173</v>
      </c>
      <c r="P858" s="9" t="s">
        <v>62</v>
      </c>
      <c r="Q858" s="10">
        <v>99</v>
      </c>
      <c r="R858" s="6">
        <v>50</v>
      </c>
      <c r="S858" s="6" t="s">
        <v>1058</v>
      </c>
      <c r="T858" s="6" t="s">
        <v>358</v>
      </c>
      <c r="U858" s="6" t="s">
        <v>149</v>
      </c>
      <c r="V858" s="6" t="s">
        <v>348</v>
      </c>
      <c r="W858" s="6" t="s">
        <v>68</v>
      </c>
      <c r="X858" s="6">
        <v>2017</v>
      </c>
      <c r="Y858" s="6">
        <v>481250</v>
      </c>
      <c r="Z858" s="6" t="s">
        <v>241</v>
      </c>
      <c r="AA858" s="6">
        <v>250000</v>
      </c>
      <c r="AB858" s="6">
        <v>231250</v>
      </c>
      <c r="AC858" s="6" t="s">
        <v>69</v>
      </c>
      <c r="AD858" s="6" t="s">
        <v>6174</v>
      </c>
      <c r="AE858" s="6">
        <v>481250</v>
      </c>
      <c r="AF858" s="22" t="s">
        <v>165</v>
      </c>
      <c r="AG858" s="6">
        <v>33707237</v>
      </c>
      <c r="AH858" s="6">
        <v>2021</v>
      </c>
      <c r="AI858" s="6">
        <v>1</v>
      </c>
      <c r="AJ858" s="6" t="s">
        <v>6175</v>
      </c>
      <c r="AK858" s="6" t="s">
        <v>6176</v>
      </c>
      <c r="AL858" s="9" t="s">
        <v>73</v>
      </c>
      <c r="AM858" s="10">
        <v>98</v>
      </c>
      <c r="AN858" s="6" t="s">
        <v>6177</v>
      </c>
      <c r="AO858" s="9" t="s">
        <v>62</v>
      </c>
      <c r="AP858" s="10">
        <v>99</v>
      </c>
      <c r="AQ858" s="6" t="str">
        <f t="shared" si="27"/>
        <v>fm</v>
      </c>
      <c r="AR858" s="6">
        <v>0</v>
      </c>
      <c r="AS858" s="6">
        <v>0</v>
      </c>
      <c r="AT858" s="6">
        <v>1</v>
      </c>
      <c r="AU858" s="6">
        <v>0</v>
      </c>
      <c r="AV858" s="6">
        <v>0</v>
      </c>
      <c r="AW858" s="6">
        <v>0</v>
      </c>
      <c r="AX858" s="6">
        <v>0</v>
      </c>
      <c r="AY858" s="6">
        <v>0</v>
      </c>
      <c r="AZ858" s="6" t="s">
        <v>301</v>
      </c>
      <c r="BA858" s="6" t="s">
        <v>6178</v>
      </c>
    </row>
    <row r="859" spans="1:54" ht="15.75" customHeight="1">
      <c r="A859" s="6">
        <f t="shared" ca="1" si="26"/>
        <v>0.6541060106463138</v>
      </c>
      <c r="B859" s="6" t="s">
        <v>241</v>
      </c>
      <c r="C859" s="6">
        <v>9561793</v>
      </c>
      <c r="D859" s="7">
        <v>43084</v>
      </c>
      <c r="E859" s="6" t="s">
        <v>287</v>
      </c>
      <c r="F859" s="6" t="s">
        <v>6179</v>
      </c>
      <c r="G859" s="6">
        <v>7</v>
      </c>
      <c r="H859" s="6" t="s">
        <v>58</v>
      </c>
      <c r="I859" s="6" t="s">
        <v>243</v>
      </c>
      <c r="J859" s="6">
        <v>122416</v>
      </c>
      <c r="K859" s="6">
        <v>4</v>
      </c>
      <c r="L859" s="7">
        <v>41947</v>
      </c>
      <c r="M859" s="7">
        <v>43769</v>
      </c>
      <c r="N859" s="6" t="s">
        <v>5096</v>
      </c>
      <c r="O859" s="8" t="s">
        <v>202</v>
      </c>
      <c r="P859" s="9" t="s">
        <v>62</v>
      </c>
      <c r="Q859" s="10">
        <v>99</v>
      </c>
      <c r="R859" s="6">
        <v>4</v>
      </c>
      <c r="S859" s="6" t="s">
        <v>2904</v>
      </c>
      <c r="T859" s="6" t="s">
        <v>2905</v>
      </c>
      <c r="U859" s="6" t="s">
        <v>1943</v>
      </c>
      <c r="V859" s="6" t="s">
        <v>85</v>
      </c>
      <c r="W859" s="6" t="s">
        <v>68</v>
      </c>
      <c r="X859" s="6">
        <v>2018</v>
      </c>
      <c r="Y859" s="6">
        <v>350906</v>
      </c>
      <c r="Z859" s="6" t="s">
        <v>241</v>
      </c>
      <c r="AA859" s="6">
        <v>305637</v>
      </c>
      <c r="AB859" s="6">
        <v>45269</v>
      </c>
      <c r="AC859" s="6" t="s">
        <v>69</v>
      </c>
      <c r="AD859" s="6" t="s">
        <v>6180</v>
      </c>
      <c r="AE859" s="6">
        <v>350906</v>
      </c>
      <c r="AF859" s="6" t="s">
        <v>193</v>
      </c>
      <c r="AG859" s="6">
        <v>34988297</v>
      </c>
      <c r="AH859" s="6">
        <v>2021</v>
      </c>
      <c r="AI859" s="6" t="s">
        <v>392</v>
      </c>
      <c r="AJ859" s="6" t="s">
        <v>6181</v>
      </c>
      <c r="AK859" s="6" t="s">
        <v>1612</v>
      </c>
      <c r="AL859" s="9" t="s">
        <v>73</v>
      </c>
      <c r="AM859" s="10">
        <v>98</v>
      </c>
      <c r="AN859" s="6" t="s">
        <v>210</v>
      </c>
      <c r="AO859" s="9" t="s">
        <v>62</v>
      </c>
      <c r="AP859" s="10">
        <v>99</v>
      </c>
      <c r="AQ859" s="6" t="str">
        <f t="shared" si="27"/>
        <v>fm</v>
      </c>
    </row>
    <row r="860" spans="1:54" ht="15.75" customHeight="1">
      <c r="A860" s="6">
        <f t="shared" ca="1" si="26"/>
        <v>0.15025490345865422</v>
      </c>
      <c r="B860" s="6" t="s">
        <v>55</v>
      </c>
      <c r="C860" s="6">
        <v>9491942</v>
      </c>
      <c r="D860" s="7">
        <v>43265</v>
      </c>
      <c r="E860" s="6" t="s">
        <v>56</v>
      </c>
      <c r="F860" s="6" t="s">
        <v>6182</v>
      </c>
      <c r="G860" s="6">
        <v>5</v>
      </c>
      <c r="H860" s="6" t="s">
        <v>58</v>
      </c>
      <c r="I860" s="6" t="s">
        <v>59</v>
      </c>
      <c r="J860" s="6">
        <v>90319</v>
      </c>
      <c r="K860" s="6">
        <v>4</v>
      </c>
      <c r="L860" s="7">
        <v>42186</v>
      </c>
      <c r="M860" s="7">
        <v>44012</v>
      </c>
      <c r="N860" s="6" t="s">
        <v>6183</v>
      </c>
      <c r="O860" s="8" t="s">
        <v>61</v>
      </c>
      <c r="P860" s="9" t="s">
        <v>62</v>
      </c>
      <c r="Q860" s="10">
        <v>99</v>
      </c>
      <c r="R860" s="6">
        <v>5</v>
      </c>
      <c r="S860" s="6" t="s">
        <v>524</v>
      </c>
      <c r="T860" s="6" t="s">
        <v>83</v>
      </c>
      <c r="U860" s="6" t="s">
        <v>84</v>
      </c>
      <c r="V860" s="6" t="s">
        <v>67</v>
      </c>
      <c r="W860" s="6" t="s">
        <v>68</v>
      </c>
      <c r="X860" s="6">
        <v>2018</v>
      </c>
      <c r="Y860" s="6">
        <v>466679</v>
      </c>
      <c r="Z860" s="6" t="s">
        <v>55</v>
      </c>
      <c r="AA860" s="6">
        <v>366668</v>
      </c>
      <c r="AB860" s="6">
        <v>100011</v>
      </c>
      <c r="AC860" s="6" t="s">
        <v>69</v>
      </c>
      <c r="AD860" s="6" t="s">
        <v>6186</v>
      </c>
      <c r="AE860" s="6">
        <v>466679</v>
      </c>
      <c r="AF860" s="22" t="s">
        <v>165</v>
      </c>
      <c r="AG860" s="6">
        <v>33658654</v>
      </c>
      <c r="AH860" s="6">
        <v>2021</v>
      </c>
      <c r="AI860" s="6">
        <v>1</v>
      </c>
      <c r="AJ860" s="6" t="s">
        <v>6187</v>
      </c>
      <c r="AK860" s="6" t="s">
        <v>394</v>
      </c>
      <c r="AL860" s="9" t="s">
        <v>73</v>
      </c>
      <c r="AM860" s="10">
        <v>98</v>
      </c>
      <c r="AN860" s="6" t="s">
        <v>6188</v>
      </c>
      <c r="AO860" s="9" t="s">
        <v>73</v>
      </c>
      <c r="AP860" s="10">
        <v>60</v>
      </c>
      <c r="AQ860" s="6" t="str">
        <f t="shared" si="27"/>
        <v>ff</v>
      </c>
      <c r="AR860" s="6">
        <v>0</v>
      </c>
      <c r="AS860" s="6">
        <v>0</v>
      </c>
      <c r="AT860" s="6">
        <v>1</v>
      </c>
      <c r="AU860" s="6">
        <v>1</v>
      </c>
      <c r="AV860" s="6">
        <v>1</v>
      </c>
      <c r="AW860" s="6">
        <v>0</v>
      </c>
      <c r="AX860" s="6">
        <v>0</v>
      </c>
      <c r="AY860" s="6">
        <v>0</v>
      </c>
      <c r="AZ860" s="6" t="s">
        <v>197</v>
      </c>
      <c r="BA860" s="6" t="s">
        <v>6189</v>
      </c>
    </row>
    <row r="861" spans="1:54" ht="15.75" customHeight="1">
      <c r="A861" s="6">
        <f t="shared" ca="1" si="26"/>
        <v>6.3699141592022612E-2</v>
      </c>
      <c r="B861" s="6" t="s">
        <v>55</v>
      </c>
      <c r="C861" s="6">
        <v>9441858</v>
      </c>
      <c r="D861" s="7">
        <v>43147</v>
      </c>
      <c r="E861" s="6" t="s">
        <v>76</v>
      </c>
      <c r="F861" s="6" t="s">
        <v>6190</v>
      </c>
      <c r="G861" s="6">
        <v>5</v>
      </c>
      <c r="H861" s="6" t="s">
        <v>58</v>
      </c>
      <c r="I861" s="6" t="s">
        <v>59</v>
      </c>
      <c r="J861" s="6">
        <v>84057</v>
      </c>
      <c r="K861" s="6">
        <v>5</v>
      </c>
      <c r="L861" s="7">
        <v>41713</v>
      </c>
      <c r="M861" s="7">
        <v>43890</v>
      </c>
      <c r="N861" s="6" t="s">
        <v>6191</v>
      </c>
      <c r="O861" s="8" t="s">
        <v>6193</v>
      </c>
      <c r="P861" s="9" t="s">
        <v>73</v>
      </c>
      <c r="Q861" s="10">
        <v>100</v>
      </c>
      <c r="R861" s="6">
        <v>11</v>
      </c>
      <c r="S861" s="6" t="s">
        <v>532</v>
      </c>
      <c r="T861" s="6" t="s">
        <v>533</v>
      </c>
      <c r="U861" s="6" t="s">
        <v>149</v>
      </c>
      <c r="V861" s="6" t="s">
        <v>67</v>
      </c>
      <c r="W861" s="6" t="s">
        <v>68</v>
      </c>
      <c r="X861" s="6">
        <v>2018</v>
      </c>
      <c r="Y861" s="6">
        <v>346719</v>
      </c>
      <c r="Z861" s="6" t="s">
        <v>55</v>
      </c>
      <c r="AA861" s="6">
        <v>218750</v>
      </c>
      <c r="AB861" s="6">
        <v>127969</v>
      </c>
      <c r="AC861" s="6" t="s">
        <v>69</v>
      </c>
      <c r="AD861" s="6" t="s">
        <v>6194</v>
      </c>
      <c r="AE861" s="6">
        <v>346719</v>
      </c>
      <c r="AF861" s="22" t="s">
        <v>165</v>
      </c>
      <c r="AG861" s="6">
        <v>32169014</v>
      </c>
      <c r="AH861" s="6">
        <v>2021</v>
      </c>
      <c r="AI861" s="6">
        <v>1</v>
      </c>
      <c r="AJ861" s="6" t="s">
        <v>6195</v>
      </c>
      <c r="AK861" s="6" t="s">
        <v>6196</v>
      </c>
      <c r="AL861" s="9" t="s">
        <v>62</v>
      </c>
      <c r="AM861" s="10">
        <v>58</v>
      </c>
      <c r="AN861" s="6" t="s">
        <v>6197</v>
      </c>
      <c r="AO861" s="9" t="s">
        <v>73</v>
      </c>
      <c r="AP861" s="10">
        <v>100</v>
      </c>
      <c r="AQ861" s="6" t="str">
        <f t="shared" si="27"/>
        <v>mf</v>
      </c>
      <c r="AR861" s="6">
        <v>0</v>
      </c>
      <c r="AS861" s="6">
        <v>0</v>
      </c>
      <c r="AT861" s="6">
        <v>1</v>
      </c>
      <c r="AU861" s="6">
        <v>0</v>
      </c>
      <c r="AV861" s="6">
        <v>0</v>
      </c>
      <c r="AW861" s="6">
        <v>0</v>
      </c>
      <c r="AX861" s="6">
        <v>0</v>
      </c>
      <c r="AY861" s="6">
        <v>0</v>
      </c>
      <c r="AZ861" s="6" t="s">
        <v>197</v>
      </c>
      <c r="BA861" s="6" t="s">
        <v>6198</v>
      </c>
    </row>
    <row r="862" spans="1:54" ht="15.75" customHeight="1">
      <c r="A862" s="6">
        <f t="shared" ca="1" si="26"/>
        <v>0.28413501507865535</v>
      </c>
      <c r="B862" s="6" t="s">
        <v>199</v>
      </c>
      <c r="C862" s="6">
        <v>9189685</v>
      </c>
      <c r="D862" s="7">
        <v>42706</v>
      </c>
      <c r="E862" s="6" t="s">
        <v>76</v>
      </c>
      <c r="F862" s="6" t="s">
        <v>6199</v>
      </c>
      <c r="G862" s="6">
        <v>5</v>
      </c>
      <c r="H862" s="6" t="s">
        <v>58</v>
      </c>
      <c r="I862" s="6" t="s">
        <v>149</v>
      </c>
      <c r="J862" s="6">
        <v>166555</v>
      </c>
      <c r="K862" s="6">
        <v>5</v>
      </c>
      <c r="L862" s="7">
        <v>41276</v>
      </c>
      <c r="M862" s="7">
        <v>43100</v>
      </c>
      <c r="N862" s="6" t="s">
        <v>4492</v>
      </c>
      <c r="O862" s="8" t="s">
        <v>6200</v>
      </c>
      <c r="P862" s="9" t="s">
        <v>62</v>
      </c>
      <c r="Q862" s="10">
        <v>99</v>
      </c>
      <c r="R862" s="6">
        <v>4</v>
      </c>
      <c r="S862" s="6" t="s">
        <v>638</v>
      </c>
      <c r="T862" s="6" t="s">
        <v>639</v>
      </c>
      <c r="U862" s="6" t="s">
        <v>640</v>
      </c>
      <c r="V862" s="6" t="s">
        <v>85</v>
      </c>
      <c r="W862" s="6" t="s">
        <v>68</v>
      </c>
      <c r="X862" s="6">
        <v>2017</v>
      </c>
      <c r="Y862" s="6">
        <v>321376</v>
      </c>
      <c r="Z862" s="6" t="s">
        <v>199</v>
      </c>
      <c r="AA862" s="6">
        <v>207500</v>
      </c>
      <c r="AB862" s="6">
        <v>113876</v>
      </c>
      <c r="AC862" s="6" t="s">
        <v>69</v>
      </c>
      <c r="AD862" s="6" t="s">
        <v>6201</v>
      </c>
      <c r="AE862" s="6">
        <v>321376</v>
      </c>
      <c r="AF862" s="6" t="s">
        <v>193</v>
      </c>
      <c r="AG862" s="6">
        <v>31183249</v>
      </c>
      <c r="AH862" s="6">
        <v>2019</v>
      </c>
      <c r="AI862" s="6">
        <v>0</v>
      </c>
      <c r="AJ862" s="6" t="s">
        <v>6202</v>
      </c>
      <c r="AK862" s="6" t="s">
        <v>6203</v>
      </c>
      <c r="AL862" s="9" t="s">
        <v>62</v>
      </c>
      <c r="AM862" s="10">
        <v>99</v>
      </c>
      <c r="AN862" s="6" t="s">
        <v>6204</v>
      </c>
      <c r="AO862" s="9" t="s">
        <v>62</v>
      </c>
      <c r="AP862" s="10">
        <v>99</v>
      </c>
      <c r="AQ862" s="6" t="str">
        <f t="shared" si="27"/>
        <v>mm</v>
      </c>
    </row>
    <row r="863" spans="1:54" ht="15.75" customHeight="1">
      <c r="A863" s="6">
        <f t="shared" ca="1" si="26"/>
        <v>0.95128462490017218</v>
      </c>
      <c r="B863" s="6" t="s">
        <v>254</v>
      </c>
      <c r="C863" s="6">
        <v>9503742</v>
      </c>
      <c r="D863" s="7">
        <v>43272</v>
      </c>
      <c r="E863" s="6" t="s">
        <v>56</v>
      </c>
      <c r="F863" s="6" t="s">
        <v>6205</v>
      </c>
      <c r="G863" s="6">
        <v>5</v>
      </c>
      <c r="H863" s="6" t="s">
        <v>58</v>
      </c>
      <c r="I863" s="6" t="s">
        <v>256</v>
      </c>
      <c r="J863" s="6">
        <v>112792</v>
      </c>
      <c r="K863" s="6">
        <v>4</v>
      </c>
      <c r="L863" s="7">
        <v>42186</v>
      </c>
      <c r="M863" s="7">
        <v>44012</v>
      </c>
      <c r="N863" s="6" t="s">
        <v>1510</v>
      </c>
      <c r="O863" s="8" t="s">
        <v>6206</v>
      </c>
      <c r="P863" s="9" t="s">
        <v>73</v>
      </c>
      <c r="Q863" s="10">
        <v>99</v>
      </c>
      <c r="R863" s="6">
        <v>1</v>
      </c>
      <c r="S863" s="6" t="s">
        <v>2641</v>
      </c>
      <c r="T863" s="6" t="s">
        <v>2642</v>
      </c>
      <c r="U863" s="6" t="s">
        <v>555</v>
      </c>
      <c r="V863" s="6" t="s">
        <v>473</v>
      </c>
      <c r="W863" s="6" t="s">
        <v>68</v>
      </c>
      <c r="X863" s="6">
        <v>2018</v>
      </c>
      <c r="Y863" s="6">
        <v>308100</v>
      </c>
      <c r="Z863" s="6" t="s">
        <v>254</v>
      </c>
      <c r="AA863" s="6">
        <v>197500</v>
      </c>
      <c r="AB863" s="6">
        <v>110600</v>
      </c>
      <c r="AC863" s="6" t="s">
        <v>69</v>
      </c>
      <c r="AD863" s="6" t="s">
        <v>6207</v>
      </c>
      <c r="AE863" s="6">
        <v>308100</v>
      </c>
      <c r="AF863" s="6" t="s">
        <v>193</v>
      </c>
      <c r="AG863" s="6">
        <v>30808633</v>
      </c>
      <c r="AH863" s="6">
        <v>2019</v>
      </c>
      <c r="AI863" s="6" t="s">
        <v>392</v>
      </c>
      <c r="AJ863" s="6" t="s">
        <v>6208</v>
      </c>
      <c r="AK863" s="6" t="s">
        <v>6209</v>
      </c>
      <c r="AL863" s="9" t="s">
        <v>73</v>
      </c>
      <c r="AM863" s="10">
        <v>99</v>
      </c>
      <c r="AN863" s="6" t="s">
        <v>6210</v>
      </c>
      <c r="AO863" s="9" t="s">
        <v>73</v>
      </c>
      <c r="AP863" s="10">
        <v>88</v>
      </c>
      <c r="AQ863" s="6" t="str">
        <f t="shared" si="27"/>
        <v>ff</v>
      </c>
    </row>
    <row r="864" spans="1:54" ht="15.75" customHeight="1">
      <c r="A864" s="6">
        <f t="shared" ca="1" si="26"/>
        <v>7.5832256243041241E-2</v>
      </c>
      <c r="B864" s="6" t="s">
        <v>254</v>
      </c>
      <c r="C864" s="6">
        <v>9540031</v>
      </c>
      <c r="D864" s="7">
        <v>43361</v>
      </c>
      <c r="E864" s="6" t="s">
        <v>6211</v>
      </c>
      <c r="F864" s="6" t="s">
        <v>6212</v>
      </c>
      <c r="G864" s="6">
        <v>5</v>
      </c>
      <c r="H864" s="6" t="s">
        <v>58</v>
      </c>
      <c r="I864" s="6" t="s">
        <v>256</v>
      </c>
      <c r="J864" s="6">
        <v>112697</v>
      </c>
      <c r="K864" s="6">
        <v>5</v>
      </c>
      <c r="L864" s="7">
        <v>41897</v>
      </c>
      <c r="M864" s="7">
        <v>44043</v>
      </c>
      <c r="N864" s="6" t="s">
        <v>6213</v>
      </c>
      <c r="O864" s="8" t="s">
        <v>6214</v>
      </c>
      <c r="P864" s="9" t="s">
        <v>73</v>
      </c>
      <c r="Q864" s="10">
        <v>92</v>
      </c>
      <c r="R864" s="6">
        <v>5</v>
      </c>
      <c r="S864" s="6" t="s">
        <v>1853</v>
      </c>
      <c r="T864" s="6" t="s">
        <v>83</v>
      </c>
      <c r="U864" s="6" t="s">
        <v>84</v>
      </c>
      <c r="V864" s="6" t="s">
        <v>85</v>
      </c>
      <c r="W864" s="6" t="s">
        <v>68</v>
      </c>
      <c r="X864" s="6">
        <v>2018</v>
      </c>
      <c r="Y864" s="6">
        <v>284855</v>
      </c>
      <c r="Z864" s="6" t="s">
        <v>254</v>
      </c>
      <c r="AA864" s="6">
        <v>225000</v>
      </c>
      <c r="AB864" s="6">
        <v>59855</v>
      </c>
      <c r="AC864" s="6" t="s">
        <v>69</v>
      </c>
      <c r="AD864" s="6" t="s">
        <v>6215</v>
      </c>
      <c r="AE864" s="6">
        <v>284855</v>
      </c>
      <c r="AF864" s="6" t="s">
        <v>193</v>
      </c>
      <c r="AG864" s="6">
        <v>34747705</v>
      </c>
      <c r="AH864" s="6">
        <v>2021</v>
      </c>
      <c r="AI864" s="6" t="s">
        <v>392</v>
      </c>
      <c r="AJ864" s="6" t="s">
        <v>6216</v>
      </c>
      <c r="AK864" s="6" t="s">
        <v>6217</v>
      </c>
      <c r="AL864" s="9" t="s">
        <v>73</v>
      </c>
      <c r="AM864" s="10">
        <v>54</v>
      </c>
      <c r="AN864" s="6" t="s">
        <v>6218</v>
      </c>
      <c r="AO864" s="9" t="s">
        <v>73</v>
      </c>
      <c r="AP864" s="10">
        <v>92</v>
      </c>
      <c r="AQ864" s="6" t="str">
        <f t="shared" si="27"/>
        <v>ff</v>
      </c>
    </row>
    <row r="865" spans="1:53" ht="15.75" customHeight="1">
      <c r="A865" s="6">
        <f t="shared" ca="1" si="26"/>
        <v>9.5322501454856989E-2</v>
      </c>
      <c r="B865" s="6" t="s">
        <v>327</v>
      </c>
      <c r="C865" s="6">
        <v>9486923</v>
      </c>
      <c r="D865" s="7">
        <v>43236</v>
      </c>
      <c r="E865" s="6" t="s">
        <v>56</v>
      </c>
      <c r="F865" s="6" t="s">
        <v>6219</v>
      </c>
      <c r="G865" s="6">
        <v>5</v>
      </c>
      <c r="H865" s="6" t="s">
        <v>58</v>
      </c>
      <c r="I865" s="6" t="s">
        <v>330</v>
      </c>
      <c r="J865" s="6">
        <v>19135</v>
      </c>
      <c r="K865" s="6">
        <v>4</v>
      </c>
      <c r="L865" s="7">
        <v>42267</v>
      </c>
      <c r="M865" s="7">
        <v>43982</v>
      </c>
      <c r="N865" s="6" t="s">
        <v>1289</v>
      </c>
      <c r="O865" s="8" t="s">
        <v>777</v>
      </c>
      <c r="P865" s="9" t="s">
        <v>62</v>
      </c>
      <c r="Q865" s="10">
        <v>99</v>
      </c>
      <c r="R865" s="6">
        <v>12</v>
      </c>
      <c r="S865" s="6" t="s">
        <v>656</v>
      </c>
      <c r="T865" s="6" t="s">
        <v>204</v>
      </c>
      <c r="U865" s="6" t="s">
        <v>205</v>
      </c>
      <c r="V865" s="6" t="s">
        <v>67</v>
      </c>
      <c r="W865" s="6" t="s">
        <v>68</v>
      </c>
      <c r="X865" s="6">
        <v>2018</v>
      </c>
      <c r="Y865" s="6">
        <v>470946</v>
      </c>
      <c r="Z865" s="6" t="s">
        <v>327</v>
      </c>
      <c r="AA865" s="6">
        <v>322272</v>
      </c>
      <c r="AB865" s="6">
        <v>148674</v>
      </c>
      <c r="AC865" s="6" t="s">
        <v>69</v>
      </c>
      <c r="AD865" s="6" t="s">
        <v>6220</v>
      </c>
      <c r="AE865" s="6">
        <v>470946</v>
      </c>
      <c r="AF865" s="6" t="s">
        <v>193</v>
      </c>
      <c r="AG865" s="6">
        <v>28572719</v>
      </c>
      <c r="AH865" s="6">
        <v>2016</v>
      </c>
      <c r="AI865" s="6" t="s">
        <v>1084</v>
      </c>
      <c r="AJ865" s="6" t="s">
        <v>6221</v>
      </c>
      <c r="AK865" s="6" t="s">
        <v>4508</v>
      </c>
      <c r="AL865" s="9" t="s">
        <v>62</v>
      </c>
      <c r="AM865" s="10">
        <v>72</v>
      </c>
      <c r="AN865" s="6" t="s">
        <v>2289</v>
      </c>
      <c r="AO865" s="9" t="s">
        <v>62</v>
      </c>
      <c r="AP865" s="10">
        <v>99</v>
      </c>
      <c r="AQ865" s="6" t="str">
        <f t="shared" si="27"/>
        <v>mm</v>
      </c>
    </row>
    <row r="866" spans="1:53" ht="15.75" customHeight="1">
      <c r="A866" s="6">
        <f t="shared" ca="1" si="26"/>
        <v>0.92073632556302754</v>
      </c>
      <c r="B866" s="6" t="s">
        <v>199</v>
      </c>
      <c r="C866" s="6">
        <v>9438507</v>
      </c>
      <c r="D866" s="7">
        <v>43143</v>
      </c>
      <c r="E866" s="6" t="s">
        <v>76</v>
      </c>
      <c r="F866" s="6" t="s">
        <v>6222</v>
      </c>
      <c r="G866" s="6">
        <v>5</v>
      </c>
      <c r="H866" s="6" t="s">
        <v>58</v>
      </c>
      <c r="I866" s="6" t="s">
        <v>149</v>
      </c>
      <c r="J866" s="6">
        <v>178856</v>
      </c>
      <c r="K866" s="6">
        <v>5</v>
      </c>
      <c r="L866" s="7">
        <v>41747</v>
      </c>
      <c r="M866" s="7">
        <v>43890</v>
      </c>
      <c r="N866" s="6" t="s">
        <v>754</v>
      </c>
      <c r="O866" s="8" t="s">
        <v>6224</v>
      </c>
      <c r="P866" s="9" t="s">
        <v>62</v>
      </c>
      <c r="Q866" s="10">
        <v>100</v>
      </c>
      <c r="R866" s="6">
        <v>3</v>
      </c>
      <c r="S866" s="6" t="s">
        <v>542</v>
      </c>
      <c r="T866" s="6" t="s">
        <v>543</v>
      </c>
      <c r="U866" s="6" t="s">
        <v>205</v>
      </c>
      <c r="V866" s="6" t="s">
        <v>67</v>
      </c>
      <c r="W866" s="6" t="s">
        <v>68</v>
      </c>
      <c r="X866" s="6">
        <v>2018</v>
      </c>
      <c r="Y866" s="6">
        <v>332000</v>
      </c>
      <c r="Z866" s="6" t="s">
        <v>199</v>
      </c>
      <c r="AA866" s="6">
        <v>207500</v>
      </c>
      <c r="AB866" s="6">
        <v>124500</v>
      </c>
      <c r="AC866" s="6" t="s">
        <v>69</v>
      </c>
      <c r="AD866" s="6" t="s">
        <v>6225</v>
      </c>
      <c r="AE866" s="6">
        <v>332000</v>
      </c>
      <c r="AF866" s="22" t="s">
        <v>165</v>
      </c>
      <c r="AG866" s="6">
        <v>31951650</v>
      </c>
      <c r="AH866" s="6">
        <v>2020</v>
      </c>
      <c r="AI866" s="6">
        <v>1</v>
      </c>
      <c r="AJ866" s="6" t="s">
        <v>4270</v>
      </c>
      <c r="AK866" s="6" t="s">
        <v>6226</v>
      </c>
      <c r="AL866" s="9" t="s">
        <v>62</v>
      </c>
      <c r="AM866" s="10">
        <v>52</v>
      </c>
      <c r="AN866" s="6" t="s">
        <v>6227</v>
      </c>
      <c r="AO866" s="9" t="s">
        <v>62</v>
      </c>
      <c r="AP866" s="10">
        <v>100</v>
      </c>
      <c r="AQ866" s="6" t="str">
        <f t="shared" si="27"/>
        <v>mm</v>
      </c>
      <c r="AR866" s="6">
        <v>0</v>
      </c>
      <c r="AS866" s="6">
        <v>0</v>
      </c>
      <c r="AT866" s="6">
        <v>0</v>
      </c>
      <c r="AU866" s="6">
        <v>0</v>
      </c>
      <c r="AV866" s="6">
        <v>0</v>
      </c>
      <c r="AW866" s="6">
        <v>0</v>
      </c>
      <c r="AX866" s="6">
        <v>0</v>
      </c>
      <c r="AY866" s="6">
        <v>1</v>
      </c>
      <c r="AZ866" s="6" t="s">
        <v>197</v>
      </c>
      <c r="BA866" s="6" t="s">
        <v>6228</v>
      </c>
    </row>
    <row r="867" spans="1:53" ht="15.75" customHeight="1">
      <c r="A867" s="6">
        <f t="shared" ca="1" si="26"/>
        <v>0.35019595130276937</v>
      </c>
      <c r="B867" s="6" t="s">
        <v>199</v>
      </c>
      <c r="C867" s="6">
        <v>9259725</v>
      </c>
      <c r="D867" s="7">
        <v>42851</v>
      </c>
      <c r="E867" s="6" t="s">
        <v>76</v>
      </c>
      <c r="F867" s="6" t="s">
        <v>6229</v>
      </c>
      <c r="G867" s="6">
        <v>5</v>
      </c>
      <c r="H867" s="6" t="s">
        <v>58</v>
      </c>
      <c r="I867" s="6" t="s">
        <v>149</v>
      </c>
      <c r="J867" s="6">
        <v>184867</v>
      </c>
      <c r="K867" s="6">
        <v>4</v>
      </c>
      <c r="L867" s="7">
        <v>41765</v>
      </c>
      <c r="M867" s="7">
        <v>43585</v>
      </c>
      <c r="N867" s="6" t="s">
        <v>1998</v>
      </c>
      <c r="O867" s="8" t="s">
        <v>6231</v>
      </c>
      <c r="P867" s="9" t="s">
        <v>73</v>
      </c>
      <c r="Q867" s="10">
        <v>66</v>
      </c>
      <c r="R867" s="6">
        <v>3</v>
      </c>
      <c r="S867" s="6" t="s">
        <v>542</v>
      </c>
      <c r="T867" s="6" t="s">
        <v>543</v>
      </c>
      <c r="U867" s="6" t="s">
        <v>205</v>
      </c>
      <c r="V867" s="6" t="s">
        <v>67</v>
      </c>
      <c r="W867" s="6" t="s">
        <v>68</v>
      </c>
      <c r="X867" s="6">
        <v>2017</v>
      </c>
      <c r="Y867" s="6">
        <v>332000</v>
      </c>
      <c r="Z867" s="6" t="s">
        <v>199</v>
      </c>
      <c r="AA867" s="6">
        <v>207500</v>
      </c>
      <c r="AB867" s="6">
        <v>124500</v>
      </c>
      <c r="AC867" s="6" t="s">
        <v>69</v>
      </c>
      <c r="AD867" s="6" t="s">
        <v>6232</v>
      </c>
      <c r="AE867" s="6">
        <v>332000</v>
      </c>
      <c r="AF867" s="22" t="s">
        <v>165</v>
      </c>
      <c r="AG867" s="6">
        <v>35857842</v>
      </c>
      <c r="AH867" s="6">
        <v>2022</v>
      </c>
      <c r="AI867" s="6">
        <v>1</v>
      </c>
      <c r="AJ867" s="6" t="s">
        <v>3018</v>
      </c>
      <c r="AK867" s="6" t="s">
        <v>752</v>
      </c>
      <c r="AL867" s="9" t="s">
        <v>62</v>
      </c>
      <c r="AM867" s="10">
        <v>67</v>
      </c>
      <c r="AN867" s="6" t="s">
        <v>6233</v>
      </c>
      <c r="AO867" s="9" t="s">
        <v>73</v>
      </c>
      <c r="AP867" s="10">
        <v>66</v>
      </c>
      <c r="AQ867" s="6" t="str">
        <f t="shared" si="27"/>
        <v>mf</v>
      </c>
      <c r="AR867" s="6">
        <v>0</v>
      </c>
      <c r="AS867" s="6">
        <v>0</v>
      </c>
      <c r="AT867" s="6">
        <v>1</v>
      </c>
      <c r="AU867" s="6">
        <v>0</v>
      </c>
      <c r="AV867" s="6">
        <v>0</v>
      </c>
      <c r="AW867" s="6">
        <v>0</v>
      </c>
      <c r="AX867" s="6">
        <v>0</v>
      </c>
      <c r="AY867" s="6">
        <v>0</v>
      </c>
      <c r="AZ867" s="6" t="s">
        <v>197</v>
      </c>
      <c r="BA867" s="6" t="s">
        <v>6234</v>
      </c>
    </row>
    <row r="868" spans="1:53" ht="15.75" customHeight="1">
      <c r="A868" s="6">
        <f t="shared" ca="1" si="26"/>
        <v>8.7712761783202975E-2</v>
      </c>
      <c r="B868" s="6" t="s">
        <v>254</v>
      </c>
      <c r="C868" s="6">
        <v>9329462</v>
      </c>
      <c r="D868" s="7">
        <v>42963</v>
      </c>
      <c r="E868" s="6" t="s">
        <v>56</v>
      </c>
      <c r="F868" s="6" t="s">
        <v>6235</v>
      </c>
      <c r="G868" s="6">
        <v>5</v>
      </c>
      <c r="H868" s="6" t="s">
        <v>58</v>
      </c>
      <c r="I868" s="6" t="s">
        <v>256</v>
      </c>
      <c r="J868" s="6">
        <v>81702</v>
      </c>
      <c r="K868" s="6">
        <v>8</v>
      </c>
      <c r="L868" s="7">
        <v>39965</v>
      </c>
      <c r="M868" s="7">
        <v>43708</v>
      </c>
      <c r="N868" s="6" t="s">
        <v>3129</v>
      </c>
      <c r="O868" s="8" t="s">
        <v>98</v>
      </c>
      <c r="P868" s="9" t="s">
        <v>62</v>
      </c>
      <c r="Q868" s="10">
        <v>99</v>
      </c>
      <c r="R868" s="6">
        <v>6</v>
      </c>
      <c r="S868" s="6" t="s">
        <v>333</v>
      </c>
      <c r="T868" s="6" t="s">
        <v>334</v>
      </c>
      <c r="U868" s="6" t="s">
        <v>335</v>
      </c>
      <c r="V868" s="6" t="s">
        <v>67</v>
      </c>
      <c r="W868" s="6" t="s">
        <v>68</v>
      </c>
      <c r="X868" s="6">
        <v>2017</v>
      </c>
      <c r="Y868" s="6">
        <v>356727</v>
      </c>
      <c r="Z868" s="6" t="s">
        <v>254</v>
      </c>
      <c r="AA868" s="6">
        <v>234345</v>
      </c>
      <c r="AB868" s="6">
        <v>122382</v>
      </c>
      <c r="AC868" s="6" t="s">
        <v>69</v>
      </c>
      <c r="AD868" s="6" t="s">
        <v>6236</v>
      </c>
      <c r="AE868" s="6">
        <v>356727</v>
      </c>
      <c r="AF868" s="6" t="s">
        <v>193</v>
      </c>
      <c r="AG868" s="6">
        <v>34220741</v>
      </c>
      <c r="AH868" s="6">
        <v>2021</v>
      </c>
      <c r="AI868" s="6" t="s">
        <v>392</v>
      </c>
      <c r="AJ868" s="6" t="s">
        <v>6237</v>
      </c>
      <c r="AK868" s="6" t="s">
        <v>5344</v>
      </c>
      <c r="AL868" s="9" t="s">
        <v>73</v>
      </c>
      <c r="AM868" s="10">
        <v>99</v>
      </c>
      <c r="AN868" s="6" t="s">
        <v>6238</v>
      </c>
      <c r="AO868" s="9" t="s">
        <v>62</v>
      </c>
      <c r="AP868" s="10">
        <v>100</v>
      </c>
      <c r="AQ868" s="6" t="str">
        <f t="shared" si="27"/>
        <v>fm</v>
      </c>
    </row>
    <row r="869" spans="1:53" ht="15.75" customHeight="1">
      <c r="A869" s="6">
        <f t="shared" ca="1" si="26"/>
        <v>0.5064718842651027</v>
      </c>
      <c r="B869" s="6" t="s">
        <v>92</v>
      </c>
      <c r="C869" s="6">
        <v>9503745</v>
      </c>
      <c r="D869" s="7">
        <v>43251</v>
      </c>
      <c r="E869" s="6" t="s">
        <v>4616</v>
      </c>
      <c r="F869" s="6" t="s">
        <v>6239</v>
      </c>
      <c r="G869" s="6">
        <v>5</v>
      </c>
      <c r="H869" s="6" t="s">
        <v>58</v>
      </c>
      <c r="I869" s="6" t="s">
        <v>95</v>
      </c>
      <c r="J869" s="6">
        <v>80699</v>
      </c>
      <c r="K869" s="6">
        <v>5</v>
      </c>
      <c r="L869" s="7">
        <v>41866</v>
      </c>
      <c r="M869" s="7">
        <v>43616</v>
      </c>
      <c r="N869" s="6" t="s">
        <v>6240</v>
      </c>
      <c r="O869" s="8" t="s">
        <v>6241</v>
      </c>
      <c r="P869" s="9" t="s">
        <v>62</v>
      </c>
      <c r="Q869" s="10">
        <v>93</v>
      </c>
      <c r="R869" s="6">
        <v>12</v>
      </c>
      <c r="S869" s="6" t="s">
        <v>2215</v>
      </c>
      <c r="T869" s="6" t="s">
        <v>217</v>
      </c>
      <c r="U869" s="6" t="s">
        <v>120</v>
      </c>
      <c r="V869" s="6" t="s">
        <v>948</v>
      </c>
      <c r="W869" s="6" t="s">
        <v>68</v>
      </c>
      <c r="X869" s="6">
        <v>2018</v>
      </c>
      <c r="Y869" s="6">
        <v>351713</v>
      </c>
      <c r="Z869" s="6" t="s">
        <v>92</v>
      </c>
      <c r="AA869" s="6">
        <v>207500</v>
      </c>
      <c r="AB869" s="6">
        <v>144213</v>
      </c>
      <c r="AC869" s="6" t="s">
        <v>69</v>
      </c>
      <c r="AD869" s="6" t="s">
        <v>6242</v>
      </c>
      <c r="AE869" s="6">
        <v>351713</v>
      </c>
      <c r="AF869" s="6" t="s">
        <v>193</v>
      </c>
      <c r="AG869" s="6">
        <v>34051144</v>
      </c>
      <c r="AH869" s="6">
        <v>2021</v>
      </c>
      <c r="AI869" s="6" t="s">
        <v>392</v>
      </c>
      <c r="AJ869" s="6" t="s">
        <v>6068</v>
      </c>
      <c r="AK869" s="6" t="s">
        <v>6243</v>
      </c>
      <c r="AL869" s="9" t="s">
        <v>62</v>
      </c>
      <c r="AM869" s="10">
        <v>72</v>
      </c>
      <c r="AN869" s="6" t="s">
        <v>386</v>
      </c>
      <c r="AO869" s="9" t="s">
        <v>62</v>
      </c>
      <c r="AP869" s="10">
        <v>99</v>
      </c>
      <c r="AQ869" s="6" t="str">
        <f t="shared" si="27"/>
        <v>mm</v>
      </c>
    </row>
    <row r="870" spans="1:53" ht="15.75" customHeight="1">
      <c r="A870" s="6">
        <f t="shared" ca="1" si="26"/>
        <v>0.85742268258927656</v>
      </c>
      <c r="B870" s="6" t="s">
        <v>241</v>
      </c>
      <c r="C870" s="6">
        <v>9511879</v>
      </c>
      <c r="D870" s="7">
        <v>43258</v>
      </c>
      <c r="E870" s="6" t="s">
        <v>4772</v>
      </c>
      <c r="F870" s="6" t="s">
        <v>6244</v>
      </c>
      <c r="G870" s="6">
        <v>5</v>
      </c>
      <c r="H870" s="6" t="s">
        <v>58</v>
      </c>
      <c r="I870" s="6" t="s">
        <v>243</v>
      </c>
      <c r="J870" s="6">
        <v>121788</v>
      </c>
      <c r="K870" s="6">
        <v>5</v>
      </c>
      <c r="L870" s="7">
        <v>41883</v>
      </c>
      <c r="M870" s="7">
        <v>44347</v>
      </c>
      <c r="N870" s="6" t="s">
        <v>4774</v>
      </c>
      <c r="O870" s="8" t="s">
        <v>246</v>
      </c>
      <c r="P870" s="9" t="s">
        <v>62</v>
      </c>
      <c r="Q870" s="10">
        <v>99</v>
      </c>
      <c r="R870" s="6">
        <v>7</v>
      </c>
      <c r="S870" s="6" t="s">
        <v>64</v>
      </c>
      <c r="T870" s="6" t="s">
        <v>65</v>
      </c>
      <c r="U870" s="6" t="s">
        <v>66</v>
      </c>
      <c r="V870" s="6" t="s">
        <v>102</v>
      </c>
      <c r="W870" s="6" t="s">
        <v>68</v>
      </c>
      <c r="X870" s="6">
        <v>2018</v>
      </c>
      <c r="Y870" s="6">
        <v>753177</v>
      </c>
      <c r="Z870" s="6" t="s">
        <v>241</v>
      </c>
      <c r="AA870" s="6">
        <v>464924</v>
      </c>
      <c r="AB870" s="6">
        <v>288253</v>
      </c>
      <c r="AC870" s="6" t="s">
        <v>69</v>
      </c>
      <c r="AD870" s="6" t="s">
        <v>6247</v>
      </c>
      <c r="AE870" s="6">
        <v>753177</v>
      </c>
      <c r="AF870" s="22" t="s">
        <v>165</v>
      </c>
      <c r="AG870" s="6">
        <v>35786546</v>
      </c>
      <c r="AH870" s="6">
        <v>2022</v>
      </c>
      <c r="AI870" s="6">
        <v>1</v>
      </c>
      <c r="AJ870" s="6" t="s">
        <v>6248</v>
      </c>
      <c r="AK870" s="6" t="s">
        <v>6249</v>
      </c>
      <c r="AL870" s="9" t="s">
        <v>62</v>
      </c>
      <c r="AM870" s="10">
        <v>69</v>
      </c>
      <c r="AN870" s="6" t="s">
        <v>6250</v>
      </c>
      <c r="AO870" s="9" t="s">
        <v>62</v>
      </c>
      <c r="AP870" s="10">
        <v>75</v>
      </c>
      <c r="AQ870" s="6" t="str">
        <f t="shared" si="27"/>
        <v>mm</v>
      </c>
      <c r="AR870" s="6">
        <v>0</v>
      </c>
      <c r="AS870" s="6">
        <v>0</v>
      </c>
      <c r="AT870" s="6">
        <v>0</v>
      </c>
      <c r="AU870" s="6">
        <v>0</v>
      </c>
      <c r="AV870" s="6">
        <v>0</v>
      </c>
      <c r="AW870" s="6">
        <v>0</v>
      </c>
      <c r="AX870" s="6">
        <v>0</v>
      </c>
      <c r="AY870" s="6">
        <v>1</v>
      </c>
      <c r="AZ870" s="6" t="s">
        <v>197</v>
      </c>
      <c r="BA870" s="6" t="s">
        <v>6251</v>
      </c>
    </row>
    <row r="871" spans="1:53" ht="15.75" customHeight="1">
      <c r="A871" s="6">
        <f t="shared" ca="1" si="26"/>
        <v>0.72092861720295554</v>
      </c>
      <c r="B871" s="6" t="s">
        <v>3057</v>
      </c>
      <c r="C871" s="6">
        <v>9207754</v>
      </c>
      <c r="D871" s="7">
        <v>42711</v>
      </c>
      <c r="E871" s="6" t="s">
        <v>3058</v>
      </c>
      <c r="F871" s="6" t="s">
        <v>6252</v>
      </c>
      <c r="G871" s="6">
        <v>5</v>
      </c>
      <c r="H871" s="6" t="s">
        <v>58</v>
      </c>
      <c r="I871" s="6" t="s">
        <v>3060</v>
      </c>
      <c r="J871" s="6">
        <v>6896</v>
      </c>
      <c r="K871" s="6">
        <v>5</v>
      </c>
      <c r="L871" s="7">
        <v>41275</v>
      </c>
      <c r="M871" s="7">
        <v>43465</v>
      </c>
      <c r="N871" s="6" t="s">
        <v>6253</v>
      </c>
      <c r="O871" s="8" t="s">
        <v>6254</v>
      </c>
      <c r="P871" s="9" t="s">
        <v>62</v>
      </c>
      <c r="Q871" s="10">
        <v>96</v>
      </c>
      <c r="R871" s="6">
        <v>5</v>
      </c>
      <c r="S871" s="6" t="s">
        <v>1114</v>
      </c>
      <c r="T871" s="6" t="s">
        <v>1115</v>
      </c>
      <c r="U871" s="6" t="s">
        <v>816</v>
      </c>
      <c r="V871" s="6" t="s">
        <v>67</v>
      </c>
      <c r="W871" s="6" t="s">
        <v>68</v>
      </c>
      <c r="X871" s="6">
        <v>2017</v>
      </c>
      <c r="Y871" s="6">
        <v>409921</v>
      </c>
      <c r="Z871" s="6" t="s">
        <v>3057</v>
      </c>
      <c r="AA871" s="6">
        <v>262770</v>
      </c>
      <c r="AB871" s="6">
        <v>147151</v>
      </c>
      <c r="AC871" s="6" t="s">
        <v>69</v>
      </c>
      <c r="AD871" s="6" t="s">
        <v>6255</v>
      </c>
      <c r="AE871" s="6">
        <v>409921</v>
      </c>
      <c r="AF871" s="6" t="s">
        <v>193</v>
      </c>
      <c r="AG871" s="6">
        <v>34407450</v>
      </c>
      <c r="AH871" s="6">
        <v>2021</v>
      </c>
      <c r="AI871" s="6">
        <v>0</v>
      </c>
      <c r="AJ871" s="6" t="s">
        <v>6256</v>
      </c>
      <c r="AK871" s="6" t="s">
        <v>74</v>
      </c>
      <c r="AL871" s="9" t="s">
        <v>62</v>
      </c>
      <c r="AM871" s="10">
        <v>99</v>
      </c>
      <c r="AN871" s="6" t="s">
        <v>6257</v>
      </c>
      <c r="AO871" s="9" t="s">
        <v>73</v>
      </c>
      <c r="AP871" s="10">
        <v>98</v>
      </c>
      <c r="AQ871" s="6" t="str">
        <f t="shared" si="27"/>
        <v>mf</v>
      </c>
    </row>
    <row r="872" spans="1:53" ht="15.75" customHeight="1">
      <c r="A872" s="6">
        <f t="shared" ca="1" si="26"/>
        <v>0.94971705276837814</v>
      </c>
      <c r="B872" s="6" t="s">
        <v>55</v>
      </c>
      <c r="C872" s="6">
        <v>9261605</v>
      </c>
      <c r="D872" s="7">
        <v>42842</v>
      </c>
      <c r="E872" s="6" t="s">
        <v>76</v>
      </c>
      <c r="F872" s="6" t="s">
        <v>6258</v>
      </c>
      <c r="G872" s="6">
        <v>5</v>
      </c>
      <c r="H872" s="6" t="s">
        <v>58</v>
      </c>
      <c r="I872" s="6" t="s">
        <v>59</v>
      </c>
      <c r="J872" s="6">
        <v>83385</v>
      </c>
      <c r="K872" s="6">
        <v>5</v>
      </c>
      <c r="L872" s="7">
        <v>41456</v>
      </c>
      <c r="M872" s="7">
        <v>43585</v>
      </c>
      <c r="N872" s="6" t="s">
        <v>6259</v>
      </c>
      <c r="O872" s="8" t="s">
        <v>6261</v>
      </c>
      <c r="P872" s="9" t="s">
        <v>62</v>
      </c>
      <c r="Q872" s="10">
        <v>100</v>
      </c>
      <c r="R872" s="6">
        <v>11</v>
      </c>
      <c r="S872" s="6" t="s">
        <v>1292</v>
      </c>
      <c r="T872" s="6" t="s">
        <v>1293</v>
      </c>
      <c r="U872" s="6" t="s">
        <v>555</v>
      </c>
      <c r="V872" s="6" t="s">
        <v>67</v>
      </c>
      <c r="W872" s="6" t="s">
        <v>68</v>
      </c>
      <c r="X872" s="6">
        <v>2017</v>
      </c>
      <c r="Y872" s="6">
        <v>415237</v>
      </c>
      <c r="Z872" s="6" t="s">
        <v>55</v>
      </c>
      <c r="AA872" s="6">
        <v>261979</v>
      </c>
      <c r="AB872" s="6">
        <v>153258</v>
      </c>
      <c r="AC872" s="6" t="s">
        <v>69</v>
      </c>
      <c r="AD872" s="6" t="s">
        <v>6262</v>
      </c>
      <c r="AE872" s="6">
        <v>415237</v>
      </c>
      <c r="AF872" s="6" t="s">
        <v>193</v>
      </c>
      <c r="AG872" s="6">
        <v>34110411</v>
      </c>
      <c r="AH872" s="6">
        <v>2021</v>
      </c>
      <c r="AI872" s="6">
        <v>1</v>
      </c>
      <c r="AJ872" s="6" t="s">
        <v>1187</v>
      </c>
      <c r="AK872" s="6" t="s">
        <v>5525</v>
      </c>
      <c r="AL872" s="9" t="s">
        <v>116</v>
      </c>
      <c r="AM872" s="10">
        <v>50</v>
      </c>
      <c r="AN872" s="6" t="s">
        <v>6263</v>
      </c>
      <c r="AO872" s="9" t="s">
        <v>62</v>
      </c>
      <c r="AP872" s="10">
        <v>100</v>
      </c>
      <c r="AQ872" s="6" t="str">
        <f t="shared" si="27"/>
        <v>Missing</v>
      </c>
      <c r="AR872" s="6">
        <v>0</v>
      </c>
      <c r="AS872" s="6">
        <v>0</v>
      </c>
      <c r="AT872" s="6">
        <v>1</v>
      </c>
      <c r="AU872" s="6">
        <v>1</v>
      </c>
      <c r="AV872" s="6">
        <v>0</v>
      </c>
      <c r="AW872" s="6">
        <v>0</v>
      </c>
      <c r="AX872" s="6">
        <v>0</v>
      </c>
      <c r="AY872" s="6">
        <v>0</v>
      </c>
      <c r="AZ872" s="6" t="s">
        <v>197</v>
      </c>
      <c r="BA872" s="6" t="s">
        <v>6264</v>
      </c>
    </row>
    <row r="873" spans="1:53" ht="15.75" customHeight="1">
      <c r="A873" s="6">
        <f t="shared" ca="1" si="26"/>
        <v>0.22350328060049396</v>
      </c>
      <c r="B873" s="6" t="s">
        <v>75</v>
      </c>
      <c r="C873" s="6">
        <v>9293950</v>
      </c>
      <c r="D873" s="7">
        <v>42907</v>
      </c>
      <c r="E873" s="6" t="s">
        <v>76</v>
      </c>
      <c r="F873" s="6" t="s">
        <v>6265</v>
      </c>
      <c r="G873" s="6">
        <v>5</v>
      </c>
      <c r="H873" s="6" t="s">
        <v>58</v>
      </c>
      <c r="I873" s="6" t="s">
        <v>78</v>
      </c>
      <c r="J873" s="6">
        <v>41795</v>
      </c>
      <c r="K873" s="6">
        <v>5</v>
      </c>
      <c r="L873" s="7">
        <v>41440</v>
      </c>
      <c r="M873" s="7">
        <v>43616</v>
      </c>
      <c r="N873" s="6" t="s">
        <v>606</v>
      </c>
      <c r="O873" s="8" t="s">
        <v>6267</v>
      </c>
      <c r="P873" s="9" t="s">
        <v>116</v>
      </c>
      <c r="Q873" s="9" t="s">
        <v>116</v>
      </c>
      <c r="R873" s="6">
        <v>13</v>
      </c>
      <c r="S873" s="6" t="s">
        <v>390</v>
      </c>
      <c r="T873" s="6" t="s">
        <v>217</v>
      </c>
      <c r="U873" s="6" t="s">
        <v>120</v>
      </c>
      <c r="V873" s="6" t="s">
        <v>67</v>
      </c>
      <c r="W873" s="6" t="s">
        <v>68</v>
      </c>
      <c r="X873" s="6">
        <v>2017</v>
      </c>
      <c r="Y873" s="6">
        <v>599526</v>
      </c>
      <c r="Z873" s="6" t="s">
        <v>75</v>
      </c>
      <c r="AA873" s="6">
        <v>374704</v>
      </c>
      <c r="AB873" s="6">
        <v>224822</v>
      </c>
      <c r="AC873" s="6" t="s">
        <v>69</v>
      </c>
      <c r="AD873" s="6" t="s">
        <v>6268</v>
      </c>
      <c r="AE873" s="6">
        <v>599526</v>
      </c>
      <c r="AF873" s="22" t="s">
        <v>165</v>
      </c>
      <c r="AG873" s="6">
        <v>36855162</v>
      </c>
      <c r="AH873" s="6">
        <v>2023</v>
      </c>
      <c r="AI873" s="6">
        <v>1</v>
      </c>
      <c r="AJ873" s="6" t="s">
        <v>6269</v>
      </c>
      <c r="AK873" s="6" t="s">
        <v>588</v>
      </c>
      <c r="AL873" s="9" t="s">
        <v>62</v>
      </c>
      <c r="AM873" s="10">
        <v>99</v>
      </c>
      <c r="AN873" s="6" t="s">
        <v>6270</v>
      </c>
      <c r="AO873" s="9" t="s">
        <v>62</v>
      </c>
      <c r="AP873" s="10">
        <v>98</v>
      </c>
      <c r="AQ873" s="6" t="str">
        <f t="shared" si="27"/>
        <v>mm</v>
      </c>
      <c r="AR873" s="6">
        <v>0</v>
      </c>
      <c r="AS873" s="6">
        <v>0</v>
      </c>
      <c r="AT873" s="6">
        <v>1</v>
      </c>
      <c r="AU873" s="6">
        <v>1</v>
      </c>
      <c r="AV873" s="6">
        <v>1</v>
      </c>
      <c r="AW873" s="6">
        <v>0</v>
      </c>
      <c r="AX873" s="6">
        <v>0</v>
      </c>
      <c r="AY873" s="6">
        <v>0</v>
      </c>
      <c r="AZ873" s="6" t="s">
        <v>107</v>
      </c>
      <c r="BA873" s="6" t="s">
        <v>6271</v>
      </c>
    </row>
    <row r="874" spans="1:53" ht="15.75" customHeight="1">
      <c r="A874" s="6">
        <f t="shared" ca="1" si="26"/>
        <v>1.4437952302230106E-2</v>
      </c>
      <c r="B874" s="6" t="s">
        <v>241</v>
      </c>
      <c r="C874" s="6">
        <v>9241417</v>
      </c>
      <c r="D874" s="7">
        <v>42790</v>
      </c>
      <c r="E874" s="6" t="s">
        <v>6272</v>
      </c>
      <c r="F874" s="6" t="s">
        <v>6273</v>
      </c>
      <c r="G874" s="6">
        <v>5</v>
      </c>
      <c r="H874" s="6" t="s">
        <v>58</v>
      </c>
      <c r="I874" s="6" t="s">
        <v>243</v>
      </c>
      <c r="J874" s="6">
        <v>118857</v>
      </c>
      <c r="K874" s="6">
        <v>5</v>
      </c>
      <c r="L874" s="7">
        <v>41416</v>
      </c>
      <c r="M874" s="7">
        <v>43524</v>
      </c>
      <c r="N874" s="6" t="s">
        <v>6274</v>
      </c>
      <c r="O874" s="8" t="s">
        <v>1712</v>
      </c>
      <c r="P874" s="9" t="s">
        <v>62</v>
      </c>
      <c r="Q874" s="10">
        <v>99</v>
      </c>
      <c r="R874" s="6">
        <v>12</v>
      </c>
      <c r="S874" s="6" t="s">
        <v>3235</v>
      </c>
      <c r="T874" s="6" t="s">
        <v>217</v>
      </c>
      <c r="U874" s="6" t="s">
        <v>120</v>
      </c>
      <c r="V874" s="6" t="s">
        <v>67</v>
      </c>
      <c r="W874" s="6" t="s">
        <v>68</v>
      </c>
      <c r="X874" s="6">
        <v>2017</v>
      </c>
      <c r="Y874" s="6">
        <v>793263</v>
      </c>
      <c r="Z874" s="6" t="s">
        <v>241</v>
      </c>
      <c r="AA874" s="6">
        <v>468002</v>
      </c>
      <c r="AB874" s="6">
        <v>325261</v>
      </c>
      <c r="AC874" s="6" t="s">
        <v>69</v>
      </c>
      <c r="AD874" s="6" t="s">
        <v>6276</v>
      </c>
      <c r="AE874" s="6">
        <v>793263</v>
      </c>
      <c r="AF874" s="22" t="s">
        <v>165</v>
      </c>
      <c r="AG874" s="6">
        <v>34233672</v>
      </c>
      <c r="AH874" s="6">
        <v>2021</v>
      </c>
      <c r="AI874" s="6">
        <v>1</v>
      </c>
      <c r="AJ874" s="6" t="s">
        <v>6277</v>
      </c>
      <c r="AK874" s="6" t="s">
        <v>576</v>
      </c>
      <c r="AL874" s="9" t="s">
        <v>73</v>
      </c>
      <c r="AM874" s="10">
        <v>98</v>
      </c>
      <c r="AN874" s="6" t="s">
        <v>6278</v>
      </c>
      <c r="AO874" s="9" t="s">
        <v>73</v>
      </c>
      <c r="AP874" s="10">
        <v>59</v>
      </c>
      <c r="AQ874" s="6" t="str">
        <f t="shared" si="27"/>
        <v>ff</v>
      </c>
      <c r="AR874" s="6">
        <v>0</v>
      </c>
      <c r="AS874" s="6">
        <v>0</v>
      </c>
      <c r="AT874" s="6">
        <v>1</v>
      </c>
      <c r="AU874" s="6">
        <v>1</v>
      </c>
      <c r="AV874" s="6">
        <v>1</v>
      </c>
      <c r="AW874" s="6">
        <v>0</v>
      </c>
      <c r="AX874" s="6">
        <v>0</v>
      </c>
      <c r="AY874" s="6">
        <v>0</v>
      </c>
      <c r="AZ874" s="6" t="s">
        <v>90</v>
      </c>
      <c r="BA874" s="6" t="s">
        <v>6279</v>
      </c>
    </row>
    <row r="875" spans="1:53" ht="15.75" customHeight="1">
      <c r="A875" s="6">
        <f t="shared" ca="1" si="26"/>
        <v>0.82796697839127265</v>
      </c>
      <c r="B875" s="6" t="s">
        <v>199</v>
      </c>
      <c r="C875" s="6">
        <v>9248356</v>
      </c>
      <c r="D875" s="7">
        <v>42853</v>
      </c>
      <c r="E875" s="6" t="s">
        <v>76</v>
      </c>
      <c r="F875" s="6" t="s">
        <v>6280</v>
      </c>
      <c r="G875" s="6">
        <v>5</v>
      </c>
      <c r="H875" s="6" t="s">
        <v>58</v>
      </c>
      <c r="I875" s="6" t="s">
        <v>149</v>
      </c>
      <c r="J875" s="6">
        <v>169133</v>
      </c>
      <c r="K875" s="6">
        <v>5</v>
      </c>
      <c r="L875" s="7">
        <v>41456</v>
      </c>
      <c r="M875" s="7">
        <v>43585</v>
      </c>
      <c r="N875" s="6" t="s">
        <v>811</v>
      </c>
      <c r="O875" s="8" t="s">
        <v>3117</v>
      </c>
      <c r="P875" s="9" t="s">
        <v>62</v>
      </c>
      <c r="Q875" s="10">
        <v>75</v>
      </c>
      <c r="R875" s="6">
        <v>12</v>
      </c>
      <c r="S875" s="6" t="s">
        <v>500</v>
      </c>
      <c r="T875" s="6" t="s">
        <v>501</v>
      </c>
      <c r="U875" s="6" t="s">
        <v>84</v>
      </c>
      <c r="V875" s="6" t="s">
        <v>67</v>
      </c>
      <c r="W875" s="6" t="s">
        <v>68</v>
      </c>
      <c r="X875" s="6">
        <v>2017</v>
      </c>
      <c r="Y875" s="6">
        <v>315400</v>
      </c>
      <c r="Z875" s="6" t="s">
        <v>199</v>
      </c>
      <c r="AA875" s="6">
        <v>207500</v>
      </c>
      <c r="AB875" s="6">
        <v>107900</v>
      </c>
      <c r="AC875" s="6" t="s">
        <v>69</v>
      </c>
      <c r="AD875" s="6" t="s">
        <v>6282</v>
      </c>
      <c r="AE875" s="6">
        <v>315400</v>
      </c>
      <c r="AF875" s="22" t="s">
        <v>165</v>
      </c>
      <c r="AG875" s="6">
        <v>31980601</v>
      </c>
      <c r="AH875" s="6">
        <v>2020</v>
      </c>
      <c r="AI875" s="6">
        <v>1</v>
      </c>
      <c r="AJ875" s="6" t="s">
        <v>228</v>
      </c>
      <c r="AK875" s="6" t="s">
        <v>4155</v>
      </c>
      <c r="AL875" s="9" t="s">
        <v>73</v>
      </c>
      <c r="AM875" s="10">
        <v>61</v>
      </c>
      <c r="AN875" s="6" t="s">
        <v>512</v>
      </c>
      <c r="AO875" s="9" t="s">
        <v>62</v>
      </c>
      <c r="AP875" s="10">
        <v>75</v>
      </c>
      <c r="AQ875" s="6" t="str">
        <f t="shared" si="27"/>
        <v>fm</v>
      </c>
      <c r="AR875" s="6">
        <v>0</v>
      </c>
      <c r="AS875" s="6">
        <v>0</v>
      </c>
      <c r="AT875" s="6">
        <v>0</v>
      </c>
      <c r="AU875" s="6">
        <v>0</v>
      </c>
      <c r="AV875" s="6">
        <v>0</v>
      </c>
      <c r="AW875" s="6">
        <v>0</v>
      </c>
      <c r="AX875" s="6">
        <v>0</v>
      </c>
      <c r="AY875" s="6">
        <v>1</v>
      </c>
      <c r="AZ875" s="6" t="s">
        <v>197</v>
      </c>
      <c r="BA875" s="6" t="s">
        <v>6283</v>
      </c>
    </row>
    <row r="876" spans="1:53" ht="15.75" customHeight="1">
      <c r="A876" s="6">
        <f t="shared" ca="1" si="26"/>
        <v>0.80486866696524628</v>
      </c>
      <c r="B876" s="6" t="s">
        <v>405</v>
      </c>
      <c r="C876" s="6">
        <v>9414662</v>
      </c>
      <c r="D876" s="7">
        <v>43125</v>
      </c>
      <c r="E876" s="6" t="s">
        <v>76</v>
      </c>
      <c r="F876" s="6" t="s">
        <v>6284</v>
      </c>
      <c r="G876" s="6">
        <v>5</v>
      </c>
      <c r="H876" s="6" t="s">
        <v>58</v>
      </c>
      <c r="I876" s="6" t="s">
        <v>407</v>
      </c>
      <c r="J876" s="6">
        <v>35805</v>
      </c>
      <c r="K876" s="6">
        <v>5</v>
      </c>
      <c r="L876" s="7">
        <v>41744</v>
      </c>
      <c r="M876" s="7">
        <v>43861</v>
      </c>
      <c r="N876" s="6" t="s">
        <v>5611</v>
      </c>
      <c r="O876" s="8" t="s">
        <v>6286</v>
      </c>
      <c r="P876" s="9" t="s">
        <v>73</v>
      </c>
      <c r="Q876" s="10">
        <v>77</v>
      </c>
      <c r="R876" s="6">
        <v>12</v>
      </c>
      <c r="S876" s="6" t="s">
        <v>656</v>
      </c>
      <c r="T876" s="6" t="s">
        <v>204</v>
      </c>
      <c r="U876" s="6" t="s">
        <v>205</v>
      </c>
      <c r="V876" s="6" t="s">
        <v>67</v>
      </c>
      <c r="W876" s="6" t="s">
        <v>68</v>
      </c>
      <c r="X876" s="6">
        <v>2018</v>
      </c>
      <c r="Y876" s="6">
        <v>346500</v>
      </c>
      <c r="Z876" s="6" t="s">
        <v>405</v>
      </c>
      <c r="AA876" s="6">
        <v>225000</v>
      </c>
      <c r="AB876" s="6">
        <v>121500</v>
      </c>
      <c r="AC876" s="6" t="s">
        <v>69</v>
      </c>
      <c r="AD876" s="6" t="s">
        <v>6287</v>
      </c>
      <c r="AE876" s="6">
        <v>346500</v>
      </c>
      <c r="AF876" s="22" t="s">
        <v>165</v>
      </c>
      <c r="AG876" s="6">
        <v>30980042</v>
      </c>
      <c r="AH876" s="6">
        <v>2021</v>
      </c>
      <c r="AI876" s="6">
        <v>1</v>
      </c>
      <c r="AJ876" s="6" t="s">
        <v>436</v>
      </c>
      <c r="AK876" s="6" t="s">
        <v>6288</v>
      </c>
      <c r="AL876" s="9" t="s">
        <v>73</v>
      </c>
      <c r="AM876" s="10">
        <v>73</v>
      </c>
      <c r="AN876" s="6" t="s">
        <v>3120</v>
      </c>
      <c r="AO876" s="9" t="s">
        <v>73</v>
      </c>
      <c r="AP876" s="10">
        <v>77</v>
      </c>
      <c r="AQ876" s="6" t="str">
        <f t="shared" si="27"/>
        <v>ff</v>
      </c>
      <c r="AR876" s="6">
        <v>0</v>
      </c>
      <c r="AS876" s="6">
        <v>0</v>
      </c>
      <c r="AT876" s="6">
        <v>1</v>
      </c>
      <c r="AU876" s="6">
        <v>0</v>
      </c>
      <c r="AV876" s="6">
        <v>0</v>
      </c>
      <c r="AW876" s="6">
        <v>0</v>
      </c>
      <c r="AX876" s="6">
        <v>0</v>
      </c>
      <c r="AY876" s="6">
        <v>0</v>
      </c>
      <c r="AZ876" s="6" t="s">
        <v>197</v>
      </c>
      <c r="BA876" s="6" t="s">
        <v>6289</v>
      </c>
    </row>
    <row r="877" spans="1:53" ht="15.75" customHeight="1">
      <c r="A877" s="6">
        <f t="shared" ca="1" si="26"/>
        <v>0.15389128812015085</v>
      </c>
      <c r="B877" s="6" t="s">
        <v>624</v>
      </c>
      <c r="C877" s="6">
        <v>9479288</v>
      </c>
      <c r="D877" s="7">
        <v>43213</v>
      </c>
      <c r="E877" s="6" t="s">
        <v>971</v>
      </c>
      <c r="F877" s="6" t="s">
        <v>6290</v>
      </c>
      <c r="G877" s="6">
        <v>5</v>
      </c>
      <c r="H877" s="6" t="s">
        <v>58</v>
      </c>
      <c r="I877" s="6" t="s">
        <v>626</v>
      </c>
      <c r="J877" s="6">
        <v>13910</v>
      </c>
      <c r="K877" s="6">
        <v>5</v>
      </c>
      <c r="L877" s="7">
        <v>41542</v>
      </c>
      <c r="M877" s="7">
        <v>43585</v>
      </c>
      <c r="N877" s="6" t="s">
        <v>6291</v>
      </c>
      <c r="O877" s="8" t="s">
        <v>202</v>
      </c>
      <c r="P877" s="9" t="s">
        <v>62</v>
      </c>
      <c r="Q877" s="10">
        <v>99</v>
      </c>
      <c r="R877" s="6">
        <v>7</v>
      </c>
      <c r="S877" s="6" t="s">
        <v>1030</v>
      </c>
      <c r="T877" s="6" t="s">
        <v>584</v>
      </c>
      <c r="U877" s="6" t="s">
        <v>585</v>
      </c>
      <c r="V877" s="6" t="s">
        <v>67</v>
      </c>
      <c r="W877" s="6" t="s">
        <v>68</v>
      </c>
      <c r="X877" s="6">
        <v>2018</v>
      </c>
      <c r="Y877" s="6">
        <v>634250</v>
      </c>
      <c r="Z877" s="6" t="s">
        <v>624</v>
      </c>
      <c r="AA877" s="6">
        <v>538341</v>
      </c>
      <c r="AB877" s="6">
        <v>95909</v>
      </c>
      <c r="AC877" s="6" t="s">
        <v>69</v>
      </c>
      <c r="AD877" s="6" t="s">
        <v>6292</v>
      </c>
      <c r="AE877" s="6">
        <v>634250</v>
      </c>
      <c r="AF877" s="6" t="s">
        <v>193</v>
      </c>
      <c r="AG877" s="6">
        <v>31682676</v>
      </c>
      <c r="AH877" s="6">
        <v>2019</v>
      </c>
      <c r="AI877" s="6" t="s">
        <v>392</v>
      </c>
      <c r="AJ877" s="6" t="s">
        <v>6293</v>
      </c>
      <c r="AK877" s="6" t="s">
        <v>386</v>
      </c>
      <c r="AL877" s="9" t="s">
        <v>62</v>
      </c>
      <c r="AM877" s="10">
        <v>99</v>
      </c>
      <c r="AN877" s="6" t="s">
        <v>6294</v>
      </c>
      <c r="AO877" s="9" t="s">
        <v>62</v>
      </c>
      <c r="AP877" s="10">
        <v>94</v>
      </c>
      <c r="AQ877" s="6" t="str">
        <f t="shared" si="27"/>
        <v>mm</v>
      </c>
    </row>
    <row r="878" spans="1:53" ht="15.75" customHeight="1">
      <c r="A878" s="6">
        <f t="shared" ca="1" si="26"/>
        <v>0.99897150378687405</v>
      </c>
      <c r="B878" s="6" t="s">
        <v>109</v>
      </c>
      <c r="C878" s="6">
        <v>9625306</v>
      </c>
      <c r="D878" s="7">
        <v>43215</v>
      </c>
      <c r="E878" s="6" t="s">
        <v>6295</v>
      </c>
      <c r="F878" s="6" t="s">
        <v>6296</v>
      </c>
      <c r="G878" s="6">
        <v>7</v>
      </c>
      <c r="H878" s="6" t="s">
        <v>58</v>
      </c>
      <c r="I878" s="6" t="s">
        <v>112</v>
      </c>
      <c r="J878" s="6">
        <v>26275</v>
      </c>
      <c r="K878" s="6">
        <v>4</v>
      </c>
      <c r="L878" s="7">
        <v>42249</v>
      </c>
      <c r="M878" s="7">
        <v>44074</v>
      </c>
      <c r="N878" s="6" t="s">
        <v>3344</v>
      </c>
      <c r="O878" s="8" t="s">
        <v>6298</v>
      </c>
      <c r="P878" s="9" t="s">
        <v>62</v>
      </c>
      <c r="Q878" s="10">
        <v>90</v>
      </c>
      <c r="R878" s="6">
        <v>4</v>
      </c>
      <c r="S878" s="6" t="s">
        <v>234</v>
      </c>
      <c r="T878" s="6" t="s">
        <v>235</v>
      </c>
      <c r="U878" s="6" t="s">
        <v>236</v>
      </c>
      <c r="V878" s="6" t="s">
        <v>336</v>
      </c>
      <c r="W878" s="6" t="s">
        <v>68</v>
      </c>
      <c r="X878" s="6">
        <v>2017</v>
      </c>
      <c r="Y878" s="6">
        <v>30000</v>
      </c>
      <c r="Z878" s="6" t="s">
        <v>109</v>
      </c>
      <c r="AA878" s="6">
        <v>19355</v>
      </c>
      <c r="AB878" s="6">
        <v>10645</v>
      </c>
      <c r="AC878" s="6" t="s">
        <v>69</v>
      </c>
      <c r="AD878" s="6" t="s">
        <v>6300</v>
      </c>
      <c r="AE878" s="6">
        <v>30000</v>
      </c>
      <c r="AF878" s="22" t="s">
        <v>165</v>
      </c>
      <c r="AG878" s="6">
        <v>33747667</v>
      </c>
      <c r="AH878" s="6">
        <v>2019</v>
      </c>
      <c r="AI878" s="6">
        <v>1</v>
      </c>
      <c r="AJ878" s="6" t="s">
        <v>6301</v>
      </c>
      <c r="AK878" s="6" t="s">
        <v>6302</v>
      </c>
      <c r="AL878" s="9" t="s">
        <v>62</v>
      </c>
      <c r="AM878" s="10">
        <v>98</v>
      </c>
      <c r="AN878" s="6" t="s">
        <v>6303</v>
      </c>
      <c r="AO878" s="9" t="s">
        <v>62</v>
      </c>
      <c r="AP878" s="10">
        <v>93</v>
      </c>
      <c r="AQ878" s="6" t="str">
        <f t="shared" si="27"/>
        <v>mm</v>
      </c>
      <c r="AR878" s="6">
        <v>0</v>
      </c>
      <c r="AS878" s="6">
        <v>0</v>
      </c>
      <c r="AT878" s="6">
        <v>1</v>
      </c>
      <c r="AU878" s="6">
        <v>1</v>
      </c>
      <c r="AV878" s="6">
        <v>0</v>
      </c>
      <c r="AW878" s="6">
        <v>0</v>
      </c>
      <c r="AX878" s="6">
        <v>0</v>
      </c>
      <c r="AY878" s="6">
        <v>0</v>
      </c>
      <c r="AZ878" s="6" t="s">
        <v>107</v>
      </c>
      <c r="BA878" s="6" t="s">
        <v>6304</v>
      </c>
    </row>
    <row r="879" spans="1:53" ht="15.75" customHeight="1">
      <c r="A879" s="6">
        <f t="shared" ca="1" si="26"/>
        <v>0.15824471330657464</v>
      </c>
      <c r="B879" s="6" t="s">
        <v>254</v>
      </c>
      <c r="C879" s="6">
        <v>9760284</v>
      </c>
      <c r="D879" s="7">
        <v>43342</v>
      </c>
      <c r="E879" s="6" t="s">
        <v>110</v>
      </c>
      <c r="F879" s="6" t="s">
        <v>6305</v>
      </c>
      <c r="G879" s="6">
        <v>7</v>
      </c>
      <c r="H879" s="6" t="s">
        <v>58</v>
      </c>
      <c r="I879" s="6" t="s">
        <v>256</v>
      </c>
      <c r="J879" s="6">
        <v>117624</v>
      </c>
      <c r="K879" s="6">
        <v>3</v>
      </c>
      <c r="L879" s="7">
        <v>43344</v>
      </c>
      <c r="M879" s="7">
        <v>44439</v>
      </c>
      <c r="N879" s="6" t="s">
        <v>6306</v>
      </c>
      <c r="O879" s="8" t="s">
        <v>6308</v>
      </c>
      <c r="P879" s="9" t="s">
        <v>62</v>
      </c>
      <c r="Q879" s="10">
        <v>63</v>
      </c>
      <c r="R879" s="6">
        <v>3</v>
      </c>
      <c r="S879" s="6" t="s">
        <v>2754</v>
      </c>
      <c r="T879" s="6" t="s">
        <v>543</v>
      </c>
      <c r="U879" s="6" t="s">
        <v>205</v>
      </c>
      <c r="V879" s="6" t="s">
        <v>473</v>
      </c>
      <c r="W879" s="6" t="s">
        <v>68</v>
      </c>
      <c r="X879" s="6">
        <v>2018</v>
      </c>
      <c r="Y879" s="6">
        <v>383264</v>
      </c>
      <c r="Z879" s="6" t="s">
        <v>254</v>
      </c>
      <c r="AA879" s="6">
        <v>222828</v>
      </c>
      <c r="AB879" s="6">
        <v>160436</v>
      </c>
      <c r="AC879" s="6" t="s">
        <v>69</v>
      </c>
      <c r="AD879" s="6" t="s">
        <v>6309</v>
      </c>
      <c r="AE879" s="6">
        <v>383264</v>
      </c>
      <c r="AF879" s="6" t="s">
        <v>372</v>
      </c>
      <c r="AG879" s="6">
        <v>32781045</v>
      </c>
      <c r="AH879" s="6">
        <v>2020</v>
      </c>
      <c r="AI879" s="6">
        <v>1</v>
      </c>
      <c r="AJ879" s="6" t="s">
        <v>5980</v>
      </c>
      <c r="AK879" s="6" t="s">
        <v>6310</v>
      </c>
      <c r="AL879" s="9" t="s">
        <v>62</v>
      </c>
      <c r="AM879" s="10">
        <v>98</v>
      </c>
      <c r="AN879" s="6" t="s">
        <v>1085</v>
      </c>
      <c r="AO879" s="9" t="s">
        <v>62</v>
      </c>
      <c r="AP879" s="10">
        <v>63</v>
      </c>
      <c r="AQ879" s="6" t="str">
        <f t="shared" si="27"/>
        <v>mm</v>
      </c>
      <c r="AR879" s="6">
        <v>0</v>
      </c>
      <c r="AS879" s="6">
        <v>0</v>
      </c>
      <c r="AT879" s="6">
        <v>1</v>
      </c>
      <c r="AU879" s="6">
        <v>1</v>
      </c>
      <c r="AV879" s="6">
        <v>0</v>
      </c>
      <c r="AW879" s="6">
        <v>0</v>
      </c>
      <c r="AX879" s="6">
        <v>0</v>
      </c>
      <c r="AY879" s="6">
        <v>0</v>
      </c>
      <c r="AZ879" s="6" t="s">
        <v>90</v>
      </c>
      <c r="BA879" s="6" t="s">
        <v>6311</v>
      </c>
    </row>
    <row r="880" spans="1:53" ht="15.75" customHeight="1">
      <c r="A880" s="6">
        <f t="shared" ca="1" si="26"/>
        <v>0.93816322488350978</v>
      </c>
      <c r="B880" s="6" t="s">
        <v>3057</v>
      </c>
      <c r="C880" s="6">
        <v>9518554</v>
      </c>
      <c r="D880" s="7">
        <v>43265</v>
      </c>
      <c r="E880" s="6" t="s">
        <v>3058</v>
      </c>
      <c r="F880" s="6" t="s">
        <v>6312</v>
      </c>
      <c r="G880" s="6">
        <v>5</v>
      </c>
      <c r="H880" s="6" t="s">
        <v>58</v>
      </c>
      <c r="I880" s="6" t="s">
        <v>3060</v>
      </c>
      <c r="J880" s="6">
        <v>7083</v>
      </c>
      <c r="K880" s="6">
        <v>5</v>
      </c>
      <c r="L880" s="7">
        <v>41883</v>
      </c>
      <c r="M880" s="7">
        <v>44012</v>
      </c>
      <c r="N880" s="6" t="s">
        <v>3061</v>
      </c>
      <c r="O880" s="8" t="s">
        <v>3185</v>
      </c>
      <c r="P880" s="9" t="s">
        <v>62</v>
      </c>
      <c r="Q880" s="10">
        <v>99</v>
      </c>
      <c r="R880" s="6">
        <v>18</v>
      </c>
      <c r="S880" s="6" t="s">
        <v>174</v>
      </c>
      <c r="T880" s="6" t="s">
        <v>175</v>
      </c>
      <c r="U880" s="6" t="s">
        <v>176</v>
      </c>
      <c r="V880" s="6" t="s">
        <v>67</v>
      </c>
      <c r="W880" s="6" t="s">
        <v>68</v>
      </c>
      <c r="X880" s="6">
        <v>2018</v>
      </c>
      <c r="Y880" s="6">
        <v>307800</v>
      </c>
      <c r="Z880" s="6" t="s">
        <v>3057</v>
      </c>
      <c r="AA880" s="6">
        <v>202500</v>
      </c>
      <c r="AB880" s="6">
        <v>105300</v>
      </c>
      <c r="AC880" s="6" t="s">
        <v>69</v>
      </c>
      <c r="AD880" s="6" t="s">
        <v>6315</v>
      </c>
      <c r="AE880" s="6">
        <v>307800</v>
      </c>
      <c r="AF880" s="22" t="s">
        <v>165</v>
      </c>
      <c r="AG880" s="6">
        <v>38398835</v>
      </c>
      <c r="AH880" s="6">
        <v>2024</v>
      </c>
      <c r="AI880" s="6">
        <v>1</v>
      </c>
      <c r="AJ880" s="6" t="s">
        <v>139</v>
      </c>
      <c r="AK880" s="6" t="s">
        <v>6316</v>
      </c>
      <c r="AL880" s="9" t="s">
        <v>73</v>
      </c>
      <c r="AM880" s="10">
        <v>82</v>
      </c>
      <c r="AN880" s="6" t="s">
        <v>6317</v>
      </c>
      <c r="AO880" s="9" t="s">
        <v>73</v>
      </c>
      <c r="AP880" s="10">
        <v>88</v>
      </c>
      <c r="AQ880" s="6" t="str">
        <f t="shared" si="27"/>
        <v>ff</v>
      </c>
      <c r="AR880" s="6">
        <v>1</v>
      </c>
      <c r="AS880" s="6">
        <v>0</v>
      </c>
      <c r="AT880" s="6">
        <v>0</v>
      </c>
      <c r="AU880" s="6">
        <v>0</v>
      </c>
      <c r="AV880" s="6">
        <v>0</v>
      </c>
      <c r="AW880" s="6">
        <v>1</v>
      </c>
      <c r="AX880" s="6">
        <v>0</v>
      </c>
      <c r="AY880" s="6">
        <v>0</v>
      </c>
      <c r="AZ880" s="6" t="s">
        <v>197</v>
      </c>
      <c r="BA880" s="6" t="s">
        <v>6318</v>
      </c>
    </row>
    <row r="881" spans="1:53" ht="15.75" customHeight="1">
      <c r="A881" s="6">
        <f t="shared" ca="1" si="26"/>
        <v>0.68309696563666289</v>
      </c>
      <c r="B881" s="6" t="s">
        <v>75</v>
      </c>
      <c r="C881" s="6">
        <v>9506626</v>
      </c>
      <c r="D881" s="7">
        <v>43224</v>
      </c>
      <c r="E881" s="6" t="s">
        <v>790</v>
      </c>
      <c r="F881" s="6" t="s">
        <v>6319</v>
      </c>
      <c r="G881" s="6">
        <v>5</v>
      </c>
      <c r="H881" s="6" t="s">
        <v>58</v>
      </c>
      <c r="I881" s="6" t="s">
        <v>78</v>
      </c>
      <c r="J881" s="6">
        <v>49970</v>
      </c>
      <c r="K881" s="6">
        <v>4</v>
      </c>
      <c r="L881" s="7">
        <v>42248</v>
      </c>
      <c r="M881" s="7">
        <v>43951</v>
      </c>
      <c r="N881" s="6" t="s">
        <v>4441</v>
      </c>
      <c r="O881" s="8" t="s">
        <v>6321</v>
      </c>
      <c r="P881" s="9" t="s">
        <v>73</v>
      </c>
      <c r="Q881" s="10">
        <v>98</v>
      </c>
      <c r="R881" s="6">
        <v>3</v>
      </c>
      <c r="S881" s="6" t="s">
        <v>6322</v>
      </c>
      <c r="T881" s="6" t="s">
        <v>543</v>
      </c>
      <c r="U881" s="6" t="s">
        <v>205</v>
      </c>
      <c r="V881" s="6" t="s">
        <v>102</v>
      </c>
      <c r="W881" s="6" t="s">
        <v>68</v>
      </c>
      <c r="X881" s="6">
        <v>2018</v>
      </c>
      <c r="Y881" s="6">
        <v>584436</v>
      </c>
      <c r="Z881" s="6" t="s">
        <v>75</v>
      </c>
      <c r="AA881" s="6">
        <v>492416</v>
      </c>
      <c r="AB881" s="6">
        <v>92020</v>
      </c>
      <c r="AC881" s="6" t="s">
        <v>69</v>
      </c>
      <c r="AD881" s="6" t="s">
        <v>6323</v>
      </c>
      <c r="AE881" s="6">
        <v>584436</v>
      </c>
      <c r="AF881" s="22" t="s">
        <v>165</v>
      </c>
      <c r="AG881" s="6">
        <v>36603455</v>
      </c>
      <c r="AH881" s="6">
        <v>2023</v>
      </c>
      <c r="AI881" s="6">
        <v>1</v>
      </c>
      <c r="AJ881" s="6" t="s">
        <v>6324</v>
      </c>
      <c r="AK881" s="6" t="s">
        <v>437</v>
      </c>
      <c r="AL881" s="9" t="s">
        <v>73</v>
      </c>
      <c r="AM881" s="10">
        <v>98</v>
      </c>
      <c r="AN881" s="6" t="s">
        <v>6325</v>
      </c>
      <c r="AO881" s="9" t="s">
        <v>73</v>
      </c>
      <c r="AP881" s="10">
        <v>98</v>
      </c>
      <c r="AQ881" s="6" t="str">
        <f t="shared" si="27"/>
        <v>ff</v>
      </c>
      <c r="AR881" s="6">
        <v>0</v>
      </c>
      <c r="AS881" s="6">
        <v>0</v>
      </c>
      <c r="AT881" s="6">
        <v>1</v>
      </c>
      <c r="AU881" s="6">
        <v>1</v>
      </c>
      <c r="AV881" s="6">
        <v>0</v>
      </c>
      <c r="AW881" s="6">
        <v>0</v>
      </c>
      <c r="AX881" s="6">
        <v>0</v>
      </c>
      <c r="AY881" s="6">
        <v>0</v>
      </c>
      <c r="AZ881" s="6" t="s">
        <v>107</v>
      </c>
      <c r="BA881" s="6" t="s">
        <v>6326</v>
      </c>
    </row>
    <row r="882" spans="1:53" ht="15.75" customHeight="1">
      <c r="A882" s="6">
        <f t="shared" ca="1" si="26"/>
        <v>0.39277687199003075</v>
      </c>
      <c r="B882" s="6" t="s">
        <v>1143</v>
      </c>
      <c r="C882" s="6">
        <v>9665218</v>
      </c>
      <c r="D882" s="7">
        <v>43202</v>
      </c>
      <c r="E882" s="6" t="s">
        <v>110</v>
      </c>
      <c r="F882" s="6" t="s">
        <v>6327</v>
      </c>
      <c r="G882" s="6">
        <v>7</v>
      </c>
      <c r="H882" s="6" t="s">
        <v>58</v>
      </c>
      <c r="I882" s="6" t="s">
        <v>1145</v>
      </c>
      <c r="J882" s="6">
        <v>64850</v>
      </c>
      <c r="K882" s="6">
        <v>6</v>
      </c>
      <c r="L882" s="7">
        <v>43171</v>
      </c>
      <c r="M882" s="7">
        <v>43646</v>
      </c>
      <c r="N882" s="6" t="s">
        <v>6328</v>
      </c>
      <c r="O882" s="8" t="s">
        <v>6330</v>
      </c>
      <c r="P882" s="9" t="s">
        <v>73</v>
      </c>
      <c r="Q882" s="10">
        <v>98</v>
      </c>
      <c r="R882" s="6">
        <v>5</v>
      </c>
      <c r="S882" s="6" t="s">
        <v>1197</v>
      </c>
      <c r="T882" s="6" t="s">
        <v>584</v>
      </c>
      <c r="U882" s="6" t="s">
        <v>585</v>
      </c>
      <c r="V882" s="6" t="s">
        <v>67</v>
      </c>
      <c r="W882" s="6" t="s">
        <v>68</v>
      </c>
      <c r="X882" s="6">
        <v>2017</v>
      </c>
      <c r="Y882" s="6">
        <v>531687</v>
      </c>
      <c r="Z882" s="6" t="s">
        <v>1143</v>
      </c>
      <c r="AA882" s="6">
        <v>399104</v>
      </c>
      <c r="AB882" s="6">
        <v>132583</v>
      </c>
      <c r="AC882" s="6" t="s">
        <v>69</v>
      </c>
      <c r="AD882" s="6" t="s">
        <v>6331</v>
      </c>
      <c r="AE882" s="6">
        <v>531687</v>
      </c>
      <c r="AF882" s="22" t="s">
        <v>165</v>
      </c>
      <c r="AG882" s="6">
        <v>36521924</v>
      </c>
      <c r="AH882" s="6">
        <v>2023</v>
      </c>
      <c r="AI882" s="6">
        <v>1</v>
      </c>
      <c r="AJ882" s="6" t="s">
        <v>6332</v>
      </c>
      <c r="AK882" s="6" t="s">
        <v>3119</v>
      </c>
      <c r="AL882" s="9" t="s">
        <v>62</v>
      </c>
      <c r="AM882" s="10">
        <v>99</v>
      </c>
      <c r="AN882" s="6" t="s">
        <v>6325</v>
      </c>
      <c r="AO882" s="9" t="s">
        <v>73</v>
      </c>
      <c r="AP882" s="10">
        <v>98</v>
      </c>
      <c r="AQ882" s="6" t="str">
        <f t="shared" si="27"/>
        <v>mf</v>
      </c>
      <c r="AR882" s="6">
        <v>0</v>
      </c>
      <c r="AS882" s="6">
        <v>0</v>
      </c>
      <c r="AT882" s="6">
        <v>1</v>
      </c>
      <c r="AU882" s="6">
        <v>1</v>
      </c>
      <c r="AV882" s="6">
        <v>0</v>
      </c>
      <c r="AW882" s="6">
        <v>0</v>
      </c>
      <c r="AX882" s="6">
        <v>0</v>
      </c>
      <c r="AY882" s="6">
        <v>0</v>
      </c>
      <c r="AZ882" s="6" t="s">
        <v>107</v>
      </c>
      <c r="BA882" s="6" t="s">
        <v>6333</v>
      </c>
    </row>
    <row r="883" spans="1:53" ht="15.75" customHeight="1">
      <c r="A883" s="6">
        <f t="shared" ca="1" si="26"/>
        <v>0.33858902047819295</v>
      </c>
      <c r="B883" s="6" t="s">
        <v>241</v>
      </c>
      <c r="C883" s="6">
        <v>9478325</v>
      </c>
      <c r="D883" s="7">
        <v>43264</v>
      </c>
      <c r="E883" s="6" t="s">
        <v>56</v>
      </c>
      <c r="F883" s="6" t="s">
        <v>6334</v>
      </c>
      <c r="G883" s="6">
        <v>5</v>
      </c>
      <c r="H883" s="6" t="s">
        <v>58</v>
      </c>
      <c r="I883" s="6" t="s">
        <v>243</v>
      </c>
      <c r="J883" s="6">
        <v>128014</v>
      </c>
      <c r="K883" s="6">
        <v>5</v>
      </c>
      <c r="L883" s="7">
        <v>42095</v>
      </c>
      <c r="M883" s="7">
        <v>44316</v>
      </c>
      <c r="N883" s="6" t="s">
        <v>6335</v>
      </c>
      <c r="O883" s="8" t="s">
        <v>6337</v>
      </c>
      <c r="P883" s="9" t="s">
        <v>62</v>
      </c>
      <c r="Q883" s="10">
        <v>78</v>
      </c>
      <c r="R883" s="6">
        <v>5</v>
      </c>
      <c r="S883" s="6" t="s">
        <v>82</v>
      </c>
      <c r="T883" s="6" t="s">
        <v>83</v>
      </c>
      <c r="U883" s="6" t="s">
        <v>84</v>
      </c>
      <c r="V883" s="6" t="s">
        <v>296</v>
      </c>
      <c r="W883" s="6" t="s">
        <v>68</v>
      </c>
      <c r="X883" s="6">
        <v>2018</v>
      </c>
      <c r="Y883" s="6">
        <v>616466</v>
      </c>
      <c r="Z883" s="6" t="s">
        <v>241</v>
      </c>
      <c r="AA883" s="6">
        <v>406908</v>
      </c>
      <c r="AB883" s="6">
        <v>209558</v>
      </c>
      <c r="AC883" s="6" t="s">
        <v>69</v>
      </c>
      <c r="AD883" s="6" t="s">
        <v>6339</v>
      </c>
      <c r="AE883" s="6">
        <v>616466</v>
      </c>
      <c r="AF883" s="6" t="s">
        <v>193</v>
      </c>
      <c r="AG883" s="6">
        <v>36300763</v>
      </c>
      <c r="AH883" s="6">
        <v>2023</v>
      </c>
      <c r="AI883" s="6">
        <v>1</v>
      </c>
      <c r="AJ883" s="6" t="s">
        <v>6340</v>
      </c>
      <c r="AK883" s="6" t="s">
        <v>6341</v>
      </c>
      <c r="AL883" s="9" t="s">
        <v>62</v>
      </c>
      <c r="AM883" s="10">
        <v>88</v>
      </c>
      <c r="AN883" s="6" t="s">
        <v>6342</v>
      </c>
      <c r="AO883" s="9" t="s">
        <v>62</v>
      </c>
      <c r="AP883" s="10">
        <v>78</v>
      </c>
      <c r="AQ883" s="6" t="str">
        <f t="shared" si="27"/>
        <v>mm</v>
      </c>
      <c r="AR883" s="6">
        <v>1</v>
      </c>
      <c r="AS883" s="6">
        <v>0</v>
      </c>
      <c r="AT883" s="6">
        <v>0</v>
      </c>
      <c r="AU883" s="6">
        <v>0</v>
      </c>
      <c r="AV883" s="6">
        <v>0</v>
      </c>
      <c r="AW883" s="6">
        <v>0</v>
      </c>
      <c r="AX883" s="6">
        <v>0</v>
      </c>
      <c r="AY883" s="6">
        <v>0</v>
      </c>
      <c r="AZ883" s="6" t="s">
        <v>197</v>
      </c>
      <c r="BA883" s="6" t="s">
        <v>6343</v>
      </c>
    </row>
    <row r="884" spans="1:53" ht="15.75" customHeight="1">
      <c r="A884" s="6">
        <f t="shared" ca="1" si="26"/>
        <v>0.85385829908365507</v>
      </c>
      <c r="B884" s="6" t="s">
        <v>1143</v>
      </c>
      <c r="C884" s="6">
        <v>9472298</v>
      </c>
      <c r="D884" s="7">
        <v>43207</v>
      </c>
      <c r="E884" s="6" t="s">
        <v>76</v>
      </c>
      <c r="F884" s="6" t="s">
        <v>6344</v>
      </c>
      <c r="G884" s="6">
        <v>5</v>
      </c>
      <c r="H884" s="6" t="s">
        <v>58</v>
      </c>
      <c r="I884" s="6" t="s">
        <v>1145</v>
      </c>
      <c r="J884" s="6">
        <v>56318</v>
      </c>
      <c r="K884" s="6">
        <v>10</v>
      </c>
      <c r="L884" s="7">
        <v>39906</v>
      </c>
      <c r="M884" s="7">
        <v>43921</v>
      </c>
      <c r="N884" s="6" t="s">
        <v>973</v>
      </c>
      <c r="O884" s="8" t="s">
        <v>6346</v>
      </c>
      <c r="P884" s="9" t="s">
        <v>62</v>
      </c>
      <c r="Q884" s="10">
        <v>100</v>
      </c>
      <c r="R884" s="6">
        <v>1</v>
      </c>
      <c r="S884" s="6" t="s">
        <v>161</v>
      </c>
      <c r="T884" s="6" t="s">
        <v>162</v>
      </c>
      <c r="U884" s="6" t="s">
        <v>163</v>
      </c>
      <c r="V884" s="6" t="s">
        <v>67</v>
      </c>
      <c r="W884" s="6" t="s">
        <v>68</v>
      </c>
      <c r="X884" s="6">
        <v>2018</v>
      </c>
      <c r="Y884" s="6">
        <v>469816</v>
      </c>
      <c r="Z884" s="6" t="s">
        <v>1143</v>
      </c>
      <c r="AA884" s="6">
        <v>308076</v>
      </c>
      <c r="AB884" s="6">
        <v>161740</v>
      </c>
      <c r="AC884" s="6" t="s">
        <v>69</v>
      </c>
      <c r="AD884" s="6" t="s">
        <v>6347</v>
      </c>
      <c r="AE884" s="6">
        <v>469816</v>
      </c>
      <c r="AF884" s="22" t="s">
        <v>165</v>
      </c>
      <c r="AG884" s="6">
        <v>36198265</v>
      </c>
      <c r="AH884" s="6">
        <v>2022</v>
      </c>
      <c r="AI884" s="6">
        <v>1</v>
      </c>
      <c r="AJ884" s="6" t="s">
        <v>1930</v>
      </c>
      <c r="AK884" s="6" t="s">
        <v>6348</v>
      </c>
      <c r="AL884" s="9" t="s">
        <v>73</v>
      </c>
      <c r="AM884" s="10">
        <v>68</v>
      </c>
      <c r="AN884" s="6" t="s">
        <v>6349</v>
      </c>
      <c r="AO884" s="9" t="s">
        <v>62</v>
      </c>
      <c r="AP884" s="10">
        <v>74</v>
      </c>
      <c r="AQ884" s="6" t="str">
        <f t="shared" si="27"/>
        <v>fm</v>
      </c>
      <c r="AR884" s="6">
        <v>1</v>
      </c>
      <c r="AS884" s="6">
        <v>0</v>
      </c>
      <c r="AT884" s="6">
        <v>0</v>
      </c>
      <c r="AU884" s="6">
        <v>0</v>
      </c>
      <c r="AV884" s="6">
        <v>0</v>
      </c>
      <c r="AW884" s="6">
        <v>0</v>
      </c>
      <c r="AX884" s="6">
        <v>0</v>
      </c>
      <c r="AY884" s="6">
        <v>0</v>
      </c>
      <c r="AZ884" s="6" t="s">
        <v>301</v>
      </c>
      <c r="BA884" s="6" t="s">
        <v>6350</v>
      </c>
    </row>
    <row r="885" spans="1:53" ht="15.75" customHeight="1">
      <c r="A885" s="6">
        <f t="shared" ca="1" si="26"/>
        <v>0.14475614922009628</v>
      </c>
      <c r="B885" s="6" t="s">
        <v>624</v>
      </c>
      <c r="C885" s="6">
        <v>9313141</v>
      </c>
      <c r="D885" s="7">
        <v>42935</v>
      </c>
      <c r="E885" s="6" t="s">
        <v>6295</v>
      </c>
      <c r="F885" s="6" t="s">
        <v>6351</v>
      </c>
      <c r="G885" s="6">
        <v>5</v>
      </c>
      <c r="H885" s="6" t="s">
        <v>58</v>
      </c>
      <c r="I885" s="6" t="s">
        <v>626</v>
      </c>
      <c r="J885" s="6">
        <v>16151</v>
      </c>
      <c r="K885" s="6">
        <v>3</v>
      </c>
      <c r="L885" s="7">
        <v>42242</v>
      </c>
      <c r="M885" s="7">
        <v>43677</v>
      </c>
      <c r="N885" s="6" t="s">
        <v>3344</v>
      </c>
      <c r="O885" s="8" t="s">
        <v>6352</v>
      </c>
      <c r="P885" s="9" t="s">
        <v>62</v>
      </c>
      <c r="Q885" s="10">
        <v>70</v>
      </c>
      <c r="R885" s="6">
        <v>7</v>
      </c>
      <c r="S885" s="6" t="s">
        <v>1967</v>
      </c>
      <c r="T885" s="6" t="s">
        <v>1968</v>
      </c>
      <c r="U885" s="6" t="s">
        <v>1540</v>
      </c>
      <c r="V885" s="6" t="s">
        <v>336</v>
      </c>
      <c r="W885" s="6" t="s">
        <v>68</v>
      </c>
      <c r="X885" s="6">
        <v>2017</v>
      </c>
      <c r="Y885" s="6">
        <v>291690</v>
      </c>
      <c r="Z885" s="6" t="s">
        <v>327</v>
      </c>
      <c r="AA885" s="6">
        <v>69510</v>
      </c>
      <c r="AB885" s="6">
        <v>47180</v>
      </c>
      <c r="AC885" s="6" t="s">
        <v>69</v>
      </c>
      <c r="AD885" s="6" t="s">
        <v>6353</v>
      </c>
      <c r="AE885" s="6">
        <v>116690</v>
      </c>
      <c r="AF885" s="6" t="s">
        <v>372</v>
      </c>
      <c r="AG885" s="6">
        <v>35321418</v>
      </c>
      <c r="AH885" s="6">
        <v>2022</v>
      </c>
      <c r="AI885" s="6">
        <v>0</v>
      </c>
      <c r="AJ885" s="6" t="s">
        <v>6354</v>
      </c>
      <c r="AK885" s="6" t="s">
        <v>386</v>
      </c>
      <c r="AL885" s="9" t="s">
        <v>62</v>
      </c>
      <c r="AM885" s="10">
        <v>99</v>
      </c>
      <c r="AN885" s="6" t="s">
        <v>6355</v>
      </c>
      <c r="AO885" s="9" t="s">
        <v>62</v>
      </c>
      <c r="AP885" s="10">
        <v>100</v>
      </c>
      <c r="AQ885" s="6" t="str">
        <f t="shared" si="27"/>
        <v>mm</v>
      </c>
    </row>
    <row r="886" spans="1:53" ht="15.75" customHeight="1">
      <c r="A886" s="6">
        <f t="shared" ca="1" si="26"/>
        <v>0.29980016143782462</v>
      </c>
      <c r="B886" s="6" t="s">
        <v>1619</v>
      </c>
      <c r="C886" s="6">
        <v>9298373</v>
      </c>
      <c r="D886" s="7">
        <v>42899</v>
      </c>
      <c r="E886" s="6" t="s">
        <v>6356</v>
      </c>
      <c r="F886" s="6" t="s">
        <v>6357</v>
      </c>
      <c r="G886" s="6">
        <v>5</v>
      </c>
      <c r="H886" s="6" t="s">
        <v>58</v>
      </c>
      <c r="I886" s="6" t="s">
        <v>1621</v>
      </c>
      <c r="J886" s="6">
        <v>21448</v>
      </c>
      <c r="K886" s="6">
        <v>4</v>
      </c>
      <c r="L886" s="7">
        <v>41883</v>
      </c>
      <c r="M886" s="7">
        <v>43646</v>
      </c>
      <c r="N886" s="6" t="s">
        <v>5290</v>
      </c>
      <c r="O886" s="8" t="s">
        <v>608</v>
      </c>
      <c r="P886" s="9" t="s">
        <v>62</v>
      </c>
      <c r="Q886" s="10">
        <v>99</v>
      </c>
      <c r="R886" s="6">
        <v>12</v>
      </c>
      <c r="S886" s="6" t="s">
        <v>6359</v>
      </c>
      <c r="T886" s="6" t="s">
        <v>6033</v>
      </c>
      <c r="U886" s="6" t="s">
        <v>149</v>
      </c>
      <c r="V886" s="6" t="s">
        <v>260</v>
      </c>
      <c r="W886" s="6" t="s">
        <v>68</v>
      </c>
      <c r="X886" s="6">
        <v>2017</v>
      </c>
      <c r="Y886" s="6">
        <v>407059</v>
      </c>
      <c r="Z886" s="6" t="s">
        <v>1619</v>
      </c>
      <c r="AA886" s="6">
        <v>263810</v>
      </c>
      <c r="AB886" s="6">
        <v>143249</v>
      </c>
      <c r="AC886" s="6" t="s">
        <v>69</v>
      </c>
      <c r="AD886" s="6" t="s">
        <v>6360</v>
      </c>
      <c r="AE886" s="6">
        <v>407059</v>
      </c>
      <c r="AF886" s="6" t="s">
        <v>372</v>
      </c>
      <c r="AG886" s="6">
        <v>33652334</v>
      </c>
      <c r="AH886" s="6">
        <v>2022</v>
      </c>
      <c r="AI886" s="6">
        <v>1</v>
      </c>
      <c r="AJ886" s="6" t="s">
        <v>6361</v>
      </c>
      <c r="AK886" s="6" t="s">
        <v>6362</v>
      </c>
      <c r="AL886" s="9" t="s">
        <v>73</v>
      </c>
      <c r="AM886" s="10">
        <v>98</v>
      </c>
      <c r="AN886" s="6" t="s">
        <v>5874</v>
      </c>
      <c r="AO886" s="9" t="s">
        <v>62</v>
      </c>
      <c r="AP886" s="10">
        <v>99</v>
      </c>
      <c r="AQ886" s="6" t="str">
        <f t="shared" si="27"/>
        <v>fm</v>
      </c>
      <c r="AR886" s="6">
        <v>0</v>
      </c>
      <c r="AS886" s="6">
        <v>0</v>
      </c>
      <c r="AT886" s="6">
        <v>1</v>
      </c>
      <c r="AU886" s="6">
        <v>1</v>
      </c>
      <c r="AV886" s="6">
        <v>1</v>
      </c>
      <c r="AW886" s="6">
        <v>0</v>
      </c>
      <c r="AX886" s="6">
        <v>0</v>
      </c>
      <c r="AY886" s="6">
        <v>0</v>
      </c>
      <c r="AZ886" s="6" t="s">
        <v>107</v>
      </c>
      <c r="BA886" s="6" t="s">
        <v>6363</v>
      </c>
    </row>
    <row r="887" spans="1:53" ht="15.75" customHeight="1">
      <c r="A887" s="6">
        <f t="shared" ca="1" si="26"/>
        <v>0.33289237962060281</v>
      </c>
      <c r="B887" s="6" t="s">
        <v>199</v>
      </c>
      <c r="C887" s="6">
        <v>9442608</v>
      </c>
      <c r="D887" s="7">
        <v>43157</v>
      </c>
      <c r="E887" s="6" t="s">
        <v>76</v>
      </c>
      <c r="F887" s="6" t="s">
        <v>6364</v>
      </c>
      <c r="G887" s="6">
        <v>5</v>
      </c>
      <c r="H887" s="6" t="s">
        <v>58</v>
      </c>
      <c r="I887" s="6" t="s">
        <v>149</v>
      </c>
      <c r="J887" s="6">
        <v>178454</v>
      </c>
      <c r="K887" s="6">
        <v>7</v>
      </c>
      <c r="L887" s="7">
        <v>41730</v>
      </c>
      <c r="M887" s="7">
        <v>43555</v>
      </c>
      <c r="N887" s="6" t="s">
        <v>663</v>
      </c>
      <c r="O887" s="8" t="s">
        <v>1063</v>
      </c>
      <c r="P887" s="9" t="s">
        <v>62</v>
      </c>
      <c r="Q887" s="10">
        <v>99</v>
      </c>
      <c r="R887" s="6">
        <v>31</v>
      </c>
      <c r="S887" s="6" t="s">
        <v>6365</v>
      </c>
      <c r="T887" s="6" t="s">
        <v>6366</v>
      </c>
      <c r="U887" s="6" t="s">
        <v>149</v>
      </c>
      <c r="V887" s="6" t="s">
        <v>260</v>
      </c>
      <c r="W887" s="6" t="s">
        <v>68</v>
      </c>
      <c r="X887" s="6">
        <v>2018</v>
      </c>
      <c r="Y887" s="6">
        <v>369725</v>
      </c>
      <c r="Z887" s="6" t="s">
        <v>199</v>
      </c>
      <c r="AA887" s="6">
        <v>236500</v>
      </c>
      <c r="AB887" s="6">
        <v>133225</v>
      </c>
      <c r="AC887" s="6" t="s">
        <v>69</v>
      </c>
      <c r="AD887" s="6" t="s">
        <v>6367</v>
      </c>
      <c r="AE887" s="6">
        <v>369725</v>
      </c>
      <c r="AF887" s="6" t="s">
        <v>372</v>
      </c>
      <c r="AG887" s="6">
        <v>37037902</v>
      </c>
      <c r="AH887" s="6">
        <v>2024</v>
      </c>
      <c r="AI887" s="6">
        <v>0</v>
      </c>
      <c r="AJ887" s="6" t="s">
        <v>6368</v>
      </c>
      <c r="AK887" s="6" t="s">
        <v>6369</v>
      </c>
      <c r="AL887" s="9" t="s">
        <v>62</v>
      </c>
      <c r="AM887" s="10">
        <v>89</v>
      </c>
      <c r="AN887" s="6" t="s">
        <v>6370</v>
      </c>
      <c r="AO887" s="9" t="s">
        <v>62</v>
      </c>
      <c r="AP887" s="10">
        <v>84</v>
      </c>
      <c r="AQ887" s="6" t="str">
        <f t="shared" si="27"/>
        <v>mm</v>
      </c>
    </row>
    <row r="888" spans="1:53" ht="15.75" customHeight="1">
      <c r="A888" s="6">
        <f t="shared" ca="1" si="26"/>
        <v>0.51115100102279942</v>
      </c>
      <c r="B888" s="6" t="s">
        <v>254</v>
      </c>
      <c r="C888" s="6">
        <v>9492606</v>
      </c>
      <c r="D888" s="7">
        <v>43236</v>
      </c>
      <c r="E888" s="6" t="s">
        <v>56</v>
      </c>
      <c r="F888" s="6" t="s">
        <v>6371</v>
      </c>
      <c r="G888" s="6">
        <v>5</v>
      </c>
      <c r="H888" s="6" t="s">
        <v>58</v>
      </c>
      <c r="I888" s="6" t="s">
        <v>256</v>
      </c>
      <c r="J888" s="6">
        <v>114949</v>
      </c>
      <c r="K888" s="6">
        <v>4</v>
      </c>
      <c r="L888" s="7">
        <v>42265</v>
      </c>
      <c r="M888" s="7">
        <v>43982</v>
      </c>
      <c r="N888" s="6" t="s">
        <v>3876</v>
      </c>
      <c r="O888" s="8" t="s">
        <v>6372</v>
      </c>
      <c r="P888" s="9" t="s">
        <v>62</v>
      </c>
      <c r="Q888" s="10">
        <v>97</v>
      </c>
      <c r="R888" s="6">
        <v>2</v>
      </c>
      <c r="S888" s="6" t="s">
        <v>2187</v>
      </c>
      <c r="T888" s="6" t="s">
        <v>310</v>
      </c>
      <c r="U888" s="6" t="s">
        <v>311</v>
      </c>
      <c r="V888" s="6" t="s">
        <v>85</v>
      </c>
      <c r="W888" s="6" t="s">
        <v>68</v>
      </c>
      <c r="X888" s="6">
        <v>2018</v>
      </c>
      <c r="Y888" s="6">
        <v>326407</v>
      </c>
      <c r="Z888" s="6" t="s">
        <v>254</v>
      </c>
      <c r="AA888" s="6">
        <v>249391</v>
      </c>
      <c r="AB888" s="6">
        <v>77016</v>
      </c>
      <c r="AC888" s="6" t="s">
        <v>69</v>
      </c>
      <c r="AD888" s="6" t="s">
        <v>6373</v>
      </c>
      <c r="AE888" s="6">
        <v>326407</v>
      </c>
      <c r="AF888" s="6" t="s">
        <v>372</v>
      </c>
      <c r="AG888" s="28">
        <v>35802193</v>
      </c>
      <c r="AH888" s="6">
        <v>2022</v>
      </c>
      <c r="AI888" s="6">
        <v>0</v>
      </c>
      <c r="AJ888" s="6" t="s">
        <v>6374</v>
      </c>
      <c r="AK888" s="6" t="s">
        <v>6375</v>
      </c>
      <c r="AL888" s="9" t="s">
        <v>73</v>
      </c>
      <c r="AM888" s="10">
        <v>98</v>
      </c>
      <c r="AN888" s="6" t="s">
        <v>2271</v>
      </c>
      <c r="AO888" s="9" t="s">
        <v>62</v>
      </c>
      <c r="AP888" s="10">
        <v>97</v>
      </c>
      <c r="AQ888" s="6" t="str">
        <f t="shared" si="27"/>
        <v>fm</v>
      </c>
    </row>
    <row r="889" spans="1:53" ht="15.75" customHeight="1">
      <c r="A889" s="6">
        <f t="shared" ca="1" si="26"/>
        <v>0.11945520568511991</v>
      </c>
      <c r="B889" s="6" t="s">
        <v>405</v>
      </c>
      <c r="C889" s="6">
        <v>9502947</v>
      </c>
      <c r="D889" s="7">
        <v>43250</v>
      </c>
      <c r="E889" s="6" t="s">
        <v>1368</v>
      </c>
      <c r="F889" s="6" t="s">
        <v>6376</v>
      </c>
      <c r="G889" s="6">
        <v>5</v>
      </c>
      <c r="H889" s="6" t="s">
        <v>58</v>
      </c>
      <c r="I889" s="6" t="s">
        <v>407</v>
      </c>
      <c r="J889" s="6">
        <v>35277</v>
      </c>
      <c r="K889" s="6">
        <v>5</v>
      </c>
      <c r="L889" s="7">
        <v>41547</v>
      </c>
      <c r="M889" s="7">
        <v>43646</v>
      </c>
      <c r="N889" s="6" t="s">
        <v>1451</v>
      </c>
      <c r="O889" s="8" t="s">
        <v>2347</v>
      </c>
      <c r="P889" s="9" t="s">
        <v>62</v>
      </c>
      <c r="Q889" s="10">
        <v>100</v>
      </c>
      <c r="R889" s="6">
        <v>7</v>
      </c>
      <c r="S889" s="6" t="s">
        <v>64</v>
      </c>
      <c r="T889" s="6" t="s">
        <v>65</v>
      </c>
      <c r="U889" s="6" t="s">
        <v>66</v>
      </c>
      <c r="V889" s="6" t="s">
        <v>67</v>
      </c>
      <c r="W889" s="6" t="s">
        <v>68</v>
      </c>
      <c r="X889" s="6">
        <v>2018</v>
      </c>
      <c r="Y889" s="6">
        <v>1</v>
      </c>
      <c r="Z889" s="6" t="s">
        <v>405</v>
      </c>
      <c r="AA889" s="6">
        <v>311514</v>
      </c>
      <c r="AB889" s="6">
        <v>193139</v>
      </c>
      <c r="AC889" s="6" t="s">
        <v>69</v>
      </c>
      <c r="AD889" s="6" t="s">
        <v>6378</v>
      </c>
      <c r="AE889" s="6">
        <v>1</v>
      </c>
      <c r="AF889" s="6" t="s">
        <v>372</v>
      </c>
      <c r="AG889" s="6">
        <v>37195268</v>
      </c>
      <c r="AH889" s="6">
        <v>2023</v>
      </c>
      <c r="AI889" s="6">
        <v>1</v>
      </c>
      <c r="AJ889" s="6" t="s">
        <v>3990</v>
      </c>
      <c r="AK889" s="6" t="s">
        <v>6379</v>
      </c>
      <c r="AL889" s="9" t="s">
        <v>62</v>
      </c>
      <c r="AM889" s="10">
        <v>99</v>
      </c>
      <c r="AN889" s="6" t="s">
        <v>374</v>
      </c>
      <c r="AO889" s="9" t="s">
        <v>62</v>
      </c>
      <c r="AP889" s="10">
        <v>100</v>
      </c>
      <c r="AQ889" s="6" t="str">
        <f t="shared" si="27"/>
        <v>mm</v>
      </c>
      <c r="AR889" s="6">
        <v>0</v>
      </c>
      <c r="AS889" s="6">
        <v>0</v>
      </c>
      <c r="AT889" s="6">
        <v>1</v>
      </c>
      <c r="AU889" s="6">
        <v>1</v>
      </c>
      <c r="AV889" s="6">
        <v>0</v>
      </c>
      <c r="AW889" s="6">
        <v>0</v>
      </c>
      <c r="AX889" s="6">
        <v>0</v>
      </c>
      <c r="AY889" s="6">
        <v>0</v>
      </c>
      <c r="AZ889" s="6" t="s">
        <v>90</v>
      </c>
      <c r="BA889" s="6" t="s">
        <v>6380</v>
      </c>
    </row>
    <row r="890" spans="1:53" ht="15.75" customHeight="1">
      <c r="A890" s="6">
        <f t="shared" ca="1" si="26"/>
        <v>0.8245028327148608</v>
      </c>
      <c r="B890" s="6" t="s">
        <v>92</v>
      </c>
      <c r="C890" s="6">
        <v>9418510</v>
      </c>
      <c r="D890" s="7">
        <v>43209</v>
      </c>
      <c r="E890" s="6" t="s">
        <v>6381</v>
      </c>
      <c r="F890" s="6" t="s">
        <v>6382</v>
      </c>
      <c r="G890" s="6">
        <v>5</v>
      </c>
      <c r="H890" s="6" t="s">
        <v>58</v>
      </c>
      <c r="I890" s="6" t="s">
        <v>95</v>
      </c>
      <c r="J890" s="6">
        <v>75783</v>
      </c>
      <c r="K890" s="6">
        <v>5</v>
      </c>
      <c r="L890" s="7">
        <v>41523</v>
      </c>
      <c r="M890" s="7">
        <v>43799</v>
      </c>
      <c r="N890" s="6" t="s">
        <v>96</v>
      </c>
      <c r="O890" s="8" t="s">
        <v>551</v>
      </c>
      <c r="P890" s="9" t="s">
        <v>73</v>
      </c>
      <c r="Q890" s="10">
        <v>97</v>
      </c>
      <c r="R890" s="6">
        <v>6</v>
      </c>
      <c r="S890" s="6" t="s">
        <v>410</v>
      </c>
      <c r="T890" s="6" t="s">
        <v>411</v>
      </c>
      <c r="U890" s="6" t="s">
        <v>412</v>
      </c>
      <c r="V890" s="6" t="s">
        <v>67</v>
      </c>
      <c r="W890" s="6" t="s">
        <v>68</v>
      </c>
      <c r="X890" s="6">
        <v>2018</v>
      </c>
      <c r="Y890" s="6">
        <v>547259</v>
      </c>
      <c r="Z890" s="6" t="s">
        <v>92</v>
      </c>
      <c r="AA890" s="6">
        <v>371208</v>
      </c>
      <c r="AB890" s="6">
        <v>176051</v>
      </c>
      <c r="AC890" s="6" t="s">
        <v>69</v>
      </c>
      <c r="AD890" s="6" t="s">
        <v>6385</v>
      </c>
      <c r="AE890" s="6">
        <v>547259</v>
      </c>
      <c r="AF890" s="6" t="s">
        <v>372</v>
      </c>
      <c r="AG890" s="6">
        <v>32125205</v>
      </c>
      <c r="AH890" s="6">
        <v>2022</v>
      </c>
      <c r="AI890" s="6">
        <v>1</v>
      </c>
      <c r="AJ890" s="6" t="s">
        <v>6386</v>
      </c>
      <c r="AK890" s="6" t="s">
        <v>6387</v>
      </c>
      <c r="AL890" s="9" t="s">
        <v>73</v>
      </c>
      <c r="AM890" s="10">
        <v>98</v>
      </c>
      <c r="AN890" s="6" t="s">
        <v>3229</v>
      </c>
      <c r="AO890" s="9" t="s">
        <v>73</v>
      </c>
      <c r="AP890" s="10">
        <v>98</v>
      </c>
      <c r="AQ890" s="6" t="str">
        <f t="shared" si="27"/>
        <v>ff</v>
      </c>
      <c r="AR890" s="6">
        <v>0</v>
      </c>
      <c r="AS890" s="6">
        <v>0</v>
      </c>
      <c r="AT890" s="6">
        <v>1</v>
      </c>
      <c r="AU890" s="6">
        <v>1</v>
      </c>
      <c r="AV890" s="6">
        <v>1</v>
      </c>
      <c r="AW890" s="6">
        <v>0</v>
      </c>
      <c r="AX890" s="6">
        <v>0</v>
      </c>
      <c r="AY890" s="6">
        <v>0</v>
      </c>
      <c r="AZ890" s="6" t="s">
        <v>107</v>
      </c>
      <c r="BA890" s="6" t="s">
        <v>6388</v>
      </c>
    </row>
    <row r="891" spans="1:53" ht="15.75" customHeight="1">
      <c r="A891" s="6">
        <f t="shared" ca="1" si="26"/>
        <v>0.94634202476897966</v>
      </c>
      <c r="B891" s="6" t="s">
        <v>199</v>
      </c>
      <c r="C891" s="6">
        <v>9398110</v>
      </c>
      <c r="D891" s="7">
        <v>43133</v>
      </c>
      <c r="E891" s="6" t="s">
        <v>3882</v>
      </c>
      <c r="F891" s="6" t="s">
        <v>6389</v>
      </c>
      <c r="G891" s="6">
        <v>5</v>
      </c>
      <c r="H891" s="6" t="s">
        <v>58</v>
      </c>
      <c r="I891" s="6" t="s">
        <v>149</v>
      </c>
      <c r="J891" s="6">
        <v>200817</v>
      </c>
      <c r="K891" s="6">
        <v>3</v>
      </c>
      <c r="L891" s="7">
        <v>42401</v>
      </c>
      <c r="M891" s="7">
        <v>43861</v>
      </c>
      <c r="N891" s="6" t="s">
        <v>3884</v>
      </c>
      <c r="O891" s="8" t="s">
        <v>6391</v>
      </c>
      <c r="P891" s="9" t="s">
        <v>62</v>
      </c>
      <c r="Q891" s="10">
        <v>100</v>
      </c>
      <c r="R891" s="6">
        <v>6</v>
      </c>
      <c r="S891" s="6" t="s">
        <v>432</v>
      </c>
      <c r="T891" s="6" t="s">
        <v>433</v>
      </c>
      <c r="U891" s="6" t="s">
        <v>434</v>
      </c>
      <c r="V891" s="6" t="s">
        <v>67</v>
      </c>
      <c r="W891" s="6" t="s">
        <v>68</v>
      </c>
      <c r="X891" s="6">
        <v>2018</v>
      </c>
      <c r="Y891" s="6">
        <v>161657</v>
      </c>
      <c r="Z891" s="6" t="s">
        <v>199</v>
      </c>
      <c r="AA891" s="6">
        <v>149133</v>
      </c>
      <c r="AB891" s="6">
        <v>12524</v>
      </c>
      <c r="AC891" s="6" t="s">
        <v>69</v>
      </c>
      <c r="AD891" s="6" t="s">
        <v>6392</v>
      </c>
      <c r="AE891" s="6">
        <v>161657</v>
      </c>
      <c r="AF891" s="6" t="s">
        <v>372</v>
      </c>
      <c r="AG891" s="6">
        <v>36618762</v>
      </c>
      <c r="AH891" s="6">
        <v>2022</v>
      </c>
      <c r="AI891" s="6">
        <v>1</v>
      </c>
      <c r="AJ891" s="6" t="s">
        <v>6393</v>
      </c>
      <c r="AK891" s="6" t="s">
        <v>1752</v>
      </c>
      <c r="AL891" s="9" t="s">
        <v>62</v>
      </c>
      <c r="AM891" s="10">
        <v>99</v>
      </c>
      <c r="AN891" s="6" t="s">
        <v>6394</v>
      </c>
      <c r="AO891" s="9" t="s">
        <v>116</v>
      </c>
      <c r="AP891" s="9" t="s">
        <v>116</v>
      </c>
      <c r="AQ891" s="6" t="str">
        <f t="shared" si="27"/>
        <v>Missing</v>
      </c>
      <c r="AR891" s="6">
        <v>0</v>
      </c>
      <c r="AS891" s="6">
        <v>0</v>
      </c>
      <c r="AT891" s="6">
        <v>1</v>
      </c>
      <c r="AU891" s="6">
        <v>1</v>
      </c>
      <c r="AV891" s="6">
        <v>0</v>
      </c>
      <c r="AW891" s="6">
        <v>0</v>
      </c>
      <c r="AX891" s="6">
        <v>0</v>
      </c>
      <c r="AY891" s="6">
        <v>0</v>
      </c>
      <c r="AZ891" s="6" t="s">
        <v>107</v>
      </c>
      <c r="BA891" s="6" t="s">
        <v>6395</v>
      </c>
    </row>
    <row r="892" spans="1:53" ht="15.75" customHeight="1">
      <c r="A892" s="6">
        <f t="shared" ca="1" si="26"/>
        <v>0.27391161991854773</v>
      </c>
      <c r="B892" s="6" t="s">
        <v>109</v>
      </c>
      <c r="C892" s="6">
        <v>9247199</v>
      </c>
      <c r="D892" s="7">
        <v>42821</v>
      </c>
      <c r="E892" s="6" t="s">
        <v>76</v>
      </c>
      <c r="F892" s="6" t="s">
        <v>6396</v>
      </c>
      <c r="G892" s="6">
        <v>5</v>
      </c>
      <c r="H892" s="6" t="s">
        <v>58</v>
      </c>
      <c r="I892" s="6" t="s">
        <v>112</v>
      </c>
      <c r="J892" s="6">
        <v>24019</v>
      </c>
      <c r="K892" s="6">
        <v>5</v>
      </c>
      <c r="L892" s="7">
        <v>41640</v>
      </c>
      <c r="M892" s="7">
        <v>43921</v>
      </c>
      <c r="N892" s="6" t="s">
        <v>5199</v>
      </c>
      <c r="O892" s="8" t="s">
        <v>6398</v>
      </c>
      <c r="P892" s="9" t="s">
        <v>62</v>
      </c>
      <c r="Q892" s="10">
        <v>99</v>
      </c>
      <c r="R892" s="6">
        <v>7</v>
      </c>
      <c r="S892" s="6" t="s">
        <v>2152</v>
      </c>
      <c r="T892" s="6" t="s">
        <v>472</v>
      </c>
      <c r="U892" s="6" t="s">
        <v>311</v>
      </c>
      <c r="V892" s="6" t="s">
        <v>473</v>
      </c>
      <c r="W892" s="6" t="s">
        <v>68</v>
      </c>
      <c r="X892" s="6">
        <v>2017</v>
      </c>
      <c r="Y892" s="6">
        <v>443750</v>
      </c>
      <c r="Z892" s="6" t="s">
        <v>109</v>
      </c>
      <c r="AA892" s="6">
        <v>250000</v>
      </c>
      <c r="AB892" s="6">
        <v>193750</v>
      </c>
      <c r="AC892" s="6" t="s">
        <v>69</v>
      </c>
      <c r="AD892" s="6" t="s">
        <v>6399</v>
      </c>
      <c r="AE892" s="6">
        <v>443750</v>
      </c>
      <c r="AF892" s="6" t="s">
        <v>372</v>
      </c>
      <c r="AG892" s="6">
        <v>38693282</v>
      </c>
      <c r="AH892" s="6">
        <v>2024</v>
      </c>
      <c r="AI892" s="6">
        <v>1</v>
      </c>
      <c r="AJ892" s="6" t="s">
        <v>1882</v>
      </c>
      <c r="AK892" s="6" t="s">
        <v>4502</v>
      </c>
      <c r="AL892" s="9" t="s">
        <v>62</v>
      </c>
      <c r="AM892" s="10">
        <v>97</v>
      </c>
      <c r="AN892" s="6" t="s">
        <v>6400</v>
      </c>
      <c r="AO892" s="9" t="s">
        <v>73</v>
      </c>
      <c r="AP892" s="10">
        <v>97</v>
      </c>
      <c r="AQ892" s="6" t="str">
        <f t="shared" si="27"/>
        <v>mf</v>
      </c>
      <c r="AR892" s="6">
        <v>0</v>
      </c>
      <c r="AS892" s="6">
        <v>0</v>
      </c>
      <c r="AT892" s="6">
        <v>1</v>
      </c>
      <c r="AU892" s="6">
        <v>1</v>
      </c>
      <c r="AV892" s="6">
        <v>1</v>
      </c>
      <c r="AW892" s="6">
        <v>0</v>
      </c>
      <c r="AX892" s="6">
        <v>0</v>
      </c>
      <c r="AY892" s="6">
        <v>0</v>
      </c>
      <c r="AZ892" s="6" t="s">
        <v>107</v>
      </c>
      <c r="BA892" s="6" t="s">
        <v>6401</v>
      </c>
    </row>
    <row r="893" spans="1:53" ht="15.75" customHeight="1">
      <c r="A893" s="6">
        <f t="shared" ca="1" si="26"/>
        <v>0.11260712101884918</v>
      </c>
      <c r="B893" s="6" t="s">
        <v>303</v>
      </c>
      <c r="C893" s="6">
        <v>9272887</v>
      </c>
      <c r="D893" s="7">
        <v>42856</v>
      </c>
      <c r="E893" s="6" t="s">
        <v>76</v>
      </c>
      <c r="F893" s="6" t="s">
        <v>6402</v>
      </c>
      <c r="G893" s="6">
        <v>5</v>
      </c>
      <c r="H893" s="6" t="s">
        <v>58</v>
      </c>
      <c r="I893" s="6" t="s">
        <v>305</v>
      </c>
      <c r="J893" s="6">
        <v>99092</v>
      </c>
      <c r="K893" s="6">
        <v>4</v>
      </c>
      <c r="L893" s="7">
        <v>41730</v>
      </c>
      <c r="M893" s="7">
        <v>43555</v>
      </c>
      <c r="N893" s="6" t="s">
        <v>3589</v>
      </c>
      <c r="O893" s="8" t="s">
        <v>2621</v>
      </c>
      <c r="P893" s="9" t="s">
        <v>62</v>
      </c>
      <c r="Q893" s="10">
        <v>99</v>
      </c>
      <c r="R893" s="6">
        <v>7</v>
      </c>
      <c r="S893" s="6" t="s">
        <v>1538</v>
      </c>
      <c r="T893" s="6" t="s">
        <v>1539</v>
      </c>
      <c r="U893" s="6" t="s">
        <v>1540</v>
      </c>
      <c r="V893" s="6" t="s">
        <v>67</v>
      </c>
      <c r="W893" s="6" t="s">
        <v>68</v>
      </c>
      <c r="X893" s="6">
        <v>2017</v>
      </c>
      <c r="Y893" s="6">
        <v>319725</v>
      </c>
      <c r="Z893" s="6" t="s">
        <v>303</v>
      </c>
      <c r="AA893" s="6">
        <v>217500</v>
      </c>
      <c r="AB893" s="6">
        <v>102225</v>
      </c>
      <c r="AC893" s="6" t="s">
        <v>69</v>
      </c>
      <c r="AD893" s="6" t="s">
        <v>6404</v>
      </c>
      <c r="AE893" s="6">
        <v>319725</v>
      </c>
      <c r="AF893" s="6" t="s">
        <v>372</v>
      </c>
      <c r="AG893" s="6">
        <v>31620123</v>
      </c>
      <c r="AH893" s="6">
        <v>2019</v>
      </c>
      <c r="AI893" s="6">
        <v>1</v>
      </c>
      <c r="AJ893" s="6" t="s">
        <v>2409</v>
      </c>
      <c r="AK893" s="6" t="s">
        <v>72</v>
      </c>
      <c r="AL893" s="9" t="s">
        <v>73</v>
      </c>
      <c r="AM893" s="10">
        <v>98</v>
      </c>
      <c r="AN893" s="6" t="s">
        <v>3119</v>
      </c>
      <c r="AO893" s="9" t="s">
        <v>62</v>
      </c>
      <c r="AP893" s="10">
        <v>99</v>
      </c>
      <c r="AQ893" s="6" t="str">
        <f t="shared" si="27"/>
        <v>fm</v>
      </c>
      <c r="AR893" s="6">
        <v>0</v>
      </c>
      <c r="AS893" s="6">
        <v>0</v>
      </c>
      <c r="AT893" s="6">
        <v>1</v>
      </c>
      <c r="AU893" s="6">
        <v>0</v>
      </c>
      <c r="AV893" s="6">
        <v>0</v>
      </c>
      <c r="AW893" s="6">
        <v>0</v>
      </c>
      <c r="AX893" s="6">
        <v>0</v>
      </c>
      <c r="AY893" s="6">
        <v>0</v>
      </c>
      <c r="AZ893" s="6" t="s">
        <v>197</v>
      </c>
      <c r="BA893" s="6" t="s">
        <v>6405</v>
      </c>
    </row>
    <row r="894" spans="1:53" ht="15.75" customHeight="1">
      <c r="A894" s="6">
        <f t="shared" ca="1" si="26"/>
        <v>0.49465739238691642</v>
      </c>
      <c r="B894" s="6" t="s">
        <v>199</v>
      </c>
      <c r="C894" s="6">
        <v>9487917</v>
      </c>
      <c r="D894" s="7">
        <v>43238</v>
      </c>
      <c r="E894" s="6" t="s">
        <v>76</v>
      </c>
      <c r="F894" s="6" t="s">
        <v>6406</v>
      </c>
      <c r="G894" s="6">
        <v>5</v>
      </c>
      <c r="H894" s="6" t="s">
        <v>58</v>
      </c>
      <c r="I894" s="6" t="s">
        <v>149</v>
      </c>
      <c r="J894" s="6">
        <v>172631</v>
      </c>
      <c r="K894" s="6">
        <v>6</v>
      </c>
      <c r="L894" s="7">
        <v>41793</v>
      </c>
      <c r="M894" s="7">
        <v>43982</v>
      </c>
      <c r="N894" s="6" t="s">
        <v>811</v>
      </c>
      <c r="O894" s="8" t="s">
        <v>398</v>
      </c>
      <c r="P894" s="9" t="s">
        <v>62</v>
      </c>
      <c r="Q894" s="10">
        <v>99</v>
      </c>
      <c r="R894" s="6">
        <v>2</v>
      </c>
      <c r="S894" s="6" t="s">
        <v>3348</v>
      </c>
      <c r="T894" s="6" t="s">
        <v>3349</v>
      </c>
      <c r="U894" s="6" t="s">
        <v>640</v>
      </c>
      <c r="V894" s="6" t="s">
        <v>336</v>
      </c>
      <c r="W894" s="6" t="s">
        <v>68</v>
      </c>
      <c r="X894" s="6">
        <v>2018</v>
      </c>
      <c r="Y894" s="6">
        <v>302301</v>
      </c>
      <c r="Z894" s="6" t="s">
        <v>199</v>
      </c>
      <c r="AA894" s="6">
        <v>244608</v>
      </c>
      <c r="AB894" s="6">
        <v>57693</v>
      </c>
      <c r="AC894" s="6" t="s">
        <v>69</v>
      </c>
      <c r="AD894" s="6" t="s">
        <v>6407</v>
      </c>
      <c r="AE894" s="6">
        <v>302301</v>
      </c>
      <c r="AF894" s="6" t="s">
        <v>372</v>
      </c>
      <c r="AG894" s="6">
        <v>38177953</v>
      </c>
      <c r="AH894" s="6">
        <v>2023</v>
      </c>
      <c r="AI894" s="6">
        <v>0</v>
      </c>
      <c r="AJ894" s="6" t="s">
        <v>6408</v>
      </c>
      <c r="AK894" s="6" t="s">
        <v>6409</v>
      </c>
      <c r="AL894" s="9" t="s">
        <v>62</v>
      </c>
      <c r="AM894" s="10">
        <v>100</v>
      </c>
      <c r="AN894" s="6" t="s">
        <v>6410</v>
      </c>
      <c r="AO894" s="9" t="s">
        <v>62</v>
      </c>
      <c r="AP894" s="10">
        <v>99</v>
      </c>
      <c r="AQ894" s="6" t="str">
        <f t="shared" si="27"/>
        <v>mm</v>
      </c>
    </row>
    <row r="895" spans="1:53" ht="15.75" customHeight="1">
      <c r="A895" s="6">
        <f t="shared" ca="1" si="26"/>
        <v>0.19784291814395405</v>
      </c>
      <c r="B895" s="6" t="s">
        <v>127</v>
      </c>
      <c r="C895" s="6">
        <v>9457489</v>
      </c>
      <c r="D895" s="7">
        <v>43182</v>
      </c>
      <c r="E895" s="6" t="s">
        <v>76</v>
      </c>
      <c r="F895" s="6" t="s">
        <v>6411</v>
      </c>
      <c r="G895" s="6">
        <v>5</v>
      </c>
      <c r="H895" s="6" t="s">
        <v>58</v>
      </c>
      <c r="I895" s="6" t="s">
        <v>130</v>
      </c>
      <c r="J895" s="6">
        <v>101162</v>
      </c>
      <c r="K895" s="6">
        <v>5</v>
      </c>
      <c r="L895" s="7">
        <v>41791</v>
      </c>
      <c r="M895" s="7">
        <v>44592</v>
      </c>
      <c r="N895" s="6" t="s">
        <v>6412</v>
      </c>
      <c r="O895" s="8" t="s">
        <v>98</v>
      </c>
      <c r="P895" s="9" t="s">
        <v>62</v>
      </c>
      <c r="Q895" s="10">
        <v>99</v>
      </c>
      <c r="R895" s="6">
        <v>2</v>
      </c>
      <c r="S895" s="6" t="s">
        <v>320</v>
      </c>
      <c r="T895" s="6" t="s">
        <v>321</v>
      </c>
      <c r="U895" s="6" t="s">
        <v>137</v>
      </c>
      <c r="V895" s="6" t="s">
        <v>67</v>
      </c>
      <c r="W895" s="6" t="s">
        <v>68</v>
      </c>
      <c r="X895" s="6">
        <v>2018</v>
      </c>
      <c r="Y895" s="6">
        <v>334585</v>
      </c>
      <c r="Z895" s="6" t="s">
        <v>127</v>
      </c>
      <c r="AA895" s="6">
        <v>225000</v>
      </c>
      <c r="AB895" s="6">
        <v>109585</v>
      </c>
      <c r="AC895" s="6" t="s">
        <v>69</v>
      </c>
      <c r="AD895" s="6" t="s">
        <v>6414</v>
      </c>
      <c r="AE895" s="6">
        <v>334585</v>
      </c>
      <c r="AF895" s="6" t="s">
        <v>372</v>
      </c>
      <c r="AG895" s="6">
        <v>37390595</v>
      </c>
      <c r="AH895" s="6">
        <v>2023</v>
      </c>
      <c r="AI895" s="6">
        <v>1</v>
      </c>
      <c r="AJ895" s="6" t="s">
        <v>6415</v>
      </c>
      <c r="AK895" s="6" t="s">
        <v>851</v>
      </c>
      <c r="AL895" s="9" t="s">
        <v>62</v>
      </c>
      <c r="AM895" s="10">
        <v>95</v>
      </c>
      <c r="AN895" s="6" t="s">
        <v>6416</v>
      </c>
      <c r="AO895" s="9" t="s">
        <v>73</v>
      </c>
      <c r="AP895" s="10">
        <v>97</v>
      </c>
      <c r="AQ895" s="6" t="str">
        <f t="shared" si="27"/>
        <v>mf</v>
      </c>
      <c r="AR895" s="6">
        <v>0</v>
      </c>
      <c r="AS895" s="6">
        <v>0</v>
      </c>
      <c r="AT895" s="6">
        <v>1</v>
      </c>
      <c r="AU895" s="6">
        <v>1</v>
      </c>
      <c r="AV895" s="6">
        <v>0</v>
      </c>
      <c r="AW895" s="6">
        <v>0</v>
      </c>
      <c r="AX895" s="6">
        <v>0</v>
      </c>
      <c r="AY895" s="6">
        <v>0</v>
      </c>
      <c r="AZ895" s="6" t="s">
        <v>107</v>
      </c>
      <c r="BA895" s="6" t="s">
        <v>6417</v>
      </c>
    </row>
    <row r="896" spans="1:53" ht="15.75" customHeight="1">
      <c r="A896" s="6">
        <f t="shared" ca="1" si="26"/>
        <v>0.25222568471178375</v>
      </c>
      <c r="B896" s="6" t="s">
        <v>303</v>
      </c>
      <c r="C896" s="6">
        <v>9248326</v>
      </c>
      <c r="D896" s="7">
        <v>42810</v>
      </c>
      <c r="E896" s="6" t="s">
        <v>56</v>
      </c>
      <c r="F896" s="6" t="s">
        <v>6418</v>
      </c>
      <c r="G896" s="6">
        <v>5</v>
      </c>
      <c r="H896" s="6" t="s">
        <v>58</v>
      </c>
      <c r="I896" s="6" t="s">
        <v>305</v>
      </c>
      <c r="J896" s="6">
        <v>45788</v>
      </c>
      <c r="K896" s="6">
        <v>21</v>
      </c>
      <c r="L896" s="7">
        <v>34182</v>
      </c>
      <c r="M896" s="7">
        <v>43555</v>
      </c>
      <c r="N896" s="6" t="s">
        <v>6419</v>
      </c>
      <c r="O896" s="8" t="s">
        <v>6421</v>
      </c>
      <c r="P896" s="9" t="s">
        <v>116</v>
      </c>
      <c r="Q896" s="9" t="s">
        <v>116</v>
      </c>
      <c r="R896" s="6">
        <v>3</v>
      </c>
      <c r="S896" s="6" t="s">
        <v>2568</v>
      </c>
      <c r="T896" s="6" t="s">
        <v>2569</v>
      </c>
      <c r="U896" s="6" t="s">
        <v>630</v>
      </c>
      <c r="V896" s="6" t="s">
        <v>67</v>
      </c>
      <c r="W896" s="6" t="s">
        <v>68</v>
      </c>
      <c r="X896" s="6">
        <v>2017</v>
      </c>
      <c r="Y896" s="6">
        <v>294930</v>
      </c>
      <c r="Z896" s="6" t="s">
        <v>303</v>
      </c>
      <c r="AA896" s="6">
        <v>217500</v>
      </c>
      <c r="AB896" s="6">
        <v>77430</v>
      </c>
      <c r="AC896" s="6" t="s">
        <v>69</v>
      </c>
      <c r="AD896" s="6" t="s">
        <v>6422</v>
      </c>
      <c r="AE896" s="6">
        <v>294930</v>
      </c>
      <c r="AF896" s="6" t="s">
        <v>372</v>
      </c>
      <c r="AG896" s="6">
        <v>39052834</v>
      </c>
      <c r="AH896" s="6">
        <v>2024</v>
      </c>
      <c r="AI896" s="6">
        <v>1</v>
      </c>
      <c r="AJ896" s="6" t="s">
        <v>458</v>
      </c>
      <c r="AK896" s="6" t="s">
        <v>6423</v>
      </c>
      <c r="AL896" s="9" t="s">
        <v>62</v>
      </c>
      <c r="AM896" s="10">
        <v>100</v>
      </c>
      <c r="AN896" s="6" t="s">
        <v>6424</v>
      </c>
      <c r="AO896" s="9" t="s">
        <v>62</v>
      </c>
      <c r="AP896" s="10">
        <v>99</v>
      </c>
      <c r="AQ896" s="6" t="str">
        <f t="shared" si="27"/>
        <v>mm</v>
      </c>
      <c r="AR896" s="6">
        <v>0</v>
      </c>
      <c r="AS896" s="6">
        <v>0</v>
      </c>
      <c r="AT896" s="6">
        <v>1</v>
      </c>
      <c r="AU896" s="6">
        <v>1</v>
      </c>
      <c r="AV896" s="6">
        <v>1</v>
      </c>
      <c r="AW896" s="6">
        <v>0</v>
      </c>
      <c r="AX896" s="6">
        <v>0</v>
      </c>
      <c r="AY896" s="6">
        <v>0</v>
      </c>
      <c r="AZ896" s="6" t="s">
        <v>46</v>
      </c>
      <c r="BA896" s="6" t="s">
        <v>6425</v>
      </c>
    </row>
    <row r="897" spans="1:54" ht="15.75" customHeight="1">
      <c r="A897" s="6">
        <f t="shared" ca="1" si="26"/>
        <v>0.98641522049604857</v>
      </c>
      <c r="B897" s="6" t="s">
        <v>286</v>
      </c>
      <c r="C897" s="6">
        <v>9184527</v>
      </c>
      <c r="D897" s="7">
        <v>42725</v>
      </c>
      <c r="E897" s="6" t="s">
        <v>76</v>
      </c>
      <c r="F897" s="6" t="s">
        <v>6426</v>
      </c>
      <c r="G897" s="6">
        <v>5</v>
      </c>
      <c r="H897" s="6" t="s">
        <v>58</v>
      </c>
      <c r="I897" s="6" t="s">
        <v>289</v>
      </c>
      <c r="J897" s="6">
        <v>40996</v>
      </c>
      <c r="K897" s="6">
        <v>19</v>
      </c>
      <c r="L897" s="7">
        <v>35551</v>
      </c>
      <c r="M897" s="7">
        <v>43100</v>
      </c>
      <c r="N897" s="6" t="s">
        <v>5512</v>
      </c>
      <c r="O897" s="8" t="s">
        <v>777</v>
      </c>
      <c r="P897" s="9" t="s">
        <v>62</v>
      </c>
      <c r="Q897" s="10">
        <v>99</v>
      </c>
      <c r="R897" s="6">
        <v>2</v>
      </c>
      <c r="S897" s="6" t="s">
        <v>320</v>
      </c>
      <c r="T897" s="6" t="s">
        <v>321</v>
      </c>
      <c r="U897" s="6" t="s">
        <v>137</v>
      </c>
      <c r="V897" s="6" t="s">
        <v>67</v>
      </c>
      <c r="W897" s="6" t="s">
        <v>68</v>
      </c>
      <c r="X897" s="6">
        <v>2017</v>
      </c>
      <c r="Y897" s="6">
        <v>568031</v>
      </c>
      <c r="Z897" s="6" t="s">
        <v>286</v>
      </c>
      <c r="AA897" s="6">
        <v>377429</v>
      </c>
      <c r="AB897" s="6">
        <v>190602</v>
      </c>
      <c r="AC897" s="6" t="s">
        <v>69</v>
      </c>
      <c r="AD897" s="6" t="s">
        <v>6428</v>
      </c>
      <c r="AE897" s="6">
        <v>568031</v>
      </c>
      <c r="AF897" s="6" t="s">
        <v>372</v>
      </c>
      <c r="AG897" s="6">
        <v>39109925</v>
      </c>
      <c r="AH897" s="6">
        <v>2024</v>
      </c>
      <c r="AI897" s="6">
        <v>1</v>
      </c>
      <c r="AJ897" s="6" t="s">
        <v>3160</v>
      </c>
      <c r="AK897" s="6" t="s">
        <v>6429</v>
      </c>
      <c r="AL897" s="9" t="s">
        <v>62</v>
      </c>
      <c r="AM897" s="10">
        <v>100</v>
      </c>
      <c r="AN897" s="6" t="s">
        <v>6430</v>
      </c>
      <c r="AO897" s="9" t="s">
        <v>62</v>
      </c>
      <c r="AP897" s="10">
        <v>99</v>
      </c>
      <c r="AQ897" s="6" t="str">
        <f t="shared" si="27"/>
        <v>mm</v>
      </c>
      <c r="AR897" s="6">
        <v>0</v>
      </c>
      <c r="AS897" s="6">
        <v>0</v>
      </c>
      <c r="AT897" s="6">
        <v>1</v>
      </c>
      <c r="AU897" s="6">
        <v>0</v>
      </c>
      <c r="AV897" s="6">
        <v>0</v>
      </c>
      <c r="AW897" s="6">
        <v>0</v>
      </c>
      <c r="AX897" s="6">
        <v>0</v>
      </c>
      <c r="AY897" s="6">
        <v>0</v>
      </c>
      <c r="AZ897" s="6" t="s">
        <v>46</v>
      </c>
      <c r="BA897" s="6" t="s">
        <v>6431</v>
      </c>
    </row>
    <row r="898" spans="1:54" ht="15.75" customHeight="1">
      <c r="A898" s="6">
        <f t="shared" ref="A898:A961" ca="1" si="28">RAND()</f>
        <v>0.43810507021383671</v>
      </c>
      <c r="B898" s="6" t="s">
        <v>1143</v>
      </c>
      <c r="C898" s="6">
        <v>9318411</v>
      </c>
      <c r="D898" s="7">
        <v>42936</v>
      </c>
      <c r="E898" s="6" t="s">
        <v>76</v>
      </c>
      <c r="F898" s="6" t="s">
        <v>6432</v>
      </c>
      <c r="G898" s="6">
        <v>5</v>
      </c>
      <c r="H898" s="6" t="s">
        <v>58</v>
      </c>
      <c r="I898" s="6" t="s">
        <v>1145</v>
      </c>
      <c r="J898" s="6">
        <v>64216</v>
      </c>
      <c r="K898" s="6">
        <v>5</v>
      </c>
      <c r="L898" s="7">
        <v>41534</v>
      </c>
      <c r="M898" s="7">
        <v>43677</v>
      </c>
      <c r="N898" s="6" t="s">
        <v>3743</v>
      </c>
      <c r="O898" s="8" t="s">
        <v>1676</v>
      </c>
      <c r="P898" s="9" t="s">
        <v>62</v>
      </c>
      <c r="Q898" s="10">
        <v>97</v>
      </c>
      <c r="R898" s="6">
        <v>3</v>
      </c>
      <c r="S898" s="6" t="s">
        <v>542</v>
      </c>
      <c r="T898" s="6" t="s">
        <v>543</v>
      </c>
      <c r="U898" s="6" t="s">
        <v>205</v>
      </c>
      <c r="V898" s="6" t="s">
        <v>67</v>
      </c>
      <c r="W898" s="6" t="s">
        <v>68</v>
      </c>
      <c r="X898" s="6">
        <v>2017</v>
      </c>
      <c r="Y898" s="6">
        <v>334116</v>
      </c>
      <c r="Z898" s="6" t="s">
        <v>1143</v>
      </c>
      <c r="AA898" s="6">
        <v>212500</v>
      </c>
      <c r="AB898" s="6">
        <v>121616</v>
      </c>
      <c r="AC898" s="6" t="s">
        <v>69</v>
      </c>
      <c r="AD898" s="6" t="s">
        <v>6433</v>
      </c>
      <c r="AE898" s="6">
        <v>334116</v>
      </c>
      <c r="AF898" s="6" t="s">
        <v>372</v>
      </c>
      <c r="AG898" s="6">
        <v>37573480</v>
      </c>
      <c r="AH898" s="6">
        <v>2023</v>
      </c>
      <c r="AI898" s="6">
        <v>0</v>
      </c>
      <c r="AJ898" s="6" t="s">
        <v>360</v>
      </c>
      <c r="AK898" s="6" t="s">
        <v>6434</v>
      </c>
      <c r="AL898" s="9" t="s">
        <v>73</v>
      </c>
      <c r="AM898" s="10">
        <v>99</v>
      </c>
      <c r="AN898" s="6" t="s">
        <v>6435</v>
      </c>
      <c r="AO898" s="9" t="s">
        <v>62</v>
      </c>
      <c r="AP898" s="10">
        <v>97</v>
      </c>
      <c r="AQ898" s="6" t="str">
        <f t="shared" ref="AQ898:AQ961" si="29">IF(OR(AL898="unknown", AO898="unknown"), "Missing", LEFT(AL898, 1) &amp; LEFT(AO898, 1))</f>
        <v>fm</v>
      </c>
    </row>
    <row r="899" spans="1:54" ht="15.75" customHeight="1">
      <c r="A899" s="6">
        <f t="shared" ca="1" si="28"/>
        <v>0.58060757508485872</v>
      </c>
      <c r="B899" s="6" t="s">
        <v>109</v>
      </c>
      <c r="C899" s="6">
        <v>9529654</v>
      </c>
      <c r="D899" s="7">
        <v>43356</v>
      </c>
      <c r="E899" s="6" t="s">
        <v>56</v>
      </c>
      <c r="F899" s="6" t="s">
        <v>6436</v>
      </c>
      <c r="G899" s="6">
        <v>5</v>
      </c>
      <c r="H899" s="6" t="s">
        <v>58</v>
      </c>
      <c r="I899" s="6" t="s">
        <v>112</v>
      </c>
      <c r="J899" s="6">
        <v>15520</v>
      </c>
      <c r="K899" s="6">
        <v>14</v>
      </c>
      <c r="L899" s="7">
        <v>38078</v>
      </c>
      <c r="M899" s="7">
        <v>44012</v>
      </c>
      <c r="N899" s="6" t="s">
        <v>4158</v>
      </c>
      <c r="O899" s="8" t="s">
        <v>6438</v>
      </c>
      <c r="P899" s="9" t="s">
        <v>62</v>
      </c>
      <c r="Q899" s="10">
        <v>99</v>
      </c>
      <c r="R899" s="6">
        <v>13</v>
      </c>
      <c r="S899" s="6" t="s">
        <v>1222</v>
      </c>
      <c r="T899" s="6" t="s">
        <v>217</v>
      </c>
      <c r="U899" s="6" t="s">
        <v>120</v>
      </c>
      <c r="V899" s="6" t="s">
        <v>67</v>
      </c>
      <c r="W899" s="6" t="s">
        <v>68</v>
      </c>
      <c r="X899" s="6">
        <v>2018</v>
      </c>
      <c r="Y899" s="6">
        <v>295973</v>
      </c>
      <c r="Z899" s="6" t="s">
        <v>109</v>
      </c>
      <c r="AA899" s="6">
        <v>233853</v>
      </c>
      <c r="AB899" s="6">
        <v>62120</v>
      </c>
      <c r="AC899" s="6" t="s">
        <v>69</v>
      </c>
      <c r="AD899" s="6" t="s">
        <v>6439</v>
      </c>
      <c r="AE899" s="6">
        <v>295973</v>
      </c>
      <c r="AF899" s="6" t="s">
        <v>372</v>
      </c>
      <c r="AG899" s="6">
        <v>36617586</v>
      </c>
      <c r="AH899" s="6">
        <v>2023</v>
      </c>
      <c r="AI899" s="6">
        <v>1</v>
      </c>
      <c r="AJ899" s="6" t="s">
        <v>6440</v>
      </c>
      <c r="AK899" s="6" t="s">
        <v>3681</v>
      </c>
      <c r="AL899" s="9" t="s">
        <v>62</v>
      </c>
      <c r="AM899" s="10">
        <v>73</v>
      </c>
      <c r="AN899" s="6" t="s">
        <v>2184</v>
      </c>
      <c r="AO899" s="9" t="s">
        <v>62</v>
      </c>
      <c r="AP899" s="10">
        <v>100</v>
      </c>
      <c r="AQ899" s="6" t="str">
        <f t="shared" si="29"/>
        <v>mm</v>
      </c>
      <c r="AR899" s="6">
        <v>0</v>
      </c>
      <c r="AS899" s="6">
        <v>0</v>
      </c>
      <c r="AT899" s="6">
        <v>1</v>
      </c>
      <c r="AU899" s="6">
        <v>1</v>
      </c>
      <c r="AV899" s="6">
        <v>0</v>
      </c>
      <c r="AW899" s="6">
        <v>0</v>
      </c>
      <c r="AX899" s="6">
        <v>0</v>
      </c>
      <c r="AY899" s="6">
        <v>0</v>
      </c>
      <c r="AZ899" s="6" t="s">
        <v>107</v>
      </c>
      <c r="BA899" s="6" t="s">
        <v>6441</v>
      </c>
    </row>
    <row r="900" spans="1:54" ht="15.75" customHeight="1">
      <c r="A900" s="6">
        <f t="shared" ca="1" si="28"/>
        <v>4.0240792645217516E-2</v>
      </c>
      <c r="B900" s="6" t="s">
        <v>1143</v>
      </c>
      <c r="C900" s="6">
        <v>9245626</v>
      </c>
      <c r="D900" s="7">
        <v>42821</v>
      </c>
      <c r="E900" s="6" t="s">
        <v>76</v>
      </c>
      <c r="F900" s="6" t="s">
        <v>6442</v>
      </c>
      <c r="G900" s="6">
        <v>5</v>
      </c>
      <c r="H900" s="6" t="s">
        <v>58</v>
      </c>
      <c r="I900" s="6" t="s">
        <v>1145</v>
      </c>
      <c r="J900" s="6">
        <v>62546</v>
      </c>
      <c r="K900" s="6">
        <v>5</v>
      </c>
      <c r="L900" s="7">
        <v>41365</v>
      </c>
      <c r="M900" s="7">
        <v>43921</v>
      </c>
      <c r="N900" s="6" t="s">
        <v>1185</v>
      </c>
      <c r="O900" s="8" t="s">
        <v>6444</v>
      </c>
      <c r="P900" s="9" t="s">
        <v>73</v>
      </c>
      <c r="Q900" s="10">
        <v>98</v>
      </c>
      <c r="R900" s="6">
        <v>11</v>
      </c>
      <c r="S900" s="6" t="s">
        <v>1292</v>
      </c>
      <c r="T900" s="6" t="s">
        <v>1293</v>
      </c>
      <c r="U900" s="6" t="s">
        <v>555</v>
      </c>
      <c r="V900" s="6" t="s">
        <v>67</v>
      </c>
      <c r="W900" s="6" t="s">
        <v>68</v>
      </c>
      <c r="X900" s="6">
        <v>2017</v>
      </c>
      <c r="Y900" s="6">
        <v>365729</v>
      </c>
      <c r="Z900" s="6" t="s">
        <v>1143</v>
      </c>
      <c r="AA900" s="6">
        <v>254651</v>
      </c>
      <c r="AB900" s="6">
        <v>111078</v>
      </c>
      <c r="AC900" s="6" t="s">
        <v>69</v>
      </c>
      <c r="AD900" s="6" t="s">
        <v>6445</v>
      </c>
      <c r="AE900" s="6">
        <v>365729</v>
      </c>
      <c r="AF900" s="6" t="s">
        <v>372</v>
      </c>
      <c r="AG900" s="6">
        <v>38470486</v>
      </c>
      <c r="AH900" s="6">
        <v>2024</v>
      </c>
      <c r="AI900" s="6">
        <v>1</v>
      </c>
      <c r="AJ900" s="6" t="s">
        <v>6446</v>
      </c>
      <c r="AK900" s="6" t="s">
        <v>6447</v>
      </c>
      <c r="AL900" s="9" t="s">
        <v>73</v>
      </c>
      <c r="AM900" s="10">
        <v>69</v>
      </c>
      <c r="AN900" s="6" t="s">
        <v>6448</v>
      </c>
      <c r="AO900" s="9" t="s">
        <v>73</v>
      </c>
      <c r="AP900" s="10">
        <v>98</v>
      </c>
      <c r="AQ900" s="6" t="str">
        <f t="shared" si="29"/>
        <v>ff</v>
      </c>
      <c r="AR900" s="6">
        <v>0</v>
      </c>
      <c r="AS900" s="6">
        <v>0</v>
      </c>
      <c r="AT900" s="6">
        <v>1</v>
      </c>
      <c r="AU900" s="6">
        <v>0</v>
      </c>
      <c r="AV900" s="6">
        <v>0</v>
      </c>
      <c r="AW900" s="6">
        <v>0</v>
      </c>
      <c r="AX900" s="6">
        <v>0</v>
      </c>
      <c r="AY900" s="6">
        <v>0</v>
      </c>
      <c r="AZ900" s="6" t="s">
        <v>46</v>
      </c>
      <c r="BA900" s="6" t="s">
        <v>6449</v>
      </c>
      <c r="BB900" s="6"/>
    </row>
    <row r="901" spans="1:54" ht="15.75" customHeight="1">
      <c r="A901" s="6">
        <f t="shared" ca="1" si="28"/>
        <v>0.8255843434046517</v>
      </c>
      <c r="B901" s="6" t="s">
        <v>241</v>
      </c>
      <c r="C901" s="6">
        <v>9509501</v>
      </c>
      <c r="D901" s="7">
        <v>43273</v>
      </c>
      <c r="E901" s="6" t="s">
        <v>56</v>
      </c>
      <c r="F901" s="6" t="s">
        <v>6450</v>
      </c>
      <c r="G901" s="6">
        <v>5</v>
      </c>
      <c r="H901" s="6" t="s">
        <v>58</v>
      </c>
      <c r="I901" s="6" t="s">
        <v>243</v>
      </c>
      <c r="J901" s="6">
        <v>126136</v>
      </c>
      <c r="K901" s="6">
        <v>4</v>
      </c>
      <c r="L901" s="7">
        <v>42217</v>
      </c>
      <c r="M901" s="7">
        <v>44012</v>
      </c>
      <c r="N901" s="6" t="s">
        <v>1136</v>
      </c>
      <c r="O901" s="8" t="s">
        <v>6452</v>
      </c>
      <c r="P901" s="9" t="s">
        <v>62</v>
      </c>
      <c r="Q901" s="10">
        <v>98</v>
      </c>
      <c r="R901" s="6">
        <v>7</v>
      </c>
      <c r="S901" s="6" t="s">
        <v>4303</v>
      </c>
      <c r="T901" s="6" t="s">
        <v>472</v>
      </c>
      <c r="U901" s="6" t="s">
        <v>311</v>
      </c>
      <c r="V901" s="6" t="s">
        <v>67</v>
      </c>
      <c r="W901" s="6" t="s">
        <v>68</v>
      </c>
      <c r="X901" s="6">
        <v>2018</v>
      </c>
      <c r="Y901" s="6">
        <v>558899</v>
      </c>
      <c r="Z901" s="6" t="s">
        <v>241</v>
      </c>
      <c r="AA901" s="6">
        <v>573303</v>
      </c>
      <c r="AB901" s="6">
        <v>66783</v>
      </c>
      <c r="AC901" s="6" t="s">
        <v>69</v>
      </c>
      <c r="AD901" s="6" t="s">
        <v>6454</v>
      </c>
      <c r="AE901" s="6">
        <v>558899</v>
      </c>
      <c r="AF901" s="6" t="s">
        <v>372</v>
      </c>
      <c r="AG901" s="6">
        <v>38587880</v>
      </c>
      <c r="AH901" s="6">
        <v>2024</v>
      </c>
      <c r="AI901" s="6">
        <v>1</v>
      </c>
      <c r="AJ901" s="6" t="s">
        <v>6455</v>
      </c>
      <c r="AK901" s="6" t="s">
        <v>6456</v>
      </c>
      <c r="AL901" s="9" t="s">
        <v>62</v>
      </c>
      <c r="AM901" s="10">
        <v>67</v>
      </c>
      <c r="AN901" s="6" t="s">
        <v>4509</v>
      </c>
      <c r="AO901" s="9" t="s">
        <v>62</v>
      </c>
      <c r="AP901" s="10">
        <v>99</v>
      </c>
      <c r="AQ901" s="6" t="str">
        <f t="shared" si="29"/>
        <v>mm</v>
      </c>
      <c r="AR901" s="6">
        <v>0</v>
      </c>
      <c r="AS901" s="6">
        <v>0</v>
      </c>
      <c r="AT901" s="6">
        <v>1</v>
      </c>
      <c r="AU901" s="6">
        <v>1</v>
      </c>
      <c r="AV901" s="6">
        <v>1</v>
      </c>
      <c r="AW901" s="6">
        <v>0</v>
      </c>
      <c r="AX901" s="6">
        <v>0</v>
      </c>
      <c r="AY901" s="6">
        <v>0</v>
      </c>
      <c r="AZ901" s="6" t="s">
        <v>90</v>
      </c>
      <c r="BA901" s="6" t="s">
        <v>6457</v>
      </c>
    </row>
    <row r="902" spans="1:54" ht="15.75" customHeight="1">
      <c r="A902" s="6">
        <f t="shared" ca="1" si="28"/>
        <v>0.2920372803606357</v>
      </c>
      <c r="B902" s="6" t="s">
        <v>303</v>
      </c>
      <c r="C902" s="6">
        <v>9402603</v>
      </c>
      <c r="D902" s="7">
        <v>43112</v>
      </c>
      <c r="E902" s="6" t="s">
        <v>76</v>
      </c>
      <c r="F902" s="6" t="s">
        <v>6458</v>
      </c>
      <c r="G902" s="6">
        <v>5</v>
      </c>
      <c r="H902" s="6" t="s">
        <v>58</v>
      </c>
      <c r="I902" s="6" t="s">
        <v>305</v>
      </c>
      <c r="J902" s="6">
        <v>66483</v>
      </c>
      <c r="K902" s="6">
        <v>15</v>
      </c>
      <c r="L902" s="7">
        <v>38018</v>
      </c>
      <c r="M902" s="7">
        <v>44196</v>
      </c>
      <c r="N902" s="6" t="s">
        <v>1153</v>
      </c>
      <c r="O902" s="8" t="s">
        <v>4179</v>
      </c>
      <c r="P902" s="9" t="s">
        <v>62</v>
      </c>
      <c r="Q902" s="10">
        <v>98</v>
      </c>
      <c r="R902" s="6">
        <v>7</v>
      </c>
      <c r="S902" s="6" t="s">
        <v>491</v>
      </c>
      <c r="T902" s="6" t="s">
        <v>492</v>
      </c>
      <c r="U902" s="6" t="s">
        <v>295</v>
      </c>
      <c r="V902" s="6" t="s">
        <v>67</v>
      </c>
      <c r="W902" s="6" t="s">
        <v>68</v>
      </c>
      <c r="X902" s="6">
        <v>2018</v>
      </c>
      <c r="Y902" s="6">
        <v>573937</v>
      </c>
      <c r="Z902" s="6" t="s">
        <v>303</v>
      </c>
      <c r="AA902" s="6">
        <v>373901</v>
      </c>
      <c r="AB902" s="6">
        <v>200036</v>
      </c>
      <c r="AC902" s="6" t="s">
        <v>69</v>
      </c>
      <c r="AD902" s="6" t="s">
        <v>6460</v>
      </c>
      <c r="AE902" s="6">
        <v>573937</v>
      </c>
      <c r="AF902" s="6" t="s">
        <v>372</v>
      </c>
      <c r="AG902" s="6">
        <v>33887230</v>
      </c>
      <c r="AH902" s="6">
        <v>2021</v>
      </c>
      <c r="AI902" s="6">
        <v>1</v>
      </c>
      <c r="AJ902" s="6" t="s">
        <v>6461</v>
      </c>
      <c r="AK902" s="6" t="s">
        <v>6462</v>
      </c>
      <c r="AL902" s="9" t="s">
        <v>62</v>
      </c>
      <c r="AM902" s="10">
        <v>99</v>
      </c>
      <c r="AN902" s="6" t="s">
        <v>6463</v>
      </c>
      <c r="AO902" s="9" t="s">
        <v>62</v>
      </c>
      <c r="AP902" s="10">
        <v>98</v>
      </c>
      <c r="AQ902" s="6" t="str">
        <f t="shared" si="29"/>
        <v>mm</v>
      </c>
      <c r="AR902" s="6">
        <v>0</v>
      </c>
      <c r="AS902" s="6">
        <v>0</v>
      </c>
      <c r="AT902" s="6">
        <v>0</v>
      </c>
      <c r="AU902" s="6">
        <v>0</v>
      </c>
      <c r="AV902" s="6">
        <v>0</v>
      </c>
      <c r="AW902" s="6">
        <v>0</v>
      </c>
      <c r="AX902" s="6">
        <v>0</v>
      </c>
      <c r="AY902" s="6">
        <v>1</v>
      </c>
      <c r="AZ902" s="6" t="s">
        <v>2097</v>
      </c>
      <c r="BA902" s="6" t="s">
        <v>6464</v>
      </c>
    </row>
    <row r="903" spans="1:54" ht="15.75" customHeight="1">
      <c r="A903" s="6">
        <f t="shared" ca="1" si="28"/>
        <v>0.61474897448019739</v>
      </c>
      <c r="B903" s="6" t="s">
        <v>241</v>
      </c>
      <c r="C903" s="6">
        <v>9323482</v>
      </c>
      <c r="D903" s="7">
        <v>42965</v>
      </c>
      <c r="E903" s="6" t="s">
        <v>926</v>
      </c>
      <c r="F903" s="6" t="s">
        <v>6465</v>
      </c>
      <c r="G903" s="6">
        <v>5</v>
      </c>
      <c r="H903" s="6" t="s">
        <v>58</v>
      </c>
      <c r="I903" s="6" t="s">
        <v>243</v>
      </c>
      <c r="J903" s="6">
        <v>114564</v>
      </c>
      <c r="K903" s="6">
        <v>5</v>
      </c>
      <c r="L903" s="7">
        <v>41518</v>
      </c>
      <c r="M903" s="7">
        <v>43646</v>
      </c>
      <c r="N903" s="6" t="s">
        <v>2620</v>
      </c>
      <c r="O903" s="8" t="s">
        <v>5676</v>
      </c>
      <c r="P903" s="9" t="s">
        <v>73</v>
      </c>
      <c r="Q903" s="10">
        <v>98</v>
      </c>
      <c r="R903" s="6">
        <v>4</v>
      </c>
      <c r="S903" s="6" t="s">
        <v>1512</v>
      </c>
      <c r="T903" s="6" t="s">
        <v>1513</v>
      </c>
      <c r="U903" s="6" t="s">
        <v>640</v>
      </c>
      <c r="V903" s="6" t="s">
        <v>67</v>
      </c>
      <c r="W903" s="6" t="s">
        <v>68</v>
      </c>
      <c r="X903" s="6">
        <v>2017</v>
      </c>
      <c r="Y903" s="6">
        <v>447090</v>
      </c>
      <c r="Z903" s="6" t="s">
        <v>241</v>
      </c>
      <c r="AA903" s="6">
        <v>301644</v>
      </c>
      <c r="AB903" s="6">
        <v>145446</v>
      </c>
      <c r="AC903" s="6" t="s">
        <v>69</v>
      </c>
      <c r="AD903" s="6" t="s">
        <v>6467</v>
      </c>
      <c r="AE903" s="6">
        <v>447090</v>
      </c>
      <c r="AF903" s="6" t="s">
        <v>372</v>
      </c>
      <c r="AG903" s="6">
        <v>38555923</v>
      </c>
      <c r="AH903" s="6">
        <v>2024</v>
      </c>
      <c r="AI903" s="6">
        <v>1</v>
      </c>
      <c r="AJ903" s="6" t="s">
        <v>6468</v>
      </c>
      <c r="AK903" s="6" t="s">
        <v>6469</v>
      </c>
      <c r="AL903" s="9" t="s">
        <v>73</v>
      </c>
      <c r="AM903" s="10">
        <v>98</v>
      </c>
      <c r="AN903" s="6" t="s">
        <v>6470</v>
      </c>
      <c r="AO903" s="9" t="s">
        <v>73</v>
      </c>
      <c r="AP903" s="10">
        <v>98</v>
      </c>
      <c r="AQ903" s="6" t="str">
        <f t="shared" si="29"/>
        <v>ff</v>
      </c>
      <c r="AR903" s="6">
        <v>0</v>
      </c>
      <c r="AS903" s="6">
        <v>0</v>
      </c>
      <c r="AT903" s="6">
        <v>1</v>
      </c>
      <c r="AU903" s="6">
        <v>1</v>
      </c>
      <c r="AV903" s="6">
        <v>0</v>
      </c>
      <c r="AW903" s="6">
        <v>0</v>
      </c>
      <c r="AX903" s="6">
        <v>0</v>
      </c>
      <c r="AY903" s="6">
        <v>0</v>
      </c>
      <c r="AZ903" s="6" t="s">
        <v>107</v>
      </c>
      <c r="BA903" s="6" t="s">
        <v>6471</v>
      </c>
    </row>
    <row r="904" spans="1:54" ht="15.75" customHeight="1">
      <c r="A904" s="6">
        <f t="shared" ca="1" si="28"/>
        <v>0.12083698911631924</v>
      </c>
      <c r="B904" s="6" t="s">
        <v>405</v>
      </c>
      <c r="C904" s="6">
        <v>9450834</v>
      </c>
      <c r="D904" s="7">
        <v>42845</v>
      </c>
      <c r="E904" s="6" t="s">
        <v>287</v>
      </c>
      <c r="F904" s="6" t="s">
        <v>6472</v>
      </c>
      <c r="G904" s="6">
        <v>7</v>
      </c>
      <c r="H904" s="6" t="s">
        <v>58</v>
      </c>
      <c r="I904" s="6" t="s">
        <v>407</v>
      </c>
      <c r="J904" s="6">
        <v>36164</v>
      </c>
      <c r="K904" s="6">
        <v>5</v>
      </c>
      <c r="L904" s="7">
        <v>42826</v>
      </c>
      <c r="M904" s="7">
        <v>43555</v>
      </c>
      <c r="N904" s="6" t="s">
        <v>6473</v>
      </c>
      <c r="O904" s="8" t="s">
        <v>4111</v>
      </c>
      <c r="P904" s="9" t="s">
        <v>73</v>
      </c>
      <c r="Q904" s="10">
        <v>97</v>
      </c>
      <c r="R904" s="6">
        <v>50</v>
      </c>
      <c r="S904" s="6" t="s">
        <v>6475</v>
      </c>
      <c r="T904" s="6" t="s">
        <v>4358</v>
      </c>
      <c r="U904" s="6" t="s">
        <v>149</v>
      </c>
      <c r="V904" s="6" t="s">
        <v>260</v>
      </c>
      <c r="W904" s="6" t="s">
        <v>68</v>
      </c>
      <c r="X904" s="6">
        <v>2017</v>
      </c>
      <c r="Y904" s="6">
        <v>457800</v>
      </c>
      <c r="Z904" s="6" t="s">
        <v>405</v>
      </c>
      <c r="AA904" s="6">
        <v>283000</v>
      </c>
      <c r="AB904" s="6">
        <v>174800</v>
      </c>
      <c r="AC904" s="6" t="s">
        <v>69</v>
      </c>
      <c r="AD904" s="6" t="s">
        <v>6476</v>
      </c>
      <c r="AE904" s="6">
        <v>457800</v>
      </c>
      <c r="AF904" s="6" t="s">
        <v>372</v>
      </c>
      <c r="AG904" s="6">
        <v>36227148</v>
      </c>
      <c r="AH904" s="6">
        <v>2022</v>
      </c>
      <c r="AI904" s="6">
        <v>1</v>
      </c>
      <c r="AJ904" s="6" t="s">
        <v>6477</v>
      </c>
      <c r="AK904" s="6" t="s">
        <v>6478</v>
      </c>
      <c r="AL904" s="9" t="s">
        <v>73</v>
      </c>
      <c r="AM904" s="10">
        <v>99</v>
      </c>
      <c r="AN904" s="6" t="s">
        <v>6479</v>
      </c>
      <c r="AO904" s="9" t="s">
        <v>73</v>
      </c>
      <c r="AP904" s="10">
        <v>97</v>
      </c>
      <c r="AQ904" s="6" t="str">
        <f t="shared" si="29"/>
        <v>ff</v>
      </c>
      <c r="AR904" s="6">
        <v>0</v>
      </c>
      <c r="AS904" s="6">
        <v>0</v>
      </c>
      <c r="AT904" s="6">
        <v>0</v>
      </c>
      <c r="AU904" s="6">
        <v>0</v>
      </c>
      <c r="AV904" s="6">
        <v>0</v>
      </c>
      <c r="AW904" s="6">
        <v>0</v>
      </c>
      <c r="AX904" s="6">
        <v>0</v>
      </c>
      <c r="AY904" s="6">
        <v>1</v>
      </c>
      <c r="AZ904" s="6" t="s">
        <v>197</v>
      </c>
      <c r="BA904" s="6" t="s">
        <v>6480</v>
      </c>
    </row>
    <row r="905" spans="1:54" ht="15.75" customHeight="1">
      <c r="A905" s="6">
        <f t="shared" ca="1" si="28"/>
        <v>0.83456888598169343</v>
      </c>
      <c r="B905" s="6" t="s">
        <v>199</v>
      </c>
      <c r="C905" s="6">
        <v>9275927</v>
      </c>
      <c r="D905" s="7">
        <v>42906</v>
      </c>
      <c r="E905" s="6" t="s">
        <v>76</v>
      </c>
      <c r="F905" s="6" t="s">
        <v>6481</v>
      </c>
      <c r="G905" s="6">
        <v>5</v>
      </c>
      <c r="H905" s="6" t="s">
        <v>58</v>
      </c>
      <c r="I905" s="6" t="s">
        <v>149</v>
      </c>
      <c r="J905" s="6">
        <v>124586</v>
      </c>
      <c r="K905" s="6">
        <v>10</v>
      </c>
      <c r="L905" s="7">
        <v>39661</v>
      </c>
      <c r="M905" s="7">
        <v>44012</v>
      </c>
      <c r="N905" s="6" t="s">
        <v>726</v>
      </c>
      <c r="O905" s="8" t="s">
        <v>2142</v>
      </c>
      <c r="P905" s="9" t="s">
        <v>62</v>
      </c>
      <c r="Q905" s="10">
        <v>99</v>
      </c>
      <c r="R905" s="6">
        <v>4</v>
      </c>
      <c r="S905" s="6" t="s">
        <v>2904</v>
      </c>
      <c r="T905" s="6" t="s">
        <v>2905</v>
      </c>
      <c r="U905" s="6" t="s">
        <v>1943</v>
      </c>
      <c r="V905" s="6" t="s">
        <v>85</v>
      </c>
      <c r="W905" s="6" t="s">
        <v>68</v>
      </c>
      <c r="X905" s="6">
        <v>2017</v>
      </c>
      <c r="Y905" s="6">
        <v>312367</v>
      </c>
      <c r="Z905" s="6" t="s">
        <v>199</v>
      </c>
      <c r="AA905" s="6">
        <v>202836</v>
      </c>
      <c r="AB905" s="6">
        <v>109531</v>
      </c>
      <c r="AC905" s="6" t="s">
        <v>69</v>
      </c>
      <c r="AD905" s="6" t="s">
        <v>6483</v>
      </c>
      <c r="AE905" s="6">
        <v>312367</v>
      </c>
      <c r="AF905" s="6" t="s">
        <v>372</v>
      </c>
      <c r="AG905" s="6">
        <v>33064371</v>
      </c>
      <c r="AH905" s="6">
        <v>2021</v>
      </c>
      <c r="AI905" s="6">
        <v>1</v>
      </c>
      <c r="AJ905" s="6" t="s">
        <v>6484</v>
      </c>
      <c r="AK905" s="6" t="s">
        <v>4106</v>
      </c>
      <c r="AL905" s="9" t="s">
        <v>62</v>
      </c>
      <c r="AM905" s="10">
        <v>99</v>
      </c>
      <c r="AN905" s="6" t="s">
        <v>547</v>
      </c>
      <c r="AO905" s="9" t="s">
        <v>62</v>
      </c>
      <c r="AP905" s="10">
        <v>99</v>
      </c>
      <c r="AQ905" s="6" t="str">
        <f t="shared" si="29"/>
        <v>mm</v>
      </c>
      <c r="AR905" s="6">
        <v>0</v>
      </c>
      <c r="AS905" s="6">
        <v>0</v>
      </c>
      <c r="AT905" s="6">
        <v>0</v>
      </c>
      <c r="AU905" s="6">
        <v>0</v>
      </c>
      <c r="AV905" s="6">
        <v>0</v>
      </c>
      <c r="AW905" s="6">
        <v>0</v>
      </c>
      <c r="AX905" s="6">
        <v>0</v>
      </c>
      <c r="AY905" s="6">
        <v>1</v>
      </c>
      <c r="AZ905" s="6" t="s">
        <v>2097</v>
      </c>
      <c r="BA905" s="6" t="s">
        <v>6485</v>
      </c>
    </row>
    <row r="906" spans="1:54" ht="15.75" customHeight="1">
      <c r="A906" s="6">
        <f t="shared" ca="1" si="28"/>
        <v>0.39371823502409398</v>
      </c>
      <c r="B906" s="6" t="s">
        <v>199</v>
      </c>
      <c r="C906" s="6">
        <v>9563978</v>
      </c>
      <c r="D906" s="7">
        <v>43333</v>
      </c>
      <c r="E906" s="6" t="s">
        <v>3058</v>
      </c>
      <c r="F906" s="6" t="s">
        <v>6486</v>
      </c>
      <c r="G906" s="6">
        <v>5</v>
      </c>
      <c r="H906" s="6" t="s">
        <v>58</v>
      </c>
      <c r="I906" s="6" t="s">
        <v>149</v>
      </c>
      <c r="J906" s="6">
        <v>195708</v>
      </c>
      <c r="K906" s="6">
        <v>5</v>
      </c>
      <c r="L906" s="7">
        <v>41883</v>
      </c>
      <c r="M906" s="7">
        <v>44439</v>
      </c>
      <c r="N906" s="6" t="s">
        <v>3061</v>
      </c>
      <c r="O906" s="8" t="s">
        <v>6488</v>
      </c>
      <c r="P906" s="9" t="s">
        <v>62</v>
      </c>
      <c r="Q906" s="10">
        <v>100</v>
      </c>
      <c r="R906" s="6">
        <v>6</v>
      </c>
      <c r="S906" s="6" t="s">
        <v>432</v>
      </c>
      <c r="T906" s="6" t="s">
        <v>433</v>
      </c>
      <c r="U906" s="6" t="s">
        <v>434</v>
      </c>
      <c r="V906" s="6" t="s">
        <v>729</v>
      </c>
      <c r="W906" s="6" t="s">
        <v>68</v>
      </c>
      <c r="X906" s="6">
        <v>2018</v>
      </c>
      <c r="Y906" s="6">
        <v>382616</v>
      </c>
      <c r="Z906" s="6" t="s">
        <v>199</v>
      </c>
      <c r="AA906" s="6">
        <v>249000</v>
      </c>
      <c r="AB906" s="6">
        <v>133616</v>
      </c>
      <c r="AC906" s="6" t="s">
        <v>69</v>
      </c>
      <c r="AD906" s="6" t="s">
        <v>6489</v>
      </c>
      <c r="AE906" s="6">
        <v>382616</v>
      </c>
      <c r="AF906" s="6" t="s">
        <v>372</v>
      </c>
      <c r="AG906" s="6">
        <v>35493312</v>
      </c>
      <c r="AH906" s="6">
        <v>2021</v>
      </c>
      <c r="AI906" s="6">
        <v>1</v>
      </c>
      <c r="AJ906" s="6" t="s">
        <v>6490</v>
      </c>
      <c r="AK906" s="6" t="s">
        <v>6491</v>
      </c>
      <c r="AL906" s="9" t="s">
        <v>62</v>
      </c>
      <c r="AM906" s="10">
        <v>57</v>
      </c>
      <c r="AN906" s="6" t="s">
        <v>6492</v>
      </c>
      <c r="AO906" s="9" t="s">
        <v>62</v>
      </c>
      <c r="AP906" s="10">
        <v>100</v>
      </c>
      <c r="AQ906" s="6" t="str">
        <f t="shared" si="29"/>
        <v>mm</v>
      </c>
      <c r="AR906" s="6">
        <v>1</v>
      </c>
      <c r="AS906" s="6">
        <v>0</v>
      </c>
      <c r="AT906" s="6">
        <v>0</v>
      </c>
      <c r="AU906" s="6">
        <v>0</v>
      </c>
      <c r="AV906" s="6">
        <v>0</v>
      </c>
      <c r="AW906" s="6">
        <v>0</v>
      </c>
      <c r="AX906" s="6">
        <v>0</v>
      </c>
      <c r="AY906" s="6">
        <v>0</v>
      </c>
      <c r="AZ906" s="6" t="s">
        <v>197</v>
      </c>
      <c r="BA906" s="6" t="s">
        <v>6493</v>
      </c>
    </row>
    <row r="907" spans="1:54" ht="15.75" customHeight="1">
      <c r="A907" s="6">
        <f t="shared" ca="1" si="28"/>
        <v>0.35585545720133949</v>
      </c>
      <c r="B907" s="6" t="s">
        <v>127</v>
      </c>
      <c r="C907" s="6">
        <v>9301033</v>
      </c>
      <c r="D907" s="7">
        <v>42909</v>
      </c>
      <c r="E907" s="6" t="s">
        <v>1026</v>
      </c>
      <c r="F907" s="6" t="s">
        <v>6494</v>
      </c>
      <c r="G907" s="6">
        <v>5</v>
      </c>
      <c r="H907" s="6" t="s">
        <v>58</v>
      </c>
      <c r="I907" s="6" t="s">
        <v>130</v>
      </c>
      <c r="J907" s="6">
        <v>73419</v>
      </c>
      <c r="K907" s="6">
        <v>13</v>
      </c>
      <c r="L907" s="7">
        <v>38415</v>
      </c>
      <c r="M907" s="7">
        <v>43646</v>
      </c>
      <c r="N907" s="6" t="s">
        <v>131</v>
      </c>
      <c r="O907" s="8" t="s">
        <v>1767</v>
      </c>
      <c r="P907" s="9" t="s">
        <v>62</v>
      </c>
      <c r="Q907" s="10">
        <v>99</v>
      </c>
      <c r="R907" s="6">
        <v>50</v>
      </c>
      <c r="S907" s="6" t="s">
        <v>357</v>
      </c>
      <c r="T907" s="6" t="s">
        <v>358</v>
      </c>
      <c r="U907" s="6" t="s">
        <v>149</v>
      </c>
      <c r="V907" s="6" t="s">
        <v>67</v>
      </c>
      <c r="W907" s="6" t="s">
        <v>68</v>
      </c>
      <c r="X907" s="6">
        <v>2017</v>
      </c>
      <c r="Y907" s="6">
        <v>525707</v>
      </c>
      <c r="Z907" s="6" t="s">
        <v>127</v>
      </c>
      <c r="AA907" s="6">
        <v>339166</v>
      </c>
      <c r="AB907" s="6">
        <v>186541</v>
      </c>
      <c r="AC907" s="6" t="s">
        <v>69</v>
      </c>
      <c r="AD907" s="6" t="s">
        <v>6496</v>
      </c>
      <c r="AE907" s="6">
        <v>525707</v>
      </c>
      <c r="AF907" s="6" t="s">
        <v>372</v>
      </c>
      <c r="AG907" s="6">
        <v>37792230</v>
      </c>
      <c r="AH907" s="6">
        <v>2024</v>
      </c>
      <c r="AI907" s="6">
        <v>1</v>
      </c>
      <c r="AJ907" s="6" t="s">
        <v>6497</v>
      </c>
      <c r="AK907" s="6" t="s">
        <v>6498</v>
      </c>
      <c r="AL907" s="9" t="s">
        <v>62</v>
      </c>
      <c r="AM907" s="10">
        <v>87</v>
      </c>
      <c r="AN907" s="6" t="s">
        <v>6499</v>
      </c>
      <c r="AO907" s="9" t="s">
        <v>62</v>
      </c>
      <c r="AP907" s="10">
        <v>63</v>
      </c>
      <c r="AQ907" s="6" t="str">
        <f t="shared" si="29"/>
        <v>mm</v>
      </c>
      <c r="AR907" s="6">
        <v>0</v>
      </c>
      <c r="AS907" s="6">
        <v>0</v>
      </c>
      <c r="AT907" s="6">
        <v>1</v>
      </c>
      <c r="AU907" s="6">
        <v>1</v>
      </c>
      <c r="AV907" s="6">
        <v>1</v>
      </c>
      <c r="AW907" s="6">
        <v>0</v>
      </c>
      <c r="AX907" s="6">
        <v>0</v>
      </c>
      <c r="AY907" s="6">
        <v>0</v>
      </c>
      <c r="AZ907" s="6" t="s">
        <v>107</v>
      </c>
      <c r="BA907" s="6" t="s">
        <v>6500</v>
      </c>
    </row>
    <row r="908" spans="1:54" ht="15.75" customHeight="1">
      <c r="A908" s="6">
        <f t="shared" ca="1" si="28"/>
        <v>0.30979957257947832</v>
      </c>
      <c r="B908" s="6" t="s">
        <v>286</v>
      </c>
      <c r="C908" s="6">
        <v>9489144</v>
      </c>
      <c r="D908" s="7">
        <v>43241</v>
      </c>
      <c r="E908" s="6" t="s">
        <v>56</v>
      </c>
      <c r="F908" s="6" t="s">
        <v>6501</v>
      </c>
      <c r="G908" s="6">
        <v>5</v>
      </c>
      <c r="H908" s="6" t="s">
        <v>58</v>
      </c>
      <c r="I908" s="6" t="s">
        <v>289</v>
      </c>
      <c r="J908" s="6">
        <v>73896</v>
      </c>
      <c r="K908" s="6">
        <v>10</v>
      </c>
      <c r="L908" s="7">
        <v>39539</v>
      </c>
      <c r="M908" s="7">
        <v>43982</v>
      </c>
      <c r="N908" s="6" t="s">
        <v>6502</v>
      </c>
      <c r="O908" s="8" t="s">
        <v>202</v>
      </c>
      <c r="P908" s="9" t="s">
        <v>62</v>
      </c>
      <c r="Q908" s="10">
        <v>99</v>
      </c>
      <c r="R908" s="6">
        <v>4</v>
      </c>
      <c r="S908" s="6" t="s">
        <v>638</v>
      </c>
      <c r="T908" s="6" t="s">
        <v>639</v>
      </c>
      <c r="U908" s="6" t="s">
        <v>640</v>
      </c>
      <c r="V908" s="6" t="s">
        <v>67</v>
      </c>
      <c r="W908" s="6" t="s">
        <v>68</v>
      </c>
      <c r="X908" s="6">
        <v>2018</v>
      </c>
      <c r="Y908" s="6">
        <v>475070</v>
      </c>
      <c r="Z908" s="6" t="s">
        <v>286</v>
      </c>
      <c r="AA908" s="6">
        <v>324312</v>
      </c>
      <c r="AB908" s="6">
        <v>191344</v>
      </c>
      <c r="AC908" s="6" t="s">
        <v>69</v>
      </c>
      <c r="AD908" s="6" t="s">
        <v>6504</v>
      </c>
      <c r="AE908" s="6">
        <v>475070</v>
      </c>
      <c r="AF908" s="6" t="s">
        <v>372</v>
      </c>
      <c r="AG908" s="6">
        <v>38619236</v>
      </c>
      <c r="AH908" s="6">
        <v>2024</v>
      </c>
      <c r="AI908" s="6">
        <v>1</v>
      </c>
      <c r="AJ908" s="6" t="s">
        <v>6505</v>
      </c>
      <c r="AK908" s="6" t="s">
        <v>6506</v>
      </c>
      <c r="AL908" s="9" t="s">
        <v>73</v>
      </c>
      <c r="AM908" s="10">
        <v>97</v>
      </c>
      <c r="AN908" s="6" t="s">
        <v>6507</v>
      </c>
      <c r="AO908" s="9" t="s">
        <v>62</v>
      </c>
      <c r="AP908" s="10">
        <v>99</v>
      </c>
      <c r="AQ908" s="6" t="str">
        <f t="shared" si="29"/>
        <v>fm</v>
      </c>
      <c r="AR908" s="6">
        <v>1</v>
      </c>
      <c r="AS908" s="6">
        <v>0</v>
      </c>
      <c r="AT908" s="6">
        <v>0</v>
      </c>
      <c r="AU908" s="6">
        <v>0</v>
      </c>
      <c r="AV908" s="6">
        <v>0</v>
      </c>
      <c r="AW908" s="6">
        <v>0</v>
      </c>
      <c r="AX908" s="6">
        <v>0</v>
      </c>
      <c r="AY908" s="6">
        <v>0</v>
      </c>
      <c r="AZ908" s="6" t="s">
        <v>197</v>
      </c>
      <c r="BA908" s="6" t="s">
        <v>6508</v>
      </c>
    </row>
    <row r="909" spans="1:54" ht="15.75" customHeight="1">
      <c r="A909" s="6">
        <f t="shared" ca="1" si="28"/>
        <v>0.39993356210231601</v>
      </c>
      <c r="B909" s="6" t="s">
        <v>92</v>
      </c>
      <c r="C909" s="6">
        <v>9270426</v>
      </c>
      <c r="D909" s="7">
        <v>42872</v>
      </c>
      <c r="E909" s="6" t="s">
        <v>76</v>
      </c>
      <c r="F909" s="6" t="s">
        <v>6509</v>
      </c>
      <c r="G909" s="6">
        <v>5</v>
      </c>
      <c r="H909" s="6" t="s">
        <v>58</v>
      </c>
      <c r="I909" s="6" t="s">
        <v>95</v>
      </c>
      <c r="J909" s="6">
        <v>75716</v>
      </c>
      <c r="K909" s="6">
        <v>5</v>
      </c>
      <c r="L909" s="7">
        <v>41456</v>
      </c>
      <c r="M909" s="7">
        <v>43585</v>
      </c>
      <c r="N909" s="6" t="s">
        <v>6510</v>
      </c>
      <c r="O909" s="8" t="s">
        <v>3729</v>
      </c>
      <c r="P909" s="9" t="s">
        <v>62</v>
      </c>
      <c r="Q909" s="10">
        <v>99</v>
      </c>
      <c r="R909" s="6">
        <v>4</v>
      </c>
      <c r="S909" s="6" t="s">
        <v>4372</v>
      </c>
      <c r="T909" s="6" t="s">
        <v>2631</v>
      </c>
      <c r="U909" s="6" t="s">
        <v>370</v>
      </c>
      <c r="V909" s="6" t="s">
        <v>121</v>
      </c>
      <c r="W909" s="6" t="s">
        <v>68</v>
      </c>
      <c r="X909" s="6">
        <v>2017</v>
      </c>
      <c r="Y909" s="6">
        <v>585120</v>
      </c>
      <c r="Z909" s="6" t="s">
        <v>92</v>
      </c>
      <c r="AA909" s="6">
        <v>456223</v>
      </c>
      <c r="AB909" s="6">
        <v>128897</v>
      </c>
      <c r="AC909" s="6" t="s">
        <v>69</v>
      </c>
      <c r="AD909" s="6" t="s">
        <v>6512</v>
      </c>
      <c r="AE909" s="6">
        <v>585120</v>
      </c>
      <c r="AF909" s="6" t="s">
        <v>372</v>
      </c>
      <c r="AG909" s="6">
        <v>39398327</v>
      </c>
      <c r="AH909" s="6">
        <v>2023</v>
      </c>
      <c r="AI909" s="6">
        <v>1</v>
      </c>
      <c r="AJ909" s="6" t="s">
        <v>6513</v>
      </c>
      <c r="AK909" s="6" t="s">
        <v>6514</v>
      </c>
      <c r="AL909" s="9" t="s">
        <v>73</v>
      </c>
      <c r="AM909" s="10">
        <v>99</v>
      </c>
      <c r="AN909" s="6" t="s">
        <v>6515</v>
      </c>
      <c r="AO909" s="9" t="s">
        <v>62</v>
      </c>
      <c r="AP909" s="10">
        <v>99</v>
      </c>
      <c r="AQ909" s="6" t="str">
        <f t="shared" si="29"/>
        <v>fm</v>
      </c>
      <c r="AR909" s="6">
        <v>0</v>
      </c>
      <c r="AS909" s="6">
        <v>0</v>
      </c>
      <c r="AT909" s="6">
        <v>1</v>
      </c>
      <c r="AU909" s="6">
        <v>1</v>
      </c>
      <c r="AV909" s="6">
        <v>1</v>
      </c>
      <c r="AW909" s="6">
        <v>0</v>
      </c>
      <c r="AX909" s="6">
        <v>0</v>
      </c>
      <c r="AY909" s="6">
        <v>0</v>
      </c>
      <c r="AZ909" s="6" t="s">
        <v>107</v>
      </c>
      <c r="BA909" s="6" t="s">
        <v>6516</v>
      </c>
    </row>
    <row r="910" spans="1:54" ht="15.75" customHeight="1">
      <c r="A910" s="6">
        <f t="shared" ca="1" si="28"/>
        <v>0.66993282610039817</v>
      </c>
      <c r="B910" s="6" t="s">
        <v>303</v>
      </c>
      <c r="C910" s="6">
        <v>9395979</v>
      </c>
      <c r="D910" s="7">
        <v>42972</v>
      </c>
      <c r="E910" s="6" t="s">
        <v>76</v>
      </c>
      <c r="F910" s="6" t="s">
        <v>6517</v>
      </c>
      <c r="G910" s="6">
        <v>5</v>
      </c>
      <c r="H910" s="6" t="s">
        <v>58</v>
      </c>
      <c r="I910" s="6" t="s">
        <v>305</v>
      </c>
      <c r="J910" s="6">
        <v>97075</v>
      </c>
      <c r="K910" s="6">
        <v>6</v>
      </c>
      <c r="L910" s="7">
        <v>42614</v>
      </c>
      <c r="M910" s="7">
        <v>43496</v>
      </c>
      <c r="N910" s="6" t="s">
        <v>388</v>
      </c>
      <c r="O910" s="8" t="s">
        <v>6519</v>
      </c>
      <c r="P910" s="9" t="s">
        <v>62</v>
      </c>
      <c r="Q910" s="10">
        <v>99</v>
      </c>
      <c r="R910" s="6">
        <v>18</v>
      </c>
      <c r="S910" s="6" t="s">
        <v>174</v>
      </c>
      <c r="T910" s="6" t="s">
        <v>175</v>
      </c>
      <c r="U910" s="6" t="s">
        <v>176</v>
      </c>
      <c r="V910" s="6" t="s">
        <v>67</v>
      </c>
      <c r="W910" s="6" t="s">
        <v>68</v>
      </c>
      <c r="X910" s="6">
        <v>2017</v>
      </c>
      <c r="Y910" s="6">
        <v>334950</v>
      </c>
      <c r="Z910" s="6" t="s">
        <v>303</v>
      </c>
      <c r="AA910" s="6">
        <v>217500</v>
      </c>
      <c r="AB910" s="6">
        <v>117450</v>
      </c>
      <c r="AC910" s="6" t="s">
        <v>69</v>
      </c>
      <c r="AD910" s="6" t="s">
        <v>6520</v>
      </c>
      <c r="AE910" s="6">
        <v>334950</v>
      </c>
      <c r="AF910" s="6" t="s">
        <v>372</v>
      </c>
      <c r="AG910" s="6">
        <v>33536281</v>
      </c>
      <c r="AH910" s="6">
        <v>2021</v>
      </c>
      <c r="AI910" s="6">
        <v>1</v>
      </c>
      <c r="AJ910" s="6" t="s">
        <v>6521</v>
      </c>
      <c r="AK910" s="6" t="s">
        <v>6522</v>
      </c>
      <c r="AL910" s="9" t="s">
        <v>116</v>
      </c>
      <c r="AM910" s="9" t="s">
        <v>116</v>
      </c>
      <c r="AN910" s="6" t="s">
        <v>167</v>
      </c>
      <c r="AO910" s="9" t="s">
        <v>73</v>
      </c>
      <c r="AP910" s="10">
        <v>98</v>
      </c>
      <c r="AQ910" s="6" t="str">
        <f t="shared" si="29"/>
        <v>Missing</v>
      </c>
      <c r="AR910" s="6">
        <v>0</v>
      </c>
      <c r="AS910" s="6">
        <v>0</v>
      </c>
      <c r="AT910" s="6">
        <v>1</v>
      </c>
      <c r="AU910" s="6">
        <v>1</v>
      </c>
      <c r="AV910" s="6">
        <v>0</v>
      </c>
      <c r="AW910" s="6">
        <v>0</v>
      </c>
      <c r="AX910" s="6">
        <v>0</v>
      </c>
      <c r="AY910" s="6">
        <v>0</v>
      </c>
      <c r="AZ910" s="6" t="s">
        <v>46</v>
      </c>
      <c r="BA910" s="6" t="s">
        <v>6523</v>
      </c>
    </row>
    <row r="911" spans="1:54" ht="15.75" customHeight="1">
      <c r="A911" s="6">
        <f t="shared" ca="1" si="28"/>
        <v>0.2720957681671895</v>
      </c>
      <c r="B911" s="6" t="s">
        <v>241</v>
      </c>
      <c r="C911" s="6">
        <v>9199423</v>
      </c>
      <c r="D911" s="7">
        <v>42726</v>
      </c>
      <c r="E911" s="6" t="s">
        <v>6524</v>
      </c>
      <c r="F911" s="6" t="s">
        <v>6525</v>
      </c>
      <c r="G911" s="6">
        <v>5</v>
      </c>
      <c r="H911" s="6" t="s">
        <v>58</v>
      </c>
      <c r="I911" s="6" t="s">
        <v>243</v>
      </c>
      <c r="J911" s="6">
        <v>118314</v>
      </c>
      <c r="K911" s="6">
        <v>4</v>
      </c>
      <c r="L911" s="7">
        <v>41640</v>
      </c>
      <c r="M911" s="7">
        <v>43830</v>
      </c>
      <c r="N911" s="6" t="s">
        <v>6526</v>
      </c>
      <c r="O911" s="8" t="s">
        <v>398</v>
      </c>
      <c r="P911" s="9" t="s">
        <v>62</v>
      </c>
      <c r="Q911" s="10">
        <v>99</v>
      </c>
      <c r="R911" s="6">
        <v>7</v>
      </c>
      <c r="S911" s="6" t="s">
        <v>2152</v>
      </c>
      <c r="T911" s="6" t="s">
        <v>472</v>
      </c>
      <c r="U911" s="6" t="s">
        <v>311</v>
      </c>
      <c r="V911" s="6" t="s">
        <v>473</v>
      </c>
      <c r="W911" s="6" t="s">
        <v>68</v>
      </c>
      <c r="X911" s="6">
        <v>2017</v>
      </c>
      <c r="Y911" s="6">
        <v>384547</v>
      </c>
      <c r="Z911" s="6" t="s">
        <v>241</v>
      </c>
      <c r="AA911" s="6">
        <v>295506</v>
      </c>
      <c r="AB911" s="6">
        <v>89041</v>
      </c>
      <c r="AC911" s="6" t="s">
        <v>69</v>
      </c>
      <c r="AD911" s="6" t="s">
        <v>6528</v>
      </c>
      <c r="AE911" s="6">
        <v>384547</v>
      </c>
      <c r="AF911" s="6" t="s">
        <v>372</v>
      </c>
      <c r="AG911" s="6">
        <v>31701058</v>
      </c>
      <c r="AH911" s="6">
        <v>2019</v>
      </c>
      <c r="AI911" s="6">
        <v>1</v>
      </c>
      <c r="AJ911" s="6" t="s">
        <v>6529</v>
      </c>
      <c r="AK911" s="6" t="s">
        <v>1771</v>
      </c>
      <c r="AL911" s="9" t="s">
        <v>62</v>
      </c>
      <c r="AM911" s="10">
        <v>99</v>
      </c>
      <c r="AN911" s="6" t="s">
        <v>6530</v>
      </c>
      <c r="AO911" s="9" t="s">
        <v>73</v>
      </c>
      <c r="AP911" s="10">
        <v>96</v>
      </c>
      <c r="AQ911" s="6" t="str">
        <f t="shared" si="29"/>
        <v>mf</v>
      </c>
      <c r="AR911" s="6">
        <v>0</v>
      </c>
      <c r="AS911" s="6">
        <v>0</v>
      </c>
      <c r="AT911" s="6">
        <v>1</v>
      </c>
      <c r="AU911" s="6">
        <v>1</v>
      </c>
      <c r="AV911" s="6">
        <v>0</v>
      </c>
      <c r="AW911" s="6">
        <v>0</v>
      </c>
      <c r="AX911" s="6">
        <v>0</v>
      </c>
      <c r="AY911" s="6">
        <v>0</v>
      </c>
      <c r="AZ911" s="6" t="s">
        <v>107</v>
      </c>
      <c r="BA911" s="6" t="s">
        <v>6531</v>
      </c>
    </row>
    <row r="912" spans="1:54" ht="15.75" customHeight="1">
      <c r="A912" s="6">
        <f t="shared" ca="1" si="28"/>
        <v>0.61383418373861942</v>
      </c>
      <c r="B912" s="6" t="s">
        <v>75</v>
      </c>
      <c r="C912" s="6">
        <v>9275303</v>
      </c>
      <c r="D912" s="7">
        <v>42931</v>
      </c>
      <c r="E912" s="6" t="s">
        <v>56</v>
      </c>
      <c r="F912" s="6" t="s">
        <v>6532</v>
      </c>
      <c r="G912" s="6">
        <v>7</v>
      </c>
      <c r="H912" s="6" t="s">
        <v>58</v>
      </c>
      <c r="I912" s="6" t="s">
        <v>78</v>
      </c>
      <c r="J912" s="6">
        <v>50436</v>
      </c>
      <c r="K912" s="6">
        <v>3</v>
      </c>
      <c r="L912" s="7">
        <v>42248</v>
      </c>
      <c r="M912" s="7">
        <v>44500</v>
      </c>
      <c r="N912" s="6" t="s">
        <v>6533</v>
      </c>
      <c r="O912" s="8" t="s">
        <v>1362</v>
      </c>
      <c r="P912" s="9" t="s">
        <v>73</v>
      </c>
      <c r="Q912" s="10">
        <v>98</v>
      </c>
      <c r="R912" s="6">
        <v>8</v>
      </c>
      <c r="S912" s="6" t="s">
        <v>2448</v>
      </c>
      <c r="T912" s="6" t="s">
        <v>472</v>
      </c>
      <c r="U912" s="6" t="s">
        <v>311</v>
      </c>
      <c r="V912" s="6" t="s">
        <v>473</v>
      </c>
      <c r="W912" s="6" t="s">
        <v>68</v>
      </c>
      <c r="X912" s="6">
        <v>2017</v>
      </c>
      <c r="Y912" s="6">
        <v>519384</v>
      </c>
      <c r="Z912" s="6" t="s">
        <v>75</v>
      </c>
      <c r="AA912" s="6">
        <v>320483</v>
      </c>
      <c r="AB912" s="6">
        <v>198901</v>
      </c>
      <c r="AC912" s="6" t="s">
        <v>69</v>
      </c>
      <c r="AD912" s="6" t="s">
        <v>6535</v>
      </c>
      <c r="AE912" s="6">
        <v>519384</v>
      </c>
      <c r="AF912" s="6" t="s">
        <v>372</v>
      </c>
      <c r="AG912" s="6">
        <v>37728659</v>
      </c>
      <c r="AH912" s="6">
        <v>2023</v>
      </c>
      <c r="AI912" s="6">
        <v>1</v>
      </c>
      <c r="AJ912" s="6" t="s">
        <v>6536</v>
      </c>
      <c r="AK912" s="6" t="s">
        <v>2877</v>
      </c>
      <c r="AL912" s="9" t="s">
        <v>62</v>
      </c>
      <c r="AM912" s="10">
        <v>100</v>
      </c>
      <c r="AN912" s="6" t="s">
        <v>72</v>
      </c>
      <c r="AO912" s="9" t="s">
        <v>73</v>
      </c>
      <c r="AP912" s="10">
        <v>98</v>
      </c>
      <c r="AQ912" s="6" t="str">
        <f t="shared" si="29"/>
        <v>mf</v>
      </c>
      <c r="AR912" s="6">
        <v>0</v>
      </c>
      <c r="AS912" s="6">
        <v>0</v>
      </c>
      <c r="AT912" s="6">
        <v>1</v>
      </c>
      <c r="AU912" s="6">
        <v>1</v>
      </c>
      <c r="AV912" s="6">
        <v>1</v>
      </c>
      <c r="AW912" s="6">
        <v>0</v>
      </c>
      <c r="AX912" s="6">
        <v>0</v>
      </c>
      <c r="AY912" s="6">
        <v>0</v>
      </c>
      <c r="AZ912" s="6" t="s">
        <v>107</v>
      </c>
      <c r="BA912" s="6" t="s">
        <v>6537</v>
      </c>
    </row>
    <row r="913" spans="1:53" ht="15.75" customHeight="1">
      <c r="A913" s="6">
        <f t="shared" ca="1" si="28"/>
        <v>0.8844831787615014</v>
      </c>
      <c r="B913" s="6" t="s">
        <v>254</v>
      </c>
      <c r="C913" s="6">
        <v>9319298</v>
      </c>
      <c r="D913" s="7">
        <v>42935</v>
      </c>
      <c r="E913" s="6" t="s">
        <v>76</v>
      </c>
      <c r="F913" s="6" t="s">
        <v>6538</v>
      </c>
      <c r="G913" s="6">
        <v>5</v>
      </c>
      <c r="H913" s="6" t="s">
        <v>58</v>
      </c>
      <c r="I913" s="6" t="s">
        <v>256</v>
      </c>
      <c r="J913" s="6">
        <v>105977</v>
      </c>
      <c r="K913" s="6">
        <v>4</v>
      </c>
      <c r="L913" s="7">
        <v>41892</v>
      </c>
      <c r="M913" s="7">
        <v>44043</v>
      </c>
      <c r="N913" s="6" t="s">
        <v>4505</v>
      </c>
      <c r="O913" s="8" t="s">
        <v>6539</v>
      </c>
      <c r="P913" s="9" t="s">
        <v>62</v>
      </c>
      <c r="Q913" s="10">
        <v>99</v>
      </c>
      <c r="R913" s="6">
        <v>6</v>
      </c>
      <c r="S913" s="6" t="s">
        <v>410</v>
      </c>
      <c r="T913" s="6" t="s">
        <v>411</v>
      </c>
      <c r="U913" s="6" t="s">
        <v>412</v>
      </c>
      <c r="V913" s="6" t="s">
        <v>729</v>
      </c>
      <c r="W913" s="6" t="s">
        <v>68</v>
      </c>
      <c r="X913" s="6">
        <v>2017</v>
      </c>
      <c r="Y913" s="6">
        <v>276355</v>
      </c>
      <c r="Z913" s="6" t="s">
        <v>254</v>
      </c>
      <c r="AA913" s="6">
        <v>190000</v>
      </c>
      <c r="AB913" s="6">
        <v>86355</v>
      </c>
      <c r="AC913" s="6" t="s">
        <v>69</v>
      </c>
      <c r="AD913" s="6" t="s">
        <v>6540</v>
      </c>
      <c r="AE913" s="6">
        <v>276355</v>
      </c>
      <c r="AF913" s="6" t="s">
        <v>372</v>
      </c>
      <c r="AG913" s="6">
        <v>31401763</v>
      </c>
      <c r="AH913" s="6">
        <v>2020</v>
      </c>
      <c r="AI913" s="6">
        <v>0</v>
      </c>
      <c r="AJ913" s="6" t="s">
        <v>6541</v>
      </c>
      <c r="AK913" s="6" t="s">
        <v>6542</v>
      </c>
      <c r="AL913" s="9" t="s">
        <v>73</v>
      </c>
      <c r="AM913" s="10">
        <v>100</v>
      </c>
      <c r="AN913" s="6" t="s">
        <v>6543</v>
      </c>
      <c r="AO913" s="9" t="s">
        <v>62</v>
      </c>
      <c r="AP913" s="10">
        <v>98</v>
      </c>
      <c r="AQ913" s="6" t="str">
        <f t="shared" si="29"/>
        <v>fm</v>
      </c>
    </row>
    <row r="914" spans="1:53" ht="15.75" customHeight="1">
      <c r="A914" s="6">
        <f t="shared" ca="1" si="28"/>
        <v>0.76585656866293383</v>
      </c>
      <c r="B914" s="6" t="s">
        <v>254</v>
      </c>
      <c r="C914" s="6">
        <v>9604884</v>
      </c>
      <c r="D914" s="7">
        <v>43140</v>
      </c>
      <c r="E914" s="6" t="s">
        <v>287</v>
      </c>
      <c r="F914" s="6" t="s">
        <v>6544</v>
      </c>
      <c r="G914" s="6">
        <v>7</v>
      </c>
      <c r="H914" s="6" t="s">
        <v>58</v>
      </c>
      <c r="I914" s="6" t="s">
        <v>256</v>
      </c>
      <c r="J914" s="6">
        <v>110068</v>
      </c>
      <c r="K914" s="6">
        <v>5</v>
      </c>
      <c r="L914" s="7">
        <v>41821</v>
      </c>
      <c r="M914" s="7">
        <v>43555</v>
      </c>
      <c r="N914" s="6" t="s">
        <v>2791</v>
      </c>
      <c r="O914" s="8" t="s">
        <v>4537</v>
      </c>
      <c r="P914" s="9" t="s">
        <v>62</v>
      </c>
      <c r="Q914" s="10">
        <v>100</v>
      </c>
      <c r="R914" s="6">
        <v>12</v>
      </c>
      <c r="S914" s="6" t="s">
        <v>4159</v>
      </c>
      <c r="T914" s="6" t="s">
        <v>4160</v>
      </c>
      <c r="U914" s="6" t="s">
        <v>401</v>
      </c>
      <c r="V914" s="6" t="s">
        <v>85</v>
      </c>
      <c r="W914" s="6" t="s">
        <v>68</v>
      </c>
      <c r="X914" s="6">
        <v>2017</v>
      </c>
      <c r="Y914" s="6">
        <v>165248</v>
      </c>
      <c r="Z914" s="6" t="s">
        <v>254</v>
      </c>
      <c r="AA914" s="6">
        <v>132485</v>
      </c>
      <c r="AB914" s="6">
        <v>32763</v>
      </c>
      <c r="AC914" s="6" t="s">
        <v>69</v>
      </c>
      <c r="AD914" s="6" t="s">
        <v>6545</v>
      </c>
      <c r="AE914" s="6">
        <v>165248</v>
      </c>
      <c r="AF914" s="6" t="s">
        <v>372</v>
      </c>
      <c r="AG914" s="6">
        <v>36167050</v>
      </c>
      <c r="AH914" s="6">
        <v>2022</v>
      </c>
      <c r="AI914" s="6">
        <v>0</v>
      </c>
      <c r="AJ914" s="6" t="s">
        <v>932</v>
      </c>
      <c r="AK914" s="6" t="s">
        <v>4106</v>
      </c>
      <c r="AL914" s="9" t="s">
        <v>62</v>
      </c>
      <c r="AM914" s="10">
        <v>99</v>
      </c>
      <c r="AN914" s="6" t="s">
        <v>6546</v>
      </c>
      <c r="AO914" s="9" t="s">
        <v>73</v>
      </c>
      <c r="AP914" s="10">
        <v>98</v>
      </c>
      <c r="AQ914" s="6" t="str">
        <f t="shared" si="29"/>
        <v>mf</v>
      </c>
    </row>
    <row r="915" spans="1:53" ht="15.75" customHeight="1">
      <c r="A915" s="6">
        <f t="shared" ca="1" si="28"/>
        <v>0.28730041087626657</v>
      </c>
      <c r="B915" s="6" t="s">
        <v>3057</v>
      </c>
      <c r="C915" s="6">
        <v>9543962</v>
      </c>
      <c r="D915" s="7">
        <v>43329</v>
      </c>
      <c r="E915" s="6" t="s">
        <v>3058</v>
      </c>
      <c r="F915" s="6" t="s">
        <v>6547</v>
      </c>
      <c r="G915" s="6">
        <v>5</v>
      </c>
      <c r="H915" s="6" t="s">
        <v>58</v>
      </c>
      <c r="I915" s="6" t="s">
        <v>3060</v>
      </c>
      <c r="J915" s="6">
        <v>7620</v>
      </c>
      <c r="K915" s="6">
        <v>5</v>
      </c>
      <c r="L915" s="7">
        <v>41883</v>
      </c>
      <c r="M915" s="7">
        <v>44439</v>
      </c>
      <c r="N915" s="6" t="s">
        <v>3061</v>
      </c>
      <c r="O915" s="8" t="s">
        <v>6549</v>
      </c>
      <c r="P915" s="9" t="s">
        <v>73</v>
      </c>
      <c r="Q915" s="10">
        <v>98</v>
      </c>
      <c r="R915" s="6">
        <v>2</v>
      </c>
      <c r="S915" s="6" t="s">
        <v>2882</v>
      </c>
      <c r="T915" s="6" t="s">
        <v>543</v>
      </c>
      <c r="U915" s="6" t="s">
        <v>205</v>
      </c>
      <c r="V915" s="6" t="s">
        <v>67</v>
      </c>
      <c r="W915" s="6" t="s">
        <v>68</v>
      </c>
      <c r="X915" s="6">
        <v>2018</v>
      </c>
      <c r="Y915" s="6">
        <v>418826</v>
      </c>
      <c r="Z915" s="6" t="s">
        <v>3057</v>
      </c>
      <c r="AA915" s="6">
        <v>268478</v>
      </c>
      <c r="AB915" s="6">
        <v>150348</v>
      </c>
      <c r="AC915" s="6" t="s">
        <v>69</v>
      </c>
      <c r="AD915" s="6" t="s">
        <v>6550</v>
      </c>
      <c r="AE915" s="6">
        <v>418826</v>
      </c>
      <c r="AF915" s="6" t="s">
        <v>372</v>
      </c>
      <c r="AG915" s="6">
        <v>38468259</v>
      </c>
      <c r="AH915" s="6">
        <v>2024</v>
      </c>
      <c r="AI915" s="6">
        <v>1</v>
      </c>
      <c r="AJ915" s="6" t="s">
        <v>6551</v>
      </c>
      <c r="AK915" s="6" t="s">
        <v>6552</v>
      </c>
      <c r="AL915" s="9" t="s">
        <v>73</v>
      </c>
      <c r="AM915" s="10">
        <v>99</v>
      </c>
      <c r="AN915" s="6" t="s">
        <v>6553</v>
      </c>
      <c r="AO915" s="9" t="s">
        <v>73</v>
      </c>
      <c r="AP915" s="10">
        <v>98</v>
      </c>
      <c r="AQ915" s="6" t="str">
        <f t="shared" si="29"/>
        <v>ff</v>
      </c>
      <c r="AR915" s="6">
        <v>0</v>
      </c>
      <c r="AS915" s="6">
        <v>0</v>
      </c>
      <c r="AT915" s="6">
        <v>1</v>
      </c>
      <c r="AU915" s="6">
        <v>1</v>
      </c>
      <c r="AV915" s="6">
        <v>0</v>
      </c>
      <c r="AW915" s="6">
        <v>0</v>
      </c>
      <c r="AX915" s="6">
        <v>0</v>
      </c>
      <c r="AY915" s="6">
        <v>0</v>
      </c>
      <c r="AZ915" s="6" t="s">
        <v>107</v>
      </c>
      <c r="BA915" s="6" t="s">
        <v>6554</v>
      </c>
    </row>
    <row r="916" spans="1:53" ht="15.75" customHeight="1">
      <c r="A916" s="6">
        <f t="shared" ca="1" si="28"/>
        <v>0.38467397340197251</v>
      </c>
      <c r="B916" s="6" t="s">
        <v>241</v>
      </c>
      <c r="C916" s="6">
        <v>9295047</v>
      </c>
      <c r="D916" s="7">
        <v>42912</v>
      </c>
      <c r="E916" s="6" t="s">
        <v>6555</v>
      </c>
      <c r="F916" s="6" t="s">
        <v>6556</v>
      </c>
      <c r="G916" s="6">
        <v>5</v>
      </c>
      <c r="H916" s="6" t="s">
        <v>58</v>
      </c>
      <c r="I916" s="6" t="s">
        <v>243</v>
      </c>
      <c r="J916" s="6">
        <v>129925</v>
      </c>
      <c r="K916" s="6">
        <v>3</v>
      </c>
      <c r="L916" s="7">
        <v>42262</v>
      </c>
      <c r="M916" s="7">
        <v>43646</v>
      </c>
      <c r="N916" s="6" t="s">
        <v>6557</v>
      </c>
      <c r="O916" s="8" t="s">
        <v>866</v>
      </c>
      <c r="P916" s="9" t="s">
        <v>73</v>
      </c>
      <c r="Q916" s="10">
        <v>99</v>
      </c>
      <c r="R916" s="6">
        <v>7</v>
      </c>
      <c r="S916" s="6" t="s">
        <v>64</v>
      </c>
      <c r="T916" s="6" t="s">
        <v>65</v>
      </c>
      <c r="U916" s="6" t="s">
        <v>66</v>
      </c>
      <c r="V916" s="6" t="s">
        <v>67</v>
      </c>
      <c r="W916" s="6" t="s">
        <v>68</v>
      </c>
      <c r="X916" s="6">
        <v>2017</v>
      </c>
      <c r="Y916" s="6">
        <v>320819</v>
      </c>
      <c r="Z916" s="6" t="s">
        <v>241</v>
      </c>
      <c r="AA916" s="6">
        <v>254618</v>
      </c>
      <c r="AB916" s="6">
        <v>66201</v>
      </c>
      <c r="AC916" s="6" t="s">
        <v>69</v>
      </c>
      <c r="AD916" s="6" t="s">
        <v>6560</v>
      </c>
      <c r="AE916" s="6">
        <v>320819</v>
      </c>
      <c r="AF916" s="6" t="s">
        <v>372</v>
      </c>
      <c r="AG916" s="6">
        <v>33753897</v>
      </c>
      <c r="AH916" s="6">
        <v>2022</v>
      </c>
      <c r="AI916" s="6">
        <v>1</v>
      </c>
      <c r="AJ916" s="6" t="s">
        <v>3519</v>
      </c>
      <c r="AK916" s="6" t="s">
        <v>6561</v>
      </c>
      <c r="AL916" s="9" t="s">
        <v>73</v>
      </c>
      <c r="AM916" s="10">
        <v>99</v>
      </c>
      <c r="AN916" s="6" t="s">
        <v>4219</v>
      </c>
      <c r="AO916" s="9" t="s">
        <v>62</v>
      </c>
      <c r="AP916" s="10">
        <v>99</v>
      </c>
      <c r="AQ916" s="6" t="str">
        <f t="shared" si="29"/>
        <v>fm</v>
      </c>
      <c r="AR916" s="6">
        <v>0</v>
      </c>
      <c r="AS916" s="6">
        <v>0</v>
      </c>
      <c r="AT916" s="6">
        <v>1</v>
      </c>
      <c r="AU916" s="6">
        <v>1</v>
      </c>
      <c r="AV916" s="6">
        <v>1</v>
      </c>
      <c r="AW916" s="6">
        <v>0</v>
      </c>
      <c r="AX916" s="6">
        <v>0</v>
      </c>
      <c r="AY916" s="6">
        <v>0</v>
      </c>
      <c r="AZ916" s="6" t="s">
        <v>107</v>
      </c>
      <c r="BA916" s="6" t="s">
        <v>6562</v>
      </c>
    </row>
    <row r="917" spans="1:53" ht="15.75" customHeight="1">
      <c r="A917" s="6">
        <f t="shared" ca="1" si="28"/>
        <v>0.97470666440047404</v>
      </c>
      <c r="B917" s="6" t="s">
        <v>55</v>
      </c>
      <c r="C917" s="6">
        <v>9294171</v>
      </c>
      <c r="D917" s="7">
        <v>42898</v>
      </c>
      <c r="E917" s="6" t="s">
        <v>76</v>
      </c>
      <c r="F917" s="6" t="s">
        <v>6563</v>
      </c>
      <c r="G917" s="6">
        <v>5</v>
      </c>
      <c r="H917" s="6" t="s">
        <v>58</v>
      </c>
      <c r="I917" s="6" t="s">
        <v>59</v>
      </c>
      <c r="J917" s="6">
        <v>34949</v>
      </c>
      <c r="K917" s="6">
        <v>22</v>
      </c>
      <c r="L917" s="7">
        <v>34972</v>
      </c>
      <c r="M917" s="7">
        <v>43646</v>
      </c>
      <c r="N917" s="6" t="s">
        <v>1011</v>
      </c>
      <c r="O917" s="8" t="s">
        <v>6565</v>
      </c>
      <c r="P917" s="9" t="s">
        <v>73</v>
      </c>
      <c r="Q917" s="10">
        <v>98</v>
      </c>
      <c r="R917" s="6">
        <v>11</v>
      </c>
      <c r="S917" s="6" t="s">
        <v>532</v>
      </c>
      <c r="T917" s="6" t="s">
        <v>533</v>
      </c>
      <c r="U917" s="6" t="s">
        <v>149</v>
      </c>
      <c r="V917" s="6" t="s">
        <v>67</v>
      </c>
      <c r="W917" s="6" t="s">
        <v>68</v>
      </c>
      <c r="X917" s="6">
        <v>2017</v>
      </c>
      <c r="Y917" s="6">
        <v>454594</v>
      </c>
      <c r="Z917" s="6" t="s">
        <v>55</v>
      </c>
      <c r="AA917" s="6">
        <v>318902</v>
      </c>
      <c r="AB917" s="6">
        <v>181994</v>
      </c>
      <c r="AC917" s="6" t="s">
        <v>69</v>
      </c>
      <c r="AD917" s="6" t="s">
        <v>6566</v>
      </c>
      <c r="AE917" s="6">
        <v>454594</v>
      </c>
      <c r="AF917" s="6" t="s">
        <v>372</v>
      </c>
      <c r="AG917" s="6">
        <v>35084939</v>
      </c>
      <c r="AH917" s="6">
        <v>2022</v>
      </c>
      <c r="AI917" s="6">
        <v>1</v>
      </c>
      <c r="AJ917" s="6" t="s">
        <v>6175</v>
      </c>
      <c r="AK917" s="6" t="s">
        <v>6567</v>
      </c>
      <c r="AL917" s="9" t="s">
        <v>62</v>
      </c>
      <c r="AM917" s="10">
        <v>99</v>
      </c>
      <c r="AN917" s="6" t="s">
        <v>6568</v>
      </c>
      <c r="AO917" s="9" t="s">
        <v>62</v>
      </c>
      <c r="AP917" s="10">
        <v>99</v>
      </c>
      <c r="AQ917" s="6" t="str">
        <f t="shared" si="29"/>
        <v>mm</v>
      </c>
      <c r="AR917" s="6">
        <v>0</v>
      </c>
      <c r="AS917" s="6">
        <v>0</v>
      </c>
      <c r="AT917" s="6">
        <v>0</v>
      </c>
      <c r="AU917" s="6">
        <v>0</v>
      </c>
      <c r="AV917" s="6">
        <v>0</v>
      </c>
      <c r="AW917" s="6">
        <v>0</v>
      </c>
      <c r="AX917" s="6">
        <v>0</v>
      </c>
      <c r="AY917" s="6">
        <v>1</v>
      </c>
      <c r="AZ917" s="6" t="s">
        <v>107</v>
      </c>
      <c r="BA917" s="6" t="s">
        <v>6569</v>
      </c>
    </row>
    <row r="918" spans="1:53" ht="15.75" customHeight="1">
      <c r="A918" s="6">
        <f t="shared" ca="1" si="28"/>
        <v>0.23012219207195372</v>
      </c>
      <c r="B918" s="6" t="s">
        <v>254</v>
      </c>
      <c r="C918" s="6">
        <v>9279172</v>
      </c>
      <c r="D918" s="7">
        <v>42836</v>
      </c>
      <c r="E918" s="6" t="s">
        <v>56</v>
      </c>
      <c r="F918" s="6" t="s">
        <v>6570</v>
      </c>
      <c r="G918" s="6">
        <v>5</v>
      </c>
      <c r="H918" s="6" t="s">
        <v>58</v>
      </c>
      <c r="I918" s="6" t="s">
        <v>256</v>
      </c>
      <c r="J918" s="6">
        <v>107529</v>
      </c>
      <c r="K918" s="6">
        <v>4</v>
      </c>
      <c r="L918" s="7">
        <v>41883</v>
      </c>
      <c r="M918" s="7">
        <v>43585</v>
      </c>
      <c r="N918" s="6" t="s">
        <v>1862</v>
      </c>
      <c r="O918" s="8" t="s">
        <v>4097</v>
      </c>
      <c r="P918" s="9" t="s">
        <v>62</v>
      </c>
      <c r="Q918" s="10">
        <v>68</v>
      </c>
      <c r="R918" s="6">
        <v>20</v>
      </c>
      <c r="S918" s="6" t="s">
        <v>6571</v>
      </c>
      <c r="T918" s="6" t="s">
        <v>3398</v>
      </c>
      <c r="U918" s="6" t="s">
        <v>176</v>
      </c>
      <c r="V918" s="6" t="s">
        <v>85</v>
      </c>
      <c r="W918" s="6" t="s">
        <v>68</v>
      </c>
      <c r="X918" s="6">
        <v>2017</v>
      </c>
      <c r="Y918" s="6">
        <v>226008</v>
      </c>
      <c r="Z918" s="6" t="s">
        <v>254</v>
      </c>
      <c r="AA918" s="6">
        <v>190000</v>
      </c>
      <c r="AB918" s="6">
        <v>36008</v>
      </c>
      <c r="AC918" s="6" t="s">
        <v>69</v>
      </c>
      <c r="AD918" s="6" t="s">
        <v>6572</v>
      </c>
      <c r="AE918" s="6">
        <v>226008</v>
      </c>
      <c r="AF918" s="6" t="s">
        <v>372</v>
      </c>
      <c r="AG918" s="6">
        <v>30946568</v>
      </c>
      <c r="AH918" s="6">
        <v>2019</v>
      </c>
      <c r="AI918" s="6">
        <v>0</v>
      </c>
      <c r="AJ918" s="6" t="s">
        <v>6573</v>
      </c>
      <c r="AK918" s="6" t="s">
        <v>6574</v>
      </c>
      <c r="AL918" s="9" t="s">
        <v>62</v>
      </c>
      <c r="AM918" s="10">
        <v>83</v>
      </c>
      <c r="AN918" s="6" t="s">
        <v>4100</v>
      </c>
      <c r="AO918" s="9" t="s">
        <v>62</v>
      </c>
      <c r="AP918" s="10">
        <v>68</v>
      </c>
      <c r="AQ918" s="6" t="str">
        <f t="shared" si="29"/>
        <v>mm</v>
      </c>
    </row>
    <row r="919" spans="1:53" ht="15.75" customHeight="1">
      <c r="A919" s="6">
        <f t="shared" ca="1" si="28"/>
        <v>2.7716140698226699E-2</v>
      </c>
      <c r="B919" s="6" t="s">
        <v>241</v>
      </c>
      <c r="C919" s="6">
        <v>9618476</v>
      </c>
      <c r="D919" s="7">
        <v>43195</v>
      </c>
      <c r="E919" s="6" t="s">
        <v>287</v>
      </c>
      <c r="F919" s="6" t="s">
        <v>6575</v>
      </c>
      <c r="G919" s="6">
        <v>7</v>
      </c>
      <c r="H919" s="6" t="s">
        <v>58</v>
      </c>
      <c r="I919" s="6" t="s">
        <v>243</v>
      </c>
      <c r="J919" s="6">
        <v>123957</v>
      </c>
      <c r="K919" s="6">
        <v>5</v>
      </c>
      <c r="L919" s="7">
        <v>41866</v>
      </c>
      <c r="M919" s="7">
        <v>44316</v>
      </c>
      <c r="N919" s="6" t="s">
        <v>1126</v>
      </c>
      <c r="O919" s="8" t="s">
        <v>6577</v>
      </c>
      <c r="P919" s="9" t="s">
        <v>62</v>
      </c>
      <c r="Q919" s="10">
        <v>74</v>
      </c>
      <c r="R919" s="6">
        <v>5</v>
      </c>
      <c r="S919" s="6" t="s">
        <v>1444</v>
      </c>
      <c r="T919" s="6" t="s">
        <v>584</v>
      </c>
      <c r="U919" s="6" t="s">
        <v>585</v>
      </c>
      <c r="V919" s="6" t="s">
        <v>473</v>
      </c>
      <c r="W919" s="6" t="s">
        <v>68</v>
      </c>
      <c r="X919" s="6">
        <v>2018</v>
      </c>
      <c r="Y919" s="6">
        <v>374850</v>
      </c>
      <c r="Z919" s="6" t="s">
        <v>241</v>
      </c>
      <c r="AA919" s="6">
        <v>245000</v>
      </c>
      <c r="AB919" s="6">
        <v>129850</v>
      </c>
      <c r="AC919" s="6" t="s">
        <v>69</v>
      </c>
      <c r="AD919" s="6" t="s">
        <v>6578</v>
      </c>
      <c r="AE919" s="6">
        <v>374850</v>
      </c>
      <c r="AF919" s="6" t="s">
        <v>372</v>
      </c>
      <c r="AG919" s="6">
        <v>37585502</v>
      </c>
      <c r="AH919" s="6">
        <v>2023</v>
      </c>
      <c r="AI919" s="6">
        <v>1</v>
      </c>
      <c r="AJ919" s="6" t="s">
        <v>6521</v>
      </c>
      <c r="AK919" s="6" t="s">
        <v>6579</v>
      </c>
      <c r="AL919" s="9" t="s">
        <v>73</v>
      </c>
      <c r="AM919" s="10">
        <v>77</v>
      </c>
      <c r="AN919" s="6" t="s">
        <v>6580</v>
      </c>
      <c r="AO919" s="9" t="s">
        <v>62</v>
      </c>
      <c r="AP919" s="10">
        <v>74</v>
      </c>
      <c r="AQ919" s="6" t="str">
        <f t="shared" si="29"/>
        <v>fm</v>
      </c>
      <c r="AR919" s="6">
        <v>0</v>
      </c>
      <c r="AS919" s="6">
        <v>0</v>
      </c>
      <c r="AT919" s="6">
        <v>1</v>
      </c>
      <c r="AU919" s="6">
        <v>1</v>
      </c>
      <c r="AV919" s="6">
        <v>0</v>
      </c>
      <c r="AW919" s="6">
        <v>0</v>
      </c>
      <c r="AX919" s="6">
        <v>0</v>
      </c>
      <c r="AY919" s="6">
        <v>0</v>
      </c>
      <c r="AZ919" s="6" t="s">
        <v>46</v>
      </c>
      <c r="BA919" s="6" t="s">
        <v>6581</v>
      </c>
    </row>
    <row r="920" spans="1:53" ht="15.75" customHeight="1">
      <c r="A920" s="6">
        <f t="shared" ca="1" si="28"/>
        <v>0.31806676824700808</v>
      </c>
      <c r="B920" s="6" t="s">
        <v>109</v>
      </c>
      <c r="C920" s="6">
        <v>9326290</v>
      </c>
      <c r="D920" s="7">
        <v>42976</v>
      </c>
      <c r="E920" s="6" t="s">
        <v>6582</v>
      </c>
      <c r="F920" s="6" t="s">
        <v>6583</v>
      </c>
      <c r="G920" s="6">
        <v>5</v>
      </c>
      <c r="H920" s="6" t="s">
        <v>58</v>
      </c>
      <c r="I920" s="6" t="s">
        <v>112</v>
      </c>
      <c r="J920" s="6">
        <v>22810</v>
      </c>
      <c r="K920" s="6">
        <v>6</v>
      </c>
      <c r="L920" s="7">
        <v>41645</v>
      </c>
      <c r="M920" s="7">
        <v>43708</v>
      </c>
      <c r="N920" s="6" t="s">
        <v>186</v>
      </c>
      <c r="O920" s="8" t="s">
        <v>133</v>
      </c>
      <c r="P920" s="9" t="s">
        <v>62</v>
      </c>
      <c r="Q920" s="10">
        <v>100</v>
      </c>
      <c r="R920" s="6">
        <v>7</v>
      </c>
      <c r="S920" s="6" t="s">
        <v>64</v>
      </c>
      <c r="T920" s="6" t="s">
        <v>65</v>
      </c>
      <c r="U920" s="6" t="s">
        <v>66</v>
      </c>
      <c r="V920" s="6" t="s">
        <v>67</v>
      </c>
      <c r="W920" s="6" t="s">
        <v>68</v>
      </c>
      <c r="X920" s="6">
        <v>2017</v>
      </c>
      <c r="Y920" s="6">
        <v>405000</v>
      </c>
      <c r="Z920" s="6" t="s">
        <v>109</v>
      </c>
      <c r="AA920" s="6">
        <v>250000</v>
      </c>
      <c r="AB920" s="6">
        <v>155000</v>
      </c>
      <c r="AC920" s="6" t="s">
        <v>69</v>
      </c>
      <c r="AD920" s="6" t="s">
        <v>6585</v>
      </c>
      <c r="AE920" s="6">
        <v>405000</v>
      </c>
      <c r="AF920" s="6" t="s">
        <v>372</v>
      </c>
      <c r="AG920" s="6">
        <v>39007397</v>
      </c>
      <c r="AH920" s="6">
        <v>2024</v>
      </c>
      <c r="AI920" s="6">
        <v>1</v>
      </c>
      <c r="AJ920" s="6" t="s">
        <v>6586</v>
      </c>
      <c r="AK920" s="6" t="s">
        <v>1830</v>
      </c>
      <c r="AL920" s="9" t="s">
        <v>62</v>
      </c>
      <c r="AM920" s="10">
        <v>99</v>
      </c>
      <c r="AN920" s="6" t="s">
        <v>6587</v>
      </c>
      <c r="AO920" s="9" t="s">
        <v>62</v>
      </c>
      <c r="AP920" s="10">
        <v>99</v>
      </c>
      <c r="AQ920" s="6" t="str">
        <f t="shared" si="29"/>
        <v>mm</v>
      </c>
      <c r="AR920" s="6">
        <v>0</v>
      </c>
      <c r="AS920" s="6">
        <v>0</v>
      </c>
      <c r="AT920" s="6">
        <v>0</v>
      </c>
      <c r="AU920" s="6">
        <v>0</v>
      </c>
      <c r="AV920" s="6">
        <v>0</v>
      </c>
      <c r="AW920" s="6">
        <v>0</v>
      </c>
      <c r="AX920" s="6">
        <v>0</v>
      </c>
      <c r="AY920" s="6">
        <v>1</v>
      </c>
      <c r="AZ920" s="6" t="s">
        <v>301</v>
      </c>
      <c r="BA920" s="6" t="s">
        <v>6588</v>
      </c>
    </row>
    <row r="921" spans="1:53" ht="15.75" customHeight="1">
      <c r="A921" s="6">
        <f t="shared" ca="1" si="28"/>
        <v>0.90459394702321805</v>
      </c>
      <c r="B921" s="6" t="s">
        <v>286</v>
      </c>
      <c r="C921" s="6">
        <v>9247696</v>
      </c>
      <c r="D921" s="7">
        <v>42802</v>
      </c>
      <c r="E921" s="6" t="s">
        <v>1874</v>
      </c>
      <c r="F921" s="6" t="s">
        <v>6589</v>
      </c>
      <c r="G921" s="6">
        <v>5</v>
      </c>
      <c r="H921" s="6" t="s">
        <v>58</v>
      </c>
      <c r="I921" s="6" t="s">
        <v>289</v>
      </c>
      <c r="J921" s="6">
        <v>111925</v>
      </c>
      <c r="K921" s="6">
        <v>4</v>
      </c>
      <c r="L921" s="7">
        <v>41730</v>
      </c>
      <c r="M921" s="7">
        <v>43738</v>
      </c>
      <c r="N921" s="6" t="s">
        <v>1876</v>
      </c>
      <c r="O921" s="8" t="s">
        <v>215</v>
      </c>
      <c r="P921" s="9" t="s">
        <v>73</v>
      </c>
      <c r="Q921" s="10">
        <v>96</v>
      </c>
      <c r="R921" s="6">
        <v>11</v>
      </c>
      <c r="S921" s="6" t="s">
        <v>532</v>
      </c>
      <c r="T921" s="6" t="s">
        <v>533</v>
      </c>
      <c r="U921" s="6" t="s">
        <v>149</v>
      </c>
      <c r="V921" s="6" t="s">
        <v>67</v>
      </c>
      <c r="W921" s="6" t="s">
        <v>68</v>
      </c>
      <c r="X921" s="6">
        <v>2017</v>
      </c>
      <c r="Y921" s="6">
        <v>507990</v>
      </c>
      <c r="Z921" s="6" t="s">
        <v>286</v>
      </c>
      <c r="AA921" s="6">
        <v>340704</v>
      </c>
      <c r="AB921" s="6">
        <v>167286</v>
      </c>
      <c r="AC921" s="6" t="s">
        <v>69</v>
      </c>
      <c r="AD921" s="6" t="s">
        <v>6591</v>
      </c>
      <c r="AE921" s="6">
        <v>507990</v>
      </c>
      <c r="AF921" s="6" t="s">
        <v>372</v>
      </c>
      <c r="AG921" s="6">
        <v>33007299</v>
      </c>
      <c r="AH921" s="6">
        <v>2021</v>
      </c>
      <c r="AI921" s="6">
        <v>1</v>
      </c>
      <c r="AJ921" s="6" t="s">
        <v>6592</v>
      </c>
      <c r="AK921" s="6" t="s">
        <v>6593</v>
      </c>
      <c r="AL921" s="9" t="s">
        <v>73</v>
      </c>
      <c r="AM921" s="10">
        <v>98</v>
      </c>
      <c r="AN921" s="6" t="s">
        <v>221</v>
      </c>
      <c r="AO921" s="9" t="s">
        <v>73</v>
      </c>
      <c r="AP921" s="10">
        <v>96</v>
      </c>
      <c r="AQ921" s="6" t="str">
        <f t="shared" si="29"/>
        <v>ff</v>
      </c>
      <c r="AR921" s="6">
        <v>0</v>
      </c>
      <c r="AS921" s="6">
        <v>1</v>
      </c>
      <c r="AT921" s="6">
        <v>0</v>
      </c>
      <c r="AU921" s="6">
        <v>0</v>
      </c>
      <c r="AV921" s="6">
        <v>0</v>
      </c>
      <c r="AW921" s="6">
        <v>0</v>
      </c>
      <c r="AX921" s="6">
        <v>1</v>
      </c>
      <c r="AY921" s="6">
        <v>0</v>
      </c>
      <c r="AZ921" s="6" t="s">
        <v>107</v>
      </c>
      <c r="BA921" s="6" t="s">
        <v>6594</v>
      </c>
    </row>
    <row r="922" spans="1:53" ht="15.75" customHeight="1">
      <c r="A922" s="6">
        <f t="shared" ca="1" si="28"/>
        <v>0.84524609271865359</v>
      </c>
      <c r="B922" s="6" t="s">
        <v>241</v>
      </c>
      <c r="C922" s="6">
        <v>9380043</v>
      </c>
      <c r="D922" s="7">
        <v>42902</v>
      </c>
      <c r="E922" s="6" t="s">
        <v>1856</v>
      </c>
      <c r="F922" s="6" t="s">
        <v>6595</v>
      </c>
      <c r="G922" s="6">
        <v>1</v>
      </c>
      <c r="H922" s="6" t="s">
        <v>58</v>
      </c>
      <c r="I922" s="6" t="s">
        <v>243</v>
      </c>
      <c r="J922" s="6">
        <v>134712</v>
      </c>
      <c r="K922" s="6">
        <v>1</v>
      </c>
      <c r="L922" s="7">
        <v>42905</v>
      </c>
      <c r="M922" s="7">
        <v>43159</v>
      </c>
      <c r="N922" s="6" t="s">
        <v>3129</v>
      </c>
      <c r="O922" s="8" t="s">
        <v>5535</v>
      </c>
      <c r="P922" s="9" t="s">
        <v>62</v>
      </c>
      <c r="Q922" s="10">
        <v>99</v>
      </c>
      <c r="R922" s="6">
        <v>3</v>
      </c>
      <c r="S922" s="6" t="s">
        <v>882</v>
      </c>
      <c r="T922" s="6" t="s">
        <v>883</v>
      </c>
      <c r="U922" s="6" t="s">
        <v>884</v>
      </c>
      <c r="V922" s="6" t="s">
        <v>67</v>
      </c>
      <c r="W922" s="6" t="s">
        <v>68</v>
      </c>
      <c r="X922" s="6">
        <v>2017</v>
      </c>
      <c r="Y922" s="6">
        <v>599426</v>
      </c>
      <c r="Z922" s="6" t="s">
        <v>241</v>
      </c>
      <c r="AA922" s="6">
        <v>357866</v>
      </c>
      <c r="AB922" s="6">
        <v>241560</v>
      </c>
      <c r="AC922" s="6" t="s">
        <v>69</v>
      </c>
      <c r="AD922" s="6" t="s">
        <v>6597</v>
      </c>
      <c r="AE922" s="6">
        <v>599426</v>
      </c>
      <c r="AF922" s="6" t="s">
        <v>372</v>
      </c>
      <c r="AG922" s="6">
        <v>32243809</v>
      </c>
      <c r="AH922" s="6">
        <v>2020</v>
      </c>
      <c r="AI922" s="6">
        <v>1</v>
      </c>
      <c r="AJ922" s="6" t="s">
        <v>1437</v>
      </c>
      <c r="AK922" s="6" t="s">
        <v>6598</v>
      </c>
      <c r="AL922" s="9" t="s">
        <v>73</v>
      </c>
      <c r="AM922" s="10">
        <v>92</v>
      </c>
      <c r="AN922" s="6" t="s">
        <v>105</v>
      </c>
      <c r="AO922" s="9" t="s">
        <v>62</v>
      </c>
      <c r="AP922" s="10">
        <v>99</v>
      </c>
      <c r="AQ922" s="6" t="str">
        <f t="shared" si="29"/>
        <v>fm</v>
      </c>
      <c r="AR922" s="6">
        <v>0</v>
      </c>
      <c r="AS922" s="6">
        <v>0</v>
      </c>
      <c r="AT922" s="6">
        <v>1</v>
      </c>
      <c r="AU922" s="6">
        <v>1</v>
      </c>
      <c r="AV922" s="6">
        <v>0</v>
      </c>
      <c r="AW922" s="6">
        <v>0</v>
      </c>
      <c r="AX922" s="6">
        <v>0</v>
      </c>
      <c r="AY922" s="6">
        <v>0</v>
      </c>
      <c r="AZ922" s="6" t="s">
        <v>46</v>
      </c>
      <c r="BA922" s="6" t="s">
        <v>6599</v>
      </c>
    </row>
    <row r="923" spans="1:53" ht="15.75" customHeight="1">
      <c r="A923" s="6">
        <f t="shared" ca="1" si="28"/>
        <v>2.2386517911070603E-2</v>
      </c>
      <c r="B923" s="6" t="s">
        <v>254</v>
      </c>
      <c r="C923" s="6">
        <v>9439815</v>
      </c>
      <c r="D923" s="7">
        <v>43180</v>
      </c>
      <c r="E923" s="6" t="s">
        <v>76</v>
      </c>
      <c r="F923" s="6" t="s">
        <v>6600</v>
      </c>
      <c r="G923" s="6">
        <v>5</v>
      </c>
      <c r="H923" s="6" t="s">
        <v>58</v>
      </c>
      <c r="I923" s="6" t="s">
        <v>256</v>
      </c>
      <c r="J923" s="6">
        <v>104130</v>
      </c>
      <c r="K923" s="6">
        <v>6</v>
      </c>
      <c r="L923" s="7">
        <v>41730</v>
      </c>
      <c r="M923" s="7">
        <v>43890</v>
      </c>
      <c r="N923" s="6" t="s">
        <v>1675</v>
      </c>
      <c r="O923" s="8" t="s">
        <v>1695</v>
      </c>
      <c r="P923" s="9" t="s">
        <v>62</v>
      </c>
      <c r="Q923" s="10">
        <v>99</v>
      </c>
      <c r="R923" s="6">
        <v>6</v>
      </c>
      <c r="S923" s="6" t="s">
        <v>333</v>
      </c>
      <c r="T923" s="6" t="s">
        <v>334</v>
      </c>
      <c r="U923" s="6" t="s">
        <v>335</v>
      </c>
      <c r="V923" s="6" t="s">
        <v>336</v>
      </c>
      <c r="W923" s="6" t="s">
        <v>68</v>
      </c>
      <c r="X923" s="6">
        <v>2018</v>
      </c>
      <c r="Y923" s="6">
        <v>264633</v>
      </c>
      <c r="Z923" s="6" t="s">
        <v>254</v>
      </c>
      <c r="AA923" s="6">
        <v>170000</v>
      </c>
      <c r="AB923" s="6">
        <v>94633</v>
      </c>
      <c r="AC923" s="6" t="s">
        <v>69</v>
      </c>
      <c r="AD923" s="6" t="s">
        <v>6601</v>
      </c>
      <c r="AE923" s="6">
        <v>264633</v>
      </c>
      <c r="AF923" s="6" t="s">
        <v>372</v>
      </c>
      <c r="AG923" s="6">
        <v>34890875</v>
      </c>
      <c r="AH923" s="6">
        <v>2021</v>
      </c>
      <c r="AI923" s="6" t="s">
        <v>1084</v>
      </c>
      <c r="AJ923" s="6" t="s">
        <v>6602</v>
      </c>
      <c r="AK923" s="6" t="s">
        <v>2020</v>
      </c>
      <c r="AL923" s="9" t="s">
        <v>73</v>
      </c>
      <c r="AM923" s="10">
        <v>98</v>
      </c>
      <c r="AN923" s="6" t="s">
        <v>6603</v>
      </c>
      <c r="AO923" s="9" t="s">
        <v>62</v>
      </c>
      <c r="AP923" s="10">
        <v>99</v>
      </c>
      <c r="AQ923" s="6" t="str">
        <f t="shared" si="29"/>
        <v>fm</v>
      </c>
    </row>
    <row r="924" spans="1:53" ht="15.75" customHeight="1">
      <c r="A924" s="6">
        <f t="shared" ca="1" si="28"/>
        <v>0.88461786221809069</v>
      </c>
      <c r="B924" s="6" t="s">
        <v>241</v>
      </c>
      <c r="C924" s="6">
        <v>9479245</v>
      </c>
      <c r="D924" s="7">
        <v>43259</v>
      </c>
      <c r="E924" s="6" t="s">
        <v>2435</v>
      </c>
      <c r="F924" s="6" t="s">
        <v>6604</v>
      </c>
      <c r="G924" s="6">
        <v>5</v>
      </c>
      <c r="H924" s="6" t="s">
        <v>58</v>
      </c>
      <c r="I924" s="6" t="s">
        <v>243</v>
      </c>
      <c r="J924" s="6">
        <v>126589</v>
      </c>
      <c r="K924" s="6">
        <v>4</v>
      </c>
      <c r="L924" s="7">
        <v>42109</v>
      </c>
      <c r="M924" s="7">
        <v>44651</v>
      </c>
      <c r="N924" s="6" t="s">
        <v>3137</v>
      </c>
      <c r="O924" s="8" t="s">
        <v>5499</v>
      </c>
      <c r="P924" s="9" t="s">
        <v>62</v>
      </c>
      <c r="Q924" s="10">
        <v>100</v>
      </c>
      <c r="R924" s="6">
        <v>7</v>
      </c>
      <c r="S924" s="6" t="s">
        <v>259</v>
      </c>
      <c r="T924" s="6" t="s">
        <v>190</v>
      </c>
      <c r="U924" s="6" t="s">
        <v>191</v>
      </c>
      <c r="V924" s="6" t="s">
        <v>260</v>
      </c>
      <c r="W924" s="6" t="s">
        <v>68</v>
      </c>
      <c r="X924" s="6">
        <v>2018</v>
      </c>
      <c r="Y924" s="6">
        <v>432375</v>
      </c>
      <c r="Z924" s="6" t="s">
        <v>241</v>
      </c>
      <c r="AA924" s="6">
        <v>268723</v>
      </c>
      <c r="AB924" s="6">
        <v>163652</v>
      </c>
      <c r="AC924" s="6" t="s">
        <v>69</v>
      </c>
      <c r="AD924" s="6" t="s">
        <v>6607</v>
      </c>
      <c r="AE924" s="6">
        <v>432375</v>
      </c>
      <c r="AF924" s="6" t="s">
        <v>372</v>
      </c>
      <c r="AG924" s="6">
        <v>34781066</v>
      </c>
      <c r="AH924" s="6">
        <v>2022</v>
      </c>
      <c r="AI924" s="6">
        <v>1</v>
      </c>
      <c r="AJ924" s="6" t="s">
        <v>6608</v>
      </c>
      <c r="AK924" s="6" t="s">
        <v>6609</v>
      </c>
      <c r="AL924" s="9" t="s">
        <v>73</v>
      </c>
      <c r="AM924" s="10">
        <v>98</v>
      </c>
      <c r="AN924" s="6" t="s">
        <v>6610</v>
      </c>
      <c r="AO924" s="9" t="s">
        <v>73</v>
      </c>
      <c r="AP924" s="10">
        <v>98</v>
      </c>
      <c r="AQ924" s="6" t="str">
        <f t="shared" si="29"/>
        <v>ff</v>
      </c>
      <c r="AR924" s="6">
        <v>0</v>
      </c>
      <c r="AS924" s="6">
        <v>0</v>
      </c>
      <c r="AT924" s="6">
        <v>1</v>
      </c>
      <c r="AU924" s="6">
        <v>1</v>
      </c>
      <c r="AV924" s="6">
        <v>1</v>
      </c>
      <c r="AW924" s="6">
        <v>0</v>
      </c>
      <c r="AX924" s="6">
        <v>0</v>
      </c>
      <c r="AY924" s="6">
        <v>0</v>
      </c>
      <c r="AZ924" s="6" t="s">
        <v>90</v>
      </c>
      <c r="BA924" s="6" t="s">
        <v>6611</v>
      </c>
    </row>
    <row r="925" spans="1:53" ht="15.75" customHeight="1">
      <c r="A925" s="6">
        <f t="shared" ca="1" si="28"/>
        <v>0.93426501426502606</v>
      </c>
      <c r="B925" s="6" t="s">
        <v>109</v>
      </c>
      <c r="C925" s="6">
        <v>9471829</v>
      </c>
      <c r="D925" s="7">
        <v>43201</v>
      </c>
      <c r="E925" s="6" t="s">
        <v>56</v>
      </c>
      <c r="F925" s="6" t="s">
        <v>6612</v>
      </c>
      <c r="G925" s="6">
        <v>5</v>
      </c>
      <c r="H925" s="6" t="s">
        <v>58</v>
      </c>
      <c r="I925" s="6" t="s">
        <v>112</v>
      </c>
      <c r="J925" s="6">
        <v>25304</v>
      </c>
      <c r="K925" s="6">
        <v>4</v>
      </c>
      <c r="L925" s="7">
        <v>42125</v>
      </c>
      <c r="M925" s="7">
        <v>43951</v>
      </c>
      <c r="N925" s="6" t="s">
        <v>822</v>
      </c>
      <c r="O925" s="8" t="s">
        <v>1349</v>
      </c>
      <c r="P925" s="9" t="s">
        <v>62</v>
      </c>
      <c r="Q925" s="10">
        <v>99</v>
      </c>
      <c r="R925" s="6">
        <v>7</v>
      </c>
      <c r="S925" s="6" t="s">
        <v>64</v>
      </c>
      <c r="T925" s="6" t="s">
        <v>65</v>
      </c>
      <c r="U925" s="6" t="s">
        <v>66</v>
      </c>
      <c r="V925" s="6" t="s">
        <v>67</v>
      </c>
      <c r="W925" s="6" t="s">
        <v>68</v>
      </c>
      <c r="X925" s="6">
        <v>2018</v>
      </c>
      <c r="Y925" s="6">
        <v>405000</v>
      </c>
      <c r="Z925" s="6" t="s">
        <v>109</v>
      </c>
      <c r="AA925" s="6">
        <v>250000</v>
      </c>
      <c r="AB925" s="6">
        <v>155000</v>
      </c>
      <c r="AC925" s="6" t="s">
        <v>69</v>
      </c>
      <c r="AD925" s="6" t="s">
        <v>6613</v>
      </c>
      <c r="AE925" s="6">
        <v>405000</v>
      </c>
      <c r="AF925" s="6" t="s">
        <v>372</v>
      </c>
      <c r="AG925" s="6">
        <v>37202450</v>
      </c>
      <c r="AH925" s="6">
        <v>2023</v>
      </c>
      <c r="AI925" s="6">
        <v>1</v>
      </c>
      <c r="AJ925" s="6" t="s">
        <v>3268</v>
      </c>
      <c r="AK925" s="6" t="s">
        <v>1830</v>
      </c>
      <c r="AL925" s="9" t="s">
        <v>62</v>
      </c>
      <c r="AM925" s="10">
        <v>99</v>
      </c>
      <c r="AN925" s="6" t="s">
        <v>6587</v>
      </c>
      <c r="AO925" s="9" t="s">
        <v>62</v>
      </c>
      <c r="AP925" s="10">
        <v>99</v>
      </c>
      <c r="AQ925" s="6" t="str">
        <f t="shared" si="29"/>
        <v>mm</v>
      </c>
      <c r="AR925" s="6">
        <v>0</v>
      </c>
      <c r="AS925" s="6">
        <v>0</v>
      </c>
      <c r="AT925" s="6">
        <v>0</v>
      </c>
      <c r="AU925" s="6">
        <v>0</v>
      </c>
      <c r="AV925" s="6">
        <v>0</v>
      </c>
      <c r="AW925" s="6">
        <v>0</v>
      </c>
      <c r="AX925" s="6">
        <v>0</v>
      </c>
      <c r="AY925" s="6">
        <v>1</v>
      </c>
      <c r="AZ925" s="6" t="s">
        <v>197</v>
      </c>
      <c r="BA925" s="6" t="s">
        <v>6614</v>
      </c>
    </row>
    <row r="926" spans="1:53" ht="15.75" customHeight="1">
      <c r="A926" s="6">
        <f t="shared" ca="1" si="28"/>
        <v>0.83557495618897848</v>
      </c>
      <c r="B926" s="6" t="s">
        <v>55</v>
      </c>
      <c r="C926" s="6">
        <v>9274362</v>
      </c>
      <c r="D926" s="7">
        <v>42873</v>
      </c>
      <c r="E926" s="6" t="s">
        <v>76</v>
      </c>
      <c r="F926" s="6" t="s">
        <v>6615</v>
      </c>
      <c r="G926" s="6">
        <v>5</v>
      </c>
      <c r="H926" s="6" t="s">
        <v>58</v>
      </c>
      <c r="I926" s="6" t="s">
        <v>59</v>
      </c>
      <c r="J926" s="6">
        <v>85709</v>
      </c>
      <c r="K926" s="6">
        <v>5</v>
      </c>
      <c r="L926" s="7">
        <v>41518</v>
      </c>
      <c r="M926" s="7">
        <v>43251</v>
      </c>
      <c r="N926" s="6" t="s">
        <v>845</v>
      </c>
      <c r="O926" s="8" t="s">
        <v>2629</v>
      </c>
      <c r="P926" s="9" t="s">
        <v>73</v>
      </c>
      <c r="Q926" s="10">
        <v>98</v>
      </c>
      <c r="R926" s="6">
        <v>4</v>
      </c>
      <c r="S926" s="6" t="s">
        <v>444</v>
      </c>
      <c r="T926" s="6" t="s">
        <v>445</v>
      </c>
      <c r="U926" s="6" t="s">
        <v>149</v>
      </c>
      <c r="V926" s="6" t="s">
        <v>67</v>
      </c>
      <c r="W926" s="6" t="s">
        <v>68</v>
      </c>
      <c r="X926" s="6">
        <v>2017</v>
      </c>
      <c r="Y926" s="6">
        <v>547271</v>
      </c>
      <c r="Z926" s="6" t="s">
        <v>55</v>
      </c>
      <c r="AA926" s="6">
        <v>495023</v>
      </c>
      <c r="AB926" s="6">
        <v>52248</v>
      </c>
      <c r="AC926" s="6" t="s">
        <v>69</v>
      </c>
      <c r="AD926" s="6" t="s">
        <v>6616</v>
      </c>
      <c r="AE926" s="6">
        <v>547271</v>
      </c>
      <c r="AF926" s="6" t="s">
        <v>372</v>
      </c>
      <c r="AG926" s="6">
        <v>33847004</v>
      </c>
      <c r="AH926" s="6">
        <v>2021</v>
      </c>
      <c r="AI926" s="6" t="s">
        <v>1084</v>
      </c>
      <c r="AJ926" s="6" t="s">
        <v>6617</v>
      </c>
      <c r="AK926" s="6" t="s">
        <v>6618</v>
      </c>
      <c r="AL926" s="9" t="s">
        <v>73</v>
      </c>
      <c r="AM926" s="10">
        <v>98</v>
      </c>
      <c r="AN926" s="6" t="s">
        <v>6619</v>
      </c>
      <c r="AO926" s="9" t="s">
        <v>62</v>
      </c>
      <c r="AP926" s="10">
        <v>99</v>
      </c>
      <c r="AQ926" s="6" t="str">
        <f t="shared" si="29"/>
        <v>fm</v>
      </c>
    </row>
    <row r="927" spans="1:53" ht="15.75" customHeight="1">
      <c r="A927" s="6">
        <f t="shared" ca="1" si="28"/>
        <v>0.30465145725643838</v>
      </c>
      <c r="B927" s="6" t="s">
        <v>92</v>
      </c>
      <c r="C927" s="6">
        <v>9452088</v>
      </c>
      <c r="D927" s="7">
        <v>43147</v>
      </c>
      <c r="E927" s="6" t="s">
        <v>6620</v>
      </c>
      <c r="F927" s="6" t="s">
        <v>6621</v>
      </c>
      <c r="G927" s="6">
        <v>5</v>
      </c>
      <c r="H927" s="6" t="s">
        <v>58</v>
      </c>
      <c r="I927" s="6" t="s">
        <v>95</v>
      </c>
      <c r="J927" s="6">
        <v>91773</v>
      </c>
      <c r="K927" s="6">
        <v>2</v>
      </c>
      <c r="L927" s="7">
        <v>42804</v>
      </c>
      <c r="M927" s="7">
        <v>43890</v>
      </c>
      <c r="N927" s="6" t="s">
        <v>6622</v>
      </c>
      <c r="O927" s="8" t="s">
        <v>6624</v>
      </c>
      <c r="P927" s="9" t="s">
        <v>73</v>
      </c>
      <c r="Q927" s="10">
        <v>97</v>
      </c>
      <c r="R927" s="6">
        <v>30</v>
      </c>
      <c r="S927" s="6" t="s">
        <v>1180</v>
      </c>
      <c r="T927" s="6" t="s">
        <v>1091</v>
      </c>
      <c r="U927" s="6" t="s">
        <v>149</v>
      </c>
      <c r="V927" s="6" t="s">
        <v>473</v>
      </c>
      <c r="W927" s="6" t="s">
        <v>68</v>
      </c>
      <c r="X927" s="6">
        <v>2018</v>
      </c>
      <c r="Y927" s="6">
        <v>449865</v>
      </c>
      <c r="Z927" s="6" t="s">
        <v>92</v>
      </c>
      <c r="AA927" s="6">
        <v>336955</v>
      </c>
      <c r="AB927" s="6">
        <v>112910</v>
      </c>
      <c r="AC927" s="6" t="s">
        <v>69</v>
      </c>
      <c r="AD927" s="6" t="s">
        <v>6625</v>
      </c>
      <c r="AE927" s="6">
        <v>449865</v>
      </c>
      <c r="AF927" s="6" t="s">
        <v>372</v>
      </c>
      <c r="AG927" s="6">
        <v>38537412</v>
      </c>
      <c r="AH927" s="6">
        <v>2024</v>
      </c>
      <c r="AI927" s="6">
        <v>1</v>
      </c>
      <c r="AJ927" s="6" t="s">
        <v>6626</v>
      </c>
      <c r="AK927" s="6" t="s">
        <v>6387</v>
      </c>
      <c r="AL927" s="9" t="s">
        <v>73</v>
      </c>
      <c r="AM927" s="10">
        <v>98</v>
      </c>
      <c r="AN927" s="6" t="s">
        <v>6627</v>
      </c>
      <c r="AO927" s="9" t="s">
        <v>73</v>
      </c>
      <c r="AP927" s="10">
        <v>97</v>
      </c>
      <c r="AQ927" s="6" t="str">
        <f t="shared" si="29"/>
        <v>ff</v>
      </c>
      <c r="AR927" s="6">
        <v>0</v>
      </c>
      <c r="AS927" s="6">
        <v>0</v>
      </c>
      <c r="AT927" s="6">
        <v>1</v>
      </c>
      <c r="AU927" s="6">
        <v>1</v>
      </c>
      <c r="AV927" s="6">
        <v>1</v>
      </c>
      <c r="AW927" s="6">
        <v>0</v>
      </c>
      <c r="AX927" s="6">
        <v>0</v>
      </c>
      <c r="AY927" s="6">
        <v>0</v>
      </c>
      <c r="AZ927" s="6" t="s">
        <v>107</v>
      </c>
      <c r="BA927" s="6" t="s">
        <v>6628</v>
      </c>
    </row>
    <row r="928" spans="1:53" ht="15.75" customHeight="1">
      <c r="A928" s="6">
        <f t="shared" ca="1" si="28"/>
        <v>0.60782593639251359</v>
      </c>
      <c r="B928" s="6" t="s">
        <v>199</v>
      </c>
      <c r="C928" s="6">
        <v>9248250</v>
      </c>
      <c r="D928" s="7">
        <v>42815</v>
      </c>
      <c r="E928" s="6" t="s">
        <v>76</v>
      </c>
      <c r="F928" s="6" t="s">
        <v>6629</v>
      </c>
      <c r="G928" s="6">
        <v>5</v>
      </c>
      <c r="H928" s="6" t="s">
        <v>58</v>
      </c>
      <c r="I928" s="6" t="s">
        <v>149</v>
      </c>
      <c r="J928" s="6">
        <v>166033</v>
      </c>
      <c r="K928" s="6">
        <v>5</v>
      </c>
      <c r="L928" s="7">
        <v>41365</v>
      </c>
      <c r="M928" s="7">
        <v>43555</v>
      </c>
      <c r="N928" s="6" t="s">
        <v>6630</v>
      </c>
      <c r="O928" s="8" t="s">
        <v>1712</v>
      </c>
      <c r="P928" s="9" t="s">
        <v>62</v>
      </c>
      <c r="Q928" s="10">
        <v>99</v>
      </c>
      <c r="R928" s="6">
        <v>6</v>
      </c>
      <c r="S928" s="6" t="s">
        <v>333</v>
      </c>
      <c r="T928" s="6" t="s">
        <v>334</v>
      </c>
      <c r="U928" s="6" t="s">
        <v>335</v>
      </c>
      <c r="V928" s="6" t="s">
        <v>67</v>
      </c>
      <c r="W928" s="6" t="s">
        <v>68</v>
      </c>
      <c r="X928" s="6">
        <v>2017</v>
      </c>
      <c r="Y928" s="6">
        <v>412268</v>
      </c>
      <c r="Z928" s="6" t="s">
        <v>199</v>
      </c>
      <c r="AA928" s="6">
        <v>268652</v>
      </c>
      <c r="AB928" s="6">
        <v>143616</v>
      </c>
      <c r="AC928" s="6" t="s">
        <v>69</v>
      </c>
      <c r="AD928" s="6" t="s">
        <v>6632</v>
      </c>
      <c r="AE928" s="6">
        <v>412268</v>
      </c>
      <c r="AF928" s="6" t="s">
        <v>372</v>
      </c>
      <c r="AG928" s="6">
        <v>29373711</v>
      </c>
      <c r="AH928" s="6">
        <v>2018</v>
      </c>
      <c r="AI928" s="6">
        <v>1</v>
      </c>
      <c r="AJ928" s="6" t="s">
        <v>1156</v>
      </c>
      <c r="AK928" s="6" t="s">
        <v>5874</v>
      </c>
      <c r="AL928" s="9" t="s">
        <v>62</v>
      </c>
      <c r="AM928" s="10">
        <v>99</v>
      </c>
      <c r="AN928" s="6" t="s">
        <v>6633</v>
      </c>
      <c r="AO928" s="9" t="s">
        <v>62</v>
      </c>
      <c r="AP928" s="10">
        <v>99</v>
      </c>
      <c r="AQ928" s="6" t="str">
        <f t="shared" si="29"/>
        <v>mm</v>
      </c>
      <c r="AR928" s="6">
        <v>0</v>
      </c>
      <c r="AS928" s="6">
        <v>0</v>
      </c>
      <c r="AT928" s="6">
        <v>0</v>
      </c>
      <c r="AU928" s="6">
        <v>0</v>
      </c>
      <c r="AV928" s="6">
        <v>0</v>
      </c>
      <c r="AW928" s="6">
        <v>0</v>
      </c>
      <c r="AX928" s="6">
        <v>0</v>
      </c>
      <c r="AY928" s="6">
        <v>1</v>
      </c>
      <c r="AZ928" s="6" t="s">
        <v>90</v>
      </c>
      <c r="BA928" s="6" t="s">
        <v>6634</v>
      </c>
    </row>
    <row r="929" spans="1:53" ht="15.75" customHeight="1">
      <c r="A929" s="6">
        <f t="shared" ca="1" si="28"/>
        <v>0.16458656912981295</v>
      </c>
      <c r="B929" s="6" t="s">
        <v>303</v>
      </c>
      <c r="C929" s="6">
        <v>9259961</v>
      </c>
      <c r="D929" s="7">
        <v>42824</v>
      </c>
      <c r="E929" s="6" t="s">
        <v>76</v>
      </c>
      <c r="F929" s="6" t="s">
        <v>6635</v>
      </c>
      <c r="G929" s="6">
        <v>5</v>
      </c>
      <c r="H929" s="6" t="s">
        <v>58</v>
      </c>
      <c r="I929" s="6" t="s">
        <v>305</v>
      </c>
      <c r="J929" s="6">
        <v>94877</v>
      </c>
      <c r="K929" s="6">
        <v>4</v>
      </c>
      <c r="L929" s="7">
        <v>41730</v>
      </c>
      <c r="M929" s="7">
        <v>44286</v>
      </c>
      <c r="N929" s="6" t="s">
        <v>6636</v>
      </c>
      <c r="O929" s="8" t="s">
        <v>6637</v>
      </c>
      <c r="P929" s="9" t="s">
        <v>62</v>
      </c>
      <c r="Q929" s="10">
        <v>100</v>
      </c>
      <c r="R929" s="6">
        <v>98</v>
      </c>
      <c r="S929" s="6" t="s">
        <v>5724</v>
      </c>
      <c r="T929" s="6" t="s">
        <v>3918</v>
      </c>
      <c r="U929" s="6" t="s">
        <v>689</v>
      </c>
      <c r="V929" s="6" t="s">
        <v>67</v>
      </c>
      <c r="W929" s="6" t="s">
        <v>68</v>
      </c>
      <c r="X929" s="6">
        <v>2017</v>
      </c>
      <c r="Y929" s="6">
        <v>387843</v>
      </c>
      <c r="Z929" s="6" t="s">
        <v>303</v>
      </c>
      <c r="AA929" s="6">
        <v>321403</v>
      </c>
      <c r="AB929" s="6">
        <v>66440</v>
      </c>
      <c r="AC929" s="6" t="s">
        <v>69</v>
      </c>
      <c r="AD929" s="6" t="s">
        <v>6638</v>
      </c>
      <c r="AE929" s="6">
        <v>387843</v>
      </c>
      <c r="AF929" s="6" t="s">
        <v>372</v>
      </c>
      <c r="AG929" s="6">
        <v>34587002</v>
      </c>
      <c r="AH929" s="6">
        <v>2022</v>
      </c>
      <c r="AI929" s="6">
        <v>0</v>
      </c>
      <c r="AJ929" s="6" t="s">
        <v>6639</v>
      </c>
      <c r="AK929" s="6" t="s">
        <v>6640</v>
      </c>
      <c r="AL929" s="9" t="s">
        <v>62</v>
      </c>
      <c r="AM929" s="10">
        <v>52</v>
      </c>
      <c r="AN929" s="6" t="s">
        <v>6641</v>
      </c>
      <c r="AO929" s="9" t="s">
        <v>62</v>
      </c>
      <c r="AP929" s="10">
        <v>62</v>
      </c>
      <c r="AQ929" s="6" t="str">
        <f t="shared" si="29"/>
        <v>mm</v>
      </c>
    </row>
    <row r="930" spans="1:53" ht="15.75" customHeight="1">
      <c r="A930" s="6">
        <f t="shared" ca="1" si="28"/>
        <v>0.75585672906696855</v>
      </c>
      <c r="B930" s="6" t="s">
        <v>199</v>
      </c>
      <c r="C930" s="6">
        <v>9547287</v>
      </c>
      <c r="D930" s="7">
        <v>43325</v>
      </c>
      <c r="E930" s="6" t="s">
        <v>56</v>
      </c>
      <c r="F930" s="6" t="s">
        <v>6642</v>
      </c>
      <c r="G930" s="6">
        <v>5</v>
      </c>
      <c r="H930" s="6" t="s">
        <v>58</v>
      </c>
      <c r="I930" s="6" t="s">
        <v>149</v>
      </c>
      <c r="J930" s="6">
        <v>188480</v>
      </c>
      <c r="K930" s="6">
        <v>5</v>
      </c>
      <c r="L930" s="7">
        <v>41899</v>
      </c>
      <c r="M930" s="7">
        <v>44074</v>
      </c>
      <c r="N930" s="6" t="s">
        <v>2620</v>
      </c>
      <c r="O930" s="8" t="s">
        <v>6643</v>
      </c>
      <c r="P930" s="9" t="s">
        <v>62</v>
      </c>
      <c r="Q930" s="10">
        <v>98</v>
      </c>
      <c r="R930" s="6">
        <v>30</v>
      </c>
      <c r="S930" s="6" t="s">
        <v>1180</v>
      </c>
      <c r="T930" s="6" t="s">
        <v>1091</v>
      </c>
      <c r="U930" s="6" t="s">
        <v>149</v>
      </c>
      <c r="V930" s="6" t="s">
        <v>473</v>
      </c>
      <c r="W930" s="6" t="s">
        <v>68</v>
      </c>
      <c r="X930" s="6">
        <v>2018</v>
      </c>
      <c r="Y930" s="6">
        <v>352750</v>
      </c>
      <c r="Z930" s="6" t="s">
        <v>199</v>
      </c>
      <c r="AA930" s="6">
        <v>207500</v>
      </c>
      <c r="AB930" s="6">
        <v>145250</v>
      </c>
      <c r="AC930" s="6" t="s">
        <v>69</v>
      </c>
      <c r="AD930" s="6" t="s">
        <v>6644</v>
      </c>
      <c r="AE930" s="6">
        <v>352750</v>
      </c>
      <c r="AF930" s="6" t="s">
        <v>372</v>
      </c>
      <c r="AG930" s="6">
        <v>35075652</v>
      </c>
      <c r="AH930" s="6">
        <v>2022</v>
      </c>
      <c r="AI930" s="6">
        <v>0</v>
      </c>
      <c r="AJ930" s="6" t="s">
        <v>6645</v>
      </c>
      <c r="AK930" s="6" t="s">
        <v>6646</v>
      </c>
      <c r="AL930" s="9" t="s">
        <v>73</v>
      </c>
      <c r="AM930" s="10">
        <v>97</v>
      </c>
      <c r="AN930" s="6" t="s">
        <v>6647</v>
      </c>
      <c r="AO930" s="9" t="s">
        <v>62</v>
      </c>
      <c r="AP930" s="10">
        <v>98</v>
      </c>
      <c r="AQ930" s="6" t="str">
        <f t="shared" si="29"/>
        <v>fm</v>
      </c>
    </row>
    <row r="931" spans="1:53" ht="15.75" customHeight="1">
      <c r="A931" s="6">
        <f t="shared" ca="1" si="28"/>
        <v>0.82032787545138552</v>
      </c>
      <c r="B931" s="6" t="s">
        <v>254</v>
      </c>
      <c r="C931" s="6">
        <v>9240639</v>
      </c>
      <c r="D931" s="7">
        <v>42761</v>
      </c>
      <c r="E931" s="6" t="s">
        <v>76</v>
      </c>
      <c r="F931" s="6" t="s">
        <v>6648</v>
      </c>
      <c r="G931" s="6">
        <v>5</v>
      </c>
      <c r="H931" s="6" t="s">
        <v>58</v>
      </c>
      <c r="I931" s="6" t="s">
        <v>256</v>
      </c>
      <c r="J931" s="6">
        <v>65303</v>
      </c>
      <c r="K931" s="6">
        <v>13</v>
      </c>
      <c r="L931" s="7">
        <v>37316</v>
      </c>
      <c r="M931" s="7">
        <v>43465</v>
      </c>
      <c r="N931" s="6" t="s">
        <v>2917</v>
      </c>
      <c r="O931" s="8" t="s">
        <v>6650</v>
      </c>
      <c r="P931" s="9" t="s">
        <v>62</v>
      </c>
      <c r="Q931" s="10">
        <v>99</v>
      </c>
      <c r="R931" s="6">
        <v>2</v>
      </c>
      <c r="S931" s="6" t="s">
        <v>320</v>
      </c>
      <c r="T931" s="6" t="s">
        <v>321</v>
      </c>
      <c r="U931" s="6" t="s">
        <v>137</v>
      </c>
      <c r="V931" s="6" t="s">
        <v>322</v>
      </c>
      <c r="W931" s="6" t="s">
        <v>68</v>
      </c>
      <c r="X931" s="6">
        <v>2017</v>
      </c>
      <c r="Y931" s="6">
        <v>286953</v>
      </c>
      <c r="Z931" s="6" t="s">
        <v>254</v>
      </c>
      <c r="AA931" s="6">
        <v>192736</v>
      </c>
      <c r="AB931" s="6">
        <v>94217</v>
      </c>
      <c r="AC931" s="6" t="s">
        <v>69</v>
      </c>
      <c r="AD931" s="6" t="s">
        <v>6651</v>
      </c>
      <c r="AE931" s="6">
        <v>286953</v>
      </c>
      <c r="AF931" s="6" t="s">
        <v>372</v>
      </c>
      <c r="AG931" s="6">
        <v>36789950</v>
      </c>
      <c r="AH931" s="6">
        <v>2023</v>
      </c>
      <c r="AI931" s="6">
        <v>1</v>
      </c>
      <c r="AJ931" s="6" t="s">
        <v>6586</v>
      </c>
      <c r="AK931" s="6" t="s">
        <v>6652</v>
      </c>
      <c r="AL931" s="9" t="s">
        <v>73</v>
      </c>
      <c r="AM931" s="10">
        <v>75</v>
      </c>
      <c r="AN931" s="6" t="s">
        <v>6653</v>
      </c>
      <c r="AO931" s="9" t="s">
        <v>62</v>
      </c>
      <c r="AP931" s="10">
        <v>99</v>
      </c>
      <c r="AQ931" s="6" t="str">
        <f t="shared" si="29"/>
        <v>fm</v>
      </c>
      <c r="AR931" s="6">
        <v>0</v>
      </c>
      <c r="AS931" s="6">
        <v>0</v>
      </c>
      <c r="AT931" s="6">
        <v>1</v>
      </c>
      <c r="AU931" s="6">
        <v>0</v>
      </c>
      <c r="AV931" s="6">
        <v>0</v>
      </c>
      <c r="AW931" s="6">
        <v>0</v>
      </c>
      <c r="AX931" s="6">
        <v>0</v>
      </c>
      <c r="AY931" s="6">
        <v>0</v>
      </c>
      <c r="AZ931" s="6" t="s">
        <v>197</v>
      </c>
      <c r="BA931" s="6" t="s">
        <v>6654</v>
      </c>
    </row>
    <row r="932" spans="1:53" ht="15.75" customHeight="1">
      <c r="A932" s="6">
        <f t="shared" ca="1" si="28"/>
        <v>0.9485639127691875</v>
      </c>
      <c r="B932" s="6" t="s">
        <v>254</v>
      </c>
      <c r="C932" s="6">
        <v>9495700</v>
      </c>
      <c r="D932" s="7">
        <v>43249</v>
      </c>
      <c r="E932" s="6" t="s">
        <v>56</v>
      </c>
      <c r="F932" s="6" t="s">
        <v>6655</v>
      </c>
      <c r="G932" s="6">
        <v>5</v>
      </c>
      <c r="H932" s="6" t="s">
        <v>58</v>
      </c>
      <c r="I932" s="6" t="s">
        <v>256</v>
      </c>
      <c r="J932" s="6">
        <v>78172</v>
      </c>
      <c r="K932" s="6">
        <v>12</v>
      </c>
      <c r="L932" s="7">
        <v>39173</v>
      </c>
      <c r="M932" s="7">
        <v>43982</v>
      </c>
      <c r="N932" s="6" t="s">
        <v>1434</v>
      </c>
      <c r="O932" s="8" t="s">
        <v>6656</v>
      </c>
      <c r="P932" s="9" t="s">
        <v>62</v>
      </c>
      <c r="Q932" s="10">
        <v>99</v>
      </c>
      <c r="R932" s="6">
        <v>2</v>
      </c>
      <c r="S932" s="6" t="s">
        <v>2882</v>
      </c>
      <c r="T932" s="6" t="s">
        <v>543</v>
      </c>
      <c r="U932" s="6" t="s">
        <v>205</v>
      </c>
      <c r="V932" s="6" t="s">
        <v>85</v>
      </c>
      <c r="W932" s="6" t="s">
        <v>68</v>
      </c>
      <c r="X932" s="6">
        <v>2018</v>
      </c>
      <c r="Y932" s="6">
        <v>304200</v>
      </c>
      <c r="Z932" s="6" t="s">
        <v>254</v>
      </c>
      <c r="AA932" s="6">
        <v>195000</v>
      </c>
      <c r="AB932" s="6">
        <v>109200</v>
      </c>
      <c r="AC932" s="6" t="s">
        <v>69</v>
      </c>
      <c r="AD932" s="6" t="s">
        <v>6657</v>
      </c>
      <c r="AE932" s="6">
        <v>304200</v>
      </c>
      <c r="AF932" s="6" t="s">
        <v>372</v>
      </c>
      <c r="AG932" s="6">
        <v>38877839</v>
      </c>
      <c r="AH932" s="6">
        <v>2024</v>
      </c>
      <c r="AI932" s="6" t="s">
        <v>1084</v>
      </c>
      <c r="AJ932" s="6" t="s">
        <v>3438</v>
      </c>
      <c r="AK932" s="6" t="s">
        <v>6658</v>
      </c>
      <c r="AL932" s="9" t="s">
        <v>62</v>
      </c>
      <c r="AM932" s="10">
        <v>100</v>
      </c>
      <c r="AN932" s="6" t="s">
        <v>6659</v>
      </c>
      <c r="AO932" s="9" t="s">
        <v>62</v>
      </c>
      <c r="AP932" s="10">
        <v>99</v>
      </c>
      <c r="AQ932" s="6" t="str">
        <f t="shared" si="29"/>
        <v>mm</v>
      </c>
    </row>
    <row r="933" spans="1:53" ht="15.75" customHeight="1">
      <c r="A933" s="6">
        <f t="shared" ca="1" si="28"/>
        <v>0.10468174208970726</v>
      </c>
      <c r="B933" s="6" t="s">
        <v>254</v>
      </c>
      <c r="C933" s="6">
        <v>9412834</v>
      </c>
      <c r="D933" s="7">
        <v>43118</v>
      </c>
      <c r="E933" s="6" t="s">
        <v>56</v>
      </c>
      <c r="F933" s="6" t="s">
        <v>6660</v>
      </c>
      <c r="G933" s="6">
        <v>5</v>
      </c>
      <c r="H933" s="6" t="s">
        <v>58</v>
      </c>
      <c r="I933" s="6" t="s">
        <v>256</v>
      </c>
      <c r="J933" s="6">
        <v>40506</v>
      </c>
      <c r="K933" s="6">
        <v>29</v>
      </c>
      <c r="L933" s="7">
        <v>32325</v>
      </c>
      <c r="M933" s="7">
        <v>43496</v>
      </c>
      <c r="N933" s="6" t="s">
        <v>592</v>
      </c>
      <c r="O933" s="8" t="s">
        <v>6661</v>
      </c>
      <c r="P933" s="9" t="s">
        <v>73</v>
      </c>
      <c r="Q933" s="10">
        <v>98</v>
      </c>
      <c r="R933" s="6">
        <v>7</v>
      </c>
      <c r="S933" s="6" t="s">
        <v>189</v>
      </c>
      <c r="T933" s="6" t="s">
        <v>190</v>
      </c>
      <c r="U933" s="6" t="s">
        <v>191</v>
      </c>
      <c r="V933" s="6" t="s">
        <v>67</v>
      </c>
      <c r="W933" s="6" t="s">
        <v>68</v>
      </c>
      <c r="X933" s="6">
        <v>2018</v>
      </c>
      <c r="Y933" s="6">
        <v>525261</v>
      </c>
      <c r="Z933" s="6" t="s">
        <v>254</v>
      </c>
      <c r="AA933" s="6">
        <v>345867</v>
      </c>
      <c r="AB933" s="6">
        <v>179394</v>
      </c>
      <c r="AC933" s="6" t="s">
        <v>69</v>
      </c>
      <c r="AD933" s="6" t="s">
        <v>6662</v>
      </c>
      <c r="AE933" s="6">
        <v>525261</v>
      </c>
      <c r="AF933" s="6" t="s">
        <v>372</v>
      </c>
      <c r="AG933" s="6">
        <v>35353161</v>
      </c>
      <c r="AH933" s="6">
        <v>2022</v>
      </c>
      <c r="AI933" s="6">
        <v>0</v>
      </c>
      <c r="AJ933" s="6" t="s">
        <v>6663</v>
      </c>
      <c r="AK933" s="6" t="s">
        <v>72</v>
      </c>
      <c r="AL933" s="9" t="s">
        <v>73</v>
      </c>
      <c r="AM933" s="10">
        <v>98</v>
      </c>
      <c r="AN933" s="6" t="s">
        <v>6664</v>
      </c>
      <c r="AO933" s="9" t="s">
        <v>73</v>
      </c>
      <c r="AP933" s="10">
        <v>98</v>
      </c>
      <c r="AQ933" s="6" t="str">
        <f t="shared" si="29"/>
        <v>ff</v>
      </c>
    </row>
    <row r="934" spans="1:53" ht="15.75" customHeight="1">
      <c r="A934" s="6">
        <f t="shared" ca="1" si="28"/>
        <v>0.47820257479525374</v>
      </c>
      <c r="B934" s="6" t="s">
        <v>55</v>
      </c>
      <c r="C934" s="6">
        <v>9282606</v>
      </c>
      <c r="D934" s="7">
        <v>42892</v>
      </c>
      <c r="E934" s="6" t="s">
        <v>76</v>
      </c>
      <c r="F934" s="6" t="s">
        <v>6665</v>
      </c>
      <c r="G934" s="6">
        <v>5</v>
      </c>
      <c r="H934" s="6" t="s">
        <v>58</v>
      </c>
      <c r="I934" s="6" t="s">
        <v>59</v>
      </c>
      <c r="J934" s="6">
        <v>85081</v>
      </c>
      <c r="K934" s="6">
        <v>5</v>
      </c>
      <c r="L934" s="7">
        <v>41518</v>
      </c>
      <c r="M934" s="7">
        <v>43251</v>
      </c>
      <c r="N934" s="6" t="s">
        <v>6666</v>
      </c>
      <c r="O934" s="8" t="s">
        <v>246</v>
      </c>
      <c r="P934" s="9" t="s">
        <v>62</v>
      </c>
      <c r="Q934" s="10">
        <v>99</v>
      </c>
      <c r="R934" s="6">
        <v>7</v>
      </c>
      <c r="S934" s="6" t="s">
        <v>3721</v>
      </c>
      <c r="T934" s="6" t="s">
        <v>190</v>
      </c>
      <c r="U934" s="6" t="s">
        <v>191</v>
      </c>
      <c r="V934" s="6" t="s">
        <v>473</v>
      </c>
      <c r="W934" s="6" t="s">
        <v>68</v>
      </c>
      <c r="X934" s="6">
        <v>2017</v>
      </c>
      <c r="Y934" s="6">
        <v>424375</v>
      </c>
      <c r="Z934" s="6" t="s">
        <v>55</v>
      </c>
      <c r="AA934" s="6">
        <v>218750</v>
      </c>
      <c r="AB934" s="6">
        <v>205625</v>
      </c>
      <c r="AC934" s="6" t="s">
        <v>69</v>
      </c>
      <c r="AD934" s="6" t="s">
        <v>6668</v>
      </c>
      <c r="AE934" s="6">
        <v>424375</v>
      </c>
      <c r="AF934" s="6" t="s">
        <v>372</v>
      </c>
      <c r="AG934" s="6">
        <v>38898169</v>
      </c>
      <c r="AH934" s="6">
        <v>2024</v>
      </c>
      <c r="AI934" s="6">
        <v>1</v>
      </c>
      <c r="AJ934" s="6" t="s">
        <v>6669</v>
      </c>
      <c r="AK934" s="6" t="s">
        <v>3142</v>
      </c>
      <c r="AL934" s="9" t="s">
        <v>73</v>
      </c>
      <c r="AM934" s="10">
        <v>98</v>
      </c>
      <c r="AN934" s="6" t="s">
        <v>6670</v>
      </c>
      <c r="AO934" s="9" t="s">
        <v>62</v>
      </c>
      <c r="AP934" s="10">
        <v>99</v>
      </c>
      <c r="AQ934" s="6" t="str">
        <f t="shared" si="29"/>
        <v>fm</v>
      </c>
      <c r="AR934" s="6">
        <v>0</v>
      </c>
      <c r="AS934" s="6">
        <v>0</v>
      </c>
      <c r="AT934" s="6">
        <v>1</v>
      </c>
      <c r="AU934" s="6">
        <v>1</v>
      </c>
      <c r="AV934" s="6">
        <v>1</v>
      </c>
      <c r="AW934" s="6">
        <v>0</v>
      </c>
      <c r="AX934" s="6">
        <v>0</v>
      </c>
      <c r="AY934" s="6">
        <v>0</v>
      </c>
      <c r="AZ934" s="6" t="s">
        <v>107</v>
      </c>
      <c r="BA934" s="6" t="s">
        <v>6671</v>
      </c>
    </row>
    <row r="935" spans="1:53" ht="15.75" customHeight="1">
      <c r="A935" s="6">
        <f t="shared" ca="1" si="28"/>
        <v>8.3950889146566787E-4</v>
      </c>
      <c r="B935" s="6" t="s">
        <v>241</v>
      </c>
      <c r="C935" s="6">
        <v>9273597</v>
      </c>
      <c r="D935" s="7">
        <v>42909</v>
      </c>
      <c r="E935" s="6" t="s">
        <v>328</v>
      </c>
      <c r="F935" s="6" t="s">
        <v>6672</v>
      </c>
      <c r="G935" s="6">
        <v>5</v>
      </c>
      <c r="H935" s="6" t="s">
        <v>58</v>
      </c>
      <c r="I935" s="6" t="s">
        <v>243</v>
      </c>
      <c r="J935" s="6">
        <v>119542</v>
      </c>
      <c r="K935" s="6">
        <v>4</v>
      </c>
      <c r="L935" s="7">
        <v>41838</v>
      </c>
      <c r="M935" s="7">
        <v>43251</v>
      </c>
      <c r="N935" s="6" t="s">
        <v>6673</v>
      </c>
      <c r="O935" s="8" t="s">
        <v>6675</v>
      </c>
      <c r="P935" s="9" t="s">
        <v>62</v>
      </c>
      <c r="Q935" s="10">
        <v>75</v>
      </c>
      <c r="R935" s="6">
        <v>6</v>
      </c>
      <c r="S935" s="6" t="s">
        <v>333</v>
      </c>
      <c r="T935" s="6" t="s">
        <v>334</v>
      </c>
      <c r="U935" s="6" t="s">
        <v>335</v>
      </c>
      <c r="V935" s="6" t="s">
        <v>336</v>
      </c>
      <c r="W935" s="6" t="s">
        <v>68</v>
      </c>
      <c r="X935" s="6">
        <v>2017</v>
      </c>
      <c r="Y935" s="6">
        <v>664017</v>
      </c>
      <c r="Z935" s="6" t="s">
        <v>241</v>
      </c>
      <c r="AA935" s="6">
        <v>409864</v>
      </c>
      <c r="AB935" s="6">
        <v>254153</v>
      </c>
      <c r="AC935" s="6" t="s">
        <v>69</v>
      </c>
      <c r="AD935" s="6" t="s">
        <v>6677</v>
      </c>
      <c r="AE935" s="6">
        <v>664017</v>
      </c>
      <c r="AF935" s="6" t="s">
        <v>372</v>
      </c>
      <c r="AG935" s="6">
        <v>33450335</v>
      </c>
      <c r="AH935" s="6">
        <v>2021</v>
      </c>
      <c r="AI935" s="6">
        <v>1</v>
      </c>
      <c r="AJ935" s="6" t="s">
        <v>6678</v>
      </c>
      <c r="AK935" s="6" t="s">
        <v>3444</v>
      </c>
      <c r="AL935" s="9" t="s">
        <v>62</v>
      </c>
      <c r="AM935" s="10">
        <v>99</v>
      </c>
      <c r="AN935" s="6" t="s">
        <v>1844</v>
      </c>
      <c r="AO935" s="9" t="s">
        <v>62</v>
      </c>
      <c r="AP935" s="10">
        <v>99</v>
      </c>
      <c r="AQ935" s="6" t="str">
        <f t="shared" si="29"/>
        <v>mm</v>
      </c>
      <c r="AR935" s="6">
        <v>0</v>
      </c>
      <c r="AS935" s="6">
        <v>0</v>
      </c>
      <c r="AT935" s="6">
        <v>1</v>
      </c>
      <c r="AU935" s="6">
        <v>1</v>
      </c>
      <c r="AV935" s="6">
        <v>1</v>
      </c>
      <c r="AW935" s="6">
        <v>0</v>
      </c>
      <c r="AX935" s="6">
        <v>0</v>
      </c>
      <c r="AY935" s="6">
        <v>0</v>
      </c>
      <c r="AZ935" s="6" t="s">
        <v>107</v>
      </c>
      <c r="BA935" s="6" t="s">
        <v>6679</v>
      </c>
    </row>
    <row r="936" spans="1:53" ht="15.75" customHeight="1">
      <c r="A936" s="6">
        <f t="shared" ca="1" si="28"/>
        <v>0.59155777439427415</v>
      </c>
      <c r="B936" s="6" t="s">
        <v>241</v>
      </c>
      <c r="C936" s="6">
        <v>9441041</v>
      </c>
      <c r="D936" s="7">
        <v>43158</v>
      </c>
      <c r="E936" s="6" t="s">
        <v>56</v>
      </c>
      <c r="F936" s="6" t="s">
        <v>6680</v>
      </c>
      <c r="G936" s="6">
        <v>5</v>
      </c>
      <c r="H936" s="6" t="s">
        <v>58</v>
      </c>
      <c r="I936" s="6" t="s">
        <v>243</v>
      </c>
      <c r="J936" s="6">
        <v>127891</v>
      </c>
      <c r="K936" s="6">
        <v>4</v>
      </c>
      <c r="L936" s="7">
        <v>42095</v>
      </c>
      <c r="M936" s="7">
        <v>43646</v>
      </c>
      <c r="N936" s="6" t="s">
        <v>6681</v>
      </c>
      <c r="O936" s="8" t="s">
        <v>921</v>
      </c>
      <c r="P936" s="9" t="s">
        <v>62</v>
      </c>
      <c r="Q936" s="10">
        <v>99</v>
      </c>
      <c r="R936" s="6">
        <v>25</v>
      </c>
      <c r="S936" s="6" t="s">
        <v>666</v>
      </c>
      <c r="T936" s="6" t="s">
        <v>119</v>
      </c>
      <c r="U936" s="6" t="s">
        <v>120</v>
      </c>
      <c r="V936" s="6" t="s">
        <v>667</v>
      </c>
      <c r="W936" s="6" t="s">
        <v>68</v>
      </c>
      <c r="X936" s="6">
        <v>2018</v>
      </c>
      <c r="Y936" s="6">
        <v>618463</v>
      </c>
      <c r="Z936" s="6" t="s">
        <v>241</v>
      </c>
      <c r="AA936" s="6">
        <v>456754</v>
      </c>
      <c r="AB936" s="6">
        <v>161709</v>
      </c>
      <c r="AC936" s="6" t="s">
        <v>69</v>
      </c>
      <c r="AD936" s="6" t="s">
        <v>6682</v>
      </c>
      <c r="AE936" s="6">
        <v>618463</v>
      </c>
      <c r="AF936" s="6" t="s">
        <v>372</v>
      </c>
      <c r="AG936" s="6">
        <v>33416042</v>
      </c>
      <c r="AH936" s="6">
        <v>2021</v>
      </c>
      <c r="AI936" s="6">
        <v>0</v>
      </c>
      <c r="AJ936" s="6" t="s">
        <v>6340</v>
      </c>
      <c r="AK936" s="6" t="s">
        <v>6683</v>
      </c>
      <c r="AL936" s="9" t="s">
        <v>62</v>
      </c>
      <c r="AM936" s="10">
        <v>79</v>
      </c>
      <c r="AN936" s="6" t="s">
        <v>3386</v>
      </c>
      <c r="AO936" s="9" t="s">
        <v>62</v>
      </c>
      <c r="AP936" s="10">
        <v>98</v>
      </c>
      <c r="AQ936" s="6" t="str">
        <f t="shared" si="29"/>
        <v>mm</v>
      </c>
    </row>
    <row r="937" spans="1:53" ht="15.75" customHeight="1">
      <c r="A937" s="6">
        <f t="shared" ca="1" si="28"/>
        <v>0.39468885046825652</v>
      </c>
      <c r="B937" s="6" t="s">
        <v>199</v>
      </c>
      <c r="C937" s="6">
        <v>9271939</v>
      </c>
      <c r="D937" s="7">
        <v>42874</v>
      </c>
      <c r="E937" s="6" t="s">
        <v>2393</v>
      </c>
      <c r="F937" s="6" t="s">
        <v>6684</v>
      </c>
      <c r="G937" s="6">
        <v>5</v>
      </c>
      <c r="H937" s="6" t="s">
        <v>58</v>
      </c>
      <c r="I937" s="6" t="s">
        <v>149</v>
      </c>
      <c r="J937" s="6">
        <v>177716</v>
      </c>
      <c r="K937" s="6">
        <v>5</v>
      </c>
      <c r="L937" s="7">
        <v>41456</v>
      </c>
      <c r="M937" s="7">
        <v>43616</v>
      </c>
      <c r="N937" s="6" t="s">
        <v>1377</v>
      </c>
      <c r="O937" s="8" t="s">
        <v>6686</v>
      </c>
      <c r="P937" s="9" t="s">
        <v>62</v>
      </c>
      <c r="Q937" s="10">
        <v>100</v>
      </c>
      <c r="R937" s="6">
        <v>11</v>
      </c>
      <c r="S937" s="6" t="s">
        <v>1292</v>
      </c>
      <c r="T937" s="6" t="s">
        <v>1293</v>
      </c>
      <c r="U937" s="6" t="s">
        <v>555</v>
      </c>
      <c r="V937" s="6" t="s">
        <v>67</v>
      </c>
      <c r="W937" s="6" t="s">
        <v>68</v>
      </c>
      <c r="X937" s="6">
        <v>2017</v>
      </c>
      <c r="Y937" s="6">
        <v>321962</v>
      </c>
      <c r="Z937" s="6" t="s">
        <v>199</v>
      </c>
      <c r="AA937" s="6">
        <v>207500</v>
      </c>
      <c r="AB937" s="6">
        <v>114462</v>
      </c>
      <c r="AC937" s="6" t="s">
        <v>69</v>
      </c>
      <c r="AD937" s="6" t="s">
        <v>6687</v>
      </c>
      <c r="AE937" s="6">
        <v>321962</v>
      </c>
      <c r="AF937" s="6" t="s">
        <v>372</v>
      </c>
      <c r="AG937" s="6">
        <v>33174711</v>
      </c>
      <c r="AH937" s="6">
        <v>2020</v>
      </c>
      <c r="AI937" s="6">
        <v>1</v>
      </c>
      <c r="AJ937" s="6" t="s">
        <v>850</v>
      </c>
      <c r="AK937" s="6" t="s">
        <v>6552</v>
      </c>
      <c r="AL937" s="9" t="s">
        <v>73</v>
      </c>
      <c r="AM937" s="10">
        <v>99</v>
      </c>
      <c r="AN937" s="6" t="s">
        <v>105</v>
      </c>
      <c r="AO937" s="9" t="s">
        <v>62</v>
      </c>
      <c r="AP937" s="10">
        <v>99</v>
      </c>
      <c r="AQ937" s="6" t="str">
        <f t="shared" si="29"/>
        <v>fm</v>
      </c>
      <c r="AR937" s="6">
        <v>0</v>
      </c>
      <c r="AS937" s="6">
        <v>0</v>
      </c>
      <c r="AT937" s="6">
        <v>1</v>
      </c>
      <c r="AU937" s="6">
        <v>1</v>
      </c>
      <c r="AV937" s="6">
        <v>1</v>
      </c>
      <c r="AW937" s="6">
        <v>0</v>
      </c>
      <c r="AX937" s="6">
        <v>0</v>
      </c>
      <c r="AY937" s="6">
        <v>0</v>
      </c>
      <c r="AZ937" s="6" t="s">
        <v>107</v>
      </c>
      <c r="BA937" s="6" t="s">
        <v>6688</v>
      </c>
    </row>
    <row r="938" spans="1:53" ht="15.75" customHeight="1">
      <c r="A938" s="6">
        <f t="shared" ca="1" si="28"/>
        <v>0.82292609735997191</v>
      </c>
      <c r="B938" s="6" t="s">
        <v>241</v>
      </c>
      <c r="C938" s="6">
        <v>9533683</v>
      </c>
      <c r="D938" s="7">
        <v>43301</v>
      </c>
      <c r="E938" s="6" t="s">
        <v>6689</v>
      </c>
      <c r="F938" s="6" t="s">
        <v>6690</v>
      </c>
      <c r="G938" s="6">
        <v>5</v>
      </c>
      <c r="H938" s="6" t="s">
        <v>58</v>
      </c>
      <c r="I938" s="6" t="s">
        <v>243</v>
      </c>
      <c r="J938" s="6">
        <v>123766</v>
      </c>
      <c r="K938" s="6">
        <v>4</v>
      </c>
      <c r="L938" s="7">
        <v>42248</v>
      </c>
      <c r="M938" s="7">
        <v>44012</v>
      </c>
      <c r="N938" s="6" t="s">
        <v>4033</v>
      </c>
      <c r="O938" s="8" t="s">
        <v>6692</v>
      </c>
      <c r="P938" s="9" t="s">
        <v>62</v>
      </c>
      <c r="Q938" s="10">
        <v>99</v>
      </c>
      <c r="R938" s="6">
        <v>12</v>
      </c>
      <c r="S938" s="6" t="s">
        <v>656</v>
      </c>
      <c r="T938" s="6" t="s">
        <v>204</v>
      </c>
      <c r="U938" s="6" t="s">
        <v>205</v>
      </c>
      <c r="V938" s="6" t="s">
        <v>67</v>
      </c>
      <c r="W938" s="6" t="s">
        <v>68</v>
      </c>
      <c r="X938" s="6">
        <v>2018</v>
      </c>
      <c r="Y938" s="6">
        <v>477234</v>
      </c>
      <c r="Z938" s="6" t="s">
        <v>241</v>
      </c>
      <c r="AA938" s="6">
        <v>309892</v>
      </c>
      <c r="AB938" s="6">
        <v>167342</v>
      </c>
      <c r="AC938" s="6" t="s">
        <v>69</v>
      </c>
      <c r="AD938" s="6" t="s">
        <v>6693</v>
      </c>
      <c r="AE938" s="6">
        <v>477234</v>
      </c>
      <c r="AF938" s="6" t="s">
        <v>372</v>
      </c>
      <c r="AG938" s="6">
        <v>37566492</v>
      </c>
      <c r="AH938" s="6">
        <v>2023</v>
      </c>
      <c r="AI938" s="6">
        <v>1</v>
      </c>
      <c r="AJ938" s="6" t="s">
        <v>3160</v>
      </c>
      <c r="AK938" s="6" t="s">
        <v>5756</v>
      </c>
      <c r="AL938" s="9" t="s">
        <v>73</v>
      </c>
      <c r="AM938" s="10">
        <v>98</v>
      </c>
      <c r="AN938" s="6" t="s">
        <v>6694</v>
      </c>
      <c r="AO938" s="9" t="s">
        <v>62</v>
      </c>
      <c r="AP938" s="10">
        <v>99</v>
      </c>
      <c r="AQ938" s="6" t="str">
        <f t="shared" si="29"/>
        <v>fm</v>
      </c>
      <c r="AR938" s="6">
        <v>0</v>
      </c>
      <c r="AS938" s="6">
        <v>0</v>
      </c>
      <c r="AT938" s="6">
        <v>1</v>
      </c>
      <c r="AU938" s="6">
        <v>1</v>
      </c>
      <c r="AV938" s="6">
        <v>0</v>
      </c>
      <c r="AW938" s="6">
        <v>0</v>
      </c>
      <c r="AX938" s="6">
        <v>0</v>
      </c>
      <c r="AY938" s="6">
        <v>0</v>
      </c>
      <c r="AZ938" s="6" t="s">
        <v>107</v>
      </c>
      <c r="BA938" s="6" t="s">
        <v>6695</v>
      </c>
    </row>
    <row r="939" spans="1:53" ht="15.75" customHeight="1">
      <c r="A939" s="6">
        <f t="shared" ca="1" si="28"/>
        <v>0.2847981653244942</v>
      </c>
      <c r="B939" s="6" t="s">
        <v>1143</v>
      </c>
      <c r="C939" s="6">
        <v>9478534</v>
      </c>
      <c r="D939" s="7">
        <v>43228</v>
      </c>
      <c r="E939" s="6" t="s">
        <v>76</v>
      </c>
      <c r="F939" s="6" t="s">
        <v>6696</v>
      </c>
      <c r="G939" s="6">
        <v>5</v>
      </c>
      <c r="H939" s="6" t="s">
        <v>58</v>
      </c>
      <c r="I939" s="6" t="s">
        <v>1145</v>
      </c>
      <c r="J939" s="6">
        <v>42334</v>
      </c>
      <c r="K939" s="6">
        <v>24</v>
      </c>
      <c r="L939" s="7">
        <v>34556</v>
      </c>
      <c r="M939" s="7">
        <v>43951</v>
      </c>
      <c r="N939" s="6" t="s">
        <v>1185</v>
      </c>
      <c r="O939" s="8" t="s">
        <v>4111</v>
      </c>
      <c r="P939" s="9" t="s">
        <v>73</v>
      </c>
      <c r="Q939" s="10">
        <v>97</v>
      </c>
      <c r="R939" s="6">
        <v>7</v>
      </c>
      <c r="S939" s="6" t="s">
        <v>4303</v>
      </c>
      <c r="T939" s="6" t="s">
        <v>472</v>
      </c>
      <c r="U939" s="6" t="s">
        <v>311</v>
      </c>
      <c r="V939" s="6" t="s">
        <v>67</v>
      </c>
      <c r="W939" s="6" t="s">
        <v>68</v>
      </c>
      <c r="X939" s="6">
        <v>2018</v>
      </c>
      <c r="Y939" s="6">
        <v>360140</v>
      </c>
      <c r="Z939" s="6" t="s">
        <v>1143</v>
      </c>
      <c r="AA939" s="6">
        <v>220000</v>
      </c>
      <c r="AB939" s="6">
        <v>140140</v>
      </c>
      <c r="AC939" s="6" t="s">
        <v>69</v>
      </c>
      <c r="AD939" s="6" t="s">
        <v>6698</v>
      </c>
      <c r="AE939" s="6">
        <v>360140</v>
      </c>
      <c r="AF939" s="6" t="s">
        <v>372</v>
      </c>
      <c r="AG939" s="6">
        <v>36369212</v>
      </c>
      <c r="AH939" s="6">
        <v>2022</v>
      </c>
      <c r="AI939" s="6">
        <v>1</v>
      </c>
      <c r="AJ939" s="6" t="s">
        <v>6699</v>
      </c>
      <c r="AK939" s="6" t="s">
        <v>6700</v>
      </c>
      <c r="AL939" s="9" t="s">
        <v>73</v>
      </c>
      <c r="AM939" s="10">
        <v>98</v>
      </c>
      <c r="AN939" s="6" t="s">
        <v>6701</v>
      </c>
      <c r="AO939" s="9" t="s">
        <v>73</v>
      </c>
      <c r="AP939" s="10">
        <v>96</v>
      </c>
      <c r="AQ939" s="6" t="str">
        <f t="shared" si="29"/>
        <v>ff</v>
      </c>
      <c r="AR939" s="6">
        <v>0</v>
      </c>
      <c r="AS939" s="6">
        <v>0</v>
      </c>
      <c r="AT939" s="6">
        <v>1</v>
      </c>
      <c r="AU939" s="6">
        <v>1</v>
      </c>
      <c r="AV939" s="6">
        <v>1</v>
      </c>
      <c r="AW939" s="6">
        <v>0</v>
      </c>
      <c r="AX939" s="6">
        <v>0</v>
      </c>
      <c r="AY939" s="6">
        <v>0</v>
      </c>
      <c r="AZ939" s="6" t="s">
        <v>90</v>
      </c>
      <c r="BA939" s="6" t="s">
        <v>6702</v>
      </c>
    </row>
    <row r="940" spans="1:53" ht="15.75" customHeight="1">
      <c r="A940" s="6">
        <f t="shared" ca="1" si="28"/>
        <v>0.27914682624086373</v>
      </c>
      <c r="B940" s="6" t="s">
        <v>109</v>
      </c>
      <c r="C940" s="6">
        <v>9457432</v>
      </c>
      <c r="D940" s="7">
        <v>43168</v>
      </c>
      <c r="E940" s="6" t="s">
        <v>76</v>
      </c>
      <c r="F940" s="6" t="s">
        <v>6703</v>
      </c>
      <c r="G940" s="6">
        <v>5</v>
      </c>
      <c r="H940" s="6" t="s">
        <v>58</v>
      </c>
      <c r="I940" s="6" t="s">
        <v>112</v>
      </c>
      <c r="J940" s="6">
        <v>12042</v>
      </c>
      <c r="K940" s="6">
        <v>17</v>
      </c>
      <c r="L940" s="7">
        <v>35977</v>
      </c>
      <c r="M940" s="7">
        <v>44286</v>
      </c>
      <c r="N940" s="6" t="s">
        <v>1355</v>
      </c>
      <c r="O940" s="8" t="s">
        <v>2431</v>
      </c>
      <c r="P940" s="9" t="s">
        <v>73</v>
      </c>
      <c r="Q940" s="10">
        <v>98</v>
      </c>
      <c r="R940" s="6">
        <v>2</v>
      </c>
      <c r="S940" s="6" t="s">
        <v>2348</v>
      </c>
      <c r="T940" s="6" t="s">
        <v>543</v>
      </c>
      <c r="U940" s="6" t="s">
        <v>205</v>
      </c>
      <c r="V940" s="6" t="s">
        <v>67</v>
      </c>
      <c r="W940" s="6" t="s">
        <v>68</v>
      </c>
      <c r="X940" s="6">
        <v>2018</v>
      </c>
      <c r="Y940" s="6">
        <v>501173</v>
      </c>
      <c r="Z940" s="6" t="s">
        <v>109</v>
      </c>
      <c r="AA940" s="6">
        <v>363673</v>
      </c>
      <c r="AB940" s="6">
        <v>137500</v>
      </c>
      <c r="AC940" s="6" t="s">
        <v>69</v>
      </c>
      <c r="AD940" s="6" t="s">
        <v>6705</v>
      </c>
      <c r="AE940" s="6">
        <v>501173</v>
      </c>
      <c r="AF940" s="6" t="s">
        <v>372</v>
      </c>
      <c r="AG940" s="6">
        <v>35766190</v>
      </c>
      <c r="AH940" s="6">
        <v>2022</v>
      </c>
      <c r="AI940" s="6">
        <v>1</v>
      </c>
      <c r="AJ940" s="6" t="s">
        <v>1489</v>
      </c>
      <c r="AK940" s="6" t="s">
        <v>6706</v>
      </c>
      <c r="AL940" s="9" t="s">
        <v>73</v>
      </c>
      <c r="AM940" s="10">
        <v>97</v>
      </c>
      <c r="AN940" s="6" t="s">
        <v>4181</v>
      </c>
      <c r="AO940" s="9" t="s">
        <v>73</v>
      </c>
      <c r="AP940" s="10">
        <v>98</v>
      </c>
      <c r="AQ940" s="6" t="str">
        <f t="shared" si="29"/>
        <v>ff</v>
      </c>
      <c r="AR940" s="6">
        <v>0</v>
      </c>
      <c r="AS940" s="6">
        <v>0</v>
      </c>
      <c r="AT940" s="6">
        <v>0</v>
      </c>
      <c r="AU940" s="6">
        <v>0</v>
      </c>
      <c r="AV940" s="6">
        <v>0</v>
      </c>
      <c r="AW940" s="6">
        <v>0</v>
      </c>
      <c r="AX940" s="6">
        <v>0</v>
      </c>
      <c r="AY940" s="6">
        <v>1</v>
      </c>
      <c r="AZ940" s="6" t="s">
        <v>197</v>
      </c>
      <c r="BA940" s="6" t="s">
        <v>6707</v>
      </c>
    </row>
    <row r="941" spans="1:53" ht="15.75" customHeight="1">
      <c r="A941" s="6">
        <f t="shared" ca="1" si="28"/>
        <v>0.56828012100948189</v>
      </c>
      <c r="B941" s="6" t="s">
        <v>241</v>
      </c>
      <c r="C941" s="6">
        <v>9491873</v>
      </c>
      <c r="D941" s="7">
        <v>43244</v>
      </c>
      <c r="E941" s="6" t="s">
        <v>76</v>
      </c>
      <c r="F941" s="6" t="s">
        <v>6708</v>
      </c>
      <c r="G941" s="6">
        <v>5</v>
      </c>
      <c r="H941" s="6" t="s">
        <v>58</v>
      </c>
      <c r="I941" s="6" t="s">
        <v>243</v>
      </c>
      <c r="J941" s="6">
        <v>121568</v>
      </c>
      <c r="K941" s="6">
        <v>5</v>
      </c>
      <c r="L941" s="7">
        <v>41883</v>
      </c>
      <c r="M941" s="7">
        <v>43616</v>
      </c>
      <c r="N941" s="6" t="s">
        <v>6709</v>
      </c>
      <c r="O941" s="8" t="s">
        <v>4165</v>
      </c>
      <c r="P941" s="9" t="s">
        <v>73</v>
      </c>
      <c r="Q941" s="10">
        <v>97</v>
      </c>
      <c r="R941" s="6">
        <v>7</v>
      </c>
      <c r="S941" s="6" t="s">
        <v>259</v>
      </c>
      <c r="T941" s="6" t="s">
        <v>190</v>
      </c>
      <c r="U941" s="6" t="s">
        <v>191</v>
      </c>
      <c r="V941" s="6" t="s">
        <v>260</v>
      </c>
      <c r="W941" s="6" t="s">
        <v>68</v>
      </c>
      <c r="X941" s="6">
        <v>2018</v>
      </c>
      <c r="Y941" s="6">
        <v>539649</v>
      </c>
      <c r="Z941" s="6" t="s">
        <v>241</v>
      </c>
      <c r="AA941" s="6">
        <v>344771</v>
      </c>
      <c r="AB941" s="6">
        <v>194878</v>
      </c>
      <c r="AC941" s="6" t="s">
        <v>69</v>
      </c>
      <c r="AD941" s="6" t="s">
        <v>6712</v>
      </c>
      <c r="AE941" s="6">
        <v>539649</v>
      </c>
      <c r="AF941" s="6" t="s">
        <v>372</v>
      </c>
      <c r="AG941" s="6">
        <v>35007144</v>
      </c>
      <c r="AH941" s="6">
        <v>2022</v>
      </c>
      <c r="AI941" s="6">
        <v>1</v>
      </c>
      <c r="AJ941" s="6" t="s">
        <v>6713</v>
      </c>
      <c r="AK941" s="6" t="s">
        <v>6714</v>
      </c>
      <c r="AL941" s="9" t="s">
        <v>73</v>
      </c>
      <c r="AM941" s="10">
        <v>97</v>
      </c>
      <c r="AN941" s="6" t="s">
        <v>6204</v>
      </c>
      <c r="AO941" s="9" t="s">
        <v>62</v>
      </c>
      <c r="AP941" s="10">
        <v>99</v>
      </c>
      <c r="AQ941" s="6" t="str">
        <f t="shared" si="29"/>
        <v>fm</v>
      </c>
      <c r="AR941" s="6">
        <v>0</v>
      </c>
      <c r="AS941" s="6">
        <v>0</v>
      </c>
      <c r="AT941" s="6">
        <v>1</v>
      </c>
      <c r="AU941" s="6">
        <v>1</v>
      </c>
      <c r="AV941" s="6">
        <v>1</v>
      </c>
      <c r="AW941" s="6">
        <v>0</v>
      </c>
      <c r="AX941" s="6">
        <v>0</v>
      </c>
      <c r="AY941" s="6">
        <v>0</v>
      </c>
      <c r="AZ941" s="6" t="s">
        <v>107</v>
      </c>
      <c r="BA941" s="6" t="s">
        <v>6715</v>
      </c>
    </row>
    <row r="942" spans="1:53" ht="15.75" customHeight="1">
      <c r="A942" s="6">
        <f t="shared" ca="1" si="28"/>
        <v>3.8921807465590486E-2</v>
      </c>
      <c r="B942" s="6" t="s">
        <v>286</v>
      </c>
      <c r="C942" s="6">
        <v>9302291</v>
      </c>
      <c r="D942" s="7">
        <v>42893</v>
      </c>
      <c r="E942" s="6" t="s">
        <v>56</v>
      </c>
      <c r="F942" s="6" t="s">
        <v>6716</v>
      </c>
      <c r="G942" s="6">
        <v>5</v>
      </c>
      <c r="H942" s="6" t="s">
        <v>58</v>
      </c>
      <c r="I942" s="6" t="s">
        <v>289</v>
      </c>
      <c r="J942" s="6">
        <v>112438</v>
      </c>
      <c r="K942" s="6">
        <v>5</v>
      </c>
      <c r="L942" s="7">
        <v>41821</v>
      </c>
      <c r="M942" s="7">
        <v>44377</v>
      </c>
      <c r="N942" s="6" t="s">
        <v>4046</v>
      </c>
      <c r="O942" s="8" t="s">
        <v>5818</v>
      </c>
      <c r="P942" s="9" t="s">
        <v>62</v>
      </c>
      <c r="Q942" s="10">
        <v>100</v>
      </c>
      <c r="R942" s="6">
        <v>3</v>
      </c>
      <c r="S942" s="6" t="s">
        <v>882</v>
      </c>
      <c r="T942" s="6" t="s">
        <v>883</v>
      </c>
      <c r="U942" s="6" t="s">
        <v>884</v>
      </c>
      <c r="V942" s="6" t="s">
        <v>67</v>
      </c>
      <c r="W942" s="6" t="s">
        <v>68</v>
      </c>
      <c r="X942" s="6">
        <v>2017</v>
      </c>
      <c r="Y942" s="6">
        <v>562005</v>
      </c>
      <c r="Z942" s="6" t="s">
        <v>286</v>
      </c>
      <c r="AA942" s="6">
        <v>417916</v>
      </c>
      <c r="AB942" s="6">
        <v>144089</v>
      </c>
      <c r="AC942" s="6" t="s">
        <v>69</v>
      </c>
      <c r="AD942" s="6" t="s">
        <v>6719</v>
      </c>
      <c r="AE942" s="6">
        <v>562005</v>
      </c>
      <c r="AF942" s="6" t="s">
        <v>372</v>
      </c>
      <c r="AG942" s="6">
        <v>37074868</v>
      </c>
      <c r="AH942" s="6">
        <v>2023</v>
      </c>
      <c r="AI942" s="6">
        <v>1</v>
      </c>
      <c r="AJ942" s="6" t="s">
        <v>5424</v>
      </c>
      <c r="AK942" s="6" t="s">
        <v>6720</v>
      </c>
      <c r="AL942" s="9" t="s">
        <v>73</v>
      </c>
      <c r="AM942" s="10">
        <v>63</v>
      </c>
      <c r="AN942" s="6" t="s">
        <v>4710</v>
      </c>
      <c r="AO942" s="9" t="s">
        <v>62</v>
      </c>
      <c r="AP942" s="10">
        <v>99</v>
      </c>
      <c r="AQ942" s="6" t="str">
        <f t="shared" si="29"/>
        <v>fm</v>
      </c>
      <c r="AR942" s="6">
        <v>0</v>
      </c>
      <c r="AS942" s="6">
        <v>0</v>
      </c>
      <c r="AT942" s="6">
        <v>0</v>
      </c>
      <c r="AU942" s="6">
        <v>0</v>
      </c>
      <c r="AV942" s="6">
        <v>0</v>
      </c>
      <c r="AW942" s="6">
        <v>0</v>
      </c>
      <c r="AX942" s="6">
        <v>0</v>
      </c>
      <c r="AY942" s="6">
        <v>1</v>
      </c>
      <c r="AZ942" s="6" t="s">
        <v>107</v>
      </c>
      <c r="BA942" s="6" t="s">
        <v>6721</v>
      </c>
    </row>
    <row r="943" spans="1:53" ht="15.75" customHeight="1">
      <c r="A943" s="6">
        <f t="shared" ca="1" si="28"/>
        <v>0.94172832442457011</v>
      </c>
      <c r="B943" s="6" t="s">
        <v>303</v>
      </c>
      <c r="C943" s="6">
        <v>9199413</v>
      </c>
      <c r="D943" s="7">
        <v>42727</v>
      </c>
      <c r="E943" s="6" t="s">
        <v>76</v>
      </c>
      <c r="F943" s="6" t="s">
        <v>6722</v>
      </c>
      <c r="G943" s="6">
        <v>5</v>
      </c>
      <c r="H943" s="6" t="s">
        <v>58</v>
      </c>
      <c r="I943" s="6" t="s">
        <v>305</v>
      </c>
      <c r="J943" s="6">
        <v>98717</v>
      </c>
      <c r="K943" s="6">
        <v>4</v>
      </c>
      <c r="L943" s="7">
        <v>41708</v>
      </c>
      <c r="M943" s="7">
        <v>43465</v>
      </c>
      <c r="N943" s="6" t="s">
        <v>3149</v>
      </c>
      <c r="O943" s="8" t="s">
        <v>6650</v>
      </c>
      <c r="P943" s="9" t="s">
        <v>62</v>
      </c>
      <c r="Q943" s="10">
        <v>99</v>
      </c>
      <c r="R943" s="6">
        <v>50</v>
      </c>
      <c r="S943" s="6" t="s">
        <v>357</v>
      </c>
      <c r="T943" s="6" t="s">
        <v>358</v>
      </c>
      <c r="U943" s="6" t="s">
        <v>149</v>
      </c>
      <c r="V943" s="6" t="s">
        <v>67</v>
      </c>
      <c r="W943" s="6" t="s">
        <v>68</v>
      </c>
      <c r="X943" s="6">
        <v>2017</v>
      </c>
      <c r="Y943" s="6">
        <v>344875</v>
      </c>
      <c r="Z943" s="6" t="s">
        <v>303</v>
      </c>
      <c r="AA943" s="6">
        <v>222500</v>
      </c>
      <c r="AB943" s="6">
        <v>122375</v>
      </c>
      <c r="AC943" s="6" t="s">
        <v>69</v>
      </c>
      <c r="AD943" s="6" t="s">
        <v>6723</v>
      </c>
      <c r="AE943" s="6">
        <v>344875</v>
      </c>
      <c r="AF943" s="6" t="s">
        <v>372</v>
      </c>
      <c r="AG943" s="6">
        <v>36012227</v>
      </c>
      <c r="AH943" s="6">
        <v>2022</v>
      </c>
      <c r="AI943" s="6">
        <v>0</v>
      </c>
      <c r="AJ943" s="6" t="s">
        <v>6724</v>
      </c>
      <c r="AK943" s="6" t="s">
        <v>6725</v>
      </c>
      <c r="AL943" s="9" t="s">
        <v>62</v>
      </c>
      <c r="AM943" s="10">
        <v>98</v>
      </c>
      <c r="AN943" s="6" t="s">
        <v>6726</v>
      </c>
      <c r="AO943" s="9" t="s">
        <v>62</v>
      </c>
      <c r="AP943" s="10">
        <v>99</v>
      </c>
      <c r="AQ943" s="6" t="str">
        <f t="shared" si="29"/>
        <v>mm</v>
      </c>
    </row>
    <row r="944" spans="1:53" ht="15.75" customHeight="1">
      <c r="A944" s="6">
        <f t="shared" ca="1" si="28"/>
        <v>4.5236431502726715E-2</v>
      </c>
      <c r="B944" s="6" t="s">
        <v>3362</v>
      </c>
      <c r="C944" s="6">
        <v>9306198</v>
      </c>
      <c r="D944" s="7">
        <v>42924</v>
      </c>
      <c r="E944" s="6" t="s">
        <v>56</v>
      </c>
      <c r="F944" s="6" t="s">
        <v>6727</v>
      </c>
      <c r="G944" s="6">
        <v>5</v>
      </c>
      <c r="H944" s="6" t="s">
        <v>58</v>
      </c>
      <c r="I944" s="6" t="s">
        <v>3364</v>
      </c>
      <c r="J944" s="6">
        <v>12012</v>
      </c>
      <c r="K944" s="6">
        <v>3</v>
      </c>
      <c r="L944" s="7">
        <v>42186</v>
      </c>
      <c r="M944" s="7">
        <v>43646</v>
      </c>
      <c r="N944" s="6" t="s">
        <v>3365</v>
      </c>
      <c r="O944" s="8" t="s">
        <v>6728</v>
      </c>
      <c r="P944" s="9" t="s">
        <v>62</v>
      </c>
      <c r="Q944" s="10">
        <v>67</v>
      </c>
      <c r="R944" s="6">
        <v>2</v>
      </c>
      <c r="S944" s="6" t="s">
        <v>778</v>
      </c>
      <c r="T944" s="6" t="s">
        <v>779</v>
      </c>
      <c r="U944" s="6" t="s">
        <v>780</v>
      </c>
      <c r="V944" s="6" t="s">
        <v>67</v>
      </c>
      <c r="W944" s="6" t="s">
        <v>68</v>
      </c>
      <c r="X944" s="6">
        <v>2017</v>
      </c>
      <c r="Y944" s="6">
        <v>352350</v>
      </c>
      <c r="Z944" s="6" t="s">
        <v>3362</v>
      </c>
      <c r="AA944" s="6">
        <v>217500</v>
      </c>
      <c r="AB944" s="6">
        <v>134850</v>
      </c>
      <c r="AC944" s="6" t="s">
        <v>69</v>
      </c>
      <c r="AD944" s="6" t="s">
        <v>6729</v>
      </c>
      <c r="AE944" s="6">
        <v>352350</v>
      </c>
      <c r="AF944" s="6" t="s">
        <v>372</v>
      </c>
      <c r="AG944" s="6">
        <v>33720330</v>
      </c>
      <c r="AH944" s="6">
        <v>2022</v>
      </c>
      <c r="AI944" s="6">
        <v>0</v>
      </c>
      <c r="AJ944" s="6" t="s">
        <v>6730</v>
      </c>
      <c r="AK944" s="6" t="s">
        <v>385</v>
      </c>
      <c r="AL944" s="9" t="s">
        <v>62</v>
      </c>
      <c r="AM944" s="10">
        <v>61</v>
      </c>
      <c r="AN944" s="6" t="s">
        <v>6731</v>
      </c>
      <c r="AO944" s="9" t="s">
        <v>62</v>
      </c>
      <c r="AP944" s="10">
        <v>67</v>
      </c>
      <c r="AQ944" s="6" t="str">
        <f t="shared" si="29"/>
        <v>mm</v>
      </c>
    </row>
    <row r="945" spans="1:53" ht="15.75" customHeight="1">
      <c r="A945" s="6">
        <f t="shared" ca="1" si="28"/>
        <v>5.7927884416227982E-2</v>
      </c>
      <c r="B945" s="6" t="s">
        <v>241</v>
      </c>
      <c r="C945" s="6">
        <v>9302513</v>
      </c>
      <c r="D945" s="7">
        <v>42908</v>
      </c>
      <c r="E945" s="6" t="s">
        <v>4658</v>
      </c>
      <c r="F945" s="6" t="s">
        <v>6732</v>
      </c>
      <c r="G945" s="6">
        <v>5</v>
      </c>
      <c r="H945" s="6" t="s">
        <v>58</v>
      </c>
      <c r="I945" s="6" t="s">
        <v>243</v>
      </c>
      <c r="J945" s="6">
        <v>125000</v>
      </c>
      <c r="K945" s="6">
        <v>4</v>
      </c>
      <c r="L945" s="7">
        <v>41897</v>
      </c>
      <c r="M945" s="7">
        <v>44012</v>
      </c>
      <c r="N945" s="6" t="s">
        <v>6733</v>
      </c>
      <c r="O945" s="8" t="s">
        <v>6734</v>
      </c>
      <c r="P945" s="9" t="s">
        <v>62</v>
      </c>
      <c r="Q945" s="10">
        <v>99</v>
      </c>
      <c r="R945" s="6">
        <v>1</v>
      </c>
      <c r="S945" s="6" t="s">
        <v>6735</v>
      </c>
      <c r="T945" s="6" t="s">
        <v>6736</v>
      </c>
      <c r="U945" s="6" t="s">
        <v>5937</v>
      </c>
      <c r="V945" s="6" t="s">
        <v>260</v>
      </c>
      <c r="W945" s="6" t="s">
        <v>68</v>
      </c>
      <c r="X945" s="6">
        <v>2017</v>
      </c>
      <c r="Y945" s="6">
        <v>538874</v>
      </c>
      <c r="Z945" s="6" t="s">
        <v>241</v>
      </c>
      <c r="AA945" s="6">
        <v>285472</v>
      </c>
      <c r="AB945" s="6">
        <v>253402</v>
      </c>
      <c r="AC945" s="6" t="s">
        <v>69</v>
      </c>
      <c r="AD945" s="6" t="s">
        <v>6737</v>
      </c>
      <c r="AE945" s="6">
        <v>538874</v>
      </c>
      <c r="AF945" s="6" t="s">
        <v>372</v>
      </c>
      <c r="AG945" s="6">
        <v>32037306</v>
      </c>
      <c r="AH945" s="6">
        <v>2020</v>
      </c>
      <c r="AI945" s="6" t="s">
        <v>1084</v>
      </c>
      <c r="AJ945" s="6" t="s">
        <v>2589</v>
      </c>
      <c r="AK945" s="6" t="s">
        <v>6738</v>
      </c>
      <c r="AL945" s="9" t="s">
        <v>62</v>
      </c>
      <c r="AM945" s="10">
        <v>99</v>
      </c>
      <c r="AN945" s="6" t="s">
        <v>6739</v>
      </c>
      <c r="AO945" s="9" t="s">
        <v>62</v>
      </c>
      <c r="AP945" s="10">
        <v>98</v>
      </c>
      <c r="AQ945" s="6" t="str">
        <f t="shared" si="29"/>
        <v>mm</v>
      </c>
    </row>
    <row r="946" spans="1:53" ht="15.75" customHeight="1">
      <c r="A946" s="6">
        <f t="shared" ca="1" si="28"/>
        <v>0.86263068824253286</v>
      </c>
      <c r="B946" s="6" t="s">
        <v>199</v>
      </c>
      <c r="C946" s="6">
        <v>9489063</v>
      </c>
      <c r="D946" s="7">
        <v>43215</v>
      </c>
      <c r="E946" s="6" t="s">
        <v>76</v>
      </c>
      <c r="F946" s="6" t="s">
        <v>6740</v>
      </c>
      <c r="G946" s="6">
        <v>5</v>
      </c>
      <c r="H946" s="6" t="s">
        <v>58</v>
      </c>
      <c r="I946" s="6" t="s">
        <v>149</v>
      </c>
      <c r="J946" s="6">
        <v>128799</v>
      </c>
      <c r="K946" s="6">
        <v>10</v>
      </c>
      <c r="L946" s="7">
        <v>39539</v>
      </c>
      <c r="M946" s="7">
        <v>43982</v>
      </c>
      <c r="N946" s="6" t="s">
        <v>1998</v>
      </c>
      <c r="O946" s="8" t="s">
        <v>3346</v>
      </c>
      <c r="P946" s="9" t="s">
        <v>62</v>
      </c>
      <c r="Q946" s="10">
        <v>99</v>
      </c>
      <c r="R946" s="6">
        <v>13</v>
      </c>
      <c r="S946" s="6" t="s">
        <v>1222</v>
      </c>
      <c r="T946" s="6" t="s">
        <v>217</v>
      </c>
      <c r="U946" s="6" t="s">
        <v>120</v>
      </c>
      <c r="V946" s="6" t="s">
        <v>67</v>
      </c>
      <c r="W946" s="6" t="s">
        <v>68</v>
      </c>
      <c r="X946" s="6">
        <v>2018</v>
      </c>
      <c r="Y946" s="6">
        <v>380225</v>
      </c>
      <c r="Z946" s="6" t="s">
        <v>199</v>
      </c>
      <c r="AA946" s="6">
        <v>225000</v>
      </c>
      <c r="AB946" s="6">
        <v>155225</v>
      </c>
      <c r="AC946" s="6" t="s">
        <v>69</v>
      </c>
      <c r="AD946" s="6" t="s">
        <v>6741</v>
      </c>
      <c r="AE946" s="6">
        <v>380225</v>
      </c>
      <c r="AF946" s="6" t="s">
        <v>372</v>
      </c>
      <c r="AG946" s="6">
        <v>36256855</v>
      </c>
      <c r="AH946" s="6">
        <v>2022</v>
      </c>
      <c r="AI946" s="6">
        <v>0</v>
      </c>
      <c r="AJ946" s="6" t="s">
        <v>6742</v>
      </c>
      <c r="AK946" s="6" t="s">
        <v>6743</v>
      </c>
      <c r="AL946" s="9" t="s">
        <v>73</v>
      </c>
      <c r="AM946" s="10">
        <v>98</v>
      </c>
      <c r="AN946" s="6" t="s">
        <v>1447</v>
      </c>
      <c r="AO946" s="9" t="s">
        <v>73</v>
      </c>
      <c r="AP946" s="10">
        <v>98</v>
      </c>
      <c r="AQ946" s="6" t="str">
        <f t="shared" si="29"/>
        <v>ff</v>
      </c>
    </row>
    <row r="947" spans="1:53" ht="15.75" customHeight="1">
      <c r="A947" s="6">
        <f t="shared" ca="1" si="28"/>
        <v>0.71313012432978284</v>
      </c>
      <c r="B947" s="6" t="s">
        <v>55</v>
      </c>
      <c r="C947" s="6">
        <v>9285880</v>
      </c>
      <c r="D947" s="7">
        <v>42891</v>
      </c>
      <c r="E947" s="6" t="s">
        <v>76</v>
      </c>
      <c r="F947" s="6" t="s">
        <v>6744</v>
      </c>
      <c r="G947" s="6">
        <v>5</v>
      </c>
      <c r="H947" s="6" t="s">
        <v>58</v>
      </c>
      <c r="I947" s="6" t="s">
        <v>59</v>
      </c>
      <c r="J947" s="6">
        <v>82573</v>
      </c>
      <c r="K947" s="6">
        <v>5</v>
      </c>
      <c r="L947" s="7">
        <v>41501</v>
      </c>
      <c r="M947" s="7">
        <v>43281</v>
      </c>
      <c r="N947" s="6" t="s">
        <v>318</v>
      </c>
      <c r="O947" s="8" t="s">
        <v>921</v>
      </c>
      <c r="P947" s="9" t="s">
        <v>62</v>
      </c>
      <c r="Q947" s="10">
        <v>99</v>
      </c>
      <c r="R947" s="6">
        <v>3</v>
      </c>
      <c r="S947" s="6" t="s">
        <v>368</v>
      </c>
      <c r="T947" s="6" t="s">
        <v>369</v>
      </c>
      <c r="U947" s="6" t="s">
        <v>370</v>
      </c>
      <c r="V947" s="6" t="s">
        <v>6745</v>
      </c>
      <c r="W947" s="6" t="s">
        <v>68</v>
      </c>
      <c r="X947" s="6">
        <v>2017</v>
      </c>
      <c r="Y947" s="6">
        <v>335930</v>
      </c>
      <c r="Z947" s="6" t="s">
        <v>55</v>
      </c>
      <c r="AA947" s="6">
        <v>218750</v>
      </c>
      <c r="AB947" s="6">
        <v>117180</v>
      </c>
      <c r="AC947" s="6" t="s">
        <v>69</v>
      </c>
      <c r="AD947" s="6" t="s">
        <v>6746</v>
      </c>
      <c r="AE947" s="6">
        <v>335930</v>
      </c>
      <c r="AF947" s="6" t="s">
        <v>372</v>
      </c>
      <c r="AG947" s="6">
        <v>28111148</v>
      </c>
      <c r="AH947" s="6">
        <v>2017</v>
      </c>
      <c r="AI947" s="6" t="s">
        <v>1084</v>
      </c>
      <c r="AJ947" s="6" t="s">
        <v>932</v>
      </c>
      <c r="AK947" s="6" t="s">
        <v>6747</v>
      </c>
      <c r="AL947" s="9" t="s">
        <v>62</v>
      </c>
      <c r="AM947" s="10">
        <v>70</v>
      </c>
      <c r="AN947" s="6" t="s">
        <v>3536</v>
      </c>
      <c r="AO947" s="9" t="s">
        <v>62</v>
      </c>
      <c r="AP947" s="10">
        <v>99</v>
      </c>
      <c r="AQ947" s="6" t="str">
        <f t="shared" si="29"/>
        <v>mm</v>
      </c>
    </row>
    <row r="948" spans="1:53" ht="15.75" customHeight="1">
      <c r="A948" s="6">
        <f t="shared" ca="1" si="28"/>
        <v>0.21975657479833888</v>
      </c>
      <c r="B948" s="6" t="s">
        <v>127</v>
      </c>
      <c r="C948" s="6">
        <v>9490432</v>
      </c>
      <c r="D948" s="7">
        <v>43260</v>
      </c>
      <c r="E948" s="6" t="s">
        <v>6748</v>
      </c>
      <c r="F948" s="6" t="s">
        <v>6749</v>
      </c>
      <c r="G948" s="6">
        <v>5</v>
      </c>
      <c r="H948" s="6" t="s">
        <v>58</v>
      </c>
      <c r="I948" s="6" t="s">
        <v>130</v>
      </c>
      <c r="J948" s="6">
        <v>101519</v>
      </c>
      <c r="K948" s="6">
        <v>5</v>
      </c>
      <c r="L948" s="7">
        <v>41815</v>
      </c>
      <c r="M948" s="7">
        <v>43982</v>
      </c>
      <c r="N948" s="6" t="s">
        <v>6750</v>
      </c>
      <c r="O948" s="8" t="s">
        <v>2142</v>
      </c>
      <c r="P948" s="9" t="s">
        <v>62</v>
      </c>
      <c r="Q948" s="10">
        <v>99</v>
      </c>
      <c r="R948" s="6">
        <v>22</v>
      </c>
      <c r="S948" s="6" t="s">
        <v>1638</v>
      </c>
      <c r="T948" s="6" t="s">
        <v>1639</v>
      </c>
      <c r="U948" s="6" t="s">
        <v>120</v>
      </c>
      <c r="V948" s="6" t="s">
        <v>67</v>
      </c>
      <c r="W948" s="6" t="s">
        <v>68</v>
      </c>
      <c r="X948" s="6">
        <v>2018</v>
      </c>
      <c r="Y948" s="6">
        <v>442271</v>
      </c>
      <c r="Z948" s="6" t="s">
        <v>127</v>
      </c>
      <c r="AA948" s="6">
        <v>273007</v>
      </c>
      <c r="AB948" s="6">
        <v>169264</v>
      </c>
      <c r="AC948" s="6" t="s">
        <v>69</v>
      </c>
      <c r="AD948" s="6" t="s">
        <v>6753</v>
      </c>
      <c r="AE948" s="6">
        <v>442271</v>
      </c>
      <c r="AF948" s="6" t="s">
        <v>372</v>
      </c>
      <c r="AG948" s="6">
        <v>37551635</v>
      </c>
      <c r="AH948" s="6">
        <v>2024</v>
      </c>
      <c r="AI948" s="6">
        <v>1</v>
      </c>
      <c r="AJ948" s="6" t="s">
        <v>6754</v>
      </c>
      <c r="AK948" s="6" t="s">
        <v>3194</v>
      </c>
      <c r="AL948" s="9" t="s">
        <v>62</v>
      </c>
      <c r="AM948" s="10">
        <v>99</v>
      </c>
      <c r="AN948" s="6" t="s">
        <v>547</v>
      </c>
      <c r="AO948" s="9" t="s">
        <v>62</v>
      </c>
      <c r="AP948" s="10">
        <v>99</v>
      </c>
      <c r="AQ948" s="6" t="str">
        <f t="shared" si="29"/>
        <v>mm</v>
      </c>
      <c r="AR948" s="6">
        <v>0</v>
      </c>
      <c r="AS948" s="6">
        <v>0</v>
      </c>
      <c r="AT948" s="6">
        <v>0</v>
      </c>
      <c r="AU948" s="6">
        <v>0</v>
      </c>
      <c r="AV948" s="6">
        <v>0</v>
      </c>
      <c r="AW948" s="6">
        <v>0</v>
      </c>
      <c r="AX948" s="6">
        <v>0</v>
      </c>
      <c r="AY948" s="6">
        <v>1</v>
      </c>
      <c r="AZ948" s="6" t="s">
        <v>107</v>
      </c>
      <c r="BA948" s="6" t="s">
        <v>6755</v>
      </c>
    </row>
    <row r="949" spans="1:53" ht="15.75" customHeight="1">
      <c r="A949" s="6">
        <f t="shared" ca="1" si="28"/>
        <v>0.13380803983146139</v>
      </c>
      <c r="B949" s="6" t="s">
        <v>55</v>
      </c>
      <c r="C949" s="6">
        <v>9272443</v>
      </c>
      <c r="D949" s="7">
        <v>42839</v>
      </c>
      <c r="E949" s="6" t="s">
        <v>76</v>
      </c>
      <c r="F949" s="6" t="s">
        <v>6756</v>
      </c>
      <c r="G949" s="6">
        <v>5</v>
      </c>
      <c r="H949" s="6" t="s">
        <v>58</v>
      </c>
      <c r="I949" s="6" t="s">
        <v>59</v>
      </c>
      <c r="J949" s="6">
        <v>36722</v>
      </c>
      <c r="K949" s="6">
        <v>17</v>
      </c>
      <c r="L949" s="7">
        <v>35846</v>
      </c>
      <c r="M949" s="7">
        <v>43951</v>
      </c>
      <c r="N949" s="6" t="s">
        <v>4492</v>
      </c>
      <c r="O949" s="8" t="s">
        <v>389</v>
      </c>
      <c r="P949" s="9" t="s">
        <v>62</v>
      </c>
      <c r="Q949" s="10">
        <v>99</v>
      </c>
      <c r="R949" s="6">
        <v>50</v>
      </c>
      <c r="S949" s="6" t="s">
        <v>357</v>
      </c>
      <c r="T949" s="6" t="s">
        <v>358</v>
      </c>
      <c r="U949" s="6" t="s">
        <v>149</v>
      </c>
      <c r="V949" s="6" t="s">
        <v>67</v>
      </c>
      <c r="W949" s="6" t="s">
        <v>68</v>
      </c>
      <c r="X949" s="6">
        <v>2017</v>
      </c>
      <c r="Y949" s="6">
        <v>339063</v>
      </c>
      <c r="Z949" s="6" t="s">
        <v>55</v>
      </c>
      <c r="AA949" s="6">
        <v>218750</v>
      </c>
      <c r="AB949" s="6">
        <v>120313</v>
      </c>
      <c r="AC949" s="6" t="s">
        <v>69</v>
      </c>
      <c r="AD949" s="6" t="s">
        <v>6757</v>
      </c>
      <c r="AE949" s="6">
        <v>339063</v>
      </c>
      <c r="AF949" s="6" t="s">
        <v>372</v>
      </c>
      <c r="AG949" s="6">
        <v>33190604</v>
      </c>
      <c r="AH949" s="6">
        <v>2021</v>
      </c>
      <c r="AI949" s="6">
        <v>0</v>
      </c>
      <c r="AJ949" s="6" t="s">
        <v>6758</v>
      </c>
      <c r="AK949" s="6" t="s">
        <v>395</v>
      </c>
      <c r="AL949" s="9" t="s">
        <v>62</v>
      </c>
      <c r="AM949" s="10">
        <v>99</v>
      </c>
      <c r="AN949" s="6" t="s">
        <v>63</v>
      </c>
      <c r="AO949" s="9" t="s">
        <v>62</v>
      </c>
      <c r="AP949" s="10">
        <v>74</v>
      </c>
      <c r="AQ949" s="6" t="str">
        <f t="shared" si="29"/>
        <v>mm</v>
      </c>
    </row>
    <row r="950" spans="1:53" ht="15.75" customHeight="1">
      <c r="A950" s="6">
        <f t="shared" ca="1" si="28"/>
        <v>2.8441548348634771E-2</v>
      </c>
      <c r="B950" s="6" t="s">
        <v>92</v>
      </c>
      <c r="C950" s="6">
        <v>9312284</v>
      </c>
      <c r="D950" s="7">
        <v>42909</v>
      </c>
      <c r="E950" s="6" t="s">
        <v>6759</v>
      </c>
      <c r="F950" s="6" t="s">
        <v>6760</v>
      </c>
      <c r="G950" s="6">
        <v>5</v>
      </c>
      <c r="H950" s="6" t="s">
        <v>58</v>
      </c>
      <c r="I950" s="6" t="s">
        <v>95</v>
      </c>
      <c r="J950" s="6">
        <v>84339</v>
      </c>
      <c r="K950" s="6">
        <v>3</v>
      </c>
      <c r="L950" s="7">
        <v>42236</v>
      </c>
      <c r="M950" s="7">
        <v>44012</v>
      </c>
      <c r="N950" s="6" t="s">
        <v>6761</v>
      </c>
      <c r="O950" s="8" t="s">
        <v>319</v>
      </c>
      <c r="P950" s="9" t="s">
        <v>62</v>
      </c>
      <c r="Q950" s="10">
        <v>99</v>
      </c>
      <c r="R950" s="6">
        <v>10</v>
      </c>
      <c r="S950" s="6" t="s">
        <v>5098</v>
      </c>
      <c r="T950" s="6" t="s">
        <v>5099</v>
      </c>
      <c r="U950" s="6" t="s">
        <v>176</v>
      </c>
      <c r="V950" s="6" t="s">
        <v>483</v>
      </c>
      <c r="W950" s="6" t="s">
        <v>68</v>
      </c>
      <c r="X950" s="6">
        <v>2017</v>
      </c>
      <c r="Y950" s="6">
        <v>572464</v>
      </c>
      <c r="Z950" s="6" t="s">
        <v>92</v>
      </c>
      <c r="AA950" s="6">
        <v>489419</v>
      </c>
      <c r="AB950" s="6">
        <v>83045</v>
      </c>
      <c r="AC950" s="6" t="s">
        <v>69</v>
      </c>
      <c r="AD950" s="6" t="s">
        <v>6763</v>
      </c>
      <c r="AE950" s="6">
        <v>572464</v>
      </c>
      <c r="AF950" s="6" t="s">
        <v>372</v>
      </c>
      <c r="AG950" s="6">
        <v>36404471</v>
      </c>
      <c r="AH950" s="6">
        <v>2022</v>
      </c>
      <c r="AI950" s="6">
        <v>1</v>
      </c>
      <c r="AJ950" s="6" t="s">
        <v>6764</v>
      </c>
      <c r="AK950" s="6" t="s">
        <v>6765</v>
      </c>
      <c r="AL950" s="9" t="s">
        <v>62</v>
      </c>
      <c r="AM950" s="10">
        <v>100</v>
      </c>
      <c r="AN950" s="6" t="s">
        <v>6766</v>
      </c>
      <c r="AO950" s="9" t="s">
        <v>62</v>
      </c>
      <c r="AP950" s="10">
        <v>100</v>
      </c>
      <c r="AQ950" s="6" t="str">
        <f t="shared" si="29"/>
        <v>mm</v>
      </c>
      <c r="AR950" s="6">
        <v>1</v>
      </c>
      <c r="AS950" s="6">
        <v>0</v>
      </c>
      <c r="AT950" s="6">
        <v>0</v>
      </c>
      <c r="AU950" s="6">
        <v>0</v>
      </c>
      <c r="AV950" s="6">
        <v>0</v>
      </c>
      <c r="AW950" s="6">
        <v>0</v>
      </c>
      <c r="AX950" s="6">
        <v>0</v>
      </c>
      <c r="AY950" s="6">
        <v>0</v>
      </c>
      <c r="AZ950" s="6" t="s">
        <v>197</v>
      </c>
      <c r="BA950" s="6" t="s">
        <v>6767</v>
      </c>
    </row>
    <row r="951" spans="1:53" ht="15.75" customHeight="1">
      <c r="A951" s="6">
        <f t="shared" ca="1" si="28"/>
        <v>0.82494294007857938</v>
      </c>
      <c r="B951" s="6" t="s">
        <v>254</v>
      </c>
      <c r="C951" s="6">
        <v>9309045</v>
      </c>
      <c r="D951" s="7">
        <v>42915</v>
      </c>
      <c r="E951" s="6" t="s">
        <v>76</v>
      </c>
      <c r="F951" s="6" t="s">
        <v>6768</v>
      </c>
      <c r="G951" s="6">
        <v>5</v>
      </c>
      <c r="H951" s="6" t="s">
        <v>58</v>
      </c>
      <c r="I951" s="6" t="s">
        <v>256</v>
      </c>
      <c r="J951" s="6">
        <v>109768</v>
      </c>
      <c r="K951" s="6">
        <v>4</v>
      </c>
      <c r="L951" s="7">
        <v>41836</v>
      </c>
      <c r="M951" s="7">
        <v>44012</v>
      </c>
      <c r="N951" s="6" t="s">
        <v>1927</v>
      </c>
      <c r="O951" s="8" t="s">
        <v>6770</v>
      </c>
      <c r="P951" s="9" t="s">
        <v>62</v>
      </c>
      <c r="Q951" s="10">
        <v>96</v>
      </c>
      <c r="R951" s="6">
        <v>9</v>
      </c>
      <c r="S951" s="6" t="s">
        <v>6771</v>
      </c>
      <c r="T951" s="6" t="s">
        <v>175</v>
      </c>
      <c r="U951" s="6" t="s">
        <v>176</v>
      </c>
      <c r="V951" s="6" t="s">
        <v>348</v>
      </c>
      <c r="W951" s="6" t="s">
        <v>68</v>
      </c>
      <c r="X951" s="6">
        <v>2017</v>
      </c>
      <c r="Y951" s="6">
        <v>303050</v>
      </c>
      <c r="Z951" s="6" t="s">
        <v>254</v>
      </c>
      <c r="AA951" s="6">
        <v>190000</v>
      </c>
      <c r="AB951" s="6">
        <v>113050</v>
      </c>
      <c r="AC951" s="6" t="s">
        <v>69</v>
      </c>
      <c r="AD951" s="6" t="s">
        <v>6772</v>
      </c>
      <c r="AE951" s="6">
        <v>303050</v>
      </c>
      <c r="AF951" s="6" t="s">
        <v>372</v>
      </c>
      <c r="AG951" s="6">
        <v>35434547</v>
      </c>
      <c r="AH951" s="6">
        <v>2022</v>
      </c>
      <c r="AI951" s="6">
        <v>1</v>
      </c>
      <c r="AJ951" s="6" t="s">
        <v>6135</v>
      </c>
      <c r="AK951" s="6" t="s">
        <v>6773</v>
      </c>
      <c r="AL951" s="9" t="s">
        <v>73</v>
      </c>
      <c r="AM951" s="10">
        <v>100</v>
      </c>
      <c r="AN951" s="6" t="s">
        <v>6774</v>
      </c>
      <c r="AO951" s="9" t="s">
        <v>62</v>
      </c>
      <c r="AP951" s="10">
        <v>96</v>
      </c>
      <c r="AQ951" s="6" t="str">
        <f t="shared" si="29"/>
        <v>fm</v>
      </c>
      <c r="AR951" s="6">
        <v>0</v>
      </c>
      <c r="AS951" s="6">
        <v>0</v>
      </c>
      <c r="AT951" s="6">
        <v>1</v>
      </c>
      <c r="AU951" s="6">
        <v>0</v>
      </c>
      <c r="AV951" s="6">
        <v>0</v>
      </c>
      <c r="AW951" s="6">
        <v>0</v>
      </c>
      <c r="AX951" s="6">
        <v>0</v>
      </c>
      <c r="AY951" s="6">
        <v>0</v>
      </c>
      <c r="AZ951" s="6" t="s">
        <v>46</v>
      </c>
      <c r="BA951" s="6" t="s">
        <v>6775</v>
      </c>
    </row>
    <row r="952" spans="1:53" ht="15.75" customHeight="1">
      <c r="A952" s="6">
        <f t="shared" ca="1" si="28"/>
        <v>0.90967610959512391</v>
      </c>
      <c r="B952" s="6" t="s">
        <v>199</v>
      </c>
      <c r="C952" s="6">
        <v>9304981</v>
      </c>
      <c r="D952" s="7">
        <v>42906</v>
      </c>
      <c r="E952" s="6" t="s">
        <v>5226</v>
      </c>
      <c r="F952" s="6" t="s">
        <v>6776</v>
      </c>
      <c r="G952" s="6">
        <v>5</v>
      </c>
      <c r="H952" s="6" t="s">
        <v>58</v>
      </c>
      <c r="I952" s="6" t="s">
        <v>149</v>
      </c>
      <c r="J952" s="6">
        <v>168795</v>
      </c>
      <c r="K952" s="6">
        <v>5</v>
      </c>
      <c r="L952" s="7">
        <v>41521</v>
      </c>
      <c r="M952" s="7">
        <v>43921</v>
      </c>
      <c r="N952" s="6" t="s">
        <v>3653</v>
      </c>
      <c r="O952" s="8" t="s">
        <v>2621</v>
      </c>
      <c r="P952" s="9" t="s">
        <v>62</v>
      </c>
      <c r="Q952" s="10">
        <v>99</v>
      </c>
      <c r="R952" s="6">
        <v>4</v>
      </c>
      <c r="S952" s="6" t="s">
        <v>234</v>
      </c>
      <c r="T952" s="6" t="s">
        <v>235</v>
      </c>
      <c r="U952" s="6" t="s">
        <v>236</v>
      </c>
      <c r="V952" s="6" t="s">
        <v>67</v>
      </c>
      <c r="W952" s="6" t="s">
        <v>68</v>
      </c>
      <c r="X952" s="6">
        <v>2017</v>
      </c>
      <c r="Y952" s="6">
        <v>593692</v>
      </c>
      <c r="Z952" s="6" t="s">
        <v>199</v>
      </c>
      <c r="AA952" s="6">
        <v>468065</v>
      </c>
      <c r="AB952" s="6">
        <v>125627</v>
      </c>
      <c r="AC952" s="6" t="s">
        <v>69</v>
      </c>
      <c r="AD952" s="6" t="s">
        <v>6778</v>
      </c>
      <c r="AE952" s="6">
        <v>593692</v>
      </c>
      <c r="AF952" s="6" t="s">
        <v>372</v>
      </c>
      <c r="AG952" s="6">
        <v>32605509</v>
      </c>
      <c r="AH952" s="6">
        <v>2021</v>
      </c>
      <c r="AI952" s="6">
        <v>1</v>
      </c>
      <c r="AJ952" s="6" t="s">
        <v>6779</v>
      </c>
      <c r="AK952" s="6" t="s">
        <v>6780</v>
      </c>
      <c r="AL952" s="9" t="s">
        <v>73</v>
      </c>
      <c r="AM952" s="10">
        <v>84</v>
      </c>
      <c r="AN952" s="6" t="s">
        <v>2280</v>
      </c>
      <c r="AO952" s="9" t="s">
        <v>62</v>
      </c>
      <c r="AP952" s="10">
        <v>82</v>
      </c>
      <c r="AQ952" s="6" t="str">
        <f t="shared" si="29"/>
        <v>fm</v>
      </c>
      <c r="AR952" s="6">
        <v>0</v>
      </c>
      <c r="AS952" s="6">
        <v>0</v>
      </c>
      <c r="AT952" s="6">
        <v>1</v>
      </c>
      <c r="AU952" s="6">
        <v>1</v>
      </c>
      <c r="AV952" s="6">
        <v>1</v>
      </c>
      <c r="AW952" s="6">
        <v>0</v>
      </c>
      <c r="AX952" s="6">
        <v>0</v>
      </c>
      <c r="AY952" s="6">
        <v>0</v>
      </c>
      <c r="AZ952" s="6" t="s">
        <v>107</v>
      </c>
      <c r="BA952" s="6" t="s">
        <v>6781</v>
      </c>
    </row>
    <row r="953" spans="1:53" ht="15.75" customHeight="1">
      <c r="A953" s="6">
        <f t="shared" ca="1" si="28"/>
        <v>0.67032520093246484</v>
      </c>
      <c r="B953" s="6" t="s">
        <v>1619</v>
      </c>
      <c r="C953" s="6">
        <v>9212760</v>
      </c>
      <c r="D953" s="7">
        <v>42752</v>
      </c>
      <c r="E953" s="6" t="s">
        <v>6782</v>
      </c>
      <c r="F953" s="6" t="s">
        <v>6783</v>
      </c>
      <c r="G953" s="6">
        <v>5</v>
      </c>
      <c r="H953" s="6" t="s">
        <v>58</v>
      </c>
      <c r="I953" s="6" t="s">
        <v>1621</v>
      </c>
      <c r="J953" s="6">
        <v>21662</v>
      </c>
      <c r="K953" s="6">
        <v>4</v>
      </c>
      <c r="L953" s="7">
        <v>41671</v>
      </c>
      <c r="M953" s="7">
        <v>43496</v>
      </c>
      <c r="N953" s="6" t="s">
        <v>2775</v>
      </c>
      <c r="O953" s="8" t="s">
        <v>6785</v>
      </c>
      <c r="P953" s="9" t="s">
        <v>62</v>
      </c>
      <c r="Q953" s="10">
        <v>99</v>
      </c>
      <c r="R953" s="6">
        <v>7</v>
      </c>
      <c r="S953" s="6" t="s">
        <v>1170</v>
      </c>
      <c r="T953" s="6" t="s">
        <v>1171</v>
      </c>
      <c r="U953" s="6" t="s">
        <v>585</v>
      </c>
      <c r="V953" s="6" t="s">
        <v>67</v>
      </c>
      <c r="W953" s="6" t="s">
        <v>68</v>
      </c>
      <c r="X953" s="6">
        <v>2017</v>
      </c>
      <c r="Y953" s="6">
        <v>340605</v>
      </c>
      <c r="Z953" s="6" t="s">
        <v>1619</v>
      </c>
      <c r="AA953" s="6">
        <v>277438</v>
      </c>
      <c r="AB953" s="6">
        <v>63167</v>
      </c>
      <c r="AC953" s="6" t="s">
        <v>69</v>
      </c>
      <c r="AD953" s="6" t="s">
        <v>6787</v>
      </c>
      <c r="AE953" s="6">
        <v>340605</v>
      </c>
      <c r="AF953" s="6" t="s">
        <v>372</v>
      </c>
      <c r="AG953" s="6">
        <v>34048869</v>
      </c>
      <c r="AH953" s="6">
        <v>2021</v>
      </c>
      <c r="AI953" s="6">
        <v>1</v>
      </c>
      <c r="AJ953" s="6" t="s">
        <v>2779</v>
      </c>
      <c r="AK953" s="6" t="s">
        <v>5263</v>
      </c>
      <c r="AL953" s="9" t="s">
        <v>62</v>
      </c>
      <c r="AM953" s="10">
        <v>99</v>
      </c>
      <c r="AN953" s="6" t="s">
        <v>6788</v>
      </c>
      <c r="AO953" s="9" t="s">
        <v>62</v>
      </c>
      <c r="AP953" s="10">
        <v>99</v>
      </c>
      <c r="AQ953" s="6" t="str">
        <f t="shared" si="29"/>
        <v>mm</v>
      </c>
      <c r="AR953" s="6">
        <v>1</v>
      </c>
      <c r="AS953" s="6">
        <v>0</v>
      </c>
      <c r="AT953" s="6">
        <v>0</v>
      </c>
      <c r="AU953" s="6">
        <v>0</v>
      </c>
      <c r="AV953" s="6">
        <v>0</v>
      </c>
      <c r="AW953" s="6">
        <v>0</v>
      </c>
      <c r="AX953" s="6">
        <v>0</v>
      </c>
      <c r="AY953" s="6">
        <v>0</v>
      </c>
      <c r="AZ953" s="6" t="s">
        <v>197</v>
      </c>
      <c r="BA953" s="6" t="s">
        <v>6789</v>
      </c>
    </row>
    <row r="954" spans="1:53" ht="15.75" customHeight="1">
      <c r="A954" s="6">
        <f t="shared" ca="1" si="28"/>
        <v>0.83022338982739519</v>
      </c>
      <c r="B954" s="6" t="s">
        <v>199</v>
      </c>
      <c r="C954" s="6">
        <v>9490289</v>
      </c>
      <c r="D954" s="7">
        <v>43241</v>
      </c>
      <c r="E954" s="6" t="s">
        <v>377</v>
      </c>
      <c r="F954" s="6" t="s">
        <v>6790</v>
      </c>
      <c r="G954" s="6">
        <v>5</v>
      </c>
      <c r="H954" s="6" t="s">
        <v>58</v>
      </c>
      <c r="I954" s="6" t="s">
        <v>149</v>
      </c>
      <c r="J954" s="6">
        <v>194470</v>
      </c>
      <c r="K954" s="6">
        <v>4</v>
      </c>
      <c r="L954" s="7">
        <v>42156</v>
      </c>
      <c r="M954" s="7">
        <v>43982</v>
      </c>
      <c r="N954" s="6" t="s">
        <v>6791</v>
      </c>
      <c r="O954" s="8" t="s">
        <v>1957</v>
      </c>
      <c r="P954" s="9" t="s">
        <v>62</v>
      </c>
      <c r="Q954" s="10">
        <v>99</v>
      </c>
      <c r="R954" s="6">
        <v>5</v>
      </c>
      <c r="S954" s="6" t="s">
        <v>1261</v>
      </c>
      <c r="T954" s="6" t="s">
        <v>1262</v>
      </c>
      <c r="U954" s="6" t="s">
        <v>236</v>
      </c>
      <c r="V954" s="6" t="s">
        <v>336</v>
      </c>
      <c r="W954" s="6" t="s">
        <v>68</v>
      </c>
      <c r="X954" s="6">
        <v>2018</v>
      </c>
      <c r="Y954" s="6">
        <v>446627</v>
      </c>
      <c r="Z954" s="6" t="s">
        <v>199</v>
      </c>
      <c r="AA954" s="6">
        <v>282675</v>
      </c>
      <c r="AB954" s="6">
        <v>163952</v>
      </c>
      <c r="AC954" s="6" t="s">
        <v>69</v>
      </c>
      <c r="AD954" s="6" t="s">
        <v>6793</v>
      </c>
      <c r="AE954" s="6">
        <v>446627</v>
      </c>
      <c r="AF954" s="6" t="s">
        <v>372</v>
      </c>
      <c r="AG954" s="6">
        <v>37815460</v>
      </c>
      <c r="AH954" s="6">
        <v>2023</v>
      </c>
      <c r="AI954" s="6">
        <v>1</v>
      </c>
      <c r="AJ954" s="6" t="s">
        <v>6794</v>
      </c>
      <c r="AK954" s="6" t="s">
        <v>6795</v>
      </c>
      <c r="AL954" s="9" t="s">
        <v>62</v>
      </c>
      <c r="AM954" s="10">
        <v>100</v>
      </c>
      <c r="AN954" s="6" t="s">
        <v>6796</v>
      </c>
      <c r="AO954" s="9" t="s">
        <v>73</v>
      </c>
      <c r="AP954" s="10">
        <v>52</v>
      </c>
      <c r="AQ954" s="6" t="str">
        <f t="shared" si="29"/>
        <v>mf</v>
      </c>
      <c r="AR954" s="6">
        <v>0</v>
      </c>
      <c r="AS954" s="6">
        <v>1</v>
      </c>
      <c r="AT954" s="6">
        <v>0</v>
      </c>
      <c r="AU954" s="6">
        <v>0</v>
      </c>
      <c r="AV954" s="6">
        <v>0</v>
      </c>
      <c r="AW954" s="6">
        <v>0</v>
      </c>
      <c r="AX954" s="6">
        <v>1</v>
      </c>
      <c r="AY954" s="6">
        <v>0</v>
      </c>
      <c r="AZ954" s="6" t="s">
        <v>197</v>
      </c>
      <c r="BA954" s="6" t="s">
        <v>6797</v>
      </c>
    </row>
    <row r="955" spans="1:53" ht="15.75" customHeight="1">
      <c r="A955" s="6">
        <f t="shared" ca="1" si="28"/>
        <v>0.33943901872684157</v>
      </c>
      <c r="B955" s="6" t="s">
        <v>889</v>
      </c>
      <c r="C955" s="6">
        <v>9459897</v>
      </c>
      <c r="D955" s="7">
        <v>43168</v>
      </c>
      <c r="E955" s="6" t="s">
        <v>76</v>
      </c>
      <c r="F955" s="6" t="s">
        <v>6798</v>
      </c>
      <c r="G955" s="6">
        <v>5</v>
      </c>
      <c r="H955" s="6" t="s">
        <v>58</v>
      </c>
      <c r="I955" s="6" t="s">
        <v>891</v>
      </c>
      <c r="J955" s="6">
        <v>23854</v>
      </c>
      <c r="K955" s="6">
        <v>6</v>
      </c>
      <c r="L955" s="7">
        <v>41796</v>
      </c>
      <c r="M955" s="7">
        <v>44286</v>
      </c>
      <c r="N955" s="6" t="s">
        <v>892</v>
      </c>
      <c r="O955" s="8" t="s">
        <v>6800</v>
      </c>
      <c r="P955" s="9" t="s">
        <v>73</v>
      </c>
      <c r="Q955" s="10">
        <v>92</v>
      </c>
      <c r="R955" s="6">
        <v>11</v>
      </c>
      <c r="S955" s="6" t="s">
        <v>532</v>
      </c>
      <c r="T955" s="6" t="s">
        <v>533</v>
      </c>
      <c r="U955" s="6" t="s">
        <v>149</v>
      </c>
      <c r="V955" s="6" t="s">
        <v>218</v>
      </c>
      <c r="W955" s="6" t="s">
        <v>68</v>
      </c>
      <c r="X955" s="6">
        <v>2018</v>
      </c>
      <c r="Y955" s="6">
        <v>356625</v>
      </c>
      <c r="Z955" s="6" t="s">
        <v>889</v>
      </c>
      <c r="AA955" s="6">
        <v>225000</v>
      </c>
      <c r="AB955" s="6">
        <v>131625</v>
      </c>
      <c r="AC955" s="6" t="s">
        <v>69</v>
      </c>
      <c r="AD955" s="6" t="s">
        <v>6801</v>
      </c>
      <c r="AE955" s="6">
        <v>356625</v>
      </c>
      <c r="AF955" s="6" t="s">
        <v>372</v>
      </c>
      <c r="AG955" s="6">
        <v>36138028</v>
      </c>
      <c r="AH955" s="6">
        <v>2022</v>
      </c>
      <c r="AI955" s="6">
        <v>1</v>
      </c>
      <c r="AJ955" s="6" t="s">
        <v>228</v>
      </c>
      <c r="AK955" s="6" t="s">
        <v>6802</v>
      </c>
      <c r="AL955" s="9" t="s">
        <v>62</v>
      </c>
      <c r="AM955" s="10">
        <v>93</v>
      </c>
      <c r="AN955" s="6" t="s">
        <v>6803</v>
      </c>
      <c r="AO955" s="9" t="s">
        <v>62</v>
      </c>
      <c r="AP955" s="10">
        <v>100</v>
      </c>
      <c r="AQ955" s="6" t="str">
        <f t="shared" si="29"/>
        <v>mm</v>
      </c>
      <c r="AR955" s="6">
        <v>0</v>
      </c>
      <c r="AS955" s="6">
        <v>1</v>
      </c>
      <c r="AT955" s="6">
        <v>0</v>
      </c>
      <c r="AU955" s="6">
        <v>0</v>
      </c>
      <c r="AV955" s="6">
        <v>0</v>
      </c>
      <c r="AW955" s="6">
        <v>0</v>
      </c>
      <c r="AX955" s="6">
        <v>0</v>
      </c>
      <c r="AY955" s="6">
        <v>0</v>
      </c>
      <c r="AZ955" s="6" t="s">
        <v>197</v>
      </c>
      <c r="BA955" s="6" t="s">
        <v>6804</v>
      </c>
    </row>
    <row r="956" spans="1:53" ht="15.75" customHeight="1">
      <c r="A956" s="6">
        <f t="shared" ca="1" si="28"/>
        <v>5.1578027798283466E-2</v>
      </c>
      <c r="B956" s="6" t="s">
        <v>241</v>
      </c>
      <c r="C956" s="6">
        <v>9180717</v>
      </c>
      <c r="D956" s="7">
        <v>42695</v>
      </c>
      <c r="E956" s="6" t="s">
        <v>76</v>
      </c>
      <c r="F956" s="6" t="s">
        <v>6805</v>
      </c>
      <c r="G956" s="6">
        <v>5</v>
      </c>
      <c r="H956" s="6" t="s">
        <v>58</v>
      </c>
      <c r="I956" s="6" t="s">
        <v>243</v>
      </c>
      <c r="J956" s="6">
        <v>49054</v>
      </c>
      <c r="K956" s="6">
        <v>24</v>
      </c>
      <c r="L956" s="7">
        <v>34001</v>
      </c>
      <c r="M956" s="7">
        <v>43069</v>
      </c>
      <c r="N956" s="6" t="s">
        <v>1178</v>
      </c>
      <c r="O956" s="8" t="s">
        <v>6806</v>
      </c>
      <c r="P956" s="9" t="s">
        <v>62</v>
      </c>
      <c r="Q956" s="10">
        <v>99</v>
      </c>
      <c r="R956" s="6">
        <v>1</v>
      </c>
      <c r="S956" s="6" t="s">
        <v>161</v>
      </c>
      <c r="T956" s="6" t="s">
        <v>162</v>
      </c>
      <c r="U956" s="6" t="s">
        <v>163</v>
      </c>
      <c r="V956" s="6" t="s">
        <v>336</v>
      </c>
      <c r="W956" s="6" t="s">
        <v>68</v>
      </c>
      <c r="X956" s="6">
        <v>2017</v>
      </c>
      <c r="Y956" s="6">
        <v>380000</v>
      </c>
      <c r="Z956" s="6" t="s">
        <v>241</v>
      </c>
      <c r="AA956" s="6">
        <v>250000</v>
      </c>
      <c r="AB956" s="6">
        <v>130000</v>
      </c>
      <c r="AC956" s="6" t="s">
        <v>69</v>
      </c>
      <c r="AD956" s="6" t="s">
        <v>6807</v>
      </c>
      <c r="AE956" s="6">
        <v>380000</v>
      </c>
      <c r="AF956" s="6" t="s">
        <v>372</v>
      </c>
      <c r="AG956" s="6">
        <v>31698936</v>
      </c>
      <c r="AH956" s="6">
        <v>2019</v>
      </c>
      <c r="AI956" s="6" t="s">
        <v>1084</v>
      </c>
      <c r="AJ956" s="6" t="s">
        <v>6808</v>
      </c>
      <c r="AK956" s="6" t="s">
        <v>1642</v>
      </c>
      <c r="AL956" s="9" t="s">
        <v>62</v>
      </c>
      <c r="AM956" s="10">
        <v>99</v>
      </c>
      <c r="AN956" s="6" t="s">
        <v>6809</v>
      </c>
      <c r="AO956" s="9" t="s">
        <v>62</v>
      </c>
      <c r="AP956" s="10">
        <v>99</v>
      </c>
      <c r="AQ956" s="6" t="str">
        <f t="shared" si="29"/>
        <v>mm</v>
      </c>
    </row>
    <row r="957" spans="1:53" ht="15.75" customHeight="1">
      <c r="A957" s="6">
        <f t="shared" ca="1" si="28"/>
        <v>0.34100853400334263</v>
      </c>
      <c r="B957" s="6" t="s">
        <v>241</v>
      </c>
      <c r="C957" s="6">
        <v>9261562</v>
      </c>
      <c r="D957" s="7">
        <v>42853</v>
      </c>
      <c r="E957" s="6" t="s">
        <v>56</v>
      </c>
      <c r="F957" s="6" t="s">
        <v>6810</v>
      </c>
      <c r="G957" s="6">
        <v>5</v>
      </c>
      <c r="H957" s="6" t="s">
        <v>58</v>
      </c>
      <c r="I957" s="6" t="s">
        <v>243</v>
      </c>
      <c r="J957" s="6">
        <v>120854</v>
      </c>
      <c r="K957" s="6">
        <v>4</v>
      </c>
      <c r="L957" s="7">
        <v>41835</v>
      </c>
      <c r="M957" s="7">
        <v>44316</v>
      </c>
      <c r="N957" s="6" t="s">
        <v>6811</v>
      </c>
      <c r="O957" s="8" t="s">
        <v>777</v>
      </c>
      <c r="P957" s="9" t="s">
        <v>62</v>
      </c>
      <c r="Q957" s="10">
        <v>99</v>
      </c>
      <c r="R957" s="6">
        <v>7</v>
      </c>
      <c r="S957" s="6" t="s">
        <v>189</v>
      </c>
      <c r="T957" s="6" t="s">
        <v>190</v>
      </c>
      <c r="U957" s="6" t="s">
        <v>191</v>
      </c>
      <c r="V957" s="6" t="s">
        <v>67</v>
      </c>
      <c r="W957" s="6" t="s">
        <v>68</v>
      </c>
      <c r="X957" s="6">
        <v>2017</v>
      </c>
      <c r="Y957" s="6">
        <v>550131</v>
      </c>
      <c r="Z957" s="6" t="s">
        <v>241</v>
      </c>
      <c r="AA957" s="6">
        <v>469272</v>
      </c>
      <c r="AB957" s="6">
        <v>80859</v>
      </c>
      <c r="AC957" s="6" t="s">
        <v>69</v>
      </c>
      <c r="AD957" s="6" t="s">
        <v>6814</v>
      </c>
      <c r="AE957" s="6">
        <v>550131</v>
      </c>
      <c r="AF957" s="6" t="s">
        <v>372</v>
      </c>
      <c r="AG957" s="6">
        <v>38596669</v>
      </c>
      <c r="AH957" s="6">
        <v>2024</v>
      </c>
      <c r="AI957" s="6">
        <v>1</v>
      </c>
      <c r="AJ957" s="6" t="s">
        <v>2409</v>
      </c>
      <c r="AK957" s="6" t="s">
        <v>6815</v>
      </c>
      <c r="AL957" s="9" t="s">
        <v>73</v>
      </c>
      <c r="AM957" s="10">
        <v>66</v>
      </c>
      <c r="AN957" s="6" t="s">
        <v>6816</v>
      </c>
      <c r="AO957" s="9" t="s">
        <v>62</v>
      </c>
      <c r="AP957" s="10">
        <v>88</v>
      </c>
      <c r="AQ957" s="6" t="str">
        <f t="shared" si="29"/>
        <v>fm</v>
      </c>
      <c r="AR957" s="6">
        <v>0</v>
      </c>
      <c r="AS957" s="6">
        <v>0</v>
      </c>
      <c r="AT957" s="6">
        <v>1</v>
      </c>
      <c r="AU957" s="6">
        <v>1</v>
      </c>
      <c r="AV957" s="6">
        <v>1</v>
      </c>
      <c r="AW957" s="6">
        <v>0</v>
      </c>
      <c r="AX957" s="6">
        <v>0</v>
      </c>
      <c r="AY957" s="6">
        <v>0</v>
      </c>
      <c r="AZ957" s="6" t="s">
        <v>107</v>
      </c>
      <c r="BA957" s="6" t="s">
        <v>6817</v>
      </c>
    </row>
    <row r="958" spans="1:53" ht="15.75" customHeight="1">
      <c r="A958" s="6">
        <f t="shared" ca="1" si="28"/>
        <v>0.98726603081284048</v>
      </c>
      <c r="B958" s="6" t="s">
        <v>254</v>
      </c>
      <c r="C958" s="6">
        <v>9247198</v>
      </c>
      <c r="D958" s="7">
        <v>42818</v>
      </c>
      <c r="E958" s="6" t="s">
        <v>76</v>
      </c>
      <c r="F958" s="6" t="s">
        <v>6818</v>
      </c>
      <c r="G958" s="6">
        <v>5</v>
      </c>
      <c r="H958" s="6" t="s">
        <v>58</v>
      </c>
      <c r="I958" s="6" t="s">
        <v>256</v>
      </c>
      <c r="J958" s="6">
        <v>31819</v>
      </c>
      <c r="K958" s="6">
        <v>32</v>
      </c>
      <c r="L958" s="7">
        <v>30407</v>
      </c>
      <c r="M958" s="7">
        <v>43190</v>
      </c>
      <c r="N958" s="6" t="s">
        <v>920</v>
      </c>
      <c r="O958" s="8" t="s">
        <v>6819</v>
      </c>
      <c r="P958" s="9" t="s">
        <v>62</v>
      </c>
      <c r="Q958" s="10">
        <v>97</v>
      </c>
      <c r="R958" s="6">
        <v>4</v>
      </c>
      <c r="S958" s="6" t="s">
        <v>1512</v>
      </c>
      <c r="T958" s="6" t="s">
        <v>1513</v>
      </c>
      <c r="U958" s="6" t="s">
        <v>640</v>
      </c>
      <c r="V958" s="6" t="s">
        <v>67</v>
      </c>
      <c r="W958" s="6" t="s">
        <v>68</v>
      </c>
      <c r="X958" s="6">
        <v>2017</v>
      </c>
      <c r="Y958" s="6">
        <v>358758</v>
      </c>
      <c r="Z958" s="6" t="s">
        <v>254</v>
      </c>
      <c r="AA958" s="6">
        <v>236025</v>
      </c>
      <c r="AB958" s="6">
        <v>122733</v>
      </c>
      <c r="AC958" s="6" t="s">
        <v>69</v>
      </c>
      <c r="AD958" s="6" t="s">
        <v>6820</v>
      </c>
      <c r="AE958" s="6">
        <v>358758</v>
      </c>
      <c r="AF958" s="6" t="s">
        <v>372</v>
      </c>
      <c r="AG958" s="6">
        <v>36812212</v>
      </c>
      <c r="AH958" s="6">
        <v>2023</v>
      </c>
      <c r="AI958" s="6">
        <v>0</v>
      </c>
      <c r="AJ958" s="6" t="s">
        <v>458</v>
      </c>
      <c r="AK958" s="6" t="s">
        <v>6821</v>
      </c>
      <c r="AL958" s="9" t="s">
        <v>73</v>
      </c>
      <c r="AM958" s="10">
        <v>100</v>
      </c>
      <c r="AN958" s="6" t="s">
        <v>4502</v>
      </c>
      <c r="AO958" s="9" t="s">
        <v>62</v>
      </c>
      <c r="AP958" s="10">
        <v>97</v>
      </c>
      <c r="AQ958" s="6" t="str">
        <f t="shared" si="29"/>
        <v>fm</v>
      </c>
    </row>
    <row r="959" spans="1:53" ht="15.75" customHeight="1">
      <c r="A959" s="6">
        <f t="shared" ca="1" si="28"/>
        <v>0.62928158105092435</v>
      </c>
      <c r="B959" s="6" t="s">
        <v>241</v>
      </c>
      <c r="C959" s="6">
        <v>9619824</v>
      </c>
      <c r="D959" s="7">
        <v>43110</v>
      </c>
      <c r="E959" s="6" t="s">
        <v>56</v>
      </c>
      <c r="F959" s="6" t="s">
        <v>6822</v>
      </c>
      <c r="G959" s="6">
        <v>7</v>
      </c>
      <c r="H959" s="6" t="s">
        <v>58</v>
      </c>
      <c r="I959" s="6" t="s">
        <v>243</v>
      </c>
      <c r="J959" s="6">
        <v>98199</v>
      </c>
      <c r="K959" s="6">
        <v>7</v>
      </c>
      <c r="L959" s="7">
        <v>40269</v>
      </c>
      <c r="M959" s="7">
        <v>43190</v>
      </c>
      <c r="N959" s="6" t="s">
        <v>1126</v>
      </c>
      <c r="O959" s="8" t="s">
        <v>6824</v>
      </c>
      <c r="P959" s="9" t="s">
        <v>73</v>
      </c>
      <c r="Q959" s="10">
        <v>98</v>
      </c>
      <c r="R959" s="6">
        <v>7</v>
      </c>
      <c r="S959" s="6" t="s">
        <v>3435</v>
      </c>
      <c r="T959" s="6" t="s">
        <v>3436</v>
      </c>
      <c r="U959" s="6" t="s">
        <v>1943</v>
      </c>
      <c r="V959" s="6" t="s">
        <v>67</v>
      </c>
      <c r="W959" s="6" t="s">
        <v>68</v>
      </c>
      <c r="X959" s="6">
        <v>2017</v>
      </c>
      <c r="Y959" s="6">
        <v>192150</v>
      </c>
      <c r="Z959" s="6" t="s">
        <v>241</v>
      </c>
      <c r="AA959" s="6">
        <v>122000</v>
      </c>
      <c r="AB959" s="6">
        <v>70150</v>
      </c>
      <c r="AC959" s="6" t="s">
        <v>69</v>
      </c>
      <c r="AD959" s="6" t="s">
        <v>6825</v>
      </c>
      <c r="AE959" s="6">
        <v>192150</v>
      </c>
      <c r="AF959" s="6" t="s">
        <v>372</v>
      </c>
      <c r="AG959" s="6">
        <v>32590607</v>
      </c>
      <c r="AH959" s="6">
        <v>2020</v>
      </c>
      <c r="AI959" s="6">
        <v>1</v>
      </c>
      <c r="AJ959" s="6" t="s">
        <v>6826</v>
      </c>
      <c r="AK959" s="6" t="s">
        <v>6827</v>
      </c>
      <c r="AL959" s="9" t="s">
        <v>62</v>
      </c>
      <c r="AM959" s="10">
        <v>98</v>
      </c>
      <c r="AN959" s="6" t="s">
        <v>3250</v>
      </c>
      <c r="AO959" s="9" t="s">
        <v>62</v>
      </c>
      <c r="AP959" s="10">
        <v>99</v>
      </c>
      <c r="AQ959" s="6" t="str">
        <f t="shared" si="29"/>
        <v>mm</v>
      </c>
      <c r="AR959" s="6">
        <v>0</v>
      </c>
      <c r="AS959" s="6">
        <v>0</v>
      </c>
      <c r="AT959" s="6">
        <v>1</v>
      </c>
      <c r="AU959" s="6">
        <v>1</v>
      </c>
      <c r="AV959" s="6">
        <v>0</v>
      </c>
      <c r="AW959" s="6">
        <v>0</v>
      </c>
      <c r="AX959" s="6">
        <v>0</v>
      </c>
      <c r="AY959" s="6">
        <v>0</v>
      </c>
      <c r="AZ959" s="6" t="s">
        <v>107</v>
      </c>
      <c r="BA959" s="6" t="s">
        <v>6828</v>
      </c>
    </row>
    <row r="960" spans="1:53" ht="15.75" customHeight="1">
      <c r="A960" s="6">
        <f t="shared" ca="1" si="28"/>
        <v>0.29472290294190828</v>
      </c>
      <c r="B960" s="6" t="s">
        <v>199</v>
      </c>
      <c r="C960" s="6">
        <v>9734366</v>
      </c>
      <c r="D960" s="7">
        <v>43355</v>
      </c>
      <c r="E960" s="6" t="s">
        <v>110</v>
      </c>
      <c r="F960" s="6" t="s">
        <v>6829</v>
      </c>
      <c r="G960" s="6">
        <v>7</v>
      </c>
      <c r="H960" s="6" t="s">
        <v>58</v>
      </c>
      <c r="I960" s="6" t="s">
        <v>149</v>
      </c>
      <c r="J960" s="6">
        <v>124332</v>
      </c>
      <c r="K960" s="6">
        <v>12</v>
      </c>
      <c r="L960" s="7">
        <v>43282</v>
      </c>
      <c r="M960" s="7">
        <v>43921</v>
      </c>
      <c r="N960" s="6" t="s">
        <v>6830</v>
      </c>
      <c r="O960" s="8" t="s">
        <v>6831</v>
      </c>
      <c r="P960" s="9" t="s">
        <v>62</v>
      </c>
      <c r="Q960" s="10">
        <v>70</v>
      </c>
      <c r="R960" s="6">
        <v>12</v>
      </c>
      <c r="S960" s="6" t="s">
        <v>656</v>
      </c>
      <c r="T960" s="6" t="s">
        <v>204</v>
      </c>
      <c r="U960" s="6" t="s">
        <v>205</v>
      </c>
      <c r="V960" s="6" t="s">
        <v>67</v>
      </c>
      <c r="W960" s="6" t="s">
        <v>68</v>
      </c>
      <c r="X960" s="6">
        <v>2017</v>
      </c>
      <c r="Y960" s="6">
        <v>134256</v>
      </c>
      <c r="Z960" s="6" t="s">
        <v>199</v>
      </c>
      <c r="AA960" s="6">
        <v>85787</v>
      </c>
      <c r="AB960" s="6">
        <v>48469</v>
      </c>
      <c r="AC960" s="6" t="s">
        <v>69</v>
      </c>
      <c r="AD960" s="6" t="s">
        <v>6832</v>
      </c>
      <c r="AE960" s="6">
        <v>134256</v>
      </c>
      <c r="AF960" s="6" t="s">
        <v>372</v>
      </c>
      <c r="AG960" s="6">
        <v>38622358</v>
      </c>
      <c r="AH960" s="6">
        <v>2024</v>
      </c>
      <c r="AI960" s="6">
        <v>0</v>
      </c>
      <c r="AJ960" s="6" t="s">
        <v>6833</v>
      </c>
      <c r="AK960" s="6" t="s">
        <v>6834</v>
      </c>
      <c r="AL960" s="9" t="s">
        <v>73</v>
      </c>
      <c r="AM960" s="10">
        <v>56</v>
      </c>
      <c r="AN960" s="6" t="s">
        <v>6835</v>
      </c>
      <c r="AO960" s="9" t="s">
        <v>62</v>
      </c>
      <c r="AP960" s="10">
        <v>69</v>
      </c>
      <c r="AQ960" s="6" t="str">
        <f t="shared" si="29"/>
        <v>fm</v>
      </c>
    </row>
    <row r="961" spans="1:54" ht="15.75" customHeight="1">
      <c r="A961" s="6">
        <f t="shared" ca="1" si="28"/>
        <v>0.16285855558387707</v>
      </c>
      <c r="B961" s="6" t="s">
        <v>241</v>
      </c>
      <c r="C961" s="6">
        <v>9392923</v>
      </c>
      <c r="D961" s="7">
        <v>43073</v>
      </c>
      <c r="E961" s="6" t="s">
        <v>56</v>
      </c>
      <c r="F961" s="6" t="s">
        <v>6836</v>
      </c>
      <c r="G961" s="6">
        <v>5</v>
      </c>
      <c r="H961" s="6" t="s">
        <v>58</v>
      </c>
      <c r="I961" s="6" t="s">
        <v>243</v>
      </c>
      <c r="J961" s="6">
        <v>122865</v>
      </c>
      <c r="K961" s="6">
        <v>4</v>
      </c>
      <c r="L961" s="7">
        <v>41988</v>
      </c>
      <c r="M961" s="7">
        <v>44408</v>
      </c>
      <c r="N961" s="6" t="s">
        <v>1126</v>
      </c>
      <c r="O961" s="8" t="s">
        <v>6838</v>
      </c>
      <c r="P961" s="9" t="s">
        <v>62</v>
      </c>
      <c r="Q961" s="10">
        <v>72</v>
      </c>
      <c r="R961" s="6">
        <v>20</v>
      </c>
      <c r="S961" s="6" t="s">
        <v>6839</v>
      </c>
      <c r="T961" s="6" t="s">
        <v>6840</v>
      </c>
      <c r="U961" s="6" t="s">
        <v>120</v>
      </c>
      <c r="V961" s="6" t="s">
        <v>67</v>
      </c>
      <c r="W961" s="6" t="s">
        <v>68</v>
      </c>
      <c r="X961" s="6">
        <v>2018</v>
      </c>
      <c r="Y961" s="6">
        <v>481810</v>
      </c>
      <c r="Z961" s="6" t="s">
        <v>241</v>
      </c>
      <c r="AA961" s="6">
        <v>304943</v>
      </c>
      <c r="AB961" s="6">
        <v>176867</v>
      </c>
      <c r="AC961" s="6" t="s">
        <v>69</v>
      </c>
      <c r="AD961" s="6" t="s">
        <v>6841</v>
      </c>
      <c r="AE961" s="6">
        <v>481810</v>
      </c>
      <c r="AF961" s="6" t="s">
        <v>372</v>
      </c>
      <c r="AG961" s="6">
        <v>38029303</v>
      </c>
      <c r="AH961" s="6">
        <v>2024</v>
      </c>
      <c r="AI961" s="6">
        <v>1</v>
      </c>
      <c r="AJ961" s="6" t="s">
        <v>4832</v>
      </c>
      <c r="AK961" s="6" t="s">
        <v>3725</v>
      </c>
      <c r="AL961" s="9" t="s">
        <v>73</v>
      </c>
      <c r="AM961" s="10">
        <v>98</v>
      </c>
      <c r="AN961" s="6" t="s">
        <v>6842</v>
      </c>
      <c r="AO961" s="9" t="s">
        <v>62</v>
      </c>
      <c r="AP961" s="10">
        <v>72</v>
      </c>
      <c r="AQ961" s="6" t="str">
        <f t="shared" si="29"/>
        <v>fm</v>
      </c>
      <c r="AR961" s="6">
        <v>0</v>
      </c>
      <c r="AS961" s="6">
        <v>0</v>
      </c>
      <c r="AT961" s="6">
        <v>1</v>
      </c>
      <c r="AU961" s="6">
        <v>1</v>
      </c>
      <c r="AV961" s="6">
        <v>1</v>
      </c>
      <c r="AW961" s="6">
        <v>1</v>
      </c>
      <c r="AX961" s="6">
        <v>0</v>
      </c>
      <c r="AY961" s="6">
        <v>0</v>
      </c>
      <c r="AZ961" s="6" t="s">
        <v>197</v>
      </c>
      <c r="BA961" s="6" t="s">
        <v>6843</v>
      </c>
    </row>
    <row r="962" spans="1:54" ht="15.75" customHeight="1">
      <c r="A962" s="6">
        <f t="shared" ref="A962:A1001" ca="1" si="30">RAND()</f>
        <v>0.9317226341220235</v>
      </c>
      <c r="B962" s="6" t="s">
        <v>241</v>
      </c>
      <c r="C962" s="6">
        <v>9304271</v>
      </c>
      <c r="D962" s="7">
        <v>42905</v>
      </c>
      <c r="E962" s="6" t="s">
        <v>76</v>
      </c>
      <c r="F962" s="6" t="s">
        <v>6844</v>
      </c>
      <c r="G962" s="6">
        <v>5</v>
      </c>
      <c r="H962" s="6" t="s">
        <v>58</v>
      </c>
      <c r="I962" s="6" t="s">
        <v>243</v>
      </c>
      <c r="J962" s="6">
        <v>119225</v>
      </c>
      <c r="K962" s="6">
        <v>4</v>
      </c>
      <c r="L962" s="7">
        <v>41873</v>
      </c>
      <c r="M962" s="7">
        <v>43646</v>
      </c>
      <c r="N962" s="6" t="s">
        <v>2186</v>
      </c>
      <c r="O962" s="8" t="s">
        <v>955</v>
      </c>
      <c r="P962" s="9" t="s">
        <v>62</v>
      </c>
      <c r="Q962" s="10">
        <v>99</v>
      </c>
      <c r="R962" s="6">
        <v>1</v>
      </c>
      <c r="S962" s="6" t="s">
        <v>161</v>
      </c>
      <c r="T962" s="6" t="s">
        <v>162</v>
      </c>
      <c r="U962" s="6" t="s">
        <v>163</v>
      </c>
      <c r="V962" s="6" t="s">
        <v>67</v>
      </c>
      <c r="W962" s="6" t="s">
        <v>68</v>
      </c>
      <c r="X962" s="6">
        <v>2017</v>
      </c>
      <c r="Y962" s="6">
        <v>381250</v>
      </c>
      <c r="Z962" s="6" t="s">
        <v>241</v>
      </c>
      <c r="AA962" s="6">
        <v>250000</v>
      </c>
      <c r="AB962" s="6">
        <v>131250</v>
      </c>
      <c r="AC962" s="6" t="s">
        <v>69</v>
      </c>
      <c r="AD962" s="6" t="s">
        <v>6846</v>
      </c>
      <c r="AE962" s="6">
        <v>381250</v>
      </c>
      <c r="AF962" s="6" t="s">
        <v>372</v>
      </c>
      <c r="AG962" s="6">
        <v>38702076</v>
      </c>
      <c r="AH962" s="6">
        <v>2024</v>
      </c>
      <c r="AI962" s="6">
        <v>1</v>
      </c>
      <c r="AJ962" s="6" t="s">
        <v>475</v>
      </c>
      <c r="AK962" s="6" t="s">
        <v>2484</v>
      </c>
      <c r="AL962" s="9" t="s">
        <v>62</v>
      </c>
      <c r="AM962" s="10">
        <v>100</v>
      </c>
      <c r="AN962" s="6" t="s">
        <v>6847</v>
      </c>
      <c r="AO962" s="9" t="s">
        <v>62</v>
      </c>
      <c r="AP962" s="10">
        <v>98</v>
      </c>
      <c r="AQ962" s="6" t="str">
        <f t="shared" ref="AQ962:AQ1003" si="31">IF(OR(AL962="unknown", AO962="unknown"), "Missing", LEFT(AL962, 1) &amp; LEFT(AO962, 1))</f>
        <v>mm</v>
      </c>
      <c r="AR962" s="6">
        <v>0</v>
      </c>
      <c r="AS962" s="6">
        <v>0</v>
      </c>
      <c r="AT962" s="6">
        <v>1</v>
      </c>
      <c r="AU962" s="6">
        <v>1</v>
      </c>
      <c r="AV962" s="6">
        <v>1</v>
      </c>
      <c r="AW962" s="6">
        <v>0</v>
      </c>
      <c r="AX962" s="6">
        <v>0</v>
      </c>
      <c r="AY962" s="6">
        <v>0</v>
      </c>
      <c r="AZ962" s="6" t="s">
        <v>197</v>
      </c>
      <c r="BA962" s="6" t="s">
        <v>6848</v>
      </c>
      <c r="BB962" s="6"/>
    </row>
    <row r="963" spans="1:54" ht="15.75" customHeight="1">
      <c r="A963" s="6">
        <f t="shared" ca="1" si="30"/>
        <v>0.25753099798170265</v>
      </c>
      <c r="B963" s="6" t="s">
        <v>199</v>
      </c>
      <c r="C963" s="6">
        <v>9292286</v>
      </c>
      <c r="D963" s="7">
        <v>42874</v>
      </c>
      <c r="E963" s="6" t="s">
        <v>56</v>
      </c>
      <c r="F963" s="6" t="s">
        <v>6849</v>
      </c>
      <c r="G963" s="6">
        <v>5</v>
      </c>
      <c r="H963" s="6" t="s">
        <v>58</v>
      </c>
      <c r="I963" s="6" t="s">
        <v>149</v>
      </c>
      <c r="J963" s="6">
        <v>136576</v>
      </c>
      <c r="K963" s="6">
        <v>7</v>
      </c>
      <c r="L963" s="7">
        <v>39995</v>
      </c>
      <c r="M963" s="7">
        <v>43251</v>
      </c>
      <c r="N963" s="6" t="s">
        <v>6850</v>
      </c>
      <c r="O963" s="8" t="s">
        <v>6851</v>
      </c>
      <c r="P963" s="9" t="s">
        <v>62</v>
      </c>
      <c r="Q963" s="10">
        <v>90</v>
      </c>
      <c r="R963" s="6">
        <v>7</v>
      </c>
      <c r="S963" s="6" t="s">
        <v>64</v>
      </c>
      <c r="T963" s="6" t="s">
        <v>65</v>
      </c>
      <c r="U963" s="6" t="s">
        <v>66</v>
      </c>
      <c r="V963" s="6" t="s">
        <v>67</v>
      </c>
      <c r="W963" s="6" t="s">
        <v>68</v>
      </c>
      <c r="X963" s="6">
        <v>2017</v>
      </c>
      <c r="Y963" s="6">
        <v>384750</v>
      </c>
      <c r="Z963" s="6" t="s">
        <v>199</v>
      </c>
      <c r="AA963" s="6">
        <v>237500</v>
      </c>
      <c r="AB963" s="6">
        <v>147250</v>
      </c>
      <c r="AC963" s="6" t="s">
        <v>69</v>
      </c>
      <c r="AD963" s="6" t="s">
        <v>6852</v>
      </c>
      <c r="AE963" s="6">
        <v>384750</v>
      </c>
      <c r="AF963" s="6" t="s">
        <v>372</v>
      </c>
      <c r="AG963" s="6">
        <v>30840168</v>
      </c>
      <c r="AH963" s="6">
        <v>2019</v>
      </c>
      <c r="AI963" s="6" t="s">
        <v>1084</v>
      </c>
      <c r="AJ963" s="6" t="s">
        <v>6853</v>
      </c>
      <c r="AK963" s="6" t="s">
        <v>6854</v>
      </c>
      <c r="AL963" s="9" t="s">
        <v>73</v>
      </c>
      <c r="AM963" s="10">
        <v>79</v>
      </c>
      <c r="AN963" s="6" t="s">
        <v>6855</v>
      </c>
      <c r="AO963" s="9" t="s">
        <v>62</v>
      </c>
      <c r="AP963" s="10">
        <v>90</v>
      </c>
      <c r="AQ963" s="6" t="str">
        <f t="shared" si="31"/>
        <v>fm</v>
      </c>
    </row>
    <row r="964" spans="1:54" ht="15.75" customHeight="1">
      <c r="A964" s="6">
        <f t="shared" ca="1" si="30"/>
        <v>0.47916354452220322</v>
      </c>
      <c r="B964" s="6" t="s">
        <v>286</v>
      </c>
      <c r="C964" s="6">
        <v>9392526</v>
      </c>
      <c r="D964" s="7">
        <v>43063</v>
      </c>
      <c r="E964" s="6" t="s">
        <v>76</v>
      </c>
      <c r="F964" s="6" t="s">
        <v>6856</v>
      </c>
      <c r="G964" s="6">
        <v>5</v>
      </c>
      <c r="H964" s="6" t="s">
        <v>58</v>
      </c>
      <c r="I964" s="6" t="s">
        <v>289</v>
      </c>
      <c r="J964" s="6">
        <v>104841</v>
      </c>
      <c r="K964" s="6">
        <v>5</v>
      </c>
      <c r="L964" s="7">
        <v>41609</v>
      </c>
      <c r="M964" s="7">
        <v>44165</v>
      </c>
      <c r="N964" s="6" t="s">
        <v>4557</v>
      </c>
      <c r="O964" s="8" t="s">
        <v>770</v>
      </c>
      <c r="P964" s="9" t="s">
        <v>62</v>
      </c>
      <c r="Q964" s="10">
        <v>99</v>
      </c>
      <c r="R964" s="6">
        <v>2</v>
      </c>
      <c r="S964" s="6" t="s">
        <v>4040</v>
      </c>
      <c r="T964" s="6" t="s">
        <v>4041</v>
      </c>
      <c r="U964" s="6" t="s">
        <v>884</v>
      </c>
      <c r="V964" s="6" t="s">
        <v>729</v>
      </c>
      <c r="W964" s="6" t="s">
        <v>68</v>
      </c>
      <c r="X964" s="6">
        <v>2018</v>
      </c>
      <c r="Y964" s="6">
        <v>678458</v>
      </c>
      <c r="Z964" s="6" t="s">
        <v>286</v>
      </c>
      <c r="AA964" s="6">
        <v>486951</v>
      </c>
      <c r="AB964" s="6">
        <v>191507</v>
      </c>
      <c r="AC964" s="6" t="s">
        <v>69</v>
      </c>
      <c r="AD964" s="6" t="s">
        <v>6857</v>
      </c>
      <c r="AE964" s="6">
        <v>678458</v>
      </c>
      <c r="AF964" s="6" t="s">
        <v>372</v>
      </c>
      <c r="AG964" s="6">
        <v>35562546</v>
      </c>
      <c r="AH964" s="6">
        <v>2022</v>
      </c>
      <c r="AI964" s="6">
        <v>0</v>
      </c>
      <c r="AJ964" s="6" t="s">
        <v>3268</v>
      </c>
      <c r="AK964" s="6" t="s">
        <v>6858</v>
      </c>
      <c r="AL964" s="9" t="s">
        <v>73</v>
      </c>
      <c r="AM964" s="10">
        <v>98</v>
      </c>
      <c r="AN964" s="6" t="s">
        <v>6859</v>
      </c>
      <c r="AO964" s="9" t="s">
        <v>62</v>
      </c>
      <c r="AP964" s="10">
        <v>99</v>
      </c>
      <c r="AQ964" s="6" t="str">
        <f t="shared" si="31"/>
        <v>fm</v>
      </c>
    </row>
    <row r="965" spans="1:54" ht="15.75" customHeight="1">
      <c r="A965" s="6">
        <f t="shared" ca="1" si="30"/>
        <v>0.134707459409384</v>
      </c>
      <c r="B965" s="6" t="s">
        <v>241</v>
      </c>
      <c r="C965" s="6">
        <v>9418455</v>
      </c>
      <c r="D965" s="7">
        <v>43091</v>
      </c>
      <c r="E965" s="6" t="s">
        <v>1856</v>
      </c>
      <c r="F965" s="6" t="s">
        <v>6860</v>
      </c>
      <c r="G965" s="6">
        <v>1</v>
      </c>
      <c r="H965" s="6" t="s">
        <v>58</v>
      </c>
      <c r="I965" s="6" t="s">
        <v>243</v>
      </c>
      <c r="J965" s="6">
        <v>139447</v>
      </c>
      <c r="K965" s="6">
        <v>1</v>
      </c>
      <c r="L965" s="7">
        <v>43101</v>
      </c>
      <c r="M965" s="7">
        <v>43220</v>
      </c>
      <c r="N965" s="6" t="s">
        <v>2257</v>
      </c>
      <c r="O965" s="8" t="s">
        <v>6862</v>
      </c>
      <c r="P965" s="9" t="s">
        <v>62</v>
      </c>
      <c r="Q965" s="10">
        <v>99</v>
      </c>
      <c r="R965" s="6">
        <v>1</v>
      </c>
      <c r="S965" s="6" t="s">
        <v>583</v>
      </c>
      <c r="T965" s="6" t="s">
        <v>584</v>
      </c>
      <c r="U965" s="6" t="s">
        <v>585</v>
      </c>
      <c r="V965" s="6" t="s">
        <v>67</v>
      </c>
      <c r="W965" s="6" t="s">
        <v>68</v>
      </c>
      <c r="X965" s="6">
        <v>2018</v>
      </c>
      <c r="Y965" s="6">
        <v>274985</v>
      </c>
      <c r="Z965" s="6" t="s">
        <v>241</v>
      </c>
      <c r="AA965" s="6">
        <v>430940</v>
      </c>
      <c r="AB965" s="6">
        <v>267183</v>
      </c>
      <c r="AC965" s="6" t="s">
        <v>69</v>
      </c>
      <c r="AD965" s="6" t="s">
        <v>6863</v>
      </c>
      <c r="AE965" s="6">
        <v>274985</v>
      </c>
      <c r="AF965" s="6" t="s">
        <v>372</v>
      </c>
      <c r="AG965" s="6">
        <v>30333510</v>
      </c>
      <c r="AH965" s="6">
        <v>2018</v>
      </c>
      <c r="AI965" s="6">
        <v>1</v>
      </c>
      <c r="AJ965" s="6" t="s">
        <v>2032</v>
      </c>
      <c r="AK965" s="6" t="s">
        <v>3612</v>
      </c>
      <c r="AL965" s="9" t="s">
        <v>62</v>
      </c>
      <c r="AM965" s="10">
        <v>99</v>
      </c>
      <c r="AN965" s="6" t="s">
        <v>6864</v>
      </c>
      <c r="AO965" s="9" t="s">
        <v>62</v>
      </c>
      <c r="AP965" s="10">
        <v>99</v>
      </c>
      <c r="AQ965" s="6" t="str">
        <f t="shared" si="31"/>
        <v>mm</v>
      </c>
      <c r="AR965" s="6">
        <v>0</v>
      </c>
      <c r="AS965" s="6">
        <v>0</v>
      </c>
      <c r="AT965" s="6">
        <v>1</v>
      </c>
      <c r="AU965" s="6">
        <v>1</v>
      </c>
      <c r="AV965" s="6">
        <v>1</v>
      </c>
      <c r="AW965" s="6">
        <v>0</v>
      </c>
      <c r="AX965" s="6">
        <v>0</v>
      </c>
      <c r="AY965" s="6">
        <v>0</v>
      </c>
      <c r="AZ965" s="6" t="s">
        <v>46</v>
      </c>
      <c r="BA965" s="6" t="s">
        <v>6865</v>
      </c>
    </row>
    <row r="966" spans="1:54" ht="15.75" customHeight="1">
      <c r="A966" s="6">
        <f t="shared" ca="1" si="30"/>
        <v>0.45259038985502453</v>
      </c>
      <c r="B966" s="6" t="s">
        <v>55</v>
      </c>
      <c r="C966" s="6">
        <v>9310436</v>
      </c>
      <c r="D966" s="7">
        <v>42929</v>
      </c>
      <c r="E966" s="6" t="s">
        <v>76</v>
      </c>
      <c r="F966" s="6" t="s">
        <v>6866</v>
      </c>
      <c r="G966" s="6">
        <v>5</v>
      </c>
      <c r="H966" s="6" t="s">
        <v>58</v>
      </c>
      <c r="I966" s="6" t="s">
        <v>59</v>
      </c>
      <c r="J966" s="6">
        <v>34950</v>
      </c>
      <c r="K966" s="6">
        <v>25</v>
      </c>
      <c r="L966" s="7">
        <v>32721</v>
      </c>
      <c r="M966" s="7">
        <v>43646</v>
      </c>
      <c r="N966" s="6" t="s">
        <v>2465</v>
      </c>
      <c r="O966" s="8" t="s">
        <v>6868</v>
      </c>
      <c r="P966" s="9" t="s">
        <v>62</v>
      </c>
      <c r="Q966" s="10">
        <v>88</v>
      </c>
      <c r="R966" s="6">
        <v>16</v>
      </c>
      <c r="S966" s="6" t="s">
        <v>1363</v>
      </c>
      <c r="T966" s="6" t="s">
        <v>1364</v>
      </c>
      <c r="U966" s="6" t="s">
        <v>149</v>
      </c>
      <c r="V966" s="6" t="s">
        <v>85</v>
      </c>
      <c r="W966" s="6" t="s">
        <v>68</v>
      </c>
      <c r="X966" s="6">
        <v>2017</v>
      </c>
      <c r="Y966" s="6">
        <v>343438</v>
      </c>
      <c r="Z966" s="6" t="s">
        <v>55</v>
      </c>
      <c r="AA966" s="6">
        <v>218750</v>
      </c>
      <c r="AB966" s="6">
        <v>124688</v>
      </c>
      <c r="AC966" s="6" t="s">
        <v>69</v>
      </c>
      <c r="AD966" s="6" t="s">
        <v>6869</v>
      </c>
      <c r="AE966" s="6">
        <v>343438</v>
      </c>
      <c r="AF966" s="6" t="s">
        <v>372</v>
      </c>
      <c r="AG966" s="6">
        <v>34643776</v>
      </c>
      <c r="AH966" s="6">
        <v>2022</v>
      </c>
      <c r="AI966" s="6">
        <v>1</v>
      </c>
      <c r="AJ966" s="6" t="s">
        <v>6870</v>
      </c>
      <c r="AK966" s="6" t="s">
        <v>6871</v>
      </c>
      <c r="AL966" s="9" t="s">
        <v>62</v>
      </c>
      <c r="AM966" s="10">
        <v>99</v>
      </c>
      <c r="AN966" s="6" t="s">
        <v>6872</v>
      </c>
      <c r="AO966" s="9" t="s">
        <v>62</v>
      </c>
      <c r="AP966" s="10">
        <v>82</v>
      </c>
      <c r="AQ966" s="6" t="str">
        <f t="shared" si="31"/>
        <v>mm</v>
      </c>
      <c r="AR966" s="6">
        <v>1</v>
      </c>
      <c r="AS966" s="6">
        <v>0</v>
      </c>
      <c r="AT966" s="6">
        <v>0</v>
      </c>
      <c r="AU966" s="6">
        <v>0</v>
      </c>
      <c r="AV966" s="6">
        <v>0</v>
      </c>
      <c r="AW966" s="6">
        <v>0</v>
      </c>
      <c r="AX966" s="6">
        <v>1</v>
      </c>
      <c r="AY966" s="6">
        <v>0</v>
      </c>
      <c r="AZ966" s="6" t="s">
        <v>197</v>
      </c>
      <c r="BA966" s="6" t="s">
        <v>6873</v>
      </c>
    </row>
    <row r="967" spans="1:54" ht="15.75" customHeight="1">
      <c r="A967" s="6">
        <f t="shared" ca="1" si="30"/>
        <v>0.7526515738915619</v>
      </c>
      <c r="B967" s="6" t="s">
        <v>254</v>
      </c>
      <c r="C967" s="6">
        <v>9553789</v>
      </c>
      <c r="D967" s="7">
        <v>43355</v>
      </c>
      <c r="E967" s="6" t="s">
        <v>56</v>
      </c>
      <c r="F967" s="6" t="s">
        <v>6874</v>
      </c>
      <c r="G967" s="6">
        <v>5</v>
      </c>
      <c r="H967" s="6" t="s">
        <v>58</v>
      </c>
      <c r="I967" s="6" t="s">
        <v>256</v>
      </c>
      <c r="J967" s="6">
        <v>87285</v>
      </c>
      <c r="K967" s="6">
        <v>8</v>
      </c>
      <c r="L967" s="7">
        <v>40451</v>
      </c>
      <c r="M967" s="7">
        <v>44074</v>
      </c>
      <c r="N967" s="6" t="s">
        <v>388</v>
      </c>
      <c r="O967" s="8" t="s">
        <v>3672</v>
      </c>
      <c r="P967" s="9" t="s">
        <v>62</v>
      </c>
      <c r="Q967" s="10">
        <v>99</v>
      </c>
      <c r="R967" s="6" t="s">
        <v>677</v>
      </c>
      <c r="S967" s="6" t="s">
        <v>6875</v>
      </c>
      <c r="T967" s="6" t="s">
        <v>679</v>
      </c>
      <c r="U967" s="6" t="s">
        <v>680</v>
      </c>
      <c r="V967" s="6" t="s">
        <v>681</v>
      </c>
      <c r="W967" s="6" t="s">
        <v>68</v>
      </c>
      <c r="X967" s="6">
        <v>2018</v>
      </c>
      <c r="Y967" s="6">
        <v>274513</v>
      </c>
      <c r="Z967" s="6" t="s">
        <v>254</v>
      </c>
      <c r="AA967" s="6">
        <v>261449</v>
      </c>
      <c r="AB967" s="6">
        <v>13064</v>
      </c>
      <c r="AC967" s="6" t="s">
        <v>69</v>
      </c>
      <c r="AD967" s="6" t="s">
        <v>6876</v>
      </c>
      <c r="AE967" s="6">
        <v>274513</v>
      </c>
      <c r="AF967" s="6" t="s">
        <v>372</v>
      </c>
      <c r="AG967" s="6">
        <v>37962963</v>
      </c>
      <c r="AH967" s="6">
        <v>2024</v>
      </c>
      <c r="AI967" s="6" t="s">
        <v>1084</v>
      </c>
      <c r="AJ967" s="6" t="s">
        <v>6877</v>
      </c>
      <c r="AK967" s="6" t="s">
        <v>6878</v>
      </c>
      <c r="AL967" s="9" t="s">
        <v>62</v>
      </c>
      <c r="AM967" s="10">
        <v>99</v>
      </c>
      <c r="AN967" s="6" t="s">
        <v>6879</v>
      </c>
      <c r="AO967" s="9" t="s">
        <v>62</v>
      </c>
      <c r="AP967" s="10">
        <v>99</v>
      </c>
      <c r="AQ967" s="6" t="str">
        <f t="shared" si="31"/>
        <v>mm</v>
      </c>
    </row>
    <row r="968" spans="1:54" ht="15.75" customHeight="1">
      <c r="A968" s="6">
        <f t="shared" ca="1" si="30"/>
        <v>0.18138656241604123</v>
      </c>
      <c r="B968" s="6" t="s">
        <v>127</v>
      </c>
      <c r="C968" s="6">
        <v>9545866</v>
      </c>
      <c r="D968" s="7">
        <v>43322</v>
      </c>
      <c r="E968" s="6" t="s">
        <v>6880</v>
      </c>
      <c r="F968" s="6" t="s">
        <v>6881</v>
      </c>
      <c r="G968" s="6">
        <v>5</v>
      </c>
      <c r="H968" s="6" t="s">
        <v>58</v>
      </c>
      <c r="I968" s="6" t="s">
        <v>130</v>
      </c>
      <c r="J968" s="6">
        <v>110185</v>
      </c>
      <c r="K968" s="6">
        <v>3</v>
      </c>
      <c r="L968" s="7">
        <v>42633</v>
      </c>
      <c r="M968" s="7">
        <v>43890</v>
      </c>
      <c r="N968" s="6" t="s">
        <v>2959</v>
      </c>
      <c r="O968" s="8" t="s">
        <v>6883</v>
      </c>
      <c r="P968" s="9" t="s">
        <v>62</v>
      </c>
      <c r="Q968" s="10">
        <v>99</v>
      </c>
      <c r="R968" s="6">
        <v>3</v>
      </c>
      <c r="S968" s="6" t="s">
        <v>2754</v>
      </c>
      <c r="T968" s="6" t="s">
        <v>543</v>
      </c>
      <c r="U968" s="6" t="s">
        <v>205</v>
      </c>
      <c r="V968" s="6" t="s">
        <v>473</v>
      </c>
      <c r="W968" s="6" t="s">
        <v>68</v>
      </c>
      <c r="X968" s="6">
        <v>2018</v>
      </c>
      <c r="Y968" s="6">
        <v>516491</v>
      </c>
      <c r="Z968" s="6" t="s">
        <v>127</v>
      </c>
      <c r="AA968" s="6">
        <v>307435</v>
      </c>
      <c r="AB968" s="6">
        <v>209056</v>
      </c>
      <c r="AC968" s="6" t="s">
        <v>69</v>
      </c>
      <c r="AD968" s="6" t="s">
        <v>6884</v>
      </c>
      <c r="AE968" s="6">
        <v>516491</v>
      </c>
      <c r="AF968" s="6" t="s">
        <v>372</v>
      </c>
      <c r="AG968" s="6">
        <v>38578402</v>
      </c>
      <c r="AH968" s="6">
        <v>2024</v>
      </c>
      <c r="AI968" s="6">
        <v>1</v>
      </c>
      <c r="AJ968" s="6" t="s">
        <v>6885</v>
      </c>
      <c r="AK968" s="6" t="s">
        <v>6886</v>
      </c>
      <c r="AL968" s="9" t="s">
        <v>62</v>
      </c>
      <c r="AM968" s="10">
        <v>77</v>
      </c>
      <c r="AN968" s="6" t="s">
        <v>6887</v>
      </c>
      <c r="AO968" s="9" t="s">
        <v>62</v>
      </c>
      <c r="AP968" s="10">
        <v>99</v>
      </c>
      <c r="AQ968" s="6" t="str">
        <f t="shared" si="31"/>
        <v>mm</v>
      </c>
      <c r="AR968" s="6">
        <v>1</v>
      </c>
      <c r="AS968" s="6">
        <v>0</v>
      </c>
      <c r="AT968" s="6">
        <v>0</v>
      </c>
      <c r="AU968" s="6">
        <v>0</v>
      </c>
      <c r="AV968" s="6">
        <v>0</v>
      </c>
      <c r="AW968" s="6">
        <v>0</v>
      </c>
      <c r="AX968" s="6">
        <v>1</v>
      </c>
      <c r="AY968" s="6">
        <v>0</v>
      </c>
      <c r="AZ968" s="6" t="s">
        <v>90</v>
      </c>
      <c r="BA968" s="6" t="s">
        <v>6888</v>
      </c>
    </row>
    <row r="969" spans="1:54" ht="15.75" customHeight="1">
      <c r="A969" s="6">
        <f t="shared" ca="1" si="30"/>
        <v>0.65107151456399937</v>
      </c>
      <c r="B969" s="6" t="s">
        <v>405</v>
      </c>
      <c r="C969" s="6">
        <v>9275951</v>
      </c>
      <c r="D969" s="7">
        <v>42880</v>
      </c>
      <c r="E969" s="6" t="s">
        <v>6889</v>
      </c>
      <c r="F969" s="6" t="s">
        <v>6890</v>
      </c>
      <c r="G969" s="6">
        <v>5</v>
      </c>
      <c r="H969" s="6" t="s">
        <v>58</v>
      </c>
      <c r="I969" s="6" t="s">
        <v>407</v>
      </c>
      <c r="J969" s="6">
        <v>36894</v>
      </c>
      <c r="K969" s="6">
        <v>5</v>
      </c>
      <c r="L969" s="7">
        <v>41532</v>
      </c>
      <c r="M969" s="7">
        <v>43251</v>
      </c>
      <c r="N969" s="6" t="s">
        <v>6891</v>
      </c>
      <c r="O969" s="8" t="s">
        <v>6893</v>
      </c>
      <c r="P969" s="9" t="s">
        <v>62</v>
      </c>
      <c r="Q969" s="10">
        <v>99</v>
      </c>
      <c r="R969" s="6">
        <v>13</v>
      </c>
      <c r="S969" s="6" t="s">
        <v>390</v>
      </c>
      <c r="T969" s="6" t="s">
        <v>217</v>
      </c>
      <c r="U969" s="6" t="s">
        <v>120</v>
      </c>
      <c r="V969" s="6" t="s">
        <v>67</v>
      </c>
      <c r="W969" s="6" t="s">
        <v>68</v>
      </c>
      <c r="X969" s="6">
        <v>2017</v>
      </c>
      <c r="Y969" s="6">
        <v>227327</v>
      </c>
      <c r="Z969" s="6" t="s">
        <v>1683</v>
      </c>
      <c r="AA969" s="6">
        <v>182086</v>
      </c>
      <c r="AB969" s="6">
        <v>45241</v>
      </c>
      <c r="AC969" s="6" t="s">
        <v>69</v>
      </c>
      <c r="AD969" s="6" t="s">
        <v>6894</v>
      </c>
      <c r="AE969" s="6">
        <v>227327</v>
      </c>
      <c r="AF969" s="6" t="s">
        <v>372</v>
      </c>
      <c r="AG969" s="6">
        <v>31606247</v>
      </c>
      <c r="AH969" s="6">
        <v>2020</v>
      </c>
      <c r="AI969" s="6">
        <v>1</v>
      </c>
      <c r="AJ969" s="6" t="s">
        <v>6895</v>
      </c>
      <c r="AK969" s="6" t="s">
        <v>1258</v>
      </c>
      <c r="AL969" s="9" t="s">
        <v>62</v>
      </c>
      <c r="AM969" s="10">
        <v>88</v>
      </c>
      <c r="AN969" s="6" t="s">
        <v>2289</v>
      </c>
      <c r="AO969" s="9" t="s">
        <v>62</v>
      </c>
      <c r="AP969" s="10">
        <v>99</v>
      </c>
      <c r="AQ969" s="6" t="str">
        <f t="shared" si="31"/>
        <v>mm</v>
      </c>
      <c r="AR969" s="6">
        <v>1</v>
      </c>
      <c r="AS969" s="6">
        <v>0</v>
      </c>
      <c r="AT969" s="6">
        <v>0</v>
      </c>
      <c r="AU969" s="6">
        <v>0</v>
      </c>
      <c r="AV969" s="6">
        <v>0</v>
      </c>
      <c r="AW969" s="6">
        <v>0</v>
      </c>
      <c r="AX969" s="6">
        <v>0</v>
      </c>
      <c r="AY969" s="6">
        <v>0</v>
      </c>
      <c r="AZ969" s="6" t="s">
        <v>197</v>
      </c>
      <c r="BA969" s="6" t="s">
        <v>6896</v>
      </c>
    </row>
    <row r="970" spans="1:54" ht="15.75" customHeight="1">
      <c r="A970" s="6">
        <f t="shared" ca="1" si="30"/>
        <v>0.88714098465331181</v>
      </c>
      <c r="B970" s="6" t="s">
        <v>241</v>
      </c>
      <c r="C970" s="6">
        <v>9528643</v>
      </c>
      <c r="D970" s="7">
        <v>43266</v>
      </c>
      <c r="E970" s="6" t="s">
        <v>6897</v>
      </c>
      <c r="F970" s="6" t="s">
        <v>6898</v>
      </c>
      <c r="G970" s="6">
        <v>5</v>
      </c>
      <c r="H970" s="6" t="s">
        <v>58</v>
      </c>
      <c r="I970" s="6" t="s">
        <v>243</v>
      </c>
      <c r="J970" s="6">
        <v>131906</v>
      </c>
      <c r="K970" s="6">
        <v>4</v>
      </c>
      <c r="L970" s="7">
        <v>42614</v>
      </c>
      <c r="M970" s="7">
        <v>44347</v>
      </c>
      <c r="N970" s="6" t="s">
        <v>6899</v>
      </c>
      <c r="O970" s="8" t="s">
        <v>786</v>
      </c>
      <c r="P970" s="9" t="s">
        <v>62</v>
      </c>
      <c r="Q970" s="10">
        <v>99</v>
      </c>
      <c r="R970" s="6">
        <v>7</v>
      </c>
      <c r="S970" s="6" t="s">
        <v>814</v>
      </c>
      <c r="T970" s="6" t="s">
        <v>815</v>
      </c>
      <c r="U970" s="6" t="s">
        <v>816</v>
      </c>
      <c r="V970" s="6" t="s">
        <v>473</v>
      </c>
      <c r="W970" s="6" t="s">
        <v>68</v>
      </c>
      <c r="X970" s="6">
        <v>2018</v>
      </c>
      <c r="Y970" s="6">
        <v>696557</v>
      </c>
      <c r="Z970" s="6" t="s">
        <v>241</v>
      </c>
      <c r="AA970" s="6">
        <v>444071</v>
      </c>
      <c r="AB970" s="6">
        <v>252486</v>
      </c>
      <c r="AC970" s="6" t="s">
        <v>69</v>
      </c>
      <c r="AD970" s="6" t="s">
        <v>6902</v>
      </c>
      <c r="AE970" s="6">
        <v>696557</v>
      </c>
      <c r="AF970" s="6" t="s">
        <v>372</v>
      </c>
      <c r="AG970" s="6">
        <v>33827979</v>
      </c>
      <c r="AH970" s="6">
        <v>2021</v>
      </c>
      <c r="AI970" s="6">
        <v>1</v>
      </c>
      <c r="AJ970" s="6" t="s">
        <v>3504</v>
      </c>
      <c r="AK970" s="6" t="s">
        <v>6903</v>
      </c>
      <c r="AL970" s="9" t="s">
        <v>62</v>
      </c>
      <c r="AM970" s="10">
        <v>99</v>
      </c>
      <c r="AN970" s="6" t="s">
        <v>4233</v>
      </c>
      <c r="AO970" s="9" t="s">
        <v>62</v>
      </c>
      <c r="AP970" s="10">
        <v>99</v>
      </c>
      <c r="AQ970" s="6" t="str">
        <f t="shared" si="31"/>
        <v>mm</v>
      </c>
      <c r="AR970" s="6">
        <v>0</v>
      </c>
      <c r="AS970" s="6">
        <v>0</v>
      </c>
      <c r="AT970" s="6">
        <v>1</v>
      </c>
      <c r="AU970" s="6">
        <v>1</v>
      </c>
      <c r="AV970" s="6">
        <v>0</v>
      </c>
      <c r="AW970" s="6">
        <v>0</v>
      </c>
      <c r="AX970" s="6">
        <v>0</v>
      </c>
      <c r="AY970" s="6">
        <v>0</v>
      </c>
      <c r="AZ970" s="6" t="s">
        <v>90</v>
      </c>
      <c r="BA970" s="6" t="s">
        <v>6904</v>
      </c>
    </row>
    <row r="971" spans="1:54" ht="15.75" customHeight="1">
      <c r="A971" s="6">
        <f t="shared" ca="1" si="30"/>
        <v>0.81250591785450732</v>
      </c>
      <c r="B971" s="6" t="s">
        <v>199</v>
      </c>
      <c r="C971" s="6">
        <v>9854390</v>
      </c>
      <c r="D971" s="7">
        <v>43504</v>
      </c>
      <c r="E971" s="6" t="s">
        <v>76</v>
      </c>
      <c r="F971" s="6" t="s">
        <v>6905</v>
      </c>
      <c r="G971" s="6">
        <v>6</v>
      </c>
      <c r="H971" s="6" t="s">
        <v>58</v>
      </c>
      <c r="I971" s="6" t="s">
        <v>149</v>
      </c>
      <c r="J971" s="6">
        <v>174432</v>
      </c>
      <c r="K971" s="6">
        <v>7</v>
      </c>
      <c r="L971" s="7">
        <v>41730</v>
      </c>
      <c r="M971" s="7">
        <v>43921</v>
      </c>
      <c r="N971" s="6" t="s">
        <v>703</v>
      </c>
      <c r="O971" s="8" t="s">
        <v>1400</v>
      </c>
      <c r="P971" s="9" t="s">
        <v>62</v>
      </c>
      <c r="Q971" s="10">
        <v>98</v>
      </c>
      <c r="R971" s="6">
        <v>14</v>
      </c>
      <c r="S971" s="6" t="s">
        <v>1038</v>
      </c>
      <c r="T971" s="6" t="s">
        <v>1039</v>
      </c>
      <c r="U971" s="6" t="s">
        <v>120</v>
      </c>
      <c r="V971" s="6" t="s">
        <v>121</v>
      </c>
      <c r="W971" s="6" t="s">
        <v>68</v>
      </c>
      <c r="X971" s="6">
        <v>2018</v>
      </c>
      <c r="Y971" s="6">
        <v>175833</v>
      </c>
      <c r="Z971" s="6" t="s">
        <v>199</v>
      </c>
      <c r="AA971" s="6">
        <v>123152</v>
      </c>
      <c r="AB971" s="6">
        <v>52681</v>
      </c>
      <c r="AC971" s="6" t="s">
        <v>69</v>
      </c>
      <c r="AD971" s="6" t="s">
        <v>6906</v>
      </c>
      <c r="AE971" s="6">
        <v>175833</v>
      </c>
      <c r="AF971" s="6" t="s">
        <v>372</v>
      </c>
      <c r="AG971" s="6">
        <v>31783155</v>
      </c>
      <c r="AH971" s="6">
        <v>2020</v>
      </c>
      <c r="AI971" s="6" t="s">
        <v>5605</v>
      </c>
      <c r="AJ971" s="6" t="s">
        <v>6907</v>
      </c>
      <c r="AK971" s="6" t="s">
        <v>6908</v>
      </c>
      <c r="AL971" s="9" t="s">
        <v>62</v>
      </c>
      <c r="AM971" s="10">
        <v>94</v>
      </c>
      <c r="AN971" s="6" t="s">
        <v>3629</v>
      </c>
      <c r="AO971" s="9" t="s">
        <v>62</v>
      </c>
      <c r="AP971" s="10">
        <v>98</v>
      </c>
      <c r="AQ971" s="6" t="str">
        <f t="shared" si="31"/>
        <v>mm</v>
      </c>
    </row>
    <row r="972" spans="1:54" ht="15.75" customHeight="1">
      <c r="A972" s="6">
        <f t="shared" ca="1" si="30"/>
        <v>0.64234346923400509</v>
      </c>
      <c r="B972" s="6" t="s">
        <v>241</v>
      </c>
      <c r="C972" s="6">
        <v>9468401</v>
      </c>
      <c r="D972" s="7">
        <v>43209</v>
      </c>
      <c r="E972" s="6" t="s">
        <v>76</v>
      </c>
      <c r="F972" s="6" t="s">
        <v>6909</v>
      </c>
      <c r="G972" s="6">
        <v>5</v>
      </c>
      <c r="H972" s="6" t="s">
        <v>58</v>
      </c>
      <c r="I972" s="6" t="s">
        <v>243</v>
      </c>
      <c r="J972" s="6">
        <v>122581</v>
      </c>
      <c r="K972" s="6">
        <v>5</v>
      </c>
      <c r="L972" s="7">
        <v>41791</v>
      </c>
      <c r="M972" s="7">
        <v>43951</v>
      </c>
      <c r="N972" s="6" t="s">
        <v>6681</v>
      </c>
      <c r="O972" s="8" t="s">
        <v>6911</v>
      </c>
      <c r="P972" s="9" t="s">
        <v>62</v>
      </c>
      <c r="Q972" s="10">
        <v>99</v>
      </c>
      <c r="R972" s="6">
        <v>3</v>
      </c>
      <c r="S972" s="6" t="s">
        <v>1301</v>
      </c>
      <c r="T972" s="6" t="s">
        <v>1302</v>
      </c>
      <c r="U972" s="6" t="s">
        <v>412</v>
      </c>
      <c r="V972" s="6" t="s">
        <v>67</v>
      </c>
      <c r="W972" s="6" t="s">
        <v>68</v>
      </c>
      <c r="X972" s="6">
        <v>2018</v>
      </c>
      <c r="Y972" s="6">
        <v>520410</v>
      </c>
      <c r="Z972" s="6" t="s">
        <v>241</v>
      </c>
      <c r="AA972" s="6">
        <v>386850</v>
      </c>
      <c r="AB972" s="6">
        <v>133560</v>
      </c>
      <c r="AC972" s="6" t="s">
        <v>69</v>
      </c>
      <c r="AD972" s="6" t="s">
        <v>6912</v>
      </c>
      <c r="AE972" s="6">
        <v>520410</v>
      </c>
      <c r="AF972" s="6" t="s">
        <v>372</v>
      </c>
      <c r="AG972" s="6">
        <v>37199284</v>
      </c>
      <c r="AH972" s="6">
        <v>2023</v>
      </c>
      <c r="AI972" s="6">
        <v>1</v>
      </c>
      <c r="AJ972" s="6" t="s">
        <v>6913</v>
      </c>
      <c r="AK972" s="6" t="s">
        <v>6914</v>
      </c>
      <c r="AL972" s="9" t="s">
        <v>62</v>
      </c>
      <c r="AM972" s="10">
        <v>100</v>
      </c>
      <c r="AN972" s="6" t="s">
        <v>6915</v>
      </c>
      <c r="AO972" s="9" t="s">
        <v>62</v>
      </c>
      <c r="AP972" s="10">
        <v>99</v>
      </c>
      <c r="AQ972" s="6" t="str">
        <f t="shared" si="31"/>
        <v>mm</v>
      </c>
      <c r="AR972" s="6">
        <v>0</v>
      </c>
      <c r="AS972" s="6">
        <v>0</v>
      </c>
      <c r="AT972" s="6">
        <v>1</v>
      </c>
      <c r="AU972" s="6">
        <v>1</v>
      </c>
      <c r="AV972" s="6">
        <v>1</v>
      </c>
      <c r="AW972" s="6">
        <v>0</v>
      </c>
      <c r="AX972" s="6">
        <v>0</v>
      </c>
      <c r="AY972" s="6">
        <v>0</v>
      </c>
      <c r="AZ972" s="6" t="s">
        <v>107</v>
      </c>
      <c r="BA972" s="6" t="s">
        <v>6916</v>
      </c>
    </row>
    <row r="973" spans="1:54" ht="15.75" customHeight="1">
      <c r="A973" s="6">
        <f t="shared" ca="1" si="30"/>
        <v>1.7953539146881026E-2</v>
      </c>
      <c r="B973" s="6" t="s">
        <v>55</v>
      </c>
      <c r="C973" s="6">
        <v>9285874</v>
      </c>
      <c r="D973" s="7">
        <v>42922</v>
      </c>
      <c r="E973" s="6" t="s">
        <v>56</v>
      </c>
      <c r="F973" s="6" t="s">
        <v>6917</v>
      </c>
      <c r="G973" s="6">
        <v>5</v>
      </c>
      <c r="H973" s="6" t="s">
        <v>58</v>
      </c>
      <c r="I973" s="6" t="s">
        <v>59</v>
      </c>
      <c r="J973" s="6">
        <v>83830</v>
      </c>
      <c r="K973" s="6">
        <v>4</v>
      </c>
      <c r="L973" s="7">
        <v>41821</v>
      </c>
      <c r="M973" s="7">
        <v>43281</v>
      </c>
      <c r="N973" s="6" t="s">
        <v>1088</v>
      </c>
      <c r="O973" s="8" t="s">
        <v>903</v>
      </c>
      <c r="P973" s="9" t="s">
        <v>62</v>
      </c>
      <c r="Q973" s="10">
        <v>99</v>
      </c>
      <c r="R973" s="6">
        <v>11</v>
      </c>
      <c r="S973" s="6" t="s">
        <v>532</v>
      </c>
      <c r="T973" s="6" t="s">
        <v>533</v>
      </c>
      <c r="U973" s="6" t="s">
        <v>149</v>
      </c>
      <c r="V973" s="6" t="s">
        <v>67</v>
      </c>
      <c r="W973" s="6" t="s">
        <v>68</v>
      </c>
      <c r="X973" s="6">
        <v>2017</v>
      </c>
      <c r="Y973" s="6">
        <v>346719</v>
      </c>
      <c r="Z973" s="6" t="s">
        <v>55</v>
      </c>
      <c r="AA973" s="6">
        <v>218750</v>
      </c>
      <c r="AB973" s="6">
        <v>127969</v>
      </c>
      <c r="AC973" s="6" t="s">
        <v>69</v>
      </c>
      <c r="AD973" s="6" t="s">
        <v>6919</v>
      </c>
      <c r="AE973" s="6">
        <v>346719</v>
      </c>
      <c r="AF973" s="6" t="s">
        <v>372</v>
      </c>
      <c r="AG973" s="6">
        <v>36435425</v>
      </c>
      <c r="AH973" s="6">
        <v>2023</v>
      </c>
      <c r="AI973" s="6">
        <v>1</v>
      </c>
      <c r="AJ973" s="6" t="s">
        <v>2521</v>
      </c>
      <c r="AK973" s="6" t="s">
        <v>6920</v>
      </c>
      <c r="AL973" s="9" t="s">
        <v>73</v>
      </c>
      <c r="AM973" s="10">
        <v>98</v>
      </c>
      <c r="AN973" s="6" t="s">
        <v>6921</v>
      </c>
      <c r="AO973" s="9" t="s">
        <v>62</v>
      </c>
      <c r="AP973" s="10">
        <v>99</v>
      </c>
      <c r="AQ973" s="6" t="str">
        <f t="shared" si="31"/>
        <v>fm</v>
      </c>
      <c r="AR973" s="6">
        <v>0</v>
      </c>
      <c r="AS973" s="6">
        <v>0</v>
      </c>
      <c r="AT973" s="6">
        <v>1</v>
      </c>
      <c r="AU973" s="6">
        <v>0</v>
      </c>
      <c r="AV973" s="6">
        <v>0</v>
      </c>
      <c r="AW973" s="6">
        <v>0</v>
      </c>
      <c r="AX973" s="6">
        <v>0</v>
      </c>
      <c r="AY973" s="6">
        <v>0</v>
      </c>
      <c r="AZ973" s="6" t="s">
        <v>197</v>
      </c>
      <c r="BA973" s="6" t="s">
        <v>6922</v>
      </c>
    </row>
    <row r="974" spans="1:54" ht="15.75" customHeight="1">
      <c r="A974" s="6">
        <f t="shared" ca="1" si="30"/>
        <v>0.78397595916228102</v>
      </c>
      <c r="B974" s="6" t="s">
        <v>241</v>
      </c>
      <c r="C974" s="6">
        <v>9188471</v>
      </c>
      <c r="D974" s="7">
        <v>42695</v>
      </c>
      <c r="E974" s="6" t="s">
        <v>76</v>
      </c>
      <c r="F974" s="6" t="s">
        <v>6923</v>
      </c>
      <c r="G974" s="6">
        <v>5</v>
      </c>
      <c r="H974" s="6" t="s">
        <v>58</v>
      </c>
      <c r="I974" s="6" t="s">
        <v>243</v>
      </c>
      <c r="J974" s="6">
        <v>71670</v>
      </c>
      <c r="K974" s="6">
        <v>14</v>
      </c>
      <c r="L974" s="7">
        <v>37865</v>
      </c>
      <c r="M974" s="7">
        <v>43434</v>
      </c>
      <c r="N974" s="6" t="s">
        <v>6924</v>
      </c>
      <c r="O974" s="8" t="s">
        <v>6926</v>
      </c>
      <c r="P974" s="9" t="s">
        <v>62</v>
      </c>
      <c r="Q974" s="10">
        <v>99</v>
      </c>
      <c r="R974" s="6">
        <v>7</v>
      </c>
      <c r="S974" s="6" t="s">
        <v>814</v>
      </c>
      <c r="T974" s="6" t="s">
        <v>815</v>
      </c>
      <c r="U974" s="6" t="s">
        <v>816</v>
      </c>
      <c r="V974" s="6" t="s">
        <v>473</v>
      </c>
      <c r="W974" s="6" t="s">
        <v>68</v>
      </c>
      <c r="X974" s="6">
        <v>2017</v>
      </c>
      <c r="Y974" s="6">
        <v>395000</v>
      </c>
      <c r="Z974" s="6" t="s">
        <v>241</v>
      </c>
      <c r="AA974" s="6">
        <v>250000</v>
      </c>
      <c r="AB974" s="6">
        <v>145000</v>
      </c>
      <c r="AC974" s="6" t="s">
        <v>69</v>
      </c>
      <c r="AD974" s="6" t="s">
        <v>6927</v>
      </c>
      <c r="AE974" s="6">
        <v>395000</v>
      </c>
      <c r="AF974" s="6" t="s">
        <v>372</v>
      </c>
      <c r="AG974" s="6">
        <v>30445044</v>
      </c>
      <c r="AH974" s="6">
        <v>2019</v>
      </c>
      <c r="AI974" s="6">
        <v>1</v>
      </c>
      <c r="AJ974" s="6" t="s">
        <v>6928</v>
      </c>
      <c r="AK974" s="6" t="s">
        <v>6929</v>
      </c>
      <c r="AL974" s="9" t="s">
        <v>73</v>
      </c>
      <c r="AM974" s="10">
        <v>100</v>
      </c>
      <c r="AN974" s="6" t="s">
        <v>6930</v>
      </c>
      <c r="AO974" s="9" t="s">
        <v>62</v>
      </c>
      <c r="AP974" s="10">
        <v>82</v>
      </c>
      <c r="AQ974" s="6" t="str">
        <f t="shared" si="31"/>
        <v>fm</v>
      </c>
      <c r="AR974" s="6">
        <v>0</v>
      </c>
      <c r="AS974" s="6">
        <v>0</v>
      </c>
      <c r="AT974" s="6">
        <v>1</v>
      </c>
      <c r="AU974" s="6">
        <v>0</v>
      </c>
      <c r="AV974" s="6">
        <v>0</v>
      </c>
      <c r="AW974" s="6">
        <v>0</v>
      </c>
      <c r="AX974" s="6">
        <v>0</v>
      </c>
      <c r="AY974" s="6">
        <v>0</v>
      </c>
      <c r="AZ974" s="6" t="s">
        <v>197</v>
      </c>
      <c r="BA974" s="6" t="s">
        <v>6931</v>
      </c>
    </row>
    <row r="975" spans="1:54" ht="15.75" customHeight="1">
      <c r="A975" s="6">
        <f t="shared" ca="1" si="30"/>
        <v>0.47102949515612214</v>
      </c>
      <c r="B975" s="6" t="s">
        <v>199</v>
      </c>
      <c r="C975" s="6">
        <v>9378780</v>
      </c>
      <c r="D975" s="7">
        <v>43069</v>
      </c>
      <c r="E975" s="6" t="s">
        <v>76</v>
      </c>
      <c r="F975" s="6" t="s">
        <v>6932</v>
      </c>
      <c r="G975" s="6">
        <v>5</v>
      </c>
      <c r="H975" s="6" t="s">
        <v>58</v>
      </c>
      <c r="I975" s="6" t="s">
        <v>149</v>
      </c>
      <c r="J975" s="6">
        <v>132640</v>
      </c>
      <c r="K975" s="6">
        <v>17</v>
      </c>
      <c r="L975" s="7">
        <v>36586</v>
      </c>
      <c r="M975" s="7">
        <v>44165</v>
      </c>
      <c r="N975" s="6" t="s">
        <v>2129</v>
      </c>
      <c r="O975" s="8" t="s">
        <v>6934</v>
      </c>
      <c r="P975" s="9" t="s">
        <v>73</v>
      </c>
      <c r="Q975" s="10">
        <v>62</v>
      </c>
      <c r="R975" s="6">
        <v>12</v>
      </c>
      <c r="S975" s="6" t="s">
        <v>500</v>
      </c>
      <c r="T975" s="6" t="s">
        <v>501</v>
      </c>
      <c r="U975" s="6" t="s">
        <v>84</v>
      </c>
      <c r="V975" s="6" t="s">
        <v>67</v>
      </c>
      <c r="W975" s="6" t="s">
        <v>68</v>
      </c>
      <c r="X975" s="6">
        <v>2018</v>
      </c>
      <c r="Y975" s="6">
        <v>270000</v>
      </c>
      <c r="Z975" s="6" t="s">
        <v>199</v>
      </c>
      <c r="AA975" s="6">
        <v>180000</v>
      </c>
      <c r="AB975" s="6">
        <v>90000</v>
      </c>
      <c r="AC975" s="6" t="s">
        <v>69</v>
      </c>
      <c r="AD975" s="6" t="s">
        <v>6935</v>
      </c>
      <c r="AE975" s="6">
        <v>270000</v>
      </c>
      <c r="AF975" s="6" t="s">
        <v>372</v>
      </c>
      <c r="AG975" s="6">
        <v>37364049</v>
      </c>
      <c r="AH975" s="6">
        <v>2023</v>
      </c>
      <c r="AI975" s="6">
        <v>1</v>
      </c>
      <c r="AJ975" s="6" t="s">
        <v>6936</v>
      </c>
      <c r="AK975" s="6" t="s">
        <v>6937</v>
      </c>
      <c r="AL975" s="9" t="s">
        <v>73</v>
      </c>
      <c r="AM975" s="10">
        <v>95</v>
      </c>
      <c r="AN975" s="6" t="s">
        <v>6938</v>
      </c>
      <c r="AO975" s="9" t="s">
        <v>62</v>
      </c>
      <c r="AP975" s="10">
        <v>100</v>
      </c>
      <c r="AQ975" s="6" t="str">
        <f t="shared" si="31"/>
        <v>fm</v>
      </c>
      <c r="AR975" s="6">
        <v>1</v>
      </c>
      <c r="AS975" s="6">
        <v>0</v>
      </c>
      <c r="AT975" s="6">
        <v>0</v>
      </c>
      <c r="AU975" s="6">
        <v>0</v>
      </c>
      <c r="AV975" s="6">
        <v>0</v>
      </c>
      <c r="AW975" s="6">
        <v>0</v>
      </c>
      <c r="AX975" s="6">
        <v>0</v>
      </c>
      <c r="AY975" s="6">
        <v>0</v>
      </c>
      <c r="AZ975" s="6" t="s">
        <v>197</v>
      </c>
      <c r="BA975" s="6" t="s">
        <v>6939</v>
      </c>
    </row>
    <row r="976" spans="1:54" ht="15.75" customHeight="1">
      <c r="A976" s="6">
        <f t="shared" ca="1" si="30"/>
        <v>5.3201834770154499E-2</v>
      </c>
      <c r="B976" s="6" t="s">
        <v>241</v>
      </c>
      <c r="C976" s="6">
        <v>9258479</v>
      </c>
      <c r="D976" s="7">
        <v>42809</v>
      </c>
      <c r="E976" s="6" t="s">
        <v>76</v>
      </c>
      <c r="F976" s="6" t="s">
        <v>6940</v>
      </c>
      <c r="G976" s="6">
        <v>5</v>
      </c>
      <c r="H976" s="6" t="s">
        <v>58</v>
      </c>
      <c r="I976" s="6" t="s">
        <v>243</v>
      </c>
      <c r="J976" s="6">
        <v>122225</v>
      </c>
      <c r="K976" s="6">
        <v>4</v>
      </c>
      <c r="L976" s="7">
        <v>41744</v>
      </c>
      <c r="M976" s="7">
        <v>43555</v>
      </c>
      <c r="N976" s="6" t="s">
        <v>792</v>
      </c>
      <c r="O976" s="8" t="s">
        <v>1037</v>
      </c>
      <c r="P976" s="9" t="s">
        <v>62</v>
      </c>
      <c r="Q976" s="10">
        <v>99</v>
      </c>
      <c r="R976" s="6">
        <v>7</v>
      </c>
      <c r="S976" s="6" t="s">
        <v>2152</v>
      </c>
      <c r="T976" s="6" t="s">
        <v>472</v>
      </c>
      <c r="U976" s="6" t="s">
        <v>311</v>
      </c>
      <c r="V976" s="6" t="s">
        <v>473</v>
      </c>
      <c r="W976" s="6" t="s">
        <v>68</v>
      </c>
      <c r="X976" s="6">
        <v>2017</v>
      </c>
      <c r="Y976" s="6">
        <v>528987</v>
      </c>
      <c r="Z976" s="6" t="s">
        <v>241</v>
      </c>
      <c r="AA976" s="6">
        <v>529447</v>
      </c>
      <c r="AB976" s="6">
        <v>134735</v>
      </c>
      <c r="AC976" s="6" t="s">
        <v>69</v>
      </c>
      <c r="AD976" s="6" t="s">
        <v>6941</v>
      </c>
      <c r="AE976" s="6">
        <v>528987</v>
      </c>
      <c r="AF976" s="6" t="s">
        <v>372</v>
      </c>
      <c r="AG976" s="6">
        <v>36806929</v>
      </c>
      <c r="AH976" s="6">
        <v>2023</v>
      </c>
      <c r="AI976" s="6">
        <v>0</v>
      </c>
      <c r="AJ976" s="6" t="s">
        <v>6942</v>
      </c>
      <c r="AK976" s="6" t="s">
        <v>125</v>
      </c>
      <c r="AL976" s="9" t="s">
        <v>62</v>
      </c>
      <c r="AM976" s="10">
        <v>99</v>
      </c>
      <c r="AN976" s="6" t="s">
        <v>6943</v>
      </c>
      <c r="AO976" s="9" t="s">
        <v>62</v>
      </c>
      <c r="AP976" s="10">
        <v>98</v>
      </c>
      <c r="AQ976" s="6" t="str">
        <f t="shared" si="31"/>
        <v>mm</v>
      </c>
    </row>
    <row r="977" spans="1:53" ht="15.75" customHeight="1">
      <c r="A977" s="6">
        <f t="shared" ca="1" si="30"/>
        <v>0.8914493323146977</v>
      </c>
      <c r="B977" s="6" t="s">
        <v>254</v>
      </c>
      <c r="C977" s="6">
        <v>9412843</v>
      </c>
      <c r="D977" s="7">
        <v>43110</v>
      </c>
      <c r="E977" s="6" t="s">
        <v>56</v>
      </c>
      <c r="F977" s="6" t="s">
        <v>6944</v>
      </c>
      <c r="G977" s="6">
        <v>5</v>
      </c>
      <c r="H977" s="6" t="s">
        <v>58</v>
      </c>
      <c r="I977" s="6" t="s">
        <v>256</v>
      </c>
      <c r="J977" s="6">
        <v>112415</v>
      </c>
      <c r="K977" s="6">
        <v>4</v>
      </c>
      <c r="L977" s="7">
        <v>42095</v>
      </c>
      <c r="M977" s="7">
        <v>43861</v>
      </c>
      <c r="N977" s="6" t="s">
        <v>6945</v>
      </c>
      <c r="O977" s="8" t="s">
        <v>6947</v>
      </c>
      <c r="P977" s="9" t="s">
        <v>73</v>
      </c>
      <c r="Q977" s="10">
        <v>98</v>
      </c>
      <c r="R977" s="6">
        <v>10</v>
      </c>
      <c r="S977" s="6" t="s">
        <v>399</v>
      </c>
      <c r="T977" s="6" t="s">
        <v>400</v>
      </c>
      <c r="U977" s="6" t="s">
        <v>401</v>
      </c>
      <c r="V977" s="6" t="s">
        <v>67</v>
      </c>
      <c r="W977" s="6" t="s">
        <v>68</v>
      </c>
      <c r="X977" s="6">
        <v>2018</v>
      </c>
      <c r="Y977" s="6">
        <v>411557</v>
      </c>
      <c r="Z977" s="6" t="s">
        <v>254</v>
      </c>
      <c r="AA977" s="6">
        <v>258841</v>
      </c>
      <c r="AB977" s="6">
        <v>152716</v>
      </c>
      <c r="AC977" s="6" t="s">
        <v>69</v>
      </c>
      <c r="AD977" s="6" t="s">
        <v>6949</v>
      </c>
      <c r="AE977" s="6">
        <v>411557</v>
      </c>
      <c r="AF977" s="6" t="s">
        <v>372</v>
      </c>
      <c r="AG977" s="6">
        <v>39388307</v>
      </c>
      <c r="AH977" s="6">
        <v>2024</v>
      </c>
      <c r="AI977" s="6">
        <v>1</v>
      </c>
      <c r="AJ977" s="6" t="s">
        <v>1278</v>
      </c>
      <c r="AK977" s="6" t="s">
        <v>1523</v>
      </c>
      <c r="AL977" s="9" t="s">
        <v>73</v>
      </c>
      <c r="AM977" s="10">
        <v>79</v>
      </c>
      <c r="AN977" s="6" t="s">
        <v>6950</v>
      </c>
      <c r="AO977" s="9" t="s">
        <v>73</v>
      </c>
      <c r="AP977" s="10">
        <v>99</v>
      </c>
      <c r="AQ977" s="6" t="str">
        <f t="shared" si="31"/>
        <v>ff</v>
      </c>
      <c r="AR977" s="6">
        <v>1</v>
      </c>
      <c r="AS977" s="6">
        <v>0</v>
      </c>
      <c r="AT977" s="6">
        <v>0</v>
      </c>
      <c r="AU977" s="6">
        <v>0</v>
      </c>
      <c r="AV977" s="6">
        <v>0</v>
      </c>
      <c r="AW977" s="6">
        <v>0</v>
      </c>
      <c r="AX977" s="6">
        <v>1</v>
      </c>
      <c r="AY977" s="6">
        <v>0</v>
      </c>
      <c r="AZ977" s="6" t="s">
        <v>107</v>
      </c>
      <c r="BA977" s="6" t="s">
        <v>6951</v>
      </c>
    </row>
    <row r="978" spans="1:53" ht="15.75" customHeight="1">
      <c r="A978" s="6">
        <f t="shared" ca="1" si="30"/>
        <v>0.1198004576254692</v>
      </c>
      <c r="B978" s="6" t="s">
        <v>286</v>
      </c>
      <c r="C978" s="6">
        <v>9489154</v>
      </c>
      <c r="D978" s="7">
        <v>43215</v>
      </c>
      <c r="E978" s="6" t="s">
        <v>56</v>
      </c>
      <c r="F978" s="6" t="s">
        <v>6952</v>
      </c>
      <c r="G978" s="6">
        <v>5</v>
      </c>
      <c r="H978" s="6" t="s">
        <v>58</v>
      </c>
      <c r="I978" s="6" t="s">
        <v>289</v>
      </c>
      <c r="J978" s="6">
        <v>113267</v>
      </c>
      <c r="K978" s="6">
        <v>6</v>
      </c>
      <c r="L978" s="7">
        <v>41791</v>
      </c>
      <c r="M978" s="7">
        <v>44165</v>
      </c>
      <c r="N978" s="6" t="s">
        <v>3538</v>
      </c>
      <c r="O978" s="8" t="s">
        <v>6953</v>
      </c>
      <c r="P978" s="9" t="s">
        <v>62</v>
      </c>
      <c r="Q978" s="10">
        <v>62</v>
      </c>
      <c r="R978" s="6">
        <v>1</v>
      </c>
      <c r="S978" s="6" t="s">
        <v>6954</v>
      </c>
      <c r="T978" s="6" t="s">
        <v>6955</v>
      </c>
      <c r="U978" s="6" t="s">
        <v>205</v>
      </c>
      <c r="V978" s="6" t="s">
        <v>260</v>
      </c>
      <c r="W978" s="6" t="s">
        <v>68</v>
      </c>
      <c r="X978" s="6">
        <v>2018</v>
      </c>
      <c r="Y978" s="6">
        <v>537218</v>
      </c>
      <c r="Z978" s="6" t="s">
        <v>286</v>
      </c>
      <c r="AA978" s="6">
        <v>420725</v>
      </c>
      <c r="AB978" s="6">
        <v>116493</v>
      </c>
      <c r="AC978" s="6" t="s">
        <v>69</v>
      </c>
      <c r="AD978" s="6" t="s">
        <v>6956</v>
      </c>
      <c r="AE978" s="6">
        <v>537218</v>
      </c>
      <c r="AF978" s="6" t="s">
        <v>372</v>
      </c>
      <c r="AG978" s="6">
        <v>36519896</v>
      </c>
      <c r="AH978" s="6">
        <v>2023</v>
      </c>
      <c r="AI978" s="6">
        <v>0</v>
      </c>
      <c r="AJ978" s="6" t="s">
        <v>6957</v>
      </c>
      <c r="AK978" s="6" t="s">
        <v>6958</v>
      </c>
      <c r="AL978" s="9" t="s">
        <v>62</v>
      </c>
      <c r="AM978" s="10">
        <v>100</v>
      </c>
      <c r="AN978" s="6" t="s">
        <v>6959</v>
      </c>
      <c r="AO978" s="9" t="s">
        <v>62</v>
      </c>
      <c r="AP978" s="10">
        <v>62</v>
      </c>
      <c r="AQ978" s="6" t="str">
        <f t="shared" si="31"/>
        <v>mm</v>
      </c>
    </row>
    <row r="979" spans="1:53" ht="15.75" customHeight="1">
      <c r="A979" s="6">
        <f t="shared" ca="1" si="30"/>
        <v>0.62639096432093966</v>
      </c>
      <c r="B979" s="6" t="s">
        <v>55</v>
      </c>
      <c r="C979" s="6">
        <v>9283641</v>
      </c>
      <c r="D979" s="7">
        <v>42900</v>
      </c>
      <c r="E979" s="6" t="s">
        <v>76</v>
      </c>
      <c r="F979" s="6" t="s">
        <v>6960</v>
      </c>
      <c r="G979" s="6">
        <v>5</v>
      </c>
      <c r="H979" s="6" t="s">
        <v>58</v>
      </c>
      <c r="I979" s="6" t="s">
        <v>59</v>
      </c>
      <c r="J979" s="6">
        <v>55293</v>
      </c>
      <c r="K979" s="6">
        <v>10</v>
      </c>
      <c r="L979" s="7">
        <v>39448</v>
      </c>
      <c r="M979" s="7">
        <v>44012</v>
      </c>
      <c r="N979" s="6" t="s">
        <v>636</v>
      </c>
      <c r="O979" s="8" t="s">
        <v>6962</v>
      </c>
      <c r="P979" s="9" t="s">
        <v>62</v>
      </c>
      <c r="Q979" s="10">
        <v>86</v>
      </c>
      <c r="R979" s="6">
        <v>3</v>
      </c>
      <c r="S979" s="6" t="s">
        <v>542</v>
      </c>
      <c r="T979" s="6" t="s">
        <v>543</v>
      </c>
      <c r="U979" s="6" t="s">
        <v>205</v>
      </c>
      <c r="V979" s="6" t="s">
        <v>85</v>
      </c>
      <c r="W979" s="6" t="s">
        <v>68</v>
      </c>
      <c r="X979" s="6">
        <v>2017</v>
      </c>
      <c r="Y979" s="6">
        <v>350000</v>
      </c>
      <c r="Z979" s="6" t="s">
        <v>55</v>
      </c>
      <c r="AA979" s="6">
        <v>218750</v>
      </c>
      <c r="AB979" s="6">
        <v>131250</v>
      </c>
      <c r="AC979" s="6" t="s">
        <v>69</v>
      </c>
      <c r="AD979" s="6" t="s">
        <v>6963</v>
      </c>
      <c r="AE979" s="6">
        <v>350000</v>
      </c>
      <c r="AF979" s="6" t="s">
        <v>372</v>
      </c>
      <c r="AG979" s="6">
        <v>37183800</v>
      </c>
      <c r="AH979" s="6">
        <v>2023</v>
      </c>
      <c r="AI979" s="6">
        <v>1</v>
      </c>
      <c r="AJ979" s="6" t="s">
        <v>6964</v>
      </c>
      <c r="AK979" s="6" t="s">
        <v>6965</v>
      </c>
      <c r="AL979" s="9" t="s">
        <v>62</v>
      </c>
      <c r="AM979" s="10">
        <v>99</v>
      </c>
      <c r="AN979" s="6" t="s">
        <v>6966</v>
      </c>
      <c r="AO979" s="9" t="s">
        <v>62</v>
      </c>
      <c r="AP979" s="10">
        <v>86</v>
      </c>
      <c r="AQ979" s="6" t="str">
        <f t="shared" si="31"/>
        <v>mm</v>
      </c>
      <c r="AR979" s="6">
        <v>0</v>
      </c>
      <c r="AS979" s="6">
        <v>0</v>
      </c>
      <c r="AT979" s="6">
        <v>1</v>
      </c>
      <c r="AU979" s="6">
        <v>1</v>
      </c>
      <c r="AV979" s="6">
        <v>1</v>
      </c>
      <c r="AW979" s="6">
        <v>0</v>
      </c>
      <c r="AX979" s="6">
        <v>0</v>
      </c>
      <c r="AY979" s="6">
        <v>0</v>
      </c>
      <c r="AZ979" s="6" t="s">
        <v>2097</v>
      </c>
      <c r="BA979" s="6" t="s">
        <v>6967</v>
      </c>
    </row>
    <row r="980" spans="1:53" ht="15.75" customHeight="1">
      <c r="A980" s="6">
        <f t="shared" ca="1" si="30"/>
        <v>0.36826609889114248</v>
      </c>
      <c r="B980" s="6" t="s">
        <v>109</v>
      </c>
      <c r="C980" s="6">
        <v>9406126</v>
      </c>
      <c r="D980" s="7">
        <v>43087</v>
      </c>
      <c r="E980" s="6" t="s">
        <v>56</v>
      </c>
      <c r="F980" s="6" t="s">
        <v>6968</v>
      </c>
      <c r="G980" s="6">
        <v>5</v>
      </c>
      <c r="H980" s="6" t="s">
        <v>58</v>
      </c>
      <c r="I980" s="6" t="s">
        <v>112</v>
      </c>
      <c r="J980" s="6">
        <v>25272</v>
      </c>
      <c r="K980" s="6">
        <v>3</v>
      </c>
      <c r="L980" s="7">
        <v>42370</v>
      </c>
      <c r="M980" s="7">
        <v>43830</v>
      </c>
      <c r="N980" s="6" t="s">
        <v>1355</v>
      </c>
      <c r="O980" s="8" t="s">
        <v>6970</v>
      </c>
      <c r="P980" s="9" t="s">
        <v>62</v>
      </c>
      <c r="Q980" s="10">
        <v>84</v>
      </c>
      <c r="R980" s="6">
        <v>1</v>
      </c>
      <c r="S980" s="6" t="s">
        <v>161</v>
      </c>
      <c r="T980" s="6" t="s">
        <v>162</v>
      </c>
      <c r="U980" s="6" t="s">
        <v>163</v>
      </c>
      <c r="V980" s="6" t="s">
        <v>67</v>
      </c>
      <c r="W980" s="6" t="s">
        <v>68</v>
      </c>
      <c r="X980" s="6">
        <v>2018</v>
      </c>
      <c r="Y980" s="6">
        <v>381250</v>
      </c>
      <c r="Z980" s="6" t="s">
        <v>109</v>
      </c>
      <c r="AA980" s="6">
        <v>250000</v>
      </c>
      <c r="AB980" s="6">
        <v>131250</v>
      </c>
      <c r="AC980" s="6" t="s">
        <v>69</v>
      </c>
      <c r="AD980" s="6" t="s">
        <v>6971</v>
      </c>
      <c r="AE980" s="6">
        <v>381250</v>
      </c>
      <c r="AF980" s="6" t="s">
        <v>372</v>
      </c>
      <c r="AG980" s="6">
        <v>37351895</v>
      </c>
      <c r="AH980" s="6">
        <v>2023</v>
      </c>
      <c r="AI980" s="6">
        <v>1</v>
      </c>
      <c r="AJ980" s="6" t="s">
        <v>6202</v>
      </c>
      <c r="AK980" s="6" t="s">
        <v>6972</v>
      </c>
      <c r="AL980" s="9" t="s">
        <v>73</v>
      </c>
      <c r="AM980" s="10">
        <v>91</v>
      </c>
      <c r="AN980" s="6" t="s">
        <v>6973</v>
      </c>
      <c r="AO980" s="9" t="s">
        <v>62</v>
      </c>
      <c r="AP980" s="10">
        <v>98</v>
      </c>
      <c r="AQ980" s="6" t="str">
        <f t="shared" si="31"/>
        <v>fm</v>
      </c>
      <c r="AR980" s="6">
        <v>0</v>
      </c>
      <c r="AS980" s="6">
        <v>0</v>
      </c>
      <c r="AT980" s="6">
        <v>1</v>
      </c>
      <c r="AU980" s="6">
        <v>1</v>
      </c>
      <c r="AV980" s="6">
        <v>1</v>
      </c>
      <c r="AW980" s="6">
        <v>0</v>
      </c>
      <c r="AX980" s="6">
        <v>0</v>
      </c>
      <c r="AY980" s="6">
        <v>0</v>
      </c>
      <c r="AZ980" s="6" t="s">
        <v>197</v>
      </c>
      <c r="BA980" s="6" t="s">
        <v>6974</v>
      </c>
    </row>
    <row r="981" spans="1:53" ht="15.75" customHeight="1">
      <c r="A981" s="6">
        <f t="shared" ca="1" si="30"/>
        <v>0.95448709796378628</v>
      </c>
      <c r="B981" s="6" t="s">
        <v>254</v>
      </c>
      <c r="C981" s="6">
        <v>9461082</v>
      </c>
      <c r="D981" s="7">
        <v>43214</v>
      </c>
      <c r="E981" s="6" t="s">
        <v>56</v>
      </c>
      <c r="F981" s="6" t="s">
        <v>6975</v>
      </c>
      <c r="G981" s="6">
        <v>5</v>
      </c>
      <c r="H981" s="6" t="s">
        <v>58</v>
      </c>
      <c r="I981" s="6" t="s">
        <v>256</v>
      </c>
      <c r="J981" s="6">
        <v>63592</v>
      </c>
      <c r="K981" s="6">
        <v>17</v>
      </c>
      <c r="L981" s="7">
        <v>37135</v>
      </c>
      <c r="M981" s="7">
        <v>43555</v>
      </c>
      <c r="N981" s="6" t="s">
        <v>6976</v>
      </c>
      <c r="O981" s="8" t="s">
        <v>4429</v>
      </c>
      <c r="P981" s="9" t="s">
        <v>62</v>
      </c>
      <c r="Q981" s="10">
        <v>98</v>
      </c>
      <c r="R981" s="6">
        <v>1</v>
      </c>
      <c r="S981" s="6" t="s">
        <v>4788</v>
      </c>
      <c r="T981" s="6" t="s">
        <v>4789</v>
      </c>
      <c r="U981" s="6" t="s">
        <v>120</v>
      </c>
      <c r="V981" s="6" t="s">
        <v>85</v>
      </c>
      <c r="W981" s="6" t="s">
        <v>68</v>
      </c>
      <c r="X981" s="6">
        <v>2018</v>
      </c>
      <c r="Y981" s="6">
        <v>288657</v>
      </c>
      <c r="Z981" s="6" t="s">
        <v>254</v>
      </c>
      <c r="AA981" s="6">
        <v>210207</v>
      </c>
      <c r="AB981" s="6">
        <v>78450</v>
      </c>
      <c r="AC981" s="6" t="s">
        <v>69</v>
      </c>
      <c r="AD981" s="6" t="s">
        <v>6977</v>
      </c>
      <c r="AE981" s="6">
        <v>288657</v>
      </c>
      <c r="AF981" s="6" t="s">
        <v>372</v>
      </c>
      <c r="AG981" s="6">
        <v>36722865</v>
      </c>
      <c r="AH981" s="6">
        <v>2023</v>
      </c>
      <c r="AI981" s="6">
        <v>0</v>
      </c>
      <c r="AJ981" s="6" t="s">
        <v>6978</v>
      </c>
      <c r="AK981" s="6" t="s">
        <v>6979</v>
      </c>
      <c r="AL981" s="9" t="s">
        <v>62</v>
      </c>
      <c r="AM981" s="10">
        <v>98</v>
      </c>
      <c r="AN981" s="6" t="s">
        <v>574</v>
      </c>
      <c r="AO981" s="9" t="s">
        <v>116</v>
      </c>
      <c r="AP981" s="9" t="s">
        <v>116</v>
      </c>
      <c r="AQ981" s="6" t="str">
        <f t="shared" si="31"/>
        <v>Missing</v>
      </c>
    </row>
    <row r="982" spans="1:53" ht="15.75" customHeight="1">
      <c r="A982" s="6">
        <f t="shared" ca="1" si="30"/>
        <v>0.37284252868383971</v>
      </c>
      <c r="B982" s="6" t="s">
        <v>286</v>
      </c>
      <c r="C982" s="6">
        <v>9390446</v>
      </c>
      <c r="D982" s="7">
        <v>43070</v>
      </c>
      <c r="E982" s="6" t="s">
        <v>76</v>
      </c>
      <c r="F982" s="6" t="s">
        <v>6980</v>
      </c>
      <c r="G982" s="6">
        <v>5</v>
      </c>
      <c r="H982" s="6" t="s">
        <v>58</v>
      </c>
      <c r="I982" s="6" t="s">
        <v>289</v>
      </c>
      <c r="J982" s="6">
        <v>109843</v>
      </c>
      <c r="K982" s="6">
        <v>5</v>
      </c>
      <c r="L982" s="7">
        <v>41609</v>
      </c>
      <c r="M982" s="7">
        <v>43799</v>
      </c>
      <c r="N982" s="6" t="s">
        <v>6981</v>
      </c>
      <c r="O982" s="8" t="s">
        <v>98</v>
      </c>
      <c r="P982" s="9" t="s">
        <v>62</v>
      </c>
      <c r="Q982" s="10">
        <v>99</v>
      </c>
      <c r="R982" s="6">
        <v>15</v>
      </c>
      <c r="S982" s="6" t="s">
        <v>4701</v>
      </c>
      <c r="T982" s="6" t="s">
        <v>1698</v>
      </c>
      <c r="U982" s="6" t="s">
        <v>630</v>
      </c>
      <c r="V982" s="6" t="s">
        <v>67</v>
      </c>
      <c r="W982" s="6" t="s">
        <v>68</v>
      </c>
      <c r="X982" s="6">
        <v>2018</v>
      </c>
      <c r="Y982" s="6">
        <v>461533</v>
      </c>
      <c r="Z982" s="6" t="s">
        <v>286</v>
      </c>
      <c r="AA982" s="6">
        <v>355650</v>
      </c>
      <c r="AB982" s="6">
        <v>105883</v>
      </c>
      <c r="AC982" s="6" t="s">
        <v>69</v>
      </c>
      <c r="AD982" s="6" t="s">
        <v>6982</v>
      </c>
      <c r="AE982" s="6">
        <v>461533</v>
      </c>
      <c r="AF982" s="6" t="s">
        <v>372</v>
      </c>
      <c r="AG982" s="6">
        <v>35652638</v>
      </c>
      <c r="AH982" s="6">
        <v>2022</v>
      </c>
      <c r="AI982" s="6" t="s">
        <v>1084</v>
      </c>
      <c r="AJ982" s="6" t="s">
        <v>1945</v>
      </c>
      <c r="AK982" s="6" t="s">
        <v>6983</v>
      </c>
      <c r="AL982" s="9" t="s">
        <v>62</v>
      </c>
      <c r="AM982" s="10">
        <v>95</v>
      </c>
      <c r="AN982" s="6" t="s">
        <v>6984</v>
      </c>
      <c r="AO982" s="9" t="s">
        <v>73</v>
      </c>
      <c r="AP982" s="10">
        <v>98</v>
      </c>
      <c r="AQ982" s="6" t="str">
        <f t="shared" si="31"/>
        <v>mf</v>
      </c>
    </row>
    <row r="983" spans="1:53" ht="15.75" customHeight="1">
      <c r="A983" s="6">
        <f t="shared" ca="1" si="30"/>
        <v>6.5008415911090855E-3</v>
      </c>
      <c r="B983" s="6" t="s">
        <v>109</v>
      </c>
      <c r="C983" s="6">
        <v>9405544</v>
      </c>
      <c r="D983" s="7">
        <v>43151</v>
      </c>
      <c r="E983" s="6" t="s">
        <v>76</v>
      </c>
      <c r="F983" s="6" t="s">
        <v>6985</v>
      </c>
      <c r="G983" s="6">
        <v>5</v>
      </c>
      <c r="H983" s="6" t="s">
        <v>58</v>
      </c>
      <c r="I983" s="6" t="s">
        <v>112</v>
      </c>
      <c r="J983" s="6">
        <v>24067</v>
      </c>
      <c r="K983" s="6">
        <v>5</v>
      </c>
      <c r="L983" s="7">
        <v>41640</v>
      </c>
      <c r="M983" s="7">
        <v>43830</v>
      </c>
      <c r="N983" s="6" t="s">
        <v>225</v>
      </c>
      <c r="O983" s="8" t="s">
        <v>6987</v>
      </c>
      <c r="P983" s="9" t="s">
        <v>62</v>
      </c>
      <c r="Q983" s="10">
        <v>98</v>
      </c>
      <c r="R983" s="6">
        <v>10</v>
      </c>
      <c r="S983" s="6" t="s">
        <v>216</v>
      </c>
      <c r="T983" s="6" t="s">
        <v>217</v>
      </c>
      <c r="U983" s="6" t="s">
        <v>120</v>
      </c>
      <c r="V983" s="6" t="s">
        <v>85</v>
      </c>
      <c r="W983" s="6" t="s">
        <v>68</v>
      </c>
      <c r="X983" s="6">
        <v>2018</v>
      </c>
      <c r="Y983" s="6">
        <v>376290</v>
      </c>
      <c r="Z983" s="6" t="s">
        <v>109</v>
      </c>
      <c r="AA983" s="6">
        <v>250000</v>
      </c>
      <c r="AB983" s="6">
        <v>126290</v>
      </c>
      <c r="AC983" s="6" t="s">
        <v>69</v>
      </c>
      <c r="AD983" s="6" t="s">
        <v>6988</v>
      </c>
      <c r="AE983" s="6">
        <v>376290</v>
      </c>
      <c r="AF983" s="6" t="s">
        <v>372</v>
      </c>
      <c r="AG983" s="6">
        <v>37044088</v>
      </c>
      <c r="AH983" s="6">
        <v>2023</v>
      </c>
      <c r="AI983" s="6">
        <v>1</v>
      </c>
      <c r="AJ983" s="6" t="s">
        <v>6895</v>
      </c>
      <c r="AK983" s="6" t="s">
        <v>6989</v>
      </c>
      <c r="AL983" s="9" t="s">
        <v>62</v>
      </c>
      <c r="AM983" s="10">
        <v>99</v>
      </c>
      <c r="AN983" s="6" t="s">
        <v>6990</v>
      </c>
      <c r="AO983" s="9" t="s">
        <v>62</v>
      </c>
      <c r="AP983" s="10">
        <v>98</v>
      </c>
      <c r="AQ983" s="6" t="str">
        <f t="shared" si="31"/>
        <v>mm</v>
      </c>
      <c r="AR983" s="6">
        <v>1</v>
      </c>
      <c r="AS983" s="6">
        <v>0</v>
      </c>
      <c r="AT983" s="6">
        <v>0</v>
      </c>
      <c r="AU983" s="6">
        <v>0</v>
      </c>
      <c r="AV983" s="6">
        <v>0</v>
      </c>
      <c r="AW983" s="6">
        <v>0</v>
      </c>
      <c r="AX983" s="6">
        <v>0</v>
      </c>
      <c r="AY983" s="6">
        <v>0</v>
      </c>
      <c r="AZ983" s="6" t="s">
        <v>197</v>
      </c>
      <c r="BA983" s="6" t="s">
        <v>6991</v>
      </c>
    </row>
    <row r="984" spans="1:53" ht="15.75" customHeight="1">
      <c r="A984" s="6">
        <f t="shared" ca="1" si="30"/>
        <v>7.7702178639413644E-2</v>
      </c>
      <c r="B984" s="6" t="s">
        <v>75</v>
      </c>
      <c r="C984" s="6">
        <v>9462830</v>
      </c>
      <c r="D984" s="7">
        <v>43210</v>
      </c>
      <c r="E984" s="6" t="s">
        <v>56</v>
      </c>
      <c r="F984" s="6" t="s">
        <v>6992</v>
      </c>
      <c r="G984" s="6">
        <v>5</v>
      </c>
      <c r="H984" s="6" t="s">
        <v>58</v>
      </c>
      <c r="I984" s="6" t="s">
        <v>78</v>
      </c>
      <c r="J984" s="6">
        <v>47887</v>
      </c>
      <c r="K984" s="6">
        <v>5</v>
      </c>
      <c r="L984" s="7">
        <v>41866</v>
      </c>
      <c r="M984" s="7">
        <v>44316</v>
      </c>
      <c r="N984" s="6" t="s">
        <v>1834</v>
      </c>
      <c r="O984" s="8" t="s">
        <v>6994</v>
      </c>
      <c r="P984" s="9" t="s">
        <v>73</v>
      </c>
      <c r="Q984" s="10">
        <v>98</v>
      </c>
      <c r="R984" s="6">
        <v>7</v>
      </c>
      <c r="S984" s="6" t="s">
        <v>491</v>
      </c>
      <c r="T984" s="6" t="s">
        <v>492</v>
      </c>
      <c r="U984" s="6" t="s">
        <v>295</v>
      </c>
      <c r="V984" s="6" t="s">
        <v>67</v>
      </c>
      <c r="W984" s="6" t="s">
        <v>68</v>
      </c>
      <c r="X984" s="6">
        <v>2018</v>
      </c>
      <c r="Y984" s="6">
        <v>302904</v>
      </c>
      <c r="Z984" s="6" t="s">
        <v>75</v>
      </c>
      <c r="AA984" s="6">
        <v>205000</v>
      </c>
      <c r="AB984" s="6">
        <v>97904</v>
      </c>
      <c r="AC984" s="6" t="s">
        <v>69</v>
      </c>
      <c r="AD984" s="6" t="s">
        <v>6995</v>
      </c>
      <c r="AE984" s="6">
        <v>302904</v>
      </c>
      <c r="AF984" s="6" t="s">
        <v>372</v>
      </c>
      <c r="AG984" s="6">
        <v>30753503</v>
      </c>
      <c r="AH984" s="6">
        <v>2019</v>
      </c>
      <c r="AI984" s="6">
        <v>1</v>
      </c>
      <c r="AJ984" s="6" t="s">
        <v>6996</v>
      </c>
      <c r="AK984" s="6" t="s">
        <v>2998</v>
      </c>
      <c r="AL984" s="9" t="s">
        <v>73</v>
      </c>
      <c r="AM984" s="10">
        <v>97</v>
      </c>
      <c r="AN984" s="6" t="s">
        <v>6997</v>
      </c>
      <c r="AO984" s="9" t="s">
        <v>73</v>
      </c>
      <c r="AP984" s="10">
        <v>98</v>
      </c>
      <c r="AQ984" s="6" t="str">
        <f t="shared" si="31"/>
        <v>ff</v>
      </c>
      <c r="AR984" s="6">
        <v>0</v>
      </c>
      <c r="AS984" s="6">
        <v>1</v>
      </c>
      <c r="AT984" s="6">
        <v>0</v>
      </c>
      <c r="AU984" s="6">
        <v>0</v>
      </c>
      <c r="AV984" s="6">
        <v>0</v>
      </c>
      <c r="AW984" s="6">
        <v>0</v>
      </c>
      <c r="AX984" s="6">
        <v>1</v>
      </c>
      <c r="AY984" s="6">
        <v>0</v>
      </c>
      <c r="AZ984" s="6" t="s">
        <v>197</v>
      </c>
      <c r="BA984" s="6" t="s">
        <v>6998</v>
      </c>
    </row>
    <row r="985" spans="1:53" ht="15.75" customHeight="1">
      <c r="A985" s="6">
        <f t="shared" ca="1" si="30"/>
        <v>0.44598072796071631</v>
      </c>
      <c r="B985" s="6" t="s">
        <v>254</v>
      </c>
      <c r="C985" s="6">
        <v>9504498</v>
      </c>
      <c r="D985" s="7">
        <v>43277</v>
      </c>
      <c r="E985" s="6" t="s">
        <v>6999</v>
      </c>
      <c r="F985" s="6" t="s">
        <v>7000</v>
      </c>
      <c r="G985" s="6">
        <v>5</v>
      </c>
      <c r="H985" s="6" t="s">
        <v>58</v>
      </c>
      <c r="I985" s="6" t="s">
        <v>256</v>
      </c>
      <c r="J985" s="6">
        <v>120364</v>
      </c>
      <c r="K985" s="6">
        <v>3</v>
      </c>
      <c r="L985" s="7">
        <v>42639</v>
      </c>
      <c r="M985" s="7">
        <v>44012</v>
      </c>
      <c r="N985" s="6" t="s">
        <v>2364</v>
      </c>
      <c r="O985" s="8" t="s">
        <v>202</v>
      </c>
      <c r="P985" s="9" t="s">
        <v>62</v>
      </c>
      <c r="Q985" s="10">
        <v>99</v>
      </c>
      <c r="R985" s="6">
        <v>4</v>
      </c>
      <c r="S985" s="6" t="s">
        <v>618</v>
      </c>
      <c r="T985" s="6" t="s">
        <v>619</v>
      </c>
      <c r="U985" s="6" t="s">
        <v>66</v>
      </c>
      <c r="V985" s="6" t="s">
        <v>206</v>
      </c>
      <c r="W985" s="6" t="s">
        <v>68</v>
      </c>
      <c r="X985" s="6">
        <v>2018</v>
      </c>
      <c r="Y985" s="6">
        <v>336086</v>
      </c>
      <c r="Z985" s="6" t="s">
        <v>254</v>
      </c>
      <c r="AA985" s="6">
        <v>266840</v>
      </c>
      <c r="AB985" s="6">
        <v>69246</v>
      </c>
      <c r="AC985" s="6" t="s">
        <v>69</v>
      </c>
      <c r="AD985" s="6" t="s">
        <v>7002</v>
      </c>
      <c r="AE985" s="6">
        <v>336086</v>
      </c>
      <c r="AF985" s="6" t="s">
        <v>372</v>
      </c>
      <c r="AG985" s="6">
        <v>31680375</v>
      </c>
      <c r="AH985" s="6">
        <v>2020</v>
      </c>
      <c r="AI985" s="6">
        <v>1</v>
      </c>
      <c r="AJ985" s="6" t="s">
        <v>7003</v>
      </c>
      <c r="AK985" s="6" t="s">
        <v>7004</v>
      </c>
      <c r="AL985" s="9" t="s">
        <v>73</v>
      </c>
      <c r="AM985" s="10">
        <v>99</v>
      </c>
      <c r="AN985" s="6" t="s">
        <v>6507</v>
      </c>
      <c r="AO985" s="9" t="s">
        <v>62</v>
      </c>
      <c r="AP985" s="10">
        <v>99</v>
      </c>
      <c r="AQ985" s="6" t="str">
        <f t="shared" si="31"/>
        <v>fm</v>
      </c>
      <c r="AR985" s="6">
        <v>0</v>
      </c>
      <c r="AS985" s="6">
        <v>0</v>
      </c>
      <c r="AT985" s="6">
        <v>1</v>
      </c>
      <c r="AU985" s="6">
        <v>1</v>
      </c>
      <c r="AV985" s="6">
        <v>0</v>
      </c>
      <c r="AW985" s="6">
        <v>0</v>
      </c>
      <c r="AX985" s="6">
        <v>0</v>
      </c>
      <c r="AY985" s="6">
        <v>0</v>
      </c>
      <c r="AZ985" s="6" t="s">
        <v>107</v>
      </c>
      <c r="BA985" s="6" t="s">
        <v>7005</v>
      </c>
    </row>
    <row r="986" spans="1:53" ht="15.75" customHeight="1">
      <c r="A986" s="6">
        <f t="shared" ca="1" si="30"/>
        <v>0.65812661586454446</v>
      </c>
      <c r="B986" s="6" t="s">
        <v>254</v>
      </c>
      <c r="C986" s="6">
        <v>9532905</v>
      </c>
      <c r="D986" s="7">
        <v>43301</v>
      </c>
      <c r="E986" s="6" t="s">
        <v>56</v>
      </c>
      <c r="F986" s="6" t="s">
        <v>7006</v>
      </c>
      <c r="G986" s="6">
        <v>5</v>
      </c>
      <c r="H986" s="6" t="s">
        <v>58</v>
      </c>
      <c r="I986" s="6" t="s">
        <v>256</v>
      </c>
      <c r="J986" s="6">
        <v>117968</v>
      </c>
      <c r="K986" s="6">
        <v>4</v>
      </c>
      <c r="L986" s="7">
        <v>42272</v>
      </c>
      <c r="M986" s="7">
        <v>44043</v>
      </c>
      <c r="N986" s="6" t="s">
        <v>3876</v>
      </c>
      <c r="O986" s="8" t="s">
        <v>955</v>
      </c>
      <c r="P986" s="9" t="s">
        <v>62</v>
      </c>
      <c r="Q986" s="10">
        <v>99</v>
      </c>
      <c r="R986" s="6">
        <v>4</v>
      </c>
      <c r="S986" s="6" t="s">
        <v>1512</v>
      </c>
      <c r="T986" s="6" t="s">
        <v>1513</v>
      </c>
      <c r="U986" s="6" t="s">
        <v>640</v>
      </c>
      <c r="V986" s="6" t="s">
        <v>67</v>
      </c>
      <c r="W986" s="6" t="s">
        <v>68</v>
      </c>
      <c r="X986" s="6">
        <v>2018</v>
      </c>
      <c r="Y986" s="6">
        <v>299217</v>
      </c>
      <c r="Z986" s="6" t="s">
        <v>254</v>
      </c>
      <c r="AA986" s="6">
        <v>204551</v>
      </c>
      <c r="AB986" s="6">
        <v>94666</v>
      </c>
      <c r="AC986" s="6" t="s">
        <v>69</v>
      </c>
      <c r="AD986" s="6" t="s">
        <v>7007</v>
      </c>
      <c r="AE986" s="6">
        <v>299217</v>
      </c>
      <c r="AF986" s="6" t="s">
        <v>372</v>
      </c>
      <c r="AG986" s="6">
        <v>32483333</v>
      </c>
      <c r="AH986" s="6">
        <v>2020</v>
      </c>
      <c r="AI986" s="6" t="s">
        <v>5605</v>
      </c>
      <c r="AJ986" s="6" t="s">
        <v>2941</v>
      </c>
      <c r="AK986" s="6" t="s">
        <v>6506</v>
      </c>
      <c r="AL986" s="9" t="s">
        <v>73</v>
      </c>
      <c r="AM986" s="10">
        <v>97</v>
      </c>
      <c r="AN986" s="6" t="s">
        <v>1789</v>
      </c>
      <c r="AO986" s="9" t="s">
        <v>62</v>
      </c>
      <c r="AP986" s="10">
        <v>99</v>
      </c>
      <c r="AQ986" s="6" t="str">
        <f t="shared" si="31"/>
        <v>fm</v>
      </c>
    </row>
    <row r="987" spans="1:53" ht="15.75" customHeight="1">
      <c r="A987" s="6">
        <f t="shared" ca="1" si="30"/>
        <v>0.65163257400646357</v>
      </c>
      <c r="B987" s="6" t="s">
        <v>127</v>
      </c>
      <c r="C987" s="6">
        <v>9280998</v>
      </c>
      <c r="D987" s="7">
        <v>42962</v>
      </c>
      <c r="E987" s="6" t="s">
        <v>56</v>
      </c>
      <c r="F987" s="6" t="s">
        <v>7008</v>
      </c>
      <c r="G987" s="6">
        <v>5</v>
      </c>
      <c r="H987" s="6" t="s">
        <v>58</v>
      </c>
      <c r="I987" s="6" t="s">
        <v>130</v>
      </c>
      <c r="J987" s="6">
        <v>103211</v>
      </c>
      <c r="K987" s="6">
        <v>14</v>
      </c>
      <c r="L987" s="7">
        <v>41852</v>
      </c>
      <c r="M987" s="7">
        <v>43434</v>
      </c>
      <c r="N987" s="6" t="s">
        <v>2799</v>
      </c>
      <c r="O987" s="8" t="s">
        <v>1993</v>
      </c>
      <c r="P987" s="9" t="s">
        <v>73</v>
      </c>
      <c r="Q987" s="10">
        <v>99</v>
      </c>
      <c r="R987" s="6">
        <v>1</v>
      </c>
      <c r="S987" s="6" t="s">
        <v>583</v>
      </c>
      <c r="T987" s="6" t="s">
        <v>584</v>
      </c>
      <c r="U987" s="6" t="s">
        <v>585</v>
      </c>
      <c r="V987" s="6" t="s">
        <v>67</v>
      </c>
      <c r="W987" s="6" t="s">
        <v>68</v>
      </c>
      <c r="X987" s="6">
        <v>2017</v>
      </c>
      <c r="Y987" s="6">
        <v>355500</v>
      </c>
      <c r="Z987" s="6" t="s">
        <v>127</v>
      </c>
      <c r="AA987" s="6">
        <v>225000</v>
      </c>
      <c r="AB987" s="6">
        <v>130500</v>
      </c>
      <c r="AC987" s="6" t="s">
        <v>69</v>
      </c>
      <c r="AD987" s="6" t="s">
        <v>7009</v>
      </c>
      <c r="AE987" s="6">
        <v>355500</v>
      </c>
      <c r="AF987" s="6" t="s">
        <v>372</v>
      </c>
      <c r="AG987" s="6">
        <v>30689213</v>
      </c>
      <c r="AH987" s="6">
        <v>2019</v>
      </c>
      <c r="AI987" s="6" t="s">
        <v>5605</v>
      </c>
      <c r="AJ987" s="6" t="s">
        <v>7010</v>
      </c>
      <c r="AK987" s="6" t="s">
        <v>2239</v>
      </c>
      <c r="AL987" s="9" t="s">
        <v>62</v>
      </c>
      <c r="AM987" s="10">
        <v>99</v>
      </c>
      <c r="AN987" s="6" t="s">
        <v>6552</v>
      </c>
      <c r="AO987" s="9" t="s">
        <v>73</v>
      </c>
      <c r="AP987" s="10">
        <v>99</v>
      </c>
      <c r="AQ987" s="6" t="str">
        <f t="shared" si="31"/>
        <v>mf</v>
      </c>
    </row>
    <row r="988" spans="1:53" ht="15.75" customHeight="1">
      <c r="A988" s="6">
        <f t="shared" ca="1" si="30"/>
        <v>4.2972975407608027E-2</v>
      </c>
      <c r="B988" s="6" t="s">
        <v>254</v>
      </c>
      <c r="C988" s="6">
        <v>9451310</v>
      </c>
      <c r="D988" s="7">
        <v>43154</v>
      </c>
      <c r="E988" s="6" t="s">
        <v>56</v>
      </c>
      <c r="F988" s="6" t="s">
        <v>7011</v>
      </c>
      <c r="G988" s="6">
        <v>5</v>
      </c>
      <c r="H988" s="6" t="s">
        <v>58</v>
      </c>
      <c r="I988" s="6" t="s">
        <v>256</v>
      </c>
      <c r="J988" s="6">
        <v>115825</v>
      </c>
      <c r="K988" s="6">
        <v>4</v>
      </c>
      <c r="L988" s="7">
        <v>42186</v>
      </c>
      <c r="M988" s="7">
        <v>43555</v>
      </c>
      <c r="N988" s="6" t="s">
        <v>480</v>
      </c>
      <c r="O988" s="8" t="s">
        <v>7012</v>
      </c>
      <c r="P988" s="9" t="s">
        <v>62</v>
      </c>
      <c r="Q988" s="10">
        <v>99</v>
      </c>
      <c r="R988" s="6">
        <v>50</v>
      </c>
      <c r="S988" s="6" t="s">
        <v>1058</v>
      </c>
      <c r="T988" s="6" t="s">
        <v>358</v>
      </c>
      <c r="U988" s="6" t="s">
        <v>149</v>
      </c>
      <c r="V988" s="6" t="s">
        <v>348</v>
      </c>
      <c r="W988" s="6" t="s">
        <v>68</v>
      </c>
      <c r="X988" s="6">
        <v>2018</v>
      </c>
      <c r="Y988" s="6">
        <v>380188</v>
      </c>
      <c r="Z988" s="6" t="s">
        <v>254</v>
      </c>
      <c r="AA988" s="6">
        <v>197500</v>
      </c>
      <c r="AB988" s="6">
        <v>182688</v>
      </c>
      <c r="AC988" s="6" t="s">
        <v>69</v>
      </c>
      <c r="AD988" s="6" t="s">
        <v>7013</v>
      </c>
      <c r="AE988" s="6">
        <v>380188</v>
      </c>
      <c r="AF988" s="6" t="s">
        <v>372</v>
      </c>
      <c r="AG988" s="6">
        <v>33238145</v>
      </c>
      <c r="AH988" s="6">
        <v>2021</v>
      </c>
      <c r="AI988" s="6">
        <v>0</v>
      </c>
      <c r="AJ988" s="6" t="s">
        <v>7014</v>
      </c>
      <c r="AK988" s="6" t="s">
        <v>2877</v>
      </c>
      <c r="AL988" s="9" t="s">
        <v>62</v>
      </c>
      <c r="AM988" s="10">
        <v>100</v>
      </c>
      <c r="AN988" s="6" t="s">
        <v>7015</v>
      </c>
      <c r="AO988" s="9" t="s">
        <v>62</v>
      </c>
      <c r="AP988" s="10">
        <v>99</v>
      </c>
      <c r="AQ988" s="6" t="str">
        <f t="shared" si="31"/>
        <v>mm</v>
      </c>
    </row>
    <row r="989" spans="1:53" ht="15.75" customHeight="1">
      <c r="A989" s="6">
        <f t="shared" ca="1" si="30"/>
        <v>0.62141672614235832</v>
      </c>
      <c r="B989" s="6" t="s">
        <v>687</v>
      </c>
      <c r="C989" s="6">
        <v>9441622</v>
      </c>
      <c r="D989" s="7">
        <v>43147</v>
      </c>
      <c r="E989" s="6" t="s">
        <v>76</v>
      </c>
      <c r="F989" s="6" t="s">
        <v>7016</v>
      </c>
      <c r="G989" s="6">
        <v>5</v>
      </c>
      <c r="H989" s="6" t="s">
        <v>58</v>
      </c>
      <c r="I989" s="6" t="s">
        <v>689</v>
      </c>
      <c r="J989" s="6">
        <v>13333</v>
      </c>
      <c r="K989" s="6">
        <v>5</v>
      </c>
      <c r="L989" s="7">
        <v>41713</v>
      </c>
      <c r="M989" s="7">
        <v>44255</v>
      </c>
      <c r="N989" s="6" t="s">
        <v>973</v>
      </c>
      <c r="O989" s="8" t="s">
        <v>7017</v>
      </c>
      <c r="P989" s="9" t="s">
        <v>62</v>
      </c>
      <c r="Q989" s="10">
        <v>53</v>
      </c>
      <c r="R989" s="6">
        <v>10</v>
      </c>
      <c r="S989" s="6" t="s">
        <v>3274</v>
      </c>
      <c r="T989" s="6" t="s">
        <v>957</v>
      </c>
      <c r="U989" s="6" t="s">
        <v>84</v>
      </c>
      <c r="V989" s="6" t="s">
        <v>85</v>
      </c>
      <c r="W989" s="6" t="s">
        <v>68</v>
      </c>
      <c r="X989" s="6">
        <v>2018</v>
      </c>
      <c r="Y989" s="6">
        <v>316625</v>
      </c>
      <c r="Z989" s="6" t="s">
        <v>687</v>
      </c>
      <c r="AA989" s="6">
        <v>212500</v>
      </c>
      <c r="AB989" s="6">
        <v>104125</v>
      </c>
      <c r="AC989" s="6" t="s">
        <v>69</v>
      </c>
      <c r="AD989" s="6" t="s">
        <v>7018</v>
      </c>
      <c r="AE989" s="6">
        <v>316625</v>
      </c>
      <c r="AF989" s="6" t="s">
        <v>372</v>
      </c>
      <c r="AG989" s="6">
        <v>30076343</v>
      </c>
      <c r="AH989" s="6">
        <v>2018</v>
      </c>
      <c r="AI989" s="6">
        <v>0</v>
      </c>
      <c r="AJ989" s="6" t="s">
        <v>2032</v>
      </c>
      <c r="AK989" s="6" t="s">
        <v>7019</v>
      </c>
      <c r="AL989" s="9" t="s">
        <v>62</v>
      </c>
      <c r="AM989" s="10">
        <v>67</v>
      </c>
      <c r="AN989" s="6" t="s">
        <v>1069</v>
      </c>
      <c r="AO989" s="9" t="s">
        <v>62</v>
      </c>
      <c r="AP989" s="10">
        <v>53</v>
      </c>
      <c r="AQ989" s="6" t="str">
        <f t="shared" si="31"/>
        <v>mm</v>
      </c>
    </row>
    <row r="990" spans="1:53" ht="15.75" customHeight="1">
      <c r="A990" s="6">
        <f t="shared" ca="1" si="30"/>
        <v>0.2581255737551903</v>
      </c>
      <c r="B990" s="6" t="s">
        <v>241</v>
      </c>
      <c r="C990" s="6">
        <v>9271998</v>
      </c>
      <c r="D990" s="7">
        <v>42886</v>
      </c>
      <c r="E990" s="6" t="s">
        <v>76</v>
      </c>
      <c r="F990" s="6" t="s">
        <v>7020</v>
      </c>
      <c r="G990" s="6">
        <v>5</v>
      </c>
      <c r="H990" s="6" t="s">
        <v>58</v>
      </c>
      <c r="I990" s="6" t="s">
        <v>243</v>
      </c>
      <c r="J990" s="6">
        <v>113325</v>
      </c>
      <c r="K990" s="6">
        <v>5</v>
      </c>
      <c r="L990" s="7">
        <v>41487</v>
      </c>
      <c r="M990" s="7">
        <v>43616</v>
      </c>
      <c r="N990" s="6" t="s">
        <v>2028</v>
      </c>
      <c r="O990" s="8" t="s">
        <v>7021</v>
      </c>
      <c r="P990" s="9" t="s">
        <v>62</v>
      </c>
      <c r="Q990" s="10">
        <v>99</v>
      </c>
      <c r="R990" s="6">
        <v>11</v>
      </c>
      <c r="S990" s="6" t="s">
        <v>2093</v>
      </c>
      <c r="T990" s="6" t="s">
        <v>1293</v>
      </c>
      <c r="U990" s="6" t="s">
        <v>555</v>
      </c>
      <c r="V990" s="6" t="s">
        <v>67</v>
      </c>
      <c r="W990" s="6" t="s">
        <v>68</v>
      </c>
      <c r="X990" s="6">
        <v>2017</v>
      </c>
      <c r="Y990" s="6">
        <v>317000</v>
      </c>
      <c r="Z990" s="6" t="s">
        <v>241</v>
      </c>
      <c r="AA990" s="6">
        <v>200000</v>
      </c>
      <c r="AB990" s="6">
        <v>117000</v>
      </c>
      <c r="AC990" s="6" t="s">
        <v>69</v>
      </c>
      <c r="AD990" s="6" t="s">
        <v>7022</v>
      </c>
      <c r="AE990" s="6">
        <v>317000</v>
      </c>
      <c r="AF990" s="6" t="s">
        <v>372</v>
      </c>
      <c r="AG990" s="6">
        <v>30742951</v>
      </c>
      <c r="AH990" s="6">
        <v>2019</v>
      </c>
      <c r="AI990" s="6" t="s">
        <v>1084</v>
      </c>
      <c r="AJ990" s="6" t="s">
        <v>7023</v>
      </c>
      <c r="AK990" s="6" t="s">
        <v>7024</v>
      </c>
      <c r="AL990" s="9" t="s">
        <v>62</v>
      </c>
      <c r="AM990" s="10">
        <v>100</v>
      </c>
      <c r="AN990" s="6" t="s">
        <v>5214</v>
      </c>
      <c r="AO990" s="9" t="s">
        <v>62</v>
      </c>
      <c r="AP990" s="10">
        <v>99</v>
      </c>
      <c r="AQ990" s="6" t="str">
        <f t="shared" si="31"/>
        <v>mm</v>
      </c>
    </row>
    <row r="991" spans="1:53" ht="15.75" customHeight="1">
      <c r="A991" s="6">
        <f t="shared" ca="1" si="30"/>
        <v>0.73379777148713932</v>
      </c>
      <c r="B991" s="6" t="s">
        <v>286</v>
      </c>
      <c r="C991" s="6">
        <v>9232065</v>
      </c>
      <c r="D991" s="7">
        <v>42794</v>
      </c>
      <c r="E991" s="6" t="s">
        <v>7025</v>
      </c>
      <c r="F991" s="6" t="s">
        <v>7026</v>
      </c>
      <c r="G991" s="6">
        <v>5</v>
      </c>
      <c r="H991" s="6" t="s">
        <v>58</v>
      </c>
      <c r="I991" s="6" t="s">
        <v>289</v>
      </c>
      <c r="J991" s="6">
        <v>112011</v>
      </c>
      <c r="K991" s="6">
        <v>4</v>
      </c>
      <c r="L991" s="7">
        <v>41699</v>
      </c>
      <c r="M991" s="7">
        <v>43524</v>
      </c>
      <c r="N991" s="6" t="s">
        <v>7027</v>
      </c>
      <c r="O991" s="8" t="s">
        <v>4609</v>
      </c>
      <c r="P991" s="9" t="s">
        <v>73</v>
      </c>
      <c r="Q991" s="10">
        <v>98</v>
      </c>
      <c r="R991" s="6">
        <v>16</v>
      </c>
      <c r="S991" s="6" t="s">
        <v>4619</v>
      </c>
      <c r="T991" s="6" t="s">
        <v>4620</v>
      </c>
      <c r="U991" s="6" t="s">
        <v>149</v>
      </c>
      <c r="V991" s="6" t="s">
        <v>322</v>
      </c>
      <c r="W991" s="6" t="s">
        <v>68</v>
      </c>
      <c r="X991" s="6">
        <v>2017</v>
      </c>
      <c r="Y991" s="6">
        <v>568314</v>
      </c>
      <c r="Z991" s="6" t="s">
        <v>286</v>
      </c>
      <c r="AA991" s="6">
        <v>507362</v>
      </c>
      <c r="AB991" s="6">
        <v>60952</v>
      </c>
      <c r="AC991" s="6" t="s">
        <v>69</v>
      </c>
      <c r="AD991" s="6" t="s">
        <v>7028</v>
      </c>
      <c r="AE991" s="6">
        <v>568314</v>
      </c>
      <c r="AF991" s="6" t="s">
        <v>372</v>
      </c>
      <c r="AG991" s="6">
        <v>37341434</v>
      </c>
      <c r="AH991" s="6">
        <v>2024</v>
      </c>
      <c r="AI991" s="6">
        <v>0</v>
      </c>
      <c r="AJ991" s="6" t="s">
        <v>7029</v>
      </c>
      <c r="AK991" s="6" t="s">
        <v>7030</v>
      </c>
      <c r="AL991" s="9" t="s">
        <v>73</v>
      </c>
      <c r="AM991" s="10">
        <v>70</v>
      </c>
      <c r="AN991" s="6" t="s">
        <v>4612</v>
      </c>
      <c r="AO991" s="9" t="s">
        <v>73</v>
      </c>
      <c r="AP991" s="10">
        <v>98</v>
      </c>
      <c r="AQ991" s="6" t="str">
        <f t="shared" si="31"/>
        <v>ff</v>
      </c>
    </row>
    <row r="992" spans="1:53" ht="15.75" customHeight="1">
      <c r="A992" s="6">
        <f t="shared" ca="1" si="30"/>
        <v>0.72508104302953158</v>
      </c>
      <c r="B992" s="6" t="s">
        <v>109</v>
      </c>
      <c r="C992" s="6">
        <v>9223702</v>
      </c>
      <c r="D992" s="7">
        <v>42758</v>
      </c>
      <c r="E992" s="6" t="s">
        <v>76</v>
      </c>
      <c r="F992" s="6" t="s">
        <v>7031</v>
      </c>
      <c r="G992" s="6">
        <v>5</v>
      </c>
      <c r="H992" s="6" t="s">
        <v>58</v>
      </c>
      <c r="I992" s="6" t="s">
        <v>112</v>
      </c>
      <c r="J992" s="6">
        <v>8247</v>
      </c>
      <c r="K992" s="6">
        <v>27</v>
      </c>
      <c r="L992" s="7">
        <v>32721</v>
      </c>
      <c r="M992" s="7">
        <v>43496</v>
      </c>
      <c r="N992" s="6" t="s">
        <v>1355</v>
      </c>
      <c r="O992" s="8" t="s">
        <v>7033</v>
      </c>
      <c r="P992" s="9" t="s">
        <v>62</v>
      </c>
      <c r="Q992" s="10">
        <v>98</v>
      </c>
      <c r="R992" s="6">
        <v>3</v>
      </c>
      <c r="S992" s="6" t="s">
        <v>368</v>
      </c>
      <c r="T992" s="6" t="s">
        <v>369</v>
      </c>
      <c r="U992" s="6" t="s">
        <v>370</v>
      </c>
      <c r="V992" s="6" t="s">
        <v>67</v>
      </c>
      <c r="W992" s="6" t="s">
        <v>68</v>
      </c>
      <c r="X992" s="6">
        <v>2017</v>
      </c>
      <c r="Y992" s="6">
        <v>385000</v>
      </c>
      <c r="Z992" s="6" t="s">
        <v>109</v>
      </c>
      <c r="AA992" s="6">
        <v>250000</v>
      </c>
      <c r="AB992" s="6">
        <v>135000</v>
      </c>
      <c r="AC992" s="6" t="s">
        <v>69</v>
      </c>
      <c r="AD992" s="6" t="s">
        <v>7034</v>
      </c>
      <c r="AE992" s="6">
        <v>385000</v>
      </c>
      <c r="AF992" s="6" t="s">
        <v>372</v>
      </c>
      <c r="AG992" s="6">
        <v>37976613</v>
      </c>
      <c r="AH992" s="6">
        <v>2024</v>
      </c>
      <c r="AI992" s="6">
        <v>1</v>
      </c>
      <c r="AJ992" s="6" t="s">
        <v>7035</v>
      </c>
      <c r="AK992" s="6" t="s">
        <v>7036</v>
      </c>
      <c r="AL992" s="9" t="s">
        <v>62</v>
      </c>
      <c r="AM992" s="10">
        <v>99</v>
      </c>
      <c r="AN992" s="6" t="s">
        <v>7037</v>
      </c>
      <c r="AO992" s="9" t="s">
        <v>73</v>
      </c>
      <c r="AP992" s="10">
        <v>92</v>
      </c>
      <c r="AQ992" s="6" t="str">
        <f t="shared" si="31"/>
        <v>mf</v>
      </c>
      <c r="AR992" s="6">
        <v>0</v>
      </c>
      <c r="AS992" s="6">
        <v>1</v>
      </c>
      <c r="AT992" s="6">
        <v>0</v>
      </c>
      <c r="AU992" s="6">
        <v>0</v>
      </c>
      <c r="AV992" s="6">
        <v>0</v>
      </c>
      <c r="AW992" s="6">
        <v>0</v>
      </c>
      <c r="AX992" s="6">
        <v>0</v>
      </c>
      <c r="AY992" s="6">
        <v>0</v>
      </c>
      <c r="AZ992" s="6" t="s">
        <v>107</v>
      </c>
      <c r="BA992" s="6" t="s">
        <v>7038</v>
      </c>
    </row>
    <row r="993" spans="1:53" ht="15.75" customHeight="1">
      <c r="A993" s="6">
        <f t="shared" ca="1" si="30"/>
        <v>0.38828586735586945</v>
      </c>
      <c r="B993" s="6" t="s">
        <v>241</v>
      </c>
      <c r="C993" s="6">
        <v>9304915</v>
      </c>
      <c r="D993" s="7">
        <v>42926</v>
      </c>
      <c r="E993" s="6" t="s">
        <v>76</v>
      </c>
      <c r="F993" s="6" t="s">
        <v>7039</v>
      </c>
      <c r="G993" s="6">
        <v>5</v>
      </c>
      <c r="H993" s="6" t="s">
        <v>58</v>
      </c>
      <c r="I993" s="6" t="s">
        <v>243</v>
      </c>
      <c r="J993" s="6">
        <v>91541</v>
      </c>
      <c r="K993" s="6">
        <v>23</v>
      </c>
      <c r="L993" s="7">
        <v>33939</v>
      </c>
      <c r="M993" s="7">
        <v>44012</v>
      </c>
      <c r="N993" s="6" t="s">
        <v>3129</v>
      </c>
      <c r="O993" s="8" t="s">
        <v>2487</v>
      </c>
      <c r="P993" s="9" t="s">
        <v>73</v>
      </c>
      <c r="Q993" s="10">
        <v>98</v>
      </c>
      <c r="R993" s="6">
        <v>7</v>
      </c>
      <c r="S993" s="6" t="s">
        <v>64</v>
      </c>
      <c r="T993" s="6" t="s">
        <v>65</v>
      </c>
      <c r="U993" s="6" t="s">
        <v>66</v>
      </c>
      <c r="V993" s="6" t="s">
        <v>67</v>
      </c>
      <c r="W993" s="6" t="s">
        <v>68</v>
      </c>
      <c r="X993" s="6">
        <v>2017</v>
      </c>
      <c r="Y993" s="6">
        <v>1220111</v>
      </c>
      <c r="Z993" s="6" t="s">
        <v>241</v>
      </c>
      <c r="AA993" s="6">
        <v>887238</v>
      </c>
      <c r="AB993" s="6">
        <v>332873</v>
      </c>
      <c r="AC993" s="6" t="s">
        <v>69</v>
      </c>
      <c r="AD993" s="6" t="s">
        <v>7041</v>
      </c>
      <c r="AE993" s="6">
        <v>1220111</v>
      </c>
      <c r="AF993" s="6" t="s">
        <v>372</v>
      </c>
      <c r="AG993" s="6">
        <v>34995752</v>
      </c>
      <c r="AH993" s="6">
        <v>2023</v>
      </c>
      <c r="AI993" s="6">
        <v>1</v>
      </c>
      <c r="AJ993" s="6" t="s">
        <v>7042</v>
      </c>
      <c r="AK993" s="6" t="s">
        <v>4724</v>
      </c>
      <c r="AL993" s="9" t="s">
        <v>73</v>
      </c>
      <c r="AM993" s="10">
        <v>99</v>
      </c>
      <c r="AN993" s="6" t="s">
        <v>394</v>
      </c>
      <c r="AO993" s="9" t="s">
        <v>73</v>
      </c>
      <c r="AP993" s="10">
        <v>98</v>
      </c>
      <c r="AQ993" s="6" t="str">
        <f t="shared" si="31"/>
        <v>ff</v>
      </c>
      <c r="AR993" s="6">
        <v>1</v>
      </c>
      <c r="AS993" s="6">
        <v>0</v>
      </c>
      <c r="AT993" s="6">
        <v>0</v>
      </c>
      <c r="AU993" s="6">
        <v>0</v>
      </c>
      <c r="AV993" s="6">
        <v>0</v>
      </c>
      <c r="AW993" s="6">
        <v>0</v>
      </c>
      <c r="AX993" s="6">
        <v>0</v>
      </c>
      <c r="AY993" s="6">
        <v>0</v>
      </c>
      <c r="AZ993" s="6" t="s">
        <v>197</v>
      </c>
      <c r="BA993" s="6" t="s">
        <v>7043</v>
      </c>
    </row>
    <row r="994" spans="1:53" ht="15.75" customHeight="1">
      <c r="A994" s="6">
        <f t="shared" ca="1" si="30"/>
        <v>5.9008510532202907E-2</v>
      </c>
      <c r="B994" s="6" t="s">
        <v>55</v>
      </c>
      <c r="C994" s="6">
        <v>9412921</v>
      </c>
      <c r="D994" s="7">
        <v>43122</v>
      </c>
      <c r="E994" s="6" t="s">
        <v>1702</v>
      </c>
      <c r="F994" s="6" t="s">
        <v>7044</v>
      </c>
      <c r="G994" s="6">
        <v>5</v>
      </c>
      <c r="H994" s="6" t="s">
        <v>58</v>
      </c>
      <c r="I994" s="6" t="s">
        <v>59</v>
      </c>
      <c r="J994" s="6">
        <v>89482</v>
      </c>
      <c r="K994" s="6">
        <v>5</v>
      </c>
      <c r="L994" s="7">
        <v>41744</v>
      </c>
      <c r="M994" s="7">
        <v>43861</v>
      </c>
      <c r="N994" s="6" t="s">
        <v>1704</v>
      </c>
      <c r="O994" s="8" t="s">
        <v>2285</v>
      </c>
      <c r="P994" s="9" t="s">
        <v>62</v>
      </c>
      <c r="Q994" s="10">
        <v>99</v>
      </c>
      <c r="R994" s="6">
        <v>7</v>
      </c>
      <c r="S994" s="6" t="s">
        <v>64</v>
      </c>
      <c r="T994" s="6" t="s">
        <v>65</v>
      </c>
      <c r="U994" s="6" t="s">
        <v>66</v>
      </c>
      <c r="V994" s="6" t="s">
        <v>67</v>
      </c>
      <c r="W994" s="6" t="s">
        <v>68</v>
      </c>
      <c r="X994" s="6">
        <v>2018</v>
      </c>
      <c r="Y994" s="6">
        <v>740857</v>
      </c>
      <c r="Z994" s="6" t="s">
        <v>55</v>
      </c>
      <c r="AA994" s="6">
        <v>457319</v>
      </c>
      <c r="AB994" s="6">
        <v>283538</v>
      </c>
      <c r="AC994" s="6" t="s">
        <v>69</v>
      </c>
      <c r="AD994" s="6" t="s">
        <v>7046</v>
      </c>
      <c r="AE994" s="6">
        <v>740857</v>
      </c>
      <c r="AF994" s="6" t="s">
        <v>372</v>
      </c>
      <c r="AG994" s="6">
        <v>38079216</v>
      </c>
      <c r="AH994" s="6">
        <v>2024</v>
      </c>
      <c r="AI994" s="6">
        <v>1</v>
      </c>
      <c r="AJ994" s="6" t="s">
        <v>7047</v>
      </c>
      <c r="AK994" s="6" t="s">
        <v>7048</v>
      </c>
      <c r="AL994" s="9" t="s">
        <v>73</v>
      </c>
      <c r="AM994" s="10">
        <v>70</v>
      </c>
      <c r="AN994" s="6" t="s">
        <v>3250</v>
      </c>
      <c r="AO994" s="9" t="s">
        <v>62</v>
      </c>
      <c r="AP994" s="10">
        <v>99</v>
      </c>
      <c r="AQ994" s="6" t="str">
        <f t="shared" si="31"/>
        <v>fm</v>
      </c>
      <c r="AR994" s="6">
        <v>1</v>
      </c>
      <c r="AS994" s="6">
        <v>0</v>
      </c>
      <c r="AT994" s="6">
        <v>0</v>
      </c>
      <c r="AU994" s="6">
        <v>0</v>
      </c>
      <c r="AV994" s="6">
        <v>0</v>
      </c>
      <c r="AW994" s="6">
        <v>0</v>
      </c>
      <c r="AX994" s="6">
        <v>0</v>
      </c>
      <c r="AY994" s="6">
        <v>0</v>
      </c>
      <c r="AZ994" s="6" t="s">
        <v>197</v>
      </c>
      <c r="BA994" s="6" t="s">
        <v>7049</v>
      </c>
    </row>
    <row r="995" spans="1:53" ht="15.75" customHeight="1">
      <c r="A995" s="6">
        <f t="shared" ca="1" si="30"/>
        <v>0.4778473454436386</v>
      </c>
      <c r="B995" s="6" t="s">
        <v>254</v>
      </c>
      <c r="C995" s="6">
        <v>9264553</v>
      </c>
      <c r="D995" s="7">
        <v>42838</v>
      </c>
      <c r="E995" s="6" t="s">
        <v>76</v>
      </c>
      <c r="F995" s="6" t="s">
        <v>7050</v>
      </c>
      <c r="G995" s="6">
        <v>5</v>
      </c>
      <c r="H995" s="6" t="s">
        <v>58</v>
      </c>
      <c r="I995" s="6" t="s">
        <v>256</v>
      </c>
      <c r="J995" s="6">
        <v>105705</v>
      </c>
      <c r="K995" s="6">
        <v>5</v>
      </c>
      <c r="L995" s="7">
        <v>41518</v>
      </c>
      <c r="M995" s="7">
        <v>43585</v>
      </c>
      <c r="N995" s="6" t="s">
        <v>2791</v>
      </c>
      <c r="O995" s="8" t="s">
        <v>133</v>
      </c>
      <c r="P995" s="9" t="s">
        <v>62</v>
      </c>
      <c r="Q995" s="10">
        <v>100</v>
      </c>
      <c r="R995" s="6">
        <v>7</v>
      </c>
      <c r="S995" s="6" t="s">
        <v>64</v>
      </c>
      <c r="T995" s="6" t="s">
        <v>65</v>
      </c>
      <c r="U995" s="6" t="s">
        <v>66</v>
      </c>
      <c r="V995" s="6" t="s">
        <v>102</v>
      </c>
      <c r="W995" s="6" t="s">
        <v>68</v>
      </c>
      <c r="X995" s="6">
        <v>2017</v>
      </c>
      <c r="Y995" s="6">
        <v>307800</v>
      </c>
      <c r="Z995" s="6" t="s">
        <v>254</v>
      </c>
      <c r="AA995" s="6">
        <v>190000</v>
      </c>
      <c r="AB995" s="6">
        <v>117800</v>
      </c>
      <c r="AC995" s="6" t="s">
        <v>69</v>
      </c>
      <c r="AD995" s="6" t="s">
        <v>7051</v>
      </c>
      <c r="AE995" s="6">
        <v>307800</v>
      </c>
      <c r="AF995" s="6" t="s">
        <v>372</v>
      </c>
      <c r="AG995" s="6">
        <v>33829634</v>
      </c>
      <c r="AH995" s="6">
        <v>2021</v>
      </c>
      <c r="AI995" s="6">
        <v>0</v>
      </c>
      <c r="AJ995" s="6" t="s">
        <v>7052</v>
      </c>
      <c r="AK995" s="6" t="s">
        <v>7053</v>
      </c>
      <c r="AL995" s="9" t="s">
        <v>62</v>
      </c>
      <c r="AM995" s="10">
        <v>91</v>
      </c>
      <c r="AN995" s="6" t="s">
        <v>7054</v>
      </c>
      <c r="AO995" s="9" t="s">
        <v>62</v>
      </c>
      <c r="AP995" s="10">
        <v>99</v>
      </c>
      <c r="AQ995" s="6" t="str">
        <f t="shared" si="31"/>
        <v>mm</v>
      </c>
    </row>
    <row r="996" spans="1:53" ht="15.75" customHeight="1">
      <c r="A996" s="6">
        <f t="shared" ca="1" si="30"/>
        <v>0.65810403094773151</v>
      </c>
      <c r="B996" s="6" t="s">
        <v>254</v>
      </c>
      <c r="C996" s="6">
        <v>9261569</v>
      </c>
      <c r="D996" s="7">
        <v>42839</v>
      </c>
      <c r="E996" s="6" t="s">
        <v>7055</v>
      </c>
      <c r="F996" s="6" t="s">
        <v>7056</v>
      </c>
      <c r="G996" s="6">
        <v>5</v>
      </c>
      <c r="H996" s="6" t="s">
        <v>58</v>
      </c>
      <c r="I996" s="6" t="s">
        <v>256</v>
      </c>
      <c r="J996" s="6">
        <v>105045</v>
      </c>
      <c r="K996" s="6">
        <v>5</v>
      </c>
      <c r="L996" s="7">
        <v>41419</v>
      </c>
      <c r="M996" s="7">
        <v>43585</v>
      </c>
      <c r="N996" s="6" t="s">
        <v>7057</v>
      </c>
      <c r="O996" s="8" t="s">
        <v>1957</v>
      </c>
      <c r="P996" s="9" t="s">
        <v>62</v>
      </c>
      <c r="Q996" s="10">
        <v>99</v>
      </c>
      <c r="R996" s="6">
        <v>1</v>
      </c>
      <c r="S996" s="6" t="s">
        <v>3151</v>
      </c>
      <c r="T996" s="6" t="s">
        <v>2642</v>
      </c>
      <c r="U996" s="6" t="s">
        <v>555</v>
      </c>
      <c r="V996" s="6" t="s">
        <v>85</v>
      </c>
      <c r="W996" s="6" t="s">
        <v>68</v>
      </c>
      <c r="X996" s="6">
        <v>2017</v>
      </c>
      <c r="Y996" s="6">
        <v>285028</v>
      </c>
      <c r="Z996" s="6" t="s">
        <v>254</v>
      </c>
      <c r="AA996" s="6">
        <v>210599</v>
      </c>
      <c r="AB996" s="6">
        <v>74429</v>
      </c>
      <c r="AC996" s="6" t="s">
        <v>69</v>
      </c>
      <c r="AD996" s="6" t="s">
        <v>7060</v>
      </c>
      <c r="AE996" s="6">
        <v>285028</v>
      </c>
      <c r="AF996" s="6" t="s">
        <v>372</v>
      </c>
      <c r="AG996" s="6">
        <v>33783669</v>
      </c>
      <c r="AH996" s="6">
        <v>2022</v>
      </c>
      <c r="AI996" s="6">
        <v>1</v>
      </c>
      <c r="AJ996" s="6" t="s">
        <v>7061</v>
      </c>
      <c r="AK996" s="6" t="s">
        <v>7062</v>
      </c>
      <c r="AL996" s="9" t="s">
        <v>62</v>
      </c>
      <c r="AM996" s="10">
        <v>78</v>
      </c>
      <c r="AN996" s="6" t="s">
        <v>2463</v>
      </c>
      <c r="AO996" s="9" t="s">
        <v>62</v>
      </c>
      <c r="AP996" s="10">
        <v>90</v>
      </c>
      <c r="AQ996" s="6" t="str">
        <f t="shared" si="31"/>
        <v>mm</v>
      </c>
      <c r="AR996" s="6">
        <v>0</v>
      </c>
      <c r="AS996" s="6">
        <v>0</v>
      </c>
      <c r="AT996" s="6">
        <v>1</v>
      </c>
      <c r="AU996" s="6">
        <v>1</v>
      </c>
      <c r="AV996" s="6">
        <v>0</v>
      </c>
      <c r="AW996" s="6">
        <v>0</v>
      </c>
      <c r="AX996" s="6">
        <v>0</v>
      </c>
      <c r="AY996" s="6">
        <v>0</v>
      </c>
      <c r="AZ996" s="6" t="s">
        <v>107</v>
      </c>
      <c r="BA996" s="6" t="s">
        <v>7063</v>
      </c>
    </row>
    <row r="997" spans="1:53" ht="15.75" customHeight="1">
      <c r="A997" s="6">
        <f t="shared" ca="1" si="30"/>
        <v>0.35797247462124981</v>
      </c>
      <c r="B997" s="6" t="s">
        <v>241</v>
      </c>
      <c r="C997" s="6">
        <v>9513603</v>
      </c>
      <c r="D997" s="7">
        <v>43279</v>
      </c>
      <c r="E997" s="6" t="s">
        <v>4658</v>
      </c>
      <c r="F997" s="6" t="s">
        <v>7064</v>
      </c>
      <c r="G997" s="6">
        <v>5</v>
      </c>
      <c r="H997" s="6" t="s">
        <v>58</v>
      </c>
      <c r="I997" s="6" t="s">
        <v>243</v>
      </c>
      <c r="J997" s="6">
        <v>129881</v>
      </c>
      <c r="K997" s="6">
        <v>3</v>
      </c>
      <c r="L997" s="7">
        <v>42614</v>
      </c>
      <c r="M997" s="7">
        <v>44012</v>
      </c>
      <c r="N997" s="6" t="s">
        <v>4660</v>
      </c>
      <c r="O997" s="8" t="s">
        <v>7066</v>
      </c>
      <c r="P997" s="9" t="s">
        <v>73</v>
      </c>
      <c r="Q997" s="10">
        <v>98</v>
      </c>
      <c r="R997" s="6">
        <v>14</v>
      </c>
      <c r="S997" s="6" t="s">
        <v>270</v>
      </c>
      <c r="T997" s="6" t="s">
        <v>271</v>
      </c>
      <c r="U997" s="6" t="s">
        <v>176</v>
      </c>
      <c r="V997" s="6" t="s">
        <v>67</v>
      </c>
      <c r="W997" s="6" t="s">
        <v>68</v>
      </c>
      <c r="X997" s="6">
        <v>2018</v>
      </c>
      <c r="Y997" s="6">
        <v>705641</v>
      </c>
      <c r="Z997" s="6" t="s">
        <v>241</v>
      </c>
      <c r="AA997" s="6">
        <v>480242</v>
      </c>
      <c r="AB997" s="6">
        <v>225399</v>
      </c>
      <c r="AC997" s="6" t="s">
        <v>69</v>
      </c>
      <c r="AD997" s="6" t="s">
        <v>7068</v>
      </c>
      <c r="AE997" s="6">
        <v>705641</v>
      </c>
      <c r="AF997" s="6" t="s">
        <v>372</v>
      </c>
      <c r="AG997" s="6">
        <v>38693565</v>
      </c>
      <c r="AH997" s="6">
        <v>2024</v>
      </c>
      <c r="AI997" s="6">
        <v>1</v>
      </c>
      <c r="AJ997" s="6" t="s">
        <v>7069</v>
      </c>
      <c r="AK997" s="6" t="s">
        <v>7070</v>
      </c>
      <c r="AL997" s="9" t="s">
        <v>62</v>
      </c>
      <c r="AM997" s="10">
        <v>82</v>
      </c>
      <c r="AN997" s="6" t="s">
        <v>3171</v>
      </c>
      <c r="AO997" s="9" t="s">
        <v>62</v>
      </c>
      <c r="AP997" s="10">
        <v>80</v>
      </c>
      <c r="AQ997" s="6" t="str">
        <f t="shared" si="31"/>
        <v>mm</v>
      </c>
      <c r="AR997" s="6">
        <v>0</v>
      </c>
      <c r="AS997" s="6">
        <v>0</v>
      </c>
      <c r="AT997" s="6">
        <v>0</v>
      </c>
      <c r="AU997" s="6">
        <v>0</v>
      </c>
      <c r="AV997" s="6">
        <v>0</v>
      </c>
      <c r="AW997" s="6">
        <v>0</v>
      </c>
      <c r="AX997" s="6">
        <v>0</v>
      </c>
      <c r="AY997" s="6">
        <v>1</v>
      </c>
      <c r="AZ997" s="6" t="s">
        <v>197</v>
      </c>
      <c r="BA997" s="6" t="s">
        <v>7071</v>
      </c>
    </row>
    <row r="998" spans="1:53" ht="15.75" customHeight="1">
      <c r="A998" s="6">
        <f t="shared" ca="1" si="30"/>
        <v>0.44095898712495019</v>
      </c>
      <c r="B998" s="6" t="s">
        <v>303</v>
      </c>
      <c r="C998" s="6">
        <v>9335824</v>
      </c>
      <c r="D998" s="7">
        <v>42972</v>
      </c>
      <c r="E998" s="6" t="s">
        <v>56</v>
      </c>
      <c r="F998" s="6" t="s">
        <v>7072</v>
      </c>
      <c r="G998" s="6">
        <v>5</v>
      </c>
      <c r="H998" s="6" t="s">
        <v>58</v>
      </c>
      <c r="I998" s="6" t="s">
        <v>305</v>
      </c>
      <c r="J998" s="6">
        <v>101737</v>
      </c>
      <c r="K998" s="6">
        <v>4</v>
      </c>
      <c r="L998" s="7">
        <v>41897</v>
      </c>
      <c r="M998" s="7">
        <v>43708</v>
      </c>
      <c r="N998" s="6" t="s">
        <v>2509</v>
      </c>
      <c r="O998" s="8" t="s">
        <v>1082</v>
      </c>
      <c r="P998" s="9" t="s">
        <v>73</v>
      </c>
      <c r="Q998" s="10">
        <v>98</v>
      </c>
      <c r="R998" s="6">
        <v>50</v>
      </c>
      <c r="S998" s="6" t="s">
        <v>357</v>
      </c>
      <c r="T998" s="6" t="s">
        <v>358</v>
      </c>
      <c r="U998" s="6" t="s">
        <v>149</v>
      </c>
      <c r="V998" s="6" t="s">
        <v>67</v>
      </c>
      <c r="W998" s="6" t="s">
        <v>68</v>
      </c>
      <c r="X998" s="6">
        <v>2017</v>
      </c>
      <c r="Y998" s="6">
        <v>348750</v>
      </c>
      <c r="Z998" s="6" t="s">
        <v>303</v>
      </c>
      <c r="AA998" s="6">
        <v>225000</v>
      </c>
      <c r="AB998" s="6">
        <v>123750</v>
      </c>
      <c r="AC998" s="6" t="s">
        <v>69</v>
      </c>
      <c r="AD998" s="6" t="s">
        <v>7073</v>
      </c>
      <c r="AE998" s="6">
        <v>348750</v>
      </c>
      <c r="AF998" s="6" t="s">
        <v>372</v>
      </c>
      <c r="AG998" s="6">
        <v>37743012</v>
      </c>
      <c r="AH998" s="6">
        <v>2024</v>
      </c>
      <c r="AI998" s="6" t="s">
        <v>1084</v>
      </c>
      <c r="AJ998" s="6" t="s">
        <v>7074</v>
      </c>
      <c r="AK998" s="6" t="s">
        <v>6930</v>
      </c>
      <c r="AL998" s="9" t="s">
        <v>62</v>
      </c>
      <c r="AM998" s="10">
        <v>82</v>
      </c>
      <c r="AN998" s="6" t="s">
        <v>7075</v>
      </c>
      <c r="AO998" s="9" t="s">
        <v>73</v>
      </c>
      <c r="AP998" s="10">
        <v>98</v>
      </c>
      <c r="AQ998" s="6" t="str">
        <f t="shared" si="31"/>
        <v>mf</v>
      </c>
    </row>
    <row r="999" spans="1:53" ht="15.75" customHeight="1">
      <c r="A999" s="6">
        <f t="shared" ca="1" si="30"/>
        <v>0.65244337197308833</v>
      </c>
      <c r="B999" s="6" t="s">
        <v>3057</v>
      </c>
      <c r="C999" s="6">
        <v>9232082</v>
      </c>
      <c r="D999" s="7">
        <v>42811</v>
      </c>
      <c r="E999" s="6" t="s">
        <v>76</v>
      </c>
      <c r="F999" s="6" t="s">
        <v>7076</v>
      </c>
      <c r="G999" s="6">
        <v>5</v>
      </c>
      <c r="H999" s="6" t="s">
        <v>58</v>
      </c>
      <c r="I999" s="6" t="s">
        <v>3060</v>
      </c>
      <c r="J999" s="6">
        <v>7257</v>
      </c>
      <c r="K999" s="6">
        <v>5</v>
      </c>
      <c r="L999" s="7">
        <v>41456</v>
      </c>
      <c r="M999" s="7">
        <v>43555</v>
      </c>
      <c r="N999" s="6" t="s">
        <v>7077</v>
      </c>
      <c r="O999" s="8" t="s">
        <v>7079</v>
      </c>
      <c r="P999" s="9" t="s">
        <v>62</v>
      </c>
      <c r="Q999" s="10">
        <v>98</v>
      </c>
      <c r="R999" s="6">
        <v>7</v>
      </c>
      <c r="S999" s="6" t="s">
        <v>7080</v>
      </c>
      <c r="T999" s="6" t="s">
        <v>472</v>
      </c>
      <c r="U999" s="6" t="s">
        <v>311</v>
      </c>
      <c r="V999" s="6" t="s">
        <v>85</v>
      </c>
      <c r="W999" s="6" t="s">
        <v>68</v>
      </c>
      <c r="X999" s="6">
        <v>2017</v>
      </c>
      <c r="Y999" s="6">
        <v>415122</v>
      </c>
      <c r="Z999" s="6" t="s">
        <v>3057</v>
      </c>
      <c r="AA999" s="6">
        <v>281144</v>
      </c>
      <c r="AB999" s="6">
        <v>133978</v>
      </c>
      <c r="AC999" s="6" t="s">
        <v>69</v>
      </c>
      <c r="AD999" s="6" t="s">
        <v>7081</v>
      </c>
      <c r="AE999" s="6">
        <v>415122</v>
      </c>
      <c r="AF999" s="6" t="s">
        <v>372</v>
      </c>
      <c r="AG999" s="6">
        <v>37577773</v>
      </c>
      <c r="AH999" s="6">
        <v>2024</v>
      </c>
      <c r="AI999" s="6">
        <v>1</v>
      </c>
      <c r="AJ999" s="6" t="s">
        <v>5136</v>
      </c>
      <c r="AK999" s="6" t="s">
        <v>1752</v>
      </c>
      <c r="AL999" s="9" t="s">
        <v>62</v>
      </c>
      <c r="AM999" s="10">
        <v>99</v>
      </c>
      <c r="AN999" s="6" t="s">
        <v>6997</v>
      </c>
      <c r="AO999" s="9" t="s">
        <v>73</v>
      </c>
      <c r="AP999" s="10">
        <v>98</v>
      </c>
      <c r="AQ999" s="6" t="str">
        <f t="shared" si="31"/>
        <v>mf</v>
      </c>
      <c r="AR999" s="6">
        <v>0</v>
      </c>
      <c r="AS999" s="6">
        <v>0</v>
      </c>
      <c r="AT999" s="6">
        <v>1</v>
      </c>
      <c r="AU999" s="6">
        <v>1</v>
      </c>
      <c r="AV999" s="6">
        <v>0</v>
      </c>
      <c r="AW999" s="6">
        <v>0</v>
      </c>
      <c r="AX999" s="6">
        <v>0</v>
      </c>
      <c r="AY999" s="6">
        <v>0</v>
      </c>
      <c r="AZ999" s="6" t="s">
        <v>107</v>
      </c>
      <c r="BA999" s="6" t="s">
        <v>7082</v>
      </c>
    </row>
    <row r="1000" spans="1:53" ht="15.75" customHeight="1">
      <c r="A1000" s="6">
        <f t="shared" ca="1" si="30"/>
        <v>0.85099365928041049</v>
      </c>
      <c r="B1000" s="6" t="s">
        <v>199</v>
      </c>
      <c r="C1000" s="6">
        <v>9487914</v>
      </c>
      <c r="D1000" s="7">
        <v>43202</v>
      </c>
      <c r="E1000" s="6" t="s">
        <v>56</v>
      </c>
      <c r="F1000" s="6" t="s">
        <v>7083</v>
      </c>
      <c r="G1000" s="6">
        <v>5</v>
      </c>
      <c r="H1000" s="6" t="s">
        <v>58</v>
      </c>
      <c r="I1000" s="6" t="s">
        <v>149</v>
      </c>
      <c r="J1000" s="6">
        <v>93602</v>
      </c>
      <c r="K1000" s="6">
        <v>14</v>
      </c>
      <c r="L1000" s="7">
        <v>37469</v>
      </c>
      <c r="M1000" s="7">
        <v>43982</v>
      </c>
      <c r="N1000" s="6" t="s">
        <v>2129</v>
      </c>
      <c r="O1000" s="8" t="s">
        <v>7084</v>
      </c>
      <c r="P1000" s="6" t="s">
        <v>62</v>
      </c>
      <c r="Q1000" s="6">
        <v>99</v>
      </c>
      <c r="R1000" s="6">
        <v>7</v>
      </c>
      <c r="S1000" s="6" t="s">
        <v>1021</v>
      </c>
      <c r="T1000" s="6" t="s">
        <v>472</v>
      </c>
      <c r="U1000" s="6" t="s">
        <v>311</v>
      </c>
      <c r="V1000" s="6" t="s">
        <v>473</v>
      </c>
      <c r="W1000" s="6" t="s">
        <v>68</v>
      </c>
      <c r="X1000" s="6">
        <v>2018</v>
      </c>
      <c r="Y1000" s="6">
        <v>311400</v>
      </c>
      <c r="Z1000" s="6" t="s">
        <v>199</v>
      </c>
      <c r="AA1000" s="6">
        <v>180000</v>
      </c>
      <c r="AB1000" s="6">
        <v>131400</v>
      </c>
      <c r="AC1000" s="6" t="s">
        <v>69</v>
      </c>
      <c r="AD1000" s="6" t="s">
        <v>7085</v>
      </c>
      <c r="AE1000" s="6">
        <v>311400</v>
      </c>
      <c r="AF1000" s="6" t="s">
        <v>372</v>
      </c>
      <c r="AG1000" s="6">
        <v>29018219</v>
      </c>
      <c r="AH1000" s="6">
        <v>2017</v>
      </c>
      <c r="AI1000" s="6">
        <v>0</v>
      </c>
      <c r="AJ1000" s="6" t="s">
        <v>1882</v>
      </c>
      <c r="AK1000" s="6" t="s">
        <v>7086</v>
      </c>
      <c r="AL1000" s="6" t="s">
        <v>73</v>
      </c>
      <c r="AM1000" s="6">
        <v>97</v>
      </c>
      <c r="AN1000" s="6" t="s">
        <v>7087</v>
      </c>
      <c r="AO1000" s="6" t="s">
        <v>62</v>
      </c>
      <c r="AP1000" s="6">
        <v>98</v>
      </c>
      <c r="AQ1000" s="6" t="str">
        <f t="shared" si="31"/>
        <v>fm</v>
      </c>
    </row>
    <row r="1001" spans="1:53" ht="15.75" customHeight="1">
      <c r="A1001" s="6">
        <f t="shared" ca="1" si="30"/>
        <v>0.61632093214784134</v>
      </c>
      <c r="B1001" s="6" t="s">
        <v>889</v>
      </c>
      <c r="C1001" s="6">
        <v>9415030</v>
      </c>
      <c r="D1001" s="7">
        <v>43136</v>
      </c>
      <c r="E1001" s="6" t="s">
        <v>76</v>
      </c>
      <c r="F1001" s="6" t="s">
        <v>7088</v>
      </c>
      <c r="G1001" s="6">
        <v>5</v>
      </c>
      <c r="H1001" s="6" t="s">
        <v>58</v>
      </c>
      <c r="I1001" s="6" t="s">
        <v>891</v>
      </c>
      <c r="J1001" s="6">
        <v>22935</v>
      </c>
      <c r="K1001" s="6">
        <v>5</v>
      </c>
      <c r="L1001" s="7">
        <v>41760</v>
      </c>
      <c r="M1001" s="7">
        <v>43861</v>
      </c>
      <c r="N1001" s="6" t="s">
        <v>892</v>
      </c>
      <c r="O1001" s="8" t="s">
        <v>3178</v>
      </c>
      <c r="P1001" s="6" t="s">
        <v>62</v>
      </c>
      <c r="Q1001" s="6">
        <v>98</v>
      </c>
      <c r="R1001" s="6">
        <v>12</v>
      </c>
      <c r="S1001" s="6" t="s">
        <v>1357</v>
      </c>
      <c r="T1001" s="6" t="s">
        <v>217</v>
      </c>
      <c r="U1001" s="6" t="s">
        <v>120</v>
      </c>
      <c r="V1001" s="6" t="s">
        <v>67</v>
      </c>
      <c r="W1001" s="6" t="s">
        <v>68</v>
      </c>
      <c r="X1001" s="6">
        <v>2018</v>
      </c>
      <c r="Y1001" s="6">
        <v>422779</v>
      </c>
      <c r="Z1001" s="6" t="s">
        <v>889</v>
      </c>
      <c r="AA1001" s="6">
        <v>249427</v>
      </c>
      <c r="AB1001" s="6">
        <v>173352</v>
      </c>
      <c r="AC1001" s="6" t="s">
        <v>69</v>
      </c>
      <c r="AD1001" s="6" t="s">
        <v>7089</v>
      </c>
      <c r="AE1001" s="6">
        <v>422779</v>
      </c>
      <c r="AF1001" s="6" t="s">
        <v>372</v>
      </c>
      <c r="AG1001" s="6">
        <v>37652310</v>
      </c>
      <c r="AH1001" s="6">
        <v>2023</v>
      </c>
      <c r="AI1001" s="6">
        <v>0</v>
      </c>
      <c r="AJ1001" s="6" t="s">
        <v>7090</v>
      </c>
      <c r="AK1001" s="6" t="s">
        <v>7091</v>
      </c>
      <c r="AL1001" s="6" t="s">
        <v>62</v>
      </c>
      <c r="AM1001" s="6">
        <v>63</v>
      </c>
      <c r="AN1001" s="6" t="s">
        <v>7092</v>
      </c>
      <c r="AO1001" s="6" t="s">
        <v>62</v>
      </c>
      <c r="AP1001" s="6">
        <v>98</v>
      </c>
      <c r="AQ1001" s="6" t="str">
        <f t="shared" si="31"/>
        <v>mm</v>
      </c>
    </row>
    <row r="1002" spans="1:53" ht="15.75" customHeight="1">
      <c r="D1002" s="7"/>
      <c r="F1002" s="1"/>
      <c r="G1002" s="1"/>
      <c r="H1002" s="1"/>
      <c r="I1002" s="1"/>
      <c r="J1002" s="1"/>
      <c r="K1002" s="1"/>
      <c r="L1002" s="29"/>
      <c r="M1002" s="29"/>
      <c r="N1002" s="1"/>
      <c r="O1002" s="5"/>
      <c r="P1002" s="1"/>
      <c r="Q1002" s="1"/>
      <c r="R1002" s="1"/>
      <c r="S1002" s="1"/>
      <c r="T1002" s="1"/>
      <c r="U1002" s="1"/>
      <c r="V1002" s="1"/>
      <c r="W1002" s="1"/>
      <c r="X1002" s="1"/>
      <c r="Y1002" s="1"/>
      <c r="Z1002" s="1"/>
      <c r="AA1002" s="1"/>
      <c r="AB1002" s="1"/>
      <c r="AC1002" s="1"/>
      <c r="AD1002" s="1"/>
      <c r="AE1002" s="1"/>
      <c r="AF1002" s="1"/>
      <c r="AG1002" s="1"/>
      <c r="AH1002" s="1"/>
      <c r="AI1002" s="1">
        <f>SUM(AI2:AI1001)</f>
        <v>574</v>
      </c>
      <c r="AJ1002" s="1"/>
      <c r="AK1002" s="1">
        <f>SUM(AR1002:AT1002,AY1002)</f>
        <v>574</v>
      </c>
      <c r="AL1002" s="1"/>
      <c r="AM1002" s="1"/>
      <c r="AN1002" s="1"/>
      <c r="AO1002" s="30"/>
      <c r="AP1002" s="6" t="str">
        <f>IF(OR(AL1002="unknown", AO1002="unknown"), "Missing", LEFT(AL1002, 1) &amp; LEFT(AO1002, 1))</f>
        <v/>
      </c>
      <c r="AR1002" s="31">
        <f t="shared" ref="AR1002:AY1002" si="32">SUM(AR2:AR1001)</f>
        <v>85</v>
      </c>
      <c r="AS1002" s="31">
        <f t="shared" si="32"/>
        <v>67</v>
      </c>
      <c r="AT1002" s="31">
        <f t="shared" si="32"/>
        <v>350</v>
      </c>
      <c r="AU1002" s="31">
        <f t="shared" si="32"/>
        <v>290</v>
      </c>
      <c r="AV1002" s="31">
        <f t="shared" si="32"/>
        <v>155</v>
      </c>
      <c r="AW1002" s="31">
        <f t="shared" si="32"/>
        <v>24</v>
      </c>
      <c r="AX1002" s="31">
        <f t="shared" si="32"/>
        <v>51</v>
      </c>
      <c r="AY1002" s="31">
        <f t="shared" si="32"/>
        <v>72</v>
      </c>
    </row>
    <row r="1003" spans="1:53" ht="15.75" customHeight="1">
      <c r="D1003" s="7"/>
      <c r="F1003" s="1"/>
      <c r="G1003" s="1"/>
      <c r="H1003" s="1"/>
      <c r="I1003" s="1"/>
      <c r="J1003" s="1"/>
      <c r="K1003" s="1"/>
      <c r="L1003" s="29"/>
      <c r="M1003" s="29"/>
      <c r="N1003" s="1"/>
      <c r="O1003" s="5"/>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30"/>
      <c r="AP1003" s="30"/>
      <c r="AQ1003" s="6" t="str">
        <f t="shared" si="31"/>
        <v/>
      </c>
      <c r="AR1003" s="30">
        <f>((AR1002)/$AI$1002)*100</f>
        <v>14.80836236933798</v>
      </c>
      <c r="AS1003" s="30">
        <f>((AS1002)/$AI$1002)*100</f>
        <v>11.672473867595819</v>
      </c>
      <c r="AT1003" s="30">
        <f>((AT1002)/$AI$1002)*100</f>
        <v>60.975609756097562</v>
      </c>
      <c r="AU1003" s="30">
        <f>((AU1002)/AT1002)*100</f>
        <v>82.857142857142861</v>
      </c>
      <c r="AV1003" s="30">
        <f>((AV1002)/$AT$1002)*100</f>
        <v>44.285714285714285</v>
      </c>
      <c r="AW1003" s="30">
        <f>((AW1002)/$AI$1002)*100</f>
        <v>4.1811846689895473</v>
      </c>
      <c r="AX1003" s="30">
        <f>((AX1002)/$AI$1002)*100</f>
        <v>8.8850174216027877</v>
      </c>
      <c r="AY1003" s="30">
        <f>((AY1002)/$AI$1002)*100</f>
        <v>12.543554006968641</v>
      </c>
    </row>
    <row r="1004" spans="1:53" ht="15.75" customHeight="1">
      <c r="D1004" s="7"/>
      <c r="F1004" s="1"/>
      <c r="G1004" s="1"/>
      <c r="H1004" s="1"/>
      <c r="I1004" s="1"/>
      <c r="J1004" s="1"/>
      <c r="K1004" s="1"/>
      <c r="L1004" s="29"/>
      <c r="M1004" s="29"/>
      <c r="N1004" s="1"/>
      <c r="O1004" s="8"/>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30"/>
      <c r="AP1004" s="30"/>
      <c r="AQ1004" s="30"/>
      <c r="AR1004" s="30"/>
      <c r="AS1004" s="30"/>
      <c r="AT1004" s="30"/>
      <c r="AU1004" s="30"/>
      <c r="AV1004" s="30"/>
      <c r="AW1004" s="30"/>
      <c r="AX1004" s="30"/>
      <c r="AY1004" s="30"/>
    </row>
    <row r="1005" spans="1:53" ht="15.75" customHeight="1">
      <c r="D1005" s="7"/>
      <c r="F1005" s="1"/>
      <c r="G1005" s="1"/>
      <c r="H1005" s="1"/>
      <c r="I1005" s="1"/>
      <c r="J1005" s="1"/>
      <c r="K1005" s="1"/>
      <c r="L1005" s="29"/>
      <c r="M1005" s="29"/>
      <c r="N1005" s="1"/>
      <c r="O1005" s="8"/>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30"/>
      <c r="AP1005" s="30"/>
      <c r="AQ1005" s="30"/>
      <c r="AR1005" s="30"/>
      <c r="AS1005" s="30"/>
      <c r="AT1005" s="30"/>
      <c r="AU1005" s="30"/>
      <c r="AV1005" s="30"/>
      <c r="AW1005" s="30"/>
      <c r="AX1005" s="30"/>
      <c r="AY1005" s="30"/>
    </row>
    <row r="1006" spans="1:53" ht="15.75" customHeight="1">
      <c r="D1006" s="7"/>
      <c r="F1006" s="1"/>
      <c r="G1006" s="1"/>
      <c r="H1006" s="1"/>
      <c r="I1006" s="1"/>
      <c r="J1006" s="1"/>
      <c r="K1006" s="1"/>
      <c r="L1006" s="29"/>
      <c r="M1006" s="29"/>
      <c r="N1006" s="1"/>
      <c r="O1006" s="8"/>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30"/>
      <c r="AP1006" s="30"/>
      <c r="AQ1006" s="30"/>
      <c r="AR1006" s="32" t="s">
        <v>7093</v>
      </c>
      <c r="AS1006" s="33">
        <f>COUNTIF(P:P, "male")</f>
        <v>694</v>
      </c>
      <c r="AT1006" s="34">
        <f t="shared" ref="AT1006:AT1025" si="33">(AS1006/1000)*100</f>
        <v>69.399999999999991</v>
      </c>
      <c r="AU1006" s="30"/>
      <c r="AV1006" s="30"/>
      <c r="AW1006" s="30"/>
      <c r="AX1006" s="30"/>
      <c r="AY1006" s="30"/>
    </row>
    <row r="1007" spans="1:53" ht="15.75" customHeight="1">
      <c r="D1007" s="7"/>
      <c r="F1007" s="1"/>
      <c r="G1007" s="1"/>
      <c r="H1007" s="1"/>
      <c r="I1007" s="1"/>
      <c r="J1007" s="1"/>
      <c r="K1007" s="1"/>
      <c r="L1007" s="29"/>
      <c r="M1007" s="29"/>
      <c r="N1007" s="1"/>
      <c r="O1007" s="8"/>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30"/>
      <c r="AP1007" s="30"/>
      <c r="AQ1007" s="30"/>
      <c r="AR1007" s="35" t="s">
        <v>7094</v>
      </c>
      <c r="AS1007" s="36">
        <f>COUNTIF(P:P, "female")</f>
        <v>286</v>
      </c>
      <c r="AT1007" s="37">
        <f t="shared" si="33"/>
        <v>28.599999999999998</v>
      </c>
      <c r="AU1007" s="30"/>
      <c r="AV1007" s="30"/>
      <c r="AW1007" s="30"/>
      <c r="AX1007" s="30"/>
      <c r="AY1007" s="30"/>
    </row>
    <row r="1008" spans="1:53" ht="15.75" customHeight="1">
      <c r="D1008" s="7"/>
      <c r="F1008" s="1"/>
      <c r="G1008" s="1"/>
      <c r="H1008" s="1"/>
      <c r="I1008" s="1"/>
      <c r="J1008" s="1"/>
      <c r="K1008" s="1"/>
      <c r="L1008" s="29"/>
      <c r="M1008" s="29"/>
      <c r="N1008" s="1"/>
      <c r="O1008" s="8"/>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30"/>
      <c r="AP1008" s="30"/>
      <c r="AQ1008" s="30"/>
      <c r="AR1008" s="35" t="s">
        <v>7095</v>
      </c>
      <c r="AS1008" s="36">
        <f>COUNTIF(P:P, "unknown")</f>
        <v>20</v>
      </c>
      <c r="AT1008" s="37">
        <f t="shared" si="33"/>
        <v>2</v>
      </c>
      <c r="AU1008" s="30"/>
      <c r="AV1008" s="30"/>
      <c r="AW1008" s="30"/>
      <c r="AX1008" s="30"/>
      <c r="AY1008" s="30"/>
    </row>
    <row r="1009" spans="4:51" ht="15.75" customHeight="1">
      <c r="D1009" s="7"/>
      <c r="F1009" s="1"/>
      <c r="G1009" s="1"/>
      <c r="H1009" s="1"/>
      <c r="I1009" s="1"/>
      <c r="J1009" s="1"/>
      <c r="K1009" s="1"/>
      <c r="L1009" s="29"/>
      <c r="M1009" s="29"/>
      <c r="N1009" s="1"/>
      <c r="O1009" s="8"/>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30"/>
      <c r="AP1009" s="30"/>
      <c r="AQ1009" s="30"/>
      <c r="AR1009" s="38" t="s">
        <v>7096</v>
      </c>
      <c r="AS1009" s="39">
        <f>SUM(AS1006:AS1008)</f>
        <v>1000</v>
      </c>
      <c r="AT1009" s="40">
        <f t="shared" si="33"/>
        <v>100</v>
      </c>
      <c r="AU1009" s="30"/>
      <c r="AV1009" s="30"/>
      <c r="AW1009" s="30"/>
      <c r="AX1009" s="30"/>
      <c r="AY1009" s="30"/>
    </row>
    <row r="1010" spans="4:51" ht="15.75" customHeight="1">
      <c r="D1010" s="7"/>
      <c r="F1010" s="1"/>
      <c r="G1010" s="1"/>
      <c r="H1010" s="1"/>
      <c r="I1010" s="1"/>
      <c r="J1010" s="1"/>
      <c r="K1010" s="1"/>
      <c r="L1010" s="29"/>
      <c r="M1010" s="29"/>
      <c r="N1010" s="1"/>
      <c r="O1010" s="8"/>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30"/>
      <c r="AP1010" s="30"/>
      <c r="AQ1010" s="30"/>
      <c r="AR1010" s="35" t="s">
        <v>7097</v>
      </c>
      <c r="AS1010" s="8">
        <f>COUNTIF(AL:AL, "male")</f>
        <v>554</v>
      </c>
      <c r="AT1010" s="37">
        <f t="shared" si="33"/>
        <v>55.400000000000006</v>
      </c>
      <c r="AU1010" s="30"/>
      <c r="AV1010" s="30"/>
      <c r="AW1010" s="30"/>
      <c r="AX1010" s="30"/>
      <c r="AY1010" s="30"/>
    </row>
    <row r="1011" spans="4:51" ht="15.75" customHeight="1">
      <c r="D1011" s="7"/>
      <c r="F1011" s="1"/>
      <c r="G1011" s="1"/>
      <c r="H1011" s="1"/>
      <c r="I1011" s="1"/>
      <c r="J1011" s="1"/>
      <c r="K1011" s="1"/>
      <c r="L1011" s="29"/>
      <c r="M1011" s="29"/>
      <c r="N1011" s="1"/>
      <c r="O1011" s="8"/>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30"/>
      <c r="AP1011" s="30"/>
      <c r="AQ1011" s="30"/>
      <c r="AR1011" s="35" t="s">
        <v>7098</v>
      </c>
      <c r="AS1011" s="8">
        <f>COUNTIF(AL:AL, "female")</f>
        <v>414</v>
      </c>
      <c r="AT1011" s="37">
        <f t="shared" si="33"/>
        <v>41.4</v>
      </c>
      <c r="AU1011" s="30"/>
      <c r="AV1011" s="30"/>
      <c r="AW1011" s="30"/>
      <c r="AX1011" s="30"/>
      <c r="AY1011" s="30"/>
    </row>
    <row r="1012" spans="4:51" ht="15.75" customHeight="1">
      <c r="D1012" s="7"/>
      <c r="F1012" s="1"/>
      <c r="G1012" s="1"/>
      <c r="H1012" s="1"/>
      <c r="I1012" s="1"/>
      <c r="J1012" s="1"/>
      <c r="K1012" s="1"/>
      <c r="L1012" s="29"/>
      <c r="M1012" s="29"/>
      <c r="N1012" s="1"/>
      <c r="O1012" s="8"/>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30"/>
      <c r="AP1012" s="30"/>
      <c r="AQ1012" s="30"/>
      <c r="AR1012" s="35" t="s">
        <v>7099</v>
      </c>
      <c r="AS1012" s="8">
        <f>COUNTIF(AL:AL, "unknown")</f>
        <v>32</v>
      </c>
      <c r="AT1012" s="37">
        <f t="shared" si="33"/>
        <v>3.2</v>
      </c>
      <c r="AU1012" s="30"/>
      <c r="AV1012" s="30"/>
      <c r="AW1012" s="30"/>
      <c r="AX1012" s="30"/>
      <c r="AY1012" s="30"/>
    </row>
    <row r="1013" spans="4:51" ht="15.75" customHeight="1">
      <c r="D1013" s="7"/>
      <c r="F1013" s="1"/>
      <c r="G1013" s="1"/>
      <c r="H1013" s="1"/>
      <c r="I1013" s="1"/>
      <c r="J1013" s="1"/>
      <c r="K1013" s="1"/>
      <c r="L1013" s="29"/>
      <c r="M1013" s="29"/>
      <c r="N1013" s="1"/>
      <c r="O1013" s="8"/>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30"/>
      <c r="AP1013" s="30"/>
      <c r="AQ1013" s="30"/>
      <c r="AR1013" s="35" t="s">
        <v>7100</v>
      </c>
      <c r="AS1013" s="8">
        <v>0</v>
      </c>
      <c r="AT1013" s="37">
        <f t="shared" si="33"/>
        <v>0</v>
      </c>
      <c r="AU1013" s="30"/>
      <c r="AV1013" s="30"/>
      <c r="AW1013" s="30"/>
      <c r="AX1013" s="30"/>
      <c r="AY1013" s="30"/>
    </row>
    <row r="1014" spans="4:51" ht="15.75" customHeight="1">
      <c r="D1014" s="7"/>
      <c r="F1014" s="1"/>
      <c r="G1014" s="1"/>
      <c r="H1014" s="1"/>
      <c r="I1014" s="1"/>
      <c r="J1014" s="1"/>
      <c r="K1014" s="1"/>
      <c r="L1014" s="29"/>
      <c r="M1014" s="29"/>
      <c r="N1014" s="1"/>
      <c r="O1014" s="8"/>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30"/>
      <c r="AP1014" s="30"/>
      <c r="AQ1014" s="30"/>
      <c r="AR1014" s="41" t="s">
        <v>7101</v>
      </c>
      <c r="AS1014" s="42">
        <f>SUM(AS1010:AS1013)</f>
        <v>1000</v>
      </c>
      <c r="AT1014" s="43">
        <f t="shared" si="33"/>
        <v>100</v>
      </c>
      <c r="AU1014" s="30"/>
      <c r="AV1014" s="30"/>
      <c r="AW1014" s="30"/>
      <c r="AX1014" s="30"/>
      <c r="AY1014" s="30"/>
    </row>
    <row r="1015" spans="4:51" ht="15.75" customHeight="1">
      <c r="D1015" s="7"/>
      <c r="F1015" s="1"/>
      <c r="G1015" s="1"/>
      <c r="H1015" s="1"/>
      <c r="I1015" s="1"/>
      <c r="J1015" s="1"/>
      <c r="K1015" s="1"/>
      <c r="L1015" s="29"/>
      <c r="M1015" s="29"/>
      <c r="N1015" s="1"/>
      <c r="O1015" s="8"/>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30"/>
      <c r="AP1015" s="30"/>
      <c r="AQ1015" s="30"/>
      <c r="AR1015" s="35" t="s">
        <v>7102</v>
      </c>
      <c r="AS1015" s="8">
        <f>COUNTIF(AO:AO, "male")</f>
        <v>668</v>
      </c>
      <c r="AT1015" s="37">
        <f t="shared" si="33"/>
        <v>66.8</v>
      </c>
      <c r="AU1015" s="30"/>
      <c r="AV1015" s="30"/>
      <c r="AW1015" s="30"/>
      <c r="AX1015" s="30"/>
      <c r="AY1015" s="30"/>
    </row>
    <row r="1016" spans="4:51" ht="15.75" customHeight="1">
      <c r="D1016" s="7"/>
      <c r="F1016" s="1"/>
      <c r="G1016" s="1"/>
      <c r="H1016" s="1"/>
      <c r="I1016" s="1"/>
      <c r="J1016" s="1"/>
      <c r="K1016" s="1"/>
      <c r="L1016" s="29"/>
      <c r="M1016" s="29"/>
      <c r="N1016" s="1"/>
      <c r="O1016" s="8"/>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30"/>
      <c r="AP1016" s="30"/>
      <c r="AQ1016" s="30"/>
      <c r="AR1016" s="35" t="s">
        <v>7103</v>
      </c>
      <c r="AS1016" s="8">
        <f>COUNTIF(AO:AO, "female")</f>
        <v>299</v>
      </c>
      <c r="AT1016" s="37">
        <f t="shared" si="33"/>
        <v>29.9</v>
      </c>
      <c r="AU1016" s="30"/>
      <c r="AV1016" s="30"/>
      <c r="AW1016" s="30"/>
      <c r="AX1016" s="30"/>
      <c r="AY1016" s="30"/>
    </row>
    <row r="1017" spans="4:51" ht="15.75" customHeight="1">
      <c r="D1017" s="7"/>
      <c r="F1017" s="1"/>
      <c r="G1017" s="1"/>
      <c r="H1017" s="1"/>
      <c r="I1017" s="1"/>
      <c r="J1017" s="1"/>
      <c r="K1017" s="1"/>
      <c r="L1017" s="29"/>
      <c r="M1017" s="29"/>
      <c r="N1017" s="1"/>
      <c r="O1017" s="8"/>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30"/>
      <c r="AP1017" s="30"/>
      <c r="AQ1017" s="30"/>
      <c r="AR1017" s="35" t="s">
        <v>7104</v>
      </c>
      <c r="AS1017" s="8">
        <f>COUNTIF(AO:AO, "unknown")</f>
        <v>33</v>
      </c>
      <c r="AT1017" s="37">
        <f t="shared" si="33"/>
        <v>3.3000000000000003</v>
      </c>
      <c r="AU1017" s="30"/>
      <c r="AV1017" s="30"/>
      <c r="AW1017" s="30"/>
      <c r="AX1017" s="30"/>
      <c r="AY1017" s="30"/>
    </row>
    <row r="1018" spans="4:51" ht="15.75" customHeight="1">
      <c r="D1018" s="7"/>
      <c r="F1018" s="1"/>
      <c r="G1018" s="1"/>
      <c r="H1018" s="1"/>
      <c r="I1018" s="1"/>
      <c r="J1018" s="1"/>
      <c r="K1018" s="1"/>
      <c r="L1018" s="29"/>
      <c r="M1018" s="29"/>
      <c r="N1018" s="1"/>
      <c r="O1018" s="8"/>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30"/>
      <c r="AP1018" s="30"/>
      <c r="AQ1018" s="30"/>
      <c r="AR1018" s="35" t="s">
        <v>7105</v>
      </c>
      <c r="AS1018" s="8"/>
      <c r="AT1018" s="37">
        <f t="shared" si="33"/>
        <v>0</v>
      </c>
      <c r="AU1018" s="30"/>
      <c r="AV1018" s="30"/>
      <c r="AW1018" s="30"/>
      <c r="AX1018" s="30"/>
      <c r="AY1018" s="30"/>
    </row>
    <row r="1019" spans="4:51" ht="15.75" customHeight="1">
      <c r="D1019" s="7"/>
      <c r="F1019" s="1"/>
      <c r="G1019" s="1"/>
      <c r="H1019" s="1"/>
      <c r="I1019" s="1"/>
      <c r="J1019" s="1"/>
      <c r="K1019" s="1"/>
      <c r="L1019" s="29"/>
      <c r="M1019" s="29"/>
      <c r="N1019" s="1"/>
      <c r="O1019" s="8"/>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30"/>
      <c r="AP1019" s="30"/>
      <c r="AQ1019" s="30"/>
      <c r="AR1019" s="44" t="s">
        <v>7101</v>
      </c>
      <c r="AS1019" s="20">
        <f>SUM(AS1015:AS1018)</f>
        <v>1000</v>
      </c>
      <c r="AT1019" s="37">
        <f t="shared" si="33"/>
        <v>100</v>
      </c>
      <c r="AU1019" s="30"/>
      <c r="AV1019" s="30"/>
      <c r="AW1019" s="30"/>
      <c r="AX1019" s="30"/>
      <c r="AY1019" s="30"/>
    </row>
    <row r="1020" spans="4:51" ht="15.75" customHeight="1">
      <c r="D1020" s="7"/>
      <c r="F1020" s="1"/>
      <c r="G1020" s="1"/>
      <c r="H1020" s="1"/>
      <c r="I1020" s="1"/>
      <c r="J1020" s="1"/>
      <c r="K1020" s="1"/>
      <c r="L1020" s="29"/>
      <c r="M1020" s="29"/>
      <c r="N1020" s="1"/>
      <c r="O1020" s="8"/>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30"/>
      <c r="AP1020" s="30"/>
      <c r="AQ1020" s="30"/>
      <c r="AR1020" s="45" t="s">
        <v>7106</v>
      </c>
      <c r="AS1020" s="21">
        <f>COUNTIF(AQ:AQ, "mm")</f>
        <v>388</v>
      </c>
      <c r="AT1020" s="37">
        <f t="shared" si="33"/>
        <v>38.800000000000004</v>
      </c>
      <c r="AU1020" s="30"/>
      <c r="AV1020" s="30"/>
      <c r="AW1020" s="30"/>
      <c r="AX1020" s="30"/>
      <c r="AY1020" s="30"/>
    </row>
    <row r="1021" spans="4:51" ht="15.75" customHeight="1">
      <c r="D1021" s="7"/>
      <c r="F1021" s="1"/>
      <c r="G1021" s="1"/>
      <c r="H1021" s="1"/>
      <c r="I1021" s="1"/>
      <c r="J1021" s="1"/>
      <c r="K1021" s="1"/>
      <c r="L1021" s="29"/>
      <c r="M1021" s="29"/>
      <c r="N1021" s="1"/>
      <c r="O1021" s="8"/>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30"/>
      <c r="AP1021" s="30"/>
      <c r="AQ1021" s="30"/>
      <c r="AR1021" s="35" t="s">
        <v>7107</v>
      </c>
      <c r="AS1021" s="8">
        <f>COUNTIF(AQ:AQ, "mf")</f>
        <v>142</v>
      </c>
      <c r="AT1021" s="37">
        <f t="shared" si="33"/>
        <v>14.2</v>
      </c>
      <c r="AU1021" s="30"/>
      <c r="AV1021" s="30"/>
      <c r="AW1021" s="30"/>
      <c r="AX1021" s="30"/>
      <c r="AY1021" s="30"/>
    </row>
    <row r="1022" spans="4:51" ht="15.75" customHeight="1">
      <c r="D1022" s="7"/>
      <c r="F1022" s="1"/>
      <c r="G1022" s="1"/>
      <c r="H1022" s="1"/>
      <c r="I1022" s="1"/>
      <c r="J1022" s="1"/>
      <c r="K1022" s="1"/>
      <c r="L1022" s="29"/>
      <c r="M1022" s="29"/>
      <c r="N1022" s="1"/>
      <c r="O1022" s="8"/>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30"/>
      <c r="AP1022" s="30"/>
      <c r="AQ1022" s="30"/>
      <c r="AR1022" s="35" t="s">
        <v>7108</v>
      </c>
      <c r="AS1022" s="8">
        <f>COUNTIF(AQ:AQ, "fm")</f>
        <v>258</v>
      </c>
      <c r="AT1022" s="37">
        <f t="shared" si="33"/>
        <v>25.8</v>
      </c>
      <c r="AU1022" s="30"/>
      <c r="AV1022" s="30"/>
      <c r="AW1022" s="30"/>
      <c r="AX1022" s="30"/>
      <c r="AY1022" s="30"/>
    </row>
    <row r="1023" spans="4:51" ht="15.75" customHeight="1">
      <c r="D1023" s="7"/>
      <c r="F1023" s="1"/>
      <c r="G1023" s="1"/>
      <c r="H1023" s="1"/>
      <c r="I1023" s="1"/>
      <c r="J1023" s="1"/>
      <c r="K1023" s="1"/>
      <c r="L1023" s="29"/>
      <c r="M1023" s="29"/>
      <c r="N1023" s="1"/>
      <c r="O1023" s="8"/>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30"/>
      <c r="AP1023" s="30"/>
      <c r="AQ1023" s="30"/>
      <c r="AR1023" s="35" t="s">
        <v>7109</v>
      </c>
      <c r="AS1023" s="8">
        <f>COUNTIF(AQ:AQ, "ff")</f>
        <v>148</v>
      </c>
      <c r="AT1023" s="37">
        <f t="shared" si="33"/>
        <v>14.799999999999999</v>
      </c>
      <c r="AU1023" s="30"/>
      <c r="AV1023" s="30"/>
      <c r="AW1023" s="30"/>
      <c r="AX1023" s="30"/>
      <c r="AY1023" s="30"/>
    </row>
    <row r="1024" spans="4:51" ht="15.75" customHeight="1">
      <c r="D1024" s="7"/>
      <c r="F1024" s="1"/>
      <c r="G1024" s="1"/>
      <c r="H1024" s="1"/>
      <c r="I1024" s="1"/>
      <c r="J1024" s="1"/>
      <c r="K1024" s="1"/>
      <c r="L1024" s="29"/>
      <c r="M1024" s="29"/>
      <c r="N1024" s="1"/>
      <c r="O1024" s="8"/>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30"/>
      <c r="AP1024" s="30"/>
      <c r="AQ1024" s="30"/>
      <c r="AR1024" s="35" t="s">
        <v>7110</v>
      </c>
      <c r="AS1024" s="8">
        <f>COUNTIF(AQ:AQ, "missing")</f>
        <v>64</v>
      </c>
      <c r="AT1024" s="37">
        <f t="shared" si="33"/>
        <v>6.4</v>
      </c>
      <c r="AU1024" s="30"/>
      <c r="AV1024" s="30"/>
      <c r="AW1024" s="30"/>
      <c r="AX1024" s="30"/>
      <c r="AY1024" s="30"/>
    </row>
    <row r="1025" spans="4:51" ht="15.75" customHeight="1">
      <c r="D1025" s="7"/>
      <c r="F1025" s="1"/>
      <c r="G1025" s="1"/>
      <c r="H1025" s="1"/>
      <c r="I1025" s="1"/>
      <c r="J1025" s="1"/>
      <c r="K1025" s="1"/>
      <c r="L1025" s="29"/>
      <c r="M1025" s="29"/>
      <c r="N1025" s="1"/>
      <c r="O1025" s="8"/>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30"/>
      <c r="AP1025" s="30"/>
      <c r="AQ1025" s="30"/>
      <c r="AR1025" s="41" t="s">
        <v>7096</v>
      </c>
      <c r="AS1025" s="42">
        <f>SUM(AS1020:AS1024)</f>
        <v>1000</v>
      </c>
      <c r="AT1025" s="43">
        <f t="shared" si="33"/>
        <v>100</v>
      </c>
      <c r="AU1025" s="30"/>
      <c r="AV1025" s="30"/>
      <c r="AW1025" s="30"/>
      <c r="AX1025" s="30"/>
      <c r="AY1025" s="30"/>
    </row>
    <row r="1026" spans="4:51" ht="15.75" customHeight="1">
      <c r="D1026" s="7"/>
      <c r="F1026" s="1"/>
      <c r="G1026" s="1"/>
      <c r="H1026" s="1"/>
      <c r="I1026" s="1"/>
      <c r="J1026" s="1"/>
      <c r="K1026" s="1"/>
      <c r="L1026" s="29"/>
      <c r="M1026" s="29"/>
      <c r="N1026" s="1"/>
      <c r="O1026" s="8"/>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30"/>
      <c r="AP1026" s="30"/>
      <c r="AQ1026" s="30"/>
      <c r="AR1026" s="30"/>
      <c r="AS1026" s="30"/>
      <c r="AT1026" s="30"/>
      <c r="AU1026" s="30"/>
      <c r="AV1026" s="30"/>
      <c r="AW1026" s="30"/>
      <c r="AX1026" s="30"/>
      <c r="AY1026" s="30"/>
    </row>
    <row r="1027" spans="4:51" ht="15.75" customHeight="1">
      <c r="D1027" s="7"/>
      <c r="F1027" s="1"/>
      <c r="G1027" s="1"/>
      <c r="H1027" s="1"/>
      <c r="I1027" s="1"/>
      <c r="J1027" s="1"/>
      <c r="K1027" s="1"/>
      <c r="L1027" s="29"/>
      <c r="M1027" s="29"/>
      <c r="N1027" s="1"/>
      <c r="O1027" s="8"/>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30"/>
      <c r="AP1027" s="30"/>
      <c r="AQ1027" s="30"/>
      <c r="AR1027" s="30"/>
      <c r="AS1027" s="30"/>
      <c r="AT1027" s="30"/>
      <c r="AU1027" s="30"/>
      <c r="AV1027" s="30"/>
      <c r="AW1027" s="30"/>
      <c r="AX1027" s="30"/>
      <c r="AY1027" s="30"/>
    </row>
    <row r="1028" spans="4:51" ht="15.75" customHeight="1">
      <c r="D1028" s="7"/>
      <c r="F1028" s="1"/>
      <c r="G1028" s="1"/>
      <c r="H1028" s="1"/>
      <c r="I1028" s="1"/>
      <c r="J1028" s="1"/>
      <c r="K1028" s="1"/>
      <c r="L1028" s="29"/>
      <c r="M1028" s="29"/>
      <c r="N1028" s="1"/>
      <c r="O1028" s="8"/>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30"/>
      <c r="AP1028" s="30"/>
      <c r="AQ1028" s="30"/>
      <c r="AR1028" s="30"/>
      <c r="AS1028" s="30"/>
      <c r="AT1028" s="30"/>
      <c r="AU1028" s="30"/>
      <c r="AV1028" s="30"/>
      <c r="AW1028" s="30"/>
      <c r="AX1028" s="30"/>
      <c r="AY1028" s="30"/>
    </row>
    <row r="1029" spans="4:51" ht="15.75" customHeight="1">
      <c r="D1029" s="7"/>
      <c r="F1029" s="1"/>
      <c r="G1029" s="1"/>
      <c r="H1029" s="1"/>
      <c r="I1029" s="1"/>
      <c r="J1029" s="1"/>
      <c r="K1029" s="1"/>
      <c r="L1029" s="29"/>
      <c r="M1029" s="29"/>
      <c r="N1029" s="1"/>
      <c r="O1029" s="8"/>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30"/>
      <c r="AP1029" s="30"/>
      <c r="AQ1029" s="30"/>
      <c r="AR1029" s="30"/>
      <c r="AS1029" s="30"/>
      <c r="AT1029" s="30"/>
      <c r="AU1029" s="30"/>
      <c r="AV1029" s="30"/>
      <c r="AW1029" s="30"/>
      <c r="AX1029" s="30"/>
      <c r="AY1029" s="30"/>
    </row>
    <row r="1030" spans="4:51" ht="15.75" customHeight="1">
      <c r="D1030" s="7"/>
      <c r="F1030" s="1"/>
      <c r="G1030" s="1"/>
      <c r="H1030" s="1"/>
      <c r="I1030" s="1"/>
      <c r="J1030" s="1"/>
      <c r="K1030" s="1"/>
      <c r="L1030" s="29"/>
      <c r="M1030" s="29"/>
      <c r="N1030" s="1"/>
      <c r="O1030" s="8"/>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30"/>
      <c r="AP1030" s="30"/>
      <c r="AQ1030" s="30"/>
      <c r="AR1030" s="30"/>
      <c r="AS1030" s="30"/>
      <c r="AT1030" s="30"/>
      <c r="AU1030" s="30"/>
      <c r="AV1030" s="30"/>
      <c r="AW1030" s="30"/>
      <c r="AX1030" s="30"/>
      <c r="AY1030" s="30"/>
    </row>
    <row r="1031" spans="4:51" ht="15.75" customHeight="1">
      <c r="D1031" s="7"/>
      <c r="F1031" s="1"/>
      <c r="G1031" s="1"/>
      <c r="H1031" s="1"/>
      <c r="I1031" s="1"/>
      <c r="J1031" s="1"/>
      <c r="K1031" s="1"/>
      <c r="L1031" s="29"/>
      <c r="M1031" s="29"/>
      <c r="N1031" s="1"/>
      <c r="O1031" s="8"/>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30"/>
      <c r="AP1031" s="30"/>
      <c r="AQ1031" s="30"/>
      <c r="AR1031" s="30"/>
      <c r="AS1031" s="30"/>
      <c r="AT1031" s="30"/>
      <c r="AU1031" s="30"/>
      <c r="AV1031" s="30"/>
      <c r="AW1031" s="30"/>
      <c r="AX1031" s="30"/>
      <c r="AY1031" s="30"/>
    </row>
    <row r="1032" spans="4:51" ht="15.75" customHeight="1">
      <c r="D1032" s="7"/>
      <c r="F1032" s="1"/>
      <c r="G1032" s="1"/>
      <c r="H1032" s="1"/>
      <c r="I1032" s="1"/>
      <c r="J1032" s="1"/>
      <c r="K1032" s="1"/>
      <c r="L1032" s="29"/>
      <c r="M1032" s="29"/>
      <c r="N1032" s="1"/>
      <c r="O1032" s="8"/>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30"/>
      <c r="AP1032" s="30"/>
      <c r="AQ1032" s="30"/>
      <c r="AR1032" s="30"/>
      <c r="AS1032" s="30"/>
      <c r="AT1032" s="30"/>
      <c r="AU1032" s="30"/>
      <c r="AV1032" s="30"/>
      <c r="AW1032" s="30"/>
      <c r="AX1032" s="30"/>
      <c r="AY1032" s="30"/>
    </row>
    <row r="1033" spans="4:51" ht="15.75" customHeight="1">
      <c r="D1033" s="7"/>
      <c r="F1033" s="1"/>
      <c r="G1033" s="1"/>
      <c r="H1033" s="1"/>
      <c r="I1033" s="1"/>
      <c r="J1033" s="1"/>
      <c r="K1033" s="1"/>
      <c r="L1033" s="29"/>
      <c r="M1033" s="29"/>
      <c r="N1033" s="1"/>
      <c r="O1033" s="8"/>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30"/>
      <c r="AP1033" s="30"/>
      <c r="AQ1033" s="30"/>
      <c r="AR1033" s="30"/>
      <c r="AS1033" s="30"/>
      <c r="AT1033" s="30"/>
      <c r="AU1033" s="30"/>
      <c r="AV1033" s="30"/>
      <c r="AW1033" s="30"/>
      <c r="AX1033" s="30"/>
      <c r="AY1033" s="30"/>
    </row>
    <row r="1034" spans="4:51" ht="15.75" customHeight="1">
      <c r="D1034" s="7"/>
      <c r="F1034" s="1"/>
      <c r="G1034" s="1"/>
      <c r="H1034" s="1"/>
      <c r="I1034" s="1"/>
      <c r="J1034" s="1"/>
      <c r="K1034" s="1"/>
      <c r="L1034" s="29"/>
      <c r="M1034" s="29"/>
      <c r="N1034" s="1"/>
      <c r="O1034" s="8"/>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30"/>
      <c r="AP1034" s="30"/>
      <c r="AQ1034" s="30"/>
      <c r="AR1034" s="30"/>
      <c r="AS1034" s="30"/>
      <c r="AT1034" s="30"/>
      <c r="AU1034" s="30"/>
      <c r="AV1034" s="30"/>
      <c r="AW1034" s="30"/>
      <c r="AX1034" s="30"/>
      <c r="AY1034" s="30"/>
    </row>
    <row r="1035" spans="4:51" ht="15.75" customHeight="1">
      <c r="D1035" s="7"/>
      <c r="F1035" s="1"/>
      <c r="G1035" s="1"/>
      <c r="H1035" s="1"/>
      <c r="I1035" s="1"/>
      <c r="J1035" s="1"/>
      <c r="K1035" s="1"/>
      <c r="L1035" s="29"/>
      <c r="M1035" s="29"/>
      <c r="N1035" s="1"/>
      <c r="O1035" s="8"/>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30"/>
      <c r="AP1035" s="30"/>
      <c r="AQ1035" s="30"/>
      <c r="AR1035" s="30"/>
      <c r="AS1035" s="30"/>
      <c r="AT1035" s="30"/>
      <c r="AU1035" s="30"/>
      <c r="AV1035" s="30"/>
      <c r="AW1035" s="30"/>
      <c r="AX1035" s="30"/>
      <c r="AY1035" s="30"/>
    </row>
    <row r="1036" spans="4:51" ht="15.75" customHeight="1">
      <c r="D1036" s="7"/>
      <c r="F1036" s="1"/>
      <c r="G1036" s="1"/>
      <c r="H1036" s="1"/>
      <c r="I1036" s="1"/>
      <c r="J1036" s="1"/>
      <c r="K1036" s="1"/>
      <c r="L1036" s="29"/>
      <c r="M1036" s="29"/>
      <c r="N1036" s="1"/>
      <c r="O1036" s="8"/>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30"/>
      <c r="AP1036" s="30"/>
      <c r="AQ1036" s="30"/>
      <c r="AR1036" s="30"/>
      <c r="AS1036" s="30"/>
      <c r="AT1036" s="30"/>
      <c r="AU1036" s="30"/>
      <c r="AV1036" s="30"/>
      <c r="AW1036" s="30"/>
      <c r="AX1036" s="30"/>
      <c r="AY1036" s="30"/>
    </row>
    <row r="1037" spans="4:51" ht="15.75" customHeight="1">
      <c r="D1037" s="7"/>
      <c r="F1037" s="1"/>
      <c r="G1037" s="1"/>
      <c r="H1037" s="1"/>
      <c r="I1037" s="1"/>
      <c r="J1037" s="1"/>
      <c r="K1037" s="1"/>
      <c r="L1037" s="29"/>
      <c r="M1037" s="29"/>
      <c r="N1037" s="1"/>
      <c r="O1037" s="8"/>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30"/>
      <c r="AP1037" s="30"/>
      <c r="AQ1037" s="30"/>
      <c r="AR1037" s="30"/>
      <c r="AS1037" s="30"/>
      <c r="AT1037" s="30"/>
      <c r="AU1037" s="30"/>
      <c r="AV1037" s="30"/>
      <c r="AW1037" s="30"/>
      <c r="AX1037" s="30"/>
      <c r="AY1037" s="30"/>
    </row>
    <row r="1038" spans="4:51" ht="15.75" customHeight="1">
      <c r="D1038" s="7"/>
      <c r="F1038" s="1"/>
      <c r="G1038" s="1"/>
      <c r="H1038" s="1"/>
      <c r="I1038" s="1"/>
      <c r="J1038" s="1"/>
      <c r="K1038" s="1"/>
      <c r="L1038" s="29"/>
      <c r="M1038" s="29"/>
      <c r="N1038" s="1"/>
      <c r="O1038" s="8"/>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30"/>
      <c r="AP1038" s="30"/>
      <c r="AQ1038" s="30"/>
      <c r="AR1038" s="30"/>
      <c r="AS1038" s="30"/>
      <c r="AT1038" s="30"/>
      <c r="AU1038" s="30"/>
      <c r="AV1038" s="30"/>
      <c r="AW1038" s="30"/>
      <c r="AX1038" s="30"/>
      <c r="AY1038" s="30"/>
    </row>
    <row r="1039" spans="4:51" ht="15.75" customHeight="1">
      <c r="D1039" s="7"/>
      <c r="F1039" s="1"/>
      <c r="G1039" s="1"/>
      <c r="H1039" s="1"/>
      <c r="I1039" s="1"/>
      <c r="J1039" s="1"/>
      <c r="K1039" s="1"/>
      <c r="L1039" s="29"/>
      <c r="M1039" s="29"/>
      <c r="N1039" s="1"/>
      <c r="O1039" s="8"/>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30"/>
      <c r="AP1039" s="30"/>
      <c r="AQ1039" s="30"/>
      <c r="AR1039" s="30"/>
      <c r="AS1039" s="30"/>
      <c r="AT1039" s="30"/>
      <c r="AU1039" s="30"/>
      <c r="AV1039" s="30"/>
      <c r="AW1039" s="30"/>
      <c r="AX1039" s="30"/>
      <c r="AY1039" s="30"/>
    </row>
    <row r="1040" spans="4:51" ht="15.75" customHeight="1">
      <c r="D1040" s="7"/>
      <c r="F1040" s="1"/>
      <c r="G1040" s="1"/>
      <c r="H1040" s="1"/>
      <c r="I1040" s="1"/>
      <c r="J1040" s="1"/>
      <c r="K1040" s="1"/>
      <c r="L1040" s="29"/>
      <c r="M1040" s="29"/>
      <c r="N1040" s="1"/>
      <c r="O1040" s="8"/>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30"/>
      <c r="AP1040" s="30"/>
      <c r="AQ1040" s="30"/>
      <c r="AR1040" s="30"/>
      <c r="AS1040" s="30"/>
      <c r="AT1040" s="30"/>
      <c r="AU1040" s="30"/>
      <c r="AV1040" s="30"/>
      <c r="AW1040" s="30"/>
      <c r="AX1040" s="30"/>
      <c r="AY1040" s="30"/>
    </row>
    <row r="1041" spans="4:51" ht="15.75" customHeight="1">
      <c r="D1041" s="7"/>
      <c r="F1041" s="1"/>
      <c r="G1041" s="1"/>
      <c r="H1041" s="1"/>
      <c r="I1041" s="1"/>
      <c r="J1041" s="1"/>
      <c r="K1041" s="1"/>
      <c r="L1041" s="29"/>
      <c r="M1041" s="29"/>
      <c r="N1041" s="1"/>
      <c r="O1041" s="8"/>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30"/>
      <c r="AP1041" s="30"/>
      <c r="AQ1041" s="30"/>
      <c r="AR1041" s="30"/>
      <c r="AS1041" s="30"/>
      <c r="AT1041" s="30"/>
      <c r="AU1041" s="30"/>
      <c r="AV1041" s="30"/>
      <c r="AW1041" s="30"/>
      <c r="AX1041" s="30"/>
      <c r="AY1041" s="30"/>
    </row>
    <row r="1042" spans="4:51" ht="15.75" customHeight="1">
      <c r="D1042" s="7"/>
      <c r="F1042" s="1"/>
      <c r="G1042" s="1"/>
      <c r="H1042" s="1"/>
      <c r="I1042" s="1"/>
      <c r="J1042" s="1"/>
      <c r="K1042" s="1"/>
      <c r="L1042" s="29"/>
      <c r="M1042" s="29"/>
      <c r="N1042" s="1"/>
      <c r="O1042" s="8"/>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30"/>
      <c r="AP1042" s="30"/>
      <c r="AQ1042" s="30"/>
      <c r="AR1042" s="30"/>
      <c r="AS1042" s="30"/>
      <c r="AT1042" s="30"/>
      <c r="AU1042" s="30"/>
      <c r="AV1042" s="30"/>
      <c r="AW1042" s="30"/>
      <c r="AX1042" s="30"/>
      <c r="AY1042" s="30"/>
    </row>
    <row r="1043" spans="4:51" ht="15.75" customHeight="1">
      <c r="D1043" s="7"/>
      <c r="F1043" s="1"/>
      <c r="G1043" s="1"/>
      <c r="H1043" s="1"/>
      <c r="I1043" s="1"/>
      <c r="J1043" s="1"/>
      <c r="K1043" s="1"/>
      <c r="L1043" s="29"/>
      <c r="M1043" s="29"/>
      <c r="N1043" s="1"/>
      <c r="O1043" s="8"/>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30"/>
      <c r="AP1043" s="30"/>
      <c r="AQ1043" s="30"/>
      <c r="AR1043" s="30"/>
      <c r="AS1043" s="30"/>
      <c r="AT1043" s="30"/>
      <c r="AU1043" s="30"/>
      <c r="AV1043" s="30"/>
      <c r="AW1043" s="30"/>
      <c r="AX1043" s="30"/>
      <c r="AY1043" s="30"/>
    </row>
    <row r="1044" spans="4:51" ht="15.75" customHeight="1">
      <c r="D1044" s="7"/>
      <c r="F1044" s="1"/>
      <c r="G1044" s="1"/>
      <c r="H1044" s="1"/>
      <c r="I1044" s="1"/>
      <c r="J1044" s="1"/>
      <c r="K1044" s="1"/>
      <c r="L1044" s="29"/>
      <c r="M1044" s="29"/>
      <c r="N1044" s="1"/>
      <c r="O1044" s="8"/>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30"/>
      <c r="AP1044" s="30"/>
      <c r="AQ1044" s="30"/>
      <c r="AR1044" s="30"/>
      <c r="AS1044" s="30"/>
      <c r="AT1044" s="30"/>
      <c r="AU1044" s="30"/>
      <c r="AV1044" s="30"/>
      <c r="AW1044" s="30"/>
      <c r="AX1044" s="30"/>
      <c r="AY1044" s="30"/>
    </row>
    <row r="1045" spans="4:51" ht="15.75" customHeight="1">
      <c r="D1045" s="7"/>
      <c r="F1045" s="1"/>
      <c r="G1045" s="1"/>
      <c r="H1045" s="1"/>
      <c r="I1045" s="1"/>
      <c r="J1045" s="1"/>
      <c r="K1045" s="1"/>
      <c r="L1045" s="29"/>
      <c r="M1045" s="29"/>
      <c r="N1045" s="1"/>
      <c r="O1045" s="8"/>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30"/>
      <c r="AP1045" s="30"/>
      <c r="AQ1045" s="30"/>
      <c r="AR1045" s="30"/>
      <c r="AS1045" s="30"/>
      <c r="AT1045" s="30"/>
      <c r="AU1045" s="30"/>
      <c r="AV1045" s="30"/>
      <c r="AW1045" s="30"/>
      <c r="AX1045" s="30"/>
      <c r="AY1045" s="30"/>
    </row>
    <row r="1046" spans="4:51" ht="15.75" customHeight="1">
      <c r="D1046" s="7"/>
      <c r="F1046" s="1"/>
      <c r="G1046" s="1"/>
      <c r="H1046" s="1"/>
      <c r="I1046" s="1"/>
      <c r="J1046" s="1"/>
      <c r="K1046" s="1"/>
      <c r="L1046" s="29"/>
      <c r="M1046" s="29"/>
      <c r="N1046" s="1"/>
      <c r="O1046" s="8"/>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30"/>
      <c r="AP1046" s="30"/>
      <c r="AQ1046" s="30"/>
      <c r="AR1046" s="30"/>
      <c r="AS1046" s="30"/>
      <c r="AT1046" s="30"/>
      <c r="AU1046" s="30"/>
      <c r="AV1046" s="30"/>
      <c r="AW1046" s="30"/>
      <c r="AX1046" s="30"/>
      <c r="AY1046" s="30"/>
    </row>
    <row r="1047" spans="4:51" ht="15.75" customHeight="1">
      <c r="D1047" s="7"/>
      <c r="F1047" s="1"/>
      <c r="G1047" s="1"/>
      <c r="H1047" s="1"/>
      <c r="I1047" s="1"/>
      <c r="J1047" s="1"/>
      <c r="K1047" s="1"/>
      <c r="L1047" s="29"/>
      <c r="M1047" s="29"/>
      <c r="N1047" s="1"/>
      <c r="O1047" s="8"/>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30"/>
      <c r="AP1047" s="30"/>
      <c r="AQ1047" s="30"/>
      <c r="AR1047" s="30"/>
      <c r="AS1047" s="30"/>
      <c r="AT1047" s="30"/>
      <c r="AU1047" s="30"/>
      <c r="AV1047" s="30"/>
      <c r="AW1047" s="30"/>
      <c r="AX1047" s="30"/>
      <c r="AY1047" s="30"/>
    </row>
    <row r="1048" spans="4:51" ht="15.75" customHeight="1">
      <c r="D1048" s="7"/>
      <c r="F1048" s="1"/>
      <c r="G1048" s="1"/>
      <c r="H1048" s="1"/>
      <c r="I1048" s="1"/>
      <c r="J1048" s="1"/>
      <c r="K1048" s="1"/>
      <c r="L1048" s="29"/>
      <c r="M1048" s="29"/>
      <c r="N1048" s="1"/>
      <c r="O1048" s="8"/>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30"/>
      <c r="AP1048" s="30"/>
      <c r="AQ1048" s="30"/>
      <c r="AR1048" s="30"/>
      <c r="AS1048" s="30"/>
      <c r="AT1048" s="30"/>
      <c r="AU1048" s="30"/>
      <c r="AV1048" s="30"/>
      <c r="AW1048" s="30"/>
      <c r="AX1048" s="30"/>
      <c r="AY1048" s="30"/>
    </row>
    <row r="1049" spans="4:51" ht="15.75" customHeight="1">
      <c r="D1049" s="7"/>
      <c r="F1049" s="1"/>
      <c r="G1049" s="1"/>
      <c r="H1049" s="1"/>
      <c r="I1049" s="1"/>
      <c r="J1049" s="1"/>
      <c r="K1049" s="1"/>
      <c r="L1049" s="29"/>
      <c r="M1049" s="29"/>
      <c r="N1049" s="1"/>
      <c r="O1049" s="8"/>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30"/>
      <c r="AP1049" s="30"/>
      <c r="AQ1049" s="30"/>
      <c r="AR1049" s="30"/>
      <c r="AS1049" s="30"/>
      <c r="AT1049" s="30"/>
      <c r="AU1049" s="30"/>
      <c r="AV1049" s="30"/>
      <c r="AW1049" s="30"/>
      <c r="AX1049" s="30"/>
      <c r="AY1049" s="30"/>
    </row>
    <row r="1050" spans="4:51" ht="15.75" customHeight="1">
      <c r="D1050" s="7"/>
      <c r="F1050" s="1"/>
      <c r="G1050" s="1"/>
      <c r="H1050" s="1"/>
      <c r="I1050" s="1"/>
      <c r="J1050" s="1"/>
      <c r="K1050" s="1"/>
      <c r="L1050" s="29"/>
      <c r="M1050" s="29"/>
      <c r="N1050" s="1"/>
      <c r="O1050" s="8"/>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30"/>
      <c r="AP1050" s="30"/>
      <c r="AQ1050" s="30"/>
      <c r="AR1050" s="30"/>
      <c r="AS1050" s="30"/>
      <c r="AT1050" s="30"/>
      <c r="AU1050" s="30"/>
      <c r="AV1050" s="30"/>
      <c r="AW1050" s="30"/>
      <c r="AX1050" s="30"/>
      <c r="AY1050" s="30"/>
    </row>
    <row r="1051" spans="4:51" ht="15.75" customHeight="1">
      <c r="D1051" s="7"/>
      <c r="F1051" s="1"/>
      <c r="G1051" s="1"/>
      <c r="H1051" s="1"/>
      <c r="I1051" s="1"/>
      <c r="J1051" s="1"/>
      <c r="K1051" s="1"/>
      <c r="L1051" s="29"/>
      <c r="M1051" s="29"/>
      <c r="N1051" s="1"/>
      <c r="O1051" s="8"/>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30"/>
      <c r="AP1051" s="30"/>
      <c r="AQ1051" s="30"/>
      <c r="AR1051" s="30"/>
      <c r="AS1051" s="30"/>
      <c r="AT1051" s="30"/>
      <c r="AU1051" s="30"/>
      <c r="AV1051" s="30"/>
      <c r="AW1051" s="30"/>
      <c r="AX1051" s="30"/>
      <c r="AY1051" s="30"/>
    </row>
    <row r="1052" spans="4:51" ht="15.75" customHeight="1">
      <c r="D1052" s="7"/>
      <c r="F1052" s="1"/>
      <c r="G1052" s="1"/>
      <c r="H1052" s="1"/>
      <c r="I1052" s="1"/>
      <c r="J1052" s="1"/>
      <c r="K1052" s="1"/>
      <c r="L1052" s="29"/>
      <c r="M1052" s="29"/>
      <c r="N1052" s="1"/>
      <c r="O1052" s="8"/>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30"/>
      <c r="AP1052" s="30"/>
      <c r="AQ1052" s="30"/>
      <c r="AR1052" s="30"/>
      <c r="AS1052" s="30"/>
      <c r="AT1052" s="30"/>
      <c r="AU1052" s="30"/>
      <c r="AV1052" s="30"/>
      <c r="AW1052" s="30"/>
      <c r="AX1052" s="30"/>
      <c r="AY1052" s="30"/>
    </row>
    <row r="1053" spans="4:51" ht="15.75" customHeight="1">
      <c r="D1053" s="7"/>
      <c r="F1053" s="1"/>
      <c r="G1053" s="1"/>
      <c r="H1053" s="1"/>
      <c r="I1053" s="1"/>
      <c r="J1053" s="1"/>
      <c r="K1053" s="1"/>
      <c r="L1053" s="29"/>
      <c r="M1053" s="29"/>
      <c r="N1053" s="1"/>
      <c r="O1053" s="8"/>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30"/>
      <c r="AP1053" s="30"/>
      <c r="AQ1053" s="30"/>
      <c r="AR1053" s="30"/>
      <c r="AS1053" s="30"/>
      <c r="AT1053" s="30"/>
      <c r="AU1053" s="30"/>
      <c r="AV1053" s="30"/>
      <c r="AW1053" s="30"/>
      <c r="AX1053" s="30"/>
      <c r="AY1053" s="30"/>
    </row>
    <row r="1054" spans="4:51" ht="15.75" customHeight="1">
      <c r="D1054" s="7"/>
      <c r="F1054" s="1"/>
      <c r="G1054" s="1"/>
      <c r="H1054" s="1"/>
      <c r="I1054" s="1"/>
      <c r="J1054" s="1"/>
      <c r="K1054" s="1"/>
      <c r="L1054" s="29"/>
      <c r="M1054" s="29"/>
      <c r="N1054" s="1"/>
      <c r="O1054" s="8"/>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30"/>
      <c r="AP1054" s="30"/>
      <c r="AQ1054" s="30"/>
      <c r="AR1054" s="30"/>
      <c r="AS1054" s="30"/>
      <c r="AT1054" s="30"/>
      <c r="AU1054" s="30"/>
      <c r="AV1054" s="30"/>
      <c r="AW1054" s="30"/>
      <c r="AX1054" s="30"/>
      <c r="AY1054" s="30"/>
    </row>
    <row r="1055" spans="4:51" ht="15.75" customHeight="1">
      <c r="D1055" s="7"/>
      <c r="F1055" s="1"/>
      <c r="G1055" s="1"/>
      <c r="H1055" s="1"/>
      <c r="I1055" s="1"/>
      <c r="J1055" s="1"/>
      <c r="K1055" s="1"/>
      <c r="L1055" s="29"/>
      <c r="M1055" s="29"/>
      <c r="N1055" s="1"/>
      <c r="O1055" s="8"/>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30"/>
      <c r="AP1055" s="30"/>
      <c r="AQ1055" s="30"/>
      <c r="AR1055" s="30"/>
      <c r="AS1055" s="30"/>
      <c r="AT1055" s="30"/>
      <c r="AU1055" s="30"/>
      <c r="AV1055" s="30"/>
      <c r="AW1055" s="30"/>
      <c r="AX1055" s="30"/>
      <c r="AY1055" s="30"/>
    </row>
    <row r="1056" spans="4:51" ht="15.75" customHeight="1">
      <c r="D1056" s="7"/>
      <c r="F1056" s="1"/>
      <c r="G1056" s="1"/>
      <c r="H1056" s="1"/>
      <c r="I1056" s="1"/>
      <c r="J1056" s="1"/>
      <c r="K1056" s="1"/>
      <c r="L1056" s="29"/>
      <c r="M1056" s="29"/>
      <c r="N1056" s="1"/>
      <c r="O1056" s="8"/>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30"/>
      <c r="AP1056" s="30"/>
      <c r="AQ1056" s="30"/>
      <c r="AR1056" s="30"/>
      <c r="AS1056" s="30"/>
      <c r="AT1056" s="30"/>
      <c r="AU1056" s="30"/>
      <c r="AV1056" s="30"/>
      <c r="AW1056" s="30"/>
      <c r="AX1056" s="30"/>
      <c r="AY1056" s="30"/>
    </row>
    <row r="1057" spans="4:51" ht="15.75" customHeight="1">
      <c r="D1057" s="7"/>
      <c r="F1057" s="1"/>
      <c r="G1057" s="1"/>
      <c r="H1057" s="1"/>
      <c r="I1057" s="1"/>
      <c r="J1057" s="1"/>
      <c r="K1057" s="1"/>
      <c r="L1057" s="29"/>
      <c r="M1057" s="29"/>
      <c r="N1057" s="1"/>
      <c r="O1057" s="8"/>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30"/>
      <c r="AP1057" s="30"/>
      <c r="AQ1057" s="30"/>
      <c r="AR1057" s="30"/>
      <c r="AS1057" s="30"/>
      <c r="AT1057" s="30"/>
      <c r="AU1057" s="30"/>
      <c r="AV1057" s="30"/>
      <c r="AW1057" s="30"/>
      <c r="AX1057" s="30"/>
      <c r="AY1057" s="30"/>
    </row>
    <row r="1058" spans="4:51" ht="15.75" customHeight="1">
      <c r="D1058" s="7"/>
      <c r="F1058" s="1"/>
      <c r="G1058" s="1"/>
      <c r="H1058" s="1"/>
      <c r="I1058" s="1"/>
      <c r="J1058" s="1"/>
      <c r="K1058" s="1"/>
      <c r="L1058" s="29"/>
      <c r="M1058" s="29"/>
      <c r="N1058" s="1"/>
      <c r="O1058" s="8"/>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30"/>
      <c r="AP1058" s="30"/>
      <c r="AQ1058" s="30"/>
      <c r="AR1058" s="30"/>
      <c r="AS1058" s="30"/>
      <c r="AT1058" s="30"/>
      <c r="AU1058" s="30"/>
      <c r="AV1058" s="30"/>
      <c r="AW1058" s="30"/>
      <c r="AX1058" s="30"/>
      <c r="AY1058" s="30"/>
    </row>
    <row r="1059" spans="4:51" ht="15.75" customHeight="1">
      <c r="D1059" s="7"/>
      <c r="F1059" s="1"/>
      <c r="G1059" s="1"/>
      <c r="H1059" s="1"/>
      <c r="I1059" s="1"/>
      <c r="J1059" s="1"/>
      <c r="K1059" s="1"/>
      <c r="L1059" s="29"/>
      <c r="M1059" s="29"/>
      <c r="N1059" s="1"/>
      <c r="O1059" s="8"/>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30"/>
      <c r="AP1059" s="30"/>
      <c r="AQ1059" s="30"/>
      <c r="AR1059" s="30"/>
      <c r="AS1059" s="30"/>
      <c r="AT1059" s="30"/>
      <c r="AU1059" s="30"/>
      <c r="AV1059" s="30"/>
      <c r="AW1059" s="30"/>
      <c r="AX1059" s="30"/>
      <c r="AY1059" s="30"/>
    </row>
    <row r="1060" spans="4:51" ht="15.75" customHeight="1">
      <c r="D1060" s="7"/>
      <c r="F1060" s="1"/>
      <c r="G1060" s="1"/>
      <c r="H1060" s="1"/>
      <c r="I1060" s="1"/>
      <c r="J1060" s="1"/>
      <c r="K1060" s="1"/>
      <c r="L1060" s="29"/>
      <c r="M1060" s="29"/>
      <c r="N1060" s="1"/>
      <c r="O1060" s="8"/>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30"/>
      <c r="AP1060" s="30"/>
      <c r="AQ1060" s="30"/>
      <c r="AR1060" s="30"/>
      <c r="AS1060" s="30"/>
      <c r="AT1060" s="30"/>
      <c r="AU1060" s="30"/>
      <c r="AV1060" s="30"/>
      <c r="AW1060" s="30"/>
      <c r="AX1060" s="30"/>
      <c r="AY1060" s="30"/>
    </row>
    <row r="1061" spans="4:51" ht="15.75" customHeight="1">
      <c r="D1061" s="7"/>
      <c r="F1061" s="1"/>
      <c r="G1061" s="1"/>
      <c r="H1061" s="1"/>
      <c r="I1061" s="1"/>
      <c r="J1061" s="1"/>
      <c r="K1061" s="1"/>
      <c r="L1061" s="29"/>
      <c r="M1061" s="29"/>
      <c r="N1061" s="1"/>
      <c r="O1061" s="8"/>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30"/>
      <c r="AP1061" s="30"/>
      <c r="AQ1061" s="30"/>
      <c r="AR1061" s="30"/>
      <c r="AS1061" s="30"/>
      <c r="AT1061" s="30"/>
      <c r="AU1061" s="30"/>
      <c r="AV1061" s="30"/>
      <c r="AW1061" s="30"/>
      <c r="AX1061" s="30"/>
      <c r="AY1061" s="30"/>
    </row>
    <row r="1062" spans="4:51" ht="15.75" customHeight="1">
      <c r="D1062" s="7"/>
      <c r="F1062" s="1"/>
      <c r="G1062" s="1"/>
      <c r="H1062" s="1"/>
      <c r="I1062" s="1"/>
      <c r="J1062" s="1"/>
      <c r="K1062" s="1"/>
      <c r="L1062" s="29"/>
      <c r="M1062" s="29"/>
      <c r="N1062" s="1"/>
      <c r="O1062" s="8"/>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30"/>
      <c r="AP1062" s="30"/>
      <c r="AQ1062" s="30"/>
      <c r="AR1062" s="30"/>
      <c r="AS1062" s="30"/>
      <c r="AT1062" s="30"/>
      <c r="AU1062" s="30"/>
      <c r="AV1062" s="30"/>
      <c r="AW1062" s="30"/>
      <c r="AX1062" s="30"/>
      <c r="AY1062" s="30"/>
    </row>
    <row r="1063" spans="4:51" ht="15.75" customHeight="1">
      <c r="D1063" s="7"/>
      <c r="F1063" s="1"/>
      <c r="G1063" s="1"/>
      <c r="H1063" s="1"/>
      <c r="I1063" s="1"/>
      <c r="J1063" s="1"/>
      <c r="K1063" s="1"/>
      <c r="L1063" s="29"/>
      <c r="M1063" s="29"/>
      <c r="N1063" s="1"/>
      <c r="O1063" s="8"/>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30"/>
      <c r="AP1063" s="30"/>
      <c r="AQ1063" s="30"/>
      <c r="AR1063" s="30"/>
      <c r="AS1063" s="30"/>
      <c r="AT1063" s="30"/>
      <c r="AU1063" s="30"/>
      <c r="AV1063" s="30"/>
      <c r="AW1063" s="30"/>
      <c r="AX1063" s="30"/>
      <c r="AY1063" s="30"/>
    </row>
    <row r="1064" spans="4:51" ht="15.75" customHeight="1">
      <c r="D1064" s="7"/>
      <c r="F1064" s="1"/>
      <c r="G1064" s="1"/>
      <c r="H1064" s="1"/>
      <c r="I1064" s="1"/>
      <c r="J1064" s="1"/>
      <c r="K1064" s="1"/>
      <c r="L1064" s="29"/>
      <c r="M1064" s="29"/>
      <c r="N1064" s="1"/>
      <c r="O1064" s="8"/>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30"/>
      <c r="AP1064" s="30"/>
      <c r="AQ1064" s="30"/>
      <c r="AR1064" s="30"/>
      <c r="AS1064" s="30"/>
      <c r="AT1064" s="30"/>
      <c r="AU1064" s="30"/>
      <c r="AV1064" s="30"/>
      <c r="AW1064" s="30"/>
      <c r="AX1064" s="30"/>
      <c r="AY1064" s="30"/>
    </row>
    <row r="1065" spans="4:51" ht="15.75" customHeight="1">
      <c r="D1065" s="7"/>
      <c r="F1065" s="1"/>
      <c r="G1065" s="1"/>
      <c r="H1065" s="1"/>
      <c r="I1065" s="1"/>
      <c r="J1065" s="1"/>
      <c r="K1065" s="1"/>
      <c r="L1065" s="29"/>
      <c r="M1065" s="29"/>
      <c r="N1065" s="1"/>
      <c r="O1065" s="8"/>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30"/>
      <c r="AP1065" s="30"/>
      <c r="AQ1065" s="30"/>
      <c r="AR1065" s="30"/>
      <c r="AS1065" s="30"/>
      <c r="AT1065" s="30"/>
      <c r="AU1065" s="30"/>
      <c r="AV1065" s="30"/>
      <c r="AW1065" s="30"/>
      <c r="AX1065" s="30"/>
      <c r="AY1065" s="30"/>
    </row>
    <row r="1066" spans="4:51" ht="15.75" customHeight="1">
      <c r="D1066" s="7"/>
      <c r="F1066" s="1"/>
      <c r="G1066" s="1"/>
      <c r="H1066" s="1"/>
      <c r="I1066" s="1"/>
      <c r="J1066" s="1"/>
      <c r="K1066" s="1"/>
      <c r="L1066" s="29"/>
      <c r="M1066" s="29"/>
      <c r="N1066" s="1"/>
      <c r="O1066" s="8"/>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30"/>
      <c r="AP1066" s="30"/>
      <c r="AQ1066" s="30"/>
      <c r="AR1066" s="30"/>
      <c r="AS1066" s="30"/>
      <c r="AT1066" s="30"/>
      <c r="AU1066" s="30"/>
      <c r="AV1066" s="30"/>
      <c r="AW1066" s="30"/>
      <c r="AX1066" s="30"/>
      <c r="AY1066" s="30"/>
    </row>
    <row r="1067" spans="4:51" ht="15.75" customHeight="1">
      <c r="D1067" s="7"/>
      <c r="F1067" s="1"/>
      <c r="G1067" s="1"/>
      <c r="H1067" s="1"/>
      <c r="I1067" s="1"/>
      <c r="J1067" s="1"/>
      <c r="K1067" s="1"/>
      <c r="L1067" s="29"/>
      <c r="M1067" s="29"/>
      <c r="N1067" s="1"/>
      <c r="O1067" s="8"/>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30"/>
      <c r="AP1067" s="30"/>
      <c r="AQ1067" s="30"/>
      <c r="AR1067" s="30"/>
      <c r="AS1067" s="30"/>
      <c r="AT1067" s="30"/>
      <c r="AU1067" s="30"/>
      <c r="AV1067" s="30"/>
      <c r="AW1067" s="30"/>
      <c r="AX1067" s="30"/>
      <c r="AY1067" s="30"/>
    </row>
    <row r="1068" spans="4:51" ht="15.75" customHeight="1">
      <c r="D1068" s="7"/>
      <c r="F1068" s="1"/>
      <c r="G1068" s="1"/>
      <c r="H1068" s="1"/>
      <c r="I1068" s="1"/>
      <c r="J1068" s="1"/>
      <c r="K1068" s="1"/>
      <c r="L1068" s="29"/>
      <c r="M1068" s="29"/>
      <c r="N1068" s="1"/>
      <c r="O1068" s="8"/>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30"/>
      <c r="AP1068" s="30"/>
      <c r="AQ1068" s="30"/>
      <c r="AR1068" s="30"/>
      <c r="AS1068" s="30"/>
      <c r="AT1068" s="30"/>
      <c r="AU1068" s="30"/>
      <c r="AV1068" s="30"/>
      <c r="AW1068" s="30"/>
      <c r="AX1068" s="30"/>
      <c r="AY1068" s="30"/>
    </row>
    <row r="1069" spans="4:51" ht="15.75" customHeight="1">
      <c r="D1069" s="7"/>
      <c r="F1069" s="1"/>
      <c r="G1069" s="1"/>
      <c r="H1069" s="1"/>
      <c r="I1069" s="1"/>
      <c r="J1069" s="1"/>
      <c r="K1069" s="1"/>
      <c r="L1069" s="29"/>
      <c r="M1069" s="29"/>
      <c r="N1069" s="1"/>
      <c r="O1069" s="8"/>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30"/>
      <c r="AP1069" s="30"/>
      <c r="AQ1069" s="30"/>
      <c r="AR1069" s="30"/>
      <c r="AS1069" s="30"/>
      <c r="AT1069" s="30"/>
      <c r="AU1069" s="30"/>
      <c r="AV1069" s="30"/>
      <c r="AW1069" s="30"/>
      <c r="AX1069" s="30"/>
      <c r="AY1069" s="30"/>
    </row>
    <row r="1070" spans="4:51" ht="15.75" customHeight="1">
      <c r="D1070" s="7"/>
      <c r="F1070" s="1"/>
      <c r="G1070" s="1"/>
      <c r="H1070" s="1"/>
      <c r="I1070" s="1"/>
      <c r="J1070" s="1"/>
      <c r="K1070" s="1"/>
      <c r="L1070" s="29"/>
      <c r="M1070" s="29"/>
      <c r="N1070" s="1"/>
      <c r="O1070" s="8"/>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30"/>
      <c r="AP1070" s="30"/>
      <c r="AQ1070" s="30"/>
      <c r="AR1070" s="30"/>
      <c r="AS1070" s="30"/>
      <c r="AT1070" s="30"/>
      <c r="AU1070" s="30"/>
      <c r="AV1070" s="30"/>
      <c r="AW1070" s="30"/>
      <c r="AX1070" s="30"/>
      <c r="AY1070" s="30"/>
    </row>
    <row r="1071" spans="4:51" ht="15.75" customHeight="1">
      <c r="D1071" s="7"/>
      <c r="F1071" s="1"/>
      <c r="G1071" s="1"/>
      <c r="H1071" s="1"/>
      <c r="I1071" s="1"/>
      <c r="J1071" s="1"/>
      <c r="K1071" s="1"/>
      <c r="L1071" s="29"/>
      <c r="M1071" s="29"/>
      <c r="N1071" s="1"/>
      <c r="O1071" s="8"/>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30"/>
      <c r="AP1071" s="30"/>
      <c r="AQ1071" s="30"/>
      <c r="AR1071" s="30"/>
      <c r="AS1071" s="30"/>
      <c r="AT1071" s="30"/>
      <c r="AU1071" s="30"/>
      <c r="AV1071" s="30"/>
      <c r="AW1071" s="30"/>
      <c r="AX1071" s="30"/>
      <c r="AY1071" s="30"/>
    </row>
    <row r="1072" spans="4:51" ht="15.75" customHeight="1">
      <c r="D1072" s="7"/>
      <c r="F1072" s="1"/>
      <c r="G1072" s="1"/>
      <c r="H1072" s="1"/>
      <c r="I1072" s="1"/>
      <c r="J1072" s="1"/>
      <c r="K1072" s="1"/>
      <c r="L1072" s="29"/>
      <c r="M1072" s="29"/>
      <c r="N1072" s="1"/>
      <c r="O1072" s="8"/>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30"/>
      <c r="AP1072" s="30"/>
      <c r="AQ1072" s="30"/>
      <c r="AR1072" s="30"/>
      <c r="AS1072" s="30"/>
      <c r="AT1072" s="30"/>
      <c r="AU1072" s="30"/>
      <c r="AV1072" s="30"/>
      <c r="AW1072" s="30"/>
      <c r="AX1072" s="30"/>
      <c r="AY1072" s="30"/>
    </row>
    <row r="1073" spans="4:51" ht="15.75" customHeight="1">
      <c r="D1073" s="7"/>
      <c r="F1073" s="1"/>
      <c r="G1073" s="1"/>
      <c r="H1073" s="1"/>
      <c r="I1073" s="1"/>
      <c r="J1073" s="1"/>
      <c r="K1073" s="1"/>
      <c r="L1073" s="29"/>
      <c r="M1073" s="29"/>
      <c r="N1073" s="1"/>
      <c r="O1073" s="8"/>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30"/>
      <c r="AP1073" s="30"/>
      <c r="AQ1073" s="30"/>
      <c r="AR1073" s="30"/>
      <c r="AS1073" s="30"/>
      <c r="AT1073" s="30"/>
      <c r="AU1073" s="30"/>
      <c r="AV1073" s="30"/>
      <c r="AW1073" s="30"/>
      <c r="AX1073" s="30"/>
      <c r="AY1073" s="30"/>
    </row>
    <row r="1074" spans="4:51" ht="15.75" customHeight="1">
      <c r="D1074" s="7"/>
      <c r="F1074" s="1"/>
      <c r="G1074" s="1"/>
      <c r="H1074" s="1"/>
      <c r="I1074" s="1"/>
      <c r="J1074" s="1"/>
      <c r="K1074" s="1"/>
      <c r="L1074" s="29"/>
      <c r="M1074" s="29"/>
      <c r="N1074" s="1"/>
      <c r="O1074" s="8"/>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30"/>
      <c r="AP1074" s="30"/>
      <c r="AQ1074" s="30"/>
      <c r="AR1074" s="30"/>
      <c r="AS1074" s="30"/>
      <c r="AT1074" s="30"/>
      <c r="AU1074" s="30"/>
      <c r="AV1074" s="30"/>
      <c r="AW1074" s="30"/>
      <c r="AX1074" s="30"/>
      <c r="AY1074" s="30"/>
    </row>
    <row r="1075" spans="4:51" ht="15.75" customHeight="1">
      <c r="D1075" s="7"/>
      <c r="F1075" s="1"/>
      <c r="G1075" s="1"/>
      <c r="H1075" s="1"/>
      <c r="I1075" s="1"/>
      <c r="J1075" s="1"/>
      <c r="K1075" s="1"/>
      <c r="L1075" s="29"/>
      <c r="M1075" s="29"/>
      <c r="N1075" s="1"/>
      <c r="O1075" s="8"/>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30"/>
      <c r="AP1075" s="30"/>
      <c r="AQ1075" s="30"/>
      <c r="AR1075" s="30"/>
      <c r="AS1075" s="30"/>
      <c r="AT1075" s="30"/>
      <c r="AU1075" s="30"/>
      <c r="AV1075" s="30"/>
      <c r="AW1075" s="30"/>
      <c r="AX1075" s="30"/>
      <c r="AY1075" s="30"/>
    </row>
    <row r="1076" spans="4:51" ht="15.75" customHeight="1">
      <c r="D1076" s="7"/>
      <c r="F1076" s="1"/>
      <c r="G1076" s="1"/>
      <c r="H1076" s="1"/>
      <c r="I1076" s="1"/>
      <c r="J1076" s="1"/>
      <c r="K1076" s="1"/>
      <c r="L1076" s="29"/>
      <c r="M1076" s="29"/>
      <c r="N1076" s="1"/>
      <c r="O1076" s="8"/>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30"/>
      <c r="AP1076" s="30"/>
      <c r="AQ1076" s="30"/>
      <c r="AR1076" s="30"/>
      <c r="AS1076" s="30"/>
      <c r="AT1076" s="30"/>
      <c r="AU1076" s="30"/>
      <c r="AV1076" s="30"/>
      <c r="AW1076" s="30"/>
      <c r="AX1076" s="30"/>
      <c r="AY1076" s="30"/>
    </row>
    <row r="1077" spans="4:51" ht="15.75" customHeight="1">
      <c r="D1077" s="7"/>
      <c r="F1077" s="1"/>
      <c r="G1077" s="1"/>
      <c r="H1077" s="1"/>
      <c r="I1077" s="1"/>
      <c r="J1077" s="1"/>
      <c r="K1077" s="1"/>
      <c r="L1077" s="29"/>
      <c r="M1077" s="29"/>
      <c r="N1077" s="1"/>
      <c r="O1077" s="8"/>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30"/>
      <c r="AP1077" s="30"/>
      <c r="AQ1077" s="30"/>
      <c r="AR1077" s="30"/>
      <c r="AS1077" s="30"/>
      <c r="AT1077" s="30"/>
      <c r="AU1077" s="30"/>
      <c r="AV1077" s="30"/>
      <c r="AW1077" s="30"/>
      <c r="AX1077" s="30"/>
      <c r="AY1077" s="30"/>
    </row>
    <row r="1078" spans="4:51" ht="15.75" customHeight="1">
      <c r="D1078" s="7"/>
      <c r="F1078" s="1"/>
      <c r="G1078" s="1"/>
      <c r="H1078" s="1"/>
      <c r="I1078" s="1"/>
      <c r="J1078" s="1"/>
      <c r="K1078" s="1"/>
      <c r="L1078" s="29"/>
      <c r="M1078" s="29"/>
      <c r="N1078" s="1"/>
      <c r="O1078" s="8"/>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30"/>
      <c r="AP1078" s="30"/>
      <c r="AQ1078" s="30"/>
      <c r="AR1078" s="30"/>
      <c r="AS1078" s="30"/>
      <c r="AT1078" s="30"/>
      <c r="AU1078" s="30"/>
      <c r="AV1078" s="30"/>
      <c r="AW1078" s="30"/>
      <c r="AX1078" s="30"/>
      <c r="AY1078" s="30"/>
    </row>
    <row r="1079" spans="4:51" ht="15.75" customHeight="1">
      <c r="D1079" s="7"/>
      <c r="F1079" s="1"/>
      <c r="G1079" s="1"/>
      <c r="H1079" s="1"/>
      <c r="I1079" s="1"/>
      <c r="J1079" s="1"/>
      <c r="K1079" s="1"/>
      <c r="L1079" s="29"/>
      <c r="M1079" s="29"/>
      <c r="N1079" s="1"/>
      <c r="O1079" s="8"/>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30"/>
      <c r="AP1079" s="30"/>
      <c r="AQ1079" s="30"/>
      <c r="AR1079" s="30"/>
      <c r="AS1079" s="30"/>
      <c r="AT1079" s="30"/>
      <c r="AU1079" s="30"/>
      <c r="AV1079" s="30"/>
      <c r="AW1079" s="30"/>
      <c r="AX1079" s="30"/>
      <c r="AY1079" s="30"/>
    </row>
    <row r="1080" spans="4:51" ht="15.75" customHeight="1">
      <c r="D1080" s="7"/>
      <c r="F1080" s="1"/>
      <c r="G1080" s="1"/>
      <c r="H1080" s="1"/>
      <c r="I1080" s="1"/>
      <c r="J1080" s="1"/>
      <c r="K1080" s="1"/>
      <c r="L1080" s="29"/>
      <c r="M1080" s="29"/>
      <c r="N1080" s="1"/>
      <c r="O1080" s="8"/>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30"/>
      <c r="AP1080" s="30"/>
      <c r="AQ1080" s="30"/>
      <c r="AR1080" s="30"/>
      <c r="AS1080" s="30"/>
      <c r="AT1080" s="30"/>
      <c r="AU1080" s="30"/>
      <c r="AV1080" s="30"/>
      <c r="AW1080" s="30"/>
      <c r="AX1080" s="30"/>
      <c r="AY1080" s="30"/>
    </row>
    <row r="1081" spans="4:51" ht="15.75" customHeight="1">
      <c r="D1081" s="7"/>
      <c r="F1081" s="1"/>
      <c r="G1081" s="1"/>
      <c r="H1081" s="1"/>
      <c r="I1081" s="1"/>
      <c r="J1081" s="1"/>
      <c r="K1081" s="1"/>
      <c r="L1081" s="29"/>
      <c r="M1081" s="29"/>
      <c r="N1081" s="1"/>
      <c r="O1081" s="8"/>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30"/>
      <c r="AP1081" s="30"/>
      <c r="AQ1081" s="30"/>
      <c r="AR1081" s="30"/>
      <c r="AS1081" s="30"/>
      <c r="AT1081" s="30"/>
      <c r="AU1081" s="30"/>
      <c r="AV1081" s="30"/>
      <c r="AW1081" s="30"/>
      <c r="AX1081" s="30"/>
      <c r="AY1081" s="30"/>
    </row>
    <row r="1082" spans="4:51" ht="15.75" customHeight="1">
      <c r="D1082" s="7"/>
      <c r="F1082" s="1"/>
      <c r="G1082" s="1"/>
      <c r="H1082" s="1"/>
      <c r="I1082" s="1"/>
      <c r="J1082" s="1"/>
      <c r="K1082" s="1"/>
      <c r="L1082" s="29"/>
      <c r="M1082" s="29"/>
      <c r="N1082" s="1"/>
      <c r="O1082" s="8"/>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30"/>
      <c r="AP1082" s="30"/>
      <c r="AQ1082" s="30"/>
      <c r="AR1082" s="30"/>
      <c r="AS1082" s="30"/>
      <c r="AT1082" s="30"/>
      <c r="AU1082" s="30"/>
      <c r="AV1082" s="30"/>
      <c r="AW1082" s="30"/>
      <c r="AX1082" s="30"/>
      <c r="AY1082" s="30"/>
    </row>
    <row r="1083" spans="4:51" ht="15.75" customHeight="1">
      <c r="D1083" s="7"/>
      <c r="F1083" s="1"/>
      <c r="G1083" s="1"/>
      <c r="H1083" s="1"/>
      <c r="I1083" s="1"/>
      <c r="J1083" s="1"/>
      <c r="K1083" s="1"/>
      <c r="L1083" s="29"/>
      <c r="M1083" s="29"/>
      <c r="N1083" s="1"/>
      <c r="O1083" s="8"/>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30"/>
      <c r="AP1083" s="30"/>
      <c r="AQ1083" s="30"/>
      <c r="AR1083" s="30"/>
      <c r="AS1083" s="30"/>
      <c r="AT1083" s="30"/>
      <c r="AU1083" s="30"/>
      <c r="AV1083" s="30"/>
      <c r="AW1083" s="30"/>
      <c r="AX1083" s="30"/>
      <c r="AY1083" s="30"/>
    </row>
    <row r="1084" spans="4:51" ht="15.75" customHeight="1">
      <c r="D1084" s="7"/>
      <c r="F1084" s="1"/>
      <c r="G1084" s="1"/>
      <c r="H1084" s="1"/>
      <c r="I1084" s="1"/>
      <c r="J1084" s="1"/>
      <c r="K1084" s="1"/>
      <c r="L1084" s="29"/>
      <c r="M1084" s="29"/>
      <c r="N1084" s="1"/>
      <c r="O1084" s="8"/>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30"/>
      <c r="AP1084" s="30"/>
      <c r="AQ1084" s="30"/>
      <c r="AR1084" s="30"/>
      <c r="AS1084" s="30"/>
      <c r="AT1084" s="30"/>
      <c r="AU1084" s="30"/>
      <c r="AV1084" s="30"/>
      <c r="AW1084" s="30"/>
      <c r="AX1084" s="30"/>
      <c r="AY1084" s="30"/>
    </row>
    <row r="1085" spans="4:51" ht="15.75" customHeight="1">
      <c r="D1085" s="7"/>
      <c r="F1085" s="1"/>
      <c r="G1085" s="1"/>
      <c r="H1085" s="1"/>
      <c r="I1085" s="1"/>
      <c r="J1085" s="1"/>
      <c r="K1085" s="1"/>
      <c r="L1085" s="29"/>
      <c r="M1085" s="29"/>
      <c r="N1085" s="1"/>
      <c r="O1085" s="8"/>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30"/>
      <c r="AP1085" s="30"/>
      <c r="AQ1085" s="30"/>
      <c r="AR1085" s="30"/>
      <c r="AS1085" s="30"/>
      <c r="AT1085" s="30"/>
      <c r="AU1085" s="30"/>
      <c r="AV1085" s="30"/>
      <c r="AW1085" s="30"/>
      <c r="AX1085" s="30"/>
      <c r="AY1085" s="30"/>
    </row>
    <row r="1086" spans="4:51" ht="15.75" customHeight="1">
      <c r="D1086" s="7"/>
      <c r="F1086" s="1"/>
      <c r="G1086" s="1"/>
      <c r="H1086" s="1"/>
      <c r="I1086" s="1"/>
      <c r="J1086" s="1"/>
      <c r="K1086" s="1"/>
      <c r="L1086" s="29"/>
      <c r="M1086" s="29"/>
      <c r="N1086" s="1"/>
      <c r="O1086" s="8"/>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30"/>
      <c r="AP1086" s="30"/>
      <c r="AQ1086" s="30"/>
      <c r="AR1086" s="30"/>
      <c r="AS1086" s="30"/>
      <c r="AT1086" s="30"/>
      <c r="AU1086" s="30"/>
      <c r="AV1086" s="30"/>
      <c r="AW1086" s="30"/>
      <c r="AX1086" s="30"/>
      <c r="AY1086" s="30"/>
    </row>
    <row r="1087" spans="4:51" ht="15.75" customHeight="1">
      <c r="D1087" s="7"/>
      <c r="F1087" s="1"/>
      <c r="G1087" s="1"/>
      <c r="H1087" s="1"/>
      <c r="I1087" s="1"/>
      <c r="J1087" s="1"/>
      <c r="K1087" s="1"/>
      <c r="L1087" s="29"/>
      <c r="M1087" s="29"/>
      <c r="N1087" s="1"/>
      <c r="O1087" s="8"/>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30"/>
      <c r="AP1087" s="30"/>
      <c r="AQ1087" s="30"/>
      <c r="AR1087" s="30"/>
      <c r="AS1087" s="30"/>
      <c r="AT1087" s="30"/>
      <c r="AU1087" s="30"/>
      <c r="AV1087" s="30"/>
      <c r="AW1087" s="30"/>
      <c r="AX1087" s="30"/>
      <c r="AY1087" s="30"/>
    </row>
    <row r="1088" spans="4:51" ht="15.75" customHeight="1">
      <c r="D1088" s="7"/>
      <c r="F1088" s="1"/>
      <c r="G1088" s="1"/>
      <c r="H1088" s="1"/>
      <c r="I1088" s="1"/>
      <c r="J1088" s="1"/>
      <c r="K1088" s="1"/>
      <c r="L1088" s="29"/>
      <c r="M1088" s="29"/>
      <c r="N1088" s="1"/>
      <c r="O1088" s="8"/>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30"/>
      <c r="AP1088" s="30"/>
      <c r="AQ1088" s="30"/>
      <c r="AR1088" s="30"/>
      <c r="AS1088" s="30"/>
      <c r="AT1088" s="30"/>
      <c r="AU1088" s="30"/>
      <c r="AV1088" s="30"/>
      <c r="AW1088" s="30"/>
      <c r="AX1088" s="30"/>
      <c r="AY1088" s="30"/>
    </row>
    <row r="1089" spans="4:51" ht="15.75" customHeight="1">
      <c r="D1089" s="7"/>
      <c r="F1089" s="1"/>
      <c r="G1089" s="1"/>
      <c r="H1089" s="1"/>
      <c r="I1089" s="1"/>
      <c r="J1089" s="1"/>
      <c r="K1089" s="1"/>
      <c r="L1089" s="29"/>
      <c r="M1089" s="29"/>
      <c r="N1089" s="1"/>
      <c r="O1089" s="8"/>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30"/>
      <c r="AP1089" s="30"/>
      <c r="AQ1089" s="30"/>
      <c r="AR1089" s="30"/>
      <c r="AS1089" s="30"/>
      <c r="AT1089" s="30"/>
      <c r="AU1089" s="30"/>
      <c r="AV1089" s="30"/>
      <c r="AW1089" s="30"/>
      <c r="AX1089" s="30"/>
      <c r="AY1089" s="30"/>
    </row>
    <row r="1090" spans="4:51" ht="15.75" customHeight="1">
      <c r="D1090" s="7"/>
      <c r="F1090" s="1"/>
      <c r="G1090" s="1"/>
      <c r="H1090" s="1"/>
      <c r="I1090" s="1"/>
      <c r="J1090" s="1"/>
      <c r="K1090" s="1"/>
      <c r="L1090" s="29"/>
      <c r="M1090" s="29"/>
      <c r="N1090" s="1"/>
      <c r="O1090" s="8"/>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30"/>
      <c r="AP1090" s="30"/>
      <c r="AQ1090" s="30"/>
      <c r="AR1090" s="30"/>
      <c r="AS1090" s="30"/>
      <c r="AT1090" s="30"/>
      <c r="AU1090" s="30"/>
      <c r="AV1090" s="30"/>
      <c r="AW1090" s="30"/>
      <c r="AX1090" s="30"/>
      <c r="AY1090" s="30"/>
    </row>
    <row r="1091" spans="4:51" ht="15.75" customHeight="1">
      <c r="D1091" s="7"/>
      <c r="F1091" s="1"/>
      <c r="G1091" s="1"/>
      <c r="H1091" s="1"/>
      <c r="I1091" s="1"/>
      <c r="J1091" s="1"/>
      <c r="K1091" s="1"/>
      <c r="L1091" s="29"/>
      <c r="M1091" s="29"/>
      <c r="N1091" s="1"/>
      <c r="O1091" s="8"/>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30"/>
      <c r="AP1091" s="30"/>
      <c r="AQ1091" s="30"/>
      <c r="AR1091" s="30"/>
      <c r="AS1091" s="30"/>
      <c r="AT1091" s="30"/>
      <c r="AU1091" s="30"/>
      <c r="AV1091" s="30"/>
      <c r="AW1091" s="30"/>
      <c r="AX1091" s="30"/>
      <c r="AY1091" s="30"/>
    </row>
    <row r="1092" spans="4:51" ht="15.75" customHeight="1">
      <c r="D1092" s="7"/>
      <c r="F1092" s="1"/>
      <c r="G1092" s="1"/>
      <c r="H1092" s="1"/>
      <c r="I1092" s="1"/>
      <c r="J1092" s="1"/>
      <c r="K1092" s="1"/>
      <c r="L1092" s="29"/>
      <c r="M1092" s="29"/>
      <c r="N1092" s="1"/>
      <c r="O1092" s="8"/>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30"/>
      <c r="AP1092" s="30"/>
      <c r="AQ1092" s="30"/>
      <c r="AR1092" s="30"/>
      <c r="AS1092" s="30"/>
      <c r="AT1092" s="30"/>
      <c r="AU1092" s="30"/>
      <c r="AV1092" s="30"/>
      <c r="AW1092" s="30"/>
      <c r="AX1092" s="30"/>
      <c r="AY1092" s="30"/>
    </row>
    <row r="1093" spans="4:51" ht="15.75" customHeight="1">
      <c r="D1093" s="7"/>
      <c r="F1093" s="1"/>
      <c r="G1093" s="1"/>
      <c r="H1093" s="1"/>
      <c r="I1093" s="1"/>
      <c r="J1093" s="1"/>
      <c r="K1093" s="1"/>
      <c r="L1093" s="29"/>
      <c r="M1093" s="29"/>
      <c r="N1093" s="1"/>
      <c r="O1093" s="8"/>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30"/>
      <c r="AP1093" s="30"/>
      <c r="AQ1093" s="30"/>
      <c r="AR1093" s="30"/>
      <c r="AS1093" s="30"/>
      <c r="AT1093" s="30"/>
      <c r="AU1093" s="30"/>
      <c r="AV1093" s="30"/>
      <c r="AW1093" s="30"/>
      <c r="AX1093" s="30"/>
      <c r="AY1093" s="30"/>
    </row>
    <row r="1094" spans="4:51" ht="15.75" customHeight="1">
      <c r="D1094" s="7"/>
      <c r="F1094" s="1"/>
      <c r="G1094" s="1"/>
      <c r="H1094" s="1"/>
      <c r="I1094" s="1"/>
      <c r="J1094" s="1"/>
      <c r="K1094" s="1"/>
      <c r="L1094" s="29"/>
      <c r="M1094" s="29"/>
      <c r="N1094" s="1"/>
      <c r="O1094" s="8"/>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30"/>
      <c r="AP1094" s="30"/>
      <c r="AQ1094" s="30"/>
      <c r="AR1094" s="30"/>
      <c r="AS1094" s="30"/>
      <c r="AT1094" s="30"/>
      <c r="AU1094" s="30"/>
      <c r="AV1094" s="30"/>
      <c r="AW1094" s="30"/>
      <c r="AX1094" s="30"/>
      <c r="AY1094" s="30"/>
    </row>
    <row r="1095" spans="4:51" ht="15.75" customHeight="1">
      <c r="D1095" s="7"/>
      <c r="F1095" s="1"/>
      <c r="G1095" s="1"/>
      <c r="H1095" s="1"/>
      <c r="I1095" s="1"/>
      <c r="J1095" s="1"/>
      <c r="K1095" s="1"/>
      <c r="L1095" s="29"/>
      <c r="M1095" s="29"/>
      <c r="N1095" s="1"/>
      <c r="O1095" s="8"/>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30"/>
      <c r="AP1095" s="30"/>
      <c r="AQ1095" s="30"/>
      <c r="AR1095" s="30"/>
      <c r="AS1095" s="30"/>
      <c r="AT1095" s="30"/>
      <c r="AU1095" s="30"/>
      <c r="AV1095" s="30"/>
      <c r="AW1095" s="30"/>
      <c r="AX1095" s="30"/>
      <c r="AY1095" s="30"/>
    </row>
    <row r="1096" spans="4:51" ht="15.75" customHeight="1">
      <c r="D1096" s="7"/>
      <c r="F1096" s="1"/>
      <c r="G1096" s="1"/>
      <c r="H1096" s="1"/>
      <c r="I1096" s="1"/>
      <c r="J1096" s="1"/>
      <c r="K1096" s="1"/>
      <c r="L1096" s="29"/>
      <c r="M1096" s="29"/>
      <c r="N1096" s="1"/>
      <c r="O1096" s="8"/>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30"/>
      <c r="AP1096" s="30"/>
      <c r="AQ1096" s="30"/>
      <c r="AR1096" s="30"/>
      <c r="AS1096" s="30"/>
      <c r="AT1096" s="30"/>
      <c r="AU1096" s="30"/>
      <c r="AV1096" s="30"/>
      <c r="AW1096" s="30"/>
      <c r="AX1096" s="30"/>
      <c r="AY1096" s="30"/>
    </row>
    <row r="1097" spans="4:51" ht="15.75" customHeight="1">
      <c r="D1097" s="7"/>
      <c r="F1097" s="1"/>
      <c r="G1097" s="1"/>
      <c r="H1097" s="1"/>
      <c r="I1097" s="1"/>
      <c r="J1097" s="1"/>
      <c r="K1097" s="1"/>
      <c r="L1097" s="29"/>
      <c r="M1097" s="29"/>
      <c r="N1097" s="1"/>
      <c r="O1097" s="8"/>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30"/>
      <c r="AP1097" s="30"/>
      <c r="AQ1097" s="30"/>
      <c r="AR1097" s="30"/>
      <c r="AS1097" s="30"/>
      <c r="AT1097" s="30"/>
      <c r="AU1097" s="30"/>
      <c r="AV1097" s="30"/>
      <c r="AW1097" s="30"/>
      <c r="AX1097" s="30"/>
      <c r="AY1097" s="30"/>
    </row>
    <row r="1098" spans="4:51" ht="15.75" customHeight="1">
      <c r="D1098" s="7"/>
      <c r="F1098" s="1"/>
      <c r="G1098" s="1"/>
      <c r="H1098" s="1"/>
      <c r="I1098" s="1"/>
      <c r="J1098" s="1"/>
      <c r="K1098" s="1"/>
      <c r="L1098" s="29"/>
      <c r="M1098" s="29"/>
      <c r="N1098" s="1"/>
      <c r="O1098" s="8"/>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30"/>
      <c r="AP1098" s="30"/>
      <c r="AQ1098" s="30"/>
      <c r="AR1098" s="30"/>
      <c r="AS1098" s="30"/>
      <c r="AT1098" s="30"/>
      <c r="AU1098" s="30"/>
      <c r="AV1098" s="30"/>
      <c r="AW1098" s="30"/>
      <c r="AX1098" s="30"/>
      <c r="AY1098" s="30"/>
    </row>
    <row r="1099" spans="4:51" ht="15.75" customHeight="1">
      <c r="D1099" s="7"/>
      <c r="F1099" s="1"/>
      <c r="G1099" s="1"/>
      <c r="H1099" s="1"/>
      <c r="I1099" s="1"/>
      <c r="J1099" s="1"/>
      <c r="K1099" s="1"/>
      <c r="L1099" s="29"/>
      <c r="M1099" s="29"/>
      <c r="N1099" s="1"/>
      <c r="O1099" s="8"/>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30"/>
      <c r="AP1099" s="30"/>
      <c r="AQ1099" s="30"/>
      <c r="AR1099" s="30"/>
      <c r="AS1099" s="30"/>
      <c r="AT1099" s="30"/>
      <c r="AU1099" s="30"/>
      <c r="AV1099" s="30"/>
      <c r="AW1099" s="30"/>
      <c r="AX1099" s="30"/>
      <c r="AY1099" s="30"/>
    </row>
    <row r="1100" spans="4:51" ht="15.75" customHeight="1">
      <c r="D1100" s="7"/>
      <c r="F1100" s="1"/>
      <c r="G1100" s="1"/>
      <c r="H1100" s="1"/>
      <c r="I1100" s="1"/>
      <c r="J1100" s="1"/>
      <c r="K1100" s="1"/>
      <c r="L1100" s="29"/>
      <c r="M1100" s="29"/>
      <c r="N1100" s="1"/>
      <c r="O1100" s="8"/>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30"/>
      <c r="AP1100" s="30"/>
      <c r="AQ1100" s="30"/>
      <c r="AR1100" s="30"/>
      <c r="AS1100" s="30"/>
      <c r="AT1100" s="30"/>
      <c r="AU1100" s="30"/>
      <c r="AV1100" s="30"/>
      <c r="AW1100" s="30"/>
      <c r="AX1100" s="30"/>
      <c r="AY1100" s="30"/>
    </row>
    <row r="1101" spans="4:51" ht="15.75" customHeight="1">
      <c r="D1101" s="7"/>
      <c r="F1101" s="1"/>
      <c r="G1101" s="1"/>
      <c r="H1101" s="1"/>
      <c r="I1101" s="1"/>
      <c r="J1101" s="1"/>
      <c r="K1101" s="1"/>
      <c r="L1101" s="29"/>
      <c r="M1101" s="29"/>
      <c r="N1101" s="1"/>
      <c r="O1101" s="8"/>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30"/>
      <c r="AP1101" s="30"/>
      <c r="AQ1101" s="30"/>
      <c r="AR1101" s="30"/>
      <c r="AS1101" s="30"/>
      <c r="AT1101" s="30"/>
      <c r="AU1101" s="30"/>
      <c r="AV1101" s="30"/>
      <c r="AW1101" s="30"/>
      <c r="AX1101" s="30"/>
      <c r="AY1101" s="30"/>
    </row>
    <row r="1102" spans="4:51" ht="15.75" customHeight="1">
      <c r="D1102" s="7"/>
      <c r="F1102" s="1"/>
      <c r="G1102" s="1"/>
      <c r="H1102" s="1"/>
      <c r="I1102" s="1"/>
      <c r="J1102" s="1"/>
      <c r="K1102" s="1"/>
      <c r="L1102" s="29"/>
      <c r="M1102" s="29"/>
      <c r="N1102" s="1"/>
      <c r="O1102" s="8"/>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30"/>
      <c r="AP1102" s="30"/>
      <c r="AQ1102" s="30"/>
      <c r="AR1102" s="30"/>
      <c r="AS1102" s="30"/>
      <c r="AT1102" s="30"/>
      <c r="AU1102" s="30"/>
      <c r="AV1102" s="30"/>
      <c r="AW1102" s="30"/>
      <c r="AX1102" s="30"/>
      <c r="AY1102" s="30"/>
    </row>
    <row r="1103" spans="4:51" ht="15.75" customHeight="1">
      <c r="D1103" s="7"/>
      <c r="F1103" s="1"/>
      <c r="G1103" s="1"/>
      <c r="H1103" s="1"/>
      <c r="I1103" s="1"/>
      <c r="J1103" s="1"/>
      <c r="K1103" s="1"/>
      <c r="L1103" s="29"/>
      <c r="M1103" s="29"/>
      <c r="N1103" s="1"/>
      <c r="O1103" s="8"/>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30"/>
      <c r="AP1103" s="30"/>
      <c r="AQ1103" s="30"/>
      <c r="AR1103" s="30"/>
      <c r="AS1103" s="30"/>
      <c r="AT1103" s="30"/>
      <c r="AU1103" s="30"/>
      <c r="AV1103" s="30"/>
      <c r="AW1103" s="30"/>
      <c r="AX1103" s="30"/>
      <c r="AY1103" s="30"/>
    </row>
    <row r="1104" spans="4:51" ht="15.75" customHeight="1">
      <c r="D1104" s="7"/>
      <c r="F1104" s="1"/>
      <c r="G1104" s="1"/>
      <c r="H1104" s="1"/>
      <c r="I1104" s="1"/>
      <c r="J1104" s="1"/>
      <c r="K1104" s="1"/>
      <c r="L1104" s="29"/>
      <c r="M1104" s="29"/>
      <c r="N1104" s="1"/>
      <c r="O1104" s="8"/>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30"/>
      <c r="AP1104" s="30"/>
      <c r="AQ1104" s="30"/>
      <c r="AR1104" s="30"/>
      <c r="AS1104" s="30"/>
      <c r="AT1104" s="30"/>
      <c r="AU1104" s="30"/>
      <c r="AV1104" s="30"/>
      <c r="AW1104" s="30"/>
      <c r="AX1104" s="30"/>
      <c r="AY1104" s="30"/>
    </row>
    <row r="1105" spans="4:51" ht="15.75" customHeight="1">
      <c r="D1105" s="7"/>
      <c r="F1105" s="1"/>
      <c r="G1105" s="1"/>
      <c r="H1105" s="1"/>
      <c r="I1105" s="1"/>
      <c r="J1105" s="1"/>
      <c r="K1105" s="1"/>
      <c r="L1105" s="29"/>
      <c r="M1105" s="29"/>
      <c r="N1105" s="1"/>
      <c r="O1105" s="8"/>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30"/>
      <c r="AP1105" s="30"/>
      <c r="AQ1105" s="30"/>
      <c r="AR1105" s="30"/>
      <c r="AS1105" s="30"/>
      <c r="AT1105" s="30"/>
      <c r="AU1105" s="30"/>
      <c r="AV1105" s="30"/>
      <c r="AW1105" s="30"/>
      <c r="AX1105" s="30"/>
      <c r="AY1105" s="30"/>
    </row>
    <row r="1106" spans="4:51" ht="15.75" customHeight="1">
      <c r="D1106" s="7"/>
      <c r="F1106" s="1"/>
      <c r="G1106" s="1"/>
      <c r="H1106" s="1"/>
      <c r="I1106" s="1"/>
      <c r="J1106" s="1"/>
      <c r="K1106" s="1"/>
      <c r="L1106" s="29"/>
      <c r="M1106" s="29"/>
      <c r="N1106" s="1"/>
      <c r="O1106" s="8"/>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30"/>
      <c r="AP1106" s="30"/>
      <c r="AQ1106" s="30"/>
      <c r="AR1106" s="30"/>
      <c r="AS1106" s="30"/>
      <c r="AT1106" s="30"/>
      <c r="AU1106" s="30"/>
      <c r="AV1106" s="30"/>
      <c r="AW1106" s="30"/>
      <c r="AX1106" s="30"/>
      <c r="AY1106" s="30"/>
    </row>
    <row r="1107" spans="4:51" ht="15.75" customHeight="1">
      <c r="D1107" s="7"/>
      <c r="F1107" s="1"/>
      <c r="G1107" s="1"/>
      <c r="H1107" s="1"/>
      <c r="I1107" s="1"/>
      <c r="J1107" s="1"/>
      <c r="K1107" s="1"/>
      <c r="L1107" s="29"/>
      <c r="M1107" s="29"/>
      <c r="N1107" s="1"/>
      <c r="O1107" s="8"/>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30"/>
      <c r="AP1107" s="30"/>
      <c r="AQ1107" s="30"/>
      <c r="AR1107" s="30"/>
      <c r="AS1107" s="30"/>
      <c r="AT1107" s="30"/>
      <c r="AU1107" s="30"/>
      <c r="AV1107" s="30"/>
      <c r="AW1107" s="30"/>
      <c r="AX1107" s="30"/>
      <c r="AY1107" s="30"/>
    </row>
    <row r="1108" spans="4:51" ht="15.75" customHeight="1">
      <c r="D1108" s="7"/>
      <c r="F1108" s="1"/>
      <c r="G1108" s="1"/>
      <c r="H1108" s="1"/>
      <c r="I1108" s="1"/>
      <c r="J1108" s="1"/>
      <c r="K1108" s="1"/>
      <c r="L1108" s="29"/>
      <c r="M1108" s="29"/>
      <c r="N1108" s="1"/>
      <c r="O1108" s="8"/>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30"/>
      <c r="AP1108" s="30"/>
      <c r="AQ1108" s="30"/>
      <c r="AR1108" s="30"/>
      <c r="AS1108" s="30"/>
      <c r="AT1108" s="30"/>
      <c r="AU1108" s="30"/>
      <c r="AV1108" s="30"/>
      <c r="AW1108" s="30"/>
      <c r="AX1108" s="30"/>
      <c r="AY1108" s="30"/>
    </row>
    <row r="1109" spans="4:51" ht="15.75" customHeight="1">
      <c r="D1109" s="7"/>
      <c r="F1109" s="1"/>
      <c r="G1109" s="1"/>
      <c r="H1109" s="1"/>
      <c r="I1109" s="1"/>
      <c r="J1109" s="1"/>
      <c r="K1109" s="1"/>
      <c r="L1109" s="29"/>
      <c r="M1109" s="29"/>
      <c r="N1109" s="1"/>
      <c r="O1109" s="8"/>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30"/>
      <c r="AP1109" s="30"/>
      <c r="AQ1109" s="30"/>
      <c r="AR1109" s="30"/>
      <c r="AS1109" s="30"/>
      <c r="AT1109" s="30"/>
      <c r="AU1109" s="30"/>
      <c r="AV1109" s="30"/>
      <c r="AW1109" s="30"/>
      <c r="AX1109" s="30"/>
      <c r="AY1109" s="30"/>
    </row>
    <row r="1110" spans="4:51" ht="15.75" customHeight="1">
      <c r="D1110" s="7"/>
      <c r="F1110" s="1"/>
      <c r="G1110" s="1"/>
      <c r="H1110" s="1"/>
      <c r="I1110" s="1"/>
      <c r="J1110" s="1"/>
      <c r="K1110" s="1"/>
      <c r="L1110" s="29"/>
      <c r="M1110" s="29"/>
      <c r="N1110" s="1"/>
      <c r="O1110" s="8"/>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30"/>
      <c r="AP1110" s="30"/>
      <c r="AQ1110" s="30"/>
      <c r="AR1110" s="30"/>
      <c r="AS1110" s="30"/>
      <c r="AT1110" s="30"/>
      <c r="AU1110" s="30"/>
      <c r="AV1110" s="30"/>
      <c r="AW1110" s="30"/>
      <c r="AX1110" s="30"/>
      <c r="AY1110" s="30"/>
    </row>
    <row r="1111" spans="4:51" ht="15.75" customHeight="1">
      <c r="D1111" s="7"/>
      <c r="F1111" s="1"/>
      <c r="G1111" s="1"/>
      <c r="H1111" s="1"/>
      <c r="I1111" s="1"/>
      <c r="J1111" s="1"/>
      <c r="K1111" s="1"/>
      <c r="L1111" s="29"/>
      <c r="M1111" s="29"/>
      <c r="N1111" s="1"/>
      <c r="O1111" s="8"/>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30"/>
      <c r="AP1111" s="30"/>
      <c r="AQ1111" s="30"/>
      <c r="AR1111" s="30"/>
      <c r="AS1111" s="30"/>
      <c r="AT1111" s="30"/>
      <c r="AU1111" s="30"/>
      <c r="AV1111" s="30"/>
      <c r="AW1111" s="30"/>
      <c r="AX1111" s="30"/>
      <c r="AY1111" s="30"/>
    </row>
    <row r="1112" spans="4:51" ht="15.75" customHeight="1">
      <c r="D1112" s="7"/>
      <c r="F1112" s="1"/>
      <c r="G1112" s="1"/>
      <c r="H1112" s="1"/>
      <c r="I1112" s="1"/>
      <c r="J1112" s="1"/>
      <c r="K1112" s="1"/>
      <c r="L1112" s="29"/>
      <c r="M1112" s="29"/>
      <c r="N1112" s="1"/>
      <c r="O1112" s="8"/>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30"/>
      <c r="AP1112" s="30"/>
      <c r="AQ1112" s="30"/>
      <c r="AR1112" s="30"/>
      <c r="AS1112" s="30"/>
      <c r="AT1112" s="30"/>
      <c r="AU1112" s="30"/>
      <c r="AV1112" s="30"/>
      <c r="AW1112" s="30"/>
      <c r="AX1112" s="30"/>
      <c r="AY1112" s="30"/>
    </row>
    <row r="1113" spans="4:51" ht="15.75" customHeight="1">
      <c r="D1113" s="7"/>
      <c r="F1113" s="1"/>
      <c r="G1113" s="1"/>
      <c r="H1113" s="1"/>
      <c r="I1113" s="1"/>
      <c r="J1113" s="1"/>
      <c r="K1113" s="1"/>
      <c r="L1113" s="29"/>
      <c r="M1113" s="29"/>
      <c r="N1113" s="1"/>
      <c r="O1113" s="8"/>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30"/>
      <c r="AP1113" s="30"/>
      <c r="AQ1113" s="30"/>
      <c r="AR1113" s="30"/>
      <c r="AS1113" s="30"/>
      <c r="AT1113" s="30"/>
      <c r="AU1113" s="30"/>
      <c r="AV1113" s="30"/>
      <c r="AW1113" s="30"/>
      <c r="AX1113" s="30"/>
      <c r="AY1113" s="30"/>
    </row>
    <row r="1114" spans="4:51" ht="15.75" customHeight="1">
      <c r="D1114" s="7"/>
      <c r="F1114" s="1"/>
      <c r="G1114" s="1"/>
      <c r="H1114" s="1"/>
      <c r="I1114" s="1"/>
      <c r="J1114" s="1"/>
      <c r="K1114" s="1"/>
      <c r="L1114" s="29"/>
      <c r="M1114" s="29"/>
      <c r="N1114" s="1"/>
      <c r="O1114" s="8"/>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30"/>
      <c r="AP1114" s="30"/>
      <c r="AQ1114" s="30"/>
      <c r="AR1114" s="30"/>
      <c r="AS1114" s="30"/>
      <c r="AT1114" s="30"/>
      <c r="AU1114" s="30"/>
      <c r="AV1114" s="30"/>
      <c r="AW1114" s="30"/>
      <c r="AX1114" s="30"/>
      <c r="AY1114" s="30"/>
    </row>
    <row r="1115" spans="4:51" ht="15.75" customHeight="1">
      <c r="D1115" s="7"/>
      <c r="F1115" s="1"/>
      <c r="G1115" s="1"/>
      <c r="H1115" s="1"/>
      <c r="I1115" s="1"/>
      <c r="J1115" s="1"/>
      <c r="K1115" s="1"/>
      <c r="L1115" s="29"/>
      <c r="M1115" s="29"/>
      <c r="N1115" s="1"/>
      <c r="O1115" s="8"/>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30"/>
      <c r="AP1115" s="30"/>
      <c r="AQ1115" s="30"/>
      <c r="AR1115" s="30"/>
      <c r="AS1115" s="30"/>
      <c r="AT1115" s="30"/>
      <c r="AU1115" s="30"/>
      <c r="AV1115" s="30"/>
      <c r="AW1115" s="30"/>
      <c r="AX1115" s="30"/>
      <c r="AY1115" s="30"/>
    </row>
    <row r="1116" spans="4:51" ht="15.75" customHeight="1">
      <c r="D1116" s="7"/>
      <c r="F1116" s="1"/>
      <c r="G1116" s="1"/>
      <c r="H1116" s="1"/>
      <c r="I1116" s="1"/>
      <c r="J1116" s="1"/>
      <c r="K1116" s="1"/>
      <c r="L1116" s="29"/>
      <c r="M1116" s="29"/>
      <c r="N1116" s="1"/>
      <c r="O1116" s="8"/>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30"/>
      <c r="AP1116" s="30"/>
      <c r="AQ1116" s="30"/>
      <c r="AR1116" s="30"/>
      <c r="AS1116" s="30"/>
      <c r="AT1116" s="30"/>
      <c r="AU1116" s="30"/>
      <c r="AV1116" s="30"/>
      <c r="AW1116" s="30"/>
      <c r="AX1116" s="30"/>
      <c r="AY1116" s="30"/>
    </row>
    <row r="1117" spans="4:51" ht="15.75" customHeight="1">
      <c r="D1117" s="7"/>
      <c r="F1117" s="1"/>
      <c r="G1117" s="1"/>
      <c r="H1117" s="1"/>
      <c r="I1117" s="1"/>
      <c r="J1117" s="1"/>
      <c r="K1117" s="1"/>
      <c r="L1117" s="29"/>
      <c r="M1117" s="29"/>
      <c r="N1117" s="1"/>
      <c r="O1117" s="8"/>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30"/>
      <c r="AP1117" s="30"/>
      <c r="AQ1117" s="30"/>
      <c r="AR1117" s="30"/>
      <c r="AS1117" s="30"/>
      <c r="AT1117" s="30"/>
      <c r="AU1117" s="30"/>
      <c r="AV1117" s="30"/>
      <c r="AW1117" s="30"/>
      <c r="AX1117" s="30"/>
      <c r="AY1117" s="30"/>
    </row>
    <row r="1118" spans="4:51" ht="15.75" customHeight="1">
      <c r="D1118" s="7"/>
      <c r="F1118" s="1"/>
      <c r="G1118" s="1"/>
      <c r="H1118" s="1"/>
      <c r="I1118" s="1"/>
      <c r="J1118" s="1"/>
      <c r="K1118" s="1"/>
      <c r="L1118" s="29"/>
      <c r="M1118" s="29"/>
      <c r="N1118" s="1"/>
      <c r="O1118" s="8"/>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30"/>
      <c r="AP1118" s="30"/>
      <c r="AQ1118" s="30"/>
      <c r="AR1118" s="30"/>
      <c r="AS1118" s="30"/>
      <c r="AT1118" s="30"/>
      <c r="AU1118" s="30"/>
      <c r="AV1118" s="30"/>
      <c r="AW1118" s="30"/>
      <c r="AX1118" s="30"/>
      <c r="AY1118" s="30"/>
    </row>
    <row r="1119" spans="4:51" ht="15.75" customHeight="1">
      <c r="D1119" s="7"/>
      <c r="F1119" s="1"/>
      <c r="G1119" s="1"/>
      <c r="H1119" s="1"/>
      <c r="I1119" s="1"/>
      <c r="J1119" s="1"/>
      <c r="K1119" s="1"/>
      <c r="L1119" s="29"/>
      <c r="M1119" s="29"/>
      <c r="N1119" s="1"/>
      <c r="O1119" s="8"/>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30"/>
      <c r="AP1119" s="30"/>
      <c r="AQ1119" s="30"/>
      <c r="AR1119" s="30"/>
      <c r="AS1119" s="30"/>
      <c r="AT1119" s="30"/>
      <c r="AU1119" s="30"/>
      <c r="AV1119" s="30"/>
      <c r="AW1119" s="30"/>
      <c r="AX1119" s="30"/>
      <c r="AY1119" s="30"/>
    </row>
    <row r="1120" spans="4:51" ht="15.75" customHeight="1">
      <c r="D1120" s="7"/>
      <c r="F1120" s="1"/>
      <c r="G1120" s="1"/>
      <c r="H1120" s="1"/>
      <c r="I1120" s="1"/>
      <c r="J1120" s="1"/>
      <c r="K1120" s="1"/>
      <c r="L1120" s="29"/>
      <c r="M1120" s="29"/>
      <c r="N1120" s="1"/>
      <c r="O1120" s="8"/>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30"/>
      <c r="AP1120" s="30"/>
      <c r="AQ1120" s="30"/>
      <c r="AR1120" s="30"/>
      <c r="AS1120" s="30"/>
      <c r="AT1120" s="30"/>
      <c r="AU1120" s="30"/>
      <c r="AV1120" s="30"/>
      <c r="AW1120" s="30"/>
      <c r="AX1120" s="30"/>
      <c r="AY1120" s="30"/>
    </row>
    <row r="1121" spans="4:51" ht="15.75" customHeight="1">
      <c r="D1121" s="7"/>
      <c r="F1121" s="1"/>
      <c r="G1121" s="1"/>
      <c r="H1121" s="1"/>
      <c r="I1121" s="1"/>
      <c r="J1121" s="1"/>
      <c r="K1121" s="1"/>
      <c r="L1121" s="29"/>
      <c r="M1121" s="29"/>
      <c r="N1121" s="1"/>
      <c r="O1121" s="8"/>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30"/>
      <c r="AP1121" s="30"/>
      <c r="AQ1121" s="30"/>
      <c r="AR1121" s="30"/>
      <c r="AS1121" s="30"/>
      <c r="AT1121" s="30"/>
      <c r="AU1121" s="30"/>
      <c r="AV1121" s="30"/>
      <c r="AW1121" s="30"/>
      <c r="AX1121" s="30"/>
      <c r="AY1121" s="30"/>
    </row>
    <row r="1122" spans="4:51" ht="15.75" customHeight="1">
      <c r="D1122" s="7"/>
      <c r="F1122" s="1"/>
      <c r="G1122" s="1"/>
      <c r="H1122" s="1"/>
      <c r="I1122" s="1"/>
      <c r="J1122" s="1"/>
      <c r="K1122" s="1"/>
      <c r="L1122" s="29"/>
      <c r="M1122" s="29"/>
      <c r="N1122" s="1"/>
      <c r="O1122" s="8"/>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30"/>
      <c r="AP1122" s="30"/>
      <c r="AQ1122" s="30"/>
      <c r="AR1122" s="30"/>
      <c r="AS1122" s="30"/>
      <c r="AT1122" s="30"/>
      <c r="AU1122" s="30"/>
      <c r="AV1122" s="30"/>
      <c r="AW1122" s="30"/>
      <c r="AX1122" s="30"/>
      <c r="AY1122" s="30"/>
    </row>
    <row r="1123" spans="4:51" ht="15.75" customHeight="1">
      <c r="D1123" s="7"/>
      <c r="F1123" s="1"/>
      <c r="G1123" s="1"/>
      <c r="H1123" s="1"/>
      <c r="I1123" s="1"/>
      <c r="J1123" s="1"/>
      <c r="K1123" s="1"/>
      <c r="L1123" s="29"/>
      <c r="M1123" s="29"/>
      <c r="N1123" s="1"/>
      <c r="O1123" s="8"/>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30"/>
      <c r="AP1123" s="30"/>
      <c r="AQ1123" s="30"/>
      <c r="AR1123" s="30"/>
      <c r="AS1123" s="30"/>
      <c r="AT1123" s="30"/>
      <c r="AU1123" s="30"/>
      <c r="AV1123" s="30"/>
      <c r="AW1123" s="30"/>
      <c r="AX1123" s="30"/>
      <c r="AY1123" s="30"/>
    </row>
    <row r="1124" spans="4:51" ht="15.75" customHeight="1">
      <c r="D1124" s="7"/>
      <c r="F1124" s="1"/>
      <c r="G1124" s="1"/>
      <c r="H1124" s="1"/>
      <c r="I1124" s="1"/>
      <c r="J1124" s="1"/>
      <c r="K1124" s="1"/>
      <c r="L1124" s="29"/>
      <c r="M1124" s="29"/>
      <c r="N1124" s="1"/>
      <c r="O1124" s="8"/>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30"/>
      <c r="AP1124" s="30"/>
      <c r="AQ1124" s="30"/>
      <c r="AR1124" s="30"/>
      <c r="AS1124" s="30"/>
      <c r="AT1124" s="30"/>
      <c r="AU1124" s="30"/>
      <c r="AV1124" s="30"/>
      <c r="AW1124" s="30"/>
      <c r="AX1124" s="30"/>
      <c r="AY1124" s="30"/>
    </row>
    <row r="1125" spans="4:51" ht="15.75" customHeight="1">
      <c r="D1125" s="7"/>
      <c r="F1125" s="1"/>
      <c r="G1125" s="1"/>
      <c r="H1125" s="1"/>
      <c r="I1125" s="1"/>
      <c r="J1125" s="1"/>
      <c r="K1125" s="1"/>
      <c r="L1125" s="29"/>
      <c r="M1125" s="29"/>
      <c r="N1125" s="1"/>
      <c r="O1125" s="8"/>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30"/>
      <c r="AP1125" s="30"/>
      <c r="AQ1125" s="30"/>
      <c r="AR1125" s="30"/>
      <c r="AS1125" s="30"/>
      <c r="AT1125" s="30"/>
      <c r="AU1125" s="30"/>
      <c r="AV1125" s="30"/>
      <c r="AW1125" s="30"/>
      <c r="AX1125" s="30"/>
      <c r="AY1125" s="30"/>
    </row>
    <row r="1126" spans="4:51" ht="15.75" customHeight="1">
      <c r="D1126" s="7"/>
      <c r="F1126" s="1"/>
      <c r="G1126" s="1"/>
      <c r="H1126" s="1"/>
      <c r="I1126" s="1"/>
      <c r="J1126" s="1"/>
      <c r="K1126" s="1"/>
      <c r="L1126" s="29"/>
      <c r="M1126" s="29"/>
      <c r="N1126" s="1"/>
      <c r="O1126" s="8"/>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30"/>
      <c r="AP1126" s="30"/>
      <c r="AQ1126" s="30"/>
      <c r="AR1126" s="30"/>
      <c r="AS1126" s="30"/>
      <c r="AT1126" s="30"/>
      <c r="AU1126" s="30"/>
      <c r="AV1126" s="30"/>
      <c r="AW1126" s="30"/>
      <c r="AX1126" s="30"/>
      <c r="AY1126" s="30"/>
    </row>
    <row r="1127" spans="4:51" ht="15.75" customHeight="1">
      <c r="D1127" s="7"/>
      <c r="F1127" s="1"/>
      <c r="G1127" s="1"/>
      <c r="H1127" s="1"/>
      <c r="I1127" s="1"/>
      <c r="J1127" s="1"/>
      <c r="K1127" s="1"/>
      <c r="L1127" s="29"/>
      <c r="M1127" s="29"/>
      <c r="N1127" s="1"/>
      <c r="O1127" s="8"/>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30"/>
      <c r="AP1127" s="30"/>
      <c r="AQ1127" s="30"/>
      <c r="AR1127" s="30"/>
      <c r="AS1127" s="30"/>
      <c r="AT1127" s="30"/>
      <c r="AU1127" s="30"/>
      <c r="AV1127" s="30"/>
      <c r="AW1127" s="30"/>
      <c r="AX1127" s="30"/>
      <c r="AY1127" s="30"/>
    </row>
    <row r="1128" spans="4:51" ht="15.75" customHeight="1">
      <c r="D1128" s="7"/>
      <c r="F1128" s="1"/>
      <c r="G1128" s="1"/>
      <c r="H1128" s="1"/>
      <c r="I1128" s="1"/>
      <c r="J1128" s="1"/>
      <c r="K1128" s="1"/>
      <c r="L1128" s="29"/>
      <c r="M1128" s="29"/>
      <c r="N1128" s="1"/>
      <c r="O1128" s="8"/>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30"/>
      <c r="AP1128" s="30"/>
      <c r="AQ1128" s="30"/>
      <c r="AR1128" s="30"/>
      <c r="AS1128" s="30"/>
      <c r="AT1128" s="30"/>
      <c r="AU1128" s="30"/>
      <c r="AV1128" s="30"/>
      <c r="AW1128" s="30"/>
      <c r="AX1128" s="30"/>
      <c r="AY1128" s="30"/>
    </row>
    <row r="1129" spans="4:51" ht="15.75" customHeight="1">
      <c r="D1129" s="7"/>
      <c r="F1129" s="1"/>
      <c r="G1129" s="1"/>
      <c r="H1129" s="1"/>
      <c r="I1129" s="1"/>
      <c r="J1129" s="1"/>
      <c r="K1129" s="1"/>
      <c r="L1129" s="29"/>
      <c r="M1129" s="29"/>
      <c r="N1129" s="1"/>
      <c r="O1129" s="8"/>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30"/>
      <c r="AP1129" s="30"/>
      <c r="AQ1129" s="30"/>
      <c r="AR1129" s="30"/>
      <c r="AS1129" s="30"/>
      <c r="AT1129" s="30"/>
      <c r="AU1129" s="30"/>
      <c r="AV1129" s="30"/>
      <c r="AW1129" s="30"/>
      <c r="AX1129" s="30"/>
      <c r="AY1129" s="30"/>
    </row>
    <row r="1130" spans="4:51" ht="15.75" customHeight="1">
      <c r="D1130" s="7"/>
      <c r="F1130" s="1"/>
      <c r="G1130" s="1"/>
      <c r="H1130" s="1"/>
      <c r="I1130" s="1"/>
      <c r="J1130" s="1"/>
      <c r="K1130" s="1"/>
      <c r="L1130" s="29"/>
      <c r="M1130" s="29"/>
      <c r="N1130" s="1"/>
      <c r="O1130" s="8"/>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30"/>
      <c r="AP1130" s="30"/>
      <c r="AQ1130" s="30"/>
      <c r="AR1130" s="30"/>
      <c r="AS1130" s="30"/>
      <c r="AT1130" s="30"/>
      <c r="AU1130" s="30"/>
      <c r="AV1130" s="30"/>
      <c r="AW1130" s="30"/>
      <c r="AX1130" s="30"/>
      <c r="AY1130" s="30"/>
    </row>
    <row r="1131" spans="4:51" ht="15.75" customHeight="1">
      <c r="D1131" s="7"/>
      <c r="F1131" s="1"/>
      <c r="G1131" s="1"/>
      <c r="H1131" s="1"/>
      <c r="I1131" s="1"/>
      <c r="J1131" s="1"/>
      <c r="K1131" s="1"/>
      <c r="L1131" s="29"/>
      <c r="M1131" s="29"/>
      <c r="N1131" s="1"/>
      <c r="O1131" s="8"/>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30"/>
      <c r="AP1131" s="30"/>
      <c r="AQ1131" s="30"/>
      <c r="AR1131" s="30"/>
      <c r="AS1131" s="30"/>
      <c r="AT1131" s="30"/>
      <c r="AU1131" s="30"/>
      <c r="AV1131" s="30"/>
      <c r="AW1131" s="30"/>
      <c r="AX1131" s="30"/>
      <c r="AY1131" s="30"/>
    </row>
    <row r="1132" spans="4:51" ht="15.75" customHeight="1">
      <c r="D1132" s="7"/>
      <c r="F1132" s="1"/>
      <c r="G1132" s="1"/>
      <c r="H1132" s="1"/>
      <c r="I1132" s="1"/>
      <c r="J1132" s="1"/>
      <c r="K1132" s="1"/>
      <c r="L1132" s="29"/>
      <c r="M1132" s="29"/>
      <c r="N1132" s="1"/>
      <c r="O1132" s="8"/>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30"/>
      <c r="AP1132" s="30"/>
      <c r="AQ1132" s="30"/>
      <c r="AR1132" s="30"/>
      <c r="AS1132" s="30"/>
      <c r="AT1132" s="30"/>
      <c r="AU1132" s="30"/>
      <c r="AV1132" s="30"/>
      <c r="AW1132" s="30"/>
      <c r="AX1132" s="30"/>
      <c r="AY1132" s="30"/>
    </row>
    <row r="1133" spans="4:51" ht="15.75" customHeight="1">
      <c r="D1133" s="7"/>
      <c r="F1133" s="1"/>
      <c r="G1133" s="1"/>
      <c r="H1133" s="1"/>
      <c r="I1133" s="1"/>
      <c r="J1133" s="1"/>
      <c r="K1133" s="1"/>
      <c r="L1133" s="29"/>
      <c r="M1133" s="29"/>
      <c r="N1133" s="1"/>
      <c r="O1133" s="8"/>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30"/>
      <c r="AP1133" s="30"/>
      <c r="AQ1133" s="30"/>
      <c r="AR1133" s="30"/>
      <c r="AS1133" s="30"/>
      <c r="AT1133" s="30"/>
      <c r="AU1133" s="30"/>
      <c r="AV1133" s="30"/>
      <c r="AW1133" s="30"/>
      <c r="AX1133" s="30"/>
      <c r="AY1133" s="30"/>
    </row>
    <row r="1134" spans="4:51" ht="15.75" customHeight="1">
      <c r="D1134" s="7"/>
      <c r="F1134" s="1"/>
      <c r="G1134" s="1"/>
      <c r="H1134" s="1"/>
      <c r="I1134" s="1"/>
      <c r="J1134" s="1"/>
      <c r="K1134" s="1"/>
      <c r="L1134" s="29"/>
      <c r="M1134" s="29"/>
      <c r="N1134" s="1"/>
      <c r="O1134" s="8"/>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30"/>
      <c r="AP1134" s="30"/>
      <c r="AQ1134" s="30"/>
      <c r="AR1134" s="30"/>
      <c r="AS1134" s="30"/>
      <c r="AT1134" s="30"/>
      <c r="AU1134" s="30"/>
      <c r="AV1134" s="30"/>
      <c r="AW1134" s="30"/>
      <c r="AX1134" s="30"/>
      <c r="AY1134" s="30"/>
    </row>
    <row r="1135" spans="4:51" ht="15.75" customHeight="1">
      <c r="D1135" s="7"/>
      <c r="F1135" s="1"/>
      <c r="G1135" s="1"/>
      <c r="H1135" s="1"/>
      <c r="I1135" s="1"/>
      <c r="J1135" s="1"/>
      <c r="K1135" s="1"/>
      <c r="L1135" s="29"/>
      <c r="M1135" s="29"/>
      <c r="N1135" s="1"/>
      <c r="O1135" s="8"/>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30"/>
      <c r="AP1135" s="30"/>
      <c r="AQ1135" s="30"/>
      <c r="AR1135" s="30"/>
      <c r="AS1135" s="30"/>
      <c r="AT1135" s="30"/>
      <c r="AU1135" s="30"/>
      <c r="AV1135" s="30"/>
      <c r="AW1135" s="30"/>
      <c r="AX1135" s="30"/>
      <c r="AY1135" s="30"/>
    </row>
    <row r="1136" spans="4:51" ht="15.75" customHeight="1">
      <c r="D1136" s="7"/>
      <c r="F1136" s="1"/>
      <c r="G1136" s="1"/>
      <c r="H1136" s="1"/>
      <c r="I1136" s="1"/>
      <c r="J1136" s="1"/>
      <c r="K1136" s="1"/>
      <c r="L1136" s="29"/>
      <c r="M1136" s="29"/>
      <c r="N1136" s="1"/>
      <c r="O1136" s="8"/>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30"/>
      <c r="AP1136" s="30"/>
      <c r="AQ1136" s="30"/>
      <c r="AR1136" s="30"/>
      <c r="AS1136" s="30"/>
      <c r="AT1136" s="30"/>
      <c r="AU1136" s="30"/>
      <c r="AV1136" s="30"/>
      <c r="AW1136" s="30"/>
      <c r="AX1136" s="30"/>
      <c r="AY1136" s="30"/>
    </row>
    <row r="1137" spans="4:51" ht="15.75" customHeight="1">
      <c r="D1137" s="7"/>
      <c r="F1137" s="1"/>
      <c r="G1137" s="1"/>
      <c r="H1137" s="1"/>
      <c r="I1137" s="1"/>
      <c r="J1137" s="1"/>
      <c r="K1137" s="1"/>
      <c r="L1137" s="29"/>
      <c r="M1137" s="29"/>
      <c r="N1137" s="1"/>
      <c r="O1137" s="8"/>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30"/>
      <c r="AP1137" s="30"/>
      <c r="AQ1137" s="30"/>
      <c r="AR1137" s="30"/>
      <c r="AS1137" s="30"/>
      <c r="AT1137" s="30"/>
      <c r="AU1137" s="30"/>
      <c r="AV1137" s="30"/>
      <c r="AW1137" s="30"/>
      <c r="AX1137" s="30"/>
      <c r="AY1137" s="30"/>
    </row>
    <row r="1138" spans="4:51" ht="15.75" customHeight="1">
      <c r="D1138" s="7"/>
      <c r="F1138" s="1"/>
      <c r="G1138" s="1"/>
      <c r="H1138" s="1"/>
      <c r="I1138" s="1"/>
      <c r="J1138" s="1"/>
      <c r="K1138" s="1"/>
      <c r="L1138" s="29"/>
      <c r="M1138" s="29"/>
      <c r="N1138" s="1"/>
      <c r="O1138" s="8"/>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30"/>
      <c r="AP1138" s="30"/>
      <c r="AQ1138" s="30"/>
      <c r="AR1138" s="30"/>
      <c r="AS1138" s="30"/>
      <c r="AT1138" s="30"/>
      <c r="AU1138" s="30"/>
      <c r="AV1138" s="30"/>
      <c r="AW1138" s="30"/>
      <c r="AX1138" s="30"/>
      <c r="AY1138" s="30"/>
    </row>
    <row r="1139" spans="4:51" ht="15.75" customHeight="1">
      <c r="D1139" s="7"/>
      <c r="F1139" s="1"/>
      <c r="G1139" s="1"/>
      <c r="H1139" s="1"/>
      <c r="I1139" s="1"/>
      <c r="J1139" s="1"/>
      <c r="K1139" s="1"/>
      <c r="L1139" s="29"/>
      <c r="M1139" s="29"/>
      <c r="N1139" s="1"/>
      <c r="O1139" s="8"/>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30"/>
      <c r="AP1139" s="30"/>
      <c r="AQ1139" s="30"/>
      <c r="AR1139" s="30"/>
      <c r="AS1139" s="30"/>
      <c r="AT1139" s="30"/>
      <c r="AU1139" s="30"/>
      <c r="AV1139" s="30"/>
      <c r="AW1139" s="30"/>
      <c r="AX1139" s="30"/>
      <c r="AY1139" s="30"/>
    </row>
    <row r="1140" spans="4:51" ht="15.75" customHeight="1">
      <c r="D1140" s="7"/>
      <c r="F1140" s="1"/>
      <c r="G1140" s="1"/>
      <c r="H1140" s="1"/>
      <c r="I1140" s="1"/>
      <c r="J1140" s="1"/>
      <c r="K1140" s="1"/>
      <c r="L1140" s="29"/>
      <c r="M1140" s="29"/>
      <c r="N1140" s="1"/>
      <c r="O1140" s="8"/>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30"/>
      <c r="AP1140" s="30"/>
      <c r="AQ1140" s="30"/>
      <c r="AR1140" s="30"/>
      <c r="AS1140" s="30"/>
      <c r="AT1140" s="30"/>
      <c r="AU1140" s="30"/>
      <c r="AV1140" s="30"/>
      <c r="AW1140" s="30"/>
      <c r="AX1140" s="30"/>
      <c r="AY1140" s="30"/>
    </row>
    <row r="1141" spans="4:51" ht="15.75" customHeight="1">
      <c r="D1141" s="7"/>
      <c r="F1141" s="1"/>
      <c r="G1141" s="1"/>
      <c r="H1141" s="1"/>
      <c r="I1141" s="1"/>
      <c r="J1141" s="1"/>
      <c r="K1141" s="1"/>
      <c r="L1141" s="29"/>
      <c r="M1141" s="29"/>
      <c r="N1141" s="1"/>
      <c r="O1141" s="8"/>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30"/>
      <c r="AP1141" s="30"/>
      <c r="AQ1141" s="30"/>
      <c r="AR1141" s="30"/>
      <c r="AS1141" s="30"/>
      <c r="AT1141" s="30"/>
      <c r="AU1141" s="30"/>
      <c r="AV1141" s="30"/>
      <c r="AW1141" s="30"/>
      <c r="AX1141" s="30"/>
      <c r="AY1141" s="30"/>
    </row>
    <row r="1142" spans="4:51" ht="15.75" customHeight="1">
      <c r="D1142" s="7"/>
      <c r="F1142" s="1"/>
      <c r="G1142" s="1"/>
      <c r="H1142" s="1"/>
      <c r="I1142" s="1"/>
      <c r="J1142" s="1"/>
      <c r="K1142" s="1"/>
      <c r="L1142" s="29"/>
      <c r="M1142" s="29"/>
      <c r="N1142" s="1"/>
      <c r="O1142" s="8"/>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30"/>
      <c r="AP1142" s="30"/>
      <c r="AQ1142" s="30"/>
      <c r="AR1142" s="30"/>
      <c r="AS1142" s="30"/>
      <c r="AT1142" s="30"/>
      <c r="AU1142" s="30"/>
      <c r="AV1142" s="30"/>
      <c r="AW1142" s="30"/>
      <c r="AX1142" s="30"/>
      <c r="AY1142" s="30"/>
    </row>
    <row r="1143" spans="4:51" ht="15.75" customHeight="1">
      <c r="D1143" s="7"/>
      <c r="F1143" s="1"/>
      <c r="G1143" s="1"/>
      <c r="H1143" s="1"/>
      <c r="I1143" s="1"/>
      <c r="J1143" s="1"/>
      <c r="K1143" s="1"/>
      <c r="L1143" s="29"/>
      <c r="M1143" s="29"/>
      <c r="N1143" s="1"/>
      <c r="O1143" s="8"/>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30"/>
      <c r="AP1143" s="30"/>
      <c r="AQ1143" s="30"/>
      <c r="AR1143" s="30"/>
      <c r="AS1143" s="30"/>
      <c r="AT1143" s="30"/>
      <c r="AU1143" s="30"/>
      <c r="AV1143" s="30"/>
      <c r="AW1143" s="30"/>
      <c r="AX1143" s="30"/>
      <c r="AY1143" s="30"/>
    </row>
    <row r="1144" spans="4:51" ht="15.75" customHeight="1">
      <c r="D1144" s="7"/>
      <c r="F1144" s="1"/>
      <c r="G1144" s="1"/>
      <c r="H1144" s="1"/>
      <c r="I1144" s="1"/>
      <c r="J1144" s="1"/>
      <c r="K1144" s="1"/>
      <c r="L1144" s="29"/>
      <c r="M1144" s="29"/>
      <c r="N1144" s="1"/>
      <c r="O1144" s="8"/>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30"/>
      <c r="AP1144" s="30"/>
      <c r="AQ1144" s="30"/>
      <c r="AR1144" s="30"/>
      <c r="AS1144" s="30"/>
      <c r="AT1144" s="30"/>
      <c r="AU1144" s="30"/>
      <c r="AV1144" s="30"/>
      <c r="AW1144" s="30"/>
      <c r="AX1144" s="30"/>
      <c r="AY1144" s="30"/>
    </row>
    <row r="1145" spans="4:51" ht="15.75" customHeight="1">
      <c r="D1145" s="7"/>
      <c r="F1145" s="1"/>
      <c r="G1145" s="1"/>
      <c r="H1145" s="1"/>
      <c r="I1145" s="1"/>
      <c r="J1145" s="1"/>
      <c r="K1145" s="1"/>
      <c r="L1145" s="29"/>
      <c r="M1145" s="29"/>
      <c r="N1145" s="1"/>
      <c r="O1145" s="8"/>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30"/>
      <c r="AP1145" s="30"/>
      <c r="AQ1145" s="30"/>
      <c r="AR1145" s="30"/>
      <c r="AS1145" s="30"/>
      <c r="AT1145" s="30"/>
      <c r="AU1145" s="30"/>
      <c r="AV1145" s="30"/>
      <c r="AW1145" s="30"/>
      <c r="AX1145" s="30"/>
      <c r="AY1145" s="30"/>
    </row>
    <row r="1146" spans="4:51" ht="15.75" customHeight="1">
      <c r="D1146" s="7"/>
      <c r="F1146" s="1"/>
      <c r="G1146" s="1"/>
      <c r="H1146" s="1"/>
      <c r="I1146" s="1"/>
      <c r="J1146" s="1"/>
      <c r="K1146" s="1"/>
      <c r="L1146" s="29"/>
      <c r="M1146" s="29"/>
      <c r="N1146" s="1"/>
      <c r="O1146" s="8"/>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30"/>
      <c r="AP1146" s="30"/>
      <c r="AQ1146" s="30"/>
      <c r="AR1146" s="30"/>
      <c r="AS1146" s="30"/>
      <c r="AT1146" s="30"/>
      <c r="AU1146" s="30"/>
      <c r="AV1146" s="30"/>
      <c r="AW1146" s="30"/>
      <c r="AX1146" s="30"/>
      <c r="AY1146" s="30"/>
    </row>
    <row r="1147" spans="4:51" ht="15.75" customHeight="1">
      <c r="D1147" s="7"/>
      <c r="F1147" s="1"/>
      <c r="G1147" s="1"/>
      <c r="H1147" s="1"/>
      <c r="I1147" s="1"/>
      <c r="J1147" s="1"/>
      <c r="K1147" s="1"/>
      <c r="L1147" s="29"/>
      <c r="M1147" s="29"/>
      <c r="N1147" s="1"/>
      <c r="O1147" s="8"/>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30"/>
      <c r="AP1147" s="30"/>
      <c r="AQ1147" s="30"/>
      <c r="AR1147" s="30"/>
      <c r="AS1147" s="30"/>
      <c r="AT1147" s="30"/>
      <c r="AU1147" s="30"/>
      <c r="AV1147" s="30"/>
      <c r="AW1147" s="30"/>
      <c r="AX1147" s="30"/>
      <c r="AY1147" s="30"/>
    </row>
    <row r="1148" spans="4:51" ht="15.75" customHeight="1">
      <c r="D1148" s="7"/>
      <c r="F1148" s="1"/>
      <c r="G1148" s="1"/>
      <c r="H1148" s="1"/>
      <c r="I1148" s="1"/>
      <c r="J1148" s="1"/>
      <c r="K1148" s="1"/>
      <c r="L1148" s="29"/>
      <c r="M1148" s="29"/>
      <c r="N1148" s="1"/>
      <c r="O1148" s="8"/>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30"/>
      <c r="AP1148" s="30"/>
      <c r="AQ1148" s="30"/>
      <c r="AR1148" s="30"/>
      <c r="AS1148" s="30"/>
      <c r="AT1148" s="30"/>
      <c r="AU1148" s="30"/>
      <c r="AV1148" s="30"/>
      <c r="AW1148" s="30"/>
      <c r="AX1148" s="30"/>
      <c r="AY1148" s="30"/>
    </row>
    <row r="1149" spans="4:51" ht="15.75" customHeight="1">
      <c r="D1149" s="7"/>
      <c r="F1149" s="1"/>
      <c r="G1149" s="1"/>
      <c r="H1149" s="1"/>
      <c r="I1149" s="1"/>
      <c r="J1149" s="1"/>
      <c r="K1149" s="1"/>
      <c r="L1149" s="29"/>
      <c r="M1149" s="29"/>
      <c r="N1149" s="1"/>
      <c r="O1149" s="8"/>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30"/>
      <c r="AP1149" s="30"/>
      <c r="AQ1149" s="30"/>
      <c r="AR1149" s="30"/>
      <c r="AS1149" s="30"/>
      <c r="AT1149" s="30"/>
      <c r="AU1149" s="30"/>
      <c r="AV1149" s="30"/>
      <c r="AW1149" s="30"/>
      <c r="AX1149" s="30"/>
      <c r="AY1149" s="30"/>
    </row>
    <row r="1150" spans="4:51" ht="15.75" customHeight="1">
      <c r="D1150" s="7"/>
      <c r="F1150" s="1"/>
      <c r="G1150" s="1"/>
      <c r="H1150" s="1"/>
      <c r="I1150" s="1"/>
      <c r="J1150" s="1"/>
      <c r="K1150" s="1"/>
      <c r="L1150" s="29"/>
      <c r="M1150" s="29"/>
      <c r="N1150" s="1"/>
      <c r="O1150" s="8"/>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30"/>
      <c r="AP1150" s="30"/>
      <c r="AQ1150" s="30"/>
      <c r="AR1150" s="30"/>
      <c r="AS1150" s="30"/>
      <c r="AT1150" s="30"/>
      <c r="AU1150" s="30"/>
      <c r="AV1150" s="30"/>
      <c r="AW1150" s="30"/>
      <c r="AX1150" s="30"/>
      <c r="AY1150" s="30"/>
    </row>
    <row r="1151" spans="4:51" ht="15.75" customHeight="1">
      <c r="D1151" s="7"/>
      <c r="F1151" s="1"/>
      <c r="G1151" s="1"/>
      <c r="H1151" s="1"/>
      <c r="I1151" s="1"/>
      <c r="J1151" s="1"/>
      <c r="K1151" s="1"/>
      <c r="L1151" s="29"/>
      <c r="M1151" s="29"/>
      <c r="N1151" s="1"/>
      <c r="O1151" s="8"/>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30"/>
      <c r="AP1151" s="30"/>
      <c r="AQ1151" s="30"/>
      <c r="AR1151" s="30"/>
      <c r="AS1151" s="30"/>
      <c r="AT1151" s="30"/>
      <c r="AU1151" s="30"/>
      <c r="AV1151" s="30"/>
      <c r="AW1151" s="30"/>
      <c r="AX1151" s="30"/>
      <c r="AY1151" s="30"/>
    </row>
    <row r="1152" spans="4:51" ht="15.75" customHeight="1">
      <c r="D1152" s="7"/>
      <c r="F1152" s="1"/>
      <c r="G1152" s="1"/>
      <c r="H1152" s="1"/>
      <c r="I1152" s="1"/>
      <c r="J1152" s="1"/>
      <c r="K1152" s="1"/>
      <c r="L1152" s="29"/>
      <c r="M1152" s="29"/>
      <c r="N1152" s="1"/>
      <c r="O1152" s="8"/>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30"/>
      <c r="AP1152" s="30"/>
      <c r="AQ1152" s="30"/>
      <c r="AR1152" s="30"/>
      <c r="AS1152" s="30"/>
      <c r="AT1152" s="30"/>
      <c r="AU1152" s="30"/>
      <c r="AV1152" s="30"/>
      <c r="AW1152" s="30"/>
      <c r="AX1152" s="30"/>
      <c r="AY1152" s="30"/>
    </row>
    <row r="1153" spans="4:51" ht="15.75" customHeight="1">
      <c r="D1153" s="7"/>
      <c r="F1153" s="1"/>
      <c r="G1153" s="1"/>
      <c r="H1153" s="1"/>
      <c r="I1153" s="1"/>
      <c r="J1153" s="1"/>
      <c r="K1153" s="1"/>
      <c r="L1153" s="29"/>
      <c r="M1153" s="29"/>
      <c r="N1153" s="1"/>
      <c r="O1153" s="8"/>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30"/>
      <c r="AP1153" s="30"/>
      <c r="AQ1153" s="30"/>
      <c r="AR1153" s="30"/>
      <c r="AS1153" s="30"/>
      <c r="AT1153" s="30"/>
      <c r="AU1153" s="30"/>
      <c r="AV1153" s="30"/>
      <c r="AW1153" s="30"/>
      <c r="AX1153" s="30"/>
      <c r="AY1153" s="30"/>
    </row>
    <row r="1154" spans="4:51" ht="15.75" customHeight="1">
      <c r="D1154" s="7"/>
      <c r="F1154" s="1"/>
      <c r="G1154" s="1"/>
      <c r="H1154" s="1"/>
      <c r="I1154" s="1"/>
      <c r="J1154" s="1"/>
      <c r="K1154" s="1"/>
      <c r="L1154" s="29"/>
      <c r="M1154" s="29"/>
      <c r="N1154" s="1"/>
      <c r="O1154" s="8"/>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30"/>
      <c r="AP1154" s="30"/>
      <c r="AQ1154" s="30"/>
      <c r="AR1154" s="30"/>
      <c r="AS1154" s="30"/>
      <c r="AT1154" s="30"/>
      <c r="AU1154" s="30"/>
      <c r="AV1154" s="30"/>
      <c r="AW1154" s="30"/>
      <c r="AX1154" s="30"/>
      <c r="AY1154" s="30"/>
    </row>
    <row r="1155" spans="4:51" ht="15.75" customHeight="1">
      <c r="D1155" s="7"/>
      <c r="F1155" s="1"/>
      <c r="G1155" s="1"/>
      <c r="H1155" s="1"/>
      <c r="I1155" s="1"/>
      <c r="J1155" s="1"/>
      <c r="K1155" s="1"/>
      <c r="L1155" s="29"/>
      <c r="M1155" s="29"/>
      <c r="N1155" s="1"/>
      <c r="O1155" s="8"/>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30"/>
      <c r="AP1155" s="30"/>
      <c r="AQ1155" s="30"/>
      <c r="AR1155" s="30"/>
      <c r="AS1155" s="30"/>
      <c r="AT1155" s="30"/>
      <c r="AU1155" s="30"/>
      <c r="AV1155" s="30"/>
      <c r="AW1155" s="30"/>
      <c r="AX1155" s="30"/>
      <c r="AY1155" s="30"/>
    </row>
    <row r="1156" spans="4:51" ht="15.75" customHeight="1">
      <c r="D1156" s="7"/>
      <c r="F1156" s="1"/>
      <c r="G1156" s="1"/>
      <c r="H1156" s="1"/>
      <c r="I1156" s="1"/>
      <c r="J1156" s="1"/>
      <c r="K1156" s="1"/>
      <c r="L1156" s="29"/>
      <c r="M1156" s="29"/>
      <c r="N1156" s="1"/>
      <c r="O1156" s="8"/>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30"/>
      <c r="AP1156" s="30"/>
      <c r="AQ1156" s="30"/>
      <c r="AR1156" s="30"/>
      <c r="AS1156" s="30"/>
      <c r="AT1156" s="30"/>
      <c r="AU1156" s="30"/>
      <c r="AV1156" s="30"/>
      <c r="AW1156" s="30"/>
      <c r="AX1156" s="30"/>
      <c r="AY1156" s="30"/>
    </row>
    <row r="1157" spans="4:51" ht="15.75" customHeight="1">
      <c r="D1157" s="7"/>
      <c r="F1157" s="1"/>
      <c r="G1157" s="1"/>
      <c r="H1157" s="1"/>
      <c r="I1157" s="1"/>
      <c r="J1157" s="1"/>
      <c r="K1157" s="1"/>
      <c r="L1157" s="29"/>
      <c r="M1157" s="29"/>
      <c r="N1157" s="1"/>
      <c r="O1157" s="8"/>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30"/>
      <c r="AP1157" s="30"/>
      <c r="AQ1157" s="30"/>
      <c r="AR1157" s="30"/>
      <c r="AS1157" s="30"/>
      <c r="AT1157" s="30"/>
      <c r="AU1157" s="30"/>
      <c r="AV1157" s="30"/>
      <c r="AW1157" s="30"/>
      <c r="AX1157" s="30"/>
      <c r="AY1157" s="30"/>
    </row>
    <row r="1158" spans="4:51" ht="15.75" customHeight="1">
      <c r="D1158" s="7"/>
      <c r="F1158" s="1"/>
      <c r="G1158" s="1"/>
      <c r="H1158" s="1"/>
      <c r="I1158" s="1"/>
      <c r="J1158" s="1"/>
      <c r="K1158" s="1"/>
      <c r="L1158" s="29"/>
      <c r="M1158" s="29"/>
      <c r="N1158" s="1"/>
      <c r="O1158" s="8"/>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30"/>
      <c r="AP1158" s="30"/>
      <c r="AQ1158" s="30"/>
      <c r="AR1158" s="30"/>
      <c r="AS1158" s="30"/>
      <c r="AT1158" s="30"/>
      <c r="AU1158" s="30"/>
      <c r="AV1158" s="30"/>
      <c r="AW1158" s="30"/>
      <c r="AX1158" s="30"/>
      <c r="AY1158" s="30"/>
    </row>
    <row r="1159" spans="4:51" ht="15.75" customHeight="1">
      <c r="D1159" s="7"/>
      <c r="F1159" s="1"/>
      <c r="G1159" s="1"/>
      <c r="H1159" s="1"/>
      <c r="I1159" s="1"/>
      <c r="J1159" s="1"/>
      <c r="K1159" s="1"/>
      <c r="L1159" s="29"/>
      <c r="M1159" s="29"/>
      <c r="N1159" s="1"/>
      <c r="O1159" s="8"/>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30"/>
      <c r="AP1159" s="30"/>
      <c r="AQ1159" s="30"/>
      <c r="AR1159" s="30"/>
      <c r="AS1159" s="30"/>
      <c r="AT1159" s="30"/>
      <c r="AU1159" s="30"/>
      <c r="AV1159" s="30"/>
      <c r="AW1159" s="30"/>
      <c r="AX1159" s="30"/>
      <c r="AY1159" s="30"/>
    </row>
    <row r="1160" spans="4:51" ht="15.75" customHeight="1">
      <c r="D1160" s="7"/>
      <c r="F1160" s="1"/>
      <c r="G1160" s="1"/>
      <c r="H1160" s="1"/>
      <c r="I1160" s="1"/>
      <c r="J1160" s="1"/>
      <c r="K1160" s="1"/>
      <c r="L1160" s="29"/>
      <c r="M1160" s="29"/>
      <c r="N1160" s="1"/>
      <c r="O1160" s="8"/>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30"/>
      <c r="AP1160" s="30"/>
      <c r="AQ1160" s="30"/>
      <c r="AR1160" s="30"/>
      <c r="AS1160" s="30"/>
      <c r="AT1160" s="30"/>
      <c r="AU1160" s="30"/>
      <c r="AV1160" s="30"/>
      <c r="AW1160" s="30"/>
      <c r="AX1160" s="30"/>
      <c r="AY1160" s="30"/>
    </row>
    <row r="1161" spans="4:51" ht="15.75" customHeight="1">
      <c r="D1161" s="7"/>
      <c r="F1161" s="1"/>
      <c r="G1161" s="1"/>
      <c r="H1161" s="1"/>
      <c r="I1161" s="1"/>
      <c r="J1161" s="1"/>
      <c r="K1161" s="1"/>
      <c r="L1161" s="29"/>
      <c r="M1161" s="29"/>
      <c r="N1161" s="1"/>
      <c r="O1161" s="8"/>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30"/>
      <c r="AP1161" s="30"/>
      <c r="AQ1161" s="30"/>
      <c r="AR1161" s="30"/>
      <c r="AS1161" s="30"/>
      <c r="AT1161" s="30"/>
      <c r="AU1161" s="30"/>
      <c r="AV1161" s="30"/>
      <c r="AW1161" s="30"/>
      <c r="AX1161" s="30"/>
      <c r="AY1161" s="30"/>
    </row>
    <row r="1162" spans="4:51" ht="15.75" customHeight="1">
      <c r="D1162" s="7"/>
      <c r="F1162" s="1"/>
      <c r="G1162" s="1"/>
      <c r="H1162" s="1"/>
      <c r="I1162" s="1"/>
      <c r="J1162" s="1"/>
      <c r="K1162" s="1"/>
      <c r="L1162" s="29"/>
      <c r="M1162" s="29"/>
      <c r="N1162" s="1"/>
      <c r="O1162" s="8"/>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30"/>
      <c r="AP1162" s="30"/>
      <c r="AQ1162" s="30"/>
      <c r="AR1162" s="30"/>
      <c r="AS1162" s="30"/>
      <c r="AT1162" s="30"/>
      <c r="AU1162" s="30"/>
      <c r="AV1162" s="30"/>
      <c r="AW1162" s="30"/>
      <c r="AX1162" s="30"/>
      <c r="AY1162" s="30"/>
    </row>
    <row r="1163" spans="4:51" ht="15.75" customHeight="1">
      <c r="D1163" s="7"/>
      <c r="F1163" s="1"/>
      <c r="G1163" s="1"/>
      <c r="H1163" s="1"/>
      <c r="I1163" s="1"/>
      <c r="J1163" s="1"/>
      <c r="K1163" s="1"/>
      <c r="L1163" s="29"/>
      <c r="M1163" s="29"/>
      <c r="N1163" s="1"/>
      <c r="O1163" s="8"/>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30"/>
      <c r="AP1163" s="30"/>
      <c r="AQ1163" s="30"/>
      <c r="AR1163" s="30"/>
      <c r="AS1163" s="30"/>
      <c r="AT1163" s="30"/>
      <c r="AU1163" s="30"/>
      <c r="AV1163" s="30"/>
      <c r="AW1163" s="30"/>
      <c r="AX1163" s="30"/>
      <c r="AY1163" s="30"/>
    </row>
    <row r="1164" spans="4:51" ht="15.75" customHeight="1">
      <c r="D1164" s="7"/>
      <c r="F1164" s="1"/>
      <c r="G1164" s="1"/>
      <c r="H1164" s="1"/>
      <c r="I1164" s="1"/>
      <c r="J1164" s="1"/>
      <c r="K1164" s="1"/>
      <c r="L1164" s="29"/>
      <c r="M1164" s="29"/>
      <c r="N1164" s="1"/>
      <c r="O1164" s="8"/>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30"/>
      <c r="AP1164" s="30"/>
      <c r="AQ1164" s="30"/>
      <c r="AR1164" s="30"/>
      <c r="AS1164" s="30"/>
      <c r="AT1164" s="30"/>
      <c r="AU1164" s="30"/>
      <c r="AV1164" s="30"/>
      <c r="AW1164" s="30"/>
      <c r="AX1164" s="30"/>
      <c r="AY1164" s="30"/>
    </row>
    <row r="1165" spans="4:51" ht="15.75" customHeight="1">
      <c r="D1165" s="7"/>
      <c r="F1165" s="1"/>
      <c r="G1165" s="1"/>
      <c r="H1165" s="1"/>
      <c r="I1165" s="1"/>
      <c r="J1165" s="1"/>
      <c r="K1165" s="1"/>
      <c r="L1165" s="29"/>
      <c r="M1165" s="29"/>
      <c r="N1165" s="1"/>
      <c r="O1165" s="8"/>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30"/>
      <c r="AP1165" s="30"/>
      <c r="AQ1165" s="30"/>
      <c r="AR1165" s="30"/>
      <c r="AS1165" s="30"/>
      <c r="AT1165" s="30"/>
      <c r="AU1165" s="30"/>
      <c r="AV1165" s="30"/>
      <c r="AW1165" s="30"/>
      <c r="AX1165" s="30"/>
      <c r="AY1165" s="30"/>
    </row>
    <row r="1166" spans="4:51" ht="15.75" customHeight="1">
      <c r="D1166" s="7"/>
      <c r="F1166" s="1"/>
      <c r="G1166" s="1"/>
      <c r="H1166" s="1"/>
      <c r="I1166" s="1"/>
      <c r="J1166" s="1"/>
      <c r="K1166" s="1"/>
      <c r="L1166" s="29"/>
      <c r="M1166" s="29"/>
      <c r="N1166" s="1"/>
      <c r="O1166" s="8"/>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30"/>
      <c r="AP1166" s="30"/>
      <c r="AQ1166" s="30"/>
      <c r="AR1166" s="30"/>
      <c r="AS1166" s="30"/>
      <c r="AT1166" s="30"/>
      <c r="AU1166" s="30"/>
      <c r="AV1166" s="30"/>
      <c r="AW1166" s="30"/>
      <c r="AX1166" s="30"/>
      <c r="AY1166" s="30"/>
    </row>
    <row r="1167" spans="4:51" ht="15.75" customHeight="1">
      <c r="D1167" s="7"/>
      <c r="F1167" s="1"/>
      <c r="G1167" s="1"/>
      <c r="H1167" s="1"/>
      <c r="I1167" s="1"/>
      <c r="J1167" s="1"/>
      <c r="K1167" s="1"/>
      <c r="L1167" s="29"/>
      <c r="M1167" s="29"/>
      <c r="N1167" s="1"/>
      <c r="O1167" s="8"/>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30"/>
      <c r="AP1167" s="30"/>
      <c r="AQ1167" s="30"/>
      <c r="AR1167" s="30"/>
      <c r="AS1167" s="30"/>
      <c r="AT1167" s="30"/>
      <c r="AU1167" s="30"/>
      <c r="AV1167" s="30"/>
      <c r="AW1167" s="30"/>
      <c r="AX1167" s="30"/>
      <c r="AY1167" s="30"/>
    </row>
    <row r="1168" spans="4:51" ht="15.75" customHeight="1">
      <c r="D1168" s="7"/>
      <c r="F1168" s="1"/>
      <c r="G1168" s="1"/>
      <c r="H1168" s="1"/>
      <c r="I1168" s="1"/>
      <c r="J1168" s="1"/>
      <c r="K1168" s="1"/>
      <c r="L1168" s="29"/>
      <c r="M1168" s="29"/>
      <c r="N1168" s="1"/>
      <c r="O1168" s="8"/>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30"/>
      <c r="AP1168" s="30"/>
      <c r="AQ1168" s="30"/>
      <c r="AR1168" s="30"/>
      <c r="AS1168" s="30"/>
      <c r="AT1168" s="30"/>
      <c r="AU1168" s="30"/>
      <c r="AV1168" s="30"/>
      <c r="AW1168" s="30"/>
      <c r="AX1168" s="30"/>
      <c r="AY1168" s="30"/>
    </row>
    <row r="1169" spans="4:51" ht="15.75" customHeight="1">
      <c r="D1169" s="7"/>
      <c r="F1169" s="1"/>
      <c r="G1169" s="1"/>
      <c r="H1169" s="1"/>
      <c r="I1169" s="1"/>
      <c r="J1169" s="1"/>
      <c r="K1169" s="1"/>
      <c r="L1169" s="29"/>
      <c r="M1169" s="29"/>
      <c r="N1169" s="1"/>
      <c r="O1169" s="8"/>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30"/>
      <c r="AP1169" s="30"/>
      <c r="AQ1169" s="30"/>
      <c r="AR1169" s="30"/>
      <c r="AS1169" s="30"/>
      <c r="AT1169" s="30"/>
      <c r="AU1169" s="30"/>
      <c r="AV1169" s="30"/>
      <c r="AW1169" s="30"/>
      <c r="AX1169" s="30"/>
      <c r="AY1169" s="30"/>
    </row>
    <row r="1170" spans="4:51" ht="15.75" customHeight="1">
      <c r="D1170" s="7"/>
      <c r="F1170" s="1"/>
      <c r="G1170" s="1"/>
      <c r="H1170" s="1"/>
      <c r="I1170" s="1"/>
      <c r="J1170" s="1"/>
      <c r="K1170" s="1"/>
      <c r="L1170" s="29"/>
      <c r="M1170" s="29"/>
      <c r="N1170" s="1"/>
      <c r="O1170" s="8"/>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30"/>
      <c r="AP1170" s="30"/>
      <c r="AQ1170" s="30"/>
      <c r="AR1170" s="30"/>
      <c r="AS1170" s="30"/>
      <c r="AT1170" s="30"/>
      <c r="AU1170" s="30"/>
      <c r="AV1170" s="30"/>
      <c r="AW1170" s="30"/>
      <c r="AX1170" s="30"/>
      <c r="AY1170" s="30"/>
    </row>
    <row r="1171" spans="4:51" ht="15.75" customHeight="1">
      <c r="D1171" s="7"/>
      <c r="F1171" s="1"/>
      <c r="G1171" s="1"/>
      <c r="H1171" s="1"/>
      <c r="I1171" s="1"/>
      <c r="J1171" s="1"/>
      <c r="K1171" s="1"/>
      <c r="L1171" s="29"/>
      <c r="M1171" s="29"/>
      <c r="N1171" s="1"/>
      <c r="O1171" s="8"/>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30"/>
      <c r="AP1171" s="30"/>
      <c r="AQ1171" s="30"/>
      <c r="AR1171" s="30"/>
      <c r="AS1171" s="30"/>
      <c r="AT1171" s="30"/>
      <c r="AU1171" s="30"/>
      <c r="AV1171" s="30"/>
      <c r="AW1171" s="30"/>
      <c r="AX1171" s="30"/>
      <c r="AY1171" s="30"/>
    </row>
    <row r="1172" spans="4:51" ht="15.75" customHeight="1">
      <c r="D1172" s="7"/>
      <c r="F1172" s="1"/>
      <c r="G1172" s="1"/>
      <c r="H1172" s="1"/>
      <c r="I1172" s="1"/>
      <c r="J1172" s="1"/>
      <c r="K1172" s="1"/>
      <c r="L1172" s="29"/>
      <c r="M1172" s="29"/>
      <c r="N1172" s="1"/>
      <c r="O1172" s="8"/>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30"/>
      <c r="AP1172" s="30"/>
      <c r="AQ1172" s="30"/>
      <c r="AR1172" s="30"/>
      <c r="AS1172" s="30"/>
      <c r="AT1172" s="30"/>
      <c r="AU1172" s="30"/>
      <c r="AV1172" s="30"/>
      <c r="AW1172" s="30"/>
      <c r="AX1172" s="30"/>
      <c r="AY1172" s="30"/>
    </row>
    <row r="1173" spans="4:51" ht="15.75" customHeight="1">
      <c r="D1173" s="7"/>
      <c r="F1173" s="1"/>
      <c r="G1173" s="1"/>
      <c r="H1173" s="1"/>
      <c r="I1173" s="1"/>
      <c r="J1173" s="1"/>
      <c r="K1173" s="1"/>
      <c r="L1173" s="29"/>
      <c r="M1173" s="29"/>
      <c r="N1173" s="1"/>
      <c r="O1173" s="8"/>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30"/>
      <c r="AP1173" s="30"/>
      <c r="AQ1173" s="30"/>
      <c r="AR1173" s="30"/>
      <c r="AS1173" s="30"/>
      <c r="AT1173" s="30"/>
      <c r="AU1173" s="30"/>
      <c r="AV1173" s="30"/>
      <c r="AW1173" s="30"/>
      <c r="AX1173" s="30"/>
      <c r="AY1173" s="30"/>
    </row>
    <row r="1174" spans="4:51" ht="15.75" customHeight="1">
      <c r="D1174" s="7"/>
      <c r="F1174" s="1"/>
      <c r="G1174" s="1"/>
      <c r="H1174" s="1"/>
      <c r="I1174" s="1"/>
      <c r="J1174" s="1"/>
      <c r="K1174" s="1"/>
      <c r="L1174" s="29"/>
      <c r="M1174" s="29"/>
      <c r="N1174" s="1"/>
      <c r="O1174" s="8"/>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30"/>
      <c r="AP1174" s="30"/>
      <c r="AQ1174" s="30"/>
      <c r="AR1174" s="30"/>
      <c r="AS1174" s="30"/>
      <c r="AT1174" s="30"/>
      <c r="AU1174" s="30"/>
      <c r="AV1174" s="30"/>
      <c r="AW1174" s="30"/>
      <c r="AX1174" s="30"/>
      <c r="AY1174" s="30"/>
    </row>
    <row r="1175" spans="4:51" ht="15.75" customHeight="1">
      <c r="D1175" s="7"/>
      <c r="F1175" s="1"/>
      <c r="G1175" s="1"/>
      <c r="H1175" s="1"/>
      <c r="I1175" s="1"/>
      <c r="J1175" s="1"/>
      <c r="K1175" s="1"/>
      <c r="L1175" s="29"/>
      <c r="M1175" s="29"/>
      <c r="N1175" s="1"/>
      <c r="O1175" s="8"/>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30"/>
      <c r="AP1175" s="30"/>
      <c r="AQ1175" s="30"/>
      <c r="AR1175" s="30"/>
      <c r="AS1175" s="30"/>
      <c r="AT1175" s="30"/>
      <c r="AU1175" s="30"/>
      <c r="AV1175" s="30"/>
      <c r="AW1175" s="30"/>
      <c r="AX1175" s="30"/>
      <c r="AY1175" s="30"/>
    </row>
    <row r="1176" spans="4:51" ht="15.75" customHeight="1">
      <c r="D1176" s="7"/>
      <c r="F1176" s="1"/>
      <c r="G1176" s="1"/>
      <c r="H1176" s="1"/>
      <c r="I1176" s="1"/>
      <c r="J1176" s="1"/>
      <c r="K1176" s="1"/>
      <c r="L1176" s="29"/>
      <c r="M1176" s="29"/>
      <c r="N1176" s="1"/>
      <c r="O1176" s="8"/>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30"/>
      <c r="AP1176" s="30"/>
      <c r="AQ1176" s="30"/>
      <c r="AR1176" s="30"/>
      <c r="AS1176" s="30"/>
      <c r="AT1176" s="30"/>
      <c r="AU1176" s="30"/>
      <c r="AV1176" s="30"/>
      <c r="AW1176" s="30"/>
      <c r="AX1176" s="30"/>
      <c r="AY1176" s="30"/>
    </row>
    <row r="1177" spans="4:51" ht="15.75" customHeight="1">
      <c r="D1177" s="7"/>
      <c r="F1177" s="1"/>
      <c r="G1177" s="1"/>
      <c r="H1177" s="1"/>
      <c r="I1177" s="1"/>
      <c r="J1177" s="1"/>
      <c r="K1177" s="1"/>
      <c r="L1177" s="29"/>
      <c r="M1177" s="29"/>
      <c r="N1177" s="1"/>
      <c r="O1177" s="8"/>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30"/>
      <c r="AP1177" s="30"/>
      <c r="AQ1177" s="30"/>
      <c r="AR1177" s="30"/>
      <c r="AS1177" s="30"/>
      <c r="AT1177" s="30"/>
      <c r="AU1177" s="30"/>
      <c r="AV1177" s="30"/>
      <c r="AW1177" s="30"/>
      <c r="AX1177" s="30"/>
      <c r="AY1177" s="30"/>
    </row>
    <row r="1178" spans="4:51" ht="15.75" customHeight="1">
      <c r="D1178" s="7"/>
      <c r="F1178" s="1"/>
      <c r="G1178" s="1"/>
      <c r="H1178" s="1"/>
      <c r="I1178" s="1"/>
      <c r="J1178" s="1"/>
      <c r="K1178" s="1"/>
      <c r="L1178" s="29"/>
      <c r="M1178" s="29"/>
      <c r="N1178" s="1"/>
      <c r="O1178" s="8"/>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30"/>
      <c r="AP1178" s="30"/>
      <c r="AQ1178" s="30"/>
      <c r="AR1178" s="30"/>
      <c r="AS1178" s="30"/>
      <c r="AT1178" s="30"/>
      <c r="AU1178" s="30"/>
      <c r="AV1178" s="30"/>
      <c r="AW1178" s="30"/>
      <c r="AX1178" s="30"/>
      <c r="AY1178" s="30"/>
    </row>
    <row r="1179" spans="4:51" ht="15.75" customHeight="1">
      <c r="D1179" s="7"/>
      <c r="F1179" s="1"/>
      <c r="G1179" s="1"/>
      <c r="H1179" s="1"/>
      <c r="I1179" s="1"/>
      <c r="J1179" s="1"/>
      <c r="K1179" s="1"/>
      <c r="L1179" s="29"/>
      <c r="M1179" s="29"/>
      <c r="N1179" s="1"/>
      <c r="O1179" s="8"/>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30"/>
      <c r="AP1179" s="30"/>
      <c r="AQ1179" s="30"/>
      <c r="AR1179" s="30"/>
      <c r="AS1179" s="30"/>
      <c r="AT1179" s="30"/>
      <c r="AU1179" s="30"/>
      <c r="AV1179" s="30"/>
      <c r="AW1179" s="30"/>
      <c r="AX1179" s="30"/>
      <c r="AY1179" s="30"/>
    </row>
    <row r="1180" spans="4:51" ht="15.75" customHeight="1">
      <c r="D1180" s="7"/>
      <c r="F1180" s="1"/>
      <c r="G1180" s="1"/>
      <c r="H1180" s="1"/>
      <c r="I1180" s="1"/>
      <c r="J1180" s="1"/>
      <c r="K1180" s="1"/>
      <c r="L1180" s="29"/>
      <c r="M1180" s="29"/>
      <c r="N1180" s="1"/>
      <c r="O1180" s="8"/>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30"/>
      <c r="AP1180" s="30"/>
      <c r="AQ1180" s="30"/>
      <c r="AR1180" s="30"/>
      <c r="AS1180" s="30"/>
      <c r="AT1180" s="30"/>
      <c r="AU1180" s="30"/>
      <c r="AV1180" s="30"/>
      <c r="AW1180" s="30"/>
      <c r="AX1180" s="30"/>
      <c r="AY1180" s="30"/>
    </row>
    <row r="1181" spans="4:51" ht="15.75" customHeight="1">
      <c r="D1181" s="7"/>
      <c r="F1181" s="1"/>
      <c r="G1181" s="1"/>
      <c r="H1181" s="1"/>
      <c r="I1181" s="1"/>
      <c r="J1181" s="1"/>
      <c r="K1181" s="1"/>
      <c r="L1181" s="29"/>
      <c r="M1181" s="29"/>
      <c r="N1181" s="1"/>
      <c r="O1181" s="8"/>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30"/>
      <c r="AP1181" s="30"/>
      <c r="AQ1181" s="30"/>
      <c r="AR1181" s="30"/>
      <c r="AS1181" s="30"/>
      <c r="AT1181" s="30"/>
      <c r="AU1181" s="30"/>
      <c r="AV1181" s="30"/>
      <c r="AW1181" s="30"/>
      <c r="AX1181" s="30"/>
      <c r="AY1181" s="30"/>
    </row>
    <row r="1182" spans="4:51" ht="15.75" customHeight="1">
      <c r="D1182" s="7"/>
      <c r="F1182" s="1"/>
      <c r="G1182" s="1"/>
      <c r="H1182" s="1"/>
      <c r="I1182" s="1"/>
      <c r="J1182" s="1"/>
      <c r="K1182" s="1"/>
      <c r="L1182" s="29"/>
      <c r="M1182" s="29"/>
      <c r="N1182" s="1"/>
      <c r="O1182" s="8"/>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30"/>
      <c r="AP1182" s="30"/>
      <c r="AQ1182" s="30"/>
      <c r="AR1182" s="30"/>
      <c r="AS1182" s="30"/>
      <c r="AT1182" s="30"/>
      <c r="AU1182" s="30"/>
      <c r="AV1182" s="30"/>
      <c r="AW1182" s="30"/>
      <c r="AX1182" s="30"/>
      <c r="AY1182" s="30"/>
    </row>
    <row r="1183" spans="4:51" ht="15.75" customHeight="1">
      <c r="D1183" s="7"/>
      <c r="F1183" s="1"/>
      <c r="G1183" s="1"/>
      <c r="H1183" s="1"/>
      <c r="I1183" s="1"/>
      <c r="J1183" s="1"/>
      <c r="K1183" s="1"/>
      <c r="L1183" s="29"/>
      <c r="M1183" s="29"/>
      <c r="N1183" s="1"/>
      <c r="O1183" s="8"/>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30"/>
      <c r="AP1183" s="30"/>
      <c r="AQ1183" s="30"/>
      <c r="AR1183" s="30"/>
      <c r="AS1183" s="30"/>
      <c r="AT1183" s="30"/>
      <c r="AU1183" s="30"/>
      <c r="AV1183" s="30"/>
      <c r="AW1183" s="30"/>
      <c r="AX1183" s="30"/>
      <c r="AY1183" s="30"/>
    </row>
    <row r="1184" spans="4:51" ht="15.75" customHeight="1">
      <c r="D1184" s="7"/>
      <c r="F1184" s="1"/>
      <c r="G1184" s="1"/>
      <c r="H1184" s="1"/>
      <c r="I1184" s="1"/>
      <c r="J1184" s="1"/>
      <c r="K1184" s="1"/>
      <c r="L1184" s="29"/>
      <c r="M1184" s="29"/>
      <c r="N1184" s="1"/>
      <c r="O1184" s="8"/>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30"/>
      <c r="AP1184" s="30"/>
      <c r="AQ1184" s="30"/>
      <c r="AR1184" s="30"/>
      <c r="AS1184" s="30"/>
      <c r="AT1184" s="30"/>
      <c r="AU1184" s="30"/>
      <c r="AV1184" s="30"/>
      <c r="AW1184" s="30"/>
      <c r="AX1184" s="30"/>
      <c r="AY1184" s="30"/>
    </row>
    <row r="1185" spans="4:51" ht="15.75" customHeight="1">
      <c r="D1185" s="7"/>
      <c r="F1185" s="1"/>
      <c r="G1185" s="1"/>
      <c r="H1185" s="1"/>
      <c r="I1185" s="1"/>
      <c r="J1185" s="1"/>
      <c r="K1185" s="1"/>
      <c r="L1185" s="29"/>
      <c r="M1185" s="29"/>
      <c r="N1185" s="1"/>
      <c r="O1185" s="8"/>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30"/>
      <c r="AP1185" s="30"/>
      <c r="AQ1185" s="30"/>
      <c r="AR1185" s="30"/>
      <c r="AS1185" s="30"/>
      <c r="AT1185" s="30"/>
      <c r="AU1185" s="30"/>
      <c r="AV1185" s="30"/>
      <c r="AW1185" s="30"/>
      <c r="AX1185" s="30"/>
      <c r="AY1185" s="30"/>
    </row>
    <row r="1186" spans="4:51" ht="15.75" customHeight="1">
      <c r="D1186" s="7"/>
      <c r="F1186" s="1"/>
      <c r="G1186" s="1"/>
      <c r="H1186" s="1"/>
      <c r="I1186" s="1"/>
      <c r="J1186" s="1"/>
      <c r="K1186" s="1"/>
      <c r="L1186" s="29"/>
      <c r="M1186" s="29"/>
      <c r="N1186" s="1"/>
      <c r="O1186" s="8"/>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30"/>
      <c r="AP1186" s="30"/>
      <c r="AQ1186" s="30"/>
      <c r="AR1186" s="30"/>
      <c r="AS1186" s="30"/>
      <c r="AT1186" s="30"/>
      <c r="AU1186" s="30"/>
      <c r="AV1186" s="30"/>
      <c r="AW1186" s="30"/>
      <c r="AX1186" s="30"/>
      <c r="AY1186" s="30"/>
    </row>
    <row r="1187" spans="4:51" ht="15.75" customHeight="1">
      <c r="D1187" s="7"/>
      <c r="F1187" s="1"/>
      <c r="G1187" s="1"/>
      <c r="H1187" s="1"/>
      <c r="I1187" s="1"/>
      <c r="J1187" s="1"/>
      <c r="K1187" s="1"/>
      <c r="L1187" s="29"/>
      <c r="M1187" s="29"/>
      <c r="N1187" s="1"/>
      <c r="O1187" s="8"/>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30"/>
      <c r="AP1187" s="30"/>
      <c r="AQ1187" s="30"/>
      <c r="AR1187" s="30"/>
      <c r="AS1187" s="30"/>
      <c r="AT1187" s="30"/>
      <c r="AU1187" s="30"/>
      <c r="AV1187" s="30"/>
      <c r="AW1187" s="30"/>
      <c r="AX1187" s="30"/>
      <c r="AY1187" s="30"/>
    </row>
    <row r="1188" spans="4:51" ht="15.75" customHeight="1">
      <c r="D1188" s="7"/>
      <c r="F1188" s="1"/>
      <c r="G1188" s="1"/>
      <c r="H1188" s="1"/>
      <c r="I1188" s="1"/>
      <c r="J1188" s="1"/>
      <c r="K1188" s="1"/>
      <c r="L1188" s="29"/>
      <c r="M1188" s="29"/>
      <c r="N1188" s="1"/>
      <c r="O1188" s="8"/>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30"/>
      <c r="AP1188" s="30"/>
      <c r="AQ1188" s="30"/>
      <c r="AR1188" s="30"/>
      <c r="AS1188" s="30"/>
      <c r="AT1188" s="30"/>
      <c r="AU1188" s="30"/>
      <c r="AV1188" s="30"/>
      <c r="AW1188" s="30"/>
      <c r="AX1188" s="30"/>
      <c r="AY1188" s="30"/>
    </row>
    <row r="1189" spans="4:51" ht="15.75" customHeight="1">
      <c r="D1189" s="7"/>
      <c r="F1189" s="1"/>
      <c r="G1189" s="1"/>
      <c r="H1189" s="1"/>
      <c r="I1189" s="1"/>
      <c r="J1189" s="1"/>
      <c r="K1189" s="1"/>
      <c r="L1189" s="29"/>
      <c r="M1189" s="29"/>
      <c r="N1189" s="1"/>
      <c r="O1189" s="8"/>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30"/>
      <c r="AP1189" s="30"/>
      <c r="AQ1189" s="30"/>
      <c r="AR1189" s="30"/>
      <c r="AS1189" s="30"/>
      <c r="AT1189" s="30"/>
      <c r="AU1189" s="30"/>
      <c r="AV1189" s="30"/>
      <c r="AW1189" s="30"/>
      <c r="AX1189" s="30"/>
      <c r="AY1189" s="30"/>
    </row>
    <row r="1190" spans="4:51" ht="15.75" customHeight="1">
      <c r="D1190" s="7"/>
      <c r="F1190" s="1"/>
      <c r="G1190" s="1"/>
      <c r="H1190" s="1"/>
      <c r="I1190" s="1"/>
      <c r="J1190" s="1"/>
      <c r="K1190" s="1"/>
      <c r="L1190" s="29"/>
      <c r="M1190" s="29"/>
      <c r="N1190" s="1"/>
      <c r="O1190" s="8"/>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30"/>
      <c r="AP1190" s="30"/>
      <c r="AQ1190" s="30"/>
      <c r="AR1190" s="30"/>
      <c r="AS1190" s="30"/>
      <c r="AT1190" s="30"/>
      <c r="AU1190" s="30"/>
      <c r="AV1190" s="30"/>
      <c r="AW1190" s="30"/>
      <c r="AX1190" s="30"/>
      <c r="AY1190" s="30"/>
    </row>
    <row r="1191" spans="4:51" ht="15.75" customHeight="1">
      <c r="D1191" s="7"/>
      <c r="F1191" s="1"/>
      <c r="G1191" s="1"/>
      <c r="H1191" s="1"/>
      <c r="I1191" s="1"/>
      <c r="J1191" s="1"/>
      <c r="K1191" s="1"/>
      <c r="L1191" s="29"/>
      <c r="M1191" s="29"/>
      <c r="N1191" s="1"/>
      <c r="O1191" s="8"/>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30"/>
      <c r="AP1191" s="30"/>
      <c r="AQ1191" s="30"/>
      <c r="AR1191" s="30"/>
      <c r="AS1191" s="30"/>
      <c r="AT1191" s="30"/>
      <c r="AU1191" s="30"/>
      <c r="AV1191" s="30"/>
      <c r="AW1191" s="30"/>
      <c r="AX1191" s="30"/>
      <c r="AY1191" s="30"/>
    </row>
    <row r="1192" spans="4:51" ht="15.75" customHeight="1">
      <c r="D1192" s="7"/>
      <c r="F1192" s="1"/>
      <c r="G1192" s="1"/>
      <c r="H1192" s="1"/>
      <c r="I1192" s="1"/>
      <c r="J1192" s="1"/>
      <c r="K1192" s="1"/>
      <c r="L1192" s="29"/>
      <c r="M1192" s="29"/>
      <c r="N1192" s="1"/>
      <c r="O1192" s="8"/>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30"/>
      <c r="AP1192" s="30"/>
      <c r="AQ1192" s="30"/>
      <c r="AR1192" s="30"/>
      <c r="AS1192" s="30"/>
      <c r="AT1192" s="30"/>
      <c r="AU1192" s="30"/>
      <c r="AV1192" s="30"/>
      <c r="AW1192" s="30"/>
      <c r="AX1192" s="30"/>
      <c r="AY1192" s="30"/>
    </row>
    <row r="1193" spans="4:51" ht="15.75" customHeight="1">
      <c r="D1193" s="7"/>
      <c r="F1193" s="1"/>
      <c r="G1193" s="1"/>
      <c r="H1193" s="1"/>
      <c r="I1193" s="1"/>
      <c r="J1193" s="1"/>
      <c r="K1193" s="1"/>
      <c r="L1193" s="29"/>
      <c r="M1193" s="29"/>
      <c r="N1193" s="1"/>
      <c r="O1193" s="8"/>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30"/>
      <c r="AP1193" s="30"/>
      <c r="AQ1193" s="30"/>
      <c r="AR1193" s="30"/>
      <c r="AS1193" s="30"/>
      <c r="AT1193" s="30"/>
      <c r="AU1193" s="30"/>
      <c r="AV1193" s="30"/>
      <c r="AW1193" s="30"/>
      <c r="AX1193" s="30"/>
      <c r="AY1193" s="30"/>
    </row>
    <row r="1194" spans="4:51" ht="15.75" customHeight="1">
      <c r="D1194" s="7"/>
      <c r="F1194" s="1"/>
      <c r="G1194" s="1"/>
      <c r="H1194" s="1"/>
      <c r="I1194" s="1"/>
      <c r="J1194" s="1"/>
      <c r="K1194" s="1"/>
      <c r="L1194" s="29"/>
      <c r="M1194" s="29"/>
      <c r="N1194" s="1"/>
      <c r="O1194" s="8"/>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30"/>
      <c r="AP1194" s="30"/>
      <c r="AQ1194" s="30"/>
      <c r="AR1194" s="30"/>
      <c r="AS1194" s="30"/>
      <c r="AT1194" s="30"/>
      <c r="AU1194" s="30"/>
      <c r="AV1194" s="30"/>
      <c r="AW1194" s="30"/>
      <c r="AX1194" s="30"/>
      <c r="AY1194" s="30"/>
    </row>
    <row r="1195" spans="4:51" ht="15.75" customHeight="1">
      <c r="D1195" s="7"/>
      <c r="F1195" s="1"/>
      <c r="G1195" s="1"/>
      <c r="H1195" s="1"/>
      <c r="I1195" s="1"/>
      <c r="J1195" s="1"/>
      <c r="K1195" s="1"/>
      <c r="L1195" s="29"/>
      <c r="M1195" s="29"/>
      <c r="N1195" s="1"/>
      <c r="O1195" s="8"/>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30"/>
      <c r="AP1195" s="30"/>
      <c r="AQ1195" s="30"/>
      <c r="AR1195" s="30"/>
      <c r="AS1195" s="30"/>
      <c r="AT1195" s="30"/>
      <c r="AU1195" s="30"/>
      <c r="AV1195" s="30"/>
      <c r="AW1195" s="30"/>
      <c r="AX1195" s="30"/>
      <c r="AY1195" s="30"/>
    </row>
    <row r="1196" spans="4:51" ht="15.75" customHeight="1">
      <c r="D1196" s="7"/>
      <c r="F1196" s="1"/>
      <c r="G1196" s="1"/>
      <c r="H1196" s="1"/>
      <c r="I1196" s="1"/>
      <c r="J1196" s="1"/>
      <c r="K1196" s="1"/>
      <c r="L1196" s="29"/>
      <c r="M1196" s="29"/>
      <c r="N1196" s="1"/>
      <c r="O1196" s="8"/>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30"/>
      <c r="AP1196" s="30"/>
      <c r="AQ1196" s="30"/>
      <c r="AR1196" s="30"/>
      <c r="AS1196" s="30"/>
      <c r="AT1196" s="30"/>
      <c r="AU1196" s="30"/>
      <c r="AV1196" s="30"/>
      <c r="AW1196" s="30"/>
      <c r="AX1196" s="30"/>
      <c r="AY1196" s="30"/>
    </row>
    <row r="1197" spans="4:51" ht="15.75" customHeight="1">
      <c r="D1197" s="7"/>
      <c r="F1197" s="1"/>
      <c r="G1197" s="1"/>
      <c r="H1197" s="1"/>
      <c r="I1197" s="1"/>
      <c r="J1197" s="1"/>
      <c r="K1197" s="1"/>
      <c r="L1197" s="29"/>
      <c r="M1197" s="29"/>
      <c r="N1197" s="1"/>
      <c r="O1197" s="8"/>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30"/>
      <c r="AP1197" s="30"/>
      <c r="AQ1197" s="30"/>
      <c r="AR1197" s="30"/>
      <c r="AS1197" s="30"/>
      <c r="AT1197" s="30"/>
      <c r="AU1197" s="30"/>
      <c r="AV1197" s="30"/>
      <c r="AW1197" s="30"/>
      <c r="AX1197" s="30"/>
      <c r="AY1197" s="30"/>
    </row>
    <row r="1198" spans="4:51" ht="15.75" customHeight="1">
      <c r="D1198" s="7"/>
      <c r="F1198" s="1"/>
      <c r="G1198" s="1"/>
      <c r="H1198" s="1"/>
      <c r="I1198" s="1"/>
      <c r="J1198" s="1"/>
      <c r="K1198" s="1"/>
      <c r="L1198" s="29"/>
      <c r="M1198" s="29"/>
      <c r="N1198" s="1"/>
      <c r="O1198" s="8"/>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30"/>
      <c r="AP1198" s="30"/>
      <c r="AQ1198" s="30"/>
      <c r="AR1198" s="30"/>
      <c r="AS1198" s="30"/>
      <c r="AT1198" s="30"/>
      <c r="AU1198" s="30"/>
      <c r="AV1198" s="30"/>
      <c r="AW1198" s="30"/>
      <c r="AX1198" s="30"/>
      <c r="AY1198" s="30"/>
    </row>
    <row r="1199" spans="4:51" ht="15.75" customHeight="1">
      <c r="D1199" s="7"/>
      <c r="F1199" s="1"/>
      <c r="G1199" s="1"/>
      <c r="H1199" s="1"/>
      <c r="I1199" s="1"/>
      <c r="J1199" s="1"/>
      <c r="K1199" s="1"/>
      <c r="L1199" s="29"/>
      <c r="M1199" s="29"/>
      <c r="N1199" s="1"/>
      <c r="O1199" s="8"/>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30"/>
      <c r="AP1199" s="30"/>
      <c r="AQ1199" s="30"/>
      <c r="AR1199" s="30"/>
      <c r="AS1199" s="30"/>
      <c r="AT1199" s="30"/>
      <c r="AU1199" s="30"/>
      <c r="AV1199" s="30"/>
      <c r="AW1199" s="30"/>
      <c r="AX1199" s="30"/>
      <c r="AY1199" s="30"/>
    </row>
    <row r="1200" spans="4:51" ht="15.75" customHeight="1">
      <c r="D1200" s="7"/>
      <c r="F1200" s="1"/>
      <c r="G1200" s="1"/>
      <c r="H1200" s="1"/>
      <c r="I1200" s="1"/>
      <c r="J1200" s="1"/>
      <c r="K1200" s="1"/>
      <c r="L1200" s="29"/>
      <c r="M1200" s="29"/>
      <c r="N1200" s="1"/>
      <c r="O1200" s="8"/>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30"/>
      <c r="AP1200" s="30"/>
      <c r="AQ1200" s="30"/>
      <c r="AR1200" s="30"/>
      <c r="AS1200" s="30"/>
      <c r="AT1200" s="30"/>
      <c r="AU1200" s="30"/>
      <c r="AV1200" s="30"/>
      <c r="AW1200" s="30"/>
      <c r="AX1200" s="30"/>
      <c r="AY1200" s="30"/>
    </row>
    <row r="1201" spans="4:51" ht="15.75" customHeight="1">
      <c r="D1201" s="7"/>
      <c r="F1201" s="1"/>
      <c r="G1201" s="1"/>
      <c r="H1201" s="1"/>
      <c r="I1201" s="1"/>
      <c r="J1201" s="1"/>
      <c r="K1201" s="1"/>
      <c r="L1201" s="29"/>
      <c r="M1201" s="29"/>
      <c r="N1201" s="1"/>
      <c r="O1201" s="8"/>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30"/>
      <c r="AP1201" s="30"/>
      <c r="AQ1201" s="30"/>
      <c r="AR1201" s="30"/>
      <c r="AS1201" s="30"/>
      <c r="AT1201" s="30"/>
      <c r="AU1201" s="30"/>
      <c r="AV1201" s="30"/>
      <c r="AW1201" s="30"/>
      <c r="AX1201" s="30"/>
      <c r="AY1201" s="30"/>
    </row>
    <row r="1202" spans="4:51" ht="15.75" customHeight="1">
      <c r="D1202" s="7"/>
      <c r="F1202" s="1"/>
      <c r="G1202" s="1"/>
      <c r="H1202" s="1"/>
      <c r="I1202" s="1"/>
      <c r="J1202" s="1"/>
      <c r="K1202" s="1"/>
      <c r="L1202" s="29"/>
      <c r="M1202" s="29"/>
      <c r="N1202" s="1"/>
      <c r="O1202" s="8"/>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30"/>
      <c r="AP1202" s="30"/>
      <c r="AQ1202" s="30"/>
      <c r="AR1202" s="30"/>
      <c r="AS1202" s="30"/>
      <c r="AT1202" s="30"/>
      <c r="AU1202" s="30"/>
      <c r="AV1202" s="30"/>
      <c r="AW1202" s="30"/>
      <c r="AX1202" s="30"/>
      <c r="AY1202" s="30"/>
    </row>
    <row r="1203" spans="4:51" ht="15.75" customHeight="1">
      <c r="D1203" s="7"/>
      <c r="F1203" s="1"/>
      <c r="G1203" s="1"/>
      <c r="H1203" s="1"/>
      <c r="I1203" s="1"/>
      <c r="J1203" s="1"/>
      <c r="K1203" s="1"/>
      <c r="L1203" s="29"/>
      <c r="M1203" s="29"/>
      <c r="N1203" s="1"/>
      <c r="O1203" s="8"/>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30"/>
      <c r="AP1203" s="30"/>
      <c r="AQ1203" s="30"/>
      <c r="AR1203" s="30"/>
      <c r="AS1203" s="30"/>
      <c r="AT1203" s="30"/>
      <c r="AU1203" s="30"/>
      <c r="AV1203" s="30"/>
      <c r="AW1203" s="30"/>
      <c r="AX1203" s="30"/>
      <c r="AY1203" s="30"/>
    </row>
    <row r="1204" spans="4:51" ht="15.75" customHeight="1">
      <c r="D1204" s="7"/>
      <c r="F1204" s="1"/>
      <c r="G1204" s="1"/>
      <c r="H1204" s="1"/>
      <c r="I1204" s="1"/>
      <c r="J1204" s="1"/>
      <c r="K1204" s="1"/>
      <c r="L1204" s="29"/>
      <c r="M1204" s="29"/>
      <c r="N1204" s="1"/>
      <c r="O1204" s="8"/>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30"/>
      <c r="AP1204" s="30"/>
      <c r="AQ1204" s="30"/>
      <c r="AR1204" s="30"/>
      <c r="AS1204" s="30"/>
      <c r="AT1204" s="30"/>
      <c r="AU1204" s="30"/>
      <c r="AV1204" s="30"/>
      <c r="AW1204" s="30"/>
      <c r="AX1204" s="30"/>
      <c r="AY1204" s="30"/>
    </row>
    <row r="1205" spans="4:51" ht="15.75" customHeight="1">
      <c r="D1205" s="7"/>
      <c r="F1205" s="1"/>
      <c r="G1205" s="1"/>
      <c r="H1205" s="1"/>
      <c r="I1205" s="1"/>
      <c r="J1205" s="1"/>
      <c r="K1205" s="1"/>
      <c r="L1205" s="29"/>
      <c r="M1205" s="29"/>
      <c r="N1205" s="1"/>
      <c r="O1205" s="8"/>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30"/>
      <c r="AP1205" s="30"/>
      <c r="AQ1205" s="30"/>
      <c r="AR1205" s="30"/>
      <c r="AS1205" s="30"/>
      <c r="AT1205" s="30"/>
      <c r="AU1205" s="30"/>
      <c r="AV1205" s="30"/>
      <c r="AW1205" s="30"/>
      <c r="AX1205" s="30"/>
      <c r="AY1205" s="30"/>
    </row>
    <row r="1206" spans="4:51" ht="15.75" customHeight="1">
      <c r="D1206" s="7"/>
      <c r="F1206" s="1"/>
      <c r="G1206" s="1"/>
      <c r="H1206" s="1"/>
      <c r="I1206" s="1"/>
      <c r="J1206" s="1"/>
      <c r="K1206" s="1"/>
      <c r="L1206" s="29"/>
      <c r="M1206" s="29"/>
      <c r="N1206" s="1"/>
      <c r="O1206" s="8"/>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30"/>
      <c r="AP1206" s="30"/>
      <c r="AQ1206" s="30"/>
      <c r="AR1206" s="30"/>
      <c r="AS1206" s="30"/>
      <c r="AT1206" s="30"/>
      <c r="AU1206" s="30"/>
      <c r="AV1206" s="30"/>
      <c r="AW1206" s="30"/>
      <c r="AX1206" s="30"/>
      <c r="AY1206" s="30"/>
    </row>
    <row r="1207" spans="4:51" ht="15.75" customHeight="1">
      <c r="D1207" s="7"/>
      <c r="F1207" s="1"/>
      <c r="G1207" s="1"/>
      <c r="H1207" s="1"/>
      <c r="I1207" s="1"/>
      <c r="J1207" s="1"/>
      <c r="K1207" s="1"/>
      <c r="L1207" s="29"/>
      <c r="M1207" s="29"/>
      <c r="N1207" s="1"/>
      <c r="O1207" s="8"/>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30"/>
      <c r="AP1207" s="30"/>
      <c r="AQ1207" s="30"/>
      <c r="AR1207" s="30"/>
      <c r="AS1207" s="30"/>
      <c r="AT1207" s="30"/>
      <c r="AU1207" s="30"/>
      <c r="AV1207" s="30"/>
      <c r="AW1207" s="30"/>
      <c r="AX1207" s="30"/>
      <c r="AY1207" s="30"/>
    </row>
    <row r="1208" spans="4:51" ht="15.75" customHeight="1">
      <c r="D1208" s="7"/>
      <c r="F1208" s="1"/>
      <c r="G1208" s="1"/>
      <c r="H1208" s="1"/>
      <c r="I1208" s="1"/>
      <c r="J1208" s="1"/>
      <c r="K1208" s="1"/>
      <c r="L1208" s="29"/>
      <c r="M1208" s="29"/>
      <c r="N1208" s="1"/>
      <c r="O1208" s="8"/>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30"/>
      <c r="AP1208" s="30"/>
      <c r="AQ1208" s="30"/>
      <c r="AR1208" s="30"/>
      <c r="AS1208" s="30"/>
      <c r="AT1208" s="30"/>
      <c r="AU1208" s="30"/>
      <c r="AV1208" s="30"/>
      <c r="AW1208" s="30"/>
      <c r="AX1208" s="30"/>
      <c r="AY1208" s="30"/>
    </row>
    <row r="1209" spans="4:51" ht="15.75" customHeight="1">
      <c r="D1209" s="7"/>
      <c r="F1209" s="1"/>
      <c r="G1209" s="1"/>
      <c r="H1209" s="1"/>
      <c r="I1209" s="1"/>
      <c r="J1209" s="1"/>
      <c r="K1209" s="1"/>
      <c r="L1209" s="29"/>
      <c r="M1209" s="29"/>
      <c r="N1209" s="1"/>
      <c r="O1209" s="8"/>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30"/>
      <c r="AP1209" s="30"/>
      <c r="AQ1209" s="30"/>
      <c r="AR1209" s="30"/>
      <c r="AS1209" s="30"/>
      <c r="AT1209" s="30"/>
      <c r="AU1209" s="30"/>
      <c r="AV1209" s="30"/>
      <c r="AW1209" s="30"/>
      <c r="AX1209" s="30"/>
      <c r="AY1209" s="30"/>
    </row>
    <row r="1210" spans="4:51" ht="15.75" customHeight="1">
      <c r="D1210" s="7"/>
      <c r="F1210" s="1"/>
      <c r="G1210" s="1"/>
      <c r="H1210" s="1"/>
      <c r="I1210" s="1"/>
      <c r="J1210" s="1"/>
      <c r="K1210" s="1"/>
      <c r="L1210" s="29"/>
      <c r="M1210" s="29"/>
      <c r="N1210" s="1"/>
      <c r="O1210" s="8"/>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30"/>
      <c r="AP1210" s="30"/>
      <c r="AQ1210" s="30"/>
      <c r="AR1210" s="30"/>
      <c r="AS1210" s="30"/>
      <c r="AT1210" s="30"/>
      <c r="AU1210" s="30"/>
      <c r="AV1210" s="30"/>
      <c r="AW1210" s="30"/>
      <c r="AX1210" s="30"/>
      <c r="AY1210" s="30"/>
    </row>
    <row r="1211" spans="4:51" ht="15.75" customHeight="1">
      <c r="D1211" s="7"/>
      <c r="F1211" s="1"/>
      <c r="G1211" s="1"/>
      <c r="H1211" s="1"/>
      <c r="I1211" s="1"/>
      <c r="J1211" s="1"/>
      <c r="K1211" s="1"/>
      <c r="L1211" s="29"/>
      <c r="M1211" s="29"/>
      <c r="N1211" s="1"/>
      <c r="O1211" s="8"/>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30"/>
      <c r="AP1211" s="30"/>
      <c r="AQ1211" s="30"/>
      <c r="AR1211" s="30"/>
      <c r="AS1211" s="30"/>
      <c r="AT1211" s="30"/>
      <c r="AU1211" s="30"/>
      <c r="AV1211" s="30"/>
      <c r="AW1211" s="30"/>
      <c r="AX1211" s="30"/>
      <c r="AY1211" s="30"/>
    </row>
    <row r="1212" spans="4:51" ht="15.75" customHeight="1">
      <c r="D1212" s="7"/>
      <c r="F1212" s="1"/>
      <c r="G1212" s="1"/>
      <c r="H1212" s="1"/>
      <c r="I1212" s="1"/>
      <c r="J1212" s="1"/>
      <c r="K1212" s="1"/>
      <c r="L1212" s="29"/>
      <c r="M1212" s="29"/>
      <c r="N1212" s="1"/>
      <c r="O1212" s="8"/>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30"/>
      <c r="AP1212" s="30"/>
      <c r="AQ1212" s="30"/>
      <c r="AR1212" s="30"/>
      <c r="AS1212" s="30"/>
      <c r="AT1212" s="30"/>
      <c r="AU1212" s="30"/>
      <c r="AV1212" s="30"/>
      <c r="AW1212" s="30"/>
      <c r="AX1212" s="30"/>
      <c r="AY1212" s="30"/>
    </row>
    <row r="1213" spans="4:51" ht="15.75" customHeight="1">
      <c r="D1213" s="7"/>
      <c r="F1213" s="1"/>
      <c r="G1213" s="1"/>
      <c r="H1213" s="1"/>
      <c r="I1213" s="1"/>
      <c r="J1213" s="1"/>
      <c r="K1213" s="1"/>
      <c r="L1213" s="29"/>
      <c r="M1213" s="29"/>
      <c r="N1213" s="1"/>
      <c r="O1213" s="8"/>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30"/>
      <c r="AP1213" s="30"/>
      <c r="AQ1213" s="30"/>
      <c r="AR1213" s="30"/>
      <c r="AS1213" s="30"/>
      <c r="AT1213" s="30"/>
      <c r="AU1213" s="30"/>
      <c r="AV1213" s="30"/>
      <c r="AW1213" s="30"/>
      <c r="AX1213" s="30"/>
      <c r="AY1213" s="30"/>
    </row>
    <row r="1214" spans="4:51" ht="15.75" customHeight="1">
      <c r="D1214" s="7"/>
      <c r="F1214" s="1"/>
      <c r="G1214" s="1"/>
      <c r="H1214" s="1"/>
      <c r="I1214" s="1"/>
      <c r="J1214" s="1"/>
      <c r="K1214" s="1"/>
      <c r="L1214" s="29"/>
      <c r="M1214" s="29"/>
      <c r="N1214" s="1"/>
      <c r="O1214" s="8"/>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30"/>
      <c r="AP1214" s="30"/>
      <c r="AQ1214" s="30"/>
      <c r="AR1214" s="30"/>
      <c r="AS1214" s="30"/>
      <c r="AT1214" s="30"/>
      <c r="AU1214" s="30"/>
      <c r="AV1214" s="30"/>
      <c r="AW1214" s="30"/>
      <c r="AX1214" s="30"/>
      <c r="AY1214" s="30"/>
    </row>
    <row r="1215" spans="4:51" ht="15.75" customHeight="1">
      <c r="D1215" s="7"/>
      <c r="F1215" s="1"/>
      <c r="G1215" s="1"/>
      <c r="H1215" s="1"/>
      <c r="I1215" s="1"/>
      <c r="J1215" s="1"/>
      <c r="K1215" s="1"/>
      <c r="L1215" s="29"/>
      <c r="M1215" s="29"/>
      <c r="N1215" s="1"/>
      <c r="O1215" s="8"/>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30"/>
      <c r="AP1215" s="30"/>
      <c r="AQ1215" s="30"/>
      <c r="AR1215" s="30"/>
      <c r="AS1215" s="30"/>
      <c r="AT1215" s="30"/>
      <c r="AU1215" s="30"/>
      <c r="AV1215" s="30"/>
      <c r="AW1215" s="30"/>
      <c r="AX1215" s="30"/>
      <c r="AY1215" s="30"/>
    </row>
    <row r="1216" spans="4:51" ht="15.75" customHeight="1">
      <c r="D1216" s="7"/>
      <c r="F1216" s="1"/>
      <c r="G1216" s="1"/>
      <c r="H1216" s="1"/>
      <c r="I1216" s="1"/>
      <c r="J1216" s="1"/>
      <c r="K1216" s="1"/>
      <c r="L1216" s="29"/>
      <c r="M1216" s="29"/>
      <c r="N1216" s="1"/>
      <c r="O1216" s="8"/>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30"/>
      <c r="AP1216" s="30"/>
      <c r="AQ1216" s="30"/>
      <c r="AR1216" s="30"/>
      <c r="AS1216" s="30"/>
      <c r="AT1216" s="30"/>
      <c r="AU1216" s="30"/>
      <c r="AV1216" s="30"/>
      <c r="AW1216" s="30"/>
      <c r="AX1216" s="30"/>
      <c r="AY1216" s="30"/>
    </row>
    <row r="1217" spans="4:51" ht="15.75" customHeight="1">
      <c r="D1217" s="7"/>
      <c r="F1217" s="1"/>
      <c r="G1217" s="1"/>
      <c r="H1217" s="1"/>
      <c r="I1217" s="1"/>
      <c r="J1217" s="1"/>
      <c r="K1217" s="1"/>
      <c r="L1217" s="29"/>
      <c r="M1217" s="29"/>
      <c r="N1217" s="1"/>
      <c r="O1217" s="8"/>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30"/>
      <c r="AP1217" s="30"/>
      <c r="AQ1217" s="30"/>
      <c r="AR1217" s="30"/>
      <c r="AS1217" s="30"/>
      <c r="AT1217" s="30"/>
      <c r="AU1217" s="30"/>
      <c r="AV1217" s="30"/>
      <c r="AW1217" s="30"/>
      <c r="AX1217" s="30"/>
      <c r="AY1217" s="30"/>
    </row>
    <row r="1218" spans="4:51" ht="15.75" customHeight="1">
      <c r="D1218" s="7"/>
      <c r="F1218" s="1"/>
      <c r="G1218" s="1"/>
      <c r="H1218" s="1"/>
      <c r="I1218" s="1"/>
      <c r="J1218" s="1"/>
      <c r="K1218" s="1"/>
      <c r="L1218" s="29"/>
      <c r="M1218" s="29"/>
      <c r="N1218" s="1"/>
      <c r="O1218" s="8"/>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30"/>
      <c r="AP1218" s="30"/>
      <c r="AQ1218" s="30"/>
      <c r="AR1218" s="30"/>
      <c r="AS1218" s="30"/>
      <c r="AT1218" s="30"/>
      <c r="AU1218" s="30"/>
      <c r="AV1218" s="30"/>
      <c r="AW1218" s="30"/>
      <c r="AX1218" s="30"/>
      <c r="AY1218" s="30"/>
    </row>
    <row r="1219" spans="4:51" ht="15.75" customHeight="1">
      <c r="D1219" s="7"/>
      <c r="F1219" s="1"/>
      <c r="G1219" s="1"/>
      <c r="H1219" s="1"/>
      <c r="I1219" s="1"/>
      <c r="J1219" s="1"/>
      <c r="K1219" s="1"/>
      <c r="L1219" s="29"/>
      <c r="M1219" s="29"/>
      <c r="N1219" s="1"/>
      <c r="O1219" s="8"/>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30"/>
      <c r="AP1219" s="30"/>
      <c r="AQ1219" s="30"/>
      <c r="AR1219" s="30"/>
      <c r="AS1219" s="30"/>
      <c r="AT1219" s="30"/>
      <c r="AU1219" s="30"/>
      <c r="AV1219" s="30"/>
      <c r="AW1219" s="30"/>
      <c r="AX1219" s="30"/>
      <c r="AY1219" s="30"/>
    </row>
    <row r="1220" spans="4:51" ht="15.75" customHeight="1">
      <c r="D1220" s="7"/>
      <c r="F1220" s="1"/>
      <c r="G1220" s="1"/>
      <c r="H1220" s="1"/>
      <c r="I1220" s="1"/>
      <c r="J1220" s="1"/>
      <c r="K1220" s="1"/>
      <c r="L1220" s="29"/>
      <c r="M1220" s="29"/>
      <c r="N1220" s="1"/>
      <c r="O1220" s="8"/>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30"/>
      <c r="AP1220" s="30"/>
      <c r="AQ1220" s="30"/>
      <c r="AR1220" s="30"/>
      <c r="AS1220" s="30"/>
      <c r="AT1220" s="30"/>
      <c r="AU1220" s="30"/>
      <c r="AV1220" s="30"/>
      <c r="AW1220" s="30"/>
      <c r="AX1220" s="30"/>
      <c r="AY1220" s="30"/>
    </row>
    <row r="1221" spans="4:51" ht="15.75" customHeight="1">
      <c r="D1221" s="7"/>
      <c r="F1221" s="1"/>
      <c r="G1221" s="1"/>
      <c r="H1221" s="1"/>
      <c r="I1221" s="1"/>
      <c r="J1221" s="1"/>
      <c r="K1221" s="1"/>
      <c r="L1221" s="29"/>
      <c r="M1221" s="29"/>
      <c r="N1221" s="1"/>
      <c r="O1221" s="8"/>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30"/>
      <c r="AP1221" s="30"/>
      <c r="AQ1221" s="30"/>
      <c r="AR1221" s="30"/>
      <c r="AS1221" s="30"/>
      <c r="AT1221" s="30"/>
      <c r="AU1221" s="30"/>
      <c r="AV1221" s="30"/>
      <c r="AW1221" s="30"/>
      <c r="AX1221" s="30"/>
      <c r="AY1221" s="30"/>
    </row>
    <row r="1222" spans="4:51" ht="15.75" customHeight="1">
      <c r="D1222" s="7"/>
      <c r="F1222" s="1"/>
      <c r="G1222" s="1"/>
      <c r="H1222" s="1"/>
      <c r="I1222" s="1"/>
      <c r="J1222" s="1"/>
      <c r="K1222" s="1"/>
      <c r="L1222" s="29"/>
      <c r="M1222" s="29"/>
      <c r="N1222" s="1"/>
      <c r="O1222" s="8"/>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30"/>
      <c r="AP1222" s="30"/>
      <c r="AQ1222" s="30"/>
      <c r="AR1222" s="30"/>
      <c r="AS1222" s="30"/>
      <c r="AT1222" s="30"/>
      <c r="AU1222" s="30"/>
      <c r="AV1222" s="30"/>
      <c r="AW1222" s="30"/>
      <c r="AX1222" s="30"/>
      <c r="AY1222" s="30"/>
    </row>
    <row r="1223" spans="4:51" ht="15.75" customHeight="1">
      <c r="D1223" s="7"/>
      <c r="F1223" s="1"/>
      <c r="G1223" s="1"/>
      <c r="H1223" s="1"/>
      <c r="I1223" s="1"/>
      <c r="J1223" s="1"/>
      <c r="K1223" s="1"/>
      <c r="L1223" s="29"/>
      <c r="M1223" s="29"/>
      <c r="N1223" s="1"/>
      <c r="O1223" s="8"/>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30"/>
      <c r="AP1223" s="30"/>
      <c r="AQ1223" s="30"/>
      <c r="AR1223" s="30"/>
      <c r="AS1223" s="30"/>
      <c r="AT1223" s="30"/>
      <c r="AU1223" s="30"/>
      <c r="AV1223" s="30"/>
      <c r="AW1223" s="30"/>
      <c r="AX1223" s="30"/>
      <c r="AY1223" s="30"/>
    </row>
    <row r="1224" spans="4:51" ht="15.75" customHeight="1">
      <c r="D1224" s="7"/>
      <c r="F1224" s="1"/>
      <c r="G1224" s="1"/>
      <c r="H1224" s="1"/>
      <c r="I1224" s="1"/>
      <c r="J1224" s="1"/>
      <c r="K1224" s="1"/>
      <c r="L1224" s="29"/>
      <c r="M1224" s="29"/>
      <c r="N1224" s="1"/>
      <c r="O1224" s="8"/>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30"/>
      <c r="AP1224" s="30"/>
      <c r="AQ1224" s="30"/>
      <c r="AR1224" s="30"/>
      <c r="AS1224" s="30"/>
      <c r="AT1224" s="30"/>
      <c r="AU1224" s="30"/>
      <c r="AV1224" s="30"/>
      <c r="AW1224" s="30"/>
      <c r="AX1224" s="30"/>
      <c r="AY1224" s="30"/>
    </row>
    <row r="1225" spans="4:51" ht="15.75" customHeight="1">
      <c r="D1225" s="7"/>
      <c r="F1225" s="1"/>
      <c r="G1225" s="1"/>
      <c r="H1225" s="1"/>
      <c r="I1225" s="1"/>
      <c r="J1225" s="1"/>
      <c r="K1225" s="1"/>
      <c r="L1225" s="29"/>
      <c r="M1225" s="29"/>
      <c r="N1225" s="1"/>
      <c r="O1225" s="8"/>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30"/>
      <c r="AP1225" s="30"/>
      <c r="AQ1225" s="30"/>
      <c r="AR1225" s="30"/>
      <c r="AS1225" s="30"/>
      <c r="AT1225" s="30"/>
      <c r="AU1225" s="30"/>
      <c r="AV1225" s="30"/>
      <c r="AW1225" s="30"/>
      <c r="AX1225" s="30"/>
      <c r="AY1225" s="30"/>
    </row>
    <row r="1226" spans="4:51" ht="15.75" customHeight="1">
      <c r="D1226" s="7"/>
      <c r="F1226" s="1"/>
      <c r="G1226" s="1"/>
      <c r="H1226" s="1"/>
      <c r="I1226" s="1"/>
      <c r="J1226" s="1"/>
      <c r="K1226" s="1"/>
      <c r="L1226" s="29"/>
      <c r="M1226" s="29"/>
      <c r="N1226" s="1"/>
      <c r="O1226" s="8"/>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30"/>
      <c r="AP1226" s="30"/>
      <c r="AQ1226" s="30"/>
      <c r="AR1226" s="30"/>
      <c r="AS1226" s="30"/>
      <c r="AT1226" s="30"/>
      <c r="AU1226" s="30"/>
      <c r="AV1226" s="30"/>
      <c r="AW1226" s="30"/>
      <c r="AX1226" s="30"/>
      <c r="AY1226" s="30"/>
    </row>
    <row r="1227" spans="4:51" ht="15.75" customHeight="1">
      <c r="D1227" s="7"/>
      <c r="F1227" s="1"/>
      <c r="G1227" s="1"/>
      <c r="H1227" s="1"/>
      <c r="I1227" s="1"/>
      <c r="J1227" s="1"/>
      <c r="K1227" s="1"/>
      <c r="L1227" s="29"/>
      <c r="M1227" s="29"/>
      <c r="N1227" s="1"/>
      <c r="O1227" s="8"/>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30"/>
      <c r="AP1227" s="30"/>
      <c r="AQ1227" s="30"/>
      <c r="AR1227" s="30"/>
      <c r="AS1227" s="30"/>
      <c r="AT1227" s="30"/>
      <c r="AU1227" s="30"/>
      <c r="AV1227" s="30"/>
      <c r="AW1227" s="30"/>
      <c r="AX1227" s="30"/>
      <c r="AY1227" s="30"/>
    </row>
    <row r="1228" spans="4:51" ht="15.75" customHeight="1">
      <c r="D1228" s="7"/>
      <c r="F1228" s="1"/>
      <c r="G1228" s="1"/>
      <c r="H1228" s="1"/>
      <c r="I1228" s="1"/>
      <c r="J1228" s="1"/>
      <c r="K1228" s="1"/>
      <c r="L1228" s="29"/>
      <c r="M1228" s="29"/>
      <c r="N1228" s="1"/>
      <c r="O1228" s="8"/>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30"/>
      <c r="AP1228" s="30"/>
      <c r="AQ1228" s="30"/>
      <c r="AR1228" s="30"/>
      <c r="AS1228" s="30"/>
      <c r="AT1228" s="30"/>
      <c r="AU1228" s="30"/>
      <c r="AV1228" s="30"/>
      <c r="AW1228" s="30"/>
      <c r="AX1228" s="30"/>
      <c r="AY1228" s="30"/>
    </row>
    <row r="1229" spans="4:51" ht="15.75" customHeight="1">
      <c r="D1229" s="7"/>
      <c r="F1229" s="1"/>
      <c r="G1229" s="1"/>
      <c r="H1229" s="1"/>
      <c r="I1229" s="1"/>
      <c r="J1229" s="1"/>
      <c r="K1229" s="1"/>
      <c r="L1229" s="29"/>
      <c r="M1229" s="29"/>
      <c r="N1229" s="1"/>
      <c r="O1229" s="8"/>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30"/>
      <c r="AP1229" s="30"/>
      <c r="AQ1229" s="30"/>
      <c r="AR1229" s="30"/>
      <c r="AS1229" s="30"/>
      <c r="AT1229" s="30"/>
      <c r="AU1229" s="30"/>
      <c r="AV1229" s="30"/>
      <c r="AW1229" s="30"/>
      <c r="AX1229" s="30"/>
      <c r="AY1229" s="30"/>
    </row>
    <row r="1230" spans="4:51" ht="15.75" customHeight="1">
      <c r="D1230" s="7"/>
      <c r="F1230" s="1"/>
      <c r="G1230" s="1"/>
      <c r="H1230" s="1"/>
      <c r="I1230" s="1"/>
      <c r="J1230" s="1"/>
      <c r="K1230" s="1"/>
      <c r="L1230" s="29"/>
      <c r="M1230" s="29"/>
      <c r="N1230" s="1"/>
      <c r="O1230" s="8"/>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30"/>
      <c r="AP1230" s="30"/>
      <c r="AQ1230" s="30"/>
      <c r="AR1230" s="30"/>
      <c r="AS1230" s="30"/>
      <c r="AT1230" s="30"/>
      <c r="AU1230" s="30"/>
      <c r="AV1230" s="30"/>
      <c r="AW1230" s="30"/>
      <c r="AX1230" s="30"/>
      <c r="AY1230" s="30"/>
    </row>
    <row r="1231" spans="4:51" ht="15.75" customHeight="1">
      <c r="D1231" s="7"/>
      <c r="F1231" s="1"/>
      <c r="G1231" s="1"/>
      <c r="H1231" s="1"/>
      <c r="I1231" s="1"/>
      <c r="J1231" s="1"/>
      <c r="K1231" s="1"/>
      <c r="L1231" s="29"/>
      <c r="M1231" s="29"/>
      <c r="N1231" s="1"/>
      <c r="O1231" s="8"/>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30"/>
      <c r="AP1231" s="30"/>
      <c r="AQ1231" s="30"/>
      <c r="AR1231" s="30"/>
      <c r="AS1231" s="30"/>
      <c r="AT1231" s="30"/>
      <c r="AU1231" s="30"/>
      <c r="AV1231" s="30"/>
      <c r="AW1231" s="30"/>
      <c r="AX1231" s="30"/>
      <c r="AY1231" s="30"/>
    </row>
    <row r="1232" spans="4:51" ht="15.75" customHeight="1">
      <c r="D1232" s="7"/>
      <c r="F1232" s="1"/>
      <c r="G1232" s="1"/>
      <c r="H1232" s="1"/>
      <c r="I1232" s="1"/>
      <c r="J1232" s="1"/>
      <c r="K1232" s="1"/>
      <c r="L1232" s="29"/>
      <c r="M1232" s="29"/>
      <c r="N1232" s="1"/>
      <c r="O1232" s="8"/>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30"/>
      <c r="AP1232" s="30"/>
      <c r="AQ1232" s="30"/>
      <c r="AR1232" s="30"/>
      <c r="AS1232" s="30"/>
      <c r="AT1232" s="30"/>
      <c r="AU1232" s="30"/>
      <c r="AV1232" s="30"/>
      <c r="AW1232" s="30"/>
      <c r="AX1232" s="30"/>
      <c r="AY1232" s="30"/>
    </row>
    <row r="1233" spans="4:51" ht="15.75" customHeight="1">
      <c r="D1233" s="7"/>
      <c r="F1233" s="1"/>
      <c r="G1233" s="1"/>
      <c r="H1233" s="1"/>
      <c r="I1233" s="1"/>
      <c r="J1233" s="1"/>
      <c r="K1233" s="1"/>
      <c r="L1233" s="29"/>
      <c r="M1233" s="29"/>
      <c r="N1233" s="1"/>
      <c r="O1233" s="8"/>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30"/>
      <c r="AP1233" s="30"/>
      <c r="AQ1233" s="30"/>
      <c r="AR1233" s="30"/>
      <c r="AS1233" s="30"/>
      <c r="AT1233" s="30"/>
      <c r="AU1233" s="30"/>
      <c r="AV1233" s="30"/>
      <c r="AW1233" s="30"/>
      <c r="AX1233" s="30"/>
      <c r="AY1233" s="30"/>
    </row>
    <row r="1234" spans="4:51" ht="15.75" customHeight="1">
      <c r="D1234" s="7"/>
      <c r="F1234" s="1"/>
      <c r="G1234" s="1"/>
      <c r="H1234" s="1"/>
      <c r="I1234" s="1"/>
      <c r="J1234" s="1"/>
      <c r="K1234" s="1"/>
      <c r="L1234" s="29"/>
      <c r="M1234" s="29"/>
      <c r="N1234" s="1"/>
      <c r="O1234" s="8"/>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30"/>
      <c r="AP1234" s="30"/>
      <c r="AQ1234" s="30"/>
      <c r="AR1234" s="30"/>
      <c r="AS1234" s="30"/>
      <c r="AT1234" s="30"/>
      <c r="AU1234" s="30"/>
      <c r="AV1234" s="30"/>
      <c r="AW1234" s="30"/>
      <c r="AX1234" s="30"/>
      <c r="AY1234" s="30"/>
    </row>
    <row r="1235" spans="4:51" ht="15.75" customHeight="1">
      <c r="D1235" s="7"/>
      <c r="F1235" s="1"/>
      <c r="G1235" s="1"/>
      <c r="H1235" s="1"/>
      <c r="I1235" s="1"/>
      <c r="J1235" s="1"/>
      <c r="K1235" s="1"/>
      <c r="L1235" s="29"/>
      <c r="M1235" s="29"/>
      <c r="N1235" s="1"/>
      <c r="O1235" s="8"/>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30"/>
      <c r="AP1235" s="30"/>
      <c r="AQ1235" s="30"/>
      <c r="AR1235" s="30"/>
      <c r="AS1235" s="30"/>
      <c r="AT1235" s="30"/>
      <c r="AU1235" s="30"/>
      <c r="AV1235" s="30"/>
      <c r="AW1235" s="30"/>
      <c r="AX1235" s="30"/>
      <c r="AY1235" s="30"/>
    </row>
    <row r="1236" spans="4:51" ht="15.75" customHeight="1">
      <c r="D1236" s="7"/>
      <c r="F1236" s="1"/>
      <c r="G1236" s="1"/>
      <c r="H1236" s="1"/>
      <c r="I1236" s="1"/>
      <c r="J1236" s="1"/>
      <c r="K1236" s="1"/>
      <c r="L1236" s="29"/>
      <c r="M1236" s="29"/>
      <c r="N1236" s="1"/>
      <c r="O1236" s="8"/>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30"/>
      <c r="AP1236" s="30"/>
      <c r="AQ1236" s="30"/>
      <c r="AR1236" s="30"/>
      <c r="AS1236" s="30"/>
      <c r="AT1236" s="30"/>
      <c r="AU1236" s="30"/>
      <c r="AV1236" s="30"/>
      <c r="AW1236" s="30"/>
      <c r="AX1236" s="30"/>
      <c r="AY1236" s="30"/>
    </row>
    <row r="1237" spans="4:51" ht="15.75" customHeight="1">
      <c r="D1237" s="7"/>
      <c r="F1237" s="1"/>
      <c r="G1237" s="1"/>
      <c r="H1237" s="1"/>
      <c r="I1237" s="1"/>
      <c r="J1237" s="1"/>
      <c r="K1237" s="1"/>
      <c r="L1237" s="29"/>
      <c r="M1237" s="29"/>
      <c r="N1237" s="1"/>
      <c r="O1237" s="8"/>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30"/>
      <c r="AP1237" s="30"/>
      <c r="AQ1237" s="30"/>
      <c r="AR1237" s="30"/>
      <c r="AS1237" s="30"/>
      <c r="AT1237" s="30"/>
      <c r="AU1237" s="30"/>
      <c r="AV1237" s="30"/>
      <c r="AW1237" s="30"/>
      <c r="AX1237" s="30"/>
      <c r="AY1237" s="30"/>
    </row>
    <row r="1238" spans="4:51" ht="15.75" customHeight="1">
      <c r="D1238" s="7"/>
      <c r="F1238" s="1"/>
      <c r="G1238" s="1"/>
      <c r="H1238" s="1"/>
      <c r="I1238" s="1"/>
      <c r="J1238" s="1"/>
      <c r="K1238" s="1"/>
      <c r="L1238" s="29"/>
      <c r="M1238" s="29"/>
      <c r="N1238" s="1"/>
      <c r="O1238" s="8"/>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30"/>
      <c r="AP1238" s="30"/>
      <c r="AQ1238" s="30"/>
      <c r="AR1238" s="30"/>
      <c r="AS1238" s="30"/>
      <c r="AT1238" s="30"/>
      <c r="AU1238" s="30"/>
      <c r="AV1238" s="30"/>
      <c r="AW1238" s="30"/>
      <c r="AX1238" s="30"/>
      <c r="AY1238" s="30"/>
    </row>
    <row r="1239" spans="4:51" ht="15.75" customHeight="1">
      <c r="D1239" s="7"/>
      <c r="F1239" s="1"/>
      <c r="G1239" s="1"/>
      <c r="H1239" s="1"/>
      <c r="I1239" s="1"/>
      <c r="J1239" s="1"/>
      <c r="K1239" s="1"/>
      <c r="L1239" s="29"/>
      <c r="M1239" s="29"/>
      <c r="N1239" s="1"/>
      <c r="O1239" s="8"/>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30"/>
      <c r="AP1239" s="30"/>
      <c r="AQ1239" s="30"/>
      <c r="AR1239" s="30"/>
      <c r="AS1239" s="30"/>
      <c r="AT1239" s="30"/>
      <c r="AU1239" s="30"/>
      <c r="AV1239" s="30"/>
      <c r="AW1239" s="30"/>
      <c r="AX1239" s="30"/>
      <c r="AY1239" s="30"/>
    </row>
    <row r="1240" spans="4:51" ht="15.75" customHeight="1">
      <c r="D1240" s="7"/>
      <c r="F1240" s="1"/>
      <c r="G1240" s="1"/>
      <c r="H1240" s="1"/>
      <c r="I1240" s="1"/>
      <c r="J1240" s="1"/>
      <c r="K1240" s="1"/>
      <c r="L1240" s="29"/>
      <c r="M1240" s="29"/>
      <c r="N1240" s="1"/>
      <c r="O1240" s="8"/>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30"/>
      <c r="AP1240" s="30"/>
      <c r="AQ1240" s="30"/>
      <c r="AR1240" s="30"/>
      <c r="AS1240" s="30"/>
      <c r="AT1240" s="30"/>
      <c r="AU1240" s="30"/>
      <c r="AV1240" s="30"/>
      <c r="AW1240" s="30"/>
      <c r="AX1240" s="30"/>
      <c r="AY1240" s="30"/>
    </row>
    <row r="1241" spans="4:51" ht="15.75" customHeight="1">
      <c r="D1241" s="7"/>
      <c r="F1241" s="1"/>
      <c r="G1241" s="1"/>
      <c r="H1241" s="1"/>
      <c r="I1241" s="1"/>
      <c r="J1241" s="1"/>
      <c r="K1241" s="1"/>
      <c r="L1241" s="29"/>
      <c r="M1241" s="29"/>
      <c r="N1241" s="1"/>
      <c r="O1241" s="8"/>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30"/>
      <c r="AP1241" s="30"/>
      <c r="AQ1241" s="30"/>
      <c r="AR1241" s="30"/>
      <c r="AS1241" s="30"/>
      <c r="AT1241" s="30"/>
      <c r="AU1241" s="30"/>
      <c r="AV1241" s="30"/>
      <c r="AW1241" s="30"/>
      <c r="AX1241" s="30"/>
      <c r="AY1241" s="30"/>
    </row>
    <row r="1242" spans="4:51" ht="15.75" customHeight="1">
      <c r="D1242" s="7"/>
      <c r="F1242" s="1"/>
      <c r="G1242" s="1"/>
      <c r="H1242" s="1"/>
      <c r="I1242" s="1"/>
      <c r="J1242" s="1"/>
      <c r="K1242" s="1"/>
      <c r="L1242" s="29"/>
      <c r="M1242" s="29"/>
      <c r="N1242" s="1"/>
      <c r="O1242" s="8"/>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30"/>
      <c r="AP1242" s="30"/>
      <c r="AQ1242" s="30"/>
      <c r="AR1242" s="30"/>
      <c r="AS1242" s="30"/>
      <c r="AT1242" s="30"/>
      <c r="AU1242" s="30"/>
      <c r="AV1242" s="30"/>
      <c r="AW1242" s="30"/>
      <c r="AX1242" s="30"/>
      <c r="AY1242" s="30"/>
    </row>
    <row r="1243" spans="4:51" ht="15.75" customHeight="1">
      <c r="D1243" s="7"/>
      <c r="F1243" s="1"/>
      <c r="G1243" s="1"/>
      <c r="H1243" s="1"/>
      <c r="I1243" s="1"/>
      <c r="J1243" s="1"/>
      <c r="K1243" s="1"/>
      <c r="L1243" s="29"/>
      <c r="M1243" s="29"/>
      <c r="N1243" s="1"/>
      <c r="O1243" s="8"/>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30"/>
      <c r="AP1243" s="30"/>
      <c r="AQ1243" s="30"/>
      <c r="AR1243" s="30"/>
      <c r="AS1243" s="30"/>
      <c r="AT1243" s="30"/>
      <c r="AU1243" s="30"/>
      <c r="AV1243" s="30"/>
      <c r="AW1243" s="30"/>
      <c r="AX1243" s="30"/>
      <c r="AY1243" s="30"/>
    </row>
    <row r="1244" spans="4:51" ht="15.75" customHeight="1">
      <c r="D1244" s="7"/>
      <c r="F1244" s="1"/>
      <c r="G1244" s="1"/>
      <c r="H1244" s="1"/>
      <c r="I1244" s="1"/>
      <c r="J1244" s="1"/>
      <c r="K1244" s="1"/>
      <c r="L1244" s="29"/>
      <c r="M1244" s="29"/>
      <c r="N1244" s="1"/>
      <c r="O1244" s="8"/>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30"/>
      <c r="AP1244" s="30"/>
      <c r="AQ1244" s="30"/>
      <c r="AR1244" s="30"/>
      <c r="AS1244" s="30"/>
      <c r="AT1244" s="30"/>
      <c r="AU1244" s="30"/>
      <c r="AV1244" s="30"/>
      <c r="AW1244" s="30"/>
      <c r="AX1244" s="30"/>
      <c r="AY1244" s="30"/>
    </row>
    <row r="1245" spans="4:51" ht="15.75" customHeight="1">
      <c r="D1245" s="7"/>
      <c r="F1245" s="1"/>
      <c r="G1245" s="1"/>
      <c r="H1245" s="1"/>
      <c r="I1245" s="1"/>
      <c r="J1245" s="1"/>
      <c r="K1245" s="1"/>
      <c r="L1245" s="29"/>
      <c r="M1245" s="29"/>
      <c r="N1245" s="1"/>
      <c r="O1245" s="8"/>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30"/>
      <c r="AP1245" s="30"/>
      <c r="AQ1245" s="30"/>
      <c r="AR1245" s="30"/>
      <c r="AS1245" s="30"/>
      <c r="AT1245" s="30"/>
      <c r="AU1245" s="30"/>
      <c r="AV1245" s="30"/>
      <c r="AW1245" s="30"/>
      <c r="AX1245" s="30"/>
      <c r="AY1245" s="30"/>
    </row>
    <row r="1246" spans="4:51" ht="15.75" customHeight="1">
      <c r="D1246" s="7"/>
      <c r="F1246" s="1"/>
      <c r="G1246" s="1"/>
      <c r="H1246" s="1"/>
      <c r="I1246" s="1"/>
      <c r="J1246" s="1"/>
      <c r="K1246" s="1"/>
      <c r="L1246" s="29"/>
      <c r="M1246" s="29"/>
      <c r="N1246" s="1"/>
      <c r="O1246" s="8"/>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30"/>
      <c r="AP1246" s="30"/>
      <c r="AQ1246" s="30"/>
      <c r="AR1246" s="30"/>
      <c r="AS1246" s="30"/>
      <c r="AT1246" s="30"/>
      <c r="AU1246" s="30"/>
      <c r="AV1246" s="30"/>
      <c r="AW1246" s="30"/>
      <c r="AX1246" s="30"/>
      <c r="AY1246" s="30"/>
    </row>
    <row r="1247" spans="4:51" ht="15.75" customHeight="1">
      <c r="D1247" s="7"/>
      <c r="F1247" s="1"/>
      <c r="G1247" s="1"/>
      <c r="H1247" s="1"/>
      <c r="I1247" s="1"/>
      <c r="J1247" s="1"/>
      <c r="K1247" s="1"/>
      <c r="L1247" s="29"/>
      <c r="M1247" s="29"/>
      <c r="N1247" s="1"/>
      <c r="O1247" s="8"/>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30"/>
      <c r="AP1247" s="30"/>
      <c r="AQ1247" s="30"/>
      <c r="AR1247" s="30"/>
      <c r="AS1247" s="30"/>
      <c r="AT1247" s="30"/>
      <c r="AU1247" s="30"/>
      <c r="AV1247" s="30"/>
      <c r="AW1247" s="30"/>
      <c r="AX1247" s="30"/>
      <c r="AY1247" s="30"/>
    </row>
    <row r="1248" spans="4:51" ht="15.75" customHeight="1">
      <c r="D1248" s="7"/>
      <c r="F1248" s="1"/>
      <c r="G1248" s="1"/>
      <c r="H1248" s="1"/>
      <c r="I1248" s="1"/>
      <c r="J1248" s="1"/>
      <c r="K1248" s="1"/>
      <c r="L1248" s="29"/>
      <c r="M1248" s="29"/>
      <c r="N1248" s="1"/>
      <c r="O1248" s="8"/>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30"/>
      <c r="AP1248" s="30"/>
      <c r="AQ1248" s="30"/>
      <c r="AR1248" s="30"/>
      <c r="AS1248" s="30"/>
      <c r="AT1248" s="30"/>
      <c r="AU1248" s="30"/>
      <c r="AV1248" s="30"/>
      <c r="AW1248" s="30"/>
      <c r="AX1248" s="30"/>
      <c r="AY1248" s="30"/>
    </row>
    <row r="1249" spans="4:51" ht="15.75" customHeight="1">
      <c r="D1249" s="7"/>
      <c r="F1249" s="1"/>
      <c r="G1249" s="1"/>
      <c r="H1249" s="1"/>
      <c r="I1249" s="1"/>
      <c r="J1249" s="1"/>
      <c r="K1249" s="1"/>
      <c r="L1249" s="29"/>
      <c r="M1249" s="29"/>
      <c r="N1249" s="1"/>
      <c r="O1249" s="8"/>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30"/>
      <c r="AP1249" s="30"/>
      <c r="AQ1249" s="30"/>
      <c r="AR1249" s="30"/>
      <c r="AS1249" s="30"/>
      <c r="AT1249" s="30"/>
      <c r="AU1249" s="30"/>
      <c r="AV1249" s="30"/>
      <c r="AW1249" s="30"/>
      <c r="AX1249" s="30"/>
      <c r="AY1249" s="30"/>
    </row>
    <row r="1250" spans="4:51" ht="15.75" customHeight="1">
      <c r="D1250" s="7"/>
      <c r="F1250" s="1"/>
      <c r="G1250" s="1"/>
      <c r="H1250" s="1"/>
      <c r="I1250" s="1"/>
      <c r="J1250" s="1"/>
      <c r="K1250" s="1"/>
      <c r="L1250" s="29"/>
      <c r="M1250" s="29"/>
      <c r="N1250" s="1"/>
      <c r="O1250" s="8"/>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30"/>
      <c r="AP1250" s="30"/>
      <c r="AQ1250" s="30"/>
      <c r="AR1250" s="30"/>
      <c r="AS1250" s="30"/>
      <c r="AT1250" s="30"/>
      <c r="AU1250" s="30"/>
      <c r="AV1250" s="30"/>
      <c r="AW1250" s="30"/>
      <c r="AX1250" s="30"/>
      <c r="AY1250" s="30"/>
    </row>
    <row r="1251" spans="4:51" ht="15.75" customHeight="1">
      <c r="D1251" s="7"/>
      <c r="F1251" s="1"/>
      <c r="G1251" s="1"/>
      <c r="H1251" s="1"/>
      <c r="I1251" s="1"/>
      <c r="J1251" s="1"/>
      <c r="K1251" s="1"/>
      <c r="L1251" s="29"/>
      <c r="M1251" s="29"/>
      <c r="N1251" s="1"/>
      <c r="O1251" s="8"/>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30"/>
      <c r="AP1251" s="30"/>
      <c r="AQ1251" s="30"/>
      <c r="AR1251" s="30"/>
      <c r="AS1251" s="30"/>
      <c r="AT1251" s="30"/>
      <c r="AU1251" s="30"/>
      <c r="AV1251" s="30"/>
      <c r="AW1251" s="30"/>
      <c r="AX1251" s="30"/>
      <c r="AY1251" s="30"/>
    </row>
    <row r="1252" spans="4:51" ht="15.75" customHeight="1">
      <c r="D1252" s="7"/>
      <c r="F1252" s="1"/>
      <c r="G1252" s="1"/>
      <c r="H1252" s="1"/>
      <c r="I1252" s="1"/>
      <c r="J1252" s="1"/>
      <c r="K1252" s="1"/>
      <c r="L1252" s="29"/>
      <c r="M1252" s="29"/>
      <c r="N1252" s="1"/>
      <c r="O1252" s="8"/>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30"/>
      <c r="AP1252" s="30"/>
      <c r="AQ1252" s="30"/>
      <c r="AR1252" s="30"/>
      <c r="AS1252" s="30"/>
      <c r="AT1252" s="30"/>
      <c r="AU1252" s="30"/>
      <c r="AV1252" s="30"/>
      <c r="AW1252" s="30"/>
      <c r="AX1252" s="30"/>
      <c r="AY1252" s="30"/>
    </row>
    <row r="1253" spans="4:51" ht="15.75" customHeight="1">
      <c r="D1253" s="7"/>
      <c r="F1253" s="1"/>
      <c r="G1253" s="1"/>
      <c r="H1253" s="1"/>
      <c r="I1253" s="1"/>
      <c r="J1253" s="1"/>
      <c r="K1253" s="1"/>
      <c r="L1253" s="29"/>
      <c r="M1253" s="29"/>
      <c r="N1253" s="1"/>
      <c r="O1253" s="8"/>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30"/>
      <c r="AP1253" s="30"/>
      <c r="AQ1253" s="30"/>
      <c r="AR1253" s="30"/>
      <c r="AS1253" s="30"/>
      <c r="AT1253" s="30"/>
      <c r="AU1253" s="30"/>
      <c r="AV1253" s="30"/>
      <c r="AW1253" s="30"/>
      <c r="AX1253" s="30"/>
      <c r="AY1253" s="30"/>
    </row>
    <row r="1254" spans="4:51" ht="15.75" customHeight="1">
      <c r="D1254" s="7"/>
      <c r="F1254" s="1"/>
      <c r="G1254" s="1"/>
      <c r="H1254" s="1"/>
      <c r="I1254" s="1"/>
      <c r="J1254" s="1"/>
      <c r="K1254" s="1"/>
      <c r="L1254" s="29"/>
      <c r="M1254" s="29"/>
      <c r="N1254" s="1"/>
      <c r="O1254" s="8"/>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30"/>
      <c r="AP1254" s="30"/>
      <c r="AQ1254" s="30"/>
      <c r="AR1254" s="30"/>
      <c r="AS1254" s="30"/>
      <c r="AT1254" s="30"/>
      <c r="AU1254" s="30"/>
      <c r="AV1254" s="30"/>
      <c r="AW1254" s="30"/>
      <c r="AX1254" s="30"/>
      <c r="AY1254" s="30"/>
    </row>
    <row r="1255" spans="4:51" ht="15.75" customHeight="1">
      <c r="D1255" s="7"/>
      <c r="F1255" s="1"/>
      <c r="G1255" s="1"/>
      <c r="H1255" s="1"/>
      <c r="I1255" s="1"/>
      <c r="J1255" s="1"/>
      <c r="K1255" s="1"/>
      <c r="L1255" s="29"/>
      <c r="M1255" s="29"/>
      <c r="N1255" s="1"/>
      <c r="O1255" s="8"/>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30"/>
      <c r="AP1255" s="30"/>
      <c r="AQ1255" s="30"/>
      <c r="AR1255" s="30"/>
      <c r="AS1255" s="30"/>
      <c r="AT1255" s="30"/>
      <c r="AU1255" s="30"/>
      <c r="AV1255" s="30"/>
      <c r="AW1255" s="30"/>
      <c r="AX1255" s="30"/>
      <c r="AY1255" s="30"/>
    </row>
    <row r="1256" spans="4:51" ht="15.75" customHeight="1">
      <c r="D1256" s="7"/>
      <c r="F1256" s="1"/>
      <c r="G1256" s="1"/>
      <c r="H1256" s="1"/>
      <c r="I1256" s="1"/>
      <c r="J1256" s="1"/>
      <c r="K1256" s="1"/>
      <c r="L1256" s="29"/>
      <c r="M1256" s="29"/>
      <c r="N1256" s="1"/>
      <c r="O1256" s="8"/>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30"/>
      <c r="AP1256" s="30"/>
      <c r="AQ1256" s="30"/>
      <c r="AR1256" s="30"/>
      <c r="AS1256" s="30"/>
      <c r="AT1256" s="30"/>
      <c r="AU1256" s="30"/>
      <c r="AV1256" s="30"/>
      <c r="AW1256" s="30"/>
      <c r="AX1256" s="30"/>
      <c r="AY1256" s="30"/>
    </row>
    <row r="1257" spans="4:51" ht="15.75" customHeight="1">
      <c r="D1257" s="7"/>
      <c r="F1257" s="1"/>
      <c r="G1257" s="1"/>
      <c r="H1257" s="1"/>
      <c r="I1257" s="1"/>
      <c r="J1257" s="1"/>
      <c r="K1257" s="1"/>
      <c r="L1257" s="29"/>
      <c r="M1257" s="29"/>
      <c r="N1257" s="1"/>
      <c r="O1257" s="8"/>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30"/>
      <c r="AP1257" s="30"/>
      <c r="AQ1257" s="30"/>
      <c r="AR1257" s="30"/>
      <c r="AS1257" s="30"/>
      <c r="AT1257" s="30"/>
      <c r="AU1257" s="30"/>
      <c r="AV1257" s="30"/>
      <c r="AW1257" s="30"/>
      <c r="AX1257" s="30"/>
      <c r="AY1257" s="30"/>
    </row>
    <row r="1258" spans="4:51" ht="15.75" customHeight="1">
      <c r="D1258" s="7"/>
      <c r="F1258" s="1"/>
      <c r="G1258" s="1"/>
      <c r="H1258" s="1"/>
      <c r="I1258" s="1"/>
      <c r="J1258" s="1"/>
      <c r="K1258" s="1"/>
      <c r="L1258" s="29"/>
      <c r="M1258" s="29"/>
      <c r="N1258" s="1"/>
      <c r="O1258" s="8"/>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30"/>
      <c r="AP1258" s="30"/>
      <c r="AQ1258" s="30"/>
      <c r="AR1258" s="30"/>
      <c r="AS1258" s="30"/>
      <c r="AT1258" s="30"/>
      <c r="AU1258" s="30"/>
      <c r="AV1258" s="30"/>
      <c r="AW1258" s="30"/>
      <c r="AX1258" s="30"/>
      <c r="AY1258" s="30"/>
    </row>
    <row r="1259" spans="4:51" ht="15.75" customHeight="1">
      <c r="D1259" s="7"/>
      <c r="F1259" s="1"/>
      <c r="G1259" s="1"/>
      <c r="H1259" s="1"/>
      <c r="I1259" s="1"/>
      <c r="J1259" s="1"/>
      <c r="K1259" s="1"/>
      <c r="L1259" s="29"/>
      <c r="M1259" s="29"/>
      <c r="N1259" s="1"/>
      <c r="O1259" s="8"/>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30"/>
      <c r="AP1259" s="30"/>
      <c r="AQ1259" s="30"/>
      <c r="AR1259" s="30"/>
      <c r="AS1259" s="30"/>
      <c r="AT1259" s="30"/>
      <c r="AU1259" s="30"/>
      <c r="AV1259" s="30"/>
      <c r="AW1259" s="30"/>
      <c r="AX1259" s="30"/>
      <c r="AY1259" s="30"/>
    </row>
    <row r="1260" spans="4:51" ht="15.75" customHeight="1">
      <c r="D1260" s="7"/>
      <c r="F1260" s="1"/>
      <c r="G1260" s="1"/>
      <c r="H1260" s="1"/>
      <c r="I1260" s="1"/>
      <c r="J1260" s="1"/>
      <c r="K1260" s="1"/>
      <c r="L1260" s="29"/>
      <c r="M1260" s="29"/>
      <c r="N1260" s="1"/>
      <c r="O1260" s="8"/>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30"/>
      <c r="AP1260" s="30"/>
      <c r="AQ1260" s="30"/>
      <c r="AR1260" s="30"/>
      <c r="AS1260" s="30"/>
      <c r="AT1260" s="30"/>
      <c r="AU1260" s="30"/>
      <c r="AV1260" s="30"/>
      <c r="AW1260" s="30"/>
      <c r="AX1260" s="30"/>
      <c r="AY1260" s="30"/>
    </row>
    <row r="1261" spans="4:51" ht="15.75" customHeight="1">
      <c r="D1261" s="7"/>
      <c r="F1261" s="1"/>
      <c r="G1261" s="1"/>
      <c r="H1261" s="1"/>
      <c r="I1261" s="1"/>
      <c r="J1261" s="1"/>
      <c r="K1261" s="1"/>
      <c r="L1261" s="29"/>
      <c r="M1261" s="29"/>
      <c r="N1261" s="1"/>
      <c r="O1261" s="8"/>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30"/>
      <c r="AP1261" s="30"/>
      <c r="AQ1261" s="30"/>
      <c r="AR1261" s="30"/>
      <c r="AS1261" s="30"/>
      <c r="AT1261" s="30"/>
      <c r="AU1261" s="30"/>
      <c r="AV1261" s="30"/>
      <c r="AW1261" s="30"/>
      <c r="AX1261" s="30"/>
      <c r="AY1261" s="30"/>
    </row>
    <row r="1262" spans="4:51" ht="15.75" customHeight="1">
      <c r="D1262" s="7"/>
      <c r="F1262" s="1"/>
      <c r="G1262" s="1"/>
      <c r="H1262" s="1"/>
      <c r="I1262" s="1"/>
      <c r="J1262" s="1"/>
      <c r="K1262" s="1"/>
      <c r="L1262" s="29"/>
      <c r="M1262" s="29"/>
      <c r="N1262" s="1"/>
      <c r="O1262" s="8"/>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30"/>
      <c r="AP1262" s="30"/>
      <c r="AQ1262" s="30"/>
      <c r="AR1262" s="30"/>
      <c r="AS1262" s="30"/>
      <c r="AT1262" s="30"/>
      <c r="AU1262" s="30"/>
      <c r="AV1262" s="30"/>
      <c r="AW1262" s="30"/>
      <c r="AX1262" s="30"/>
      <c r="AY1262" s="30"/>
    </row>
    <row r="1263" spans="4:51" ht="15.75" customHeight="1">
      <c r="D1263" s="7"/>
      <c r="F1263" s="1"/>
      <c r="G1263" s="1"/>
      <c r="H1263" s="1"/>
      <c r="I1263" s="1"/>
      <c r="J1263" s="1"/>
      <c r="K1263" s="1"/>
      <c r="L1263" s="29"/>
      <c r="M1263" s="29"/>
      <c r="N1263" s="1"/>
      <c r="O1263" s="8"/>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30"/>
      <c r="AP1263" s="30"/>
      <c r="AQ1263" s="30"/>
      <c r="AR1263" s="30"/>
      <c r="AS1263" s="30"/>
      <c r="AT1263" s="30"/>
      <c r="AU1263" s="30"/>
      <c r="AV1263" s="30"/>
      <c r="AW1263" s="30"/>
      <c r="AX1263" s="30"/>
      <c r="AY1263" s="30"/>
    </row>
    <row r="1264" spans="4:51" ht="15.75" customHeight="1">
      <c r="D1264" s="7"/>
      <c r="F1264" s="1"/>
      <c r="G1264" s="1"/>
      <c r="H1264" s="1"/>
      <c r="I1264" s="1"/>
      <c r="J1264" s="1"/>
      <c r="K1264" s="1"/>
      <c r="L1264" s="29"/>
      <c r="M1264" s="29"/>
      <c r="N1264" s="1"/>
      <c r="O1264" s="8"/>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30"/>
      <c r="AP1264" s="30"/>
      <c r="AQ1264" s="30"/>
      <c r="AR1264" s="30"/>
      <c r="AS1264" s="30"/>
      <c r="AT1264" s="30"/>
      <c r="AU1264" s="30"/>
      <c r="AV1264" s="30"/>
      <c r="AW1264" s="30"/>
      <c r="AX1264" s="30"/>
      <c r="AY1264" s="30"/>
    </row>
    <row r="1265" spans="4:51" ht="15.75" customHeight="1">
      <c r="D1265" s="7"/>
      <c r="F1265" s="1"/>
      <c r="G1265" s="1"/>
      <c r="H1265" s="1"/>
      <c r="I1265" s="1"/>
      <c r="J1265" s="1"/>
      <c r="K1265" s="1"/>
      <c r="L1265" s="29"/>
      <c r="M1265" s="29"/>
      <c r="N1265" s="1"/>
      <c r="O1265" s="8"/>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30"/>
      <c r="AP1265" s="30"/>
      <c r="AQ1265" s="30"/>
      <c r="AR1265" s="30"/>
      <c r="AS1265" s="30"/>
      <c r="AT1265" s="30"/>
      <c r="AU1265" s="30"/>
      <c r="AV1265" s="30"/>
      <c r="AW1265" s="30"/>
      <c r="AX1265" s="30"/>
      <c r="AY1265" s="30"/>
    </row>
    <row r="1266" spans="4:51" ht="15.75" customHeight="1">
      <c r="D1266" s="7"/>
      <c r="F1266" s="1"/>
      <c r="G1266" s="1"/>
      <c r="H1266" s="1"/>
      <c r="I1266" s="1"/>
      <c r="J1266" s="1"/>
      <c r="K1266" s="1"/>
      <c r="L1266" s="29"/>
      <c r="M1266" s="29"/>
      <c r="N1266" s="1"/>
      <c r="O1266" s="8"/>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30"/>
      <c r="AP1266" s="30"/>
      <c r="AQ1266" s="30"/>
      <c r="AR1266" s="30"/>
      <c r="AS1266" s="30"/>
      <c r="AT1266" s="30"/>
      <c r="AU1266" s="30"/>
      <c r="AV1266" s="30"/>
      <c r="AW1266" s="30"/>
      <c r="AX1266" s="30"/>
      <c r="AY1266" s="30"/>
    </row>
    <row r="1267" spans="4:51" ht="15.75" customHeight="1">
      <c r="D1267" s="7"/>
      <c r="F1267" s="1"/>
      <c r="G1267" s="1"/>
      <c r="H1267" s="1"/>
      <c r="I1267" s="1"/>
      <c r="J1267" s="1"/>
      <c r="K1267" s="1"/>
      <c r="L1267" s="29"/>
      <c r="M1267" s="29"/>
      <c r="N1267" s="1"/>
      <c r="O1267" s="8"/>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30"/>
      <c r="AP1267" s="30"/>
      <c r="AQ1267" s="30"/>
      <c r="AR1267" s="30"/>
      <c r="AS1267" s="30"/>
      <c r="AT1267" s="30"/>
      <c r="AU1267" s="30"/>
      <c r="AV1267" s="30"/>
      <c r="AW1267" s="30"/>
      <c r="AX1267" s="30"/>
      <c r="AY1267" s="30"/>
    </row>
    <row r="1268" spans="4:51" ht="15.75" customHeight="1">
      <c r="D1268" s="7"/>
      <c r="F1268" s="1"/>
      <c r="G1268" s="1"/>
      <c r="H1268" s="1"/>
      <c r="I1268" s="1"/>
      <c r="J1268" s="1"/>
      <c r="K1268" s="1"/>
      <c r="L1268" s="29"/>
      <c r="M1268" s="29"/>
      <c r="N1268" s="1"/>
      <c r="O1268" s="8"/>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30"/>
      <c r="AP1268" s="30"/>
      <c r="AQ1268" s="30"/>
      <c r="AR1268" s="30"/>
      <c r="AS1268" s="30"/>
      <c r="AT1268" s="30"/>
      <c r="AU1268" s="30"/>
      <c r="AV1268" s="30"/>
      <c r="AW1268" s="30"/>
      <c r="AX1268" s="30"/>
      <c r="AY1268" s="30"/>
    </row>
    <row r="1269" spans="4:51" ht="15.75" customHeight="1">
      <c r="D1269" s="7"/>
      <c r="F1269" s="1"/>
      <c r="G1269" s="1"/>
      <c r="H1269" s="1"/>
      <c r="I1269" s="1"/>
      <c r="J1269" s="1"/>
      <c r="K1269" s="1"/>
      <c r="L1269" s="29"/>
      <c r="M1269" s="29"/>
      <c r="N1269" s="1"/>
      <c r="O1269" s="8"/>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30"/>
      <c r="AP1269" s="30"/>
      <c r="AQ1269" s="30"/>
      <c r="AR1269" s="30"/>
      <c r="AS1269" s="30"/>
      <c r="AT1269" s="30"/>
      <c r="AU1269" s="30"/>
      <c r="AV1269" s="30"/>
      <c r="AW1269" s="30"/>
      <c r="AX1269" s="30"/>
      <c r="AY1269" s="30"/>
    </row>
    <row r="1270" spans="4:51" ht="15.75" customHeight="1">
      <c r="D1270" s="7"/>
      <c r="F1270" s="1"/>
      <c r="G1270" s="1"/>
      <c r="H1270" s="1"/>
      <c r="I1270" s="1"/>
      <c r="J1270" s="1"/>
      <c r="K1270" s="1"/>
      <c r="L1270" s="29"/>
      <c r="M1270" s="29"/>
      <c r="N1270" s="1"/>
      <c r="O1270" s="8"/>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30"/>
      <c r="AP1270" s="30"/>
      <c r="AQ1270" s="30"/>
      <c r="AR1270" s="30"/>
      <c r="AS1270" s="30"/>
      <c r="AT1270" s="30"/>
      <c r="AU1270" s="30"/>
      <c r="AV1270" s="30"/>
      <c r="AW1270" s="30"/>
      <c r="AX1270" s="30"/>
      <c r="AY1270" s="30"/>
    </row>
    <row r="1271" spans="4:51" ht="15.75" customHeight="1">
      <c r="D1271" s="7"/>
      <c r="F1271" s="1"/>
      <c r="G1271" s="1"/>
      <c r="H1271" s="1"/>
      <c r="I1271" s="1"/>
      <c r="J1271" s="1"/>
      <c r="K1271" s="1"/>
      <c r="L1271" s="29"/>
      <c r="M1271" s="29"/>
      <c r="N1271" s="1"/>
      <c r="O1271" s="8"/>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30"/>
      <c r="AP1271" s="30"/>
      <c r="AQ1271" s="30"/>
      <c r="AR1271" s="30"/>
      <c r="AS1271" s="30"/>
      <c r="AT1271" s="30"/>
      <c r="AU1271" s="30"/>
      <c r="AV1271" s="30"/>
      <c r="AW1271" s="30"/>
      <c r="AX1271" s="30"/>
      <c r="AY1271" s="30"/>
    </row>
    <row r="1272" spans="4:51" ht="15.75" customHeight="1">
      <c r="D1272" s="7"/>
      <c r="F1272" s="1"/>
      <c r="G1272" s="1"/>
      <c r="H1272" s="1"/>
      <c r="I1272" s="1"/>
      <c r="J1272" s="1"/>
      <c r="K1272" s="1"/>
      <c r="L1272" s="29"/>
      <c r="M1272" s="29"/>
      <c r="N1272" s="1"/>
      <c r="O1272" s="8"/>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30"/>
      <c r="AP1272" s="30"/>
      <c r="AQ1272" s="30"/>
      <c r="AR1272" s="30"/>
      <c r="AS1272" s="30"/>
      <c r="AT1272" s="30"/>
      <c r="AU1272" s="30"/>
      <c r="AV1272" s="30"/>
      <c r="AW1272" s="30"/>
      <c r="AX1272" s="30"/>
      <c r="AY1272" s="30"/>
    </row>
    <row r="1273" spans="4:51" ht="15.75" customHeight="1">
      <c r="D1273" s="7"/>
      <c r="F1273" s="1"/>
      <c r="G1273" s="1"/>
      <c r="H1273" s="1"/>
      <c r="I1273" s="1"/>
      <c r="J1273" s="1"/>
      <c r="K1273" s="1"/>
      <c r="L1273" s="29"/>
      <c r="M1273" s="29"/>
      <c r="N1273" s="1"/>
      <c r="O1273" s="8"/>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30"/>
      <c r="AP1273" s="30"/>
      <c r="AQ1273" s="30"/>
      <c r="AR1273" s="30"/>
      <c r="AS1273" s="30"/>
      <c r="AT1273" s="30"/>
      <c r="AU1273" s="30"/>
      <c r="AV1273" s="30"/>
      <c r="AW1273" s="30"/>
      <c r="AX1273" s="30"/>
      <c r="AY1273" s="30"/>
    </row>
    <row r="1274" spans="4:51" ht="15.75" customHeight="1">
      <c r="D1274" s="7"/>
      <c r="F1274" s="1"/>
      <c r="G1274" s="1"/>
      <c r="H1274" s="1"/>
      <c r="I1274" s="1"/>
      <c r="J1274" s="1"/>
      <c r="K1274" s="1"/>
      <c r="L1274" s="29"/>
      <c r="M1274" s="29"/>
      <c r="N1274" s="1"/>
      <c r="O1274" s="8"/>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30"/>
      <c r="AP1274" s="30"/>
      <c r="AQ1274" s="30"/>
      <c r="AR1274" s="30"/>
      <c r="AS1274" s="30"/>
      <c r="AT1274" s="30"/>
      <c r="AU1274" s="30"/>
      <c r="AV1274" s="30"/>
      <c r="AW1274" s="30"/>
      <c r="AX1274" s="30"/>
      <c r="AY1274" s="30"/>
    </row>
    <row r="1275" spans="4:51" ht="15.75" customHeight="1">
      <c r="D1275" s="7"/>
      <c r="F1275" s="1"/>
      <c r="G1275" s="1"/>
      <c r="H1275" s="1"/>
      <c r="I1275" s="1"/>
      <c r="J1275" s="1"/>
      <c r="K1275" s="1"/>
      <c r="L1275" s="29"/>
      <c r="M1275" s="29"/>
      <c r="N1275" s="1"/>
      <c r="O1275" s="8"/>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30"/>
      <c r="AP1275" s="30"/>
      <c r="AQ1275" s="30"/>
      <c r="AR1275" s="30"/>
      <c r="AS1275" s="30"/>
      <c r="AT1275" s="30"/>
      <c r="AU1275" s="30"/>
      <c r="AV1275" s="30"/>
      <c r="AW1275" s="30"/>
      <c r="AX1275" s="30"/>
      <c r="AY1275" s="30"/>
    </row>
    <row r="1276" spans="4:51" ht="15.75" customHeight="1">
      <c r="D1276" s="7"/>
      <c r="F1276" s="1"/>
      <c r="G1276" s="1"/>
      <c r="H1276" s="1"/>
      <c r="I1276" s="1"/>
      <c r="J1276" s="1"/>
      <c r="K1276" s="1"/>
      <c r="L1276" s="29"/>
      <c r="M1276" s="29"/>
      <c r="N1276" s="1"/>
      <c r="O1276" s="8"/>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30"/>
      <c r="AP1276" s="30"/>
      <c r="AQ1276" s="30"/>
      <c r="AR1276" s="30"/>
      <c r="AS1276" s="30"/>
      <c r="AT1276" s="30"/>
      <c r="AU1276" s="30"/>
      <c r="AV1276" s="30"/>
      <c r="AW1276" s="30"/>
      <c r="AX1276" s="30"/>
      <c r="AY1276" s="30"/>
    </row>
    <row r="1277" spans="4:51" ht="15.75" customHeight="1">
      <c r="D1277" s="7"/>
      <c r="F1277" s="1"/>
      <c r="G1277" s="1"/>
      <c r="H1277" s="1"/>
      <c r="I1277" s="1"/>
      <c r="J1277" s="1"/>
      <c r="K1277" s="1"/>
      <c r="L1277" s="29"/>
      <c r="M1277" s="29"/>
      <c r="N1277" s="1"/>
      <c r="O1277" s="8"/>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30"/>
      <c r="AP1277" s="30"/>
      <c r="AQ1277" s="30"/>
      <c r="AR1277" s="30"/>
      <c r="AS1277" s="30"/>
      <c r="AT1277" s="30"/>
      <c r="AU1277" s="30"/>
      <c r="AV1277" s="30"/>
      <c r="AW1277" s="30"/>
      <c r="AX1277" s="30"/>
      <c r="AY1277" s="30"/>
    </row>
    <row r="1278" spans="4:51" ht="15.75" customHeight="1">
      <c r="D1278" s="7"/>
      <c r="F1278" s="1"/>
      <c r="G1278" s="1"/>
      <c r="H1278" s="1"/>
      <c r="I1278" s="1"/>
      <c r="J1278" s="1"/>
      <c r="K1278" s="1"/>
      <c r="L1278" s="29"/>
      <c r="M1278" s="29"/>
      <c r="N1278" s="1"/>
      <c r="O1278" s="8"/>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30"/>
      <c r="AP1278" s="30"/>
      <c r="AQ1278" s="30"/>
      <c r="AR1278" s="30"/>
      <c r="AS1278" s="30"/>
      <c r="AT1278" s="30"/>
      <c r="AU1278" s="30"/>
      <c r="AV1278" s="30"/>
      <c r="AW1278" s="30"/>
      <c r="AX1278" s="30"/>
      <c r="AY1278" s="30"/>
    </row>
    <row r="1279" spans="4:51" ht="15.75" customHeight="1">
      <c r="D1279" s="7"/>
      <c r="F1279" s="1"/>
      <c r="G1279" s="1"/>
      <c r="H1279" s="1"/>
      <c r="I1279" s="1"/>
      <c r="J1279" s="1"/>
      <c r="K1279" s="1"/>
      <c r="L1279" s="29"/>
      <c r="M1279" s="29"/>
      <c r="N1279" s="1"/>
      <c r="O1279" s="8"/>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30"/>
      <c r="AP1279" s="30"/>
      <c r="AQ1279" s="30"/>
      <c r="AR1279" s="30"/>
      <c r="AS1279" s="30"/>
      <c r="AT1279" s="30"/>
      <c r="AU1279" s="30"/>
      <c r="AV1279" s="30"/>
      <c r="AW1279" s="30"/>
      <c r="AX1279" s="30"/>
      <c r="AY1279" s="30"/>
    </row>
    <row r="1280" spans="4:51" ht="15.75" customHeight="1">
      <c r="D1280" s="7"/>
      <c r="F1280" s="1"/>
      <c r="G1280" s="1"/>
      <c r="H1280" s="1"/>
      <c r="I1280" s="1"/>
      <c r="J1280" s="1"/>
      <c r="K1280" s="1"/>
      <c r="L1280" s="29"/>
      <c r="M1280" s="29"/>
      <c r="N1280" s="1"/>
      <c r="O1280" s="8"/>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30"/>
      <c r="AP1280" s="30"/>
      <c r="AQ1280" s="30"/>
      <c r="AR1280" s="30"/>
      <c r="AS1280" s="30"/>
      <c r="AT1280" s="30"/>
      <c r="AU1280" s="30"/>
      <c r="AV1280" s="30"/>
      <c r="AW1280" s="30"/>
      <c r="AX1280" s="30"/>
      <c r="AY1280" s="30"/>
    </row>
    <row r="1281" spans="4:51" ht="15.75" customHeight="1">
      <c r="D1281" s="7"/>
      <c r="F1281" s="1"/>
      <c r="G1281" s="1"/>
      <c r="H1281" s="1"/>
      <c r="I1281" s="1"/>
      <c r="J1281" s="1"/>
      <c r="K1281" s="1"/>
      <c r="L1281" s="29"/>
      <c r="M1281" s="29"/>
      <c r="N1281" s="1"/>
      <c r="O1281" s="8"/>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30"/>
      <c r="AP1281" s="30"/>
      <c r="AQ1281" s="30"/>
      <c r="AR1281" s="30"/>
      <c r="AS1281" s="30"/>
      <c r="AT1281" s="30"/>
      <c r="AU1281" s="30"/>
      <c r="AV1281" s="30"/>
      <c r="AW1281" s="30"/>
      <c r="AX1281" s="30"/>
      <c r="AY1281" s="30"/>
    </row>
    <row r="1282" spans="4:51" ht="15.75" customHeight="1">
      <c r="D1282" s="7"/>
      <c r="F1282" s="1"/>
      <c r="G1282" s="1"/>
      <c r="H1282" s="1"/>
      <c r="I1282" s="1"/>
      <c r="J1282" s="1"/>
      <c r="K1282" s="1"/>
      <c r="L1282" s="29"/>
      <c r="M1282" s="29"/>
      <c r="N1282" s="1"/>
      <c r="O1282" s="8"/>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30"/>
      <c r="AP1282" s="30"/>
      <c r="AQ1282" s="30"/>
      <c r="AR1282" s="30"/>
      <c r="AS1282" s="30"/>
      <c r="AT1282" s="30"/>
      <c r="AU1282" s="30"/>
      <c r="AV1282" s="30"/>
      <c r="AW1282" s="30"/>
      <c r="AX1282" s="30"/>
      <c r="AY1282" s="30"/>
    </row>
    <row r="1283" spans="4:51" ht="15.75" customHeight="1">
      <c r="D1283" s="7"/>
      <c r="F1283" s="1"/>
      <c r="G1283" s="1"/>
      <c r="H1283" s="1"/>
      <c r="I1283" s="1"/>
      <c r="J1283" s="1"/>
      <c r="K1283" s="1"/>
      <c r="L1283" s="29"/>
      <c r="M1283" s="29"/>
      <c r="N1283" s="1"/>
      <c r="O1283" s="8"/>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30"/>
      <c r="AP1283" s="30"/>
      <c r="AQ1283" s="30"/>
      <c r="AR1283" s="30"/>
      <c r="AS1283" s="30"/>
      <c r="AT1283" s="30"/>
      <c r="AU1283" s="30"/>
      <c r="AV1283" s="30"/>
      <c r="AW1283" s="30"/>
      <c r="AX1283" s="30"/>
      <c r="AY1283" s="30"/>
    </row>
    <row r="1284" spans="4:51" ht="15.75" customHeight="1">
      <c r="D1284" s="7"/>
      <c r="F1284" s="1"/>
      <c r="G1284" s="1"/>
      <c r="H1284" s="1"/>
      <c r="I1284" s="1"/>
      <c r="J1284" s="1"/>
      <c r="K1284" s="1"/>
      <c r="L1284" s="29"/>
      <c r="M1284" s="29"/>
      <c r="N1284" s="1"/>
      <c r="O1284" s="8"/>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30"/>
      <c r="AP1284" s="30"/>
      <c r="AQ1284" s="30"/>
      <c r="AR1284" s="30"/>
      <c r="AS1284" s="30"/>
      <c r="AT1284" s="30"/>
      <c r="AU1284" s="30"/>
      <c r="AV1284" s="30"/>
      <c r="AW1284" s="30"/>
      <c r="AX1284" s="30"/>
      <c r="AY1284" s="30"/>
    </row>
    <row r="1285" spans="4:51" ht="15.75" customHeight="1">
      <c r="D1285" s="7"/>
      <c r="F1285" s="1"/>
      <c r="G1285" s="1"/>
      <c r="H1285" s="1"/>
      <c r="I1285" s="1"/>
      <c r="J1285" s="1"/>
      <c r="K1285" s="1"/>
      <c r="L1285" s="29"/>
      <c r="M1285" s="29"/>
      <c r="N1285" s="1"/>
      <c r="O1285" s="8"/>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30"/>
      <c r="AP1285" s="30"/>
      <c r="AQ1285" s="30"/>
      <c r="AR1285" s="30"/>
      <c r="AS1285" s="30"/>
      <c r="AT1285" s="30"/>
      <c r="AU1285" s="30"/>
      <c r="AV1285" s="30"/>
      <c r="AW1285" s="30"/>
      <c r="AX1285" s="30"/>
      <c r="AY1285" s="30"/>
    </row>
    <row r="1286" spans="4:51" ht="15.75" customHeight="1">
      <c r="D1286" s="7"/>
      <c r="F1286" s="1"/>
      <c r="G1286" s="1"/>
      <c r="H1286" s="1"/>
      <c r="I1286" s="1"/>
      <c r="J1286" s="1"/>
      <c r="K1286" s="1"/>
      <c r="L1286" s="29"/>
      <c r="M1286" s="29"/>
      <c r="N1286" s="1"/>
      <c r="O1286" s="8"/>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30"/>
      <c r="AP1286" s="30"/>
      <c r="AQ1286" s="30"/>
      <c r="AR1286" s="30"/>
      <c r="AS1286" s="30"/>
      <c r="AT1286" s="30"/>
      <c r="AU1286" s="30"/>
      <c r="AV1286" s="30"/>
      <c r="AW1286" s="30"/>
      <c r="AX1286" s="30"/>
      <c r="AY1286" s="30"/>
    </row>
    <row r="1287" spans="4:51" ht="15.75" customHeight="1">
      <c r="D1287" s="7"/>
      <c r="F1287" s="1"/>
      <c r="G1287" s="1"/>
      <c r="H1287" s="1"/>
      <c r="I1287" s="1"/>
      <c r="J1287" s="1"/>
      <c r="K1287" s="1"/>
      <c r="L1287" s="29"/>
      <c r="M1287" s="29"/>
      <c r="N1287" s="1"/>
      <c r="O1287" s="8"/>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30"/>
      <c r="AP1287" s="30"/>
      <c r="AQ1287" s="30"/>
      <c r="AR1287" s="30"/>
      <c r="AS1287" s="30"/>
      <c r="AT1287" s="30"/>
      <c r="AU1287" s="30"/>
      <c r="AV1287" s="30"/>
      <c r="AW1287" s="30"/>
      <c r="AX1287" s="30"/>
      <c r="AY1287" s="30"/>
    </row>
    <row r="1288" spans="4:51" ht="15.75" customHeight="1">
      <c r="D1288" s="7"/>
      <c r="F1288" s="1"/>
      <c r="G1288" s="1"/>
      <c r="H1288" s="1"/>
      <c r="I1288" s="1"/>
      <c r="J1288" s="1"/>
      <c r="K1288" s="1"/>
      <c r="L1288" s="29"/>
      <c r="M1288" s="29"/>
      <c r="N1288" s="1"/>
      <c r="O1288" s="8"/>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30"/>
      <c r="AP1288" s="30"/>
      <c r="AQ1288" s="30"/>
      <c r="AR1288" s="30"/>
      <c r="AS1288" s="30"/>
      <c r="AT1288" s="30"/>
      <c r="AU1288" s="30"/>
      <c r="AV1288" s="30"/>
      <c r="AW1288" s="30"/>
      <c r="AX1288" s="30"/>
      <c r="AY1288" s="30"/>
    </row>
    <row r="1289" spans="4:51" ht="15.75" customHeight="1">
      <c r="D1289" s="7"/>
      <c r="F1289" s="1"/>
      <c r="G1289" s="1"/>
      <c r="H1289" s="1"/>
      <c r="I1289" s="1"/>
      <c r="J1289" s="1"/>
      <c r="K1289" s="1"/>
      <c r="L1289" s="29"/>
      <c r="M1289" s="29"/>
      <c r="N1289" s="1"/>
      <c r="O1289" s="8"/>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30"/>
      <c r="AP1289" s="30"/>
      <c r="AQ1289" s="30"/>
      <c r="AR1289" s="30"/>
      <c r="AS1289" s="30"/>
      <c r="AT1289" s="30"/>
      <c r="AU1289" s="30"/>
      <c r="AV1289" s="30"/>
      <c r="AW1289" s="30"/>
      <c r="AX1289" s="30"/>
      <c r="AY1289" s="30"/>
    </row>
    <row r="1290" spans="4:51" ht="15.75" customHeight="1">
      <c r="D1290" s="7"/>
      <c r="F1290" s="1"/>
      <c r="G1290" s="1"/>
      <c r="H1290" s="1"/>
      <c r="I1290" s="1"/>
      <c r="J1290" s="1"/>
      <c r="K1290" s="1"/>
      <c r="L1290" s="29"/>
      <c r="M1290" s="29"/>
      <c r="N1290" s="1"/>
      <c r="O1290" s="8"/>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30"/>
      <c r="AP1290" s="30"/>
      <c r="AQ1290" s="30"/>
      <c r="AR1290" s="30"/>
      <c r="AS1290" s="30"/>
      <c r="AT1290" s="30"/>
      <c r="AU1290" s="30"/>
      <c r="AV1290" s="30"/>
      <c r="AW1290" s="30"/>
      <c r="AX1290" s="30"/>
      <c r="AY1290" s="30"/>
    </row>
    <row r="1291" spans="4:51" ht="15.75" customHeight="1">
      <c r="D1291" s="7"/>
      <c r="F1291" s="1"/>
      <c r="G1291" s="1"/>
      <c r="H1291" s="1"/>
      <c r="I1291" s="1"/>
      <c r="J1291" s="1"/>
      <c r="K1291" s="1"/>
      <c r="L1291" s="29"/>
      <c r="M1291" s="29"/>
      <c r="N1291" s="1"/>
      <c r="O1291" s="8"/>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30"/>
      <c r="AP1291" s="30"/>
      <c r="AQ1291" s="30"/>
      <c r="AR1291" s="30"/>
      <c r="AS1291" s="30"/>
      <c r="AT1291" s="30"/>
      <c r="AU1291" s="30"/>
      <c r="AV1291" s="30"/>
      <c r="AW1291" s="30"/>
      <c r="AX1291" s="30"/>
      <c r="AY1291" s="30"/>
    </row>
    <row r="1292" spans="4:51" ht="15.75" customHeight="1">
      <c r="D1292" s="7"/>
      <c r="F1292" s="1"/>
      <c r="G1292" s="1"/>
      <c r="H1292" s="1"/>
      <c r="I1292" s="1"/>
      <c r="J1292" s="1"/>
      <c r="K1292" s="1"/>
      <c r="L1292" s="29"/>
      <c r="M1292" s="29"/>
      <c r="N1292" s="1"/>
      <c r="O1292" s="8"/>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30"/>
      <c r="AP1292" s="30"/>
      <c r="AQ1292" s="30"/>
      <c r="AR1292" s="30"/>
      <c r="AS1292" s="30"/>
      <c r="AT1292" s="30"/>
      <c r="AU1292" s="30"/>
      <c r="AV1292" s="30"/>
      <c r="AW1292" s="30"/>
      <c r="AX1292" s="30"/>
      <c r="AY1292" s="30"/>
    </row>
    <row r="1293" spans="4:51" ht="15.75" customHeight="1">
      <c r="D1293" s="7"/>
      <c r="F1293" s="1"/>
      <c r="G1293" s="1"/>
      <c r="H1293" s="1"/>
      <c r="I1293" s="1"/>
      <c r="J1293" s="1"/>
      <c r="K1293" s="1"/>
      <c r="L1293" s="29"/>
      <c r="M1293" s="29"/>
      <c r="N1293" s="1"/>
      <c r="O1293" s="8"/>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30"/>
      <c r="AP1293" s="30"/>
      <c r="AQ1293" s="30"/>
      <c r="AR1293" s="30"/>
      <c r="AS1293" s="30"/>
      <c r="AT1293" s="30"/>
      <c r="AU1293" s="30"/>
      <c r="AV1293" s="30"/>
      <c r="AW1293" s="30"/>
      <c r="AX1293" s="30"/>
      <c r="AY1293" s="30"/>
    </row>
    <row r="1294" spans="4:51" ht="15.75" customHeight="1">
      <c r="D1294" s="7"/>
      <c r="F1294" s="1"/>
      <c r="G1294" s="1"/>
      <c r="H1294" s="1"/>
      <c r="I1294" s="1"/>
      <c r="J1294" s="1"/>
      <c r="K1294" s="1"/>
      <c r="L1294" s="29"/>
      <c r="M1294" s="29"/>
      <c r="N1294" s="1"/>
      <c r="O1294" s="8"/>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30"/>
      <c r="AP1294" s="30"/>
      <c r="AQ1294" s="30"/>
      <c r="AR1294" s="30"/>
      <c r="AS1294" s="30"/>
      <c r="AT1294" s="30"/>
      <c r="AU1294" s="30"/>
      <c r="AV1294" s="30"/>
      <c r="AW1294" s="30"/>
      <c r="AX1294" s="30"/>
      <c r="AY1294" s="30"/>
    </row>
    <row r="1295" spans="4:51" ht="15.75" customHeight="1">
      <c r="D1295" s="7"/>
      <c r="F1295" s="1"/>
      <c r="G1295" s="1"/>
      <c r="H1295" s="1"/>
      <c r="I1295" s="1"/>
      <c r="J1295" s="1"/>
      <c r="K1295" s="1"/>
      <c r="L1295" s="29"/>
      <c r="M1295" s="29"/>
      <c r="N1295" s="1"/>
      <c r="O1295" s="8"/>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30"/>
      <c r="AP1295" s="30"/>
      <c r="AQ1295" s="30"/>
      <c r="AR1295" s="30"/>
      <c r="AS1295" s="30"/>
      <c r="AT1295" s="30"/>
      <c r="AU1295" s="30"/>
      <c r="AV1295" s="30"/>
      <c r="AW1295" s="30"/>
      <c r="AX1295" s="30"/>
      <c r="AY1295" s="30"/>
    </row>
    <row r="1296" spans="4:51" ht="15.75" customHeight="1">
      <c r="D1296" s="7"/>
      <c r="F1296" s="1"/>
      <c r="G1296" s="1"/>
      <c r="H1296" s="1"/>
      <c r="I1296" s="1"/>
      <c r="J1296" s="1"/>
      <c r="K1296" s="1"/>
      <c r="L1296" s="29"/>
      <c r="M1296" s="29"/>
      <c r="N1296" s="1"/>
      <c r="O1296" s="8"/>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30"/>
      <c r="AP1296" s="30"/>
      <c r="AQ1296" s="30"/>
      <c r="AR1296" s="30"/>
      <c r="AS1296" s="30"/>
      <c r="AT1296" s="30"/>
      <c r="AU1296" s="30"/>
      <c r="AV1296" s="30"/>
      <c r="AW1296" s="30"/>
      <c r="AX1296" s="30"/>
      <c r="AY1296" s="30"/>
    </row>
    <row r="1297" spans="4:51" ht="15.75" customHeight="1">
      <c r="D1297" s="7"/>
      <c r="F1297" s="1"/>
      <c r="G1297" s="1"/>
      <c r="H1297" s="1"/>
      <c r="I1297" s="1"/>
      <c r="J1297" s="1"/>
      <c r="K1297" s="1"/>
      <c r="L1297" s="29"/>
      <c r="M1297" s="29"/>
      <c r="N1297" s="1"/>
      <c r="O1297" s="8"/>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30"/>
      <c r="AP1297" s="30"/>
      <c r="AQ1297" s="30"/>
      <c r="AR1297" s="30"/>
      <c r="AS1297" s="30"/>
      <c r="AT1297" s="30"/>
      <c r="AU1297" s="30"/>
      <c r="AV1297" s="30"/>
      <c r="AW1297" s="30"/>
      <c r="AX1297" s="30"/>
      <c r="AY1297" s="30"/>
    </row>
    <row r="1298" spans="4:51" ht="15.75" customHeight="1">
      <c r="D1298" s="7"/>
      <c r="F1298" s="1"/>
      <c r="G1298" s="1"/>
      <c r="H1298" s="1"/>
      <c r="I1298" s="1"/>
      <c r="J1298" s="1"/>
      <c r="K1298" s="1"/>
      <c r="L1298" s="29"/>
      <c r="M1298" s="29"/>
      <c r="N1298" s="1"/>
      <c r="O1298" s="8"/>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30"/>
      <c r="AP1298" s="30"/>
      <c r="AQ1298" s="30"/>
      <c r="AR1298" s="30"/>
      <c r="AS1298" s="30"/>
      <c r="AT1298" s="30"/>
      <c r="AU1298" s="30"/>
      <c r="AV1298" s="30"/>
      <c r="AW1298" s="30"/>
      <c r="AX1298" s="30"/>
      <c r="AY1298" s="30"/>
    </row>
    <row r="1299" spans="4:51" ht="15.75" customHeight="1">
      <c r="D1299" s="7"/>
      <c r="F1299" s="1"/>
      <c r="G1299" s="1"/>
      <c r="H1299" s="1"/>
      <c r="I1299" s="1"/>
      <c r="J1299" s="1"/>
      <c r="K1299" s="1"/>
      <c r="L1299" s="29"/>
      <c r="M1299" s="29"/>
      <c r="N1299" s="1"/>
      <c r="O1299" s="8"/>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30"/>
      <c r="AP1299" s="30"/>
      <c r="AQ1299" s="30"/>
      <c r="AR1299" s="30"/>
      <c r="AS1299" s="30"/>
      <c r="AT1299" s="30"/>
      <c r="AU1299" s="30"/>
      <c r="AV1299" s="30"/>
      <c r="AW1299" s="30"/>
      <c r="AX1299" s="30"/>
      <c r="AY1299" s="30"/>
    </row>
    <row r="1300" spans="4:51" ht="15.75" customHeight="1">
      <c r="D1300" s="7"/>
      <c r="F1300" s="1"/>
      <c r="G1300" s="1"/>
      <c r="H1300" s="1"/>
      <c r="I1300" s="1"/>
      <c r="J1300" s="1"/>
      <c r="K1300" s="1"/>
      <c r="L1300" s="29"/>
      <c r="M1300" s="29"/>
      <c r="N1300" s="1"/>
      <c r="O1300" s="8"/>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30"/>
      <c r="AP1300" s="30"/>
      <c r="AQ1300" s="30"/>
      <c r="AR1300" s="30"/>
      <c r="AS1300" s="30"/>
      <c r="AT1300" s="30"/>
      <c r="AU1300" s="30"/>
      <c r="AV1300" s="30"/>
      <c r="AW1300" s="30"/>
      <c r="AX1300" s="30"/>
      <c r="AY1300" s="30"/>
    </row>
    <row r="1301" spans="4:51" ht="15.75" customHeight="1">
      <c r="D1301" s="7"/>
      <c r="F1301" s="1"/>
      <c r="G1301" s="1"/>
      <c r="H1301" s="1"/>
      <c r="I1301" s="1"/>
      <c r="J1301" s="1"/>
      <c r="K1301" s="1"/>
      <c r="L1301" s="29"/>
      <c r="M1301" s="29"/>
      <c r="N1301" s="1"/>
      <c r="O1301" s="8"/>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30"/>
      <c r="AP1301" s="30"/>
      <c r="AQ1301" s="30"/>
      <c r="AR1301" s="30"/>
      <c r="AS1301" s="30"/>
      <c r="AT1301" s="30"/>
      <c r="AU1301" s="30"/>
      <c r="AV1301" s="30"/>
      <c r="AW1301" s="30"/>
      <c r="AX1301" s="30"/>
      <c r="AY1301" s="30"/>
    </row>
    <row r="1302" spans="4:51" ht="15.75" customHeight="1">
      <c r="D1302" s="7"/>
      <c r="F1302" s="1"/>
      <c r="G1302" s="1"/>
      <c r="H1302" s="1"/>
      <c r="I1302" s="1"/>
      <c r="J1302" s="1"/>
      <c r="K1302" s="1"/>
      <c r="L1302" s="29"/>
      <c r="M1302" s="29"/>
      <c r="N1302" s="1"/>
      <c r="O1302" s="8"/>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30"/>
      <c r="AP1302" s="30"/>
      <c r="AQ1302" s="30"/>
      <c r="AR1302" s="30"/>
      <c r="AS1302" s="30"/>
      <c r="AT1302" s="30"/>
      <c r="AU1302" s="30"/>
      <c r="AV1302" s="30"/>
      <c r="AW1302" s="30"/>
      <c r="AX1302" s="30"/>
      <c r="AY1302" s="30"/>
    </row>
    <row r="1303" spans="4:51" ht="15.75" customHeight="1">
      <c r="D1303" s="7"/>
      <c r="F1303" s="1"/>
      <c r="G1303" s="1"/>
      <c r="H1303" s="1"/>
      <c r="I1303" s="1"/>
      <c r="J1303" s="1"/>
      <c r="K1303" s="1"/>
      <c r="L1303" s="29"/>
      <c r="M1303" s="29"/>
      <c r="N1303" s="1"/>
      <c r="O1303" s="8"/>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30"/>
      <c r="AP1303" s="30"/>
      <c r="AQ1303" s="30"/>
      <c r="AR1303" s="30"/>
      <c r="AS1303" s="30"/>
      <c r="AT1303" s="30"/>
      <c r="AU1303" s="30"/>
      <c r="AV1303" s="30"/>
      <c r="AW1303" s="30"/>
      <c r="AX1303" s="30"/>
      <c r="AY1303" s="30"/>
    </row>
    <row r="1304" spans="4:51" ht="15.75" customHeight="1">
      <c r="D1304" s="7"/>
      <c r="F1304" s="1"/>
      <c r="G1304" s="1"/>
      <c r="H1304" s="1"/>
      <c r="I1304" s="1"/>
      <c r="J1304" s="1"/>
      <c r="K1304" s="1"/>
      <c r="L1304" s="29"/>
      <c r="M1304" s="29"/>
      <c r="N1304" s="1"/>
      <c r="O1304" s="8"/>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30"/>
      <c r="AP1304" s="30"/>
      <c r="AQ1304" s="30"/>
      <c r="AR1304" s="30"/>
      <c r="AS1304" s="30"/>
      <c r="AT1304" s="30"/>
      <c r="AU1304" s="30"/>
      <c r="AV1304" s="30"/>
      <c r="AW1304" s="30"/>
      <c r="AX1304" s="30"/>
      <c r="AY1304" s="30"/>
    </row>
    <row r="1305" spans="4:51" ht="15.75" customHeight="1">
      <c r="D1305" s="7"/>
      <c r="F1305" s="1"/>
      <c r="G1305" s="1"/>
      <c r="H1305" s="1"/>
      <c r="I1305" s="1"/>
      <c r="J1305" s="1"/>
      <c r="K1305" s="1"/>
      <c r="L1305" s="29"/>
      <c r="M1305" s="29"/>
      <c r="N1305" s="1"/>
      <c r="O1305" s="8"/>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30"/>
      <c r="AP1305" s="30"/>
      <c r="AQ1305" s="30"/>
      <c r="AR1305" s="30"/>
      <c r="AS1305" s="30"/>
      <c r="AT1305" s="30"/>
      <c r="AU1305" s="30"/>
      <c r="AV1305" s="30"/>
      <c r="AW1305" s="30"/>
      <c r="AX1305" s="30"/>
      <c r="AY1305" s="30"/>
    </row>
    <row r="1306" spans="4:51" ht="15.75" customHeight="1">
      <c r="D1306" s="7"/>
      <c r="F1306" s="1"/>
      <c r="G1306" s="1"/>
      <c r="H1306" s="1"/>
      <c r="I1306" s="1"/>
      <c r="J1306" s="1"/>
      <c r="K1306" s="1"/>
      <c r="L1306" s="29"/>
      <c r="M1306" s="29"/>
      <c r="N1306" s="1"/>
      <c r="O1306" s="8"/>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30"/>
      <c r="AP1306" s="30"/>
      <c r="AQ1306" s="30"/>
      <c r="AR1306" s="30"/>
      <c r="AS1306" s="30"/>
      <c r="AT1306" s="30"/>
      <c r="AU1306" s="30"/>
      <c r="AV1306" s="30"/>
      <c r="AW1306" s="30"/>
      <c r="AX1306" s="30"/>
      <c r="AY1306" s="30"/>
    </row>
    <row r="1307" spans="4:51" ht="15.75" customHeight="1">
      <c r="D1307" s="7"/>
      <c r="F1307" s="1"/>
      <c r="G1307" s="1"/>
      <c r="H1307" s="1"/>
      <c r="I1307" s="1"/>
      <c r="J1307" s="1"/>
      <c r="K1307" s="1"/>
      <c r="L1307" s="29"/>
      <c r="M1307" s="29"/>
      <c r="N1307" s="1"/>
      <c r="O1307" s="8"/>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30"/>
      <c r="AP1307" s="30"/>
      <c r="AQ1307" s="30"/>
      <c r="AR1307" s="30"/>
      <c r="AS1307" s="30"/>
      <c r="AT1307" s="30"/>
      <c r="AU1307" s="30"/>
      <c r="AV1307" s="30"/>
      <c r="AW1307" s="30"/>
      <c r="AX1307" s="30"/>
      <c r="AY1307" s="30"/>
    </row>
    <row r="1308" spans="4:51" ht="15.75" customHeight="1">
      <c r="D1308" s="7"/>
      <c r="F1308" s="1"/>
      <c r="G1308" s="1"/>
      <c r="H1308" s="1"/>
      <c r="I1308" s="1"/>
      <c r="J1308" s="1"/>
      <c r="K1308" s="1"/>
      <c r="L1308" s="29"/>
      <c r="M1308" s="29"/>
      <c r="N1308" s="1"/>
      <c r="O1308" s="8"/>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30"/>
      <c r="AP1308" s="30"/>
      <c r="AQ1308" s="30"/>
      <c r="AR1308" s="30"/>
      <c r="AS1308" s="30"/>
      <c r="AT1308" s="30"/>
      <c r="AU1308" s="30"/>
      <c r="AV1308" s="30"/>
      <c r="AW1308" s="30"/>
      <c r="AX1308" s="30"/>
      <c r="AY1308" s="30"/>
    </row>
    <row r="1309" spans="4:51" ht="15.75" customHeight="1">
      <c r="D1309" s="7"/>
      <c r="F1309" s="1"/>
      <c r="G1309" s="1"/>
      <c r="H1309" s="1"/>
      <c r="I1309" s="1"/>
      <c r="J1309" s="1"/>
      <c r="K1309" s="1"/>
      <c r="L1309" s="29"/>
      <c r="M1309" s="29"/>
      <c r="N1309" s="1"/>
      <c r="O1309" s="8"/>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30"/>
      <c r="AP1309" s="30"/>
      <c r="AQ1309" s="30"/>
      <c r="AR1309" s="30"/>
      <c r="AS1309" s="30"/>
      <c r="AT1309" s="30"/>
      <c r="AU1309" s="30"/>
      <c r="AV1309" s="30"/>
      <c r="AW1309" s="30"/>
      <c r="AX1309" s="30"/>
      <c r="AY1309" s="30"/>
    </row>
    <row r="1310" spans="4:51" ht="15.75" customHeight="1">
      <c r="D1310" s="7"/>
      <c r="F1310" s="1"/>
      <c r="G1310" s="1"/>
      <c r="H1310" s="1"/>
      <c r="I1310" s="1"/>
      <c r="J1310" s="1"/>
      <c r="K1310" s="1"/>
      <c r="L1310" s="29"/>
      <c r="M1310" s="29"/>
      <c r="N1310" s="1"/>
      <c r="O1310" s="8"/>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30"/>
      <c r="AP1310" s="30"/>
      <c r="AQ1310" s="30"/>
      <c r="AR1310" s="30"/>
      <c r="AS1310" s="30"/>
      <c r="AT1310" s="30"/>
      <c r="AU1310" s="30"/>
      <c r="AV1310" s="30"/>
      <c r="AW1310" s="30"/>
      <c r="AX1310" s="30"/>
      <c r="AY1310" s="30"/>
    </row>
    <row r="1311" spans="4:51" ht="15.75" customHeight="1">
      <c r="D1311" s="7"/>
      <c r="F1311" s="1"/>
      <c r="G1311" s="1"/>
      <c r="H1311" s="1"/>
      <c r="I1311" s="1"/>
      <c r="J1311" s="1"/>
      <c r="K1311" s="1"/>
      <c r="L1311" s="29"/>
      <c r="M1311" s="29"/>
      <c r="N1311" s="1"/>
      <c r="O1311" s="8"/>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30"/>
      <c r="AP1311" s="30"/>
      <c r="AQ1311" s="30"/>
      <c r="AR1311" s="30"/>
      <c r="AS1311" s="30"/>
      <c r="AT1311" s="30"/>
      <c r="AU1311" s="30"/>
      <c r="AV1311" s="30"/>
      <c r="AW1311" s="30"/>
      <c r="AX1311" s="30"/>
      <c r="AY1311" s="30"/>
    </row>
    <row r="1312" spans="4:51" ht="15.75" customHeight="1">
      <c r="D1312" s="7"/>
      <c r="F1312" s="1"/>
      <c r="G1312" s="1"/>
      <c r="H1312" s="1"/>
      <c r="I1312" s="1"/>
      <c r="J1312" s="1"/>
      <c r="K1312" s="1"/>
      <c r="L1312" s="29"/>
      <c r="M1312" s="29"/>
      <c r="N1312" s="1"/>
      <c r="O1312" s="8"/>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30"/>
      <c r="AP1312" s="30"/>
      <c r="AQ1312" s="30"/>
      <c r="AR1312" s="30"/>
      <c r="AS1312" s="30"/>
      <c r="AT1312" s="30"/>
      <c r="AU1312" s="30"/>
      <c r="AV1312" s="30"/>
      <c r="AW1312" s="30"/>
      <c r="AX1312" s="30"/>
      <c r="AY1312" s="30"/>
    </row>
    <row r="1313" spans="4:51" ht="15.75" customHeight="1">
      <c r="D1313" s="7"/>
      <c r="F1313" s="1"/>
      <c r="G1313" s="1"/>
      <c r="H1313" s="1"/>
      <c r="I1313" s="1"/>
      <c r="J1313" s="1"/>
      <c r="K1313" s="1"/>
      <c r="L1313" s="29"/>
      <c r="M1313" s="29"/>
      <c r="N1313" s="1"/>
      <c r="O1313" s="8"/>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30"/>
      <c r="AP1313" s="30"/>
      <c r="AQ1313" s="30"/>
      <c r="AR1313" s="30"/>
      <c r="AS1313" s="30"/>
      <c r="AT1313" s="30"/>
      <c r="AU1313" s="30"/>
      <c r="AV1313" s="30"/>
      <c r="AW1313" s="30"/>
      <c r="AX1313" s="30"/>
      <c r="AY1313" s="30"/>
    </row>
    <row r="1314" spans="4:51" ht="15.75" customHeight="1">
      <c r="D1314" s="7"/>
      <c r="F1314" s="1"/>
      <c r="G1314" s="1"/>
      <c r="H1314" s="1"/>
      <c r="I1314" s="1"/>
      <c r="J1314" s="1"/>
      <c r="K1314" s="1"/>
      <c r="L1314" s="29"/>
      <c r="M1314" s="29"/>
      <c r="N1314" s="1"/>
      <c r="O1314" s="8"/>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30"/>
      <c r="AP1314" s="30"/>
      <c r="AQ1314" s="30"/>
      <c r="AR1314" s="30"/>
      <c r="AS1314" s="30"/>
      <c r="AT1314" s="30"/>
      <c r="AU1314" s="30"/>
      <c r="AV1314" s="30"/>
      <c r="AW1314" s="30"/>
      <c r="AX1314" s="30"/>
      <c r="AY1314" s="30"/>
    </row>
    <row r="1315" spans="4:51" ht="15.75" customHeight="1">
      <c r="D1315" s="7"/>
      <c r="F1315" s="1"/>
      <c r="G1315" s="1"/>
      <c r="H1315" s="1"/>
      <c r="I1315" s="1"/>
      <c r="J1315" s="1"/>
      <c r="K1315" s="1"/>
      <c r="L1315" s="29"/>
      <c r="M1315" s="29"/>
      <c r="N1315" s="1"/>
      <c r="O1315" s="8"/>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30"/>
      <c r="AP1315" s="30"/>
      <c r="AQ1315" s="30"/>
      <c r="AR1315" s="30"/>
      <c r="AS1315" s="30"/>
      <c r="AT1315" s="30"/>
      <c r="AU1315" s="30"/>
      <c r="AV1315" s="30"/>
      <c r="AW1315" s="30"/>
      <c r="AX1315" s="30"/>
      <c r="AY1315" s="30"/>
    </row>
    <row r="1316" spans="4:51" ht="15.75" customHeight="1">
      <c r="D1316" s="7"/>
      <c r="F1316" s="1"/>
      <c r="G1316" s="1"/>
      <c r="H1316" s="1"/>
      <c r="I1316" s="1"/>
      <c r="J1316" s="1"/>
      <c r="K1316" s="1"/>
      <c r="L1316" s="29"/>
      <c r="M1316" s="29"/>
      <c r="N1316" s="1"/>
      <c r="O1316" s="8"/>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30"/>
      <c r="AP1316" s="30"/>
      <c r="AQ1316" s="30"/>
      <c r="AR1316" s="30"/>
      <c r="AS1316" s="30"/>
      <c r="AT1316" s="30"/>
      <c r="AU1316" s="30"/>
      <c r="AV1316" s="30"/>
      <c r="AW1316" s="30"/>
      <c r="AX1316" s="30"/>
      <c r="AY1316" s="30"/>
    </row>
    <row r="1317" spans="4:51" ht="15.75" customHeight="1">
      <c r="D1317" s="7"/>
      <c r="F1317" s="1"/>
      <c r="G1317" s="1"/>
      <c r="H1317" s="1"/>
      <c r="I1317" s="1"/>
      <c r="J1317" s="1"/>
      <c r="K1317" s="1"/>
      <c r="L1317" s="29"/>
      <c r="M1317" s="29"/>
      <c r="N1317" s="1"/>
      <c r="O1317" s="8"/>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30"/>
      <c r="AP1317" s="30"/>
      <c r="AQ1317" s="30"/>
      <c r="AR1317" s="30"/>
      <c r="AS1317" s="30"/>
      <c r="AT1317" s="30"/>
      <c r="AU1317" s="30"/>
      <c r="AV1317" s="30"/>
      <c r="AW1317" s="30"/>
      <c r="AX1317" s="30"/>
      <c r="AY1317" s="30"/>
    </row>
    <row r="1318" spans="4:51" ht="15.75" customHeight="1">
      <c r="D1318" s="7"/>
      <c r="F1318" s="1"/>
      <c r="G1318" s="1"/>
      <c r="H1318" s="1"/>
      <c r="I1318" s="1"/>
      <c r="J1318" s="1"/>
      <c r="K1318" s="1"/>
      <c r="L1318" s="29"/>
      <c r="M1318" s="29"/>
      <c r="N1318" s="1"/>
      <c r="O1318" s="8"/>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30"/>
      <c r="AP1318" s="30"/>
      <c r="AQ1318" s="30"/>
      <c r="AR1318" s="30"/>
      <c r="AS1318" s="30"/>
      <c r="AT1318" s="30"/>
      <c r="AU1318" s="30"/>
      <c r="AV1318" s="30"/>
      <c r="AW1318" s="30"/>
      <c r="AX1318" s="30"/>
      <c r="AY1318" s="30"/>
    </row>
    <row r="1319" spans="4:51" ht="15.75" customHeight="1">
      <c r="D1319" s="7"/>
      <c r="F1319" s="1"/>
      <c r="G1319" s="1"/>
      <c r="H1319" s="1"/>
      <c r="I1319" s="1"/>
      <c r="J1319" s="1"/>
      <c r="K1319" s="1"/>
      <c r="L1319" s="29"/>
      <c r="M1319" s="29"/>
      <c r="N1319" s="1"/>
      <c r="O1319" s="8"/>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30"/>
      <c r="AP1319" s="30"/>
      <c r="AQ1319" s="30"/>
      <c r="AR1319" s="30"/>
      <c r="AS1319" s="30"/>
      <c r="AT1319" s="30"/>
      <c r="AU1319" s="30"/>
      <c r="AV1319" s="30"/>
      <c r="AW1319" s="30"/>
      <c r="AX1319" s="30"/>
      <c r="AY1319" s="30"/>
    </row>
    <row r="1320" spans="4:51" ht="15.75" customHeight="1">
      <c r="D1320" s="7"/>
      <c r="F1320" s="1"/>
      <c r="G1320" s="1"/>
      <c r="H1320" s="1"/>
      <c r="I1320" s="1"/>
      <c r="J1320" s="1"/>
      <c r="K1320" s="1"/>
      <c r="L1320" s="29"/>
      <c r="M1320" s="29"/>
      <c r="N1320" s="1"/>
      <c r="O1320" s="8"/>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30"/>
      <c r="AP1320" s="30"/>
      <c r="AQ1320" s="30"/>
      <c r="AR1320" s="30"/>
      <c r="AS1320" s="30"/>
      <c r="AT1320" s="30"/>
      <c r="AU1320" s="30"/>
      <c r="AV1320" s="30"/>
      <c r="AW1320" s="30"/>
      <c r="AX1320" s="30"/>
      <c r="AY1320" s="30"/>
    </row>
    <row r="1321" spans="4:51" ht="15.75" customHeight="1">
      <c r="D1321" s="7"/>
      <c r="F1321" s="1"/>
      <c r="G1321" s="1"/>
      <c r="H1321" s="1"/>
      <c r="I1321" s="1"/>
      <c r="J1321" s="1"/>
      <c r="K1321" s="1"/>
      <c r="L1321" s="29"/>
      <c r="M1321" s="29"/>
      <c r="N1321" s="1"/>
      <c r="O1321" s="8"/>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30"/>
      <c r="AP1321" s="30"/>
      <c r="AQ1321" s="30"/>
      <c r="AR1321" s="30"/>
      <c r="AS1321" s="30"/>
      <c r="AT1321" s="30"/>
      <c r="AU1321" s="30"/>
      <c r="AV1321" s="30"/>
      <c r="AW1321" s="30"/>
      <c r="AX1321" s="30"/>
      <c r="AY1321" s="30"/>
    </row>
    <row r="1322" spans="4:51" ht="15.75" customHeight="1">
      <c r="D1322" s="7"/>
      <c r="F1322" s="1"/>
      <c r="G1322" s="1"/>
      <c r="H1322" s="1"/>
      <c r="I1322" s="1"/>
      <c r="J1322" s="1"/>
      <c r="K1322" s="1"/>
      <c r="L1322" s="29"/>
      <c r="M1322" s="29"/>
      <c r="N1322" s="1"/>
      <c r="O1322" s="8"/>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30"/>
      <c r="AP1322" s="30"/>
      <c r="AQ1322" s="30"/>
      <c r="AR1322" s="30"/>
      <c r="AS1322" s="30"/>
      <c r="AT1322" s="30"/>
      <c r="AU1322" s="30"/>
      <c r="AV1322" s="30"/>
      <c r="AW1322" s="30"/>
      <c r="AX1322" s="30"/>
      <c r="AY1322" s="30"/>
    </row>
    <row r="1323" spans="4:51" ht="15.75" customHeight="1">
      <c r="D1323" s="7"/>
      <c r="F1323" s="1"/>
      <c r="G1323" s="1"/>
      <c r="H1323" s="1"/>
      <c r="I1323" s="1"/>
      <c r="J1323" s="1"/>
      <c r="K1323" s="1"/>
      <c r="L1323" s="29"/>
      <c r="M1323" s="29"/>
      <c r="N1323" s="1"/>
      <c r="O1323" s="8"/>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30"/>
      <c r="AP1323" s="30"/>
      <c r="AQ1323" s="30"/>
      <c r="AR1323" s="30"/>
      <c r="AS1323" s="30"/>
      <c r="AT1323" s="30"/>
      <c r="AU1323" s="30"/>
      <c r="AV1323" s="30"/>
      <c r="AW1323" s="30"/>
      <c r="AX1323" s="30"/>
      <c r="AY1323" s="30"/>
    </row>
    <row r="1324" spans="4:51" ht="15.75" customHeight="1">
      <c r="D1324" s="7"/>
      <c r="F1324" s="1"/>
      <c r="G1324" s="1"/>
      <c r="H1324" s="1"/>
      <c r="I1324" s="1"/>
      <c r="J1324" s="1"/>
      <c r="K1324" s="1"/>
      <c r="L1324" s="29"/>
      <c r="M1324" s="29"/>
      <c r="N1324" s="1"/>
      <c r="O1324" s="8"/>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30"/>
      <c r="AP1324" s="30"/>
      <c r="AQ1324" s="30"/>
      <c r="AR1324" s="30"/>
      <c r="AS1324" s="30"/>
      <c r="AT1324" s="30"/>
      <c r="AU1324" s="30"/>
      <c r="AV1324" s="30"/>
      <c r="AW1324" s="30"/>
      <c r="AX1324" s="30"/>
      <c r="AY1324" s="30"/>
    </row>
    <row r="1325" spans="4:51" ht="15.75" customHeight="1">
      <c r="D1325" s="7"/>
      <c r="F1325" s="1"/>
      <c r="G1325" s="1"/>
      <c r="H1325" s="1"/>
      <c r="I1325" s="1"/>
      <c r="J1325" s="1"/>
      <c r="K1325" s="1"/>
      <c r="L1325" s="29"/>
      <c r="M1325" s="29"/>
      <c r="N1325" s="1"/>
      <c r="O1325" s="8"/>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30"/>
      <c r="AP1325" s="30"/>
      <c r="AQ1325" s="30"/>
      <c r="AR1325" s="30"/>
      <c r="AS1325" s="30"/>
      <c r="AT1325" s="30"/>
      <c r="AU1325" s="30"/>
      <c r="AV1325" s="30"/>
      <c r="AW1325" s="30"/>
      <c r="AX1325" s="30"/>
      <c r="AY1325" s="30"/>
    </row>
    <row r="1326" spans="4:51" ht="15.75" customHeight="1">
      <c r="D1326" s="7"/>
      <c r="F1326" s="1"/>
      <c r="G1326" s="1"/>
      <c r="H1326" s="1"/>
      <c r="I1326" s="1"/>
      <c r="J1326" s="1"/>
      <c r="K1326" s="1"/>
      <c r="L1326" s="29"/>
      <c r="M1326" s="29"/>
      <c r="N1326" s="1"/>
      <c r="O1326" s="8"/>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30"/>
      <c r="AP1326" s="30"/>
      <c r="AQ1326" s="30"/>
      <c r="AR1326" s="30"/>
      <c r="AS1326" s="30"/>
      <c r="AT1326" s="30"/>
      <c r="AU1326" s="30"/>
      <c r="AV1326" s="30"/>
      <c r="AW1326" s="30"/>
      <c r="AX1326" s="30"/>
      <c r="AY1326" s="30"/>
    </row>
    <row r="1327" spans="4:51" ht="15.75" customHeight="1">
      <c r="D1327" s="7"/>
      <c r="F1327" s="1"/>
      <c r="G1327" s="1"/>
      <c r="H1327" s="1"/>
      <c r="I1327" s="1"/>
      <c r="J1327" s="1"/>
      <c r="K1327" s="1"/>
      <c r="L1327" s="29"/>
      <c r="M1327" s="29"/>
      <c r="N1327" s="1"/>
      <c r="O1327" s="8"/>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30"/>
      <c r="AP1327" s="30"/>
      <c r="AQ1327" s="30"/>
      <c r="AR1327" s="30"/>
      <c r="AS1327" s="30"/>
      <c r="AT1327" s="30"/>
      <c r="AU1327" s="30"/>
      <c r="AV1327" s="30"/>
      <c r="AW1327" s="30"/>
      <c r="AX1327" s="30"/>
      <c r="AY1327" s="30"/>
    </row>
    <row r="1328" spans="4:51" ht="15.75" customHeight="1">
      <c r="D1328" s="7"/>
      <c r="F1328" s="1"/>
      <c r="G1328" s="1"/>
      <c r="H1328" s="1"/>
      <c r="I1328" s="1"/>
      <c r="J1328" s="1"/>
      <c r="K1328" s="1"/>
      <c r="L1328" s="29"/>
      <c r="M1328" s="29"/>
      <c r="N1328" s="1"/>
      <c r="O1328" s="8"/>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30"/>
      <c r="AP1328" s="30"/>
      <c r="AQ1328" s="30"/>
      <c r="AR1328" s="30"/>
      <c r="AS1328" s="30"/>
      <c r="AT1328" s="30"/>
      <c r="AU1328" s="30"/>
      <c r="AV1328" s="30"/>
      <c r="AW1328" s="30"/>
      <c r="AX1328" s="30"/>
      <c r="AY1328" s="30"/>
    </row>
    <row r="1329" spans="4:51" ht="15.75" customHeight="1">
      <c r="D1329" s="7"/>
      <c r="F1329" s="1"/>
      <c r="G1329" s="1"/>
      <c r="H1329" s="1"/>
      <c r="I1329" s="1"/>
      <c r="J1329" s="1"/>
      <c r="K1329" s="1"/>
      <c r="L1329" s="29"/>
      <c r="M1329" s="29"/>
      <c r="N1329" s="1"/>
      <c r="O1329" s="8"/>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30"/>
      <c r="AP1329" s="30"/>
      <c r="AQ1329" s="30"/>
      <c r="AR1329" s="30"/>
      <c r="AS1329" s="30"/>
      <c r="AT1329" s="30"/>
      <c r="AU1329" s="30"/>
      <c r="AV1329" s="30"/>
      <c r="AW1329" s="30"/>
      <c r="AX1329" s="30"/>
      <c r="AY1329" s="30"/>
    </row>
    <row r="1330" spans="4:51" ht="15.75" customHeight="1">
      <c r="D1330" s="7"/>
      <c r="F1330" s="1"/>
      <c r="G1330" s="1"/>
      <c r="H1330" s="1"/>
      <c r="I1330" s="1"/>
      <c r="J1330" s="1"/>
      <c r="K1330" s="1"/>
      <c r="L1330" s="29"/>
      <c r="M1330" s="29"/>
      <c r="N1330" s="1"/>
      <c r="O1330" s="8"/>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30"/>
      <c r="AP1330" s="30"/>
      <c r="AQ1330" s="30"/>
      <c r="AR1330" s="30"/>
      <c r="AS1330" s="30"/>
      <c r="AT1330" s="30"/>
      <c r="AU1330" s="30"/>
      <c r="AV1330" s="30"/>
      <c r="AW1330" s="30"/>
      <c r="AX1330" s="30"/>
      <c r="AY1330" s="30"/>
    </row>
    <row r="1331" spans="4:51" ht="15.75" customHeight="1">
      <c r="D1331" s="7"/>
      <c r="F1331" s="1"/>
      <c r="G1331" s="1"/>
      <c r="H1331" s="1"/>
      <c r="I1331" s="1"/>
      <c r="J1331" s="1"/>
      <c r="K1331" s="1"/>
      <c r="L1331" s="29"/>
      <c r="M1331" s="29"/>
      <c r="N1331" s="1"/>
      <c r="O1331" s="8"/>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30"/>
      <c r="AP1331" s="30"/>
      <c r="AQ1331" s="30"/>
      <c r="AR1331" s="30"/>
      <c r="AS1331" s="30"/>
      <c r="AT1331" s="30"/>
      <c r="AU1331" s="30"/>
      <c r="AV1331" s="30"/>
      <c r="AW1331" s="30"/>
      <c r="AX1331" s="30"/>
      <c r="AY1331" s="30"/>
    </row>
    <row r="1332" spans="4:51" ht="15.75" customHeight="1">
      <c r="D1332" s="7"/>
      <c r="F1332" s="1"/>
      <c r="G1332" s="1"/>
      <c r="H1332" s="1"/>
      <c r="I1332" s="1"/>
      <c r="J1332" s="1"/>
      <c r="K1332" s="1"/>
      <c r="L1332" s="29"/>
      <c r="M1332" s="29"/>
      <c r="N1332" s="1"/>
      <c r="O1332" s="8"/>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30"/>
      <c r="AP1332" s="30"/>
      <c r="AQ1332" s="30"/>
      <c r="AR1332" s="30"/>
      <c r="AS1332" s="30"/>
      <c r="AT1332" s="30"/>
      <c r="AU1332" s="30"/>
      <c r="AV1332" s="30"/>
      <c r="AW1332" s="30"/>
      <c r="AX1332" s="30"/>
      <c r="AY1332" s="30"/>
    </row>
    <row r="1333" spans="4:51" ht="15.75" customHeight="1">
      <c r="D1333" s="7"/>
      <c r="F1333" s="1"/>
      <c r="G1333" s="1"/>
      <c r="H1333" s="1"/>
      <c r="I1333" s="1"/>
      <c r="J1333" s="1"/>
      <c r="K1333" s="1"/>
      <c r="L1333" s="29"/>
      <c r="M1333" s="29"/>
      <c r="N1333" s="1"/>
      <c r="O1333" s="8"/>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30"/>
      <c r="AP1333" s="30"/>
      <c r="AQ1333" s="30"/>
      <c r="AR1333" s="30"/>
      <c r="AS1333" s="30"/>
      <c r="AT1333" s="30"/>
      <c r="AU1333" s="30"/>
      <c r="AV1333" s="30"/>
      <c r="AW1333" s="30"/>
      <c r="AX1333" s="30"/>
      <c r="AY1333" s="30"/>
    </row>
    <row r="1334" spans="4:51" ht="15.75" customHeight="1">
      <c r="D1334" s="7"/>
      <c r="F1334" s="1"/>
      <c r="G1334" s="1"/>
      <c r="H1334" s="1"/>
      <c r="I1334" s="1"/>
      <c r="J1334" s="1"/>
      <c r="K1334" s="1"/>
      <c r="L1334" s="29"/>
      <c r="M1334" s="29"/>
      <c r="N1334" s="1"/>
      <c r="O1334" s="8"/>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30"/>
      <c r="AP1334" s="30"/>
      <c r="AQ1334" s="30"/>
      <c r="AR1334" s="30"/>
      <c r="AS1334" s="30"/>
      <c r="AT1334" s="30"/>
      <c r="AU1334" s="30"/>
      <c r="AV1334" s="30"/>
      <c r="AW1334" s="30"/>
      <c r="AX1334" s="30"/>
      <c r="AY1334" s="30"/>
    </row>
    <row r="1335" spans="4:51" ht="15.75" customHeight="1">
      <c r="D1335" s="7"/>
      <c r="F1335" s="1"/>
      <c r="G1335" s="1"/>
      <c r="H1335" s="1"/>
      <c r="I1335" s="1"/>
      <c r="J1335" s="1"/>
      <c r="K1335" s="1"/>
      <c r="L1335" s="29"/>
      <c r="M1335" s="29"/>
      <c r="N1335" s="1"/>
      <c r="O1335" s="8"/>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30"/>
      <c r="AP1335" s="30"/>
      <c r="AQ1335" s="30"/>
      <c r="AR1335" s="30"/>
      <c r="AS1335" s="30"/>
      <c r="AT1335" s="30"/>
      <c r="AU1335" s="30"/>
      <c r="AV1335" s="30"/>
      <c r="AW1335" s="30"/>
      <c r="AX1335" s="30"/>
      <c r="AY1335" s="30"/>
    </row>
    <row r="1336" spans="4:51" ht="15.75" customHeight="1">
      <c r="D1336" s="7"/>
      <c r="F1336" s="1"/>
      <c r="G1336" s="1"/>
      <c r="H1336" s="1"/>
      <c r="I1336" s="1"/>
      <c r="J1336" s="1"/>
      <c r="K1336" s="1"/>
      <c r="L1336" s="29"/>
      <c r="M1336" s="29"/>
      <c r="N1336" s="1"/>
      <c r="O1336" s="8"/>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30"/>
      <c r="AP1336" s="30"/>
      <c r="AQ1336" s="30"/>
      <c r="AR1336" s="30"/>
      <c r="AS1336" s="30"/>
      <c r="AT1336" s="30"/>
      <c r="AU1336" s="30"/>
      <c r="AV1336" s="30"/>
      <c r="AW1336" s="30"/>
      <c r="AX1336" s="30"/>
      <c r="AY1336" s="30"/>
    </row>
    <row r="1337" spans="4:51" ht="15.75" customHeight="1">
      <c r="D1337" s="7"/>
      <c r="F1337" s="1"/>
      <c r="G1337" s="1"/>
      <c r="H1337" s="1"/>
      <c r="I1337" s="1"/>
      <c r="J1337" s="1"/>
      <c r="K1337" s="1"/>
      <c r="L1337" s="29"/>
      <c r="M1337" s="29"/>
      <c r="N1337" s="1"/>
      <c r="O1337" s="8"/>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30"/>
      <c r="AP1337" s="30"/>
      <c r="AQ1337" s="30"/>
      <c r="AR1337" s="30"/>
      <c r="AS1337" s="30"/>
      <c r="AT1337" s="30"/>
      <c r="AU1337" s="30"/>
      <c r="AV1337" s="30"/>
      <c r="AW1337" s="30"/>
      <c r="AX1337" s="30"/>
      <c r="AY1337" s="30"/>
    </row>
    <row r="1338" spans="4:51" ht="15.75" customHeight="1">
      <c r="D1338" s="7"/>
      <c r="F1338" s="1"/>
      <c r="G1338" s="1"/>
      <c r="H1338" s="1"/>
      <c r="I1338" s="1"/>
      <c r="J1338" s="1"/>
      <c r="K1338" s="1"/>
      <c r="L1338" s="29"/>
      <c r="M1338" s="29"/>
      <c r="N1338" s="1"/>
      <c r="O1338" s="8"/>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30"/>
      <c r="AP1338" s="30"/>
      <c r="AQ1338" s="30"/>
      <c r="AR1338" s="30"/>
      <c r="AS1338" s="30"/>
      <c r="AT1338" s="30"/>
      <c r="AU1338" s="30"/>
      <c r="AV1338" s="30"/>
      <c r="AW1338" s="30"/>
      <c r="AX1338" s="30"/>
      <c r="AY1338" s="30"/>
    </row>
    <row r="1339" spans="4:51" ht="15.75" customHeight="1">
      <c r="D1339" s="7"/>
      <c r="F1339" s="1"/>
      <c r="G1339" s="1"/>
      <c r="H1339" s="1"/>
      <c r="I1339" s="1"/>
      <c r="J1339" s="1"/>
      <c r="K1339" s="1"/>
      <c r="L1339" s="29"/>
      <c r="M1339" s="29"/>
      <c r="N1339" s="1"/>
      <c r="O1339" s="8"/>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30"/>
      <c r="AP1339" s="30"/>
      <c r="AQ1339" s="30"/>
      <c r="AR1339" s="30"/>
      <c r="AS1339" s="30"/>
      <c r="AT1339" s="30"/>
      <c r="AU1339" s="30"/>
      <c r="AV1339" s="30"/>
      <c r="AW1339" s="30"/>
      <c r="AX1339" s="30"/>
      <c r="AY1339" s="30"/>
    </row>
    <row r="1340" spans="4:51" ht="15.75" customHeight="1">
      <c r="D1340" s="7"/>
      <c r="F1340" s="1"/>
      <c r="G1340" s="1"/>
      <c r="H1340" s="1"/>
      <c r="I1340" s="1"/>
      <c r="J1340" s="1"/>
      <c r="K1340" s="1"/>
      <c r="L1340" s="29"/>
      <c r="M1340" s="29"/>
      <c r="N1340" s="1"/>
      <c r="O1340" s="8"/>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30"/>
      <c r="AP1340" s="30"/>
      <c r="AQ1340" s="30"/>
      <c r="AR1340" s="30"/>
      <c r="AS1340" s="30"/>
      <c r="AT1340" s="30"/>
      <c r="AU1340" s="30"/>
      <c r="AV1340" s="30"/>
      <c r="AW1340" s="30"/>
      <c r="AX1340" s="30"/>
      <c r="AY1340" s="30"/>
    </row>
    <row r="1341" spans="4:51" ht="15.75" customHeight="1">
      <c r="D1341" s="7"/>
      <c r="F1341" s="1"/>
      <c r="G1341" s="1"/>
      <c r="H1341" s="1"/>
      <c r="I1341" s="1"/>
      <c r="J1341" s="1"/>
      <c r="K1341" s="1"/>
      <c r="L1341" s="29"/>
      <c r="M1341" s="29"/>
      <c r="N1341" s="1"/>
      <c r="O1341" s="8"/>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30"/>
      <c r="AP1341" s="30"/>
      <c r="AQ1341" s="30"/>
      <c r="AR1341" s="30"/>
      <c r="AS1341" s="30"/>
      <c r="AT1341" s="30"/>
      <c r="AU1341" s="30"/>
      <c r="AV1341" s="30"/>
      <c r="AW1341" s="30"/>
      <c r="AX1341" s="30"/>
      <c r="AY1341" s="30"/>
    </row>
    <row r="1342" spans="4:51" ht="15.75" customHeight="1">
      <c r="D1342" s="7"/>
      <c r="F1342" s="1"/>
      <c r="G1342" s="1"/>
      <c r="H1342" s="1"/>
      <c r="I1342" s="1"/>
      <c r="J1342" s="1"/>
      <c r="K1342" s="1"/>
      <c r="L1342" s="29"/>
      <c r="M1342" s="29"/>
      <c r="N1342" s="1"/>
      <c r="O1342" s="8"/>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30"/>
      <c r="AP1342" s="30"/>
      <c r="AQ1342" s="30"/>
      <c r="AR1342" s="30"/>
      <c r="AS1342" s="30"/>
      <c r="AT1342" s="30"/>
      <c r="AU1342" s="30"/>
      <c r="AV1342" s="30"/>
      <c r="AW1342" s="30"/>
      <c r="AX1342" s="30"/>
      <c r="AY1342" s="30"/>
    </row>
    <row r="1343" spans="4:51" ht="15.75" customHeight="1">
      <c r="D1343" s="7"/>
      <c r="F1343" s="1"/>
      <c r="G1343" s="1"/>
      <c r="H1343" s="1"/>
      <c r="I1343" s="1"/>
      <c r="J1343" s="1"/>
      <c r="K1343" s="1"/>
      <c r="L1343" s="29"/>
      <c r="M1343" s="29"/>
      <c r="N1343" s="1"/>
      <c r="O1343" s="8"/>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30"/>
      <c r="AP1343" s="30"/>
      <c r="AQ1343" s="30"/>
      <c r="AR1343" s="30"/>
      <c r="AS1343" s="30"/>
      <c r="AT1343" s="30"/>
      <c r="AU1343" s="30"/>
      <c r="AV1343" s="30"/>
      <c r="AW1343" s="30"/>
      <c r="AX1343" s="30"/>
      <c r="AY1343" s="30"/>
    </row>
    <row r="1344" spans="4:51" ht="15.75" customHeight="1">
      <c r="D1344" s="7"/>
      <c r="F1344" s="1"/>
      <c r="G1344" s="1"/>
      <c r="H1344" s="1"/>
      <c r="I1344" s="1"/>
      <c r="J1344" s="1"/>
      <c r="K1344" s="1"/>
      <c r="L1344" s="29"/>
      <c r="M1344" s="29"/>
      <c r="N1344" s="1"/>
      <c r="O1344" s="8"/>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30"/>
      <c r="AP1344" s="30"/>
      <c r="AQ1344" s="30"/>
      <c r="AR1344" s="30"/>
      <c r="AS1344" s="30"/>
      <c r="AT1344" s="30"/>
      <c r="AU1344" s="30"/>
      <c r="AV1344" s="30"/>
      <c r="AW1344" s="30"/>
      <c r="AX1344" s="30"/>
      <c r="AY1344" s="30"/>
    </row>
    <row r="1345" spans="4:51" ht="15.75" customHeight="1">
      <c r="D1345" s="7"/>
      <c r="F1345" s="1"/>
      <c r="G1345" s="1"/>
      <c r="H1345" s="1"/>
      <c r="I1345" s="1"/>
      <c r="J1345" s="1"/>
      <c r="K1345" s="1"/>
      <c r="L1345" s="29"/>
      <c r="M1345" s="29"/>
      <c r="N1345" s="1"/>
      <c r="O1345" s="8"/>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30"/>
      <c r="AP1345" s="30"/>
      <c r="AQ1345" s="30"/>
      <c r="AR1345" s="30"/>
      <c r="AS1345" s="30"/>
      <c r="AT1345" s="30"/>
      <c r="AU1345" s="30"/>
      <c r="AV1345" s="30"/>
      <c r="AW1345" s="30"/>
      <c r="AX1345" s="30"/>
      <c r="AY1345" s="30"/>
    </row>
    <row r="1346" spans="4:51" ht="15.75" customHeight="1">
      <c r="D1346" s="7"/>
      <c r="F1346" s="1"/>
      <c r="G1346" s="1"/>
      <c r="H1346" s="1"/>
      <c r="I1346" s="1"/>
      <c r="J1346" s="1"/>
      <c r="K1346" s="1"/>
      <c r="L1346" s="29"/>
      <c r="M1346" s="29"/>
      <c r="N1346" s="1"/>
      <c r="O1346" s="8"/>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30"/>
      <c r="AP1346" s="30"/>
      <c r="AQ1346" s="30"/>
      <c r="AR1346" s="30"/>
      <c r="AS1346" s="30"/>
      <c r="AT1346" s="30"/>
      <c r="AU1346" s="30"/>
      <c r="AV1346" s="30"/>
      <c r="AW1346" s="30"/>
      <c r="AX1346" s="30"/>
      <c r="AY1346" s="30"/>
    </row>
    <row r="1347" spans="4:51" ht="15.75" customHeight="1">
      <c r="D1347" s="7"/>
      <c r="F1347" s="1"/>
      <c r="G1347" s="1"/>
      <c r="H1347" s="1"/>
      <c r="I1347" s="1"/>
      <c r="J1347" s="1"/>
      <c r="K1347" s="1"/>
      <c r="L1347" s="29"/>
      <c r="M1347" s="29"/>
      <c r="N1347" s="1"/>
      <c r="O1347" s="8"/>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30"/>
      <c r="AP1347" s="30"/>
      <c r="AQ1347" s="30"/>
      <c r="AR1347" s="30"/>
      <c r="AS1347" s="30"/>
      <c r="AT1347" s="30"/>
      <c r="AU1347" s="30"/>
      <c r="AV1347" s="30"/>
      <c r="AW1347" s="30"/>
      <c r="AX1347" s="30"/>
      <c r="AY1347" s="30"/>
    </row>
    <row r="1348" spans="4:51" ht="15.75" customHeight="1">
      <c r="D1348" s="7"/>
      <c r="F1348" s="1"/>
      <c r="G1348" s="1"/>
      <c r="H1348" s="1"/>
      <c r="I1348" s="1"/>
      <c r="J1348" s="1"/>
      <c r="K1348" s="1"/>
      <c r="L1348" s="29"/>
      <c r="M1348" s="29"/>
      <c r="N1348" s="1"/>
      <c r="O1348" s="8"/>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30"/>
      <c r="AP1348" s="30"/>
      <c r="AQ1348" s="30"/>
      <c r="AR1348" s="30"/>
      <c r="AS1348" s="30"/>
      <c r="AT1348" s="30"/>
      <c r="AU1348" s="30"/>
      <c r="AV1348" s="30"/>
      <c r="AW1348" s="30"/>
      <c r="AX1348" s="30"/>
      <c r="AY1348" s="30"/>
    </row>
    <row r="1349" spans="4:51" ht="15.75" customHeight="1">
      <c r="D1349" s="7"/>
      <c r="F1349" s="1"/>
      <c r="G1349" s="1"/>
      <c r="H1349" s="1"/>
      <c r="I1349" s="1"/>
      <c r="J1349" s="1"/>
      <c r="K1349" s="1"/>
      <c r="L1349" s="29"/>
      <c r="M1349" s="29"/>
      <c r="N1349" s="1"/>
      <c r="O1349" s="8"/>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30"/>
      <c r="AP1349" s="30"/>
      <c r="AQ1349" s="30"/>
      <c r="AR1349" s="30"/>
      <c r="AS1349" s="30"/>
      <c r="AT1349" s="30"/>
      <c r="AU1349" s="30"/>
      <c r="AV1349" s="30"/>
      <c r="AW1349" s="30"/>
      <c r="AX1349" s="30"/>
      <c r="AY1349" s="30"/>
    </row>
    <row r="1350" spans="4:51" ht="15.75" customHeight="1">
      <c r="D1350" s="7"/>
      <c r="F1350" s="1"/>
      <c r="G1350" s="1"/>
      <c r="H1350" s="1"/>
      <c r="I1350" s="1"/>
      <c r="J1350" s="1"/>
      <c r="K1350" s="1"/>
      <c r="L1350" s="29"/>
      <c r="M1350" s="29"/>
      <c r="N1350" s="1"/>
      <c r="O1350" s="8"/>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30"/>
      <c r="AP1350" s="30"/>
      <c r="AQ1350" s="30"/>
      <c r="AR1350" s="30"/>
      <c r="AS1350" s="30"/>
      <c r="AT1350" s="30"/>
      <c r="AU1350" s="30"/>
      <c r="AV1350" s="30"/>
      <c r="AW1350" s="30"/>
      <c r="AX1350" s="30"/>
      <c r="AY1350" s="30"/>
    </row>
    <row r="1351" spans="4:51" ht="15.75" customHeight="1">
      <c r="D1351" s="7"/>
      <c r="F1351" s="1"/>
      <c r="G1351" s="1"/>
      <c r="H1351" s="1"/>
      <c r="I1351" s="1"/>
      <c r="J1351" s="1"/>
      <c r="K1351" s="1"/>
      <c r="L1351" s="29"/>
      <c r="M1351" s="29"/>
      <c r="N1351" s="1"/>
      <c r="O1351" s="8"/>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30"/>
      <c r="AP1351" s="30"/>
      <c r="AQ1351" s="30"/>
      <c r="AR1351" s="30"/>
      <c r="AS1351" s="30"/>
      <c r="AT1351" s="30"/>
      <c r="AU1351" s="30"/>
      <c r="AV1351" s="30"/>
      <c r="AW1351" s="30"/>
      <c r="AX1351" s="30"/>
      <c r="AY1351" s="30"/>
    </row>
    <row r="1352" spans="4:51" ht="15.75" customHeight="1">
      <c r="D1352" s="7"/>
      <c r="F1352" s="1"/>
      <c r="G1352" s="1"/>
      <c r="H1352" s="1"/>
      <c r="I1352" s="1"/>
      <c r="J1352" s="1"/>
      <c r="K1352" s="1"/>
      <c r="L1352" s="29"/>
      <c r="M1352" s="29"/>
      <c r="N1352" s="1"/>
      <c r="O1352" s="8"/>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30"/>
      <c r="AP1352" s="30"/>
      <c r="AQ1352" s="30"/>
      <c r="AR1352" s="30"/>
      <c r="AS1352" s="30"/>
      <c r="AT1352" s="30"/>
      <c r="AU1352" s="30"/>
      <c r="AV1352" s="30"/>
      <c r="AW1352" s="30"/>
      <c r="AX1352" s="30"/>
      <c r="AY1352" s="30"/>
    </row>
    <row r="1353" spans="4:51" ht="15.75" customHeight="1">
      <c r="D1353" s="7"/>
      <c r="F1353" s="1"/>
      <c r="G1353" s="1"/>
      <c r="H1353" s="1"/>
      <c r="I1353" s="1"/>
      <c r="J1353" s="1"/>
      <c r="K1353" s="1"/>
      <c r="L1353" s="29"/>
      <c r="M1353" s="29"/>
      <c r="N1353" s="1"/>
      <c r="O1353" s="8"/>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30"/>
      <c r="AP1353" s="30"/>
      <c r="AQ1353" s="30"/>
      <c r="AR1353" s="30"/>
      <c r="AS1353" s="30"/>
      <c r="AT1353" s="30"/>
      <c r="AU1353" s="30"/>
      <c r="AV1353" s="30"/>
      <c r="AW1353" s="30"/>
      <c r="AX1353" s="30"/>
      <c r="AY1353" s="30"/>
    </row>
    <row r="1354" spans="4:51" ht="15.75" customHeight="1">
      <c r="D1354" s="7"/>
      <c r="F1354" s="1"/>
      <c r="G1354" s="1"/>
      <c r="H1354" s="1"/>
      <c r="I1354" s="1"/>
      <c r="J1354" s="1"/>
      <c r="K1354" s="1"/>
      <c r="L1354" s="29"/>
      <c r="M1354" s="29"/>
      <c r="N1354" s="1"/>
      <c r="O1354" s="8"/>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30"/>
      <c r="AP1354" s="30"/>
      <c r="AQ1354" s="30"/>
      <c r="AR1354" s="30"/>
      <c r="AS1354" s="30"/>
      <c r="AT1354" s="30"/>
      <c r="AU1354" s="30"/>
      <c r="AV1354" s="30"/>
      <c r="AW1354" s="30"/>
      <c r="AX1354" s="30"/>
      <c r="AY1354" s="30"/>
    </row>
    <row r="1355" spans="4:51" ht="15.75" customHeight="1">
      <c r="D1355" s="7"/>
      <c r="F1355" s="1"/>
      <c r="G1355" s="1"/>
      <c r="H1355" s="1"/>
      <c r="I1355" s="1"/>
      <c r="J1355" s="1"/>
      <c r="K1355" s="1"/>
      <c r="L1355" s="29"/>
      <c r="M1355" s="29"/>
      <c r="N1355" s="1"/>
      <c r="O1355" s="8"/>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30"/>
      <c r="AP1355" s="30"/>
      <c r="AQ1355" s="30"/>
      <c r="AR1355" s="30"/>
      <c r="AS1355" s="30"/>
      <c r="AT1355" s="30"/>
      <c r="AU1355" s="30"/>
      <c r="AV1355" s="30"/>
      <c r="AW1355" s="30"/>
      <c r="AX1355" s="30"/>
      <c r="AY1355" s="30"/>
    </row>
    <row r="1356" spans="4:51" ht="15.75" customHeight="1">
      <c r="D1356" s="7"/>
      <c r="F1356" s="1"/>
      <c r="G1356" s="1"/>
      <c r="H1356" s="1"/>
      <c r="I1356" s="1"/>
      <c r="J1356" s="1"/>
      <c r="K1356" s="1"/>
      <c r="L1356" s="29"/>
      <c r="M1356" s="29"/>
      <c r="N1356" s="1"/>
      <c r="O1356" s="8"/>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30"/>
      <c r="AP1356" s="30"/>
      <c r="AQ1356" s="30"/>
      <c r="AR1356" s="30"/>
      <c r="AS1356" s="30"/>
      <c r="AT1356" s="30"/>
      <c r="AU1356" s="30"/>
      <c r="AV1356" s="30"/>
      <c r="AW1356" s="30"/>
      <c r="AX1356" s="30"/>
      <c r="AY1356" s="30"/>
    </row>
    <row r="1357" spans="4:51" ht="15.75" customHeight="1">
      <c r="D1357" s="7"/>
      <c r="F1357" s="1"/>
      <c r="G1357" s="1"/>
      <c r="H1357" s="1"/>
      <c r="I1357" s="1"/>
      <c r="J1357" s="1"/>
      <c r="K1357" s="1"/>
      <c r="L1357" s="29"/>
      <c r="M1357" s="29"/>
      <c r="N1357" s="1"/>
      <c r="O1357" s="8"/>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30"/>
      <c r="AP1357" s="30"/>
      <c r="AQ1357" s="30"/>
      <c r="AR1357" s="30"/>
      <c r="AS1357" s="30"/>
      <c r="AT1357" s="30"/>
      <c r="AU1357" s="30"/>
      <c r="AV1357" s="30"/>
      <c r="AW1357" s="30"/>
      <c r="AX1357" s="30"/>
      <c r="AY1357" s="30"/>
    </row>
    <row r="1358" spans="4:51" ht="15.75" customHeight="1">
      <c r="D1358" s="7"/>
      <c r="F1358" s="1"/>
      <c r="G1358" s="1"/>
      <c r="H1358" s="1"/>
      <c r="I1358" s="1"/>
      <c r="J1358" s="1"/>
      <c r="K1358" s="1"/>
      <c r="L1358" s="29"/>
      <c r="M1358" s="29"/>
      <c r="N1358" s="1"/>
      <c r="O1358" s="8"/>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30"/>
      <c r="AP1358" s="30"/>
      <c r="AQ1358" s="30"/>
      <c r="AR1358" s="30"/>
      <c r="AS1358" s="30"/>
      <c r="AT1358" s="30"/>
      <c r="AU1358" s="30"/>
      <c r="AV1358" s="30"/>
      <c r="AW1358" s="30"/>
      <c r="AX1358" s="30"/>
      <c r="AY1358" s="30"/>
    </row>
    <row r="1359" spans="4:51" ht="15.75" customHeight="1">
      <c r="D1359" s="7"/>
      <c r="F1359" s="1"/>
      <c r="G1359" s="1"/>
      <c r="H1359" s="1"/>
      <c r="I1359" s="1"/>
      <c r="J1359" s="1"/>
      <c r="K1359" s="1"/>
      <c r="L1359" s="29"/>
      <c r="M1359" s="29"/>
      <c r="N1359" s="1"/>
      <c r="O1359" s="8"/>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30"/>
      <c r="AP1359" s="30"/>
      <c r="AQ1359" s="30"/>
      <c r="AR1359" s="30"/>
      <c r="AS1359" s="30"/>
      <c r="AT1359" s="30"/>
      <c r="AU1359" s="30"/>
      <c r="AV1359" s="30"/>
      <c r="AW1359" s="30"/>
      <c r="AX1359" s="30"/>
      <c r="AY1359" s="30"/>
    </row>
    <row r="1360" spans="4:51" ht="15.75" customHeight="1">
      <c r="D1360" s="7"/>
      <c r="F1360" s="1"/>
      <c r="G1360" s="1"/>
      <c r="H1360" s="1"/>
      <c r="I1360" s="1"/>
      <c r="J1360" s="1"/>
      <c r="K1360" s="1"/>
      <c r="L1360" s="29"/>
      <c r="M1360" s="29"/>
      <c r="N1360" s="1"/>
      <c r="O1360" s="8"/>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30"/>
      <c r="AP1360" s="30"/>
      <c r="AQ1360" s="30"/>
      <c r="AR1360" s="30"/>
      <c r="AS1360" s="30"/>
      <c r="AT1360" s="30"/>
      <c r="AU1360" s="30"/>
      <c r="AV1360" s="30"/>
      <c r="AW1360" s="30"/>
      <c r="AX1360" s="30"/>
      <c r="AY1360" s="30"/>
    </row>
    <row r="1361" spans="4:51" ht="15.75" customHeight="1">
      <c r="D1361" s="7"/>
      <c r="F1361" s="1"/>
      <c r="G1361" s="1"/>
      <c r="H1361" s="1"/>
      <c r="I1361" s="1"/>
      <c r="J1361" s="1"/>
      <c r="K1361" s="1"/>
      <c r="L1361" s="29"/>
      <c r="M1361" s="29"/>
      <c r="N1361" s="1"/>
      <c r="O1361" s="8"/>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30"/>
      <c r="AP1361" s="30"/>
      <c r="AQ1361" s="30"/>
      <c r="AR1361" s="30"/>
      <c r="AS1361" s="30"/>
      <c r="AT1361" s="30"/>
      <c r="AU1361" s="30"/>
      <c r="AV1361" s="30"/>
      <c r="AW1361" s="30"/>
      <c r="AX1361" s="30"/>
      <c r="AY1361" s="30"/>
    </row>
    <row r="1362" spans="4:51" ht="15.75" customHeight="1">
      <c r="D1362" s="7"/>
      <c r="F1362" s="1"/>
      <c r="G1362" s="1"/>
      <c r="H1362" s="1"/>
      <c r="I1362" s="1"/>
      <c r="J1362" s="1"/>
      <c r="K1362" s="1"/>
      <c r="L1362" s="29"/>
      <c r="M1362" s="29"/>
      <c r="N1362" s="1"/>
      <c r="O1362" s="8"/>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30"/>
      <c r="AP1362" s="30"/>
      <c r="AQ1362" s="30"/>
      <c r="AR1362" s="30"/>
      <c r="AS1362" s="30"/>
      <c r="AT1362" s="30"/>
      <c r="AU1362" s="30"/>
      <c r="AV1362" s="30"/>
      <c r="AW1362" s="30"/>
      <c r="AX1362" s="30"/>
      <c r="AY1362" s="30"/>
    </row>
    <row r="1363" spans="4:51" ht="15.75" customHeight="1">
      <c r="D1363" s="7"/>
      <c r="F1363" s="1"/>
      <c r="G1363" s="1"/>
      <c r="H1363" s="1"/>
      <c r="I1363" s="1"/>
      <c r="J1363" s="1"/>
      <c r="K1363" s="1"/>
      <c r="L1363" s="29"/>
      <c r="M1363" s="29"/>
      <c r="N1363" s="1"/>
      <c r="O1363" s="8"/>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30"/>
      <c r="AP1363" s="30"/>
      <c r="AQ1363" s="30"/>
      <c r="AR1363" s="30"/>
      <c r="AS1363" s="30"/>
      <c r="AT1363" s="30"/>
      <c r="AU1363" s="30"/>
      <c r="AV1363" s="30"/>
      <c r="AW1363" s="30"/>
      <c r="AX1363" s="30"/>
      <c r="AY1363" s="30"/>
    </row>
    <row r="1364" spans="4:51" ht="15.75" customHeight="1">
      <c r="D1364" s="7"/>
      <c r="F1364" s="1"/>
      <c r="G1364" s="1"/>
      <c r="H1364" s="1"/>
      <c r="I1364" s="1"/>
      <c r="J1364" s="1"/>
      <c r="K1364" s="1"/>
      <c r="L1364" s="29"/>
      <c r="M1364" s="29"/>
      <c r="N1364" s="1"/>
      <c r="O1364" s="8"/>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30"/>
      <c r="AP1364" s="30"/>
      <c r="AQ1364" s="30"/>
      <c r="AR1364" s="30"/>
      <c r="AS1364" s="30"/>
      <c r="AT1364" s="30"/>
      <c r="AU1364" s="30"/>
      <c r="AV1364" s="30"/>
      <c r="AW1364" s="30"/>
      <c r="AX1364" s="30"/>
      <c r="AY1364" s="30"/>
    </row>
    <row r="1365" spans="4:51" ht="15.75" customHeight="1">
      <c r="D1365" s="7"/>
      <c r="F1365" s="1"/>
      <c r="G1365" s="1"/>
      <c r="H1365" s="1"/>
      <c r="I1365" s="1"/>
      <c r="J1365" s="1"/>
      <c r="K1365" s="1"/>
      <c r="L1365" s="29"/>
      <c r="M1365" s="29"/>
      <c r="N1365" s="1"/>
      <c r="O1365" s="8"/>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30"/>
      <c r="AP1365" s="30"/>
      <c r="AQ1365" s="30"/>
      <c r="AR1365" s="30"/>
      <c r="AS1365" s="30"/>
      <c r="AT1365" s="30"/>
      <c r="AU1365" s="30"/>
      <c r="AV1365" s="30"/>
      <c r="AW1365" s="30"/>
      <c r="AX1365" s="30"/>
      <c r="AY1365" s="30"/>
    </row>
    <row r="1366" spans="4:51" ht="15.75" customHeight="1">
      <c r="D1366" s="7"/>
      <c r="F1366" s="1"/>
      <c r="G1366" s="1"/>
      <c r="H1366" s="1"/>
      <c r="I1366" s="1"/>
      <c r="J1366" s="1"/>
      <c r="K1366" s="1"/>
      <c r="L1366" s="29"/>
      <c r="M1366" s="29"/>
      <c r="N1366" s="1"/>
      <c r="O1366" s="8"/>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30"/>
      <c r="AP1366" s="30"/>
      <c r="AQ1366" s="30"/>
      <c r="AR1366" s="30"/>
      <c r="AS1366" s="30"/>
      <c r="AT1366" s="30"/>
      <c r="AU1366" s="30"/>
      <c r="AV1366" s="30"/>
      <c r="AW1366" s="30"/>
      <c r="AX1366" s="30"/>
      <c r="AY1366" s="30"/>
    </row>
    <row r="1367" spans="4:51" ht="15.75" customHeight="1">
      <c r="D1367" s="7"/>
      <c r="F1367" s="1"/>
      <c r="G1367" s="1"/>
      <c r="H1367" s="1"/>
      <c r="I1367" s="1"/>
      <c r="J1367" s="1"/>
      <c r="K1367" s="1"/>
      <c r="L1367" s="29"/>
      <c r="M1367" s="29"/>
      <c r="N1367" s="1"/>
      <c r="O1367" s="8"/>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30"/>
      <c r="AP1367" s="30"/>
      <c r="AQ1367" s="30"/>
      <c r="AR1367" s="30"/>
      <c r="AS1367" s="30"/>
      <c r="AT1367" s="30"/>
      <c r="AU1367" s="30"/>
      <c r="AV1367" s="30"/>
      <c r="AW1367" s="30"/>
      <c r="AX1367" s="30"/>
      <c r="AY1367" s="30"/>
    </row>
    <row r="1368" spans="4:51" ht="15.75" customHeight="1">
      <c r="D1368" s="7"/>
      <c r="F1368" s="1"/>
      <c r="G1368" s="1"/>
      <c r="H1368" s="1"/>
      <c r="I1368" s="1"/>
      <c r="J1368" s="1"/>
      <c r="K1368" s="1"/>
      <c r="L1368" s="29"/>
      <c r="M1368" s="29"/>
      <c r="N1368" s="1"/>
      <c r="O1368" s="8"/>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30"/>
      <c r="AP1368" s="30"/>
      <c r="AQ1368" s="30"/>
      <c r="AR1368" s="30"/>
      <c r="AS1368" s="30"/>
      <c r="AT1368" s="30"/>
      <c r="AU1368" s="30"/>
      <c r="AV1368" s="30"/>
      <c r="AW1368" s="30"/>
      <c r="AX1368" s="30"/>
      <c r="AY1368" s="30"/>
    </row>
    <row r="1369" spans="4:51" ht="15.75" customHeight="1">
      <c r="D1369" s="7"/>
      <c r="F1369" s="1"/>
      <c r="G1369" s="1"/>
      <c r="H1369" s="1"/>
      <c r="I1369" s="1"/>
      <c r="J1369" s="1"/>
      <c r="K1369" s="1"/>
      <c r="L1369" s="29"/>
      <c r="M1369" s="29"/>
      <c r="N1369" s="1"/>
      <c r="O1369" s="8"/>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30"/>
      <c r="AP1369" s="30"/>
      <c r="AQ1369" s="30"/>
      <c r="AR1369" s="30"/>
      <c r="AS1369" s="30"/>
      <c r="AT1369" s="30"/>
      <c r="AU1369" s="30"/>
      <c r="AV1369" s="30"/>
      <c r="AW1369" s="30"/>
      <c r="AX1369" s="30"/>
      <c r="AY1369" s="30"/>
    </row>
    <row r="1370" spans="4:51" ht="15.75" customHeight="1">
      <c r="D1370" s="7"/>
      <c r="F1370" s="1"/>
      <c r="G1370" s="1"/>
      <c r="H1370" s="1"/>
      <c r="I1370" s="1"/>
      <c r="J1370" s="1"/>
      <c r="K1370" s="1"/>
      <c r="L1370" s="29"/>
      <c r="M1370" s="29"/>
      <c r="N1370" s="1"/>
      <c r="O1370" s="8"/>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30"/>
      <c r="AP1370" s="30"/>
      <c r="AQ1370" s="30"/>
      <c r="AR1370" s="30"/>
      <c r="AS1370" s="30"/>
      <c r="AT1370" s="30"/>
      <c r="AU1370" s="30"/>
      <c r="AV1370" s="30"/>
      <c r="AW1370" s="30"/>
      <c r="AX1370" s="30"/>
      <c r="AY1370" s="30"/>
    </row>
    <row r="1371" spans="4:51" ht="15.75" customHeight="1">
      <c r="D1371" s="7"/>
      <c r="F1371" s="1"/>
      <c r="G1371" s="1"/>
      <c r="H1371" s="1"/>
      <c r="I1371" s="1"/>
      <c r="J1371" s="1"/>
      <c r="K1371" s="1"/>
      <c r="L1371" s="29"/>
      <c r="M1371" s="29"/>
      <c r="N1371" s="1"/>
      <c r="O1371" s="8"/>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30"/>
      <c r="AP1371" s="30"/>
      <c r="AQ1371" s="30"/>
      <c r="AR1371" s="30"/>
      <c r="AS1371" s="30"/>
      <c r="AT1371" s="30"/>
      <c r="AU1371" s="30"/>
      <c r="AV1371" s="30"/>
      <c r="AW1371" s="30"/>
      <c r="AX1371" s="30"/>
      <c r="AY1371" s="30"/>
    </row>
    <row r="1372" spans="4:51" ht="15.75" customHeight="1">
      <c r="D1372" s="7"/>
      <c r="F1372" s="1"/>
      <c r="G1372" s="1"/>
      <c r="H1372" s="1"/>
      <c r="I1372" s="1"/>
      <c r="J1372" s="1"/>
      <c r="K1372" s="1"/>
      <c r="L1372" s="29"/>
      <c r="M1372" s="29"/>
      <c r="N1372" s="1"/>
      <c r="O1372" s="8"/>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30"/>
      <c r="AP1372" s="30"/>
      <c r="AQ1372" s="30"/>
      <c r="AR1372" s="30"/>
      <c r="AS1372" s="30"/>
      <c r="AT1372" s="30"/>
      <c r="AU1372" s="30"/>
      <c r="AV1372" s="30"/>
      <c r="AW1372" s="30"/>
      <c r="AX1372" s="30"/>
      <c r="AY1372" s="30"/>
    </row>
    <row r="1373" spans="4:51" ht="15.75" customHeight="1">
      <c r="D1373" s="7"/>
      <c r="F1373" s="1"/>
      <c r="G1373" s="1"/>
      <c r="H1373" s="1"/>
      <c r="I1373" s="1"/>
      <c r="J1373" s="1"/>
      <c r="K1373" s="1"/>
      <c r="L1373" s="29"/>
      <c r="M1373" s="29"/>
      <c r="N1373" s="1"/>
      <c r="O1373" s="8"/>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30"/>
      <c r="AP1373" s="30"/>
      <c r="AQ1373" s="30"/>
      <c r="AR1373" s="30"/>
      <c r="AS1373" s="30"/>
      <c r="AT1373" s="30"/>
      <c r="AU1373" s="30"/>
      <c r="AV1373" s="30"/>
      <c r="AW1373" s="30"/>
      <c r="AX1373" s="30"/>
      <c r="AY1373" s="30"/>
    </row>
    <row r="1374" spans="4:51" ht="15.75" customHeight="1">
      <c r="D1374" s="7"/>
      <c r="F1374" s="1"/>
      <c r="G1374" s="1"/>
      <c r="H1374" s="1"/>
      <c r="I1374" s="1"/>
      <c r="J1374" s="1"/>
      <c r="K1374" s="1"/>
      <c r="L1374" s="29"/>
      <c r="M1374" s="29"/>
      <c r="N1374" s="1"/>
      <c r="O1374" s="8"/>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30"/>
      <c r="AP1374" s="30"/>
      <c r="AQ1374" s="30"/>
      <c r="AR1374" s="30"/>
      <c r="AS1374" s="30"/>
      <c r="AT1374" s="30"/>
      <c r="AU1374" s="30"/>
      <c r="AV1374" s="30"/>
      <c r="AW1374" s="30"/>
      <c r="AX1374" s="30"/>
      <c r="AY1374" s="30"/>
    </row>
    <row r="1375" spans="4:51" ht="15.75" customHeight="1">
      <c r="D1375" s="7"/>
      <c r="F1375" s="1"/>
      <c r="G1375" s="1"/>
      <c r="H1375" s="1"/>
      <c r="I1375" s="1"/>
      <c r="J1375" s="1"/>
      <c r="K1375" s="1"/>
      <c r="L1375" s="29"/>
      <c r="M1375" s="29"/>
      <c r="N1375" s="1"/>
      <c r="O1375" s="8"/>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30"/>
      <c r="AP1375" s="30"/>
      <c r="AQ1375" s="30"/>
      <c r="AR1375" s="30"/>
      <c r="AS1375" s="30"/>
      <c r="AT1375" s="30"/>
      <c r="AU1375" s="30"/>
      <c r="AV1375" s="30"/>
      <c r="AW1375" s="30"/>
      <c r="AX1375" s="30"/>
      <c r="AY1375" s="30"/>
    </row>
    <row r="1376" spans="4:51" ht="15.75" customHeight="1">
      <c r="D1376" s="7"/>
      <c r="F1376" s="1"/>
      <c r="G1376" s="1"/>
      <c r="H1376" s="1"/>
      <c r="I1376" s="1"/>
      <c r="J1376" s="1"/>
      <c r="K1376" s="1"/>
      <c r="L1376" s="29"/>
      <c r="M1376" s="29"/>
      <c r="N1376" s="1"/>
      <c r="O1376" s="8"/>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30"/>
      <c r="AP1376" s="30"/>
      <c r="AQ1376" s="30"/>
      <c r="AR1376" s="30"/>
      <c r="AS1376" s="30"/>
      <c r="AT1376" s="30"/>
      <c r="AU1376" s="30"/>
      <c r="AV1376" s="30"/>
      <c r="AW1376" s="30"/>
      <c r="AX1376" s="30"/>
      <c r="AY1376" s="30"/>
    </row>
    <row r="1377" spans="4:51" ht="15.75" customHeight="1">
      <c r="D1377" s="7"/>
      <c r="F1377" s="1"/>
      <c r="G1377" s="1"/>
      <c r="H1377" s="1"/>
      <c r="I1377" s="1"/>
      <c r="J1377" s="1"/>
      <c r="K1377" s="1"/>
      <c r="L1377" s="29"/>
      <c r="M1377" s="29"/>
      <c r="N1377" s="1"/>
      <c r="O1377" s="8"/>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30"/>
      <c r="AP1377" s="30"/>
      <c r="AQ1377" s="30"/>
      <c r="AR1377" s="30"/>
      <c r="AS1377" s="30"/>
      <c r="AT1377" s="30"/>
      <c r="AU1377" s="30"/>
      <c r="AV1377" s="30"/>
      <c r="AW1377" s="30"/>
      <c r="AX1377" s="30"/>
      <c r="AY1377" s="30"/>
    </row>
    <row r="1378" spans="4:51" ht="15.75" customHeight="1">
      <c r="D1378" s="7"/>
      <c r="F1378" s="1"/>
      <c r="G1378" s="1"/>
      <c r="H1378" s="1"/>
      <c r="I1378" s="1"/>
      <c r="J1378" s="1"/>
      <c r="K1378" s="1"/>
      <c r="L1378" s="29"/>
      <c r="M1378" s="29"/>
      <c r="N1378" s="1"/>
      <c r="O1378" s="8"/>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30"/>
      <c r="AP1378" s="30"/>
      <c r="AQ1378" s="30"/>
      <c r="AR1378" s="30"/>
      <c r="AS1378" s="30"/>
      <c r="AT1378" s="30"/>
      <c r="AU1378" s="30"/>
      <c r="AV1378" s="30"/>
      <c r="AW1378" s="30"/>
      <c r="AX1378" s="30"/>
      <c r="AY1378" s="30"/>
    </row>
    <row r="1379" spans="4:51" ht="15.75" customHeight="1">
      <c r="D1379" s="7"/>
      <c r="F1379" s="1"/>
      <c r="G1379" s="1"/>
      <c r="H1379" s="1"/>
      <c r="I1379" s="1"/>
      <c r="J1379" s="1"/>
      <c r="K1379" s="1"/>
      <c r="L1379" s="29"/>
      <c r="M1379" s="29"/>
      <c r="N1379" s="1"/>
      <c r="O1379" s="8"/>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30"/>
      <c r="AP1379" s="30"/>
      <c r="AQ1379" s="30"/>
      <c r="AR1379" s="30"/>
      <c r="AS1379" s="30"/>
      <c r="AT1379" s="30"/>
      <c r="AU1379" s="30"/>
      <c r="AV1379" s="30"/>
      <c r="AW1379" s="30"/>
      <c r="AX1379" s="30"/>
      <c r="AY1379" s="30"/>
    </row>
    <row r="1380" spans="4:51" ht="15.75" customHeight="1">
      <c r="D1380" s="7"/>
      <c r="F1380" s="1"/>
      <c r="G1380" s="1"/>
      <c r="H1380" s="1"/>
      <c r="I1380" s="1"/>
      <c r="J1380" s="1"/>
      <c r="K1380" s="1"/>
      <c r="L1380" s="29"/>
      <c r="M1380" s="29"/>
      <c r="N1380" s="1"/>
      <c r="O1380" s="8"/>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30"/>
      <c r="AP1380" s="30"/>
      <c r="AQ1380" s="30"/>
      <c r="AR1380" s="30"/>
      <c r="AS1380" s="30"/>
      <c r="AT1380" s="30"/>
      <c r="AU1380" s="30"/>
      <c r="AV1380" s="30"/>
      <c r="AW1380" s="30"/>
      <c r="AX1380" s="30"/>
      <c r="AY1380" s="30"/>
    </row>
    <row r="1381" spans="4:51" ht="15.75" customHeight="1">
      <c r="D1381" s="7"/>
      <c r="F1381" s="1"/>
      <c r="G1381" s="1"/>
      <c r="H1381" s="1"/>
      <c r="I1381" s="1"/>
      <c r="J1381" s="1"/>
      <c r="K1381" s="1"/>
      <c r="L1381" s="29"/>
      <c r="M1381" s="29"/>
      <c r="N1381" s="1"/>
      <c r="O1381" s="8"/>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30"/>
      <c r="AP1381" s="30"/>
      <c r="AQ1381" s="30"/>
      <c r="AR1381" s="30"/>
      <c r="AS1381" s="30"/>
      <c r="AT1381" s="30"/>
      <c r="AU1381" s="30"/>
      <c r="AV1381" s="30"/>
      <c r="AW1381" s="30"/>
      <c r="AX1381" s="30"/>
      <c r="AY1381" s="30"/>
    </row>
    <row r="1382" spans="4:51" ht="15.75" customHeight="1">
      <c r="D1382" s="7"/>
      <c r="F1382" s="1"/>
      <c r="G1382" s="1"/>
      <c r="H1382" s="1"/>
      <c r="I1382" s="1"/>
      <c r="J1382" s="1"/>
      <c r="K1382" s="1"/>
      <c r="L1382" s="29"/>
      <c r="M1382" s="29"/>
      <c r="N1382" s="1"/>
      <c r="O1382" s="8"/>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30"/>
      <c r="AP1382" s="30"/>
      <c r="AQ1382" s="30"/>
      <c r="AR1382" s="30"/>
      <c r="AS1382" s="30"/>
      <c r="AT1382" s="30"/>
      <c r="AU1382" s="30"/>
      <c r="AV1382" s="30"/>
      <c r="AW1382" s="30"/>
      <c r="AX1382" s="30"/>
      <c r="AY1382" s="30"/>
    </row>
    <row r="1383" spans="4:51" ht="15.75" customHeight="1">
      <c r="D1383" s="7"/>
      <c r="F1383" s="1"/>
      <c r="G1383" s="1"/>
      <c r="H1383" s="1"/>
      <c r="I1383" s="1"/>
      <c r="J1383" s="1"/>
      <c r="K1383" s="1"/>
      <c r="L1383" s="29"/>
      <c r="M1383" s="29"/>
      <c r="N1383" s="1"/>
      <c r="O1383" s="8"/>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30"/>
      <c r="AP1383" s="30"/>
      <c r="AQ1383" s="30"/>
      <c r="AR1383" s="30"/>
      <c r="AS1383" s="30"/>
      <c r="AT1383" s="30"/>
      <c r="AU1383" s="30"/>
      <c r="AV1383" s="30"/>
      <c r="AW1383" s="30"/>
      <c r="AX1383" s="30"/>
      <c r="AY1383" s="30"/>
    </row>
    <row r="1384" spans="4:51" ht="15.75" customHeight="1">
      <c r="D1384" s="7"/>
      <c r="F1384" s="1"/>
      <c r="G1384" s="1"/>
      <c r="H1384" s="1"/>
      <c r="I1384" s="1"/>
      <c r="J1384" s="1"/>
      <c r="K1384" s="1"/>
      <c r="L1384" s="29"/>
      <c r="M1384" s="29"/>
      <c r="N1384" s="1"/>
      <c r="O1384" s="8"/>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30"/>
      <c r="AP1384" s="30"/>
      <c r="AQ1384" s="30"/>
      <c r="AR1384" s="30"/>
      <c r="AS1384" s="30"/>
      <c r="AT1384" s="30"/>
      <c r="AU1384" s="30"/>
      <c r="AV1384" s="30"/>
      <c r="AW1384" s="30"/>
      <c r="AX1384" s="30"/>
      <c r="AY1384" s="30"/>
    </row>
    <row r="1385" spans="4:51" ht="15.75" customHeight="1">
      <c r="D1385" s="7"/>
      <c r="F1385" s="1"/>
      <c r="G1385" s="1"/>
      <c r="H1385" s="1"/>
      <c r="I1385" s="1"/>
      <c r="J1385" s="1"/>
      <c r="K1385" s="1"/>
      <c r="L1385" s="29"/>
      <c r="M1385" s="29"/>
      <c r="N1385" s="1"/>
      <c r="O1385" s="8"/>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30"/>
      <c r="AP1385" s="30"/>
      <c r="AQ1385" s="30"/>
      <c r="AR1385" s="30"/>
      <c r="AS1385" s="30"/>
      <c r="AT1385" s="30"/>
      <c r="AU1385" s="30"/>
      <c r="AV1385" s="30"/>
      <c r="AW1385" s="30"/>
      <c r="AX1385" s="30"/>
      <c r="AY1385" s="30"/>
    </row>
    <row r="1386" spans="4:51" ht="15.75" customHeight="1">
      <c r="D1386" s="7"/>
      <c r="F1386" s="1"/>
      <c r="G1386" s="1"/>
      <c r="H1386" s="1"/>
      <c r="I1386" s="1"/>
      <c r="J1386" s="1"/>
      <c r="K1386" s="1"/>
      <c r="L1386" s="29"/>
      <c r="M1386" s="29"/>
      <c r="N1386" s="1"/>
      <c r="O1386" s="8"/>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30"/>
      <c r="AP1386" s="30"/>
      <c r="AQ1386" s="30"/>
      <c r="AR1386" s="30"/>
      <c r="AS1386" s="30"/>
      <c r="AT1386" s="30"/>
      <c r="AU1386" s="30"/>
      <c r="AV1386" s="30"/>
      <c r="AW1386" s="30"/>
      <c r="AX1386" s="30"/>
      <c r="AY1386" s="30"/>
    </row>
    <row r="1387" spans="4:51" ht="15.75" customHeight="1">
      <c r="D1387" s="7"/>
      <c r="F1387" s="1"/>
      <c r="G1387" s="1"/>
      <c r="H1387" s="1"/>
      <c r="I1387" s="1"/>
      <c r="J1387" s="1"/>
      <c r="K1387" s="1"/>
      <c r="L1387" s="29"/>
      <c r="M1387" s="29"/>
      <c r="N1387" s="1"/>
      <c r="O1387" s="8"/>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30"/>
      <c r="AP1387" s="30"/>
      <c r="AQ1387" s="30"/>
      <c r="AR1387" s="30"/>
      <c r="AS1387" s="30"/>
      <c r="AT1387" s="30"/>
      <c r="AU1387" s="30"/>
      <c r="AV1387" s="30"/>
      <c r="AW1387" s="30"/>
      <c r="AX1387" s="30"/>
      <c r="AY1387" s="30"/>
    </row>
    <row r="1388" spans="4:51" ht="15.75" customHeight="1">
      <c r="D1388" s="7"/>
      <c r="F1388" s="1"/>
      <c r="G1388" s="1"/>
      <c r="H1388" s="1"/>
      <c r="I1388" s="1"/>
      <c r="J1388" s="1"/>
      <c r="K1388" s="1"/>
      <c r="L1388" s="29"/>
      <c r="M1388" s="29"/>
      <c r="N1388" s="1"/>
      <c r="O1388" s="8"/>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30"/>
      <c r="AP1388" s="30"/>
      <c r="AQ1388" s="30"/>
      <c r="AR1388" s="30"/>
      <c r="AS1388" s="30"/>
      <c r="AT1388" s="30"/>
      <c r="AU1388" s="30"/>
      <c r="AV1388" s="30"/>
      <c r="AW1388" s="30"/>
      <c r="AX1388" s="30"/>
      <c r="AY1388" s="30"/>
    </row>
    <row r="1389" spans="4:51" ht="15.75" customHeight="1">
      <c r="D1389" s="7"/>
      <c r="F1389" s="1"/>
      <c r="G1389" s="1"/>
      <c r="H1389" s="1"/>
      <c r="I1389" s="1"/>
      <c r="J1389" s="1"/>
      <c r="K1389" s="1"/>
      <c r="L1389" s="29"/>
      <c r="M1389" s="29"/>
      <c r="N1389" s="1"/>
      <c r="O1389" s="8"/>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30"/>
      <c r="AP1389" s="30"/>
      <c r="AQ1389" s="30"/>
      <c r="AR1389" s="30"/>
      <c r="AS1389" s="30"/>
      <c r="AT1389" s="30"/>
      <c r="AU1389" s="30"/>
      <c r="AV1389" s="30"/>
      <c r="AW1389" s="30"/>
      <c r="AX1389" s="30"/>
      <c r="AY1389" s="30"/>
    </row>
    <row r="1390" spans="4:51" ht="15.75" customHeight="1">
      <c r="D1390" s="7"/>
      <c r="F1390" s="1"/>
      <c r="G1390" s="1"/>
      <c r="H1390" s="1"/>
      <c r="I1390" s="1"/>
      <c r="J1390" s="1"/>
      <c r="K1390" s="1"/>
      <c r="L1390" s="29"/>
      <c r="M1390" s="29"/>
      <c r="N1390" s="1"/>
      <c r="O1390" s="8"/>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30"/>
      <c r="AP1390" s="30"/>
      <c r="AQ1390" s="30"/>
      <c r="AR1390" s="30"/>
      <c r="AS1390" s="30"/>
      <c r="AT1390" s="30"/>
      <c r="AU1390" s="30"/>
      <c r="AV1390" s="30"/>
      <c r="AW1390" s="30"/>
      <c r="AX1390" s="30"/>
      <c r="AY1390" s="30"/>
    </row>
    <row r="1391" spans="4:51" ht="15.75" customHeight="1">
      <c r="D1391" s="7"/>
      <c r="F1391" s="1"/>
      <c r="G1391" s="1"/>
      <c r="H1391" s="1"/>
      <c r="I1391" s="1"/>
      <c r="J1391" s="1"/>
      <c r="K1391" s="1"/>
      <c r="L1391" s="29"/>
      <c r="M1391" s="29"/>
      <c r="N1391" s="1"/>
      <c r="O1391" s="8"/>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30"/>
      <c r="AP1391" s="30"/>
      <c r="AQ1391" s="30"/>
      <c r="AR1391" s="30"/>
      <c r="AS1391" s="30"/>
      <c r="AT1391" s="30"/>
      <c r="AU1391" s="30"/>
      <c r="AV1391" s="30"/>
      <c r="AW1391" s="30"/>
      <c r="AX1391" s="30"/>
      <c r="AY1391" s="30"/>
    </row>
    <row r="1392" spans="4:51" ht="15.75" customHeight="1">
      <c r="D1392" s="7"/>
      <c r="F1392" s="1"/>
      <c r="G1392" s="1"/>
      <c r="H1392" s="1"/>
      <c r="I1392" s="1"/>
      <c r="J1392" s="1"/>
      <c r="K1392" s="1"/>
      <c r="L1392" s="29"/>
      <c r="M1392" s="29"/>
      <c r="N1392" s="1"/>
      <c r="O1392" s="8"/>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30"/>
      <c r="AP1392" s="30"/>
      <c r="AQ1392" s="30"/>
      <c r="AR1392" s="30"/>
      <c r="AS1392" s="30"/>
      <c r="AT1392" s="30"/>
      <c r="AU1392" s="30"/>
      <c r="AV1392" s="30"/>
      <c r="AW1392" s="30"/>
      <c r="AX1392" s="30"/>
      <c r="AY1392" s="30"/>
    </row>
    <row r="1393" spans="4:51" ht="15.75" customHeight="1">
      <c r="D1393" s="7"/>
      <c r="F1393" s="1"/>
      <c r="G1393" s="1"/>
      <c r="H1393" s="1"/>
      <c r="I1393" s="1"/>
      <c r="J1393" s="1"/>
      <c r="K1393" s="1"/>
      <c r="L1393" s="29"/>
      <c r="M1393" s="29"/>
      <c r="N1393" s="1"/>
      <c r="O1393" s="8"/>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30"/>
      <c r="AP1393" s="30"/>
      <c r="AQ1393" s="30"/>
      <c r="AR1393" s="30"/>
      <c r="AS1393" s="30"/>
      <c r="AT1393" s="30"/>
      <c r="AU1393" s="30"/>
      <c r="AV1393" s="30"/>
      <c r="AW1393" s="30"/>
      <c r="AX1393" s="30"/>
      <c r="AY1393" s="30"/>
    </row>
    <row r="1394" spans="4:51" ht="15.75" customHeight="1">
      <c r="D1394" s="7"/>
      <c r="F1394" s="1"/>
      <c r="G1394" s="1"/>
      <c r="H1394" s="1"/>
      <c r="I1394" s="1"/>
      <c r="J1394" s="1"/>
      <c r="K1394" s="1"/>
      <c r="L1394" s="29"/>
      <c r="M1394" s="29"/>
      <c r="N1394" s="1"/>
      <c r="O1394" s="8"/>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30"/>
      <c r="AP1394" s="30"/>
      <c r="AQ1394" s="30"/>
      <c r="AR1394" s="30"/>
      <c r="AS1394" s="30"/>
      <c r="AT1394" s="30"/>
      <c r="AU1394" s="30"/>
      <c r="AV1394" s="30"/>
      <c r="AW1394" s="30"/>
      <c r="AX1394" s="30"/>
      <c r="AY1394" s="30"/>
    </row>
    <row r="1395" spans="4:51" ht="15.75" customHeight="1">
      <c r="D1395" s="7"/>
      <c r="F1395" s="1"/>
      <c r="G1395" s="1"/>
      <c r="H1395" s="1"/>
      <c r="I1395" s="1"/>
      <c r="J1395" s="1"/>
      <c r="K1395" s="1"/>
      <c r="L1395" s="29"/>
      <c r="M1395" s="29"/>
      <c r="N1395" s="1"/>
      <c r="O1395" s="8"/>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30"/>
      <c r="AP1395" s="30"/>
      <c r="AQ1395" s="30"/>
      <c r="AR1395" s="30"/>
      <c r="AS1395" s="30"/>
      <c r="AT1395" s="30"/>
      <c r="AU1395" s="30"/>
      <c r="AV1395" s="30"/>
      <c r="AW1395" s="30"/>
      <c r="AX1395" s="30"/>
      <c r="AY1395" s="30"/>
    </row>
    <row r="1396" spans="4:51" ht="15.75" customHeight="1">
      <c r="D1396" s="7"/>
      <c r="F1396" s="1"/>
      <c r="G1396" s="1"/>
      <c r="H1396" s="1"/>
      <c r="I1396" s="1"/>
      <c r="J1396" s="1"/>
      <c r="K1396" s="1"/>
      <c r="L1396" s="29"/>
      <c r="M1396" s="29"/>
      <c r="N1396" s="1"/>
      <c r="O1396" s="8"/>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30"/>
      <c r="AP1396" s="30"/>
      <c r="AQ1396" s="30"/>
      <c r="AR1396" s="30"/>
      <c r="AS1396" s="30"/>
      <c r="AT1396" s="30"/>
      <c r="AU1396" s="30"/>
      <c r="AV1396" s="30"/>
      <c r="AW1396" s="30"/>
      <c r="AX1396" s="30"/>
      <c r="AY1396" s="30"/>
    </row>
    <row r="1397" spans="4:51" ht="15.75" customHeight="1">
      <c r="D1397" s="7"/>
      <c r="F1397" s="1"/>
      <c r="G1397" s="1"/>
      <c r="H1397" s="1"/>
      <c r="I1397" s="1"/>
      <c r="J1397" s="1"/>
      <c r="K1397" s="1"/>
      <c r="L1397" s="29"/>
      <c r="M1397" s="29"/>
      <c r="N1397" s="1"/>
      <c r="O1397" s="8"/>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30"/>
      <c r="AP1397" s="30"/>
      <c r="AQ1397" s="30"/>
      <c r="AR1397" s="30"/>
      <c r="AS1397" s="30"/>
      <c r="AT1397" s="30"/>
      <c r="AU1397" s="30"/>
      <c r="AV1397" s="30"/>
      <c r="AW1397" s="30"/>
      <c r="AX1397" s="30"/>
      <c r="AY1397" s="30"/>
    </row>
    <row r="1398" spans="4:51" ht="15.75" customHeight="1">
      <c r="D1398" s="7"/>
      <c r="F1398" s="1"/>
      <c r="G1398" s="1"/>
      <c r="H1398" s="1"/>
      <c r="I1398" s="1"/>
      <c r="J1398" s="1"/>
      <c r="K1398" s="1"/>
      <c r="L1398" s="29"/>
      <c r="M1398" s="29"/>
      <c r="N1398" s="1"/>
      <c r="O1398" s="8"/>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30"/>
      <c r="AP1398" s="30"/>
      <c r="AQ1398" s="30"/>
      <c r="AR1398" s="30"/>
      <c r="AS1398" s="30"/>
      <c r="AT1398" s="30"/>
      <c r="AU1398" s="30"/>
      <c r="AV1398" s="30"/>
      <c r="AW1398" s="30"/>
      <c r="AX1398" s="30"/>
      <c r="AY1398" s="30"/>
    </row>
    <row r="1399" spans="4:51" ht="15.75" customHeight="1">
      <c r="D1399" s="7"/>
      <c r="F1399" s="1"/>
      <c r="G1399" s="1"/>
      <c r="H1399" s="1"/>
      <c r="I1399" s="1"/>
      <c r="J1399" s="1"/>
      <c r="K1399" s="1"/>
      <c r="L1399" s="29"/>
      <c r="M1399" s="29"/>
      <c r="N1399" s="1"/>
      <c r="O1399" s="8"/>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30"/>
      <c r="AP1399" s="30"/>
      <c r="AQ1399" s="30"/>
      <c r="AR1399" s="30"/>
      <c r="AS1399" s="30"/>
      <c r="AT1399" s="30"/>
      <c r="AU1399" s="30"/>
      <c r="AV1399" s="30"/>
      <c r="AW1399" s="30"/>
      <c r="AX1399" s="30"/>
      <c r="AY1399" s="30"/>
    </row>
    <row r="1400" spans="4:51" ht="15.75" customHeight="1">
      <c r="D1400" s="7"/>
      <c r="F1400" s="1"/>
      <c r="G1400" s="1"/>
      <c r="H1400" s="1"/>
      <c r="I1400" s="1"/>
      <c r="J1400" s="1"/>
      <c r="K1400" s="1"/>
      <c r="L1400" s="29"/>
      <c r="M1400" s="29"/>
      <c r="N1400" s="1"/>
      <c r="O1400" s="8"/>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30"/>
      <c r="AP1400" s="30"/>
      <c r="AQ1400" s="30"/>
      <c r="AR1400" s="30"/>
      <c r="AS1400" s="30"/>
      <c r="AT1400" s="30"/>
      <c r="AU1400" s="30"/>
      <c r="AV1400" s="30"/>
      <c r="AW1400" s="30"/>
      <c r="AX1400" s="30"/>
      <c r="AY1400" s="30"/>
    </row>
    <row r="1401" spans="4:51" ht="15.75" customHeight="1">
      <c r="D1401" s="7"/>
      <c r="F1401" s="1"/>
      <c r="G1401" s="1"/>
      <c r="H1401" s="1"/>
      <c r="I1401" s="1"/>
      <c r="J1401" s="1"/>
      <c r="K1401" s="1"/>
      <c r="L1401" s="29"/>
      <c r="M1401" s="29"/>
      <c r="N1401" s="1"/>
      <c r="O1401" s="8"/>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30"/>
      <c r="AP1401" s="30"/>
      <c r="AQ1401" s="30"/>
      <c r="AR1401" s="30"/>
      <c r="AS1401" s="30"/>
      <c r="AT1401" s="30"/>
      <c r="AU1401" s="30"/>
      <c r="AV1401" s="30"/>
      <c r="AW1401" s="30"/>
      <c r="AX1401" s="30"/>
      <c r="AY1401" s="30"/>
    </row>
    <row r="1402" spans="4:51" ht="15.75" customHeight="1">
      <c r="D1402" s="7"/>
      <c r="F1402" s="1"/>
      <c r="G1402" s="1"/>
      <c r="H1402" s="1"/>
      <c r="I1402" s="1"/>
      <c r="J1402" s="1"/>
      <c r="K1402" s="1"/>
      <c r="L1402" s="29"/>
      <c r="M1402" s="29"/>
      <c r="N1402" s="1"/>
      <c r="O1402" s="8"/>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30"/>
      <c r="AP1402" s="30"/>
      <c r="AQ1402" s="30"/>
      <c r="AR1402" s="30"/>
      <c r="AS1402" s="30"/>
      <c r="AT1402" s="30"/>
      <c r="AU1402" s="30"/>
      <c r="AV1402" s="30"/>
      <c r="AW1402" s="30"/>
      <c r="AX1402" s="30"/>
      <c r="AY1402" s="30"/>
    </row>
    <row r="1403" spans="4:51" ht="15.75" customHeight="1">
      <c r="D1403" s="7"/>
      <c r="F1403" s="1"/>
      <c r="G1403" s="1"/>
      <c r="H1403" s="1"/>
      <c r="I1403" s="1"/>
      <c r="J1403" s="1"/>
      <c r="K1403" s="1"/>
      <c r="L1403" s="29"/>
      <c r="M1403" s="29"/>
      <c r="N1403" s="1"/>
      <c r="O1403" s="8"/>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30"/>
      <c r="AP1403" s="30"/>
      <c r="AQ1403" s="30"/>
      <c r="AR1403" s="30"/>
      <c r="AS1403" s="30"/>
      <c r="AT1403" s="30"/>
      <c r="AU1403" s="30"/>
      <c r="AV1403" s="30"/>
      <c r="AW1403" s="30"/>
      <c r="AX1403" s="30"/>
      <c r="AY1403" s="30"/>
    </row>
    <row r="1404" spans="4:51" ht="15.75" customHeight="1">
      <c r="D1404" s="7"/>
      <c r="F1404" s="1"/>
      <c r="G1404" s="1"/>
      <c r="H1404" s="1"/>
      <c r="I1404" s="1"/>
      <c r="J1404" s="1"/>
      <c r="K1404" s="1"/>
      <c r="L1404" s="29"/>
      <c r="M1404" s="29"/>
      <c r="N1404" s="1"/>
      <c r="O1404" s="8"/>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30"/>
      <c r="AP1404" s="30"/>
      <c r="AQ1404" s="30"/>
      <c r="AR1404" s="30"/>
      <c r="AS1404" s="30"/>
      <c r="AT1404" s="30"/>
      <c r="AU1404" s="30"/>
      <c r="AV1404" s="30"/>
      <c r="AW1404" s="30"/>
      <c r="AX1404" s="30"/>
      <c r="AY1404" s="30"/>
    </row>
    <row r="1405" spans="4:51" ht="15.75" customHeight="1">
      <c r="D1405" s="7"/>
      <c r="F1405" s="1"/>
      <c r="G1405" s="1"/>
      <c r="H1405" s="1"/>
      <c r="I1405" s="1"/>
      <c r="J1405" s="1"/>
      <c r="K1405" s="1"/>
      <c r="L1405" s="29"/>
      <c r="M1405" s="29"/>
      <c r="N1405" s="1"/>
      <c r="O1405" s="8"/>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30"/>
      <c r="AP1405" s="30"/>
      <c r="AQ1405" s="30"/>
      <c r="AR1405" s="30"/>
      <c r="AS1405" s="30"/>
      <c r="AT1405" s="30"/>
      <c r="AU1405" s="30"/>
      <c r="AV1405" s="30"/>
      <c r="AW1405" s="30"/>
      <c r="AX1405" s="30"/>
      <c r="AY1405" s="30"/>
    </row>
    <row r="1406" spans="4:51" ht="15.75" customHeight="1">
      <c r="D1406" s="7"/>
      <c r="F1406" s="1"/>
      <c r="G1406" s="1"/>
      <c r="H1406" s="1"/>
      <c r="I1406" s="1"/>
      <c r="J1406" s="1"/>
      <c r="K1406" s="1"/>
      <c r="L1406" s="29"/>
      <c r="M1406" s="29"/>
      <c r="N1406" s="1"/>
      <c r="O1406" s="8"/>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30"/>
      <c r="AP1406" s="30"/>
      <c r="AQ1406" s="30"/>
      <c r="AR1406" s="30"/>
      <c r="AS1406" s="30"/>
      <c r="AT1406" s="30"/>
      <c r="AU1406" s="30"/>
      <c r="AV1406" s="30"/>
      <c r="AW1406" s="30"/>
      <c r="AX1406" s="30"/>
      <c r="AY1406" s="30"/>
    </row>
    <row r="1407" spans="4:51" ht="15.75" customHeight="1">
      <c r="D1407" s="7"/>
      <c r="F1407" s="1"/>
      <c r="G1407" s="1"/>
      <c r="H1407" s="1"/>
      <c r="I1407" s="1"/>
      <c r="J1407" s="1"/>
      <c r="K1407" s="1"/>
      <c r="L1407" s="29"/>
      <c r="M1407" s="29"/>
      <c r="N1407" s="1"/>
      <c r="O1407" s="8"/>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30"/>
      <c r="AP1407" s="30"/>
      <c r="AQ1407" s="30"/>
      <c r="AR1407" s="30"/>
      <c r="AS1407" s="30"/>
      <c r="AT1407" s="30"/>
      <c r="AU1407" s="30"/>
      <c r="AV1407" s="30"/>
      <c r="AW1407" s="30"/>
      <c r="AX1407" s="30"/>
      <c r="AY1407" s="30"/>
    </row>
    <row r="1408" spans="4:51" ht="15.75" customHeight="1">
      <c r="D1408" s="7"/>
      <c r="F1408" s="1"/>
      <c r="G1408" s="1"/>
      <c r="H1408" s="1"/>
      <c r="I1408" s="1"/>
      <c r="J1408" s="1"/>
      <c r="K1408" s="1"/>
      <c r="L1408" s="29"/>
      <c r="M1408" s="29"/>
      <c r="N1408" s="1"/>
      <c r="O1408" s="8"/>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30"/>
      <c r="AP1408" s="30"/>
      <c r="AQ1408" s="30"/>
      <c r="AR1408" s="30"/>
      <c r="AS1408" s="30"/>
      <c r="AT1408" s="30"/>
      <c r="AU1408" s="30"/>
      <c r="AV1408" s="30"/>
      <c r="AW1408" s="30"/>
      <c r="AX1408" s="30"/>
      <c r="AY1408" s="30"/>
    </row>
    <row r="1409" spans="4:51" ht="15.75" customHeight="1">
      <c r="D1409" s="7"/>
      <c r="F1409" s="1"/>
      <c r="G1409" s="1"/>
      <c r="H1409" s="1"/>
      <c r="I1409" s="1"/>
      <c r="J1409" s="1"/>
      <c r="K1409" s="1"/>
      <c r="L1409" s="29"/>
      <c r="M1409" s="29"/>
      <c r="N1409" s="1"/>
      <c r="O1409" s="8"/>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30"/>
      <c r="AP1409" s="30"/>
      <c r="AQ1409" s="30"/>
      <c r="AR1409" s="30"/>
      <c r="AS1409" s="30"/>
      <c r="AT1409" s="30"/>
      <c r="AU1409" s="30"/>
      <c r="AV1409" s="30"/>
      <c r="AW1409" s="30"/>
      <c r="AX1409" s="30"/>
      <c r="AY1409" s="30"/>
    </row>
    <row r="1410" spans="4:51" ht="15.75" customHeight="1">
      <c r="D1410" s="7"/>
      <c r="F1410" s="1"/>
      <c r="G1410" s="1"/>
      <c r="H1410" s="1"/>
      <c r="I1410" s="1"/>
      <c r="J1410" s="1"/>
      <c r="K1410" s="1"/>
      <c r="L1410" s="29"/>
      <c r="M1410" s="29"/>
      <c r="N1410" s="1"/>
      <c r="O1410" s="8"/>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30"/>
      <c r="AP1410" s="30"/>
      <c r="AQ1410" s="30"/>
      <c r="AR1410" s="30"/>
      <c r="AS1410" s="30"/>
      <c r="AT1410" s="30"/>
      <c r="AU1410" s="30"/>
      <c r="AV1410" s="30"/>
      <c r="AW1410" s="30"/>
      <c r="AX1410" s="30"/>
      <c r="AY1410" s="30"/>
    </row>
    <row r="1411" spans="4:51" ht="15.75" customHeight="1">
      <c r="D1411" s="7"/>
      <c r="F1411" s="1"/>
      <c r="G1411" s="1"/>
      <c r="H1411" s="1"/>
      <c r="I1411" s="1"/>
      <c r="J1411" s="1"/>
      <c r="K1411" s="1"/>
      <c r="L1411" s="29"/>
      <c r="M1411" s="29"/>
      <c r="N1411" s="1"/>
      <c r="O1411" s="8"/>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30"/>
      <c r="AP1411" s="30"/>
      <c r="AQ1411" s="30"/>
      <c r="AR1411" s="30"/>
      <c r="AS1411" s="30"/>
      <c r="AT1411" s="30"/>
      <c r="AU1411" s="30"/>
      <c r="AV1411" s="30"/>
      <c r="AW1411" s="30"/>
      <c r="AX1411" s="30"/>
      <c r="AY1411" s="30"/>
    </row>
    <row r="1412" spans="4:51" ht="15.75" customHeight="1">
      <c r="D1412" s="7"/>
      <c r="F1412" s="1"/>
      <c r="G1412" s="1"/>
      <c r="H1412" s="1"/>
      <c r="I1412" s="1"/>
      <c r="J1412" s="1"/>
      <c r="K1412" s="1"/>
      <c r="L1412" s="29"/>
      <c r="M1412" s="29"/>
      <c r="N1412" s="1"/>
      <c r="O1412" s="8"/>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30"/>
      <c r="AP1412" s="30"/>
      <c r="AQ1412" s="30"/>
      <c r="AR1412" s="30"/>
      <c r="AS1412" s="30"/>
      <c r="AT1412" s="30"/>
      <c r="AU1412" s="30"/>
      <c r="AV1412" s="30"/>
      <c r="AW1412" s="30"/>
      <c r="AX1412" s="30"/>
      <c r="AY1412" s="30"/>
    </row>
    <row r="1413" spans="4:51" ht="15.75" customHeight="1">
      <c r="D1413" s="7"/>
      <c r="F1413" s="1"/>
      <c r="G1413" s="1"/>
      <c r="H1413" s="1"/>
      <c r="I1413" s="1"/>
      <c r="J1413" s="1"/>
      <c r="K1413" s="1"/>
      <c r="L1413" s="29"/>
      <c r="M1413" s="29"/>
      <c r="N1413" s="1"/>
      <c r="O1413" s="8"/>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30"/>
      <c r="AP1413" s="30"/>
      <c r="AQ1413" s="30"/>
      <c r="AR1413" s="30"/>
      <c r="AS1413" s="30"/>
      <c r="AT1413" s="30"/>
      <c r="AU1413" s="30"/>
      <c r="AV1413" s="30"/>
      <c r="AW1413" s="30"/>
      <c r="AX1413" s="30"/>
      <c r="AY1413" s="30"/>
    </row>
    <row r="1414" spans="4:51" ht="15.75" customHeight="1">
      <c r="D1414" s="7"/>
      <c r="F1414" s="1"/>
      <c r="G1414" s="1"/>
      <c r="H1414" s="1"/>
      <c r="I1414" s="1"/>
      <c r="J1414" s="1"/>
      <c r="K1414" s="1"/>
      <c r="L1414" s="29"/>
      <c r="M1414" s="29"/>
      <c r="N1414" s="1"/>
      <c r="O1414" s="8"/>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30"/>
      <c r="AP1414" s="30"/>
      <c r="AQ1414" s="30"/>
      <c r="AR1414" s="30"/>
      <c r="AS1414" s="30"/>
      <c r="AT1414" s="30"/>
      <c r="AU1414" s="30"/>
      <c r="AV1414" s="30"/>
      <c r="AW1414" s="30"/>
      <c r="AX1414" s="30"/>
      <c r="AY1414" s="30"/>
    </row>
    <row r="1415" spans="4:51" ht="15.75" customHeight="1">
      <c r="D1415" s="7"/>
      <c r="F1415" s="1"/>
      <c r="G1415" s="1"/>
      <c r="H1415" s="1"/>
      <c r="I1415" s="1"/>
      <c r="J1415" s="1"/>
      <c r="K1415" s="1"/>
      <c r="L1415" s="29"/>
      <c r="M1415" s="29"/>
      <c r="N1415" s="1"/>
      <c r="O1415" s="8"/>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30"/>
      <c r="AP1415" s="30"/>
      <c r="AQ1415" s="30"/>
      <c r="AR1415" s="30"/>
      <c r="AS1415" s="30"/>
      <c r="AT1415" s="30"/>
      <c r="AU1415" s="30"/>
      <c r="AV1415" s="30"/>
      <c r="AW1415" s="30"/>
      <c r="AX1415" s="30"/>
      <c r="AY1415" s="30"/>
    </row>
    <row r="1416" spans="4:51" ht="15.75" customHeight="1">
      <c r="D1416" s="7"/>
      <c r="F1416" s="1"/>
      <c r="G1416" s="1"/>
      <c r="H1416" s="1"/>
      <c r="I1416" s="1"/>
      <c r="J1416" s="1"/>
      <c r="K1416" s="1"/>
      <c r="L1416" s="29"/>
      <c r="M1416" s="29"/>
      <c r="N1416" s="1"/>
      <c r="O1416" s="8"/>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30"/>
      <c r="AP1416" s="30"/>
      <c r="AQ1416" s="30"/>
      <c r="AR1416" s="30"/>
      <c r="AS1416" s="30"/>
      <c r="AT1416" s="30"/>
      <c r="AU1416" s="30"/>
      <c r="AV1416" s="30"/>
      <c r="AW1416" s="30"/>
      <c r="AX1416" s="30"/>
      <c r="AY1416" s="30"/>
    </row>
    <row r="1417" spans="4:51" ht="15.75" customHeight="1">
      <c r="D1417" s="7"/>
      <c r="F1417" s="1"/>
      <c r="G1417" s="1"/>
      <c r="H1417" s="1"/>
      <c r="I1417" s="1"/>
      <c r="J1417" s="1"/>
      <c r="K1417" s="1"/>
      <c r="L1417" s="29"/>
      <c r="M1417" s="29"/>
      <c r="N1417" s="1"/>
      <c r="O1417" s="8"/>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30"/>
      <c r="AP1417" s="30"/>
      <c r="AQ1417" s="30"/>
      <c r="AR1417" s="30"/>
      <c r="AS1417" s="30"/>
      <c r="AT1417" s="30"/>
      <c r="AU1417" s="30"/>
      <c r="AV1417" s="30"/>
      <c r="AW1417" s="30"/>
      <c r="AX1417" s="30"/>
      <c r="AY1417" s="30"/>
    </row>
    <row r="1418" spans="4:51" ht="15.75" customHeight="1">
      <c r="D1418" s="7"/>
      <c r="F1418" s="1"/>
      <c r="G1418" s="1"/>
      <c r="H1418" s="1"/>
      <c r="I1418" s="1"/>
      <c r="J1418" s="1"/>
      <c r="K1418" s="1"/>
      <c r="L1418" s="29"/>
      <c r="M1418" s="29"/>
      <c r="N1418" s="1"/>
      <c r="O1418" s="8"/>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30"/>
      <c r="AP1418" s="30"/>
      <c r="AQ1418" s="30"/>
      <c r="AR1418" s="30"/>
      <c r="AS1418" s="30"/>
      <c r="AT1418" s="30"/>
      <c r="AU1418" s="30"/>
      <c r="AV1418" s="30"/>
      <c r="AW1418" s="30"/>
      <c r="AX1418" s="30"/>
      <c r="AY1418" s="30"/>
    </row>
    <row r="1419" spans="4:51" ht="15.75" customHeight="1">
      <c r="D1419" s="7"/>
      <c r="F1419" s="1"/>
      <c r="G1419" s="1"/>
      <c r="H1419" s="1"/>
      <c r="I1419" s="1"/>
      <c r="J1419" s="1"/>
      <c r="K1419" s="1"/>
      <c r="L1419" s="29"/>
      <c r="M1419" s="29"/>
      <c r="N1419" s="1"/>
      <c r="O1419" s="8"/>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30"/>
      <c r="AP1419" s="30"/>
      <c r="AQ1419" s="30"/>
      <c r="AR1419" s="30"/>
      <c r="AS1419" s="30"/>
      <c r="AT1419" s="30"/>
      <c r="AU1419" s="30"/>
      <c r="AV1419" s="30"/>
      <c r="AW1419" s="30"/>
      <c r="AX1419" s="30"/>
      <c r="AY1419" s="30"/>
    </row>
    <row r="1420" spans="4:51" ht="15.75" customHeight="1">
      <c r="D1420" s="7"/>
      <c r="F1420" s="1"/>
      <c r="G1420" s="1"/>
      <c r="H1420" s="1"/>
      <c r="I1420" s="1"/>
      <c r="J1420" s="1"/>
      <c r="K1420" s="1"/>
      <c r="L1420" s="29"/>
      <c r="M1420" s="29"/>
      <c r="N1420" s="1"/>
      <c r="O1420" s="8"/>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30"/>
      <c r="AP1420" s="30"/>
      <c r="AQ1420" s="30"/>
      <c r="AR1420" s="30"/>
      <c r="AS1420" s="30"/>
      <c r="AT1420" s="30"/>
      <c r="AU1420" s="30"/>
      <c r="AV1420" s="30"/>
      <c r="AW1420" s="30"/>
      <c r="AX1420" s="30"/>
      <c r="AY1420" s="30"/>
    </row>
    <row r="1421" spans="4:51" ht="15.75" customHeight="1">
      <c r="D1421" s="7"/>
      <c r="F1421" s="1"/>
      <c r="G1421" s="1"/>
      <c r="H1421" s="1"/>
      <c r="I1421" s="1"/>
      <c r="J1421" s="1"/>
      <c r="K1421" s="1"/>
      <c r="L1421" s="29"/>
      <c r="M1421" s="29"/>
      <c r="N1421" s="1"/>
      <c r="O1421" s="8"/>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30"/>
      <c r="AP1421" s="30"/>
      <c r="AQ1421" s="30"/>
      <c r="AR1421" s="30"/>
      <c r="AS1421" s="30"/>
      <c r="AT1421" s="30"/>
      <c r="AU1421" s="30"/>
      <c r="AV1421" s="30"/>
      <c r="AW1421" s="30"/>
      <c r="AX1421" s="30"/>
      <c r="AY1421" s="30"/>
    </row>
    <row r="1422" spans="4:51" ht="15.75" customHeight="1">
      <c r="D1422" s="7"/>
      <c r="F1422" s="1"/>
      <c r="G1422" s="1"/>
      <c r="H1422" s="1"/>
      <c r="I1422" s="1"/>
      <c r="J1422" s="1"/>
      <c r="K1422" s="1"/>
      <c r="L1422" s="29"/>
      <c r="M1422" s="29"/>
      <c r="N1422" s="1"/>
      <c r="O1422" s="8"/>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30"/>
      <c r="AP1422" s="30"/>
      <c r="AQ1422" s="30"/>
      <c r="AR1422" s="30"/>
      <c r="AS1422" s="30"/>
      <c r="AT1422" s="30"/>
      <c r="AU1422" s="30"/>
      <c r="AV1422" s="30"/>
      <c r="AW1422" s="30"/>
      <c r="AX1422" s="30"/>
      <c r="AY1422" s="30"/>
    </row>
    <row r="1423" spans="4:51" ht="15.75" customHeight="1">
      <c r="D1423" s="7"/>
      <c r="F1423" s="1"/>
      <c r="G1423" s="1"/>
      <c r="H1423" s="1"/>
      <c r="I1423" s="1"/>
      <c r="J1423" s="1"/>
      <c r="K1423" s="1"/>
      <c r="L1423" s="29"/>
      <c r="M1423" s="29"/>
      <c r="N1423" s="1"/>
      <c r="O1423" s="8"/>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30"/>
      <c r="AP1423" s="30"/>
      <c r="AQ1423" s="30"/>
      <c r="AR1423" s="30"/>
      <c r="AS1423" s="30"/>
      <c r="AT1423" s="30"/>
      <c r="AU1423" s="30"/>
      <c r="AV1423" s="30"/>
      <c r="AW1423" s="30"/>
      <c r="AX1423" s="30"/>
      <c r="AY1423" s="30"/>
    </row>
    <row r="1424" spans="4:51" ht="15.75" customHeight="1">
      <c r="D1424" s="7"/>
      <c r="F1424" s="1"/>
      <c r="G1424" s="1"/>
      <c r="H1424" s="1"/>
      <c r="I1424" s="1"/>
      <c r="J1424" s="1"/>
      <c r="K1424" s="1"/>
      <c r="L1424" s="29"/>
      <c r="M1424" s="29"/>
      <c r="N1424" s="1"/>
      <c r="O1424" s="8"/>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30"/>
      <c r="AP1424" s="30"/>
      <c r="AQ1424" s="30"/>
      <c r="AR1424" s="30"/>
      <c r="AS1424" s="30"/>
      <c r="AT1424" s="30"/>
      <c r="AU1424" s="30"/>
      <c r="AV1424" s="30"/>
      <c r="AW1424" s="30"/>
      <c r="AX1424" s="30"/>
      <c r="AY1424" s="30"/>
    </row>
    <row r="1425" spans="4:51" ht="15.75" customHeight="1">
      <c r="D1425" s="7"/>
      <c r="F1425" s="1"/>
      <c r="G1425" s="1"/>
      <c r="H1425" s="1"/>
      <c r="I1425" s="1"/>
      <c r="J1425" s="1"/>
      <c r="K1425" s="1"/>
      <c r="L1425" s="29"/>
      <c r="M1425" s="29"/>
      <c r="N1425" s="1"/>
      <c r="O1425" s="8"/>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30"/>
      <c r="AP1425" s="30"/>
      <c r="AQ1425" s="30"/>
      <c r="AR1425" s="30"/>
      <c r="AS1425" s="30"/>
      <c r="AT1425" s="30"/>
      <c r="AU1425" s="30"/>
      <c r="AV1425" s="30"/>
      <c r="AW1425" s="30"/>
      <c r="AX1425" s="30"/>
      <c r="AY1425" s="30"/>
    </row>
    <row r="1426" spans="4:51" ht="15.75" customHeight="1">
      <c r="D1426" s="7"/>
      <c r="F1426" s="1"/>
      <c r="G1426" s="1"/>
      <c r="H1426" s="1"/>
      <c r="I1426" s="1"/>
      <c r="J1426" s="1"/>
      <c r="K1426" s="1"/>
      <c r="L1426" s="29"/>
      <c r="M1426" s="29"/>
      <c r="N1426" s="1"/>
      <c r="O1426" s="8"/>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30"/>
      <c r="AP1426" s="30"/>
      <c r="AQ1426" s="30"/>
      <c r="AR1426" s="30"/>
      <c r="AS1426" s="30"/>
      <c r="AT1426" s="30"/>
      <c r="AU1426" s="30"/>
      <c r="AV1426" s="30"/>
      <c r="AW1426" s="30"/>
      <c r="AX1426" s="30"/>
      <c r="AY1426" s="30"/>
    </row>
    <row r="1427" spans="4:51" ht="15.75" customHeight="1">
      <c r="D1427" s="7"/>
      <c r="F1427" s="1"/>
      <c r="G1427" s="1"/>
      <c r="H1427" s="1"/>
      <c r="I1427" s="1"/>
      <c r="J1427" s="1"/>
      <c r="K1427" s="1"/>
      <c r="L1427" s="29"/>
      <c r="M1427" s="29"/>
      <c r="N1427" s="1"/>
      <c r="O1427" s="8"/>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30"/>
      <c r="AP1427" s="30"/>
      <c r="AQ1427" s="30"/>
      <c r="AR1427" s="30"/>
      <c r="AS1427" s="30"/>
      <c r="AT1427" s="30"/>
      <c r="AU1427" s="30"/>
      <c r="AV1427" s="30"/>
      <c r="AW1427" s="30"/>
      <c r="AX1427" s="30"/>
      <c r="AY1427" s="30"/>
    </row>
    <row r="1428" spans="4:51" ht="15.75" customHeight="1">
      <c r="D1428" s="7"/>
      <c r="F1428" s="1"/>
      <c r="G1428" s="1"/>
      <c r="H1428" s="1"/>
      <c r="I1428" s="1"/>
      <c r="J1428" s="1"/>
      <c r="K1428" s="1"/>
      <c r="L1428" s="29"/>
      <c r="M1428" s="29"/>
      <c r="N1428" s="1"/>
      <c r="O1428" s="8"/>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30"/>
      <c r="AP1428" s="30"/>
      <c r="AQ1428" s="30"/>
      <c r="AR1428" s="30"/>
      <c r="AS1428" s="30"/>
      <c r="AT1428" s="30"/>
      <c r="AU1428" s="30"/>
      <c r="AV1428" s="30"/>
      <c r="AW1428" s="30"/>
      <c r="AX1428" s="30"/>
      <c r="AY1428" s="30"/>
    </row>
    <row r="1429" spans="4:51" ht="15.75" customHeight="1">
      <c r="D1429" s="7"/>
      <c r="F1429" s="1"/>
      <c r="G1429" s="1"/>
      <c r="H1429" s="1"/>
      <c r="I1429" s="1"/>
      <c r="J1429" s="1"/>
      <c r="K1429" s="1"/>
      <c r="L1429" s="29"/>
      <c r="M1429" s="29"/>
      <c r="N1429" s="1"/>
      <c r="O1429" s="8"/>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30"/>
      <c r="AP1429" s="30"/>
      <c r="AQ1429" s="30"/>
      <c r="AR1429" s="30"/>
      <c r="AS1429" s="30"/>
      <c r="AT1429" s="30"/>
      <c r="AU1429" s="30"/>
      <c r="AV1429" s="30"/>
      <c r="AW1429" s="30"/>
      <c r="AX1429" s="30"/>
      <c r="AY1429" s="30"/>
    </row>
    <row r="1430" spans="4:51" ht="15.75" customHeight="1">
      <c r="D1430" s="7"/>
      <c r="F1430" s="1"/>
      <c r="G1430" s="1"/>
      <c r="H1430" s="1"/>
      <c r="I1430" s="1"/>
      <c r="J1430" s="1"/>
      <c r="K1430" s="1"/>
      <c r="L1430" s="29"/>
      <c r="M1430" s="29"/>
      <c r="N1430" s="1"/>
      <c r="O1430" s="8"/>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30"/>
      <c r="AP1430" s="30"/>
      <c r="AQ1430" s="30"/>
      <c r="AR1430" s="30"/>
      <c r="AS1430" s="30"/>
      <c r="AT1430" s="30"/>
      <c r="AU1430" s="30"/>
      <c r="AV1430" s="30"/>
      <c r="AW1430" s="30"/>
      <c r="AX1430" s="30"/>
      <c r="AY1430" s="30"/>
    </row>
    <row r="1431" spans="4:51" ht="15.75" customHeight="1">
      <c r="D1431" s="7"/>
      <c r="F1431" s="1"/>
      <c r="G1431" s="1"/>
      <c r="H1431" s="1"/>
      <c r="I1431" s="1"/>
      <c r="J1431" s="1"/>
      <c r="K1431" s="1"/>
      <c r="L1431" s="29"/>
      <c r="M1431" s="29"/>
      <c r="N1431" s="1"/>
      <c r="O1431" s="8"/>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30"/>
      <c r="AP1431" s="30"/>
      <c r="AQ1431" s="30"/>
      <c r="AR1431" s="30"/>
      <c r="AS1431" s="30"/>
      <c r="AT1431" s="30"/>
      <c r="AU1431" s="30"/>
      <c r="AV1431" s="30"/>
      <c r="AW1431" s="30"/>
      <c r="AX1431" s="30"/>
      <c r="AY1431" s="30"/>
    </row>
    <row r="1432" spans="4:51" ht="15.75" customHeight="1">
      <c r="D1432" s="7"/>
      <c r="F1432" s="1"/>
      <c r="G1432" s="1"/>
      <c r="H1432" s="1"/>
      <c r="I1432" s="1"/>
      <c r="J1432" s="1"/>
      <c r="K1432" s="1"/>
      <c r="L1432" s="29"/>
      <c r="M1432" s="29"/>
      <c r="N1432" s="1"/>
      <c r="O1432" s="8"/>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30"/>
      <c r="AP1432" s="30"/>
      <c r="AQ1432" s="30"/>
      <c r="AR1432" s="30"/>
      <c r="AS1432" s="30"/>
      <c r="AT1432" s="30"/>
      <c r="AU1432" s="30"/>
      <c r="AV1432" s="30"/>
      <c r="AW1432" s="30"/>
      <c r="AX1432" s="30"/>
      <c r="AY1432" s="30"/>
    </row>
    <row r="1433" spans="4:51" ht="15.75" customHeight="1">
      <c r="D1433" s="7"/>
      <c r="F1433" s="1"/>
      <c r="G1433" s="1"/>
      <c r="H1433" s="1"/>
      <c r="I1433" s="1"/>
      <c r="J1433" s="1"/>
      <c r="K1433" s="1"/>
      <c r="L1433" s="29"/>
      <c r="M1433" s="29"/>
      <c r="N1433" s="1"/>
      <c r="O1433" s="8"/>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30"/>
      <c r="AP1433" s="30"/>
      <c r="AQ1433" s="30"/>
      <c r="AR1433" s="30"/>
      <c r="AS1433" s="30"/>
      <c r="AT1433" s="30"/>
      <c r="AU1433" s="30"/>
      <c r="AV1433" s="30"/>
      <c r="AW1433" s="30"/>
      <c r="AX1433" s="30"/>
      <c r="AY1433" s="30"/>
    </row>
    <row r="1434" spans="4:51" ht="15.75" customHeight="1">
      <c r="D1434" s="7"/>
      <c r="F1434" s="1"/>
      <c r="G1434" s="1"/>
      <c r="H1434" s="1"/>
      <c r="I1434" s="1"/>
      <c r="J1434" s="1"/>
      <c r="K1434" s="1"/>
      <c r="L1434" s="29"/>
      <c r="M1434" s="29"/>
      <c r="N1434" s="1"/>
      <c r="O1434" s="8"/>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30"/>
      <c r="AP1434" s="30"/>
      <c r="AQ1434" s="30"/>
      <c r="AR1434" s="30"/>
      <c r="AS1434" s="30"/>
      <c r="AT1434" s="30"/>
      <c r="AU1434" s="30"/>
      <c r="AV1434" s="30"/>
      <c r="AW1434" s="30"/>
      <c r="AX1434" s="30"/>
      <c r="AY1434" s="30"/>
    </row>
    <row r="1435" spans="4:51" ht="15.75" customHeight="1">
      <c r="D1435" s="7"/>
      <c r="F1435" s="1"/>
      <c r="G1435" s="1"/>
      <c r="H1435" s="1"/>
      <c r="I1435" s="1"/>
      <c r="J1435" s="1"/>
      <c r="K1435" s="1"/>
      <c r="L1435" s="29"/>
      <c r="M1435" s="29"/>
      <c r="N1435" s="1"/>
      <c r="O1435" s="8"/>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30"/>
      <c r="AP1435" s="30"/>
      <c r="AQ1435" s="30"/>
      <c r="AR1435" s="30"/>
      <c r="AS1435" s="30"/>
      <c r="AT1435" s="30"/>
      <c r="AU1435" s="30"/>
      <c r="AV1435" s="30"/>
      <c r="AW1435" s="30"/>
      <c r="AX1435" s="30"/>
      <c r="AY1435" s="30"/>
    </row>
    <row r="1436" spans="4:51" ht="15.75" customHeight="1">
      <c r="D1436" s="7"/>
      <c r="F1436" s="1"/>
      <c r="G1436" s="1"/>
      <c r="H1436" s="1"/>
      <c r="I1436" s="1"/>
      <c r="J1436" s="1"/>
      <c r="K1436" s="1"/>
      <c r="L1436" s="29"/>
      <c r="M1436" s="29"/>
      <c r="N1436" s="1"/>
      <c r="O1436" s="8"/>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30"/>
      <c r="AP1436" s="30"/>
      <c r="AQ1436" s="30"/>
      <c r="AR1436" s="30"/>
      <c r="AS1436" s="30"/>
      <c r="AT1436" s="30"/>
      <c r="AU1436" s="30"/>
      <c r="AV1436" s="30"/>
      <c r="AW1436" s="30"/>
      <c r="AX1436" s="30"/>
      <c r="AY1436" s="30"/>
    </row>
    <row r="1437" spans="4:51" ht="15.75" customHeight="1">
      <c r="D1437" s="7"/>
      <c r="F1437" s="1"/>
      <c r="G1437" s="1"/>
      <c r="H1437" s="1"/>
      <c r="I1437" s="1"/>
      <c r="J1437" s="1"/>
      <c r="K1437" s="1"/>
      <c r="L1437" s="29"/>
      <c r="M1437" s="29"/>
      <c r="N1437" s="1"/>
      <c r="O1437" s="8"/>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30"/>
      <c r="AP1437" s="30"/>
      <c r="AQ1437" s="30"/>
      <c r="AR1437" s="30"/>
      <c r="AS1437" s="30"/>
      <c r="AT1437" s="30"/>
      <c r="AU1437" s="30"/>
      <c r="AV1437" s="30"/>
      <c r="AW1437" s="30"/>
      <c r="AX1437" s="30"/>
      <c r="AY1437" s="30"/>
    </row>
    <row r="1438" spans="4:51" ht="15.75" customHeight="1">
      <c r="D1438" s="7"/>
      <c r="F1438" s="1"/>
      <c r="G1438" s="1"/>
      <c r="H1438" s="1"/>
      <c r="I1438" s="1"/>
      <c r="J1438" s="1"/>
      <c r="K1438" s="1"/>
      <c r="L1438" s="29"/>
      <c r="M1438" s="29"/>
      <c r="N1438" s="1"/>
      <c r="O1438" s="8"/>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30"/>
      <c r="AP1438" s="30"/>
      <c r="AQ1438" s="30"/>
      <c r="AR1438" s="30"/>
      <c r="AS1438" s="30"/>
      <c r="AT1438" s="30"/>
      <c r="AU1438" s="30"/>
      <c r="AV1438" s="30"/>
      <c r="AW1438" s="30"/>
      <c r="AX1438" s="30"/>
      <c r="AY1438" s="30"/>
    </row>
    <row r="1439" spans="4:51" ht="15.75" customHeight="1">
      <c r="D1439" s="7"/>
      <c r="F1439" s="1"/>
      <c r="G1439" s="1"/>
      <c r="H1439" s="1"/>
      <c r="I1439" s="1"/>
      <c r="J1439" s="1"/>
      <c r="K1439" s="1"/>
      <c r="L1439" s="29"/>
      <c r="M1439" s="29"/>
      <c r="N1439" s="1"/>
      <c r="O1439" s="8"/>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30"/>
      <c r="AP1439" s="30"/>
      <c r="AQ1439" s="30"/>
      <c r="AR1439" s="30"/>
      <c r="AS1439" s="30"/>
      <c r="AT1439" s="30"/>
      <c r="AU1439" s="30"/>
      <c r="AV1439" s="30"/>
      <c r="AW1439" s="30"/>
      <c r="AX1439" s="30"/>
      <c r="AY1439" s="30"/>
    </row>
    <row r="1440" spans="4:51" ht="15.75" customHeight="1">
      <c r="D1440" s="7"/>
      <c r="F1440" s="1"/>
      <c r="G1440" s="1"/>
      <c r="H1440" s="1"/>
      <c r="I1440" s="1"/>
      <c r="J1440" s="1"/>
      <c r="K1440" s="1"/>
      <c r="L1440" s="29"/>
      <c r="M1440" s="29"/>
      <c r="N1440" s="1"/>
      <c r="O1440" s="8"/>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30"/>
      <c r="AP1440" s="30"/>
      <c r="AQ1440" s="30"/>
      <c r="AR1440" s="30"/>
      <c r="AS1440" s="30"/>
      <c r="AT1440" s="30"/>
      <c r="AU1440" s="30"/>
      <c r="AV1440" s="30"/>
      <c r="AW1440" s="30"/>
      <c r="AX1440" s="30"/>
      <c r="AY1440" s="30"/>
    </row>
    <row r="1441" spans="4:51" ht="15.75" customHeight="1">
      <c r="D1441" s="7"/>
      <c r="F1441" s="1"/>
      <c r="G1441" s="1"/>
      <c r="H1441" s="1"/>
      <c r="I1441" s="1"/>
      <c r="J1441" s="1"/>
      <c r="K1441" s="1"/>
      <c r="L1441" s="29"/>
      <c r="M1441" s="29"/>
      <c r="N1441" s="1"/>
      <c r="O1441" s="8"/>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30"/>
      <c r="AP1441" s="30"/>
      <c r="AQ1441" s="30"/>
      <c r="AR1441" s="30"/>
      <c r="AS1441" s="30"/>
      <c r="AT1441" s="30"/>
      <c r="AU1441" s="30"/>
      <c r="AV1441" s="30"/>
      <c r="AW1441" s="30"/>
      <c r="AX1441" s="30"/>
      <c r="AY1441" s="30"/>
    </row>
    <row r="1442" spans="4:51" ht="15.75" customHeight="1">
      <c r="D1442" s="7"/>
      <c r="F1442" s="1"/>
      <c r="G1442" s="1"/>
      <c r="H1442" s="1"/>
      <c r="I1442" s="1"/>
      <c r="J1442" s="1"/>
      <c r="K1442" s="1"/>
      <c r="L1442" s="29"/>
      <c r="M1442" s="29"/>
      <c r="N1442" s="1"/>
      <c r="O1442" s="8"/>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30"/>
      <c r="AP1442" s="30"/>
      <c r="AQ1442" s="30"/>
      <c r="AR1442" s="30"/>
      <c r="AS1442" s="30"/>
      <c r="AT1442" s="30"/>
      <c r="AU1442" s="30"/>
      <c r="AV1442" s="30"/>
      <c r="AW1442" s="30"/>
      <c r="AX1442" s="30"/>
      <c r="AY1442" s="30"/>
    </row>
    <row r="1443" spans="4:51" ht="15.75" customHeight="1">
      <c r="D1443" s="7"/>
      <c r="F1443" s="1"/>
      <c r="G1443" s="1"/>
      <c r="H1443" s="1"/>
      <c r="I1443" s="1"/>
      <c r="J1443" s="1"/>
      <c r="K1443" s="1"/>
      <c r="L1443" s="29"/>
      <c r="M1443" s="29"/>
      <c r="N1443" s="1"/>
      <c r="O1443" s="8"/>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30"/>
      <c r="AP1443" s="30"/>
      <c r="AQ1443" s="30"/>
      <c r="AR1443" s="30"/>
      <c r="AS1443" s="30"/>
      <c r="AT1443" s="30"/>
      <c r="AU1443" s="30"/>
      <c r="AV1443" s="30"/>
      <c r="AW1443" s="30"/>
      <c r="AX1443" s="30"/>
      <c r="AY1443" s="30"/>
    </row>
    <row r="1444" spans="4:51" ht="15.75" customHeight="1">
      <c r="D1444" s="7"/>
      <c r="F1444" s="1"/>
      <c r="G1444" s="1"/>
      <c r="H1444" s="1"/>
      <c r="I1444" s="1"/>
      <c r="J1444" s="1"/>
      <c r="K1444" s="1"/>
      <c r="L1444" s="29"/>
      <c r="M1444" s="29"/>
      <c r="N1444" s="1"/>
      <c r="O1444" s="8"/>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30"/>
      <c r="AP1444" s="30"/>
      <c r="AQ1444" s="30"/>
      <c r="AR1444" s="30"/>
      <c r="AS1444" s="30"/>
      <c r="AT1444" s="30"/>
      <c r="AU1444" s="30"/>
      <c r="AV1444" s="30"/>
      <c r="AW1444" s="30"/>
      <c r="AX1444" s="30"/>
      <c r="AY1444" s="30"/>
    </row>
    <row r="1445" spans="4:51" ht="15.75" customHeight="1">
      <c r="D1445" s="7"/>
      <c r="F1445" s="1"/>
      <c r="G1445" s="1"/>
      <c r="H1445" s="1"/>
      <c r="I1445" s="1"/>
      <c r="J1445" s="1"/>
      <c r="K1445" s="1"/>
      <c r="L1445" s="29"/>
      <c r="M1445" s="29"/>
      <c r="N1445" s="1"/>
      <c r="O1445" s="8"/>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30"/>
      <c r="AP1445" s="30"/>
      <c r="AQ1445" s="30"/>
      <c r="AR1445" s="30"/>
      <c r="AS1445" s="30"/>
      <c r="AT1445" s="30"/>
      <c r="AU1445" s="30"/>
      <c r="AV1445" s="30"/>
      <c r="AW1445" s="30"/>
      <c r="AX1445" s="30"/>
      <c r="AY1445" s="30"/>
    </row>
    <row r="1446" spans="4:51" ht="15.75" customHeight="1">
      <c r="D1446" s="7"/>
      <c r="F1446" s="1"/>
      <c r="G1446" s="1"/>
      <c r="H1446" s="1"/>
      <c r="I1446" s="1"/>
      <c r="J1446" s="1"/>
      <c r="K1446" s="1"/>
      <c r="L1446" s="29"/>
      <c r="M1446" s="29"/>
      <c r="N1446" s="1"/>
      <c r="O1446" s="8"/>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30"/>
      <c r="AP1446" s="30"/>
      <c r="AQ1446" s="30"/>
      <c r="AR1446" s="30"/>
      <c r="AS1446" s="30"/>
      <c r="AT1446" s="30"/>
      <c r="AU1446" s="30"/>
      <c r="AV1446" s="30"/>
      <c r="AW1446" s="30"/>
      <c r="AX1446" s="30"/>
      <c r="AY1446" s="30"/>
    </row>
    <row r="1447" spans="4:51" ht="15.75" customHeight="1">
      <c r="D1447" s="7"/>
      <c r="F1447" s="1"/>
      <c r="G1447" s="1"/>
      <c r="H1447" s="1"/>
      <c r="I1447" s="1"/>
      <c r="J1447" s="1"/>
      <c r="K1447" s="1"/>
      <c r="L1447" s="29"/>
      <c r="M1447" s="29"/>
      <c r="N1447" s="1"/>
      <c r="O1447" s="8"/>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30"/>
      <c r="AP1447" s="30"/>
      <c r="AQ1447" s="30"/>
      <c r="AR1447" s="30"/>
      <c r="AS1447" s="30"/>
      <c r="AT1447" s="30"/>
      <c r="AU1447" s="30"/>
      <c r="AV1447" s="30"/>
      <c r="AW1447" s="30"/>
      <c r="AX1447" s="30"/>
      <c r="AY1447" s="30"/>
    </row>
    <row r="1448" spans="4:51" ht="15.75" customHeight="1">
      <c r="D1448" s="7"/>
      <c r="F1448" s="1"/>
      <c r="G1448" s="1"/>
      <c r="H1448" s="1"/>
      <c r="I1448" s="1"/>
      <c r="J1448" s="1"/>
      <c r="K1448" s="1"/>
      <c r="L1448" s="29"/>
      <c r="M1448" s="29"/>
      <c r="N1448" s="1"/>
      <c r="O1448" s="8"/>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30"/>
      <c r="AP1448" s="30"/>
      <c r="AQ1448" s="30"/>
      <c r="AR1448" s="30"/>
      <c r="AS1448" s="30"/>
      <c r="AT1448" s="30"/>
      <c r="AU1448" s="30"/>
      <c r="AV1448" s="30"/>
      <c r="AW1448" s="30"/>
      <c r="AX1448" s="30"/>
      <c r="AY1448" s="30"/>
    </row>
    <row r="1449" spans="4:51" ht="15.75" customHeight="1">
      <c r="D1449" s="7"/>
      <c r="F1449" s="1"/>
      <c r="G1449" s="1"/>
      <c r="H1449" s="1"/>
      <c r="I1449" s="1"/>
      <c r="J1449" s="1"/>
      <c r="K1449" s="1"/>
      <c r="L1449" s="29"/>
      <c r="M1449" s="29"/>
      <c r="N1449" s="1"/>
      <c r="O1449" s="8"/>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30"/>
      <c r="AP1449" s="30"/>
      <c r="AQ1449" s="30"/>
      <c r="AR1449" s="30"/>
      <c r="AS1449" s="30"/>
      <c r="AT1449" s="30"/>
      <c r="AU1449" s="30"/>
      <c r="AV1449" s="30"/>
      <c r="AW1449" s="30"/>
      <c r="AX1449" s="30"/>
      <c r="AY1449" s="30"/>
    </row>
    <row r="1450" spans="4:51" ht="15.75" customHeight="1">
      <c r="D1450" s="7"/>
      <c r="F1450" s="1"/>
      <c r="G1450" s="1"/>
      <c r="H1450" s="1"/>
      <c r="I1450" s="1"/>
      <c r="J1450" s="1"/>
      <c r="K1450" s="1"/>
      <c r="L1450" s="29"/>
      <c r="M1450" s="29"/>
      <c r="N1450" s="1"/>
      <c r="O1450" s="8"/>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30"/>
      <c r="AP1450" s="30"/>
      <c r="AQ1450" s="30"/>
      <c r="AR1450" s="30"/>
      <c r="AS1450" s="30"/>
      <c r="AT1450" s="30"/>
      <c r="AU1450" s="30"/>
      <c r="AV1450" s="30"/>
      <c r="AW1450" s="30"/>
      <c r="AX1450" s="30"/>
      <c r="AY1450" s="30"/>
    </row>
    <row r="1451" spans="4:51" ht="15.75" customHeight="1">
      <c r="D1451" s="7"/>
      <c r="F1451" s="1"/>
      <c r="G1451" s="1"/>
      <c r="H1451" s="1"/>
      <c r="I1451" s="1"/>
      <c r="J1451" s="1"/>
      <c r="K1451" s="1"/>
      <c r="L1451" s="29"/>
      <c r="M1451" s="29"/>
      <c r="N1451" s="1"/>
      <c r="O1451" s="8"/>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30"/>
      <c r="AP1451" s="30"/>
      <c r="AQ1451" s="30"/>
      <c r="AR1451" s="30"/>
      <c r="AS1451" s="30"/>
      <c r="AT1451" s="30"/>
      <c r="AU1451" s="30"/>
      <c r="AV1451" s="30"/>
      <c r="AW1451" s="30"/>
      <c r="AX1451" s="30"/>
      <c r="AY1451" s="30"/>
    </row>
    <row r="1452" spans="4:51" ht="15.75" customHeight="1">
      <c r="D1452" s="7"/>
      <c r="F1452" s="1"/>
      <c r="G1452" s="1"/>
      <c r="H1452" s="1"/>
      <c r="I1452" s="1"/>
      <c r="J1452" s="1"/>
      <c r="K1452" s="1"/>
      <c r="L1452" s="29"/>
      <c r="M1452" s="29"/>
      <c r="N1452" s="1"/>
      <c r="O1452" s="8"/>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30"/>
      <c r="AP1452" s="30"/>
      <c r="AQ1452" s="30"/>
      <c r="AR1452" s="30"/>
      <c r="AS1452" s="30"/>
      <c r="AT1452" s="30"/>
      <c r="AU1452" s="30"/>
      <c r="AV1452" s="30"/>
      <c r="AW1452" s="30"/>
      <c r="AX1452" s="30"/>
      <c r="AY1452" s="30"/>
    </row>
    <row r="1453" spans="4:51" ht="15.75" customHeight="1">
      <c r="D1453" s="7"/>
      <c r="F1453" s="1"/>
      <c r="G1453" s="1"/>
      <c r="H1453" s="1"/>
      <c r="I1453" s="1"/>
      <c r="J1453" s="1"/>
      <c r="K1453" s="1"/>
      <c r="L1453" s="29"/>
      <c r="M1453" s="29"/>
      <c r="N1453" s="1"/>
      <c r="O1453" s="8"/>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30"/>
      <c r="AP1453" s="30"/>
      <c r="AQ1453" s="30"/>
      <c r="AR1453" s="30"/>
      <c r="AS1453" s="30"/>
      <c r="AT1453" s="30"/>
      <c r="AU1453" s="30"/>
      <c r="AV1453" s="30"/>
      <c r="AW1453" s="30"/>
      <c r="AX1453" s="30"/>
      <c r="AY1453" s="30"/>
    </row>
    <row r="1454" spans="4:51" ht="15.75" customHeight="1">
      <c r="D1454" s="7"/>
      <c r="F1454" s="1"/>
      <c r="G1454" s="1"/>
      <c r="H1454" s="1"/>
      <c r="I1454" s="1"/>
      <c r="J1454" s="1"/>
      <c r="K1454" s="1"/>
      <c r="L1454" s="29"/>
      <c r="M1454" s="29"/>
      <c r="N1454" s="1"/>
      <c r="O1454" s="8"/>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30"/>
      <c r="AP1454" s="30"/>
      <c r="AQ1454" s="30"/>
      <c r="AR1454" s="30"/>
      <c r="AS1454" s="30"/>
      <c r="AT1454" s="30"/>
      <c r="AU1454" s="30"/>
      <c r="AV1454" s="30"/>
      <c r="AW1454" s="30"/>
      <c r="AX1454" s="30"/>
      <c r="AY1454" s="30"/>
    </row>
    <row r="1455" spans="4:51" ht="15.75" customHeight="1">
      <c r="D1455" s="7"/>
      <c r="F1455" s="1"/>
      <c r="G1455" s="1"/>
      <c r="H1455" s="1"/>
      <c r="I1455" s="1"/>
      <c r="J1455" s="1"/>
      <c r="K1455" s="1"/>
      <c r="L1455" s="29"/>
      <c r="M1455" s="29"/>
      <c r="N1455" s="1"/>
      <c r="O1455" s="8"/>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30"/>
      <c r="AP1455" s="30"/>
      <c r="AQ1455" s="30"/>
      <c r="AR1455" s="30"/>
      <c r="AS1455" s="30"/>
      <c r="AT1455" s="30"/>
      <c r="AU1455" s="30"/>
      <c r="AV1455" s="30"/>
      <c r="AW1455" s="30"/>
      <c r="AX1455" s="30"/>
      <c r="AY1455" s="30"/>
    </row>
    <row r="1456" spans="4:51" ht="15.75" customHeight="1">
      <c r="D1456" s="7"/>
      <c r="F1456" s="1"/>
      <c r="G1456" s="1"/>
      <c r="H1456" s="1"/>
      <c r="I1456" s="1"/>
      <c r="J1456" s="1"/>
      <c r="K1456" s="1"/>
      <c r="L1456" s="29"/>
      <c r="M1456" s="29"/>
      <c r="N1456" s="1"/>
      <c r="O1456" s="8"/>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30"/>
      <c r="AP1456" s="30"/>
      <c r="AQ1456" s="30"/>
      <c r="AR1456" s="30"/>
      <c r="AS1456" s="30"/>
      <c r="AT1456" s="30"/>
      <c r="AU1456" s="30"/>
      <c r="AV1456" s="30"/>
      <c r="AW1456" s="30"/>
      <c r="AX1456" s="30"/>
      <c r="AY1456" s="30"/>
    </row>
    <row r="1457" spans="4:51" ht="15.75" customHeight="1">
      <c r="D1457" s="7"/>
      <c r="F1457" s="1"/>
      <c r="G1457" s="1"/>
      <c r="H1457" s="1"/>
      <c r="I1457" s="1"/>
      <c r="J1457" s="1"/>
      <c r="K1457" s="1"/>
      <c r="L1457" s="29"/>
      <c r="M1457" s="29"/>
      <c r="N1457" s="1"/>
      <c r="O1457" s="8"/>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30"/>
      <c r="AP1457" s="30"/>
      <c r="AQ1457" s="30"/>
      <c r="AR1457" s="30"/>
      <c r="AS1457" s="30"/>
      <c r="AT1457" s="30"/>
      <c r="AU1457" s="30"/>
      <c r="AV1457" s="30"/>
      <c r="AW1457" s="30"/>
      <c r="AX1457" s="30"/>
      <c r="AY1457" s="30"/>
    </row>
    <row r="1458" spans="4:51" ht="15.75" customHeight="1">
      <c r="D1458" s="7"/>
      <c r="F1458" s="1"/>
      <c r="G1458" s="1"/>
      <c r="H1458" s="1"/>
      <c r="I1458" s="1"/>
      <c r="J1458" s="1"/>
      <c r="K1458" s="1"/>
      <c r="L1458" s="29"/>
      <c r="M1458" s="29"/>
      <c r="N1458" s="1"/>
      <c r="O1458" s="8"/>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30"/>
      <c r="AP1458" s="30"/>
      <c r="AQ1458" s="30"/>
      <c r="AR1458" s="30"/>
      <c r="AS1458" s="30"/>
      <c r="AT1458" s="30"/>
      <c r="AU1458" s="30"/>
      <c r="AV1458" s="30"/>
      <c r="AW1458" s="30"/>
      <c r="AX1458" s="30"/>
      <c r="AY1458" s="30"/>
    </row>
    <row r="1459" spans="4:51" ht="15.75" customHeight="1">
      <c r="D1459" s="7"/>
      <c r="F1459" s="1"/>
      <c r="G1459" s="1"/>
      <c r="H1459" s="1"/>
      <c r="I1459" s="1"/>
      <c r="J1459" s="1"/>
      <c r="K1459" s="1"/>
      <c r="L1459" s="29"/>
      <c r="M1459" s="29"/>
      <c r="N1459" s="1"/>
      <c r="O1459" s="8"/>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30"/>
      <c r="AP1459" s="30"/>
      <c r="AQ1459" s="30"/>
      <c r="AR1459" s="30"/>
      <c r="AS1459" s="30"/>
      <c r="AT1459" s="30"/>
      <c r="AU1459" s="30"/>
      <c r="AV1459" s="30"/>
      <c r="AW1459" s="30"/>
      <c r="AX1459" s="30"/>
      <c r="AY1459" s="30"/>
    </row>
    <row r="1460" spans="4:51" ht="15.75" customHeight="1">
      <c r="D1460" s="7"/>
      <c r="F1460" s="1"/>
      <c r="G1460" s="1"/>
      <c r="H1460" s="1"/>
      <c r="I1460" s="1"/>
      <c r="J1460" s="1"/>
      <c r="K1460" s="1"/>
      <c r="L1460" s="29"/>
      <c r="M1460" s="29"/>
      <c r="N1460" s="1"/>
      <c r="O1460" s="8"/>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30"/>
      <c r="AP1460" s="30"/>
      <c r="AQ1460" s="30"/>
      <c r="AR1460" s="30"/>
      <c r="AS1460" s="30"/>
      <c r="AT1460" s="30"/>
      <c r="AU1460" s="30"/>
      <c r="AV1460" s="30"/>
      <c r="AW1460" s="30"/>
      <c r="AX1460" s="30"/>
      <c r="AY1460" s="30"/>
    </row>
    <row r="1461" spans="4:51" ht="15.75" customHeight="1">
      <c r="D1461" s="7"/>
      <c r="F1461" s="1"/>
      <c r="G1461" s="1"/>
      <c r="H1461" s="1"/>
      <c r="I1461" s="1"/>
      <c r="J1461" s="1"/>
      <c r="K1461" s="1"/>
      <c r="L1461" s="29"/>
      <c r="M1461" s="29"/>
      <c r="N1461" s="1"/>
      <c r="O1461" s="8"/>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30"/>
      <c r="AP1461" s="30"/>
      <c r="AQ1461" s="30"/>
      <c r="AR1461" s="30"/>
      <c r="AS1461" s="30"/>
      <c r="AT1461" s="30"/>
      <c r="AU1461" s="30"/>
      <c r="AV1461" s="30"/>
      <c r="AW1461" s="30"/>
      <c r="AX1461" s="30"/>
      <c r="AY1461" s="30"/>
    </row>
    <row r="1462" spans="4:51" ht="15.75" customHeight="1">
      <c r="D1462" s="7"/>
      <c r="F1462" s="1"/>
      <c r="G1462" s="1"/>
      <c r="H1462" s="1"/>
      <c r="I1462" s="1"/>
      <c r="J1462" s="1"/>
      <c r="K1462" s="1"/>
      <c r="L1462" s="29"/>
      <c r="M1462" s="29"/>
      <c r="N1462" s="1"/>
      <c r="O1462" s="8"/>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30"/>
      <c r="AP1462" s="30"/>
      <c r="AQ1462" s="30"/>
      <c r="AR1462" s="30"/>
      <c r="AS1462" s="30"/>
      <c r="AT1462" s="30"/>
      <c r="AU1462" s="30"/>
      <c r="AV1462" s="30"/>
      <c r="AW1462" s="30"/>
      <c r="AX1462" s="30"/>
      <c r="AY1462" s="30"/>
    </row>
    <row r="1463" spans="4:51" ht="15.75" customHeight="1">
      <c r="D1463" s="7"/>
      <c r="F1463" s="1"/>
      <c r="G1463" s="1"/>
      <c r="H1463" s="1"/>
      <c r="I1463" s="1"/>
      <c r="J1463" s="1"/>
      <c r="K1463" s="1"/>
      <c r="L1463" s="29"/>
      <c r="M1463" s="29"/>
      <c r="N1463" s="1"/>
      <c r="O1463" s="8"/>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30"/>
      <c r="AP1463" s="30"/>
      <c r="AQ1463" s="30"/>
      <c r="AR1463" s="30"/>
      <c r="AS1463" s="30"/>
      <c r="AT1463" s="30"/>
      <c r="AU1463" s="30"/>
      <c r="AV1463" s="30"/>
      <c r="AW1463" s="30"/>
      <c r="AX1463" s="30"/>
      <c r="AY1463" s="30"/>
    </row>
    <row r="1464" spans="4:51" ht="15.75" customHeight="1">
      <c r="D1464" s="7"/>
      <c r="F1464" s="1"/>
      <c r="G1464" s="1"/>
      <c r="H1464" s="1"/>
      <c r="I1464" s="1"/>
      <c r="J1464" s="1"/>
      <c r="K1464" s="1"/>
      <c r="L1464" s="29"/>
      <c r="M1464" s="29"/>
      <c r="N1464" s="1"/>
      <c r="O1464" s="8"/>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30"/>
      <c r="AP1464" s="30"/>
      <c r="AQ1464" s="30"/>
      <c r="AR1464" s="30"/>
      <c r="AS1464" s="30"/>
      <c r="AT1464" s="30"/>
      <c r="AU1464" s="30"/>
      <c r="AV1464" s="30"/>
      <c r="AW1464" s="30"/>
      <c r="AX1464" s="30"/>
      <c r="AY1464" s="30"/>
    </row>
    <row r="1465" spans="4:51" ht="15.75" customHeight="1">
      <c r="D1465" s="7"/>
      <c r="F1465" s="1"/>
      <c r="G1465" s="1"/>
      <c r="H1465" s="1"/>
      <c r="I1465" s="1"/>
      <c r="J1465" s="1"/>
      <c r="K1465" s="1"/>
      <c r="L1465" s="29"/>
      <c r="M1465" s="29"/>
      <c r="N1465" s="1"/>
      <c r="O1465" s="8"/>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30"/>
      <c r="AP1465" s="30"/>
      <c r="AQ1465" s="30"/>
      <c r="AR1465" s="30"/>
      <c r="AS1465" s="30"/>
      <c r="AT1465" s="30"/>
      <c r="AU1465" s="30"/>
      <c r="AV1465" s="30"/>
      <c r="AW1465" s="30"/>
      <c r="AX1465" s="30"/>
      <c r="AY1465" s="30"/>
    </row>
    <row r="1466" spans="4:51" ht="15.75" customHeight="1">
      <c r="D1466" s="7"/>
      <c r="F1466" s="1"/>
      <c r="G1466" s="1"/>
      <c r="H1466" s="1"/>
      <c r="I1466" s="1"/>
      <c r="J1466" s="1"/>
      <c r="K1466" s="1"/>
      <c r="L1466" s="29"/>
      <c r="M1466" s="29"/>
      <c r="N1466" s="1"/>
      <c r="O1466" s="8"/>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30"/>
      <c r="AP1466" s="30"/>
      <c r="AQ1466" s="30"/>
      <c r="AR1466" s="30"/>
      <c r="AS1466" s="30"/>
      <c r="AT1466" s="30"/>
      <c r="AU1466" s="30"/>
      <c r="AV1466" s="30"/>
      <c r="AW1466" s="30"/>
      <c r="AX1466" s="30"/>
      <c r="AY1466" s="30"/>
    </row>
    <row r="1467" spans="4:51" ht="15.75" customHeight="1">
      <c r="D1467" s="7"/>
      <c r="F1467" s="1"/>
      <c r="G1467" s="1"/>
      <c r="H1467" s="1"/>
      <c r="I1467" s="1"/>
      <c r="J1467" s="1"/>
      <c r="K1467" s="1"/>
      <c r="L1467" s="29"/>
      <c r="M1467" s="29"/>
      <c r="N1467" s="1"/>
      <c r="O1467" s="8"/>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30"/>
      <c r="AP1467" s="30"/>
      <c r="AQ1467" s="30"/>
      <c r="AR1467" s="30"/>
      <c r="AS1467" s="30"/>
      <c r="AT1467" s="30"/>
      <c r="AU1467" s="30"/>
      <c r="AV1467" s="30"/>
      <c r="AW1467" s="30"/>
      <c r="AX1467" s="30"/>
      <c r="AY1467" s="30"/>
    </row>
    <row r="1468" spans="4:51" ht="15.75" customHeight="1">
      <c r="D1468" s="7"/>
      <c r="F1468" s="1"/>
      <c r="G1468" s="1"/>
      <c r="H1468" s="1"/>
      <c r="I1468" s="1"/>
      <c r="J1468" s="1"/>
      <c r="K1468" s="1"/>
      <c r="L1468" s="29"/>
      <c r="M1468" s="29"/>
      <c r="N1468" s="1"/>
      <c r="O1468" s="8"/>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30"/>
      <c r="AP1468" s="30"/>
      <c r="AQ1468" s="30"/>
      <c r="AR1468" s="30"/>
      <c r="AS1468" s="30"/>
      <c r="AT1468" s="30"/>
      <c r="AU1468" s="30"/>
      <c r="AV1468" s="30"/>
      <c r="AW1468" s="30"/>
      <c r="AX1468" s="30"/>
      <c r="AY1468" s="30"/>
    </row>
    <row r="1469" spans="4:51" ht="15.75" customHeight="1">
      <c r="D1469" s="7"/>
      <c r="F1469" s="1"/>
      <c r="G1469" s="1"/>
      <c r="H1469" s="1"/>
      <c r="I1469" s="1"/>
      <c r="J1469" s="1"/>
      <c r="K1469" s="1"/>
      <c r="L1469" s="29"/>
      <c r="M1469" s="29"/>
      <c r="N1469" s="1"/>
      <c r="O1469" s="8"/>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30"/>
      <c r="AP1469" s="30"/>
      <c r="AQ1469" s="30"/>
      <c r="AR1469" s="30"/>
      <c r="AS1469" s="30"/>
      <c r="AT1469" s="30"/>
      <c r="AU1469" s="30"/>
      <c r="AV1469" s="30"/>
      <c r="AW1469" s="30"/>
      <c r="AX1469" s="30"/>
      <c r="AY1469" s="30"/>
    </row>
    <row r="1470" spans="4:51" ht="15.75" customHeight="1">
      <c r="D1470" s="7"/>
      <c r="F1470" s="1"/>
      <c r="G1470" s="1"/>
      <c r="H1470" s="1"/>
      <c r="I1470" s="1"/>
      <c r="J1470" s="1"/>
      <c r="K1470" s="1"/>
      <c r="L1470" s="29"/>
      <c r="M1470" s="29"/>
      <c r="N1470" s="1"/>
      <c r="O1470" s="8"/>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30"/>
      <c r="AP1470" s="30"/>
      <c r="AQ1470" s="30"/>
      <c r="AR1470" s="30"/>
      <c r="AS1470" s="30"/>
      <c r="AT1470" s="30"/>
      <c r="AU1470" s="30"/>
      <c r="AV1470" s="30"/>
      <c r="AW1470" s="30"/>
      <c r="AX1470" s="30"/>
      <c r="AY1470" s="30"/>
    </row>
    <row r="1471" spans="4:51" ht="15.75" customHeight="1">
      <c r="D1471" s="7"/>
      <c r="F1471" s="1"/>
      <c r="G1471" s="1"/>
      <c r="H1471" s="1"/>
      <c r="I1471" s="1"/>
      <c r="J1471" s="1"/>
      <c r="K1471" s="1"/>
      <c r="L1471" s="29"/>
      <c r="M1471" s="29"/>
      <c r="N1471" s="1"/>
      <c r="O1471" s="8"/>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30"/>
      <c r="AP1471" s="30"/>
      <c r="AQ1471" s="30"/>
      <c r="AR1471" s="30"/>
      <c r="AS1471" s="30"/>
      <c r="AT1471" s="30"/>
      <c r="AU1471" s="30"/>
      <c r="AV1471" s="30"/>
      <c r="AW1471" s="30"/>
      <c r="AX1471" s="30"/>
      <c r="AY1471" s="30"/>
    </row>
    <row r="1472" spans="4:51" ht="15.75" customHeight="1">
      <c r="D1472" s="7"/>
      <c r="F1472" s="1"/>
      <c r="G1472" s="1"/>
      <c r="H1472" s="1"/>
      <c r="I1472" s="1"/>
      <c r="J1472" s="1"/>
      <c r="K1472" s="1"/>
      <c r="L1472" s="29"/>
      <c r="M1472" s="29"/>
      <c r="N1472" s="1"/>
      <c r="O1472" s="8"/>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30"/>
      <c r="AP1472" s="30"/>
      <c r="AQ1472" s="30"/>
      <c r="AR1472" s="30"/>
      <c r="AS1472" s="30"/>
      <c r="AT1472" s="30"/>
      <c r="AU1472" s="30"/>
      <c r="AV1472" s="30"/>
      <c r="AW1472" s="30"/>
      <c r="AX1472" s="30"/>
      <c r="AY1472" s="30"/>
    </row>
    <row r="1473" spans="4:51" ht="15.75" customHeight="1">
      <c r="D1473" s="7"/>
      <c r="F1473" s="1"/>
      <c r="G1473" s="1"/>
      <c r="H1473" s="1"/>
      <c r="I1473" s="1"/>
      <c r="J1473" s="1"/>
      <c r="K1473" s="1"/>
      <c r="L1473" s="29"/>
      <c r="M1473" s="29"/>
      <c r="N1473" s="1"/>
      <c r="O1473" s="8"/>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30"/>
      <c r="AP1473" s="30"/>
      <c r="AQ1473" s="30"/>
      <c r="AR1473" s="30"/>
      <c r="AS1473" s="30"/>
      <c r="AT1473" s="30"/>
      <c r="AU1473" s="30"/>
      <c r="AV1473" s="30"/>
      <c r="AW1473" s="30"/>
      <c r="AX1473" s="30"/>
      <c r="AY1473" s="30"/>
    </row>
    <row r="1474" spans="4:51" ht="15.75" customHeight="1">
      <c r="D1474" s="7"/>
      <c r="F1474" s="1"/>
      <c r="G1474" s="1"/>
      <c r="H1474" s="1"/>
      <c r="I1474" s="1"/>
      <c r="J1474" s="1"/>
      <c r="K1474" s="1"/>
      <c r="L1474" s="29"/>
      <c r="M1474" s="29"/>
      <c r="N1474" s="1"/>
      <c r="O1474" s="8"/>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30"/>
      <c r="AP1474" s="30"/>
      <c r="AQ1474" s="30"/>
      <c r="AR1474" s="30"/>
      <c r="AS1474" s="30"/>
      <c r="AT1474" s="30"/>
      <c r="AU1474" s="30"/>
      <c r="AV1474" s="30"/>
      <c r="AW1474" s="30"/>
      <c r="AX1474" s="30"/>
      <c r="AY1474" s="30"/>
    </row>
    <row r="1475" spans="4:51" ht="15.75" customHeight="1">
      <c r="D1475" s="7"/>
      <c r="F1475" s="1"/>
      <c r="G1475" s="1"/>
      <c r="H1475" s="1"/>
      <c r="I1475" s="1"/>
      <c r="J1475" s="1"/>
      <c r="K1475" s="1"/>
      <c r="L1475" s="29"/>
      <c r="M1475" s="29"/>
      <c r="N1475" s="1"/>
      <c r="O1475" s="8"/>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30"/>
      <c r="AP1475" s="30"/>
      <c r="AQ1475" s="30"/>
      <c r="AR1475" s="30"/>
      <c r="AS1475" s="30"/>
      <c r="AT1475" s="30"/>
      <c r="AU1475" s="30"/>
      <c r="AV1475" s="30"/>
      <c r="AW1475" s="30"/>
      <c r="AX1475" s="30"/>
      <c r="AY1475" s="30"/>
    </row>
    <row r="1476" spans="4:51" ht="15.75" customHeight="1">
      <c r="D1476" s="7"/>
      <c r="F1476" s="1"/>
      <c r="G1476" s="1"/>
      <c r="H1476" s="1"/>
      <c r="I1476" s="1"/>
      <c r="J1476" s="1"/>
      <c r="K1476" s="1"/>
      <c r="L1476" s="29"/>
      <c r="M1476" s="29"/>
      <c r="N1476" s="1"/>
      <c r="O1476" s="8"/>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30"/>
      <c r="AP1476" s="30"/>
      <c r="AQ1476" s="30"/>
      <c r="AR1476" s="30"/>
      <c r="AS1476" s="30"/>
      <c r="AT1476" s="30"/>
      <c r="AU1476" s="30"/>
      <c r="AV1476" s="30"/>
      <c r="AW1476" s="30"/>
      <c r="AX1476" s="30"/>
      <c r="AY1476" s="30"/>
    </row>
    <row r="1477" spans="4:51" ht="15.75" customHeight="1">
      <c r="D1477" s="7"/>
      <c r="F1477" s="1"/>
      <c r="G1477" s="1"/>
      <c r="H1477" s="1"/>
      <c r="I1477" s="1"/>
      <c r="J1477" s="1"/>
      <c r="K1477" s="1"/>
      <c r="L1477" s="29"/>
      <c r="M1477" s="29"/>
      <c r="N1477" s="1"/>
      <c r="O1477" s="8"/>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30"/>
      <c r="AP1477" s="30"/>
      <c r="AQ1477" s="30"/>
      <c r="AR1477" s="30"/>
      <c r="AS1477" s="30"/>
      <c r="AT1477" s="30"/>
      <c r="AU1477" s="30"/>
      <c r="AV1477" s="30"/>
      <c r="AW1477" s="30"/>
      <c r="AX1477" s="30"/>
      <c r="AY1477" s="30"/>
    </row>
    <row r="1478" spans="4:51" ht="15.75" customHeight="1">
      <c r="D1478" s="7"/>
      <c r="F1478" s="1"/>
      <c r="G1478" s="1"/>
      <c r="H1478" s="1"/>
      <c r="I1478" s="1"/>
      <c r="J1478" s="1"/>
      <c r="K1478" s="1"/>
      <c r="L1478" s="29"/>
      <c r="M1478" s="29"/>
      <c r="N1478" s="1"/>
      <c r="O1478" s="8"/>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30"/>
      <c r="AP1478" s="30"/>
      <c r="AQ1478" s="30"/>
      <c r="AR1478" s="30"/>
      <c r="AS1478" s="30"/>
      <c r="AT1478" s="30"/>
      <c r="AU1478" s="30"/>
      <c r="AV1478" s="30"/>
      <c r="AW1478" s="30"/>
      <c r="AX1478" s="30"/>
      <c r="AY1478" s="30"/>
    </row>
    <row r="1479" spans="4:51" ht="15.75" customHeight="1">
      <c r="D1479" s="7"/>
      <c r="F1479" s="1"/>
      <c r="G1479" s="1"/>
      <c r="H1479" s="1"/>
      <c r="I1479" s="1"/>
      <c r="J1479" s="1"/>
      <c r="K1479" s="1"/>
      <c r="L1479" s="29"/>
      <c r="M1479" s="29"/>
      <c r="N1479" s="1"/>
      <c r="O1479" s="8"/>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30"/>
      <c r="AP1479" s="30"/>
      <c r="AQ1479" s="30"/>
      <c r="AR1479" s="30"/>
      <c r="AS1479" s="30"/>
      <c r="AT1479" s="30"/>
      <c r="AU1479" s="30"/>
      <c r="AV1479" s="30"/>
      <c r="AW1479" s="30"/>
      <c r="AX1479" s="30"/>
      <c r="AY1479" s="30"/>
    </row>
    <row r="1480" spans="4:51" ht="15.75" customHeight="1">
      <c r="D1480" s="7"/>
      <c r="F1480" s="1"/>
      <c r="G1480" s="1"/>
      <c r="H1480" s="1"/>
      <c r="I1480" s="1"/>
      <c r="J1480" s="1"/>
      <c r="K1480" s="1"/>
      <c r="L1480" s="29"/>
      <c r="M1480" s="29"/>
      <c r="N1480" s="1"/>
      <c r="O1480" s="8"/>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30"/>
      <c r="AP1480" s="30"/>
      <c r="AQ1480" s="30"/>
      <c r="AR1480" s="30"/>
      <c r="AS1480" s="30"/>
      <c r="AT1480" s="30"/>
      <c r="AU1480" s="30"/>
      <c r="AV1480" s="30"/>
      <c r="AW1480" s="30"/>
      <c r="AX1480" s="30"/>
      <c r="AY1480" s="30"/>
    </row>
    <row r="1481" spans="4:51" ht="15.75" customHeight="1">
      <c r="D1481" s="7"/>
      <c r="F1481" s="1"/>
      <c r="G1481" s="1"/>
      <c r="H1481" s="1"/>
      <c r="I1481" s="1"/>
      <c r="J1481" s="1"/>
      <c r="K1481" s="1"/>
      <c r="L1481" s="29"/>
      <c r="M1481" s="29"/>
      <c r="N1481" s="1"/>
      <c r="O1481" s="8"/>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30"/>
      <c r="AP1481" s="30"/>
      <c r="AQ1481" s="30"/>
      <c r="AR1481" s="30"/>
      <c r="AS1481" s="30"/>
      <c r="AT1481" s="30"/>
      <c r="AU1481" s="30"/>
      <c r="AV1481" s="30"/>
      <c r="AW1481" s="30"/>
      <c r="AX1481" s="30"/>
      <c r="AY1481" s="30"/>
    </row>
    <row r="1482" spans="4:51" ht="15.75" customHeight="1">
      <c r="D1482" s="7"/>
      <c r="F1482" s="1"/>
      <c r="G1482" s="1"/>
      <c r="H1482" s="1"/>
      <c r="I1482" s="1"/>
      <c r="J1482" s="1"/>
      <c r="K1482" s="1"/>
      <c r="L1482" s="29"/>
      <c r="M1482" s="29"/>
      <c r="N1482" s="1"/>
      <c r="O1482" s="8"/>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30"/>
      <c r="AP1482" s="30"/>
      <c r="AQ1482" s="30"/>
      <c r="AR1482" s="30"/>
      <c r="AS1482" s="30"/>
      <c r="AT1482" s="30"/>
      <c r="AU1482" s="30"/>
      <c r="AV1482" s="30"/>
      <c r="AW1482" s="30"/>
      <c r="AX1482" s="30"/>
      <c r="AY1482" s="30"/>
    </row>
    <row r="1483" spans="4:51" ht="15.75" customHeight="1">
      <c r="D1483" s="7"/>
      <c r="F1483" s="1"/>
      <c r="G1483" s="1"/>
      <c r="H1483" s="1"/>
      <c r="I1483" s="1"/>
      <c r="J1483" s="1"/>
      <c r="K1483" s="1"/>
      <c r="L1483" s="29"/>
      <c r="M1483" s="29"/>
      <c r="N1483" s="1"/>
      <c r="O1483" s="8"/>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30"/>
      <c r="AP1483" s="30"/>
      <c r="AQ1483" s="30"/>
      <c r="AR1483" s="30"/>
      <c r="AS1483" s="30"/>
      <c r="AT1483" s="30"/>
      <c r="AU1483" s="30"/>
      <c r="AV1483" s="30"/>
      <c r="AW1483" s="30"/>
      <c r="AX1483" s="30"/>
      <c r="AY1483" s="30"/>
    </row>
    <row r="1484" spans="4:51" ht="15.75" customHeight="1">
      <c r="D1484" s="7"/>
      <c r="F1484" s="1"/>
      <c r="G1484" s="1"/>
      <c r="H1484" s="1"/>
      <c r="I1484" s="1"/>
      <c r="J1484" s="1"/>
      <c r="K1484" s="1"/>
      <c r="L1484" s="29"/>
      <c r="M1484" s="29"/>
      <c r="N1484" s="1"/>
      <c r="O1484" s="8"/>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30"/>
      <c r="AP1484" s="30"/>
      <c r="AQ1484" s="30"/>
      <c r="AR1484" s="30"/>
      <c r="AS1484" s="30"/>
      <c r="AT1484" s="30"/>
      <c r="AU1484" s="30"/>
      <c r="AV1484" s="30"/>
      <c r="AW1484" s="30"/>
      <c r="AX1484" s="30"/>
      <c r="AY1484" s="30"/>
    </row>
    <row r="1485" spans="4:51" ht="15.75" customHeight="1">
      <c r="D1485" s="7"/>
      <c r="F1485" s="1"/>
      <c r="G1485" s="1"/>
      <c r="H1485" s="1"/>
      <c r="I1485" s="1"/>
      <c r="J1485" s="1"/>
      <c r="K1485" s="1"/>
      <c r="L1485" s="29"/>
      <c r="M1485" s="29"/>
      <c r="N1485" s="1"/>
      <c r="O1485" s="8"/>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30"/>
      <c r="AP1485" s="30"/>
      <c r="AQ1485" s="30"/>
      <c r="AR1485" s="30"/>
      <c r="AS1485" s="30"/>
      <c r="AT1485" s="30"/>
      <c r="AU1485" s="30"/>
      <c r="AV1485" s="30"/>
      <c r="AW1485" s="30"/>
      <c r="AX1485" s="30"/>
      <c r="AY1485" s="30"/>
    </row>
    <row r="1486" spans="4:51" ht="15.75" customHeight="1">
      <c r="D1486" s="7"/>
      <c r="F1486" s="1"/>
      <c r="G1486" s="1"/>
      <c r="H1486" s="1"/>
      <c r="I1486" s="1"/>
      <c r="J1486" s="1"/>
      <c r="K1486" s="1"/>
      <c r="L1486" s="29"/>
      <c r="M1486" s="29"/>
      <c r="N1486" s="1"/>
      <c r="O1486" s="8"/>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30"/>
      <c r="AP1486" s="30"/>
      <c r="AQ1486" s="30"/>
      <c r="AR1486" s="30"/>
      <c r="AS1486" s="30"/>
      <c r="AT1486" s="30"/>
      <c r="AU1486" s="30"/>
      <c r="AV1486" s="30"/>
      <c r="AW1486" s="30"/>
      <c r="AX1486" s="30"/>
      <c r="AY1486" s="30"/>
    </row>
    <row r="1487" spans="4:51" ht="15.75" customHeight="1">
      <c r="D1487" s="7"/>
      <c r="F1487" s="1"/>
      <c r="G1487" s="1"/>
      <c r="H1487" s="1"/>
      <c r="I1487" s="1"/>
      <c r="J1487" s="1"/>
      <c r="K1487" s="1"/>
      <c r="L1487" s="29"/>
      <c r="M1487" s="29"/>
      <c r="N1487" s="1"/>
      <c r="O1487" s="8"/>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30"/>
      <c r="AP1487" s="30"/>
      <c r="AQ1487" s="30"/>
      <c r="AR1487" s="30"/>
      <c r="AS1487" s="30"/>
      <c r="AT1487" s="30"/>
      <c r="AU1487" s="30"/>
      <c r="AV1487" s="30"/>
      <c r="AW1487" s="30"/>
      <c r="AX1487" s="30"/>
      <c r="AY1487" s="30"/>
    </row>
    <row r="1488" spans="4:51" ht="15.75" customHeight="1">
      <c r="D1488" s="7"/>
      <c r="F1488" s="1"/>
      <c r="G1488" s="1"/>
      <c r="H1488" s="1"/>
      <c r="I1488" s="1"/>
      <c r="J1488" s="1"/>
      <c r="K1488" s="1"/>
      <c r="L1488" s="29"/>
      <c r="M1488" s="29"/>
      <c r="N1488" s="1"/>
      <c r="O1488" s="8"/>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30"/>
      <c r="AP1488" s="30"/>
      <c r="AQ1488" s="30"/>
      <c r="AR1488" s="30"/>
      <c r="AS1488" s="30"/>
      <c r="AT1488" s="30"/>
      <c r="AU1488" s="30"/>
      <c r="AV1488" s="30"/>
      <c r="AW1488" s="30"/>
      <c r="AX1488" s="30"/>
      <c r="AY1488" s="30"/>
    </row>
    <row r="1489" spans="4:51" ht="15.75" customHeight="1">
      <c r="D1489" s="7"/>
      <c r="F1489" s="1"/>
      <c r="G1489" s="1"/>
      <c r="H1489" s="1"/>
      <c r="I1489" s="1"/>
      <c r="J1489" s="1"/>
      <c r="K1489" s="1"/>
      <c r="L1489" s="29"/>
      <c r="M1489" s="29"/>
      <c r="N1489" s="1"/>
      <c r="O1489" s="8"/>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30"/>
      <c r="AP1489" s="30"/>
      <c r="AQ1489" s="30"/>
      <c r="AR1489" s="30"/>
      <c r="AS1489" s="30"/>
      <c r="AT1489" s="30"/>
      <c r="AU1489" s="30"/>
      <c r="AV1489" s="30"/>
      <c r="AW1489" s="30"/>
      <c r="AX1489" s="30"/>
      <c r="AY1489" s="30"/>
    </row>
    <row r="1490" spans="4:51" ht="15.75" customHeight="1">
      <c r="D1490" s="7"/>
      <c r="F1490" s="1"/>
      <c r="G1490" s="1"/>
      <c r="H1490" s="1"/>
      <c r="I1490" s="1"/>
      <c r="J1490" s="1"/>
      <c r="K1490" s="1"/>
      <c r="L1490" s="29"/>
      <c r="M1490" s="29"/>
      <c r="N1490" s="1"/>
      <c r="O1490" s="8"/>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30"/>
      <c r="AP1490" s="30"/>
      <c r="AQ1490" s="30"/>
      <c r="AR1490" s="30"/>
      <c r="AS1490" s="30"/>
      <c r="AT1490" s="30"/>
      <c r="AU1490" s="30"/>
      <c r="AV1490" s="30"/>
      <c r="AW1490" s="30"/>
      <c r="AX1490" s="30"/>
      <c r="AY1490" s="30"/>
    </row>
    <row r="1491" spans="4:51" ht="15.75" customHeight="1">
      <c r="D1491" s="7"/>
      <c r="F1491" s="1"/>
      <c r="G1491" s="1"/>
      <c r="H1491" s="1"/>
      <c r="I1491" s="1"/>
      <c r="J1491" s="1"/>
      <c r="K1491" s="1"/>
      <c r="L1491" s="29"/>
      <c r="M1491" s="29"/>
      <c r="N1491" s="1"/>
      <c r="O1491" s="8"/>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30"/>
      <c r="AP1491" s="30"/>
      <c r="AQ1491" s="30"/>
      <c r="AR1491" s="30"/>
      <c r="AS1491" s="30"/>
      <c r="AT1491" s="30"/>
      <c r="AU1491" s="30"/>
      <c r="AV1491" s="30"/>
      <c r="AW1491" s="30"/>
      <c r="AX1491" s="30"/>
      <c r="AY1491" s="30"/>
    </row>
    <row r="1492" spans="4:51" ht="15.75" customHeight="1">
      <c r="D1492" s="7"/>
      <c r="F1492" s="1"/>
      <c r="G1492" s="1"/>
      <c r="H1492" s="1"/>
      <c r="I1492" s="1"/>
      <c r="J1492" s="1"/>
      <c r="K1492" s="1"/>
      <c r="L1492" s="29"/>
      <c r="M1492" s="29"/>
      <c r="N1492" s="1"/>
      <c r="O1492" s="8"/>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30"/>
      <c r="AP1492" s="30"/>
      <c r="AQ1492" s="30"/>
      <c r="AR1492" s="30"/>
      <c r="AS1492" s="30"/>
      <c r="AT1492" s="30"/>
      <c r="AU1492" s="30"/>
      <c r="AV1492" s="30"/>
      <c r="AW1492" s="30"/>
      <c r="AX1492" s="30"/>
      <c r="AY1492" s="30"/>
    </row>
    <row r="1493" spans="4:51" ht="15.75" customHeight="1">
      <c r="D1493" s="7"/>
      <c r="F1493" s="1"/>
      <c r="G1493" s="1"/>
      <c r="H1493" s="1"/>
      <c r="I1493" s="1"/>
      <c r="J1493" s="1"/>
      <c r="K1493" s="1"/>
      <c r="L1493" s="29"/>
      <c r="M1493" s="29"/>
      <c r="N1493" s="1"/>
      <c r="O1493" s="8"/>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30"/>
      <c r="AP1493" s="30"/>
      <c r="AQ1493" s="30"/>
      <c r="AR1493" s="30"/>
      <c r="AS1493" s="30"/>
      <c r="AT1493" s="30"/>
      <c r="AU1493" s="30"/>
      <c r="AV1493" s="30"/>
      <c r="AW1493" s="30"/>
      <c r="AX1493" s="30"/>
      <c r="AY1493" s="30"/>
    </row>
    <row r="1494" spans="4:51" ht="15.75" customHeight="1">
      <c r="D1494" s="7"/>
      <c r="F1494" s="1"/>
      <c r="G1494" s="1"/>
      <c r="H1494" s="1"/>
      <c r="I1494" s="1"/>
      <c r="J1494" s="1"/>
      <c r="K1494" s="1"/>
      <c r="L1494" s="29"/>
      <c r="M1494" s="29"/>
      <c r="N1494" s="1"/>
      <c r="O1494" s="8"/>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30"/>
      <c r="AP1494" s="30"/>
      <c r="AQ1494" s="30"/>
      <c r="AR1494" s="30"/>
      <c r="AS1494" s="30"/>
      <c r="AT1494" s="30"/>
      <c r="AU1494" s="30"/>
      <c r="AV1494" s="30"/>
      <c r="AW1494" s="30"/>
      <c r="AX1494" s="30"/>
      <c r="AY1494" s="30"/>
    </row>
    <row r="1495" spans="4:51" ht="15.75" customHeight="1">
      <c r="D1495" s="7"/>
      <c r="F1495" s="1"/>
      <c r="G1495" s="1"/>
      <c r="H1495" s="1"/>
      <c r="I1495" s="1"/>
      <c r="J1495" s="1"/>
      <c r="K1495" s="1"/>
      <c r="L1495" s="29"/>
      <c r="M1495" s="29"/>
      <c r="N1495" s="1"/>
      <c r="O1495" s="8"/>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30"/>
      <c r="AP1495" s="30"/>
      <c r="AQ1495" s="30"/>
      <c r="AR1495" s="30"/>
      <c r="AS1495" s="30"/>
      <c r="AT1495" s="30"/>
      <c r="AU1495" s="30"/>
      <c r="AV1495" s="30"/>
      <c r="AW1495" s="30"/>
      <c r="AX1495" s="30"/>
      <c r="AY1495" s="30"/>
    </row>
    <row r="1496" spans="4:51" ht="15.75" customHeight="1">
      <c r="D1496" s="7"/>
      <c r="F1496" s="1"/>
      <c r="G1496" s="1"/>
      <c r="H1496" s="1"/>
      <c r="I1496" s="1"/>
      <c r="J1496" s="1"/>
      <c r="K1496" s="1"/>
      <c r="L1496" s="29"/>
      <c r="M1496" s="29"/>
      <c r="N1496" s="1"/>
      <c r="O1496" s="8"/>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30"/>
      <c r="AP1496" s="30"/>
      <c r="AQ1496" s="30"/>
      <c r="AR1496" s="30"/>
      <c r="AS1496" s="30"/>
      <c r="AT1496" s="30"/>
      <c r="AU1496" s="30"/>
      <c r="AV1496" s="30"/>
      <c r="AW1496" s="30"/>
      <c r="AX1496" s="30"/>
      <c r="AY1496" s="30"/>
    </row>
    <row r="1497" spans="4:51" ht="15.75" customHeight="1">
      <c r="D1497" s="7"/>
      <c r="F1497" s="1"/>
      <c r="G1497" s="1"/>
      <c r="H1497" s="1"/>
      <c r="I1497" s="1"/>
      <c r="J1497" s="1"/>
      <c r="K1497" s="1"/>
      <c r="L1497" s="29"/>
      <c r="M1497" s="29"/>
      <c r="N1497" s="1"/>
      <c r="O1497" s="8"/>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30"/>
      <c r="AP1497" s="30"/>
      <c r="AQ1497" s="30"/>
      <c r="AR1497" s="30"/>
      <c r="AS1497" s="30"/>
      <c r="AT1497" s="30"/>
      <c r="AU1497" s="30"/>
      <c r="AV1497" s="30"/>
      <c r="AW1497" s="30"/>
      <c r="AX1497" s="30"/>
      <c r="AY1497" s="30"/>
    </row>
    <row r="1498" spans="4:51" ht="15.75" customHeight="1">
      <c r="D1498" s="7"/>
      <c r="F1498" s="1"/>
      <c r="G1498" s="1"/>
      <c r="H1498" s="1"/>
      <c r="I1498" s="1"/>
      <c r="J1498" s="1"/>
      <c r="K1498" s="1"/>
      <c r="L1498" s="29"/>
      <c r="M1498" s="29"/>
      <c r="N1498" s="1"/>
      <c r="O1498" s="8"/>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30"/>
      <c r="AP1498" s="30"/>
      <c r="AQ1498" s="30"/>
      <c r="AR1498" s="30"/>
      <c r="AS1498" s="30"/>
      <c r="AT1498" s="30"/>
      <c r="AU1498" s="30"/>
      <c r="AV1498" s="30"/>
      <c r="AW1498" s="30"/>
      <c r="AX1498" s="30"/>
      <c r="AY1498" s="30"/>
    </row>
    <row r="1499" spans="4:51" ht="15.75" customHeight="1">
      <c r="D1499" s="7"/>
      <c r="F1499" s="1"/>
      <c r="G1499" s="1"/>
      <c r="H1499" s="1"/>
      <c r="I1499" s="1"/>
      <c r="J1499" s="1"/>
      <c r="K1499" s="1"/>
      <c r="L1499" s="29"/>
      <c r="M1499" s="29"/>
      <c r="N1499" s="1"/>
      <c r="O1499" s="8"/>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30"/>
      <c r="AP1499" s="30"/>
      <c r="AQ1499" s="30"/>
      <c r="AR1499" s="30"/>
      <c r="AS1499" s="30"/>
      <c r="AT1499" s="30"/>
      <c r="AU1499" s="30"/>
      <c r="AV1499" s="30"/>
      <c r="AW1499" s="30"/>
      <c r="AX1499" s="30"/>
      <c r="AY1499" s="30"/>
    </row>
    <row r="1500" spans="4:51" ht="15.75" customHeight="1">
      <c r="D1500" s="7"/>
      <c r="F1500" s="1"/>
      <c r="G1500" s="1"/>
      <c r="H1500" s="1"/>
      <c r="I1500" s="1"/>
      <c r="J1500" s="1"/>
      <c r="K1500" s="1"/>
      <c r="L1500" s="29"/>
      <c r="M1500" s="29"/>
      <c r="N1500" s="1"/>
      <c r="O1500" s="8"/>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30"/>
      <c r="AP1500" s="30"/>
      <c r="AQ1500" s="30"/>
      <c r="AR1500" s="30"/>
      <c r="AS1500" s="30"/>
      <c r="AT1500" s="30"/>
      <c r="AU1500" s="30"/>
      <c r="AV1500" s="30"/>
      <c r="AW1500" s="30"/>
      <c r="AX1500" s="30"/>
      <c r="AY1500" s="30"/>
    </row>
    <row r="1501" spans="4:51" ht="15.75" customHeight="1">
      <c r="D1501" s="7"/>
      <c r="F1501" s="1"/>
      <c r="G1501" s="1"/>
      <c r="H1501" s="1"/>
      <c r="I1501" s="1"/>
      <c r="J1501" s="1"/>
      <c r="K1501" s="1"/>
      <c r="L1501" s="29"/>
      <c r="M1501" s="29"/>
      <c r="N1501" s="1"/>
      <c r="O1501" s="8"/>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30"/>
      <c r="AP1501" s="30"/>
      <c r="AQ1501" s="30"/>
      <c r="AR1501" s="30"/>
      <c r="AS1501" s="30"/>
      <c r="AT1501" s="30"/>
      <c r="AU1501" s="30"/>
      <c r="AV1501" s="30"/>
      <c r="AW1501" s="30"/>
      <c r="AX1501" s="30"/>
      <c r="AY1501" s="30"/>
    </row>
    <row r="1502" spans="4:51" ht="15.75" customHeight="1">
      <c r="D1502" s="7"/>
      <c r="F1502" s="1"/>
      <c r="G1502" s="1"/>
      <c r="H1502" s="1"/>
      <c r="I1502" s="1"/>
      <c r="J1502" s="1"/>
      <c r="K1502" s="1"/>
      <c r="L1502" s="29"/>
      <c r="M1502" s="29"/>
      <c r="N1502" s="1"/>
      <c r="O1502" s="8"/>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30"/>
      <c r="AP1502" s="30"/>
      <c r="AQ1502" s="30"/>
      <c r="AR1502" s="30"/>
      <c r="AS1502" s="30"/>
      <c r="AT1502" s="30"/>
      <c r="AU1502" s="30"/>
      <c r="AV1502" s="30"/>
      <c r="AW1502" s="30"/>
      <c r="AX1502" s="30"/>
      <c r="AY1502" s="30"/>
    </row>
    <row r="1503" spans="4:51" ht="15.75" customHeight="1">
      <c r="D1503" s="7"/>
      <c r="F1503" s="1"/>
      <c r="G1503" s="1"/>
      <c r="H1503" s="1"/>
      <c r="I1503" s="1"/>
      <c r="J1503" s="1"/>
      <c r="K1503" s="1"/>
      <c r="L1503" s="29"/>
      <c r="M1503" s="29"/>
      <c r="N1503" s="1"/>
      <c r="O1503" s="8"/>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30"/>
      <c r="AP1503" s="30"/>
      <c r="AQ1503" s="30"/>
      <c r="AR1503" s="30"/>
      <c r="AS1503" s="30"/>
      <c r="AT1503" s="30"/>
      <c r="AU1503" s="30"/>
      <c r="AV1503" s="30"/>
      <c r="AW1503" s="30"/>
      <c r="AX1503" s="30"/>
      <c r="AY1503" s="30"/>
    </row>
    <row r="1504" spans="4:51" ht="15.75" customHeight="1">
      <c r="D1504" s="7"/>
      <c r="F1504" s="1"/>
      <c r="G1504" s="1"/>
      <c r="H1504" s="1"/>
      <c r="I1504" s="1"/>
      <c r="J1504" s="1"/>
      <c r="K1504" s="1"/>
      <c r="L1504" s="29"/>
      <c r="M1504" s="29"/>
      <c r="N1504" s="1"/>
      <c r="O1504" s="8"/>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30"/>
      <c r="AP1504" s="30"/>
      <c r="AQ1504" s="30"/>
      <c r="AR1504" s="30"/>
      <c r="AS1504" s="30"/>
      <c r="AT1504" s="30"/>
      <c r="AU1504" s="30"/>
      <c r="AV1504" s="30"/>
      <c r="AW1504" s="30"/>
      <c r="AX1504" s="30"/>
      <c r="AY1504" s="30"/>
    </row>
    <row r="1505" spans="4:51" ht="15.75" customHeight="1">
      <c r="D1505" s="7"/>
      <c r="F1505" s="1"/>
      <c r="G1505" s="1"/>
      <c r="H1505" s="1"/>
      <c r="I1505" s="1"/>
      <c r="J1505" s="1"/>
      <c r="K1505" s="1"/>
      <c r="L1505" s="29"/>
      <c r="M1505" s="29"/>
      <c r="N1505" s="1"/>
      <c r="O1505" s="8"/>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30"/>
      <c r="AP1505" s="30"/>
      <c r="AQ1505" s="30"/>
      <c r="AR1505" s="30"/>
      <c r="AS1505" s="30"/>
      <c r="AT1505" s="30"/>
      <c r="AU1505" s="30"/>
      <c r="AV1505" s="30"/>
      <c r="AW1505" s="30"/>
      <c r="AX1505" s="30"/>
      <c r="AY1505" s="30"/>
    </row>
    <row r="1506" spans="4:51" ht="15.75" customHeight="1">
      <c r="D1506" s="7"/>
      <c r="F1506" s="1"/>
      <c r="G1506" s="1"/>
      <c r="H1506" s="1"/>
      <c r="I1506" s="1"/>
      <c r="J1506" s="1"/>
      <c r="K1506" s="1"/>
      <c r="L1506" s="29"/>
      <c r="M1506" s="29"/>
      <c r="N1506" s="1"/>
      <c r="O1506" s="8"/>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30"/>
      <c r="AP1506" s="30"/>
      <c r="AQ1506" s="30"/>
      <c r="AR1506" s="30"/>
      <c r="AS1506" s="30"/>
      <c r="AT1506" s="30"/>
      <c r="AU1506" s="30"/>
      <c r="AV1506" s="30"/>
      <c r="AW1506" s="30"/>
      <c r="AX1506" s="30"/>
      <c r="AY1506" s="30"/>
    </row>
    <row r="1507" spans="4:51" ht="15.75" customHeight="1">
      <c r="D1507" s="7"/>
      <c r="F1507" s="1"/>
      <c r="G1507" s="1"/>
      <c r="H1507" s="1"/>
      <c r="I1507" s="1"/>
      <c r="J1507" s="1"/>
      <c r="K1507" s="1"/>
      <c r="L1507" s="29"/>
      <c r="M1507" s="29"/>
      <c r="N1507" s="1"/>
      <c r="O1507" s="8"/>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30"/>
      <c r="AP1507" s="30"/>
      <c r="AQ1507" s="30"/>
      <c r="AR1507" s="30"/>
      <c r="AS1507" s="30"/>
      <c r="AT1507" s="30"/>
      <c r="AU1507" s="30"/>
      <c r="AV1507" s="30"/>
      <c r="AW1507" s="30"/>
      <c r="AX1507" s="30"/>
      <c r="AY1507" s="30"/>
    </row>
    <row r="1508" spans="4:51" ht="15.75" customHeight="1">
      <c r="D1508" s="7"/>
      <c r="F1508" s="1"/>
      <c r="G1508" s="1"/>
      <c r="H1508" s="1"/>
      <c r="I1508" s="1"/>
      <c r="J1508" s="1"/>
      <c r="K1508" s="1"/>
      <c r="L1508" s="29"/>
      <c r="M1508" s="29"/>
      <c r="N1508" s="1"/>
      <c r="O1508" s="8"/>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30"/>
      <c r="AP1508" s="30"/>
      <c r="AQ1508" s="30"/>
      <c r="AR1508" s="30"/>
      <c r="AS1508" s="30"/>
      <c r="AT1508" s="30"/>
      <c r="AU1508" s="30"/>
      <c r="AV1508" s="30"/>
      <c r="AW1508" s="30"/>
      <c r="AX1508" s="30"/>
      <c r="AY1508" s="30"/>
    </row>
    <row r="1509" spans="4:51" ht="15.75" customHeight="1">
      <c r="D1509" s="7"/>
      <c r="F1509" s="1"/>
      <c r="G1509" s="1"/>
      <c r="H1509" s="1"/>
      <c r="I1509" s="1"/>
      <c r="J1509" s="1"/>
      <c r="K1509" s="1"/>
      <c r="L1509" s="29"/>
      <c r="M1509" s="29"/>
      <c r="N1509" s="1"/>
      <c r="O1509" s="8"/>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30"/>
      <c r="AP1509" s="30"/>
      <c r="AQ1509" s="30"/>
      <c r="AR1509" s="30"/>
      <c r="AS1509" s="30"/>
      <c r="AT1509" s="30"/>
      <c r="AU1509" s="30"/>
      <c r="AV1509" s="30"/>
      <c r="AW1509" s="30"/>
      <c r="AX1509" s="30"/>
      <c r="AY1509" s="30"/>
    </row>
    <row r="1510" spans="4:51" ht="15.75" customHeight="1">
      <c r="D1510" s="7"/>
      <c r="F1510" s="1"/>
      <c r="G1510" s="1"/>
      <c r="H1510" s="1"/>
      <c r="I1510" s="1"/>
      <c r="J1510" s="1"/>
      <c r="K1510" s="1"/>
      <c r="L1510" s="29"/>
      <c r="M1510" s="29"/>
      <c r="N1510" s="1"/>
      <c r="O1510" s="8"/>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30"/>
      <c r="AP1510" s="30"/>
      <c r="AQ1510" s="30"/>
      <c r="AR1510" s="30"/>
      <c r="AS1510" s="30"/>
      <c r="AT1510" s="30"/>
      <c r="AU1510" s="30"/>
      <c r="AV1510" s="30"/>
      <c r="AW1510" s="30"/>
      <c r="AX1510" s="30"/>
      <c r="AY1510" s="30"/>
    </row>
    <row r="1511" spans="4:51" ht="15.75" customHeight="1">
      <c r="D1511" s="7"/>
      <c r="F1511" s="1"/>
      <c r="G1511" s="1"/>
      <c r="H1511" s="1"/>
      <c r="I1511" s="1"/>
      <c r="J1511" s="1"/>
      <c r="K1511" s="1"/>
      <c r="L1511" s="29"/>
      <c r="M1511" s="29"/>
      <c r="N1511" s="1"/>
      <c r="O1511" s="8"/>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30"/>
      <c r="AP1511" s="30"/>
      <c r="AQ1511" s="30"/>
      <c r="AR1511" s="30"/>
      <c r="AS1511" s="30"/>
      <c r="AT1511" s="30"/>
      <c r="AU1511" s="30"/>
      <c r="AV1511" s="30"/>
      <c r="AW1511" s="30"/>
      <c r="AX1511" s="30"/>
      <c r="AY1511" s="30"/>
    </row>
    <row r="1512" spans="4:51" ht="15.75" customHeight="1">
      <c r="D1512" s="7"/>
      <c r="F1512" s="1"/>
      <c r="G1512" s="1"/>
      <c r="H1512" s="1"/>
      <c r="I1512" s="1"/>
      <c r="J1512" s="1"/>
      <c r="K1512" s="1"/>
      <c r="L1512" s="29"/>
      <c r="M1512" s="29"/>
      <c r="N1512" s="1"/>
      <c r="O1512" s="8"/>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30"/>
      <c r="AP1512" s="30"/>
      <c r="AQ1512" s="30"/>
      <c r="AR1512" s="30"/>
      <c r="AS1512" s="30"/>
      <c r="AT1512" s="30"/>
      <c r="AU1512" s="30"/>
      <c r="AV1512" s="30"/>
      <c r="AW1512" s="30"/>
      <c r="AX1512" s="30"/>
      <c r="AY1512" s="30"/>
    </row>
    <row r="1513" spans="4:51" ht="15.75" customHeight="1">
      <c r="D1513" s="7"/>
      <c r="F1513" s="1"/>
      <c r="G1513" s="1"/>
      <c r="H1513" s="1"/>
      <c r="I1513" s="1"/>
      <c r="J1513" s="1"/>
      <c r="K1513" s="1"/>
      <c r="L1513" s="29"/>
      <c r="M1513" s="29"/>
      <c r="N1513" s="1"/>
      <c r="O1513" s="8"/>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30"/>
      <c r="AP1513" s="30"/>
      <c r="AQ1513" s="30"/>
      <c r="AR1513" s="30"/>
      <c r="AS1513" s="30"/>
      <c r="AT1513" s="30"/>
      <c r="AU1513" s="30"/>
      <c r="AV1513" s="30"/>
      <c r="AW1513" s="30"/>
      <c r="AX1513" s="30"/>
      <c r="AY1513" s="30"/>
    </row>
    <row r="1514" spans="4:51" ht="15.75" customHeight="1">
      <c r="D1514" s="7"/>
      <c r="F1514" s="1"/>
      <c r="G1514" s="1"/>
      <c r="H1514" s="1"/>
      <c r="I1514" s="1"/>
      <c r="J1514" s="1"/>
      <c r="K1514" s="1"/>
      <c r="L1514" s="29"/>
      <c r="M1514" s="29"/>
      <c r="N1514" s="1"/>
      <c r="O1514" s="8"/>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30"/>
      <c r="AP1514" s="30"/>
      <c r="AQ1514" s="30"/>
      <c r="AR1514" s="30"/>
      <c r="AS1514" s="30"/>
      <c r="AT1514" s="30"/>
      <c r="AU1514" s="30"/>
      <c r="AV1514" s="30"/>
      <c r="AW1514" s="30"/>
      <c r="AX1514" s="30"/>
      <c r="AY1514" s="30"/>
    </row>
    <row r="1515" spans="4:51" ht="15.75" customHeight="1">
      <c r="D1515" s="7"/>
      <c r="F1515" s="1"/>
      <c r="G1515" s="1"/>
      <c r="H1515" s="1"/>
      <c r="I1515" s="1"/>
      <c r="J1515" s="1"/>
      <c r="K1515" s="1"/>
      <c r="L1515" s="29"/>
      <c r="M1515" s="29"/>
      <c r="N1515" s="1"/>
      <c r="O1515" s="8"/>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30"/>
      <c r="AP1515" s="30"/>
      <c r="AQ1515" s="30"/>
      <c r="AR1515" s="30"/>
      <c r="AS1515" s="30"/>
      <c r="AT1515" s="30"/>
      <c r="AU1515" s="30"/>
      <c r="AV1515" s="30"/>
      <c r="AW1515" s="30"/>
      <c r="AX1515" s="30"/>
      <c r="AY1515" s="30"/>
    </row>
    <row r="1516" spans="4:51" ht="15.75" customHeight="1">
      <c r="D1516" s="7"/>
      <c r="F1516" s="1"/>
      <c r="G1516" s="1"/>
      <c r="H1516" s="1"/>
      <c r="I1516" s="1"/>
      <c r="J1516" s="1"/>
      <c r="K1516" s="1"/>
      <c r="L1516" s="29"/>
      <c r="M1516" s="29"/>
      <c r="N1516" s="1"/>
      <c r="O1516" s="8"/>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30"/>
      <c r="AP1516" s="30"/>
      <c r="AQ1516" s="30"/>
      <c r="AR1516" s="30"/>
      <c r="AS1516" s="30"/>
      <c r="AT1516" s="30"/>
      <c r="AU1516" s="30"/>
      <c r="AV1516" s="30"/>
      <c r="AW1516" s="30"/>
      <c r="AX1516" s="30"/>
      <c r="AY1516" s="30"/>
    </row>
    <row r="1517" spans="4:51" ht="15.75" customHeight="1">
      <c r="D1517" s="7"/>
      <c r="F1517" s="1"/>
      <c r="G1517" s="1"/>
      <c r="H1517" s="1"/>
      <c r="I1517" s="1"/>
      <c r="J1517" s="1"/>
      <c r="K1517" s="1"/>
      <c r="L1517" s="29"/>
      <c r="M1517" s="29"/>
      <c r="N1517" s="1"/>
      <c r="O1517" s="8"/>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30"/>
      <c r="AP1517" s="30"/>
      <c r="AQ1517" s="30"/>
      <c r="AR1517" s="30"/>
      <c r="AS1517" s="30"/>
      <c r="AT1517" s="30"/>
      <c r="AU1517" s="30"/>
      <c r="AV1517" s="30"/>
      <c r="AW1517" s="30"/>
      <c r="AX1517" s="30"/>
      <c r="AY1517" s="30"/>
    </row>
    <row r="1518" spans="4:51" ht="15.75" customHeight="1">
      <c r="D1518" s="7"/>
      <c r="F1518" s="1"/>
      <c r="G1518" s="1"/>
      <c r="H1518" s="1"/>
      <c r="I1518" s="1"/>
      <c r="J1518" s="1"/>
      <c r="K1518" s="1"/>
      <c r="L1518" s="29"/>
      <c r="M1518" s="29"/>
      <c r="N1518" s="1"/>
      <c r="O1518" s="8"/>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30"/>
      <c r="AP1518" s="30"/>
      <c r="AQ1518" s="30"/>
      <c r="AR1518" s="30"/>
      <c r="AS1518" s="30"/>
      <c r="AT1518" s="30"/>
      <c r="AU1518" s="30"/>
      <c r="AV1518" s="30"/>
      <c r="AW1518" s="30"/>
      <c r="AX1518" s="30"/>
      <c r="AY1518" s="30"/>
    </row>
    <row r="1519" spans="4:51" ht="15.75" customHeight="1">
      <c r="D1519" s="7"/>
      <c r="F1519" s="1"/>
      <c r="G1519" s="1"/>
      <c r="H1519" s="1"/>
      <c r="I1519" s="1"/>
      <c r="J1519" s="1"/>
      <c r="K1519" s="1"/>
      <c r="L1519" s="29"/>
      <c r="M1519" s="29"/>
      <c r="N1519" s="1"/>
      <c r="O1519" s="8"/>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30"/>
      <c r="AP1519" s="30"/>
      <c r="AQ1519" s="30"/>
      <c r="AR1519" s="30"/>
      <c r="AS1519" s="30"/>
      <c r="AT1519" s="30"/>
      <c r="AU1519" s="30"/>
      <c r="AV1519" s="30"/>
      <c r="AW1519" s="30"/>
      <c r="AX1519" s="30"/>
      <c r="AY1519" s="30"/>
    </row>
    <row r="1520" spans="4:51" ht="15.75" customHeight="1">
      <c r="D1520" s="7"/>
      <c r="F1520" s="1"/>
      <c r="G1520" s="1"/>
      <c r="H1520" s="1"/>
      <c r="I1520" s="1"/>
      <c r="J1520" s="1"/>
      <c r="K1520" s="1"/>
      <c r="L1520" s="29"/>
      <c r="M1520" s="29"/>
      <c r="N1520" s="1"/>
      <c r="O1520" s="8"/>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30"/>
      <c r="AP1520" s="30"/>
      <c r="AQ1520" s="30"/>
      <c r="AR1520" s="30"/>
      <c r="AS1520" s="30"/>
      <c r="AT1520" s="30"/>
      <c r="AU1520" s="30"/>
      <c r="AV1520" s="30"/>
      <c r="AW1520" s="30"/>
      <c r="AX1520" s="30"/>
      <c r="AY1520" s="30"/>
    </row>
    <row r="1521" spans="4:51" ht="15.75" customHeight="1">
      <c r="D1521" s="7"/>
      <c r="F1521" s="1"/>
      <c r="G1521" s="1"/>
      <c r="H1521" s="1"/>
      <c r="I1521" s="1"/>
      <c r="J1521" s="1"/>
      <c r="K1521" s="1"/>
      <c r="L1521" s="29"/>
      <c r="M1521" s="29"/>
      <c r="N1521" s="1"/>
      <c r="O1521" s="8"/>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30"/>
      <c r="AP1521" s="30"/>
      <c r="AQ1521" s="30"/>
      <c r="AR1521" s="30"/>
      <c r="AS1521" s="30"/>
      <c r="AT1521" s="30"/>
      <c r="AU1521" s="30"/>
      <c r="AV1521" s="30"/>
      <c r="AW1521" s="30"/>
      <c r="AX1521" s="30"/>
      <c r="AY1521" s="30"/>
    </row>
    <row r="1522" spans="4:51" ht="15.75" customHeight="1">
      <c r="D1522" s="7"/>
      <c r="F1522" s="1"/>
      <c r="G1522" s="1"/>
      <c r="H1522" s="1"/>
      <c r="I1522" s="1"/>
      <c r="J1522" s="1"/>
      <c r="K1522" s="1"/>
      <c r="L1522" s="29"/>
      <c r="M1522" s="29"/>
      <c r="N1522" s="1"/>
      <c r="O1522" s="8"/>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30"/>
      <c r="AP1522" s="30"/>
      <c r="AQ1522" s="30"/>
      <c r="AR1522" s="30"/>
      <c r="AS1522" s="30"/>
      <c r="AT1522" s="30"/>
      <c r="AU1522" s="30"/>
      <c r="AV1522" s="30"/>
      <c r="AW1522" s="30"/>
      <c r="AX1522" s="30"/>
      <c r="AY1522" s="30"/>
    </row>
    <row r="1523" spans="4:51" ht="15.75" customHeight="1">
      <c r="D1523" s="7"/>
      <c r="F1523" s="1"/>
      <c r="G1523" s="1"/>
      <c r="H1523" s="1"/>
      <c r="I1523" s="1"/>
      <c r="J1523" s="1"/>
      <c r="K1523" s="1"/>
      <c r="L1523" s="29"/>
      <c r="M1523" s="29"/>
      <c r="N1523" s="1"/>
      <c r="O1523" s="8"/>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30"/>
      <c r="AP1523" s="30"/>
      <c r="AQ1523" s="30"/>
      <c r="AR1523" s="30"/>
      <c r="AS1523" s="30"/>
      <c r="AT1523" s="30"/>
      <c r="AU1523" s="30"/>
      <c r="AV1523" s="30"/>
      <c r="AW1523" s="30"/>
      <c r="AX1523" s="30"/>
      <c r="AY1523" s="30"/>
    </row>
    <row r="1524" spans="4:51" ht="15.75" customHeight="1">
      <c r="D1524" s="7"/>
      <c r="F1524" s="1"/>
      <c r="G1524" s="1"/>
      <c r="H1524" s="1"/>
      <c r="I1524" s="1"/>
      <c r="J1524" s="1"/>
      <c r="K1524" s="1"/>
      <c r="L1524" s="29"/>
      <c r="M1524" s="29"/>
      <c r="N1524" s="1"/>
      <c r="O1524" s="8"/>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30"/>
      <c r="AP1524" s="30"/>
      <c r="AQ1524" s="30"/>
      <c r="AR1524" s="30"/>
      <c r="AS1524" s="30"/>
      <c r="AT1524" s="30"/>
      <c r="AU1524" s="30"/>
      <c r="AV1524" s="30"/>
      <c r="AW1524" s="30"/>
      <c r="AX1524" s="30"/>
      <c r="AY1524" s="30"/>
    </row>
    <row r="1525" spans="4:51" ht="15.75" customHeight="1">
      <c r="D1525" s="7"/>
      <c r="F1525" s="1"/>
      <c r="G1525" s="1"/>
      <c r="H1525" s="1"/>
      <c r="I1525" s="1"/>
      <c r="J1525" s="1"/>
      <c r="K1525" s="1"/>
      <c r="L1525" s="29"/>
      <c r="M1525" s="29"/>
      <c r="N1525" s="1"/>
      <c r="O1525" s="8"/>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30"/>
      <c r="AP1525" s="30"/>
      <c r="AQ1525" s="30"/>
      <c r="AR1525" s="30"/>
      <c r="AS1525" s="30"/>
      <c r="AT1525" s="30"/>
      <c r="AU1525" s="30"/>
      <c r="AV1525" s="30"/>
      <c r="AW1525" s="30"/>
      <c r="AX1525" s="30"/>
      <c r="AY1525" s="30"/>
    </row>
    <row r="1526" spans="4:51" ht="15.75" customHeight="1">
      <c r="D1526" s="7"/>
      <c r="F1526" s="1"/>
      <c r="G1526" s="1"/>
      <c r="H1526" s="1"/>
      <c r="I1526" s="1"/>
      <c r="J1526" s="1"/>
      <c r="K1526" s="1"/>
      <c r="L1526" s="29"/>
      <c r="M1526" s="29"/>
      <c r="N1526" s="1"/>
      <c r="O1526" s="8"/>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30"/>
      <c r="AP1526" s="30"/>
      <c r="AQ1526" s="30"/>
      <c r="AR1526" s="30"/>
      <c r="AS1526" s="30"/>
      <c r="AT1526" s="30"/>
      <c r="AU1526" s="30"/>
      <c r="AV1526" s="30"/>
      <c r="AW1526" s="30"/>
      <c r="AX1526" s="30"/>
      <c r="AY1526" s="30"/>
    </row>
    <row r="1527" spans="4:51" ht="15.75" customHeight="1">
      <c r="D1527" s="7"/>
      <c r="F1527" s="1"/>
      <c r="G1527" s="1"/>
      <c r="H1527" s="1"/>
      <c r="I1527" s="1"/>
      <c r="J1527" s="1"/>
      <c r="K1527" s="1"/>
      <c r="L1527" s="29"/>
      <c r="M1527" s="29"/>
      <c r="N1527" s="1"/>
      <c r="O1527" s="8"/>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30"/>
      <c r="AP1527" s="30"/>
      <c r="AQ1527" s="30"/>
      <c r="AR1527" s="30"/>
      <c r="AS1527" s="30"/>
      <c r="AT1527" s="30"/>
      <c r="AU1527" s="30"/>
      <c r="AV1527" s="30"/>
      <c r="AW1527" s="30"/>
      <c r="AX1527" s="30"/>
      <c r="AY1527" s="30"/>
    </row>
    <row r="1528" spans="4:51" ht="15.75" customHeight="1">
      <c r="D1528" s="7"/>
      <c r="F1528" s="1"/>
      <c r="G1528" s="1"/>
      <c r="H1528" s="1"/>
      <c r="I1528" s="1"/>
      <c r="J1528" s="1"/>
      <c r="K1528" s="1"/>
      <c r="L1528" s="29"/>
      <c r="M1528" s="29"/>
      <c r="N1528" s="1"/>
      <c r="O1528" s="8"/>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30"/>
      <c r="AP1528" s="30"/>
      <c r="AQ1528" s="30"/>
      <c r="AR1528" s="30"/>
      <c r="AS1528" s="30"/>
      <c r="AT1528" s="30"/>
      <c r="AU1528" s="30"/>
      <c r="AV1528" s="30"/>
      <c r="AW1528" s="30"/>
      <c r="AX1528" s="30"/>
      <c r="AY1528" s="30"/>
    </row>
    <row r="1529" spans="4:51" ht="15.75" customHeight="1">
      <c r="D1529" s="7"/>
      <c r="F1529" s="1"/>
      <c r="G1529" s="1"/>
      <c r="H1529" s="1"/>
      <c r="I1529" s="1"/>
      <c r="J1529" s="1"/>
      <c r="K1529" s="1"/>
      <c r="L1529" s="29"/>
      <c r="M1529" s="29"/>
      <c r="N1529" s="1"/>
      <c r="O1529" s="8"/>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30"/>
      <c r="AP1529" s="30"/>
      <c r="AQ1529" s="30"/>
      <c r="AR1529" s="30"/>
      <c r="AS1529" s="30"/>
      <c r="AT1529" s="30"/>
      <c r="AU1529" s="30"/>
      <c r="AV1529" s="30"/>
      <c r="AW1529" s="30"/>
      <c r="AX1529" s="30"/>
      <c r="AY1529" s="30"/>
    </row>
    <row r="1530" spans="4:51" ht="15.75" customHeight="1">
      <c r="D1530" s="7"/>
      <c r="F1530" s="1"/>
      <c r="G1530" s="1"/>
      <c r="H1530" s="1"/>
      <c r="I1530" s="1"/>
      <c r="J1530" s="1"/>
      <c r="K1530" s="1"/>
      <c r="L1530" s="29"/>
      <c r="M1530" s="29"/>
      <c r="N1530" s="1"/>
      <c r="O1530" s="8"/>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30"/>
      <c r="AP1530" s="30"/>
      <c r="AQ1530" s="30"/>
      <c r="AR1530" s="30"/>
      <c r="AS1530" s="30"/>
      <c r="AT1530" s="30"/>
      <c r="AU1530" s="30"/>
      <c r="AV1530" s="30"/>
      <c r="AW1530" s="30"/>
      <c r="AX1530" s="30"/>
      <c r="AY1530" s="30"/>
    </row>
    <row r="1531" spans="4:51" ht="15.75" customHeight="1">
      <c r="D1531" s="7"/>
      <c r="F1531" s="1"/>
      <c r="G1531" s="1"/>
      <c r="H1531" s="1"/>
      <c r="I1531" s="1"/>
      <c r="J1531" s="1"/>
      <c r="K1531" s="1"/>
      <c r="L1531" s="29"/>
      <c r="M1531" s="29"/>
      <c r="N1531" s="1"/>
      <c r="O1531" s="8"/>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30"/>
      <c r="AP1531" s="30"/>
      <c r="AQ1531" s="30"/>
      <c r="AR1531" s="30"/>
      <c r="AS1531" s="30"/>
      <c r="AT1531" s="30"/>
      <c r="AU1531" s="30"/>
      <c r="AV1531" s="30"/>
      <c r="AW1531" s="30"/>
      <c r="AX1531" s="30"/>
      <c r="AY1531" s="30"/>
    </row>
    <row r="1532" spans="4:51" ht="15.75" customHeight="1">
      <c r="D1532" s="7"/>
      <c r="F1532" s="1"/>
      <c r="G1532" s="1"/>
      <c r="H1532" s="1"/>
      <c r="I1532" s="1"/>
      <c r="J1532" s="1"/>
      <c r="K1532" s="1"/>
      <c r="L1532" s="29"/>
      <c r="M1532" s="29"/>
      <c r="N1532" s="1"/>
      <c r="O1532" s="8"/>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30"/>
      <c r="AP1532" s="30"/>
      <c r="AQ1532" s="30"/>
      <c r="AR1532" s="30"/>
      <c r="AS1532" s="30"/>
      <c r="AT1532" s="30"/>
      <c r="AU1532" s="30"/>
      <c r="AV1532" s="30"/>
      <c r="AW1532" s="30"/>
      <c r="AX1532" s="30"/>
      <c r="AY1532" s="30"/>
    </row>
    <row r="1533" spans="4:51" ht="15.75" customHeight="1">
      <c r="D1533" s="7"/>
      <c r="F1533" s="1"/>
      <c r="G1533" s="1"/>
      <c r="H1533" s="1"/>
      <c r="I1533" s="1"/>
      <c r="J1533" s="1"/>
      <c r="K1533" s="1"/>
      <c r="L1533" s="29"/>
      <c r="M1533" s="29"/>
      <c r="N1533" s="1"/>
      <c r="O1533" s="8"/>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30"/>
      <c r="AP1533" s="30"/>
      <c r="AQ1533" s="30"/>
      <c r="AR1533" s="30"/>
      <c r="AS1533" s="30"/>
      <c r="AT1533" s="30"/>
      <c r="AU1533" s="30"/>
      <c r="AV1533" s="30"/>
      <c r="AW1533" s="30"/>
      <c r="AX1533" s="30"/>
      <c r="AY1533" s="30"/>
    </row>
    <row r="1534" spans="4:51" ht="15.75" customHeight="1">
      <c r="D1534" s="7"/>
      <c r="F1534" s="1"/>
      <c r="G1534" s="1"/>
      <c r="H1534" s="1"/>
      <c r="I1534" s="1"/>
      <c r="J1534" s="1"/>
      <c r="K1534" s="1"/>
      <c r="L1534" s="29"/>
      <c r="M1534" s="29"/>
      <c r="N1534" s="1"/>
      <c r="O1534" s="8"/>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30"/>
      <c r="AP1534" s="30"/>
      <c r="AQ1534" s="30"/>
      <c r="AR1534" s="30"/>
      <c r="AS1534" s="30"/>
      <c r="AT1534" s="30"/>
      <c r="AU1534" s="30"/>
      <c r="AV1534" s="30"/>
      <c r="AW1534" s="30"/>
      <c r="AX1534" s="30"/>
      <c r="AY1534" s="30"/>
    </row>
    <row r="1535" spans="4:51" ht="15.75" customHeight="1">
      <c r="D1535" s="7"/>
      <c r="F1535" s="1"/>
      <c r="G1535" s="1"/>
      <c r="H1535" s="1"/>
      <c r="I1535" s="1"/>
      <c r="J1535" s="1"/>
      <c r="K1535" s="1"/>
      <c r="L1535" s="29"/>
      <c r="M1535" s="29"/>
      <c r="N1535" s="1"/>
      <c r="O1535" s="8"/>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30"/>
      <c r="AP1535" s="30"/>
      <c r="AQ1535" s="30"/>
      <c r="AR1535" s="30"/>
      <c r="AS1535" s="30"/>
      <c r="AT1535" s="30"/>
      <c r="AU1535" s="30"/>
      <c r="AV1535" s="30"/>
      <c r="AW1535" s="30"/>
      <c r="AX1535" s="30"/>
      <c r="AY1535" s="30"/>
    </row>
    <row r="1536" spans="4:51" ht="15.75" customHeight="1">
      <c r="D1536" s="7"/>
      <c r="F1536" s="1"/>
      <c r="G1536" s="1"/>
      <c r="H1536" s="1"/>
      <c r="I1536" s="1"/>
      <c r="J1536" s="1"/>
      <c r="K1536" s="1"/>
      <c r="L1536" s="29"/>
      <c r="M1536" s="29"/>
      <c r="N1536" s="1"/>
      <c r="O1536" s="8"/>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30"/>
      <c r="AP1536" s="30"/>
      <c r="AQ1536" s="30"/>
      <c r="AR1536" s="30"/>
      <c r="AS1536" s="30"/>
      <c r="AT1536" s="30"/>
      <c r="AU1536" s="30"/>
      <c r="AV1536" s="30"/>
      <c r="AW1536" s="30"/>
      <c r="AX1536" s="30"/>
      <c r="AY1536" s="30"/>
    </row>
    <row r="1537" spans="4:51" ht="15.75" customHeight="1">
      <c r="D1537" s="7"/>
      <c r="F1537" s="1"/>
      <c r="G1537" s="1"/>
      <c r="H1537" s="1"/>
      <c r="I1537" s="1"/>
      <c r="J1537" s="1"/>
      <c r="K1537" s="1"/>
      <c r="L1537" s="29"/>
      <c r="M1537" s="29"/>
      <c r="N1537" s="1"/>
      <c r="O1537" s="8"/>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30"/>
      <c r="AP1537" s="30"/>
      <c r="AQ1537" s="30"/>
      <c r="AR1537" s="30"/>
      <c r="AS1537" s="30"/>
      <c r="AT1537" s="30"/>
      <c r="AU1537" s="30"/>
      <c r="AV1537" s="30"/>
      <c r="AW1537" s="30"/>
      <c r="AX1537" s="30"/>
      <c r="AY1537" s="30"/>
    </row>
    <row r="1538" spans="4:51" ht="15.75" customHeight="1">
      <c r="D1538" s="7"/>
      <c r="F1538" s="1"/>
      <c r="G1538" s="1"/>
      <c r="H1538" s="1"/>
      <c r="I1538" s="1"/>
      <c r="J1538" s="1"/>
      <c r="K1538" s="1"/>
      <c r="L1538" s="29"/>
      <c r="M1538" s="29"/>
      <c r="N1538" s="1"/>
      <c r="O1538" s="8"/>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30"/>
      <c r="AP1538" s="30"/>
      <c r="AQ1538" s="30"/>
      <c r="AR1538" s="30"/>
      <c r="AS1538" s="30"/>
      <c r="AT1538" s="30"/>
      <c r="AU1538" s="30"/>
      <c r="AV1538" s="30"/>
      <c r="AW1538" s="30"/>
      <c r="AX1538" s="30"/>
      <c r="AY1538" s="30"/>
    </row>
    <row r="1539" spans="4:51" ht="15.75" customHeight="1">
      <c r="D1539" s="7"/>
      <c r="F1539" s="1"/>
      <c r="G1539" s="1"/>
      <c r="H1539" s="1"/>
      <c r="I1539" s="1"/>
      <c r="J1539" s="1"/>
      <c r="K1539" s="1"/>
      <c r="L1539" s="29"/>
      <c r="M1539" s="29"/>
      <c r="N1539" s="1"/>
      <c r="O1539" s="8"/>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30"/>
      <c r="AP1539" s="30"/>
      <c r="AQ1539" s="30"/>
      <c r="AR1539" s="30"/>
      <c r="AS1539" s="30"/>
      <c r="AT1539" s="30"/>
      <c r="AU1539" s="30"/>
      <c r="AV1539" s="30"/>
      <c r="AW1539" s="30"/>
      <c r="AX1539" s="30"/>
      <c r="AY1539" s="30"/>
    </row>
    <row r="1540" spans="4:51" ht="15.75" customHeight="1">
      <c r="D1540" s="7"/>
      <c r="F1540" s="1"/>
      <c r="G1540" s="1"/>
      <c r="H1540" s="1"/>
      <c r="I1540" s="1"/>
      <c r="J1540" s="1"/>
      <c r="K1540" s="1"/>
      <c r="L1540" s="29"/>
      <c r="M1540" s="29"/>
      <c r="N1540" s="1"/>
      <c r="O1540" s="8"/>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30"/>
      <c r="AP1540" s="30"/>
      <c r="AQ1540" s="30"/>
      <c r="AR1540" s="30"/>
      <c r="AS1540" s="30"/>
      <c r="AT1540" s="30"/>
      <c r="AU1540" s="30"/>
      <c r="AV1540" s="30"/>
      <c r="AW1540" s="30"/>
      <c r="AX1540" s="30"/>
      <c r="AY1540" s="30"/>
    </row>
    <row r="1541" spans="4:51" ht="15.75" customHeight="1">
      <c r="D1541" s="7"/>
      <c r="F1541" s="1"/>
      <c r="G1541" s="1"/>
      <c r="H1541" s="1"/>
      <c r="I1541" s="1"/>
      <c r="J1541" s="1"/>
      <c r="K1541" s="1"/>
      <c r="L1541" s="29"/>
      <c r="M1541" s="29"/>
      <c r="N1541" s="1"/>
      <c r="O1541" s="8"/>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30"/>
      <c r="AP1541" s="30"/>
      <c r="AQ1541" s="30"/>
      <c r="AR1541" s="30"/>
      <c r="AS1541" s="30"/>
      <c r="AT1541" s="30"/>
      <c r="AU1541" s="30"/>
      <c r="AV1541" s="30"/>
      <c r="AW1541" s="30"/>
      <c r="AX1541" s="30"/>
      <c r="AY1541" s="30"/>
    </row>
    <row r="1542" spans="4:51" ht="15.75" customHeight="1">
      <c r="D1542" s="7"/>
      <c r="F1542" s="1"/>
      <c r="G1542" s="1"/>
      <c r="H1542" s="1"/>
      <c r="I1542" s="1"/>
      <c r="J1542" s="1"/>
      <c r="K1542" s="1"/>
      <c r="L1542" s="29"/>
      <c r="M1542" s="29"/>
      <c r="N1542" s="1"/>
      <c r="O1542" s="8"/>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30"/>
      <c r="AP1542" s="30"/>
      <c r="AQ1542" s="30"/>
      <c r="AR1542" s="30"/>
      <c r="AS1542" s="30"/>
      <c r="AT1542" s="30"/>
      <c r="AU1542" s="30"/>
      <c r="AV1542" s="30"/>
      <c r="AW1542" s="30"/>
      <c r="AX1542" s="30"/>
      <c r="AY1542" s="30"/>
    </row>
    <row r="1543" spans="4:51" ht="15.75" customHeight="1">
      <c r="D1543" s="7"/>
      <c r="F1543" s="1"/>
      <c r="G1543" s="1"/>
      <c r="H1543" s="1"/>
      <c r="I1543" s="1"/>
      <c r="J1543" s="1"/>
      <c r="K1543" s="1"/>
      <c r="L1543" s="29"/>
      <c r="M1543" s="29"/>
      <c r="N1543" s="1"/>
      <c r="O1543" s="8"/>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30"/>
      <c r="AP1543" s="30"/>
      <c r="AQ1543" s="30"/>
      <c r="AR1543" s="30"/>
      <c r="AS1543" s="30"/>
      <c r="AT1543" s="30"/>
      <c r="AU1543" s="30"/>
      <c r="AV1543" s="30"/>
      <c r="AW1543" s="30"/>
      <c r="AX1543" s="30"/>
      <c r="AY1543" s="30"/>
    </row>
    <row r="1544" spans="4:51" ht="15.75" customHeight="1">
      <c r="D1544" s="7"/>
      <c r="F1544" s="1"/>
      <c r="G1544" s="1"/>
      <c r="H1544" s="1"/>
      <c r="I1544" s="1"/>
      <c r="J1544" s="1"/>
      <c r="K1544" s="1"/>
      <c r="L1544" s="29"/>
      <c r="M1544" s="29"/>
      <c r="N1544" s="1"/>
      <c r="O1544" s="8"/>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30"/>
      <c r="AP1544" s="30"/>
      <c r="AQ1544" s="30"/>
      <c r="AR1544" s="30"/>
      <c r="AS1544" s="30"/>
      <c r="AT1544" s="30"/>
      <c r="AU1544" s="30"/>
      <c r="AV1544" s="30"/>
      <c r="AW1544" s="30"/>
      <c r="AX1544" s="30"/>
      <c r="AY1544" s="30"/>
    </row>
    <row r="1545" spans="4:51" ht="15.75" customHeight="1">
      <c r="D1545" s="7"/>
      <c r="F1545" s="1"/>
      <c r="G1545" s="1"/>
      <c r="H1545" s="1"/>
      <c r="I1545" s="1"/>
      <c r="J1545" s="1"/>
      <c r="K1545" s="1"/>
      <c r="L1545" s="29"/>
      <c r="M1545" s="29"/>
      <c r="N1545" s="1"/>
      <c r="O1545" s="8"/>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30"/>
      <c r="AP1545" s="30"/>
      <c r="AQ1545" s="30"/>
      <c r="AR1545" s="30"/>
      <c r="AS1545" s="30"/>
      <c r="AT1545" s="30"/>
      <c r="AU1545" s="30"/>
      <c r="AV1545" s="30"/>
      <c r="AW1545" s="30"/>
      <c r="AX1545" s="30"/>
      <c r="AY1545" s="30"/>
    </row>
    <row r="1546" spans="4:51" ht="15.75" customHeight="1">
      <c r="D1546" s="7"/>
      <c r="F1546" s="1"/>
      <c r="G1546" s="1"/>
      <c r="H1546" s="1"/>
      <c r="I1546" s="1"/>
      <c r="J1546" s="1"/>
      <c r="K1546" s="1"/>
      <c r="L1546" s="29"/>
      <c r="M1546" s="29"/>
      <c r="N1546" s="1"/>
      <c r="O1546" s="8"/>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30"/>
      <c r="AP1546" s="30"/>
      <c r="AQ1546" s="30"/>
      <c r="AR1546" s="30"/>
      <c r="AS1546" s="30"/>
      <c r="AT1546" s="30"/>
      <c r="AU1546" s="30"/>
      <c r="AV1546" s="30"/>
      <c r="AW1546" s="30"/>
      <c r="AX1546" s="30"/>
      <c r="AY1546" s="30"/>
    </row>
    <row r="1547" spans="4:51" ht="15.75" customHeight="1">
      <c r="D1547" s="7"/>
      <c r="F1547" s="1"/>
      <c r="G1547" s="1"/>
      <c r="H1547" s="1"/>
      <c r="I1547" s="1"/>
      <c r="J1547" s="1"/>
      <c r="K1547" s="1"/>
      <c r="L1547" s="29"/>
      <c r="M1547" s="29"/>
      <c r="N1547" s="1"/>
      <c r="O1547" s="8"/>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30"/>
      <c r="AP1547" s="30"/>
      <c r="AQ1547" s="30"/>
      <c r="AR1547" s="30"/>
      <c r="AS1547" s="30"/>
      <c r="AT1547" s="30"/>
      <c r="AU1547" s="30"/>
      <c r="AV1547" s="30"/>
      <c r="AW1547" s="30"/>
      <c r="AX1547" s="30"/>
      <c r="AY1547" s="30"/>
    </row>
    <row r="1548" spans="4:51" ht="15.75" customHeight="1">
      <c r="D1548" s="7"/>
      <c r="F1548" s="1"/>
      <c r="G1548" s="1"/>
      <c r="H1548" s="1"/>
      <c r="I1548" s="1"/>
      <c r="J1548" s="1"/>
      <c r="K1548" s="1"/>
      <c r="L1548" s="29"/>
      <c r="M1548" s="29"/>
      <c r="N1548" s="1"/>
      <c r="O1548" s="8"/>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30"/>
      <c r="AP1548" s="30"/>
      <c r="AQ1548" s="30"/>
      <c r="AR1548" s="30"/>
      <c r="AS1548" s="30"/>
      <c r="AT1548" s="30"/>
      <c r="AU1548" s="30"/>
      <c r="AV1548" s="30"/>
      <c r="AW1548" s="30"/>
      <c r="AX1548" s="30"/>
      <c r="AY1548" s="30"/>
    </row>
    <row r="1549" spans="4:51" ht="15.75" customHeight="1">
      <c r="D1549" s="7"/>
      <c r="F1549" s="1"/>
      <c r="G1549" s="1"/>
      <c r="H1549" s="1"/>
      <c r="I1549" s="1"/>
      <c r="J1549" s="1"/>
      <c r="K1549" s="1"/>
      <c r="L1549" s="29"/>
      <c r="M1549" s="29"/>
      <c r="N1549" s="1"/>
      <c r="O1549" s="8"/>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30"/>
      <c r="AP1549" s="30"/>
      <c r="AQ1549" s="30"/>
      <c r="AR1549" s="30"/>
      <c r="AS1549" s="30"/>
      <c r="AT1549" s="30"/>
      <c r="AU1549" s="30"/>
      <c r="AV1549" s="30"/>
      <c r="AW1549" s="30"/>
      <c r="AX1549" s="30"/>
      <c r="AY1549" s="30"/>
    </row>
    <row r="1550" spans="4:51" ht="15.75" customHeight="1">
      <c r="D1550" s="7"/>
      <c r="F1550" s="1"/>
      <c r="G1550" s="1"/>
      <c r="H1550" s="1"/>
      <c r="I1550" s="1"/>
      <c r="J1550" s="1"/>
      <c r="K1550" s="1"/>
      <c r="L1550" s="29"/>
      <c r="M1550" s="29"/>
      <c r="N1550" s="1"/>
      <c r="O1550" s="8"/>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30"/>
      <c r="AP1550" s="30"/>
      <c r="AQ1550" s="30"/>
      <c r="AR1550" s="30"/>
      <c r="AS1550" s="30"/>
      <c r="AT1550" s="30"/>
      <c r="AU1550" s="30"/>
      <c r="AV1550" s="30"/>
      <c r="AW1550" s="30"/>
      <c r="AX1550" s="30"/>
      <c r="AY1550" s="30"/>
    </row>
    <row r="1551" spans="4:51" ht="15.75" customHeight="1">
      <c r="D1551" s="7"/>
      <c r="F1551" s="1"/>
      <c r="G1551" s="1"/>
      <c r="H1551" s="1"/>
      <c r="I1551" s="1"/>
      <c r="J1551" s="1"/>
      <c r="K1551" s="1"/>
      <c r="L1551" s="29"/>
      <c r="M1551" s="29"/>
      <c r="N1551" s="1"/>
      <c r="O1551" s="8"/>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30"/>
      <c r="AP1551" s="30"/>
      <c r="AQ1551" s="30"/>
      <c r="AR1551" s="30"/>
      <c r="AS1551" s="30"/>
      <c r="AT1551" s="30"/>
      <c r="AU1551" s="30"/>
      <c r="AV1551" s="30"/>
      <c r="AW1551" s="30"/>
      <c r="AX1551" s="30"/>
      <c r="AY1551" s="30"/>
    </row>
    <row r="1552" spans="4:51" ht="15.75" customHeight="1">
      <c r="D1552" s="7"/>
      <c r="F1552" s="1"/>
      <c r="G1552" s="1"/>
      <c r="H1552" s="1"/>
      <c r="I1552" s="1"/>
      <c r="J1552" s="1"/>
      <c r="K1552" s="1"/>
      <c r="L1552" s="29"/>
      <c r="M1552" s="29"/>
      <c r="N1552" s="1"/>
      <c r="O1552" s="8"/>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30"/>
      <c r="AP1552" s="30"/>
      <c r="AQ1552" s="30"/>
      <c r="AR1552" s="30"/>
      <c r="AS1552" s="30"/>
      <c r="AT1552" s="30"/>
      <c r="AU1552" s="30"/>
      <c r="AV1552" s="30"/>
      <c r="AW1552" s="30"/>
      <c r="AX1552" s="30"/>
      <c r="AY1552" s="30"/>
    </row>
    <row r="1553" spans="4:51" ht="15.75" customHeight="1">
      <c r="D1553" s="7"/>
      <c r="F1553" s="1"/>
      <c r="G1553" s="1"/>
      <c r="H1553" s="1"/>
      <c r="I1553" s="1"/>
      <c r="J1553" s="1"/>
      <c r="K1553" s="1"/>
      <c r="L1553" s="29"/>
      <c r="M1553" s="29"/>
      <c r="N1553" s="1"/>
      <c r="O1553" s="8"/>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30"/>
      <c r="AP1553" s="30"/>
      <c r="AQ1553" s="30"/>
      <c r="AR1553" s="30"/>
      <c r="AS1553" s="30"/>
      <c r="AT1553" s="30"/>
      <c r="AU1553" s="30"/>
      <c r="AV1553" s="30"/>
      <c r="AW1553" s="30"/>
      <c r="AX1553" s="30"/>
      <c r="AY1553" s="30"/>
    </row>
    <row r="1554" spans="4:51" ht="15.75" customHeight="1">
      <c r="D1554" s="7"/>
      <c r="F1554" s="1"/>
      <c r="G1554" s="1"/>
      <c r="H1554" s="1"/>
      <c r="I1554" s="1"/>
      <c r="J1554" s="1"/>
      <c r="K1554" s="1"/>
      <c r="L1554" s="29"/>
      <c r="M1554" s="29"/>
      <c r="N1554" s="1"/>
      <c r="O1554" s="8"/>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30"/>
      <c r="AP1554" s="30"/>
      <c r="AQ1554" s="30"/>
      <c r="AR1554" s="30"/>
      <c r="AS1554" s="30"/>
      <c r="AT1554" s="30"/>
      <c r="AU1554" s="30"/>
      <c r="AV1554" s="30"/>
      <c r="AW1554" s="30"/>
      <c r="AX1554" s="30"/>
      <c r="AY1554" s="30"/>
    </row>
    <row r="1555" spans="4:51" ht="15.75" customHeight="1">
      <c r="D1555" s="7"/>
      <c r="F1555" s="1"/>
      <c r="G1555" s="1"/>
      <c r="H1555" s="1"/>
      <c r="I1555" s="1"/>
      <c r="J1555" s="1"/>
      <c r="K1555" s="1"/>
      <c r="L1555" s="29"/>
      <c r="M1555" s="29"/>
      <c r="N1555" s="1"/>
      <c r="O1555" s="8"/>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30"/>
      <c r="AP1555" s="30"/>
      <c r="AQ1555" s="30"/>
      <c r="AR1555" s="30"/>
      <c r="AS1555" s="30"/>
      <c r="AT1555" s="30"/>
      <c r="AU1555" s="30"/>
      <c r="AV1555" s="30"/>
      <c r="AW1555" s="30"/>
      <c r="AX1555" s="30"/>
      <c r="AY1555" s="30"/>
    </row>
    <row r="1556" spans="4:51" ht="15.75" customHeight="1">
      <c r="D1556" s="7"/>
      <c r="F1556" s="1"/>
      <c r="G1556" s="1"/>
      <c r="H1556" s="1"/>
      <c r="I1556" s="1"/>
      <c r="J1556" s="1"/>
      <c r="K1556" s="1"/>
      <c r="L1556" s="29"/>
      <c r="M1556" s="29"/>
      <c r="N1556" s="1"/>
      <c r="O1556" s="8"/>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30"/>
      <c r="AP1556" s="30"/>
      <c r="AQ1556" s="30"/>
      <c r="AR1556" s="30"/>
      <c r="AS1556" s="30"/>
      <c r="AT1556" s="30"/>
      <c r="AU1556" s="30"/>
      <c r="AV1556" s="30"/>
      <c r="AW1556" s="30"/>
      <c r="AX1556" s="30"/>
      <c r="AY1556" s="30"/>
    </row>
    <row r="1557" spans="4:51" ht="15.75" customHeight="1">
      <c r="D1557" s="7"/>
      <c r="F1557" s="1"/>
      <c r="G1557" s="1"/>
      <c r="H1557" s="1"/>
      <c r="I1557" s="1"/>
      <c r="J1557" s="1"/>
      <c r="K1557" s="1"/>
      <c r="L1557" s="29"/>
      <c r="M1557" s="29"/>
      <c r="N1557" s="1"/>
      <c r="O1557" s="8"/>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30"/>
      <c r="AP1557" s="30"/>
      <c r="AQ1557" s="30"/>
      <c r="AR1557" s="30"/>
      <c r="AS1557" s="30"/>
      <c r="AT1557" s="30"/>
      <c r="AU1557" s="30"/>
      <c r="AV1557" s="30"/>
      <c r="AW1557" s="30"/>
      <c r="AX1557" s="30"/>
      <c r="AY1557" s="30"/>
    </row>
    <row r="1558" spans="4:51" ht="15.75" customHeight="1">
      <c r="D1558" s="7"/>
      <c r="F1558" s="1"/>
      <c r="G1558" s="1"/>
      <c r="H1558" s="1"/>
      <c r="I1558" s="1"/>
      <c r="J1558" s="1"/>
      <c r="K1558" s="1"/>
      <c r="L1558" s="29"/>
      <c r="M1558" s="29"/>
      <c r="N1558" s="1"/>
      <c r="O1558" s="8"/>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30"/>
      <c r="AP1558" s="30"/>
      <c r="AQ1558" s="30"/>
      <c r="AR1558" s="30"/>
      <c r="AS1558" s="30"/>
      <c r="AT1558" s="30"/>
      <c r="AU1558" s="30"/>
      <c r="AV1558" s="30"/>
      <c r="AW1558" s="30"/>
      <c r="AX1558" s="30"/>
      <c r="AY1558" s="30"/>
    </row>
    <row r="1559" spans="4:51" ht="15.75" customHeight="1">
      <c r="D1559" s="7"/>
      <c r="F1559" s="1"/>
      <c r="G1559" s="1"/>
      <c r="H1559" s="1"/>
      <c r="I1559" s="1"/>
      <c r="J1559" s="1"/>
      <c r="K1559" s="1"/>
      <c r="L1559" s="29"/>
      <c r="M1559" s="29"/>
      <c r="N1559" s="1"/>
      <c r="O1559" s="8"/>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30"/>
      <c r="AP1559" s="30"/>
      <c r="AQ1559" s="30"/>
      <c r="AR1559" s="30"/>
      <c r="AS1559" s="30"/>
      <c r="AT1559" s="30"/>
      <c r="AU1559" s="30"/>
      <c r="AV1559" s="30"/>
      <c r="AW1559" s="30"/>
      <c r="AX1559" s="30"/>
      <c r="AY1559" s="30"/>
    </row>
    <row r="1560" spans="4:51" ht="15.75" customHeight="1">
      <c r="D1560" s="7"/>
      <c r="F1560" s="1"/>
      <c r="G1560" s="1"/>
      <c r="H1560" s="1"/>
      <c r="I1560" s="1"/>
      <c r="J1560" s="1"/>
      <c r="K1560" s="1"/>
      <c r="L1560" s="29"/>
      <c r="M1560" s="29"/>
      <c r="N1560" s="1"/>
      <c r="O1560" s="8"/>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30"/>
      <c r="AP1560" s="30"/>
      <c r="AQ1560" s="30"/>
      <c r="AR1560" s="30"/>
      <c r="AS1560" s="30"/>
      <c r="AT1560" s="30"/>
      <c r="AU1560" s="30"/>
      <c r="AV1560" s="30"/>
      <c r="AW1560" s="30"/>
      <c r="AX1560" s="30"/>
      <c r="AY1560" s="30"/>
    </row>
    <row r="1561" spans="4:51" ht="15.75" customHeight="1">
      <c r="D1561" s="7"/>
      <c r="F1561" s="1"/>
      <c r="G1561" s="1"/>
      <c r="H1561" s="1"/>
      <c r="I1561" s="1"/>
      <c r="J1561" s="1"/>
      <c r="K1561" s="1"/>
      <c r="L1561" s="29"/>
      <c r="M1561" s="29"/>
      <c r="N1561" s="1"/>
      <c r="O1561" s="8"/>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30"/>
      <c r="AP1561" s="30"/>
      <c r="AQ1561" s="30"/>
      <c r="AR1561" s="30"/>
      <c r="AS1561" s="30"/>
      <c r="AT1561" s="30"/>
      <c r="AU1561" s="30"/>
      <c r="AV1561" s="30"/>
      <c r="AW1561" s="30"/>
      <c r="AX1561" s="30"/>
      <c r="AY1561" s="30"/>
    </row>
    <row r="1562" spans="4:51" ht="15.75" customHeight="1">
      <c r="D1562" s="7"/>
      <c r="F1562" s="1"/>
      <c r="G1562" s="1"/>
      <c r="H1562" s="1"/>
      <c r="I1562" s="1"/>
      <c r="J1562" s="1"/>
      <c r="K1562" s="1"/>
      <c r="L1562" s="29"/>
      <c r="M1562" s="29"/>
      <c r="N1562" s="1"/>
      <c r="O1562" s="8"/>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30"/>
      <c r="AP1562" s="30"/>
      <c r="AQ1562" s="30"/>
      <c r="AR1562" s="30"/>
      <c r="AS1562" s="30"/>
      <c r="AT1562" s="30"/>
      <c r="AU1562" s="30"/>
      <c r="AV1562" s="30"/>
      <c r="AW1562" s="30"/>
      <c r="AX1562" s="30"/>
      <c r="AY1562" s="30"/>
    </row>
    <row r="1563" spans="4:51" ht="15.75" customHeight="1">
      <c r="D1563" s="7"/>
      <c r="F1563" s="1"/>
      <c r="G1563" s="1"/>
      <c r="H1563" s="1"/>
      <c r="I1563" s="1"/>
      <c r="J1563" s="1"/>
      <c r="K1563" s="1"/>
      <c r="L1563" s="29"/>
      <c r="M1563" s="29"/>
      <c r="N1563" s="1"/>
      <c r="O1563" s="8"/>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30"/>
      <c r="AP1563" s="30"/>
      <c r="AQ1563" s="30"/>
      <c r="AR1563" s="30"/>
      <c r="AS1563" s="30"/>
      <c r="AT1563" s="30"/>
      <c r="AU1563" s="30"/>
      <c r="AV1563" s="30"/>
      <c r="AW1563" s="30"/>
      <c r="AX1563" s="30"/>
      <c r="AY1563" s="30"/>
    </row>
    <row r="1564" spans="4:51" ht="15.75" customHeight="1">
      <c r="D1564" s="7"/>
      <c r="F1564" s="1"/>
      <c r="G1564" s="1"/>
      <c r="H1564" s="1"/>
      <c r="I1564" s="1"/>
      <c r="J1564" s="1"/>
      <c r="K1564" s="1"/>
      <c r="L1564" s="29"/>
      <c r="M1564" s="29"/>
      <c r="N1564" s="1"/>
      <c r="O1564" s="8"/>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30"/>
      <c r="AP1564" s="30"/>
      <c r="AQ1564" s="30"/>
      <c r="AR1564" s="30"/>
      <c r="AS1564" s="30"/>
      <c r="AT1564" s="30"/>
      <c r="AU1564" s="30"/>
      <c r="AV1564" s="30"/>
      <c r="AW1564" s="30"/>
      <c r="AX1564" s="30"/>
      <c r="AY1564" s="30"/>
    </row>
    <row r="1565" spans="4:51" ht="15.75" customHeight="1">
      <c r="D1565" s="7"/>
      <c r="F1565" s="1"/>
      <c r="G1565" s="1"/>
      <c r="H1565" s="1"/>
      <c r="I1565" s="1"/>
      <c r="J1565" s="1"/>
      <c r="K1565" s="1"/>
      <c r="L1565" s="29"/>
      <c r="M1565" s="29"/>
      <c r="N1565" s="1"/>
      <c r="O1565" s="8"/>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30"/>
      <c r="AP1565" s="30"/>
      <c r="AQ1565" s="30"/>
      <c r="AR1565" s="30"/>
      <c r="AS1565" s="30"/>
      <c r="AT1565" s="30"/>
      <c r="AU1565" s="30"/>
      <c r="AV1565" s="30"/>
      <c r="AW1565" s="30"/>
      <c r="AX1565" s="30"/>
      <c r="AY1565" s="30"/>
    </row>
    <row r="1566" spans="4:51" ht="15.75" customHeight="1">
      <c r="D1566" s="7"/>
      <c r="F1566" s="1"/>
      <c r="G1566" s="1"/>
      <c r="H1566" s="1"/>
      <c r="I1566" s="1"/>
      <c r="J1566" s="1"/>
      <c r="K1566" s="1"/>
      <c r="L1566" s="29"/>
      <c r="M1566" s="29"/>
      <c r="N1566" s="1"/>
      <c r="O1566" s="8"/>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30"/>
      <c r="AP1566" s="30"/>
      <c r="AQ1566" s="30"/>
      <c r="AR1566" s="30"/>
      <c r="AS1566" s="30"/>
      <c r="AT1566" s="30"/>
      <c r="AU1566" s="30"/>
      <c r="AV1566" s="30"/>
      <c r="AW1566" s="30"/>
      <c r="AX1566" s="30"/>
      <c r="AY1566" s="30"/>
    </row>
    <row r="1567" spans="4:51" ht="15.75" customHeight="1">
      <c r="D1567" s="7"/>
      <c r="F1567" s="1"/>
      <c r="G1567" s="1"/>
      <c r="H1567" s="1"/>
      <c r="I1567" s="1"/>
      <c r="J1567" s="1"/>
      <c r="K1567" s="1"/>
      <c r="L1567" s="29"/>
      <c r="M1567" s="29"/>
      <c r="N1567" s="1"/>
      <c r="O1567" s="8"/>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30"/>
      <c r="AP1567" s="30"/>
      <c r="AQ1567" s="30"/>
      <c r="AR1567" s="30"/>
      <c r="AS1567" s="30"/>
      <c r="AT1567" s="30"/>
      <c r="AU1567" s="30"/>
      <c r="AV1567" s="30"/>
      <c r="AW1567" s="30"/>
      <c r="AX1567" s="30"/>
      <c r="AY1567" s="30"/>
    </row>
    <row r="1568" spans="4:51" ht="15.75" customHeight="1">
      <c r="D1568" s="7"/>
      <c r="F1568" s="1"/>
      <c r="G1568" s="1"/>
      <c r="H1568" s="1"/>
      <c r="I1568" s="1"/>
      <c r="J1568" s="1"/>
      <c r="K1568" s="1"/>
      <c r="L1568" s="29"/>
      <c r="M1568" s="29"/>
      <c r="N1568" s="1"/>
      <c r="O1568" s="8"/>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30"/>
      <c r="AP1568" s="30"/>
      <c r="AQ1568" s="30"/>
      <c r="AR1568" s="30"/>
      <c r="AS1568" s="30"/>
      <c r="AT1568" s="30"/>
      <c r="AU1568" s="30"/>
      <c r="AV1568" s="30"/>
      <c r="AW1568" s="30"/>
      <c r="AX1568" s="30"/>
      <c r="AY1568" s="30"/>
    </row>
    <row r="1569" spans="4:51" ht="15.75" customHeight="1">
      <c r="D1569" s="7"/>
      <c r="F1569" s="1"/>
      <c r="G1569" s="1"/>
      <c r="H1569" s="1"/>
      <c r="I1569" s="1"/>
      <c r="J1569" s="1"/>
      <c r="K1569" s="1"/>
      <c r="L1569" s="29"/>
      <c r="M1569" s="29"/>
      <c r="N1569" s="1"/>
      <c r="O1569" s="8"/>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30"/>
      <c r="AP1569" s="30"/>
      <c r="AQ1569" s="30"/>
      <c r="AR1569" s="30"/>
      <c r="AS1569" s="30"/>
      <c r="AT1569" s="30"/>
      <c r="AU1569" s="30"/>
      <c r="AV1569" s="30"/>
      <c r="AW1569" s="30"/>
      <c r="AX1569" s="30"/>
      <c r="AY1569" s="30"/>
    </row>
    <row r="1570" spans="4:51" ht="15.75" customHeight="1">
      <c r="D1570" s="7"/>
      <c r="F1570" s="1"/>
      <c r="G1570" s="1"/>
      <c r="H1570" s="1"/>
      <c r="I1570" s="1"/>
      <c r="J1570" s="1"/>
      <c r="K1570" s="1"/>
      <c r="L1570" s="29"/>
      <c r="M1570" s="29"/>
      <c r="N1570" s="1"/>
      <c r="O1570" s="8"/>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30"/>
      <c r="AP1570" s="30"/>
      <c r="AQ1570" s="30"/>
      <c r="AR1570" s="30"/>
      <c r="AS1570" s="30"/>
      <c r="AT1570" s="30"/>
      <c r="AU1570" s="30"/>
      <c r="AV1570" s="30"/>
      <c r="AW1570" s="30"/>
      <c r="AX1570" s="30"/>
      <c r="AY1570" s="30"/>
    </row>
    <row r="1571" spans="4:51" ht="15.75" customHeight="1">
      <c r="D1571" s="7"/>
      <c r="F1571" s="1"/>
      <c r="G1571" s="1"/>
      <c r="H1571" s="1"/>
      <c r="I1571" s="1"/>
      <c r="J1571" s="1"/>
      <c r="K1571" s="1"/>
      <c r="L1571" s="29"/>
      <c r="M1571" s="29"/>
      <c r="N1571" s="1"/>
      <c r="O1571" s="8"/>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30"/>
      <c r="AP1571" s="30"/>
      <c r="AQ1571" s="30"/>
      <c r="AR1571" s="30"/>
      <c r="AS1571" s="30"/>
      <c r="AT1571" s="30"/>
      <c r="AU1571" s="30"/>
      <c r="AV1571" s="30"/>
      <c r="AW1571" s="30"/>
      <c r="AX1571" s="30"/>
      <c r="AY1571" s="30"/>
    </row>
    <row r="1572" spans="4:51" ht="15.75" customHeight="1">
      <c r="D1572" s="7"/>
      <c r="F1572" s="1"/>
      <c r="G1572" s="1"/>
      <c r="H1572" s="1"/>
      <c r="I1572" s="1"/>
      <c r="J1572" s="1"/>
      <c r="K1572" s="1"/>
      <c r="L1572" s="29"/>
      <c r="M1572" s="29"/>
      <c r="N1572" s="1"/>
      <c r="O1572" s="8"/>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30"/>
      <c r="AP1572" s="30"/>
      <c r="AQ1572" s="30"/>
      <c r="AR1572" s="30"/>
      <c r="AS1572" s="30"/>
      <c r="AT1572" s="30"/>
      <c r="AU1572" s="30"/>
      <c r="AV1572" s="30"/>
      <c r="AW1572" s="30"/>
      <c r="AX1572" s="30"/>
      <c r="AY1572" s="30"/>
    </row>
    <row r="1573" spans="4:51" ht="15.75" customHeight="1">
      <c r="D1573" s="7"/>
      <c r="F1573" s="1"/>
      <c r="G1573" s="1"/>
      <c r="H1573" s="1"/>
      <c r="I1573" s="1"/>
      <c r="J1573" s="1"/>
      <c r="K1573" s="1"/>
      <c r="L1573" s="29"/>
      <c r="M1573" s="29"/>
      <c r="N1573" s="1"/>
      <c r="O1573" s="8"/>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30"/>
      <c r="AP1573" s="30"/>
      <c r="AQ1573" s="30"/>
      <c r="AR1573" s="30"/>
      <c r="AS1573" s="30"/>
      <c r="AT1573" s="30"/>
      <c r="AU1573" s="30"/>
      <c r="AV1573" s="30"/>
      <c r="AW1573" s="30"/>
      <c r="AX1573" s="30"/>
      <c r="AY1573" s="30"/>
    </row>
    <row r="1574" spans="4:51" ht="15.75" customHeight="1">
      <c r="D1574" s="7"/>
      <c r="F1574" s="1"/>
      <c r="G1574" s="1"/>
      <c r="H1574" s="1"/>
      <c r="I1574" s="1"/>
      <c r="J1574" s="1"/>
      <c r="K1574" s="1"/>
      <c r="L1574" s="29"/>
      <c r="M1574" s="29"/>
      <c r="N1574" s="1"/>
      <c r="O1574" s="8"/>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30"/>
      <c r="AP1574" s="30"/>
      <c r="AQ1574" s="30"/>
      <c r="AR1574" s="30"/>
      <c r="AS1574" s="30"/>
      <c r="AT1574" s="30"/>
      <c r="AU1574" s="30"/>
      <c r="AV1574" s="30"/>
      <c r="AW1574" s="30"/>
      <c r="AX1574" s="30"/>
      <c r="AY1574" s="30"/>
    </row>
    <row r="1575" spans="4:51" ht="15.75" customHeight="1">
      <c r="D1575" s="7"/>
      <c r="F1575" s="1"/>
      <c r="G1575" s="1"/>
      <c r="H1575" s="1"/>
      <c r="I1575" s="1"/>
      <c r="J1575" s="1"/>
      <c r="K1575" s="1"/>
      <c r="L1575" s="29"/>
      <c r="M1575" s="29"/>
      <c r="N1575" s="1"/>
      <c r="O1575" s="8"/>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30"/>
      <c r="AP1575" s="30"/>
      <c r="AQ1575" s="30"/>
      <c r="AR1575" s="30"/>
      <c r="AS1575" s="30"/>
      <c r="AT1575" s="30"/>
      <c r="AU1575" s="30"/>
      <c r="AV1575" s="30"/>
      <c r="AW1575" s="30"/>
      <c r="AX1575" s="30"/>
      <c r="AY1575" s="30"/>
    </row>
    <row r="1576" spans="4:51" ht="15.75" customHeight="1">
      <c r="D1576" s="7"/>
      <c r="F1576" s="1"/>
      <c r="G1576" s="1"/>
      <c r="H1576" s="1"/>
      <c r="I1576" s="1"/>
      <c r="J1576" s="1"/>
      <c r="K1576" s="1"/>
      <c r="L1576" s="29"/>
      <c r="M1576" s="29"/>
      <c r="N1576" s="1"/>
      <c r="O1576" s="8"/>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30"/>
      <c r="AP1576" s="30"/>
      <c r="AQ1576" s="30"/>
      <c r="AR1576" s="30"/>
      <c r="AS1576" s="30"/>
      <c r="AT1576" s="30"/>
      <c r="AU1576" s="30"/>
      <c r="AV1576" s="30"/>
      <c r="AW1576" s="30"/>
      <c r="AX1576" s="30"/>
      <c r="AY1576" s="30"/>
    </row>
    <row r="1577" spans="4:51" ht="15.75" customHeight="1">
      <c r="D1577" s="7"/>
      <c r="F1577" s="1"/>
      <c r="G1577" s="1"/>
      <c r="H1577" s="1"/>
      <c r="I1577" s="1"/>
      <c r="J1577" s="1"/>
      <c r="K1577" s="1"/>
      <c r="L1577" s="29"/>
      <c r="M1577" s="29"/>
      <c r="N1577" s="1"/>
      <c r="O1577" s="8"/>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30"/>
      <c r="AP1577" s="30"/>
      <c r="AQ1577" s="30"/>
      <c r="AR1577" s="30"/>
      <c r="AS1577" s="30"/>
      <c r="AT1577" s="30"/>
      <c r="AU1577" s="30"/>
      <c r="AV1577" s="30"/>
      <c r="AW1577" s="30"/>
      <c r="AX1577" s="30"/>
      <c r="AY1577" s="30"/>
    </row>
    <row r="1578" spans="4:51" ht="15.75" customHeight="1">
      <c r="D1578" s="7"/>
      <c r="F1578" s="1"/>
      <c r="G1578" s="1"/>
      <c r="H1578" s="1"/>
      <c r="I1578" s="1"/>
      <c r="J1578" s="1"/>
      <c r="K1578" s="1"/>
      <c r="L1578" s="29"/>
      <c r="M1578" s="29"/>
      <c r="N1578" s="1"/>
      <c r="O1578" s="8"/>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30"/>
      <c r="AP1578" s="30"/>
      <c r="AQ1578" s="30"/>
      <c r="AR1578" s="30"/>
      <c r="AS1578" s="30"/>
      <c r="AT1578" s="30"/>
      <c r="AU1578" s="30"/>
      <c r="AV1578" s="30"/>
      <c r="AW1578" s="30"/>
      <c r="AX1578" s="30"/>
      <c r="AY1578" s="30"/>
    </row>
    <row r="1579" spans="4:51" ht="15.75" customHeight="1">
      <c r="D1579" s="7"/>
      <c r="F1579" s="1"/>
      <c r="G1579" s="1"/>
      <c r="H1579" s="1"/>
      <c r="I1579" s="1"/>
      <c r="J1579" s="1"/>
      <c r="K1579" s="1"/>
      <c r="L1579" s="29"/>
      <c r="M1579" s="29"/>
      <c r="N1579" s="1"/>
      <c r="O1579" s="8"/>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30"/>
      <c r="AP1579" s="30"/>
      <c r="AQ1579" s="30"/>
      <c r="AR1579" s="30"/>
      <c r="AS1579" s="30"/>
      <c r="AT1579" s="30"/>
      <c r="AU1579" s="30"/>
      <c r="AV1579" s="30"/>
      <c r="AW1579" s="30"/>
      <c r="AX1579" s="30"/>
      <c r="AY1579" s="30"/>
    </row>
    <row r="1580" spans="4:51" ht="15.75" customHeight="1">
      <c r="D1580" s="7"/>
      <c r="F1580" s="1"/>
      <c r="G1580" s="1"/>
      <c r="H1580" s="1"/>
      <c r="I1580" s="1"/>
      <c r="J1580" s="1"/>
      <c r="K1580" s="1"/>
      <c r="L1580" s="29"/>
      <c r="M1580" s="29"/>
      <c r="N1580" s="1"/>
      <c r="O1580" s="8"/>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30"/>
      <c r="AP1580" s="30"/>
      <c r="AQ1580" s="30"/>
      <c r="AR1580" s="30"/>
      <c r="AS1580" s="30"/>
      <c r="AT1580" s="30"/>
      <c r="AU1580" s="30"/>
      <c r="AV1580" s="30"/>
      <c r="AW1580" s="30"/>
      <c r="AX1580" s="30"/>
      <c r="AY1580" s="30"/>
    </row>
    <row r="1581" spans="4:51" ht="15.75" customHeight="1">
      <c r="D1581" s="7"/>
      <c r="F1581" s="1"/>
      <c r="G1581" s="1"/>
      <c r="H1581" s="1"/>
      <c r="I1581" s="1"/>
      <c r="J1581" s="1"/>
      <c r="K1581" s="1"/>
      <c r="L1581" s="29"/>
      <c r="M1581" s="29"/>
      <c r="N1581" s="1"/>
      <c r="O1581" s="8"/>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30"/>
      <c r="AP1581" s="30"/>
      <c r="AQ1581" s="30"/>
      <c r="AR1581" s="30"/>
      <c r="AS1581" s="30"/>
      <c r="AT1581" s="30"/>
      <c r="AU1581" s="30"/>
      <c r="AV1581" s="30"/>
      <c r="AW1581" s="30"/>
      <c r="AX1581" s="30"/>
      <c r="AY1581" s="30"/>
    </row>
    <row r="1582" spans="4:51" ht="15.75" customHeight="1">
      <c r="D1582" s="7"/>
      <c r="F1582" s="1"/>
      <c r="G1582" s="1"/>
      <c r="H1582" s="1"/>
      <c r="I1582" s="1"/>
      <c r="J1582" s="1"/>
      <c r="K1582" s="1"/>
      <c r="L1582" s="29"/>
      <c r="M1582" s="29"/>
      <c r="N1582" s="1"/>
      <c r="O1582" s="8"/>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30"/>
      <c r="AP1582" s="30"/>
      <c r="AQ1582" s="30"/>
      <c r="AR1582" s="30"/>
      <c r="AS1582" s="30"/>
      <c r="AT1582" s="30"/>
      <c r="AU1582" s="30"/>
      <c r="AV1582" s="30"/>
      <c r="AW1582" s="30"/>
      <c r="AX1582" s="30"/>
      <c r="AY1582" s="30"/>
    </row>
    <row r="1583" spans="4:51" ht="15.75" customHeight="1">
      <c r="D1583" s="7"/>
      <c r="F1583" s="1"/>
      <c r="G1583" s="1"/>
      <c r="H1583" s="1"/>
      <c r="I1583" s="1"/>
      <c r="J1583" s="1"/>
      <c r="K1583" s="1"/>
      <c r="L1583" s="29"/>
      <c r="M1583" s="29"/>
      <c r="N1583" s="1"/>
      <c r="O1583" s="8"/>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30"/>
      <c r="AP1583" s="30"/>
      <c r="AQ1583" s="30"/>
      <c r="AR1583" s="30"/>
      <c r="AS1583" s="30"/>
      <c r="AT1583" s="30"/>
      <c r="AU1583" s="30"/>
      <c r="AV1583" s="30"/>
      <c r="AW1583" s="30"/>
      <c r="AX1583" s="30"/>
      <c r="AY1583" s="30"/>
    </row>
    <row r="1584" spans="4:51" ht="15.75" customHeight="1">
      <c r="D1584" s="7"/>
      <c r="F1584" s="1"/>
      <c r="G1584" s="1"/>
      <c r="H1584" s="1"/>
      <c r="I1584" s="1"/>
      <c r="J1584" s="1"/>
      <c r="K1584" s="1"/>
      <c r="L1584" s="29"/>
      <c r="M1584" s="29"/>
      <c r="N1584" s="1"/>
      <c r="O1584" s="8"/>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30"/>
      <c r="AP1584" s="30"/>
      <c r="AQ1584" s="30"/>
      <c r="AR1584" s="30"/>
      <c r="AS1584" s="30"/>
      <c r="AT1584" s="30"/>
      <c r="AU1584" s="30"/>
      <c r="AV1584" s="30"/>
      <c r="AW1584" s="30"/>
      <c r="AX1584" s="30"/>
      <c r="AY1584" s="30"/>
    </row>
    <row r="1585" spans="4:51" ht="15.75" customHeight="1">
      <c r="D1585" s="7"/>
      <c r="F1585" s="1"/>
      <c r="G1585" s="1"/>
      <c r="H1585" s="1"/>
      <c r="I1585" s="1"/>
      <c r="J1585" s="1"/>
      <c r="K1585" s="1"/>
      <c r="L1585" s="29"/>
      <c r="M1585" s="29"/>
      <c r="N1585" s="1"/>
      <c r="O1585" s="8"/>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30"/>
      <c r="AP1585" s="30"/>
      <c r="AQ1585" s="30"/>
      <c r="AR1585" s="30"/>
      <c r="AS1585" s="30"/>
      <c r="AT1585" s="30"/>
      <c r="AU1585" s="30"/>
      <c r="AV1585" s="30"/>
      <c r="AW1585" s="30"/>
      <c r="AX1585" s="30"/>
      <c r="AY1585" s="30"/>
    </row>
    <row r="1586" spans="4:51" ht="15.75" customHeight="1">
      <c r="D1586" s="7"/>
      <c r="F1586" s="1"/>
      <c r="G1586" s="1"/>
      <c r="H1586" s="1"/>
      <c r="I1586" s="1"/>
      <c r="J1586" s="1"/>
      <c r="K1586" s="1"/>
      <c r="L1586" s="29"/>
      <c r="M1586" s="29"/>
      <c r="N1586" s="1"/>
      <c r="O1586" s="8"/>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30"/>
      <c r="AP1586" s="30"/>
      <c r="AQ1586" s="30"/>
      <c r="AR1586" s="30"/>
      <c r="AS1586" s="30"/>
      <c r="AT1586" s="30"/>
      <c r="AU1586" s="30"/>
      <c r="AV1586" s="30"/>
      <c r="AW1586" s="30"/>
      <c r="AX1586" s="30"/>
      <c r="AY1586" s="30"/>
    </row>
    <row r="1587" spans="4:51" ht="15.75" customHeight="1">
      <c r="D1587" s="7"/>
      <c r="F1587" s="1"/>
      <c r="G1587" s="1"/>
      <c r="H1587" s="1"/>
      <c r="I1587" s="1"/>
      <c r="J1587" s="1"/>
      <c r="K1587" s="1"/>
      <c r="L1587" s="29"/>
      <c r="M1587" s="29"/>
      <c r="N1587" s="1"/>
      <c r="O1587" s="8"/>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30"/>
      <c r="AP1587" s="30"/>
      <c r="AQ1587" s="30"/>
      <c r="AR1587" s="30"/>
      <c r="AS1587" s="30"/>
      <c r="AT1587" s="30"/>
      <c r="AU1587" s="30"/>
      <c r="AV1587" s="30"/>
      <c r="AW1587" s="30"/>
      <c r="AX1587" s="30"/>
      <c r="AY1587" s="30"/>
    </row>
    <row r="1588" spans="4:51" ht="15.75" customHeight="1">
      <c r="D1588" s="7"/>
      <c r="F1588" s="1"/>
      <c r="G1588" s="1"/>
      <c r="H1588" s="1"/>
      <c r="I1588" s="1"/>
      <c r="J1588" s="1"/>
      <c r="K1588" s="1"/>
      <c r="L1588" s="29"/>
      <c r="M1588" s="29"/>
      <c r="N1588" s="1"/>
      <c r="O1588" s="8"/>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30"/>
      <c r="AP1588" s="30"/>
      <c r="AQ1588" s="30"/>
      <c r="AR1588" s="30"/>
      <c r="AS1588" s="30"/>
      <c r="AT1588" s="30"/>
      <c r="AU1588" s="30"/>
      <c r="AV1588" s="30"/>
      <c r="AW1588" s="30"/>
      <c r="AX1588" s="30"/>
      <c r="AY1588" s="30"/>
    </row>
    <row r="1589" spans="4:51" ht="15.75" customHeight="1">
      <c r="D1589" s="7"/>
      <c r="F1589" s="1"/>
      <c r="G1589" s="1"/>
      <c r="H1589" s="1"/>
      <c r="I1589" s="1"/>
      <c r="J1589" s="1"/>
      <c r="K1589" s="1"/>
      <c r="L1589" s="29"/>
      <c r="M1589" s="29"/>
      <c r="N1589" s="1"/>
      <c r="O1589" s="8"/>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30"/>
      <c r="AP1589" s="30"/>
      <c r="AQ1589" s="30"/>
      <c r="AR1589" s="30"/>
      <c r="AS1589" s="30"/>
      <c r="AT1589" s="30"/>
      <c r="AU1589" s="30"/>
      <c r="AV1589" s="30"/>
      <c r="AW1589" s="30"/>
      <c r="AX1589" s="30"/>
      <c r="AY1589" s="30"/>
    </row>
    <row r="1590" spans="4:51" ht="15.75" customHeight="1">
      <c r="D1590" s="7"/>
      <c r="F1590" s="1"/>
      <c r="G1590" s="1"/>
      <c r="H1590" s="1"/>
      <c r="I1590" s="1"/>
      <c r="J1590" s="1"/>
      <c r="K1590" s="1"/>
      <c r="L1590" s="29"/>
      <c r="M1590" s="29"/>
      <c r="N1590" s="1"/>
      <c r="O1590" s="8"/>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30"/>
      <c r="AP1590" s="30"/>
      <c r="AQ1590" s="30"/>
      <c r="AR1590" s="30"/>
      <c r="AS1590" s="30"/>
      <c r="AT1590" s="30"/>
      <c r="AU1590" s="30"/>
      <c r="AV1590" s="30"/>
      <c r="AW1590" s="30"/>
      <c r="AX1590" s="30"/>
      <c r="AY1590" s="30"/>
    </row>
    <row r="1591" spans="4:51" ht="15.75" customHeight="1">
      <c r="D1591" s="7"/>
      <c r="F1591" s="1"/>
      <c r="G1591" s="1"/>
      <c r="H1591" s="1"/>
      <c r="I1591" s="1"/>
      <c r="J1591" s="1"/>
      <c r="K1591" s="1"/>
      <c r="L1591" s="29"/>
      <c r="M1591" s="29"/>
      <c r="N1591" s="1"/>
      <c r="O1591" s="8"/>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30"/>
      <c r="AP1591" s="30"/>
      <c r="AQ1591" s="30"/>
      <c r="AR1591" s="30"/>
      <c r="AS1591" s="30"/>
      <c r="AT1591" s="30"/>
      <c r="AU1591" s="30"/>
      <c r="AV1591" s="30"/>
      <c r="AW1591" s="30"/>
      <c r="AX1591" s="30"/>
      <c r="AY1591" s="30"/>
    </row>
    <row r="1592" spans="4:51" ht="15.75" customHeight="1">
      <c r="D1592" s="7"/>
      <c r="F1592" s="1"/>
      <c r="G1592" s="1"/>
      <c r="H1592" s="1"/>
      <c r="I1592" s="1"/>
      <c r="J1592" s="1"/>
      <c r="K1592" s="1"/>
      <c r="L1592" s="29"/>
      <c r="M1592" s="29"/>
      <c r="N1592" s="1"/>
      <c r="O1592" s="8"/>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30"/>
      <c r="AP1592" s="30"/>
      <c r="AQ1592" s="30"/>
      <c r="AR1592" s="30"/>
      <c r="AS1592" s="30"/>
      <c r="AT1592" s="30"/>
      <c r="AU1592" s="30"/>
      <c r="AV1592" s="30"/>
      <c r="AW1592" s="30"/>
      <c r="AX1592" s="30"/>
      <c r="AY1592" s="30"/>
    </row>
    <row r="1593" spans="4:51" ht="15.75" customHeight="1">
      <c r="D1593" s="7"/>
      <c r="F1593" s="1"/>
      <c r="G1593" s="1"/>
      <c r="H1593" s="1"/>
      <c r="I1593" s="1"/>
      <c r="J1593" s="1"/>
      <c r="K1593" s="1"/>
      <c r="L1593" s="29"/>
      <c r="M1593" s="29"/>
      <c r="N1593" s="1"/>
      <c r="O1593" s="8"/>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30"/>
      <c r="AP1593" s="30"/>
      <c r="AQ1593" s="30"/>
      <c r="AR1593" s="30"/>
      <c r="AS1593" s="30"/>
      <c r="AT1593" s="30"/>
      <c r="AU1593" s="30"/>
      <c r="AV1593" s="30"/>
      <c r="AW1593" s="30"/>
      <c r="AX1593" s="30"/>
      <c r="AY1593" s="30"/>
    </row>
    <row r="1594" spans="4:51" ht="15.75" customHeight="1">
      <c r="D1594" s="7"/>
      <c r="F1594" s="1"/>
      <c r="G1594" s="1"/>
      <c r="H1594" s="1"/>
      <c r="I1594" s="1"/>
      <c r="J1594" s="1"/>
      <c r="K1594" s="1"/>
      <c r="L1594" s="29"/>
      <c r="M1594" s="29"/>
      <c r="N1594" s="1"/>
      <c r="O1594" s="8"/>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30"/>
      <c r="AP1594" s="30"/>
      <c r="AQ1594" s="30"/>
      <c r="AR1594" s="30"/>
      <c r="AS1594" s="30"/>
      <c r="AT1594" s="30"/>
      <c r="AU1594" s="30"/>
      <c r="AV1594" s="30"/>
      <c r="AW1594" s="30"/>
      <c r="AX1594" s="30"/>
      <c r="AY1594" s="30"/>
    </row>
    <row r="1595" spans="4:51" ht="15.75" customHeight="1">
      <c r="D1595" s="7"/>
      <c r="F1595" s="1"/>
      <c r="G1595" s="1"/>
      <c r="H1595" s="1"/>
      <c r="I1595" s="1"/>
      <c r="J1595" s="1"/>
      <c r="K1595" s="1"/>
      <c r="L1595" s="29"/>
      <c r="M1595" s="29"/>
      <c r="N1595" s="1"/>
      <c r="O1595" s="8"/>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30"/>
      <c r="AP1595" s="30"/>
      <c r="AQ1595" s="30"/>
      <c r="AR1595" s="30"/>
      <c r="AS1595" s="30"/>
      <c r="AT1595" s="30"/>
      <c r="AU1595" s="30"/>
      <c r="AV1595" s="30"/>
      <c r="AW1595" s="30"/>
      <c r="AX1595" s="30"/>
      <c r="AY1595" s="30"/>
    </row>
    <row r="1596" spans="4:51" ht="15.75" customHeight="1">
      <c r="D1596" s="7"/>
      <c r="F1596" s="1"/>
      <c r="G1596" s="1"/>
      <c r="H1596" s="1"/>
      <c r="I1596" s="1"/>
      <c r="J1596" s="1"/>
      <c r="K1596" s="1"/>
      <c r="L1596" s="29"/>
      <c r="M1596" s="29"/>
      <c r="N1596" s="1"/>
      <c r="O1596" s="8"/>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30"/>
      <c r="AP1596" s="30"/>
      <c r="AQ1596" s="30"/>
      <c r="AR1596" s="30"/>
      <c r="AS1596" s="30"/>
      <c r="AT1596" s="30"/>
      <c r="AU1596" s="30"/>
      <c r="AV1596" s="30"/>
      <c r="AW1596" s="30"/>
      <c r="AX1596" s="30"/>
      <c r="AY1596" s="30"/>
    </row>
    <row r="1597" spans="4:51" ht="15.75" customHeight="1">
      <c r="D1597" s="7"/>
      <c r="F1597" s="1"/>
      <c r="G1597" s="1"/>
      <c r="H1597" s="1"/>
      <c r="I1597" s="1"/>
      <c r="J1597" s="1"/>
      <c r="K1597" s="1"/>
      <c r="L1597" s="29"/>
      <c r="M1597" s="29"/>
      <c r="N1597" s="1"/>
      <c r="O1597" s="8"/>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30"/>
      <c r="AP1597" s="30"/>
      <c r="AQ1597" s="30"/>
      <c r="AR1597" s="30"/>
      <c r="AS1597" s="30"/>
      <c r="AT1597" s="30"/>
      <c r="AU1597" s="30"/>
      <c r="AV1597" s="30"/>
      <c r="AW1597" s="30"/>
      <c r="AX1597" s="30"/>
      <c r="AY1597" s="30"/>
    </row>
    <row r="1598" spans="4:51" ht="15.75" customHeight="1">
      <c r="D1598" s="7"/>
      <c r="F1598" s="1"/>
      <c r="G1598" s="1"/>
      <c r="H1598" s="1"/>
      <c r="I1598" s="1"/>
      <c r="J1598" s="1"/>
      <c r="K1598" s="1"/>
      <c r="L1598" s="29"/>
      <c r="M1598" s="29"/>
      <c r="N1598" s="1"/>
      <c r="O1598" s="8"/>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30"/>
      <c r="AP1598" s="30"/>
      <c r="AQ1598" s="30"/>
      <c r="AR1598" s="30"/>
      <c r="AS1598" s="30"/>
      <c r="AT1598" s="30"/>
      <c r="AU1598" s="30"/>
      <c r="AV1598" s="30"/>
      <c r="AW1598" s="30"/>
      <c r="AX1598" s="30"/>
      <c r="AY1598" s="30"/>
    </row>
    <row r="1599" spans="4:51" ht="15.75" customHeight="1">
      <c r="D1599" s="7"/>
      <c r="F1599" s="1"/>
      <c r="G1599" s="1"/>
      <c r="H1599" s="1"/>
      <c r="I1599" s="1"/>
      <c r="J1599" s="1"/>
      <c r="K1599" s="1"/>
      <c r="L1599" s="29"/>
      <c r="M1599" s="29"/>
      <c r="N1599" s="1"/>
      <c r="O1599" s="8"/>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30"/>
      <c r="AP1599" s="30"/>
      <c r="AQ1599" s="30"/>
      <c r="AR1599" s="30"/>
      <c r="AS1599" s="30"/>
      <c r="AT1599" s="30"/>
      <c r="AU1599" s="30"/>
      <c r="AV1599" s="30"/>
      <c r="AW1599" s="30"/>
      <c r="AX1599" s="30"/>
      <c r="AY1599" s="30"/>
    </row>
    <row r="1600" spans="4:51" ht="15.75" customHeight="1">
      <c r="D1600" s="7"/>
      <c r="F1600" s="1"/>
      <c r="G1600" s="1"/>
      <c r="H1600" s="1"/>
      <c r="I1600" s="1"/>
      <c r="J1600" s="1"/>
      <c r="K1600" s="1"/>
      <c r="L1600" s="29"/>
      <c r="M1600" s="29"/>
      <c r="N1600" s="1"/>
      <c r="O1600" s="8"/>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30"/>
      <c r="AP1600" s="30"/>
      <c r="AQ1600" s="30"/>
      <c r="AR1600" s="30"/>
      <c r="AS1600" s="30"/>
      <c r="AT1600" s="30"/>
      <c r="AU1600" s="30"/>
      <c r="AV1600" s="30"/>
      <c r="AW1600" s="30"/>
      <c r="AX1600" s="30"/>
      <c r="AY1600" s="30"/>
    </row>
    <row r="1601" spans="4:51" ht="15.75" customHeight="1">
      <c r="D1601" s="7"/>
      <c r="F1601" s="1"/>
      <c r="G1601" s="1"/>
      <c r="H1601" s="1"/>
      <c r="I1601" s="1"/>
      <c r="J1601" s="1"/>
      <c r="K1601" s="1"/>
      <c r="L1601" s="29"/>
      <c r="M1601" s="29"/>
      <c r="N1601" s="1"/>
      <c r="O1601" s="8"/>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30"/>
      <c r="AP1601" s="30"/>
      <c r="AQ1601" s="30"/>
      <c r="AR1601" s="30"/>
      <c r="AS1601" s="30"/>
      <c r="AT1601" s="30"/>
      <c r="AU1601" s="30"/>
      <c r="AV1601" s="30"/>
      <c r="AW1601" s="30"/>
      <c r="AX1601" s="30"/>
      <c r="AY1601" s="30"/>
    </row>
    <row r="1602" spans="4:51" ht="15.75" customHeight="1">
      <c r="D1602" s="7"/>
      <c r="F1602" s="1"/>
      <c r="G1602" s="1"/>
      <c r="H1602" s="1"/>
      <c r="I1602" s="1"/>
      <c r="J1602" s="1"/>
      <c r="K1602" s="1"/>
      <c r="L1602" s="29"/>
      <c r="M1602" s="29"/>
      <c r="N1602" s="1"/>
      <c r="O1602" s="8"/>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30"/>
      <c r="AP1602" s="30"/>
      <c r="AQ1602" s="30"/>
      <c r="AR1602" s="30"/>
      <c r="AS1602" s="30"/>
      <c r="AT1602" s="30"/>
      <c r="AU1602" s="30"/>
      <c r="AV1602" s="30"/>
      <c r="AW1602" s="30"/>
      <c r="AX1602" s="30"/>
      <c r="AY1602" s="30"/>
    </row>
    <row r="1603" spans="4:51" ht="15.75" customHeight="1">
      <c r="D1603" s="7"/>
      <c r="F1603" s="1"/>
      <c r="G1603" s="1"/>
      <c r="H1603" s="1"/>
      <c r="I1603" s="1"/>
      <c r="J1603" s="1"/>
      <c r="K1603" s="1"/>
      <c r="L1603" s="29"/>
      <c r="M1603" s="29"/>
      <c r="N1603" s="1"/>
      <c r="O1603" s="8"/>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30"/>
      <c r="AP1603" s="30"/>
      <c r="AQ1603" s="30"/>
      <c r="AR1603" s="30"/>
      <c r="AS1603" s="30"/>
      <c r="AT1603" s="30"/>
      <c r="AU1603" s="30"/>
      <c r="AV1603" s="30"/>
      <c r="AW1603" s="30"/>
      <c r="AX1603" s="30"/>
      <c r="AY1603" s="30"/>
    </row>
    <row r="1604" spans="4:51" ht="15.75" customHeight="1">
      <c r="D1604" s="7"/>
      <c r="F1604" s="1"/>
      <c r="G1604" s="1"/>
      <c r="H1604" s="1"/>
      <c r="I1604" s="1"/>
      <c r="J1604" s="1"/>
      <c r="K1604" s="1"/>
      <c r="L1604" s="29"/>
      <c r="M1604" s="29"/>
      <c r="N1604" s="1"/>
      <c r="O1604" s="8"/>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30"/>
      <c r="AP1604" s="30"/>
      <c r="AQ1604" s="30"/>
      <c r="AR1604" s="30"/>
      <c r="AS1604" s="30"/>
      <c r="AT1604" s="30"/>
      <c r="AU1604" s="30"/>
      <c r="AV1604" s="30"/>
      <c r="AW1604" s="30"/>
      <c r="AX1604" s="30"/>
      <c r="AY1604" s="30"/>
    </row>
    <row r="1605" spans="4:51" ht="15.75" customHeight="1">
      <c r="D1605" s="7"/>
      <c r="F1605" s="1"/>
      <c r="G1605" s="1"/>
      <c r="H1605" s="1"/>
      <c r="I1605" s="1"/>
      <c r="J1605" s="1"/>
      <c r="K1605" s="1"/>
      <c r="L1605" s="29"/>
      <c r="M1605" s="29"/>
      <c r="N1605" s="1"/>
      <c r="O1605" s="8"/>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30"/>
      <c r="AP1605" s="30"/>
      <c r="AQ1605" s="30"/>
      <c r="AR1605" s="30"/>
      <c r="AS1605" s="30"/>
      <c r="AT1605" s="30"/>
      <c r="AU1605" s="30"/>
      <c r="AV1605" s="30"/>
      <c r="AW1605" s="30"/>
      <c r="AX1605" s="30"/>
      <c r="AY1605" s="30"/>
    </row>
    <row r="1606" spans="4:51" ht="15.75" customHeight="1">
      <c r="D1606" s="7"/>
      <c r="F1606" s="1"/>
      <c r="G1606" s="1"/>
      <c r="H1606" s="1"/>
      <c r="I1606" s="1"/>
      <c r="J1606" s="1"/>
      <c r="K1606" s="1"/>
      <c r="L1606" s="29"/>
      <c r="M1606" s="29"/>
      <c r="N1606" s="1"/>
      <c r="O1606" s="8"/>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30"/>
      <c r="AP1606" s="30"/>
      <c r="AQ1606" s="30"/>
      <c r="AR1606" s="30"/>
      <c r="AS1606" s="30"/>
      <c r="AT1606" s="30"/>
      <c r="AU1606" s="30"/>
      <c r="AV1606" s="30"/>
      <c r="AW1606" s="30"/>
      <c r="AX1606" s="30"/>
      <c r="AY1606" s="30"/>
    </row>
    <row r="1607" spans="4:51" ht="15.75" customHeight="1">
      <c r="D1607" s="7"/>
      <c r="F1607" s="1"/>
      <c r="G1607" s="1"/>
      <c r="H1607" s="1"/>
      <c r="I1607" s="1"/>
      <c r="J1607" s="1"/>
      <c r="K1607" s="1"/>
      <c r="L1607" s="29"/>
      <c r="M1607" s="29"/>
      <c r="N1607" s="1"/>
      <c r="O1607" s="8"/>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30"/>
      <c r="AP1607" s="30"/>
      <c r="AQ1607" s="30"/>
      <c r="AR1607" s="30"/>
      <c r="AS1607" s="30"/>
      <c r="AT1607" s="30"/>
      <c r="AU1607" s="30"/>
      <c r="AV1607" s="30"/>
      <c r="AW1607" s="30"/>
      <c r="AX1607" s="30"/>
      <c r="AY1607" s="30"/>
    </row>
    <row r="1608" spans="4:51" ht="15.75" customHeight="1">
      <c r="D1608" s="7"/>
      <c r="F1608" s="1"/>
      <c r="G1608" s="1"/>
      <c r="H1608" s="1"/>
      <c r="I1608" s="1"/>
      <c r="J1608" s="1"/>
      <c r="K1608" s="1"/>
      <c r="L1608" s="29"/>
      <c r="M1608" s="29"/>
      <c r="N1608" s="1"/>
      <c r="O1608" s="8"/>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30"/>
      <c r="AP1608" s="30"/>
      <c r="AQ1608" s="30"/>
      <c r="AR1608" s="30"/>
      <c r="AS1608" s="30"/>
      <c r="AT1608" s="30"/>
      <c r="AU1608" s="30"/>
      <c r="AV1608" s="30"/>
      <c r="AW1608" s="30"/>
      <c r="AX1608" s="30"/>
      <c r="AY1608" s="30"/>
    </row>
    <row r="1609" spans="4:51" ht="15.75" customHeight="1">
      <c r="D1609" s="7"/>
      <c r="F1609" s="1"/>
      <c r="G1609" s="1"/>
      <c r="H1609" s="1"/>
      <c r="I1609" s="1"/>
      <c r="J1609" s="1"/>
      <c r="K1609" s="1"/>
      <c r="L1609" s="29"/>
      <c r="M1609" s="29"/>
      <c r="N1609" s="1"/>
      <c r="O1609" s="8"/>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30"/>
      <c r="AP1609" s="30"/>
      <c r="AQ1609" s="30"/>
      <c r="AR1609" s="30"/>
      <c r="AS1609" s="30"/>
      <c r="AT1609" s="30"/>
      <c r="AU1609" s="30"/>
      <c r="AV1609" s="30"/>
      <c r="AW1609" s="30"/>
      <c r="AX1609" s="30"/>
      <c r="AY1609" s="30"/>
    </row>
    <row r="1610" spans="4:51" ht="15.75" customHeight="1">
      <c r="D1610" s="7"/>
      <c r="F1610" s="1"/>
      <c r="G1610" s="1"/>
      <c r="H1610" s="1"/>
      <c r="I1610" s="1"/>
      <c r="J1610" s="1"/>
      <c r="K1610" s="1"/>
      <c r="L1610" s="29"/>
      <c r="M1610" s="29"/>
      <c r="N1610" s="1"/>
      <c r="O1610" s="8"/>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30"/>
      <c r="AP1610" s="30"/>
      <c r="AQ1610" s="30"/>
      <c r="AR1610" s="30"/>
      <c r="AS1610" s="30"/>
      <c r="AT1610" s="30"/>
      <c r="AU1610" s="30"/>
      <c r="AV1610" s="30"/>
      <c r="AW1610" s="30"/>
      <c r="AX1610" s="30"/>
      <c r="AY1610" s="30"/>
    </row>
    <row r="1611" spans="4:51" ht="15.75" customHeight="1">
      <c r="D1611" s="7"/>
      <c r="F1611" s="1"/>
      <c r="G1611" s="1"/>
      <c r="H1611" s="1"/>
      <c r="I1611" s="1"/>
      <c r="J1611" s="1"/>
      <c r="K1611" s="1"/>
      <c r="L1611" s="29"/>
      <c r="M1611" s="29"/>
      <c r="N1611" s="1"/>
      <c r="O1611" s="8"/>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30"/>
      <c r="AP1611" s="30"/>
      <c r="AQ1611" s="30"/>
      <c r="AR1611" s="30"/>
      <c r="AS1611" s="30"/>
      <c r="AT1611" s="30"/>
      <c r="AU1611" s="30"/>
      <c r="AV1611" s="30"/>
      <c r="AW1611" s="30"/>
      <c r="AX1611" s="30"/>
      <c r="AY1611" s="30"/>
    </row>
    <row r="1612" spans="4:51" ht="15.75" customHeight="1">
      <c r="D1612" s="7"/>
      <c r="F1612" s="1"/>
      <c r="G1612" s="1"/>
      <c r="H1612" s="1"/>
      <c r="I1612" s="1"/>
      <c r="J1612" s="1"/>
      <c r="K1612" s="1"/>
      <c r="L1612" s="29"/>
      <c r="M1612" s="29"/>
      <c r="N1612" s="1"/>
      <c r="O1612" s="8"/>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30"/>
      <c r="AP1612" s="30"/>
      <c r="AQ1612" s="30"/>
      <c r="AR1612" s="30"/>
      <c r="AS1612" s="30"/>
      <c r="AT1612" s="30"/>
      <c r="AU1612" s="30"/>
      <c r="AV1612" s="30"/>
      <c r="AW1612" s="30"/>
      <c r="AX1612" s="30"/>
      <c r="AY1612" s="30"/>
    </row>
    <row r="1613" spans="4:51" ht="15.75" customHeight="1">
      <c r="D1613" s="7"/>
      <c r="F1613" s="1"/>
      <c r="G1613" s="1"/>
      <c r="H1613" s="1"/>
      <c r="I1613" s="1"/>
      <c r="J1613" s="1"/>
      <c r="K1613" s="1"/>
      <c r="L1613" s="29"/>
      <c r="M1613" s="29"/>
      <c r="N1613" s="1"/>
      <c r="O1613" s="8"/>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30"/>
      <c r="AP1613" s="30"/>
      <c r="AQ1613" s="30"/>
      <c r="AR1613" s="30"/>
      <c r="AS1613" s="30"/>
      <c r="AT1613" s="30"/>
      <c r="AU1613" s="30"/>
      <c r="AV1613" s="30"/>
      <c r="AW1613" s="30"/>
      <c r="AX1613" s="30"/>
      <c r="AY1613" s="30"/>
    </row>
    <row r="1614" spans="4:51" ht="15.75" customHeight="1">
      <c r="D1614" s="7"/>
      <c r="F1614" s="1"/>
      <c r="G1614" s="1"/>
      <c r="H1614" s="1"/>
      <c r="I1614" s="1"/>
      <c r="J1614" s="1"/>
      <c r="K1614" s="1"/>
      <c r="L1614" s="29"/>
      <c r="M1614" s="29"/>
      <c r="N1614" s="1"/>
      <c r="O1614" s="8"/>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30"/>
      <c r="AP1614" s="30"/>
      <c r="AQ1614" s="30"/>
      <c r="AR1614" s="30"/>
      <c r="AS1614" s="30"/>
      <c r="AT1614" s="30"/>
      <c r="AU1614" s="30"/>
      <c r="AV1614" s="30"/>
      <c r="AW1614" s="30"/>
      <c r="AX1614" s="30"/>
      <c r="AY1614" s="30"/>
    </row>
    <row r="1615" spans="4:51" ht="15.75" customHeight="1">
      <c r="D1615" s="7"/>
      <c r="F1615" s="1"/>
      <c r="G1615" s="1"/>
      <c r="H1615" s="1"/>
      <c r="I1615" s="1"/>
      <c r="J1615" s="1"/>
      <c r="K1615" s="1"/>
      <c r="L1615" s="29"/>
      <c r="M1615" s="29"/>
      <c r="N1615" s="1"/>
      <c r="O1615" s="8"/>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30"/>
      <c r="AP1615" s="30"/>
      <c r="AQ1615" s="30"/>
      <c r="AR1615" s="30"/>
      <c r="AS1615" s="30"/>
      <c r="AT1615" s="30"/>
      <c r="AU1615" s="30"/>
      <c r="AV1615" s="30"/>
      <c r="AW1615" s="30"/>
      <c r="AX1615" s="30"/>
      <c r="AY1615" s="30"/>
    </row>
    <row r="1616" spans="4:51" ht="15.75" customHeight="1">
      <c r="D1616" s="7"/>
      <c r="F1616" s="1"/>
      <c r="G1616" s="1"/>
      <c r="H1616" s="1"/>
      <c r="I1616" s="1"/>
      <c r="J1616" s="1"/>
      <c r="K1616" s="1"/>
      <c r="L1616" s="29"/>
      <c r="M1616" s="29"/>
      <c r="N1616" s="1"/>
      <c r="O1616" s="8"/>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30"/>
      <c r="AP1616" s="30"/>
      <c r="AQ1616" s="30"/>
      <c r="AR1616" s="30"/>
      <c r="AS1616" s="30"/>
      <c r="AT1616" s="30"/>
      <c r="AU1616" s="30"/>
      <c r="AV1616" s="30"/>
      <c r="AW1616" s="30"/>
      <c r="AX1616" s="30"/>
      <c r="AY1616" s="30"/>
    </row>
    <row r="1617" spans="4:51" ht="15.75" customHeight="1">
      <c r="D1617" s="7"/>
      <c r="F1617" s="1"/>
      <c r="G1617" s="1"/>
      <c r="H1617" s="1"/>
      <c r="I1617" s="1"/>
      <c r="J1617" s="1"/>
      <c r="K1617" s="1"/>
      <c r="L1617" s="29"/>
      <c r="M1617" s="29"/>
      <c r="N1617" s="1"/>
      <c r="O1617" s="8"/>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30"/>
      <c r="AP1617" s="30"/>
      <c r="AQ1617" s="30"/>
      <c r="AR1617" s="30"/>
      <c r="AS1617" s="30"/>
      <c r="AT1617" s="30"/>
      <c r="AU1617" s="30"/>
      <c r="AV1617" s="30"/>
      <c r="AW1617" s="30"/>
      <c r="AX1617" s="30"/>
      <c r="AY1617" s="30"/>
    </row>
    <row r="1618" spans="4:51" ht="15.75" customHeight="1">
      <c r="D1618" s="7"/>
      <c r="F1618" s="1"/>
      <c r="G1618" s="1"/>
      <c r="H1618" s="1"/>
      <c r="I1618" s="1"/>
      <c r="J1618" s="1"/>
      <c r="K1618" s="1"/>
      <c r="L1618" s="29"/>
      <c r="M1618" s="29"/>
      <c r="N1618" s="1"/>
      <c r="O1618" s="8"/>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30"/>
      <c r="AP1618" s="30"/>
      <c r="AQ1618" s="30"/>
      <c r="AR1618" s="30"/>
      <c r="AS1618" s="30"/>
      <c r="AT1618" s="30"/>
      <c r="AU1618" s="30"/>
      <c r="AV1618" s="30"/>
      <c r="AW1618" s="30"/>
      <c r="AX1618" s="30"/>
      <c r="AY1618" s="30"/>
    </row>
    <row r="1619" spans="4:51" ht="15.75" customHeight="1">
      <c r="D1619" s="7"/>
      <c r="F1619" s="1"/>
      <c r="G1619" s="1"/>
      <c r="H1619" s="1"/>
      <c r="I1619" s="1"/>
      <c r="J1619" s="1"/>
      <c r="K1619" s="1"/>
      <c r="L1619" s="29"/>
      <c r="M1619" s="29"/>
      <c r="N1619" s="1"/>
      <c r="O1619" s="8"/>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30"/>
      <c r="AP1619" s="30"/>
      <c r="AQ1619" s="30"/>
      <c r="AR1619" s="30"/>
      <c r="AS1619" s="30"/>
      <c r="AT1619" s="30"/>
      <c r="AU1619" s="30"/>
      <c r="AV1619" s="30"/>
      <c r="AW1619" s="30"/>
      <c r="AX1619" s="30"/>
      <c r="AY1619" s="30"/>
    </row>
    <row r="1620" spans="4:51" ht="15.75" customHeight="1">
      <c r="D1620" s="7"/>
      <c r="F1620" s="1"/>
      <c r="G1620" s="1"/>
      <c r="H1620" s="1"/>
      <c r="I1620" s="1"/>
      <c r="J1620" s="1"/>
      <c r="K1620" s="1"/>
      <c r="L1620" s="29"/>
      <c r="M1620" s="29"/>
      <c r="N1620" s="1"/>
      <c r="O1620" s="8"/>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30"/>
      <c r="AP1620" s="30"/>
      <c r="AQ1620" s="30"/>
      <c r="AR1620" s="30"/>
      <c r="AS1620" s="30"/>
      <c r="AT1620" s="30"/>
      <c r="AU1620" s="30"/>
      <c r="AV1620" s="30"/>
      <c r="AW1620" s="30"/>
      <c r="AX1620" s="30"/>
      <c r="AY1620" s="30"/>
    </row>
    <row r="1621" spans="4:51" ht="15.75" customHeight="1">
      <c r="D1621" s="7"/>
      <c r="F1621" s="1"/>
      <c r="G1621" s="1"/>
      <c r="H1621" s="1"/>
      <c r="I1621" s="1"/>
      <c r="J1621" s="1"/>
      <c r="K1621" s="1"/>
      <c r="L1621" s="29"/>
      <c r="M1621" s="29"/>
      <c r="N1621" s="1"/>
      <c r="O1621" s="8"/>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30"/>
      <c r="AP1621" s="30"/>
      <c r="AQ1621" s="30"/>
      <c r="AR1621" s="30"/>
      <c r="AS1621" s="30"/>
      <c r="AT1621" s="30"/>
      <c r="AU1621" s="30"/>
      <c r="AV1621" s="30"/>
      <c r="AW1621" s="30"/>
      <c r="AX1621" s="30"/>
      <c r="AY1621" s="30"/>
    </row>
    <row r="1622" spans="4:51" ht="15.75" customHeight="1">
      <c r="D1622" s="7"/>
      <c r="F1622" s="1"/>
      <c r="G1622" s="1"/>
      <c r="H1622" s="1"/>
      <c r="I1622" s="1"/>
      <c r="J1622" s="1"/>
      <c r="K1622" s="1"/>
      <c r="L1622" s="29"/>
      <c r="M1622" s="29"/>
      <c r="N1622" s="1"/>
      <c r="O1622" s="8"/>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30"/>
      <c r="AP1622" s="30"/>
      <c r="AQ1622" s="30"/>
      <c r="AR1622" s="30"/>
      <c r="AS1622" s="30"/>
      <c r="AT1622" s="30"/>
      <c r="AU1622" s="30"/>
      <c r="AV1622" s="30"/>
      <c r="AW1622" s="30"/>
      <c r="AX1622" s="30"/>
      <c r="AY1622" s="30"/>
    </row>
    <row r="1623" spans="4:51" ht="15.75" customHeight="1">
      <c r="D1623" s="7"/>
      <c r="F1623" s="1"/>
      <c r="G1623" s="1"/>
      <c r="H1623" s="1"/>
      <c r="I1623" s="1"/>
      <c r="J1623" s="1"/>
      <c r="K1623" s="1"/>
      <c r="L1623" s="29"/>
      <c r="M1623" s="29"/>
      <c r="N1623" s="1"/>
      <c r="O1623" s="8"/>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30"/>
      <c r="AP1623" s="30"/>
      <c r="AQ1623" s="30"/>
      <c r="AR1623" s="30"/>
      <c r="AS1623" s="30"/>
      <c r="AT1623" s="30"/>
      <c r="AU1623" s="30"/>
      <c r="AV1623" s="30"/>
      <c r="AW1623" s="30"/>
      <c r="AX1623" s="30"/>
      <c r="AY1623" s="30"/>
    </row>
    <row r="1624" spans="4:51" ht="15.75" customHeight="1">
      <c r="D1624" s="7"/>
      <c r="F1624" s="1"/>
      <c r="G1624" s="1"/>
      <c r="H1624" s="1"/>
      <c r="I1624" s="1"/>
      <c r="J1624" s="1"/>
      <c r="K1624" s="1"/>
      <c r="L1624" s="29"/>
      <c r="M1624" s="29"/>
      <c r="N1624" s="1"/>
      <c r="O1624" s="8"/>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30"/>
      <c r="AP1624" s="30"/>
      <c r="AQ1624" s="30"/>
      <c r="AR1624" s="30"/>
      <c r="AS1624" s="30"/>
      <c r="AT1624" s="30"/>
      <c r="AU1624" s="30"/>
      <c r="AV1624" s="30"/>
      <c r="AW1624" s="30"/>
      <c r="AX1624" s="30"/>
      <c r="AY1624" s="30"/>
    </row>
    <row r="1625" spans="4:51" ht="15.75" customHeight="1">
      <c r="D1625" s="7"/>
      <c r="F1625" s="1"/>
      <c r="G1625" s="1"/>
      <c r="H1625" s="1"/>
      <c r="I1625" s="1"/>
      <c r="J1625" s="1"/>
      <c r="K1625" s="1"/>
      <c r="L1625" s="29"/>
      <c r="M1625" s="29"/>
      <c r="N1625" s="1"/>
      <c r="O1625" s="8"/>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30"/>
      <c r="AP1625" s="30"/>
      <c r="AQ1625" s="30"/>
      <c r="AR1625" s="30"/>
      <c r="AS1625" s="30"/>
      <c r="AT1625" s="30"/>
      <c r="AU1625" s="30"/>
      <c r="AV1625" s="30"/>
      <c r="AW1625" s="30"/>
      <c r="AX1625" s="30"/>
      <c r="AY1625" s="30"/>
    </row>
    <row r="1626" spans="4:51" ht="15.75" customHeight="1">
      <c r="D1626" s="7"/>
      <c r="F1626" s="1"/>
      <c r="G1626" s="1"/>
      <c r="H1626" s="1"/>
      <c r="I1626" s="1"/>
      <c r="J1626" s="1"/>
      <c r="K1626" s="1"/>
      <c r="L1626" s="29"/>
      <c r="M1626" s="29"/>
      <c r="N1626" s="1"/>
      <c r="O1626" s="8"/>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30"/>
      <c r="AP1626" s="30"/>
      <c r="AQ1626" s="30"/>
      <c r="AR1626" s="30"/>
      <c r="AS1626" s="30"/>
      <c r="AT1626" s="30"/>
      <c r="AU1626" s="30"/>
      <c r="AV1626" s="30"/>
      <c r="AW1626" s="30"/>
      <c r="AX1626" s="30"/>
      <c r="AY1626" s="30"/>
    </row>
    <row r="1627" spans="4:51" ht="15.75" customHeight="1">
      <c r="D1627" s="7"/>
      <c r="F1627" s="1"/>
      <c r="G1627" s="1"/>
      <c r="H1627" s="1"/>
      <c r="I1627" s="1"/>
      <c r="J1627" s="1"/>
      <c r="K1627" s="1"/>
      <c r="L1627" s="29"/>
      <c r="M1627" s="29"/>
      <c r="N1627" s="1"/>
      <c r="O1627" s="8"/>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30"/>
      <c r="AP1627" s="30"/>
      <c r="AQ1627" s="30"/>
      <c r="AR1627" s="30"/>
      <c r="AS1627" s="30"/>
      <c r="AT1627" s="30"/>
      <c r="AU1627" s="30"/>
      <c r="AV1627" s="30"/>
      <c r="AW1627" s="30"/>
      <c r="AX1627" s="30"/>
      <c r="AY1627" s="30"/>
    </row>
    <row r="1628" spans="4:51" ht="15.75" customHeight="1">
      <c r="D1628" s="7"/>
      <c r="F1628" s="1"/>
      <c r="G1628" s="1"/>
      <c r="H1628" s="1"/>
      <c r="I1628" s="1"/>
      <c r="J1628" s="1"/>
      <c r="K1628" s="1"/>
      <c r="L1628" s="29"/>
      <c r="M1628" s="29"/>
      <c r="N1628" s="1"/>
      <c r="O1628" s="8"/>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30"/>
      <c r="AP1628" s="30"/>
      <c r="AQ1628" s="30"/>
      <c r="AR1628" s="30"/>
      <c r="AS1628" s="30"/>
      <c r="AT1628" s="30"/>
      <c r="AU1628" s="30"/>
      <c r="AV1628" s="30"/>
      <c r="AW1628" s="30"/>
      <c r="AX1628" s="30"/>
      <c r="AY1628" s="30"/>
    </row>
    <row r="1629" spans="4:51" ht="15.75" customHeight="1">
      <c r="D1629" s="7"/>
      <c r="F1629" s="1"/>
      <c r="G1629" s="1"/>
      <c r="H1629" s="1"/>
      <c r="I1629" s="1"/>
      <c r="J1629" s="1"/>
      <c r="K1629" s="1"/>
      <c r="L1629" s="29"/>
      <c r="M1629" s="29"/>
      <c r="N1629" s="1"/>
      <c r="O1629" s="8"/>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30"/>
      <c r="AP1629" s="30"/>
      <c r="AQ1629" s="30"/>
      <c r="AR1629" s="30"/>
      <c r="AS1629" s="30"/>
      <c r="AT1629" s="30"/>
      <c r="AU1629" s="30"/>
      <c r="AV1629" s="30"/>
      <c r="AW1629" s="30"/>
      <c r="AX1629" s="30"/>
      <c r="AY1629" s="30"/>
    </row>
    <row r="1630" spans="4:51" ht="15.75" customHeight="1">
      <c r="D1630" s="7"/>
      <c r="F1630" s="1"/>
      <c r="G1630" s="1"/>
      <c r="H1630" s="1"/>
      <c r="I1630" s="1"/>
      <c r="J1630" s="1"/>
      <c r="K1630" s="1"/>
      <c r="L1630" s="29"/>
      <c r="M1630" s="29"/>
      <c r="N1630" s="1"/>
      <c r="O1630" s="8"/>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30"/>
      <c r="AP1630" s="30"/>
      <c r="AQ1630" s="30"/>
      <c r="AR1630" s="30"/>
      <c r="AS1630" s="30"/>
      <c r="AT1630" s="30"/>
      <c r="AU1630" s="30"/>
      <c r="AV1630" s="30"/>
      <c r="AW1630" s="30"/>
      <c r="AX1630" s="30"/>
      <c r="AY1630" s="30"/>
    </row>
    <row r="1631" spans="4:51" ht="15.75" customHeight="1">
      <c r="D1631" s="7"/>
      <c r="F1631" s="1"/>
      <c r="G1631" s="1"/>
      <c r="H1631" s="1"/>
      <c r="I1631" s="1"/>
      <c r="J1631" s="1"/>
      <c r="K1631" s="1"/>
      <c r="L1631" s="29"/>
      <c r="M1631" s="29"/>
      <c r="N1631" s="1"/>
      <c r="O1631" s="8"/>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30"/>
      <c r="AP1631" s="30"/>
      <c r="AQ1631" s="30"/>
      <c r="AR1631" s="30"/>
      <c r="AS1631" s="30"/>
      <c r="AT1631" s="30"/>
      <c r="AU1631" s="30"/>
      <c r="AV1631" s="30"/>
      <c r="AW1631" s="30"/>
      <c r="AX1631" s="30"/>
      <c r="AY1631" s="30"/>
    </row>
    <row r="1632" spans="4:51" ht="15.75" customHeight="1">
      <c r="D1632" s="7"/>
      <c r="F1632" s="1"/>
      <c r="G1632" s="1"/>
      <c r="H1632" s="1"/>
      <c r="I1632" s="1"/>
      <c r="J1632" s="1"/>
      <c r="K1632" s="1"/>
      <c r="L1632" s="29"/>
      <c r="M1632" s="29"/>
      <c r="N1632" s="1"/>
      <c r="O1632" s="8"/>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30"/>
      <c r="AP1632" s="30"/>
      <c r="AQ1632" s="30"/>
      <c r="AR1632" s="30"/>
      <c r="AS1632" s="30"/>
      <c r="AT1632" s="30"/>
      <c r="AU1632" s="30"/>
      <c r="AV1632" s="30"/>
      <c r="AW1632" s="30"/>
      <c r="AX1632" s="30"/>
      <c r="AY1632" s="30"/>
    </row>
    <row r="1633" spans="4:51" ht="15.75" customHeight="1">
      <c r="D1633" s="7"/>
      <c r="F1633" s="1"/>
      <c r="G1633" s="1"/>
      <c r="H1633" s="1"/>
      <c r="I1633" s="1"/>
      <c r="J1633" s="1"/>
      <c r="K1633" s="1"/>
      <c r="L1633" s="29"/>
      <c r="M1633" s="29"/>
      <c r="N1633" s="1"/>
      <c r="O1633" s="8"/>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30"/>
      <c r="AP1633" s="30"/>
      <c r="AQ1633" s="30"/>
      <c r="AR1633" s="30"/>
      <c r="AS1633" s="30"/>
      <c r="AT1633" s="30"/>
      <c r="AU1633" s="30"/>
      <c r="AV1633" s="30"/>
      <c r="AW1633" s="30"/>
      <c r="AX1633" s="30"/>
      <c r="AY1633" s="30"/>
    </row>
    <row r="1634" spans="4:51" ht="15.75" customHeight="1">
      <c r="D1634" s="7"/>
      <c r="F1634" s="1"/>
      <c r="G1634" s="1"/>
      <c r="H1634" s="1"/>
      <c r="I1634" s="1"/>
      <c r="J1634" s="1"/>
      <c r="K1634" s="1"/>
      <c r="L1634" s="29"/>
      <c r="M1634" s="29"/>
      <c r="N1634" s="1"/>
      <c r="O1634" s="8"/>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30"/>
      <c r="AP1634" s="30"/>
      <c r="AQ1634" s="30"/>
      <c r="AR1634" s="30"/>
      <c r="AS1634" s="30"/>
      <c r="AT1634" s="30"/>
      <c r="AU1634" s="30"/>
      <c r="AV1634" s="30"/>
      <c r="AW1634" s="30"/>
      <c r="AX1634" s="30"/>
      <c r="AY1634" s="30"/>
    </row>
    <row r="1635" spans="4:51" ht="15.75" customHeight="1">
      <c r="D1635" s="7"/>
      <c r="F1635" s="1"/>
      <c r="G1635" s="1"/>
      <c r="H1635" s="1"/>
      <c r="I1635" s="1"/>
      <c r="J1635" s="1"/>
      <c r="K1635" s="1"/>
      <c r="L1635" s="29"/>
      <c r="M1635" s="29"/>
      <c r="N1635" s="1"/>
      <c r="O1635" s="8"/>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30"/>
      <c r="AP1635" s="30"/>
      <c r="AQ1635" s="30"/>
      <c r="AR1635" s="30"/>
      <c r="AS1635" s="30"/>
      <c r="AT1635" s="30"/>
      <c r="AU1635" s="30"/>
      <c r="AV1635" s="30"/>
      <c r="AW1635" s="30"/>
      <c r="AX1635" s="30"/>
      <c r="AY1635" s="30"/>
    </row>
    <row r="1636" spans="4:51" ht="15.75" customHeight="1">
      <c r="D1636" s="7"/>
      <c r="F1636" s="1"/>
      <c r="G1636" s="1"/>
      <c r="H1636" s="1"/>
      <c r="I1636" s="1"/>
      <c r="J1636" s="1"/>
      <c r="K1636" s="1"/>
      <c r="L1636" s="29"/>
      <c r="M1636" s="29"/>
      <c r="N1636" s="1"/>
      <c r="O1636" s="8"/>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30"/>
      <c r="AP1636" s="30"/>
      <c r="AQ1636" s="30"/>
      <c r="AR1636" s="30"/>
      <c r="AS1636" s="30"/>
      <c r="AT1636" s="30"/>
      <c r="AU1636" s="30"/>
      <c r="AV1636" s="30"/>
      <c r="AW1636" s="30"/>
      <c r="AX1636" s="30"/>
      <c r="AY1636" s="30"/>
    </row>
    <row r="1637" spans="4:51" ht="15.75" customHeight="1">
      <c r="D1637" s="7"/>
      <c r="F1637" s="1"/>
      <c r="G1637" s="1"/>
      <c r="H1637" s="1"/>
      <c r="I1637" s="1"/>
      <c r="J1637" s="1"/>
      <c r="K1637" s="1"/>
      <c r="L1637" s="29"/>
      <c r="M1637" s="29"/>
      <c r="N1637" s="1"/>
      <c r="O1637" s="8"/>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30"/>
      <c r="AP1637" s="30"/>
      <c r="AQ1637" s="30"/>
      <c r="AR1637" s="30"/>
      <c r="AS1637" s="30"/>
      <c r="AT1637" s="30"/>
      <c r="AU1637" s="30"/>
      <c r="AV1637" s="30"/>
      <c r="AW1637" s="30"/>
      <c r="AX1637" s="30"/>
      <c r="AY1637" s="30"/>
    </row>
    <row r="1638" spans="4:51" ht="15.75" customHeight="1">
      <c r="D1638" s="7"/>
      <c r="F1638" s="1"/>
      <c r="G1638" s="1"/>
      <c r="H1638" s="1"/>
      <c r="I1638" s="1"/>
      <c r="J1638" s="1"/>
      <c r="K1638" s="1"/>
      <c r="L1638" s="29"/>
      <c r="M1638" s="29"/>
      <c r="N1638" s="1"/>
      <c r="O1638" s="8"/>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30"/>
      <c r="AP1638" s="30"/>
      <c r="AQ1638" s="30"/>
      <c r="AR1638" s="30"/>
      <c r="AS1638" s="30"/>
      <c r="AT1638" s="30"/>
      <c r="AU1638" s="30"/>
      <c r="AV1638" s="30"/>
      <c r="AW1638" s="30"/>
      <c r="AX1638" s="30"/>
      <c r="AY1638" s="30"/>
    </row>
    <row r="1639" spans="4:51" ht="15.75" customHeight="1">
      <c r="D1639" s="7"/>
      <c r="F1639" s="1"/>
      <c r="G1639" s="1"/>
      <c r="H1639" s="1"/>
      <c r="I1639" s="1"/>
      <c r="J1639" s="1"/>
      <c r="K1639" s="1"/>
      <c r="L1639" s="29"/>
      <c r="M1639" s="29"/>
      <c r="N1639" s="1"/>
      <c r="O1639" s="8"/>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30"/>
      <c r="AP1639" s="30"/>
      <c r="AQ1639" s="30"/>
      <c r="AR1639" s="30"/>
      <c r="AS1639" s="30"/>
      <c r="AT1639" s="30"/>
      <c r="AU1639" s="30"/>
      <c r="AV1639" s="30"/>
      <c r="AW1639" s="30"/>
      <c r="AX1639" s="30"/>
      <c r="AY1639" s="30"/>
    </row>
    <row r="1640" spans="4:51" ht="15.75" customHeight="1">
      <c r="D1640" s="7"/>
      <c r="F1640" s="1"/>
      <c r="G1640" s="1"/>
      <c r="H1640" s="1"/>
      <c r="I1640" s="1"/>
      <c r="J1640" s="1"/>
      <c r="K1640" s="1"/>
      <c r="L1640" s="29"/>
      <c r="M1640" s="29"/>
      <c r="N1640" s="1"/>
      <c r="O1640" s="8"/>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30"/>
      <c r="AP1640" s="30"/>
      <c r="AQ1640" s="30"/>
      <c r="AR1640" s="30"/>
      <c r="AS1640" s="30"/>
      <c r="AT1640" s="30"/>
      <c r="AU1640" s="30"/>
      <c r="AV1640" s="30"/>
      <c r="AW1640" s="30"/>
      <c r="AX1640" s="30"/>
      <c r="AY1640" s="30"/>
    </row>
    <row r="1641" spans="4:51" ht="15.75" customHeight="1">
      <c r="D1641" s="7"/>
      <c r="F1641" s="1"/>
      <c r="G1641" s="1"/>
      <c r="H1641" s="1"/>
      <c r="I1641" s="1"/>
      <c r="J1641" s="1"/>
      <c r="K1641" s="1"/>
      <c r="L1641" s="29"/>
      <c r="M1641" s="29"/>
      <c r="N1641" s="1"/>
      <c r="O1641" s="8"/>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30"/>
      <c r="AP1641" s="30"/>
      <c r="AQ1641" s="30"/>
      <c r="AR1641" s="30"/>
      <c r="AS1641" s="30"/>
      <c r="AT1641" s="30"/>
      <c r="AU1641" s="30"/>
      <c r="AV1641" s="30"/>
      <c r="AW1641" s="30"/>
      <c r="AX1641" s="30"/>
      <c r="AY1641" s="30"/>
    </row>
    <row r="1642" spans="4:51" ht="15.75" customHeight="1">
      <c r="D1642" s="7"/>
      <c r="F1642" s="1"/>
      <c r="G1642" s="1"/>
      <c r="H1642" s="1"/>
      <c r="I1642" s="1"/>
      <c r="J1642" s="1"/>
      <c r="K1642" s="1"/>
      <c r="L1642" s="29"/>
      <c r="M1642" s="29"/>
      <c r="N1642" s="1"/>
      <c r="O1642" s="8"/>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30"/>
      <c r="AP1642" s="30"/>
      <c r="AQ1642" s="30"/>
      <c r="AR1642" s="30"/>
      <c r="AS1642" s="30"/>
      <c r="AT1642" s="30"/>
      <c r="AU1642" s="30"/>
      <c r="AV1642" s="30"/>
      <c r="AW1642" s="30"/>
      <c r="AX1642" s="30"/>
      <c r="AY1642" s="30"/>
    </row>
    <row r="1643" spans="4:51" ht="15.75" customHeight="1">
      <c r="D1643" s="7"/>
      <c r="F1643" s="1"/>
      <c r="G1643" s="1"/>
      <c r="H1643" s="1"/>
      <c r="I1643" s="1"/>
      <c r="J1643" s="1"/>
      <c r="K1643" s="1"/>
      <c r="L1643" s="29"/>
      <c r="M1643" s="29"/>
      <c r="N1643" s="1"/>
      <c r="O1643" s="8"/>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30"/>
      <c r="AP1643" s="30"/>
      <c r="AQ1643" s="30"/>
      <c r="AR1643" s="30"/>
      <c r="AS1643" s="30"/>
      <c r="AT1643" s="30"/>
      <c r="AU1643" s="30"/>
      <c r="AV1643" s="30"/>
      <c r="AW1643" s="30"/>
      <c r="AX1643" s="30"/>
      <c r="AY1643" s="30"/>
    </row>
    <row r="1644" spans="4:51" ht="15.75" customHeight="1">
      <c r="D1644" s="7"/>
      <c r="F1644" s="1"/>
      <c r="G1644" s="1"/>
      <c r="H1644" s="1"/>
      <c r="I1644" s="1"/>
      <c r="J1644" s="1"/>
      <c r="K1644" s="1"/>
      <c r="L1644" s="29"/>
      <c r="M1644" s="29"/>
      <c r="N1644" s="1"/>
      <c r="O1644" s="8"/>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30"/>
      <c r="AP1644" s="30"/>
      <c r="AQ1644" s="30"/>
      <c r="AR1644" s="30"/>
      <c r="AS1644" s="30"/>
      <c r="AT1644" s="30"/>
      <c r="AU1644" s="30"/>
      <c r="AV1644" s="30"/>
      <c r="AW1644" s="30"/>
      <c r="AX1644" s="30"/>
      <c r="AY1644" s="30"/>
    </row>
    <row r="1645" spans="4:51" ht="15.75" customHeight="1">
      <c r="D1645" s="7"/>
      <c r="F1645" s="1"/>
      <c r="G1645" s="1"/>
      <c r="H1645" s="1"/>
      <c r="I1645" s="1"/>
      <c r="J1645" s="1"/>
      <c r="K1645" s="1"/>
      <c r="L1645" s="29"/>
      <c r="M1645" s="29"/>
      <c r="N1645" s="1"/>
      <c r="O1645" s="8"/>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30"/>
      <c r="AP1645" s="30"/>
      <c r="AQ1645" s="30"/>
      <c r="AR1645" s="30"/>
      <c r="AS1645" s="30"/>
      <c r="AT1645" s="30"/>
      <c r="AU1645" s="30"/>
      <c r="AV1645" s="30"/>
      <c r="AW1645" s="30"/>
      <c r="AX1645" s="30"/>
      <c r="AY1645" s="30"/>
    </row>
    <row r="1646" spans="4:51" ht="15.75" customHeight="1">
      <c r="D1646" s="7"/>
      <c r="F1646" s="1"/>
      <c r="G1646" s="1"/>
      <c r="H1646" s="1"/>
      <c r="I1646" s="1"/>
      <c r="J1646" s="1"/>
      <c r="K1646" s="1"/>
      <c r="L1646" s="29"/>
      <c r="M1646" s="29"/>
      <c r="N1646" s="1"/>
      <c r="O1646" s="8"/>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30"/>
      <c r="AP1646" s="30"/>
      <c r="AQ1646" s="30"/>
      <c r="AR1646" s="30"/>
      <c r="AS1646" s="30"/>
      <c r="AT1646" s="30"/>
      <c r="AU1646" s="30"/>
      <c r="AV1646" s="30"/>
      <c r="AW1646" s="30"/>
      <c r="AX1646" s="30"/>
      <c r="AY1646" s="30"/>
    </row>
    <row r="1647" spans="4:51" ht="15.75" customHeight="1">
      <c r="D1647" s="7"/>
      <c r="F1647" s="1"/>
      <c r="G1647" s="1"/>
      <c r="H1647" s="1"/>
      <c r="I1647" s="1"/>
      <c r="J1647" s="1"/>
      <c r="K1647" s="1"/>
      <c r="L1647" s="29"/>
      <c r="M1647" s="29"/>
      <c r="N1647" s="1"/>
      <c r="O1647" s="8"/>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30"/>
      <c r="AP1647" s="30"/>
      <c r="AQ1647" s="30"/>
      <c r="AR1647" s="30"/>
      <c r="AS1647" s="30"/>
      <c r="AT1647" s="30"/>
      <c r="AU1647" s="30"/>
      <c r="AV1647" s="30"/>
      <c r="AW1647" s="30"/>
      <c r="AX1647" s="30"/>
      <c r="AY1647" s="30"/>
    </row>
    <row r="1648" spans="4:51" ht="15.75" customHeight="1">
      <c r="D1648" s="7"/>
      <c r="F1648" s="1"/>
      <c r="G1648" s="1"/>
      <c r="H1648" s="1"/>
      <c r="I1648" s="1"/>
      <c r="J1648" s="1"/>
      <c r="K1648" s="1"/>
      <c r="L1648" s="29"/>
      <c r="M1648" s="29"/>
      <c r="N1648" s="1"/>
      <c r="O1648" s="8"/>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30"/>
      <c r="AP1648" s="30"/>
      <c r="AQ1648" s="30"/>
      <c r="AR1648" s="30"/>
      <c r="AS1648" s="30"/>
      <c r="AT1648" s="30"/>
      <c r="AU1648" s="30"/>
      <c r="AV1648" s="30"/>
      <c r="AW1648" s="30"/>
      <c r="AX1648" s="30"/>
      <c r="AY1648" s="30"/>
    </row>
    <row r="1649" spans="4:51" ht="15.75" customHeight="1">
      <c r="D1649" s="7"/>
      <c r="F1649" s="1"/>
      <c r="G1649" s="1"/>
      <c r="H1649" s="1"/>
      <c r="I1649" s="1"/>
      <c r="J1649" s="1"/>
      <c r="K1649" s="1"/>
      <c r="L1649" s="29"/>
      <c r="M1649" s="29"/>
      <c r="N1649" s="1"/>
      <c r="O1649" s="8"/>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30"/>
      <c r="AP1649" s="30"/>
      <c r="AQ1649" s="30"/>
      <c r="AR1649" s="30"/>
      <c r="AS1649" s="30"/>
      <c r="AT1649" s="30"/>
      <c r="AU1649" s="30"/>
      <c r="AV1649" s="30"/>
      <c r="AW1649" s="30"/>
      <c r="AX1649" s="30"/>
      <c r="AY1649" s="30"/>
    </row>
    <row r="1650" spans="4:51" ht="15.75" customHeight="1">
      <c r="D1650" s="7"/>
      <c r="F1650" s="1"/>
      <c r="G1650" s="1"/>
      <c r="H1650" s="1"/>
      <c r="I1650" s="1"/>
      <c r="J1650" s="1"/>
      <c r="K1650" s="1"/>
      <c r="L1650" s="29"/>
      <c r="M1650" s="29"/>
      <c r="N1650" s="1"/>
      <c r="O1650" s="8"/>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30"/>
      <c r="AP1650" s="30"/>
      <c r="AQ1650" s="30"/>
      <c r="AR1650" s="30"/>
      <c r="AS1650" s="30"/>
      <c r="AT1650" s="30"/>
      <c r="AU1650" s="30"/>
      <c r="AV1650" s="30"/>
      <c r="AW1650" s="30"/>
      <c r="AX1650" s="30"/>
      <c r="AY1650" s="30"/>
    </row>
    <row r="1651" spans="4:51" ht="15.75" customHeight="1">
      <c r="D1651" s="7"/>
      <c r="F1651" s="1"/>
      <c r="G1651" s="1"/>
      <c r="H1651" s="1"/>
      <c r="I1651" s="1"/>
      <c r="J1651" s="1"/>
      <c r="K1651" s="1"/>
      <c r="L1651" s="29"/>
      <c r="M1651" s="29"/>
      <c r="N1651" s="1"/>
      <c r="O1651" s="8"/>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30"/>
      <c r="AP1651" s="30"/>
      <c r="AQ1651" s="30"/>
      <c r="AR1651" s="30"/>
      <c r="AS1651" s="30"/>
      <c r="AT1651" s="30"/>
      <c r="AU1651" s="30"/>
      <c r="AV1651" s="30"/>
      <c r="AW1651" s="30"/>
      <c r="AX1651" s="30"/>
      <c r="AY1651" s="30"/>
    </row>
    <row r="1652" spans="4:51" ht="15.75" customHeight="1">
      <c r="D1652" s="7"/>
      <c r="F1652" s="1"/>
      <c r="G1652" s="1"/>
      <c r="H1652" s="1"/>
      <c r="I1652" s="1"/>
      <c r="J1652" s="1"/>
      <c r="K1652" s="1"/>
      <c r="L1652" s="29"/>
      <c r="M1652" s="29"/>
      <c r="N1652" s="1"/>
      <c r="O1652" s="8"/>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30"/>
      <c r="AP1652" s="30"/>
      <c r="AQ1652" s="30"/>
      <c r="AR1652" s="30"/>
      <c r="AS1652" s="30"/>
      <c r="AT1652" s="30"/>
      <c r="AU1652" s="30"/>
      <c r="AV1652" s="30"/>
      <c r="AW1652" s="30"/>
      <c r="AX1652" s="30"/>
      <c r="AY1652" s="30"/>
    </row>
    <row r="1653" spans="4:51" ht="15.75" customHeight="1">
      <c r="D1653" s="7"/>
      <c r="F1653" s="1"/>
      <c r="G1653" s="1"/>
      <c r="H1653" s="1"/>
      <c r="I1653" s="1"/>
      <c r="J1653" s="1"/>
      <c r="K1653" s="1"/>
      <c r="L1653" s="29"/>
      <c r="M1653" s="29"/>
      <c r="N1653" s="1"/>
      <c r="O1653" s="8"/>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30"/>
      <c r="AP1653" s="30"/>
      <c r="AQ1653" s="30"/>
      <c r="AR1653" s="30"/>
      <c r="AS1653" s="30"/>
      <c r="AT1653" s="30"/>
      <c r="AU1653" s="30"/>
      <c r="AV1653" s="30"/>
      <c r="AW1653" s="30"/>
      <c r="AX1653" s="30"/>
      <c r="AY1653" s="30"/>
    </row>
    <row r="1654" spans="4:51" ht="15.75" customHeight="1">
      <c r="D1654" s="7"/>
      <c r="F1654" s="1"/>
      <c r="G1654" s="1"/>
      <c r="H1654" s="1"/>
      <c r="I1654" s="1"/>
      <c r="J1654" s="1"/>
      <c r="K1654" s="1"/>
      <c r="L1654" s="29"/>
      <c r="M1654" s="29"/>
      <c r="N1654" s="1"/>
      <c r="O1654" s="8"/>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30"/>
      <c r="AP1654" s="30"/>
      <c r="AQ1654" s="30"/>
      <c r="AR1654" s="30"/>
      <c r="AS1654" s="30"/>
      <c r="AT1654" s="30"/>
      <c r="AU1654" s="30"/>
      <c r="AV1654" s="30"/>
      <c r="AW1654" s="30"/>
      <c r="AX1654" s="30"/>
      <c r="AY1654" s="30"/>
    </row>
    <row r="1655" spans="4:51" ht="15.75" customHeight="1">
      <c r="D1655" s="7"/>
      <c r="F1655" s="1"/>
      <c r="G1655" s="1"/>
      <c r="H1655" s="1"/>
      <c r="I1655" s="1"/>
      <c r="J1655" s="1"/>
      <c r="K1655" s="1"/>
      <c r="L1655" s="29"/>
      <c r="M1655" s="29"/>
      <c r="N1655" s="1"/>
      <c r="O1655" s="8"/>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30"/>
      <c r="AP1655" s="30"/>
      <c r="AQ1655" s="30"/>
      <c r="AR1655" s="30"/>
      <c r="AS1655" s="30"/>
      <c r="AT1655" s="30"/>
      <c r="AU1655" s="30"/>
      <c r="AV1655" s="30"/>
      <c r="AW1655" s="30"/>
      <c r="AX1655" s="30"/>
      <c r="AY1655" s="30"/>
    </row>
    <row r="1656" spans="4:51" ht="15.75" customHeight="1">
      <c r="D1656" s="7"/>
      <c r="F1656" s="1"/>
      <c r="G1656" s="1"/>
      <c r="H1656" s="1"/>
      <c r="I1656" s="1"/>
      <c r="J1656" s="1"/>
      <c r="K1656" s="1"/>
      <c r="L1656" s="29"/>
      <c r="M1656" s="29"/>
      <c r="N1656" s="1"/>
      <c r="O1656" s="8"/>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30"/>
      <c r="AP1656" s="30"/>
      <c r="AQ1656" s="30"/>
      <c r="AR1656" s="30"/>
      <c r="AS1656" s="30"/>
      <c r="AT1656" s="30"/>
      <c r="AU1656" s="30"/>
      <c r="AV1656" s="30"/>
      <c r="AW1656" s="30"/>
      <c r="AX1656" s="30"/>
      <c r="AY1656" s="30"/>
    </row>
    <row r="1657" spans="4:51" ht="15.75" customHeight="1">
      <c r="D1657" s="7"/>
      <c r="F1657" s="1"/>
      <c r="G1657" s="1"/>
      <c r="H1657" s="1"/>
      <c r="I1657" s="1"/>
      <c r="J1657" s="1"/>
      <c r="K1657" s="1"/>
      <c r="L1657" s="29"/>
      <c r="M1657" s="29"/>
      <c r="N1657" s="1"/>
      <c r="O1657" s="8"/>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30"/>
      <c r="AP1657" s="30"/>
      <c r="AQ1657" s="30"/>
      <c r="AR1657" s="30"/>
      <c r="AS1657" s="30"/>
      <c r="AT1657" s="30"/>
      <c r="AU1657" s="30"/>
      <c r="AV1657" s="30"/>
      <c r="AW1657" s="30"/>
      <c r="AX1657" s="30"/>
      <c r="AY1657" s="30"/>
    </row>
    <row r="1658" spans="4:51" ht="15.75" customHeight="1">
      <c r="D1658" s="7"/>
      <c r="F1658" s="1"/>
      <c r="G1658" s="1"/>
      <c r="H1658" s="1"/>
      <c r="I1658" s="1"/>
      <c r="J1658" s="1"/>
      <c r="K1658" s="1"/>
      <c r="L1658" s="29"/>
      <c r="M1658" s="29"/>
      <c r="N1658" s="1"/>
      <c r="O1658" s="8"/>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30"/>
      <c r="AP1658" s="30"/>
      <c r="AQ1658" s="30"/>
      <c r="AR1658" s="30"/>
      <c r="AS1658" s="30"/>
      <c r="AT1658" s="30"/>
      <c r="AU1658" s="30"/>
      <c r="AV1658" s="30"/>
      <c r="AW1658" s="30"/>
      <c r="AX1658" s="30"/>
      <c r="AY1658" s="30"/>
    </row>
    <row r="1659" spans="4:51" ht="15.75" customHeight="1">
      <c r="D1659" s="7"/>
      <c r="F1659" s="1"/>
      <c r="G1659" s="1"/>
      <c r="H1659" s="1"/>
      <c r="I1659" s="1"/>
      <c r="J1659" s="1"/>
      <c r="K1659" s="1"/>
      <c r="L1659" s="29"/>
      <c r="M1659" s="29"/>
      <c r="N1659" s="1"/>
      <c r="O1659" s="8"/>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30"/>
      <c r="AP1659" s="30"/>
      <c r="AQ1659" s="30"/>
      <c r="AR1659" s="30"/>
      <c r="AS1659" s="30"/>
      <c r="AT1659" s="30"/>
      <c r="AU1659" s="30"/>
      <c r="AV1659" s="30"/>
      <c r="AW1659" s="30"/>
      <c r="AX1659" s="30"/>
      <c r="AY1659" s="30"/>
    </row>
    <row r="1660" spans="4:51" ht="15.75" customHeight="1">
      <c r="D1660" s="7"/>
      <c r="F1660" s="1"/>
      <c r="G1660" s="1"/>
      <c r="H1660" s="1"/>
      <c r="I1660" s="1"/>
      <c r="J1660" s="1"/>
      <c r="K1660" s="1"/>
      <c r="L1660" s="29"/>
      <c r="M1660" s="29"/>
      <c r="N1660" s="1"/>
      <c r="O1660" s="8"/>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30"/>
      <c r="AP1660" s="30"/>
      <c r="AQ1660" s="30"/>
      <c r="AR1660" s="30"/>
      <c r="AS1660" s="30"/>
      <c r="AT1660" s="30"/>
      <c r="AU1660" s="30"/>
      <c r="AV1660" s="30"/>
      <c r="AW1660" s="30"/>
      <c r="AX1660" s="30"/>
      <c r="AY1660" s="30"/>
    </row>
    <row r="1661" spans="4:51" ht="15.75" customHeight="1">
      <c r="D1661" s="7"/>
      <c r="F1661" s="1"/>
      <c r="G1661" s="1"/>
      <c r="H1661" s="1"/>
      <c r="I1661" s="1"/>
      <c r="J1661" s="1"/>
      <c r="K1661" s="1"/>
      <c r="L1661" s="29"/>
      <c r="M1661" s="29"/>
      <c r="N1661" s="1"/>
      <c r="O1661" s="8"/>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30"/>
      <c r="AP1661" s="30"/>
      <c r="AQ1661" s="30"/>
      <c r="AR1661" s="30"/>
      <c r="AS1661" s="30"/>
      <c r="AT1661" s="30"/>
      <c r="AU1661" s="30"/>
      <c r="AV1661" s="30"/>
      <c r="AW1661" s="30"/>
      <c r="AX1661" s="30"/>
      <c r="AY1661" s="30"/>
    </row>
    <row r="1662" spans="4:51" ht="15.75" customHeight="1">
      <c r="D1662" s="7"/>
      <c r="F1662" s="1"/>
      <c r="G1662" s="1"/>
      <c r="H1662" s="1"/>
      <c r="I1662" s="1"/>
      <c r="J1662" s="1"/>
      <c r="K1662" s="1"/>
      <c r="L1662" s="29"/>
      <c r="M1662" s="29"/>
      <c r="N1662" s="1"/>
      <c r="O1662" s="8"/>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30"/>
      <c r="AP1662" s="30"/>
      <c r="AQ1662" s="30"/>
      <c r="AR1662" s="30"/>
      <c r="AS1662" s="30"/>
      <c r="AT1662" s="30"/>
      <c r="AU1662" s="30"/>
      <c r="AV1662" s="30"/>
      <c r="AW1662" s="30"/>
      <c r="AX1662" s="30"/>
      <c r="AY1662" s="30"/>
    </row>
    <row r="1663" spans="4:51" ht="15.75" customHeight="1">
      <c r="D1663" s="7"/>
      <c r="F1663" s="1"/>
      <c r="G1663" s="1"/>
      <c r="H1663" s="1"/>
      <c r="I1663" s="1"/>
      <c r="J1663" s="1"/>
      <c r="K1663" s="1"/>
      <c r="L1663" s="29"/>
      <c r="M1663" s="29"/>
      <c r="N1663" s="1"/>
      <c r="O1663" s="8"/>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30"/>
      <c r="AP1663" s="30"/>
      <c r="AQ1663" s="30"/>
      <c r="AR1663" s="30"/>
      <c r="AS1663" s="30"/>
      <c r="AT1663" s="30"/>
      <c r="AU1663" s="30"/>
      <c r="AV1663" s="30"/>
      <c r="AW1663" s="30"/>
      <c r="AX1663" s="30"/>
      <c r="AY1663" s="30"/>
    </row>
    <row r="1664" spans="4:51" ht="15.75" customHeight="1">
      <c r="D1664" s="7"/>
      <c r="F1664" s="1"/>
      <c r="G1664" s="1"/>
      <c r="H1664" s="1"/>
      <c r="I1664" s="1"/>
      <c r="J1664" s="1"/>
      <c r="K1664" s="1"/>
      <c r="L1664" s="29"/>
      <c r="M1664" s="29"/>
      <c r="N1664" s="1"/>
      <c r="O1664" s="8"/>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30"/>
      <c r="AP1664" s="30"/>
      <c r="AQ1664" s="30"/>
      <c r="AR1664" s="30"/>
      <c r="AS1664" s="30"/>
      <c r="AT1664" s="30"/>
      <c r="AU1664" s="30"/>
      <c r="AV1664" s="30"/>
      <c r="AW1664" s="30"/>
      <c r="AX1664" s="30"/>
      <c r="AY1664" s="30"/>
    </row>
    <row r="1665" spans="4:51" ht="15.75" customHeight="1">
      <c r="D1665" s="7"/>
      <c r="F1665" s="1"/>
      <c r="G1665" s="1"/>
      <c r="H1665" s="1"/>
      <c r="I1665" s="1"/>
      <c r="J1665" s="1"/>
      <c r="K1665" s="1"/>
      <c r="L1665" s="29"/>
      <c r="M1665" s="29"/>
      <c r="N1665" s="1"/>
      <c r="O1665" s="8"/>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30"/>
      <c r="AP1665" s="30"/>
      <c r="AQ1665" s="30"/>
      <c r="AR1665" s="30"/>
      <c r="AS1665" s="30"/>
      <c r="AT1665" s="30"/>
      <c r="AU1665" s="30"/>
      <c r="AV1665" s="30"/>
      <c r="AW1665" s="30"/>
      <c r="AX1665" s="30"/>
      <c r="AY1665" s="30"/>
    </row>
    <row r="1666" spans="4:51" ht="15.75" customHeight="1">
      <c r="D1666" s="7"/>
      <c r="F1666" s="1"/>
      <c r="G1666" s="1"/>
      <c r="H1666" s="1"/>
      <c r="I1666" s="1"/>
      <c r="J1666" s="1"/>
      <c r="K1666" s="1"/>
      <c r="L1666" s="29"/>
      <c r="M1666" s="29"/>
      <c r="N1666" s="1"/>
      <c r="O1666" s="8"/>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30"/>
      <c r="AP1666" s="30"/>
      <c r="AQ1666" s="30"/>
      <c r="AR1666" s="30"/>
      <c r="AS1666" s="30"/>
      <c r="AT1666" s="30"/>
      <c r="AU1666" s="30"/>
      <c r="AV1666" s="30"/>
      <c r="AW1666" s="30"/>
      <c r="AX1666" s="30"/>
      <c r="AY1666" s="30"/>
    </row>
    <row r="1667" spans="4:51" ht="15.75" customHeight="1">
      <c r="D1667" s="7"/>
      <c r="F1667" s="1"/>
      <c r="G1667" s="1"/>
      <c r="H1667" s="1"/>
      <c r="I1667" s="1"/>
      <c r="J1667" s="1"/>
      <c r="K1667" s="1"/>
      <c r="L1667" s="29"/>
      <c r="M1667" s="29"/>
      <c r="N1667" s="1"/>
      <c r="O1667" s="8"/>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30"/>
      <c r="AP1667" s="30"/>
      <c r="AQ1667" s="30"/>
      <c r="AR1667" s="30"/>
      <c r="AS1667" s="30"/>
      <c r="AT1667" s="30"/>
      <c r="AU1667" s="30"/>
      <c r="AV1667" s="30"/>
      <c r="AW1667" s="30"/>
      <c r="AX1667" s="30"/>
      <c r="AY1667" s="30"/>
    </row>
    <row r="1668" spans="4:51" ht="15.75" customHeight="1">
      <c r="D1668" s="7"/>
      <c r="F1668" s="1"/>
      <c r="G1668" s="1"/>
      <c r="H1668" s="1"/>
      <c r="I1668" s="1"/>
      <c r="J1668" s="1"/>
      <c r="K1668" s="1"/>
      <c r="L1668" s="29"/>
      <c r="M1668" s="29"/>
      <c r="N1668" s="1"/>
      <c r="O1668" s="8"/>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30"/>
      <c r="AP1668" s="30"/>
      <c r="AQ1668" s="30"/>
      <c r="AR1668" s="30"/>
      <c r="AS1668" s="30"/>
      <c r="AT1668" s="30"/>
      <c r="AU1668" s="30"/>
      <c r="AV1668" s="30"/>
      <c r="AW1668" s="30"/>
      <c r="AX1668" s="30"/>
      <c r="AY1668" s="30"/>
    </row>
    <row r="1669" spans="4:51" ht="15.75" customHeight="1">
      <c r="D1669" s="7"/>
      <c r="F1669" s="1"/>
      <c r="G1669" s="1"/>
      <c r="H1669" s="1"/>
      <c r="I1669" s="1"/>
      <c r="J1669" s="1"/>
      <c r="K1669" s="1"/>
      <c r="L1669" s="29"/>
      <c r="M1669" s="29"/>
      <c r="N1669" s="1"/>
      <c r="O1669" s="8"/>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30"/>
      <c r="AP1669" s="30"/>
      <c r="AQ1669" s="30"/>
      <c r="AR1669" s="30"/>
      <c r="AS1669" s="30"/>
      <c r="AT1669" s="30"/>
      <c r="AU1669" s="30"/>
      <c r="AV1669" s="30"/>
      <c r="AW1669" s="30"/>
      <c r="AX1669" s="30"/>
      <c r="AY1669" s="30"/>
    </row>
    <row r="1670" spans="4:51" ht="15.75" customHeight="1">
      <c r="D1670" s="7"/>
      <c r="F1670" s="1"/>
      <c r="G1670" s="1"/>
      <c r="H1670" s="1"/>
      <c r="I1670" s="1"/>
      <c r="J1670" s="1"/>
      <c r="K1670" s="1"/>
      <c r="L1670" s="29"/>
      <c r="M1670" s="29"/>
      <c r="N1670" s="1"/>
      <c r="O1670" s="8"/>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30"/>
      <c r="AP1670" s="30"/>
      <c r="AQ1670" s="30"/>
      <c r="AR1670" s="30"/>
      <c r="AS1670" s="30"/>
      <c r="AT1670" s="30"/>
      <c r="AU1670" s="30"/>
      <c r="AV1670" s="30"/>
      <c r="AW1670" s="30"/>
      <c r="AX1670" s="30"/>
      <c r="AY1670" s="30"/>
    </row>
    <row r="1671" spans="4:51" ht="15.75" customHeight="1">
      <c r="D1671" s="7"/>
      <c r="F1671" s="1"/>
      <c r="G1671" s="1"/>
      <c r="H1671" s="1"/>
      <c r="I1671" s="1"/>
      <c r="J1671" s="1"/>
      <c r="K1671" s="1"/>
      <c r="L1671" s="29"/>
      <c r="M1671" s="29"/>
      <c r="N1671" s="1"/>
      <c r="O1671" s="8"/>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30"/>
      <c r="AP1671" s="30"/>
      <c r="AQ1671" s="30"/>
      <c r="AR1671" s="30"/>
      <c r="AS1671" s="30"/>
      <c r="AT1671" s="30"/>
      <c r="AU1671" s="30"/>
      <c r="AV1671" s="30"/>
      <c r="AW1671" s="30"/>
      <c r="AX1671" s="30"/>
      <c r="AY1671" s="30"/>
    </row>
    <row r="1672" spans="4:51" ht="15.75" customHeight="1">
      <c r="D1672" s="7"/>
      <c r="F1672" s="1"/>
      <c r="G1672" s="1"/>
      <c r="H1672" s="1"/>
      <c r="I1672" s="1"/>
      <c r="J1672" s="1"/>
      <c r="K1672" s="1"/>
      <c r="L1672" s="29"/>
      <c r="M1672" s="29"/>
      <c r="N1672" s="1"/>
      <c r="O1672" s="8"/>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30"/>
      <c r="AP1672" s="30"/>
      <c r="AQ1672" s="30"/>
      <c r="AR1672" s="30"/>
      <c r="AS1672" s="30"/>
      <c r="AT1672" s="30"/>
      <c r="AU1672" s="30"/>
      <c r="AV1672" s="30"/>
      <c r="AW1672" s="30"/>
      <c r="AX1672" s="30"/>
      <c r="AY1672" s="30"/>
    </row>
    <row r="1673" spans="4:51" ht="15.75" customHeight="1">
      <c r="D1673" s="7"/>
      <c r="F1673" s="1"/>
      <c r="G1673" s="1"/>
      <c r="H1673" s="1"/>
      <c r="I1673" s="1"/>
      <c r="J1673" s="1"/>
      <c r="K1673" s="1"/>
      <c r="L1673" s="29"/>
      <c r="M1673" s="29"/>
      <c r="N1673" s="1"/>
      <c r="O1673" s="8"/>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30"/>
      <c r="AP1673" s="30"/>
      <c r="AQ1673" s="30"/>
      <c r="AR1673" s="30"/>
      <c r="AS1673" s="30"/>
      <c r="AT1673" s="30"/>
      <c r="AU1673" s="30"/>
      <c r="AV1673" s="30"/>
      <c r="AW1673" s="30"/>
      <c r="AX1673" s="30"/>
      <c r="AY1673" s="30"/>
    </row>
    <row r="1674" spans="4:51" ht="15.75" customHeight="1">
      <c r="D1674" s="7"/>
      <c r="F1674" s="1"/>
      <c r="G1674" s="1"/>
      <c r="H1674" s="1"/>
      <c r="I1674" s="1"/>
      <c r="J1674" s="1"/>
      <c r="K1674" s="1"/>
      <c r="L1674" s="29"/>
      <c r="M1674" s="29"/>
      <c r="N1674" s="1"/>
      <c r="O1674" s="8"/>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30"/>
      <c r="AP1674" s="30"/>
      <c r="AQ1674" s="30"/>
      <c r="AR1674" s="30"/>
      <c r="AS1674" s="30"/>
      <c r="AT1674" s="30"/>
      <c r="AU1674" s="30"/>
      <c r="AV1674" s="30"/>
      <c r="AW1674" s="30"/>
      <c r="AX1674" s="30"/>
      <c r="AY1674" s="30"/>
    </row>
    <row r="1675" spans="4:51" ht="15.75" customHeight="1">
      <c r="D1675" s="7"/>
      <c r="F1675" s="1"/>
      <c r="G1675" s="1"/>
      <c r="H1675" s="1"/>
      <c r="I1675" s="1"/>
      <c r="J1675" s="1"/>
      <c r="K1675" s="1"/>
      <c r="L1675" s="29"/>
      <c r="M1675" s="29"/>
      <c r="N1675" s="1"/>
      <c r="O1675" s="8"/>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30"/>
      <c r="AP1675" s="30"/>
      <c r="AQ1675" s="30"/>
      <c r="AR1675" s="30"/>
      <c r="AS1675" s="30"/>
      <c r="AT1675" s="30"/>
      <c r="AU1675" s="30"/>
      <c r="AV1675" s="30"/>
      <c r="AW1675" s="30"/>
      <c r="AX1675" s="30"/>
      <c r="AY1675" s="30"/>
    </row>
    <row r="1676" spans="4:51" ht="15.75" customHeight="1">
      <c r="D1676" s="7"/>
      <c r="F1676" s="1"/>
      <c r="G1676" s="1"/>
      <c r="H1676" s="1"/>
      <c r="I1676" s="1"/>
      <c r="J1676" s="1"/>
      <c r="K1676" s="1"/>
      <c r="L1676" s="29"/>
      <c r="M1676" s="29"/>
      <c r="N1676" s="1"/>
      <c r="O1676" s="8"/>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30"/>
      <c r="AP1676" s="30"/>
      <c r="AQ1676" s="30"/>
      <c r="AR1676" s="30"/>
      <c r="AS1676" s="30"/>
      <c r="AT1676" s="30"/>
      <c r="AU1676" s="30"/>
      <c r="AV1676" s="30"/>
      <c r="AW1676" s="30"/>
      <c r="AX1676" s="30"/>
      <c r="AY1676" s="30"/>
    </row>
    <row r="1677" spans="4:51" ht="15.75" customHeight="1">
      <c r="D1677" s="7"/>
      <c r="F1677" s="1"/>
      <c r="G1677" s="1"/>
      <c r="H1677" s="1"/>
      <c r="I1677" s="1"/>
      <c r="J1677" s="1"/>
      <c r="K1677" s="1"/>
      <c r="L1677" s="29"/>
      <c r="M1677" s="29"/>
      <c r="N1677" s="1"/>
      <c r="O1677" s="8"/>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30"/>
      <c r="AP1677" s="30"/>
      <c r="AQ1677" s="30"/>
      <c r="AR1677" s="30"/>
      <c r="AS1677" s="30"/>
      <c r="AT1677" s="30"/>
      <c r="AU1677" s="30"/>
      <c r="AV1677" s="30"/>
      <c r="AW1677" s="30"/>
      <c r="AX1677" s="30"/>
      <c r="AY1677" s="30"/>
    </row>
    <row r="1678" spans="4:51" ht="15.75" customHeight="1">
      <c r="D1678" s="7"/>
      <c r="F1678" s="1"/>
      <c r="G1678" s="1"/>
      <c r="H1678" s="1"/>
      <c r="I1678" s="1"/>
      <c r="J1678" s="1"/>
      <c r="K1678" s="1"/>
      <c r="L1678" s="29"/>
      <c r="M1678" s="29"/>
      <c r="N1678" s="1"/>
      <c r="O1678" s="8"/>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30"/>
      <c r="AP1678" s="30"/>
      <c r="AQ1678" s="30"/>
      <c r="AR1678" s="30"/>
      <c r="AS1678" s="30"/>
      <c r="AT1678" s="30"/>
      <c r="AU1678" s="30"/>
      <c r="AV1678" s="30"/>
      <c r="AW1678" s="30"/>
      <c r="AX1678" s="30"/>
      <c r="AY1678" s="30"/>
    </row>
    <row r="1679" spans="4:51" ht="15.75" customHeight="1">
      <c r="D1679" s="7"/>
      <c r="F1679" s="1"/>
      <c r="G1679" s="1"/>
      <c r="H1679" s="1"/>
      <c r="I1679" s="1"/>
      <c r="J1679" s="1"/>
      <c r="K1679" s="1"/>
      <c r="L1679" s="29"/>
      <c r="M1679" s="29"/>
      <c r="N1679" s="1"/>
      <c r="O1679" s="8"/>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30"/>
      <c r="AP1679" s="30"/>
      <c r="AQ1679" s="30"/>
      <c r="AR1679" s="30"/>
      <c r="AS1679" s="30"/>
      <c r="AT1679" s="30"/>
      <c r="AU1679" s="30"/>
      <c r="AV1679" s="30"/>
      <c r="AW1679" s="30"/>
      <c r="AX1679" s="30"/>
      <c r="AY1679" s="30"/>
    </row>
    <row r="1680" spans="4:51" ht="15.75" customHeight="1">
      <c r="D1680" s="7"/>
      <c r="F1680" s="1"/>
      <c r="G1680" s="1"/>
      <c r="H1680" s="1"/>
      <c r="I1680" s="1"/>
      <c r="J1680" s="1"/>
      <c r="K1680" s="1"/>
      <c r="L1680" s="29"/>
      <c r="M1680" s="29"/>
      <c r="N1680" s="1"/>
      <c r="O1680" s="8"/>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30"/>
      <c r="AP1680" s="30"/>
      <c r="AQ1680" s="30"/>
      <c r="AR1680" s="30"/>
      <c r="AS1680" s="30"/>
      <c r="AT1680" s="30"/>
      <c r="AU1680" s="30"/>
      <c r="AV1680" s="30"/>
      <c r="AW1680" s="30"/>
      <c r="AX1680" s="30"/>
      <c r="AY1680" s="30"/>
    </row>
    <row r="1681" spans="4:51" ht="15.75" customHeight="1">
      <c r="D1681" s="7"/>
      <c r="F1681" s="1"/>
      <c r="G1681" s="1"/>
      <c r="H1681" s="1"/>
      <c r="I1681" s="1"/>
      <c r="J1681" s="1"/>
      <c r="K1681" s="1"/>
      <c r="L1681" s="29"/>
      <c r="M1681" s="29"/>
      <c r="N1681" s="1"/>
      <c r="O1681" s="8"/>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30"/>
      <c r="AP1681" s="30"/>
      <c r="AQ1681" s="30"/>
      <c r="AR1681" s="30"/>
      <c r="AS1681" s="30"/>
      <c r="AT1681" s="30"/>
      <c r="AU1681" s="30"/>
      <c r="AV1681" s="30"/>
      <c r="AW1681" s="30"/>
      <c r="AX1681" s="30"/>
      <c r="AY1681" s="30"/>
    </row>
    <row r="1682" spans="4:51" ht="15.75" customHeight="1">
      <c r="D1682" s="7"/>
      <c r="F1682" s="1"/>
      <c r="G1682" s="1"/>
      <c r="H1682" s="1"/>
      <c r="I1682" s="1"/>
      <c r="J1682" s="1"/>
      <c r="K1682" s="1"/>
      <c r="L1682" s="29"/>
      <c r="M1682" s="29"/>
      <c r="N1682" s="1"/>
      <c r="O1682" s="8"/>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30"/>
      <c r="AP1682" s="30"/>
      <c r="AQ1682" s="30"/>
      <c r="AR1682" s="30"/>
      <c r="AS1682" s="30"/>
      <c r="AT1682" s="30"/>
      <c r="AU1682" s="30"/>
      <c r="AV1682" s="30"/>
      <c r="AW1682" s="30"/>
      <c r="AX1682" s="30"/>
      <c r="AY1682" s="30"/>
    </row>
    <row r="1683" spans="4:51" ht="15.75" customHeight="1">
      <c r="D1683" s="7"/>
      <c r="F1683" s="1"/>
      <c r="G1683" s="1"/>
      <c r="H1683" s="1"/>
      <c r="I1683" s="1"/>
      <c r="J1683" s="1"/>
      <c r="K1683" s="1"/>
      <c r="L1683" s="29"/>
      <c r="M1683" s="29"/>
      <c r="N1683" s="1"/>
      <c r="O1683" s="8"/>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30"/>
      <c r="AP1683" s="30"/>
      <c r="AQ1683" s="30"/>
      <c r="AR1683" s="30"/>
      <c r="AS1683" s="30"/>
      <c r="AT1683" s="30"/>
      <c r="AU1683" s="30"/>
      <c r="AV1683" s="30"/>
      <c r="AW1683" s="30"/>
      <c r="AX1683" s="30"/>
      <c r="AY1683" s="30"/>
    </row>
    <row r="1684" spans="4:51" ht="15.75" customHeight="1">
      <c r="D1684" s="7"/>
      <c r="F1684" s="1"/>
      <c r="G1684" s="1"/>
      <c r="H1684" s="1"/>
      <c r="I1684" s="1"/>
      <c r="J1684" s="1"/>
      <c r="K1684" s="1"/>
      <c r="L1684" s="29"/>
      <c r="M1684" s="29"/>
      <c r="N1684" s="1"/>
      <c r="O1684" s="8"/>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30"/>
      <c r="AP1684" s="30"/>
      <c r="AQ1684" s="30"/>
      <c r="AR1684" s="30"/>
      <c r="AS1684" s="30"/>
      <c r="AT1684" s="30"/>
      <c r="AU1684" s="30"/>
      <c r="AV1684" s="30"/>
      <c r="AW1684" s="30"/>
      <c r="AX1684" s="30"/>
      <c r="AY1684" s="30"/>
    </row>
    <row r="1685" spans="4:51" ht="15.75" customHeight="1">
      <c r="D1685" s="7"/>
      <c r="F1685" s="1"/>
      <c r="G1685" s="1"/>
      <c r="H1685" s="1"/>
      <c r="I1685" s="1"/>
      <c r="J1685" s="1"/>
      <c r="K1685" s="1"/>
      <c r="L1685" s="29"/>
      <c r="M1685" s="29"/>
      <c r="N1685" s="1"/>
      <c r="O1685" s="8"/>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30"/>
      <c r="AP1685" s="30"/>
      <c r="AQ1685" s="30"/>
      <c r="AR1685" s="30"/>
      <c r="AS1685" s="30"/>
      <c r="AT1685" s="30"/>
      <c r="AU1685" s="30"/>
      <c r="AV1685" s="30"/>
      <c r="AW1685" s="30"/>
      <c r="AX1685" s="30"/>
      <c r="AY1685" s="30"/>
    </row>
    <row r="1686" spans="4:51" ht="15.75" customHeight="1">
      <c r="D1686" s="7"/>
      <c r="F1686" s="1"/>
      <c r="G1686" s="1"/>
      <c r="H1686" s="1"/>
      <c r="I1686" s="1"/>
      <c r="J1686" s="1"/>
      <c r="K1686" s="1"/>
      <c r="L1686" s="29"/>
      <c r="M1686" s="29"/>
      <c r="N1686" s="1"/>
      <c r="O1686" s="8"/>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30"/>
      <c r="AP1686" s="30"/>
      <c r="AQ1686" s="30"/>
      <c r="AR1686" s="30"/>
      <c r="AS1686" s="30"/>
      <c r="AT1686" s="30"/>
      <c r="AU1686" s="30"/>
      <c r="AV1686" s="30"/>
      <c r="AW1686" s="30"/>
      <c r="AX1686" s="30"/>
      <c r="AY1686" s="30"/>
    </row>
    <row r="1687" spans="4:51" ht="15.75" customHeight="1">
      <c r="D1687" s="7"/>
      <c r="F1687" s="1"/>
      <c r="G1687" s="1"/>
      <c r="H1687" s="1"/>
      <c r="I1687" s="1"/>
      <c r="J1687" s="1"/>
      <c r="K1687" s="1"/>
      <c r="L1687" s="29"/>
      <c r="M1687" s="29"/>
      <c r="N1687" s="1"/>
      <c r="O1687" s="8"/>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30"/>
      <c r="AP1687" s="30"/>
      <c r="AQ1687" s="30"/>
      <c r="AR1687" s="30"/>
      <c r="AS1687" s="30"/>
      <c r="AT1687" s="30"/>
      <c r="AU1687" s="30"/>
      <c r="AV1687" s="30"/>
      <c r="AW1687" s="30"/>
      <c r="AX1687" s="30"/>
      <c r="AY1687" s="30"/>
    </row>
    <row r="1688" spans="4:51" ht="15.75" customHeight="1">
      <c r="D1688" s="7"/>
      <c r="F1688" s="1"/>
      <c r="G1688" s="1"/>
      <c r="H1688" s="1"/>
      <c r="I1688" s="1"/>
      <c r="J1688" s="1"/>
      <c r="K1688" s="1"/>
      <c r="L1688" s="29"/>
      <c r="M1688" s="29"/>
      <c r="N1688" s="1"/>
      <c r="O1688" s="8"/>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30"/>
      <c r="AP1688" s="30"/>
      <c r="AQ1688" s="30"/>
      <c r="AR1688" s="30"/>
      <c r="AS1688" s="30"/>
      <c r="AT1688" s="30"/>
      <c r="AU1688" s="30"/>
      <c r="AV1688" s="30"/>
      <c r="AW1688" s="30"/>
      <c r="AX1688" s="30"/>
      <c r="AY1688" s="30"/>
    </row>
    <row r="1689" spans="4:51" ht="15.75" customHeight="1">
      <c r="D1689" s="7"/>
      <c r="F1689" s="1"/>
      <c r="G1689" s="1"/>
      <c r="H1689" s="1"/>
      <c r="I1689" s="1"/>
      <c r="J1689" s="1"/>
      <c r="K1689" s="1"/>
      <c r="L1689" s="29"/>
      <c r="M1689" s="29"/>
      <c r="N1689" s="1"/>
      <c r="O1689" s="8"/>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30"/>
      <c r="AP1689" s="30"/>
      <c r="AQ1689" s="30"/>
      <c r="AR1689" s="30"/>
      <c r="AS1689" s="30"/>
      <c r="AT1689" s="30"/>
      <c r="AU1689" s="30"/>
      <c r="AV1689" s="30"/>
      <c r="AW1689" s="30"/>
      <c r="AX1689" s="30"/>
      <c r="AY1689" s="30"/>
    </row>
    <row r="1690" spans="4:51" ht="15.75" customHeight="1">
      <c r="D1690" s="7"/>
      <c r="F1690" s="1"/>
      <c r="G1690" s="1"/>
      <c r="H1690" s="1"/>
      <c r="I1690" s="1"/>
      <c r="J1690" s="1"/>
      <c r="K1690" s="1"/>
      <c r="L1690" s="29"/>
      <c r="M1690" s="29"/>
      <c r="N1690" s="1"/>
      <c r="O1690" s="8"/>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30"/>
      <c r="AP1690" s="30"/>
      <c r="AQ1690" s="30"/>
      <c r="AR1690" s="30"/>
      <c r="AS1690" s="30"/>
      <c r="AT1690" s="30"/>
      <c r="AU1690" s="30"/>
      <c r="AV1690" s="30"/>
      <c r="AW1690" s="30"/>
      <c r="AX1690" s="30"/>
      <c r="AY1690" s="30"/>
    </row>
    <row r="1691" spans="4:51" ht="15.75" customHeight="1">
      <c r="D1691" s="7"/>
      <c r="F1691" s="1"/>
      <c r="G1691" s="1"/>
      <c r="H1691" s="1"/>
      <c r="I1691" s="1"/>
      <c r="J1691" s="1"/>
      <c r="K1691" s="1"/>
      <c r="L1691" s="29"/>
      <c r="M1691" s="29"/>
      <c r="N1691" s="1"/>
      <c r="O1691" s="8"/>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30"/>
      <c r="AP1691" s="30"/>
      <c r="AQ1691" s="30"/>
      <c r="AR1691" s="30"/>
      <c r="AS1691" s="30"/>
      <c r="AT1691" s="30"/>
      <c r="AU1691" s="30"/>
      <c r="AV1691" s="30"/>
      <c r="AW1691" s="30"/>
      <c r="AX1691" s="30"/>
      <c r="AY1691" s="30"/>
    </row>
    <row r="1692" spans="4:51" ht="15.75" customHeight="1">
      <c r="D1692" s="7"/>
      <c r="F1692" s="1"/>
      <c r="G1692" s="1"/>
      <c r="H1692" s="1"/>
      <c r="I1692" s="1"/>
      <c r="J1692" s="1"/>
      <c r="K1692" s="1"/>
      <c r="L1692" s="29"/>
      <c r="M1692" s="29"/>
      <c r="N1692" s="1"/>
      <c r="O1692" s="8"/>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30"/>
      <c r="AP1692" s="30"/>
      <c r="AQ1692" s="30"/>
      <c r="AR1692" s="30"/>
      <c r="AS1692" s="30"/>
      <c r="AT1692" s="30"/>
      <c r="AU1692" s="30"/>
      <c r="AV1692" s="30"/>
      <c r="AW1692" s="30"/>
      <c r="AX1692" s="30"/>
      <c r="AY1692" s="30"/>
    </row>
    <row r="1693" spans="4:51" ht="15.75" customHeight="1">
      <c r="D1693" s="7"/>
      <c r="F1693" s="1"/>
      <c r="G1693" s="1"/>
      <c r="H1693" s="1"/>
      <c r="I1693" s="1"/>
      <c r="J1693" s="1"/>
      <c r="K1693" s="1"/>
      <c r="L1693" s="29"/>
      <c r="M1693" s="29"/>
      <c r="N1693" s="1"/>
      <c r="O1693" s="8"/>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30"/>
      <c r="AP1693" s="30"/>
      <c r="AQ1693" s="30"/>
      <c r="AR1693" s="30"/>
      <c r="AS1693" s="30"/>
      <c r="AT1693" s="30"/>
      <c r="AU1693" s="30"/>
      <c r="AV1693" s="30"/>
      <c r="AW1693" s="30"/>
      <c r="AX1693" s="30"/>
      <c r="AY1693" s="30"/>
    </row>
    <row r="1694" spans="4:51" ht="15.75" customHeight="1">
      <c r="D1694" s="7"/>
      <c r="F1694" s="1"/>
      <c r="G1694" s="1"/>
      <c r="H1694" s="1"/>
      <c r="I1694" s="1"/>
      <c r="J1694" s="1"/>
      <c r="K1694" s="1"/>
      <c r="L1694" s="29"/>
      <c r="M1694" s="29"/>
      <c r="N1694" s="1"/>
      <c r="O1694" s="8"/>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30"/>
      <c r="AP1694" s="30"/>
      <c r="AQ1694" s="30"/>
      <c r="AR1694" s="30"/>
      <c r="AS1694" s="30"/>
      <c r="AT1694" s="30"/>
      <c r="AU1694" s="30"/>
      <c r="AV1694" s="30"/>
      <c r="AW1694" s="30"/>
      <c r="AX1694" s="30"/>
      <c r="AY1694" s="30"/>
    </row>
    <row r="1695" spans="4:51" ht="15.75" customHeight="1">
      <c r="D1695" s="7"/>
      <c r="F1695" s="1"/>
      <c r="G1695" s="1"/>
      <c r="H1695" s="1"/>
      <c r="I1695" s="1"/>
      <c r="J1695" s="1"/>
      <c r="K1695" s="1"/>
      <c r="L1695" s="29"/>
      <c r="M1695" s="29"/>
      <c r="N1695" s="1"/>
      <c r="O1695" s="8"/>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30"/>
      <c r="AP1695" s="30"/>
      <c r="AQ1695" s="30"/>
      <c r="AR1695" s="30"/>
      <c r="AS1695" s="30"/>
      <c r="AT1695" s="30"/>
      <c r="AU1695" s="30"/>
      <c r="AV1695" s="30"/>
      <c r="AW1695" s="30"/>
      <c r="AX1695" s="30"/>
      <c r="AY1695" s="30"/>
    </row>
    <row r="1696" spans="4:51" ht="15.75" customHeight="1">
      <c r="D1696" s="7"/>
      <c r="F1696" s="1"/>
      <c r="G1696" s="1"/>
      <c r="H1696" s="1"/>
      <c r="I1696" s="1"/>
      <c r="J1696" s="1"/>
      <c r="K1696" s="1"/>
      <c r="L1696" s="29"/>
      <c r="M1696" s="29"/>
      <c r="N1696" s="1"/>
      <c r="O1696" s="8"/>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30"/>
      <c r="AP1696" s="30"/>
      <c r="AQ1696" s="30"/>
      <c r="AR1696" s="30"/>
      <c r="AS1696" s="30"/>
      <c r="AT1696" s="30"/>
      <c r="AU1696" s="30"/>
      <c r="AV1696" s="30"/>
      <c r="AW1696" s="30"/>
      <c r="AX1696" s="30"/>
      <c r="AY1696" s="30"/>
    </row>
    <row r="1697" spans="4:51" ht="15.75" customHeight="1">
      <c r="D1697" s="7"/>
      <c r="F1697" s="1"/>
      <c r="G1697" s="1"/>
      <c r="H1697" s="1"/>
      <c r="I1697" s="1"/>
      <c r="J1697" s="1"/>
      <c r="K1697" s="1"/>
      <c r="L1697" s="29"/>
      <c r="M1697" s="29"/>
      <c r="N1697" s="1"/>
      <c r="O1697" s="8"/>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30"/>
      <c r="AP1697" s="30"/>
      <c r="AQ1697" s="30"/>
      <c r="AR1697" s="30"/>
      <c r="AS1697" s="30"/>
      <c r="AT1697" s="30"/>
      <c r="AU1697" s="30"/>
      <c r="AV1697" s="30"/>
      <c r="AW1697" s="30"/>
      <c r="AX1697" s="30"/>
      <c r="AY1697" s="30"/>
    </row>
    <row r="1698" spans="4:51" ht="15.75" customHeight="1">
      <c r="D1698" s="7"/>
      <c r="F1698" s="1"/>
      <c r="G1698" s="1"/>
      <c r="H1698" s="1"/>
      <c r="I1698" s="1"/>
      <c r="J1698" s="1"/>
      <c r="K1698" s="1"/>
      <c r="L1698" s="29"/>
      <c r="M1698" s="29"/>
      <c r="N1698" s="1"/>
      <c r="O1698" s="8"/>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30"/>
      <c r="AP1698" s="30"/>
      <c r="AQ1698" s="30"/>
      <c r="AR1698" s="30"/>
      <c r="AS1698" s="30"/>
      <c r="AT1698" s="30"/>
      <c r="AU1698" s="30"/>
      <c r="AV1698" s="30"/>
      <c r="AW1698" s="30"/>
      <c r="AX1698" s="30"/>
      <c r="AY1698" s="30"/>
    </row>
    <row r="1699" spans="4:51" ht="15.75" customHeight="1">
      <c r="D1699" s="7"/>
      <c r="F1699" s="1"/>
      <c r="G1699" s="1"/>
      <c r="H1699" s="1"/>
      <c r="I1699" s="1"/>
      <c r="J1699" s="1"/>
      <c r="K1699" s="1"/>
      <c r="L1699" s="29"/>
      <c r="M1699" s="29"/>
      <c r="N1699" s="1"/>
      <c r="O1699" s="8"/>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30"/>
      <c r="AP1699" s="30"/>
      <c r="AQ1699" s="30"/>
      <c r="AR1699" s="30"/>
      <c r="AS1699" s="30"/>
      <c r="AT1699" s="30"/>
      <c r="AU1699" s="30"/>
      <c r="AV1699" s="30"/>
      <c r="AW1699" s="30"/>
      <c r="AX1699" s="30"/>
      <c r="AY1699" s="30"/>
    </row>
    <row r="1700" spans="4:51" ht="15.75" customHeight="1">
      <c r="D1700" s="7"/>
      <c r="F1700" s="1"/>
      <c r="G1700" s="1"/>
      <c r="H1700" s="1"/>
      <c r="I1700" s="1"/>
      <c r="J1700" s="1"/>
      <c r="K1700" s="1"/>
      <c r="L1700" s="29"/>
      <c r="M1700" s="29"/>
      <c r="N1700" s="1"/>
      <c r="O1700" s="8"/>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30"/>
      <c r="AP1700" s="30"/>
      <c r="AQ1700" s="30"/>
      <c r="AR1700" s="30"/>
      <c r="AS1700" s="30"/>
      <c r="AT1700" s="30"/>
      <c r="AU1700" s="30"/>
      <c r="AV1700" s="30"/>
      <c r="AW1700" s="30"/>
      <c r="AX1700" s="30"/>
      <c r="AY1700" s="30"/>
    </row>
    <row r="1701" spans="4:51" ht="15.75" customHeight="1">
      <c r="D1701" s="7"/>
      <c r="F1701" s="1"/>
      <c r="G1701" s="1"/>
      <c r="H1701" s="1"/>
      <c r="I1701" s="1"/>
      <c r="J1701" s="1"/>
      <c r="K1701" s="1"/>
      <c r="L1701" s="29"/>
      <c r="M1701" s="29"/>
      <c r="N1701" s="1"/>
      <c r="O1701" s="8"/>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30"/>
      <c r="AP1701" s="30"/>
      <c r="AQ1701" s="30"/>
      <c r="AR1701" s="30"/>
      <c r="AS1701" s="30"/>
      <c r="AT1701" s="30"/>
      <c r="AU1701" s="30"/>
      <c r="AV1701" s="30"/>
      <c r="AW1701" s="30"/>
      <c r="AX1701" s="30"/>
      <c r="AY1701" s="30"/>
    </row>
    <row r="1702" spans="4:51" ht="15.75" customHeight="1">
      <c r="D1702" s="7"/>
      <c r="F1702" s="1"/>
      <c r="G1702" s="1"/>
      <c r="H1702" s="1"/>
      <c r="I1702" s="1"/>
      <c r="J1702" s="1"/>
      <c r="K1702" s="1"/>
      <c r="L1702" s="29"/>
      <c r="M1702" s="29"/>
      <c r="N1702" s="1"/>
      <c r="O1702" s="8"/>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30"/>
      <c r="AP1702" s="30"/>
      <c r="AQ1702" s="30"/>
      <c r="AR1702" s="30"/>
      <c r="AS1702" s="30"/>
      <c r="AT1702" s="30"/>
      <c r="AU1702" s="30"/>
      <c r="AV1702" s="30"/>
      <c r="AW1702" s="30"/>
      <c r="AX1702" s="30"/>
      <c r="AY1702" s="30"/>
    </row>
    <row r="1703" spans="4:51" ht="15.75" customHeight="1">
      <c r="D1703" s="7"/>
      <c r="F1703" s="1"/>
      <c r="G1703" s="1"/>
      <c r="H1703" s="1"/>
      <c r="I1703" s="1"/>
      <c r="J1703" s="1"/>
      <c r="K1703" s="1"/>
      <c r="L1703" s="29"/>
      <c r="M1703" s="29"/>
      <c r="N1703" s="1"/>
      <c r="O1703" s="8"/>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30"/>
      <c r="AP1703" s="30"/>
      <c r="AQ1703" s="30"/>
      <c r="AR1703" s="30"/>
      <c r="AS1703" s="30"/>
      <c r="AT1703" s="30"/>
      <c r="AU1703" s="30"/>
      <c r="AV1703" s="30"/>
      <c r="AW1703" s="30"/>
      <c r="AX1703" s="30"/>
      <c r="AY1703" s="30"/>
    </row>
    <row r="1704" spans="4:51" ht="15.75" customHeight="1">
      <c r="D1704" s="7"/>
      <c r="F1704" s="1"/>
      <c r="G1704" s="1"/>
      <c r="H1704" s="1"/>
      <c r="I1704" s="1"/>
      <c r="J1704" s="1"/>
      <c r="K1704" s="1"/>
      <c r="L1704" s="29"/>
      <c r="M1704" s="29"/>
      <c r="N1704" s="1"/>
      <c r="O1704" s="8"/>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30"/>
      <c r="AP1704" s="30"/>
      <c r="AQ1704" s="30"/>
      <c r="AR1704" s="30"/>
      <c r="AS1704" s="30"/>
      <c r="AT1704" s="30"/>
      <c r="AU1704" s="30"/>
      <c r="AV1704" s="30"/>
      <c r="AW1704" s="30"/>
      <c r="AX1704" s="30"/>
      <c r="AY1704" s="30"/>
    </row>
    <row r="1705" spans="4:51" ht="15.75" customHeight="1">
      <c r="D1705" s="7"/>
      <c r="F1705" s="1"/>
      <c r="G1705" s="1"/>
      <c r="H1705" s="1"/>
      <c r="I1705" s="1"/>
      <c r="J1705" s="1"/>
      <c r="K1705" s="1"/>
      <c r="L1705" s="29"/>
      <c r="M1705" s="29"/>
      <c r="N1705" s="1"/>
      <c r="O1705" s="8"/>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30"/>
      <c r="AP1705" s="30"/>
      <c r="AQ1705" s="30"/>
      <c r="AR1705" s="30"/>
      <c r="AS1705" s="30"/>
      <c r="AT1705" s="30"/>
      <c r="AU1705" s="30"/>
      <c r="AV1705" s="30"/>
      <c r="AW1705" s="30"/>
      <c r="AX1705" s="30"/>
      <c r="AY1705" s="30"/>
    </row>
    <row r="1706" spans="4:51" ht="15.75" customHeight="1">
      <c r="D1706" s="7"/>
      <c r="F1706" s="1"/>
      <c r="G1706" s="1"/>
      <c r="H1706" s="1"/>
      <c r="I1706" s="1"/>
      <c r="J1706" s="1"/>
      <c r="K1706" s="1"/>
      <c r="L1706" s="29"/>
      <c r="M1706" s="29"/>
      <c r="N1706" s="1"/>
      <c r="O1706" s="8"/>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30"/>
      <c r="AP1706" s="30"/>
      <c r="AQ1706" s="30"/>
      <c r="AR1706" s="30"/>
      <c r="AS1706" s="30"/>
      <c r="AT1706" s="30"/>
      <c r="AU1706" s="30"/>
      <c r="AV1706" s="30"/>
      <c r="AW1706" s="30"/>
      <c r="AX1706" s="30"/>
      <c r="AY1706" s="30"/>
    </row>
    <row r="1707" spans="4:51" ht="15.75" customHeight="1">
      <c r="D1707" s="7"/>
      <c r="F1707" s="1"/>
      <c r="G1707" s="1"/>
      <c r="H1707" s="1"/>
      <c r="I1707" s="1"/>
      <c r="J1707" s="1"/>
      <c r="K1707" s="1"/>
      <c r="L1707" s="29"/>
      <c r="M1707" s="29"/>
      <c r="N1707" s="1"/>
      <c r="O1707" s="8"/>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30"/>
      <c r="AP1707" s="30"/>
      <c r="AQ1707" s="30"/>
      <c r="AR1707" s="30"/>
      <c r="AS1707" s="30"/>
      <c r="AT1707" s="30"/>
      <c r="AU1707" s="30"/>
      <c r="AV1707" s="30"/>
      <c r="AW1707" s="30"/>
      <c r="AX1707" s="30"/>
      <c r="AY1707" s="30"/>
    </row>
    <row r="1708" spans="4:51" ht="15.75" customHeight="1">
      <c r="D1708" s="7"/>
      <c r="F1708" s="1"/>
      <c r="G1708" s="1"/>
      <c r="H1708" s="1"/>
      <c r="I1708" s="1"/>
      <c r="J1708" s="1"/>
      <c r="K1708" s="1"/>
      <c r="L1708" s="29"/>
      <c r="M1708" s="29"/>
      <c r="N1708" s="1"/>
      <c r="O1708" s="8"/>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30"/>
      <c r="AP1708" s="30"/>
      <c r="AQ1708" s="30"/>
      <c r="AR1708" s="30"/>
      <c r="AS1708" s="30"/>
      <c r="AT1708" s="30"/>
      <c r="AU1708" s="30"/>
      <c r="AV1708" s="30"/>
      <c r="AW1708" s="30"/>
      <c r="AX1708" s="30"/>
      <c r="AY1708" s="30"/>
    </row>
    <row r="1709" spans="4:51" ht="15.75" customHeight="1">
      <c r="D1709" s="7"/>
      <c r="F1709" s="1"/>
      <c r="G1709" s="1"/>
      <c r="H1709" s="1"/>
      <c r="I1709" s="1"/>
      <c r="J1709" s="1"/>
      <c r="K1709" s="1"/>
      <c r="L1709" s="29"/>
      <c r="M1709" s="29"/>
      <c r="N1709" s="1"/>
      <c r="O1709" s="8"/>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30"/>
      <c r="AP1709" s="30"/>
      <c r="AQ1709" s="30"/>
      <c r="AR1709" s="30"/>
      <c r="AS1709" s="30"/>
      <c r="AT1709" s="30"/>
      <c r="AU1709" s="30"/>
      <c r="AV1709" s="30"/>
      <c r="AW1709" s="30"/>
      <c r="AX1709" s="30"/>
      <c r="AY1709" s="30"/>
    </row>
    <row r="1710" spans="4:51" ht="15.75" customHeight="1">
      <c r="D1710" s="7"/>
      <c r="F1710" s="1"/>
      <c r="G1710" s="1"/>
      <c r="H1710" s="1"/>
      <c r="I1710" s="1"/>
      <c r="J1710" s="1"/>
      <c r="K1710" s="1"/>
      <c r="L1710" s="29"/>
      <c r="M1710" s="29"/>
      <c r="N1710" s="1"/>
      <c r="O1710" s="8"/>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30"/>
      <c r="AP1710" s="30"/>
      <c r="AQ1710" s="30"/>
      <c r="AR1710" s="30"/>
      <c r="AS1710" s="30"/>
      <c r="AT1710" s="30"/>
      <c r="AU1710" s="30"/>
      <c r="AV1710" s="30"/>
      <c r="AW1710" s="30"/>
      <c r="AX1710" s="30"/>
      <c r="AY1710" s="30"/>
    </row>
    <row r="1711" spans="4:51" ht="15.75" customHeight="1">
      <c r="D1711" s="7"/>
      <c r="F1711" s="1"/>
      <c r="G1711" s="1"/>
      <c r="H1711" s="1"/>
      <c r="I1711" s="1"/>
      <c r="J1711" s="1"/>
      <c r="K1711" s="1"/>
      <c r="L1711" s="29"/>
      <c r="M1711" s="29"/>
      <c r="N1711" s="1"/>
      <c r="O1711" s="8"/>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30"/>
      <c r="AP1711" s="30"/>
      <c r="AQ1711" s="30"/>
      <c r="AR1711" s="30"/>
      <c r="AS1711" s="30"/>
      <c r="AT1711" s="30"/>
      <c r="AU1711" s="30"/>
      <c r="AV1711" s="30"/>
      <c r="AW1711" s="30"/>
      <c r="AX1711" s="30"/>
      <c r="AY1711" s="30"/>
    </row>
    <row r="1712" spans="4:51" ht="15.75" customHeight="1">
      <c r="D1712" s="7"/>
      <c r="F1712" s="1"/>
      <c r="G1712" s="1"/>
      <c r="H1712" s="1"/>
      <c r="I1712" s="1"/>
      <c r="J1712" s="1"/>
      <c r="K1712" s="1"/>
      <c r="L1712" s="29"/>
      <c r="M1712" s="29"/>
      <c r="N1712" s="1"/>
      <c r="O1712" s="8"/>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30"/>
      <c r="AP1712" s="30"/>
      <c r="AQ1712" s="30"/>
      <c r="AR1712" s="30"/>
      <c r="AS1712" s="30"/>
      <c r="AT1712" s="30"/>
      <c r="AU1712" s="30"/>
      <c r="AV1712" s="30"/>
      <c r="AW1712" s="30"/>
      <c r="AX1712" s="30"/>
      <c r="AY1712" s="30"/>
    </row>
    <row r="1713" spans="4:51" ht="15.75" customHeight="1">
      <c r="D1713" s="7"/>
      <c r="F1713" s="1"/>
      <c r="G1713" s="1"/>
      <c r="H1713" s="1"/>
      <c r="I1713" s="1"/>
      <c r="J1713" s="1"/>
      <c r="K1713" s="1"/>
      <c r="L1713" s="29"/>
      <c r="M1713" s="29"/>
      <c r="N1713" s="1"/>
      <c r="O1713" s="8"/>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30"/>
      <c r="AP1713" s="30"/>
      <c r="AQ1713" s="30"/>
      <c r="AR1713" s="30"/>
      <c r="AS1713" s="30"/>
      <c r="AT1713" s="30"/>
      <c r="AU1713" s="30"/>
      <c r="AV1713" s="30"/>
      <c r="AW1713" s="30"/>
      <c r="AX1713" s="30"/>
      <c r="AY1713" s="30"/>
    </row>
    <row r="1714" spans="4:51" ht="15.75" customHeight="1">
      <c r="D1714" s="7"/>
      <c r="F1714" s="1"/>
      <c r="G1714" s="1"/>
      <c r="H1714" s="1"/>
      <c r="I1714" s="1"/>
      <c r="J1714" s="1"/>
      <c r="K1714" s="1"/>
      <c r="L1714" s="29"/>
      <c r="M1714" s="29"/>
      <c r="N1714" s="1"/>
      <c r="O1714" s="8"/>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30"/>
      <c r="AP1714" s="30"/>
      <c r="AQ1714" s="30"/>
      <c r="AR1714" s="30"/>
      <c r="AS1714" s="30"/>
      <c r="AT1714" s="30"/>
      <c r="AU1714" s="30"/>
      <c r="AV1714" s="30"/>
      <c r="AW1714" s="30"/>
      <c r="AX1714" s="30"/>
      <c r="AY1714" s="30"/>
    </row>
    <row r="1715" spans="4:51" ht="15.75" customHeight="1">
      <c r="D1715" s="7"/>
      <c r="F1715" s="1"/>
      <c r="G1715" s="1"/>
      <c r="H1715" s="1"/>
      <c r="I1715" s="1"/>
      <c r="J1715" s="1"/>
      <c r="K1715" s="1"/>
      <c r="L1715" s="29"/>
      <c r="M1715" s="29"/>
      <c r="N1715" s="1"/>
      <c r="O1715" s="8"/>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30"/>
      <c r="AP1715" s="30"/>
      <c r="AQ1715" s="30"/>
      <c r="AR1715" s="30"/>
      <c r="AS1715" s="30"/>
      <c r="AT1715" s="30"/>
      <c r="AU1715" s="30"/>
      <c r="AV1715" s="30"/>
      <c r="AW1715" s="30"/>
      <c r="AX1715" s="30"/>
      <c r="AY1715" s="30"/>
    </row>
    <row r="1716" spans="4:51" ht="15.75" customHeight="1">
      <c r="D1716" s="7"/>
      <c r="F1716" s="1"/>
      <c r="G1716" s="1"/>
      <c r="H1716" s="1"/>
      <c r="I1716" s="1"/>
      <c r="J1716" s="1"/>
      <c r="K1716" s="1"/>
      <c r="L1716" s="29"/>
      <c r="M1716" s="29"/>
      <c r="N1716" s="1"/>
      <c r="O1716" s="8"/>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30"/>
      <c r="AP1716" s="30"/>
      <c r="AQ1716" s="30"/>
      <c r="AR1716" s="30"/>
      <c r="AS1716" s="30"/>
      <c r="AT1716" s="30"/>
      <c r="AU1716" s="30"/>
      <c r="AV1716" s="30"/>
      <c r="AW1716" s="30"/>
      <c r="AX1716" s="30"/>
      <c r="AY1716" s="30"/>
    </row>
    <row r="1717" spans="4:51" ht="15.75" customHeight="1">
      <c r="D1717" s="7"/>
      <c r="F1717" s="1"/>
      <c r="G1717" s="1"/>
      <c r="H1717" s="1"/>
      <c r="I1717" s="1"/>
      <c r="J1717" s="1"/>
      <c r="K1717" s="1"/>
      <c r="L1717" s="29"/>
      <c r="M1717" s="29"/>
      <c r="N1717" s="1"/>
      <c r="O1717" s="8"/>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30"/>
      <c r="AP1717" s="30"/>
      <c r="AQ1717" s="30"/>
      <c r="AR1717" s="30"/>
      <c r="AS1717" s="30"/>
      <c r="AT1717" s="30"/>
      <c r="AU1717" s="30"/>
      <c r="AV1717" s="30"/>
      <c r="AW1717" s="30"/>
      <c r="AX1717" s="30"/>
      <c r="AY1717" s="30"/>
    </row>
    <row r="1718" spans="4:51" ht="15.75" customHeight="1">
      <c r="D1718" s="7"/>
      <c r="F1718" s="1"/>
      <c r="G1718" s="1"/>
      <c r="H1718" s="1"/>
      <c r="I1718" s="1"/>
      <c r="J1718" s="1"/>
      <c r="K1718" s="1"/>
      <c r="L1718" s="29"/>
      <c r="M1718" s="29"/>
      <c r="N1718" s="1"/>
      <c r="O1718" s="8"/>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30"/>
      <c r="AP1718" s="30"/>
      <c r="AQ1718" s="30"/>
      <c r="AR1718" s="30"/>
      <c r="AS1718" s="30"/>
      <c r="AT1718" s="30"/>
      <c r="AU1718" s="30"/>
      <c r="AV1718" s="30"/>
      <c r="AW1718" s="30"/>
      <c r="AX1718" s="30"/>
      <c r="AY1718" s="30"/>
    </row>
    <row r="1719" spans="4:51" ht="15.75" customHeight="1">
      <c r="D1719" s="7"/>
      <c r="F1719" s="1"/>
      <c r="G1719" s="1"/>
      <c r="H1719" s="1"/>
      <c r="I1719" s="1"/>
      <c r="J1719" s="1"/>
      <c r="K1719" s="1"/>
      <c r="L1719" s="29"/>
      <c r="M1719" s="29"/>
      <c r="N1719" s="1"/>
      <c r="O1719" s="8"/>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30"/>
      <c r="AP1719" s="30"/>
      <c r="AQ1719" s="30"/>
      <c r="AR1719" s="30"/>
      <c r="AS1719" s="30"/>
      <c r="AT1719" s="30"/>
      <c r="AU1719" s="30"/>
      <c r="AV1719" s="30"/>
      <c r="AW1719" s="30"/>
      <c r="AX1719" s="30"/>
      <c r="AY1719" s="30"/>
    </row>
    <row r="1720" spans="4:51" ht="15.75" customHeight="1">
      <c r="D1720" s="7"/>
      <c r="F1720" s="1"/>
      <c r="G1720" s="1"/>
      <c r="H1720" s="1"/>
      <c r="I1720" s="1"/>
      <c r="J1720" s="1"/>
      <c r="K1720" s="1"/>
      <c r="L1720" s="29"/>
      <c r="M1720" s="29"/>
      <c r="N1720" s="1"/>
      <c r="O1720" s="8"/>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30"/>
      <c r="AP1720" s="30"/>
      <c r="AQ1720" s="30"/>
      <c r="AR1720" s="30"/>
      <c r="AS1720" s="30"/>
      <c r="AT1720" s="30"/>
      <c r="AU1720" s="30"/>
      <c r="AV1720" s="30"/>
      <c r="AW1720" s="30"/>
      <c r="AX1720" s="30"/>
      <c r="AY1720" s="30"/>
    </row>
    <row r="1721" spans="4:51" ht="15.75" customHeight="1">
      <c r="D1721" s="7"/>
      <c r="F1721" s="1"/>
      <c r="G1721" s="1"/>
      <c r="H1721" s="1"/>
      <c r="I1721" s="1"/>
      <c r="J1721" s="1"/>
      <c r="K1721" s="1"/>
      <c r="L1721" s="29"/>
      <c r="M1721" s="29"/>
      <c r="N1721" s="1"/>
      <c r="O1721" s="8"/>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30"/>
      <c r="AP1721" s="30"/>
      <c r="AQ1721" s="30"/>
      <c r="AR1721" s="30"/>
      <c r="AS1721" s="30"/>
      <c r="AT1721" s="30"/>
      <c r="AU1721" s="30"/>
      <c r="AV1721" s="30"/>
      <c r="AW1721" s="30"/>
      <c r="AX1721" s="30"/>
      <c r="AY1721" s="30"/>
    </row>
    <row r="1722" spans="4:51" ht="15.75" customHeight="1">
      <c r="D1722" s="7"/>
      <c r="F1722" s="1"/>
      <c r="G1722" s="1"/>
      <c r="H1722" s="1"/>
      <c r="I1722" s="1"/>
      <c r="J1722" s="1"/>
      <c r="K1722" s="1"/>
      <c r="L1722" s="29"/>
      <c r="M1722" s="29"/>
      <c r="N1722" s="1"/>
      <c r="O1722" s="8"/>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30"/>
      <c r="AP1722" s="30"/>
      <c r="AQ1722" s="30"/>
      <c r="AR1722" s="30"/>
      <c r="AS1722" s="30"/>
      <c r="AT1722" s="30"/>
      <c r="AU1722" s="30"/>
      <c r="AV1722" s="30"/>
      <c r="AW1722" s="30"/>
      <c r="AX1722" s="30"/>
      <c r="AY1722" s="30"/>
    </row>
    <row r="1723" spans="4:51" ht="15.75" customHeight="1">
      <c r="D1723" s="7"/>
      <c r="F1723" s="1"/>
      <c r="G1723" s="1"/>
      <c r="H1723" s="1"/>
      <c r="I1723" s="1"/>
      <c r="J1723" s="1"/>
      <c r="K1723" s="1"/>
      <c r="L1723" s="29"/>
      <c r="M1723" s="29"/>
      <c r="N1723" s="1"/>
      <c r="O1723" s="8"/>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30"/>
      <c r="AP1723" s="30"/>
      <c r="AQ1723" s="30"/>
      <c r="AR1723" s="30"/>
      <c r="AS1723" s="30"/>
      <c r="AT1723" s="30"/>
      <c r="AU1723" s="30"/>
      <c r="AV1723" s="30"/>
      <c r="AW1723" s="30"/>
      <c r="AX1723" s="30"/>
      <c r="AY1723" s="30"/>
    </row>
    <row r="1724" spans="4:51" ht="15.75" customHeight="1">
      <c r="D1724" s="7"/>
      <c r="F1724" s="1"/>
      <c r="G1724" s="1"/>
      <c r="H1724" s="1"/>
      <c r="I1724" s="1"/>
      <c r="J1724" s="1"/>
      <c r="K1724" s="1"/>
      <c r="L1724" s="29"/>
      <c r="M1724" s="29"/>
      <c r="N1724" s="1"/>
      <c r="O1724" s="8"/>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30"/>
      <c r="AP1724" s="30"/>
      <c r="AQ1724" s="30"/>
      <c r="AR1724" s="30"/>
      <c r="AS1724" s="30"/>
      <c r="AT1724" s="30"/>
      <c r="AU1724" s="30"/>
      <c r="AV1724" s="30"/>
      <c r="AW1724" s="30"/>
      <c r="AX1724" s="30"/>
      <c r="AY1724" s="30"/>
    </row>
    <row r="1725" spans="4:51" ht="15.75" customHeight="1">
      <c r="D1725" s="7"/>
      <c r="F1725" s="1"/>
      <c r="G1725" s="1"/>
      <c r="H1725" s="1"/>
      <c r="I1725" s="1"/>
      <c r="J1725" s="1"/>
      <c r="K1725" s="1"/>
      <c r="L1725" s="29"/>
      <c r="M1725" s="29"/>
      <c r="N1725" s="1"/>
      <c r="O1725" s="8"/>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30"/>
      <c r="AP1725" s="30"/>
      <c r="AQ1725" s="30"/>
      <c r="AR1725" s="30"/>
      <c r="AS1725" s="30"/>
      <c r="AT1725" s="30"/>
      <c r="AU1725" s="30"/>
      <c r="AV1725" s="30"/>
      <c r="AW1725" s="30"/>
      <c r="AX1725" s="30"/>
      <c r="AY1725" s="30"/>
    </row>
    <row r="1726" spans="4:51" ht="15.75" customHeight="1">
      <c r="D1726" s="7"/>
      <c r="F1726" s="1"/>
      <c r="G1726" s="1"/>
      <c r="H1726" s="1"/>
      <c r="I1726" s="1"/>
      <c r="J1726" s="1"/>
      <c r="K1726" s="1"/>
      <c r="L1726" s="29"/>
      <c r="M1726" s="29"/>
      <c r="N1726" s="1"/>
      <c r="O1726" s="8"/>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30"/>
      <c r="AP1726" s="30"/>
      <c r="AQ1726" s="30"/>
      <c r="AR1726" s="30"/>
      <c r="AS1726" s="30"/>
      <c r="AT1726" s="30"/>
      <c r="AU1726" s="30"/>
      <c r="AV1726" s="30"/>
      <c r="AW1726" s="30"/>
      <c r="AX1726" s="30"/>
      <c r="AY1726" s="30"/>
    </row>
    <row r="1727" spans="4:51" ht="15.75" customHeight="1">
      <c r="D1727" s="7"/>
      <c r="F1727" s="1"/>
      <c r="G1727" s="1"/>
      <c r="H1727" s="1"/>
      <c r="I1727" s="1"/>
      <c r="J1727" s="1"/>
      <c r="K1727" s="1"/>
      <c r="L1727" s="29"/>
      <c r="M1727" s="29"/>
      <c r="N1727" s="1"/>
      <c r="O1727" s="8"/>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30"/>
      <c r="AP1727" s="30"/>
      <c r="AQ1727" s="30"/>
      <c r="AR1727" s="30"/>
      <c r="AS1727" s="30"/>
      <c r="AT1727" s="30"/>
      <c r="AU1727" s="30"/>
      <c r="AV1727" s="30"/>
      <c r="AW1727" s="30"/>
      <c r="AX1727" s="30"/>
      <c r="AY1727" s="30"/>
    </row>
    <row r="1728" spans="4:51" ht="15.75" customHeight="1">
      <c r="D1728" s="7"/>
      <c r="F1728" s="1"/>
      <c r="G1728" s="1"/>
      <c r="H1728" s="1"/>
      <c r="I1728" s="1"/>
      <c r="J1728" s="1"/>
      <c r="K1728" s="1"/>
      <c r="L1728" s="29"/>
      <c r="M1728" s="29"/>
      <c r="N1728" s="1"/>
      <c r="O1728" s="8"/>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30"/>
      <c r="AP1728" s="30"/>
      <c r="AQ1728" s="30"/>
      <c r="AR1728" s="30"/>
      <c r="AS1728" s="30"/>
      <c r="AT1728" s="30"/>
      <c r="AU1728" s="30"/>
      <c r="AV1728" s="30"/>
      <c r="AW1728" s="30"/>
      <c r="AX1728" s="30"/>
      <c r="AY1728" s="30"/>
    </row>
    <row r="1729" spans="4:51" ht="15.75" customHeight="1">
      <c r="D1729" s="7"/>
      <c r="F1729" s="1"/>
      <c r="G1729" s="1"/>
      <c r="H1729" s="1"/>
      <c r="I1729" s="1"/>
      <c r="J1729" s="1"/>
      <c r="K1729" s="1"/>
      <c r="L1729" s="29"/>
      <c r="M1729" s="29"/>
      <c r="N1729" s="1"/>
      <c r="O1729" s="8"/>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30"/>
      <c r="AP1729" s="30"/>
      <c r="AQ1729" s="30"/>
      <c r="AR1729" s="30"/>
      <c r="AS1729" s="30"/>
      <c r="AT1729" s="30"/>
      <c r="AU1729" s="30"/>
      <c r="AV1729" s="30"/>
      <c r="AW1729" s="30"/>
      <c r="AX1729" s="30"/>
      <c r="AY1729" s="30"/>
    </row>
    <row r="1730" spans="4:51" ht="15.75" customHeight="1">
      <c r="D1730" s="7"/>
      <c r="F1730" s="1"/>
      <c r="G1730" s="1"/>
      <c r="H1730" s="1"/>
      <c r="I1730" s="1"/>
      <c r="J1730" s="1"/>
      <c r="K1730" s="1"/>
      <c r="L1730" s="29"/>
      <c r="M1730" s="29"/>
      <c r="N1730" s="1"/>
      <c r="O1730" s="8"/>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30"/>
      <c r="AP1730" s="30"/>
      <c r="AQ1730" s="30"/>
      <c r="AR1730" s="30"/>
      <c r="AS1730" s="30"/>
      <c r="AT1730" s="30"/>
      <c r="AU1730" s="30"/>
      <c r="AV1730" s="30"/>
      <c r="AW1730" s="30"/>
      <c r="AX1730" s="30"/>
      <c r="AY1730" s="30"/>
    </row>
    <row r="1731" spans="4:51" ht="15.75" customHeight="1">
      <c r="D1731" s="7"/>
      <c r="F1731" s="1"/>
      <c r="G1731" s="1"/>
      <c r="H1731" s="1"/>
      <c r="I1731" s="1"/>
      <c r="J1731" s="1"/>
      <c r="K1731" s="1"/>
      <c r="L1731" s="29"/>
      <c r="M1731" s="29"/>
      <c r="N1731" s="1"/>
      <c r="O1731" s="8"/>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30"/>
      <c r="AP1731" s="30"/>
      <c r="AQ1731" s="30"/>
      <c r="AR1731" s="30"/>
      <c r="AS1731" s="30"/>
      <c r="AT1731" s="30"/>
      <c r="AU1731" s="30"/>
      <c r="AV1731" s="30"/>
      <c r="AW1731" s="30"/>
      <c r="AX1731" s="30"/>
      <c r="AY1731" s="30"/>
    </row>
    <row r="1732" spans="4:51" ht="15.75" customHeight="1">
      <c r="D1732" s="7"/>
      <c r="F1732" s="1"/>
      <c r="G1732" s="1"/>
      <c r="H1732" s="1"/>
      <c r="I1732" s="1"/>
      <c r="J1732" s="1"/>
      <c r="K1732" s="1"/>
      <c r="L1732" s="29"/>
      <c r="M1732" s="29"/>
      <c r="N1732" s="1"/>
      <c r="O1732" s="8"/>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30"/>
      <c r="AP1732" s="30"/>
      <c r="AQ1732" s="30"/>
      <c r="AR1732" s="30"/>
      <c r="AS1732" s="30"/>
      <c r="AT1732" s="30"/>
      <c r="AU1732" s="30"/>
      <c r="AV1732" s="30"/>
      <c r="AW1732" s="30"/>
      <c r="AX1732" s="30"/>
      <c r="AY1732" s="30"/>
    </row>
    <row r="1733" spans="4:51" ht="15.75" customHeight="1">
      <c r="D1733" s="7"/>
      <c r="F1733" s="1"/>
      <c r="G1733" s="1"/>
      <c r="H1733" s="1"/>
      <c r="I1733" s="1"/>
      <c r="J1733" s="1"/>
      <c r="K1733" s="1"/>
      <c r="L1733" s="29"/>
      <c r="M1733" s="29"/>
      <c r="N1733" s="1"/>
      <c r="O1733" s="8"/>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30"/>
      <c r="AP1733" s="30"/>
      <c r="AQ1733" s="30"/>
      <c r="AR1733" s="30"/>
      <c r="AS1733" s="30"/>
      <c r="AT1733" s="30"/>
      <c r="AU1733" s="30"/>
      <c r="AV1733" s="30"/>
      <c r="AW1733" s="30"/>
      <c r="AX1733" s="30"/>
      <c r="AY1733" s="30"/>
    </row>
    <row r="1734" spans="4:51" ht="15.75" customHeight="1">
      <c r="D1734" s="7"/>
      <c r="F1734" s="1"/>
      <c r="G1734" s="1"/>
      <c r="H1734" s="1"/>
      <c r="I1734" s="1"/>
      <c r="J1734" s="1"/>
      <c r="K1734" s="1"/>
      <c r="L1734" s="29"/>
      <c r="M1734" s="29"/>
      <c r="N1734" s="1"/>
      <c r="O1734" s="8"/>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30"/>
      <c r="AP1734" s="30"/>
      <c r="AQ1734" s="30"/>
      <c r="AR1734" s="30"/>
      <c r="AS1734" s="30"/>
      <c r="AT1734" s="30"/>
      <c r="AU1734" s="30"/>
      <c r="AV1734" s="30"/>
      <c r="AW1734" s="30"/>
      <c r="AX1734" s="30"/>
      <c r="AY1734" s="30"/>
    </row>
    <row r="1735" spans="4:51" ht="15.75" customHeight="1">
      <c r="D1735" s="7"/>
      <c r="F1735" s="1"/>
      <c r="G1735" s="1"/>
      <c r="H1735" s="1"/>
      <c r="I1735" s="1"/>
      <c r="J1735" s="1"/>
      <c r="K1735" s="1"/>
      <c r="L1735" s="29"/>
      <c r="M1735" s="29"/>
      <c r="N1735" s="1"/>
      <c r="O1735" s="8"/>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30"/>
      <c r="AP1735" s="30"/>
      <c r="AQ1735" s="30"/>
      <c r="AR1735" s="30"/>
      <c r="AS1735" s="30"/>
      <c r="AT1735" s="30"/>
      <c r="AU1735" s="30"/>
      <c r="AV1735" s="30"/>
      <c r="AW1735" s="30"/>
      <c r="AX1735" s="30"/>
      <c r="AY1735" s="30"/>
    </row>
    <row r="1736" spans="4:51" ht="15.75" customHeight="1">
      <c r="D1736" s="7"/>
      <c r="F1736" s="1"/>
      <c r="G1736" s="1"/>
      <c r="H1736" s="1"/>
      <c r="I1736" s="1"/>
      <c r="J1736" s="1"/>
      <c r="K1736" s="1"/>
      <c r="L1736" s="29"/>
      <c r="M1736" s="29"/>
      <c r="N1736" s="1"/>
      <c r="O1736" s="8"/>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30"/>
      <c r="AP1736" s="30"/>
      <c r="AQ1736" s="30"/>
      <c r="AR1736" s="30"/>
      <c r="AS1736" s="30"/>
      <c r="AT1736" s="30"/>
      <c r="AU1736" s="30"/>
      <c r="AV1736" s="30"/>
      <c r="AW1736" s="30"/>
      <c r="AX1736" s="30"/>
      <c r="AY1736" s="30"/>
    </row>
    <row r="1737" spans="4:51" ht="15.75" customHeight="1">
      <c r="D1737" s="7"/>
      <c r="F1737" s="1"/>
      <c r="G1737" s="1"/>
      <c r="H1737" s="1"/>
      <c r="I1737" s="1"/>
      <c r="J1737" s="1"/>
      <c r="K1737" s="1"/>
      <c r="L1737" s="29"/>
      <c r="M1737" s="29"/>
      <c r="N1737" s="1"/>
      <c r="O1737" s="8"/>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30"/>
      <c r="AP1737" s="30"/>
      <c r="AQ1737" s="30"/>
      <c r="AR1737" s="30"/>
      <c r="AS1737" s="30"/>
      <c r="AT1737" s="30"/>
      <c r="AU1737" s="30"/>
      <c r="AV1737" s="30"/>
      <c r="AW1737" s="30"/>
      <c r="AX1737" s="30"/>
      <c r="AY1737" s="30"/>
    </row>
    <row r="1738" spans="4:51" ht="15.75" customHeight="1">
      <c r="D1738" s="7"/>
      <c r="F1738" s="1"/>
      <c r="G1738" s="1"/>
      <c r="H1738" s="1"/>
      <c r="I1738" s="1"/>
      <c r="J1738" s="1"/>
      <c r="K1738" s="1"/>
      <c r="L1738" s="29"/>
      <c r="M1738" s="29"/>
      <c r="N1738" s="1"/>
      <c r="O1738" s="8"/>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30"/>
      <c r="AP1738" s="30"/>
      <c r="AQ1738" s="30"/>
      <c r="AR1738" s="30"/>
      <c r="AS1738" s="30"/>
      <c r="AT1738" s="30"/>
      <c r="AU1738" s="30"/>
      <c r="AV1738" s="30"/>
      <c r="AW1738" s="30"/>
      <c r="AX1738" s="30"/>
      <c r="AY1738" s="30"/>
    </row>
    <row r="1739" spans="4:51" ht="15.75" customHeight="1">
      <c r="D1739" s="7"/>
      <c r="F1739" s="1"/>
      <c r="G1739" s="1"/>
      <c r="H1739" s="1"/>
      <c r="I1739" s="1"/>
      <c r="J1739" s="1"/>
      <c r="K1739" s="1"/>
      <c r="L1739" s="29"/>
      <c r="M1739" s="29"/>
      <c r="N1739" s="1"/>
      <c r="O1739" s="8"/>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30"/>
      <c r="AP1739" s="30"/>
      <c r="AQ1739" s="30"/>
      <c r="AR1739" s="30"/>
      <c r="AS1739" s="30"/>
      <c r="AT1739" s="30"/>
      <c r="AU1739" s="30"/>
      <c r="AV1739" s="30"/>
      <c r="AW1739" s="30"/>
      <c r="AX1739" s="30"/>
      <c r="AY1739" s="30"/>
    </row>
    <row r="1740" spans="4:51" ht="15.75" customHeight="1">
      <c r="D1740" s="7"/>
      <c r="F1740" s="1"/>
      <c r="G1740" s="1"/>
      <c r="H1740" s="1"/>
      <c r="I1740" s="1"/>
      <c r="J1740" s="1"/>
      <c r="K1740" s="1"/>
      <c r="L1740" s="29"/>
      <c r="M1740" s="29"/>
      <c r="N1740" s="1"/>
      <c r="O1740" s="8"/>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30"/>
      <c r="AP1740" s="30"/>
      <c r="AQ1740" s="30"/>
      <c r="AR1740" s="30"/>
      <c r="AS1740" s="30"/>
      <c r="AT1740" s="30"/>
      <c r="AU1740" s="30"/>
      <c r="AV1740" s="30"/>
      <c r="AW1740" s="30"/>
      <c r="AX1740" s="30"/>
      <c r="AY1740" s="30"/>
    </row>
    <row r="1741" spans="4:51" ht="15.75" customHeight="1">
      <c r="D1741" s="7"/>
      <c r="F1741" s="1"/>
      <c r="G1741" s="1"/>
      <c r="H1741" s="1"/>
      <c r="I1741" s="1"/>
      <c r="J1741" s="1"/>
      <c r="K1741" s="1"/>
      <c r="L1741" s="29"/>
      <c r="M1741" s="29"/>
      <c r="N1741" s="1"/>
      <c r="O1741" s="8"/>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30"/>
      <c r="AP1741" s="30"/>
      <c r="AQ1741" s="30"/>
      <c r="AR1741" s="30"/>
      <c r="AS1741" s="30"/>
      <c r="AT1741" s="30"/>
      <c r="AU1741" s="30"/>
      <c r="AV1741" s="30"/>
      <c r="AW1741" s="30"/>
      <c r="AX1741" s="30"/>
      <c r="AY1741" s="30"/>
    </row>
    <row r="1742" spans="4:51" ht="15.75" customHeight="1">
      <c r="D1742" s="7"/>
      <c r="F1742" s="1"/>
      <c r="G1742" s="1"/>
      <c r="H1742" s="1"/>
      <c r="I1742" s="1"/>
      <c r="J1742" s="1"/>
      <c r="K1742" s="1"/>
      <c r="L1742" s="29"/>
      <c r="M1742" s="29"/>
      <c r="N1742" s="1"/>
      <c r="O1742" s="8"/>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30"/>
      <c r="AP1742" s="30"/>
      <c r="AQ1742" s="30"/>
      <c r="AR1742" s="30"/>
      <c r="AS1742" s="30"/>
      <c r="AT1742" s="30"/>
      <c r="AU1742" s="30"/>
      <c r="AV1742" s="30"/>
      <c r="AW1742" s="30"/>
      <c r="AX1742" s="30"/>
      <c r="AY1742" s="30"/>
    </row>
    <row r="1743" spans="4:51" ht="15.75" customHeight="1">
      <c r="D1743" s="7"/>
      <c r="F1743" s="1"/>
      <c r="G1743" s="1"/>
      <c r="H1743" s="1"/>
      <c r="I1743" s="1"/>
      <c r="J1743" s="1"/>
      <c r="K1743" s="1"/>
      <c r="L1743" s="29"/>
      <c r="M1743" s="29"/>
      <c r="N1743" s="1"/>
      <c r="O1743" s="8"/>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30"/>
      <c r="AP1743" s="30"/>
      <c r="AQ1743" s="30"/>
      <c r="AR1743" s="30"/>
      <c r="AS1743" s="30"/>
      <c r="AT1743" s="30"/>
      <c r="AU1743" s="30"/>
      <c r="AV1743" s="30"/>
      <c r="AW1743" s="30"/>
      <c r="AX1743" s="30"/>
      <c r="AY1743" s="30"/>
    </row>
    <row r="1744" spans="4:51" ht="15.75" customHeight="1">
      <c r="D1744" s="7"/>
      <c r="F1744" s="1"/>
      <c r="G1744" s="1"/>
      <c r="H1744" s="1"/>
      <c r="I1744" s="1"/>
      <c r="J1744" s="1"/>
      <c r="K1744" s="1"/>
      <c r="L1744" s="29"/>
      <c r="M1744" s="29"/>
      <c r="N1744" s="1"/>
      <c r="O1744" s="8"/>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30"/>
      <c r="AP1744" s="30"/>
      <c r="AQ1744" s="30"/>
      <c r="AR1744" s="30"/>
      <c r="AS1744" s="30"/>
      <c r="AT1744" s="30"/>
      <c r="AU1744" s="30"/>
      <c r="AV1744" s="30"/>
      <c r="AW1744" s="30"/>
      <c r="AX1744" s="30"/>
      <c r="AY1744" s="30"/>
    </row>
    <row r="1745" spans="4:51" ht="15.75" customHeight="1">
      <c r="D1745" s="7"/>
      <c r="F1745" s="1"/>
      <c r="G1745" s="1"/>
      <c r="H1745" s="1"/>
      <c r="I1745" s="1"/>
      <c r="J1745" s="1"/>
      <c r="K1745" s="1"/>
      <c r="L1745" s="29"/>
      <c r="M1745" s="29"/>
      <c r="N1745" s="1"/>
      <c r="O1745" s="8"/>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30"/>
      <c r="AP1745" s="30"/>
      <c r="AQ1745" s="30"/>
      <c r="AR1745" s="30"/>
      <c r="AS1745" s="30"/>
      <c r="AT1745" s="30"/>
      <c r="AU1745" s="30"/>
      <c r="AV1745" s="30"/>
      <c r="AW1745" s="30"/>
      <c r="AX1745" s="30"/>
      <c r="AY1745" s="30"/>
    </row>
    <row r="1746" spans="4:51" ht="15.75" customHeight="1">
      <c r="D1746" s="7"/>
      <c r="F1746" s="1"/>
      <c r="G1746" s="1"/>
      <c r="H1746" s="1"/>
      <c r="I1746" s="1"/>
      <c r="J1746" s="1"/>
      <c r="K1746" s="1"/>
      <c r="L1746" s="29"/>
      <c r="M1746" s="29"/>
      <c r="N1746" s="1"/>
      <c r="O1746" s="8"/>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30"/>
      <c r="AP1746" s="30"/>
      <c r="AQ1746" s="30"/>
      <c r="AR1746" s="30"/>
      <c r="AS1746" s="30"/>
      <c r="AT1746" s="30"/>
      <c r="AU1746" s="30"/>
      <c r="AV1746" s="30"/>
      <c r="AW1746" s="30"/>
      <c r="AX1746" s="30"/>
      <c r="AY1746" s="30"/>
    </row>
    <row r="1747" spans="4:51" ht="15.75" customHeight="1">
      <c r="D1747" s="7"/>
      <c r="F1747" s="1"/>
      <c r="G1747" s="1"/>
      <c r="H1747" s="1"/>
      <c r="I1747" s="1"/>
      <c r="J1747" s="1"/>
      <c r="K1747" s="1"/>
      <c r="L1747" s="29"/>
      <c r="M1747" s="29"/>
      <c r="N1747" s="1"/>
      <c r="O1747" s="8"/>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30"/>
      <c r="AP1747" s="30"/>
      <c r="AQ1747" s="30"/>
      <c r="AR1747" s="30"/>
      <c r="AS1747" s="30"/>
      <c r="AT1747" s="30"/>
      <c r="AU1747" s="30"/>
      <c r="AV1747" s="30"/>
      <c r="AW1747" s="30"/>
      <c r="AX1747" s="30"/>
      <c r="AY1747" s="30"/>
    </row>
    <row r="1748" spans="4:51" ht="15.75" customHeight="1">
      <c r="D1748" s="7"/>
      <c r="F1748" s="1"/>
      <c r="G1748" s="1"/>
      <c r="H1748" s="1"/>
      <c r="I1748" s="1"/>
      <c r="J1748" s="1"/>
      <c r="K1748" s="1"/>
      <c r="L1748" s="29"/>
      <c r="M1748" s="29"/>
      <c r="N1748" s="1"/>
      <c r="O1748" s="8"/>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30"/>
      <c r="AP1748" s="30"/>
      <c r="AQ1748" s="30"/>
      <c r="AR1748" s="30"/>
      <c r="AS1748" s="30"/>
      <c r="AT1748" s="30"/>
      <c r="AU1748" s="30"/>
      <c r="AV1748" s="30"/>
      <c r="AW1748" s="30"/>
      <c r="AX1748" s="30"/>
      <c r="AY1748" s="30"/>
    </row>
    <row r="1749" spans="4:51" ht="15.75" customHeight="1">
      <c r="D1749" s="7"/>
      <c r="F1749" s="1"/>
      <c r="G1749" s="1"/>
      <c r="H1749" s="1"/>
      <c r="I1749" s="1"/>
      <c r="J1749" s="1"/>
      <c r="K1749" s="1"/>
      <c r="L1749" s="29"/>
      <c r="M1749" s="29"/>
      <c r="N1749" s="1"/>
      <c r="O1749" s="8"/>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30"/>
      <c r="AP1749" s="30"/>
      <c r="AQ1749" s="30"/>
      <c r="AR1749" s="30"/>
      <c r="AS1749" s="30"/>
      <c r="AT1749" s="30"/>
      <c r="AU1749" s="30"/>
      <c r="AV1749" s="30"/>
      <c r="AW1749" s="30"/>
      <c r="AX1749" s="30"/>
      <c r="AY1749" s="30"/>
    </row>
    <row r="1750" spans="4:51" ht="15.75" customHeight="1">
      <c r="D1750" s="7"/>
      <c r="F1750" s="1"/>
      <c r="G1750" s="1"/>
      <c r="H1750" s="1"/>
      <c r="I1750" s="1"/>
      <c r="J1750" s="1"/>
      <c r="K1750" s="1"/>
      <c r="L1750" s="29"/>
      <c r="M1750" s="29"/>
      <c r="N1750" s="1"/>
      <c r="O1750" s="8"/>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30"/>
      <c r="AP1750" s="30"/>
      <c r="AQ1750" s="30"/>
      <c r="AR1750" s="30"/>
      <c r="AS1750" s="30"/>
      <c r="AT1750" s="30"/>
      <c r="AU1750" s="30"/>
      <c r="AV1750" s="30"/>
      <c r="AW1750" s="30"/>
      <c r="AX1750" s="30"/>
      <c r="AY1750" s="30"/>
    </row>
    <row r="1751" spans="4:51" ht="15.75" customHeight="1">
      <c r="D1751" s="7"/>
      <c r="F1751" s="1"/>
      <c r="G1751" s="1"/>
      <c r="H1751" s="1"/>
      <c r="I1751" s="1"/>
      <c r="J1751" s="1"/>
      <c r="K1751" s="1"/>
      <c r="L1751" s="29"/>
      <c r="M1751" s="29"/>
      <c r="N1751" s="1"/>
      <c r="O1751" s="8"/>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30"/>
      <c r="AP1751" s="30"/>
      <c r="AQ1751" s="30"/>
      <c r="AR1751" s="30"/>
      <c r="AS1751" s="30"/>
      <c r="AT1751" s="30"/>
      <c r="AU1751" s="30"/>
      <c r="AV1751" s="30"/>
      <c r="AW1751" s="30"/>
      <c r="AX1751" s="30"/>
      <c r="AY1751" s="30"/>
    </row>
    <row r="1752" spans="4:51" ht="15.75" customHeight="1">
      <c r="D1752" s="7"/>
      <c r="F1752" s="1"/>
      <c r="G1752" s="1"/>
      <c r="H1752" s="1"/>
      <c r="I1752" s="1"/>
      <c r="J1752" s="1"/>
      <c r="K1752" s="1"/>
      <c r="L1752" s="29"/>
      <c r="M1752" s="29"/>
      <c r="N1752" s="1"/>
      <c r="O1752" s="8"/>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30"/>
      <c r="AP1752" s="30"/>
      <c r="AQ1752" s="30"/>
      <c r="AR1752" s="30"/>
      <c r="AS1752" s="30"/>
      <c r="AT1752" s="30"/>
      <c r="AU1752" s="30"/>
      <c r="AV1752" s="30"/>
      <c r="AW1752" s="30"/>
      <c r="AX1752" s="30"/>
      <c r="AY1752" s="30"/>
    </row>
    <row r="1753" spans="4:51" ht="15.75" customHeight="1">
      <c r="D1753" s="7"/>
      <c r="F1753" s="1"/>
      <c r="G1753" s="1"/>
      <c r="H1753" s="1"/>
      <c r="I1753" s="1"/>
      <c r="J1753" s="1"/>
      <c r="K1753" s="1"/>
      <c r="L1753" s="29"/>
      <c r="M1753" s="29"/>
      <c r="N1753" s="1"/>
      <c r="O1753" s="8"/>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30"/>
      <c r="AP1753" s="30"/>
      <c r="AQ1753" s="30"/>
      <c r="AR1753" s="30"/>
      <c r="AS1753" s="30"/>
      <c r="AT1753" s="30"/>
      <c r="AU1753" s="30"/>
      <c r="AV1753" s="30"/>
      <c r="AW1753" s="30"/>
      <c r="AX1753" s="30"/>
      <c r="AY1753" s="30"/>
    </row>
    <row r="1754" spans="4:51" ht="15.75" customHeight="1">
      <c r="D1754" s="7"/>
      <c r="F1754" s="1"/>
      <c r="G1754" s="1"/>
      <c r="H1754" s="1"/>
      <c r="I1754" s="1"/>
      <c r="J1754" s="1"/>
      <c r="K1754" s="1"/>
      <c r="L1754" s="29"/>
      <c r="M1754" s="29"/>
      <c r="N1754" s="1"/>
      <c r="O1754" s="8"/>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30"/>
      <c r="AP1754" s="30"/>
      <c r="AQ1754" s="30"/>
      <c r="AR1754" s="30"/>
      <c r="AS1754" s="30"/>
      <c r="AT1754" s="30"/>
      <c r="AU1754" s="30"/>
      <c r="AV1754" s="30"/>
      <c r="AW1754" s="30"/>
      <c r="AX1754" s="30"/>
      <c r="AY1754" s="30"/>
    </row>
    <row r="1755" spans="4:51" ht="15.75" customHeight="1">
      <c r="D1755" s="7"/>
      <c r="F1755" s="1"/>
      <c r="G1755" s="1"/>
      <c r="H1755" s="1"/>
      <c r="I1755" s="1"/>
      <c r="J1755" s="1"/>
      <c r="K1755" s="1"/>
      <c r="L1755" s="29"/>
      <c r="M1755" s="29"/>
      <c r="N1755" s="1"/>
      <c r="O1755" s="8"/>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30"/>
      <c r="AP1755" s="30"/>
      <c r="AQ1755" s="30"/>
      <c r="AR1755" s="30"/>
      <c r="AS1755" s="30"/>
      <c r="AT1755" s="30"/>
      <c r="AU1755" s="30"/>
      <c r="AV1755" s="30"/>
      <c r="AW1755" s="30"/>
      <c r="AX1755" s="30"/>
      <c r="AY1755" s="30"/>
    </row>
    <row r="1756" spans="4:51" ht="15.75" customHeight="1">
      <c r="D1756" s="7"/>
      <c r="F1756" s="1"/>
      <c r="G1756" s="1"/>
      <c r="H1756" s="1"/>
      <c r="I1756" s="1"/>
      <c r="J1756" s="1"/>
      <c r="K1756" s="1"/>
      <c r="L1756" s="29"/>
      <c r="M1756" s="29"/>
      <c r="N1756" s="1"/>
      <c r="O1756" s="8"/>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30"/>
      <c r="AP1756" s="30"/>
      <c r="AQ1756" s="30"/>
      <c r="AR1756" s="30"/>
      <c r="AS1756" s="30"/>
      <c r="AT1756" s="30"/>
      <c r="AU1756" s="30"/>
      <c r="AV1756" s="30"/>
      <c r="AW1756" s="30"/>
      <c r="AX1756" s="30"/>
      <c r="AY1756" s="30"/>
    </row>
    <row r="1757" spans="4:51" ht="15.75" customHeight="1">
      <c r="D1757" s="7"/>
      <c r="F1757" s="1"/>
      <c r="G1757" s="1"/>
      <c r="H1757" s="1"/>
      <c r="I1757" s="1"/>
      <c r="J1757" s="1"/>
      <c r="K1757" s="1"/>
      <c r="L1757" s="29"/>
      <c r="M1757" s="29"/>
      <c r="N1757" s="1"/>
      <c r="O1757" s="8"/>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30"/>
      <c r="AP1757" s="30"/>
      <c r="AQ1757" s="30"/>
      <c r="AR1757" s="30"/>
      <c r="AS1757" s="30"/>
      <c r="AT1757" s="30"/>
      <c r="AU1757" s="30"/>
      <c r="AV1757" s="30"/>
      <c r="AW1757" s="30"/>
      <c r="AX1757" s="30"/>
      <c r="AY1757" s="30"/>
    </row>
    <row r="1758" spans="4:51" ht="15.75" customHeight="1">
      <c r="D1758" s="7"/>
      <c r="F1758" s="1"/>
      <c r="G1758" s="1"/>
      <c r="H1758" s="1"/>
      <c r="I1758" s="1"/>
      <c r="J1758" s="1"/>
      <c r="K1758" s="1"/>
      <c r="L1758" s="29"/>
      <c r="M1758" s="29"/>
      <c r="N1758" s="1"/>
      <c r="O1758" s="8"/>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30"/>
      <c r="AP1758" s="30"/>
      <c r="AQ1758" s="30"/>
      <c r="AR1758" s="30"/>
      <c r="AS1758" s="30"/>
      <c r="AT1758" s="30"/>
      <c r="AU1758" s="30"/>
      <c r="AV1758" s="30"/>
      <c r="AW1758" s="30"/>
      <c r="AX1758" s="30"/>
      <c r="AY1758" s="30"/>
    </row>
    <row r="1759" spans="4:51" ht="15.75" customHeight="1">
      <c r="D1759" s="7"/>
      <c r="F1759" s="1"/>
      <c r="G1759" s="1"/>
      <c r="H1759" s="1"/>
      <c r="I1759" s="1"/>
      <c r="J1759" s="1"/>
      <c r="K1759" s="1"/>
      <c r="L1759" s="29"/>
      <c r="M1759" s="29"/>
      <c r="N1759" s="1"/>
      <c r="O1759" s="8"/>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30"/>
      <c r="AP1759" s="30"/>
      <c r="AQ1759" s="30"/>
      <c r="AR1759" s="30"/>
      <c r="AS1759" s="30"/>
      <c r="AT1759" s="30"/>
      <c r="AU1759" s="30"/>
      <c r="AV1759" s="30"/>
      <c r="AW1759" s="30"/>
      <c r="AX1759" s="30"/>
      <c r="AY1759" s="30"/>
    </row>
    <row r="1760" spans="4:51" ht="15.75" customHeight="1">
      <c r="D1760" s="7"/>
      <c r="F1760" s="1"/>
      <c r="G1760" s="1"/>
      <c r="H1760" s="1"/>
      <c r="I1760" s="1"/>
      <c r="J1760" s="1"/>
      <c r="K1760" s="1"/>
      <c r="L1760" s="29"/>
      <c r="M1760" s="29"/>
      <c r="N1760" s="1"/>
      <c r="O1760" s="8"/>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30"/>
      <c r="AP1760" s="30"/>
      <c r="AQ1760" s="30"/>
      <c r="AR1760" s="30"/>
      <c r="AS1760" s="30"/>
      <c r="AT1760" s="30"/>
      <c r="AU1760" s="30"/>
      <c r="AV1760" s="30"/>
      <c r="AW1760" s="30"/>
      <c r="AX1760" s="30"/>
      <c r="AY1760" s="30"/>
    </row>
    <row r="1761" spans="4:51" ht="15.75" customHeight="1">
      <c r="D1761" s="7"/>
      <c r="F1761" s="1"/>
      <c r="G1761" s="1"/>
      <c r="H1761" s="1"/>
      <c r="I1761" s="1"/>
      <c r="J1761" s="1"/>
      <c r="K1761" s="1"/>
      <c r="L1761" s="29"/>
      <c r="M1761" s="29"/>
      <c r="N1761" s="1"/>
      <c r="O1761" s="8"/>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30"/>
      <c r="AP1761" s="30"/>
      <c r="AQ1761" s="30"/>
      <c r="AR1761" s="30"/>
      <c r="AS1761" s="30"/>
      <c r="AT1761" s="30"/>
      <c r="AU1761" s="30"/>
      <c r="AV1761" s="30"/>
      <c r="AW1761" s="30"/>
      <c r="AX1761" s="30"/>
      <c r="AY1761" s="30"/>
    </row>
    <row r="1762" spans="4:51" ht="15.75" customHeight="1">
      <c r="D1762" s="7"/>
      <c r="F1762" s="1"/>
      <c r="G1762" s="1"/>
      <c r="H1762" s="1"/>
      <c r="I1762" s="1"/>
      <c r="J1762" s="1"/>
      <c r="K1762" s="1"/>
      <c r="L1762" s="29"/>
      <c r="M1762" s="29"/>
      <c r="N1762" s="1"/>
      <c r="O1762" s="8"/>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30"/>
      <c r="AP1762" s="30"/>
      <c r="AQ1762" s="30"/>
      <c r="AR1762" s="30"/>
      <c r="AS1762" s="30"/>
      <c r="AT1762" s="30"/>
      <c r="AU1762" s="30"/>
      <c r="AV1762" s="30"/>
      <c r="AW1762" s="30"/>
      <c r="AX1762" s="30"/>
      <c r="AY1762" s="30"/>
    </row>
    <row r="1763" spans="4:51" ht="15.75" customHeight="1">
      <c r="D1763" s="7"/>
      <c r="F1763" s="1"/>
      <c r="G1763" s="1"/>
      <c r="H1763" s="1"/>
      <c r="I1763" s="1"/>
      <c r="J1763" s="1"/>
      <c r="K1763" s="1"/>
      <c r="L1763" s="29"/>
      <c r="M1763" s="29"/>
      <c r="N1763" s="1"/>
      <c r="O1763" s="8"/>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30"/>
      <c r="AP1763" s="30"/>
      <c r="AQ1763" s="30"/>
      <c r="AR1763" s="30"/>
      <c r="AS1763" s="30"/>
      <c r="AT1763" s="30"/>
      <c r="AU1763" s="30"/>
      <c r="AV1763" s="30"/>
      <c r="AW1763" s="30"/>
      <c r="AX1763" s="30"/>
      <c r="AY1763" s="30"/>
    </row>
    <row r="1764" spans="4:51" ht="15.75" customHeight="1">
      <c r="D1764" s="7"/>
      <c r="F1764" s="1"/>
      <c r="G1764" s="1"/>
      <c r="H1764" s="1"/>
      <c r="I1764" s="1"/>
      <c r="J1764" s="1"/>
      <c r="K1764" s="1"/>
      <c r="L1764" s="29"/>
      <c r="M1764" s="29"/>
      <c r="N1764" s="1"/>
      <c r="O1764" s="8"/>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30"/>
      <c r="AP1764" s="30"/>
      <c r="AQ1764" s="30"/>
      <c r="AR1764" s="30"/>
      <c r="AS1764" s="30"/>
      <c r="AT1764" s="30"/>
      <c r="AU1764" s="30"/>
      <c r="AV1764" s="30"/>
      <c r="AW1764" s="30"/>
      <c r="AX1764" s="30"/>
      <c r="AY1764" s="30"/>
    </row>
    <row r="1765" spans="4:51" ht="15.75" customHeight="1">
      <c r="D1765" s="7"/>
      <c r="F1765" s="1"/>
      <c r="G1765" s="1"/>
      <c r="H1765" s="1"/>
      <c r="I1765" s="1"/>
      <c r="J1765" s="1"/>
      <c r="K1765" s="1"/>
      <c r="L1765" s="29"/>
      <c r="M1765" s="29"/>
      <c r="N1765" s="1"/>
      <c r="O1765" s="8"/>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30"/>
      <c r="AP1765" s="30"/>
      <c r="AQ1765" s="30"/>
      <c r="AR1765" s="30"/>
      <c r="AS1765" s="30"/>
      <c r="AT1765" s="30"/>
      <c r="AU1765" s="30"/>
      <c r="AV1765" s="30"/>
      <c r="AW1765" s="30"/>
      <c r="AX1765" s="30"/>
      <c r="AY1765" s="30"/>
    </row>
    <row r="1766" spans="4:51" ht="15.75" customHeight="1">
      <c r="D1766" s="7"/>
      <c r="F1766" s="1"/>
      <c r="G1766" s="1"/>
      <c r="H1766" s="1"/>
      <c r="I1766" s="1"/>
      <c r="J1766" s="1"/>
      <c r="K1766" s="1"/>
      <c r="L1766" s="29"/>
      <c r="M1766" s="29"/>
      <c r="N1766" s="1"/>
      <c r="O1766" s="8"/>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30"/>
      <c r="AP1766" s="30"/>
      <c r="AQ1766" s="30"/>
      <c r="AR1766" s="30"/>
      <c r="AS1766" s="30"/>
      <c r="AT1766" s="30"/>
      <c r="AU1766" s="30"/>
      <c r="AV1766" s="30"/>
      <c r="AW1766" s="30"/>
      <c r="AX1766" s="30"/>
      <c r="AY1766" s="30"/>
    </row>
    <row r="1767" spans="4:51" ht="15.75" customHeight="1">
      <c r="D1767" s="7"/>
      <c r="F1767" s="1"/>
      <c r="G1767" s="1"/>
      <c r="H1767" s="1"/>
      <c r="I1767" s="1"/>
      <c r="J1767" s="1"/>
      <c r="K1767" s="1"/>
      <c r="L1767" s="29"/>
      <c r="M1767" s="29"/>
      <c r="N1767" s="1"/>
      <c r="O1767" s="8"/>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30"/>
      <c r="AP1767" s="30"/>
      <c r="AQ1767" s="30"/>
      <c r="AR1767" s="30"/>
      <c r="AS1767" s="30"/>
      <c r="AT1767" s="30"/>
      <c r="AU1767" s="30"/>
      <c r="AV1767" s="30"/>
      <c r="AW1767" s="30"/>
      <c r="AX1767" s="30"/>
      <c r="AY1767" s="30"/>
    </row>
    <row r="1768" spans="4:51" ht="15.75" customHeight="1">
      <c r="D1768" s="7"/>
      <c r="F1768" s="1"/>
      <c r="G1768" s="1"/>
      <c r="H1768" s="1"/>
      <c r="I1768" s="1"/>
      <c r="J1768" s="1"/>
      <c r="K1768" s="1"/>
      <c r="L1768" s="29"/>
      <c r="M1768" s="29"/>
      <c r="N1768" s="1"/>
      <c r="O1768" s="8"/>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30"/>
      <c r="AP1768" s="30"/>
      <c r="AQ1768" s="30"/>
      <c r="AR1768" s="30"/>
      <c r="AS1768" s="30"/>
      <c r="AT1768" s="30"/>
      <c r="AU1768" s="30"/>
      <c r="AV1768" s="30"/>
      <c r="AW1768" s="30"/>
      <c r="AX1768" s="30"/>
      <c r="AY1768" s="30"/>
    </row>
    <row r="1769" spans="4:51" ht="15.75" customHeight="1">
      <c r="D1769" s="7"/>
      <c r="F1769" s="1"/>
      <c r="G1769" s="1"/>
      <c r="H1769" s="1"/>
      <c r="I1769" s="1"/>
      <c r="J1769" s="1"/>
      <c r="K1769" s="1"/>
      <c r="L1769" s="29"/>
      <c r="M1769" s="29"/>
      <c r="N1769" s="1"/>
      <c r="O1769" s="8"/>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30"/>
      <c r="AP1769" s="30"/>
      <c r="AQ1769" s="30"/>
      <c r="AR1769" s="30"/>
      <c r="AS1769" s="30"/>
      <c r="AT1769" s="30"/>
      <c r="AU1769" s="30"/>
      <c r="AV1769" s="30"/>
      <c r="AW1769" s="30"/>
      <c r="AX1769" s="30"/>
      <c r="AY1769" s="30"/>
    </row>
    <row r="1770" spans="4:51" ht="15.75" customHeight="1">
      <c r="D1770" s="7"/>
      <c r="F1770" s="1"/>
      <c r="G1770" s="1"/>
      <c r="H1770" s="1"/>
      <c r="I1770" s="1"/>
      <c r="J1770" s="1"/>
      <c r="K1770" s="1"/>
      <c r="L1770" s="29"/>
      <c r="M1770" s="29"/>
      <c r="N1770" s="1"/>
      <c r="O1770" s="8"/>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30"/>
      <c r="AP1770" s="30"/>
      <c r="AQ1770" s="30"/>
      <c r="AR1770" s="30"/>
      <c r="AS1770" s="30"/>
      <c r="AT1770" s="30"/>
      <c r="AU1770" s="30"/>
      <c r="AV1770" s="30"/>
      <c r="AW1770" s="30"/>
      <c r="AX1770" s="30"/>
      <c r="AY1770" s="30"/>
    </row>
    <row r="1771" spans="4:51" ht="15.75" customHeight="1">
      <c r="D1771" s="7"/>
      <c r="F1771" s="1"/>
      <c r="G1771" s="1"/>
      <c r="H1771" s="1"/>
      <c r="I1771" s="1"/>
      <c r="J1771" s="1"/>
      <c r="K1771" s="1"/>
      <c r="L1771" s="29"/>
      <c r="M1771" s="29"/>
      <c r="N1771" s="1"/>
      <c r="O1771" s="8"/>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30"/>
      <c r="AP1771" s="30"/>
      <c r="AQ1771" s="30"/>
      <c r="AR1771" s="30"/>
      <c r="AS1771" s="30"/>
      <c r="AT1771" s="30"/>
      <c r="AU1771" s="30"/>
      <c r="AV1771" s="30"/>
      <c r="AW1771" s="30"/>
      <c r="AX1771" s="30"/>
      <c r="AY1771" s="30"/>
    </row>
    <row r="1772" spans="4:51" ht="15.75" customHeight="1">
      <c r="D1772" s="7"/>
      <c r="F1772" s="1"/>
      <c r="G1772" s="1"/>
      <c r="H1772" s="1"/>
      <c r="I1772" s="1"/>
      <c r="J1772" s="1"/>
      <c r="K1772" s="1"/>
      <c r="L1772" s="29"/>
      <c r="M1772" s="29"/>
      <c r="N1772" s="1"/>
      <c r="O1772" s="8"/>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30"/>
      <c r="AP1772" s="30"/>
      <c r="AQ1772" s="30"/>
      <c r="AR1772" s="30"/>
      <c r="AS1772" s="30"/>
      <c r="AT1772" s="30"/>
      <c r="AU1772" s="30"/>
      <c r="AV1772" s="30"/>
      <c r="AW1772" s="30"/>
      <c r="AX1772" s="30"/>
      <c r="AY1772" s="30"/>
    </row>
    <row r="1773" spans="4:51" ht="15.75" customHeight="1">
      <c r="D1773" s="7"/>
      <c r="F1773" s="1"/>
      <c r="G1773" s="1"/>
      <c r="H1773" s="1"/>
      <c r="I1773" s="1"/>
      <c r="J1773" s="1"/>
      <c r="K1773" s="1"/>
      <c r="L1773" s="29"/>
      <c r="M1773" s="29"/>
      <c r="N1773" s="1"/>
      <c r="O1773" s="8"/>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30"/>
      <c r="AP1773" s="30"/>
      <c r="AQ1773" s="30"/>
      <c r="AR1773" s="30"/>
      <c r="AS1773" s="30"/>
      <c r="AT1773" s="30"/>
      <c r="AU1773" s="30"/>
      <c r="AV1773" s="30"/>
      <c r="AW1773" s="30"/>
      <c r="AX1773" s="30"/>
      <c r="AY1773" s="30"/>
    </row>
    <row r="1774" spans="4:51" ht="15.75" customHeight="1">
      <c r="D1774" s="7"/>
      <c r="F1774" s="1"/>
      <c r="G1774" s="1"/>
      <c r="H1774" s="1"/>
      <c r="I1774" s="1"/>
      <c r="J1774" s="1"/>
      <c r="K1774" s="1"/>
      <c r="L1774" s="29"/>
      <c r="M1774" s="29"/>
      <c r="N1774" s="1"/>
      <c r="O1774" s="8"/>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30"/>
      <c r="AP1774" s="30"/>
      <c r="AQ1774" s="30"/>
      <c r="AR1774" s="30"/>
      <c r="AS1774" s="30"/>
      <c r="AT1774" s="30"/>
      <c r="AU1774" s="30"/>
      <c r="AV1774" s="30"/>
      <c r="AW1774" s="30"/>
      <c r="AX1774" s="30"/>
      <c r="AY1774" s="30"/>
    </row>
    <row r="1775" spans="4:51" ht="15.75" customHeight="1">
      <c r="D1775" s="7"/>
      <c r="F1775" s="1"/>
      <c r="G1775" s="1"/>
      <c r="H1775" s="1"/>
      <c r="I1775" s="1"/>
      <c r="J1775" s="1"/>
      <c r="K1775" s="1"/>
      <c r="L1775" s="29"/>
      <c r="M1775" s="29"/>
      <c r="N1775" s="1"/>
      <c r="O1775" s="8"/>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30"/>
      <c r="AP1775" s="30"/>
      <c r="AQ1775" s="30"/>
      <c r="AR1775" s="30"/>
      <c r="AS1775" s="30"/>
      <c r="AT1775" s="30"/>
      <c r="AU1775" s="30"/>
      <c r="AV1775" s="30"/>
      <c r="AW1775" s="30"/>
      <c r="AX1775" s="30"/>
      <c r="AY1775" s="30"/>
    </row>
    <row r="1776" spans="4:51" ht="15.75" customHeight="1">
      <c r="D1776" s="7"/>
      <c r="F1776" s="1"/>
      <c r="G1776" s="1"/>
      <c r="H1776" s="1"/>
      <c r="I1776" s="1"/>
      <c r="J1776" s="1"/>
      <c r="K1776" s="1"/>
      <c r="L1776" s="29"/>
      <c r="M1776" s="29"/>
      <c r="N1776" s="1"/>
      <c r="O1776" s="8"/>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30"/>
      <c r="AP1776" s="30"/>
      <c r="AQ1776" s="30"/>
      <c r="AR1776" s="30"/>
      <c r="AS1776" s="30"/>
      <c r="AT1776" s="30"/>
      <c r="AU1776" s="30"/>
      <c r="AV1776" s="30"/>
      <c r="AW1776" s="30"/>
      <c r="AX1776" s="30"/>
      <c r="AY1776" s="30"/>
    </row>
    <row r="1777" spans="4:51" ht="15.75" customHeight="1">
      <c r="D1777" s="7"/>
      <c r="F1777" s="1"/>
      <c r="G1777" s="1"/>
      <c r="H1777" s="1"/>
      <c r="I1777" s="1"/>
      <c r="J1777" s="1"/>
      <c r="K1777" s="1"/>
      <c r="L1777" s="29"/>
      <c r="M1777" s="29"/>
      <c r="N1777" s="1"/>
      <c r="O1777" s="8"/>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30"/>
      <c r="AP1777" s="30"/>
      <c r="AQ1777" s="30"/>
      <c r="AR1777" s="30"/>
      <c r="AS1777" s="30"/>
      <c r="AT1777" s="30"/>
      <c r="AU1777" s="30"/>
      <c r="AV1777" s="30"/>
      <c r="AW1777" s="30"/>
      <c r="AX1777" s="30"/>
      <c r="AY1777" s="30"/>
    </row>
    <row r="1778" spans="4:51" ht="15.75" customHeight="1">
      <c r="D1778" s="7"/>
      <c r="F1778" s="1"/>
      <c r="G1778" s="1"/>
      <c r="H1778" s="1"/>
      <c r="I1778" s="1"/>
      <c r="J1778" s="1"/>
      <c r="K1778" s="1"/>
      <c r="L1778" s="29"/>
      <c r="M1778" s="29"/>
      <c r="N1778" s="1"/>
      <c r="O1778" s="8"/>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30"/>
      <c r="AP1778" s="30"/>
      <c r="AQ1778" s="30"/>
      <c r="AR1778" s="30"/>
      <c r="AS1778" s="30"/>
      <c r="AT1778" s="30"/>
      <c r="AU1778" s="30"/>
      <c r="AV1778" s="30"/>
      <c r="AW1778" s="30"/>
      <c r="AX1778" s="30"/>
      <c r="AY1778" s="30"/>
    </row>
    <row r="1779" spans="4:51" ht="15.75" customHeight="1">
      <c r="D1779" s="7"/>
      <c r="F1779" s="1"/>
      <c r="G1779" s="1"/>
      <c r="H1779" s="1"/>
      <c r="I1779" s="1"/>
      <c r="J1779" s="1"/>
      <c r="K1779" s="1"/>
      <c r="L1779" s="29"/>
      <c r="M1779" s="29"/>
      <c r="N1779" s="1"/>
      <c r="O1779" s="8"/>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30"/>
      <c r="AP1779" s="30"/>
      <c r="AQ1779" s="30"/>
      <c r="AR1779" s="30"/>
      <c r="AS1779" s="30"/>
      <c r="AT1779" s="30"/>
      <c r="AU1779" s="30"/>
      <c r="AV1779" s="30"/>
      <c r="AW1779" s="30"/>
      <c r="AX1779" s="30"/>
      <c r="AY1779" s="30"/>
    </row>
    <row r="1780" spans="4:51" ht="15.75" customHeight="1">
      <c r="D1780" s="7"/>
      <c r="F1780" s="1"/>
      <c r="G1780" s="1"/>
      <c r="H1780" s="1"/>
      <c r="I1780" s="1"/>
      <c r="J1780" s="1"/>
      <c r="K1780" s="1"/>
      <c r="L1780" s="29"/>
      <c r="M1780" s="29"/>
      <c r="N1780" s="1"/>
      <c r="O1780" s="8"/>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30"/>
      <c r="AP1780" s="30"/>
      <c r="AQ1780" s="30"/>
      <c r="AR1780" s="30"/>
      <c r="AS1780" s="30"/>
      <c r="AT1780" s="30"/>
      <c r="AU1780" s="30"/>
      <c r="AV1780" s="30"/>
      <c r="AW1780" s="30"/>
      <c r="AX1780" s="30"/>
      <c r="AY1780" s="30"/>
    </row>
    <row r="1781" spans="4:51" ht="15.75" customHeight="1">
      <c r="D1781" s="7"/>
      <c r="F1781" s="1"/>
      <c r="G1781" s="1"/>
      <c r="H1781" s="1"/>
      <c r="I1781" s="1"/>
      <c r="J1781" s="1"/>
      <c r="K1781" s="1"/>
      <c r="L1781" s="29"/>
      <c r="M1781" s="29"/>
      <c r="N1781" s="1"/>
      <c r="O1781" s="8"/>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30"/>
      <c r="AP1781" s="30"/>
      <c r="AQ1781" s="30"/>
      <c r="AR1781" s="30"/>
      <c r="AS1781" s="30"/>
      <c r="AT1781" s="30"/>
      <c r="AU1781" s="30"/>
      <c r="AV1781" s="30"/>
      <c r="AW1781" s="30"/>
      <c r="AX1781" s="30"/>
      <c r="AY1781" s="30"/>
    </row>
    <row r="1782" spans="4:51" ht="15.75" customHeight="1">
      <c r="D1782" s="7"/>
      <c r="F1782" s="1"/>
      <c r="G1782" s="1"/>
      <c r="H1782" s="1"/>
      <c r="I1782" s="1"/>
      <c r="J1782" s="1"/>
      <c r="K1782" s="1"/>
      <c r="L1782" s="29"/>
      <c r="M1782" s="29"/>
      <c r="N1782" s="1"/>
      <c r="O1782" s="8"/>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30"/>
      <c r="AP1782" s="30"/>
      <c r="AQ1782" s="30"/>
      <c r="AR1782" s="30"/>
      <c r="AS1782" s="30"/>
      <c r="AT1782" s="30"/>
      <c r="AU1782" s="30"/>
      <c r="AV1782" s="30"/>
      <c r="AW1782" s="30"/>
      <c r="AX1782" s="30"/>
      <c r="AY1782" s="30"/>
    </row>
    <row r="1783" spans="4:51" ht="15.75" customHeight="1">
      <c r="D1783" s="7"/>
      <c r="F1783" s="1"/>
      <c r="G1783" s="1"/>
      <c r="H1783" s="1"/>
      <c r="I1783" s="1"/>
      <c r="J1783" s="1"/>
      <c r="K1783" s="1"/>
      <c r="L1783" s="29"/>
      <c r="M1783" s="29"/>
      <c r="N1783" s="1"/>
      <c r="O1783" s="8"/>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30"/>
      <c r="AP1783" s="30"/>
      <c r="AQ1783" s="30"/>
      <c r="AR1783" s="30"/>
      <c r="AS1783" s="30"/>
      <c r="AT1783" s="30"/>
      <c r="AU1783" s="30"/>
      <c r="AV1783" s="30"/>
      <c r="AW1783" s="30"/>
      <c r="AX1783" s="30"/>
      <c r="AY1783" s="30"/>
    </row>
    <row r="1784" spans="4:51" ht="15.75" customHeight="1">
      <c r="D1784" s="7"/>
      <c r="F1784" s="1"/>
      <c r="G1784" s="1"/>
      <c r="H1784" s="1"/>
      <c r="I1784" s="1"/>
      <c r="J1784" s="1"/>
      <c r="K1784" s="1"/>
      <c r="L1784" s="29"/>
      <c r="M1784" s="29"/>
      <c r="N1784" s="1"/>
      <c r="O1784" s="8"/>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30"/>
      <c r="AP1784" s="30"/>
      <c r="AQ1784" s="30"/>
      <c r="AR1784" s="30"/>
      <c r="AS1784" s="30"/>
      <c r="AT1784" s="30"/>
      <c r="AU1784" s="30"/>
      <c r="AV1784" s="30"/>
      <c r="AW1784" s="30"/>
      <c r="AX1784" s="30"/>
      <c r="AY1784" s="30"/>
    </row>
    <row r="1785" spans="4:51" ht="15.75" customHeight="1">
      <c r="D1785" s="7"/>
      <c r="F1785" s="1"/>
      <c r="G1785" s="1"/>
      <c r="H1785" s="1"/>
      <c r="I1785" s="1"/>
      <c r="J1785" s="1"/>
      <c r="K1785" s="1"/>
      <c r="L1785" s="29"/>
      <c r="M1785" s="29"/>
      <c r="N1785" s="1"/>
      <c r="O1785" s="8"/>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30"/>
      <c r="AP1785" s="30"/>
      <c r="AQ1785" s="30"/>
      <c r="AR1785" s="30"/>
      <c r="AS1785" s="30"/>
      <c r="AT1785" s="30"/>
      <c r="AU1785" s="30"/>
      <c r="AV1785" s="30"/>
      <c r="AW1785" s="30"/>
      <c r="AX1785" s="30"/>
      <c r="AY1785" s="30"/>
    </row>
    <row r="1786" spans="4:51" ht="15.75" customHeight="1">
      <c r="D1786" s="7"/>
      <c r="F1786" s="1"/>
      <c r="G1786" s="1"/>
      <c r="H1786" s="1"/>
      <c r="I1786" s="1"/>
      <c r="J1786" s="1"/>
      <c r="K1786" s="1"/>
      <c r="L1786" s="29"/>
      <c r="M1786" s="29"/>
      <c r="N1786" s="1"/>
      <c r="O1786" s="8"/>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30"/>
      <c r="AP1786" s="30"/>
      <c r="AQ1786" s="30"/>
      <c r="AR1786" s="30"/>
      <c r="AS1786" s="30"/>
      <c r="AT1786" s="30"/>
      <c r="AU1786" s="30"/>
      <c r="AV1786" s="30"/>
      <c r="AW1786" s="30"/>
      <c r="AX1786" s="30"/>
      <c r="AY1786" s="30"/>
    </row>
    <row r="1787" spans="4:51" ht="15.75" customHeight="1">
      <c r="D1787" s="7"/>
      <c r="F1787" s="1"/>
      <c r="G1787" s="1"/>
      <c r="H1787" s="1"/>
      <c r="I1787" s="1"/>
      <c r="J1787" s="1"/>
      <c r="K1787" s="1"/>
      <c r="L1787" s="29"/>
      <c r="M1787" s="29"/>
      <c r="N1787" s="1"/>
      <c r="O1787" s="8"/>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30"/>
      <c r="AP1787" s="30"/>
      <c r="AQ1787" s="30"/>
      <c r="AR1787" s="30"/>
      <c r="AS1787" s="30"/>
      <c r="AT1787" s="30"/>
      <c r="AU1787" s="30"/>
      <c r="AV1787" s="30"/>
      <c r="AW1787" s="30"/>
      <c r="AX1787" s="30"/>
      <c r="AY1787" s="30"/>
    </row>
    <row r="1788" spans="4:51" ht="15.75" customHeight="1">
      <c r="D1788" s="7"/>
      <c r="F1788" s="1"/>
      <c r="G1788" s="1"/>
      <c r="H1788" s="1"/>
      <c r="I1788" s="1"/>
      <c r="J1788" s="1"/>
      <c r="K1788" s="1"/>
      <c r="L1788" s="29"/>
      <c r="M1788" s="29"/>
      <c r="N1788" s="1"/>
      <c r="O1788" s="8"/>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30"/>
      <c r="AP1788" s="30"/>
      <c r="AQ1788" s="30"/>
      <c r="AR1788" s="30"/>
      <c r="AS1788" s="30"/>
      <c r="AT1788" s="30"/>
      <c r="AU1788" s="30"/>
      <c r="AV1788" s="30"/>
      <c r="AW1788" s="30"/>
      <c r="AX1788" s="30"/>
      <c r="AY1788" s="30"/>
    </row>
    <row r="1789" spans="4:51" ht="15.75" customHeight="1">
      <c r="D1789" s="7"/>
      <c r="F1789" s="1"/>
      <c r="G1789" s="1"/>
      <c r="H1789" s="1"/>
      <c r="I1789" s="1"/>
      <c r="J1789" s="1"/>
      <c r="K1789" s="1"/>
      <c r="L1789" s="29"/>
      <c r="M1789" s="29"/>
      <c r="N1789" s="1"/>
      <c r="O1789" s="8"/>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30"/>
      <c r="AP1789" s="30"/>
      <c r="AQ1789" s="30"/>
      <c r="AR1789" s="30"/>
      <c r="AS1789" s="30"/>
      <c r="AT1789" s="30"/>
      <c r="AU1789" s="30"/>
      <c r="AV1789" s="30"/>
      <c r="AW1789" s="30"/>
      <c r="AX1789" s="30"/>
      <c r="AY1789" s="30"/>
    </row>
    <row r="1790" spans="4:51" ht="15.75" customHeight="1">
      <c r="D1790" s="7"/>
      <c r="F1790" s="1"/>
      <c r="G1790" s="1"/>
      <c r="H1790" s="1"/>
      <c r="I1790" s="1"/>
      <c r="J1790" s="1"/>
      <c r="K1790" s="1"/>
      <c r="L1790" s="29"/>
      <c r="M1790" s="29"/>
      <c r="N1790" s="1"/>
      <c r="O1790" s="8"/>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30"/>
      <c r="AP1790" s="30"/>
      <c r="AQ1790" s="30"/>
      <c r="AR1790" s="30"/>
      <c r="AS1790" s="30"/>
      <c r="AT1790" s="30"/>
      <c r="AU1790" s="30"/>
      <c r="AV1790" s="30"/>
      <c r="AW1790" s="30"/>
      <c r="AX1790" s="30"/>
      <c r="AY1790" s="30"/>
    </row>
    <row r="1791" spans="4:51" ht="15.75" customHeight="1">
      <c r="D1791" s="7"/>
      <c r="F1791" s="1"/>
      <c r="G1791" s="1"/>
      <c r="H1791" s="1"/>
      <c r="I1791" s="1"/>
      <c r="J1791" s="1"/>
      <c r="K1791" s="1"/>
      <c r="L1791" s="29"/>
      <c r="M1791" s="29"/>
      <c r="N1791" s="1"/>
      <c r="O1791" s="8"/>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30"/>
      <c r="AP1791" s="30"/>
      <c r="AQ1791" s="30"/>
      <c r="AR1791" s="30"/>
      <c r="AS1791" s="30"/>
      <c r="AT1791" s="30"/>
      <c r="AU1791" s="30"/>
      <c r="AV1791" s="30"/>
      <c r="AW1791" s="30"/>
      <c r="AX1791" s="30"/>
      <c r="AY1791" s="30"/>
    </row>
    <row r="1792" spans="4:51" ht="15.75" customHeight="1">
      <c r="D1792" s="7"/>
      <c r="F1792" s="1"/>
      <c r="G1792" s="1"/>
      <c r="H1792" s="1"/>
      <c r="I1792" s="1"/>
      <c r="J1792" s="1"/>
      <c r="K1792" s="1"/>
      <c r="L1792" s="29"/>
      <c r="M1792" s="29"/>
      <c r="N1792" s="1"/>
      <c r="O1792" s="8"/>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30"/>
      <c r="AP1792" s="30"/>
      <c r="AQ1792" s="30"/>
      <c r="AR1792" s="30"/>
      <c r="AS1792" s="30"/>
      <c r="AT1792" s="30"/>
      <c r="AU1792" s="30"/>
      <c r="AV1792" s="30"/>
      <c r="AW1792" s="30"/>
      <c r="AX1792" s="30"/>
      <c r="AY1792" s="30"/>
    </row>
    <row r="1793" spans="4:51" ht="15.75" customHeight="1">
      <c r="D1793" s="7"/>
      <c r="F1793" s="1"/>
      <c r="G1793" s="1"/>
      <c r="H1793" s="1"/>
      <c r="I1793" s="1"/>
      <c r="J1793" s="1"/>
      <c r="K1793" s="1"/>
      <c r="L1793" s="29"/>
      <c r="M1793" s="29"/>
      <c r="N1793" s="1"/>
      <c r="O1793" s="8"/>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30"/>
      <c r="AP1793" s="30"/>
      <c r="AQ1793" s="30"/>
      <c r="AR1793" s="30"/>
      <c r="AS1793" s="30"/>
      <c r="AT1793" s="30"/>
      <c r="AU1793" s="30"/>
      <c r="AV1793" s="30"/>
      <c r="AW1793" s="30"/>
      <c r="AX1793" s="30"/>
      <c r="AY1793" s="30"/>
    </row>
    <row r="1794" spans="4:51" ht="15.75" customHeight="1">
      <c r="D1794" s="7"/>
      <c r="F1794" s="1"/>
      <c r="G1794" s="1"/>
      <c r="H1794" s="1"/>
      <c r="I1794" s="1"/>
      <c r="J1794" s="1"/>
      <c r="K1794" s="1"/>
      <c r="L1794" s="29"/>
      <c r="M1794" s="29"/>
      <c r="N1794" s="1"/>
      <c r="O1794" s="8"/>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30"/>
      <c r="AP1794" s="30"/>
      <c r="AQ1794" s="30"/>
      <c r="AR1794" s="30"/>
      <c r="AS1794" s="30"/>
      <c r="AT1794" s="30"/>
      <c r="AU1794" s="30"/>
      <c r="AV1794" s="30"/>
      <c r="AW1794" s="30"/>
      <c r="AX1794" s="30"/>
      <c r="AY1794" s="30"/>
    </row>
    <row r="1795" spans="4:51" ht="15.75" customHeight="1">
      <c r="D1795" s="7"/>
      <c r="F1795" s="1"/>
      <c r="G1795" s="1"/>
      <c r="H1795" s="1"/>
      <c r="I1795" s="1"/>
      <c r="J1795" s="1"/>
      <c r="K1795" s="1"/>
      <c r="L1795" s="29"/>
      <c r="M1795" s="29"/>
      <c r="N1795" s="1"/>
      <c r="O1795" s="8"/>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30"/>
      <c r="AP1795" s="30"/>
      <c r="AQ1795" s="30"/>
      <c r="AR1795" s="30"/>
      <c r="AS1795" s="30"/>
      <c r="AT1795" s="30"/>
      <c r="AU1795" s="30"/>
      <c r="AV1795" s="30"/>
      <c r="AW1795" s="30"/>
      <c r="AX1795" s="30"/>
      <c r="AY1795" s="30"/>
    </row>
    <row r="1796" spans="4:51" ht="15.75" customHeight="1">
      <c r="D1796" s="7"/>
      <c r="F1796" s="1"/>
      <c r="G1796" s="1"/>
      <c r="H1796" s="1"/>
      <c r="I1796" s="1"/>
      <c r="J1796" s="1"/>
      <c r="K1796" s="1"/>
      <c r="L1796" s="29"/>
      <c r="M1796" s="29"/>
      <c r="N1796" s="1"/>
      <c r="O1796" s="8"/>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30"/>
      <c r="AP1796" s="30"/>
      <c r="AQ1796" s="30"/>
      <c r="AR1796" s="30"/>
      <c r="AS1796" s="30"/>
      <c r="AT1796" s="30"/>
      <c r="AU1796" s="30"/>
      <c r="AV1796" s="30"/>
      <c r="AW1796" s="30"/>
      <c r="AX1796" s="30"/>
      <c r="AY1796" s="30"/>
    </row>
    <row r="1797" spans="4:51" ht="15.75" customHeight="1">
      <c r="D1797" s="7"/>
      <c r="F1797" s="1"/>
      <c r="G1797" s="1"/>
      <c r="H1797" s="1"/>
      <c r="I1797" s="1"/>
      <c r="J1797" s="1"/>
      <c r="K1797" s="1"/>
      <c r="L1797" s="29"/>
      <c r="M1797" s="29"/>
      <c r="N1797" s="1"/>
      <c r="O1797" s="8"/>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30"/>
      <c r="AP1797" s="30"/>
      <c r="AQ1797" s="30"/>
      <c r="AR1797" s="30"/>
      <c r="AS1797" s="30"/>
      <c r="AT1797" s="30"/>
      <c r="AU1797" s="30"/>
      <c r="AV1797" s="30"/>
      <c r="AW1797" s="30"/>
      <c r="AX1797" s="30"/>
      <c r="AY1797" s="30"/>
    </row>
    <row r="1798" spans="4:51" ht="15.75" customHeight="1">
      <c r="D1798" s="7"/>
      <c r="F1798" s="1"/>
      <c r="G1798" s="1"/>
      <c r="H1798" s="1"/>
      <c r="I1798" s="1"/>
      <c r="J1798" s="1"/>
      <c r="K1798" s="1"/>
      <c r="L1798" s="29"/>
      <c r="M1798" s="29"/>
      <c r="N1798" s="1"/>
      <c r="O1798" s="8"/>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30"/>
      <c r="AP1798" s="30"/>
      <c r="AQ1798" s="30"/>
      <c r="AR1798" s="30"/>
      <c r="AS1798" s="30"/>
      <c r="AT1798" s="30"/>
      <c r="AU1798" s="30"/>
      <c r="AV1798" s="30"/>
      <c r="AW1798" s="30"/>
      <c r="AX1798" s="30"/>
      <c r="AY1798" s="30"/>
    </row>
    <row r="1799" spans="4:51" ht="15.75" customHeight="1">
      <c r="D1799" s="7"/>
      <c r="F1799" s="1"/>
      <c r="G1799" s="1"/>
      <c r="H1799" s="1"/>
      <c r="I1799" s="1"/>
      <c r="J1799" s="1"/>
      <c r="K1799" s="1"/>
      <c r="L1799" s="29"/>
      <c r="M1799" s="29"/>
      <c r="N1799" s="1"/>
      <c r="O1799" s="8"/>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30"/>
      <c r="AP1799" s="30"/>
      <c r="AQ1799" s="30"/>
      <c r="AR1799" s="30"/>
      <c r="AS1799" s="30"/>
      <c r="AT1799" s="30"/>
      <c r="AU1799" s="30"/>
      <c r="AV1799" s="30"/>
      <c r="AW1799" s="30"/>
      <c r="AX1799" s="30"/>
      <c r="AY1799" s="30"/>
    </row>
    <row r="1800" spans="4:51" ht="15.75" customHeight="1">
      <c r="D1800" s="7"/>
      <c r="F1800" s="1"/>
      <c r="G1800" s="1"/>
      <c r="H1800" s="1"/>
      <c r="I1800" s="1"/>
      <c r="J1800" s="1"/>
      <c r="K1800" s="1"/>
      <c r="L1800" s="29"/>
      <c r="M1800" s="29"/>
      <c r="N1800" s="1"/>
      <c r="O1800" s="8"/>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30"/>
      <c r="AP1800" s="30"/>
      <c r="AQ1800" s="30"/>
      <c r="AR1800" s="30"/>
      <c r="AS1800" s="30"/>
      <c r="AT1800" s="30"/>
      <c r="AU1800" s="30"/>
      <c r="AV1800" s="30"/>
      <c r="AW1800" s="30"/>
      <c r="AX1800" s="30"/>
      <c r="AY1800" s="30"/>
    </row>
    <row r="1801" spans="4:51" ht="15.75" customHeight="1">
      <c r="D1801" s="7"/>
      <c r="F1801" s="1"/>
      <c r="G1801" s="1"/>
      <c r="H1801" s="1"/>
      <c r="I1801" s="1"/>
      <c r="J1801" s="1"/>
      <c r="K1801" s="1"/>
      <c r="L1801" s="29"/>
      <c r="M1801" s="29"/>
      <c r="N1801" s="1"/>
      <c r="O1801" s="8"/>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30"/>
      <c r="AP1801" s="30"/>
      <c r="AQ1801" s="30"/>
      <c r="AR1801" s="30"/>
      <c r="AS1801" s="30"/>
      <c r="AT1801" s="30"/>
      <c r="AU1801" s="30"/>
      <c r="AV1801" s="30"/>
      <c r="AW1801" s="30"/>
      <c r="AX1801" s="30"/>
      <c r="AY1801" s="30"/>
    </row>
    <row r="1802" spans="4:51" ht="15.75" customHeight="1">
      <c r="D1802" s="7"/>
      <c r="F1802" s="1"/>
      <c r="G1802" s="1"/>
      <c r="H1802" s="1"/>
      <c r="I1802" s="1"/>
      <c r="J1802" s="1"/>
      <c r="K1802" s="1"/>
      <c r="L1802" s="29"/>
      <c r="M1802" s="29"/>
      <c r="N1802" s="1"/>
      <c r="O1802" s="8"/>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30"/>
      <c r="AP1802" s="30"/>
      <c r="AQ1802" s="30"/>
      <c r="AR1802" s="30"/>
      <c r="AS1802" s="30"/>
      <c r="AT1802" s="30"/>
      <c r="AU1802" s="30"/>
      <c r="AV1802" s="30"/>
      <c r="AW1802" s="30"/>
      <c r="AX1802" s="30"/>
      <c r="AY1802" s="30"/>
    </row>
    <row r="1803" spans="4:51" ht="15.75" customHeight="1">
      <c r="D1803" s="7"/>
      <c r="F1803" s="1"/>
      <c r="G1803" s="1"/>
      <c r="H1803" s="1"/>
      <c r="I1803" s="1"/>
      <c r="J1803" s="1"/>
      <c r="K1803" s="1"/>
      <c r="L1803" s="29"/>
      <c r="M1803" s="29"/>
      <c r="N1803" s="1"/>
      <c r="O1803" s="8"/>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30"/>
      <c r="AP1803" s="30"/>
      <c r="AQ1803" s="30"/>
      <c r="AR1803" s="30"/>
      <c r="AS1803" s="30"/>
      <c r="AT1803" s="30"/>
      <c r="AU1803" s="30"/>
      <c r="AV1803" s="30"/>
      <c r="AW1803" s="30"/>
      <c r="AX1803" s="30"/>
      <c r="AY1803" s="30"/>
    </row>
    <row r="1804" spans="4:51" ht="15.75" customHeight="1">
      <c r="D1804" s="7"/>
      <c r="F1804" s="1"/>
      <c r="G1804" s="1"/>
      <c r="H1804" s="1"/>
      <c r="I1804" s="1"/>
      <c r="J1804" s="1"/>
      <c r="K1804" s="1"/>
      <c r="L1804" s="29"/>
      <c r="M1804" s="29"/>
      <c r="N1804" s="1"/>
      <c r="O1804" s="8"/>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30"/>
      <c r="AP1804" s="30"/>
      <c r="AQ1804" s="30"/>
      <c r="AR1804" s="30"/>
      <c r="AS1804" s="30"/>
      <c r="AT1804" s="30"/>
      <c r="AU1804" s="30"/>
      <c r="AV1804" s="30"/>
      <c r="AW1804" s="30"/>
      <c r="AX1804" s="30"/>
      <c r="AY1804" s="30"/>
    </row>
    <row r="1805" spans="4:51" ht="15.75" customHeight="1">
      <c r="D1805" s="7"/>
      <c r="F1805" s="1"/>
      <c r="G1805" s="1"/>
      <c r="H1805" s="1"/>
      <c r="I1805" s="1"/>
      <c r="J1805" s="1"/>
      <c r="K1805" s="1"/>
      <c r="L1805" s="29"/>
      <c r="M1805" s="29"/>
      <c r="N1805" s="1"/>
      <c r="O1805" s="8"/>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30"/>
      <c r="AP1805" s="30"/>
      <c r="AQ1805" s="30"/>
      <c r="AR1805" s="30"/>
      <c r="AS1805" s="30"/>
      <c r="AT1805" s="30"/>
      <c r="AU1805" s="30"/>
      <c r="AV1805" s="30"/>
      <c r="AW1805" s="30"/>
      <c r="AX1805" s="30"/>
      <c r="AY1805" s="30"/>
    </row>
    <row r="1806" spans="4:51" ht="15.75" customHeight="1">
      <c r="D1806" s="7"/>
      <c r="F1806" s="1"/>
      <c r="G1806" s="1"/>
      <c r="H1806" s="1"/>
      <c r="I1806" s="1"/>
      <c r="J1806" s="1"/>
      <c r="K1806" s="1"/>
      <c r="L1806" s="29"/>
      <c r="M1806" s="29"/>
      <c r="N1806" s="1"/>
      <c r="O1806" s="8"/>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30"/>
      <c r="AP1806" s="30"/>
      <c r="AQ1806" s="30"/>
      <c r="AR1806" s="30"/>
      <c r="AS1806" s="30"/>
      <c r="AT1806" s="30"/>
      <c r="AU1806" s="30"/>
      <c r="AV1806" s="30"/>
      <c r="AW1806" s="30"/>
      <c r="AX1806" s="30"/>
      <c r="AY1806" s="30"/>
    </row>
    <row r="1807" spans="4:51" ht="15.75" customHeight="1">
      <c r="D1807" s="7"/>
      <c r="F1807" s="1"/>
      <c r="G1807" s="1"/>
      <c r="H1807" s="1"/>
      <c r="I1807" s="1"/>
      <c r="J1807" s="1"/>
      <c r="K1807" s="1"/>
      <c r="L1807" s="29"/>
      <c r="M1807" s="29"/>
      <c r="N1807" s="1"/>
      <c r="O1807" s="8"/>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30"/>
      <c r="AP1807" s="30"/>
      <c r="AQ1807" s="30"/>
      <c r="AR1807" s="30"/>
      <c r="AS1807" s="30"/>
      <c r="AT1807" s="30"/>
      <c r="AU1807" s="30"/>
      <c r="AV1807" s="30"/>
      <c r="AW1807" s="30"/>
      <c r="AX1807" s="30"/>
      <c r="AY1807" s="30"/>
    </row>
    <row r="1808" spans="4:51" ht="15.75" customHeight="1">
      <c r="D1808" s="7"/>
      <c r="F1808" s="1"/>
      <c r="G1808" s="1"/>
      <c r="H1808" s="1"/>
      <c r="I1808" s="1"/>
      <c r="J1808" s="1"/>
      <c r="K1808" s="1"/>
      <c r="L1808" s="29"/>
      <c r="M1808" s="29"/>
      <c r="N1808" s="1"/>
      <c r="O1808" s="8"/>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30"/>
      <c r="AP1808" s="30"/>
      <c r="AQ1808" s="30"/>
      <c r="AR1808" s="30"/>
      <c r="AS1808" s="30"/>
      <c r="AT1808" s="30"/>
      <c r="AU1808" s="30"/>
      <c r="AV1808" s="30"/>
      <c r="AW1808" s="30"/>
      <c r="AX1808" s="30"/>
      <c r="AY1808" s="30"/>
    </row>
    <row r="1809" spans="4:51" ht="15.75" customHeight="1">
      <c r="D1809" s="7"/>
      <c r="F1809" s="1"/>
      <c r="G1809" s="1"/>
      <c r="H1809" s="1"/>
      <c r="I1809" s="1"/>
      <c r="J1809" s="1"/>
      <c r="K1809" s="1"/>
      <c r="L1809" s="29"/>
      <c r="M1809" s="29"/>
      <c r="N1809" s="1"/>
      <c r="O1809" s="8"/>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30"/>
      <c r="AP1809" s="30"/>
      <c r="AQ1809" s="30"/>
      <c r="AR1809" s="30"/>
      <c r="AS1809" s="30"/>
      <c r="AT1809" s="30"/>
      <c r="AU1809" s="30"/>
      <c r="AV1809" s="30"/>
      <c r="AW1809" s="30"/>
      <c r="AX1809" s="30"/>
      <c r="AY1809" s="30"/>
    </row>
    <row r="1810" spans="4:51" ht="15.75" customHeight="1">
      <c r="D1810" s="7"/>
      <c r="F1810" s="1"/>
      <c r="G1810" s="1"/>
      <c r="H1810" s="1"/>
      <c r="I1810" s="1"/>
      <c r="J1810" s="1"/>
      <c r="K1810" s="1"/>
      <c r="L1810" s="29"/>
      <c r="M1810" s="29"/>
      <c r="N1810" s="1"/>
      <c r="O1810" s="8"/>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30"/>
      <c r="AP1810" s="30"/>
      <c r="AQ1810" s="30"/>
      <c r="AR1810" s="30"/>
      <c r="AS1810" s="30"/>
      <c r="AT1810" s="30"/>
      <c r="AU1810" s="30"/>
      <c r="AV1810" s="30"/>
      <c r="AW1810" s="30"/>
      <c r="AX1810" s="30"/>
      <c r="AY1810" s="30"/>
    </row>
    <row r="1811" spans="4:51" ht="15.75" customHeight="1">
      <c r="D1811" s="7"/>
      <c r="F1811" s="1"/>
      <c r="G1811" s="1"/>
      <c r="H1811" s="1"/>
      <c r="I1811" s="1"/>
      <c r="J1811" s="1"/>
      <c r="K1811" s="1"/>
      <c r="L1811" s="29"/>
      <c r="M1811" s="29"/>
      <c r="N1811" s="1"/>
      <c r="O1811" s="8"/>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30"/>
      <c r="AP1811" s="30"/>
      <c r="AQ1811" s="30"/>
      <c r="AR1811" s="30"/>
      <c r="AS1811" s="30"/>
      <c r="AT1811" s="30"/>
      <c r="AU1811" s="30"/>
      <c r="AV1811" s="30"/>
      <c r="AW1811" s="30"/>
      <c r="AX1811" s="30"/>
      <c r="AY1811" s="30"/>
    </row>
    <row r="1812" spans="4:51" ht="15.75" customHeight="1">
      <c r="D1812" s="7"/>
      <c r="F1812" s="1"/>
      <c r="G1812" s="1"/>
      <c r="H1812" s="1"/>
      <c r="I1812" s="1"/>
      <c r="J1812" s="1"/>
      <c r="K1812" s="1"/>
      <c r="L1812" s="29"/>
      <c r="M1812" s="29"/>
      <c r="N1812" s="1"/>
      <c r="O1812" s="8"/>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30"/>
      <c r="AP1812" s="30"/>
      <c r="AQ1812" s="30"/>
      <c r="AR1812" s="30"/>
      <c r="AS1812" s="30"/>
      <c r="AT1812" s="30"/>
      <c r="AU1812" s="30"/>
      <c r="AV1812" s="30"/>
      <c r="AW1812" s="30"/>
      <c r="AX1812" s="30"/>
      <c r="AY1812" s="30"/>
    </row>
    <row r="1813" spans="4:51" ht="15.75" customHeight="1">
      <c r="D1813" s="7"/>
      <c r="F1813" s="1"/>
      <c r="G1813" s="1"/>
      <c r="H1813" s="1"/>
      <c r="I1813" s="1"/>
      <c r="J1813" s="1"/>
      <c r="K1813" s="1"/>
      <c r="L1813" s="29"/>
      <c r="M1813" s="29"/>
      <c r="N1813" s="1"/>
      <c r="O1813" s="8"/>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30"/>
      <c r="AP1813" s="30"/>
      <c r="AQ1813" s="30"/>
      <c r="AR1813" s="30"/>
      <c r="AS1813" s="30"/>
      <c r="AT1813" s="30"/>
      <c r="AU1813" s="30"/>
      <c r="AV1813" s="30"/>
      <c r="AW1813" s="30"/>
      <c r="AX1813" s="30"/>
      <c r="AY1813" s="30"/>
    </row>
    <row r="1814" spans="4:51" ht="15.75" customHeight="1">
      <c r="D1814" s="7"/>
      <c r="F1814" s="1"/>
      <c r="G1814" s="1"/>
      <c r="H1814" s="1"/>
      <c r="I1814" s="1"/>
      <c r="J1814" s="1"/>
      <c r="K1814" s="1"/>
      <c r="L1814" s="29"/>
      <c r="M1814" s="29"/>
      <c r="N1814" s="1"/>
      <c r="O1814" s="8"/>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30"/>
      <c r="AP1814" s="30"/>
      <c r="AQ1814" s="30"/>
      <c r="AR1814" s="30"/>
      <c r="AS1814" s="30"/>
      <c r="AT1814" s="30"/>
      <c r="AU1814" s="30"/>
      <c r="AV1814" s="30"/>
      <c r="AW1814" s="30"/>
      <c r="AX1814" s="30"/>
      <c r="AY1814" s="30"/>
    </row>
    <row r="1815" spans="4:51" ht="15.75" customHeight="1">
      <c r="D1815" s="7"/>
      <c r="F1815" s="1"/>
      <c r="G1815" s="1"/>
      <c r="H1815" s="1"/>
      <c r="I1815" s="1"/>
      <c r="J1815" s="1"/>
      <c r="K1815" s="1"/>
      <c r="L1815" s="29"/>
      <c r="M1815" s="29"/>
      <c r="N1815" s="1"/>
      <c r="O1815" s="8"/>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30"/>
      <c r="AP1815" s="30"/>
      <c r="AQ1815" s="30"/>
      <c r="AR1815" s="30"/>
      <c r="AS1815" s="30"/>
      <c r="AT1815" s="30"/>
      <c r="AU1815" s="30"/>
      <c r="AV1815" s="30"/>
      <c r="AW1815" s="30"/>
      <c r="AX1815" s="30"/>
      <c r="AY1815" s="30"/>
    </row>
    <row r="1816" spans="4:51" ht="15.75" customHeight="1">
      <c r="D1816" s="7"/>
      <c r="F1816" s="1"/>
      <c r="G1816" s="1"/>
      <c r="H1816" s="1"/>
      <c r="I1816" s="1"/>
      <c r="J1816" s="1"/>
      <c r="K1816" s="1"/>
      <c r="L1816" s="29"/>
      <c r="M1816" s="29"/>
      <c r="N1816" s="1"/>
      <c r="O1816" s="8"/>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30"/>
      <c r="AP1816" s="30"/>
      <c r="AQ1816" s="30"/>
      <c r="AR1816" s="30"/>
      <c r="AS1816" s="30"/>
      <c r="AT1816" s="30"/>
      <c r="AU1816" s="30"/>
      <c r="AV1816" s="30"/>
      <c r="AW1816" s="30"/>
      <c r="AX1816" s="30"/>
      <c r="AY1816" s="30"/>
    </row>
    <row r="1817" spans="4:51" ht="15.75" customHeight="1">
      <c r="D1817" s="7"/>
      <c r="F1817" s="1"/>
      <c r="G1817" s="1"/>
      <c r="H1817" s="1"/>
      <c r="I1817" s="1"/>
      <c r="J1817" s="1"/>
      <c r="K1817" s="1"/>
      <c r="L1817" s="29"/>
      <c r="M1817" s="29"/>
      <c r="N1817" s="1"/>
      <c r="O1817" s="8"/>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30"/>
      <c r="AP1817" s="30"/>
      <c r="AQ1817" s="30"/>
      <c r="AR1817" s="30"/>
      <c r="AS1817" s="30"/>
      <c r="AT1817" s="30"/>
      <c r="AU1817" s="30"/>
      <c r="AV1817" s="30"/>
      <c r="AW1817" s="30"/>
      <c r="AX1817" s="30"/>
      <c r="AY1817" s="30"/>
    </row>
    <row r="1818" spans="4:51" ht="15.75" customHeight="1">
      <c r="D1818" s="7"/>
      <c r="F1818" s="1"/>
      <c r="G1818" s="1"/>
      <c r="H1818" s="1"/>
      <c r="I1818" s="1"/>
      <c r="J1818" s="1"/>
      <c r="K1818" s="1"/>
      <c r="L1818" s="29"/>
      <c r="M1818" s="29"/>
      <c r="N1818" s="1"/>
      <c r="O1818" s="8"/>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30"/>
      <c r="AP1818" s="30"/>
      <c r="AQ1818" s="30"/>
      <c r="AR1818" s="30"/>
      <c r="AS1818" s="30"/>
      <c r="AT1818" s="30"/>
      <c r="AU1818" s="30"/>
      <c r="AV1818" s="30"/>
      <c r="AW1818" s="30"/>
      <c r="AX1818" s="30"/>
      <c r="AY1818" s="30"/>
    </row>
    <row r="1819" spans="4:51" ht="15.75" customHeight="1">
      <c r="D1819" s="7"/>
      <c r="F1819" s="1"/>
      <c r="G1819" s="1"/>
      <c r="H1819" s="1"/>
      <c r="I1819" s="1"/>
      <c r="J1819" s="1"/>
      <c r="K1819" s="1"/>
      <c r="L1819" s="29"/>
      <c r="M1819" s="29"/>
      <c r="N1819" s="1"/>
      <c r="O1819" s="8"/>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30"/>
      <c r="AP1819" s="30"/>
      <c r="AQ1819" s="30"/>
      <c r="AR1819" s="30"/>
      <c r="AS1819" s="30"/>
      <c r="AT1819" s="30"/>
      <c r="AU1819" s="30"/>
      <c r="AV1819" s="30"/>
      <c r="AW1819" s="30"/>
      <c r="AX1819" s="30"/>
      <c r="AY1819" s="30"/>
    </row>
    <row r="1820" spans="4:51" ht="15.75" customHeight="1">
      <c r="D1820" s="7"/>
      <c r="F1820" s="1"/>
      <c r="G1820" s="1"/>
      <c r="H1820" s="1"/>
      <c r="I1820" s="1"/>
      <c r="J1820" s="1"/>
      <c r="K1820" s="1"/>
      <c r="L1820" s="29"/>
      <c r="M1820" s="29"/>
      <c r="N1820" s="1"/>
      <c r="O1820" s="8"/>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30"/>
      <c r="AP1820" s="30"/>
      <c r="AQ1820" s="30"/>
      <c r="AR1820" s="30"/>
      <c r="AS1820" s="30"/>
      <c r="AT1820" s="30"/>
      <c r="AU1820" s="30"/>
      <c r="AV1820" s="30"/>
      <c r="AW1820" s="30"/>
      <c r="AX1820" s="30"/>
      <c r="AY1820" s="30"/>
    </row>
    <row r="1821" spans="4:51" ht="15.75" customHeight="1">
      <c r="D1821" s="7"/>
      <c r="F1821" s="1"/>
      <c r="G1821" s="1"/>
      <c r="H1821" s="1"/>
      <c r="I1821" s="1"/>
      <c r="J1821" s="1"/>
      <c r="K1821" s="1"/>
      <c r="L1821" s="29"/>
      <c r="M1821" s="29"/>
      <c r="N1821" s="1"/>
      <c r="O1821" s="8"/>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30"/>
      <c r="AP1821" s="30"/>
      <c r="AQ1821" s="30"/>
      <c r="AR1821" s="30"/>
      <c r="AS1821" s="30"/>
      <c r="AT1821" s="30"/>
      <c r="AU1821" s="30"/>
      <c r="AV1821" s="30"/>
      <c r="AW1821" s="30"/>
      <c r="AX1821" s="30"/>
      <c r="AY1821" s="30"/>
    </row>
    <row r="1822" spans="4:51" ht="15.75" customHeight="1">
      <c r="D1822" s="7"/>
      <c r="F1822" s="1"/>
      <c r="G1822" s="1"/>
      <c r="H1822" s="1"/>
      <c r="I1822" s="1"/>
      <c r="J1822" s="1"/>
      <c r="K1822" s="1"/>
      <c r="L1822" s="29"/>
      <c r="M1822" s="29"/>
      <c r="N1822" s="1"/>
      <c r="O1822" s="8"/>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30"/>
      <c r="AP1822" s="30"/>
      <c r="AQ1822" s="30"/>
      <c r="AR1822" s="30"/>
      <c r="AS1822" s="30"/>
      <c r="AT1822" s="30"/>
      <c r="AU1822" s="30"/>
      <c r="AV1822" s="30"/>
      <c r="AW1822" s="30"/>
      <c r="AX1822" s="30"/>
      <c r="AY1822" s="30"/>
    </row>
    <row r="1823" spans="4:51" ht="15.75" customHeight="1">
      <c r="D1823" s="7"/>
      <c r="F1823" s="1"/>
      <c r="G1823" s="1"/>
      <c r="H1823" s="1"/>
      <c r="I1823" s="1"/>
      <c r="J1823" s="1"/>
      <c r="K1823" s="1"/>
      <c r="L1823" s="29"/>
      <c r="M1823" s="29"/>
      <c r="N1823" s="1"/>
      <c r="O1823" s="8"/>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30"/>
      <c r="AP1823" s="30"/>
      <c r="AQ1823" s="30"/>
      <c r="AR1823" s="30"/>
      <c r="AS1823" s="30"/>
      <c r="AT1823" s="30"/>
      <c r="AU1823" s="30"/>
      <c r="AV1823" s="30"/>
      <c r="AW1823" s="30"/>
      <c r="AX1823" s="30"/>
      <c r="AY1823" s="30"/>
    </row>
    <row r="1824" spans="4:51" ht="15.75" customHeight="1">
      <c r="D1824" s="7"/>
      <c r="F1824" s="1"/>
      <c r="G1824" s="1"/>
      <c r="H1824" s="1"/>
      <c r="I1824" s="1"/>
      <c r="J1824" s="1"/>
      <c r="K1824" s="1"/>
      <c r="L1824" s="29"/>
      <c r="M1824" s="29"/>
      <c r="N1824" s="1"/>
      <c r="O1824" s="8"/>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30"/>
      <c r="AP1824" s="30"/>
      <c r="AQ1824" s="30"/>
      <c r="AR1824" s="30"/>
      <c r="AS1824" s="30"/>
      <c r="AT1824" s="30"/>
      <c r="AU1824" s="30"/>
      <c r="AV1824" s="30"/>
      <c r="AW1824" s="30"/>
      <c r="AX1824" s="30"/>
      <c r="AY1824" s="30"/>
    </row>
    <row r="1825" spans="4:51" ht="15.75" customHeight="1">
      <c r="D1825" s="7"/>
      <c r="F1825" s="1"/>
      <c r="G1825" s="1"/>
      <c r="H1825" s="1"/>
      <c r="I1825" s="1"/>
      <c r="J1825" s="1"/>
      <c r="K1825" s="1"/>
      <c r="L1825" s="29"/>
      <c r="M1825" s="29"/>
      <c r="N1825" s="1"/>
      <c r="O1825" s="8"/>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30"/>
      <c r="AP1825" s="30"/>
      <c r="AQ1825" s="30"/>
      <c r="AR1825" s="30"/>
      <c r="AS1825" s="30"/>
      <c r="AT1825" s="30"/>
      <c r="AU1825" s="30"/>
      <c r="AV1825" s="30"/>
      <c r="AW1825" s="30"/>
      <c r="AX1825" s="30"/>
      <c r="AY1825" s="30"/>
    </row>
    <row r="1826" spans="4:51" ht="15.75" customHeight="1">
      <c r="D1826" s="7"/>
      <c r="F1826" s="1"/>
      <c r="G1826" s="1"/>
      <c r="H1826" s="1"/>
      <c r="I1826" s="1"/>
      <c r="J1826" s="1"/>
      <c r="K1826" s="1"/>
      <c r="L1826" s="29"/>
      <c r="M1826" s="29"/>
      <c r="N1826" s="1"/>
      <c r="O1826" s="8"/>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30"/>
      <c r="AP1826" s="30"/>
      <c r="AQ1826" s="30"/>
      <c r="AR1826" s="30"/>
      <c r="AS1826" s="30"/>
      <c r="AT1826" s="30"/>
      <c r="AU1826" s="30"/>
      <c r="AV1826" s="30"/>
      <c r="AW1826" s="30"/>
      <c r="AX1826" s="30"/>
      <c r="AY1826" s="30"/>
    </row>
    <row r="1827" spans="4:51" ht="15.75" customHeight="1">
      <c r="D1827" s="7"/>
      <c r="F1827" s="1"/>
      <c r="G1827" s="1"/>
      <c r="H1827" s="1"/>
      <c r="I1827" s="1"/>
      <c r="J1827" s="1"/>
      <c r="K1827" s="1"/>
      <c r="L1827" s="29"/>
      <c r="M1827" s="29"/>
      <c r="N1827" s="1"/>
      <c r="O1827" s="8"/>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30"/>
      <c r="AP1827" s="30"/>
      <c r="AQ1827" s="30"/>
      <c r="AR1827" s="30"/>
      <c r="AS1827" s="30"/>
      <c r="AT1827" s="30"/>
      <c r="AU1827" s="30"/>
      <c r="AV1827" s="30"/>
      <c r="AW1827" s="30"/>
      <c r="AX1827" s="30"/>
      <c r="AY1827" s="30"/>
    </row>
    <row r="1828" spans="4:51" ht="15.75" customHeight="1">
      <c r="D1828" s="7"/>
      <c r="F1828" s="1"/>
      <c r="G1828" s="1"/>
      <c r="H1828" s="1"/>
      <c r="I1828" s="1"/>
      <c r="J1828" s="1"/>
      <c r="K1828" s="1"/>
      <c r="L1828" s="29"/>
      <c r="M1828" s="29"/>
      <c r="N1828" s="1"/>
      <c r="O1828" s="8"/>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30"/>
      <c r="AP1828" s="30"/>
      <c r="AQ1828" s="30"/>
      <c r="AR1828" s="30"/>
      <c r="AS1828" s="30"/>
      <c r="AT1828" s="30"/>
      <c r="AU1828" s="30"/>
      <c r="AV1828" s="30"/>
      <c r="AW1828" s="30"/>
      <c r="AX1828" s="30"/>
      <c r="AY1828" s="30"/>
    </row>
    <row r="1829" spans="4:51" ht="15.75" customHeight="1">
      <c r="D1829" s="7"/>
      <c r="F1829" s="1"/>
      <c r="G1829" s="1"/>
      <c r="H1829" s="1"/>
      <c r="I1829" s="1"/>
      <c r="J1829" s="1"/>
      <c r="K1829" s="1"/>
      <c r="L1829" s="29"/>
      <c r="M1829" s="29"/>
      <c r="N1829" s="1"/>
      <c r="O1829" s="8"/>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30"/>
      <c r="AP1829" s="30"/>
      <c r="AQ1829" s="30"/>
      <c r="AR1829" s="30"/>
      <c r="AS1829" s="30"/>
      <c r="AT1829" s="30"/>
      <c r="AU1829" s="30"/>
      <c r="AV1829" s="30"/>
      <c r="AW1829" s="30"/>
      <c r="AX1829" s="30"/>
      <c r="AY1829" s="30"/>
    </row>
    <row r="1830" spans="4:51" ht="15.75" customHeight="1">
      <c r="D1830" s="7"/>
      <c r="F1830" s="1"/>
      <c r="G1830" s="1"/>
      <c r="H1830" s="1"/>
      <c r="I1830" s="1"/>
      <c r="J1830" s="1"/>
      <c r="K1830" s="1"/>
      <c r="L1830" s="29"/>
      <c r="M1830" s="29"/>
      <c r="N1830" s="1"/>
      <c r="O1830" s="8"/>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30"/>
      <c r="AP1830" s="30"/>
      <c r="AQ1830" s="30"/>
      <c r="AR1830" s="30"/>
      <c r="AS1830" s="30"/>
      <c r="AT1830" s="30"/>
      <c r="AU1830" s="30"/>
      <c r="AV1830" s="30"/>
      <c r="AW1830" s="30"/>
      <c r="AX1830" s="30"/>
      <c r="AY1830" s="30"/>
    </row>
    <row r="1831" spans="4:51" ht="15.75" customHeight="1">
      <c r="D1831" s="7"/>
      <c r="F1831" s="1"/>
      <c r="G1831" s="1"/>
      <c r="H1831" s="1"/>
      <c r="I1831" s="1"/>
      <c r="J1831" s="1"/>
      <c r="K1831" s="1"/>
      <c r="L1831" s="29"/>
      <c r="M1831" s="29"/>
      <c r="N1831" s="1"/>
      <c r="O1831" s="8"/>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30"/>
      <c r="AP1831" s="30"/>
      <c r="AQ1831" s="30"/>
      <c r="AR1831" s="30"/>
      <c r="AS1831" s="30"/>
      <c r="AT1831" s="30"/>
      <c r="AU1831" s="30"/>
      <c r="AV1831" s="30"/>
      <c r="AW1831" s="30"/>
      <c r="AX1831" s="30"/>
      <c r="AY1831" s="30"/>
    </row>
    <row r="1832" spans="4:51" ht="15.75" customHeight="1">
      <c r="D1832" s="7"/>
      <c r="F1832" s="1"/>
      <c r="G1832" s="1"/>
      <c r="H1832" s="1"/>
      <c r="I1832" s="1"/>
      <c r="J1832" s="1"/>
      <c r="K1832" s="1"/>
      <c r="L1832" s="29"/>
      <c r="M1832" s="29"/>
      <c r="N1832" s="1"/>
      <c r="O1832" s="8"/>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30"/>
      <c r="AP1832" s="30"/>
      <c r="AQ1832" s="30"/>
      <c r="AR1832" s="30"/>
      <c r="AS1832" s="30"/>
      <c r="AT1832" s="30"/>
      <c r="AU1832" s="30"/>
      <c r="AV1832" s="30"/>
      <c r="AW1832" s="30"/>
      <c r="AX1832" s="30"/>
      <c r="AY1832" s="30"/>
    </row>
    <row r="1833" spans="4:51" ht="15.75" customHeight="1">
      <c r="D1833" s="7"/>
      <c r="F1833" s="1"/>
      <c r="G1833" s="1"/>
      <c r="H1833" s="1"/>
      <c r="I1833" s="1"/>
      <c r="J1833" s="1"/>
      <c r="K1833" s="1"/>
      <c r="L1833" s="29"/>
      <c r="M1833" s="29"/>
      <c r="N1833" s="1"/>
      <c r="O1833" s="8"/>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30"/>
      <c r="AP1833" s="30"/>
      <c r="AQ1833" s="30"/>
      <c r="AR1833" s="30"/>
      <c r="AS1833" s="30"/>
      <c r="AT1833" s="30"/>
      <c r="AU1833" s="30"/>
      <c r="AV1833" s="30"/>
      <c r="AW1833" s="30"/>
      <c r="AX1833" s="30"/>
      <c r="AY1833" s="30"/>
    </row>
    <row r="1834" spans="4:51" ht="15.75" customHeight="1">
      <c r="D1834" s="7"/>
      <c r="F1834" s="1"/>
      <c r="G1834" s="1"/>
      <c r="H1834" s="1"/>
      <c r="I1834" s="1"/>
      <c r="J1834" s="1"/>
      <c r="K1834" s="1"/>
      <c r="L1834" s="29"/>
      <c r="M1834" s="29"/>
      <c r="N1834" s="1"/>
      <c r="O1834" s="8"/>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30"/>
      <c r="AP1834" s="30"/>
      <c r="AQ1834" s="30"/>
      <c r="AR1834" s="30"/>
      <c r="AS1834" s="30"/>
      <c r="AT1834" s="30"/>
      <c r="AU1834" s="30"/>
      <c r="AV1834" s="30"/>
      <c r="AW1834" s="30"/>
      <c r="AX1834" s="30"/>
      <c r="AY1834" s="30"/>
    </row>
    <row r="1835" spans="4:51" ht="15.75" customHeight="1">
      <c r="D1835" s="7"/>
      <c r="F1835" s="1"/>
      <c r="G1835" s="1"/>
      <c r="H1835" s="1"/>
      <c r="I1835" s="1"/>
      <c r="J1835" s="1"/>
      <c r="K1835" s="1"/>
      <c r="L1835" s="29"/>
      <c r="M1835" s="29"/>
      <c r="N1835" s="1"/>
      <c r="O1835" s="8"/>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30"/>
      <c r="AP1835" s="30"/>
      <c r="AQ1835" s="30"/>
      <c r="AR1835" s="30"/>
      <c r="AS1835" s="30"/>
      <c r="AT1835" s="30"/>
      <c r="AU1835" s="30"/>
      <c r="AV1835" s="30"/>
      <c r="AW1835" s="30"/>
      <c r="AX1835" s="30"/>
      <c r="AY1835" s="30"/>
    </row>
    <row r="1836" spans="4:51" ht="15.75" customHeight="1">
      <c r="D1836" s="7"/>
      <c r="F1836" s="1"/>
      <c r="G1836" s="1"/>
      <c r="H1836" s="1"/>
      <c r="I1836" s="1"/>
      <c r="J1836" s="1"/>
      <c r="K1836" s="1"/>
      <c r="L1836" s="29"/>
      <c r="M1836" s="29"/>
      <c r="N1836" s="1"/>
      <c r="O1836" s="8"/>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30"/>
      <c r="AP1836" s="30"/>
      <c r="AQ1836" s="30"/>
      <c r="AR1836" s="30"/>
      <c r="AS1836" s="30"/>
      <c r="AT1836" s="30"/>
      <c r="AU1836" s="30"/>
      <c r="AV1836" s="30"/>
      <c r="AW1836" s="30"/>
      <c r="AX1836" s="30"/>
      <c r="AY1836" s="30"/>
    </row>
    <row r="1837" spans="4:51" ht="15.75" customHeight="1">
      <c r="D1837" s="7"/>
      <c r="F1837" s="1"/>
      <c r="G1837" s="1"/>
      <c r="H1837" s="1"/>
      <c r="I1837" s="1"/>
      <c r="J1837" s="1"/>
      <c r="K1837" s="1"/>
      <c r="L1837" s="29"/>
      <c r="M1837" s="29"/>
      <c r="N1837" s="1"/>
      <c r="O1837" s="8"/>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30"/>
      <c r="AP1837" s="30"/>
      <c r="AQ1837" s="30"/>
      <c r="AR1837" s="30"/>
      <c r="AS1837" s="30"/>
      <c r="AT1837" s="30"/>
      <c r="AU1837" s="30"/>
      <c r="AV1837" s="30"/>
      <c r="AW1837" s="30"/>
      <c r="AX1837" s="30"/>
      <c r="AY1837" s="30"/>
    </row>
    <row r="1838" spans="4:51" ht="15.75" customHeight="1">
      <c r="D1838" s="7"/>
      <c r="F1838" s="1"/>
      <c r="G1838" s="1"/>
      <c r="H1838" s="1"/>
      <c r="I1838" s="1"/>
      <c r="J1838" s="1"/>
      <c r="K1838" s="1"/>
      <c r="L1838" s="29"/>
      <c r="M1838" s="29"/>
      <c r="N1838" s="1"/>
      <c r="O1838" s="8"/>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30"/>
      <c r="AP1838" s="30"/>
      <c r="AQ1838" s="30"/>
      <c r="AR1838" s="30"/>
      <c r="AS1838" s="30"/>
      <c r="AT1838" s="30"/>
      <c r="AU1838" s="30"/>
      <c r="AV1838" s="30"/>
      <c r="AW1838" s="30"/>
      <c r="AX1838" s="30"/>
      <c r="AY1838" s="30"/>
    </row>
    <row r="1839" spans="4:51" ht="15.75" customHeight="1">
      <c r="D1839" s="7"/>
      <c r="F1839" s="1"/>
      <c r="G1839" s="1"/>
      <c r="H1839" s="1"/>
      <c r="I1839" s="1"/>
      <c r="J1839" s="1"/>
      <c r="K1839" s="1"/>
      <c r="L1839" s="29"/>
      <c r="M1839" s="29"/>
      <c r="N1839" s="1"/>
      <c r="O1839" s="8"/>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30"/>
      <c r="AP1839" s="30"/>
      <c r="AQ1839" s="30"/>
      <c r="AR1839" s="30"/>
      <c r="AS1839" s="30"/>
      <c r="AT1839" s="30"/>
      <c r="AU1839" s="30"/>
      <c r="AV1839" s="30"/>
      <c r="AW1839" s="30"/>
      <c r="AX1839" s="30"/>
      <c r="AY1839" s="30"/>
    </row>
    <row r="1840" spans="4:51" ht="15.75" customHeight="1">
      <c r="D1840" s="7"/>
      <c r="F1840" s="1"/>
      <c r="G1840" s="1"/>
      <c r="H1840" s="1"/>
      <c r="I1840" s="1"/>
      <c r="J1840" s="1"/>
      <c r="K1840" s="1"/>
      <c r="L1840" s="29"/>
      <c r="M1840" s="29"/>
      <c r="N1840" s="1"/>
      <c r="O1840" s="8"/>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30"/>
      <c r="AP1840" s="30"/>
      <c r="AQ1840" s="30"/>
      <c r="AR1840" s="30"/>
      <c r="AS1840" s="30"/>
      <c r="AT1840" s="30"/>
      <c r="AU1840" s="30"/>
      <c r="AV1840" s="30"/>
      <c r="AW1840" s="30"/>
      <c r="AX1840" s="30"/>
      <c r="AY1840" s="30"/>
    </row>
    <row r="1841" spans="4:51" ht="15.75" customHeight="1">
      <c r="D1841" s="7"/>
      <c r="F1841" s="1"/>
      <c r="G1841" s="1"/>
      <c r="H1841" s="1"/>
      <c r="I1841" s="1"/>
      <c r="J1841" s="1"/>
      <c r="K1841" s="1"/>
      <c r="L1841" s="29"/>
      <c r="M1841" s="29"/>
      <c r="N1841" s="1"/>
      <c r="O1841" s="8"/>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30"/>
      <c r="AP1841" s="30"/>
      <c r="AQ1841" s="30"/>
      <c r="AR1841" s="30"/>
      <c r="AS1841" s="30"/>
      <c r="AT1841" s="30"/>
      <c r="AU1841" s="30"/>
      <c r="AV1841" s="30"/>
      <c r="AW1841" s="30"/>
      <c r="AX1841" s="30"/>
      <c r="AY1841" s="30"/>
    </row>
    <row r="1842" spans="4:51" ht="15.75" customHeight="1">
      <c r="D1842" s="7"/>
      <c r="F1842" s="1"/>
      <c r="G1842" s="1"/>
      <c r="H1842" s="1"/>
      <c r="I1842" s="1"/>
      <c r="J1842" s="1"/>
      <c r="K1842" s="1"/>
      <c r="L1842" s="29"/>
      <c r="M1842" s="29"/>
      <c r="N1842" s="1"/>
      <c r="O1842" s="8"/>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30"/>
      <c r="AP1842" s="30"/>
      <c r="AQ1842" s="30"/>
      <c r="AR1842" s="30"/>
      <c r="AS1842" s="30"/>
      <c r="AT1842" s="30"/>
      <c r="AU1842" s="30"/>
      <c r="AV1842" s="30"/>
      <c r="AW1842" s="30"/>
      <c r="AX1842" s="30"/>
      <c r="AY1842" s="30"/>
    </row>
    <row r="1843" spans="4:51" ht="15.75" customHeight="1">
      <c r="D1843" s="7"/>
      <c r="F1843" s="1"/>
      <c r="G1843" s="1"/>
      <c r="H1843" s="1"/>
      <c r="I1843" s="1"/>
      <c r="J1843" s="1"/>
      <c r="K1843" s="1"/>
      <c r="L1843" s="29"/>
      <c r="M1843" s="29"/>
      <c r="N1843" s="1"/>
      <c r="O1843" s="8"/>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30"/>
      <c r="AP1843" s="30"/>
      <c r="AQ1843" s="30"/>
      <c r="AR1843" s="30"/>
      <c r="AS1843" s="30"/>
      <c r="AT1843" s="30"/>
      <c r="AU1843" s="30"/>
      <c r="AV1843" s="30"/>
      <c r="AW1843" s="30"/>
      <c r="AX1843" s="30"/>
      <c r="AY1843" s="30"/>
    </row>
    <row r="1844" spans="4:51" ht="15.75" customHeight="1">
      <c r="D1844" s="7"/>
      <c r="F1844" s="1"/>
      <c r="G1844" s="1"/>
      <c r="H1844" s="1"/>
      <c r="I1844" s="1"/>
      <c r="J1844" s="1"/>
      <c r="K1844" s="1"/>
      <c r="L1844" s="29"/>
      <c r="M1844" s="29"/>
      <c r="N1844" s="1"/>
      <c r="O1844" s="8"/>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30"/>
      <c r="AP1844" s="30"/>
      <c r="AQ1844" s="30"/>
      <c r="AR1844" s="30"/>
      <c r="AS1844" s="30"/>
      <c r="AT1844" s="30"/>
      <c r="AU1844" s="30"/>
      <c r="AV1844" s="30"/>
      <c r="AW1844" s="30"/>
      <c r="AX1844" s="30"/>
      <c r="AY1844" s="30"/>
    </row>
    <row r="1845" spans="4:51" ht="15.75" customHeight="1">
      <c r="D1845" s="7"/>
      <c r="F1845" s="1"/>
      <c r="G1845" s="1"/>
      <c r="H1845" s="1"/>
      <c r="I1845" s="1"/>
      <c r="J1845" s="1"/>
      <c r="K1845" s="1"/>
      <c r="L1845" s="29"/>
      <c r="M1845" s="29"/>
      <c r="N1845" s="1"/>
      <c r="O1845" s="8"/>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30"/>
      <c r="AP1845" s="30"/>
      <c r="AQ1845" s="30"/>
      <c r="AR1845" s="30"/>
      <c r="AS1845" s="30"/>
      <c r="AT1845" s="30"/>
      <c r="AU1845" s="30"/>
      <c r="AV1845" s="30"/>
      <c r="AW1845" s="30"/>
      <c r="AX1845" s="30"/>
      <c r="AY1845" s="30"/>
    </row>
    <row r="1846" spans="4:51" ht="15.75" customHeight="1">
      <c r="D1846" s="7"/>
      <c r="F1846" s="1"/>
      <c r="G1846" s="1"/>
      <c r="H1846" s="1"/>
      <c r="I1846" s="1"/>
      <c r="J1846" s="1"/>
      <c r="K1846" s="1"/>
      <c r="L1846" s="29"/>
      <c r="M1846" s="29"/>
      <c r="N1846" s="1"/>
      <c r="O1846" s="8"/>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30"/>
      <c r="AP1846" s="30"/>
      <c r="AQ1846" s="30"/>
      <c r="AR1846" s="30"/>
      <c r="AS1846" s="30"/>
      <c r="AT1846" s="30"/>
      <c r="AU1846" s="30"/>
      <c r="AV1846" s="30"/>
      <c r="AW1846" s="30"/>
      <c r="AX1846" s="30"/>
      <c r="AY1846" s="30"/>
    </row>
    <row r="1847" spans="4:51" ht="15.75" customHeight="1">
      <c r="D1847" s="7"/>
      <c r="F1847" s="1"/>
      <c r="G1847" s="1"/>
      <c r="H1847" s="1"/>
      <c r="I1847" s="1"/>
      <c r="J1847" s="1"/>
      <c r="K1847" s="1"/>
      <c r="L1847" s="29"/>
      <c r="M1847" s="29"/>
      <c r="N1847" s="1"/>
      <c r="O1847" s="8"/>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30"/>
      <c r="AP1847" s="30"/>
      <c r="AQ1847" s="30"/>
      <c r="AR1847" s="30"/>
      <c r="AS1847" s="30"/>
      <c r="AT1847" s="30"/>
      <c r="AU1847" s="30"/>
      <c r="AV1847" s="30"/>
      <c r="AW1847" s="30"/>
      <c r="AX1847" s="30"/>
      <c r="AY1847" s="30"/>
    </row>
    <row r="1848" spans="4:51" ht="15.75" customHeight="1">
      <c r="D1848" s="7"/>
      <c r="F1848" s="1"/>
      <c r="G1848" s="1"/>
      <c r="H1848" s="1"/>
      <c r="I1848" s="1"/>
      <c r="J1848" s="1"/>
      <c r="K1848" s="1"/>
      <c r="L1848" s="29"/>
      <c r="M1848" s="29"/>
      <c r="N1848" s="1"/>
      <c r="O1848" s="8"/>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30"/>
      <c r="AP1848" s="30"/>
      <c r="AQ1848" s="30"/>
      <c r="AR1848" s="30"/>
      <c r="AS1848" s="30"/>
      <c r="AT1848" s="30"/>
      <c r="AU1848" s="30"/>
      <c r="AV1848" s="30"/>
      <c r="AW1848" s="30"/>
      <c r="AX1848" s="30"/>
      <c r="AY1848" s="30"/>
    </row>
    <row r="1849" spans="4:51" ht="15.75" customHeight="1">
      <c r="D1849" s="7"/>
      <c r="F1849" s="1"/>
      <c r="G1849" s="1"/>
      <c r="H1849" s="1"/>
      <c r="I1849" s="1"/>
      <c r="J1849" s="1"/>
      <c r="K1849" s="1"/>
      <c r="L1849" s="29"/>
      <c r="M1849" s="29"/>
      <c r="N1849" s="1"/>
      <c r="O1849" s="8"/>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30"/>
      <c r="AP1849" s="30"/>
      <c r="AQ1849" s="30"/>
      <c r="AR1849" s="30"/>
      <c r="AS1849" s="30"/>
      <c r="AT1849" s="30"/>
      <c r="AU1849" s="30"/>
      <c r="AV1849" s="30"/>
      <c r="AW1849" s="30"/>
      <c r="AX1849" s="30"/>
      <c r="AY1849" s="30"/>
    </row>
    <row r="1850" spans="4:51" ht="15.75" customHeight="1">
      <c r="D1850" s="7"/>
      <c r="F1850" s="1"/>
      <c r="G1850" s="1"/>
      <c r="H1850" s="1"/>
      <c r="I1850" s="1"/>
      <c r="J1850" s="1"/>
      <c r="K1850" s="1"/>
      <c r="L1850" s="29"/>
      <c r="M1850" s="29"/>
      <c r="N1850" s="1"/>
      <c r="O1850" s="8"/>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30"/>
      <c r="AP1850" s="30"/>
      <c r="AQ1850" s="30"/>
      <c r="AR1850" s="30"/>
      <c r="AS1850" s="30"/>
      <c r="AT1850" s="30"/>
      <c r="AU1850" s="30"/>
      <c r="AV1850" s="30"/>
      <c r="AW1850" s="30"/>
      <c r="AX1850" s="30"/>
      <c r="AY1850" s="30"/>
    </row>
    <row r="1851" spans="4:51" ht="15.75" customHeight="1">
      <c r="D1851" s="7"/>
      <c r="F1851" s="1"/>
      <c r="G1851" s="1"/>
      <c r="H1851" s="1"/>
      <c r="I1851" s="1"/>
      <c r="J1851" s="1"/>
      <c r="K1851" s="1"/>
      <c r="L1851" s="29"/>
      <c r="M1851" s="29"/>
      <c r="N1851" s="1"/>
      <c r="O1851" s="8"/>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30"/>
      <c r="AP1851" s="30"/>
      <c r="AQ1851" s="30"/>
      <c r="AR1851" s="30"/>
      <c r="AS1851" s="30"/>
      <c r="AT1851" s="30"/>
      <c r="AU1851" s="30"/>
      <c r="AV1851" s="30"/>
      <c r="AW1851" s="30"/>
      <c r="AX1851" s="30"/>
      <c r="AY1851" s="30"/>
    </row>
    <row r="1852" spans="4:51" ht="15.75" customHeight="1">
      <c r="D1852" s="7"/>
      <c r="F1852" s="1"/>
      <c r="G1852" s="1"/>
      <c r="H1852" s="1"/>
      <c r="I1852" s="1"/>
      <c r="J1852" s="1"/>
      <c r="K1852" s="1"/>
      <c r="L1852" s="29"/>
      <c r="M1852" s="29"/>
      <c r="N1852" s="1"/>
      <c r="O1852" s="8"/>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30"/>
      <c r="AP1852" s="30"/>
      <c r="AQ1852" s="30"/>
      <c r="AR1852" s="30"/>
      <c r="AS1852" s="30"/>
      <c r="AT1852" s="30"/>
      <c r="AU1852" s="30"/>
      <c r="AV1852" s="30"/>
      <c r="AW1852" s="30"/>
      <c r="AX1852" s="30"/>
      <c r="AY1852" s="30"/>
    </row>
    <row r="1853" spans="4:51" ht="15.75" customHeight="1">
      <c r="D1853" s="7"/>
      <c r="F1853" s="1"/>
      <c r="G1853" s="1"/>
      <c r="H1853" s="1"/>
      <c r="I1853" s="1"/>
      <c r="J1853" s="1"/>
      <c r="K1853" s="1"/>
      <c r="L1853" s="29"/>
      <c r="M1853" s="29"/>
      <c r="N1853" s="1"/>
      <c r="O1853" s="8"/>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30"/>
      <c r="AP1853" s="30"/>
      <c r="AQ1853" s="30"/>
      <c r="AR1853" s="30"/>
      <c r="AS1853" s="30"/>
      <c r="AT1853" s="30"/>
      <c r="AU1853" s="30"/>
      <c r="AV1853" s="30"/>
      <c r="AW1853" s="30"/>
      <c r="AX1853" s="30"/>
      <c r="AY1853" s="30"/>
    </row>
    <row r="1854" spans="4:51" ht="15.75" customHeight="1">
      <c r="D1854" s="7"/>
      <c r="F1854" s="1"/>
      <c r="G1854" s="1"/>
      <c r="H1854" s="1"/>
      <c r="I1854" s="1"/>
      <c r="J1854" s="1"/>
      <c r="K1854" s="1"/>
      <c r="L1854" s="29"/>
      <c r="M1854" s="29"/>
      <c r="N1854" s="1"/>
      <c r="O1854" s="8"/>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30"/>
      <c r="AP1854" s="30"/>
      <c r="AQ1854" s="30"/>
      <c r="AR1854" s="30"/>
      <c r="AS1854" s="30"/>
      <c r="AT1854" s="30"/>
      <c r="AU1854" s="30"/>
      <c r="AV1854" s="30"/>
      <c r="AW1854" s="30"/>
      <c r="AX1854" s="30"/>
      <c r="AY1854" s="30"/>
    </row>
    <row r="1855" spans="4:51" ht="15.75" customHeight="1">
      <c r="D1855" s="7"/>
      <c r="F1855" s="1"/>
      <c r="G1855" s="1"/>
      <c r="H1855" s="1"/>
      <c r="I1855" s="1"/>
      <c r="J1855" s="1"/>
      <c r="K1855" s="1"/>
      <c r="L1855" s="29"/>
      <c r="M1855" s="29"/>
      <c r="N1855" s="1"/>
      <c r="O1855" s="8"/>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30"/>
      <c r="AP1855" s="30"/>
      <c r="AQ1855" s="30"/>
      <c r="AR1855" s="30"/>
      <c r="AS1855" s="30"/>
      <c r="AT1855" s="30"/>
      <c r="AU1855" s="30"/>
      <c r="AV1855" s="30"/>
      <c r="AW1855" s="30"/>
      <c r="AX1855" s="30"/>
      <c r="AY1855" s="30"/>
    </row>
    <row r="1856" spans="4:51" ht="15.75" customHeight="1">
      <c r="D1856" s="7"/>
      <c r="F1856" s="1"/>
      <c r="G1856" s="1"/>
      <c r="H1856" s="1"/>
      <c r="I1856" s="1"/>
      <c r="J1856" s="1"/>
      <c r="K1856" s="1"/>
      <c r="L1856" s="29"/>
      <c r="M1856" s="29"/>
      <c r="N1856" s="1"/>
      <c r="O1856" s="8"/>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30"/>
      <c r="AP1856" s="30"/>
      <c r="AQ1856" s="30"/>
      <c r="AR1856" s="30"/>
      <c r="AS1856" s="30"/>
      <c r="AT1856" s="30"/>
      <c r="AU1856" s="30"/>
      <c r="AV1856" s="30"/>
      <c r="AW1856" s="30"/>
      <c r="AX1856" s="30"/>
      <c r="AY1856" s="30"/>
    </row>
    <row r="1857" spans="4:51" ht="15.75" customHeight="1">
      <c r="D1857" s="7"/>
      <c r="F1857" s="1"/>
      <c r="G1857" s="1"/>
      <c r="H1857" s="1"/>
      <c r="I1857" s="1"/>
      <c r="J1857" s="1"/>
      <c r="K1857" s="1"/>
      <c r="L1857" s="29"/>
      <c r="M1857" s="29"/>
      <c r="N1857" s="1"/>
      <c r="O1857" s="8"/>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30"/>
      <c r="AP1857" s="30"/>
      <c r="AQ1857" s="30"/>
      <c r="AR1857" s="30"/>
      <c r="AS1857" s="30"/>
      <c r="AT1857" s="30"/>
      <c r="AU1857" s="30"/>
      <c r="AV1857" s="30"/>
      <c r="AW1857" s="30"/>
      <c r="AX1857" s="30"/>
      <c r="AY1857" s="30"/>
    </row>
    <row r="1858" spans="4:51" ht="15.75" customHeight="1">
      <c r="D1858" s="7"/>
      <c r="F1858" s="1"/>
      <c r="G1858" s="1"/>
      <c r="H1858" s="1"/>
      <c r="I1858" s="1"/>
      <c r="J1858" s="1"/>
      <c r="K1858" s="1"/>
      <c r="L1858" s="29"/>
      <c r="M1858" s="29"/>
      <c r="N1858" s="1"/>
      <c r="O1858" s="8"/>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30"/>
      <c r="AP1858" s="30"/>
      <c r="AQ1858" s="30"/>
      <c r="AR1858" s="30"/>
      <c r="AS1858" s="30"/>
      <c r="AT1858" s="30"/>
      <c r="AU1858" s="30"/>
      <c r="AV1858" s="30"/>
      <c r="AW1858" s="30"/>
      <c r="AX1858" s="30"/>
      <c r="AY1858" s="30"/>
    </row>
    <row r="1859" spans="4:51" ht="15.75" customHeight="1">
      <c r="D1859" s="7"/>
      <c r="F1859" s="1"/>
      <c r="G1859" s="1"/>
      <c r="H1859" s="1"/>
      <c r="I1859" s="1"/>
      <c r="J1859" s="1"/>
      <c r="K1859" s="1"/>
      <c r="L1859" s="29"/>
      <c r="M1859" s="29"/>
      <c r="N1859" s="1"/>
      <c r="O1859" s="8"/>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30"/>
      <c r="AP1859" s="30"/>
      <c r="AQ1859" s="30"/>
      <c r="AR1859" s="30"/>
      <c r="AS1859" s="30"/>
      <c r="AT1859" s="30"/>
      <c r="AU1859" s="30"/>
      <c r="AV1859" s="30"/>
      <c r="AW1859" s="30"/>
      <c r="AX1859" s="30"/>
      <c r="AY1859" s="30"/>
    </row>
    <row r="1860" spans="4:51" ht="15.75" customHeight="1">
      <c r="D1860" s="7"/>
      <c r="F1860" s="1"/>
      <c r="G1860" s="1"/>
      <c r="H1860" s="1"/>
      <c r="I1860" s="1"/>
      <c r="J1860" s="1"/>
      <c r="K1860" s="1"/>
      <c r="L1860" s="29"/>
      <c r="M1860" s="29"/>
      <c r="N1860" s="1"/>
      <c r="O1860" s="8"/>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30"/>
      <c r="AP1860" s="30"/>
      <c r="AQ1860" s="30"/>
      <c r="AR1860" s="30"/>
      <c r="AS1860" s="30"/>
      <c r="AT1860" s="30"/>
      <c r="AU1860" s="30"/>
      <c r="AV1860" s="30"/>
      <c r="AW1860" s="30"/>
      <c r="AX1860" s="30"/>
      <c r="AY1860" s="30"/>
    </row>
    <row r="1861" spans="4:51" ht="15.75" customHeight="1">
      <c r="D1861" s="7"/>
      <c r="F1861" s="1"/>
      <c r="G1861" s="1"/>
      <c r="H1861" s="1"/>
      <c r="I1861" s="1"/>
      <c r="J1861" s="1"/>
      <c r="K1861" s="1"/>
      <c r="L1861" s="29"/>
      <c r="M1861" s="29"/>
      <c r="N1861" s="1"/>
      <c r="O1861" s="8"/>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30"/>
      <c r="AP1861" s="30"/>
      <c r="AQ1861" s="30"/>
      <c r="AR1861" s="30"/>
      <c r="AS1861" s="30"/>
      <c r="AT1861" s="30"/>
      <c r="AU1861" s="30"/>
      <c r="AV1861" s="30"/>
      <c r="AW1861" s="30"/>
      <c r="AX1861" s="30"/>
      <c r="AY1861" s="30"/>
    </row>
    <row r="1862" spans="4:51" ht="15.75" customHeight="1">
      <c r="D1862" s="7"/>
      <c r="F1862" s="1"/>
      <c r="G1862" s="1"/>
      <c r="H1862" s="1"/>
      <c r="I1862" s="1"/>
      <c r="J1862" s="1"/>
      <c r="K1862" s="1"/>
      <c r="L1862" s="29"/>
      <c r="M1862" s="29"/>
      <c r="N1862" s="1"/>
      <c r="O1862" s="8"/>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30"/>
      <c r="AP1862" s="30"/>
      <c r="AQ1862" s="30"/>
      <c r="AR1862" s="30"/>
      <c r="AS1862" s="30"/>
      <c r="AT1862" s="30"/>
      <c r="AU1862" s="30"/>
      <c r="AV1862" s="30"/>
      <c r="AW1862" s="30"/>
      <c r="AX1862" s="30"/>
      <c r="AY1862" s="30"/>
    </row>
    <row r="1863" spans="4:51" ht="15.75" customHeight="1">
      <c r="D1863" s="7"/>
      <c r="F1863" s="1"/>
      <c r="G1863" s="1"/>
      <c r="H1863" s="1"/>
      <c r="I1863" s="1"/>
      <c r="J1863" s="1"/>
      <c r="K1863" s="1"/>
      <c r="L1863" s="29"/>
      <c r="M1863" s="29"/>
      <c r="N1863" s="1"/>
      <c r="O1863" s="8"/>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30"/>
      <c r="AP1863" s="30"/>
      <c r="AQ1863" s="30"/>
      <c r="AR1863" s="30"/>
      <c r="AS1863" s="30"/>
      <c r="AT1863" s="30"/>
      <c r="AU1863" s="30"/>
      <c r="AV1863" s="30"/>
      <c r="AW1863" s="30"/>
      <c r="AX1863" s="30"/>
      <c r="AY1863" s="30"/>
    </row>
    <row r="1864" spans="4:51" ht="15.75" customHeight="1">
      <c r="D1864" s="7"/>
      <c r="F1864" s="1"/>
      <c r="G1864" s="1"/>
      <c r="H1864" s="1"/>
      <c r="I1864" s="1"/>
      <c r="J1864" s="1"/>
      <c r="K1864" s="1"/>
      <c r="L1864" s="29"/>
      <c r="M1864" s="29"/>
      <c r="N1864" s="1"/>
      <c r="O1864" s="8"/>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30"/>
      <c r="AP1864" s="30"/>
      <c r="AQ1864" s="30"/>
      <c r="AR1864" s="30"/>
      <c r="AS1864" s="30"/>
      <c r="AT1864" s="30"/>
      <c r="AU1864" s="30"/>
      <c r="AV1864" s="30"/>
      <c r="AW1864" s="30"/>
      <c r="AX1864" s="30"/>
      <c r="AY1864" s="30"/>
    </row>
    <row r="1865" spans="4:51" ht="15.75" customHeight="1">
      <c r="D1865" s="7"/>
      <c r="F1865" s="1"/>
      <c r="G1865" s="1"/>
      <c r="H1865" s="1"/>
      <c r="I1865" s="1"/>
      <c r="J1865" s="1"/>
      <c r="K1865" s="1"/>
      <c r="L1865" s="29"/>
      <c r="M1865" s="29"/>
      <c r="N1865" s="1"/>
      <c r="O1865" s="8"/>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30"/>
      <c r="AP1865" s="30"/>
      <c r="AQ1865" s="30"/>
      <c r="AR1865" s="30"/>
      <c r="AS1865" s="30"/>
      <c r="AT1865" s="30"/>
      <c r="AU1865" s="30"/>
      <c r="AV1865" s="30"/>
      <c r="AW1865" s="30"/>
      <c r="AX1865" s="30"/>
      <c r="AY1865" s="30"/>
    </row>
    <row r="1866" spans="4:51" ht="15.75" customHeight="1">
      <c r="D1866" s="7"/>
      <c r="F1866" s="1"/>
      <c r="G1866" s="1"/>
      <c r="H1866" s="1"/>
      <c r="I1866" s="1"/>
      <c r="J1866" s="1"/>
      <c r="K1866" s="1"/>
      <c r="L1866" s="29"/>
      <c r="M1866" s="29"/>
      <c r="N1866" s="1"/>
      <c r="O1866" s="8"/>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30"/>
      <c r="AP1866" s="30"/>
      <c r="AQ1866" s="30"/>
      <c r="AR1866" s="30"/>
      <c r="AS1866" s="30"/>
      <c r="AT1866" s="30"/>
      <c r="AU1866" s="30"/>
      <c r="AV1866" s="30"/>
      <c r="AW1866" s="30"/>
      <c r="AX1866" s="30"/>
      <c r="AY1866" s="30"/>
    </row>
    <row r="1867" spans="4:51" ht="15.75" customHeight="1">
      <c r="D1867" s="7"/>
      <c r="F1867" s="1"/>
      <c r="G1867" s="1"/>
      <c r="H1867" s="1"/>
      <c r="I1867" s="1"/>
      <c r="J1867" s="1"/>
      <c r="K1867" s="1"/>
      <c r="L1867" s="29"/>
      <c r="M1867" s="29"/>
      <c r="N1867" s="1"/>
      <c r="O1867" s="8"/>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30"/>
      <c r="AP1867" s="30"/>
      <c r="AQ1867" s="30"/>
      <c r="AR1867" s="30"/>
      <c r="AS1867" s="30"/>
      <c r="AT1867" s="30"/>
      <c r="AU1867" s="30"/>
      <c r="AV1867" s="30"/>
      <c r="AW1867" s="30"/>
      <c r="AX1867" s="30"/>
      <c r="AY1867" s="30"/>
    </row>
    <row r="1868" spans="4:51" ht="15.75" customHeight="1">
      <c r="D1868" s="7"/>
      <c r="F1868" s="1"/>
      <c r="G1868" s="1"/>
      <c r="H1868" s="1"/>
      <c r="I1868" s="1"/>
      <c r="J1868" s="1"/>
      <c r="K1868" s="1"/>
      <c r="L1868" s="29"/>
      <c r="M1868" s="29"/>
      <c r="N1868" s="1"/>
      <c r="O1868" s="8"/>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30"/>
      <c r="AP1868" s="30"/>
      <c r="AQ1868" s="30"/>
      <c r="AR1868" s="30"/>
      <c r="AS1868" s="30"/>
      <c r="AT1868" s="30"/>
      <c r="AU1868" s="30"/>
      <c r="AV1868" s="30"/>
      <c r="AW1868" s="30"/>
      <c r="AX1868" s="30"/>
      <c r="AY1868" s="30"/>
    </row>
    <row r="1869" spans="4:51" ht="15.75" customHeight="1">
      <c r="D1869" s="7"/>
      <c r="F1869" s="1"/>
      <c r="G1869" s="1"/>
      <c r="H1869" s="1"/>
      <c r="I1869" s="1"/>
      <c r="J1869" s="1"/>
      <c r="K1869" s="1"/>
      <c r="L1869" s="29"/>
      <c r="M1869" s="29"/>
      <c r="N1869" s="1"/>
      <c r="O1869" s="8"/>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30"/>
      <c r="AP1869" s="30"/>
      <c r="AQ1869" s="30"/>
      <c r="AR1869" s="30"/>
      <c r="AS1869" s="30"/>
      <c r="AT1869" s="30"/>
      <c r="AU1869" s="30"/>
      <c r="AV1869" s="30"/>
      <c r="AW1869" s="30"/>
      <c r="AX1869" s="30"/>
      <c r="AY1869" s="30"/>
    </row>
    <row r="1870" spans="4:51" ht="15.75" customHeight="1">
      <c r="D1870" s="7"/>
      <c r="F1870" s="1"/>
      <c r="G1870" s="1"/>
      <c r="H1870" s="1"/>
      <c r="I1870" s="1"/>
      <c r="J1870" s="1"/>
      <c r="K1870" s="1"/>
      <c r="L1870" s="29"/>
      <c r="M1870" s="29"/>
      <c r="N1870" s="1"/>
      <c r="O1870" s="8"/>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30"/>
      <c r="AP1870" s="30"/>
      <c r="AQ1870" s="30"/>
      <c r="AR1870" s="30"/>
      <c r="AS1870" s="30"/>
      <c r="AT1870" s="30"/>
      <c r="AU1870" s="30"/>
      <c r="AV1870" s="30"/>
      <c r="AW1870" s="30"/>
      <c r="AX1870" s="30"/>
      <c r="AY1870" s="30"/>
    </row>
    <row r="1871" spans="4:51" ht="15.75" customHeight="1">
      <c r="D1871" s="7"/>
      <c r="F1871" s="1"/>
      <c r="G1871" s="1"/>
      <c r="H1871" s="1"/>
      <c r="I1871" s="1"/>
      <c r="J1871" s="1"/>
      <c r="K1871" s="1"/>
      <c r="L1871" s="29"/>
      <c r="M1871" s="29"/>
      <c r="N1871" s="1"/>
      <c r="O1871" s="8"/>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30"/>
      <c r="AP1871" s="30"/>
      <c r="AQ1871" s="30"/>
      <c r="AR1871" s="30"/>
      <c r="AS1871" s="30"/>
      <c r="AT1871" s="30"/>
      <c r="AU1871" s="30"/>
      <c r="AV1871" s="30"/>
      <c r="AW1871" s="30"/>
      <c r="AX1871" s="30"/>
      <c r="AY1871" s="30"/>
    </row>
    <row r="1872" spans="4:51" ht="15.75" customHeight="1">
      <c r="D1872" s="7"/>
      <c r="F1872" s="1"/>
      <c r="G1872" s="1"/>
      <c r="H1872" s="1"/>
      <c r="I1872" s="1"/>
      <c r="J1872" s="1"/>
      <c r="K1872" s="1"/>
      <c r="L1872" s="29"/>
      <c r="M1872" s="29"/>
      <c r="N1872" s="1"/>
      <c r="O1872" s="8"/>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30"/>
      <c r="AP1872" s="30"/>
      <c r="AQ1872" s="30"/>
      <c r="AR1872" s="30"/>
      <c r="AS1872" s="30"/>
      <c r="AT1872" s="30"/>
      <c r="AU1872" s="30"/>
      <c r="AV1872" s="30"/>
      <c r="AW1872" s="30"/>
      <c r="AX1872" s="30"/>
      <c r="AY1872" s="30"/>
    </row>
    <row r="1873" spans="4:51" ht="15.75" customHeight="1">
      <c r="D1873" s="7"/>
      <c r="F1873" s="1"/>
      <c r="G1873" s="1"/>
      <c r="H1873" s="1"/>
      <c r="I1873" s="1"/>
      <c r="J1873" s="1"/>
      <c r="K1873" s="1"/>
      <c r="L1873" s="29"/>
      <c r="M1873" s="29"/>
      <c r="N1873" s="1"/>
      <c r="O1873" s="8"/>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30"/>
      <c r="AP1873" s="30"/>
      <c r="AQ1873" s="30"/>
      <c r="AR1873" s="30"/>
      <c r="AS1873" s="30"/>
      <c r="AT1873" s="30"/>
      <c r="AU1873" s="30"/>
      <c r="AV1873" s="30"/>
      <c r="AW1873" s="30"/>
      <c r="AX1873" s="30"/>
      <c r="AY1873" s="30"/>
    </row>
    <row r="1874" spans="4:51" ht="15.75" customHeight="1">
      <c r="D1874" s="7"/>
      <c r="F1874" s="1"/>
      <c r="G1874" s="1"/>
      <c r="H1874" s="1"/>
      <c r="I1874" s="1"/>
      <c r="J1874" s="1"/>
      <c r="K1874" s="1"/>
      <c r="L1874" s="29"/>
      <c r="M1874" s="29"/>
      <c r="N1874" s="1"/>
      <c r="O1874" s="8"/>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30"/>
      <c r="AP1874" s="30"/>
      <c r="AQ1874" s="30"/>
      <c r="AR1874" s="30"/>
      <c r="AS1874" s="30"/>
      <c r="AT1874" s="30"/>
      <c r="AU1874" s="30"/>
      <c r="AV1874" s="30"/>
      <c r="AW1874" s="30"/>
      <c r="AX1874" s="30"/>
      <c r="AY1874" s="30"/>
    </row>
    <row r="1875" spans="4:51" ht="15.75" customHeight="1">
      <c r="D1875" s="7"/>
      <c r="F1875" s="1"/>
      <c r="G1875" s="1"/>
      <c r="H1875" s="1"/>
      <c r="I1875" s="1"/>
      <c r="J1875" s="1"/>
      <c r="K1875" s="1"/>
      <c r="L1875" s="29"/>
      <c r="M1875" s="29"/>
      <c r="N1875" s="1"/>
      <c r="O1875" s="8"/>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30"/>
      <c r="AP1875" s="30"/>
      <c r="AQ1875" s="30"/>
      <c r="AR1875" s="30"/>
      <c r="AS1875" s="30"/>
      <c r="AT1875" s="30"/>
      <c r="AU1875" s="30"/>
      <c r="AV1875" s="30"/>
      <c r="AW1875" s="30"/>
      <c r="AX1875" s="30"/>
      <c r="AY1875" s="30"/>
    </row>
    <row r="1876" spans="4:51" ht="15.75" customHeight="1">
      <c r="D1876" s="7"/>
      <c r="F1876" s="1"/>
      <c r="G1876" s="1"/>
      <c r="H1876" s="1"/>
      <c r="I1876" s="1"/>
      <c r="J1876" s="1"/>
      <c r="K1876" s="1"/>
      <c r="L1876" s="29"/>
      <c r="M1876" s="29"/>
      <c r="N1876" s="1"/>
      <c r="O1876" s="8"/>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30"/>
      <c r="AP1876" s="30"/>
      <c r="AQ1876" s="30"/>
      <c r="AR1876" s="30"/>
      <c r="AS1876" s="30"/>
      <c r="AT1876" s="30"/>
      <c r="AU1876" s="30"/>
      <c r="AV1876" s="30"/>
      <c r="AW1876" s="30"/>
      <c r="AX1876" s="30"/>
      <c r="AY1876" s="30"/>
    </row>
    <row r="1877" spans="4:51" ht="15.75" customHeight="1">
      <c r="D1877" s="7"/>
      <c r="F1877" s="1"/>
      <c r="G1877" s="1"/>
      <c r="H1877" s="1"/>
      <c r="I1877" s="1"/>
      <c r="J1877" s="1"/>
      <c r="K1877" s="1"/>
      <c r="L1877" s="29"/>
      <c r="M1877" s="29"/>
      <c r="N1877" s="1"/>
      <c r="O1877" s="8"/>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30"/>
      <c r="AP1877" s="30"/>
      <c r="AQ1877" s="30"/>
      <c r="AR1877" s="30"/>
      <c r="AS1877" s="30"/>
      <c r="AT1877" s="30"/>
      <c r="AU1877" s="30"/>
      <c r="AV1877" s="30"/>
      <c r="AW1877" s="30"/>
      <c r="AX1877" s="30"/>
      <c r="AY1877" s="30"/>
    </row>
    <row r="1878" spans="4:51" ht="15.75" customHeight="1">
      <c r="D1878" s="7"/>
      <c r="F1878" s="1"/>
      <c r="G1878" s="1"/>
      <c r="H1878" s="1"/>
      <c r="I1878" s="1"/>
      <c r="J1878" s="1"/>
      <c r="K1878" s="1"/>
      <c r="L1878" s="29"/>
      <c r="M1878" s="29"/>
      <c r="N1878" s="1"/>
      <c r="O1878" s="8"/>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30"/>
      <c r="AP1878" s="30"/>
      <c r="AQ1878" s="30"/>
      <c r="AR1878" s="30"/>
      <c r="AS1878" s="30"/>
      <c r="AT1878" s="30"/>
      <c r="AU1878" s="30"/>
      <c r="AV1878" s="30"/>
      <c r="AW1878" s="30"/>
      <c r="AX1878" s="30"/>
      <c r="AY1878" s="30"/>
    </row>
    <row r="1879" spans="4:51" ht="15.75" customHeight="1">
      <c r="D1879" s="7"/>
      <c r="F1879" s="1"/>
      <c r="G1879" s="1"/>
      <c r="H1879" s="1"/>
      <c r="I1879" s="1"/>
      <c r="J1879" s="1"/>
      <c r="K1879" s="1"/>
      <c r="L1879" s="29"/>
      <c r="M1879" s="29"/>
      <c r="N1879" s="1"/>
      <c r="O1879" s="8"/>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30"/>
      <c r="AP1879" s="30"/>
      <c r="AQ1879" s="30"/>
      <c r="AR1879" s="30"/>
      <c r="AS1879" s="30"/>
      <c r="AT1879" s="30"/>
      <c r="AU1879" s="30"/>
      <c r="AV1879" s="30"/>
      <c r="AW1879" s="30"/>
      <c r="AX1879" s="30"/>
      <c r="AY1879" s="30"/>
    </row>
    <row r="1880" spans="4:51" ht="15.75" customHeight="1">
      <c r="D1880" s="7"/>
      <c r="F1880" s="1"/>
      <c r="G1880" s="1"/>
      <c r="H1880" s="1"/>
      <c r="I1880" s="1"/>
      <c r="J1880" s="1"/>
      <c r="K1880" s="1"/>
      <c r="L1880" s="29"/>
      <c r="M1880" s="29"/>
      <c r="N1880" s="1"/>
      <c r="O1880" s="8"/>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30"/>
      <c r="AP1880" s="30"/>
      <c r="AQ1880" s="30"/>
      <c r="AR1880" s="30"/>
      <c r="AS1880" s="30"/>
      <c r="AT1880" s="30"/>
      <c r="AU1880" s="30"/>
      <c r="AV1880" s="30"/>
      <c r="AW1880" s="30"/>
      <c r="AX1880" s="30"/>
      <c r="AY1880" s="30"/>
    </row>
    <row r="1881" spans="4:51" ht="15.75" customHeight="1">
      <c r="D1881" s="7"/>
      <c r="F1881" s="1"/>
      <c r="G1881" s="1"/>
      <c r="H1881" s="1"/>
      <c r="I1881" s="1"/>
      <c r="J1881" s="1"/>
      <c r="K1881" s="1"/>
      <c r="L1881" s="29"/>
      <c r="M1881" s="29"/>
      <c r="N1881" s="1"/>
      <c r="O1881" s="8"/>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30"/>
      <c r="AP1881" s="30"/>
      <c r="AQ1881" s="30"/>
      <c r="AR1881" s="30"/>
      <c r="AS1881" s="30"/>
      <c r="AT1881" s="30"/>
      <c r="AU1881" s="30"/>
      <c r="AV1881" s="30"/>
      <c r="AW1881" s="30"/>
      <c r="AX1881" s="30"/>
      <c r="AY1881" s="30"/>
    </row>
    <row r="1882" spans="4:51" ht="15.75" customHeight="1">
      <c r="D1882" s="7"/>
      <c r="F1882" s="1"/>
      <c r="G1882" s="1"/>
      <c r="H1882" s="1"/>
      <c r="I1882" s="1"/>
      <c r="J1882" s="1"/>
      <c r="K1882" s="1"/>
      <c r="L1882" s="29"/>
      <c r="M1882" s="29"/>
      <c r="N1882" s="1"/>
      <c r="O1882" s="8"/>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30"/>
      <c r="AP1882" s="30"/>
      <c r="AQ1882" s="30"/>
      <c r="AR1882" s="30"/>
      <c r="AS1882" s="30"/>
      <c r="AT1882" s="30"/>
      <c r="AU1882" s="30"/>
      <c r="AV1882" s="30"/>
      <c r="AW1882" s="30"/>
      <c r="AX1882" s="30"/>
      <c r="AY1882" s="30"/>
    </row>
    <row r="1883" spans="4:51" ht="15.75" customHeight="1">
      <c r="D1883" s="7"/>
      <c r="F1883" s="1"/>
      <c r="G1883" s="1"/>
      <c r="H1883" s="1"/>
      <c r="I1883" s="1"/>
      <c r="J1883" s="1"/>
      <c r="K1883" s="1"/>
      <c r="L1883" s="29"/>
      <c r="M1883" s="29"/>
      <c r="N1883" s="1"/>
      <c r="O1883" s="8"/>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30"/>
      <c r="AP1883" s="30"/>
      <c r="AQ1883" s="30"/>
      <c r="AR1883" s="30"/>
      <c r="AS1883" s="30"/>
      <c r="AT1883" s="30"/>
      <c r="AU1883" s="30"/>
      <c r="AV1883" s="30"/>
      <c r="AW1883" s="30"/>
      <c r="AX1883" s="30"/>
      <c r="AY1883" s="30"/>
    </row>
    <row r="1884" spans="4:51" ht="15.75" customHeight="1">
      <c r="D1884" s="7"/>
      <c r="F1884" s="1"/>
      <c r="G1884" s="1"/>
      <c r="H1884" s="1"/>
      <c r="I1884" s="1"/>
      <c r="J1884" s="1"/>
      <c r="K1884" s="1"/>
      <c r="L1884" s="29"/>
      <c r="M1884" s="29"/>
      <c r="N1884" s="1"/>
      <c r="O1884" s="8"/>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30"/>
      <c r="AP1884" s="30"/>
      <c r="AQ1884" s="30"/>
      <c r="AR1884" s="30"/>
      <c r="AS1884" s="30"/>
      <c r="AT1884" s="30"/>
      <c r="AU1884" s="30"/>
      <c r="AV1884" s="30"/>
      <c r="AW1884" s="30"/>
      <c r="AX1884" s="30"/>
      <c r="AY1884" s="30"/>
    </row>
    <row r="1885" spans="4:51" ht="15.75" customHeight="1">
      <c r="D1885" s="7"/>
      <c r="F1885" s="1"/>
      <c r="G1885" s="1"/>
      <c r="H1885" s="1"/>
      <c r="I1885" s="1"/>
      <c r="J1885" s="1"/>
      <c r="K1885" s="1"/>
      <c r="L1885" s="29"/>
      <c r="M1885" s="29"/>
      <c r="N1885" s="1"/>
      <c r="O1885" s="8"/>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30"/>
      <c r="AP1885" s="30"/>
      <c r="AQ1885" s="30"/>
      <c r="AR1885" s="30"/>
      <c r="AS1885" s="30"/>
      <c r="AT1885" s="30"/>
      <c r="AU1885" s="30"/>
      <c r="AV1885" s="30"/>
      <c r="AW1885" s="30"/>
      <c r="AX1885" s="30"/>
      <c r="AY1885" s="30"/>
    </row>
    <row r="1886" spans="4:51" ht="15.75" customHeight="1">
      <c r="D1886" s="7"/>
      <c r="F1886" s="1"/>
      <c r="G1886" s="1"/>
      <c r="H1886" s="1"/>
      <c r="I1886" s="1"/>
      <c r="J1886" s="1"/>
      <c r="K1886" s="1"/>
      <c r="L1886" s="29"/>
      <c r="M1886" s="29"/>
      <c r="N1886" s="1"/>
      <c r="O1886" s="8"/>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30"/>
      <c r="AP1886" s="30"/>
      <c r="AQ1886" s="30"/>
      <c r="AR1886" s="30"/>
      <c r="AS1886" s="30"/>
      <c r="AT1886" s="30"/>
      <c r="AU1886" s="30"/>
      <c r="AV1886" s="30"/>
      <c r="AW1886" s="30"/>
      <c r="AX1886" s="30"/>
      <c r="AY1886" s="30"/>
    </row>
    <row r="1887" spans="4:51" ht="15.75" customHeight="1">
      <c r="D1887" s="7"/>
      <c r="F1887" s="1"/>
      <c r="G1887" s="1"/>
      <c r="H1887" s="1"/>
      <c r="I1887" s="1"/>
      <c r="J1887" s="1"/>
      <c r="K1887" s="1"/>
      <c r="L1887" s="29"/>
      <c r="M1887" s="29"/>
      <c r="N1887" s="1"/>
      <c r="O1887" s="8"/>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30"/>
      <c r="AP1887" s="30"/>
      <c r="AQ1887" s="30"/>
      <c r="AR1887" s="30"/>
      <c r="AS1887" s="30"/>
      <c r="AT1887" s="30"/>
      <c r="AU1887" s="30"/>
      <c r="AV1887" s="30"/>
      <c r="AW1887" s="30"/>
      <c r="AX1887" s="30"/>
      <c r="AY1887" s="30"/>
    </row>
    <row r="1888" spans="4:51" ht="15.75" customHeight="1">
      <c r="D1888" s="7"/>
      <c r="F1888" s="1"/>
      <c r="G1888" s="1"/>
      <c r="H1888" s="1"/>
      <c r="I1888" s="1"/>
      <c r="J1888" s="1"/>
      <c r="K1888" s="1"/>
      <c r="L1888" s="29"/>
      <c r="M1888" s="29"/>
      <c r="N1888" s="1"/>
      <c r="O1888" s="8"/>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30"/>
      <c r="AP1888" s="30"/>
      <c r="AQ1888" s="30"/>
      <c r="AR1888" s="30"/>
      <c r="AS1888" s="30"/>
      <c r="AT1888" s="30"/>
      <c r="AU1888" s="30"/>
      <c r="AV1888" s="30"/>
      <c r="AW1888" s="30"/>
      <c r="AX1888" s="30"/>
      <c r="AY1888" s="30"/>
    </row>
    <row r="1889" spans="4:51" ht="15.75" customHeight="1">
      <c r="D1889" s="7"/>
      <c r="F1889" s="1"/>
      <c r="G1889" s="1"/>
      <c r="H1889" s="1"/>
      <c r="I1889" s="1"/>
      <c r="J1889" s="1"/>
      <c r="K1889" s="1"/>
      <c r="L1889" s="29"/>
      <c r="M1889" s="29"/>
      <c r="N1889" s="1"/>
      <c r="O1889" s="8"/>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30"/>
      <c r="AP1889" s="30"/>
      <c r="AQ1889" s="30"/>
      <c r="AR1889" s="30"/>
      <c r="AS1889" s="30"/>
      <c r="AT1889" s="30"/>
      <c r="AU1889" s="30"/>
      <c r="AV1889" s="30"/>
      <c r="AW1889" s="30"/>
      <c r="AX1889" s="30"/>
      <c r="AY1889" s="30"/>
    </row>
    <row r="1890" spans="4:51" ht="15.75" customHeight="1">
      <c r="D1890" s="7"/>
      <c r="F1890" s="1"/>
      <c r="G1890" s="1"/>
      <c r="H1890" s="1"/>
      <c r="I1890" s="1"/>
      <c r="J1890" s="1"/>
      <c r="K1890" s="1"/>
      <c r="L1890" s="29"/>
      <c r="M1890" s="29"/>
      <c r="N1890" s="1"/>
      <c r="O1890" s="8"/>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30"/>
      <c r="AP1890" s="30"/>
      <c r="AQ1890" s="30"/>
      <c r="AR1890" s="30"/>
      <c r="AS1890" s="30"/>
      <c r="AT1890" s="30"/>
      <c r="AU1890" s="30"/>
      <c r="AV1890" s="30"/>
      <c r="AW1890" s="30"/>
      <c r="AX1890" s="30"/>
      <c r="AY1890" s="30"/>
    </row>
    <row r="1891" spans="4:51" ht="15.75" customHeight="1">
      <c r="D1891" s="7"/>
      <c r="F1891" s="1"/>
      <c r="G1891" s="1"/>
      <c r="H1891" s="1"/>
      <c r="I1891" s="1"/>
      <c r="J1891" s="1"/>
      <c r="K1891" s="1"/>
      <c r="L1891" s="29"/>
      <c r="M1891" s="29"/>
      <c r="N1891" s="1"/>
      <c r="O1891" s="8"/>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30"/>
      <c r="AP1891" s="30"/>
      <c r="AQ1891" s="30"/>
      <c r="AR1891" s="30"/>
      <c r="AS1891" s="30"/>
      <c r="AT1891" s="30"/>
      <c r="AU1891" s="30"/>
      <c r="AV1891" s="30"/>
      <c r="AW1891" s="30"/>
      <c r="AX1891" s="30"/>
      <c r="AY1891" s="30"/>
    </row>
    <row r="1892" spans="4:51" ht="15.75" customHeight="1">
      <c r="D1892" s="7"/>
      <c r="F1892" s="1"/>
      <c r="G1892" s="1"/>
      <c r="H1892" s="1"/>
      <c r="I1892" s="1"/>
      <c r="J1892" s="1"/>
      <c r="K1892" s="1"/>
      <c r="L1892" s="29"/>
      <c r="M1892" s="29"/>
      <c r="N1892" s="1"/>
      <c r="O1892" s="8"/>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30"/>
      <c r="AP1892" s="30"/>
      <c r="AQ1892" s="30"/>
      <c r="AR1892" s="30"/>
      <c r="AS1892" s="30"/>
      <c r="AT1892" s="30"/>
      <c r="AU1892" s="30"/>
      <c r="AV1892" s="30"/>
      <c r="AW1892" s="30"/>
      <c r="AX1892" s="30"/>
      <c r="AY1892" s="30"/>
    </row>
    <row r="1893" spans="4:51" ht="15.75" customHeight="1">
      <c r="D1893" s="7"/>
      <c r="F1893" s="1"/>
      <c r="G1893" s="1"/>
      <c r="H1893" s="1"/>
      <c r="I1893" s="1"/>
      <c r="J1893" s="1"/>
      <c r="K1893" s="1"/>
      <c r="L1893" s="29"/>
      <c r="M1893" s="29"/>
      <c r="N1893" s="1"/>
      <c r="O1893" s="8"/>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30"/>
      <c r="AP1893" s="30"/>
      <c r="AQ1893" s="30"/>
      <c r="AR1893" s="30"/>
      <c r="AS1893" s="30"/>
      <c r="AT1893" s="30"/>
      <c r="AU1893" s="30"/>
      <c r="AV1893" s="30"/>
      <c r="AW1893" s="30"/>
      <c r="AX1893" s="30"/>
      <c r="AY1893" s="30"/>
    </row>
    <row r="1894" spans="4:51" ht="15.75" customHeight="1">
      <c r="D1894" s="7"/>
      <c r="F1894" s="1"/>
      <c r="G1894" s="1"/>
      <c r="H1894" s="1"/>
      <c r="I1894" s="1"/>
      <c r="J1894" s="1"/>
      <c r="K1894" s="1"/>
      <c r="L1894" s="29"/>
      <c r="M1894" s="29"/>
      <c r="N1894" s="1"/>
      <c r="O1894" s="8"/>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30"/>
      <c r="AP1894" s="30"/>
      <c r="AQ1894" s="30"/>
      <c r="AR1894" s="30"/>
      <c r="AS1894" s="30"/>
      <c r="AT1894" s="30"/>
      <c r="AU1894" s="30"/>
      <c r="AV1894" s="30"/>
      <c r="AW1894" s="30"/>
      <c r="AX1894" s="30"/>
      <c r="AY1894" s="30"/>
    </row>
    <row r="1895" spans="4:51" ht="15.75" customHeight="1">
      <c r="D1895" s="7"/>
      <c r="F1895" s="1"/>
      <c r="G1895" s="1"/>
      <c r="H1895" s="1"/>
      <c r="I1895" s="1"/>
      <c r="J1895" s="1"/>
      <c r="K1895" s="1"/>
      <c r="L1895" s="29"/>
      <c r="M1895" s="29"/>
      <c r="N1895" s="1"/>
      <c r="O1895" s="8"/>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30"/>
      <c r="AP1895" s="30"/>
      <c r="AQ1895" s="30"/>
      <c r="AR1895" s="30"/>
      <c r="AS1895" s="30"/>
      <c r="AT1895" s="30"/>
      <c r="AU1895" s="30"/>
      <c r="AV1895" s="30"/>
      <c r="AW1895" s="30"/>
      <c r="AX1895" s="30"/>
      <c r="AY1895" s="30"/>
    </row>
    <row r="1896" spans="4:51" ht="15.75" customHeight="1">
      <c r="D1896" s="7"/>
      <c r="F1896" s="1"/>
      <c r="G1896" s="1"/>
      <c r="H1896" s="1"/>
      <c r="I1896" s="1"/>
      <c r="J1896" s="1"/>
      <c r="K1896" s="1"/>
      <c r="L1896" s="29"/>
      <c r="M1896" s="29"/>
      <c r="N1896" s="1"/>
      <c r="O1896" s="8"/>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30"/>
      <c r="AP1896" s="30"/>
      <c r="AQ1896" s="30"/>
      <c r="AR1896" s="30"/>
      <c r="AS1896" s="30"/>
      <c r="AT1896" s="30"/>
      <c r="AU1896" s="30"/>
      <c r="AV1896" s="30"/>
      <c r="AW1896" s="30"/>
      <c r="AX1896" s="30"/>
      <c r="AY1896" s="30"/>
    </row>
    <row r="1897" spans="4:51" ht="15.75" customHeight="1">
      <c r="D1897" s="7"/>
      <c r="F1897" s="1"/>
      <c r="G1897" s="1"/>
      <c r="H1897" s="1"/>
      <c r="I1897" s="1"/>
      <c r="J1897" s="1"/>
      <c r="K1897" s="1"/>
      <c r="L1897" s="29"/>
      <c r="M1897" s="29"/>
      <c r="N1897" s="1"/>
      <c r="O1897" s="8"/>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30"/>
      <c r="AP1897" s="30"/>
      <c r="AQ1897" s="30"/>
      <c r="AR1897" s="30"/>
      <c r="AS1897" s="30"/>
      <c r="AT1897" s="30"/>
      <c r="AU1897" s="30"/>
      <c r="AV1897" s="30"/>
      <c r="AW1897" s="30"/>
      <c r="AX1897" s="30"/>
      <c r="AY1897" s="30"/>
    </row>
    <row r="1898" spans="4:51" ht="15.75" customHeight="1">
      <c r="D1898" s="7"/>
      <c r="F1898" s="1"/>
      <c r="G1898" s="1"/>
      <c r="H1898" s="1"/>
      <c r="I1898" s="1"/>
      <c r="J1898" s="1"/>
      <c r="K1898" s="1"/>
      <c r="L1898" s="29"/>
      <c r="M1898" s="29"/>
      <c r="N1898" s="1"/>
      <c r="O1898" s="8"/>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30"/>
      <c r="AP1898" s="30"/>
      <c r="AQ1898" s="30"/>
      <c r="AR1898" s="30"/>
      <c r="AS1898" s="30"/>
      <c r="AT1898" s="30"/>
      <c r="AU1898" s="30"/>
      <c r="AV1898" s="30"/>
      <c r="AW1898" s="30"/>
      <c r="AX1898" s="30"/>
      <c r="AY1898" s="30"/>
    </row>
    <row r="1899" spans="4:51" ht="15.75" customHeight="1">
      <c r="D1899" s="7"/>
      <c r="F1899" s="1"/>
      <c r="G1899" s="1"/>
      <c r="H1899" s="1"/>
      <c r="I1899" s="1"/>
      <c r="J1899" s="1"/>
      <c r="K1899" s="1"/>
      <c r="L1899" s="29"/>
      <c r="M1899" s="29"/>
      <c r="N1899" s="1"/>
      <c r="O1899" s="8"/>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30"/>
      <c r="AP1899" s="30"/>
      <c r="AQ1899" s="30"/>
      <c r="AR1899" s="30"/>
      <c r="AS1899" s="30"/>
      <c r="AT1899" s="30"/>
      <c r="AU1899" s="30"/>
      <c r="AV1899" s="30"/>
      <c r="AW1899" s="30"/>
      <c r="AX1899" s="30"/>
      <c r="AY1899" s="30"/>
    </row>
    <row r="1900" spans="4:51" ht="15.75" customHeight="1">
      <c r="D1900" s="7"/>
      <c r="F1900" s="1"/>
      <c r="G1900" s="1"/>
      <c r="H1900" s="1"/>
      <c r="I1900" s="1"/>
      <c r="J1900" s="1"/>
      <c r="K1900" s="1"/>
      <c r="L1900" s="29"/>
      <c r="M1900" s="29"/>
      <c r="N1900" s="1"/>
      <c r="O1900" s="8"/>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30"/>
      <c r="AP1900" s="30"/>
      <c r="AQ1900" s="30"/>
      <c r="AR1900" s="30"/>
      <c r="AS1900" s="30"/>
      <c r="AT1900" s="30"/>
      <c r="AU1900" s="30"/>
      <c r="AV1900" s="30"/>
      <c r="AW1900" s="30"/>
      <c r="AX1900" s="30"/>
      <c r="AY1900" s="30"/>
    </row>
    <row r="1901" spans="4:51" ht="15.75" customHeight="1">
      <c r="D1901" s="7"/>
      <c r="F1901" s="1"/>
      <c r="G1901" s="1"/>
      <c r="H1901" s="1"/>
      <c r="I1901" s="1"/>
      <c r="J1901" s="1"/>
      <c r="K1901" s="1"/>
      <c r="L1901" s="29"/>
      <c r="M1901" s="29"/>
      <c r="N1901" s="1"/>
      <c r="O1901" s="8"/>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30"/>
      <c r="AP1901" s="30"/>
      <c r="AQ1901" s="30"/>
      <c r="AR1901" s="30"/>
      <c r="AS1901" s="30"/>
      <c r="AT1901" s="30"/>
      <c r="AU1901" s="30"/>
      <c r="AV1901" s="30"/>
      <c r="AW1901" s="30"/>
      <c r="AX1901" s="30"/>
      <c r="AY1901" s="30"/>
    </row>
    <row r="1902" spans="4:51" ht="15.75" customHeight="1">
      <c r="D1902" s="7"/>
      <c r="F1902" s="1"/>
      <c r="G1902" s="1"/>
      <c r="H1902" s="1"/>
      <c r="I1902" s="1"/>
      <c r="J1902" s="1"/>
      <c r="K1902" s="1"/>
      <c r="L1902" s="29"/>
      <c r="M1902" s="29"/>
      <c r="N1902" s="1"/>
      <c r="O1902" s="8"/>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30"/>
      <c r="AP1902" s="30"/>
      <c r="AQ1902" s="30"/>
      <c r="AR1902" s="30"/>
      <c r="AS1902" s="30"/>
      <c r="AT1902" s="30"/>
      <c r="AU1902" s="30"/>
      <c r="AV1902" s="30"/>
      <c r="AW1902" s="30"/>
      <c r="AX1902" s="30"/>
      <c r="AY1902" s="30"/>
    </row>
    <row r="1903" spans="4:51" ht="15.75" customHeight="1">
      <c r="D1903" s="7"/>
      <c r="F1903" s="1"/>
      <c r="G1903" s="1"/>
      <c r="H1903" s="1"/>
      <c r="I1903" s="1"/>
      <c r="J1903" s="1"/>
      <c r="K1903" s="1"/>
      <c r="L1903" s="29"/>
      <c r="M1903" s="29"/>
      <c r="N1903" s="1"/>
      <c r="O1903" s="8"/>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30"/>
      <c r="AP1903" s="30"/>
      <c r="AQ1903" s="30"/>
      <c r="AR1903" s="30"/>
      <c r="AS1903" s="30"/>
      <c r="AT1903" s="30"/>
      <c r="AU1903" s="30"/>
      <c r="AV1903" s="30"/>
      <c r="AW1903" s="30"/>
      <c r="AX1903" s="30"/>
      <c r="AY1903" s="30"/>
    </row>
    <row r="1904" spans="4:51" ht="15.75" customHeight="1">
      <c r="D1904" s="7"/>
      <c r="F1904" s="1"/>
      <c r="G1904" s="1"/>
      <c r="H1904" s="1"/>
      <c r="I1904" s="1"/>
      <c r="J1904" s="1"/>
      <c r="K1904" s="1"/>
      <c r="L1904" s="29"/>
      <c r="M1904" s="29"/>
      <c r="N1904" s="1"/>
      <c r="O1904" s="8"/>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30"/>
      <c r="AP1904" s="30"/>
      <c r="AQ1904" s="30"/>
      <c r="AR1904" s="30"/>
      <c r="AS1904" s="30"/>
      <c r="AT1904" s="30"/>
      <c r="AU1904" s="30"/>
      <c r="AV1904" s="30"/>
      <c r="AW1904" s="30"/>
      <c r="AX1904" s="30"/>
      <c r="AY1904" s="30"/>
    </row>
    <row r="1905" spans="4:51" ht="15.75" customHeight="1">
      <c r="D1905" s="7"/>
      <c r="F1905" s="1"/>
      <c r="G1905" s="1"/>
      <c r="H1905" s="1"/>
      <c r="I1905" s="1"/>
      <c r="J1905" s="1"/>
      <c r="K1905" s="1"/>
      <c r="L1905" s="29"/>
      <c r="M1905" s="29"/>
      <c r="N1905" s="1"/>
      <c r="O1905" s="8"/>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30"/>
      <c r="AP1905" s="30"/>
      <c r="AQ1905" s="30"/>
      <c r="AR1905" s="30"/>
      <c r="AS1905" s="30"/>
      <c r="AT1905" s="30"/>
      <c r="AU1905" s="30"/>
      <c r="AV1905" s="30"/>
      <c r="AW1905" s="30"/>
      <c r="AX1905" s="30"/>
      <c r="AY1905" s="30"/>
    </row>
    <row r="1906" spans="4:51" ht="15.75" customHeight="1">
      <c r="D1906" s="7"/>
      <c r="F1906" s="1"/>
      <c r="G1906" s="1"/>
      <c r="H1906" s="1"/>
      <c r="I1906" s="1"/>
      <c r="J1906" s="1"/>
      <c r="K1906" s="1"/>
      <c r="L1906" s="29"/>
      <c r="M1906" s="29"/>
      <c r="N1906" s="1"/>
      <c r="O1906" s="8"/>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30"/>
      <c r="AP1906" s="30"/>
      <c r="AQ1906" s="30"/>
      <c r="AR1906" s="30"/>
      <c r="AS1906" s="30"/>
      <c r="AT1906" s="30"/>
      <c r="AU1906" s="30"/>
      <c r="AV1906" s="30"/>
      <c r="AW1906" s="30"/>
      <c r="AX1906" s="30"/>
      <c r="AY1906" s="30"/>
    </row>
    <row r="1907" spans="4:51" ht="15.75" customHeight="1">
      <c r="D1907" s="7"/>
      <c r="F1907" s="1"/>
      <c r="G1907" s="1"/>
      <c r="H1907" s="1"/>
      <c r="I1907" s="1"/>
      <c r="J1907" s="1"/>
      <c r="K1907" s="1"/>
      <c r="L1907" s="29"/>
      <c r="M1907" s="29"/>
      <c r="N1907" s="1"/>
      <c r="O1907" s="8"/>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30"/>
      <c r="AP1907" s="30"/>
      <c r="AQ1907" s="30"/>
      <c r="AR1907" s="30"/>
      <c r="AS1907" s="30"/>
      <c r="AT1907" s="30"/>
      <c r="AU1907" s="30"/>
      <c r="AV1907" s="30"/>
      <c r="AW1907" s="30"/>
      <c r="AX1907" s="30"/>
      <c r="AY1907" s="30"/>
    </row>
    <row r="1908" spans="4:51" ht="15.75" customHeight="1">
      <c r="D1908" s="7"/>
      <c r="F1908" s="1"/>
      <c r="G1908" s="1"/>
      <c r="H1908" s="1"/>
      <c r="I1908" s="1"/>
      <c r="J1908" s="1"/>
      <c r="K1908" s="1"/>
      <c r="L1908" s="29"/>
      <c r="M1908" s="29"/>
      <c r="N1908" s="1"/>
      <c r="O1908" s="8"/>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30"/>
      <c r="AP1908" s="30"/>
      <c r="AQ1908" s="30"/>
      <c r="AR1908" s="30"/>
      <c r="AS1908" s="30"/>
      <c r="AT1908" s="30"/>
      <c r="AU1908" s="30"/>
      <c r="AV1908" s="30"/>
      <c r="AW1908" s="30"/>
      <c r="AX1908" s="30"/>
      <c r="AY1908" s="30"/>
    </row>
    <row r="1909" spans="4:51" ht="15.75" customHeight="1">
      <c r="D1909" s="7"/>
      <c r="F1909" s="1"/>
      <c r="G1909" s="1"/>
      <c r="H1909" s="1"/>
      <c r="I1909" s="1"/>
      <c r="J1909" s="1"/>
      <c r="K1909" s="1"/>
      <c r="L1909" s="29"/>
      <c r="M1909" s="29"/>
      <c r="N1909" s="1"/>
      <c r="O1909" s="8"/>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30"/>
      <c r="AP1909" s="30"/>
      <c r="AQ1909" s="30"/>
      <c r="AR1909" s="30"/>
      <c r="AS1909" s="30"/>
      <c r="AT1909" s="30"/>
      <c r="AU1909" s="30"/>
      <c r="AV1909" s="30"/>
      <c r="AW1909" s="30"/>
      <c r="AX1909" s="30"/>
      <c r="AY1909" s="30"/>
    </row>
    <row r="1910" spans="4:51" ht="15.75" customHeight="1">
      <c r="D1910" s="7"/>
      <c r="F1910" s="1"/>
      <c r="G1910" s="1"/>
      <c r="H1910" s="1"/>
      <c r="I1910" s="1"/>
      <c r="J1910" s="1"/>
      <c r="K1910" s="1"/>
      <c r="L1910" s="29"/>
      <c r="M1910" s="29"/>
      <c r="N1910" s="1"/>
      <c r="O1910" s="8"/>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30"/>
      <c r="AP1910" s="30"/>
      <c r="AQ1910" s="30"/>
      <c r="AR1910" s="30"/>
      <c r="AS1910" s="30"/>
      <c r="AT1910" s="30"/>
      <c r="AU1910" s="30"/>
      <c r="AV1910" s="30"/>
      <c r="AW1910" s="30"/>
      <c r="AX1910" s="30"/>
      <c r="AY1910" s="30"/>
    </row>
    <row r="1911" spans="4:51" ht="15.75" customHeight="1">
      <c r="D1911" s="7"/>
      <c r="F1911" s="1"/>
      <c r="G1911" s="1"/>
      <c r="H1911" s="1"/>
      <c r="I1911" s="1"/>
      <c r="J1911" s="1"/>
      <c r="K1911" s="1"/>
      <c r="L1911" s="29"/>
      <c r="M1911" s="29"/>
      <c r="N1911" s="1"/>
      <c r="O1911" s="8"/>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30"/>
      <c r="AP1911" s="30"/>
      <c r="AQ1911" s="30"/>
      <c r="AR1911" s="30"/>
      <c r="AS1911" s="30"/>
      <c r="AT1911" s="30"/>
      <c r="AU1911" s="30"/>
      <c r="AV1911" s="30"/>
      <c r="AW1911" s="30"/>
      <c r="AX1911" s="30"/>
      <c r="AY1911" s="30"/>
    </row>
    <row r="1912" spans="4:51" ht="15.75" customHeight="1">
      <c r="D1912" s="7"/>
      <c r="F1912" s="1"/>
      <c r="G1912" s="1"/>
      <c r="H1912" s="1"/>
      <c r="I1912" s="1"/>
      <c r="J1912" s="1"/>
      <c r="K1912" s="1"/>
      <c r="L1912" s="29"/>
      <c r="M1912" s="29"/>
      <c r="N1912" s="1"/>
      <c r="O1912" s="8"/>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30"/>
      <c r="AP1912" s="30"/>
      <c r="AQ1912" s="30"/>
      <c r="AR1912" s="30"/>
      <c r="AS1912" s="30"/>
      <c r="AT1912" s="30"/>
      <c r="AU1912" s="30"/>
      <c r="AV1912" s="30"/>
      <c r="AW1912" s="30"/>
      <c r="AX1912" s="30"/>
      <c r="AY1912" s="30"/>
    </row>
    <row r="1913" spans="4:51" ht="15.75" customHeight="1">
      <c r="D1913" s="7"/>
      <c r="F1913" s="1"/>
      <c r="G1913" s="1"/>
      <c r="H1913" s="1"/>
      <c r="I1913" s="1"/>
      <c r="J1913" s="1"/>
      <c r="K1913" s="1"/>
      <c r="L1913" s="29"/>
      <c r="M1913" s="29"/>
      <c r="N1913" s="1"/>
      <c r="O1913" s="8"/>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30"/>
      <c r="AP1913" s="30"/>
      <c r="AQ1913" s="30"/>
      <c r="AR1913" s="30"/>
      <c r="AS1913" s="30"/>
      <c r="AT1913" s="30"/>
      <c r="AU1913" s="30"/>
      <c r="AV1913" s="30"/>
      <c r="AW1913" s="30"/>
      <c r="AX1913" s="30"/>
      <c r="AY1913" s="30"/>
    </row>
    <row r="1914" spans="4:51" ht="15.75" customHeight="1">
      <c r="D1914" s="7"/>
      <c r="F1914" s="1"/>
      <c r="G1914" s="1"/>
      <c r="H1914" s="1"/>
      <c r="I1914" s="1"/>
      <c r="J1914" s="1"/>
      <c r="K1914" s="1"/>
      <c r="L1914" s="29"/>
      <c r="M1914" s="29"/>
      <c r="N1914" s="1"/>
      <c r="O1914" s="8"/>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30"/>
      <c r="AP1914" s="30"/>
      <c r="AQ1914" s="30"/>
      <c r="AR1914" s="30"/>
      <c r="AS1914" s="30"/>
      <c r="AT1914" s="30"/>
      <c r="AU1914" s="30"/>
      <c r="AV1914" s="30"/>
      <c r="AW1914" s="30"/>
      <c r="AX1914" s="30"/>
      <c r="AY1914" s="30"/>
    </row>
    <row r="1915" spans="4:51" ht="15.75" customHeight="1">
      <c r="D1915" s="7"/>
      <c r="F1915" s="1"/>
      <c r="G1915" s="1"/>
      <c r="H1915" s="1"/>
      <c r="I1915" s="1"/>
      <c r="J1915" s="1"/>
      <c r="K1915" s="1"/>
      <c r="L1915" s="29"/>
      <c r="M1915" s="29"/>
      <c r="N1915" s="1"/>
      <c r="O1915" s="8"/>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30"/>
      <c r="AP1915" s="30"/>
      <c r="AQ1915" s="30"/>
      <c r="AR1915" s="30"/>
      <c r="AS1915" s="30"/>
      <c r="AT1915" s="30"/>
      <c r="AU1915" s="30"/>
      <c r="AV1915" s="30"/>
      <c r="AW1915" s="30"/>
      <c r="AX1915" s="30"/>
      <c r="AY1915" s="30"/>
    </row>
    <row r="1916" spans="4:51" ht="15.75" customHeight="1">
      <c r="D1916" s="7"/>
      <c r="F1916" s="1"/>
      <c r="G1916" s="1"/>
      <c r="H1916" s="1"/>
      <c r="I1916" s="1"/>
      <c r="J1916" s="1"/>
      <c r="K1916" s="1"/>
      <c r="L1916" s="29"/>
      <c r="M1916" s="29"/>
      <c r="N1916" s="1"/>
      <c r="O1916" s="8"/>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30"/>
      <c r="AP1916" s="30"/>
      <c r="AQ1916" s="30"/>
      <c r="AR1916" s="30"/>
      <c r="AS1916" s="30"/>
      <c r="AT1916" s="30"/>
      <c r="AU1916" s="30"/>
      <c r="AV1916" s="30"/>
      <c r="AW1916" s="30"/>
      <c r="AX1916" s="30"/>
      <c r="AY1916" s="30"/>
    </row>
    <row r="1917" spans="4:51" ht="15.75" customHeight="1">
      <c r="D1917" s="7"/>
      <c r="F1917" s="1"/>
      <c r="G1917" s="1"/>
      <c r="H1917" s="1"/>
      <c r="I1917" s="1"/>
      <c r="J1917" s="1"/>
      <c r="K1917" s="1"/>
      <c r="L1917" s="29"/>
      <c r="M1917" s="29"/>
      <c r="N1917" s="1"/>
      <c r="O1917" s="8"/>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30"/>
      <c r="AP1917" s="30"/>
      <c r="AQ1917" s="30"/>
      <c r="AR1917" s="30"/>
      <c r="AS1917" s="30"/>
      <c r="AT1917" s="30"/>
      <c r="AU1917" s="30"/>
      <c r="AV1917" s="30"/>
      <c r="AW1917" s="30"/>
      <c r="AX1917" s="30"/>
      <c r="AY1917" s="30"/>
    </row>
    <row r="1918" spans="4:51" ht="15.75" customHeight="1">
      <c r="D1918" s="7"/>
      <c r="F1918" s="1"/>
      <c r="G1918" s="1"/>
      <c r="H1918" s="1"/>
      <c r="I1918" s="1"/>
      <c r="J1918" s="1"/>
      <c r="K1918" s="1"/>
      <c r="L1918" s="29"/>
      <c r="M1918" s="29"/>
      <c r="N1918" s="1"/>
      <c r="O1918" s="8"/>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30"/>
      <c r="AP1918" s="30"/>
      <c r="AQ1918" s="30"/>
      <c r="AR1918" s="30"/>
      <c r="AS1918" s="30"/>
      <c r="AT1918" s="30"/>
      <c r="AU1918" s="30"/>
      <c r="AV1918" s="30"/>
      <c r="AW1918" s="30"/>
      <c r="AX1918" s="30"/>
      <c r="AY1918" s="30"/>
    </row>
    <row r="1919" spans="4:51" ht="15.75" customHeight="1">
      <c r="D1919" s="7"/>
      <c r="F1919" s="1"/>
      <c r="G1919" s="1"/>
      <c r="H1919" s="1"/>
      <c r="I1919" s="1"/>
      <c r="J1919" s="1"/>
      <c r="K1919" s="1"/>
      <c r="L1919" s="29"/>
      <c r="M1919" s="29"/>
      <c r="N1919" s="1"/>
      <c r="O1919" s="8"/>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30"/>
      <c r="AP1919" s="30"/>
      <c r="AQ1919" s="30"/>
      <c r="AR1919" s="30"/>
      <c r="AS1919" s="30"/>
      <c r="AT1919" s="30"/>
      <c r="AU1919" s="30"/>
      <c r="AV1919" s="30"/>
      <c r="AW1919" s="30"/>
      <c r="AX1919" s="30"/>
      <c r="AY1919" s="30"/>
    </row>
    <row r="1920" spans="4:51" ht="15.75" customHeight="1">
      <c r="D1920" s="7"/>
      <c r="F1920" s="1"/>
      <c r="G1920" s="1"/>
      <c r="H1920" s="1"/>
      <c r="I1920" s="1"/>
      <c r="J1920" s="1"/>
      <c r="K1920" s="1"/>
      <c r="L1920" s="29"/>
      <c r="M1920" s="29"/>
      <c r="N1920" s="1"/>
      <c r="O1920" s="8"/>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30"/>
      <c r="AP1920" s="30"/>
      <c r="AQ1920" s="30"/>
      <c r="AR1920" s="30"/>
      <c r="AS1920" s="30"/>
      <c r="AT1920" s="30"/>
      <c r="AU1920" s="30"/>
      <c r="AV1920" s="30"/>
      <c r="AW1920" s="30"/>
      <c r="AX1920" s="30"/>
      <c r="AY1920" s="30"/>
    </row>
    <row r="1921" spans="4:51" ht="15.75" customHeight="1">
      <c r="D1921" s="7"/>
      <c r="F1921" s="1"/>
      <c r="G1921" s="1"/>
      <c r="H1921" s="1"/>
      <c r="I1921" s="1"/>
      <c r="J1921" s="1"/>
      <c r="K1921" s="1"/>
      <c r="L1921" s="29"/>
      <c r="M1921" s="29"/>
      <c r="N1921" s="1"/>
      <c r="O1921" s="8"/>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30"/>
      <c r="AP1921" s="30"/>
      <c r="AQ1921" s="30"/>
      <c r="AR1921" s="30"/>
      <c r="AS1921" s="30"/>
      <c r="AT1921" s="30"/>
      <c r="AU1921" s="30"/>
      <c r="AV1921" s="30"/>
      <c r="AW1921" s="30"/>
      <c r="AX1921" s="30"/>
      <c r="AY1921" s="30"/>
    </row>
    <row r="1922" spans="4:51" ht="15.75" customHeight="1">
      <c r="D1922" s="7"/>
      <c r="F1922" s="1"/>
      <c r="G1922" s="1"/>
      <c r="H1922" s="1"/>
      <c r="I1922" s="1"/>
      <c r="J1922" s="1"/>
      <c r="K1922" s="1"/>
      <c r="L1922" s="29"/>
      <c r="M1922" s="29"/>
      <c r="N1922" s="1"/>
      <c r="O1922" s="8"/>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30"/>
      <c r="AP1922" s="30"/>
      <c r="AQ1922" s="30"/>
      <c r="AR1922" s="30"/>
      <c r="AS1922" s="30"/>
      <c r="AT1922" s="30"/>
      <c r="AU1922" s="30"/>
      <c r="AV1922" s="30"/>
      <c r="AW1922" s="30"/>
      <c r="AX1922" s="30"/>
      <c r="AY1922" s="30"/>
    </row>
    <row r="1923" spans="4:51" ht="15.75" customHeight="1">
      <c r="D1923" s="7"/>
      <c r="F1923" s="1"/>
      <c r="G1923" s="1"/>
      <c r="H1923" s="1"/>
      <c r="I1923" s="1"/>
      <c r="J1923" s="1"/>
      <c r="K1923" s="1"/>
      <c r="L1923" s="29"/>
      <c r="M1923" s="29"/>
      <c r="N1923" s="1"/>
      <c r="O1923" s="8"/>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30"/>
      <c r="AP1923" s="30"/>
      <c r="AQ1923" s="30"/>
      <c r="AR1923" s="30"/>
      <c r="AS1923" s="30"/>
      <c r="AT1923" s="30"/>
      <c r="AU1923" s="30"/>
      <c r="AV1923" s="30"/>
      <c r="AW1923" s="30"/>
      <c r="AX1923" s="30"/>
      <c r="AY1923" s="30"/>
    </row>
    <row r="1924" spans="4:51" ht="15.75" customHeight="1">
      <c r="D1924" s="7"/>
      <c r="F1924" s="1"/>
      <c r="G1924" s="1"/>
      <c r="H1924" s="1"/>
      <c r="I1924" s="1"/>
      <c r="J1924" s="1"/>
      <c r="K1924" s="1"/>
      <c r="L1924" s="29"/>
      <c r="M1924" s="29"/>
      <c r="N1924" s="1"/>
      <c r="O1924" s="8"/>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30"/>
      <c r="AP1924" s="30"/>
      <c r="AQ1924" s="30"/>
      <c r="AR1924" s="30"/>
      <c r="AS1924" s="30"/>
      <c r="AT1924" s="30"/>
      <c r="AU1924" s="30"/>
      <c r="AV1924" s="30"/>
      <c r="AW1924" s="30"/>
      <c r="AX1924" s="30"/>
      <c r="AY1924" s="30"/>
    </row>
    <row r="1925" spans="4:51" ht="15.75" customHeight="1">
      <c r="D1925" s="7"/>
      <c r="F1925" s="1"/>
      <c r="G1925" s="1"/>
      <c r="H1925" s="1"/>
      <c r="I1925" s="1"/>
      <c r="J1925" s="1"/>
      <c r="K1925" s="1"/>
      <c r="L1925" s="29"/>
      <c r="M1925" s="29"/>
      <c r="N1925" s="1"/>
      <c r="O1925" s="8"/>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30"/>
      <c r="AP1925" s="30"/>
      <c r="AQ1925" s="30"/>
      <c r="AR1925" s="30"/>
      <c r="AS1925" s="30"/>
      <c r="AT1925" s="30"/>
      <c r="AU1925" s="30"/>
      <c r="AV1925" s="30"/>
      <c r="AW1925" s="30"/>
      <c r="AX1925" s="30"/>
      <c r="AY1925" s="30"/>
    </row>
    <row r="1926" spans="4:51" ht="15.75" customHeight="1">
      <c r="D1926" s="7"/>
      <c r="F1926" s="1"/>
      <c r="G1926" s="1"/>
      <c r="H1926" s="1"/>
      <c r="I1926" s="1"/>
      <c r="J1926" s="1"/>
      <c r="K1926" s="1"/>
      <c r="L1926" s="29"/>
      <c r="M1926" s="29"/>
      <c r="N1926" s="1"/>
      <c r="O1926" s="8"/>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30"/>
      <c r="AP1926" s="30"/>
      <c r="AQ1926" s="30"/>
      <c r="AR1926" s="30"/>
      <c r="AS1926" s="30"/>
      <c r="AT1926" s="30"/>
      <c r="AU1926" s="30"/>
      <c r="AV1926" s="30"/>
      <c r="AW1926" s="30"/>
      <c r="AX1926" s="30"/>
      <c r="AY1926" s="30"/>
    </row>
    <row r="1927" spans="4:51" ht="15.75" customHeight="1">
      <c r="D1927" s="7"/>
      <c r="F1927" s="1"/>
      <c r="G1927" s="1"/>
      <c r="H1927" s="1"/>
      <c r="I1927" s="1"/>
      <c r="J1927" s="1"/>
      <c r="K1927" s="1"/>
      <c r="L1927" s="29"/>
      <c r="M1927" s="29"/>
      <c r="N1927" s="1"/>
      <c r="O1927" s="8"/>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30"/>
      <c r="AP1927" s="30"/>
      <c r="AQ1927" s="30"/>
      <c r="AR1927" s="30"/>
      <c r="AS1927" s="30"/>
      <c r="AT1927" s="30"/>
      <c r="AU1927" s="30"/>
      <c r="AV1927" s="30"/>
      <c r="AW1927" s="30"/>
      <c r="AX1927" s="30"/>
      <c r="AY1927" s="30"/>
    </row>
    <row r="1928" spans="4:51" ht="15.75" customHeight="1">
      <c r="D1928" s="7"/>
      <c r="F1928" s="1"/>
      <c r="G1928" s="1"/>
      <c r="H1928" s="1"/>
      <c r="I1928" s="1"/>
      <c r="J1928" s="1"/>
      <c r="K1928" s="1"/>
      <c r="L1928" s="29"/>
      <c r="M1928" s="29"/>
      <c r="N1928" s="1"/>
      <c r="O1928" s="8"/>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30"/>
      <c r="AP1928" s="30"/>
      <c r="AQ1928" s="30"/>
      <c r="AR1928" s="30"/>
      <c r="AS1928" s="30"/>
      <c r="AT1928" s="30"/>
      <c r="AU1928" s="30"/>
      <c r="AV1928" s="30"/>
      <c r="AW1928" s="30"/>
      <c r="AX1928" s="30"/>
      <c r="AY1928" s="30"/>
    </row>
    <row r="1929" spans="4:51" ht="15.75" customHeight="1">
      <c r="D1929" s="7"/>
      <c r="F1929" s="1"/>
      <c r="G1929" s="1"/>
      <c r="H1929" s="1"/>
      <c r="I1929" s="1"/>
      <c r="J1929" s="1"/>
      <c r="K1929" s="1"/>
      <c r="L1929" s="29"/>
      <c r="M1929" s="29"/>
      <c r="N1929" s="1"/>
      <c r="O1929" s="8"/>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30"/>
      <c r="AP1929" s="30"/>
      <c r="AQ1929" s="30"/>
      <c r="AR1929" s="30"/>
      <c r="AS1929" s="30"/>
      <c r="AT1929" s="30"/>
      <c r="AU1929" s="30"/>
      <c r="AV1929" s="30"/>
      <c r="AW1929" s="30"/>
      <c r="AX1929" s="30"/>
      <c r="AY1929" s="30"/>
    </row>
    <row r="1930" spans="4:51" ht="15.75" customHeight="1">
      <c r="D1930" s="7"/>
      <c r="F1930" s="1"/>
      <c r="G1930" s="1"/>
      <c r="H1930" s="1"/>
      <c r="I1930" s="1"/>
      <c r="J1930" s="1"/>
      <c r="K1930" s="1"/>
      <c r="L1930" s="29"/>
      <c r="M1930" s="29"/>
      <c r="N1930" s="1"/>
      <c r="O1930" s="8"/>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30"/>
      <c r="AP1930" s="30"/>
      <c r="AQ1930" s="30"/>
      <c r="AR1930" s="30"/>
      <c r="AS1930" s="30"/>
      <c r="AT1930" s="30"/>
      <c r="AU1930" s="30"/>
      <c r="AV1930" s="30"/>
      <c r="AW1930" s="30"/>
      <c r="AX1930" s="30"/>
      <c r="AY1930" s="30"/>
    </row>
    <row r="1931" spans="4:51" ht="15.75" customHeight="1">
      <c r="D1931" s="7"/>
      <c r="F1931" s="1"/>
      <c r="G1931" s="1"/>
      <c r="H1931" s="1"/>
      <c r="I1931" s="1"/>
      <c r="J1931" s="1"/>
      <c r="K1931" s="1"/>
      <c r="L1931" s="29"/>
      <c r="M1931" s="29"/>
      <c r="N1931" s="1"/>
      <c r="O1931" s="8"/>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30"/>
      <c r="AP1931" s="30"/>
      <c r="AQ1931" s="30"/>
      <c r="AR1931" s="30"/>
      <c r="AS1931" s="30"/>
      <c r="AT1931" s="30"/>
      <c r="AU1931" s="30"/>
      <c r="AV1931" s="30"/>
      <c r="AW1931" s="30"/>
      <c r="AX1931" s="30"/>
      <c r="AY1931" s="30"/>
    </row>
    <row r="1932" spans="4:51" ht="15.75" customHeight="1">
      <c r="D1932" s="7"/>
      <c r="F1932" s="1"/>
      <c r="G1932" s="1"/>
      <c r="H1932" s="1"/>
      <c r="I1932" s="1"/>
      <c r="J1932" s="1"/>
      <c r="K1932" s="1"/>
      <c r="L1932" s="29"/>
      <c r="M1932" s="29"/>
      <c r="N1932" s="1"/>
      <c r="O1932" s="8"/>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30"/>
      <c r="AP1932" s="30"/>
      <c r="AQ1932" s="30"/>
      <c r="AR1932" s="30"/>
      <c r="AS1932" s="30"/>
      <c r="AT1932" s="30"/>
      <c r="AU1932" s="30"/>
      <c r="AV1932" s="30"/>
      <c r="AW1932" s="30"/>
      <c r="AX1932" s="30"/>
      <c r="AY1932" s="30"/>
    </row>
    <row r="1933" spans="4:51" ht="15.75" customHeight="1">
      <c r="D1933" s="7"/>
      <c r="F1933" s="1"/>
      <c r="G1933" s="1"/>
      <c r="H1933" s="1"/>
      <c r="I1933" s="1"/>
      <c r="J1933" s="1"/>
      <c r="K1933" s="1"/>
      <c r="L1933" s="29"/>
      <c r="M1933" s="29"/>
      <c r="N1933" s="1"/>
      <c r="O1933" s="8"/>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30"/>
      <c r="AP1933" s="30"/>
      <c r="AQ1933" s="30"/>
      <c r="AR1933" s="30"/>
      <c r="AS1933" s="30"/>
      <c r="AT1933" s="30"/>
      <c r="AU1933" s="30"/>
      <c r="AV1933" s="30"/>
      <c r="AW1933" s="30"/>
      <c r="AX1933" s="30"/>
      <c r="AY1933" s="30"/>
    </row>
    <row r="1934" spans="4:51" ht="15.75" customHeight="1">
      <c r="D1934" s="7"/>
      <c r="F1934" s="1"/>
      <c r="G1934" s="1"/>
      <c r="H1934" s="1"/>
      <c r="I1934" s="1"/>
      <c r="J1934" s="1"/>
      <c r="K1934" s="1"/>
      <c r="L1934" s="29"/>
      <c r="M1934" s="29"/>
      <c r="N1934" s="1"/>
      <c r="O1934" s="8"/>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30"/>
      <c r="AP1934" s="30"/>
      <c r="AQ1934" s="30"/>
      <c r="AR1934" s="30"/>
      <c r="AS1934" s="30"/>
      <c r="AT1934" s="30"/>
      <c r="AU1934" s="30"/>
      <c r="AV1934" s="30"/>
      <c r="AW1934" s="30"/>
      <c r="AX1934" s="30"/>
      <c r="AY1934" s="30"/>
    </row>
    <row r="1935" spans="4:51" ht="15.75" customHeight="1">
      <c r="D1935" s="7"/>
      <c r="F1935" s="1"/>
      <c r="G1935" s="1"/>
      <c r="H1935" s="1"/>
      <c r="I1935" s="1"/>
      <c r="J1935" s="1"/>
      <c r="K1935" s="1"/>
      <c r="L1935" s="29"/>
      <c r="M1935" s="29"/>
      <c r="N1935" s="1"/>
      <c r="O1935" s="8"/>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30"/>
      <c r="AP1935" s="30"/>
      <c r="AQ1935" s="30"/>
      <c r="AR1935" s="30"/>
      <c r="AS1935" s="30"/>
      <c r="AT1935" s="30"/>
      <c r="AU1935" s="30"/>
      <c r="AV1935" s="30"/>
      <c r="AW1935" s="30"/>
      <c r="AX1935" s="30"/>
      <c r="AY1935" s="30"/>
    </row>
    <row r="1936" spans="4:51" ht="15.75" customHeight="1">
      <c r="D1936" s="7"/>
      <c r="F1936" s="1"/>
      <c r="G1936" s="1"/>
      <c r="H1936" s="1"/>
      <c r="I1936" s="1"/>
      <c r="J1936" s="1"/>
      <c r="K1936" s="1"/>
      <c r="L1936" s="29"/>
      <c r="M1936" s="29"/>
      <c r="N1936" s="1"/>
      <c r="O1936" s="8"/>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30"/>
      <c r="AP1936" s="30"/>
      <c r="AQ1936" s="30"/>
      <c r="AR1936" s="30"/>
      <c r="AS1936" s="30"/>
      <c r="AT1936" s="30"/>
      <c r="AU1936" s="30"/>
      <c r="AV1936" s="30"/>
      <c r="AW1936" s="30"/>
      <c r="AX1936" s="30"/>
      <c r="AY1936" s="30"/>
    </row>
    <row r="1937" spans="4:51" ht="15.75" customHeight="1">
      <c r="D1937" s="7"/>
      <c r="F1937" s="1"/>
      <c r="G1937" s="1"/>
      <c r="H1937" s="1"/>
      <c r="I1937" s="1"/>
      <c r="J1937" s="1"/>
      <c r="K1937" s="1"/>
      <c r="L1937" s="29"/>
      <c r="M1937" s="29"/>
      <c r="N1937" s="1"/>
      <c r="O1937" s="8"/>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30"/>
      <c r="AP1937" s="30"/>
      <c r="AQ1937" s="30"/>
      <c r="AR1937" s="30"/>
      <c r="AS1937" s="30"/>
      <c r="AT1937" s="30"/>
      <c r="AU1937" s="30"/>
      <c r="AV1937" s="30"/>
      <c r="AW1937" s="30"/>
      <c r="AX1937" s="30"/>
      <c r="AY1937" s="30"/>
    </row>
    <row r="1938" spans="4:51" ht="15.75" customHeight="1">
      <c r="D1938" s="7"/>
      <c r="F1938" s="1"/>
      <c r="G1938" s="1"/>
      <c r="H1938" s="1"/>
      <c r="I1938" s="1"/>
      <c r="J1938" s="1"/>
      <c r="K1938" s="1"/>
      <c r="L1938" s="29"/>
      <c r="M1938" s="29"/>
      <c r="N1938" s="1"/>
      <c r="O1938" s="8"/>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30"/>
      <c r="AP1938" s="30"/>
      <c r="AQ1938" s="30"/>
      <c r="AR1938" s="30"/>
      <c r="AS1938" s="30"/>
      <c r="AT1938" s="30"/>
      <c r="AU1938" s="30"/>
      <c r="AV1938" s="30"/>
      <c r="AW1938" s="30"/>
      <c r="AX1938" s="30"/>
      <c r="AY1938" s="30"/>
    </row>
    <row r="1939" spans="4:51" ht="15.75" customHeight="1">
      <c r="D1939" s="7"/>
      <c r="F1939" s="1"/>
      <c r="G1939" s="1"/>
      <c r="H1939" s="1"/>
      <c r="I1939" s="1"/>
      <c r="J1939" s="1"/>
      <c r="K1939" s="1"/>
      <c r="L1939" s="29"/>
      <c r="M1939" s="29"/>
      <c r="N1939" s="1"/>
      <c r="O1939" s="8"/>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30"/>
      <c r="AP1939" s="30"/>
      <c r="AQ1939" s="30"/>
      <c r="AR1939" s="30"/>
      <c r="AS1939" s="30"/>
      <c r="AT1939" s="30"/>
      <c r="AU1939" s="30"/>
      <c r="AV1939" s="30"/>
      <c r="AW1939" s="30"/>
      <c r="AX1939" s="30"/>
      <c r="AY1939" s="30"/>
    </row>
    <row r="1940" spans="4:51" ht="15.75" customHeight="1">
      <c r="D1940" s="7"/>
      <c r="F1940" s="1"/>
      <c r="G1940" s="1"/>
      <c r="H1940" s="1"/>
      <c r="I1940" s="1"/>
      <c r="J1940" s="1"/>
      <c r="K1940" s="1"/>
      <c r="L1940" s="29"/>
      <c r="M1940" s="29"/>
      <c r="N1940" s="1"/>
      <c r="O1940" s="8"/>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30"/>
      <c r="AP1940" s="30"/>
      <c r="AQ1940" s="30"/>
      <c r="AR1940" s="30"/>
      <c r="AS1940" s="30"/>
      <c r="AT1940" s="30"/>
      <c r="AU1940" s="30"/>
      <c r="AV1940" s="30"/>
      <c r="AW1940" s="30"/>
      <c r="AX1940" s="30"/>
      <c r="AY1940" s="30"/>
    </row>
    <row r="1941" spans="4:51" ht="15.75" customHeight="1">
      <c r="D1941" s="7"/>
      <c r="F1941" s="1"/>
      <c r="G1941" s="1"/>
      <c r="H1941" s="1"/>
      <c r="I1941" s="1"/>
      <c r="J1941" s="1"/>
      <c r="K1941" s="1"/>
      <c r="L1941" s="29"/>
      <c r="M1941" s="29"/>
      <c r="N1941" s="1"/>
      <c r="O1941" s="8"/>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30"/>
      <c r="AP1941" s="30"/>
      <c r="AQ1941" s="30"/>
      <c r="AR1941" s="30"/>
      <c r="AS1941" s="30"/>
      <c r="AT1941" s="30"/>
      <c r="AU1941" s="30"/>
      <c r="AV1941" s="30"/>
      <c r="AW1941" s="30"/>
      <c r="AX1941" s="30"/>
      <c r="AY1941" s="30"/>
    </row>
    <row r="1942" spans="4:51" ht="15.75" customHeight="1">
      <c r="D1942" s="7"/>
      <c r="F1942" s="1"/>
      <c r="G1942" s="1"/>
      <c r="H1942" s="1"/>
      <c r="I1942" s="1"/>
      <c r="J1942" s="1"/>
      <c r="K1942" s="1"/>
      <c r="L1942" s="29"/>
      <c r="M1942" s="29"/>
      <c r="N1942" s="1"/>
      <c r="O1942" s="8"/>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30"/>
      <c r="AP1942" s="30"/>
      <c r="AQ1942" s="30"/>
      <c r="AR1942" s="30"/>
      <c r="AS1942" s="30"/>
      <c r="AT1942" s="30"/>
      <c r="AU1942" s="30"/>
      <c r="AV1942" s="30"/>
      <c r="AW1942" s="30"/>
      <c r="AX1942" s="30"/>
      <c r="AY1942" s="30"/>
    </row>
    <row r="1943" spans="4:51" ht="15.75" customHeight="1">
      <c r="D1943" s="7"/>
      <c r="F1943" s="1"/>
      <c r="G1943" s="1"/>
      <c r="H1943" s="1"/>
      <c r="I1943" s="1"/>
      <c r="J1943" s="1"/>
      <c r="K1943" s="1"/>
      <c r="L1943" s="29"/>
      <c r="M1943" s="29"/>
      <c r="N1943" s="1"/>
      <c r="O1943" s="8"/>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30"/>
      <c r="AP1943" s="30"/>
      <c r="AQ1943" s="30"/>
      <c r="AR1943" s="30"/>
      <c r="AS1943" s="30"/>
      <c r="AT1943" s="30"/>
      <c r="AU1943" s="30"/>
      <c r="AV1943" s="30"/>
      <c r="AW1943" s="30"/>
      <c r="AX1943" s="30"/>
      <c r="AY1943" s="30"/>
    </row>
    <row r="1944" spans="4:51" ht="15.75" customHeight="1">
      <c r="D1944" s="7"/>
      <c r="F1944" s="1"/>
      <c r="G1944" s="1"/>
      <c r="H1944" s="1"/>
      <c r="I1944" s="1"/>
      <c r="J1944" s="1"/>
      <c r="K1944" s="1"/>
      <c r="L1944" s="29"/>
      <c r="M1944" s="29"/>
      <c r="N1944" s="1"/>
      <c r="O1944" s="8"/>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30"/>
      <c r="AP1944" s="30"/>
      <c r="AQ1944" s="30"/>
      <c r="AR1944" s="30"/>
      <c r="AS1944" s="30"/>
      <c r="AT1944" s="30"/>
      <c r="AU1944" s="30"/>
      <c r="AV1944" s="30"/>
      <c r="AW1944" s="30"/>
      <c r="AX1944" s="30"/>
      <c r="AY1944" s="30"/>
    </row>
    <row r="1945" spans="4:51" ht="15.75" customHeight="1">
      <c r="D1945" s="7"/>
      <c r="F1945" s="1"/>
      <c r="G1945" s="1"/>
      <c r="H1945" s="1"/>
      <c r="I1945" s="1"/>
      <c r="J1945" s="1"/>
      <c r="K1945" s="1"/>
      <c r="L1945" s="29"/>
      <c r="M1945" s="29"/>
      <c r="N1945" s="1"/>
      <c r="O1945" s="8"/>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30"/>
      <c r="AP1945" s="30"/>
      <c r="AQ1945" s="30"/>
      <c r="AR1945" s="30"/>
      <c r="AS1945" s="30"/>
      <c r="AT1945" s="30"/>
      <c r="AU1945" s="30"/>
      <c r="AV1945" s="30"/>
      <c r="AW1945" s="30"/>
      <c r="AX1945" s="30"/>
      <c r="AY1945" s="30"/>
    </row>
    <row r="1946" spans="4:51" ht="15.75" customHeight="1">
      <c r="D1946" s="7"/>
      <c r="F1946" s="1"/>
      <c r="G1946" s="1"/>
      <c r="H1946" s="1"/>
      <c r="I1946" s="1"/>
      <c r="J1946" s="1"/>
      <c r="K1946" s="1"/>
      <c r="L1946" s="29"/>
      <c r="M1946" s="29"/>
      <c r="N1946" s="1"/>
      <c r="O1946" s="8"/>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30"/>
      <c r="AP1946" s="30"/>
      <c r="AQ1946" s="30"/>
      <c r="AR1946" s="30"/>
      <c r="AS1946" s="30"/>
      <c r="AT1946" s="30"/>
      <c r="AU1946" s="30"/>
      <c r="AV1946" s="30"/>
      <c r="AW1946" s="30"/>
      <c r="AX1946" s="30"/>
      <c r="AY1946" s="30"/>
    </row>
    <row r="1947" spans="4:51" ht="15.75" customHeight="1">
      <c r="D1947" s="7"/>
      <c r="F1947" s="1"/>
      <c r="G1947" s="1"/>
      <c r="H1947" s="1"/>
      <c r="I1947" s="1"/>
      <c r="J1947" s="1"/>
      <c r="K1947" s="1"/>
      <c r="L1947" s="29"/>
      <c r="M1947" s="29"/>
      <c r="N1947" s="1"/>
      <c r="O1947" s="8"/>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30"/>
      <c r="AP1947" s="30"/>
      <c r="AQ1947" s="30"/>
      <c r="AR1947" s="30"/>
      <c r="AS1947" s="30"/>
      <c r="AT1947" s="30"/>
      <c r="AU1947" s="30"/>
      <c r="AV1947" s="30"/>
      <c r="AW1947" s="30"/>
      <c r="AX1947" s="30"/>
      <c r="AY1947" s="30"/>
    </row>
    <row r="1948" spans="4:51" ht="15.75" customHeight="1">
      <c r="D1948" s="7"/>
      <c r="F1948" s="1"/>
      <c r="G1948" s="1"/>
      <c r="H1948" s="1"/>
      <c r="I1948" s="1"/>
      <c r="J1948" s="1"/>
      <c r="K1948" s="1"/>
      <c r="L1948" s="29"/>
      <c r="M1948" s="29"/>
      <c r="N1948" s="1"/>
      <c r="O1948" s="8"/>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30"/>
      <c r="AP1948" s="30"/>
      <c r="AQ1948" s="30"/>
      <c r="AR1948" s="30"/>
      <c r="AS1948" s="30"/>
      <c r="AT1948" s="30"/>
      <c r="AU1948" s="30"/>
      <c r="AV1948" s="30"/>
      <c r="AW1948" s="30"/>
      <c r="AX1948" s="30"/>
      <c r="AY1948" s="30"/>
    </row>
    <row r="1949" spans="4:51" ht="15.75" customHeight="1">
      <c r="D1949" s="7"/>
      <c r="F1949" s="1"/>
      <c r="G1949" s="1"/>
      <c r="H1949" s="1"/>
      <c r="I1949" s="1"/>
      <c r="J1949" s="1"/>
      <c r="K1949" s="1"/>
      <c r="L1949" s="29"/>
      <c r="M1949" s="29"/>
      <c r="N1949" s="1"/>
      <c r="O1949" s="8"/>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30"/>
      <c r="AP1949" s="30"/>
      <c r="AQ1949" s="30"/>
      <c r="AR1949" s="30"/>
      <c r="AS1949" s="30"/>
      <c r="AT1949" s="30"/>
      <c r="AU1949" s="30"/>
      <c r="AV1949" s="30"/>
      <c r="AW1949" s="30"/>
      <c r="AX1949" s="30"/>
      <c r="AY1949" s="30"/>
    </row>
    <row r="1950" spans="4:51" ht="15.75" customHeight="1">
      <c r="D1950" s="7"/>
      <c r="F1950" s="1"/>
      <c r="G1950" s="1"/>
      <c r="H1950" s="1"/>
      <c r="I1950" s="1"/>
      <c r="J1950" s="1"/>
      <c r="K1950" s="1"/>
      <c r="L1950" s="29"/>
      <c r="M1950" s="29"/>
      <c r="N1950" s="1"/>
      <c r="O1950" s="8"/>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30"/>
      <c r="AP1950" s="30"/>
      <c r="AQ1950" s="30"/>
      <c r="AR1950" s="30"/>
      <c r="AS1950" s="30"/>
      <c r="AT1950" s="30"/>
      <c r="AU1950" s="30"/>
      <c r="AV1950" s="30"/>
      <c r="AW1950" s="30"/>
      <c r="AX1950" s="30"/>
      <c r="AY1950" s="30"/>
    </row>
    <row r="1951" spans="4:51" ht="15.75" customHeight="1">
      <c r="D1951" s="7"/>
      <c r="F1951" s="1"/>
      <c r="G1951" s="1"/>
      <c r="H1951" s="1"/>
      <c r="I1951" s="1"/>
      <c r="J1951" s="1"/>
      <c r="K1951" s="1"/>
      <c r="L1951" s="29"/>
      <c r="M1951" s="29"/>
      <c r="N1951" s="1"/>
      <c r="O1951" s="8"/>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30"/>
      <c r="AP1951" s="30"/>
      <c r="AQ1951" s="30"/>
      <c r="AR1951" s="30"/>
      <c r="AS1951" s="30"/>
      <c r="AT1951" s="30"/>
      <c r="AU1951" s="30"/>
      <c r="AV1951" s="30"/>
      <c r="AW1951" s="30"/>
      <c r="AX1951" s="30"/>
      <c r="AY1951" s="30"/>
    </row>
    <row r="1952" spans="4:51" ht="15.75" customHeight="1">
      <c r="D1952" s="7"/>
      <c r="F1952" s="1"/>
      <c r="G1952" s="1"/>
      <c r="H1952" s="1"/>
      <c r="I1952" s="1"/>
      <c r="J1952" s="1"/>
      <c r="K1952" s="1"/>
      <c r="L1952" s="29"/>
      <c r="M1952" s="29"/>
      <c r="N1952" s="1"/>
      <c r="O1952" s="8"/>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30"/>
      <c r="AP1952" s="30"/>
      <c r="AQ1952" s="30"/>
      <c r="AR1952" s="30"/>
      <c r="AS1952" s="30"/>
      <c r="AT1952" s="30"/>
      <c r="AU1952" s="30"/>
      <c r="AV1952" s="30"/>
      <c r="AW1952" s="30"/>
      <c r="AX1952" s="30"/>
      <c r="AY1952" s="30"/>
    </row>
    <row r="1953" spans="4:51" ht="15.75" customHeight="1">
      <c r="D1953" s="7"/>
      <c r="F1953" s="1"/>
      <c r="G1953" s="1"/>
      <c r="H1953" s="1"/>
      <c r="I1953" s="1"/>
      <c r="J1953" s="1"/>
      <c r="K1953" s="1"/>
      <c r="L1953" s="29"/>
      <c r="M1953" s="29"/>
      <c r="N1953" s="1"/>
      <c r="O1953" s="8"/>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30"/>
      <c r="AP1953" s="30"/>
      <c r="AQ1953" s="30"/>
      <c r="AR1953" s="30"/>
      <c r="AS1953" s="30"/>
      <c r="AT1953" s="30"/>
      <c r="AU1953" s="30"/>
      <c r="AV1953" s="30"/>
      <c r="AW1953" s="30"/>
      <c r="AX1953" s="30"/>
      <c r="AY1953" s="30"/>
    </row>
    <row r="1954" spans="4:51" ht="15.75" customHeight="1">
      <c r="D1954" s="7"/>
      <c r="F1954" s="1"/>
      <c r="G1954" s="1"/>
      <c r="H1954" s="1"/>
      <c r="I1954" s="1"/>
      <c r="J1954" s="1"/>
      <c r="K1954" s="1"/>
      <c r="L1954" s="29"/>
      <c r="M1954" s="29"/>
      <c r="N1954" s="1"/>
      <c r="O1954" s="8"/>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30"/>
      <c r="AP1954" s="30"/>
      <c r="AQ1954" s="30"/>
      <c r="AR1954" s="30"/>
      <c r="AS1954" s="30"/>
      <c r="AT1954" s="30"/>
      <c r="AU1954" s="30"/>
      <c r="AV1954" s="30"/>
      <c r="AW1954" s="30"/>
      <c r="AX1954" s="30"/>
      <c r="AY1954" s="30"/>
    </row>
    <row r="1955" spans="4:51" ht="15.75" customHeight="1">
      <c r="D1955" s="7"/>
      <c r="F1955" s="1"/>
      <c r="G1955" s="1"/>
      <c r="H1955" s="1"/>
      <c r="I1955" s="1"/>
      <c r="J1955" s="1"/>
      <c r="K1955" s="1"/>
      <c r="L1955" s="29"/>
      <c r="M1955" s="29"/>
      <c r="N1955" s="1"/>
      <c r="O1955" s="8"/>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30"/>
      <c r="AP1955" s="30"/>
      <c r="AQ1955" s="30"/>
      <c r="AR1955" s="30"/>
      <c r="AS1955" s="30"/>
      <c r="AT1955" s="30"/>
      <c r="AU1955" s="30"/>
      <c r="AV1955" s="30"/>
      <c r="AW1955" s="30"/>
      <c r="AX1955" s="30"/>
      <c r="AY1955" s="30"/>
    </row>
    <row r="1956" spans="4:51" ht="15.75" customHeight="1">
      <c r="D1956" s="7"/>
      <c r="F1956" s="1"/>
      <c r="G1956" s="1"/>
      <c r="H1956" s="1"/>
      <c r="I1956" s="1"/>
      <c r="J1956" s="1"/>
      <c r="K1956" s="1"/>
      <c r="L1956" s="29"/>
      <c r="M1956" s="29"/>
      <c r="N1956" s="1"/>
      <c r="O1956" s="8"/>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30"/>
      <c r="AP1956" s="30"/>
      <c r="AQ1956" s="30"/>
      <c r="AR1956" s="30"/>
      <c r="AS1956" s="30"/>
      <c r="AT1956" s="30"/>
      <c r="AU1956" s="30"/>
      <c r="AV1956" s="30"/>
      <c r="AW1956" s="30"/>
      <c r="AX1956" s="30"/>
      <c r="AY1956" s="30"/>
    </row>
    <row r="1957" spans="4:51" ht="15.75" customHeight="1">
      <c r="D1957" s="7"/>
      <c r="F1957" s="1"/>
      <c r="G1957" s="1"/>
      <c r="H1957" s="1"/>
      <c r="I1957" s="1"/>
      <c r="J1957" s="1"/>
      <c r="K1957" s="1"/>
      <c r="L1957" s="29"/>
      <c r="M1957" s="29"/>
      <c r="N1957" s="1"/>
      <c r="O1957" s="8"/>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30"/>
      <c r="AP1957" s="30"/>
      <c r="AQ1957" s="30"/>
      <c r="AR1957" s="30"/>
      <c r="AS1957" s="30"/>
      <c r="AT1957" s="30"/>
      <c r="AU1957" s="30"/>
      <c r="AV1957" s="30"/>
      <c r="AW1957" s="30"/>
      <c r="AX1957" s="30"/>
      <c r="AY1957" s="30"/>
    </row>
    <row r="1958" spans="4:51" ht="15.75" customHeight="1">
      <c r="D1958" s="7"/>
      <c r="F1958" s="1"/>
      <c r="G1958" s="1"/>
      <c r="H1958" s="1"/>
      <c r="I1958" s="1"/>
      <c r="J1958" s="1"/>
      <c r="K1958" s="1"/>
      <c r="L1958" s="29"/>
      <c r="M1958" s="29"/>
      <c r="N1958" s="1"/>
      <c r="O1958" s="8"/>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30"/>
      <c r="AP1958" s="30"/>
      <c r="AQ1958" s="30"/>
      <c r="AR1958" s="30"/>
      <c r="AS1958" s="30"/>
      <c r="AT1958" s="30"/>
      <c r="AU1958" s="30"/>
      <c r="AV1958" s="30"/>
      <c r="AW1958" s="30"/>
      <c r="AX1958" s="30"/>
      <c r="AY1958" s="30"/>
    </row>
    <row r="1959" spans="4:51" ht="15.75" customHeight="1">
      <c r="D1959" s="7"/>
      <c r="F1959" s="1"/>
      <c r="G1959" s="1"/>
      <c r="H1959" s="1"/>
      <c r="I1959" s="1"/>
      <c r="J1959" s="1"/>
      <c r="K1959" s="1"/>
      <c r="L1959" s="29"/>
      <c r="M1959" s="29"/>
      <c r="N1959" s="1"/>
      <c r="O1959" s="8"/>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30"/>
      <c r="AP1959" s="30"/>
      <c r="AQ1959" s="30"/>
      <c r="AR1959" s="30"/>
      <c r="AS1959" s="30"/>
      <c r="AT1959" s="30"/>
      <c r="AU1959" s="30"/>
      <c r="AV1959" s="30"/>
      <c r="AW1959" s="30"/>
      <c r="AX1959" s="30"/>
      <c r="AY1959" s="30"/>
    </row>
    <row r="1960" spans="4:51" ht="15.75" customHeight="1">
      <c r="D1960" s="7"/>
      <c r="F1960" s="1"/>
      <c r="G1960" s="1"/>
      <c r="H1960" s="1"/>
      <c r="I1960" s="1"/>
      <c r="J1960" s="1"/>
      <c r="K1960" s="1"/>
      <c r="L1960" s="29"/>
      <c r="M1960" s="29"/>
      <c r="N1960" s="1"/>
      <c r="O1960" s="8"/>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30"/>
      <c r="AP1960" s="30"/>
      <c r="AQ1960" s="30"/>
      <c r="AR1960" s="30"/>
      <c r="AS1960" s="30"/>
      <c r="AT1960" s="30"/>
      <c r="AU1960" s="30"/>
      <c r="AV1960" s="30"/>
      <c r="AW1960" s="30"/>
      <c r="AX1960" s="30"/>
      <c r="AY1960" s="30"/>
    </row>
    <row r="1961" spans="4:51" ht="15.75" customHeight="1">
      <c r="D1961" s="7"/>
      <c r="F1961" s="1"/>
      <c r="G1961" s="1"/>
      <c r="H1961" s="1"/>
      <c r="I1961" s="1"/>
      <c r="J1961" s="1"/>
      <c r="K1961" s="1"/>
      <c r="L1961" s="29"/>
      <c r="M1961" s="29"/>
      <c r="N1961" s="1"/>
      <c r="O1961" s="8"/>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30"/>
      <c r="AP1961" s="30"/>
      <c r="AQ1961" s="30"/>
      <c r="AR1961" s="30"/>
      <c r="AS1961" s="30"/>
      <c r="AT1961" s="30"/>
      <c r="AU1961" s="30"/>
      <c r="AV1961" s="30"/>
      <c r="AW1961" s="30"/>
      <c r="AX1961" s="30"/>
      <c r="AY1961" s="30"/>
    </row>
    <row r="1962" spans="4:51" ht="15.75" customHeight="1">
      <c r="D1962" s="7"/>
      <c r="F1962" s="1"/>
      <c r="G1962" s="1"/>
      <c r="H1962" s="1"/>
      <c r="I1962" s="1"/>
      <c r="J1962" s="1"/>
      <c r="K1962" s="1"/>
      <c r="L1962" s="29"/>
      <c r="M1962" s="29"/>
      <c r="N1962" s="1"/>
      <c r="O1962" s="8"/>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30"/>
      <c r="AP1962" s="30"/>
      <c r="AQ1962" s="30"/>
      <c r="AR1962" s="30"/>
      <c r="AS1962" s="30"/>
      <c r="AT1962" s="30"/>
      <c r="AU1962" s="30"/>
      <c r="AV1962" s="30"/>
      <c r="AW1962" s="30"/>
      <c r="AX1962" s="30"/>
      <c r="AY1962" s="30"/>
    </row>
    <row r="1963" spans="4:51" ht="15.75" customHeight="1">
      <c r="D1963" s="7"/>
      <c r="F1963" s="1"/>
      <c r="G1963" s="1"/>
      <c r="H1963" s="1"/>
      <c r="I1963" s="1"/>
      <c r="J1963" s="1"/>
      <c r="K1963" s="1"/>
      <c r="L1963" s="29"/>
      <c r="M1963" s="29"/>
      <c r="N1963" s="1"/>
      <c r="O1963" s="8"/>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30"/>
      <c r="AP1963" s="30"/>
      <c r="AQ1963" s="30"/>
      <c r="AR1963" s="30"/>
      <c r="AS1963" s="30"/>
      <c r="AT1963" s="30"/>
      <c r="AU1963" s="30"/>
      <c r="AV1963" s="30"/>
      <c r="AW1963" s="30"/>
      <c r="AX1963" s="30"/>
      <c r="AY1963" s="30"/>
    </row>
    <row r="1964" spans="4:51" ht="15.75" customHeight="1">
      <c r="D1964" s="7"/>
      <c r="F1964" s="1"/>
      <c r="G1964" s="1"/>
      <c r="H1964" s="1"/>
      <c r="I1964" s="1"/>
      <c r="J1964" s="1"/>
      <c r="K1964" s="1"/>
      <c r="L1964" s="29"/>
      <c r="M1964" s="29"/>
      <c r="N1964" s="1"/>
      <c r="O1964" s="8"/>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30"/>
      <c r="AP1964" s="30"/>
      <c r="AQ1964" s="30"/>
      <c r="AR1964" s="30"/>
      <c r="AS1964" s="30"/>
      <c r="AT1964" s="30"/>
      <c r="AU1964" s="30"/>
      <c r="AV1964" s="30"/>
      <c r="AW1964" s="30"/>
      <c r="AX1964" s="30"/>
      <c r="AY1964" s="30"/>
    </row>
    <row r="1965" spans="4:51" ht="15.75" customHeight="1">
      <c r="D1965" s="7"/>
      <c r="F1965" s="1"/>
      <c r="G1965" s="1"/>
      <c r="H1965" s="1"/>
      <c r="I1965" s="1"/>
      <c r="J1965" s="1"/>
      <c r="K1965" s="1"/>
      <c r="L1965" s="29"/>
      <c r="M1965" s="29"/>
      <c r="N1965" s="1"/>
      <c r="O1965" s="8"/>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30"/>
      <c r="AP1965" s="30"/>
      <c r="AQ1965" s="30"/>
      <c r="AR1965" s="30"/>
      <c r="AS1965" s="30"/>
      <c r="AT1965" s="30"/>
      <c r="AU1965" s="30"/>
      <c r="AV1965" s="30"/>
      <c r="AW1965" s="30"/>
      <c r="AX1965" s="30"/>
      <c r="AY1965" s="30"/>
    </row>
    <row r="1966" spans="4:51" ht="15.75" customHeight="1">
      <c r="D1966" s="7"/>
      <c r="F1966" s="1"/>
      <c r="G1966" s="1"/>
      <c r="H1966" s="1"/>
      <c r="I1966" s="1"/>
      <c r="J1966" s="1"/>
      <c r="K1966" s="1"/>
      <c r="L1966" s="29"/>
      <c r="M1966" s="29"/>
      <c r="N1966" s="1"/>
      <c r="O1966" s="8"/>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30"/>
      <c r="AP1966" s="30"/>
      <c r="AQ1966" s="30"/>
      <c r="AR1966" s="30"/>
      <c r="AS1966" s="30"/>
      <c r="AT1966" s="30"/>
      <c r="AU1966" s="30"/>
      <c r="AV1966" s="30"/>
      <c r="AW1966" s="30"/>
      <c r="AX1966" s="30"/>
      <c r="AY1966" s="30"/>
    </row>
    <row r="1967" spans="4:51" ht="15.75" customHeight="1">
      <c r="D1967" s="7"/>
      <c r="F1967" s="1"/>
      <c r="G1967" s="1"/>
      <c r="H1967" s="1"/>
      <c r="I1967" s="1"/>
      <c r="J1967" s="1"/>
      <c r="K1967" s="1"/>
      <c r="L1967" s="29"/>
      <c r="M1967" s="29"/>
      <c r="N1967" s="1"/>
      <c r="O1967" s="8"/>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30"/>
      <c r="AP1967" s="30"/>
      <c r="AQ1967" s="30"/>
      <c r="AR1967" s="30"/>
      <c r="AS1967" s="30"/>
      <c r="AT1967" s="30"/>
      <c r="AU1967" s="30"/>
      <c r="AV1967" s="30"/>
      <c r="AW1967" s="30"/>
      <c r="AX1967" s="30"/>
      <c r="AY1967" s="30"/>
    </row>
    <row r="1968" spans="4:51" ht="15.75" customHeight="1">
      <c r="D1968" s="7"/>
      <c r="F1968" s="1"/>
      <c r="G1968" s="1"/>
      <c r="H1968" s="1"/>
      <c r="I1968" s="1"/>
      <c r="J1968" s="1"/>
      <c r="K1968" s="1"/>
      <c r="L1968" s="29"/>
      <c r="M1968" s="29"/>
      <c r="N1968" s="1"/>
      <c r="O1968" s="8"/>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30"/>
      <c r="AP1968" s="30"/>
      <c r="AQ1968" s="30"/>
      <c r="AR1968" s="30"/>
      <c r="AS1968" s="30"/>
      <c r="AT1968" s="30"/>
      <c r="AU1968" s="30"/>
      <c r="AV1968" s="30"/>
      <c r="AW1968" s="30"/>
      <c r="AX1968" s="30"/>
      <c r="AY1968" s="30"/>
    </row>
    <row r="1969" spans="4:51" ht="15.75" customHeight="1">
      <c r="D1969" s="7"/>
      <c r="F1969" s="1"/>
      <c r="G1969" s="1"/>
      <c r="H1969" s="1"/>
      <c r="I1969" s="1"/>
      <c r="J1969" s="1"/>
      <c r="K1969" s="1"/>
      <c r="L1969" s="29"/>
      <c r="M1969" s="29"/>
      <c r="N1969" s="1"/>
      <c r="O1969" s="8"/>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30"/>
      <c r="AP1969" s="30"/>
      <c r="AQ1969" s="30"/>
      <c r="AR1969" s="30"/>
      <c r="AS1969" s="30"/>
      <c r="AT1969" s="30"/>
      <c r="AU1969" s="30"/>
      <c r="AV1969" s="30"/>
      <c r="AW1969" s="30"/>
      <c r="AX1969" s="30"/>
      <c r="AY1969" s="30"/>
    </row>
    <row r="1970" spans="4:51" ht="15.75" customHeight="1">
      <c r="D1970" s="7"/>
      <c r="F1970" s="1"/>
      <c r="G1970" s="1"/>
      <c r="H1970" s="1"/>
      <c r="I1970" s="1"/>
      <c r="J1970" s="1"/>
      <c r="K1970" s="1"/>
      <c r="L1970" s="29"/>
      <c r="M1970" s="29"/>
      <c r="N1970" s="1"/>
      <c r="O1970" s="8"/>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30"/>
      <c r="AP1970" s="30"/>
      <c r="AQ1970" s="30"/>
      <c r="AR1970" s="30"/>
      <c r="AS1970" s="30"/>
      <c r="AT1970" s="30"/>
      <c r="AU1970" s="30"/>
      <c r="AV1970" s="30"/>
      <c r="AW1970" s="30"/>
      <c r="AX1970" s="30"/>
      <c r="AY1970" s="30"/>
    </row>
    <row r="1971" spans="4:51" ht="15.75" customHeight="1">
      <c r="D1971" s="7"/>
      <c r="F1971" s="1"/>
      <c r="G1971" s="1"/>
      <c r="H1971" s="1"/>
      <c r="I1971" s="1"/>
      <c r="J1971" s="1"/>
      <c r="K1971" s="1"/>
      <c r="L1971" s="29"/>
      <c r="M1971" s="29"/>
      <c r="N1971" s="1"/>
      <c r="O1971" s="8"/>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30"/>
      <c r="AP1971" s="30"/>
      <c r="AQ1971" s="30"/>
      <c r="AR1971" s="30"/>
      <c r="AS1971" s="30"/>
      <c r="AT1971" s="30"/>
      <c r="AU1971" s="30"/>
      <c r="AV1971" s="30"/>
      <c r="AW1971" s="30"/>
      <c r="AX1971" s="30"/>
      <c r="AY1971" s="30"/>
    </row>
    <row r="1972" spans="4:51" ht="15.75" customHeight="1">
      <c r="D1972" s="7"/>
      <c r="F1972" s="1"/>
      <c r="G1972" s="1"/>
      <c r="H1972" s="1"/>
      <c r="I1972" s="1"/>
      <c r="J1972" s="1"/>
      <c r="K1972" s="1"/>
      <c r="L1972" s="29"/>
      <c r="M1972" s="29"/>
      <c r="N1972" s="1"/>
      <c r="O1972" s="8"/>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30"/>
      <c r="AP1972" s="30"/>
      <c r="AQ1972" s="30"/>
      <c r="AR1972" s="30"/>
      <c r="AS1972" s="30"/>
      <c r="AT1972" s="30"/>
      <c r="AU1972" s="30"/>
      <c r="AV1972" s="30"/>
      <c r="AW1972" s="30"/>
      <c r="AX1972" s="30"/>
      <c r="AY1972" s="30"/>
    </row>
    <row r="1973" spans="4:51" ht="15.75" customHeight="1">
      <c r="D1973" s="7"/>
      <c r="F1973" s="1"/>
      <c r="G1973" s="1"/>
      <c r="H1973" s="1"/>
      <c r="I1973" s="1"/>
      <c r="J1973" s="1"/>
      <c r="K1973" s="1"/>
      <c r="L1973" s="29"/>
      <c r="M1973" s="29"/>
      <c r="N1973" s="1"/>
      <c r="O1973" s="8"/>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30"/>
      <c r="AP1973" s="30"/>
      <c r="AQ1973" s="30"/>
      <c r="AR1973" s="30"/>
      <c r="AS1973" s="30"/>
      <c r="AT1973" s="30"/>
      <c r="AU1973" s="30"/>
      <c r="AV1973" s="30"/>
      <c r="AW1973" s="30"/>
      <c r="AX1973" s="30"/>
      <c r="AY1973" s="30"/>
    </row>
    <row r="1974" spans="4:51" ht="15.75" customHeight="1">
      <c r="D1974" s="7"/>
      <c r="F1974" s="1"/>
      <c r="G1974" s="1"/>
      <c r="H1974" s="1"/>
      <c r="I1974" s="1"/>
      <c r="J1974" s="1"/>
      <c r="K1974" s="1"/>
      <c r="L1974" s="29"/>
      <c r="M1974" s="29"/>
      <c r="N1974" s="1"/>
      <c r="O1974" s="8"/>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30"/>
      <c r="AP1974" s="30"/>
      <c r="AQ1974" s="30"/>
      <c r="AR1974" s="30"/>
      <c r="AS1974" s="30"/>
      <c r="AT1974" s="30"/>
      <c r="AU1974" s="30"/>
      <c r="AV1974" s="30"/>
      <c r="AW1974" s="30"/>
      <c r="AX1974" s="30"/>
      <c r="AY1974" s="30"/>
    </row>
    <row r="1975" spans="4:51" ht="15.75" customHeight="1">
      <c r="D1975" s="7"/>
      <c r="F1975" s="1"/>
      <c r="G1975" s="1"/>
      <c r="H1975" s="1"/>
      <c r="I1975" s="1"/>
      <c r="J1975" s="1"/>
      <c r="K1975" s="1"/>
      <c r="L1975" s="29"/>
      <c r="M1975" s="29"/>
      <c r="N1975" s="1"/>
      <c r="O1975" s="8"/>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30"/>
      <c r="AP1975" s="30"/>
      <c r="AQ1975" s="30"/>
      <c r="AR1975" s="30"/>
      <c r="AS1975" s="30"/>
      <c r="AT1975" s="30"/>
      <c r="AU1975" s="30"/>
      <c r="AV1975" s="30"/>
      <c r="AW1975" s="30"/>
      <c r="AX1975" s="30"/>
      <c r="AY1975" s="30"/>
    </row>
    <row r="1976" spans="4:51" ht="15.75" customHeight="1">
      <c r="D1976" s="7"/>
      <c r="F1976" s="1"/>
      <c r="G1976" s="1"/>
      <c r="H1976" s="1"/>
      <c r="I1976" s="1"/>
      <c r="J1976" s="1"/>
      <c r="K1976" s="1"/>
      <c r="L1976" s="29"/>
      <c r="M1976" s="29"/>
      <c r="N1976" s="1"/>
      <c r="O1976" s="8"/>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30"/>
      <c r="AP1976" s="30"/>
      <c r="AQ1976" s="30"/>
      <c r="AR1976" s="30"/>
      <c r="AS1976" s="30"/>
      <c r="AT1976" s="30"/>
      <c r="AU1976" s="30"/>
      <c r="AV1976" s="30"/>
      <c r="AW1976" s="30"/>
      <c r="AX1976" s="30"/>
      <c r="AY1976" s="30"/>
    </row>
    <row r="1977" spans="4:51" ht="15.75" customHeight="1">
      <c r="D1977" s="7"/>
      <c r="F1977" s="1"/>
      <c r="G1977" s="1"/>
      <c r="H1977" s="1"/>
      <c r="I1977" s="1"/>
      <c r="J1977" s="1"/>
      <c r="K1977" s="1"/>
      <c r="L1977" s="29"/>
      <c r="M1977" s="29"/>
      <c r="N1977" s="1"/>
      <c r="O1977" s="8"/>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30"/>
      <c r="AP1977" s="30"/>
      <c r="AQ1977" s="30"/>
      <c r="AR1977" s="30"/>
      <c r="AS1977" s="30"/>
      <c r="AT1977" s="30"/>
      <c r="AU1977" s="30"/>
      <c r="AV1977" s="30"/>
      <c r="AW1977" s="30"/>
      <c r="AX1977" s="30"/>
      <c r="AY1977" s="30"/>
    </row>
    <row r="1978" spans="4:51" ht="15.75" customHeight="1">
      <c r="D1978" s="7"/>
      <c r="F1978" s="1"/>
      <c r="G1978" s="1"/>
      <c r="H1978" s="1"/>
      <c r="I1978" s="1"/>
      <c r="J1978" s="1"/>
      <c r="K1978" s="1"/>
      <c r="L1978" s="29"/>
      <c r="M1978" s="29"/>
      <c r="N1978" s="1"/>
      <c r="O1978" s="8"/>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30"/>
      <c r="AP1978" s="30"/>
      <c r="AQ1978" s="30"/>
      <c r="AR1978" s="30"/>
      <c r="AS1978" s="30"/>
      <c r="AT1978" s="30"/>
      <c r="AU1978" s="30"/>
      <c r="AV1978" s="30"/>
      <c r="AW1978" s="30"/>
      <c r="AX1978" s="30"/>
      <c r="AY1978" s="30"/>
    </row>
    <row r="1979" spans="4:51" ht="15.75" customHeight="1">
      <c r="D1979" s="7"/>
      <c r="F1979" s="1"/>
      <c r="G1979" s="1"/>
      <c r="H1979" s="1"/>
      <c r="I1979" s="1"/>
      <c r="J1979" s="1"/>
      <c r="K1979" s="1"/>
      <c r="L1979" s="29"/>
      <c r="M1979" s="29"/>
      <c r="N1979" s="1"/>
      <c r="O1979" s="8"/>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30"/>
      <c r="AP1979" s="30"/>
      <c r="AQ1979" s="30"/>
      <c r="AR1979" s="30"/>
      <c r="AS1979" s="30"/>
      <c r="AT1979" s="30"/>
      <c r="AU1979" s="30"/>
      <c r="AV1979" s="30"/>
      <c r="AW1979" s="30"/>
      <c r="AX1979" s="30"/>
      <c r="AY1979" s="30"/>
    </row>
    <row r="1980" spans="4:51" ht="15.75" customHeight="1">
      <c r="D1980" s="7"/>
      <c r="F1980" s="1"/>
      <c r="G1980" s="1"/>
      <c r="H1980" s="1"/>
      <c r="I1980" s="1"/>
      <c r="J1980" s="1"/>
      <c r="K1980" s="1"/>
      <c r="L1980" s="29"/>
      <c r="M1980" s="29"/>
      <c r="N1980" s="1"/>
      <c r="O1980" s="8"/>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30"/>
      <c r="AP1980" s="30"/>
      <c r="AQ1980" s="30"/>
      <c r="AR1980" s="30"/>
      <c r="AS1980" s="30"/>
      <c r="AT1980" s="30"/>
      <c r="AU1980" s="30"/>
      <c r="AV1980" s="30"/>
      <c r="AW1980" s="30"/>
      <c r="AX1980" s="30"/>
      <c r="AY1980" s="30"/>
    </row>
    <row r="1981" spans="4:51" ht="15.75" customHeight="1">
      <c r="D1981" s="7"/>
      <c r="F1981" s="1"/>
      <c r="G1981" s="1"/>
      <c r="H1981" s="1"/>
      <c r="I1981" s="1"/>
      <c r="J1981" s="1"/>
      <c r="K1981" s="1"/>
      <c r="L1981" s="29"/>
      <c r="M1981" s="29"/>
      <c r="N1981" s="1"/>
      <c r="O1981" s="8"/>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30"/>
      <c r="AP1981" s="30"/>
      <c r="AQ1981" s="30"/>
      <c r="AR1981" s="30"/>
      <c r="AS1981" s="30"/>
      <c r="AT1981" s="30"/>
      <c r="AU1981" s="30"/>
      <c r="AV1981" s="30"/>
      <c r="AW1981" s="30"/>
      <c r="AX1981" s="30"/>
      <c r="AY1981" s="30"/>
    </row>
    <row r="1982" spans="4:51" ht="15.75" customHeight="1">
      <c r="D1982" s="7"/>
      <c r="F1982" s="1"/>
      <c r="G1982" s="1"/>
      <c r="H1982" s="1"/>
      <c r="I1982" s="1"/>
      <c r="J1982" s="1"/>
      <c r="K1982" s="1"/>
      <c r="L1982" s="29"/>
      <c r="M1982" s="29"/>
      <c r="N1982" s="1"/>
      <c r="O1982" s="8"/>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30"/>
      <c r="AP1982" s="30"/>
      <c r="AQ1982" s="30"/>
      <c r="AR1982" s="30"/>
      <c r="AS1982" s="30"/>
      <c r="AT1982" s="30"/>
      <c r="AU1982" s="30"/>
      <c r="AV1982" s="30"/>
      <c r="AW1982" s="30"/>
      <c r="AX1982" s="30"/>
      <c r="AY1982" s="30"/>
    </row>
    <row r="1983" spans="4:51" ht="15.75" customHeight="1">
      <c r="D1983" s="7"/>
      <c r="F1983" s="1"/>
      <c r="G1983" s="1"/>
      <c r="H1983" s="1"/>
      <c r="I1983" s="1"/>
      <c r="J1983" s="1"/>
      <c r="K1983" s="1"/>
      <c r="L1983" s="29"/>
      <c r="M1983" s="29"/>
      <c r="N1983" s="1"/>
      <c r="O1983" s="8"/>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30"/>
      <c r="AP1983" s="30"/>
      <c r="AQ1983" s="30"/>
      <c r="AR1983" s="30"/>
      <c r="AS1983" s="30"/>
      <c r="AT1983" s="30"/>
      <c r="AU1983" s="30"/>
      <c r="AV1983" s="30"/>
      <c r="AW1983" s="30"/>
      <c r="AX1983" s="30"/>
      <c r="AY1983" s="30"/>
    </row>
    <row r="1984" spans="4:51" ht="15.75" customHeight="1">
      <c r="D1984" s="7"/>
      <c r="F1984" s="1"/>
      <c r="G1984" s="1"/>
      <c r="H1984" s="1"/>
      <c r="I1984" s="1"/>
      <c r="J1984" s="1"/>
      <c r="K1984" s="1"/>
      <c r="L1984" s="29"/>
      <c r="M1984" s="29"/>
      <c r="N1984" s="1"/>
      <c r="O1984" s="8"/>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30"/>
      <c r="AP1984" s="30"/>
      <c r="AQ1984" s="30"/>
      <c r="AR1984" s="30"/>
      <c r="AS1984" s="30"/>
      <c r="AT1984" s="30"/>
      <c r="AU1984" s="30"/>
      <c r="AV1984" s="30"/>
      <c r="AW1984" s="30"/>
      <c r="AX1984" s="30"/>
      <c r="AY1984" s="30"/>
    </row>
    <row r="1985" spans="4:51" ht="15.75" customHeight="1">
      <c r="D1985" s="7"/>
      <c r="F1985" s="1"/>
      <c r="G1985" s="1"/>
      <c r="H1985" s="1"/>
      <c r="I1985" s="1"/>
      <c r="J1985" s="1"/>
      <c r="K1985" s="1"/>
      <c r="L1985" s="29"/>
      <c r="M1985" s="29"/>
      <c r="N1985" s="1"/>
      <c r="O1985" s="8"/>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30"/>
      <c r="AP1985" s="30"/>
      <c r="AQ1985" s="30"/>
      <c r="AR1985" s="30"/>
      <c r="AS1985" s="30"/>
      <c r="AT1985" s="30"/>
      <c r="AU1985" s="30"/>
      <c r="AV1985" s="30"/>
      <c r="AW1985" s="30"/>
      <c r="AX1985" s="30"/>
      <c r="AY1985" s="30"/>
    </row>
    <row r="1986" spans="4:51" ht="15.75" customHeight="1">
      <c r="D1986" s="7"/>
      <c r="F1986" s="1"/>
      <c r="G1986" s="1"/>
      <c r="H1986" s="1"/>
      <c r="I1986" s="1"/>
      <c r="J1986" s="1"/>
      <c r="K1986" s="1"/>
      <c r="L1986" s="29"/>
      <c r="M1986" s="29"/>
      <c r="N1986" s="1"/>
      <c r="O1986" s="8"/>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30"/>
      <c r="AP1986" s="30"/>
      <c r="AQ1986" s="30"/>
      <c r="AR1986" s="30"/>
      <c r="AS1986" s="30"/>
      <c r="AT1986" s="30"/>
      <c r="AU1986" s="30"/>
      <c r="AV1986" s="30"/>
      <c r="AW1986" s="30"/>
      <c r="AX1986" s="30"/>
      <c r="AY1986" s="30"/>
    </row>
    <row r="1987" spans="4:51" ht="15.75" customHeight="1">
      <c r="D1987" s="7"/>
      <c r="F1987" s="1"/>
      <c r="G1987" s="1"/>
      <c r="H1987" s="1"/>
      <c r="I1987" s="1"/>
      <c r="J1987" s="1"/>
      <c r="K1987" s="1"/>
      <c r="L1987" s="29"/>
      <c r="M1987" s="29"/>
      <c r="N1987" s="1"/>
      <c r="O1987" s="8"/>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30"/>
      <c r="AP1987" s="30"/>
      <c r="AQ1987" s="30"/>
      <c r="AR1987" s="30"/>
      <c r="AS1987" s="30"/>
      <c r="AT1987" s="30"/>
      <c r="AU1987" s="30"/>
      <c r="AV1987" s="30"/>
      <c r="AW1987" s="30"/>
      <c r="AX1987" s="30"/>
      <c r="AY1987" s="30"/>
    </row>
    <row r="1988" spans="4:51" ht="15.75" customHeight="1">
      <c r="D1988" s="7"/>
      <c r="F1988" s="1"/>
      <c r="G1988" s="1"/>
      <c r="H1988" s="1"/>
      <c r="I1988" s="1"/>
      <c r="J1988" s="1"/>
      <c r="K1988" s="1"/>
      <c r="L1988" s="29"/>
      <c r="M1988" s="29"/>
      <c r="N1988" s="1"/>
      <c r="O1988" s="8"/>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30"/>
      <c r="AP1988" s="30"/>
      <c r="AQ1988" s="30"/>
      <c r="AR1988" s="30"/>
      <c r="AS1988" s="30"/>
      <c r="AT1988" s="30"/>
      <c r="AU1988" s="30"/>
      <c r="AV1988" s="30"/>
      <c r="AW1988" s="30"/>
      <c r="AX1988" s="30"/>
      <c r="AY1988" s="30"/>
    </row>
    <row r="1989" spans="4:51" ht="15.75" customHeight="1">
      <c r="D1989" s="7"/>
      <c r="F1989" s="1"/>
      <c r="G1989" s="1"/>
      <c r="H1989" s="1"/>
      <c r="I1989" s="1"/>
      <c r="J1989" s="1"/>
      <c r="K1989" s="1"/>
      <c r="L1989" s="29"/>
      <c r="M1989" s="29"/>
      <c r="N1989" s="1"/>
      <c r="O1989" s="8"/>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30"/>
      <c r="AP1989" s="30"/>
      <c r="AQ1989" s="30"/>
      <c r="AR1989" s="30"/>
      <c r="AS1989" s="30"/>
      <c r="AT1989" s="30"/>
      <c r="AU1989" s="30"/>
      <c r="AV1989" s="30"/>
      <c r="AW1989" s="30"/>
      <c r="AX1989" s="30"/>
      <c r="AY1989" s="30"/>
    </row>
    <row r="1990" spans="4:51" ht="15.75" customHeight="1">
      <c r="D1990" s="7"/>
      <c r="F1990" s="1"/>
      <c r="G1990" s="1"/>
      <c r="H1990" s="1"/>
      <c r="I1990" s="1"/>
      <c r="J1990" s="1"/>
      <c r="K1990" s="1"/>
      <c r="L1990" s="29"/>
      <c r="M1990" s="29"/>
      <c r="N1990" s="1"/>
      <c r="O1990" s="8"/>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30"/>
      <c r="AP1990" s="30"/>
      <c r="AQ1990" s="30"/>
      <c r="AR1990" s="30"/>
      <c r="AS1990" s="30"/>
      <c r="AT1990" s="30"/>
      <c r="AU1990" s="30"/>
      <c r="AV1990" s="30"/>
      <c r="AW1990" s="30"/>
      <c r="AX1990" s="30"/>
      <c r="AY1990" s="30"/>
    </row>
    <row r="1991" spans="4:51" ht="15.75" customHeight="1">
      <c r="D1991" s="7"/>
      <c r="F1991" s="1"/>
      <c r="G1991" s="1"/>
      <c r="H1991" s="1"/>
      <c r="I1991" s="1"/>
      <c r="J1991" s="1"/>
      <c r="K1991" s="1"/>
      <c r="L1991" s="29"/>
      <c r="M1991" s="29"/>
      <c r="N1991" s="1"/>
      <c r="O1991" s="8"/>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30"/>
      <c r="AP1991" s="30"/>
      <c r="AQ1991" s="30"/>
      <c r="AR1991" s="30"/>
      <c r="AS1991" s="30"/>
      <c r="AT1991" s="30"/>
      <c r="AU1991" s="30"/>
      <c r="AV1991" s="30"/>
      <c r="AW1991" s="30"/>
      <c r="AX1991" s="30"/>
      <c r="AY1991" s="30"/>
    </row>
    <row r="1992" spans="4:51" ht="15.75" customHeight="1">
      <c r="D1992" s="7"/>
      <c r="F1992" s="1"/>
      <c r="G1992" s="1"/>
      <c r="H1992" s="1"/>
      <c r="I1992" s="1"/>
      <c r="J1992" s="1"/>
      <c r="K1992" s="1"/>
      <c r="L1992" s="29"/>
      <c r="M1992" s="29"/>
      <c r="N1992" s="1"/>
      <c r="O1992" s="8"/>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30"/>
      <c r="AP1992" s="30"/>
      <c r="AQ1992" s="30"/>
      <c r="AR1992" s="30"/>
      <c r="AS1992" s="30"/>
      <c r="AT1992" s="30"/>
      <c r="AU1992" s="30"/>
      <c r="AV1992" s="30"/>
      <c r="AW1992" s="30"/>
      <c r="AX1992" s="30"/>
      <c r="AY1992" s="30"/>
    </row>
    <row r="1993" spans="4:51" ht="15.75" customHeight="1">
      <c r="D1993" s="7"/>
      <c r="F1993" s="1"/>
      <c r="G1993" s="1"/>
      <c r="H1993" s="1"/>
      <c r="I1993" s="1"/>
      <c r="J1993" s="1"/>
      <c r="K1993" s="1"/>
      <c r="L1993" s="29"/>
      <c r="M1993" s="29"/>
      <c r="N1993" s="1"/>
      <c r="O1993" s="8"/>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30"/>
      <c r="AP1993" s="30"/>
      <c r="AQ1993" s="30"/>
      <c r="AR1993" s="30"/>
      <c r="AS1993" s="30"/>
      <c r="AT1993" s="30"/>
      <c r="AU1993" s="30"/>
      <c r="AV1993" s="30"/>
      <c r="AW1993" s="30"/>
      <c r="AX1993" s="30"/>
      <c r="AY1993" s="30"/>
    </row>
    <row r="1994" spans="4:51" ht="15.75" customHeight="1">
      <c r="D1994" s="7"/>
      <c r="F1994" s="1"/>
      <c r="G1994" s="1"/>
      <c r="H1994" s="1"/>
      <c r="I1994" s="1"/>
      <c r="J1994" s="1"/>
      <c r="K1994" s="1"/>
      <c r="L1994" s="29"/>
      <c r="M1994" s="29"/>
      <c r="N1994" s="1"/>
      <c r="O1994" s="8"/>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30"/>
      <c r="AP1994" s="30"/>
      <c r="AQ1994" s="30"/>
      <c r="AR1994" s="30"/>
      <c r="AS1994" s="30"/>
      <c r="AT1994" s="30"/>
      <c r="AU1994" s="30"/>
      <c r="AV1994" s="30"/>
      <c r="AW1994" s="30"/>
      <c r="AX1994" s="30"/>
      <c r="AY1994" s="30"/>
    </row>
    <row r="1995" spans="4:51" ht="15.75" customHeight="1">
      <c r="D1995" s="7"/>
      <c r="F1995" s="1"/>
      <c r="G1995" s="1"/>
      <c r="H1995" s="1"/>
      <c r="I1995" s="1"/>
      <c r="J1995" s="1"/>
      <c r="K1995" s="1"/>
      <c r="L1995" s="29"/>
      <c r="M1995" s="29"/>
      <c r="N1995" s="1"/>
      <c r="O1995" s="8"/>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30"/>
      <c r="AP1995" s="30"/>
      <c r="AQ1995" s="30"/>
      <c r="AR1995" s="30"/>
      <c r="AS1995" s="30"/>
      <c r="AT1995" s="30"/>
      <c r="AU1995" s="30"/>
      <c r="AV1995" s="30"/>
      <c r="AW1995" s="30"/>
      <c r="AX1995" s="30"/>
      <c r="AY1995" s="30"/>
    </row>
    <row r="1996" spans="4:51" ht="15.75" customHeight="1">
      <c r="D1996" s="7"/>
      <c r="F1996" s="1"/>
      <c r="G1996" s="1"/>
      <c r="H1996" s="1"/>
      <c r="I1996" s="1"/>
      <c r="J1996" s="1"/>
      <c r="K1996" s="1"/>
      <c r="L1996" s="29"/>
      <c r="M1996" s="29"/>
      <c r="N1996" s="1"/>
      <c r="O1996" s="8"/>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30"/>
      <c r="AP1996" s="30"/>
      <c r="AQ1996" s="30"/>
      <c r="AR1996" s="30"/>
      <c r="AS1996" s="30"/>
      <c r="AT1996" s="30"/>
      <c r="AU1996" s="30"/>
      <c r="AV1996" s="30"/>
      <c r="AW1996" s="30"/>
      <c r="AX1996" s="30"/>
      <c r="AY1996" s="30"/>
    </row>
    <row r="1997" spans="4:51" ht="15.75" customHeight="1">
      <c r="D1997" s="7"/>
      <c r="F1997" s="1"/>
      <c r="G1997" s="1"/>
      <c r="H1997" s="1"/>
      <c r="I1997" s="1"/>
      <c r="J1997" s="1"/>
      <c r="K1997" s="1"/>
      <c r="L1997" s="29"/>
      <c r="M1997" s="29"/>
      <c r="N1997" s="1"/>
      <c r="O1997" s="8"/>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30"/>
      <c r="AP1997" s="30"/>
      <c r="AQ1997" s="30"/>
      <c r="AR1997" s="30"/>
      <c r="AS1997" s="30"/>
      <c r="AT1997" s="30"/>
      <c r="AU1997" s="30"/>
      <c r="AV1997" s="30"/>
      <c r="AW1997" s="30"/>
      <c r="AX1997" s="30"/>
      <c r="AY1997" s="30"/>
    </row>
    <row r="1998" spans="4:51" ht="15.75" customHeight="1">
      <c r="D1998" s="7"/>
      <c r="F1998" s="1"/>
      <c r="G1998" s="1"/>
      <c r="H1998" s="1"/>
      <c r="I1998" s="1"/>
      <c r="J1998" s="1"/>
      <c r="K1998" s="1"/>
      <c r="L1998" s="29"/>
      <c r="M1998" s="29"/>
      <c r="N1998" s="1"/>
      <c r="O1998" s="8"/>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30"/>
      <c r="AP1998" s="30"/>
      <c r="AQ1998" s="30"/>
      <c r="AR1998" s="30"/>
      <c r="AS1998" s="30"/>
      <c r="AT1998" s="30"/>
      <c r="AU1998" s="30"/>
      <c r="AV1998" s="30"/>
      <c r="AW1998" s="30"/>
      <c r="AX1998" s="30"/>
      <c r="AY1998" s="30"/>
    </row>
    <row r="1999" spans="4:51" ht="15.75" customHeight="1">
      <c r="D1999" s="7"/>
      <c r="F1999" s="1"/>
      <c r="G1999" s="1"/>
      <c r="H1999" s="1"/>
      <c r="I1999" s="1"/>
      <c r="J1999" s="1"/>
      <c r="K1999" s="1"/>
      <c r="L1999" s="29"/>
      <c r="M1999" s="29"/>
      <c r="N1999" s="1"/>
      <c r="O1999" s="8"/>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30"/>
      <c r="AP1999" s="30"/>
      <c r="AQ1999" s="30"/>
      <c r="AR1999" s="30"/>
      <c r="AS1999" s="30"/>
      <c r="AT1999" s="30"/>
      <c r="AU1999" s="30"/>
      <c r="AV1999" s="30"/>
      <c r="AW1999" s="30"/>
      <c r="AX1999" s="30"/>
      <c r="AY1999" s="30"/>
    </row>
    <row r="2000" spans="4:51" ht="15.75" customHeight="1">
      <c r="D2000" s="7"/>
      <c r="F2000" s="1"/>
      <c r="G2000" s="1"/>
      <c r="H2000" s="1"/>
      <c r="I2000" s="1"/>
      <c r="J2000" s="1"/>
      <c r="K2000" s="1"/>
      <c r="L2000" s="29"/>
      <c r="M2000" s="29"/>
      <c r="N2000" s="1"/>
      <c r="O2000" s="8"/>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30"/>
      <c r="AP2000" s="30"/>
      <c r="AQ2000" s="30"/>
      <c r="AR2000" s="30"/>
      <c r="AS2000" s="30"/>
      <c r="AT2000" s="30"/>
      <c r="AU2000" s="30"/>
      <c r="AV2000" s="30"/>
      <c r="AW2000" s="30"/>
      <c r="AX2000" s="30"/>
      <c r="AY2000" s="30"/>
    </row>
    <row r="2001" spans="4:51" ht="15.75" customHeight="1">
      <c r="D2001" s="7"/>
      <c r="F2001" s="1"/>
      <c r="G2001" s="1"/>
      <c r="H2001" s="1"/>
      <c r="I2001" s="1"/>
      <c r="J2001" s="1"/>
      <c r="K2001" s="1"/>
      <c r="L2001" s="29"/>
      <c r="M2001" s="29"/>
      <c r="N2001" s="1"/>
      <c r="O2001" s="8"/>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30"/>
      <c r="AP2001" s="30"/>
      <c r="AQ2001" s="30"/>
      <c r="AR2001" s="30"/>
      <c r="AS2001" s="30"/>
      <c r="AT2001" s="30"/>
      <c r="AU2001" s="30"/>
      <c r="AV2001" s="30"/>
      <c r="AW2001" s="30"/>
      <c r="AX2001" s="30"/>
      <c r="AY2001" s="30"/>
    </row>
    <row r="2002" spans="4:51" ht="15.75" customHeight="1">
      <c r="D2002" s="7"/>
      <c r="F2002" s="1"/>
      <c r="G2002" s="1"/>
      <c r="H2002" s="1"/>
      <c r="I2002" s="1"/>
      <c r="J2002" s="1"/>
      <c r="K2002" s="1"/>
      <c r="L2002" s="29"/>
      <c r="M2002" s="29"/>
      <c r="N2002" s="1"/>
      <c r="O2002" s="8"/>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30"/>
      <c r="AP2002" s="30"/>
      <c r="AQ2002" s="30"/>
      <c r="AR2002" s="30"/>
      <c r="AS2002" s="30"/>
      <c r="AT2002" s="30"/>
      <c r="AU2002" s="30"/>
      <c r="AV2002" s="30"/>
      <c r="AW2002" s="30"/>
      <c r="AX2002" s="30"/>
      <c r="AY2002" s="30"/>
    </row>
    <row r="2003" spans="4:51" ht="15.75" customHeight="1">
      <c r="D2003" s="7"/>
      <c r="F2003" s="1"/>
      <c r="G2003" s="1"/>
      <c r="H2003" s="1"/>
      <c r="I2003" s="1"/>
      <c r="J2003" s="1"/>
      <c r="K2003" s="1"/>
      <c r="L2003" s="29"/>
      <c r="M2003" s="29"/>
      <c r="N2003" s="1"/>
      <c r="O2003" s="8"/>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Q2003" s="30"/>
      <c r="AR2003" s="30"/>
      <c r="AS2003" s="30"/>
      <c r="AT2003" s="30"/>
      <c r="AU2003" s="30"/>
      <c r="AV2003" s="30"/>
      <c r="AW2003" s="30"/>
      <c r="AX2003" s="30"/>
      <c r="AY2003" s="30"/>
    </row>
    <row r="2004" spans="4:51" ht="15.75" customHeight="1">
      <c r="D2004" s="7"/>
      <c r="F2004" s="1"/>
      <c r="G2004" s="1"/>
      <c r="H2004" s="1"/>
      <c r="I2004" s="1"/>
      <c r="J2004" s="1"/>
      <c r="K2004" s="1"/>
      <c r="L2004" s="29"/>
      <c r="M2004" s="29"/>
      <c r="N2004" s="1"/>
      <c r="O2004" s="8"/>
      <c r="R2004" s="1"/>
      <c r="S2004" s="1"/>
      <c r="T2004" s="1"/>
      <c r="U2004" s="1"/>
      <c r="V2004" s="1"/>
      <c r="W2004" s="1"/>
      <c r="X2004" s="1"/>
      <c r="Y2004" s="1"/>
      <c r="Z2004" s="1"/>
      <c r="AA2004" s="1"/>
      <c r="AB2004" s="1"/>
      <c r="AC2004" s="1"/>
      <c r="AD2004" s="1"/>
      <c r="AE2004" s="1"/>
      <c r="AF2004" s="1"/>
      <c r="AG2004" s="1"/>
      <c r="AH2004" s="1"/>
      <c r="AI2004" s="1"/>
      <c r="AJ2004" s="1"/>
      <c r="AK2004" s="1"/>
      <c r="AN2004" s="1"/>
      <c r="AQ2004" s="30"/>
      <c r="AR2004" s="30"/>
      <c r="AS2004" s="30"/>
      <c r="AT2004" s="30"/>
      <c r="AU2004" s="30"/>
      <c r="AV2004" s="30"/>
      <c r="AW2004" s="30"/>
      <c r="AX2004" s="30"/>
      <c r="AY2004" s="30"/>
    </row>
  </sheetData>
  <autoFilter ref="AW1:AW2004" xr:uid="{00000000-0001-0000-0000-000000000000}"/>
  <hyperlinks>
    <hyperlink ref="BA288" r:id="rId1" xr:uid="{00000000-0004-0000-0000-000000000000}"/>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E668"/>
  <sheetViews>
    <sheetView topLeftCell="AQ542" workbookViewId="0">
      <selection activeCell="BE596" sqref="BE596"/>
    </sheetView>
  </sheetViews>
  <sheetFormatPr baseColWidth="10" defaultColWidth="11.1640625" defaultRowHeight="15" customHeight="1"/>
  <cols>
    <col min="1" max="5" width="10.5" customWidth="1"/>
    <col min="6" max="6" width="21.33203125" customWidth="1"/>
    <col min="7" max="14" width="10.5" customWidth="1"/>
    <col min="15" max="15" width="16.83203125" customWidth="1"/>
    <col min="16" max="16" width="16.33203125" customWidth="1"/>
    <col min="17" max="17" width="9.6640625" customWidth="1"/>
    <col min="18" max="18" width="7.5" customWidth="1"/>
    <col min="19" max="32" width="10.5" customWidth="1"/>
    <col min="33" max="33" width="14.1640625" customWidth="1"/>
    <col min="34" max="34" width="9.6640625" customWidth="1"/>
    <col min="35" max="35" width="8.83203125" customWidth="1"/>
    <col min="36" max="36" width="11.33203125" customWidth="1"/>
    <col min="37" max="37" width="13.1640625" customWidth="1"/>
    <col min="38" max="38" width="33.33203125" customWidth="1"/>
    <col min="39" max="40" width="10.5" customWidth="1"/>
    <col min="41" max="41" width="7.6640625" customWidth="1"/>
    <col min="42" max="42" width="7.5" customWidth="1"/>
    <col min="43" max="44" width="10.5" customWidth="1"/>
    <col min="45" max="45" width="7.83203125" customWidth="1"/>
    <col min="46" max="46" width="10.5" customWidth="1"/>
    <col min="47" max="47" width="13.5" customWidth="1"/>
    <col min="48" max="50" width="10.5" customWidth="1"/>
    <col min="51" max="51" width="12.5" customWidth="1"/>
    <col min="52" max="52" width="10.5" customWidth="1"/>
    <col min="53" max="53" width="13" customWidth="1"/>
    <col min="54" max="57" width="10.5" customWidth="1"/>
  </cols>
  <sheetData>
    <row r="1" spans="1:57" ht="15.75" customHeight="1">
      <c r="A1" s="4" t="s">
        <v>0</v>
      </c>
      <c r="B1" s="4" t="s">
        <v>1</v>
      </c>
      <c r="C1" s="4" t="s">
        <v>2</v>
      </c>
      <c r="D1" s="4" t="s">
        <v>3</v>
      </c>
      <c r="E1" s="4" t="s">
        <v>4</v>
      </c>
      <c r="F1" s="4" t="s">
        <v>21749</v>
      </c>
      <c r="G1" s="4" t="s">
        <v>5</v>
      </c>
      <c r="H1" s="4" t="s">
        <v>6</v>
      </c>
      <c r="I1" s="4" t="s">
        <v>7</v>
      </c>
      <c r="J1" s="4" t="s">
        <v>8</v>
      </c>
      <c r="K1" s="4" t="s">
        <v>9</v>
      </c>
      <c r="L1" s="4" t="s">
        <v>10</v>
      </c>
      <c r="M1" s="4" t="s">
        <v>11</v>
      </c>
      <c r="N1" s="4" t="s">
        <v>12</v>
      </c>
      <c r="O1" s="4" t="s">
        <v>13</v>
      </c>
      <c r="P1" s="5" t="s">
        <v>14</v>
      </c>
      <c r="Q1" s="5" t="s">
        <v>7111</v>
      </c>
      <c r="R1" s="5" t="s">
        <v>7112</v>
      </c>
      <c r="S1" s="4" t="s">
        <v>16</v>
      </c>
      <c r="T1" s="4" t="s">
        <v>17</v>
      </c>
      <c r="U1" s="4" t="s">
        <v>18</v>
      </c>
      <c r="V1" s="4" t="s">
        <v>19</v>
      </c>
      <c r="W1" s="4" t="s">
        <v>20</v>
      </c>
      <c r="X1" s="4" t="s">
        <v>21</v>
      </c>
      <c r="Y1" s="4" t="s">
        <v>22</v>
      </c>
      <c r="Z1" s="4" t="s">
        <v>23</v>
      </c>
      <c r="AA1" s="4" t="s">
        <v>24</v>
      </c>
      <c r="AB1" s="4" t="s">
        <v>7113</v>
      </c>
      <c r="AC1" s="4" t="s">
        <v>26</v>
      </c>
      <c r="AD1" s="4" t="s">
        <v>27</v>
      </c>
      <c r="AE1" s="4" t="s">
        <v>28</v>
      </c>
      <c r="AF1" s="4" t="s">
        <v>29</v>
      </c>
      <c r="AG1" s="4" t="s">
        <v>30</v>
      </c>
      <c r="AH1" s="4" t="s">
        <v>31</v>
      </c>
      <c r="AI1" s="4" t="s">
        <v>33</v>
      </c>
      <c r="AJ1" s="4" t="s">
        <v>34</v>
      </c>
      <c r="AK1" s="4" t="s">
        <v>35</v>
      </c>
      <c r="AL1" s="4" t="s">
        <v>36</v>
      </c>
      <c r="AM1" s="4" t="s">
        <v>7114</v>
      </c>
      <c r="AN1" s="4" t="s">
        <v>37</v>
      </c>
      <c r="AO1" s="1" t="s">
        <v>7115</v>
      </c>
      <c r="AP1" s="5" t="s">
        <v>7116</v>
      </c>
      <c r="AQ1" s="4" t="s">
        <v>40</v>
      </c>
      <c r="AR1" s="1" t="s">
        <v>41</v>
      </c>
      <c r="AS1" s="4" t="s">
        <v>7117</v>
      </c>
      <c r="AT1" s="4" t="s">
        <v>7118</v>
      </c>
      <c r="AU1" s="4" t="s">
        <v>44</v>
      </c>
      <c r="AV1" s="4" t="s">
        <v>45</v>
      </c>
      <c r="AW1" s="4" t="s">
        <v>46</v>
      </c>
      <c r="AX1" s="4" t="s">
        <v>47</v>
      </c>
      <c r="AY1" s="4" t="s">
        <v>48</v>
      </c>
      <c r="AZ1" s="4" t="s">
        <v>49</v>
      </c>
      <c r="BA1" s="4" t="s">
        <v>50</v>
      </c>
      <c r="BB1" s="4" t="s">
        <v>51</v>
      </c>
      <c r="BC1" s="4" t="s">
        <v>52</v>
      </c>
      <c r="BD1" s="4" t="s">
        <v>53</v>
      </c>
      <c r="BE1" s="4" t="s">
        <v>54</v>
      </c>
    </row>
    <row r="2" spans="1:57" ht="15.75" customHeight="1">
      <c r="A2" s="6">
        <f t="shared" ref="A2:A256" ca="1" si="0">RAND()</f>
        <v>3.191304131379713E-2</v>
      </c>
      <c r="B2" s="6" t="s">
        <v>303</v>
      </c>
      <c r="C2" s="6">
        <v>9328079</v>
      </c>
      <c r="D2" s="7">
        <v>42943</v>
      </c>
      <c r="E2" s="6" t="s">
        <v>76</v>
      </c>
      <c r="F2" s="6" t="s">
        <v>2908</v>
      </c>
      <c r="G2" s="6">
        <v>5</v>
      </c>
      <c r="H2" s="6" t="s">
        <v>58</v>
      </c>
      <c r="I2" s="6" t="s">
        <v>305</v>
      </c>
      <c r="J2" s="6">
        <v>99364</v>
      </c>
      <c r="K2" s="6">
        <v>5</v>
      </c>
      <c r="L2" s="7">
        <v>41534</v>
      </c>
      <c r="M2" s="7">
        <v>43677</v>
      </c>
      <c r="N2" s="6" t="s">
        <v>2377</v>
      </c>
      <c r="O2" s="6" t="s">
        <v>2909</v>
      </c>
      <c r="P2" s="8" t="s">
        <v>2651</v>
      </c>
      <c r="Q2" s="9" t="s">
        <v>62</v>
      </c>
      <c r="R2" s="10">
        <v>99</v>
      </c>
      <c r="S2" s="6" t="s">
        <v>63</v>
      </c>
      <c r="T2" s="6">
        <v>10</v>
      </c>
      <c r="U2" s="6" t="s">
        <v>2910</v>
      </c>
      <c r="V2" s="6" t="s">
        <v>2911</v>
      </c>
      <c r="W2" s="6" t="s">
        <v>205</v>
      </c>
      <c r="X2" s="6" t="s">
        <v>67</v>
      </c>
      <c r="Y2" s="6" t="s">
        <v>68</v>
      </c>
      <c r="Z2" s="6">
        <v>2017</v>
      </c>
      <c r="AA2" s="6">
        <v>585365</v>
      </c>
      <c r="AB2" s="6" t="s">
        <v>69</v>
      </c>
      <c r="AC2" s="6" t="s">
        <v>303</v>
      </c>
      <c r="AD2" s="6">
        <v>404744</v>
      </c>
      <c r="AE2" s="6">
        <v>180621</v>
      </c>
      <c r="AF2" s="6" t="s">
        <v>69</v>
      </c>
      <c r="AG2" s="6" t="s">
        <v>2912</v>
      </c>
      <c r="AH2" s="6">
        <v>585365</v>
      </c>
      <c r="AI2" s="6">
        <v>37150478</v>
      </c>
      <c r="AJ2" s="6">
        <v>2024</v>
      </c>
      <c r="AK2" s="6">
        <v>1</v>
      </c>
      <c r="AL2" s="6" t="s">
        <v>2913</v>
      </c>
      <c r="AM2" s="6">
        <v>3</v>
      </c>
      <c r="AN2" s="6" t="s">
        <v>2914</v>
      </c>
      <c r="AO2" s="9" t="s">
        <v>73</v>
      </c>
      <c r="AP2" s="10">
        <v>95</v>
      </c>
      <c r="AQ2" s="6" t="s">
        <v>394</v>
      </c>
      <c r="AR2" s="9" t="s">
        <v>73</v>
      </c>
      <c r="AS2" s="10">
        <v>98</v>
      </c>
      <c r="AT2" s="6" t="str">
        <f t="shared" ref="AT2:AT256" si="1">IF(OR(AO2="unknown", AR2="unknown"), "Missing", LEFT(AO2, 1) &amp; LEFT(AR2, 1))</f>
        <v>ff</v>
      </c>
      <c r="AU2" s="6">
        <v>0</v>
      </c>
      <c r="AV2" s="6">
        <v>1</v>
      </c>
      <c r="AW2" s="6">
        <v>0</v>
      </c>
      <c r="AX2" s="6">
        <v>0</v>
      </c>
      <c r="AY2" s="6">
        <v>0</v>
      </c>
      <c r="AZ2" s="6">
        <v>0</v>
      </c>
      <c r="BA2" s="6">
        <v>1</v>
      </c>
      <c r="BB2" s="6">
        <v>0</v>
      </c>
      <c r="BC2" s="6" t="s">
        <v>107</v>
      </c>
      <c r="BD2" s="6" t="s">
        <v>2915</v>
      </c>
    </row>
    <row r="3" spans="1:57" ht="15.75" customHeight="1">
      <c r="A3" s="6">
        <f t="shared" ca="1" si="0"/>
        <v>0.66545644951463967</v>
      </c>
      <c r="B3" s="6" t="s">
        <v>55</v>
      </c>
      <c r="C3" s="6">
        <v>9660315</v>
      </c>
      <c r="D3" s="7">
        <v>43342</v>
      </c>
      <c r="E3" s="6" t="s">
        <v>5609</v>
      </c>
      <c r="F3" s="6" t="s">
        <v>5610</v>
      </c>
      <c r="G3" s="6">
        <v>2</v>
      </c>
      <c r="H3" s="6" t="s">
        <v>58</v>
      </c>
      <c r="I3" s="6" t="s">
        <v>59</v>
      </c>
      <c r="J3" s="6">
        <v>65371</v>
      </c>
      <c r="K3" s="6">
        <v>10</v>
      </c>
      <c r="L3" s="7">
        <v>39904</v>
      </c>
      <c r="M3" s="7">
        <v>43708</v>
      </c>
      <c r="N3" s="6" t="s">
        <v>5611</v>
      </c>
      <c r="O3" s="6" t="s">
        <v>5612</v>
      </c>
      <c r="P3" s="8" t="s">
        <v>2142</v>
      </c>
      <c r="Q3" s="9" t="s">
        <v>62</v>
      </c>
      <c r="R3" s="10">
        <v>99</v>
      </c>
      <c r="S3" s="6" t="s">
        <v>63</v>
      </c>
      <c r="T3" s="6">
        <v>5</v>
      </c>
      <c r="U3" s="6" t="s">
        <v>524</v>
      </c>
      <c r="V3" s="6" t="s">
        <v>83</v>
      </c>
      <c r="W3" s="6" t="s">
        <v>84</v>
      </c>
      <c r="X3" s="6" t="s">
        <v>67</v>
      </c>
      <c r="Y3" s="6" t="s">
        <v>68</v>
      </c>
      <c r="Z3" s="6">
        <v>2018</v>
      </c>
      <c r="AA3" s="6">
        <v>341250</v>
      </c>
      <c r="AB3" s="6" t="s">
        <v>69</v>
      </c>
      <c r="AC3" s="6" t="s">
        <v>55</v>
      </c>
      <c r="AD3" s="6">
        <v>218750</v>
      </c>
      <c r="AE3" s="6">
        <v>122500</v>
      </c>
      <c r="AF3" s="6" t="s">
        <v>69</v>
      </c>
      <c r="AG3" s="6" t="s">
        <v>5613</v>
      </c>
      <c r="AH3" s="6">
        <v>341250</v>
      </c>
      <c r="AI3" s="6">
        <v>33326224</v>
      </c>
      <c r="AJ3" s="6">
        <v>2021</v>
      </c>
      <c r="AK3" s="6">
        <v>1</v>
      </c>
      <c r="AL3" s="6" t="s">
        <v>5614</v>
      </c>
      <c r="AM3" s="6">
        <v>4.2</v>
      </c>
      <c r="AN3" s="6" t="s">
        <v>5615</v>
      </c>
      <c r="AO3" s="9" t="s">
        <v>73</v>
      </c>
      <c r="AP3" s="10">
        <v>99</v>
      </c>
      <c r="AQ3" s="6" t="s">
        <v>547</v>
      </c>
      <c r="AR3" s="9" t="s">
        <v>62</v>
      </c>
      <c r="AS3" s="10">
        <v>99</v>
      </c>
      <c r="AT3" s="6" t="str">
        <f t="shared" si="1"/>
        <v>fm</v>
      </c>
      <c r="AU3" s="6">
        <v>0</v>
      </c>
      <c r="AV3" s="6">
        <v>0</v>
      </c>
      <c r="AW3" s="6">
        <v>1</v>
      </c>
      <c r="AX3" s="6">
        <v>0</v>
      </c>
      <c r="AY3" s="6">
        <v>0</v>
      </c>
      <c r="AZ3" s="6">
        <v>0</v>
      </c>
      <c r="BA3" s="6">
        <v>0</v>
      </c>
      <c r="BB3" s="6">
        <v>0</v>
      </c>
      <c r="BC3" s="6" t="s">
        <v>197</v>
      </c>
      <c r="BD3" s="6" t="s">
        <v>5616</v>
      </c>
    </row>
    <row r="4" spans="1:57" ht="15.75" customHeight="1">
      <c r="A4" s="6">
        <f t="shared" ca="1" si="0"/>
        <v>0.29735733289413779</v>
      </c>
      <c r="B4" s="6" t="s">
        <v>254</v>
      </c>
      <c r="C4" s="6">
        <v>9474613</v>
      </c>
      <c r="D4" s="7">
        <v>43214</v>
      </c>
      <c r="E4" s="6" t="s">
        <v>56</v>
      </c>
      <c r="F4" s="6" t="s">
        <v>5636</v>
      </c>
      <c r="G4" s="6">
        <v>5</v>
      </c>
      <c r="H4" s="6" t="s">
        <v>58</v>
      </c>
      <c r="I4" s="6" t="s">
        <v>256</v>
      </c>
      <c r="J4" s="6">
        <v>44842</v>
      </c>
      <c r="K4" s="6">
        <v>27</v>
      </c>
      <c r="L4" s="7">
        <v>33359</v>
      </c>
      <c r="M4" s="7">
        <v>44316</v>
      </c>
      <c r="N4" s="6" t="s">
        <v>2395</v>
      </c>
      <c r="O4" s="6" t="s">
        <v>5637</v>
      </c>
      <c r="P4" s="8" t="s">
        <v>2142</v>
      </c>
      <c r="Q4" s="9" t="s">
        <v>62</v>
      </c>
      <c r="R4" s="10">
        <v>99</v>
      </c>
      <c r="S4" s="6" t="s">
        <v>63</v>
      </c>
      <c r="T4" s="6">
        <v>12</v>
      </c>
      <c r="U4" s="6" t="s">
        <v>656</v>
      </c>
      <c r="V4" s="6" t="s">
        <v>204</v>
      </c>
      <c r="W4" s="6" t="s">
        <v>205</v>
      </c>
      <c r="X4" s="6" t="s">
        <v>85</v>
      </c>
      <c r="Y4" s="6" t="s">
        <v>68</v>
      </c>
      <c r="Z4" s="6">
        <v>2018</v>
      </c>
      <c r="AA4" s="6">
        <v>377731</v>
      </c>
      <c r="AB4" s="6" t="s">
        <v>69</v>
      </c>
      <c r="AC4" s="6" t="s">
        <v>254</v>
      </c>
      <c r="AD4" s="6">
        <v>284262</v>
      </c>
      <c r="AE4" s="6">
        <v>93469</v>
      </c>
      <c r="AF4" s="6" t="s">
        <v>69</v>
      </c>
      <c r="AG4" s="6" t="s">
        <v>5638</v>
      </c>
      <c r="AH4" s="6">
        <v>377731</v>
      </c>
      <c r="AI4" s="6">
        <v>37379416</v>
      </c>
      <c r="AJ4" s="6">
        <v>2023</v>
      </c>
      <c r="AK4" s="6">
        <v>1</v>
      </c>
      <c r="AL4" s="6" t="s">
        <v>5614</v>
      </c>
      <c r="AM4" s="6">
        <v>4.2</v>
      </c>
      <c r="AN4" s="6" t="s">
        <v>105</v>
      </c>
      <c r="AO4" s="9" t="s">
        <v>62</v>
      </c>
      <c r="AP4" s="10">
        <v>99</v>
      </c>
      <c r="AQ4" s="6" t="s">
        <v>547</v>
      </c>
      <c r="AR4" s="9" t="s">
        <v>62</v>
      </c>
      <c r="AS4" s="10">
        <v>99</v>
      </c>
      <c r="AT4" s="6" t="str">
        <f t="shared" si="1"/>
        <v>mm</v>
      </c>
      <c r="AU4" s="6">
        <v>1</v>
      </c>
      <c r="AV4" s="6">
        <v>0</v>
      </c>
      <c r="AW4" s="6">
        <v>0</v>
      </c>
      <c r="AX4" s="6">
        <v>0</v>
      </c>
      <c r="AY4" s="6">
        <v>0</v>
      </c>
      <c r="AZ4" s="6">
        <v>0</v>
      </c>
      <c r="BA4" s="6">
        <v>0</v>
      </c>
      <c r="BB4" s="6">
        <v>0</v>
      </c>
      <c r="BC4" s="6" t="s">
        <v>197</v>
      </c>
      <c r="BD4" s="6" t="s">
        <v>5639</v>
      </c>
    </row>
    <row r="5" spans="1:57" ht="15.75" customHeight="1">
      <c r="A5" s="6">
        <f t="shared" ca="1" si="0"/>
        <v>0.26314130587220708</v>
      </c>
      <c r="B5" s="6" t="s">
        <v>199</v>
      </c>
      <c r="C5" s="6">
        <v>9389986</v>
      </c>
      <c r="D5" s="7">
        <v>43055</v>
      </c>
      <c r="E5" s="6" t="s">
        <v>76</v>
      </c>
      <c r="F5" s="6" t="s">
        <v>5519</v>
      </c>
      <c r="G5" s="6">
        <v>5</v>
      </c>
      <c r="H5" s="6" t="s">
        <v>58</v>
      </c>
      <c r="I5" s="6" t="s">
        <v>149</v>
      </c>
      <c r="J5" s="6">
        <v>174305</v>
      </c>
      <c r="K5" s="6">
        <v>5</v>
      </c>
      <c r="L5" s="7">
        <v>41610</v>
      </c>
      <c r="M5" s="7">
        <v>43799</v>
      </c>
      <c r="N5" s="6" t="s">
        <v>745</v>
      </c>
      <c r="O5" s="6" t="s">
        <v>5520</v>
      </c>
      <c r="P5" s="8" t="s">
        <v>5521</v>
      </c>
      <c r="Q5" s="9" t="s">
        <v>116</v>
      </c>
      <c r="R5" s="10">
        <v>50</v>
      </c>
      <c r="S5" s="6" t="s">
        <v>63</v>
      </c>
      <c r="T5" s="6">
        <v>12</v>
      </c>
      <c r="U5" s="6" t="s">
        <v>656</v>
      </c>
      <c r="V5" s="6" t="s">
        <v>204</v>
      </c>
      <c r="W5" s="6" t="s">
        <v>205</v>
      </c>
      <c r="X5" s="6" t="s">
        <v>729</v>
      </c>
      <c r="Y5" s="6" t="s">
        <v>68</v>
      </c>
      <c r="Z5" s="6">
        <v>2018</v>
      </c>
      <c r="AA5" s="6">
        <v>313136</v>
      </c>
      <c r="AB5" s="6" t="s">
        <v>69</v>
      </c>
      <c r="AC5" s="6" t="s">
        <v>199</v>
      </c>
      <c r="AD5" s="6">
        <v>207500</v>
      </c>
      <c r="AE5" s="6">
        <v>105636</v>
      </c>
      <c r="AF5" s="6" t="s">
        <v>69</v>
      </c>
      <c r="AG5" s="6" t="s">
        <v>5522</v>
      </c>
      <c r="AH5" s="6">
        <v>313136</v>
      </c>
      <c r="AI5" s="6">
        <v>35530140</v>
      </c>
      <c r="AJ5" s="6">
        <v>2022</v>
      </c>
      <c r="AK5" s="6">
        <v>1</v>
      </c>
      <c r="AL5" s="6" t="s">
        <v>5523</v>
      </c>
      <c r="AM5" s="6">
        <v>14.8</v>
      </c>
      <c r="AN5" s="6" t="s">
        <v>5524</v>
      </c>
      <c r="AO5" s="9" t="s">
        <v>73</v>
      </c>
      <c r="AP5" s="10">
        <v>92</v>
      </c>
      <c r="AQ5" s="6" t="s">
        <v>5525</v>
      </c>
      <c r="AR5" s="9" t="s">
        <v>116</v>
      </c>
      <c r="AS5" s="10">
        <v>50</v>
      </c>
      <c r="AT5" s="6" t="str">
        <f t="shared" si="1"/>
        <v>Missing</v>
      </c>
      <c r="AU5" s="6">
        <v>0</v>
      </c>
      <c r="AV5" s="6">
        <v>1</v>
      </c>
      <c r="AW5" s="6">
        <v>0</v>
      </c>
      <c r="AX5" s="6">
        <v>0</v>
      </c>
      <c r="AY5" s="6">
        <v>0</v>
      </c>
      <c r="AZ5" s="6">
        <v>0</v>
      </c>
      <c r="BA5" s="6">
        <v>1</v>
      </c>
      <c r="BB5" s="6">
        <v>0</v>
      </c>
      <c r="BC5" s="6" t="s">
        <v>197</v>
      </c>
      <c r="BD5" s="6" t="s">
        <v>5526</v>
      </c>
    </row>
    <row r="6" spans="1:57" ht="15.75" customHeight="1">
      <c r="A6" s="6">
        <f t="shared" ca="1" si="0"/>
        <v>0.15986924814617376</v>
      </c>
      <c r="B6" s="6" t="s">
        <v>75</v>
      </c>
      <c r="C6" s="6">
        <v>9471780</v>
      </c>
      <c r="D6" s="7">
        <v>43220</v>
      </c>
      <c r="E6" s="6" t="s">
        <v>1387</v>
      </c>
      <c r="F6" s="6" t="s">
        <v>1388</v>
      </c>
      <c r="G6" s="6">
        <v>5</v>
      </c>
      <c r="H6" s="6" t="s">
        <v>58</v>
      </c>
      <c r="I6" s="6" t="s">
        <v>78</v>
      </c>
      <c r="J6" s="6">
        <v>47664</v>
      </c>
      <c r="K6" s="6">
        <v>5</v>
      </c>
      <c r="L6" s="7">
        <v>41791</v>
      </c>
      <c r="M6" s="7">
        <v>43951</v>
      </c>
      <c r="N6" s="6" t="s">
        <v>1389</v>
      </c>
      <c r="O6" s="6" t="s">
        <v>1390</v>
      </c>
      <c r="P6" s="8" t="s">
        <v>1391</v>
      </c>
      <c r="Q6" s="9" t="s">
        <v>73</v>
      </c>
      <c r="R6" s="10">
        <v>99</v>
      </c>
      <c r="S6" s="6" t="s">
        <v>63</v>
      </c>
      <c r="T6" s="6">
        <v>28</v>
      </c>
      <c r="U6" s="6" t="s">
        <v>1392</v>
      </c>
      <c r="V6" s="6" t="s">
        <v>1393</v>
      </c>
      <c r="W6" s="6" t="s">
        <v>149</v>
      </c>
      <c r="X6" s="6" t="s">
        <v>85</v>
      </c>
      <c r="Y6" s="6" t="s">
        <v>68</v>
      </c>
      <c r="Z6" s="6">
        <v>2018</v>
      </c>
      <c r="AA6" s="6">
        <v>374625</v>
      </c>
      <c r="AB6" s="6" t="s">
        <v>69</v>
      </c>
      <c r="AC6" s="6" t="s">
        <v>75</v>
      </c>
      <c r="AD6" s="6">
        <v>225000</v>
      </c>
      <c r="AE6" s="6">
        <v>149625</v>
      </c>
      <c r="AF6" s="6" t="s">
        <v>69</v>
      </c>
      <c r="AG6" s="6" t="s">
        <v>1394</v>
      </c>
      <c r="AH6" s="6">
        <v>374625</v>
      </c>
      <c r="AI6" s="6">
        <v>34244603</v>
      </c>
      <c r="AJ6" s="6">
        <v>2021</v>
      </c>
      <c r="AK6" s="6">
        <v>1</v>
      </c>
      <c r="AL6" s="6" t="s">
        <v>1395</v>
      </c>
      <c r="AM6" s="6">
        <v>6.9</v>
      </c>
      <c r="AN6" s="6" t="s">
        <v>1396</v>
      </c>
      <c r="AO6" s="9" t="s">
        <v>62</v>
      </c>
      <c r="AP6" s="10">
        <v>78</v>
      </c>
      <c r="AQ6" s="6" t="s">
        <v>1397</v>
      </c>
      <c r="AR6" s="9" t="s">
        <v>62</v>
      </c>
      <c r="AS6" s="10">
        <v>73</v>
      </c>
      <c r="AT6" s="6" t="str">
        <f t="shared" si="1"/>
        <v>mm</v>
      </c>
      <c r="AU6" s="6">
        <v>1</v>
      </c>
      <c r="AV6" s="6">
        <v>0</v>
      </c>
      <c r="AW6" s="6">
        <v>0</v>
      </c>
      <c r="AX6" s="6">
        <v>0</v>
      </c>
      <c r="AY6" s="6">
        <v>0</v>
      </c>
      <c r="AZ6" s="6">
        <v>0</v>
      </c>
      <c r="BA6" s="6">
        <v>0</v>
      </c>
      <c r="BB6" s="6">
        <v>0</v>
      </c>
      <c r="BC6" s="6" t="s">
        <v>197</v>
      </c>
      <c r="BD6" s="6" t="s">
        <v>1398</v>
      </c>
    </row>
    <row r="7" spans="1:57" ht="15.75" customHeight="1">
      <c r="A7" s="6">
        <f t="shared" ca="1" si="0"/>
        <v>0.70098529455297143</v>
      </c>
      <c r="B7" s="6" t="s">
        <v>1619</v>
      </c>
      <c r="C7" s="6">
        <v>9298373</v>
      </c>
      <c r="D7" s="7">
        <v>42899</v>
      </c>
      <c r="E7" s="6" t="s">
        <v>6356</v>
      </c>
      <c r="F7" s="6" t="s">
        <v>6357</v>
      </c>
      <c r="G7" s="6">
        <v>5</v>
      </c>
      <c r="H7" s="6" t="s">
        <v>58</v>
      </c>
      <c r="I7" s="6" t="s">
        <v>1621</v>
      </c>
      <c r="J7" s="6">
        <v>21448</v>
      </c>
      <c r="K7" s="6">
        <v>4</v>
      </c>
      <c r="L7" s="7">
        <v>41883</v>
      </c>
      <c r="M7" s="7">
        <v>43646</v>
      </c>
      <c r="N7" s="6" t="s">
        <v>5290</v>
      </c>
      <c r="O7" s="6" t="s">
        <v>6358</v>
      </c>
      <c r="P7" s="8" t="s">
        <v>608</v>
      </c>
      <c r="Q7" s="9" t="s">
        <v>62</v>
      </c>
      <c r="R7" s="10">
        <v>99</v>
      </c>
      <c r="S7" s="6" t="s">
        <v>63</v>
      </c>
      <c r="T7" s="6">
        <v>12</v>
      </c>
      <c r="U7" s="6" t="s">
        <v>6359</v>
      </c>
      <c r="V7" s="6" t="s">
        <v>6033</v>
      </c>
      <c r="W7" s="6" t="s">
        <v>149</v>
      </c>
      <c r="X7" s="6" t="s">
        <v>260</v>
      </c>
      <c r="Y7" s="6" t="s">
        <v>68</v>
      </c>
      <c r="Z7" s="6">
        <v>2017</v>
      </c>
      <c r="AA7" s="6">
        <v>407059</v>
      </c>
      <c r="AB7" s="6" t="s">
        <v>69</v>
      </c>
      <c r="AC7" s="6" t="s">
        <v>1619</v>
      </c>
      <c r="AD7" s="6">
        <v>263810</v>
      </c>
      <c r="AE7" s="6">
        <v>143249</v>
      </c>
      <c r="AF7" s="6" t="s">
        <v>69</v>
      </c>
      <c r="AG7" s="6" t="s">
        <v>6360</v>
      </c>
      <c r="AH7" s="6">
        <v>407059</v>
      </c>
      <c r="AI7" s="6">
        <v>33652334</v>
      </c>
      <c r="AJ7" s="6">
        <v>2022</v>
      </c>
      <c r="AK7" s="6">
        <v>1</v>
      </c>
      <c r="AL7" s="6" t="s">
        <v>7119</v>
      </c>
      <c r="AM7" s="6">
        <v>3.7</v>
      </c>
      <c r="AN7" s="6" t="s">
        <v>6362</v>
      </c>
      <c r="AO7" s="9" t="s">
        <v>73</v>
      </c>
      <c r="AP7" s="10">
        <v>98</v>
      </c>
      <c r="AQ7" s="6" t="s">
        <v>5874</v>
      </c>
      <c r="AR7" s="9" t="s">
        <v>62</v>
      </c>
      <c r="AS7" s="10">
        <v>99</v>
      </c>
      <c r="AT7" s="6" t="str">
        <f t="shared" si="1"/>
        <v>fm</v>
      </c>
      <c r="AU7" s="6">
        <v>0</v>
      </c>
      <c r="AV7" s="6">
        <v>0</v>
      </c>
      <c r="AW7" s="6">
        <v>1</v>
      </c>
      <c r="AX7" s="6">
        <v>1</v>
      </c>
      <c r="AY7" s="6">
        <v>1</v>
      </c>
      <c r="AZ7" s="6">
        <v>0</v>
      </c>
      <c r="BA7" s="6">
        <v>0</v>
      </c>
      <c r="BB7" s="6">
        <v>0</v>
      </c>
      <c r="BC7" s="6" t="s">
        <v>107</v>
      </c>
      <c r="BD7" s="6" t="s">
        <v>6363</v>
      </c>
    </row>
    <row r="8" spans="1:57" ht="15.75" customHeight="1">
      <c r="A8" s="6">
        <f t="shared" ca="1" si="0"/>
        <v>0.19680619821997336</v>
      </c>
      <c r="B8" s="6" t="s">
        <v>405</v>
      </c>
      <c r="C8" s="6">
        <v>9527798</v>
      </c>
      <c r="D8" s="7">
        <v>43301</v>
      </c>
      <c r="E8" s="6" t="s">
        <v>3985</v>
      </c>
      <c r="F8" s="6" t="s">
        <v>4926</v>
      </c>
      <c r="G8" s="6">
        <v>5</v>
      </c>
      <c r="H8" s="6" t="s">
        <v>58</v>
      </c>
      <c r="I8" s="6" t="s">
        <v>407</v>
      </c>
      <c r="J8" s="6">
        <v>37866</v>
      </c>
      <c r="K8" s="6">
        <v>5</v>
      </c>
      <c r="L8" s="7">
        <v>41897</v>
      </c>
      <c r="M8" s="7">
        <v>44439</v>
      </c>
      <c r="N8" s="6" t="s">
        <v>4927</v>
      </c>
      <c r="O8" s="6" t="s">
        <v>4928</v>
      </c>
      <c r="P8" s="8" t="s">
        <v>1300</v>
      </c>
      <c r="Q8" s="9" t="s">
        <v>73</v>
      </c>
      <c r="R8" s="10">
        <v>98</v>
      </c>
      <c r="S8" s="6" t="s">
        <v>63</v>
      </c>
      <c r="T8" s="6">
        <v>13</v>
      </c>
      <c r="U8" s="6" t="s">
        <v>390</v>
      </c>
      <c r="V8" s="6" t="s">
        <v>217</v>
      </c>
      <c r="W8" s="6" t="s">
        <v>120</v>
      </c>
      <c r="X8" s="6" t="s">
        <v>102</v>
      </c>
      <c r="Y8" s="6" t="s">
        <v>68</v>
      </c>
      <c r="Z8" s="6">
        <v>2018</v>
      </c>
      <c r="AA8" s="6">
        <v>420158</v>
      </c>
      <c r="AB8" s="6" t="s">
        <v>69</v>
      </c>
      <c r="AC8" s="6" t="s">
        <v>405</v>
      </c>
      <c r="AD8" s="6">
        <v>264099</v>
      </c>
      <c r="AE8" s="6">
        <v>156059</v>
      </c>
      <c r="AF8" s="6" t="s">
        <v>69</v>
      </c>
      <c r="AG8" s="6" t="s">
        <v>4929</v>
      </c>
      <c r="AH8" s="6">
        <v>420158</v>
      </c>
      <c r="AI8" s="6">
        <v>36343473</v>
      </c>
      <c r="AJ8" s="6">
        <v>2023</v>
      </c>
      <c r="AK8" s="6">
        <v>1</v>
      </c>
      <c r="AL8" s="6" t="s">
        <v>4930</v>
      </c>
      <c r="AM8" s="6">
        <v>3.7</v>
      </c>
      <c r="AN8" s="6" t="s">
        <v>4931</v>
      </c>
      <c r="AO8" s="9" t="s">
        <v>62</v>
      </c>
      <c r="AP8" s="10">
        <v>59</v>
      </c>
      <c r="AQ8" s="6" t="s">
        <v>4932</v>
      </c>
      <c r="AR8" s="9" t="s">
        <v>73</v>
      </c>
      <c r="AS8" s="10">
        <v>97</v>
      </c>
      <c r="AT8" s="6" t="str">
        <f t="shared" si="1"/>
        <v>mf</v>
      </c>
      <c r="AU8" s="6">
        <v>0</v>
      </c>
      <c r="AV8" s="6">
        <v>0</v>
      </c>
      <c r="AW8" s="6">
        <v>1</v>
      </c>
      <c r="AX8" s="6">
        <v>1</v>
      </c>
      <c r="AY8" s="6">
        <v>1</v>
      </c>
      <c r="AZ8" s="6">
        <v>0</v>
      </c>
      <c r="BA8" s="6">
        <v>0</v>
      </c>
      <c r="BB8" s="6">
        <v>0</v>
      </c>
      <c r="BC8" s="6" t="s">
        <v>107</v>
      </c>
      <c r="BD8" s="6" t="s">
        <v>4933</v>
      </c>
    </row>
    <row r="9" spans="1:57" ht="15.75" customHeight="1">
      <c r="A9" s="6">
        <f t="shared" ca="1" si="0"/>
        <v>0.72194365399137705</v>
      </c>
      <c r="B9" s="6" t="s">
        <v>405</v>
      </c>
      <c r="C9" s="6">
        <v>9473023</v>
      </c>
      <c r="D9" s="7">
        <v>43214</v>
      </c>
      <c r="E9" s="6" t="s">
        <v>76</v>
      </c>
      <c r="F9" s="6" t="s">
        <v>3110</v>
      </c>
      <c r="G9" s="6">
        <v>5</v>
      </c>
      <c r="H9" s="6" t="s">
        <v>58</v>
      </c>
      <c r="I9" s="6" t="s">
        <v>407</v>
      </c>
      <c r="J9" s="6">
        <v>9411</v>
      </c>
      <c r="K9" s="6">
        <v>20</v>
      </c>
      <c r="L9" s="7">
        <v>35445</v>
      </c>
      <c r="M9" s="7">
        <v>43585</v>
      </c>
      <c r="N9" s="6" t="s">
        <v>1320</v>
      </c>
      <c r="O9" s="6" t="s">
        <v>3111</v>
      </c>
      <c r="P9" s="8" t="s">
        <v>202</v>
      </c>
      <c r="Q9" s="9" t="s">
        <v>62</v>
      </c>
      <c r="R9" s="10">
        <v>99</v>
      </c>
      <c r="S9" s="6" t="s">
        <v>63</v>
      </c>
      <c r="T9" s="6">
        <v>3</v>
      </c>
      <c r="U9" s="6" t="s">
        <v>542</v>
      </c>
      <c r="V9" s="6" t="s">
        <v>543</v>
      </c>
      <c r="W9" s="6" t="s">
        <v>205</v>
      </c>
      <c r="X9" s="6" t="s">
        <v>67</v>
      </c>
      <c r="Y9" s="6" t="s">
        <v>68</v>
      </c>
      <c r="Z9" s="6">
        <v>2018</v>
      </c>
      <c r="AA9" s="6">
        <v>330347</v>
      </c>
      <c r="AB9" s="6" t="s">
        <v>69</v>
      </c>
      <c r="AC9" s="6" t="s">
        <v>405</v>
      </c>
      <c r="AD9" s="6">
        <v>210000</v>
      </c>
      <c r="AE9" s="6">
        <v>120347</v>
      </c>
      <c r="AF9" s="6" t="s">
        <v>69</v>
      </c>
      <c r="AG9" s="6" t="s">
        <v>3112</v>
      </c>
      <c r="AH9" s="6">
        <v>330347</v>
      </c>
      <c r="AI9" s="6">
        <v>32255261</v>
      </c>
      <c r="AJ9" s="6">
        <v>2021</v>
      </c>
      <c r="AK9" s="6">
        <v>1</v>
      </c>
      <c r="AL9" s="6" t="s">
        <v>3113</v>
      </c>
      <c r="AM9" s="6">
        <v>3.3</v>
      </c>
      <c r="AN9" s="6" t="s">
        <v>2239</v>
      </c>
      <c r="AO9" s="9" t="s">
        <v>62</v>
      </c>
      <c r="AP9" s="10">
        <v>99</v>
      </c>
      <c r="AQ9" s="6" t="s">
        <v>210</v>
      </c>
      <c r="AR9" s="9" t="s">
        <v>62</v>
      </c>
      <c r="AS9" s="10">
        <v>99</v>
      </c>
      <c r="AT9" s="6" t="str">
        <f t="shared" si="1"/>
        <v>mm</v>
      </c>
      <c r="AU9" s="6">
        <v>1</v>
      </c>
      <c r="AV9" s="6">
        <v>0</v>
      </c>
      <c r="AW9" s="6">
        <v>0</v>
      </c>
      <c r="AX9" s="6">
        <v>0</v>
      </c>
      <c r="AY9" s="6">
        <v>0</v>
      </c>
      <c r="AZ9" s="6">
        <v>0</v>
      </c>
      <c r="BA9" s="6">
        <v>0</v>
      </c>
      <c r="BB9" s="6">
        <v>0</v>
      </c>
      <c r="BC9" s="6" t="s">
        <v>197</v>
      </c>
      <c r="BD9" s="6" t="s">
        <v>3114</v>
      </c>
    </row>
    <row r="10" spans="1:57" ht="15.75" customHeight="1">
      <c r="A10" s="6">
        <f t="shared" ca="1" si="0"/>
        <v>0.24516783472961945</v>
      </c>
      <c r="B10" s="6" t="s">
        <v>127</v>
      </c>
      <c r="C10" s="6">
        <v>9281916</v>
      </c>
      <c r="D10" s="7">
        <v>42874</v>
      </c>
      <c r="E10" s="6" t="s">
        <v>56</v>
      </c>
      <c r="F10" s="6" t="s">
        <v>4535</v>
      </c>
      <c r="G10" s="6">
        <v>5</v>
      </c>
      <c r="H10" s="6" t="s">
        <v>58</v>
      </c>
      <c r="I10" s="6" t="s">
        <v>130</v>
      </c>
      <c r="J10" s="6">
        <v>102379</v>
      </c>
      <c r="K10" s="6">
        <v>4</v>
      </c>
      <c r="L10" s="7">
        <v>41887</v>
      </c>
      <c r="M10" s="7">
        <v>43616</v>
      </c>
      <c r="N10" s="6" t="s">
        <v>1072</v>
      </c>
      <c r="O10" s="6" t="s">
        <v>4536</v>
      </c>
      <c r="P10" s="8" t="s">
        <v>4537</v>
      </c>
      <c r="Q10" s="9" t="s">
        <v>62</v>
      </c>
      <c r="R10" s="10">
        <v>100</v>
      </c>
      <c r="S10" s="6" t="s">
        <v>4538</v>
      </c>
      <c r="T10" s="6">
        <v>36</v>
      </c>
      <c r="U10" s="6" t="s">
        <v>795</v>
      </c>
      <c r="V10" s="6" t="s">
        <v>796</v>
      </c>
      <c r="W10" s="6" t="s">
        <v>149</v>
      </c>
      <c r="X10" s="6" t="s">
        <v>260</v>
      </c>
      <c r="Y10" s="6" t="s">
        <v>68</v>
      </c>
      <c r="Z10" s="6">
        <v>2017</v>
      </c>
      <c r="AA10" s="6">
        <v>346368</v>
      </c>
      <c r="AB10" s="6" t="s">
        <v>69</v>
      </c>
      <c r="AC10" s="6" t="s">
        <v>127</v>
      </c>
      <c r="AD10" s="6">
        <v>250606</v>
      </c>
      <c r="AE10" s="6">
        <v>95762</v>
      </c>
      <c r="AF10" s="6" t="s">
        <v>69</v>
      </c>
      <c r="AG10" s="6" t="s">
        <v>4539</v>
      </c>
      <c r="AH10" s="6">
        <v>346368</v>
      </c>
      <c r="AI10" s="6">
        <v>32705374</v>
      </c>
      <c r="AJ10" s="6">
        <v>2022</v>
      </c>
      <c r="AK10" s="6">
        <v>1</v>
      </c>
      <c r="AL10" s="6" t="s">
        <v>4540</v>
      </c>
      <c r="AM10" s="6">
        <v>2</v>
      </c>
      <c r="AN10" s="6" t="s">
        <v>3733</v>
      </c>
      <c r="AO10" s="9" t="s">
        <v>62</v>
      </c>
      <c r="AP10" s="10">
        <v>100</v>
      </c>
      <c r="AQ10" s="6" t="s">
        <v>4541</v>
      </c>
      <c r="AR10" s="9" t="s">
        <v>73</v>
      </c>
      <c r="AS10" s="10">
        <v>98</v>
      </c>
      <c r="AT10" s="6" t="str">
        <f t="shared" si="1"/>
        <v>mf</v>
      </c>
      <c r="AU10" s="6">
        <v>0</v>
      </c>
      <c r="AV10" s="6">
        <v>0</v>
      </c>
      <c r="AW10" s="6">
        <v>1</v>
      </c>
      <c r="AX10" s="6">
        <v>1</v>
      </c>
      <c r="AY10" s="6">
        <v>0</v>
      </c>
      <c r="AZ10" s="6">
        <v>0</v>
      </c>
      <c r="BA10" s="6">
        <v>0</v>
      </c>
      <c r="BB10" s="6">
        <v>0</v>
      </c>
      <c r="BC10" s="6" t="s">
        <v>107</v>
      </c>
      <c r="BD10" s="6" t="s">
        <v>4542</v>
      </c>
    </row>
    <row r="11" spans="1:57" ht="15.75" customHeight="1">
      <c r="A11" s="6">
        <f t="shared" ca="1" si="0"/>
        <v>0.50064306351002785</v>
      </c>
      <c r="B11" s="6" t="s">
        <v>92</v>
      </c>
      <c r="C11" s="6">
        <v>9270426</v>
      </c>
      <c r="D11" s="7">
        <v>42872</v>
      </c>
      <c r="E11" s="6" t="s">
        <v>76</v>
      </c>
      <c r="F11" s="6" t="s">
        <v>6509</v>
      </c>
      <c r="G11" s="6">
        <v>5</v>
      </c>
      <c r="H11" s="6" t="s">
        <v>58</v>
      </c>
      <c r="I11" s="6" t="s">
        <v>95</v>
      </c>
      <c r="J11" s="6">
        <v>75716</v>
      </c>
      <c r="K11" s="6">
        <v>5</v>
      </c>
      <c r="L11" s="7">
        <v>41456</v>
      </c>
      <c r="M11" s="7">
        <v>43585</v>
      </c>
      <c r="N11" s="6" t="s">
        <v>6510</v>
      </c>
      <c r="O11" s="6" t="s">
        <v>6511</v>
      </c>
      <c r="P11" s="8" t="s">
        <v>3729</v>
      </c>
      <c r="Q11" s="9" t="s">
        <v>62</v>
      </c>
      <c r="R11" s="10">
        <v>99</v>
      </c>
      <c r="S11" s="6" t="s">
        <v>63</v>
      </c>
      <c r="T11" s="6">
        <v>4</v>
      </c>
      <c r="U11" s="6" t="s">
        <v>4372</v>
      </c>
      <c r="V11" s="6" t="s">
        <v>2631</v>
      </c>
      <c r="W11" s="6" t="s">
        <v>370</v>
      </c>
      <c r="X11" s="6" t="s">
        <v>121</v>
      </c>
      <c r="Y11" s="6" t="s">
        <v>68</v>
      </c>
      <c r="Z11" s="6">
        <v>2017</v>
      </c>
      <c r="AA11" s="6">
        <v>585120</v>
      </c>
      <c r="AB11" s="6" t="s">
        <v>69</v>
      </c>
      <c r="AC11" s="6" t="s">
        <v>92</v>
      </c>
      <c r="AD11" s="6">
        <v>456223</v>
      </c>
      <c r="AE11" s="6">
        <v>128897</v>
      </c>
      <c r="AF11" s="6" t="s">
        <v>69</v>
      </c>
      <c r="AG11" s="6" t="s">
        <v>6512</v>
      </c>
      <c r="AH11" s="6">
        <v>585120</v>
      </c>
      <c r="AI11" s="6">
        <v>39398327</v>
      </c>
      <c r="AJ11" s="6">
        <v>2023</v>
      </c>
      <c r="AK11" s="6">
        <v>1</v>
      </c>
      <c r="AL11" s="6" t="s">
        <v>6513</v>
      </c>
      <c r="AM11" s="6">
        <v>1.3</v>
      </c>
      <c r="AN11" s="6" t="s">
        <v>6514</v>
      </c>
      <c r="AO11" s="9" t="s">
        <v>73</v>
      </c>
      <c r="AP11" s="10">
        <v>99</v>
      </c>
      <c r="AQ11" s="6" t="s">
        <v>6515</v>
      </c>
      <c r="AR11" s="9" t="s">
        <v>62</v>
      </c>
      <c r="AS11" s="10">
        <v>99</v>
      </c>
      <c r="AT11" s="6" t="str">
        <f t="shared" si="1"/>
        <v>fm</v>
      </c>
      <c r="AU11" s="6">
        <v>0</v>
      </c>
      <c r="AV11" s="6">
        <v>0</v>
      </c>
      <c r="AW11" s="6">
        <v>1</v>
      </c>
      <c r="AX11" s="6">
        <v>1</v>
      </c>
      <c r="AY11" s="6">
        <v>1</v>
      </c>
      <c r="AZ11" s="6">
        <v>0</v>
      </c>
      <c r="BA11" s="6">
        <v>0</v>
      </c>
      <c r="BB11" s="6">
        <v>0</v>
      </c>
      <c r="BC11" s="6" t="s">
        <v>107</v>
      </c>
      <c r="BD11" s="6" t="s">
        <v>6516</v>
      </c>
    </row>
    <row r="12" spans="1:57" ht="15.75" customHeight="1">
      <c r="A12" s="6">
        <f t="shared" ca="1" si="0"/>
        <v>0.14492156799533784</v>
      </c>
      <c r="B12" s="6" t="s">
        <v>199</v>
      </c>
      <c r="C12" s="6">
        <v>9398110</v>
      </c>
      <c r="D12" s="7">
        <v>43133</v>
      </c>
      <c r="E12" s="6" t="s">
        <v>3882</v>
      </c>
      <c r="F12" s="6" t="s">
        <v>6389</v>
      </c>
      <c r="G12" s="6">
        <v>5</v>
      </c>
      <c r="H12" s="6" t="s">
        <v>58</v>
      </c>
      <c r="I12" s="6" t="s">
        <v>149</v>
      </c>
      <c r="J12" s="6">
        <v>200817</v>
      </c>
      <c r="K12" s="6">
        <v>3</v>
      </c>
      <c r="L12" s="7">
        <v>42401</v>
      </c>
      <c r="M12" s="7">
        <v>43861</v>
      </c>
      <c r="N12" s="6" t="s">
        <v>3884</v>
      </c>
      <c r="O12" s="6" t="s">
        <v>6390</v>
      </c>
      <c r="P12" s="8" t="s">
        <v>6391</v>
      </c>
      <c r="Q12" s="9" t="s">
        <v>62</v>
      </c>
      <c r="R12" s="10">
        <v>100</v>
      </c>
      <c r="S12" s="6" t="s">
        <v>63</v>
      </c>
      <c r="T12" s="6">
        <v>6</v>
      </c>
      <c r="U12" s="6" t="s">
        <v>432</v>
      </c>
      <c r="V12" s="6" t="s">
        <v>433</v>
      </c>
      <c r="W12" s="6" t="s">
        <v>434</v>
      </c>
      <c r="X12" s="6" t="s">
        <v>67</v>
      </c>
      <c r="Y12" s="6" t="s">
        <v>68</v>
      </c>
      <c r="Z12" s="6">
        <v>2018</v>
      </c>
      <c r="AA12" s="6">
        <v>161657</v>
      </c>
      <c r="AB12" s="6" t="s">
        <v>69</v>
      </c>
      <c r="AC12" s="6" t="s">
        <v>199</v>
      </c>
      <c r="AD12" s="6">
        <v>149133</v>
      </c>
      <c r="AE12" s="6">
        <v>12524</v>
      </c>
      <c r="AF12" s="6" t="s">
        <v>69</v>
      </c>
      <c r="AG12" s="6" t="s">
        <v>6392</v>
      </c>
      <c r="AH12" s="6">
        <v>161657</v>
      </c>
      <c r="AI12" s="6">
        <v>36618762</v>
      </c>
      <c r="AJ12" s="6">
        <v>2022</v>
      </c>
      <c r="AK12" s="6">
        <v>1</v>
      </c>
      <c r="AL12" s="6" t="s">
        <v>6393</v>
      </c>
      <c r="AM12" s="6">
        <v>2.2000000000000002</v>
      </c>
      <c r="AN12" s="6" t="s">
        <v>1752</v>
      </c>
      <c r="AO12" s="9" t="s">
        <v>62</v>
      </c>
      <c r="AP12" s="10">
        <v>99</v>
      </c>
      <c r="AQ12" s="6" t="s">
        <v>6394</v>
      </c>
      <c r="AR12" s="9" t="s">
        <v>116</v>
      </c>
      <c r="AS12" s="9" t="s">
        <v>116</v>
      </c>
      <c r="AT12" s="6" t="str">
        <f t="shared" si="1"/>
        <v>Missing</v>
      </c>
      <c r="AU12" s="6">
        <v>0</v>
      </c>
      <c r="AV12" s="6">
        <v>0</v>
      </c>
      <c r="AW12" s="6">
        <v>1</v>
      </c>
      <c r="AX12" s="6">
        <v>1</v>
      </c>
      <c r="AY12" s="6">
        <v>0</v>
      </c>
      <c r="AZ12" s="6">
        <v>0</v>
      </c>
      <c r="BA12" s="6">
        <v>0</v>
      </c>
      <c r="BB12" s="6">
        <v>0</v>
      </c>
      <c r="BC12" s="6" t="s">
        <v>107</v>
      </c>
      <c r="BD12" s="6" t="s">
        <v>6395</v>
      </c>
    </row>
    <row r="13" spans="1:57" ht="15.75" customHeight="1">
      <c r="A13" s="6">
        <f t="shared" ca="1" si="0"/>
        <v>0.54787693974986751</v>
      </c>
      <c r="B13" s="6" t="s">
        <v>405</v>
      </c>
      <c r="C13" s="6">
        <v>9450834</v>
      </c>
      <c r="D13" s="7">
        <v>42845</v>
      </c>
      <c r="E13" s="6" t="s">
        <v>287</v>
      </c>
      <c r="F13" s="6" t="s">
        <v>6472</v>
      </c>
      <c r="G13" s="6">
        <v>7</v>
      </c>
      <c r="H13" s="6" t="s">
        <v>58</v>
      </c>
      <c r="I13" s="6" t="s">
        <v>407</v>
      </c>
      <c r="J13" s="6">
        <v>36164</v>
      </c>
      <c r="K13" s="6">
        <v>5</v>
      </c>
      <c r="L13" s="7">
        <v>42826</v>
      </c>
      <c r="M13" s="7">
        <v>43555</v>
      </c>
      <c r="N13" s="6" t="s">
        <v>6473</v>
      </c>
      <c r="O13" s="6" t="s">
        <v>6474</v>
      </c>
      <c r="P13" s="8" t="s">
        <v>4111</v>
      </c>
      <c r="Q13" s="9" t="s">
        <v>73</v>
      </c>
      <c r="R13" s="10">
        <v>97</v>
      </c>
      <c r="S13" s="6" t="s">
        <v>63</v>
      </c>
      <c r="T13" s="6">
        <v>50</v>
      </c>
      <c r="U13" s="6" t="s">
        <v>6475</v>
      </c>
      <c r="V13" s="6" t="s">
        <v>4358</v>
      </c>
      <c r="W13" s="6" t="s">
        <v>149</v>
      </c>
      <c r="X13" s="6" t="s">
        <v>260</v>
      </c>
      <c r="Y13" s="6" t="s">
        <v>68</v>
      </c>
      <c r="Z13" s="6">
        <v>2017</v>
      </c>
      <c r="AA13" s="6">
        <v>457800</v>
      </c>
      <c r="AB13" s="6" t="s">
        <v>69</v>
      </c>
      <c r="AC13" s="6" t="s">
        <v>405</v>
      </c>
      <c r="AD13" s="6">
        <v>283000</v>
      </c>
      <c r="AE13" s="6">
        <v>174800</v>
      </c>
      <c r="AF13" s="6" t="s">
        <v>69</v>
      </c>
      <c r="AG13" s="6" t="s">
        <v>6476</v>
      </c>
      <c r="AH13" s="6">
        <v>457800</v>
      </c>
      <c r="AI13" s="6">
        <v>36227148</v>
      </c>
      <c r="AJ13" s="6">
        <v>2022</v>
      </c>
      <c r="AK13" s="6">
        <v>1</v>
      </c>
      <c r="AL13" s="6" t="s">
        <v>6477</v>
      </c>
      <c r="AM13" s="6">
        <v>5.9</v>
      </c>
      <c r="AN13" s="6" t="s">
        <v>6478</v>
      </c>
      <c r="AO13" s="9" t="s">
        <v>73</v>
      </c>
      <c r="AP13" s="10">
        <v>99</v>
      </c>
      <c r="AQ13" s="6" t="s">
        <v>6479</v>
      </c>
      <c r="AR13" s="9" t="s">
        <v>73</v>
      </c>
      <c r="AS13" s="10">
        <v>97</v>
      </c>
      <c r="AT13" s="6" t="str">
        <f t="shared" si="1"/>
        <v>ff</v>
      </c>
      <c r="AU13" s="6">
        <v>0</v>
      </c>
      <c r="AV13" s="6">
        <v>0</v>
      </c>
      <c r="AW13" s="6">
        <v>0</v>
      </c>
      <c r="AX13" s="6">
        <v>0</v>
      </c>
      <c r="AY13" s="6">
        <v>0</v>
      </c>
      <c r="AZ13" s="6">
        <v>0</v>
      </c>
      <c r="BA13" s="6">
        <v>0</v>
      </c>
      <c r="BB13" s="6">
        <v>1</v>
      </c>
      <c r="BC13" s="6" t="s">
        <v>197</v>
      </c>
      <c r="BD13" s="6" t="s">
        <v>6480</v>
      </c>
    </row>
    <row r="14" spans="1:57" ht="15.75" customHeight="1">
      <c r="A14" s="6">
        <f t="shared" ca="1" si="0"/>
        <v>0.83024120651700106</v>
      </c>
      <c r="B14" s="6" t="s">
        <v>75</v>
      </c>
      <c r="C14" s="6">
        <v>9412401</v>
      </c>
      <c r="D14" s="7">
        <v>43122</v>
      </c>
      <c r="E14" s="6" t="s">
        <v>76</v>
      </c>
      <c r="F14" s="6" t="s">
        <v>952</v>
      </c>
      <c r="G14" s="6">
        <v>5</v>
      </c>
      <c r="H14" s="6" t="s">
        <v>58</v>
      </c>
      <c r="I14" s="6" t="s">
        <v>78</v>
      </c>
      <c r="J14" s="6">
        <v>44424</v>
      </c>
      <c r="K14" s="6">
        <v>4</v>
      </c>
      <c r="L14" s="7">
        <v>41883</v>
      </c>
      <c r="M14" s="7">
        <v>44592</v>
      </c>
      <c r="N14" s="6" t="s">
        <v>953</v>
      </c>
      <c r="O14" s="6" t="s">
        <v>954</v>
      </c>
      <c r="P14" s="8" t="s">
        <v>955</v>
      </c>
      <c r="Q14" s="9" t="s">
        <v>62</v>
      </c>
      <c r="R14" s="10">
        <v>99</v>
      </c>
      <c r="S14" s="6" t="s">
        <v>63</v>
      </c>
      <c r="T14" s="6">
        <v>12</v>
      </c>
      <c r="U14" s="6" t="s">
        <v>956</v>
      </c>
      <c r="V14" s="6" t="s">
        <v>957</v>
      </c>
      <c r="W14" s="6" t="s">
        <v>555</v>
      </c>
      <c r="X14" s="6" t="s">
        <v>958</v>
      </c>
      <c r="Y14" s="6" t="s">
        <v>68</v>
      </c>
      <c r="Z14" s="6">
        <v>2018</v>
      </c>
      <c r="AA14" s="6">
        <v>340416</v>
      </c>
      <c r="AB14" s="6" t="s">
        <v>69</v>
      </c>
      <c r="AC14" s="6" t="s">
        <v>75</v>
      </c>
      <c r="AD14" s="6">
        <v>232607</v>
      </c>
      <c r="AE14" s="6">
        <v>107809</v>
      </c>
      <c r="AF14" s="6" t="s">
        <v>69</v>
      </c>
      <c r="AG14" s="6" t="s">
        <v>959</v>
      </c>
      <c r="AH14" s="6">
        <v>340416</v>
      </c>
      <c r="AI14" s="6">
        <v>35597881</v>
      </c>
      <c r="AJ14" s="6">
        <v>2022</v>
      </c>
      <c r="AK14" s="6">
        <v>1</v>
      </c>
      <c r="AL14" s="6" t="s">
        <v>960</v>
      </c>
      <c r="AM14" s="6">
        <v>3.4</v>
      </c>
      <c r="AN14" s="6" t="s">
        <v>961</v>
      </c>
      <c r="AO14" s="9" t="s">
        <v>62</v>
      </c>
      <c r="AP14" s="10">
        <v>99</v>
      </c>
      <c r="AQ14" s="6" t="s">
        <v>962</v>
      </c>
      <c r="AR14" s="9" t="s">
        <v>62</v>
      </c>
      <c r="AS14" s="10">
        <v>99</v>
      </c>
      <c r="AT14" s="6" t="str">
        <f t="shared" si="1"/>
        <v>mm</v>
      </c>
      <c r="AU14" s="6">
        <v>0</v>
      </c>
      <c r="AV14" s="6">
        <v>0</v>
      </c>
      <c r="AW14" s="6">
        <v>1</v>
      </c>
      <c r="AX14" s="6">
        <v>1</v>
      </c>
      <c r="AY14" s="6">
        <v>1</v>
      </c>
      <c r="AZ14" s="6">
        <v>0</v>
      </c>
      <c r="BA14" s="6">
        <v>0</v>
      </c>
      <c r="BB14" s="6">
        <v>0</v>
      </c>
      <c r="BC14" s="6" t="s">
        <v>107</v>
      </c>
      <c r="BD14" s="6" t="s">
        <v>963</v>
      </c>
    </row>
    <row r="15" spans="1:57" ht="15.75" customHeight="1">
      <c r="A15" s="6">
        <f t="shared" ca="1" si="0"/>
        <v>7.6867637584338455E-2</v>
      </c>
      <c r="B15" s="6" t="s">
        <v>624</v>
      </c>
      <c r="C15" s="6">
        <v>9248811</v>
      </c>
      <c r="D15" s="7">
        <v>42824</v>
      </c>
      <c r="E15" s="6" t="s">
        <v>5306</v>
      </c>
      <c r="F15" s="6" t="s">
        <v>5307</v>
      </c>
      <c r="G15" s="6">
        <v>5</v>
      </c>
      <c r="H15" s="6" t="s">
        <v>58</v>
      </c>
      <c r="I15" s="6" t="s">
        <v>626</v>
      </c>
      <c r="J15" s="6">
        <v>14434</v>
      </c>
      <c r="K15" s="6">
        <v>5</v>
      </c>
      <c r="L15" s="7">
        <v>41365</v>
      </c>
      <c r="M15" s="7">
        <v>43555</v>
      </c>
      <c r="N15" s="6" t="s">
        <v>5308</v>
      </c>
      <c r="O15" s="6" t="s">
        <v>5309</v>
      </c>
      <c r="P15" s="8" t="s">
        <v>398</v>
      </c>
      <c r="Q15" s="9" t="s">
        <v>62</v>
      </c>
      <c r="R15" s="10">
        <v>99</v>
      </c>
      <c r="S15" s="6" t="s">
        <v>63</v>
      </c>
      <c r="T15" s="6">
        <v>27</v>
      </c>
      <c r="U15" s="6" t="s">
        <v>4190</v>
      </c>
      <c r="V15" s="6" t="s">
        <v>629</v>
      </c>
      <c r="W15" s="6" t="s">
        <v>630</v>
      </c>
      <c r="X15" s="6" t="s">
        <v>67</v>
      </c>
      <c r="Y15" s="6" t="s">
        <v>68</v>
      </c>
      <c r="Z15" s="6">
        <v>2017</v>
      </c>
      <c r="AA15" s="6">
        <v>335827</v>
      </c>
      <c r="AB15" s="6" t="s">
        <v>69</v>
      </c>
      <c r="AC15" s="6" t="s">
        <v>624</v>
      </c>
      <c r="AD15" s="6">
        <v>246171</v>
      </c>
      <c r="AE15" s="6">
        <v>94302</v>
      </c>
      <c r="AF15" s="6" t="s">
        <v>69</v>
      </c>
      <c r="AG15" s="6" t="s">
        <v>5310</v>
      </c>
      <c r="AH15" s="6">
        <v>335827</v>
      </c>
      <c r="AI15" s="6">
        <v>36068999</v>
      </c>
      <c r="AJ15" s="6">
        <v>2023</v>
      </c>
      <c r="AK15" s="6">
        <v>1</v>
      </c>
      <c r="AL15" s="6" t="s">
        <v>5311</v>
      </c>
      <c r="AM15" s="6">
        <v>2.8</v>
      </c>
      <c r="AN15" s="6" t="s">
        <v>5312</v>
      </c>
      <c r="AO15" s="9" t="s">
        <v>62</v>
      </c>
      <c r="AP15" s="10">
        <v>94</v>
      </c>
      <c r="AQ15" s="6" t="s">
        <v>437</v>
      </c>
      <c r="AR15" s="9" t="s">
        <v>73</v>
      </c>
      <c r="AS15" s="10">
        <v>98</v>
      </c>
      <c r="AT15" s="6" t="str">
        <f t="shared" si="1"/>
        <v>mf</v>
      </c>
      <c r="AU15" s="6">
        <v>0</v>
      </c>
      <c r="AV15" s="6">
        <v>0</v>
      </c>
      <c r="AW15" s="6">
        <v>1</v>
      </c>
      <c r="AX15" s="6">
        <v>1</v>
      </c>
      <c r="AY15" s="6">
        <v>0</v>
      </c>
      <c r="AZ15" s="6">
        <v>0</v>
      </c>
      <c r="BA15" s="6">
        <v>0</v>
      </c>
      <c r="BB15" s="6">
        <v>0</v>
      </c>
      <c r="BC15" s="6" t="s">
        <v>107</v>
      </c>
      <c r="BD15" s="6" t="s">
        <v>5313</v>
      </c>
    </row>
    <row r="16" spans="1:57" ht="15.75" customHeight="1">
      <c r="A16" s="6">
        <f t="shared" ca="1" si="0"/>
        <v>0.33017039327405606</v>
      </c>
      <c r="B16" s="6" t="s">
        <v>127</v>
      </c>
      <c r="C16" s="6">
        <v>9301033</v>
      </c>
      <c r="D16" s="7">
        <v>42909</v>
      </c>
      <c r="E16" s="6" t="s">
        <v>1026</v>
      </c>
      <c r="F16" s="6" t="s">
        <v>6494</v>
      </c>
      <c r="G16" s="6">
        <v>5</v>
      </c>
      <c r="H16" s="6" t="s">
        <v>58</v>
      </c>
      <c r="I16" s="6" t="s">
        <v>130</v>
      </c>
      <c r="J16" s="6">
        <v>73419</v>
      </c>
      <c r="K16" s="6">
        <v>13</v>
      </c>
      <c r="L16" s="7">
        <v>38415</v>
      </c>
      <c r="M16" s="7">
        <v>43646</v>
      </c>
      <c r="N16" s="6" t="s">
        <v>131</v>
      </c>
      <c r="O16" s="6" t="s">
        <v>6495</v>
      </c>
      <c r="P16" s="8" t="s">
        <v>1767</v>
      </c>
      <c r="Q16" s="9" t="s">
        <v>62</v>
      </c>
      <c r="R16" s="10">
        <v>99</v>
      </c>
      <c r="S16" s="6" t="s">
        <v>63</v>
      </c>
      <c r="T16" s="6">
        <v>50</v>
      </c>
      <c r="U16" s="6" t="s">
        <v>357</v>
      </c>
      <c r="V16" s="6" t="s">
        <v>358</v>
      </c>
      <c r="W16" s="6" t="s">
        <v>149</v>
      </c>
      <c r="X16" s="6" t="s">
        <v>67</v>
      </c>
      <c r="Y16" s="6" t="s">
        <v>68</v>
      </c>
      <c r="Z16" s="6">
        <v>2017</v>
      </c>
      <c r="AA16" s="6">
        <v>525707</v>
      </c>
      <c r="AB16" s="6" t="s">
        <v>69</v>
      </c>
      <c r="AC16" s="6" t="s">
        <v>127</v>
      </c>
      <c r="AD16" s="6">
        <v>339166</v>
      </c>
      <c r="AE16" s="6">
        <v>186541</v>
      </c>
      <c r="AF16" s="6" t="s">
        <v>69</v>
      </c>
      <c r="AG16" s="6" t="s">
        <v>6496</v>
      </c>
      <c r="AH16" s="6">
        <v>525707</v>
      </c>
      <c r="AI16" s="6">
        <v>37792230</v>
      </c>
      <c r="AJ16" s="6">
        <v>2024</v>
      </c>
      <c r="AK16" s="6">
        <v>1</v>
      </c>
      <c r="AL16" s="6" t="s">
        <v>6497</v>
      </c>
      <c r="AM16" s="6">
        <v>2.7</v>
      </c>
      <c r="AN16" s="6" t="s">
        <v>6498</v>
      </c>
      <c r="AO16" s="9" t="s">
        <v>62</v>
      </c>
      <c r="AP16" s="10">
        <v>87</v>
      </c>
      <c r="AQ16" s="6" t="s">
        <v>6499</v>
      </c>
      <c r="AR16" s="9" t="s">
        <v>62</v>
      </c>
      <c r="AS16" s="10">
        <v>63</v>
      </c>
      <c r="AT16" s="6" t="str">
        <f t="shared" si="1"/>
        <v>mm</v>
      </c>
      <c r="AU16" s="6">
        <v>0</v>
      </c>
      <c r="AV16" s="6">
        <v>0</v>
      </c>
      <c r="AW16" s="6">
        <v>1</v>
      </c>
      <c r="AX16" s="6">
        <v>1</v>
      </c>
      <c r="AY16" s="6">
        <v>1</v>
      </c>
      <c r="AZ16" s="6">
        <v>0</v>
      </c>
      <c r="BA16" s="6">
        <v>0</v>
      </c>
      <c r="BB16" s="6">
        <v>0</v>
      </c>
      <c r="BC16" s="6" t="s">
        <v>107</v>
      </c>
      <c r="BD16" s="6" t="s">
        <v>6500</v>
      </c>
    </row>
    <row r="17" spans="1:56" ht="15.75" customHeight="1">
      <c r="A17" s="6">
        <f t="shared" ca="1" si="0"/>
        <v>0.54688628489009206</v>
      </c>
      <c r="B17" s="6" t="s">
        <v>127</v>
      </c>
      <c r="C17" s="6">
        <v>9428458</v>
      </c>
      <c r="D17" s="7">
        <v>43137</v>
      </c>
      <c r="E17" s="6" t="s">
        <v>76</v>
      </c>
      <c r="F17" s="6" t="s">
        <v>2845</v>
      </c>
      <c r="G17" s="6">
        <v>5</v>
      </c>
      <c r="H17" s="6" t="s">
        <v>58</v>
      </c>
      <c r="I17" s="6" t="s">
        <v>130</v>
      </c>
      <c r="J17" s="6">
        <v>99981</v>
      </c>
      <c r="K17" s="6">
        <v>5</v>
      </c>
      <c r="L17" s="7">
        <v>41760</v>
      </c>
      <c r="M17" s="7">
        <v>43890</v>
      </c>
      <c r="N17" s="6" t="s">
        <v>2548</v>
      </c>
      <c r="O17" s="6" t="s">
        <v>2846</v>
      </c>
      <c r="P17" s="8" t="s">
        <v>2847</v>
      </c>
      <c r="Q17" s="9" t="s">
        <v>73</v>
      </c>
      <c r="R17" s="10">
        <v>98</v>
      </c>
      <c r="S17" s="6" t="s">
        <v>63</v>
      </c>
      <c r="T17" s="6">
        <v>5</v>
      </c>
      <c r="U17" s="6" t="s">
        <v>1583</v>
      </c>
      <c r="V17" s="6" t="s">
        <v>1584</v>
      </c>
      <c r="W17" s="6" t="s">
        <v>163</v>
      </c>
      <c r="X17" s="6" t="s">
        <v>85</v>
      </c>
      <c r="Y17" s="6" t="s">
        <v>68</v>
      </c>
      <c r="Z17" s="6">
        <v>2018</v>
      </c>
      <c r="AA17" s="6">
        <v>601782</v>
      </c>
      <c r="AB17" s="6" t="s">
        <v>69</v>
      </c>
      <c r="AC17" s="6" t="s">
        <v>127</v>
      </c>
      <c r="AD17" s="6">
        <v>428617</v>
      </c>
      <c r="AE17" s="6">
        <v>173165</v>
      </c>
      <c r="AF17" s="6" t="s">
        <v>69</v>
      </c>
      <c r="AG17" s="6" t="s">
        <v>2848</v>
      </c>
      <c r="AH17" s="6">
        <v>601782</v>
      </c>
      <c r="AI17" s="6">
        <v>36735231</v>
      </c>
      <c r="AJ17" s="6">
        <v>2023</v>
      </c>
      <c r="AK17" s="6">
        <v>1</v>
      </c>
      <c r="AL17" s="6" t="s">
        <v>2849</v>
      </c>
      <c r="AM17" s="6">
        <v>1.6</v>
      </c>
      <c r="AN17" s="6" t="s">
        <v>2850</v>
      </c>
      <c r="AO17" s="9" t="s">
        <v>73</v>
      </c>
      <c r="AP17" s="10">
        <v>99</v>
      </c>
      <c r="AQ17" s="6" t="s">
        <v>394</v>
      </c>
      <c r="AR17" s="9" t="s">
        <v>73</v>
      </c>
      <c r="AS17" s="10">
        <v>98</v>
      </c>
      <c r="AT17" s="6" t="str">
        <f t="shared" si="1"/>
        <v>ff</v>
      </c>
      <c r="AU17" s="6">
        <v>0</v>
      </c>
      <c r="AV17" s="6">
        <v>0</v>
      </c>
      <c r="AW17" s="6">
        <v>1</v>
      </c>
      <c r="AX17" s="6">
        <v>1</v>
      </c>
      <c r="AY17" s="6">
        <v>1</v>
      </c>
      <c r="AZ17" s="6">
        <v>0</v>
      </c>
      <c r="BA17" s="6">
        <v>0</v>
      </c>
      <c r="BB17" s="6">
        <v>0</v>
      </c>
      <c r="BC17" s="6" t="s">
        <v>107</v>
      </c>
      <c r="BD17" s="6" t="s">
        <v>2851</v>
      </c>
    </row>
    <row r="18" spans="1:56" ht="15.75" customHeight="1">
      <c r="A18" s="6">
        <f t="shared" ca="1" si="0"/>
        <v>0.98422073463838422</v>
      </c>
      <c r="B18" s="6" t="s">
        <v>1619</v>
      </c>
      <c r="C18" s="6">
        <v>9179574</v>
      </c>
      <c r="D18" s="7">
        <v>42675</v>
      </c>
      <c r="E18" s="6" t="s">
        <v>76</v>
      </c>
      <c r="F18" s="6" t="s">
        <v>1620</v>
      </c>
      <c r="G18" s="6">
        <v>5</v>
      </c>
      <c r="H18" s="6" t="s">
        <v>58</v>
      </c>
      <c r="I18" s="6" t="s">
        <v>1621</v>
      </c>
      <c r="J18" s="6">
        <v>21465</v>
      </c>
      <c r="K18" s="6">
        <v>5</v>
      </c>
      <c r="L18" s="7">
        <v>41248</v>
      </c>
      <c r="M18" s="7">
        <v>43434</v>
      </c>
      <c r="N18" s="6" t="s">
        <v>1622</v>
      </c>
      <c r="O18" s="6" t="s">
        <v>1623</v>
      </c>
      <c r="P18" s="8" t="s">
        <v>1615</v>
      </c>
      <c r="Q18" s="9" t="s">
        <v>62</v>
      </c>
      <c r="R18" s="10">
        <v>99</v>
      </c>
      <c r="S18" s="6" t="s">
        <v>63</v>
      </c>
      <c r="T18" s="6">
        <v>1</v>
      </c>
      <c r="U18" s="6" t="s">
        <v>247</v>
      </c>
      <c r="V18" s="6" t="s">
        <v>248</v>
      </c>
      <c r="W18" s="6" t="s">
        <v>249</v>
      </c>
      <c r="X18" s="6" t="s">
        <v>67</v>
      </c>
      <c r="Y18" s="6" t="s">
        <v>68</v>
      </c>
      <c r="Z18" s="6">
        <v>2017</v>
      </c>
      <c r="AA18" s="6">
        <v>339750</v>
      </c>
      <c r="AB18" s="6" t="s">
        <v>69</v>
      </c>
      <c r="AC18" s="6" t="s">
        <v>1619</v>
      </c>
      <c r="AD18" s="6">
        <v>225000</v>
      </c>
      <c r="AE18" s="6">
        <v>114750</v>
      </c>
      <c r="AF18" s="6" t="s">
        <v>69</v>
      </c>
      <c r="AG18" s="6" t="s">
        <v>1624</v>
      </c>
      <c r="AH18" s="6">
        <v>339750</v>
      </c>
      <c r="AI18" s="6">
        <v>35378204</v>
      </c>
      <c r="AJ18" s="6">
        <v>2022</v>
      </c>
      <c r="AK18" s="6">
        <v>1</v>
      </c>
      <c r="AL18" s="6" t="s">
        <v>1625</v>
      </c>
      <c r="AM18" s="6">
        <v>2.5</v>
      </c>
      <c r="AN18" s="6" t="s">
        <v>1626</v>
      </c>
      <c r="AO18" s="9" t="s">
        <v>62</v>
      </c>
      <c r="AP18" s="10">
        <v>96</v>
      </c>
      <c r="AQ18" s="6" t="s">
        <v>588</v>
      </c>
      <c r="AR18" s="9" t="s">
        <v>62</v>
      </c>
      <c r="AS18" s="10">
        <v>99</v>
      </c>
      <c r="AT18" s="6" t="str">
        <f t="shared" si="1"/>
        <v>mm</v>
      </c>
      <c r="AU18" s="6">
        <v>0</v>
      </c>
      <c r="AV18" s="6">
        <v>0</v>
      </c>
      <c r="AW18" s="6">
        <v>1</v>
      </c>
      <c r="AX18" s="6">
        <v>0</v>
      </c>
      <c r="AY18" s="6">
        <v>0</v>
      </c>
      <c r="AZ18" s="6">
        <v>1</v>
      </c>
      <c r="BA18" s="6">
        <v>0</v>
      </c>
      <c r="BB18" s="6">
        <v>0</v>
      </c>
      <c r="BC18" s="6" t="s">
        <v>197</v>
      </c>
      <c r="BD18" s="6" t="s">
        <v>1628</v>
      </c>
    </row>
    <row r="19" spans="1:56" ht="15.75" customHeight="1">
      <c r="A19" s="6">
        <f t="shared" ca="1" si="0"/>
        <v>0.85740320577514462</v>
      </c>
      <c r="B19" s="6" t="s">
        <v>405</v>
      </c>
      <c r="C19" s="6">
        <v>9285764</v>
      </c>
      <c r="D19" s="7">
        <v>42878</v>
      </c>
      <c r="E19" s="6" t="s">
        <v>56</v>
      </c>
      <c r="F19" s="6" t="s">
        <v>3596</v>
      </c>
      <c r="G19" s="6">
        <v>5</v>
      </c>
      <c r="H19" s="6" t="s">
        <v>58</v>
      </c>
      <c r="I19" s="6" t="s">
        <v>407</v>
      </c>
      <c r="J19" s="6">
        <v>41226</v>
      </c>
      <c r="K19" s="6">
        <v>3</v>
      </c>
      <c r="L19" s="7">
        <v>42248</v>
      </c>
      <c r="M19" s="7">
        <v>43616</v>
      </c>
      <c r="N19" s="6" t="s">
        <v>3597</v>
      </c>
      <c r="O19" s="6" t="s">
        <v>3598</v>
      </c>
      <c r="P19" s="8" t="s">
        <v>3599</v>
      </c>
      <c r="Q19" s="9" t="s">
        <v>73</v>
      </c>
      <c r="R19" s="10">
        <v>97</v>
      </c>
      <c r="S19" s="6" t="s">
        <v>63</v>
      </c>
      <c r="T19" s="6">
        <v>36</v>
      </c>
      <c r="U19" s="6" t="s">
        <v>1090</v>
      </c>
      <c r="V19" s="6" t="s">
        <v>1091</v>
      </c>
      <c r="W19" s="6" t="s">
        <v>149</v>
      </c>
      <c r="X19" s="6" t="s">
        <v>85</v>
      </c>
      <c r="Y19" s="6" t="s">
        <v>68</v>
      </c>
      <c r="Z19" s="6">
        <v>2017</v>
      </c>
      <c r="AA19" s="6">
        <v>672621</v>
      </c>
      <c r="AB19" s="6" t="s">
        <v>69</v>
      </c>
      <c r="AC19" s="6" t="s">
        <v>1619</v>
      </c>
      <c r="AD19" s="6">
        <v>100000</v>
      </c>
      <c r="AE19" s="6">
        <v>0</v>
      </c>
      <c r="AF19" s="6" t="s">
        <v>69</v>
      </c>
      <c r="AG19" s="6" t="s">
        <v>3600</v>
      </c>
      <c r="AH19" s="6">
        <v>100000</v>
      </c>
      <c r="AI19" s="6">
        <v>36515648</v>
      </c>
      <c r="AJ19" s="6">
        <v>2022</v>
      </c>
      <c r="AK19" s="6">
        <v>1</v>
      </c>
      <c r="AL19" s="11" t="s">
        <v>3601</v>
      </c>
      <c r="AM19" s="6">
        <v>3.2</v>
      </c>
      <c r="AN19" s="6" t="s">
        <v>1335</v>
      </c>
      <c r="AO19" s="9" t="s">
        <v>62</v>
      </c>
      <c r="AP19" s="10">
        <v>99</v>
      </c>
      <c r="AQ19" s="6" t="s">
        <v>3602</v>
      </c>
      <c r="AR19" s="9" t="s">
        <v>73</v>
      </c>
      <c r="AS19" s="10">
        <v>97</v>
      </c>
      <c r="AT19" s="6" t="str">
        <f t="shared" si="1"/>
        <v>mf</v>
      </c>
      <c r="AU19" s="6">
        <v>0</v>
      </c>
      <c r="AV19" s="6">
        <v>0</v>
      </c>
      <c r="AW19" s="6">
        <v>1</v>
      </c>
      <c r="AX19" s="6">
        <v>1</v>
      </c>
      <c r="AY19" s="6">
        <v>0</v>
      </c>
      <c r="AZ19" s="6">
        <v>0</v>
      </c>
      <c r="BA19" s="6">
        <v>0</v>
      </c>
      <c r="BB19" s="6">
        <v>0</v>
      </c>
      <c r="BC19" s="6" t="s">
        <v>107</v>
      </c>
      <c r="BD19" s="6" t="s">
        <v>3603</v>
      </c>
    </row>
    <row r="20" spans="1:56" ht="15.75" customHeight="1">
      <c r="A20" s="6">
        <f t="shared" ca="1" si="0"/>
        <v>0.63434155203227693</v>
      </c>
      <c r="B20" s="6" t="s">
        <v>241</v>
      </c>
      <c r="C20" s="6">
        <v>9505976</v>
      </c>
      <c r="D20" s="7">
        <v>43245</v>
      </c>
      <c r="E20" s="6" t="s">
        <v>56</v>
      </c>
      <c r="F20" s="6" t="s">
        <v>4017</v>
      </c>
      <c r="G20" s="6">
        <v>5</v>
      </c>
      <c r="H20" s="6" t="s">
        <v>58</v>
      </c>
      <c r="I20" s="6" t="s">
        <v>243</v>
      </c>
      <c r="J20" s="6">
        <v>127659</v>
      </c>
      <c r="K20" s="6">
        <v>4</v>
      </c>
      <c r="L20" s="7">
        <v>42217</v>
      </c>
      <c r="M20" s="7">
        <v>44742</v>
      </c>
      <c r="N20" s="6" t="s">
        <v>4018</v>
      </c>
      <c r="O20" s="6" t="s">
        <v>4019</v>
      </c>
      <c r="P20" s="8" t="s">
        <v>4020</v>
      </c>
      <c r="Q20" s="9" t="s">
        <v>73</v>
      </c>
      <c r="R20" s="10">
        <v>98</v>
      </c>
      <c r="S20" s="6" t="s">
        <v>63</v>
      </c>
      <c r="T20" s="6">
        <v>7</v>
      </c>
      <c r="U20" s="6" t="s">
        <v>189</v>
      </c>
      <c r="V20" s="6" t="s">
        <v>190</v>
      </c>
      <c r="W20" s="6" t="s">
        <v>191</v>
      </c>
      <c r="X20" s="6" t="s">
        <v>102</v>
      </c>
      <c r="Y20" s="6" t="s">
        <v>68</v>
      </c>
      <c r="Z20" s="6">
        <v>2018</v>
      </c>
      <c r="AA20" s="6">
        <v>1504364</v>
      </c>
      <c r="AB20" s="6" t="s">
        <v>69</v>
      </c>
      <c r="AC20" s="6" t="s">
        <v>241</v>
      </c>
      <c r="AD20" s="6">
        <v>3925896</v>
      </c>
      <c r="AE20" s="6">
        <v>354302</v>
      </c>
      <c r="AF20" s="6" t="s">
        <v>69</v>
      </c>
      <c r="AG20" s="6" t="s">
        <v>4021</v>
      </c>
      <c r="AH20" s="6">
        <v>1504364</v>
      </c>
      <c r="AI20" s="6">
        <v>38009395</v>
      </c>
      <c r="AJ20" s="6">
        <v>2024</v>
      </c>
      <c r="AK20" s="6">
        <v>1</v>
      </c>
      <c r="AL20" s="6" t="s">
        <v>273</v>
      </c>
      <c r="AM20" s="6">
        <v>13</v>
      </c>
      <c r="AN20" s="6" t="s">
        <v>841</v>
      </c>
      <c r="AO20" s="9" t="s">
        <v>73</v>
      </c>
      <c r="AP20" s="10">
        <v>98</v>
      </c>
      <c r="AQ20" s="6" t="s">
        <v>4023</v>
      </c>
      <c r="AR20" s="9" t="s">
        <v>73</v>
      </c>
      <c r="AS20" s="10">
        <v>98</v>
      </c>
      <c r="AT20" s="6" t="str">
        <f t="shared" si="1"/>
        <v>ff</v>
      </c>
      <c r="AU20" s="6">
        <v>0</v>
      </c>
      <c r="AV20" s="6">
        <v>0</v>
      </c>
      <c r="AW20" s="6">
        <v>1</v>
      </c>
      <c r="AX20" s="6">
        <v>1</v>
      </c>
      <c r="AY20" s="6">
        <v>1</v>
      </c>
      <c r="AZ20" s="6">
        <v>0</v>
      </c>
      <c r="BA20" s="6">
        <v>0</v>
      </c>
      <c r="BB20" s="6">
        <v>0</v>
      </c>
      <c r="BC20" s="6" t="s">
        <v>107</v>
      </c>
      <c r="BD20" s="6" t="s">
        <v>4024</v>
      </c>
    </row>
    <row r="21" spans="1:56" ht="15.75" customHeight="1">
      <c r="A21" s="6">
        <f t="shared" ca="1" si="0"/>
        <v>0.96949276484968272</v>
      </c>
      <c r="B21" s="6" t="s">
        <v>75</v>
      </c>
      <c r="C21" s="6">
        <v>9315063</v>
      </c>
      <c r="D21" s="7">
        <v>42921</v>
      </c>
      <c r="E21" s="6" t="s">
        <v>265</v>
      </c>
      <c r="F21" s="6" t="s">
        <v>266</v>
      </c>
      <c r="G21" s="6">
        <v>5</v>
      </c>
      <c r="H21" s="6" t="s">
        <v>58</v>
      </c>
      <c r="I21" s="6" t="s">
        <v>78</v>
      </c>
      <c r="J21" s="6">
        <v>51158</v>
      </c>
      <c r="K21" s="6">
        <v>3</v>
      </c>
      <c r="L21" s="7">
        <v>42248</v>
      </c>
      <c r="M21" s="7">
        <v>43982</v>
      </c>
      <c r="N21" s="6" t="s">
        <v>267</v>
      </c>
      <c r="O21" s="6" t="s">
        <v>268</v>
      </c>
      <c r="P21" s="8" t="s">
        <v>269</v>
      </c>
      <c r="Q21" s="9" t="s">
        <v>73</v>
      </c>
      <c r="R21" s="10">
        <v>99</v>
      </c>
      <c r="S21" s="6" t="s">
        <v>63</v>
      </c>
      <c r="T21" s="6">
        <v>14</v>
      </c>
      <c r="U21" s="6" t="s">
        <v>270</v>
      </c>
      <c r="V21" s="6" t="s">
        <v>271</v>
      </c>
      <c r="W21" s="6" t="s">
        <v>176</v>
      </c>
      <c r="X21" s="6" t="s">
        <v>67</v>
      </c>
      <c r="Y21" s="6" t="s">
        <v>68</v>
      </c>
      <c r="Z21" s="6">
        <v>2017</v>
      </c>
      <c r="AA21" s="6">
        <v>322488</v>
      </c>
      <c r="AB21" s="6" t="s">
        <v>69</v>
      </c>
      <c r="AC21" s="6" t="s">
        <v>75</v>
      </c>
      <c r="AD21" s="6">
        <v>252165</v>
      </c>
      <c r="AE21" s="6">
        <v>70323</v>
      </c>
      <c r="AF21" s="6" t="s">
        <v>69</v>
      </c>
      <c r="AG21" s="6" t="s">
        <v>272</v>
      </c>
      <c r="AH21" s="6">
        <v>322488</v>
      </c>
      <c r="AI21" s="6">
        <v>38159252</v>
      </c>
      <c r="AJ21" s="6">
        <v>2024</v>
      </c>
      <c r="AK21" s="6">
        <v>1</v>
      </c>
      <c r="AL21" s="6" t="s">
        <v>273</v>
      </c>
      <c r="AM21" s="6">
        <v>13</v>
      </c>
      <c r="AN21" s="6" t="s">
        <v>274</v>
      </c>
      <c r="AO21" s="9" t="s">
        <v>73</v>
      </c>
      <c r="AP21" s="10">
        <v>94</v>
      </c>
      <c r="AQ21" s="6" t="s">
        <v>275</v>
      </c>
      <c r="AR21" s="9" t="s">
        <v>73</v>
      </c>
      <c r="AS21" s="10">
        <v>79</v>
      </c>
      <c r="AT21" s="6" t="str">
        <f t="shared" si="1"/>
        <v>ff</v>
      </c>
      <c r="AU21" s="6">
        <v>0</v>
      </c>
      <c r="AV21" s="6">
        <v>0</v>
      </c>
      <c r="AW21" s="6">
        <v>1</v>
      </c>
      <c r="AX21" s="6">
        <v>1</v>
      </c>
      <c r="AY21" s="6">
        <v>1</v>
      </c>
      <c r="AZ21" s="6">
        <v>0</v>
      </c>
      <c r="BA21" s="6">
        <v>0</v>
      </c>
      <c r="BB21" s="6">
        <v>0</v>
      </c>
      <c r="BC21" s="6" t="s">
        <v>107</v>
      </c>
      <c r="BD21" s="6" t="s">
        <v>276</v>
      </c>
    </row>
    <row r="22" spans="1:56" ht="15.75" customHeight="1">
      <c r="A22" s="6">
        <f t="shared" ca="1" si="0"/>
        <v>0.17586667051069416</v>
      </c>
      <c r="B22" s="6" t="s">
        <v>75</v>
      </c>
      <c r="C22" s="6">
        <v>9293950</v>
      </c>
      <c r="D22" s="7">
        <v>42907</v>
      </c>
      <c r="E22" s="6" t="s">
        <v>76</v>
      </c>
      <c r="F22" s="6" t="s">
        <v>6265</v>
      </c>
      <c r="G22" s="6">
        <v>5</v>
      </c>
      <c r="H22" s="6" t="s">
        <v>58</v>
      </c>
      <c r="I22" s="6" t="s">
        <v>78</v>
      </c>
      <c r="J22" s="6">
        <v>41795</v>
      </c>
      <c r="K22" s="6">
        <v>5</v>
      </c>
      <c r="L22" s="7">
        <v>41440</v>
      </c>
      <c r="M22" s="7">
        <v>43616</v>
      </c>
      <c r="N22" s="6" t="s">
        <v>606</v>
      </c>
      <c r="O22" s="6" t="s">
        <v>6266</v>
      </c>
      <c r="P22" s="8" t="s">
        <v>6267</v>
      </c>
      <c r="Q22" s="9" t="s">
        <v>116</v>
      </c>
      <c r="R22" s="9" t="s">
        <v>116</v>
      </c>
      <c r="S22" s="6" t="s">
        <v>63</v>
      </c>
      <c r="T22" s="6">
        <v>13</v>
      </c>
      <c r="U22" s="6" t="s">
        <v>390</v>
      </c>
      <c r="V22" s="6" t="s">
        <v>217</v>
      </c>
      <c r="W22" s="6" t="s">
        <v>120</v>
      </c>
      <c r="X22" s="6" t="s">
        <v>67</v>
      </c>
      <c r="Y22" s="6" t="s">
        <v>68</v>
      </c>
      <c r="Z22" s="6">
        <v>2017</v>
      </c>
      <c r="AA22" s="6">
        <v>599526</v>
      </c>
      <c r="AB22" s="6" t="s">
        <v>69</v>
      </c>
      <c r="AC22" s="6" t="s">
        <v>75</v>
      </c>
      <c r="AD22" s="6">
        <v>374704</v>
      </c>
      <c r="AE22" s="6">
        <v>224822</v>
      </c>
      <c r="AF22" s="6" t="s">
        <v>69</v>
      </c>
      <c r="AG22" s="6" t="s">
        <v>6268</v>
      </c>
      <c r="AH22" s="6">
        <v>599526</v>
      </c>
      <c r="AI22" s="6">
        <v>36855162</v>
      </c>
      <c r="AJ22" s="6">
        <v>2023</v>
      </c>
      <c r="AK22" s="6">
        <v>1</v>
      </c>
      <c r="AL22" s="6" t="s">
        <v>535</v>
      </c>
      <c r="AM22" s="6">
        <v>8</v>
      </c>
      <c r="AN22" s="6" t="s">
        <v>588</v>
      </c>
      <c r="AO22" s="9" t="s">
        <v>62</v>
      </c>
      <c r="AP22" s="10">
        <v>99</v>
      </c>
      <c r="AQ22" s="6" t="s">
        <v>6270</v>
      </c>
      <c r="AR22" s="9" t="s">
        <v>62</v>
      </c>
      <c r="AS22" s="10">
        <v>98</v>
      </c>
      <c r="AT22" s="6" t="str">
        <f t="shared" si="1"/>
        <v>mm</v>
      </c>
      <c r="AU22" s="6">
        <v>0</v>
      </c>
      <c r="AV22" s="6">
        <v>0</v>
      </c>
      <c r="AW22" s="6">
        <v>1</v>
      </c>
      <c r="AX22" s="6">
        <v>1</v>
      </c>
      <c r="AY22" s="6">
        <v>1</v>
      </c>
      <c r="AZ22" s="6">
        <v>0</v>
      </c>
      <c r="BA22" s="6">
        <v>0</v>
      </c>
      <c r="BB22" s="6">
        <v>0</v>
      </c>
      <c r="BC22" s="6" t="s">
        <v>107</v>
      </c>
      <c r="BD22" s="6" t="s">
        <v>6271</v>
      </c>
    </row>
    <row r="23" spans="1:56" ht="15.75" customHeight="1">
      <c r="A23" s="6">
        <f t="shared" ca="1" si="0"/>
        <v>0.90903901842261237</v>
      </c>
      <c r="B23" s="6" t="s">
        <v>75</v>
      </c>
      <c r="C23" s="6">
        <v>9412778</v>
      </c>
      <c r="D23" s="7">
        <v>43136</v>
      </c>
      <c r="E23" s="6" t="s">
        <v>76</v>
      </c>
      <c r="F23" s="6" t="s">
        <v>528</v>
      </c>
      <c r="G23" s="6">
        <v>5</v>
      </c>
      <c r="H23" s="6" t="s">
        <v>58</v>
      </c>
      <c r="I23" s="6" t="s">
        <v>78</v>
      </c>
      <c r="J23" s="6">
        <v>45611</v>
      </c>
      <c r="K23" s="6">
        <v>5</v>
      </c>
      <c r="L23" s="7">
        <v>41760</v>
      </c>
      <c r="M23" s="7">
        <v>43586</v>
      </c>
      <c r="N23" s="6" t="s">
        <v>529</v>
      </c>
      <c r="O23" s="6" t="s">
        <v>530</v>
      </c>
      <c r="P23" s="8" t="s">
        <v>531</v>
      </c>
      <c r="Q23" s="9" t="s">
        <v>62</v>
      </c>
      <c r="R23" s="10">
        <v>91</v>
      </c>
      <c r="S23" s="6" t="s">
        <v>63</v>
      </c>
      <c r="T23" s="6">
        <v>11</v>
      </c>
      <c r="U23" s="6" t="s">
        <v>532</v>
      </c>
      <c r="V23" s="6" t="s">
        <v>533</v>
      </c>
      <c r="W23" s="6" t="s">
        <v>149</v>
      </c>
      <c r="X23" s="6" t="s">
        <v>67</v>
      </c>
      <c r="Y23" s="6" t="s">
        <v>68</v>
      </c>
      <c r="Z23" s="6">
        <v>2018</v>
      </c>
      <c r="AA23" s="6">
        <v>612045</v>
      </c>
      <c r="AB23" s="6" t="s">
        <v>69</v>
      </c>
      <c r="AC23" s="6" t="s">
        <v>75</v>
      </c>
      <c r="AD23" s="6">
        <v>457960</v>
      </c>
      <c r="AE23" s="6">
        <v>154085</v>
      </c>
      <c r="AF23" s="6" t="s">
        <v>69</v>
      </c>
      <c r="AG23" s="6" t="s">
        <v>534</v>
      </c>
      <c r="AH23" s="6">
        <v>612045</v>
      </c>
      <c r="AI23" s="6">
        <v>35057846</v>
      </c>
      <c r="AJ23" s="6">
        <v>2022</v>
      </c>
      <c r="AK23" s="6">
        <v>1</v>
      </c>
      <c r="AL23" s="6" t="s">
        <v>535</v>
      </c>
      <c r="AM23" s="6">
        <v>8</v>
      </c>
      <c r="AN23" s="6" t="s">
        <v>536</v>
      </c>
      <c r="AO23" s="9" t="s">
        <v>73</v>
      </c>
      <c r="AP23" s="10">
        <v>99</v>
      </c>
      <c r="AQ23" s="6" t="s">
        <v>537</v>
      </c>
      <c r="AR23" s="9" t="s">
        <v>73</v>
      </c>
      <c r="AS23" s="10">
        <v>97</v>
      </c>
      <c r="AT23" s="6" t="str">
        <f t="shared" si="1"/>
        <v>ff</v>
      </c>
      <c r="AU23" s="6">
        <v>0</v>
      </c>
      <c r="AV23" s="6">
        <v>0</v>
      </c>
      <c r="AW23" s="6">
        <v>1</v>
      </c>
      <c r="AX23" s="6">
        <v>1</v>
      </c>
      <c r="AY23" s="6">
        <v>1</v>
      </c>
      <c r="AZ23" s="6">
        <v>0</v>
      </c>
      <c r="BA23" s="6">
        <v>0</v>
      </c>
      <c r="BB23" s="6">
        <v>0</v>
      </c>
      <c r="BC23" s="6" t="s">
        <v>107</v>
      </c>
      <c r="BD23" s="6" t="s">
        <v>538</v>
      </c>
    </row>
    <row r="24" spans="1:56" ht="15.75" customHeight="1">
      <c r="A24" s="6">
        <f t="shared" ca="1" si="0"/>
        <v>1.0847823017332558E-3</v>
      </c>
      <c r="B24" s="6" t="s">
        <v>127</v>
      </c>
      <c r="C24" s="6">
        <v>9487015</v>
      </c>
      <c r="D24" s="7">
        <v>43214</v>
      </c>
      <c r="E24" s="6" t="s">
        <v>56</v>
      </c>
      <c r="F24" s="6" t="s">
        <v>2758</v>
      </c>
      <c r="G24" s="6">
        <v>5</v>
      </c>
      <c r="H24" s="6" t="s">
        <v>58</v>
      </c>
      <c r="I24" s="6" t="s">
        <v>130</v>
      </c>
      <c r="J24" s="6">
        <v>102224</v>
      </c>
      <c r="K24" s="6">
        <v>5</v>
      </c>
      <c r="L24" s="7">
        <v>41864</v>
      </c>
      <c r="M24" s="7">
        <v>43951</v>
      </c>
      <c r="N24" s="6" t="s">
        <v>606</v>
      </c>
      <c r="O24" s="6" t="s">
        <v>2759</v>
      </c>
      <c r="P24" s="8" t="s">
        <v>2760</v>
      </c>
      <c r="Q24" s="9" t="s">
        <v>62</v>
      </c>
      <c r="R24" s="10">
        <v>99</v>
      </c>
      <c r="S24" s="6" t="s">
        <v>63</v>
      </c>
      <c r="T24" s="6">
        <v>6</v>
      </c>
      <c r="U24" s="6" t="s">
        <v>432</v>
      </c>
      <c r="V24" s="6" t="s">
        <v>433</v>
      </c>
      <c r="W24" s="6" t="s">
        <v>434</v>
      </c>
      <c r="X24" s="6" t="s">
        <v>67</v>
      </c>
      <c r="Y24" s="6" t="s">
        <v>68</v>
      </c>
      <c r="Z24" s="6">
        <v>2018</v>
      </c>
      <c r="AA24" s="6">
        <v>387500</v>
      </c>
      <c r="AB24" s="6" t="s">
        <v>69</v>
      </c>
      <c r="AC24" s="6" t="s">
        <v>127</v>
      </c>
      <c r="AD24" s="6">
        <v>250000</v>
      </c>
      <c r="AE24" s="6">
        <v>137500</v>
      </c>
      <c r="AF24" s="6" t="s">
        <v>69</v>
      </c>
      <c r="AG24" s="6" t="s">
        <v>2761</v>
      </c>
      <c r="AH24" s="6">
        <v>387500</v>
      </c>
      <c r="AI24" s="6">
        <v>35030242</v>
      </c>
      <c r="AJ24" s="6">
        <v>2022</v>
      </c>
      <c r="AK24" s="6">
        <v>1</v>
      </c>
      <c r="AL24" s="6" t="s">
        <v>2762</v>
      </c>
      <c r="AM24" s="6">
        <v>6.5</v>
      </c>
      <c r="AN24" s="6" t="s">
        <v>2763</v>
      </c>
      <c r="AO24" s="9" t="s">
        <v>73</v>
      </c>
      <c r="AP24" s="10">
        <v>98</v>
      </c>
      <c r="AQ24" s="6" t="s">
        <v>2764</v>
      </c>
      <c r="AR24" s="9" t="s">
        <v>62</v>
      </c>
      <c r="AS24" s="10">
        <v>99</v>
      </c>
      <c r="AT24" s="6" t="str">
        <f t="shared" si="1"/>
        <v>fm</v>
      </c>
      <c r="AU24" s="6">
        <v>0</v>
      </c>
      <c r="AV24" s="6">
        <v>0</v>
      </c>
      <c r="AW24" s="6">
        <v>1</v>
      </c>
      <c r="AX24" s="6">
        <v>1</v>
      </c>
      <c r="AY24" s="6">
        <v>1</v>
      </c>
      <c r="AZ24" s="6">
        <v>0</v>
      </c>
      <c r="BA24" s="6">
        <v>0</v>
      </c>
      <c r="BB24" s="6">
        <v>0</v>
      </c>
      <c r="BC24" s="6" t="s">
        <v>107</v>
      </c>
      <c r="BD24" s="6" t="s">
        <v>2765</v>
      </c>
    </row>
    <row r="25" spans="1:56" ht="15.75" customHeight="1">
      <c r="A25" s="6">
        <f t="shared" ca="1" si="0"/>
        <v>0.20919902029816606</v>
      </c>
      <c r="B25" s="6" t="s">
        <v>405</v>
      </c>
      <c r="C25" s="6">
        <v>9465435</v>
      </c>
      <c r="D25" s="7">
        <v>43201</v>
      </c>
      <c r="E25" s="6" t="s">
        <v>76</v>
      </c>
      <c r="F25" s="6" t="s">
        <v>3604</v>
      </c>
      <c r="G25" s="6">
        <v>5</v>
      </c>
      <c r="H25" s="6" t="s">
        <v>58</v>
      </c>
      <c r="I25" s="6" t="s">
        <v>407</v>
      </c>
      <c r="J25" s="6">
        <v>21274</v>
      </c>
      <c r="K25" s="6">
        <v>12</v>
      </c>
      <c r="L25" s="7">
        <v>39295</v>
      </c>
      <c r="M25" s="7">
        <v>44316</v>
      </c>
      <c r="N25" s="6" t="s">
        <v>3605</v>
      </c>
      <c r="O25" s="6" t="s">
        <v>3606</v>
      </c>
      <c r="P25" s="8" t="s">
        <v>3607</v>
      </c>
      <c r="Q25" s="9" t="s">
        <v>73</v>
      </c>
      <c r="R25" s="10">
        <v>98</v>
      </c>
      <c r="S25" s="6" t="s">
        <v>63</v>
      </c>
      <c r="T25" s="6">
        <v>16</v>
      </c>
      <c r="U25" s="6" t="s">
        <v>3608</v>
      </c>
      <c r="V25" s="6" t="s">
        <v>3609</v>
      </c>
      <c r="W25" s="6" t="s">
        <v>176</v>
      </c>
      <c r="X25" s="6" t="s">
        <v>85</v>
      </c>
      <c r="Y25" s="6" t="s">
        <v>68</v>
      </c>
      <c r="Z25" s="6">
        <v>2018</v>
      </c>
      <c r="AA25" s="6">
        <v>496518</v>
      </c>
      <c r="AB25" s="6" t="s">
        <v>69</v>
      </c>
      <c r="AC25" s="6" t="s">
        <v>405</v>
      </c>
      <c r="AD25" s="6">
        <v>348282</v>
      </c>
      <c r="AE25" s="6">
        <v>148236</v>
      </c>
      <c r="AF25" s="6" t="s">
        <v>69</v>
      </c>
      <c r="AG25" s="6" t="s">
        <v>3610</v>
      </c>
      <c r="AH25" s="6">
        <v>496518</v>
      </c>
      <c r="AI25" s="6">
        <v>36206520</v>
      </c>
      <c r="AJ25" s="6">
        <v>2023</v>
      </c>
      <c r="AK25" s="6">
        <v>1</v>
      </c>
      <c r="AL25" s="6" t="s">
        <v>3611</v>
      </c>
      <c r="AM25" s="6">
        <v>2.7</v>
      </c>
      <c r="AN25" s="6" t="s">
        <v>3612</v>
      </c>
      <c r="AO25" s="9" t="s">
        <v>62</v>
      </c>
      <c r="AP25" s="10">
        <v>99</v>
      </c>
      <c r="AQ25" s="6" t="s">
        <v>3142</v>
      </c>
      <c r="AR25" s="9" t="s">
        <v>73</v>
      </c>
      <c r="AS25" s="10">
        <v>98</v>
      </c>
      <c r="AT25" s="6" t="str">
        <f t="shared" si="1"/>
        <v>mf</v>
      </c>
      <c r="AU25" s="6">
        <v>1</v>
      </c>
      <c r="AV25" s="6">
        <v>0</v>
      </c>
      <c r="AW25" s="6">
        <v>0</v>
      </c>
      <c r="AX25" s="6">
        <v>0</v>
      </c>
      <c r="AY25" s="6">
        <v>0</v>
      </c>
      <c r="AZ25" s="6">
        <v>0</v>
      </c>
      <c r="BA25" s="6">
        <v>0</v>
      </c>
      <c r="BB25" s="6">
        <v>0</v>
      </c>
      <c r="BC25" s="6" t="s">
        <v>197</v>
      </c>
      <c r="BD25" s="6" t="s">
        <v>3613</v>
      </c>
    </row>
    <row r="26" spans="1:56" ht="15.75" customHeight="1">
      <c r="A26" s="6">
        <f t="shared" ca="1" si="0"/>
        <v>0.74483100108712641</v>
      </c>
      <c r="B26" s="6" t="s">
        <v>1525</v>
      </c>
      <c r="C26" s="6">
        <v>9306895</v>
      </c>
      <c r="D26" s="7">
        <v>42930</v>
      </c>
      <c r="E26" s="6" t="s">
        <v>1850</v>
      </c>
      <c r="F26" s="6" t="s">
        <v>5624</v>
      </c>
      <c r="G26" s="6">
        <v>5</v>
      </c>
      <c r="H26" s="6" t="s">
        <v>58</v>
      </c>
      <c r="I26" s="6" t="s">
        <v>1528</v>
      </c>
      <c r="J26" s="6">
        <v>8150</v>
      </c>
      <c r="K26" s="6">
        <v>3</v>
      </c>
      <c r="L26" s="7">
        <v>42217</v>
      </c>
      <c r="M26" s="7">
        <v>43646</v>
      </c>
      <c r="N26" s="6" t="s">
        <v>5625</v>
      </c>
      <c r="O26" s="6" t="s">
        <v>5626</v>
      </c>
      <c r="P26" s="8" t="s">
        <v>2142</v>
      </c>
      <c r="Q26" s="9" t="s">
        <v>62</v>
      </c>
      <c r="R26" s="10">
        <v>99</v>
      </c>
      <c r="S26" s="6" t="s">
        <v>63</v>
      </c>
      <c r="T26" s="6">
        <v>16</v>
      </c>
      <c r="U26" s="6" t="s">
        <v>1363</v>
      </c>
      <c r="V26" s="6" t="s">
        <v>1364</v>
      </c>
      <c r="W26" s="6" t="s">
        <v>149</v>
      </c>
      <c r="X26" s="6" t="s">
        <v>67</v>
      </c>
      <c r="Y26" s="6" t="s">
        <v>68</v>
      </c>
      <c r="Z26" s="6">
        <v>2017</v>
      </c>
      <c r="AA26" s="6">
        <v>454272</v>
      </c>
      <c r="AB26" s="6" t="s">
        <v>69</v>
      </c>
      <c r="AC26" s="6" t="s">
        <v>1525</v>
      </c>
      <c r="AD26" s="6">
        <v>339139</v>
      </c>
      <c r="AE26" s="6">
        <v>115133</v>
      </c>
      <c r="AF26" s="6" t="s">
        <v>69</v>
      </c>
      <c r="AG26" s="6" t="s">
        <v>5627</v>
      </c>
      <c r="AH26" s="6">
        <v>454272</v>
      </c>
      <c r="AI26" s="6">
        <v>35588732</v>
      </c>
      <c r="AJ26" s="6">
        <v>2022</v>
      </c>
      <c r="AK26" s="6">
        <v>1</v>
      </c>
      <c r="AL26" s="6" t="s">
        <v>5980</v>
      </c>
      <c r="AM26" s="6">
        <v>8.1</v>
      </c>
      <c r="AN26" s="6" t="s">
        <v>1507</v>
      </c>
      <c r="AO26" s="9" t="s">
        <v>62</v>
      </c>
      <c r="AP26" s="10">
        <v>100</v>
      </c>
      <c r="AQ26" s="6" t="s">
        <v>547</v>
      </c>
      <c r="AR26" s="9" t="s">
        <v>62</v>
      </c>
      <c r="AS26" s="10">
        <v>99</v>
      </c>
      <c r="AT26" s="6" t="str">
        <f t="shared" si="1"/>
        <v>mm</v>
      </c>
      <c r="AU26" s="6">
        <v>0</v>
      </c>
      <c r="AV26" s="6">
        <v>0</v>
      </c>
      <c r="AW26" s="6">
        <v>1</v>
      </c>
      <c r="AX26" s="6">
        <v>1</v>
      </c>
      <c r="AY26" s="6">
        <v>1</v>
      </c>
      <c r="AZ26" s="6">
        <v>0</v>
      </c>
      <c r="BA26" s="6">
        <v>0</v>
      </c>
      <c r="BB26" s="6">
        <v>0</v>
      </c>
      <c r="BC26" s="6" t="s">
        <v>107</v>
      </c>
      <c r="BD26" s="6" t="s">
        <v>5629</v>
      </c>
    </row>
    <row r="27" spans="1:56" ht="15.75" customHeight="1">
      <c r="A27" s="6">
        <f t="shared" ca="1" si="0"/>
        <v>0.35748384791820687</v>
      </c>
      <c r="B27" s="6" t="s">
        <v>92</v>
      </c>
      <c r="C27" s="6">
        <v>9355465</v>
      </c>
      <c r="D27" s="7">
        <v>42865</v>
      </c>
      <c r="E27" s="6" t="s">
        <v>76</v>
      </c>
      <c r="F27" s="6" t="s">
        <v>5926</v>
      </c>
      <c r="G27" s="6">
        <v>5</v>
      </c>
      <c r="H27" s="6" t="s">
        <v>58</v>
      </c>
      <c r="I27" s="6" t="s">
        <v>95</v>
      </c>
      <c r="J27" s="6">
        <v>74711</v>
      </c>
      <c r="K27" s="6">
        <v>5</v>
      </c>
      <c r="L27" s="7">
        <v>41498</v>
      </c>
      <c r="M27" s="7">
        <v>43951</v>
      </c>
      <c r="N27" s="6" t="s">
        <v>171</v>
      </c>
      <c r="O27" s="6" t="s">
        <v>5927</v>
      </c>
      <c r="P27" s="8" t="s">
        <v>5928</v>
      </c>
      <c r="Q27" s="9" t="s">
        <v>73</v>
      </c>
      <c r="R27" s="10">
        <v>98</v>
      </c>
      <c r="S27" s="6" t="s">
        <v>63</v>
      </c>
      <c r="T27" s="6">
        <v>7</v>
      </c>
      <c r="U27" s="6" t="s">
        <v>814</v>
      </c>
      <c r="V27" s="6" t="s">
        <v>815</v>
      </c>
      <c r="W27" s="6" t="s">
        <v>816</v>
      </c>
      <c r="X27" s="6" t="s">
        <v>473</v>
      </c>
      <c r="Y27" s="6" t="s">
        <v>68</v>
      </c>
      <c r="Z27" s="6">
        <v>2017</v>
      </c>
      <c r="AA27" s="6">
        <v>541485</v>
      </c>
      <c r="AB27" s="6" t="s">
        <v>69</v>
      </c>
      <c r="AC27" s="6" t="s">
        <v>92</v>
      </c>
      <c r="AD27" s="6">
        <v>380867</v>
      </c>
      <c r="AE27" s="6">
        <v>160618</v>
      </c>
      <c r="AF27" s="6" t="s">
        <v>69</v>
      </c>
      <c r="AG27" s="6" t="s">
        <v>5929</v>
      </c>
      <c r="AH27" s="6">
        <v>541485</v>
      </c>
      <c r="AI27" s="6">
        <v>38614075</v>
      </c>
      <c r="AJ27" s="6">
        <v>2024</v>
      </c>
      <c r="AK27" s="6">
        <v>1</v>
      </c>
      <c r="AL27" s="6" t="s">
        <v>5980</v>
      </c>
      <c r="AM27" s="6">
        <v>8.1</v>
      </c>
      <c r="AN27" s="6" t="s">
        <v>2289</v>
      </c>
      <c r="AO27" s="9" t="s">
        <v>62</v>
      </c>
      <c r="AP27" s="10">
        <v>99</v>
      </c>
      <c r="AQ27" s="6" t="s">
        <v>5930</v>
      </c>
      <c r="AR27" s="9" t="s">
        <v>62</v>
      </c>
      <c r="AS27" s="10">
        <v>100</v>
      </c>
      <c r="AT27" s="6" t="str">
        <f t="shared" si="1"/>
        <v>mm</v>
      </c>
      <c r="AU27" s="6">
        <v>0</v>
      </c>
      <c r="AV27" s="6">
        <v>0</v>
      </c>
      <c r="AW27" s="6">
        <v>1</v>
      </c>
      <c r="AX27" s="6">
        <v>1</v>
      </c>
      <c r="AY27" s="6">
        <v>0</v>
      </c>
      <c r="AZ27" s="6">
        <v>0</v>
      </c>
      <c r="BA27" s="6">
        <v>0</v>
      </c>
      <c r="BB27" s="6">
        <v>0</v>
      </c>
      <c r="BC27" s="6" t="s">
        <v>107</v>
      </c>
      <c r="BD27" s="6" t="s">
        <v>5931</v>
      </c>
    </row>
    <row r="28" spans="1:56" ht="15.75" customHeight="1">
      <c r="A28" s="6">
        <f t="shared" ca="1" si="0"/>
        <v>0.33301039251524034</v>
      </c>
      <c r="B28" s="6" t="s">
        <v>127</v>
      </c>
      <c r="C28" s="6">
        <v>9225225</v>
      </c>
      <c r="D28" s="7">
        <v>42774</v>
      </c>
      <c r="E28" s="6" t="s">
        <v>2713</v>
      </c>
      <c r="F28" s="6" t="s">
        <v>5975</v>
      </c>
      <c r="G28" s="6">
        <v>5</v>
      </c>
      <c r="H28" s="6" t="s">
        <v>58</v>
      </c>
      <c r="I28" s="6" t="s">
        <v>130</v>
      </c>
      <c r="J28" s="6">
        <v>106842</v>
      </c>
      <c r="K28" s="6">
        <v>3</v>
      </c>
      <c r="L28" s="7">
        <v>42095</v>
      </c>
      <c r="M28" s="7">
        <v>43524</v>
      </c>
      <c r="N28" s="6" t="s">
        <v>2715</v>
      </c>
      <c r="O28" s="6" t="s">
        <v>5976</v>
      </c>
      <c r="P28" s="8" t="s">
        <v>5977</v>
      </c>
      <c r="Q28" s="9" t="s">
        <v>73</v>
      </c>
      <c r="R28" s="10">
        <v>94</v>
      </c>
      <c r="S28" s="6" t="s">
        <v>63</v>
      </c>
      <c r="T28" s="6">
        <v>10</v>
      </c>
      <c r="U28" s="6" t="s">
        <v>5978</v>
      </c>
      <c r="V28" s="6" t="s">
        <v>217</v>
      </c>
      <c r="W28" s="6" t="s">
        <v>120</v>
      </c>
      <c r="X28" s="6" t="s">
        <v>260</v>
      </c>
      <c r="Y28" s="6" t="s">
        <v>68</v>
      </c>
      <c r="Z28" s="6">
        <v>2017</v>
      </c>
      <c r="AA28" s="6">
        <v>454356</v>
      </c>
      <c r="AB28" s="6" t="s">
        <v>69</v>
      </c>
      <c r="AC28" s="6" t="s">
        <v>127</v>
      </c>
      <c r="AD28" s="6">
        <v>264111</v>
      </c>
      <c r="AE28" s="6">
        <v>190245</v>
      </c>
      <c r="AF28" s="6" t="s">
        <v>69</v>
      </c>
      <c r="AG28" s="6" t="s">
        <v>5979</v>
      </c>
      <c r="AH28" s="6">
        <v>454356</v>
      </c>
      <c r="AI28" s="6">
        <v>38181730</v>
      </c>
      <c r="AJ28" s="6">
        <v>2024</v>
      </c>
      <c r="AK28" s="6">
        <v>1</v>
      </c>
      <c r="AL28" s="6" t="s">
        <v>5980</v>
      </c>
      <c r="AM28" s="6">
        <v>8.1</v>
      </c>
      <c r="AN28" s="6" t="s">
        <v>5981</v>
      </c>
      <c r="AO28" s="9" t="s">
        <v>62</v>
      </c>
      <c r="AP28" s="10">
        <v>59</v>
      </c>
      <c r="AQ28" s="6" t="s">
        <v>5982</v>
      </c>
      <c r="AR28" s="9" t="s">
        <v>73</v>
      </c>
      <c r="AS28" s="10">
        <v>94</v>
      </c>
      <c r="AT28" s="6" t="str">
        <f t="shared" si="1"/>
        <v>mf</v>
      </c>
      <c r="AU28" s="6">
        <v>0</v>
      </c>
      <c r="AV28" s="6">
        <v>0</v>
      </c>
      <c r="AW28" s="6">
        <v>1</v>
      </c>
      <c r="AX28" s="6">
        <v>1</v>
      </c>
      <c r="AY28" s="6">
        <v>1</v>
      </c>
      <c r="AZ28" s="6">
        <v>0</v>
      </c>
      <c r="BA28" s="6">
        <v>0</v>
      </c>
      <c r="BB28" s="6">
        <v>0</v>
      </c>
      <c r="BC28" s="6" t="s">
        <v>107</v>
      </c>
      <c r="BD28" s="6" t="s">
        <v>5983</v>
      </c>
    </row>
    <row r="29" spans="1:56" ht="15.75" customHeight="1">
      <c r="A29" s="6">
        <f t="shared" ca="1" si="0"/>
        <v>0.77864057460120772</v>
      </c>
      <c r="B29" s="6" t="s">
        <v>254</v>
      </c>
      <c r="C29" s="6">
        <v>9760284</v>
      </c>
      <c r="D29" s="7">
        <v>43342</v>
      </c>
      <c r="E29" s="6" t="s">
        <v>110</v>
      </c>
      <c r="F29" s="6" t="s">
        <v>6305</v>
      </c>
      <c r="G29" s="6">
        <v>7</v>
      </c>
      <c r="H29" s="6" t="s">
        <v>58</v>
      </c>
      <c r="I29" s="6" t="s">
        <v>256</v>
      </c>
      <c r="J29" s="6">
        <v>117624</v>
      </c>
      <c r="K29" s="6">
        <v>3</v>
      </c>
      <c r="L29" s="7">
        <v>43344</v>
      </c>
      <c r="M29" s="7">
        <v>44439</v>
      </c>
      <c r="N29" s="6" t="s">
        <v>6306</v>
      </c>
      <c r="O29" s="6" t="s">
        <v>6307</v>
      </c>
      <c r="P29" s="8" t="s">
        <v>6308</v>
      </c>
      <c r="Q29" s="9" t="s">
        <v>62</v>
      </c>
      <c r="R29" s="10">
        <v>63</v>
      </c>
      <c r="S29" s="6" t="s">
        <v>63</v>
      </c>
      <c r="T29" s="6">
        <v>3</v>
      </c>
      <c r="U29" s="6" t="s">
        <v>2754</v>
      </c>
      <c r="V29" s="6" t="s">
        <v>543</v>
      </c>
      <c r="W29" s="6" t="s">
        <v>205</v>
      </c>
      <c r="X29" s="6" t="s">
        <v>473</v>
      </c>
      <c r="Y29" s="6" t="s">
        <v>68</v>
      </c>
      <c r="Z29" s="6">
        <v>2018</v>
      </c>
      <c r="AA29" s="6">
        <v>383264</v>
      </c>
      <c r="AB29" s="6" t="s">
        <v>69</v>
      </c>
      <c r="AC29" s="6" t="s">
        <v>254</v>
      </c>
      <c r="AD29" s="6">
        <v>222828</v>
      </c>
      <c r="AE29" s="6">
        <v>160436</v>
      </c>
      <c r="AF29" s="6" t="s">
        <v>69</v>
      </c>
      <c r="AG29" s="6" t="s">
        <v>6309</v>
      </c>
      <c r="AH29" s="6">
        <v>383264</v>
      </c>
      <c r="AI29" s="6">
        <v>32781045</v>
      </c>
      <c r="AJ29" s="6">
        <v>2020</v>
      </c>
      <c r="AK29" s="6">
        <v>1</v>
      </c>
      <c r="AL29" s="6" t="s">
        <v>5980</v>
      </c>
      <c r="AM29" s="6">
        <v>8.1</v>
      </c>
      <c r="AN29" s="6" t="s">
        <v>6310</v>
      </c>
      <c r="AO29" s="9" t="s">
        <v>62</v>
      </c>
      <c r="AP29" s="10">
        <v>98</v>
      </c>
      <c r="AQ29" s="6" t="s">
        <v>1085</v>
      </c>
      <c r="AR29" s="9" t="s">
        <v>62</v>
      </c>
      <c r="AS29" s="10">
        <v>63</v>
      </c>
      <c r="AT29" s="6" t="str">
        <f t="shared" si="1"/>
        <v>mm</v>
      </c>
      <c r="AU29" s="6">
        <v>0</v>
      </c>
      <c r="AV29" s="6">
        <v>0</v>
      </c>
      <c r="AW29" s="6">
        <v>1</v>
      </c>
      <c r="AX29" s="6">
        <v>1</v>
      </c>
      <c r="AY29" s="6">
        <v>0</v>
      </c>
      <c r="AZ29" s="6">
        <v>0</v>
      </c>
      <c r="BA29" s="6">
        <v>0</v>
      </c>
      <c r="BB29" s="6">
        <v>0</v>
      </c>
      <c r="BC29" s="6" t="s">
        <v>107</v>
      </c>
      <c r="BD29" s="6" t="s">
        <v>6311</v>
      </c>
    </row>
    <row r="30" spans="1:56" ht="15.75" customHeight="1">
      <c r="A30" s="6">
        <f t="shared" ca="1" si="0"/>
        <v>0.83349476029890468</v>
      </c>
      <c r="B30" s="6" t="s">
        <v>241</v>
      </c>
      <c r="C30" s="6">
        <v>9258458</v>
      </c>
      <c r="D30" s="7">
        <v>42848</v>
      </c>
      <c r="E30" s="6" t="s">
        <v>76</v>
      </c>
      <c r="F30" s="6" t="s">
        <v>3836</v>
      </c>
      <c r="G30" s="6">
        <v>5</v>
      </c>
      <c r="H30" s="6" t="s">
        <v>58</v>
      </c>
      <c r="I30" s="6" t="s">
        <v>243</v>
      </c>
      <c r="J30" s="6">
        <v>73085</v>
      </c>
      <c r="K30" s="6">
        <v>13</v>
      </c>
      <c r="L30" s="7">
        <v>37775</v>
      </c>
      <c r="M30" s="7">
        <v>43951</v>
      </c>
      <c r="N30" s="6" t="s">
        <v>3837</v>
      </c>
      <c r="O30" s="6" t="s">
        <v>3838</v>
      </c>
      <c r="P30" s="8" t="s">
        <v>3839</v>
      </c>
      <c r="Q30" s="9" t="s">
        <v>73</v>
      </c>
      <c r="R30" s="10">
        <v>98</v>
      </c>
      <c r="S30" s="6" t="s">
        <v>63</v>
      </c>
      <c r="T30" s="6">
        <v>6</v>
      </c>
      <c r="U30" s="6" t="s">
        <v>410</v>
      </c>
      <c r="V30" s="6" t="s">
        <v>411</v>
      </c>
      <c r="W30" s="6" t="s">
        <v>412</v>
      </c>
      <c r="X30" s="6" t="s">
        <v>67</v>
      </c>
      <c r="Y30" s="6" t="s">
        <v>68</v>
      </c>
      <c r="Z30" s="6">
        <v>2017</v>
      </c>
      <c r="AA30" s="6">
        <v>385969</v>
      </c>
      <c r="AB30" s="6" t="s">
        <v>69</v>
      </c>
      <c r="AC30" s="6" t="s">
        <v>241</v>
      </c>
      <c r="AD30" s="6">
        <v>256458</v>
      </c>
      <c r="AE30" s="6">
        <v>129511</v>
      </c>
      <c r="AF30" s="6" t="s">
        <v>69</v>
      </c>
      <c r="AG30" s="6" t="s">
        <v>3840</v>
      </c>
      <c r="AH30" s="6">
        <v>385969</v>
      </c>
      <c r="AI30" s="6">
        <v>30903169</v>
      </c>
      <c r="AJ30" s="6">
        <v>2019</v>
      </c>
      <c r="AK30" s="6">
        <v>1</v>
      </c>
      <c r="AL30" s="6" t="s">
        <v>3841</v>
      </c>
      <c r="AM30" s="6">
        <v>3.2</v>
      </c>
      <c r="AN30" s="6" t="s">
        <v>3842</v>
      </c>
      <c r="AO30" s="9" t="s">
        <v>62</v>
      </c>
      <c r="AP30" s="10">
        <v>75</v>
      </c>
      <c r="AQ30" s="6" t="s">
        <v>3843</v>
      </c>
      <c r="AR30" s="9" t="s">
        <v>73</v>
      </c>
      <c r="AS30" s="10">
        <v>98</v>
      </c>
      <c r="AT30" s="6" t="str">
        <f t="shared" si="1"/>
        <v>mf</v>
      </c>
      <c r="AU30" s="6">
        <v>1</v>
      </c>
      <c r="AV30" s="6">
        <v>0</v>
      </c>
      <c r="AW30" s="6">
        <v>0</v>
      </c>
      <c r="AX30" s="6">
        <v>0</v>
      </c>
      <c r="AY30" s="6">
        <v>0</v>
      </c>
      <c r="AZ30" s="6">
        <v>1</v>
      </c>
      <c r="BA30" s="6">
        <v>0</v>
      </c>
      <c r="BB30" s="6">
        <v>0</v>
      </c>
      <c r="BC30" s="6" t="s">
        <v>197</v>
      </c>
      <c r="BD30" s="6" t="s">
        <v>3844</v>
      </c>
    </row>
    <row r="31" spans="1:56" ht="15.75" customHeight="1">
      <c r="A31" s="6">
        <f t="shared" ca="1" si="0"/>
        <v>0.18415503362486585</v>
      </c>
      <c r="B31" s="6" t="s">
        <v>182</v>
      </c>
      <c r="C31" s="6">
        <v>9497785</v>
      </c>
      <c r="D31" s="7">
        <v>43251</v>
      </c>
      <c r="E31" s="6" t="s">
        <v>790</v>
      </c>
      <c r="F31" s="6" t="s">
        <v>791</v>
      </c>
      <c r="G31" s="6">
        <v>5</v>
      </c>
      <c r="H31" s="6" t="s">
        <v>58</v>
      </c>
      <c r="I31" s="6" t="s">
        <v>185</v>
      </c>
      <c r="J31" s="6">
        <v>26136</v>
      </c>
      <c r="K31" s="6">
        <v>3</v>
      </c>
      <c r="L31" s="7">
        <v>42557</v>
      </c>
      <c r="M31" s="7">
        <v>44377</v>
      </c>
      <c r="N31" s="6" t="s">
        <v>792</v>
      </c>
      <c r="O31" s="6" t="s">
        <v>793</v>
      </c>
      <c r="P31" s="8" t="s">
        <v>794</v>
      </c>
      <c r="Q31" s="9" t="s">
        <v>62</v>
      </c>
      <c r="R31" s="10">
        <v>99</v>
      </c>
      <c r="S31" s="6" t="s">
        <v>63</v>
      </c>
      <c r="T31" s="6">
        <v>36</v>
      </c>
      <c r="U31" s="6" t="s">
        <v>795</v>
      </c>
      <c r="V31" s="6" t="s">
        <v>796</v>
      </c>
      <c r="W31" s="6" t="s">
        <v>149</v>
      </c>
      <c r="X31" s="6" t="s">
        <v>260</v>
      </c>
      <c r="Y31" s="6" t="s">
        <v>68</v>
      </c>
      <c r="Z31" s="6">
        <v>2018</v>
      </c>
      <c r="AA31" s="6">
        <v>490945</v>
      </c>
      <c r="AB31" s="6" t="s">
        <v>69</v>
      </c>
      <c r="AC31" s="6" t="s">
        <v>182</v>
      </c>
      <c r="AD31" s="6">
        <v>277647</v>
      </c>
      <c r="AE31" s="6">
        <v>213298</v>
      </c>
      <c r="AF31" s="6" t="s">
        <v>69</v>
      </c>
      <c r="AG31" s="6" t="s">
        <v>797</v>
      </c>
      <c r="AH31" s="6">
        <v>490945</v>
      </c>
      <c r="AI31" s="6">
        <v>36811985</v>
      </c>
      <c r="AJ31" s="6">
        <v>2023</v>
      </c>
      <c r="AK31" s="6">
        <v>1</v>
      </c>
      <c r="AL31" s="6" t="s">
        <v>798</v>
      </c>
      <c r="AM31" s="6">
        <v>3.2</v>
      </c>
      <c r="AN31" s="6" t="s">
        <v>799</v>
      </c>
      <c r="AO31" s="9" t="s">
        <v>73</v>
      </c>
      <c r="AP31" s="10">
        <v>98</v>
      </c>
      <c r="AQ31" s="6" t="s">
        <v>766</v>
      </c>
      <c r="AR31" s="9" t="s">
        <v>73</v>
      </c>
      <c r="AS31" s="10">
        <v>84</v>
      </c>
      <c r="AT31" s="6" t="str">
        <f t="shared" si="1"/>
        <v>ff</v>
      </c>
      <c r="AU31" s="6">
        <v>0</v>
      </c>
      <c r="AV31" s="6">
        <v>0</v>
      </c>
      <c r="AW31" s="6">
        <v>1</v>
      </c>
      <c r="AX31" s="6">
        <v>1</v>
      </c>
      <c r="AY31" s="6">
        <v>0</v>
      </c>
      <c r="AZ31" s="6">
        <v>0</v>
      </c>
      <c r="BA31" s="6">
        <v>0</v>
      </c>
      <c r="BB31" s="6">
        <v>0</v>
      </c>
      <c r="BC31" s="6" t="s">
        <v>107</v>
      </c>
      <c r="BD31" s="6" t="s">
        <v>800</v>
      </c>
    </row>
    <row r="32" spans="1:56" ht="15.75" customHeight="1">
      <c r="A32" s="6">
        <f t="shared" ca="1" si="0"/>
        <v>3.1243682493654057E-2</v>
      </c>
      <c r="B32" s="6" t="s">
        <v>127</v>
      </c>
      <c r="C32" s="6">
        <v>9490432</v>
      </c>
      <c r="D32" s="7">
        <v>43260</v>
      </c>
      <c r="E32" s="6" t="s">
        <v>6748</v>
      </c>
      <c r="F32" s="6" t="s">
        <v>6749</v>
      </c>
      <c r="G32" s="6">
        <v>5</v>
      </c>
      <c r="H32" s="6" t="s">
        <v>58</v>
      </c>
      <c r="I32" s="6" t="s">
        <v>130</v>
      </c>
      <c r="J32" s="6">
        <v>101519</v>
      </c>
      <c r="K32" s="6">
        <v>5</v>
      </c>
      <c r="L32" s="7">
        <v>41815</v>
      </c>
      <c r="M32" s="7">
        <v>43982</v>
      </c>
      <c r="N32" s="6" t="s">
        <v>6750</v>
      </c>
      <c r="O32" s="6" t="s">
        <v>6751</v>
      </c>
      <c r="P32" s="8" t="s">
        <v>2142</v>
      </c>
      <c r="Q32" s="9" t="s">
        <v>62</v>
      </c>
      <c r="R32" s="10">
        <v>99</v>
      </c>
      <c r="S32" s="6" t="s">
        <v>6752</v>
      </c>
      <c r="T32" s="6">
        <v>22</v>
      </c>
      <c r="U32" s="6" t="s">
        <v>1638</v>
      </c>
      <c r="V32" s="6" t="s">
        <v>1639</v>
      </c>
      <c r="W32" s="6" t="s">
        <v>120</v>
      </c>
      <c r="X32" s="6" t="s">
        <v>67</v>
      </c>
      <c r="Y32" s="6" t="s">
        <v>68</v>
      </c>
      <c r="Z32" s="6">
        <v>2018</v>
      </c>
      <c r="AA32" s="6">
        <v>442271</v>
      </c>
      <c r="AB32" s="6" t="s">
        <v>69</v>
      </c>
      <c r="AC32" s="6" t="s">
        <v>127</v>
      </c>
      <c r="AD32" s="6">
        <v>273007</v>
      </c>
      <c r="AE32" s="6">
        <v>169264</v>
      </c>
      <c r="AF32" s="6" t="s">
        <v>69</v>
      </c>
      <c r="AG32" s="6" t="s">
        <v>6753</v>
      </c>
      <c r="AH32" s="6">
        <v>442271</v>
      </c>
      <c r="AI32" s="6">
        <v>37551635</v>
      </c>
      <c r="AJ32" s="6">
        <v>2024</v>
      </c>
      <c r="AK32" s="6">
        <v>1</v>
      </c>
      <c r="AL32" s="6" t="s">
        <v>6754</v>
      </c>
      <c r="AM32" s="6">
        <v>1.6</v>
      </c>
      <c r="AN32" s="6" t="s">
        <v>3194</v>
      </c>
      <c r="AO32" s="9" t="s">
        <v>62</v>
      </c>
      <c r="AP32" s="10">
        <v>99</v>
      </c>
      <c r="AQ32" s="6" t="s">
        <v>547</v>
      </c>
      <c r="AR32" s="9" t="s">
        <v>62</v>
      </c>
      <c r="AS32" s="10">
        <v>99</v>
      </c>
      <c r="AT32" s="6" t="str">
        <f t="shared" si="1"/>
        <v>mm</v>
      </c>
      <c r="AU32" s="6">
        <v>0</v>
      </c>
      <c r="AV32" s="6">
        <v>0</v>
      </c>
      <c r="AW32" s="6">
        <v>0</v>
      </c>
      <c r="AX32" s="6">
        <v>0</v>
      </c>
      <c r="AY32" s="6">
        <v>0</v>
      </c>
      <c r="AZ32" s="6">
        <v>0</v>
      </c>
      <c r="BA32" s="6">
        <v>0</v>
      </c>
      <c r="BB32" s="6">
        <v>1</v>
      </c>
      <c r="BC32" s="6" t="s">
        <v>107</v>
      </c>
      <c r="BD32" s="6" t="s">
        <v>6755</v>
      </c>
    </row>
    <row r="33" spans="1:56" ht="15.75" customHeight="1">
      <c r="A33" s="6">
        <f t="shared" ca="1" si="0"/>
        <v>0.75430651491099021</v>
      </c>
      <c r="B33" s="6" t="s">
        <v>303</v>
      </c>
      <c r="C33" s="6">
        <v>9338227</v>
      </c>
      <c r="D33" s="7">
        <v>42930</v>
      </c>
      <c r="E33" s="6" t="s">
        <v>2411</v>
      </c>
      <c r="F33" s="6" t="s">
        <v>2412</v>
      </c>
      <c r="G33" s="6">
        <v>5</v>
      </c>
      <c r="H33" s="6" t="s">
        <v>58</v>
      </c>
      <c r="I33" s="6" t="s">
        <v>305</v>
      </c>
      <c r="J33" s="6">
        <v>99098</v>
      </c>
      <c r="K33" s="6">
        <v>5</v>
      </c>
      <c r="L33" s="7">
        <v>41513</v>
      </c>
      <c r="M33" s="7">
        <v>44377</v>
      </c>
      <c r="N33" s="6" t="s">
        <v>2413</v>
      </c>
      <c r="O33" s="6" t="s">
        <v>2414</v>
      </c>
      <c r="P33" s="8" t="s">
        <v>2415</v>
      </c>
      <c r="Q33" s="9" t="s">
        <v>62</v>
      </c>
      <c r="R33" s="10">
        <v>98</v>
      </c>
      <c r="S33" s="6" t="s">
        <v>63</v>
      </c>
      <c r="T33" s="6">
        <v>1</v>
      </c>
      <c r="U33" s="6" t="s">
        <v>825</v>
      </c>
      <c r="V33" s="6" t="s">
        <v>826</v>
      </c>
      <c r="W33" s="6" t="s">
        <v>827</v>
      </c>
      <c r="X33" s="6" t="s">
        <v>67</v>
      </c>
      <c r="Y33" s="6" t="s">
        <v>68</v>
      </c>
      <c r="Z33" s="6">
        <v>2017</v>
      </c>
      <c r="AA33" s="6">
        <v>280870</v>
      </c>
      <c r="AB33" s="6" t="s">
        <v>69</v>
      </c>
      <c r="AC33" s="6" t="s">
        <v>303</v>
      </c>
      <c r="AD33" s="6">
        <v>226286</v>
      </c>
      <c r="AE33" s="6">
        <v>54584</v>
      </c>
      <c r="AF33" s="6" t="s">
        <v>69</v>
      </c>
      <c r="AG33" s="6" t="s">
        <v>2416</v>
      </c>
      <c r="AH33" s="6">
        <v>280870</v>
      </c>
      <c r="AI33" s="6">
        <v>33735863</v>
      </c>
      <c r="AJ33" s="6">
        <v>2021</v>
      </c>
      <c r="AK33" s="6">
        <v>1</v>
      </c>
      <c r="AL33" s="6" t="s">
        <v>2417</v>
      </c>
      <c r="AM33" s="6">
        <v>4.3</v>
      </c>
      <c r="AN33" s="6" t="s">
        <v>2418</v>
      </c>
      <c r="AO33" s="9" t="s">
        <v>73</v>
      </c>
      <c r="AP33" s="10">
        <v>98</v>
      </c>
      <c r="AQ33" s="6" t="s">
        <v>2419</v>
      </c>
      <c r="AR33" s="9" t="s">
        <v>116</v>
      </c>
      <c r="AS33" s="9" t="s">
        <v>116</v>
      </c>
      <c r="AT33" s="6" t="str">
        <f t="shared" si="1"/>
        <v>Missing</v>
      </c>
      <c r="AU33" s="6">
        <v>0</v>
      </c>
      <c r="AV33" s="6">
        <v>0</v>
      </c>
      <c r="AW33" s="6">
        <v>1</v>
      </c>
      <c r="AX33" s="6">
        <v>1</v>
      </c>
      <c r="AY33" s="6">
        <v>1</v>
      </c>
      <c r="AZ33" s="6">
        <v>0</v>
      </c>
      <c r="BA33" s="6">
        <v>0</v>
      </c>
      <c r="BB33" s="6">
        <v>0</v>
      </c>
      <c r="BC33" s="6" t="s">
        <v>107</v>
      </c>
      <c r="BD33" s="6" t="s">
        <v>2420</v>
      </c>
    </row>
    <row r="34" spans="1:56" ht="15.75" customHeight="1">
      <c r="A34" s="6">
        <f t="shared" ca="1" si="0"/>
        <v>0.99659652788692976</v>
      </c>
      <c r="B34" s="6" t="s">
        <v>55</v>
      </c>
      <c r="C34" s="6">
        <v>9516002</v>
      </c>
      <c r="D34" s="7">
        <v>43263</v>
      </c>
      <c r="E34" s="6" t="s">
        <v>56</v>
      </c>
      <c r="F34" s="6" t="s">
        <v>2429</v>
      </c>
      <c r="G34" s="6">
        <v>5</v>
      </c>
      <c r="H34" s="6" t="s">
        <v>58</v>
      </c>
      <c r="I34" s="6" t="s">
        <v>59</v>
      </c>
      <c r="J34" s="6">
        <v>89694</v>
      </c>
      <c r="K34" s="6">
        <v>5</v>
      </c>
      <c r="L34" s="7">
        <v>41912</v>
      </c>
      <c r="M34" s="7">
        <v>44742</v>
      </c>
      <c r="N34" s="6" t="s">
        <v>735</v>
      </c>
      <c r="O34" s="6" t="s">
        <v>2430</v>
      </c>
      <c r="P34" s="8" t="s">
        <v>2431</v>
      </c>
      <c r="Q34" s="9" t="s">
        <v>73</v>
      </c>
      <c r="R34" s="10">
        <v>98</v>
      </c>
      <c r="S34" s="6" t="s">
        <v>63</v>
      </c>
      <c r="T34" s="6">
        <v>5</v>
      </c>
      <c r="U34" s="6" t="s">
        <v>524</v>
      </c>
      <c r="V34" s="6" t="s">
        <v>83</v>
      </c>
      <c r="W34" s="6" t="s">
        <v>84</v>
      </c>
      <c r="X34" s="6" t="s">
        <v>67</v>
      </c>
      <c r="Y34" s="6" t="s">
        <v>68</v>
      </c>
      <c r="Z34" s="6">
        <v>2018</v>
      </c>
      <c r="AA34" s="6">
        <v>307125</v>
      </c>
      <c r="AB34" s="6" t="s">
        <v>69</v>
      </c>
      <c r="AC34" s="6" t="s">
        <v>55</v>
      </c>
      <c r="AD34" s="6">
        <v>196875</v>
      </c>
      <c r="AE34" s="6">
        <v>110250</v>
      </c>
      <c r="AF34" s="6" t="s">
        <v>69</v>
      </c>
      <c r="AG34" s="6" t="s">
        <v>2432</v>
      </c>
      <c r="AH34" s="6">
        <v>307125</v>
      </c>
      <c r="AI34" s="6">
        <v>36496192</v>
      </c>
      <c r="AJ34" s="6">
        <v>2023</v>
      </c>
      <c r="AK34" s="6">
        <v>1</v>
      </c>
      <c r="AL34" s="6" t="s">
        <v>2433</v>
      </c>
      <c r="AM34" s="6">
        <v>4.0999999999999996</v>
      </c>
      <c r="AN34" s="6" t="s">
        <v>140</v>
      </c>
      <c r="AO34" s="9" t="s">
        <v>73</v>
      </c>
      <c r="AP34" s="10">
        <v>98</v>
      </c>
      <c r="AQ34" s="6" t="s">
        <v>2419</v>
      </c>
      <c r="AR34" s="9" t="s">
        <v>116</v>
      </c>
      <c r="AS34" s="9" t="s">
        <v>116</v>
      </c>
      <c r="AT34" s="6" t="str">
        <f t="shared" si="1"/>
        <v>Missing</v>
      </c>
      <c r="AU34" s="6">
        <v>0</v>
      </c>
      <c r="AV34" s="6">
        <v>0</v>
      </c>
      <c r="AW34" s="6">
        <v>1</v>
      </c>
      <c r="AX34" s="6">
        <v>1</v>
      </c>
      <c r="AY34" s="6">
        <v>0</v>
      </c>
      <c r="AZ34" s="6">
        <v>0</v>
      </c>
      <c r="BA34" s="6">
        <v>0</v>
      </c>
      <c r="BB34" s="6">
        <v>0</v>
      </c>
      <c r="BC34" s="6" t="s">
        <v>107</v>
      </c>
      <c r="BD34" s="6" t="s">
        <v>2434</v>
      </c>
    </row>
    <row r="35" spans="1:56" ht="15.75" customHeight="1">
      <c r="A35" s="6">
        <f t="shared" ca="1" si="0"/>
        <v>0.91011363220551544</v>
      </c>
      <c r="B35" s="6" t="s">
        <v>75</v>
      </c>
      <c r="C35" s="6">
        <v>9302645</v>
      </c>
      <c r="D35" s="7">
        <v>42921</v>
      </c>
      <c r="E35" s="6" t="s">
        <v>76</v>
      </c>
      <c r="F35" s="6" t="s">
        <v>1159</v>
      </c>
      <c r="G35" s="6">
        <v>5</v>
      </c>
      <c r="H35" s="6" t="s">
        <v>58</v>
      </c>
      <c r="I35" s="6" t="s">
        <v>78</v>
      </c>
      <c r="J35" s="6">
        <v>43471</v>
      </c>
      <c r="K35" s="6">
        <v>6</v>
      </c>
      <c r="L35" s="7">
        <v>41487</v>
      </c>
      <c r="M35" s="7">
        <v>43799</v>
      </c>
      <c r="N35" s="6" t="s">
        <v>171</v>
      </c>
      <c r="O35" s="6" t="s">
        <v>1160</v>
      </c>
      <c r="P35" s="8" t="s">
        <v>1138</v>
      </c>
      <c r="Q35" s="9" t="s">
        <v>62</v>
      </c>
      <c r="R35" s="10">
        <v>99</v>
      </c>
      <c r="S35" s="6" t="s">
        <v>63</v>
      </c>
      <c r="T35" s="6">
        <v>7</v>
      </c>
      <c r="U35" s="6" t="s">
        <v>814</v>
      </c>
      <c r="V35" s="6" t="s">
        <v>815</v>
      </c>
      <c r="W35" s="6" t="s">
        <v>816</v>
      </c>
      <c r="X35" s="6" t="s">
        <v>473</v>
      </c>
      <c r="Y35" s="6" t="s">
        <v>68</v>
      </c>
      <c r="Z35" s="6">
        <v>2017</v>
      </c>
      <c r="AA35" s="6">
        <v>295760</v>
      </c>
      <c r="AB35" s="6" t="s">
        <v>69</v>
      </c>
      <c r="AC35" s="6" t="s">
        <v>75</v>
      </c>
      <c r="AD35" s="6">
        <v>187190</v>
      </c>
      <c r="AE35" s="6">
        <v>108570</v>
      </c>
      <c r="AF35" s="6" t="s">
        <v>69</v>
      </c>
      <c r="AG35" s="6" t="s">
        <v>1161</v>
      </c>
      <c r="AH35" s="6">
        <v>295760</v>
      </c>
      <c r="AI35" s="6">
        <v>35640619</v>
      </c>
      <c r="AJ35" s="6">
        <v>2024</v>
      </c>
      <c r="AK35" s="6">
        <v>1</v>
      </c>
      <c r="AL35" s="6" t="s">
        <v>1162</v>
      </c>
      <c r="AM35" s="6">
        <v>1.5</v>
      </c>
      <c r="AN35" s="6" t="s">
        <v>1163</v>
      </c>
      <c r="AO35" s="9" t="s">
        <v>73</v>
      </c>
      <c r="AP35" s="10">
        <v>87</v>
      </c>
      <c r="AQ35" s="6" t="s">
        <v>1133</v>
      </c>
      <c r="AR35" s="9" t="s">
        <v>62</v>
      </c>
      <c r="AS35" s="10">
        <v>99</v>
      </c>
      <c r="AT35" s="6" t="str">
        <f t="shared" si="1"/>
        <v>fm</v>
      </c>
      <c r="AU35" s="6">
        <v>0</v>
      </c>
      <c r="AV35" s="6">
        <v>1</v>
      </c>
      <c r="AW35" s="6">
        <v>0</v>
      </c>
      <c r="AX35" s="6">
        <v>0</v>
      </c>
      <c r="AY35" s="6">
        <v>0</v>
      </c>
      <c r="AZ35" s="6">
        <v>0</v>
      </c>
      <c r="BA35" s="6">
        <v>1</v>
      </c>
      <c r="BB35" s="6">
        <v>0</v>
      </c>
      <c r="BC35" s="6" t="s">
        <v>107</v>
      </c>
      <c r="BD35" s="6" t="s">
        <v>1164</v>
      </c>
    </row>
    <row r="36" spans="1:56" ht="15.75" customHeight="1">
      <c r="A36" s="6">
        <f t="shared" ca="1" si="0"/>
        <v>0.90844377981560742</v>
      </c>
      <c r="B36" s="6" t="s">
        <v>92</v>
      </c>
      <c r="C36" s="6">
        <v>9284281</v>
      </c>
      <c r="D36" s="7">
        <v>42818</v>
      </c>
      <c r="E36" s="6" t="s">
        <v>4861</v>
      </c>
      <c r="F36" s="6" t="s">
        <v>4862</v>
      </c>
      <c r="G36" s="6">
        <v>5</v>
      </c>
      <c r="H36" s="6" t="s">
        <v>58</v>
      </c>
      <c r="I36" s="6" t="s">
        <v>95</v>
      </c>
      <c r="J36" s="6">
        <v>70792</v>
      </c>
      <c r="K36" s="6">
        <v>6</v>
      </c>
      <c r="L36" s="7">
        <v>41365</v>
      </c>
      <c r="M36" s="7">
        <v>43921</v>
      </c>
      <c r="N36" s="6" t="s">
        <v>4863</v>
      </c>
      <c r="O36" s="6" t="s">
        <v>4864</v>
      </c>
      <c r="P36" s="8" t="s">
        <v>1695</v>
      </c>
      <c r="Q36" s="9" t="s">
        <v>62</v>
      </c>
      <c r="R36" s="10">
        <v>99</v>
      </c>
      <c r="S36" s="6" t="s">
        <v>4865</v>
      </c>
      <c r="T36" s="6">
        <v>6</v>
      </c>
      <c r="U36" s="6" t="s">
        <v>410</v>
      </c>
      <c r="V36" s="6" t="s">
        <v>411</v>
      </c>
      <c r="W36" s="6" t="s">
        <v>412</v>
      </c>
      <c r="X36" s="6" t="s">
        <v>67</v>
      </c>
      <c r="Y36" s="6" t="s">
        <v>68</v>
      </c>
      <c r="Z36" s="6">
        <v>2017</v>
      </c>
      <c r="AA36" s="6">
        <v>660531</v>
      </c>
      <c r="AB36" s="6" t="s">
        <v>69</v>
      </c>
      <c r="AC36" s="6" t="s">
        <v>92</v>
      </c>
      <c r="AD36" s="6">
        <v>438891</v>
      </c>
      <c r="AE36" s="6">
        <v>221640</v>
      </c>
      <c r="AF36" s="6" t="s">
        <v>69</v>
      </c>
      <c r="AG36" s="6" t="s">
        <v>4866</v>
      </c>
      <c r="AH36" s="6">
        <v>660531</v>
      </c>
      <c r="AI36" s="6">
        <v>32512605</v>
      </c>
      <c r="AJ36" s="6">
        <v>2021</v>
      </c>
      <c r="AK36" s="6">
        <v>1</v>
      </c>
      <c r="AL36" s="6" t="s">
        <v>1162</v>
      </c>
      <c r="AM36" s="6">
        <v>1.5</v>
      </c>
      <c r="AN36" s="6" t="s">
        <v>4867</v>
      </c>
      <c r="AO36" s="9" t="s">
        <v>62</v>
      </c>
      <c r="AP36" s="10">
        <v>93</v>
      </c>
      <c r="AQ36" s="6" t="s">
        <v>4219</v>
      </c>
      <c r="AR36" s="9" t="s">
        <v>62</v>
      </c>
      <c r="AS36" s="10">
        <v>99</v>
      </c>
      <c r="AT36" s="6" t="str">
        <f t="shared" si="1"/>
        <v>mm</v>
      </c>
      <c r="AU36" s="6">
        <v>0</v>
      </c>
      <c r="AV36" s="6">
        <v>0</v>
      </c>
      <c r="AW36" s="6">
        <v>1</v>
      </c>
      <c r="AX36" s="6">
        <v>1</v>
      </c>
      <c r="AY36" s="6">
        <v>0</v>
      </c>
      <c r="AZ36" s="6">
        <v>0</v>
      </c>
      <c r="BA36" s="6">
        <v>0</v>
      </c>
      <c r="BB36" s="6">
        <v>0</v>
      </c>
      <c r="BC36" s="6" t="s">
        <v>107</v>
      </c>
      <c r="BD36" s="6" t="s">
        <v>4868</v>
      </c>
    </row>
    <row r="37" spans="1:56" ht="15.75" customHeight="1">
      <c r="A37" s="6">
        <f t="shared" ca="1" si="0"/>
        <v>0.40822578898194628</v>
      </c>
      <c r="B37" s="6" t="s">
        <v>303</v>
      </c>
      <c r="C37" s="6">
        <v>9410498</v>
      </c>
      <c r="D37" s="7">
        <v>43130</v>
      </c>
      <c r="E37" s="6" t="s">
        <v>56</v>
      </c>
      <c r="F37" s="6" t="s">
        <v>5591</v>
      </c>
      <c r="G37" s="6">
        <v>5</v>
      </c>
      <c r="H37" s="6" t="s">
        <v>58</v>
      </c>
      <c r="I37" s="6" t="s">
        <v>305</v>
      </c>
      <c r="J37" s="6">
        <v>84842</v>
      </c>
      <c r="K37" s="6">
        <v>9</v>
      </c>
      <c r="L37" s="7">
        <v>39918</v>
      </c>
      <c r="M37" s="7">
        <v>44012</v>
      </c>
      <c r="N37" s="6" t="s">
        <v>364</v>
      </c>
      <c r="O37" s="6" t="s">
        <v>5592</v>
      </c>
      <c r="P37" s="8" t="s">
        <v>5347</v>
      </c>
      <c r="Q37" s="9" t="s">
        <v>62</v>
      </c>
      <c r="R37" s="10">
        <v>99</v>
      </c>
      <c r="S37" s="6" t="s">
        <v>63</v>
      </c>
      <c r="T37" s="6">
        <v>7</v>
      </c>
      <c r="U37" s="6" t="s">
        <v>491</v>
      </c>
      <c r="V37" s="6" t="s">
        <v>492</v>
      </c>
      <c r="W37" s="6" t="s">
        <v>295</v>
      </c>
      <c r="X37" s="6" t="s">
        <v>322</v>
      </c>
      <c r="Y37" s="6" t="s">
        <v>68</v>
      </c>
      <c r="Z37" s="6">
        <v>2018</v>
      </c>
      <c r="AA37" s="6">
        <v>437475</v>
      </c>
      <c r="AB37" s="6" t="s">
        <v>69</v>
      </c>
      <c r="AC37" s="6" t="s">
        <v>303</v>
      </c>
      <c r="AD37" s="6">
        <v>285000</v>
      </c>
      <c r="AE37" s="6">
        <v>152475</v>
      </c>
      <c r="AF37" s="6" t="s">
        <v>69</v>
      </c>
      <c r="AG37" s="6" t="s">
        <v>5593</v>
      </c>
      <c r="AH37" s="6">
        <v>437475</v>
      </c>
      <c r="AI37" s="6">
        <v>34957858</v>
      </c>
      <c r="AJ37" s="6">
        <v>2022</v>
      </c>
      <c r="AK37" s="6">
        <v>1</v>
      </c>
      <c r="AL37" s="6" t="s">
        <v>5594</v>
      </c>
      <c r="AM37" s="6">
        <v>4.2</v>
      </c>
      <c r="AN37" s="6" t="s">
        <v>438</v>
      </c>
      <c r="AO37" s="9" t="s">
        <v>73</v>
      </c>
      <c r="AP37" s="10">
        <v>98</v>
      </c>
      <c r="AQ37" s="6" t="s">
        <v>5595</v>
      </c>
      <c r="AR37" s="9" t="s">
        <v>73</v>
      </c>
      <c r="AS37" s="10">
        <v>98</v>
      </c>
      <c r="AT37" s="6" t="str">
        <f t="shared" si="1"/>
        <v>ff</v>
      </c>
      <c r="AU37" s="6">
        <v>0</v>
      </c>
      <c r="AV37" s="6">
        <v>0</v>
      </c>
      <c r="AW37" s="6">
        <v>1</v>
      </c>
      <c r="AX37" s="6">
        <v>1</v>
      </c>
      <c r="AY37" s="6">
        <v>0</v>
      </c>
      <c r="AZ37" s="6">
        <v>0</v>
      </c>
      <c r="BA37" s="6">
        <v>0</v>
      </c>
      <c r="BB37" s="6">
        <v>0</v>
      </c>
      <c r="BC37" s="6" t="s">
        <v>197</v>
      </c>
      <c r="BD37" s="6" t="s">
        <v>5596</v>
      </c>
    </row>
    <row r="38" spans="1:56" ht="15.75" customHeight="1">
      <c r="A38" s="6">
        <f t="shared" ca="1" si="0"/>
        <v>0.47149591187738626</v>
      </c>
      <c r="B38" s="6" t="s">
        <v>303</v>
      </c>
      <c r="C38" s="6">
        <v>9452056</v>
      </c>
      <c r="D38" s="7">
        <v>43180</v>
      </c>
      <c r="E38" s="6" t="s">
        <v>56</v>
      </c>
      <c r="F38" s="6" t="s">
        <v>1417</v>
      </c>
      <c r="G38" s="6">
        <v>5</v>
      </c>
      <c r="H38" s="6" t="s">
        <v>58</v>
      </c>
      <c r="I38" s="6" t="s">
        <v>305</v>
      </c>
      <c r="J38" s="6">
        <v>101251</v>
      </c>
      <c r="K38" s="6">
        <v>3</v>
      </c>
      <c r="L38" s="7">
        <v>42461</v>
      </c>
      <c r="M38" s="7">
        <v>44286</v>
      </c>
      <c r="N38" s="6" t="s">
        <v>1166</v>
      </c>
      <c r="O38" s="6" t="s">
        <v>1418</v>
      </c>
      <c r="P38" s="8" t="s">
        <v>608</v>
      </c>
      <c r="Q38" s="9" t="s">
        <v>62</v>
      </c>
      <c r="R38" s="10">
        <v>99</v>
      </c>
      <c r="S38" s="6" t="s">
        <v>1419</v>
      </c>
      <c r="T38" s="6">
        <v>13</v>
      </c>
      <c r="U38" s="6" t="s">
        <v>390</v>
      </c>
      <c r="V38" s="6" t="s">
        <v>217</v>
      </c>
      <c r="W38" s="6" t="s">
        <v>120</v>
      </c>
      <c r="X38" s="6" t="s">
        <v>67</v>
      </c>
      <c r="Y38" s="6" t="s">
        <v>68</v>
      </c>
      <c r="Z38" s="6">
        <v>2018</v>
      </c>
      <c r="AA38" s="6">
        <v>452611</v>
      </c>
      <c r="AB38" s="6" t="s">
        <v>69</v>
      </c>
      <c r="AC38" s="6" t="s">
        <v>303</v>
      </c>
      <c r="AD38" s="6">
        <v>311804</v>
      </c>
      <c r="AE38" s="6">
        <v>90807</v>
      </c>
      <c r="AF38" s="6" t="s">
        <v>69</v>
      </c>
      <c r="AG38" s="6" t="s">
        <v>1420</v>
      </c>
      <c r="AH38" s="6">
        <v>402611</v>
      </c>
      <c r="AI38" s="6">
        <v>36399384</v>
      </c>
      <c r="AJ38" s="6">
        <v>2022</v>
      </c>
      <c r="AK38" s="6">
        <v>1</v>
      </c>
      <c r="AL38" s="6" t="s">
        <v>1421</v>
      </c>
      <c r="AM38" s="6">
        <v>4.0999999999999996</v>
      </c>
      <c r="AN38" s="6" t="s">
        <v>1422</v>
      </c>
      <c r="AO38" s="9" t="s">
        <v>73</v>
      </c>
      <c r="AP38" s="10">
        <v>97</v>
      </c>
      <c r="AQ38" s="6" t="s">
        <v>1423</v>
      </c>
      <c r="AR38" s="9" t="s">
        <v>62</v>
      </c>
      <c r="AS38" s="10">
        <v>100</v>
      </c>
      <c r="AT38" s="6" t="str">
        <f t="shared" si="1"/>
        <v>fm</v>
      </c>
      <c r="AU38" s="6">
        <v>1</v>
      </c>
      <c r="AV38" s="6">
        <v>0</v>
      </c>
      <c r="AW38" s="6">
        <v>0</v>
      </c>
      <c r="AX38" s="6">
        <v>0</v>
      </c>
      <c r="AY38" s="6">
        <v>0</v>
      </c>
      <c r="AZ38" s="6">
        <v>0</v>
      </c>
      <c r="BA38" s="6">
        <v>0</v>
      </c>
      <c r="BB38" s="6">
        <v>0</v>
      </c>
      <c r="BC38" s="6" t="s">
        <v>197</v>
      </c>
      <c r="BD38" s="6" t="s">
        <v>1424</v>
      </c>
    </row>
    <row r="39" spans="1:56" ht="15.75" customHeight="1">
      <c r="A39" s="6">
        <f t="shared" ca="1" si="0"/>
        <v>0.74068880734994247</v>
      </c>
      <c r="B39" s="6" t="s">
        <v>241</v>
      </c>
      <c r="C39" s="6">
        <v>9260919</v>
      </c>
      <c r="D39" s="7">
        <v>42829</v>
      </c>
      <c r="E39" s="6" t="s">
        <v>76</v>
      </c>
      <c r="F39" s="6" t="s">
        <v>5791</v>
      </c>
      <c r="G39" s="6">
        <v>5</v>
      </c>
      <c r="H39" s="6" t="s">
        <v>58</v>
      </c>
      <c r="I39" s="6" t="s">
        <v>243</v>
      </c>
      <c r="J39" s="6">
        <v>89215</v>
      </c>
      <c r="K39" s="6">
        <v>10</v>
      </c>
      <c r="L39" s="7">
        <v>39539</v>
      </c>
      <c r="M39" s="7">
        <v>43585</v>
      </c>
      <c r="N39" s="6" t="s">
        <v>5792</v>
      </c>
      <c r="O39" s="6" t="s">
        <v>5793</v>
      </c>
      <c r="P39" s="8" t="s">
        <v>5794</v>
      </c>
      <c r="Q39" s="9" t="s">
        <v>73</v>
      </c>
      <c r="R39" s="10">
        <v>74</v>
      </c>
      <c r="S39" s="6" t="s">
        <v>63</v>
      </c>
      <c r="T39" s="6">
        <v>7</v>
      </c>
      <c r="U39" s="6" t="s">
        <v>189</v>
      </c>
      <c r="V39" s="6" t="s">
        <v>190</v>
      </c>
      <c r="W39" s="6" t="s">
        <v>191</v>
      </c>
      <c r="X39" s="6" t="s">
        <v>67</v>
      </c>
      <c r="Y39" s="6" t="s">
        <v>68</v>
      </c>
      <c r="Z39" s="6">
        <v>2017</v>
      </c>
      <c r="AA39" s="6">
        <v>397208</v>
      </c>
      <c r="AB39" s="6" t="s">
        <v>69</v>
      </c>
      <c r="AC39" s="6" t="s">
        <v>241</v>
      </c>
      <c r="AD39" s="6">
        <v>245016</v>
      </c>
      <c r="AE39" s="6">
        <v>152192</v>
      </c>
      <c r="AF39" s="6" t="s">
        <v>69</v>
      </c>
      <c r="AG39" s="6" t="s">
        <v>5795</v>
      </c>
      <c r="AH39" s="6">
        <v>397208</v>
      </c>
      <c r="AI39" s="6">
        <v>33533300</v>
      </c>
      <c r="AJ39" s="6">
        <v>2021</v>
      </c>
      <c r="AK39" s="6">
        <v>1</v>
      </c>
      <c r="AL39" s="6" t="s">
        <v>5796</v>
      </c>
      <c r="AM39" s="6">
        <v>3.6</v>
      </c>
      <c r="AN39" s="6" t="s">
        <v>1752</v>
      </c>
      <c r="AO39" s="9" t="s">
        <v>62</v>
      </c>
      <c r="AP39" s="10">
        <v>99</v>
      </c>
      <c r="AQ39" s="6" t="s">
        <v>5797</v>
      </c>
      <c r="AR39" s="9" t="s">
        <v>73</v>
      </c>
      <c r="AS39" s="10">
        <v>74</v>
      </c>
      <c r="AT39" s="6" t="str">
        <f t="shared" si="1"/>
        <v>mf</v>
      </c>
      <c r="AU39" s="6">
        <v>0</v>
      </c>
      <c r="AV39" s="6">
        <v>0</v>
      </c>
      <c r="AW39" s="6">
        <v>1</v>
      </c>
      <c r="AX39" s="6">
        <v>1</v>
      </c>
      <c r="AY39" s="6">
        <v>0</v>
      </c>
      <c r="AZ39" s="6">
        <v>0</v>
      </c>
      <c r="BA39" s="6">
        <v>0</v>
      </c>
      <c r="BB39" s="6">
        <v>0</v>
      </c>
      <c r="BC39" s="6" t="s">
        <v>107</v>
      </c>
      <c r="BD39" s="6" t="s">
        <v>5798</v>
      </c>
    </row>
    <row r="40" spans="1:56" ht="15.75" customHeight="1">
      <c r="A40" s="6">
        <f t="shared" ca="1" si="0"/>
        <v>0.68300353385407442</v>
      </c>
      <c r="B40" s="6" t="s">
        <v>303</v>
      </c>
      <c r="C40" s="6">
        <v>9406123</v>
      </c>
      <c r="D40" s="7">
        <v>43119</v>
      </c>
      <c r="E40" s="6" t="s">
        <v>56</v>
      </c>
      <c r="F40" s="6" t="s">
        <v>5735</v>
      </c>
      <c r="G40" s="6">
        <v>5</v>
      </c>
      <c r="H40" s="6" t="s">
        <v>58</v>
      </c>
      <c r="I40" s="6" t="s">
        <v>305</v>
      </c>
      <c r="J40" s="6">
        <v>83452</v>
      </c>
      <c r="K40" s="6">
        <v>9</v>
      </c>
      <c r="L40" s="7">
        <v>39918</v>
      </c>
      <c r="M40" s="7">
        <v>43861</v>
      </c>
      <c r="N40" s="6" t="s">
        <v>5736</v>
      </c>
      <c r="O40" s="6" t="s">
        <v>5737</v>
      </c>
      <c r="P40" s="8" t="s">
        <v>571</v>
      </c>
      <c r="Q40" s="9" t="s">
        <v>73</v>
      </c>
      <c r="R40" s="10">
        <v>98</v>
      </c>
      <c r="S40" s="6" t="s">
        <v>63</v>
      </c>
      <c r="T40" s="6">
        <v>5</v>
      </c>
      <c r="U40" s="6" t="s">
        <v>3956</v>
      </c>
      <c r="V40" s="6" t="s">
        <v>3957</v>
      </c>
      <c r="W40" s="6" t="s">
        <v>191</v>
      </c>
      <c r="X40" s="6" t="s">
        <v>483</v>
      </c>
      <c r="Y40" s="6" t="s">
        <v>68</v>
      </c>
      <c r="Z40" s="6">
        <v>2018</v>
      </c>
      <c r="AA40" s="6">
        <v>339750</v>
      </c>
      <c r="AB40" s="6" t="s">
        <v>69</v>
      </c>
      <c r="AC40" s="6" t="s">
        <v>303</v>
      </c>
      <c r="AD40" s="6">
        <v>225000</v>
      </c>
      <c r="AE40" s="6">
        <v>114750</v>
      </c>
      <c r="AF40" s="6" t="s">
        <v>69</v>
      </c>
      <c r="AG40" s="6" t="s">
        <v>5738</v>
      </c>
      <c r="AH40" s="6">
        <v>339750</v>
      </c>
      <c r="AI40" s="6">
        <v>38105761</v>
      </c>
      <c r="AJ40" s="6">
        <v>2024</v>
      </c>
      <c r="AK40" s="6">
        <v>1</v>
      </c>
      <c r="AL40" s="6" t="s">
        <v>5739</v>
      </c>
      <c r="AM40" s="6">
        <v>2.2000000000000002</v>
      </c>
      <c r="AN40" s="6" t="s">
        <v>5740</v>
      </c>
      <c r="AO40" s="9" t="s">
        <v>62</v>
      </c>
      <c r="AP40" s="10">
        <v>90</v>
      </c>
      <c r="AQ40" s="6" t="s">
        <v>577</v>
      </c>
      <c r="AR40" s="9" t="s">
        <v>73</v>
      </c>
      <c r="AS40" s="10">
        <v>98</v>
      </c>
      <c r="AT40" s="6" t="str">
        <f t="shared" si="1"/>
        <v>mf</v>
      </c>
      <c r="AU40" s="6">
        <v>0</v>
      </c>
      <c r="AV40" s="6">
        <v>0</v>
      </c>
      <c r="AW40" s="6">
        <v>1</v>
      </c>
      <c r="AX40" s="6">
        <v>1</v>
      </c>
      <c r="AY40" s="6">
        <v>1</v>
      </c>
      <c r="AZ40" s="6">
        <v>0</v>
      </c>
      <c r="BA40" s="6">
        <v>0</v>
      </c>
      <c r="BB40" s="6">
        <v>0</v>
      </c>
      <c r="BC40" s="6" t="s">
        <v>197</v>
      </c>
      <c r="BD40" s="6" t="s">
        <v>5741</v>
      </c>
    </row>
    <row r="41" spans="1:56" ht="15.75" customHeight="1">
      <c r="A41" s="6">
        <f t="shared" ca="1" si="0"/>
        <v>3.6620287191758694E-2</v>
      </c>
      <c r="B41" s="6" t="s">
        <v>303</v>
      </c>
      <c r="C41" s="6">
        <v>9302394</v>
      </c>
      <c r="D41" s="7">
        <v>42934</v>
      </c>
      <c r="E41" s="6" t="s">
        <v>76</v>
      </c>
      <c r="F41" s="6" t="s">
        <v>561</v>
      </c>
      <c r="G41" s="6">
        <v>5</v>
      </c>
      <c r="H41" s="6" t="s">
        <v>58</v>
      </c>
      <c r="I41" s="6" t="s">
        <v>305</v>
      </c>
      <c r="J41" s="6">
        <v>95817</v>
      </c>
      <c r="K41" s="6">
        <v>4</v>
      </c>
      <c r="L41" s="7">
        <v>41890</v>
      </c>
      <c r="M41" s="7">
        <v>43982</v>
      </c>
      <c r="N41" s="6" t="s">
        <v>562</v>
      </c>
      <c r="O41" s="6" t="s">
        <v>563</v>
      </c>
      <c r="P41" s="8" t="s">
        <v>564</v>
      </c>
      <c r="Q41" s="9" t="s">
        <v>73</v>
      </c>
      <c r="R41" s="10">
        <v>98</v>
      </c>
      <c r="S41" s="6" t="s">
        <v>63</v>
      </c>
      <c r="T41" s="6">
        <v>6</v>
      </c>
      <c r="U41" s="6" t="s">
        <v>432</v>
      </c>
      <c r="V41" s="6" t="s">
        <v>433</v>
      </c>
      <c r="W41" s="6" t="s">
        <v>434</v>
      </c>
      <c r="X41" s="6" t="s">
        <v>67</v>
      </c>
      <c r="Y41" s="6" t="s">
        <v>68</v>
      </c>
      <c r="Z41" s="6">
        <v>2017</v>
      </c>
      <c r="AA41" s="6">
        <v>309242</v>
      </c>
      <c r="AB41" s="6" t="s">
        <v>69</v>
      </c>
      <c r="AC41" s="6" t="s">
        <v>303</v>
      </c>
      <c r="AD41" s="6">
        <v>217500</v>
      </c>
      <c r="AE41" s="6">
        <v>91742</v>
      </c>
      <c r="AF41" s="6" t="s">
        <v>69</v>
      </c>
      <c r="AG41" s="6" t="s">
        <v>565</v>
      </c>
      <c r="AH41" s="6">
        <v>309242</v>
      </c>
      <c r="AI41" s="6">
        <v>38601986</v>
      </c>
      <c r="AJ41" s="6">
        <v>2024</v>
      </c>
      <c r="AK41" s="6">
        <v>1</v>
      </c>
      <c r="AL41" s="6" t="s">
        <v>566</v>
      </c>
      <c r="AM41" s="6">
        <v>3.7</v>
      </c>
      <c r="AN41" s="6" t="s">
        <v>417</v>
      </c>
      <c r="AO41" s="9" t="s">
        <v>73</v>
      </c>
      <c r="AP41" s="10">
        <v>93</v>
      </c>
      <c r="AQ41" s="6" t="s">
        <v>567</v>
      </c>
      <c r="AR41" s="9" t="s">
        <v>73</v>
      </c>
      <c r="AS41" s="10">
        <v>98</v>
      </c>
      <c r="AT41" s="6" t="str">
        <f t="shared" si="1"/>
        <v>ff</v>
      </c>
      <c r="AU41" s="6">
        <v>0</v>
      </c>
      <c r="AV41" s="6">
        <v>0</v>
      </c>
      <c r="AW41" s="6">
        <v>1</v>
      </c>
      <c r="AX41" s="6">
        <v>1</v>
      </c>
      <c r="AY41" s="6">
        <v>1</v>
      </c>
      <c r="AZ41" s="6">
        <v>0</v>
      </c>
      <c r="BA41" s="6">
        <v>0</v>
      </c>
      <c r="BB41" s="6">
        <v>0</v>
      </c>
      <c r="BC41" s="6" t="s">
        <v>197</v>
      </c>
      <c r="BD41" s="6" t="s">
        <v>568</v>
      </c>
    </row>
    <row r="42" spans="1:56" ht="15.75" customHeight="1">
      <c r="A42" s="6">
        <f t="shared" ca="1" si="0"/>
        <v>0.16543964513659881</v>
      </c>
      <c r="B42" s="6" t="s">
        <v>254</v>
      </c>
      <c r="C42" s="6">
        <v>9278253</v>
      </c>
      <c r="D42" s="7">
        <v>42870</v>
      </c>
      <c r="E42" s="6" t="s">
        <v>5103</v>
      </c>
      <c r="F42" s="6" t="s">
        <v>5104</v>
      </c>
      <c r="G42" s="6">
        <v>5</v>
      </c>
      <c r="H42" s="6" t="s">
        <v>58</v>
      </c>
      <c r="I42" s="6" t="s">
        <v>256</v>
      </c>
      <c r="J42" s="6">
        <v>111121</v>
      </c>
      <c r="K42" s="6">
        <v>4</v>
      </c>
      <c r="L42" s="7">
        <v>41852</v>
      </c>
      <c r="M42" s="7">
        <v>43616</v>
      </c>
      <c r="N42" s="6" t="s">
        <v>5105</v>
      </c>
      <c r="O42" s="6" t="s">
        <v>5106</v>
      </c>
      <c r="P42" s="8" t="s">
        <v>389</v>
      </c>
      <c r="Q42" s="9" t="s">
        <v>62</v>
      </c>
      <c r="R42" s="10">
        <v>99</v>
      </c>
      <c r="S42" s="6" t="s">
        <v>5107</v>
      </c>
      <c r="T42" s="6">
        <v>12</v>
      </c>
      <c r="U42" s="6" t="s">
        <v>656</v>
      </c>
      <c r="V42" s="6" t="s">
        <v>204</v>
      </c>
      <c r="W42" s="6" t="s">
        <v>205</v>
      </c>
      <c r="X42" s="6" t="s">
        <v>67</v>
      </c>
      <c r="Y42" s="6" t="s">
        <v>68</v>
      </c>
      <c r="Z42" s="6">
        <v>2017</v>
      </c>
      <c r="AA42" s="6">
        <v>394640</v>
      </c>
      <c r="AB42" s="6" t="s">
        <v>69</v>
      </c>
      <c r="AC42" s="6" t="s">
        <v>254</v>
      </c>
      <c r="AD42" s="6">
        <v>299788</v>
      </c>
      <c r="AE42" s="6">
        <v>94852</v>
      </c>
      <c r="AF42" s="6" t="s">
        <v>69</v>
      </c>
      <c r="AG42" s="6" t="s">
        <v>5108</v>
      </c>
      <c r="AH42" s="6">
        <v>394640</v>
      </c>
      <c r="AI42" s="6">
        <v>30772149</v>
      </c>
      <c r="AJ42" s="6">
        <v>2019</v>
      </c>
      <c r="AK42" s="6">
        <v>1</v>
      </c>
      <c r="AL42" s="6" t="s">
        <v>5109</v>
      </c>
      <c r="AM42" s="6">
        <v>4.3</v>
      </c>
      <c r="AN42" s="6" t="s">
        <v>3250</v>
      </c>
      <c r="AO42" s="9" t="s">
        <v>62</v>
      </c>
      <c r="AP42" s="10">
        <v>99</v>
      </c>
      <c r="AQ42" s="6" t="s">
        <v>395</v>
      </c>
      <c r="AR42" s="9" t="s">
        <v>62</v>
      </c>
      <c r="AS42" s="10">
        <v>99</v>
      </c>
      <c r="AT42" s="6" t="str">
        <f t="shared" si="1"/>
        <v>mm</v>
      </c>
      <c r="AU42" s="6">
        <v>0</v>
      </c>
      <c r="AV42" s="6">
        <v>0</v>
      </c>
      <c r="AW42" s="6">
        <v>0</v>
      </c>
      <c r="AX42" s="6">
        <v>0</v>
      </c>
      <c r="AY42" s="6">
        <v>0</v>
      </c>
      <c r="AZ42" s="6">
        <v>0</v>
      </c>
      <c r="BA42" s="6">
        <v>0</v>
      </c>
      <c r="BB42" s="6">
        <v>1</v>
      </c>
      <c r="BC42" s="6" t="s">
        <v>107</v>
      </c>
      <c r="BD42" s="6" t="s">
        <v>5110</v>
      </c>
    </row>
    <row r="43" spans="1:56" ht="15.75" customHeight="1">
      <c r="A43" s="6">
        <f t="shared" ca="1" si="0"/>
        <v>0.1116330244800201</v>
      </c>
      <c r="B43" s="6" t="s">
        <v>241</v>
      </c>
      <c r="C43" s="6">
        <v>9197683</v>
      </c>
      <c r="D43" s="7">
        <v>42726</v>
      </c>
      <c r="E43" s="6" t="s">
        <v>76</v>
      </c>
      <c r="F43" s="6" t="s">
        <v>4829</v>
      </c>
      <c r="G43" s="6">
        <v>5</v>
      </c>
      <c r="H43" s="6" t="s">
        <v>58</v>
      </c>
      <c r="I43" s="6" t="s">
        <v>243</v>
      </c>
      <c r="J43" s="6">
        <v>122062</v>
      </c>
      <c r="K43" s="6">
        <v>4</v>
      </c>
      <c r="L43" s="7">
        <v>41640</v>
      </c>
      <c r="M43" s="7">
        <v>43465</v>
      </c>
      <c r="N43" s="6" t="s">
        <v>1126</v>
      </c>
      <c r="O43" s="6" t="s">
        <v>4830</v>
      </c>
      <c r="P43" s="8" t="s">
        <v>921</v>
      </c>
      <c r="Q43" s="9" t="s">
        <v>62</v>
      </c>
      <c r="R43" s="10">
        <v>99</v>
      </c>
      <c r="S43" s="6" t="s">
        <v>63</v>
      </c>
      <c r="T43" s="6">
        <v>5</v>
      </c>
      <c r="U43" s="6" t="s">
        <v>1197</v>
      </c>
      <c r="V43" s="6" t="s">
        <v>584</v>
      </c>
      <c r="W43" s="6" t="s">
        <v>585</v>
      </c>
      <c r="X43" s="6" t="s">
        <v>67</v>
      </c>
      <c r="Y43" s="6" t="s">
        <v>68</v>
      </c>
      <c r="Z43" s="6">
        <v>2017</v>
      </c>
      <c r="AA43" s="6">
        <v>490981</v>
      </c>
      <c r="AB43" s="6" t="s">
        <v>69</v>
      </c>
      <c r="AC43" s="6" t="s">
        <v>241</v>
      </c>
      <c r="AD43" s="6">
        <v>347140</v>
      </c>
      <c r="AE43" s="6">
        <v>143841</v>
      </c>
      <c r="AF43" s="6" t="s">
        <v>69</v>
      </c>
      <c r="AG43" s="6" t="s">
        <v>4831</v>
      </c>
      <c r="AH43" s="6">
        <v>490981</v>
      </c>
      <c r="AI43" s="6">
        <v>32692928</v>
      </c>
      <c r="AJ43" s="6">
        <v>2020</v>
      </c>
      <c r="AK43" s="6">
        <v>1</v>
      </c>
      <c r="AL43" s="6" t="s">
        <v>4832</v>
      </c>
      <c r="AM43" s="6">
        <v>5.9</v>
      </c>
      <c r="AN43" s="6" t="s">
        <v>4833</v>
      </c>
      <c r="AO43" s="9" t="s">
        <v>73</v>
      </c>
      <c r="AP43" s="10">
        <v>98</v>
      </c>
      <c r="AQ43" s="6" t="s">
        <v>925</v>
      </c>
      <c r="AR43" s="9" t="s">
        <v>62</v>
      </c>
      <c r="AS43" s="10">
        <v>99</v>
      </c>
      <c r="AT43" s="6" t="str">
        <f t="shared" si="1"/>
        <v>fm</v>
      </c>
      <c r="AU43" s="6">
        <v>0</v>
      </c>
      <c r="AV43" s="6">
        <v>0</v>
      </c>
      <c r="AW43" s="6">
        <v>0</v>
      </c>
      <c r="AX43" s="6">
        <v>0</v>
      </c>
      <c r="AY43" s="6">
        <v>0</v>
      </c>
      <c r="AZ43" s="6">
        <v>0</v>
      </c>
      <c r="BA43" s="6">
        <v>0</v>
      </c>
      <c r="BB43" s="6">
        <v>1</v>
      </c>
      <c r="BC43" s="6" t="s">
        <v>197</v>
      </c>
      <c r="BD43" s="6" t="s">
        <v>4834</v>
      </c>
    </row>
    <row r="44" spans="1:56" ht="15.75" customHeight="1">
      <c r="A44" s="6">
        <f t="shared" ca="1" si="0"/>
        <v>0.58466016749797767</v>
      </c>
      <c r="B44" s="6" t="s">
        <v>241</v>
      </c>
      <c r="C44" s="6">
        <v>9392923</v>
      </c>
      <c r="D44" s="7">
        <v>43073</v>
      </c>
      <c r="E44" s="6" t="s">
        <v>56</v>
      </c>
      <c r="F44" s="6" t="s">
        <v>6836</v>
      </c>
      <c r="G44" s="6">
        <v>5</v>
      </c>
      <c r="H44" s="6" t="s">
        <v>58</v>
      </c>
      <c r="I44" s="6" t="s">
        <v>243</v>
      </c>
      <c r="J44" s="6">
        <v>122865</v>
      </c>
      <c r="K44" s="6">
        <v>4</v>
      </c>
      <c r="L44" s="7">
        <v>41988</v>
      </c>
      <c r="M44" s="7">
        <v>44408</v>
      </c>
      <c r="N44" s="6" t="s">
        <v>1126</v>
      </c>
      <c r="O44" s="6" t="s">
        <v>6837</v>
      </c>
      <c r="P44" s="8" t="s">
        <v>6838</v>
      </c>
      <c r="Q44" s="9" t="s">
        <v>62</v>
      </c>
      <c r="R44" s="10">
        <v>72</v>
      </c>
      <c r="S44" s="6" t="s">
        <v>63</v>
      </c>
      <c r="T44" s="6">
        <v>20</v>
      </c>
      <c r="U44" s="6" t="s">
        <v>6839</v>
      </c>
      <c r="V44" s="6" t="s">
        <v>6840</v>
      </c>
      <c r="W44" s="6" t="s">
        <v>120</v>
      </c>
      <c r="X44" s="6" t="s">
        <v>67</v>
      </c>
      <c r="Y44" s="6" t="s">
        <v>68</v>
      </c>
      <c r="Z44" s="6">
        <v>2018</v>
      </c>
      <c r="AA44" s="6">
        <v>481810</v>
      </c>
      <c r="AB44" s="6" t="s">
        <v>69</v>
      </c>
      <c r="AC44" s="6" t="s">
        <v>241</v>
      </c>
      <c r="AD44" s="6">
        <v>304943</v>
      </c>
      <c r="AE44" s="6">
        <v>176867</v>
      </c>
      <c r="AF44" s="6" t="s">
        <v>69</v>
      </c>
      <c r="AG44" s="6" t="s">
        <v>6841</v>
      </c>
      <c r="AH44" s="6">
        <v>481810</v>
      </c>
      <c r="AI44" s="6">
        <v>38029303</v>
      </c>
      <c r="AJ44" s="6">
        <v>2024</v>
      </c>
      <c r="AK44" s="6">
        <v>1</v>
      </c>
      <c r="AL44" s="6" t="s">
        <v>4832</v>
      </c>
      <c r="AM44" s="6">
        <v>5.9</v>
      </c>
      <c r="AN44" s="6" t="s">
        <v>3725</v>
      </c>
      <c r="AO44" s="9" t="s">
        <v>73</v>
      </c>
      <c r="AP44" s="10">
        <v>98</v>
      </c>
      <c r="AQ44" s="6" t="s">
        <v>6842</v>
      </c>
      <c r="AR44" s="9" t="s">
        <v>62</v>
      </c>
      <c r="AS44" s="10">
        <v>72</v>
      </c>
      <c r="AT44" s="6" t="str">
        <f t="shared" si="1"/>
        <v>fm</v>
      </c>
      <c r="AU44" s="6">
        <v>0</v>
      </c>
      <c r="AV44" s="6">
        <v>0</v>
      </c>
      <c r="AW44" s="6">
        <v>1</v>
      </c>
      <c r="AX44" s="6">
        <v>1</v>
      </c>
      <c r="AY44" s="6">
        <v>1</v>
      </c>
      <c r="AZ44" s="6">
        <v>1</v>
      </c>
      <c r="BA44" s="6">
        <v>0</v>
      </c>
      <c r="BB44" s="6">
        <v>0</v>
      </c>
      <c r="BC44" s="6" t="s">
        <v>197</v>
      </c>
      <c r="BD44" s="6" t="s">
        <v>6843</v>
      </c>
    </row>
    <row r="45" spans="1:56" ht="15.75" customHeight="1">
      <c r="A45" s="6">
        <f t="shared" ca="1" si="0"/>
        <v>0.14403657339654397</v>
      </c>
      <c r="B45" s="6" t="s">
        <v>241</v>
      </c>
      <c r="C45" s="6">
        <v>9445470</v>
      </c>
      <c r="D45" s="7">
        <v>43185</v>
      </c>
      <c r="E45" s="6" t="s">
        <v>56</v>
      </c>
      <c r="F45" s="6" t="s">
        <v>2267</v>
      </c>
      <c r="G45" s="6">
        <v>5</v>
      </c>
      <c r="H45" s="6" t="s">
        <v>58</v>
      </c>
      <c r="I45" s="6" t="s">
        <v>243</v>
      </c>
      <c r="J45" s="6">
        <v>122340</v>
      </c>
      <c r="K45" s="6">
        <v>4</v>
      </c>
      <c r="L45" s="7">
        <v>42109</v>
      </c>
      <c r="M45" s="7">
        <v>43921</v>
      </c>
      <c r="N45" s="6" t="s">
        <v>2028</v>
      </c>
      <c r="O45" s="6" t="s">
        <v>2268</v>
      </c>
      <c r="P45" s="8" t="s">
        <v>1322</v>
      </c>
      <c r="Q45" s="9" t="s">
        <v>62</v>
      </c>
      <c r="R45" s="10">
        <v>98</v>
      </c>
      <c r="S45" s="6" t="s">
        <v>63</v>
      </c>
      <c r="T45" s="6">
        <v>13</v>
      </c>
      <c r="U45" s="6" t="s">
        <v>390</v>
      </c>
      <c r="V45" s="6" t="s">
        <v>217</v>
      </c>
      <c r="W45" s="6" t="s">
        <v>120</v>
      </c>
      <c r="X45" s="6" t="s">
        <v>67</v>
      </c>
      <c r="Y45" s="6" t="s">
        <v>68</v>
      </c>
      <c r="Z45" s="6">
        <v>2018</v>
      </c>
      <c r="AA45" s="6">
        <v>400000</v>
      </c>
      <c r="AB45" s="6" t="s">
        <v>69</v>
      </c>
      <c r="AC45" s="6" t="s">
        <v>241</v>
      </c>
      <c r="AD45" s="6">
        <v>250000</v>
      </c>
      <c r="AE45" s="6">
        <v>150000</v>
      </c>
      <c r="AF45" s="6" t="s">
        <v>69</v>
      </c>
      <c r="AG45" s="6" t="s">
        <v>2269</v>
      </c>
      <c r="AH45" s="6">
        <v>400000</v>
      </c>
      <c r="AI45" s="6">
        <v>35776523</v>
      </c>
      <c r="AJ45" s="6">
        <v>2022</v>
      </c>
      <c r="AK45" s="6">
        <v>1</v>
      </c>
      <c r="AL45" s="6" t="s">
        <v>2270</v>
      </c>
      <c r="AM45" s="6">
        <v>5.9</v>
      </c>
      <c r="AN45" s="6" t="s">
        <v>2271</v>
      </c>
      <c r="AO45" s="9" t="s">
        <v>62</v>
      </c>
      <c r="AP45" s="10">
        <v>97</v>
      </c>
      <c r="AQ45" s="6" t="s">
        <v>2272</v>
      </c>
      <c r="AR45" s="9" t="s">
        <v>62</v>
      </c>
      <c r="AS45" s="10">
        <v>80</v>
      </c>
      <c r="AT45" s="6" t="str">
        <f t="shared" si="1"/>
        <v>mm</v>
      </c>
      <c r="AU45" s="6">
        <v>0</v>
      </c>
      <c r="AV45" s="6">
        <v>0</v>
      </c>
      <c r="AW45" s="6">
        <v>0</v>
      </c>
      <c r="AX45" s="6">
        <v>0</v>
      </c>
      <c r="AY45" s="6">
        <v>0</v>
      </c>
      <c r="AZ45" s="6">
        <v>0</v>
      </c>
      <c r="BA45" s="6">
        <v>0</v>
      </c>
      <c r="BB45" s="6">
        <v>1</v>
      </c>
      <c r="BC45" s="6" t="s">
        <v>197</v>
      </c>
      <c r="BD45" s="6" t="s">
        <v>2273</v>
      </c>
    </row>
    <row r="46" spans="1:56" ht="15.75" customHeight="1">
      <c r="A46" s="6">
        <f t="shared" ca="1" si="0"/>
        <v>0.87617670373574597</v>
      </c>
      <c r="B46" s="6" t="s">
        <v>303</v>
      </c>
      <c r="C46" s="6">
        <v>9511800</v>
      </c>
      <c r="D46" s="7">
        <v>43270</v>
      </c>
      <c r="E46" s="6" t="s">
        <v>56</v>
      </c>
      <c r="F46" s="6" t="s">
        <v>5527</v>
      </c>
      <c r="G46" s="6">
        <v>5</v>
      </c>
      <c r="H46" s="6" t="s">
        <v>58</v>
      </c>
      <c r="I46" s="6" t="s">
        <v>305</v>
      </c>
      <c r="J46" s="6">
        <v>102912</v>
      </c>
      <c r="K46" s="6">
        <v>4</v>
      </c>
      <c r="L46" s="7">
        <v>42186</v>
      </c>
      <c r="M46" s="7">
        <v>44377</v>
      </c>
      <c r="N46" s="6" t="s">
        <v>3301</v>
      </c>
      <c r="O46" s="6" t="s">
        <v>5528</v>
      </c>
      <c r="P46" s="8" t="s">
        <v>2142</v>
      </c>
      <c r="Q46" s="9" t="s">
        <v>62</v>
      </c>
      <c r="R46" s="10">
        <v>99</v>
      </c>
      <c r="S46" s="6" t="s">
        <v>63</v>
      </c>
      <c r="T46" s="6">
        <v>6</v>
      </c>
      <c r="U46" s="6" t="s">
        <v>2222</v>
      </c>
      <c r="V46" s="6" t="s">
        <v>2223</v>
      </c>
      <c r="W46" s="6" t="s">
        <v>101</v>
      </c>
      <c r="X46" s="6" t="s">
        <v>67</v>
      </c>
      <c r="Y46" s="6" t="s">
        <v>68</v>
      </c>
      <c r="Z46" s="6">
        <v>2018</v>
      </c>
      <c r="AA46" s="6">
        <v>329852</v>
      </c>
      <c r="AB46" s="6" t="s">
        <v>69</v>
      </c>
      <c r="AC46" s="6" t="s">
        <v>303</v>
      </c>
      <c r="AD46" s="6">
        <v>220637</v>
      </c>
      <c r="AE46" s="6">
        <v>109215</v>
      </c>
      <c r="AF46" s="6" t="s">
        <v>69</v>
      </c>
      <c r="AG46" s="6" t="s">
        <v>5529</v>
      </c>
      <c r="AH46" s="6">
        <v>329852</v>
      </c>
      <c r="AI46" s="6">
        <v>36746335</v>
      </c>
      <c r="AJ46" s="6">
        <v>2023</v>
      </c>
      <c r="AK46" s="6">
        <v>1</v>
      </c>
      <c r="AL46" s="6" t="s">
        <v>5530</v>
      </c>
      <c r="AM46" s="6">
        <v>8.9</v>
      </c>
      <c r="AN46" s="6" t="s">
        <v>5531</v>
      </c>
      <c r="AO46" s="9" t="s">
        <v>62</v>
      </c>
      <c r="AP46" s="10">
        <v>90</v>
      </c>
      <c r="AQ46" s="6" t="s">
        <v>5532</v>
      </c>
      <c r="AR46" s="9" t="s">
        <v>62</v>
      </c>
      <c r="AS46" s="10">
        <v>60</v>
      </c>
      <c r="AT46" s="6" t="str">
        <f t="shared" si="1"/>
        <v>mm</v>
      </c>
      <c r="AU46" s="6">
        <v>1</v>
      </c>
      <c r="AV46" s="6">
        <v>0</v>
      </c>
      <c r="AW46" s="6">
        <v>0</v>
      </c>
      <c r="AX46" s="6">
        <v>0</v>
      </c>
      <c r="AY46" s="6">
        <v>0</v>
      </c>
      <c r="AZ46" s="6">
        <v>0</v>
      </c>
      <c r="BA46" s="6">
        <v>0</v>
      </c>
      <c r="BB46" s="6">
        <v>0</v>
      </c>
      <c r="BC46" s="6" t="s">
        <v>197</v>
      </c>
      <c r="BD46" s="6" t="s">
        <v>5533</v>
      </c>
    </row>
    <row r="47" spans="1:56" ht="15.75" customHeight="1">
      <c r="A47" s="6">
        <f t="shared" ca="1" si="0"/>
        <v>0.2574773296161138</v>
      </c>
      <c r="B47" s="6" t="s">
        <v>405</v>
      </c>
      <c r="C47" s="6">
        <v>9395911</v>
      </c>
      <c r="D47" s="7">
        <v>43082</v>
      </c>
      <c r="E47" s="6" t="s">
        <v>76</v>
      </c>
      <c r="F47" s="6" t="s">
        <v>3240</v>
      </c>
      <c r="G47" s="6">
        <v>5</v>
      </c>
      <c r="H47" s="6" t="s">
        <v>58</v>
      </c>
      <c r="I47" s="6" t="s">
        <v>407</v>
      </c>
      <c r="J47" s="6">
        <v>36564</v>
      </c>
      <c r="K47" s="6">
        <v>5</v>
      </c>
      <c r="L47" s="7">
        <v>41532</v>
      </c>
      <c r="M47" s="7">
        <v>43830</v>
      </c>
      <c r="N47" s="6" t="s">
        <v>973</v>
      </c>
      <c r="O47" s="6" t="s">
        <v>3241</v>
      </c>
      <c r="P47" s="8" t="s">
        <v>3242</v>
      </c>
      <c r="Q47" s="9" t="s">
        <v>62</v>
      </c>
      <c r="R47" s="10">
        <v>80</v>
      </c>
      <c r="S47" s="6" t="s">
        <v>63</v>
      </c>
      <c r="T47" s="6">
        <v>8</v>
      </c>
      <c r="U47" s="6" t="s">
        <v>2448</v>
      </c>
      <c r="V47" s="6" t="s">
        <v>472</v>
      </c>
      <c r="W47" s="6" t="s">
        <v>311</v>
      </c>
      <c r="X47" s="6" t="s">
        <v>473</v>
      </c>
      <c r="Y47" s="6" t="s">
        <v>68</v>
      </c>
      <c r="Z47" s="6">
        <v>2018</v>
      </c>
      <c r="AA47" s="6">
        <v>435000</v>
      </c>
      <c r="AB47" s="6" t="s">
        <v>69</v>
      </c>
      <c r="AC47" s="6" t="s">
        <v>405</v>
      </c>
      <c r="AD47" s="6">
        <v>250000</v>
      </c>
      <c r="AE47" s="6">
        <v>185000</v>
      </c>
      <c r="AF47" s="6" t="s">
        <v>69</v>
      </c>
      <c r="AG47" s="6" t="s">
        <v>3243</v>
      </c>
      <c r="AH47" s="6">
        <v>435000</v>
      </c>
      <c r="AI47" s="6">
        <v>33264122</v>
      </c>
      <c r="AJ47" s="6">
        <v>2021</v>
      </c>
      <c r="AK47" s="6">
        <v>1</v>
      </c>
      <c r="AL47" s="6" t="s">
        <v>3244</v>
      </c>
      <c r="AM47" s="6">
        <v>4.5999999999999996</v>
      </c>
      <c r="AN47" s="6" t="s">
        <v>3245</v>
      </c>
      <c r="AO47" s="9" t="s">
        <v>73</v>
      </c>
      <c r="AP47" s="10">
        <v>57</v>
      </c>
      <c r="AQ47" s="6" t="s">
        <v>2289</v>
      </c>
      <c r="AR47" s="9" t="s">
        <v>62</v>
      </c>
      <c r="AS47" s="10">
        <v>99</v>
      </c>
      <c r="AT47" s="6" t="str">
        <f t="shared" si="1"/>
        <v>fm</v>
      </c>
      <c r="AU47" s="6">
        <v>1</v>
      </c>
      <c r="AV47" s="6">
        <v>0</v>
      </c>
      <c r="AW47" s="6">
        <v>0</v>
      </c>
      <c r="AX47" s="6">
        <v>0</v>
      </c>
      <c r="AY47" s="6">
        <v>0</v>
      </c>
      <c r="AZ47" s="6">
        <v>0</v>
      </c>
      <c r="BA47" s="6">
        <v>0</v>
      </c>
      <c r="BB47" s="6">
        <v>0</v>
      </c>
      <c r="BC47" s="6" t="s">
        <v>197</v>
      </c>
      <c r="BD47" s="6" t="s">
        <v>3246</v>
      </c>
    </row>
    <row r="48" spans="1:56" ht="15.75" customHeight="1">
      <c r="A48" s="6">
        <f t="shared" ca="1" si="0"/>
        <v>0.74837868258401585</v>
      </c>
      <c r="B48" s="6" t="s">
        <v>199</v>
      </c>
      <c r="C48" s="6">
        <v>9206140</v>
      </c>
      <c r="D48" s="7">
        <v>42759</v>
      </c>
      <c r="E48" s="6" t="s">
        <v>76</v>
      </c>
      <c r="F48" s="6" t="s">
        <v>3578</v>
      </c>
      <c r="G48" s="6">
        <v>5</v>
      </c>
      <c r="H48" s="6" t="s">
        <v>58</v>
      </c>
      <c r="I48" s="6" t="s">
        <v>149</v>
      </c>
      <c r="J48" s="6">
        <v>181360</v>
      </c>
      <c r="K48" s="6">
        <v>4</v>
      </c>
      <c r="L48" s="7">
        <v>41683</v>
      </c>
      <c r="M48" s="7">
        <v>43496</v>
      </c>
      <c r="N48" s="6" t="s">
        <v>3579</v>
      </c>
      <c r="O48" s="6" t="s">
        <v>3580</v>
      </c>
      <c r="P48" s="8" t="s">
        <v>3581</v>
      </c>
      <c r="Q48" s="9" t="s">
        <v>62</v>
      </c>
      <c r="R48" s="10">
        <v>98</v>
      </c>
      <c r="S48" s="6" t="s">
        <v>63</v>
      </c>
      <c r="T48" s="6">
        <v>7</v>
      </c>
      <c r="U48" s="6" t="s">
        <v>1761</v>
      </c>
      <c r="V48" s="6" t="s">
        <v>472</v>
      </c>
      <c r="W48" s="6" t="s">
        <v>311</v>
      </c>
      <c r="X48" s="6" t="s">
        <v>102</v>
      </c>
      <c r="Y48" s="6" t="s">
        <v>68</v>
      </c>
      <c r="Z48" s="6">
        <v>2017</v>
      </c>
      <c r="AA48" s="6">
        <v>446179</v>
      </c>
      <c r="AB48" s="6" t="s">
        <v>69</v>
      </c>
      <c r="AC48" s="6" t="s">
        <v>199</v>
      </c>
      <c r="AD48" s="6">
        <v>281113</v>
      </c>
      <c r="AE48" s="6">
        <v>165066</v>
      </c>
      <c r="AF48" s="6" t="s">
        <v>69</v>
      </c>
      <c r="AG48" s="6" t="s">
        <v>3582</v>
      </c>
      <c r="AH48" s="6">
        <v>446179</v>
      </c>
      <c r="AI48" s="6">
        <v>36483542</v>
      </c>
      <c r="AJ48" s="6">
        <v>2022</v>
      </c>
      <c r="AK48" s="6">
        <v>1</v>
      </c>
      <c r="AL48" s="6" t="s">
        <v>3583</v>
      </c>
      <c r="AM48" s="6">
        <v>1.7</v>
      </c>
      <c r="AN48" s="6" t="s">
        <v>3584</v>
      </c>
      <c r="AO48" s="9" t="s">
        <v>62</v>
      </c>
      <c r="AP48" s="10">
        <v>98</v>
      </c>
      <c r="AQ48" s="6" t="s">
        <v>3585</v>
      </c>
      <c r="AR48" s="9" t="s">
        <v>62</v>
      </c>
      <c r="AS48" s="10">
        <v>77</v>
      </c>
      <c r="AT48" s="6" t="str">
        <f t="shared" si="1"/>
        <v>mm</v>
      </c>
      <c r="AU48" s="6">
        <v>0</v>
      </c>
      <c r="AV48" s="6">
        <v>0</v>
      </c>
      <c r="AW48" s="6">
        <v>1</v>
      </c>
      <c r="AX48" s="6">
        <v>1</v>
      </c>
      <c r="AY48" s="6">
        <v>0</v>
      </c>
      <c r="AZ48" s="6">
        <v>0</v>
      </c>
      <c r="BA48" s="6">
        <v>0</v>
      </c>
      <c r="BB48" s="6">
        <v>0</v>
      </c>
      <c r="BC48" s="6" t="s">
        <v>107</v>
      </c>
      <c r="BD48" s="6" t="s">
        <v>3586</v>
      </c>
    </row>
    <row r="49" spans="1:56" ht="15.75" customHeight="1">
      <c r="A49" s="6">
        <f t="shared" ca="1" si="0"/>
        <v>0.76247708674528836</v>
      </c>
      <c r="B49" s="6" t="s">
        <v>199</v>
      </c>
      <c r="C49" s="6">
        <v>9544109</v>
      </c>
      <c r="D49" s="7">
        <v>43325</v>
      </c>
      <c r="E49" s="6" t="s">
        <v>993</v>
      </c>
      <c r="F49" s="6" t="s">
        <v>5351</v>
      </c>
      <c r="G49" s="6">
        <v>5</v>
      </c>
      <c r="H49" s="6" t="s">
        <v>58</v>
      </c>
      <c r="I49" s="6" t="s">
        <v>149</v>
      </c>
      <c r="J49" s="6">
        <v>203809</v>
      </c>
      <c r="K49" s="6">
        <v>3</v>
      </c>
      <c r="L49" s="7">
        <v>42614</v>
      </c>
      <c r="M49" s="7">
        <v>44074</v>
      </c>
      <c r="N49" s="6" t="s">
        <v>5352</v>
      </c>
      <c r="O49" s="6" t="s">
        <v>5353</v>
      </c>
      <c r="P49" s="8" t="s">
        <v>5347</v>
      </c>
      <c r="Q49" s="9" t="s">
        <v>62</v>
      </c>
      <c r="R49" s="10">
        <v>99</v>
      </c>
      <c r="S49" s="6" t="s">
        <v>63</v>
      </c>
      <c r="T49" s="6">
        <v>6</v>
      </c>
      <c r="U49" s="6" t="s">
        <v>333</v>
      </c>
      <c r="V49" s="6" t="s">
        <v>334</v>
      </c>
      <c r="W49" s="6" t="s">
        <v>335</v>
      </c>
      <c r="X49" s="6" t="s">
        <v>296</v>
      </c>
      <c r="Y49" s="6" t="s">
        <v>68</v>
      </c>
      <c r="Z49" s="6">
        <v>2018</v>
      </c>
      <c r="AA49" s="6">
        <v>217388</v>
      </c>
      <c r="AB49" s="6" t="s">
        <v>69</v>
      </c>
      <c r="AC49" s="6" t="s">
        <v>199</v>
      </c>
      <c r="AD49" s="6">
        <v>140250</v>
      </c>
      <c r="AE49" s="6">
        <v>77138</v>
      </c>
      <c r="AF49" s="6" t="s">
        <v>69</v>
      </c>
      <c r="AG49" s="6" t="s">
        <v>5354</v>
      </c>
      <c r="AH49" s="6">
        <v>217388</v>
      </c>
      <c r="AI49" s="6">
        <v>37983126</v>
      </c>
      <c r="AJ49" s="6">
        <v>2024</v>
      </c>
      <c r="AK49" s="6">
        <v>1</v>
      </c>
      <c r="AL49" s="6" t="s">
        <v>5355</v>
      </c>
      <c r="AM49" s="6">
        <v>3.6</v>
      </c>
      <c r="AN49" s="6" t="s">
        <v>5356</v>
      </c>
      <c r="AO49" s="9" t="s">
        <v>73</v>
      </c>
      <c r="AP49" s="10">
        <v>98</v>
      </c>
      <c r="AQ49" s="6" t="s">
        <v>5332</v>
      </c>
      <c r="AR49" s="9" t="s">
        <v>62</v>
      </c>
      <c r="AS49" s="10">
        <v>99</v>
      </c>
      <c r="AT49" s="6" t="str">
        <f t="shared" si="1"/>
        <v>fm</v>
      </c>
      <c r="AU49" s="6">
        <v>0</v>
      </c>
      <c r="AV49" s="6">
        <v>0</v>
      </c>
      <c r="AW49" s="6">
        <v>1</v>
      </c>
      <c r="AX49" s="6">
        <v>1</v>
      </c>
      <c r="AY49" s="6">
        <v>1</v>
      </c>
      <c r="AZ49" s="6">
        <v>0</v>
      </c>
      <c r="BA49" s="6">
        <v>0</v>
      </c>
      <c r="BB49" s="6">
        <v>0</v>
      </c>
      <c r="BC49" s="6" t="s">
        <v>107</v>
      </c>
      <c r="BD49" s="6" t="s">
        <v>5357</v>
      </c>
    </row>
    <row r="50" spans="1:56" ht="15.75" customHeight="1">
      <c r="A50" s="6">
        <f t="shared" ca="1" si="0"/>
        <v>0.61121364581355164</v>
      </c>
      <c r="B50" s="6" t="s">
        <v>55</v>
      </c>
      <c r="C50" s="6">
        <v>9441854</v>
      </c>
      <c r="D50" s="7">
        <v>43147</v>
      </c>
      <c r="E50" s="6" t="s">
        <v>76</v>
      </c>
      <c r="F50" s="6" t="s">
        <v>5012</v>
      </c>
      <c r="G50" s="6">
        <v>5</v>
      </c>
      <c r="H50" s="6" t="s">
        <v>58</v>
      </c>
      <c r="I50" s="6" t="s">
        <v>59</v>
      </c>
      <c r="J50" s="6">
        <v>64571</v>
      </c>
      <c r="K50" s="6">
        <v>9</v>
      </c>
      <c r="L50" s="7">
        <v>40026</v>
      </c>
      <c r="M50" s="7">
        <v>43524</v>
      </c>
      <c r="N50" s="6" t="s">
        <v>2243</v>
      </c>
      <c r="O50" s="6" t="s">
        <v>5013</v>
      </c>
      <c r="P50" s="8" t="s">
        <v>1322</v>
      </c>
      <c r="Q50" s="9" t="s">
        <v>62</v>
      </c>
      <c r="R50" s="10">
        <v>98</v>
      </c>
      <c r="S50" s="6" t="s">
        <v>63</v>
      </c>
      <c r="T50" s="6">
        <v>1</v>
      </c>
      <c r="U50" s="6" t="s">
        <v>346</v>
      </c>
      <c r="V50" s="6" t="s">
        <v>119</v>
      </c>
      <c r="W50" s="6" t="s">
        <v>347</v>
      </c>
      <c r="X50" s="6" t="s">
        <v>348</v>
      </c>
      <c r="Y50" s="6" t="s">
        <v>68</v>
      </c>
      <c r="Z50" s="6">
        <v>2018</v>
      </c>
      <c r="AA50" s="6">
        <v>347813</v>
      </c>
      <c r="AB50" s="6" t="s">
        <v>69</v>
      </c>
      <c r="AC50" s="6" t="s">
        <v>55</v>
      </c>
      <c r="AD50" s="6">
        <v>218750</v>
      </c>
      <c r="AE50" s="6">
        <v>129063</v>
      </c>
      <c r="AF50" s="6" t="s">
        <v>69</v>
      </c>
      <c r="AG50" s="6" t="s">
        <v>5014</v>
      </c>
      <c r="AH50" s="6">
        <v>347813</v>
      </c>
      <c r="AI50" s="6">
        <v>36924141</v>
      </c>
      <c r="AJ50" s="6">
        <v>2023</v>
      </c>
      <c r="AK50" s="6">
        <v>1</v>
      </c>
      <c r="AL50" s="6" t="s">
        <v>5015</v>
      </c>
      <c r="AM50" s="6">
        <v>4.4000000000000004</v>
      </c>
      <c r="AN50" s="6" t="s">
        <v>1326</v>
      </c>
      <c r="AO50" s="9" t="s">
        <v>62</v>
      </c>
      <c r="AP50" s="10">
        <v>98</v>
      </c>
      <c r="AQ50" s="6" t="s">
        <v>5016</v>
      </c>
      <c r="AR50" s="9" t="s">
        <v>73</v>
      </c>
      <c r="AS50" s="10">
        <v>98</v>
      </c>
      <c r="AT50" s="6" t="str">
        <f t="shared" si="1"/>
        <v>mf</v>
      </c>
      <c r="AU50" s="6">
        <v>0</v>
      </c>
      <c r="AV50" s="6">
        <v>0</v>
      </c>
      <c r="AW50" s="6">
        <v>1</v>
      </c>
      <c r="AX50" s="6">
        <v>1</v>
      </c>
      <c r="AY50" s="6">
        <v>0</v>
      </c>
      <c r="AZ50" s="6">
        <v>0</v>
      </c>
      <c r="BA50" s="6">
        <v>0</v>
      </c>
      <c r="BB50" s="6">
        <v>0</v>
      </c>
      <c r="BC50" s="6" t="s">
        <v>107</v>
      </c>
      <c r="BD50" s="6" t="s">
        <v>5017</v>
      </c>
    </row>
    <row r="51" spans="1:56" ht="15.75" customHeight="1">
      <c r="A51" s="6">
        <f t="shared" ca="1" si="0"/>
        <v>5.8473709358638715E-2</v>
      </c>
      <c r="B51" s="6" t="s">
        <v>92</v>
      </c>
      <c r="C51" s="6">
        <v>9806127</v>
      </c>
      <c r="D51" s="7">
        <v>43416</v>
      </c>
      <c r="E51" s="6" t="s">
        <v>76</v>
      </c>
      <c r="F51" s="6" t="s">
        <v>5640</v>
      </c>
      <c r="G51" s="6">
        <v>7</v>
      </c>
      <c r="H51" s="6" t="s">
        <v>58</v>
      </c>
      <c r="I51" s="6" t="s">
        <v>95</v>
      </c>
      <c r="J51" s="6">
        <v>71915</v>
      </c>
      <c r="K51" s="6">
        <v>6</v>
      </c>
      <c r="L51" s="7">
        <v>41618</v>
      </c>
      <c r="M51" s="7">
        <v>44347</v>
      </c>
      <c r="N51" s="6" t="s">
        <v>5641</v>
      </c>
      <c r="O51" s="6" t="s">
        <v>5642</v>
      </c>
      <c r="P51" s="8" t="s">
        <v>398</v>
      </c>
      <c r="Q51" s="9" t="s">
        <v>62</v>
      </c>
      <c r="R51" s="10">
        <v>99</v>
      </c>
      <c r="S51" s="6" t="s">
        <v>5643</v>
      </c>
      <c r="T51" s="6">
        <v>1</v>
      </c>
      <c r="U51" s="6" t="s">
        <v>2641</v>
      </c>
      <c r="V51" s="6" t="s">
        <v>2642</v>
      </c>
      <c r="W51" s="6" t="s">
        <v>555</v>
      </c>
      <c r="X51" s="6" t="s">
        <v>473</v>
      </c>
      <c r="Y51" s="6" t="s">
        <v>68</v>
      </c>
      <c r="Z51" s="6">
        <v>2018</v>
      </c>
      <c r="AA51" s="6">
        <v>565660</v>
      </c>
      <c r="AB51" s="6" t="s">
        <v>69</v>
      </c>
      <c r="AC51" s="6" t="s">
        <v>92</v>
      </c>
      <c r="AD51" s="6">
        <v>441333</v>
      </c>
      <c r="AE51" s="6">
        <v>124327</v>
      </c>
      <c r="AF51" s="6" t="s">
        <v>69</v>
      </c>
      <c r="AG51" s="6" t="s">
        <v>5644</v>
      </c>
      <c r="AH51" s="6">
        <v>565660</v>
      </c>
      <c r="AI51" s="6">
        <v>34389195</v>
      </c>
      <c r="AJ51" s="6">
        <v>2022</v>
      </c>
      <c r="AK51" s="6">
        <v>1</v>
      </c>
      <c r="AL51" s="6" t="s">
        <v>5645</v>
      </c>
      <c r="AM51" s="6">
        <v>5.5</v>
      </c>
      <c r="AN51" s="6" t="s">
        <v>5646</v>
      </c>
      <c r="AO51" s="9" t="s">
        <v>73</v>
      </c>
      <c r="AP51" s="10">
        <v>98</v>
      </c>
      <c r="AQ51" s="6" t="s">
        <v>5647</v>
      </c>
      <c r="AR51" s="9" t="s">
        <v>62</v>
      </c>
      <c r="AS51" s="10">
        <v>99</v>
      </c>
      <c r="AT51" s="6" t="str">
        <f t="shared" si="1"/>
        <v>fm</v>
      </c>
      <c r="AU51" s="6">
        <v>0</v>
      </c>
      <c r="AV51" s="6">
        <v>0</v>
      </c>
      <c r="AW51" s="6">
        <v>1</v>
      </c>
      <c r="AX51" s="6">
        <v>1</v>
      </c>
      <c r="AY51" s="6">
        <v>1</v>
      </c>
      <c r="AZ51" s="6">
        <v>0</v>
      </c>
      <c r="BA51" s="6">
        <v>0</v>
      </c>
      <c r="BB51" s="6">
        <v>0</v>
      </c>
      <c r="BC51" s="6" t="s">
        <v>107</v>
      </c>
      <c r="BD51" s="6" t="s">
        <v>5648</v>
      </c>
    </row>
    <row r="52" spans="1:56" ht="15.75" customHeight="1">
      <c r="A52" s="6">
        <f t="shared" ca="1" si="0"/>
        <v>0.5240477273768126</v>
      </c>
      <c r="B52" s="6" t="s">
        <v>241</v>
      </c>
      <c r="C52" s="6">
        <v>9241438</v>
      </c>
      <c r="D52" s="7">
        <v>42786</v>
      </c>
      <c r="E52" s="6" t="s">
        <v>76</v>
      </c>
      <c r="F52" s="6" t="s">
        <v>3614</v>
      </c>
      <c r="G52" s="6">
        <v>5</v>
      </c>
      <c r="H52" s="6" t="s">
        <v>58</v>
      </c>
      <c r="I52" s="6" t="s">
        <v>243</v>
      </c>
      <c r="J52" s="6">
        <v>122392</v>
      </c>
      <c r="K52" s="6">
        <v>5</v>
      </c>
      <c r="L52" s="7">
        <v>41730</v>
      </c>
      <c r="M52" s="7">
        <v>43190</v>
      </c>
      <c r="N52" s="6" t="s">
        <v>1494</v>
      </c>
      <c r="O52" s="6" t="s">
        <v>3615</v>
      </c>
      <c r="P52" s="8" t="s">
        <v>3616</v>
      </c>
      <c r="Q52" s="9" t="s">
        <v>62</v>
      </c>
      <c r="R52" s="10">
        <v>100</v>
      </c>
      <c r="S52" s="6" t="s">
        <v>63</v>
      </c>
      <c r="T52" s="6">
        <v>5</v>
      </c>
      <c r="U52" s="6" t="s">
        <v>524</v>
      </c>
      <c r="V52" s="6" t="s">
        <v>83</v>
      </c>
      <c r="W52" s="6" t="s">
        <v>84</v>
      </c>
      <c r="X52" s="6" t="s">
        <v>67</v>
      </c>
      <c r="Y52" s="6" t="s">
        <v>68</v>
      </c>
      <c r="Z52" s="6">
        <v>2017</v>
      </c>
      <c r="AA52" s="6">
        <v>233520</v>
      </c>
      <c r="AB52" s="6" t="s">
        <v>69</v>
      </c>
      <c r="AC52" s="6" t="s">
        <v>241</v>
      </c>
      <c r="AD52" s="6">
        <v>192068</v>
      </c>
      <c r="AE52" s="6">
        <v>41452</v>
      </c>
      <c r="AF52" s="6" t="s">
        <v>69</v>
      </c>
      <c r="AG52" s="6" t="s">
        <v>3617</v>
      </c>
      <c r="AH52" s="6">
        <v>233520</v>
      </c>
      <c r="AI52" s="6">
        <v>38302053</v>
      </c>
      <c r="AJ52" s="6">
        <v>2024</v>
      </c>
      <c r="AK52" s="6">
        <v>1</v>
      </c>
      <c r="AL52" s="6" t="s">
        <v>3618</v>
      </c>
      <c r="AM52" s="6">
        <v>3.7</v>
      </c>
      <c r="AN52" s="6" t="s">
        <v>3619</v>
      </c>
      <c r="AO52" s="9" t="s">
        <v>62</v>
      </c>
      <c r="AP52" s="10">
        <v>87</v>
      </c>
      <c r="AQ52" s="6" t="s">
        <v>3620</v>
      </c>
      <c r="AR52" s="9" t="s">
        <v>62</v>
      </c>
      <c r="AS52" s="10">
        <v>100</v>
      </c>
      <c r="AT52" s="6" t="str">
        <f t="shared" si="1"/>
        <v>mm</v>
      </c>
      <c r="AU52" s="6">
        <v>0</v>
      </c>
      <c r="AV52" s="6">
        <v>0</v>
      </c>
      <c r="AW52" s="6">
        <v>1</v>
      </c>
      <c r="AX52" s="6">
        <v>1</v>
      </c>
      <c r="AY52" s="6">
        <v>1</v>
      </c>
      <c r="AZ52" s="6">
        <v>0</v>
      </c>
      <c r="BA52" s="6">
        <v>0</v>
      </c>
      <c r="BB52" s="6">
        <v>0</v>
      </c>
      <c r="BC52" s="6" t="s">
        <v>107</v>
      </c>
      <c r="BD52" s="6" t="s">
        <v>3621</v>
      </c>
    </row>
    <row r="53" spans="1:56" ht="15.75" customHeight="1">
      <c r="A53" s="6">
        <f t="shared" ca="1" si="0"/>
        <v>0.94558902581757476</v>
      </c>
      <c r="B53" s="6" t="s">
        <v>241</v>
      </c>
      <c r="C53" s="6">
        <v>9460754</v>
      </c>
      <c r="D53" s="7">
        <v>43147</v>
      </c>
      <c r="E53" s="6" t="s">
        <v>56</v>
      </c>
      <c r="F53" s="6" t="s">
        <v>5442</v>
      </c>
      <c r="G53" s="6">
        <v>5</v>
      </c>
      <c r="H53" s="6" t="s">
        <v>58</v>
      </c>
      <c r="I53" s="6" t="s">
        <v>243</v>
      </c>
      <c r="J53" s="6">
        <v>102016</v>
      </c>
      <c r="K53" s="6">
        <v>8</v>
      </c>
      <c r="L53" s="7">
        <v>40299</v>
      </c>
      <c r="M53" s="7">
        <v>43921</v>
      </c>
      <c r="N53" s="6" t="s">
        <v>4033</v>
      </c>
      <c r="O53" s="6" t="s">
        <v>5443</v>
      </c>
      <c r="P53" s="8" t="s">
        <v>5444</v>
      </c>
      <c r="Q53" s="9" t="s">
        <v>62</v>
      </c>
      <c r="R53" s="10">
        <v>98</v>
      </c>
      <c r="S53" s="6" t="s">
        <v>63</v>
      </c>
      <c r="T53" s="6">
        <v>3</v>
      </c>
      <c r="U53" s="6" t="s">
        <v>542</v>
      </c>
      <c r="V53" s="6" t="s">
        <v>543</v>
      </c>
      <c r="W53" s="6" t="s">
        <v>205</v>
      </c>
      <c r="X53" s="6" t="s">
        <v>67</v>
      </c>
      <c r="Y53" s="6" t="s">
        <v>68</v>
      </c>
      <c r="Z53" s="6">
        <v>2018</v>
      </c>
      <c r="AA53" s="6">
        <v>487200</v>
      </c>
      <c r="AB53" s="6" t="s">
        <v>69</v>
      </c>
      <c r="AC53" s="6" t="s">
        <v>241</v>
      </c>
      <c r="AD53" s="6">
        <v>304500</v>
      </c>
      <c r="AE53" s="6">
        <v>182700</v>
      </c>
      <c r="AF53" s="6" t="s">
        <v>69</v>
      </c>
      <c r="AG53" s="6" t="s">
        <v>5445</v>
      </c>
      <c r="AH53" s="6">
        <v>487200</v>
      </c>
      <c r="AI53" s="6">
        <v>34200443</v>
      </c>
      <c r="AJ53" s="6">
        <v>2021</v>
      </c>
      <c r="AK53" s="6">
        <v>1</v>
      </c>
      <c r="AL53" s="6" t="s">
        <v>5446</v>
      </c>
      <c r="AM53" s="6">
        <v>6</v>
      </c>
      <c r="AN53" s="6" t="s">
        <v>5447</v>
      </c>
      <c r="AO53" s="9" t="s">
        <v>62</v>
      </c>
      <c r="AP53" s="10">
        <v>98</v>
      </c>
      <c r="AQ53" s="6" t="s">
        <v>5448</v>
      </c>
      <c r="AR53" s="9" t="s">
        <v>73</v>
      </c>
      <c r="AS53" s="10">
        <v>98</v>
      </c>
      <c r="AT53" s="6" t="str">
        <f t="shared" si="1"/>
        <v>mf</v>
      </c>
      <c r="AU53" s="6">
        <v>0</v>
      </c>
      <c r="AV53" s="6">
        <v>0</v>
      </c>
      <c r="AW53" s="6">
        <v>1</v>
      </c>
      <c r="AX53" s="6">
        <v>1</v>
      </c>
      <c r="AY53" s="6">
        <v>1</v>
      </c>
      <c r="AZ53" s="6">
        <v>0</v>
      </c>
      <c r="BA53" s="6">
        <v>0</v>
      </c>
      <c r="BB53" s="6">
        <v>0</v>
      </c>
      <c r="BC53" s="6" t="s">
        <v>197</v>
      </c>
      <c r="BD53" s="6" t="s">
        <v>5449</v>
      </c>
    </row>
    <row r="54" spans="1:56" ht="15.75" customHeight="1">
      <c r="A54" s="6">
        <f t="shared" ca="1" si="0"/>
        <v>0.53377081644503599</v>
      </c>
      <c r="B54" s="6" t="s">
        <v>127</v>
      </c>
      <c r="C54" s="6">
        <v>9454556</v>
      </c>
      <c r="D54" s="7">
        <v>43162</v>
      </c>
      <c r="E54" s="6" t="s">
        <v>56</v>
      </c>
      <c r="F54" s="6" t="s">
        <v>1101</v>
      </c>
      <c r="G54" s="6">
        <v>5</v>
      </c>
      <c r="H54" s="6" t="s">
        <v>58</v>
      </c>
      <c r="I54" s="6" t="s">
        <v>130</v>
      </c>
      <c r="J54" s="6">
        <v>103799</v>
      </c>
      <c r="K54" s="6">
        <v>4</v>
      </c>
      <c r="L54" s="7">
        <v>42156</v>
      </c>
      <c r="M54" s="7">
        <v>44286</v>
      </c>
      <c r="N54" s="6" t="s">
        <v>1102</v>
      </c>
      <c r="O54" s="6" t="s">
        <v>1103</v>
      </c>
      <c r="P54" s="8" t="s">
        <v>1104</v>
      </c>
      <c r="Q54" s="9" t="s">
        <v>62</v>
      </c>
      <c r="R54" s="10">
        <v>80</v>
      </c>
      <c r="S54" s="6" t="s">
        <v>1105</v>
      </c>
      <c r="T54" s="6">
        <v>7</v>
      </c>
      <c r="U54" s="6" t="s">
        <v>64</v>
      </c>
      <c r="V54" s="6" t="s">
        <v>65</v>
      </c>
      <c r="W54" s="6" t="s">
        <v>66</v>
      </c>
      <c r="X54" s="6" t="s">
        <v>67</v>
      </c>
      <c r="Y54" s="6" t="s">
        <v>68</v>
      </c>
      <c r="Z54" s="6">
        <v>2018</v>
      </c>
      <c r="AA54" s="6">
        <v>339368</v>
      </c>
      <c r="AB54" s="6" t="s">
        <v>69</v>
      </c>
      <c r="AC54" s="6" t="s">
        <v>127</v>
      </c>
      <c r="AD54" s="6">
        <v>260642</v>
      </c>
      <c r="AE54" s="6">
        <v>78726</v>
      </c>
      <c r="AF54" s="6" t="s">
        <v>69</v>
      </c>
      <c r="AG54" s="6" t="s">
        <v>1106</v>
      </c>
      <c r="AH54" s="6">
        <v>339368</v>
      </c>
      <c r="AI54" s="6">
        <v>35576123</v>
      </c>
      <c r="AJ54" s="6">
        <v>2023</v>
      </c>
      <c r="AK54" s="6">
        <v>1</v>
      </c>
      <c r="AL54" s="6" t="s">
        <v>1107</v>
      </c>
      <c r="AM54" s="6">
        <v>2.2999999999999998</v>
      </c>
      <c r="AN54" s="6" t="s">
        <v>326</v>
      </c>
      <c r="AO54" s="9" t="s">
        <v>62</v>
      </c>
      <c r="AP54" s="10">
        <v>99</v>
      </c>
      <c r="AQ54" s="6" t="s">
        <v>1108</v>
      </c>
      <c r="AR54" s="9" t="s">
        <v>73</v>
      </c>
      <c r="AS54" s="10">
        <v>100</v>
      </c>
      <c r="AT54" s="6" t="str">
        <f t="shared" si="1"/>
        <v>mf</v>
      </c>
      <c r="AU54" s="6">
        <v>0</v>
      </c>
      <c r="AV54" s="6">
        <v>0</v>
      </c>
      <c r="AW54" s="6">
        <v>1</v>
      </c>
      <c r="AX54" s="6">
        <v>1</v>
      </c>
      <c r="AY54" s="6">
        <v>0</v>
      </c>
      <c r="AZ54" s="6">
        <v>0</v>
      </c>
      <c r="BA54" s="6">
        <v>0</v>
      </c>
      <c r="BB54" s="6">
        <v>0</v>
      </c>
      <c r="BC54" s="6" t="s">
        <v>107</v>
      </c>
      <c r="BD54" s="6" t="s">
        <v>1109</v>
      </c>
    </row>
    <row r="55" spans="1:56" ht="15.75" customHeight="1">
      <c r="A55" s="6">
        <f t="shared" ca="1" si="0"/>
        <v>0.22809892386289321</v>
      </c>
      <c r="B55" s="6" t="s">
        <v>303</v>
      </c>
      <c r="C55" s="6">
        <v>9317479</v>
      </c>
      <c r="D55" s="7">
        <v>42982</v>
      </c>
      <c r="E55" s="6" t="s">
        <v>56</v>
      </c>
      <c r="F55" s="6" t="s">
        <v>2858</v>
      </c>
      <c r="G55" s="6">
        <v>5</v>
      </c>
      <c r="H55" s="6" t="s">
        <v>58</v>
      </c>
      <c r="I55" s="6" t="s">
        <v>305</v>
      </c>
      <c r="J55" s="6">
        <v>101480</v>
      </c>
      <c r="K55" s="6">
        <v>4</v>
      </c>
      <c r="L55" s="7">
        <v>41897</v>
      </c>
      <c r="M55" s="7">
        <v>43708</v>
      </c>
      <c r="N55" s="6" t="s">
        <v>2377</v>
      </c>
      <c r="O55" s="6" t="s">
        <v>2859</v>
      </c>
      <c r="P55" s="8" t="s">
        <v>2860</v>
      </c>
      <c r="Q55" s="9" t="s">
        <v>73</v>
      </c>
      <c r="R55" s="10">
        <v>98</v>
      </c>
      <c r="S55" s="6" t="s">
        <v>63</v>
      </c>
      <c r="T55" s="6">
        <v>3</v>
      </c>
      <c r="U55" s="6" t="s">
        <v>542</v>
      </c>
      <c r="V55" s="6" t="s">
        <v>543</v>
      </c>
      <c r="W55" s="6" t="s">
        <v>205</v>
      </c>
      <c r="X55" s="6" t="s">
        <v>413</v>
      </c>
      <c r="Y55" s="6" t="s">
        <v>68</v>
      </c>
      <c r="Z55" s="6">
        <v>2017</v>
      </c>
      <c r="AA55" s="6">
        <v>372227</v>
      </c>
      <c r="AB55" s="6" t="s">
        <v>69</v>
      </c>
      <c r="AC55" s="6" t="s">
        <v>303</v>
      </c>
      <c r="AD55" s="6">
        <v>260415</v>
      </c>
      <c r="AE55" s="6">
        <v>111812</v>
      </c>
      <c r="AF55" s="6" t="s">
        <v>69</v>
      </c>
      <c r="AG55" s="6" t="s">
        <v>2861</v>
      </c>
      <c r="AH55" s="6">
        <v>372227</v>
      </c>
      <c r="AI55" s="6">
        <v>32289325</v>
      </c>
      <c r="AJ55" s="6">
        <v>2020</v>
      </c>
      <c r="AK55" s="6">
        <v>1</v>
      </c>
      <c r="AL55" s="6" t="s">
        <v>2862</v>
      </c>
      <c r="AM55" s="6">
        <v>4.5999999999999996</v>
      </c>
      <c r="AN55" s="6" t="s">
        <v>2863</v>
      </c>
      <c r="AO55" s="9" t="s">
        <v>73</v>
      </c>
      <c r="AP55" s="10">
        <v>98</v>
      </c>
      <c r="AQ55" s="6" t="s">
        <v>394</v>
      </c>
      <c r="AR55" s="9" t="s">
        <v>73</v>
      </c>
      <c r="AS55" s="10">
        <v>98</v>
      </c>
      <c r="AT55" s="6" t="str">
        <f t="shared" si="1"/>
        <v>ff</v>
      </c>
      <c r="AU55" s="6">
        <v>0</v>
      </c>
      <c r="AV55" s="6">
        <v>0</v>
      </c>
      <c r="AW55" s="6">
        <v>1</v>
      </c>
      <c r="AX55" s="6">
        <v>1</v>
      </c>
      <c r="AY55" s="6">
        <v>1</v>
      </c>
      <c r="AZ55" s="6">
        <v>0</v>
      </c>
      <c r="BA55" s="6">
        <v>0</v>
      </c>
      <c r="BB55" s="6">
        <v>0</v>
      </c>
      <c r="BC55" s="6" t="s">
        <v>107</v>
      </c>
      <c r="BD55" s="6" t="s">
        <v>2864</v>
      </c>
    </row>
    <row r="56" spans="1:56" ht="15.75" customHeight="1">
      <c r="A56" s="6">
        <f t="shared" ca="1" si="0"/>
        <v>0.22517418309813864</v>
      </c>
      <c r="B56" s="6" t="s">
        <v>241</v>
      </c>
      <c r="C56" s="6">
        <v>9188471</v>
      </c>
      <c r="D56" s="7">
        <v>42695</v>
      </c>
      <c r="E56" s="6" t="s">
        <v>76</v>
      </c>
      <c r="F56" s="6" t="s">
        <v>6923</v>
      </c>
      <c r="G56" s="6">
        <v>5</v>
      </c>
      <c r="H56" s="6" t="s">
        <v>58</v>
      </c>
      <c r="I56" s="6" t="s">
        <v>243</v>
      </c>
      <c r="J56" s="6">
        <v>71670</v>
      </c>
      <c r="K56" s="6">
        <v>14</v>
      </c>
      <c r="L56" s="7">
        <v>37865</v>
      </c>
      <c r="M56" s="7">
        <v>43434</v>
      </c>
      <c r="N56" s="6" t="s">
        <v>6924</v>
      </c>
      <c r="O56" s="6" t="s">
        <v>6925</v>
      </c>
      <c r="P56" s="8" t="s">
        <v>6926</v>
      </c>
      <c r="Q56" s="9" t="s">
        <v>62</v>
      </c>
      <c r="R56" s="10">
        <v>99</v>
      </c>
      <c r="S56" s="6" t="s">
        <v>63</v>
      </c>
      <c r="T56" s="6">
        <v>7</v>
      </c>
      <c r="U56" s="6" t="s">
        <v>814</v>
      </c>
      <c r="V56" s="6" t="s">
        <v>815</v>
      </c>
      <c r="W56" s="6" t="s">
        <v>816</v>
      </c>
      <c r="X56" s="6" t="s">
        <v>473</v>
      </c>
      <c r="Y56" s="6" t="s">
        <v>68</v>
      </c>
      <c r="Z56" s="6">
        <v>2017</v>
      </c>
      <c r="AA56" s="6">
        <v>395000</v>
      </c>
      <c r="AB56" s="6" t="s">
        <v>69</v>
      </c>
      <c r="AC56" s="6" t="s">
        <v>241</v>
      </c>
      <c r="AD56" s="6">
        <v>250000</v>
      </c>
      <c r="AE56" s="6">
        <v>145000</v>
      </c>
      <c r="AF56" s="6" t="s">
        <v>69</v>
      </c>
      <c r="AG56" s="6" t="s">
        <v>6927</v>
      </c>
      <c r="AH56" s="6">
        <v>395000</v>
      </c>
      <c r="AI56" s="6">
        <v>30445044</v>
      </c>
      <c r="AJ56" s="6">
        <v>2019</v>
      </c>
      <c r="AK56" s="6">
        <v>1</v>
      </c>
      <c r="AL56" s="6" t="s">
        <v>6928</v>
      </c>
      <c r="AM56" s="6">
        <v>3.8</v>
      </c>
      <c r="AN56" s="6" t="s">
        <v>6929</v>
      </c>
      <c r="AO56" s="9" t="s">
        <v>73</v>
      </c>
      <c r="AP56" s="10">
        <v>100</v>
      </c>
      <c r="AQ56" s="6" t="s">
        <v>6930</v>
      </c>
      <c r="AR56" s="9" t="s">
        <v>62</v>
      </c>
      <c r="AS56" s="10">
        <v>82</v>
      </c>
      <c r="AT56" s="6" t="str">
        <f t="shared" si="1"/>
        <v>fm</v>
      </c>
      <c r="AU56" s="6">
        <v>0</v>
      </c>
      <c r="AV56" s="6">
        <v>0</v>
      </c>
      <c r="AW56" s="6">
        <v>1</v>
      </c>
      <c r="AX56" s="6">
        <v>0</v>
      </c>
      <c r="AY56" s="6">
        <v>0</v>
      </c>
      <c r="AZ56" s="6">
        <v>0</v>
      </c>
      <c r="BA56" s="6">
        <v>0</v>
      </c>
      <c r="BB56" s="6">
        <v>0</v>
      </c>
      <c r="BC56" s="6" t="s">
        <v>197</v>
      </c>
      <c r="BD56" s="6" t="s">
        <v>6931</v>
      </c>
    </row>
    <row r="57" spans="1:56" ht="15.75" customHeight="1">
      <c r="A57" s="6">
        <f t="shared" ca="1" si="0"/>
        <v>0.92931364259256843</v>
      </c>
      <c r="B57" s="6" t="s">
        <v>55</v>
      </c>
      <c r="C57" s="6">
        <v>9282606</v>
      </c>
      <c r="D57" s="7">
        <v>42892</v>
      </c>
      <c r="E57" s="6" t="s">
        <v>76</v>
      </c>
      <c r="F57" s="6" t="s">
        <v>6665</v>
      </c>
      <c r="G57" s="6">
        <v>5</v>
      </c>
      <c r="H57" s="6" t="s">
        <v>58</v>
      </c>
      <c r="I57" s="6" t="s">
        <v>59</v>
      </c>
      <c r="J57" s="6">
        <v>85081</v>
      </c>
      <c r="K57" s="6">
        <v>5</v>
      </c>
      <c r="L57" s="7">
        <v>41518</v>
      </c>
      <c r="M57" s="7">
        <v>43251</v>
      </c>
      <c r="N57" s="6" t="s">
        <v>6666</v>
      </c>
      <c r="O57" s="6" t="s">
        <v>6667</v>
      </c>
      <c r="P57" s="8" t="s">
        <v>246</v>
      </c>
      <c r="Q57" s="9" t="s">
        <v>62</v>
      </c>
      <c r="R57" s="10">
        <v>99</v>
      </c>
      <c r="S57" s="6" t="s">
        <v>63</v>
      </c>
      <c r="T57" s="6">
        <v>7</v>
      </c>
      <c r="U57" s="6" t="s">
        <v>3721</v>
      </c>
      <c r="V57" s="6" t="s">
        <v>190</v>
      </c>
      <c r="W57" s="6" t="s">
        <v>191</v>
      </c>
      <c r="X57" s="6" t="s">
        <v>473</v>
      </c>
      <c r="Y57" s="6" t="s">
        <v>68</v>
      </c>
      <c r="Z57" s="6">
        <v>2017</v>
      </c>
      <c r="AA57" s="6">
        <v>424375</v>
      </c>
      <c r="AB57" s="6" t="s">
        <v>69</v>
      </c>
      <c r="AC57" s="6" t="s">
        <v>55</v>
      </c>
      <c r="AD57" s="6">
        <v>218750</v>
      </c>
      <c r="AE57" s="6">
        <v>205625</v>
      </c>
      <c r="AF57" s="6" t="s">
        <v>69</v>
      </c>
      <c r="AG57" s="6" t="s">
        <v>6668</v>
      </c>
      <c r="AH57" s="6">
        <v>424375</v>
      </c>
      <c r="AI57" s="6">
        <v>38898169</v>
      </c>
      <c r="AJ57" s="6">
        <v>2024</v>
      </c>
      <c r="AK57" s="6">
        <v>1</v>
      </c>
      <c r="AL57" s="6" t="s">
        <v>6669</v>
      </c>
      <c r="AM57" s="6">
        <v>3.1</v>
      </c>
      <c r="AN57" s="6" t="s">
        <v>3142</v>
      </c>
      <c r="AO57" s="9" t="s">
        <v>73</v>
      </c>
      <c r="AP57" s="10">
        <v>98</v>
      </c>
      <c r="AQ57" s="6" t="s">
        <v>6670</v>
      </c>
      <c r="AR57" s="9" t="s">
        <v>62</v>
      </c>
      <c r="AS57" s="10">
        <v>99</v>
      </c>
      <c r="AT57" s="6" t="str">
        <f t="shared" si="1"/>
        <v>fm</v>
      </c>
      <c r="AU57" s="6">
        <v>0</v>
      </c>
      <c r="AV57" s="6">
        <v>0</v>
      </c>
      <c r="AW57" s="6">
        <v>1</v>
      </c>
      <c r="AX57" s="6">
        <v>1</v>
      </c>
      <c r="AY57" s="6">
        <v>1</v>
      </c>
      <c r="AZ57" s="6">
        <v>0</v>
      </c>
      <c r="BA57" s="6">
        <v>0</v>
      </c>
      <c r="BB57" s="6">
        <v>0</v>
      </c>
      <c r="BC57" s="6" t="s">
        <v>107</v>
      </c>
      <c r="BD57" s="6" t="s">
        <v>6671</v>
      </c>
    </row>
    <row r="58" spans="1:56" ht="15.75" customHeight="1">
      <c r="A58" s="6">
        <f t="shared" ca="1" si="0"/>
        <v>0.77533858308668147</v>
      </c>
      <c r="B58" s="6" t="s">
        <v>241</v>
      </c>
      <c r="C58" s="6">
        <v>9312304</v>
      </c>
      <c r="D58" s="7">
        <v>42919</v>
      </c>
      <c r="E58" s="6" t="s">
        <v>76</v>
      </c>
      <c r="F58" s="6" t="s">
        <v>2700</v>
      </c>
      <c r="G58" s="6">
        <v>5</v>
      </c>
      <c r="H58" s="6" t="s">
        <v>58</v>
      </c>
      <c r="I58" s="6" t="s">
        <v>243</v>
      </c>
      <c r="J58" s="6">
        <v>117037</v>
      </c>
      <c r="K58" s="6">
        <v>5</v>
      </c>
      <c r="L58" s="7">
        <v>41487</v>
      </c>
      <c r="M58" s="7">
        <v>43677</v>
      </c>
      <c r="N58" s="6" t="s">
        <v>1494</v>
      </c>
      <c r="O58" s="6" t="s">
        <v>2701</v>
      </c>
      <c r="P58" s="8" t="s">
        <v>61</v>
      </c>
      <c r="Q58" s="9" t="s">
        <v>62</v>
      </c>
      <c r="R58" s="10">
        <v>99</v>
      </c>
      <c r="S58" s="6" t="s">
        <v>63</v>
      </c>
      <c r="T58" s="6">
        <v>7</v>
      </c>
      <c r="U58" s="6" t="s">
        <v>2702</v>
      </c>
      <c r="V58" s="6" t="s">
        <v>2703</v>
      </c>
      <c r="W58" s="6" t="s">
        <v>311</v>
      </c>
      <c r="X58" s="6" t="s">
        <v>473</v>
      </c>
      <c r="Y58" s="6" t="s">
        <v>68</v>
      </c>
      <c r="Z58" s="6">
        <v>2017</v>
      </c>
      <c r="AA58" s="6">
        <v>499289</v>
      </c>
      <c r="AB58" s="6" t="s">
        <v>69</v>
      </c>
      <c r="AC58" s="6" t="s">
        <v>241</v>
      </c>
      <c r="AD58" s="6">
        <v>318498</v>
      </c>
      <c r="AE58" s="6">
        <v>180791</v>
      </c>
      <c r="AF58" s="6" t="s">
        <v>69</v>
      </c>
      <c r="AG58" s="6" t="s">
        <v>2704</v>
      </c>
      <c r="AH58" s="6">
        <v>499289</v>
      </c>
      <c r="AI58" s="6">
        <v>36572202</v>
      </c>
      <c r="AJ58" s="6">
        <v>2022</v>
      </c>
      <c r="AK58" s="6">
        <v>1</v>
      </c>
      <c r="AL58" s="6" t="s">
        <v>2705</v>
      </c>
      <c r="AM58" s="6">
        <v>3.6</v>
      </c>
      <c r="AN58" s="6" t="s">
        <v>374</v>
      </c>
      <c r="AO58" s="9" t="s">
        <v>62</v>
      </c>
      <c r="AP58" s="10">
        <v>100</v>
      </c>
      <c r="AQ58" s="6" t="s">
        <v>74</v>
      </c>
      <c r="AR58" s="9" t="s">
        <v>62</v>
      </c>
      <c r="AS58" s="10">
        <v>99</v>
      </c>
      <c r="AT58" s="6" t="str">
        <f t="shared" si="1"/>
        <v>mm</v>
      </c>
      <c r="AU58" s="6">
        <v>0</v>
      </c>
      <c r="AV58" s="6">
        <v>0</v>
      </c>
      <c r="AW58" s="6">
        <v>1</v>
      </c>
      <c r="AX58" s="6">
        <v>1</v>
      </c>
      <c r="AY58" s="6">
        <v>0</v>
      </c>
      <c r="AZ58" s="6">
        <v>0</v>
      </c>
      <c r="BA58" s="6">
        <v>0</v>
      </c>
      <c r="BB58" s="6">
        <v>0</v>
      </c>
      <c r="BC58" s="6" t="s">
        <v>107</v>
      </c>
      <c r="BD58" s="6" t="s">
        <v>2706</v>
      </c>
    </row>
    <row r="59" spans="1:56" ht="15.75" customHeight="1">
      <c r="A59" s="6">
        <f t="shared" ca="1" si="0"/>
        <v>0.62448421051099867</v>
      </c>
      <c r="B59" s="6" t="s">
        <v>1619</v>
      </c>
      <c r="C59" s="6">
        <v>9212067</v>
      </c>
      <c r="D59" s="7">
        <v>42738</v>
      </c>
      <c r="E59" s="6" t="s">
        <v>5455</v>
      </c>
      <c r="F59" s="6" t="s">
        <v>5456</v>
      </c>
      <c r="G59" s="6">
        <v>5</v>
      </c>
      <c r="H59" s="6" t="s">
        <v>58</v>
      </c>
      <c r="I59" s="6" t="s">
        <v>1621</v>
      </c>
      <c r="J59" s="6">
        <v>22285</v>
      </c>
      <c r="K59" s="6">
        <v>4</v>
      </c>
      <c r="L59" s="7">
        <v>41671</v>
      </c>
      <c r="M59" s="7">
        <v>43677</v>
      </c>
      <c r="N59" s="6" t="s">
        <v>5457</v>
      </c>
      <c r="O59" s="6" t="s">
        <v>5458</v>
      </c>
      <c r="P59" s="8" t="s">
        <v>5459</v>
      </c>
      <c r="Q59" s="9" t="s">
        <v>73</v>
      </c>
      <c r="R59" s="10">
        <v>94</v>
      </c>
      <c r="S59" s="6" t="s">
        <v>63</v>
      </c>
      <c r="T59" s="6">
        <v>3</v>
      </c>
      <c r="U59" s="6" t="s">
        <v>882</v>
      </c>
      <c r="V59" s="6" t="s">
        <v>883</v>
      </c>
      <c r="W59" s="6" t="s">
        <v>884</v>
      </c>
      <c r="X59" s="6" t="s">
        <v>67</v>
      </c>
      <c r="Y59" s="6" t="s">
        <v>68</v>
      </c>
      <c r="Z59" s="6">
        <v>2017</v>
      </c>
      <c r="AA59" s="6">
        <v>374625</v>
      </c>
      <c r="AB59" s="6" t="s">
        <v>69</v>
      </c>
      <c r="AC59" s="6" t="s">
        <v>1619</v>
      </c>
      <c r="AD59" s="6">
        <v>225000</v>
      </c>
      <c r="AE59" s="6">
        <v>149625</v>
      </c>
      <c r="AF59" s="6" t="s">
        <v>69</v>
      </c>
      <c r="AG59" s="6" t="s">
        <v>5460</v>
      </c>
      <c r="AH59" s="6">
        <v>374625</v>
      </c>
      <c r="AI59" s="6">
        <v>35737132</v>
      </c>
      <c r="AJ59" s="6">
        <v>2022</v>
      </c>
      <c r="AK59" s="6">
        <v>1</v>
      </c>
      <c r="AL59" s="6" t="s">
        <v>5461</v>
      </c>
      <c r="AM59" s="6">
        <v>3.2</v>
      </c>
      <c r="AN59" s="6" t="s">
        <v>5462</v>
      </c>
      <c r="AO59" s="9" t="s">
        <v>73</v>
      </c>
      <c r="AP59" s="10">
        <v>84</v>
      </c>
      <c r="AQ59" s="6" t="s">
        <v>5463</v>
      </c>
      <c r="AR59" s="9" t="s">
        <v>73</v>
      </c>
      <c r="AS59" s="10">
        <v>94</v>
      </c>
      <c r="AT59" s="6" t="str">
        <f t="shared" si="1"/>
        <v>ff</v>
      </c>
      <c r="AU59" s="6">
        <v>0</v>
      </c>
      <c r="AV59" s="6">
        <v>1</v>
      </c>
      <c r="AW59" s="6">
        <v>0</v>
      </c>
      <c r="AX59" s="6">
        <v>0</v>
      </c>
      <c r="AY59" s="6">
        <v>0</v>
      </c>
      <c r="AZ59" s="6">
        <v>0</v>
      </c>
      <c r="BA59" s="6">
        <v>1</v>
      </c>
      <c r="BB59" s="6">
        <v>0</v>
      </c>
      <c r="BC59" s="6" t="s">
        <v>107</v>
      </c>
      <c r="BD59" s="6" t="s">
        <v>5464</v>
      </c>
    </row>
    <row r="60" spans="1:56" ht="15.75" customHeight="1">
      <c r="A60" s="6">
        <f t="shared" ca="1" si="0"/>
        <v>0.84759846428589414</v>
      </c>
      <c r="B60" s="6" t="s">
        <v>241</v>
      </c>
      <c r="C60" s="6">
        <v>9443656</v>
      </c>
      <c r="D60" s="7">
        <v>43148</v>
      </c>
      <c r="E60" s="6" t="s">
        <v>56</v>
      </c>
      <c r="F60" s="6" t="s">
        <v>1754</v>
      </c>
      <c r="G60" s="6">
        <v>5</v>
      </c>
      <c r="H60" s="6" t="s">
        <v>58</v>
      </c>
      <c r="I60" s="6" t="s">
        <v>243</v>
      </c>
      <c r="J60" s="6">
        <v>127151</v>
      </c>
      <c r="K60" s="6">
        <v>4</v>
      </c>
      <c r="L60" s="7">
        <v>42104</v>
      </c>
      <c r="M60" s="7">
        <v>43524</v>
      </c>
      <c r="N60" s="6" t="s">
        <v>388</v>
      </c>
      <c r="O60" s="6" t="s">
        <v>1755</v>
      </c>
      <c r="P60" s="8" t="s">
        <v>398</v>
      </c>
      <c r="Q60" s="9" t="s">
        <v>62</v>
      </c>
      <c r="R60" s="10">
        <v>99</v>
      </c>
      <c r="S60" s="6" t="s">
        <v>63</v>
      </c>
      <c r="T60" s="6">
        <v>6</v>
      </c>
      <c r="U60" s="6" t="s">
        <v>333</v>
      </c>
      <c r="V60" s="6" t="s">
        <v>334</v>
      </c>
      <c r="W60" s="6" t="s">
        <v>335</v>
      </c>
      <c r="X60" s="6" t="s">
        <v>67</v>
      </c>
      <c r="Y60" s="6" t="s">
        <v>68</v>
      </c>
      <c r="Z60" s="6">
        <v>2018</v>
      </c>
      <c r="AA60" s="6">
        <v>513159</v>
      </c>
      <c r="AB60" s="6" t="s">
        <v>69</v>
      </c>
      <c r="AC60" s="6" t="s">
        <v>241</v>
      </c>
      <c r="AD60" s="6">
        <v>331070</v>
      </c>
      <c r="AE60" s="6">
        <v>182089</v>
      </c>
      <c r="AF60" s="6" t="s">
        <v>69</v>
      </c>
      <c r="AG60" s="6" t="s">
        <v>1756</v>
      </c>
      <c r="AH60" s="6">
        <v>513159</v>
      </c>
      <c r="AI60" s="6">
        <v>31619062</v>
      </c>
      <c r="AJ60" s="6">
        <v>2021</v>
      </c>
      <c r="AK60" s="6">
        <v>1</v>
      </c>
      <c r="AL60" s="6" t="s">
        <v>1757</v>
      </c>
      <c r="AM60" s="6">
        <v>7.4</v>
      </c>
      <c r="AN60" s="6" t="s">
        <v>1758</v>
      </c>
      <c r="AO60" s="9" t="s">
        <v>73</v>
      </c>
      <c r="AP60" s="10">
        <v>98</v>
      </c>
      <c r="AQ60" s="6" t="s">
        <v>961</v>
      </c>
      <c r="AR60" s="9" t="s">
        <v>62</v>
      </c>
      <c r="AS60" s="10">
        <v>99</v>
      </c>
      <c r="AT60" s="6" t="str">
        <f t="shared" si="1"/>
        <v>fm</v>
      </c>
      <c r="AU60" s="6">
        <v>1</v>
      </c>
      <c r="AV60" s="6">
        <v>0</v>
      </c>
      <c r="AW60" s="6">
        <v>0</v>
      </c>
      <c r="AX60" s="6">
        <v>0</v>
      </c>
      <c r="AY60" s="6">
        <v>0</v>
      </c>
      <c r="AZ60" s="6">
        <v>1</v>
      </c>
      <c r="BA60" s="6">
        <v>0</v>
      </c>
      <c r="BB60" s="6">
        <v>0</v>
      </c>
      <c r="BC60" s="6" t="s">
        <v>197</v>
      </c>
      <c r="BD60" s="6" t="s">
        <v>1759</v>
      </c>
    </row>
    <row r="61" spans="1:56" ht="15.75" customHeight="1">
      <c r="A61" s="6">
        <f t="shared" ca="1" si="0"/>
        <v>0.69344057471529474</v>
      </c>
      <c r="B61" s="6" t="s">
        <v>1143</v>
      </c>
      <c r="C61" s="6">
        <v>9540808</v>
      </c>
      <c r="D61" s="7">
        <v>43322</v>
      </c>
      <c r="E61" s="6" t="s">
        <v>2167</v>
      </c>
      <c r="F61" s="6" t="s">
        <v>2168</v>
      </c>
      <c r="G61" s="6">
        <v>5</v>
      </c>
      <c r="H61" s="6" t="s">
        <v>58</v>
      </c>
      <c r="I61" s="6" t="s">
        <v>1145</v>
      </c>
      <c r="J61" s="6">
        <v>66601</v>
      </c>
      <c r="K61" s="6">
        <v>5</v>
      </c>
      <c r="L61" s="7">
        <v>41897</v>
      </c>
      <c r="M61" s="7">
        <v>44043</v>
      </c>
      <c r="N61" s="6" t="s">
        <v>735</v>
      </c>
      <c r="O61" s="6" t="s">
        <v>2169</v>
      </c>
      <c r="P61" s="8" t="s">
        <v>2170</v>
      </c>
      <c r="Q61" s="9" t="s">
        <v>116</v>
      </c>
      <c r="R61" s="9" t="s">
        <v>116</v>
      </c>
      <c r="S61" s="6" t="s">
        <v>2171</v>
      </c>
      <c r="T61" s="6">
        <v>7</v>
      </c>
      <c r="U61" s="6" t="s">
        <v>491</v>
      </c>
      <c r="V61" s="6" t="s">
        <v>492</v>
      </c>
      <c r="W61" s="6" t="s">
        <v>295</v>
      </c>
      <c r="X61" s="6" t="s">
        <v>67</v>
      </c>
      <c r="Y61" s="6" t="s">
        <v>68</v>
      </c>
      <c r="Z61" s="6">
        <v>2018</v>
      </c>
      <c r="AA61" s="6">
        <v>795990</v>
      </c>
      <c r="AB61" s="6" t="s">
        <v>69</v>
      </c>
      <c r="AC61" s="6" t="s">
        <v>1143</v>
      </c>
      <c r="AD61" s="6">
        <v>654060</v>
      </c>
      <c r="AE61" s="6">
        <v>141930</v>
      </c>
      <c r="AF61" s="6" t="s">
        <v>69</v>
      </c>
      <c r="AG61" s="6" t="s">
        <v>2172</v>
      </c>
      <c r="AH61" s="6">
        <v>795990</v>
      </c>
      <c r="AI61" s="6">
        <v>33770420</v>
      </c>
      <c r="AJ61" s="6">
        <v>2022</v>
      </c>
      <c r="AK61" s="6">
        <v>1</v>
      </c>
      <c r="AL61" s="6" t="s">
        <v>2173</v>
      </c>
      <c r="AM61" s="6">
        <v>3.7</v>
      </c>
      <c r="AN61" s="6" t="s">
        <v>527</v>
      </c>
      <c r="AO61" s="9" t="s">
        <v>62</v>
      </c>
      <c r="AP61" s="10">
        <v>99</v>
      </c>
      <c r="AQ61" s="6" t="s">
        <v>1844</v>
      </c>
      <c r="AR61" s="9" t="s">
        <v>62</v>
      </c>
      <c r="AS61" s="10">
        <v>99</v>
      </c>
      <c r="AT61" s="6" t="str">
        <f t="shared" si="1"/>
        <v>mm</v>
      </c>
      <c r="AU61" s="6">
        <v>0</v>
      </c>
      <c r="AV61" s="6">
        <v>0</v>
      </c>
      <c r="AW61" s="6">
        <v>1</v>
      </c>
      <c r="AX61" s="6">
        <v>1</v>
      </c>
      <c r="AY61" s="6">
        <v>0</v>
      </c>
      <c r="AZ61" s="6">
        <v>0</v>
      </c>
      <c r="BA61" s="6">
        <v>0</v>
      </c>
      <c r="BB61" s="6">
        <v>0</v>
      </c>
      <c r="BC61" s="6" t="s">
        <v>107</v>
      </c>
      <c r="BD61" s="6" t="s">
        <v>2174</v>
      </c>
    </row>
    <row r="62" spans="1:56" ht="15.75" customHeight="1">
      <c r="A62" s="6">
        <f t="shared" ca="1" si="0"/>
        <v>9.2750008393300387E-2</v>
      </c>
      <c r="B62" s="6" t="s">
        <v>1143</v>
      </c>
      <c r="C62" s="6">
        <v>9478534</v>
      </c>
      <c r="D62" s="7">
        <v>43228</v>
      </c>
      <c r="E62" s="6" t="s">
        <v>76</v>
      </c>
      <c r="F62" s="6" t="s">
        <v>6696</v>
      </c>
      <c r="G62" s="6">
        <v>5</v>
      </c>
      <c r="H62" s="6" t="s">
        <v>58</v>
      </c>
      <c r="I62" s="6" t="s">
        <v>1145</v>
      </c>
      <c r="J62" s="6">
        <v>42334</v>
      </c>
      <c r="K62" s="6">
        <v>24</v>
      </c>
      <c r="L62" s="7">
        <v>34556</v>
      </c>
      <c r="M62" s="7">
        <v>43951</v>
      </c>
      <c r="N62" s="6" t="s">
        <v>1185</v>
      </c>
      <c r="O62" s="6" t="s">
        <v>6697</v>
      </c>
      <c r="P62" s="8" t="s">
        <v>4111</v>
      </c>
      <c r="Q62" s="9" t="s">
        <v>73</v>
      </c>
      <c r="R62" s="10">
        <v>97</v>
      </c>
      <c r="S62" s="6" t="s">
        <v>63</v>
      </c>
      <c r="T62" s="6">
        <v>7</v>
      </c>
      <c r="U62" s="6" t="s">
        <v>4303</v>
      </c>
      <c r="V62" s="6" t="s">
        <v>472</v>
      </c>
      <c r="W62" s="6" t="s">
        <v>311</v>
      </c>
      <c r="X62" s="6" t="s">
        <v>67</v>
      </c>
      <c r="Y62" s="6" t="s">
        <v>68</v>
      </c>
      <c r="Z62" s="6">
        <v>2018</v>
      </c>
      <c r="AA62" s="6">
        <v>360140</v>
      </c>
      <c r="AB62" s="6" t="s">
        <v>69</v>
      </c>
      <c r="AC62" s="6" t="s">
        <v>1143</v>
      </c>
      <c r="AD62" s="6">
        <v>220000</v>
      </c>
      <c r="AE62" s="6">
        <v>140140</v>
      </c>
      <c r="AF62" s="6" t="s">
        <v>69</v>
      </c>
      <c r="AG62" s="6" t="s">
        <v>6698</v>
      </c>
      <c r="AH62" s="6">
        <v>360140</v>
      </c>
      <c r="AI62" s="6">
        <v>36369212</v>
      </c>
      <c r="AJ62" s="6">
        <v>2022</v>
      </c>
      <c r="AK62" s="6">
        <v>1</v>
      </c>
      <c r="AL62" s="6" t="s">
        <v>6699</v>
      </c>
      <c r="AM62" s="6">
        <v>4.4000000000000004</v>
      </c>
      <c r="AN62" s="6" t="s">
        <v>6700</v>
      </c>
      <c r="AO62" s="9" t="s">
        <v>73</v>
      </c>
      <c r="AP62" s="10">
        <v>98</v>
      </c>
      <c r="AQ62" s="6" t="s">
        <v>6701</v>
      </c>
      <c r="AR62" s="9" t="s">
        <v>73</v>
      </c>
      <c r="AS62" s="10">
        <v>96</v>
      </c>
      <c r="AT62" s="6" t="str">
        <f t="shared" si="1"/>
        <v>ff</v>
      </c>
      <c r="AU62" s="6">
        <v>0</v>
      </c>
      <c r="AV62" s="6">
        <v>0</v>
      </c>
      <c r="AW62" s="6">
        <v>1</v>
      </c>
      <c r="AX62" s="6">
        <v>1</v>
      </c>
      <c r="AY62" s="6">
        <v>1</v>
      </c>
      <c r="AZ62" s="6">
        <v>0</v>
      </c>
      <c r="BA62" s="6">
        <v>0</v>
      </c>
      <c r="BB62" s="6">
        <v>0</v>
      </c>
      <c r="BC62" s="6" t="s">
        <v>107</v>
      </c>
      <c r="BD62" s="6" t="s">
        <v>6702</v>
      </c>
    </row>
    <row r="63" spans="1:56" ht="15.75" customHeight="1">
      <c r="A63" s="6">
        <f t="shared" ca="1" si="0"/>
        <v>0.87138354234067783</v>
      </c>
      <c r="B63" s="6" t="s">
        <v>241</v>
      </c>
      <c r="C63" s="6">
        <v>9413466</v>
      </c>
      <c r="D63" s="7">
        <v>43113</v>
      </c>
      <c r="E63" s="6" t="s">
        <v>76</v>
      </c>
      <c r="F63" s="6" t="s">
        <v>1648</v>
      </c>
      <c r="G63" s="6">
        <v>5</v>
      </c>
      <c r="H63" s="6" t="s">
        <v>58</v>
      </c>
      <c r="I63" s="6" t="s">
        <v>243</v>
      </c>
      <c r="J63" s="6">
        <v>118183</v>
      </c>
      <c r="K63" s="6">
        <v>5</v>
      </c>
      <c r="L63" s="7">
        <v>41671</v>
      </c>
      <c r="M63" s="7">
        <v>43861</v>
      </c>
      <c r="N63" s="6" t="s">
        <v>278</v>
      </c>
      <c r="O63" s="6" t="s">
        <v>1649</v>
      </c>
      <c r="P63" s="8" t="s">
        <v>1650</v>
      </c>
      <c r="Q63" s="9" t="s">
        <v>73</v>
      </c>
      <c r="R63" s="10">
        <v>97</v>
      </c>
      <c r="S63" s="6" t="s">
        <v>63</v>
      </c>
      <c r="T63" s="6">
        <v>7</v>
      </c>
      <c r="U63" s="6" t="s">
        <v>64</v>
      </c>
      <c r="V63" s="6" t="s">
        <v>65</v>
      </c>
      <c r="W63" s="6" t="s">
        <v>66</v>
      </c>
      <c r="X63" s="6" t="s">
        <v>67</v>
      </c>
      <c r="Y63" s="6" t="s">
        <v>68</v>
      </c>
      <c r="Z63" s="6">
        <v>2018</v>
      </c>
      <c r="AA63" s="6">
        <v>405000</v>
      </c>
      <c r="AB63" s="6" t="s">
        <v>69</v>
      </c>
      <c r="AC63" s="6" t="s">
        <v>241</v>
      </c>
      <c r="AD63" s="6">
        <v>250000</v>
      </c>
      <c r="AE63" s="6">
        <v>155000</v>
      </c>
      <c r="AF63" s="6" t="s">
        <v>69</v>
      </c>
      <c r="AG63" s="6" t="s">
        <v>1651</v>
      </c>
      <c r="AH63" s="6">
        <v>405000</v>
      </c>
      <c r="AI63" s="6">
        <v>37997621</v>
      </c>
      <c r="AJ63" s="6">
        <v>2024</v>
      </c>
      <c r="AK63" s="6">
        <v>1</v>
      </c>
      <c r="AL63" s="6" t="s">
        <v>1652</v>
      </c>
      <c r="AM63" s="6">
        <v>11.4</v>
      </c>
      <c r="AN63" s="6" t="s">
        <v>1653</v>
      </c>
      <c r="AO63" s="9" t="s">
        <v>73</v>
      </c>
      <c r="AP63" s="10">
        <v>99</v>
      </c>
      <c r="AQ63" s="6" t="s">
        <v>1654</v>
      </c>
      <c r="AR63" s="9" t="s">
        <v>73</v>
      </c>
      <c r="AS63" s="10">
        <v>97</v>
      </c>
      <c r="AT63" s="6" t="str">
        <f t="shared" si="1"/>
        <v>ff</v>
      </c>
      <c r="AU63" s="6">
        <v>0</v>
      </c>
      <c r="AV63" s="6">
        <v>0</v>
      </c>
      <c r="AW63" s="6">
        <v>1</v>
      </c>
      <c r="AX63" s="6">
        <v>1</v>
      </c>
      <c r="AY63" s="6">
        <v>1</v>
      </c>
      <c r="AZ63" s="6">
        <v>0</v>
      </c>
      <c r="BA63" s="6">
        <v>0</v>
      </c>
      <c r="BB63" s="6">
        <v>0</v>
      </c>
      <c r="BC63" s="6" t="s">
        <v>197</v>
      </c>
      <c r="BD63" s="6" t="s">
        <v>1655</v>
      </c>
    </row>
    <row r="64" spans="1:56" ht="15.75" customHeight="1">
      <c r="A64" s="6">
        <f t="shared" ca="1" si="0"/>
        <v>0.87648946320513821</v>
      </c>
      <c r="B64" s="6" t="s">
        <v>241</v>
      </c>
      <c r="C64" s="6">
        <v>9473801</v>
      </c>
      <c r="D64" s="7">
        <v>43215</v>
      </c>
      <c r="E64" s="6" t="s">
        <v>56</v>
      </c>
      <c r="F64" s="6" t="s">
        <v>3037</v>
      </c>
      <c r="G64" s="6">
        <v>5</v>
      </c>
      <c r="H64" s="6" t="s">
        <v>58</v>
      </c>
      <c r="I64" s="6" t="s">
        <v>243</v>
      </c>
      <c r="J64" s="6">
        <v>129778</v>
      </c>
      <c r="K64" s="6">
        <v>4</v>
      </c>
      <c r="L64" s="7">
        <v>42186</v>
      </c>
      <c r="M64" s="7">
        <v>43708</v>
      </c>
      <c r="N64" s="6" t="s">
        <v>3038</v>
      </c>
      <c r="O64" s="6" t="s">
        <v>3039</v>
      </c>
      <c r="P64" s="8" t="s">
        <v>3040</v>
      </c>
      <c r="Q64" s="9" t="s">
        <v>73</v>
      </c>
      <c r="R64" s="10">
        <v>70</v>
      </c>
      <c r="S64" s="6" t="s">
        <v>63</v>
      </c>
      <c r="T64" s="6">
        <v>6</v>
      </c>
      <c r="U64" s="6" t="s">
        <v>333</v>
      </c>
      <c r="V64" s="6" t="s">
        <v>334</v>
      </c>
      <c r="W64" s="6" t="s">
        <v>335</v>
      </c>
      <c r="X64" s="6" t="s">
        <v>67</v>
      </c>
      <c r="Y64" s="6" t="s">
        <v>68</v>
      </c>
      <c r="Z64" s="6">
        <v>2018</v>
      </c>
      <c r="AA64" s="6">
        <v>717455</v>
      </c>
      <c r="AB64" s="6" t="s">
        <v>69</v>
      </c>
      <c r="AC64" s="6" t="s">
        <v>241</v>
      </c>
      <c r="AD64" s="6">
        <v>462874</v>
      </c>
      <c r="AE64" s="6">
        <v>254581</v>
      </c>
      <c r="AF64" s="6" t="s">
        <v>69</v>
      </c>
      <c r="AG64" s="6" t="s">
        <v>3041</v>
      </c>
      <c r="AH64" s="6">
        <v>717455</v>
      </c>
      <c r="AI64" s="6">
        <v>33296791</v>
      </c>
      <c r="AJ64" s="6">
        <v>2021</v>
      </c>
      <c r="AK64" s="6">
        <v>1</v>
      </c>
      <c r="AL64" s="6" t="s">
        <v>3042</v>
      </c>
      <c r="AM64" s="6">
        <v>4.9000000000000004</v>
      </c>
      <c r="AN64" s="6" t="s">
        <v>3043</v>
      </c>
      <c r="AO64" s="9" t="s">
        <v>62</v>
      </c>
      <c r="AP64" s="10">
        <v>100</v>
      </c>
      <c r="AQ64" s="6" t="s">
        <v>3044</v>
      </c>
      <c r="AR64" s="9" t="s">
        <v>62</v>
      </c>
      <c r="AS64" s="10">
        <v>92</v>
      </c>
      <c r="AT64" s="6" t="str">
        <f t="shared" si="1"/>
        <v>mm</v>
      </c>
      <c r="AU64" s="6">
        <v>0</v>
      </c>
      <c r="AV64" s="6">
        <v>0</v>
      </c>
      <c r="AW64" s="6">
        <v>1</v>
      </c>
      <c r="AX64" s="6">
        <v>1</v>
      </c>
      <c r="AY64" s="6">
        <v>0</v>
      </c>
      <c r="AZ64" s="6">
        <v>0</v>
      </c>
      <c r="BA64" s="6">
        <v>0</v>
      </c>
      <c r="BB64" s="6">
        <v>0</v>
      </c>
      <c r="BC64" s="6" t="s">
        <v>197</v>
      </c>
      <c r="BD64" s="6" t="s">
        <v>3045</v>
      </c>
    </row>
    <row r="65" spans="1:56" ht="15.75" customHeight="1">
      <c r="A65" s="6">
        <f t="shared" ca="1" si="0"/>
        <v>0.91950269563960652</v>
      </c>
      <c r="B65" s="6" t="s">
        <v>687</v>
      </c>
      <c r="C65" s="6">
        <v>9530614</v>
      </c>
      <c r="D65" s="7">
        <v>43294</v>
      </c>
      <c r="E65" s="6" t="s">
        <v>2783</v>
      </c>
      <c r="F65" s="6" t="s">
        <v>2784</v>
      </c>
      <c r="G65" s="6">
        <v>5</v>
      </c>
      <c r="H65" s="6" t="s">
        <v>58</v>
      </c>
      <c r="I65" s="6" t="s">
        <v>689</v>
      </c>
      <c r="J65" s="6">
        <v>14002</v>
      </c>
      <c r="K65" s="6">
        <v>5</v>
      </c>
      <c r="L65" s="7">
        <v>41852</v>
      </c>
      <c r="M65" s="7">
        <v>44043</v>
      </c>
      <c r="N65" s="6" t="s">
        <v>2785</v>
      </c>
      <c r="O65" s="6" t="s">
        <v>2786</v>
      </c>
      <c r="P65" s="8" t="s">
        <v>2251</v>
      </c>
      <c r="Q65" s="9" t="s">
        <v>62</v>
      </c>
      <c r="R65" s="10">
        <v>93</v>
      </c>
      <c r="S65" s="6" t="s">
        <v>63</v>
      </c>
      <c r="T65" s="6">
        <v>7</v>
      </c>
      <c r="U65" s="6" t="s">
        <v>189</v>
      </c>
      <c r="V65" s="6" t="s">
        <v>190</v>
      </c>
      <c r="W65" s="6" t="s">
        <v>191</v>
      </c>
      <c r="X65" s="6" t="s">
        <v>67</v>
      </c>
      <c r="Y65" s="6" t="s">
        <v>68</v>
      </c>
      <c r="Z65" s="6">
        <v>2018</v>
      </c>
      <c r="AA65" s="6">
        <v>507635</v>
      </c>
      <c r="AB65" s="6" t="s">
        <v>69</v>
      </c>
      <c r="AC65" s="6" t="s">
        <v>687</v>
      </c>
      <c r="AD65" s="6">
        <v>344683</v>
      </c>
      <c r="AE65" s="6">
        <v>162952</v>
      </c>
      <c r="AF65" s="6" t="s">
        <v>69</v>
      </c>
      <c r="AG65" s="6" t="s">
        <v>2787</v>
      </c>
      <c r="AH65" s="6">
        <v>507635</v>
      </c>
      <c r="AI65" s="6">
        <v>31968338</v>
      </c>
      <c r="AJ65" s="6">
        <v>2020</v>
      </c>
      <c r="AK65" s="6">
        <v>1</v>
      </c>
      <c r="AL65" s="6" t="s">
        <v>2788</v>
      </c>
      <c r="AM65" s="6">
        <v>1.6</v>
      </c>
      <c r="AN65" s="6" t="s">
        <v>527</v>
      </c>
      <c r="AO65" s="9" t="s">
        <v>62</v>
      </c>
      <c r="AP65" s="10">
        <v>99</v>
      </c>
      <c r="AQ65" s="6" t="s">
        <v>2255</v>
      </c>
      <c r="AR65" s="9" t="s">
        <v>62</v>
      </c>
      <c r="AS65" s="10">
        <v>93</v>
      </c>
      <c r="AT65" s="6" t="str">
        <f t="shared" si="1"/>
        <v>mm</v>
      </c>
      <c r="AU65" s="6">
        <v>0</v>
      </c>
      <c r="AV65" s="6">
        <v>0</v>
      </c>
      <c r="AW65" s="6">
        <v>0</v>
      </c>
      <c r="AX65" s="6">
        <v>0</v>
      </c>
      <c r="AY65" s="6">
        <v>0</v>
      </c>
      <c r="AZ65" s="6">
        <v>0</v>
      </c>
      <c r="BA65" s="6">
        <v>0</v>
      </c>
      <c r="BB65" s="6">
        <v>1</v>
      </c>
      <c r="BC65" s="6" t="s">
        <v>107</v>
      </c>
      <c r="BD65" s="6" t="s">
        <v>2789</v>
      </c>
    </row>
    <row r="66" spans="1:56" ht="15.75" customHeight="1">
      <c r="A66" s="6">
        <f t="shared" ca="1" si="0"/>
        <v>0.78119509650051711</v>
      </c>
      <c r="B66" s="6" t="s">
        <v>127</v>
      </c>
      <c r="C66" s="6">
        <v>9233782</v>
      </c>
      <c r="D66" s="7">
        <v>42795</v>
      </c>
      <c r="E66" s="6" t="s">
        <v>5280</v>
      </c>
      <c r="F66" s="6" t="s">
        <v>5281</v>
      </c>
      <c r="G66" s="6">
        <v>5</v>
      </c>
      <c r="H66" s="6" t="s">
        <v>58</v>
      </c>
      <c r="I66" s="6" t="s">
        <v>130</v>
      </c>
      <c r="J66" s="6">
        <v>100030</v>
      </c>
      <c r="K66" s="6">
        <v>5</v>
      </c>
      <c r="L66" s="7">
        <v>41358</v>
      </c>
      <c r="M66" s="7">
        <v>43708</v>
      </c>
      <c r="N66" s="6" t="s">
        <v>5282</v>
      </c>
      <c r="O66" s="6" t="s">
        <v>5283</v>
      </c>
      <c r="P66" s="8" t="s">
        <v>5284</v>
      </c>
      <c r="Q66" s="9" t="s">
        <v>73</v>
      </c>
      <c r="R66" s="10">
        <v>97</v>
      </c>
      <c r="S66" s="6" t="s">
        <v>63</v>
      </c>
      <c r="T66" s="6">
        <v>4</v>
      </c>
      <c r="U66" s="6" t="s">
        <v>444</v>
      </c>
      <c r="V66" s="6" t="s">
        <v>445</v>
      </c>
      <c r="W66" s="6" t="s">
        <v>149</v>
      </c>
      <c r="X66" s="6" t="s">
        <v>67</v>
      </c>
      <c r="Y66" s="6" t="s">
        <v>68</v>
      </c>
      <c r="Z66" s="6">
        <v>2017</v>
      </c>
      <c r="AA66" s="6">
        <v>2449732</v>
      </c>
      <c r="AB66" s="6" t="s">
        <v>69</v>
      </c>
      <c r="AC66" s="6" t="s">
        <v>127</v>
      </c>
      <c r="AD66" s="6">
        <v>2187017</v>
      </c>
      <c r="AE66" s="6">
        <v>262715</v>
      </c>
      <c r="AF66" s="6" t="s">
        <v>69</v>
      </c>
      <c r="AG66" s="6" t="s">
        <v>5285</v>
      </c>
      <c r="AH66" s="6">
        <v>2449732</v>
      </c>
      <c r="AI66" s="6">
        <v>33858234</v>
      </c>
      <c r="AJ66" s="6">
        <v>2021</v>
      </c>
      <c r="AK66" s="6">
        <v>1</v>
      </c>
      <c r="AL66" s="6" t="s">
        <v>5286</v>
      </c>
      <c r="AM66" s="6">
        <v>5.2</v>
      </c>
      <c r="AN66" s="6" t="s">
        <v>5287</v>
      </c>
      <c r="AO66" s="9" t="s">
        <v>73</v>
      </c>
      <c r="AP66" s="10">
        <v>98</v>
      </c>
      <c r="AQ66" s="6" t="s">
        <v>2998</v>
      </c>
      <c r="AR66" s="9" t="s">
        <v>73</v>
      </c>
      <c r="AS66" s="10">
        <v>97</v>
      </c>
      <c r="AT66" s="6" t="str">
        <f t="shared" si="1"/>
        <v>ff</v>
      </c>
      <c r="AU66" s="6">
        <v>0</v>
      </c>
      <c r="AV66" s="6">
        <v>0</v>
      </c>
      <c r="AW66" s="6">
        <v>1</v>
      </c>
      <c r="AX66" s="6">
        <v>1</v>
      </c>
      <c r="AY66" s="6">
        <v>0</v>
      </c>
      <c r="AZ66" s="6">
        <v>0</v>
      </c>
      <c r="BA66" s="6">
        <v>0</v>
      </c>
      <c r="BB66" s="6">
        <v>0</v>
      </c>
      <c r="BC66" s="6" t="s">
        <v>107</v>
      </c>
      <c r="BD66" s="6" t="s">
        <v>5288</v>
      </c>
    </row>
    <row r="67" spans="1:56" ht="15.75" customHeight="1">
      <c r="A67" s="6">
        <f t="shared" ca="1" si="0"/>
        <v>1.2735861585062791E-2</v>
      </c>
      <c r="B67" s="6" t="s">
        <v>241</v>
      </c>
      <c r="C67" s="6">
        <v>9478325</v>
      </c>
      <c r="D67" s="7">
        <v>43264</v>
      </c>
      <c r="E67" s="6" t="s">
        <v>56</v>
      </c>
      <c r="F67" s="6" t="s">
        <v>6334</v>
      </c>
      <c r="G67" s="6">
        <v>5</v>
      </c>
      <c r="H67" s="6" t="s">
        <v>58</v>
      </c>
      <c r="I67" s="6" t="s">
        <v>243</v>
      </c>
      <c r="J67" s="6">
        <v>128014</v>
      </c>
      <c r="K67" s="6">
        <v>5</v>
      </c>
      <c r="L67" s="7">
        <v>42095</v>
      </c>
      <c r="M67" s="7">
        <v>44316</v>
      </c>
      <c r="N67" s="6" t="s">
        <v>6335</v>
      </c>
      <c r="O67" s="6" t="s">
        <v>6336</v>
      </c>
      <c r="P67" s="8" t="s">
        <v>6337</v>
      </c>
      <c r="Q67" s="9" t="s">
        <v>62</v>
      </c>
      <c r="R67" s="10">
        <v>78</v>
      </c>
      <c r="S67" s="6" t="s">
        <v>6338</v>
      </c>
      <c r="T67" s="6">
        <v>5</v>
      </c>
      <c r="U67" s="6" t="s">
        <v>82</v>
      </c>
      <c r="V67" s="6" t="s">
        <v>83</v>
      </c>
      <c r="W67" s="6" t="s">
        <v>84</v>
      </c>
      <c r="X67" s="6" t="s">
        <v>296</v>
      </c>
      <c r="Y67" s="6" t="s">
        <v>68</v>
      </c>
      <c r="Z67" s="6">
        <v>2018</v>
      </c>
      <c r="AA67" s="6">
        <v>616466</v>
      </c>
      <c r="AB67" s="6" t="s">
        <v>69</v>
      </c>
      <c r="AC67" s="6" t="s">
        <v>241</v>
      </c>
      <c r="AD67" s="6">
        <v>406908</v>
      </c>
      <c r="AE67" s="6">
        <v>209558</v>
      </c>
      <c r="AF67" s="6" t="s">
        <v>69</v>
      </c>
      <c r="AG67" s="6" t="s">
        <v>6339</v>
      </c>
      <c r="AH67" s="6">
        <v>616466</v>
      </c>
      <c r="AI67" s="6">
        <v>36300763</v>
      </c>
      <c r="AJ67" s="6">
        <v>2023</v>
      </c>
      <c r="AK67" s="6">
        <v>1</v>
      </c>
      <c r="AL67" s="6" t="s">
        <v>6340</v>
      </c>
      <c r="AM67" s="6">
        <v>14.6</v>
      </c>
      <c r="AN67" s="6" t="s">
        <v>6341</v>
      </c>
      <c r="AO67" s="9" t="s">
        <v>62</v>
      </c>
      <c r="AP67" s="10">
        <v>88</v>
      </c>
      <c r="AQ67" s="6" t="s">
        <v>6342</v>
      </c>
      <c r="AR67" s="9" t="s">
        <v>62</v>
      </c>
      <c r="AS67" s="10">
        <v>78</v>
      </c>
      <c r="AT67" s="6" t="str">
        <f t="shared" si="1"/>
        <v>mm</v>
      </c>
      <c r="AU67" s="6">
        <v>1</v>
      </c>
      <c r="AV67" s="6">
        <v>0</v>
      </c>
      <c r="AW67" s="6">
        <v>0</v>
      </c>
      <c r="AX67" s="6">
        <v>0</v>
      </c>
      <c r="AY67" s="6">
        <v>0</v>
      </c>
      <c r="AZ67" s="6">
        <v>0</v>
      </c>
      <c r="BA67" s="6">
        <v>0</v>
      </c>
      <c r="BB67" s="6">
        <v>0</v>
      </c>
      <c r="BC67" s="6" t="s">
        <v>197</v>
      </c>
      <c r="BD67" s="6" t="s">
        <v>6343</v>
      </c>
    </row>
    <row r="68" spans="1:56" ht="15.75" customHeight="1">
      <c r="A68" s="6">
        <f t="shared" ca="1" si="0"/>
        <v>0.70753540293866812</v>
      </c>
      <c r="B68" s="6" t="s">
        <v>303</v>
      </c>
      <c r="C68" s="6">
        <v>9505890</v>
      </c>
      <c r="D68" s="7">
        <v>43224</v>
      </c>
      <c r="E68" s="6" t="s">
        <v>900</v>
      </c>
      <c r="F68" s="6" t="s">
        <v>5504</v>
      </c>
      <c r="G68" s="6">
        <v>5</v>
      </c>
      <c r="H68" s="6" t="s">
        <v>58</v>
      </c>
      <c r="I68" s="6" t="s">
        <v>305</v>
      </c>
      <c r="J68" s="6">
        <v>105010</v>
      </c>
      <c r="K68" s="6">
        <v>3</v>
      </c>
      <c r="L68" s="7">
        <v>42536</v>
      </c>
      <c r="M68" s="7">
        <v>43799</v>
      </c>
      <c r="N68" s="6" t="s">
        <v>902</v>
      </c>
      <c r="O68" s="6" t="s">
        <v>5505</v>
      </c>
      <c r="P68" s="8" t="s">
        <v>3248</v>
      </c>
      <c r="Q68" s="9" t="s">
        <v>62</v>
      </c>
      <c r="R68" s="10">
        <v>99</v>
      </c>
      <c r="S68" s="6" t="s">
        <v>63</v>
      </c>
      <c r="T68" s="6">
        <v>6</v>
      </c>
      <c r="U68" s="6" t="s">
        <v>432</v>
      </c>
      <c r="V68" s="6" t="s">
        <v>433</v>
      </c>
      <c r="W68" s="6" t="s">
        <v>434</v>
      </c>
      <c r="X68" s="6" t="s">
        <v>67</v>
      </c>
      <c r="Y68" s="6" t="s">
        <v>68</v>
      </c>
      <c r="Z68" s="6">
        <v>2018</v>
      </c>
      <c r="AA68" s="6">
        <v>370522</v>
      </c>
      <c r="AB68" s="6" t="s">
        <v>69</v>
      </c>
      <c r="AC68" s="6" t="s">
        <v>303</v>
      </c>
      <c r="AD68" s="6">
        <v>323069</v>
      </c>
      <c r="AE68" s="6">
        <v>47453</v>
      </c>
      <c r="AF68" s="6" t="s">
        <v>69</v>
      </c>
      <c r="AG68" s="6" t="s">
        <v>5506</v>
      </c>
      <c r="AH68" s="6">
        <v>370522</v>
      </c>
      <c r="AI68" s="6">
        <v>37634595</v>
      </c>
      <c r="AJ68" s="6">
        <v>2023</v>
      </c>
      <c r="AK68" s="6">
        <v>1</v>
      </c>
      <c r="AL68" s="6" t="s">
        <v>5507</v>
      </c>
      <c r="AM68" s="6">
        <v>5.3</v>
      </c>
      <c r="AN68" s="6" t="s">
        <v>5508</v>
      </c>
      <c r="AO68" s="9" t="s">
        <v>116</v>
      </c>
      <c r="AP68" s="9" t="s">
        <v>116</v>
      </c>
      <c r="AQ68" s="6" t="s">
        <v>5509</v>
      </c>
      <c r="AR68" s="9" t="s">
        <v>73</v>
      </c>
      <c r="AS68" s="10">
        <v>98</v>
      </c>
      <c r="AT68" s="6" t="str">
        <f t="shared" si="1"/>
        <v>Missing</v>
      </c>
      <c r="AU68" s="6">
        <v>0</v>
      </c>
      <c r="AV68" s="6">
        <v>1</v>
      </c>
      <c r="AW68" s="6">
        <v>0</v>
      </c>
      <c r="AX68" s="6">
        <v>0</v>
      </c>
      <c r="AY68" s="6">
        <v>0</v>
      </c>
      <c r="AZ68" s="6">
        <v>0</v>
      </c>
      <c r="BA68" s="6">
        <v>0</v>
      </c>
      <c r="BB68" s="6">
        <v>0</v>
      </c>
      <c r="BC68" s="6" t="s">
        <v>197</v>
      </c>
      <c r="BD68" s="6" t="s">
        <v>5510</v>
      </c>
    </row>
    <row r="69" spans="1:56" ht="15.75" customHeight="1">
      <c r="A69" s="6">
        <f t="shared" ca="1" si="0"/>
        <v>0.67802231078304032</v>
      </c>
      <c r="B69" s="6" t="s">
        <v>241</v>
      </c>
      <c r="C69" s="6">
        <v>9860085</v>
      </c>
      <c r="D69" s="7">
        <v>43524</v>
      </c>
      <c r="E69" s="6" t="s">
        <v>56</v>
      </c>
      <c r="F69" s="6" t="s">
        <v>3217</v>
      </c>
      <c r="G69" s="6">
        <v>6</v>
      </c>
      <c r="H69" s="6" t="s">
        <v>58</v>
      </c>
      <c r="I69" s="6" t="s">
        <v>243</v>
      </c>
      <c r="J69" s="6">
        <v>128066</v>
      </c>
      <c r="K69" s="6">
        <v>6</v>
      </c>
      <c r="L69" s="7">
        <v>42079</v>
      </c>
      <c r="M69" s="7">
        <v>43524</v>
      </c>
      <c r="N69" s="6" t="s">
        <v>3218</v>
      </c>
      <c r="O69" s="6" t="s">
        <v>1814</v>
      </c>
      <c r="P69" s="8" t="s">
        <v>1815</v>
      </c>
      <c r="Q69" s="9" t="s">
        <v>62</v>
      </c>
      <c r="R69" s="10">
        <v>100</v>
      </c>
      <c r="S69" s="6" t="s">
        <v>63</v>
      </c>
      <c r="T69" s="6">
        <v>14</v>
      </c>
      <c r="U69" s="6" t="s">
        <v>1038</v>
      </c>
      <c r="V69" s="6" t="s">
        <v>1039</v>
      </c>
      <c r="W69" s="6" t="s">
        <v>120</v>
      </c>
      <c r="X69" s="6" t="s">
        <v>121</v>
      </c>
      <c r="Y69" s="6" t="s">
        <v>68</v>
      </c>
      <c r="Z69" s="6">
        <v>2018</v>
      </c>
      <c r="AA69" s="6">
        <v>83665</v>
      </c>
      <c r="AB69" s="6" t="s">
        <v>69</v>
      </c>
      <c r="AC69" s="6" t="s">
        <v>241</v>
      </c>
      <c r="AD69" s="6">
        <v>61432</v>
      </c>
      <c r="AE69" s="6">
        <v>22233</v>
      </c>
      <c r="AF69" s="6" t="s">
        <v>69</v>
      </c>
      <c r="AG69" s="6" t="s">
        <v>3219</v>
      </c>
      <c r="AH69" s="6">
        <v>83665</v>
      </c>
      <c r="AI69" s="6">
        <v>37127250</v>
      </c>
      <c r="AJ69" s="6">
        <v>2023</v>
      </c>
      <c r="AK69" s="6">
        <v>1</v>
      </c>
      <c r="AL69" s="6" t="s">
        <v>5507</v>
      </c>
      <c r="AM69" s="6">
        <v>5.3</v>
      </c>
      <c r="AN69" s="6" t="s">
        <v>3221</v>
      </c>
      <c r="AO69" s="9" t="s">
        <v>62</v>
      </c>
      <c r="AP69" s="10">
        <v>99</v>
      </c>
      <c r="AQ69" s="6" t="s">
        <v>3222</v>
      </c>
      <c r="AR69" s="9" t="s">
        <v>62</v>
      </c>
      <c r="AS69" s="10">
        <v>97</v>
      </c>
      <c r="AT69" s="6" t="str">
        <f t="shared" si="1"/>
        <v>mm</v>
      </c>
      <c r="AU69" s="6">
        <v>1</v>
      </c>
      <c r="AV69" s="6">
        <v>0</v>
      </c>
      <c r="AW69" s="6">
        <v>0</v>
      </c>
      <c r="AX69" s="6">
        <v>0</v>
      </c>
      <c r="AY69" s="6">
        <v>0</v>
      </c>
      <c r="AZ69" s="6">
        <v>0</v>
      </c>
      <c r="BA69" s="6">
        <v>0</v>
      </c>
      <c r="BB69" s="6">
        <v>0</v>
      </c>
      <c r="BC69" s="6" t="s">
        <v>197</v>
      </c>
      <c r="BD69" s="6" t="s">
        <v>3223</v>
      </c>
    </row>
    <row r="70" spans="1:56" ht="15.75" customHeight="1">
      <c r="A70" s="6">
        <f t="shared" ca="1" si="0"/>
        <v>0.78927335448859359</v>
      </c>
      <c r="B70" s="6" t="s">
        <v>303</v>
      </c>
      <c r="C70" s="6">
        <v>9402603</v>
      </c>
      <c r="D70" s="7">
        <v>43112</v>
      </c>
      <c r="E70" s="6" t="s">
        <v>76</v>
      </c>
      <c r="F70" s="6" t="s">
        <v>6458</v>
      </c>
      <c r="G70" s="6">
        <v>5</v>
      </c>
      <c r="H70" s="6" t="s">
        <v>58</v>
      </c>
      <c r="I70" s="6" t="s">
        <v>305</v>
      </c>
      <c r="J70" s="6">
        <v>66483</v>
      </c>
      <c r="K70" s="6">
        <v>15</v>
      </c>
      <c r="L70" s="7">
        <v>38018</v>
      </c>
      <c r="M70" s="7">
        <v>44196</v>
      </c>
      <c r="N70" s="6" t="s">
        <v>1153</v>
      </c>
      <c r="O70" s="6" t="s">
        <v>6459</v>
      </c>
      <c r="P70" s="8" t="s">
        <v>4179</v>
      </c>
      <c r="Q70" s="9" t="s">
        <v>62</v>
      </c>
      <c r="R70" s="10">
        <v>98</v>
      </c>
      <c r="S70" s="6" t="s">
        <v>63</v>
      </c>
      <c r="T70" s="6">
        <v>7</v>
      </c>
      <c r="U70" s="6" t="s">
        <v>491</v>
      </c>
      <c r="V70" s="6" t="s">
        <v>492</v>
      </c>
      <c r="W70" s="6" t="s">
        <v>295</v>
      </c>
      <c r="X70" s="6" t="s">
        <v>67</v>
      </c>
      <c r="Y70" s="6" t="s">
        <v>68</v>
      </c>
      <c r="Z70" s="6">
        <v>2018</v>
      </c>
      <c r="AA70" s="6">
        <v>573937</v>
      </c>
      <c r="AB70" s="6" t="s">
        <v>69</v>
      </c>
      <c r="AC70" s="6" t="s">
        <v>303</v>
      </c>
      <c r="AD70" s="6">
        <v>373901</v>
      </c>
      <c r="AE70" s="6">
        <v>200036</v>
      </c>
      <c r="AF70" s="6" t="s">
        <v>69</v>
      </c>
      <c r="AG70" s="6" t="s">
        <v>6460</v>
      </c>
      <c r="AH70" s="6">
        <v>573937</v>
      </c>
      <c r="AI70" s="6">
        <v>33887230</v>
      </c>
      <c r="AJ70" s="6">
        <v>2021</v>
      </c>
      <c r="AK70" s="6">
        <v>1</v>
      </c>
      <c r="AL70" s="6" t="s">
        <v>6461</v>
      </c>
      <c r="AM70" s="6">
        <v>3.4</v>
      </c>
      <c r="AN70" s="6" t="s">
        <v>6462</v>
      </c>
      <c r="AO70" s="9" t="s">
        <v>62</v>
      </c>
      <c r="AP70" s="10">
        <v>99</v>
      </c>
      <c r="AQ70" s="6" t="s">
        <v>6463</v>
      </c>
      <c r="AR70" s="9" t="s">
        <v>62</v>
      </c>
      <c r="AS70" s="10">
        <v>98</v>
      </c>
      <c r="AT70" s="6" t="str">
        <f t="shared" si="1"/>
        <v>mm</v>
      </c>
      <c r="AU70" s="6">
        <v>0</v>
      </c>
      <c r="AV70" s="6">
        <v>0</v>
      </c>
      <c r="AW70" s="6">
        <v>0</v>
      </c>
      <c r="AX70" s="6">
        <v>0</v>
      </c>
      <c r="AY70" s="6">
        <v>0</v>
      </c>
      <c r="AZ70" s="6">
        <v>0</v>
      </c>
      <c r="BA70" s="6">
        <v>0</v>
      </c>
      <c r="BB70" s="6">
        <v>1</v>
      </c>
      <c r="BC70" s="6" t="s">
        <v>46</v>
      </c>
      <c r="BD70" s="6" t="s">
        <v>6464</v>
      </c>
    </row>
    <row r="71" spans="1:56" ht="15.75" customHeight="1">
      <c r="A71" s="6">
        <f t="shared" ca="1" si="0"/>
        <v>0.49419156037437018</v>
      </c>
      <c r="B71" s="6" t="s">
        <v>127</v>
      </c>
      <c r="C71" s="6">
        <v>9335448</v>
      </c>
      <c r="D71" s="7">
        <v>42964</v>
      </c>
      <c r="E71" s="6" t="s">
        <v>76</v>
      </c>
      <c r="F71" s="6" t="s">
        <v>5379</v>
      </c>
      <c r="G71" s="6">
        <v>5</v>
      </c>
      <c r="H71" s="6" t="s">
        <v>58</v>
      </c>
      <c r="I71" s="6" t="s">
        <v>130</v>
      </c>
      <c r="J71" s="6">
        <v>100900</v>
      </c>
      <c r="K71" s="6">
        <v>5</v>
      </c>
      <c r="L71" s="7">
        <v>41536</v>
      </c>
      <c r="M71" s="7">
        <v>44043</v>
      </c>
      <c r="N71" s="6" t="s">
        <v>5380</v>
      </c>
      <c r="O71" s="6" t="s">
        <v>5381</v>
      </c>
      <c r="P71" s="8" t="s">
        <v>5382</v>
      </c>
      <c r="Q71" s="9" t="s">
        <v>62</v>
      </c>
      <c r="R71" s="10">
        <v>99</v>
      </c>
      <c r="S71" s="6" t="s">
        <v>63</v>
      </c>
      <c r="T71" s="6">
        <v>16</v>
      </c>
      <c r="U71" s="6" t="s">
        <v>1363</v>
      </c>
      <c r="V71" s="6" t="s">
        <v>1364</v>
      </c>
      <c r="W71" s="6" t="s">
        <v>149</v>
      </c>
      <c r="X71" s="6" t="s">
        <v>67</v>
      </c>
      <c r="Y71" s="6" t="s">
        <v>68</v>
      </c>
      <c r="Z71" s="6">
        <v>2017</v>
      </c>
      <c r="AA71" s="6">
        <v>1006569</v>
      </c>
      <c r="AB71" s="6" t="s">
        <v>69</v>
      </c>
      <c r="AC71" s="6" t="s">
        <v>127</v>
      </c>
      <c r="AD71" s="6">
        <v>696906</v>
      </c>
      <c r="AE71" s="6">
        <v>309663</v>
      </c>
      <c r="AF71" s="6" t="s">
        <v>69</v>
      </c>
      <c r="AG71" s="6" t="s">
        <v>5383</v>
      </c>
      <c r="AH71" s="6">
        <v>1006569</v>
      </c>
      <c r="AI71" s="6">
        <v>36372570</v>
      </c>
      <c r="AJ71" s="6">
        <v>2023</v>
      </c>
      <c r="AK71" s="6">
        <v>1</v>
      </c>
      <c r="AL71" s="6" t="s">
        <v>2992</v>
      </c>
      <c r="AM71" s="6">
        <v>9.6</v>
      </c>
      <c r="AN71" s="6" t="s">
        <v>2254</v>
      </c>
      <c r="AO71" s="9" t="s">
        <v>73</v>
      </c>
      <c r="AP71" s="10">
        <v>97</v>
      </c>
      <c r="AQ71" s="6" t="s">
        <v>3584</v>
      </c>
      <c r="AR71" s="9" t="s">
        <v>62</v>
      </c>
      <c r="AS71" s="10">
        <v>98</v>
      </c>
      <c r="AT71" s="6" t="str">
        <f t="shared" si="1"/>
        <v>fm</v>
      </c>
      <c r="AU71" s="6">
        <v>0</v>
      </c>
      <c r="AV71" s="6">
        <v>0</v>
      </c>
      <c r="AW71" s="6">
        <v>1</v>
      </c>
      <c r="AX71" s="6">
        <v>1</v>
      </c>
      <c r="AY71" s="6">
        <v>0</v>
      </c>
      <c r="AZ71" s="6">
        <v>0</v>
      </c>
      <c r="BA71" s="6">
        <v>0</v>
      </c>
      <c r="BB71" s="6">
        <v>0</v>
      </c>
      <c r="BC71" s="6" t="s">
        <v>107</v>
      </c>
      <c r="BD71" s="6" t="s">
        <v>5384</v>
      </c>
    </row>
    <row r="72" spans="1:56" ht="15.75" customHeight="1">
      <c r="A72" s="6">
        <f t="shared" ca="1" si="0"/>
        <v>0.1950177292584977</v>
      </c>
      <c r="B72" s="6" t="s">
        <v>127</v>
      </c>
      <c r="C72" s="6">
        <v>9391687</v>
      </c>
      <c r="D72" s="7">
        <v>43060</v>
      </c>
      <c r="E72" s="6" t="s">
        <v>76</v>
      </c>
      <c r="F72" s="6" t="s">
        <v>3279</v>
      </c>
      <c r="G72" s="6">
        <v>5</v>
      </c>
      <c r="H72" s="6" t="s">
        <v>58</v>
      </c>
      <c r="I72" s="6" t="s">
        <v>130</v>
      </c>
      <c r="J72" s="6">
        <v>58262</v>
      </c>
      <c r="K72" s="6">
        <v>17</v>
      </c>
      <c r="L72" s="7">
        <v>36008</v>
      </c>
      <c r="M72" s="7">
        <v>43799</v>
      </c>
      <c r="N72" s="6" t="s">
        <v>674</v>
      </c>
      <c r="O72" s="6" t="s">
        <v>3280</v>
      </c>
      <c r="P72" s="8" t="s">
        <v>3150</v>
      </c>
      <c r="Q72" s="9" t="s">
        <v>73</v>
      </c>
      <c r="R72" s="10">
        <v>98</v>
      </c>
      <c r="S72" s="6" t="s">
        <v>63</v>
      </c>
      <c r="T72" s="6">
        <v>11</v>
      </c>
      <c r="U72" s="6" t="s">
        <v>3281</v>
      </c>
      <c r="V72" s="6" t="s">
        <v>533</v>
      </c>
      <c r="W72" s="6" t="s">
        <v>149</v>
      </c>
      <c r="X72" s="6" t="s">
        <v>260</v>
      </c>
      <c r="Y72" s="6" t="s">
        <v>68</v>
      </c>
      <c r="Z72" s="6">
        <v>2018</v>
      </c>
      <c r="AA72" s="6">
        <v>438348</v>
      </c>
      <c r="AB72" s="6" t="s">
        <v>69</v>
      </c>
      <c r="AC72" s="6" t="s">
        <v>127</v>
      </c>
      <c r="AD72" s="6">
        <v>285941</v>
      </c>
      <c r="AE72" s="6">
        <v>152407</v>
      </c>
      <c r="AF72" s="6" t="s">
        <v>69</v>
      </c>
      <c r="AG72" s="6" t="s">
        <v>3282</v>
      </c>
      <c r="AH72" s="6">
        <v>438348</v>
      </c>
      <c r="AI72" s="6">
        <v>38311290</v>
      </c>
      <c r="AJ72" s="6">
        <v>2024</v>
      </c>
      <c r="AK72" s="6">
        <v>1</v>
      </c>
      <c r="AL72" s="6" t="s">
        <v>3283</v>
      </c>
      <c r="AM72" s="6">
        <v>5.7</v>
      </c>
      <c r="AN72" s="6" t="s">
        <v>3284</v>
      </c>
      <c r="AO72" s="9" t="s">
        <v>73</v>
      </c>
      <c r="AP72" s="10">
        <v>98</v>
      </c>
      <c r="AQ72" s="6" t="s">
        <v>3285</v>
      </c>
      <c r="AR72" s="9" t="s">
        <v>73</v>
      </c>
      <c r="AS72" s="10">
        <v>98</v>
      </c>
      <c r="AT72" s="6" t="str">
        <f t="shared" si="1"/>
        <v>ff</v>
      </c>
      <c r="AU72" s="6">
        <v>0</v>
      </c>
      <c r="AV72" s="6">
        <v>0</v>
      </c>
      <c r="AW72" s="6">
        <v>1</v>
      </c>
      <c r="AX72" s="6">
        <v>1</v>
      </c>
      <c r="AY72" s="6">
        <v>0</v>
      </c>
      <c r="AZ72" s="6">
        <v>0</v>
      </c>
      <c r="BA72" s="6">
        <v>0</v>
      </c>
      <c r="BB72" s="6">
        <v>0</v>
      </c>
      <c r="BC72" s="6" t="s">
        <v>107</v>
      </c>
      <c r="BD72" s="6" t="s">
        <v>820</v>
      </c>
    </row>
    <row r="73" spans="1:56" ht="15.75" customHeight="1">
      <c r="A73" s="6">
        <f t="shared" ca="1" si="0"/>
        <v>0.92348775902180424</v>
      </c>
      <c r="B73" s="6" t="s">
        <v>127</v>
      </c>
      <c r="C73" s="6">
        <v>9547662</v>
      </c>
      <c r="D73" s="7">
        <v>43312</v>
      </c>
      <c r="E73" s="6" t="s">
        <v>56</v>
      </c>
      <c r="F73" s="6" t="s">
        <v>3335</v>
      </c>
      <c r="G73" s="6">
        <v>5</v>
      </c>
      <c r="H73" s="6" t="s">
        <v>58</v>
      </c>
      <c r="I73" s="6" t="s">
        <v>130</v>
      </c>
      <c r="J73" s="6">
        <v>102242</v>
      </c>
      <c r="K73" s="6">
        <v>5</v>
      </c>
      <c r="L73" s="7">
        <v>41907</v>
      </c>
      <c r="M73" s="7">
        <v>44043</v>
      </c>
      <c r="N73" s="6" t="s">
        <v>674</v>
      </c>
      <c r="O73" s="6" t="s">
        <v>3336</v>
      </c>
      <c r="P73" s="8" t="s">
        <v>3337</v>
      </c>
      <c r="Q73" s="9" t="s">
        <v>73</v>
      </c>
      <c r="R73" s="10">
        <v>98</v>
      </c>
      <c r="S73" s="6" t="s">
        <v>3338</v>
      </c>
      <c r="T73" s="6">
        <v>6</v>
      </c>
      <c r="U73" s="6" t="s">
        <v>333</v>
      </c>
      <c r="V73" s="6" t="s">
        <v>334</v>
      </c>
      <c r="W73" s="6" t="s">
        <v>335</v>
      </c>
      <c r="X73" s="6" t="s">
        <v>67</v>
      </c>
      <c r="Y73" s="6" t="s">
        <v>68</v>
      </c>
      <c r="Z73" s="6">
        <v>2018</v>
      </c>
      <c r="AA73" s="6">
        <v>618253</v>
      </c>
      <c r="AB73" s="6" t="s">
        <v>69</v>
      </c>
      <c r="AC73" s="6" t="s">
        <v>127</v>
      </c>
      <c r="AD73" s="6">
        <v>398873</v>
      </c>
      <c r="AE73" s="6">
        <v>219380</v>
      </c>
      <c r="AF73" s="6" t="s">
        <v>69</v>
      </c>
      <c r="AG73" s="6" t="s">
        <v>3339</v>
      </c>
      <c r="AH73" s="6">
        <v>618253</v>
      </c>
      <c r="AI73" s="6">
        <v>37820789</v>
      </c>
      <c r="AJ73" s="6">
        <v>2024</v>
      </c>
      <c r="AK73" s="6">
        <v>1</v>
      </c>
      <c r="AL73" s="6" t="s">
        <v>3283</v>
      </c>
      <c r="AM73" s="6">
        <v>5.7</v>
      </c>
      <c r="AN73" s="6" t="s">
        <v>546</v>
      </c>
      <c r="AO73" s="9" t="s">
        <v>73</v>
      </c>
      <c r="AP73" s="10">
        <v>99</v>
      </c>
      <c r="AQ73" s="6" t="s">
        <v>3340</v>
      </c>
      <c r="AR73" s="9" t="s">
        <v>73</v>
      </c>
      <c r="AS73" s="10">
        <v>98</v>
      </c>
      <c r="AT73" s="6" t="str">
        <f t="shared" si="1"/>
        <v>ff</v>
      </c>
      <c r="AU73" s="6">
        <v>0</v>
      </c>
      <c r="AV73" s="6">
        <v>0</v>
      </c>
      <c r="AW73" s="6">
        <v>1</v>
      </c>
      <c r="AX73" s="6">
        <v>1</v>
      </c>
      <c r="AY73" s="6">
        <v>1</v>
      </c>
      <c r="AZ73" s="6">
        <v>0</v>
      </c>
      <c r="BA73" s="6">
        <v>0</v>
      </c>
      <c r="BB73" s="6">
        <v>0</v>
      </c>
      <c r="BC73" s="6" t="s">
        <v>107</v>
      </c>
      <c r="BD73" s="6" t="s">
        <v>3341</v>
      </c>
    </row>
    <row r="74" spans="1:56" ht="15.75" customHeight="1">
      <c r="A74" s="6">
        <f t="shared" ca="1" si="0"/>
        <v>0.53318358829509194</v>
      </c>
      <c r="B74" s="6" t="s">
        <v>127</v>
      </c>
      <c r="C74" s="6">
        <v>9392587</v>
      </c>
      <c r="D74" s="7">
        <v>43097</v>
      </c>
      <c r="E74" s="6" t="s">
        <v>56</v>
      </c>
      <c r="F74" s="6" t="s">
        <v>964</v>
      </c>
      <c r="G74" s="6">
        <v>5</v>
      </c>
      <c r="H74" s="6" t="s">
        <v>58</v>
      </c>
      <c r="I74" s="6" t="s">
        <v>130</v>
      </c>
      <c r="J74" s="6">
        <v>103322</v>
      </c>
      <c r="K74" s="6">
        <v>4</v>
      </c>
      <c r="L74" s="7">
        <v>42005</v>
      </c>
      <c r="M74" s="7">
        <v>43830</v>
      </c>
      <c r="N74" s="6" t="s">
        <v>965</v>
      </c>
      <c r="O74" s="6" t="s">
        <v>966</v>
      </c>
      <c r="P74" s="8" t="s">
        <v>955</v>
      </c>
      <c r="Q74" s="9" t="s">
        <v>62</v>
      </c>
      <c r="R74" s="10">
        <v>99</v>
      </c>
      <c r="S74" s="6" t="s">
        <v>63</v>
      </c>
      <c r="T74" s="6">
        <v>4</v>
      </c>
      <c r="U74" s="6" t="s">
        <v>444</v>
      </c>
      <c r="V74" s="6" t="s">
        <v>445</v>
      </c>
      <c r="W74" s="6" t="s">
        <v>149</v>
      </c>
      <c r="X74" s="6" t="s">
        <v>67</v>
      </c>
      <c r="Y74" s="6" t="s">
        <v>68</v>
      </c>
      <c r="Z74" s="6">
        <v>2018</v>
      </c>
      <c r="AA74" s="6">
        <v>416019</v>
      </c>
      <c r="AB74" s="6" t="s">
        <v>69</v>
      </c>
      <c r="AC74" s="6" t="s">
        <v>127</v>
      </c>
      <c r="AD74" s="6">
        <v>273846</v>
      </c>
      <c r="AE74" s="6">
        <v>142173</v>
      </c>
      <c r="AF74" s="6" t="s">
        <v>69</v>
      </c>
      <c r="AG74" s="6" t="s">
        <v>967</v>
      </c>
      <c r="AH74" s="6">
        <v>416019</v>
      </c>
      <c r="AI74" s="6">
        <v>36075764</v>
      </c>
      <c r="AJ74" s="6">
        <v>2022</v>
      </c>
      <c r="AK74" s="6">
        <v>1</v>
      </c>
      <c r="AL74" s="6" t="s">
        <v>968</v>
      </c>
      <c r="AM74" s="6">
        <v>9.6</v>
      </c>
      <c r="AN74" s="6" t="s">
        <v>969</v>
      </c>
      <c r="AO74" s="9" t="s">
        <v>73</v>
      </c>
      <c r="AP74" s="10">
        <v>97</v>
      </c>
      <c r="AQ74" s="6" t="s">
        <v>962</v>
      </c>
      <c r="AR74" s="9" t="s">
        <v>62</v>
      </c>
      <c r="AS74" s="10">
        <v>99</v>
      </c>
      <c r="AT74" s="6" t="str">
        <f t="shared" si="1"/>
        <v>fm</v>
      </c>
      <c r="AU74" s="6">
        <v>0</v>
      </c>
      <c r="AV74" s="6">
        <v>0</v>
      </c>
      <c r="AW74" s="6">
        <v>1</v>
      </c>
      <c r="AX74" s="6">
        <v>1</v>
      </c>
      <c r="AY74" s="6">
        <v>1</v>
      </c>
      <c r="AZ74" s="6">
        <v>0</v>
      </c>
      <c r="BA74" s="6">
        <v>0</v>
      </c>
      <c r="BB74" s="6">
        <v>0</v>
      </c>
      <c r="BC74" s="6" t="s">
        <v>197</v>
      </c>
      <c r="BD74" s="6" t="s">
        <v>970</v>
      </c>
    </row>
    <row r="75" spans="1:56" ht="15.75" customHeight="1">
      <c r="A75" s="6">
        <f t="shared" ca="1" si="0"/>
        <v>0.19425468782308031</v>
      </c>
      <c r="B75" s="6" t="s">
        <v>303</v>
      </c>
      <c r="C75" s="6">
        <v>9554890</v>
      </c>
      <c r="D75" s="7">
        <v>43353</v>
      </c>
      <c r="E75" s="6" t="s">
        <v>56</v>
      </c>
      <c r="F75" s="6" t="s">
        <v>4719</v>
      </c>
      <c r="G75" s="6">
        <v>5</v>
      </c>
      <c r="H75" s="6" t="s">
        <v>58</v>
      </c>
      <c r="I75" s="6" t="s">
        <v>305</v>
      </c>
      <c r="J75" s="6">
        <v>101659</v>
      </c>
      <c r="K75" s="6">
        <v>5</v>
      </c>
      <c r="L75" s="7">
        <v>41897</v>
      </c>
      <c r="M75" s="7">
        <v>44408</v>
      </c>
      <c r="N75" s="6" t="s">
        <v>1153</v>
      </c>
      <c r="O75" s="6" t="s">
        <v>4720</v>
      </c>
      <c r="P75" s="8" t="s">
        <v>4721</v>
      </c>
      <c r="Q75" s="9" t="s">
        <v>73</v>
      </c>
      <c r="R75" s="10">
        <v>94</v>
      </c>
      <c r="S75" s="6" t="s">
        <v>63</v>
      </c>
      <c r="T75" s="6">
        <v>6</v>
      </c>
      <c r="U75" s="6" t="s">
        <v>432</v>
      </c>
      <c r="V75" s="6" t="s">
        <v>433</v>
      </c>
      <c r="W75" s="6" t="s">
        <v>434</v>
      </c>
      <c r="X75" s="6" t="s">
        <v>67</v>
      </c>
      <c r="Y75" s="6" t="s">
        <v>68</v>
      </c>
      <c r="Z75" s="6">
        <v>2018</v>
      </c>
      <c r="AA75" s="6">
        <v>602601</v>
      </c>
      <c r="AB75" s="6" t="s">
        <v>69</v>
      </c>
      <c r="AC75" s="6" t="s">
        <v>303</v>
      </c>
      <c r="AD75" s="6">
        <v>387525</v>
      </c>
      <c r="AE75" s="6">
        <v>215076</v>
      </c>
      <c r="AF75" s="6" t="s">
        <v>69</v>
      </c>
      <c r="AG75" s="6" t="s">
        <v>4722</v>
      </c>
      <c r="AH75" s="6">
        <v>602601</v>
      </c>
      <c r="AI75" s="6">
        <v>36609174</v>
      </c>
      <c r="AJ75" s="6">
        <v>2023</v>
      </c>
      <c r="AK75" s="6">
        <v>1</v>
      </c>
      <c r="AL75" s="6" t="s">
        <v>4723</v>
      </c>
      <c r="AM75" s="6">
        <v>1.9</v>
      </c>
      <c r="AN75" s="6" t="s">
        <v>4724</v>
      </c>
      <c r="AO75" s="9" t="s">
        <v>73</v>
      </c>
      <c r="AP75" s="10">
        <v>99</v>
      </c>
      <c r="AQ75" s="6" t="s">
        <v>4725</v>
      </c>
      <c r="AR75" s="9" t="s">
        <v>73</v>
      </c>
      <c r="AS75" s="10">
        <v>98</v>
      </c>
      <c r="AT75" s="6" t="str">
        <f t="shared" si="1"/>
        <v>ff</v>
      </c>
      <c r="AU75" s="6">
        <v>0</v>
      </c>
      <c r="AV75" s="6">
        <v>1</v>
      </c>
      <c r="AW75" s="6">
        <v>0</v>
      </c>
      <c r="AX75" s="6">
        <v>0</v>
      </c>
      <c r="AY75" s="6">
        <v>0</v>
      </c>
      <c r="AZ75" s="6">
        <v>0</v>
      </c>
      <c r="BA75" s="6">
        <v>1</v>
      </c>
      <c r="BB75" s="6">
        <v>0</v>
      </c>
      <c r="BC75" s="6" t="s">
        <v>107</v>
      </c>
      <c r="BD75" s="6" t="s">
        <v>4726</v>
      </c>
    </row>
    <row r="76" spans="1:56" ht="15.75" customHeight="1">
      <c r="A76" s="6">
        <f t="shared" ca="1" si="0"/>
        <v>0.23023472246622201</v>
      </c>
      <c r="B76" s="6" t="s">
        <v>327</v>
      </c>
      <c r="C76" s="6">
        <v>9257381</v>
      </c>
      <c r="D76" s="7">
        <v>42823</v>
      </c>
      <c r="E76" s="6" t="s">
        <v>76</v>
      </c>
      <c r="F76" s="6" t="s">
        <v>5008</v>
      </c>
      <c r="G76" s="6">
        <v>5</v>
      </c>
      <c r="H76" s="6" t="s">
        <v>58</v>
      </c>
      <c r="I76" s="6" t="s">
        <v>330</v>
      </c>
      <c r="J76" s="6">
        <v>18306</v>
      </c>
      <c r="K76" s="6">
        <v>4</v>
      </c>
      <c r="L76" s="7">
        <v>41730</v>
      </c>
      <c r="M76" s="7">
        <v>43190</v>
      </c>
      <c r="N76" s="6" t="s">
        <v>1377</v>
      </c>
      <c r="O76" s="6" t="s">
        <v>1348</v>
      </c>
      <c r="P76" s="8" t="s">
        <v>1349</v>
      </c>
      <c r="Q76" s="9" t="s">
        <v>62</v>
      </c>
      <c r="R76" s="10">
        <v>99</v>
      </c>
      <c r="S76" s="6" t="s">
        <v>63</v>
      </c>
      <c r="T76" s="6">
        <v>7</v>
      </c>
      <c r="U76" s="6" t="s">
        <v>64</v>
      </c>
      <c r="V76" s="6" t="s">
        <v>65</v>
      </c>
      <c r="W76" s="6" t="s">
        <v>66</v>
      </c>
      <c r="X76" s="6" t="s">
        <v>67</v>
      </c>
      <c r="Y76" s="6" t="s">
        <v>68</v>
      </c>
      <c r="Z76" s="6">
        <v>2017</v>
      </c>
      <c r="AA76" s="6">
        <v>364500</v>
      </c>
      <c r="AB76" s="6" t="s">
        <v>69</v>
      </c>
      <c r="AC76" s="6" t="s">
        <v>327</v>
      </c>
      <c r="AD76" s="6">
        <v>225000</v>
      </c>
      <c r="AE76" s="6">
        <v>139500</v>
      </c>
      <c r="AF76" s="6" t="s">
        <v>69</v>
      </c>
      <c r="AG76" s="6" t="s">
        <v>5009</v>
      </c>
      <c r="AH76" s="6">
        <v>364500</v>
      </c>
      <c r="AI76" s="6">
        <v>32786523</v>
      </c>
      <c r="AJ76" s="6">
        <v>2020</v>
      </c>
      <c r="AK76" s="6">
        <v>1</v>
      </c>
      <c r="AL76" s="6" t="s">
        <v>1351</v>
      </c>
      <c r="AM76" s="6">
        <v>5.5</v>
      </c>
      <c r="AN76" s="6" t="s">
        <v>5010</v>
      </c>
      <c r="AO76" s="9" t="s">
        <v>73</v>
      </c>
      <c r="AP76" s="10">
        <v>98</v>
      </c>
      <c r="AQ76" s="6" t="s">
        <v>1353</v>
      </c>
      <c r="AR76" s="9" t="s">
        <v>116</v>
      </c>
      <c r="AS76" s="9" t="s">
        <v>116</v>
      </c>
      <c r="AT76" s="6" t="str">
        <f t="shared" si="1"/>
        <v>Missing</v>
      </c>
      <c r="AU76" s="6">
        <v>0</v>
      </c>
      <c r="AV76" s="6">
        <v>0</v>
      </c>
      <c r="AW76" s="6">
        <v>1</v>
      </c>
      <c r="AX76" s="6">
        <v>0</v>
      </c>
      <c r="AY76" s="6">
        <v>0</v>
      </c>
      <c r="AZ76" s="6">
        <v>0</v>
      </c>
      <c r="BA76" s="6">
        <v>0</v>
      </c>
      <c r="BB76" s="6">
        <v>0</v>
      </c>
      <c r="BC76" s="6" t="s">
        <v>197</v>
      </c>
      <c r="BD76" s="6" t="s">
        <v>5011</v>
      </c>
    </row>
    <row r="77" spans="1:56" ht="15.75" customHeight="1">
      <c r="A77" s="6">
        <f t="shared" ca="1" si="0"/>
        <v>0.20147338590488673</v>
      </c>
      <c r="B77" s="6" t="s">
        <v>303</v>
      </c>
      <c r="C77" s="6">
        <v>9312791</v>
      </c>
      <c r="D77" s="7">
        <v>42907</v>
      </c>
      <c r="E77" s="6" t="s">
        <v>56</v>
      </c>
      <c r="F77" s="6" t="s">
        <v>4684</v>
      </c>
      <c r="G77" s="6">
        <v>5</v>
      </c>
      <c r="H77" s="6" t="s">
        <v>58</v>
      </c>
      <c r="I77" s="6" t="s">
        <v>305</v>
      </c>
      <c r="J77" s="6">
        <v>79902</v>
      </c>
      <c r="K77" s="6">
        <v>9</v>
      </c>
      <c r="L77" s="7">
        <v>39995</v>
      </c>
      <c r="M77" s="7">
        <v>43646</v>
      </c>
      <c r="N77" s="6" t="s">
        <v>4685</v>
      </c>
      <c r="O77" s="6" t="s">
        <v>4686</v>
      </c>
      <c r="P77" s="8" t="s">
        <v>202</v>
      </c>
      <c r="Q77" s="9" t="s">
        <v>62</v>
      </c>
      <c r="R77" s="10">
        <v>99</v>
      </c>
      <c r="S77" s="6" t="s">
        <v>63</v>
      </c>
      <c r="T77" s="6">
        <v>5</v>
      </c>
      <c r="U77" s="6" t="s">
        <v>1197</v>
      </c>
      <c r="V77" s="6" t="s">
        <v>584</v>
      </c>
      <c r="W77" s="6" t="s">
        <v>585</v>
      </c>
      <c r="X77" s="6" t="s">
        <v>67</v>
      </c>
      <c r="Y77" s="6" t="s">
        <v>68</v>
      </c>
      <c r="Z77" s="6">
        <v>2017</v>
      </c>
      <c r="AA77" s="6">
        <v>336038</v>
      </c>
      <c r="AB77" s="6" t="s">
        <v>69</v>
      </c>
      <c r="AC77" s="6" t="s">
        <v>303</v>
      </c>
      <c r="AD77" s="6">
        <v>217500</v>
      </c>
      <c r="AE77" s="6">
        <v>118538</v>
      </c>
      <c r="AF77" s="6" t="s">
        <v>69</v>
      </c>
      <c r="AG77" s="6" t="s">
        <v>4687</v>
      </c>
      <c r="AH77" s="6">
        <v>336038</v>
      </c>
      <c r="AI77" s="6">
        <v>36752983</v>
      </c>
      <c r="AJ77" s="6">
        <v>2024</v>
      </c>
      <c r="AK77" s="6">
        <v>1</v>
      </c>
      <c r="AL77" s="6" t="s">
        <v>4688</v>
      </c>
      <c r="AM77" s="6">
        <v>3</v>
      </c>
      <c r="AN77" s="6" t="s">
        <v>4689</v>
      </c>
      <c r="AO77" s="9" t="s">
        <v>62</v>
      </c>
      <c r="AP77" s="10">
        <v>98</v>
      </c>
      <c r="AQ77" s="6" t="s">
        <v>4690</v>
      </c>
      <c r="AR77" s="9" t="s">
        <v>62</v>
      </c>
      <c r="AS77" s="10">
        <v>99</v>
      </c>
      <c r="AT77" s="6" t="str">
        <f t="shared" si="1"/>
        <v>mm</v>
      </c>
      <c r="AU77" s="6">
        <v>0</v>
      </c>
      <c r="AV77" s="6">
        <v>0</v>
      </c>
      <c r="AW77" s="6">
        <v>0</v>
      </c>
      <c r="AX77" s="6">
        <v>0</v>
      </c>
      <c r="AY77" s="6">
        <v>0</v>
      </c>
      <c r="AZ77" s="6">
        <v>0</v>
      </c>
      <c r="BA77" s="6">
        <v>0</v>
      </c>
      <c r="BB77" s="6">
        <v>1</v>
      </c>
      <c r="BC77" s="6" t="s">
        <v>107</v>
      </c>
      <c r="BD77" s="6" t="s">
        <v>4691</v>
      </c>
    </row>
    <row r="78" spans="1:56" ht="15.75" customHeight="1">
      <c r="A78" s="6">
        <f t="shared" ca="1" si="0"/>
        <v>0.44916488064506543</v>
      </c>
      <c r="B78" s="6" t="s">
        <v>254</v>
      </c>
      <c r="C78" s="6">
        <v>9278212</v>
      </c>
      <c r="D78" s="7">
        <v>43251</v>
      </c>
      <c r="E78" s="6" t="s">
        <v>56</v>
      </c>
      <c r="F78" s="6" t="s">
        <v>4937</v>
      </c>
      <c r="G78" s="6">
        <v>5</v>
      </c>
      <c r="H78" s="6" t="s">
        <v>58</v>
      </c>
      <c r="I78" s="6" t="s">
        <v>256</v>
      </c>
      <c r="J78" s="6">
        <v>112182</v>
      </c>
      <c r="K78" s="6">
        <v>9</v>
      </c>
      <c r="L78" s="7">
        <v>39904</v>
      </c>
      <c r="M78" s="7">
        <v>43616</v>
      </c>
      <c r="N78" s="6" t="s">
        <v>1510</v>
      </c>
      <c r="O78" s="6" t="s">
        <v>4938</v>
      </c>
      <c r="P78" s="8" t="s">
        <v>4939</v>
      </c>
      <c r="Q78" s="9" t="s">
        <v>116</v>
      </c>
      <c r="R78" s="9" t="s">
        <v>116</v>
      </c>
      <c r="S78" s="6" t="s">
        <v>4940</v>
      </c>
      <c r="T78" s="6">
        <v>3</v>
      </c>
      <c r="U78" s="6" t="s">
        <v>882</v>
      </c>
      <c r="V78" s="6" t="s">
        <v>883</v>
      </c>
      <c r="W78" s="6" t="s">
        <v>884</v>
      </c>
      <c r="X78" s="6" t="s">
        <v>67</v>
      </c>
      <c r="Y78" s="6" t="s">
        <v>68</v>
      </c>
      <c r="Z78" s="6">
        <v>2018</v>
      </c>
      <c r="AA78" s="6">
        <v>366300</v>
      </c>
      <c r="AB78" s="6" t="s">
        <v>69</v>
      </c>
      <c r="AC78" s="6" t="s">
        <v>254</v>
      </c>
      <c r="AD78" s="6">
        <v>220000</v>
      </c>
      <c r="AE78" s="6">
        <v>146300</v>
      </c>
      <c r="AF78" s="6" t="s">
        <v>69</v>
      </c>
      <c r="AG78" s="6" t="s">
        <v>4941</v>
      </c>
      <c r="AH78" s="6">
        <v>366300</v>
      </c>
      <c r="AI78" s="6">
        <v>32559853</v>
      </c>
      <c r="AJ78" s="6">
        <v>2020</v>
      </c>
      <c r="AK78" s="6">
        <v>1</v>
      </c>
      <c r="AL78" s="6" t="s">
        <v>4942</v>
      </c>
      <c r="AM78" s="6">
        <v>6.9</v>
      </c>
      <c r="AN78" s="6" t="s">
        <v>4943</v>
      </c>
      <c r="AO78" s="9" t="s">
        <v>73</v>
      </c>
      <c r="AP78" s="10">
        <v>76</v>
      </c>
      <c r="AQ78" s="6" t="s">
        <v>4120</v>
      </c>
      <c r="AR78" s="9" t="s">
        <v>73</v>
      </c>
      <c r="AS78" s="10">
        <v>65</v>
      </c>
      <c r="AT78" s="6" t="str">
        <f t="shared" si="1"/>
        <v>ff</v>
      </c>
      <c r="AU78" s="6">
        <v>0</v>
      </c>
      <c r="AV78" s="6">
        <v>0</v>
      </c>
      <c r="AW78" s="6">
        <v>1</v>
      </c>
      <c r="AX78" s="6">
        <v>1</v>
      </c>
      <c r="AY78" s="6">
        <v>0</v>
      </c>
      <c r="AZ78" s="6">
        <v>0</v>
      </c>
      <c r="BA78" s="6">
        <v>0</v>
      </c>
      <c r="BB78" s="6">
        <v>0</v>
      </c>
      <c r="BC78" s="6" t="s">
        <v>46</v>
      </c>
      <c r="BD78" s="6" t="s">
        <v>4944</v>
      </c>
    </row>
    <row r="79" spans="1:56" ht="15.75" customHeight="1">
      <c r="A79" s="6">
        <f t="shared" ca="1" si="0"/>
        <v>0.60635777207345465</v>
      </c>
      <c r="B79" s="6" t="s">
        <v>109</v>
      </c>
      <c r="C79" s="6">
        <v>9533532</v>
      </c>
      <c r="D79" s="7">
        <v>43291</v>
      </c>
      <c r="E79" s="6" t="s">
        <v>56</v>
      </c>
      <c r="F79" s="6" t="s">
        <v>2035</v>
      </c>
      <c r="G79" s="6">
        <v>5</v>
      </c>
      <c r="H79" s="6" t="s">
        <v>58</v>
      </c>
      <c r="I79" s="6" t="s">
        <v>112</v>
      </c>
      <c r="J79" s="6">
        <v>8368</v>
      </c>
      <c r="K79" s="6">
        <v>28</v>
      </c>
      <c r="L79" s="7">
        <v>32874</v>
      </c>
      <c r="M79" s="7">
        <v>43677</v>
      </c>
      <c r="N79" s="6" t="s">
        <v>1355</v>
      </c>
      <c r="O79" s="6" t="s">
        <v>2036</v>
      </c>
      <c r="P79" s="8" t="s">
        <v>2037</v>
      </c>
      <c r="Q79" s="9" t="s">
        <v>62</v>
      </c>
      <c r="R79" s="10">
        <v>99</v>
      </c>
      <c r="S79" s="6" t="s">
        <v>63</v>
      </c>
      <c r="T79" s="6">
        <v>1</v>
      </c>
      <c r="U79" s="6" t="s">
        <v>583</v>
      </c>
      <c r="V79" s="6" t="s">
        <v>584</v>
      </c>
      <c r="W79" s="6" t="s">
        <v>585</v>
      </c>
      <c r="X79" s="6" t="s">
        <v>67</v>
      </c>
      <c r="Y79" s="6" t="s">
        <v>68</v>
      </c>
      <c r="Z79" s="6">
        <v>2018</v>
      </c>
      <c r="AA79" s="6">
        <v>544734</v>
      </c>
      <c r="AB79" s="6" t="s">
        <v>69</v>
      </c>
      <c r="AC79" s="6" t="s">
        <v>109</v>
      </c>
      <c r="AD79" s="6">
        <v>361785</v>
      </c>
      <c r="AE79" s="6">
        <v>182949</v>
      </c>
      <c r="AF79" s="6" t="s">
        <v>69</v>
      </c>
      <c r="AG79" s="6" t="s">
        <v>2038</v>
      </c>
      <c r="AH79" s="6">
        <v>544734</v>
      </c>
      <c r="AI79" s="6">
        <v>33036381</v>
      </c>
      <c r="AJ79" s="6">
        <v>2020</v>
      </c>
      <c r="AK79" s="6">
        <v>1</v>
      </c>
      <c r="AL79" s="6" t="s">
        <v>2039</v>
      </c>
      <c r="AM79" s="6">
        <v>4.8</v>
      </c>
      <c r="AN79" s="6" t="s">
        <v>2040</v>
      </c>
      <c r="AO79" s="9" t="s">
        <v>62</v>
      </c>
      <c r="AP79" s="10">
        <v>99</v>
      </c>
      <c r="AQ79" s="6" t="s">
        <v>386</v>
      </c>
      <c r="AR79" s="9" t="s">
        <v>62</v>
      </c>
      <c r="AS79" s="10">
        <v>99</v>
      </c>
      <c r="AT79" s="6" t="str">
        <f t="shared" si="1"/>
        <v>mm</v>
      </c>
      <c r="AU79" s="6">
        <v>0</v>
      </c>
      <c r="AV79" s="6">
        <v>0</v>
      </c>
      <c r="AW79" s="6">
        <v>0</v>
      </c>
      <c r="AX79" s="6">
        <v>0</v>
      </c>
      <c r="AY79" s="6">
        <v>0</v>
      </c>
      <c r="AZ79" s="6">
        <v>0</v>
      </c>
      <c r="BA79" s="6">
        <v>0</v>
      </c>
      <c r="BB79" s="6">
        <v>1</v>
      </c>
      <c r="BC79" s="6" t="s">
        <v>197</v>
      </c>
      <c r="BD79" s="6" t="s">
        <v>2041</v>
      </c>
    </row>
    <row r="80" spans="1:56" ht="15.75" customHeight="1">
      <c r="A80" s="6">
        <f t="shared" ca="1" si="0"/>
        <v>9.1857366737711499E-2</v>
      </c>
      <c r="B80" s="6" t="s">
        <v>92</v>
      </c>
      <c r="C80" s="6">
        <v>9333411</v>
      </c>
      <c r="D80" s="7">
        <v>42958</v>
      </c>
      <c r="E80" s="6" t="s">
        <v>56</v>
      </c>
      <c r="F80" s="6" t="s">
        <v>170</v>
      </c>
      <c r="G80" s="6">
        <v>5</v>
      </c>
      <c r="H80" s="6" t="s">
        <v>58</v>
      </c>
      <c r="I80" s="6" t="s">
        <v>95</v>
      </c>
      <c r="J80" s="6">
        <v>86120</v>
      </c>
      <c r="K80" s="6">
        <v>2</v>
      </c>
      <c r="L80" s="7">
        <v>42614</v>
      </c>
      <c r="M80" s="7">
        <v>43708</v>
      </c>
      <c r="N80" s="6" t="s">
        <v>171</v>
      </c>
      <c r="O80" s="6" t="s">
        <v>172</v>
      </c>
      <c r="P80" s="8" t="s">
        <v>173</v>
      </c>
      <c r="Q80" s="9" t="s">
        <v>62</v>
      </c>
      <c r="R80" s="10">
        <v>89</v>
      </c>
      <c r="S80" s="6" t="s">
        <v>63</v>
      </c>
      <c r="T80" s="6">
        <v>18</v>
      </c>
      <c r="U80" s="6" t="s">
        <v>174</v>
      </c>
      <c r="V80" s="6" t="s">
        <v>175</v>
      </c>
      <c r="W80" s="6" t="s">
        <v>176</v>
      </c>
      <c r="X80" s="6" t="s">
        <v>102</v>
      </c>
      <c r="Y80" s="6" t="s">
        <v>68</v>
      </c>
      <c r="Z80" s="6">
        <v>2017</v>
      </c>
      <c r="AA80" s="6">
        <v>191730</v>
      </c>
      <c r="AB80" s="6" t="s">
        <v>69</v>
      </c>
      <c r="AC80" s="6" t="s">
        <v>92</v>
      </c>
      <c r="AD80" s="6">
        <v>124500</v>
      </c>
      <c r="AE80" s="6">
        <v>67230</v>
      </c>
      <c r="AF80" s="6" t="s">
        <v>69</v>
      </c>
      <c r="AG80" s="6" t="s">
        <v>177</v>
      </c>
      <c r="AH80" s="6">
        <v>191730</v>
      </c>
      <c r="AI80" s="6">
        <v>33586914</v>
      </c>
      <c r="AJ80" s="6">
        <v>2021</v>
      </c>
      <c r="AK80" s="6">
        <v>1</v>
      </c>
      <c r="AL80" s="6" t="s">
        <v>178</v>
      </c>
      <c r="AM80" s="6">
        <v>1.6</v>
      </c>
      <c r="AN80" s="6" t="s">
        <v>179</v>
      </c>
      <c r="AO80" s="9" t="s">
        <v>73</v>
      </c>
      <c r="AP80" s="10">
        <v>99</v>
      </c>
      <c r="AQ80" s="6" t="s">
        <v>180</v>
      </c>
      <c r="AR80" s="9" t="s">
        <v>62</v>
      </c>
      <c r="AS80" s="10">
        <v>91</v>
      </c>
      <c r="AT80" s="6" t="str">
        <f t="shared" si="1"/>
        <v>fm</v>
      </c>
      <c r="AU80" s="6">
        <v>0</v>
      </c>
      <c r="AV80" s="6">
        <v>1</v>
      </c>
      <c r="AW80" s="6">
        <v>0</v>
      </c>
      <c r="AX80" s="6">
        <v>0</v>
      </c>
      <c r="AY80" s="6">
        <v>0</v>
      </c>
      <c r="AZ80" s="6">
        <v>0</v>
      </c>
      <c r="BA80" s="6">
        <v>1</v>
      </c>
      <c r="BB80" s="6">
        <v>0</v>
      </c>
      <c r="BC80" s="6" t="s">
        <v>107</v>
      </c>
      <c r="BD80" s="6" t="s">
        <v>181</v>
      </c>
    </row>
    <row r="81" spans="1:56" ht="15.75" customHeight="1">
      <c r="A81" s="6">
        <f t="shared" ca="1" si="0"/>
        <v>9.0328039445610742E-3</v>
      </c>
      <c r="B81" s="6" t="s">
        <v>75</v>
      </c>
      <c r="C81" s="6">
        <v>9525248</v>
      </c>
      <c r="D81" s="7">
        <v>43266</v>
      </c>
      <c r="E81" s="6" t="s">
        <v>4265</v>
      </c>
      <c r="F81" s="6" t="s">
        <v>4266</v>
      </c>
      <c r="G81" s="6">
        <v>5</v>
      </c>
      <c r="H81" s="6" t="s">
        <v>58</v>
      </c>
      <c r="I81" s="6" t="s">
        <v>78</v>
      </c>
      <c r="J81" s="6">
        <v>48022</v>
      </c>
      <c r="K81" s="6">
        <v>5</v>
      </c>
      <c r="L81" s="7">
        <v>41791</v>
      </c>
      <c r="M81" s="7">
        <v>43982</v>
      </c>
      <c r="N81" s="6" t="s">
        <v>4267</v>
      </c>
      <c r="O81" s="6" t="s">
        <v>4268</v>
      </c>
      <c r="P81" s="8" t="s">
        <v>2347</v>
      </c>
      <c r="Q81" s="9" t="s">
        <v>62</v>
      </c>
      <c r="R81" s="10">
        <v>100</v>
      </c>
      <c r="S81" s="6" t="s">
        <v>63</v>
      </c>
      <c r="T81" s="6">
        <v>1</v>
      </c>
      <c r="U81" s="6" t="s">
        <v>825</v>
      </c>
      <c r="V81" s="6" t="s">
        <v>826</v>
      </c>
      <c r="W81" s="6" t="s">
        <v>827</v>
      </c>
      <c r="X81" s="6" t="s">
        <v>67</v>
      </c>
      <c r="Y81" s="6" t="s">
        <v>68</v>
      </c>
      <c r="Z81" s="6">
        <v>2018</v>
      </c>
      <c r="AA81" s="6">
        <v>360057</v>
      </c>
      <c r="AB81" s="6" t="s">
        <v>69</v>
      </c>
      <c r="AC81" s="6" t="s">
        <v>75</v>
      </c>
      <c r="AD81" s="6">
        <v>251525</v>
      </c>
      <c r="AE81" s="6">
        <v>108532</v>
      </c>
      <c r="AF81" s="6" t="s">
        <v>69</v>
      </c>
      <c r="AG81" s="6" t="s">
        <v>4269</v>
      </c>
      <c r="AH81" s="6">
        <v>360057</v>
      </c>
      <c r="AI81" s="6">
        <v>35930749</v>
      </c>
      <c r="AJ81" s="6">
        <v>2022</v>
      </c>
      <c r="AK81" s="6">
        <v>1</v>
      </c>
      <c r="AL81" s="6" t="s">
        <v>4270</v>
      </c>
      <c r="AM81" s="6">
        <v>21</v>
      </c>
      <c r="AN81" s="6" t="s">
        <v>4271</v>
      </c>
      <c r="AO81" s="9" t="s">
        <v>62</v>
      </c>
      <c r="AP81" s="10">
        <v>87</v>
      </c>
      <c r="AQ81" s="6" t="s">
        <v>374</v>
      </c>
      <c r="AR81" s="9" t="s">
        <v>62</v>
      </c>
      <c r="AS81" s="10">
        <v>100</v>
      </c>
      <c r="AT81" s="6" t="str">
        <f t="shared" si="1"/>
        <v>mm</v>
      </c>
      <c r="AU81" s="6">
        <v>0</v>
      </c>
      <c r="AV81" s="6">
        <v>0</v>
      </c>
      <c r="AW81" s="6">
        <v>1</v>
      </c>
      <c r="AX81" s="6">
        <v>1</v>
      </c>
      <c r="AY81" s="6">
        <v>0</v>
      </c>
      <c r="AZ81" s="6">
        <v>0</v>
      </c>
      <c r="BA81" s="6">
        <v>0</v>
      </c>
      <c r="BB81" s="6">
        <v>0</v>
      </c>
      <c r="BC81" s="6" t="s">
        <v>46</v>
      </c>
      <c r="BD81" s="6" t="s">
        <v>4272</v>
      </c>
    </row>
    <row r="82" spans="1:56" ht="15.75" customHeight="1">
      <c r="A82" s="6">
        <f t="shared" ca="1" si="0"/>
        <v>0.40855941973419196</v>
      </c>
      <c r="B82" s="6" t="s">
        <v>199</v>
      </c>
      <c r="C82" s="6">
        <v>9321422</v>
      </c>
      <c r="D82" s="7">
        <v>42933</v>
      </c>
      <c r="E82" s="6" t="s">
        <v>56</v>
      </c>
      <c r="F82" s="6" t="s">
        <v>5427</v>
      </c>
      <c r="G82" s="6">
        <v>5</v>
      </c>
      <c r="H82" s="6" t="s">
        <v>58</v>
      </c>
      <c r="I82" s="6" t="s">
        <v>149</v>
      </c>
      <c r="J82" s="6">
        <v>187492</v>
      </c>
      <c r="K82" s="6">
        <v>4</v>
      </c>
      <c r="L82" s="7">
        <v>41852</v>
      </c>
      <c r="M82" s="7">
        <v>43312</v>
      </c>
      <c r="N82" s="6" t="s">
        <v>489</v>
      </c>
      <c r="O82" s="6" t="s">
        <v>5428</v>
      </c>
      <c r="P82" s="8" t="s">
        <v>5429</v>
      </c>
      <c r="Q82" s="9" t="s">
        <v>62</v>
      </c>
      <c r="R82" s="10">
        <v>76</v>
      </c>
      <c r="S82" s="6" t="s">
        <v>63</v>
      </c>
      <c r="T82" s="6">
        <v>12</v>
      </c>
      <c r="U82" s="6" t="s">
        <v>3235</v>
      </c>
      <c r="V82" s="6" t="s">
        <v>217</v>
      </c>
      <c r="W82" s="6" t="s">
        <v>120</v>
      </c>
      <c r="X82" s="6" t="s">
        <v>67</v>
      </c>
      <c r="Y82" s="6" t="s">
        <v>68</v>
      </c>
      <c r="Z82" s="6">
        <v>2017</v>
      </c>
      <c r="AA82" s="6">
        <v>351713</v>
      </c>
      <c r="AB82" s="6" t="s">
        <v>69</v>
      </c>
      <c r="AC82" s="6" t="s">
        <v>199</v>
      </c>
      <c r="AD82" s="6">
        <v>207500</v>
      </c>
      <c r="AE82" s="6">
        <v>144213</v>
      </c>
      <c r="AF82" s="6" t="s">
        <v>69</v>
      </c>
      <c r="AG82" s="6" t="s">
        <v>5430</v>
      </c>
      <c r="AH82" s="6">
        <v>351713</v>
      </c>
      <c r="AI82" s="6">
        <v>30975638</v>
      </c>
      <c r="AJ82" s="6">
        <v>2019</v>
      </c>
      <c r="AK82" s="6">
        <v>1</v>
      </c>
      <c r="AL82" s="6" t="s">
        <v>4270</v>
      </c>
      <c r="AM82" s="6">
        <v>21</v>
      </c>
      <c r="AN82" s="6" t="s">
        <v>5431</v>
      </c>
      <c r="AO82" s="9" t="s">
        <v>73</v>
      </c>
      <c r="AP82" s="10">
        <v>100</v>
      </c>
      <c r="AQ82" s="6" t="s">
        <v>5432</v>
      </c>
      <c r="AR82" s="9" t="s">
        <v>62</v>
      </c>
      <c r="AS82" s="10">
        <v>99</v>
      </c>
      <c r="AT82" s="6" t="str">
        <f t="shared" si="1"/>
        <v>fm</v>
      </c>
      <c r="AU82" s="6">
        <v>0</v>
      </c>
      <c r="AV82" s="6">
        <v>0</v>
      </c>
      <c r="AW82" s="6">
        <v>0</v>
      </c>
      <c r="AX82" s="6">
        <v>0</v>
      </c>
      <c r="AY82" s="6">
        <v>0</v>
      </c>
      <c r="AZ82" s="6">
        <v>0</v>
      </c>
      <c r="BA82" s="6">
        <v>0</v>
      </c>
      <c r="BB82" s="6">
        <v>1</v>
      </c>
      <c r="BC82" s="6" t="s">
        <v>197</v>
      </c>
      <c r="BD82" s="6" t="s">
        <v>5433</v>
      </c>
    </row>
    <row r="83" spans="1:56" ht="15.75" customHeight="1">
      <c r="A83" s="6">
        <f t="shared" ca="1" si="0"/>
        <v>0.78882353873128408</v>
      </c>
      <c r="B83" s="6" t="s">
        <v>303</v>
      </c>
      <c r="C83" s="6">
        <v>9517558</v>
      </c>
      <c r="D83" s="7">
        <v>43265</v>
      </c>
      <c r="E83" s="6" t="s">
        <v>56</v>
      </c>
      <c r="F83" s="6" t="s">
        <v>5807</v>
      </c>
      <c r="G83" s="6">
        <v>5</v>
      </c>
      <c r="H83" s="6" t="s">
        <v>58</v>
      </c>
      <c r="I83" s="6" t="s">
        <v>305</v>
      </c>
      <c r="J83" s="6">
        <v>101328</v>
      </c>
      <c r="K83" s="6">
        <v>5</v>
      </c>
      <c r="L83" s="7">
        <v>41883</v>
      </c>
      <c r="M83" s="7">
        <v>43616</v>
      </c>
      <c r="N83" s="6" t="s">
        <v>980</v>
      </c>
      <c r="O83" s="6" t="s">
        <v>5808</v>
      </c>
      <c r="P83" s="8" t="s">
        <v>5809</v>
      </c>
      <c r="Q83" s="9" t="s">
        <v>73</v>
      </c>
      <c r="R83" s="10">
        <v>99</v>
      </c>
      <c r="S83" s="6" t="s">
        <v>63</v>
      </c>
      <c r="T83" s="6">
        <v>7</v>
      </c>
      <c r="U83" s="6" t="s">
        <v>189</v>
      </c>
      <c r="V83" s="6" t="s">
        <v>190</v>
      </c>
      <c r="W83" s="6" t="s">
        <v>191</v>
      </c>
      <c r="X83" s="6" t="s">
        <v>67</v>
      </c>
      <c r="Y83" s="6" t="s">
        <v>68</v>
      </c>
      <c r="Z83" s="6">
        <v>2018</v>
      </c>
      <c r="AA83" s="6">
        <v>336038</v>
      </c>
      <c r="AB83" s="6" t="s">
        <v>69</v>
      </c>
      <c r="AC83" s="6" t="s">
        <v>303</v>
      </c>
      <c r="AD83" s="6">
        <v>217500</v>
      </c>
      <c r="AE83" s="6">
        <v>118538</v>
      </c>
      <c r="AF83" s="6" t="s">
        <v>69</v>
      </c>
      <c r="AG83" s="6" t="s">
        <v>5810</v>
      </c>
      <c r="AH83" s="6">
        <v>336038</v>
      </c>
      <c r="AI83" s="6">
        <v>34086867</v>
      </c>
      <c r="AJ83" s="6">
        <v>2021</v>
      </c>
      <c r="AK83" s="6">
        <v>1</v>
      </c>
      <c r="AL83" s="6" t="s">
        <v>4270</v>
      </c>
      <c r="AM83" s="6">
        <v>21</v>
      </c>
      <c r="AN83" s="6" t="s">
        <v>5811</v>
      </c>
      <c r="AO83" s="9" t="s">
        <v>73</v>
      </c>
      <c r="AP83" s="10">
        <v>98</v>
      </c>
      <c r="AQ83" s="6" t="s">
        <v>5812</v>
      </c>
      <c r="AR83" s="9" t="s">
        <v>73</v>
      </c>
      <c r="AS83" s="10">
        <v>99</v>
      </c>
      <c r="AT83" s="6" t="str">
        <f t="shared" si="1"/>
        <v>ff</v>
      </c>
      <c r="AU83" s="6">
        <v>0</v>
      </c>
      <c r="AV83" s="6">
        <v>0</v>
      </c>
      <c r="AW83" s="6">
        <v>0</v>
      </c>
      <c r="AX83" s="6">
        <v>0</v>
      </c>
      <c r="AY83" s="6">
        <v>0</v>
      </c>
      <c r="AZ83" s="6">
        <v>0</v>
      </c>
      <c r="BA83" s="6">
        <v>0</v>
      </c>
      <c r="BB83" s="6">
        <v>1</v>
      </c>
      <c r="BC83" s="6" t="s">
        <v>197</v>
      </c>
      <c r="BD83" s="6" t="s">
        <v>5813</v>
      </c>
    </row>
    <row r="84" spans="1:56" ht="15.75" customHeight="1">
      <c r="A84" s="6">
        <f t="shared" ca="1" si="0"/>
        <v>0.90817309155899695</v>
      </c>
      <c r="B84" s="6" t="s">
        <v>199</v>
      </c>
      <c r="C84" s="6">
        <v>9438507</v>
      </c>
      <c r="D84" s="7">
        <v>43143</v>
      </c>
      <c r="E84" s="6" t="s">
        <v>76</v>
      </c>
      <c r="F84" s="6" t="s">
        <v>6222</v>
      </c>
      <c r="G84" s="6">
        <v>5</v>
      </c>
      <c r="H84" s="6" t="s">
        <v>58</v>
      </c>
      <c r="I84" s="6" t="s">
        <v>149</v>
      </c>
      <c r="J84" s="6">
        <v>178856</v>
      </c>
      <c r="K84" s="6">
        <v>5</v>
      </c>
      <c r="L84" s="7">
        <v>41747</v>
      </c>
      <c r="M84" s="7">
        <v>43890</v>
      </c>
      <c r="N84" s="6" t="s">
        <v>754</v>
      </c>
      <c r="O84" s="6" t="s">
        <v>6223</v>
      </c>
      <c r="P84" s="8" t="s">
        <v>6224</v>
      </c>
      <c r="Q84" s="9" t="s">
        <v>62</v>
      </c>
      <c r="R84" s="10">
        <v>100</v>
      </c>
      <c r="S84" s="6" t="s">
        <v>63</v>
      </c>
      <c r="T84" s="6">
        <v>3</v>
      </c>
      <c r="U84" s="6" t="s">
        <v>542</v>
      </c>
      <c r="V84" s="6" t="s">
        <v>543</v>
      </c>
      <c r="W84" s="6" t="s">
        <v>205</v>
      </c>
      <c r="X84" s="6" t="s">
        <v>67</v>
      </c>
      <c r="Y84" s="6" t="s">
        <v>68</v>
      </c>
      <c r="Z84" s="6">
        <v>2018</v>
      </c>
      <c r="AA84" s="6">
        <v>332000</v>
      </c>
      <c r="AB84" s="6" t="s">
        <v>69</v>
      </c>
      <c r="AC84" s="6" t="s">
        <v>199</v>
      </c>
      <c r="AD84" s="6">
        <v>207500</v>
      </c>
      <c r="AE84" s="6">
        <v>124500</v>
      </c>
      <c r="AF84" s="6" t="s">
        <v>69</v>
      </c>
      <c r="AG84" s="6" t="s">
        <v>6225</v>
      </c>
      <c r="AH84" s="6">
        <v>332000</v>
      </c>
      <c r="AI84" s="6">
        <v>31951650</v>
      </c>
      <c r="AJ84" s="6">
        <v>2020</v>
      </c>
      <c r="AK84" s="6">
        <v>1</v>
      </c>
      <c r="AL84" s="6" t="s">
        <v>4270</v>
      </c>
      <c r="AM84" s="6">
        <v>21</v>
      </c>
      <c r="AN84" s="6" t="s">
        <v>6226</v>
      </c>
      <c r="AO84" s="9" t="s">
        <v>62</v>
      </c>
      <c r="AP84" s="10">
        <v>52</v>
      </c>
      <c r="AQ84" s="6" t="s">
        <v>6227</v>
      </c>
      <c r="AR84" s="9" t="s">
        <v>62</v>
      </c>
      <c r="AS84" s="10">
        <v>100</v>
      </c>
      <c r="AT84" s="6" t="str">
        <f t="shared" si="1"/>
        <v>mm</v>
      </c>
      <c r="AU84" s="6">
        <v>0</v>
      </c>
      <c r="AV84" s="6">
        <v>0</v>
      </c>
      <c r="AW84" s="6">
        <v>0</v>
      </c>
      <c r="AX84" s="6">
        <v>0</v>
      </c>
      <c r="AY84" s="6">
        <v>0</v>
      </c>
      <c r="AZ84" s="6">
        <v>0</v>
      </c>
      <c r="BA84" s="6">
        <v>0</v>
      </c>
      <c r="BB84" s="6">
        <v>1</v>
      </c>
      <c r="BC84" s="6" t="s">
        <v>197</v>
      </c>
      <c r="BD84" s="6" t="s">
        <v>6228</v>
      </c>
    </row>
    <row r="85" spans="1:56" ht="15.75" customHeight="1">
      <c r="A85" s="6">
        <f t="shared" ca="1" si="0"/>
        <v>0.19089170113231602</v>
      </c>
      <c r="B85" s="6" t="s">
        <v>241</v>
      </c>
      <c r="C85" s="6">
        <v>9513595</v>
      </c>
      <c r="D85" s="7">
        <v>43266</v>
      </c>
      <c r="E85" s="6" t="s">
        <v>56</v>
      </c>
      <c r="F85" s="6" t="s">
        <v>2352</v>
      </c>
      <c r="G85" s="6">
        <v>5</v>
      </c>
      <c r="H85" s="6" t="s">
        <v>58</v>
      </c>
      <c r="I85" s="6" t="s">
        <v>243</v>
      </c>
      <c r="J85" s="6">
        <v>95685</v>
      </c>
      <c r="K85" s="6">
        <v>10</v>
      </c>
      <c r="L85" s="7">
        <v>39922</v>
      </c>
      <c r="M85" s="7">
        <v>44651</v>
      </c>
      <c r="N85" s="6" t="s">
        <v>980</v>
      </c>
      <c r="O85" s="6" t="s">
        <v>2353</v>
      </c>
      <c r="P85" s="8" t="s">
        <v>2354</v>
      </c>
      <c r="Q85" s="9" t="s">
        <v>62</v>
      </c>
      <c r="R85" s="10">
        <v>99</v>
      </c>
      <c r="S85" s="6" t="s">
        <v>63</v>
      </c>
      <c r="T85" s="6">
        <v>5</v>
      </c>
      <c r="U85" s="6" t="s">
        <v>1261</v>
      </c>
      <c r="V85" s="6" t="s">
        <v>1262</v>
      </c>
      <c r="W85" s="6" t="s">
        <v>236</v>
      </c>
      <c r="X85" s="6" t="s">
        <v>67</v>
      </c>
      <c r="Y85" s="6" t="s">
        <v>68</v>
      </c>
      <c r="Z85" s="6">
        <v>2018</v>
      </c>
      <c r="AA85" s="6">
        <v>403750</v>
      </c>
      <c r="AB85" s="6" t="s">
        <v>69</v>
      </c>
      <c r="AC85" s="6" t="s">
        <v>241</v>
      </c>
      <c r="AD85" s="6">
        <v>250000</v>
      </c>
      <c r="AE85" s="6">
        <v>153750</v>
      </c>
      <c r="AF85" s="6" t="s">
        <v>69</v>
      </c>
      <c r="AG85" s="6" t="s">
        <v>2355</v>
      </c>
      <c r="AH85" s="6">
        <v>403750</v>
      </c>
      <c r="AI85" s="6">
        <v>38012156</v>
      </c>
      <c r="AJ85" s="6">
        <v>2023</v>
      </c>
      <c r="AK85" s="6">
        <v>1</v>
      </c>
      <c r="AL85" s="6" t="s">
        <v>2356</v>
      </c>
      <c r="AM85" s="6">
        <v>12.9</v>
      </c>
      <c r="AN85" s="6" t="s">
        <v>2357</v>
      </c>
      <c r="AO85" s="9" t="s">
        <v>73</v>
      </c>
      <c r="AP85" s="10">
        <v>56</v>
      </c>
      <c r="AQ85" s="6" t="s">
        <v>2358</v>
      </c>
      <c r="AR85" s="9" t="s">
        <v>62</v>
      </c>
      <c r="AS85" s="10">
        <v>99</v>
      </c>
      <c r="AT85" s="6" t="str">
        <f t="shared" si="1"/>
        <v>fm</v>
      </c>
      <c r="AU85" s="6">
        <v>0</v>
      </c>
      <c r="AV85" s="6">
        <v>0</v>
      </c>
      <c r="AW85" s="6">
        <v>0</v>
      </c>
      <c r="AX85" s="6">
        <v>0</v>
      </c>
      <c r="AY85" s="6">
        <v>0</v>
      </c>
      <c r="AZ85" s="6">
        <v>0</v>
      </c>
      <c r="BA85" s="6">
        <v>0</v>
      </c>
      <c r="BB85" s="6">
        <v>1</v>
      </c>
      <c r="BC85" s="6" t="s">
        <v>197</v>
      </c>
      <c r="BD85" s="6" t="s">
        <v>2359</v>
      </c>
    </row>
    <row r="86" spans="1:56" ht="15.75" customHeight="1">
      <c r="A86" s="6">
        <f t="shared" ca="1" si="0"/>
        <v>0.46293423600935912</v>
      </c>
      <c r="B86" s="6" t="s">
        <v>241</v>
      </c>
      <c r="C86" s="6">
        <v>9231482</v>
      </c>
      <c r="D86" s="7">
        <v>42806</v>
      </c>
      <c r="E86" s="6" t="s">
        <v>56</v>
      </c>
      <c r="F86" s="6" t="s">
        <v>2943</v>
      </c>
      <c r="G86" s="6">
        <v>5</v>
      </c>
      <c r="H86" s="6" t="s">
        <v>58</v>
      </c>
      <c r="I86" s="6" t="s">
        <v>243</v>
      </c>
      <c r="J86" s="6">
        <v>126694</v>
      </c>
      <c r="K86" s="6">
        <v>3</v>
      </c>
      <c r="L86" s="7">
        <v>42095</v>
      </c>
      <c r="M86" s="7">
        <v>43496</v>
      </c>
      <c r="N86" s="6" t="s">
        <v>2944</v>
      </c>
      <c r="O86" s="6" t="s">
        <v>2945</v>
      </c>
      <c r="P86" s="8" t="s">
        <v>2365</v>
      </c>
      <c r="Q86" s="9" t="s">
        <v>62</v>
      </c>
      <c r="R86" s="10">
        <v>99</v>
      </c>
      <c r="S86" s="6" t="s">
        <v>63</v>
      </c>
      <c r="T86" s="6">
        <v>12</v>
      </c>
      <c r="U86" s="6" t="s">
        <v>656</v>
      </c>
      <c r="V86" s="6" t="s">
        <v>204</v>
      </c>
      <c r="W86" s="6" t="s">
        <v>205</v>
      </c>
      <c r="X86" s="6" t="s">
        <v>67</v>
      </c>
      <c r="Y86" s="6" t="s">
        <v>68</v>
      </c>
      <c r="Z86" s="6">
        <v>2017</v>
      </c>
      <c r="AA86" s="6">
        <v>376407</v>
      </c>
      <c r="AB86" s="6" t="s">
        <v>69</v>
      </c>
      <c r="AC86" s="6" t="s">
        <v>241</v>
      </c>
      <c r="AD86" s="6">
        <v>250000</v>
      </c>
      <c r="AE86" s="6">
        <v>126407</v>
      </c>
      <c r="AF86" s="6" t="s">
        <v>69</v>
      </c>
      <c r="AG86" s="6" t="s">
        <v>2946</v>
      </c>
      <c r="AH86" s="6">
        <v>376407</v>
      </c>
      <c r="AI86" s="6">
        <v>30971244</v>
      </c>
      <c r="AJ86" s="6">
        <v>2019</v>
      </c>
      <c r="AK86" s="6">
        <v>1</v>
      </c>
      <c r="AL86" s="6" t="s">
        <v>2947</v>
      </c>
      <c r="AM86" s="6">
        <v>2.7</v>
      </c>
      <c r="AN86" s="6" t="s">
        <v>394</v>
      </c>
      <c r="AO86" s="9" t="s">
        <v>73</v>
      </c>
      <c r="AP86" s="10">
        <v>98</v>
      </c>
      <c r="AQ86" s="6" t="s">
        <v>2371</v>
      </c>
      <c r="AR86" s="9" t="s">
        <v>62</v>
      </c>
      <c r="AS86" s="10">
        <v>99</v>
      </c>
      <c r="AT86" s="6" t="str">
        <f t="shared" si="1"/>
        <v>fm</v>
      </c>
      <c r="AU86" s="6">
        <v>0</v>
      </c>
      <c r="AV86" s="6">
        <v>0</v>
      </c>
      <c r="AW86" s="6">
        <v>1</v>
      </c>
      <c r="AX86" s="6">
        <v>1</v>
      </c>
      <c r="AY86" s="6">
        <v>0</v>
      </c>
      <c r="AZ86" s="6">
        <v>0</v>
      </c>
      <c r="BA86" s="6">
        <v>0</v>
      </c>
      <c r="BB86" s="6">
        <v>0</v>
      </c>
      <c r="BC86" s="6" t="s">
        <v>107</v>
      </c>
      <c r="BD86" s="6" t="s">
        <v>2948</v>
      </c>
    </row>
    <row r="87" spans="1:56" ht="15.75" customHeight="1">
      <c r="A87" s="6">
        <f t="shared" ca="1" si="0"/>
        <v>0.64113214216214454</v>
      </c>
      <c r="B87" s="6" t="s">
        <v>199</v>
      </c>
      <c r="C87" s="6">
        <v>9487157</v>
      </c>
      <c r="D87" s="7">
        <v>43227</v>
      </c>
      <c r="E87" s="6" t="s">
        <v>2766</v>
      </c>
      <c r="F87" s="6" t="s">
        <v>2767</v>
      </c>
      <c r="G87" s="6">
        <v>5</v>
      </c>
      <c r="H87" s="6" t="s">
        <v>58</v>
      </c>
      <c r="I87" s="6" t="s">
        <v>149</v>
      </c>
      <c r="J87" s="6">
        <v>179243</v>
      </c>
      <c r="K87" s="6">
        <v>5</v>
      </c>
      <c r="L87" s="7">
        <v>41795</v>
      </c>
      <c r="M87" s="7">
        <v>44347</v>
      </c>
      <c r="N87" s="6" t="s">
        <v>2768</v>
      </c>
      <c r="O87" s="6" t="s">
        <v>2769</v>
      </c>
      <c r="P87" s="8" t="s">
        <v>1815</v>
      </c>
      <c r="Q87" s="9" t="s">
        <v>62</v>
      </c>
      <c r="R87" s="10">
        <v>100</v>
      </c>
      <c r="S87" s="6" t="s">
        <v>63</v>
      </c>
      <c r="T87" s="6">
        <v>1</v>
      </c>
      <c r="U87" s="6" t="s">
        <v>346</v>
      </c>
      <c r="V87" s="6" t="s">
        <v>119</v>
      </c>
      <c r="W87" s="6" t="s">
        <v>347</v>
      </c>
      <c r="X87" s="6" t="s">
        <v>348</v>
      </c>
      <c r="Y87" s="6" t="s">
        <v>68</v>
      </c>
      <c r="Z87" s="6">
        <v>2018</v>
      </c>
      <c r="AA87" s="6">
        <v>383541</v>
      </c>
      <c r="AB87" s="6" t="s">
        <v>69</v>
      </c>
      <c r="AC87" s="6" t="s">
        <v>199</v>
      </c>
      <c r="AD87" s="6">
        <v>279716</v>
      </c>
      <c r="AE87" s="6">
        <v>103825</v>
      </c>
      <c r="AF87" s="6" t="s">
        <v>69</v>
      </c>
      <c r="AG87" s="6" t="s">
        <v>2770</v>
      </c>
      <c r="AH87" s="6">
        <v>383541</v>
      </c>
      <c r="AI87" s="6">
        <v>33430766</v>
      </c>
      <c r="AJ87" s="6">
        <v>2021</v>
      </c>
      <c r="AK87" s="6">
        <v>1</v>
      </c>
      <c r="AL87" s="6" t="s">
        <v>2771</v>
      </c>
      <c r="AM87" s="6">
        <v>4</v>
      </c>
      <c r="AN87" s="6" t="s">
        <v>2772</v>
      </c>
      <c r="AO87" s="9" t="s">
        <v>73</v>
      </c>
      <c r="AP87" s="10">
        <v>98</v>
      </c>
      <c r="AQ87" s="6" t="s">
        <v>2764</v>
      </c>
      <c r="AR87" s="9" t="s">
        <v>62</v>
      </c>
      <c r="AS87" s="10">
        <v>99</v>
      </c>
      <c r="AT87" s="6" t="str">
        <f t="shared" si="1"/>
        <v>fm</v>
      </c>
      <c r="AU87" s="6">
        <v>0</v>
      </c>
      <c r="AV87" s="6">
        <v>0</v>
      </c>
      <c r="AW87" s="6">
        <v>1</v>
      </c>
      <c r="AX87" s="6">
        <v>1</v>
      </c>
      <c r="AY87" s="6">
        <v>1</v>
      </c>
      <c r="AZ87" s="6">
        <v>1</v>
      </c>
      <c r="BA87" s="6">
        <v>0</v>
      </c>
      <c r="BB87" s="6">
        <v>0</v>
      </c>
      <c r="BC87" s="6" t="s">
        <v>197</v>
      </c>
      <c r="BD87" s="6" t="s">
        <v>2773</v>
      </c>
    </row>
    <row r="88" spans="1:56" ht="15.75" customHeight="1">
      <c r="A88" s="6">
        <f t="shared" ca="1" si="0"/>
        <v>0.42225219661734903</v>
      </c>
      <c r="B88" s="6" t="s">
        <v>127</v>
      </c>
      <c r="C88" s="6">
        <v>9242692</v>
      </c>
      <c r="D88" s="7">
        <v>42801</v>
      </c>
      <c r="E88" s="6" t="s">
        <v>76</v>
      </c>
      <c r="F88" s="6" t="s">
        <v>5630</v>
      </c>
      <c r="G88" s="6">
        <v>5</v>
      </c>
      <c r="H88" s="6" t="s">
        <v>58</v>
      </c>
      <c r="I88" s="6" t="s">
        <v>130</v>
      </c>
      <c r="J88" s="6">
        <v>45064</v>
      </c>
      <c r="K88" s="6">
        <v>23</v>
      </c>
      <c r="L88" s="7">
        <v>32964</v>
      </c>
      <c r="M88" s="7">
        <v>43555</v>
      </c>
      <c r="N88" s="6" t="s">
        <v>2308</v>
      </c>
      <c r="O88" s="6" t="s">
        <v>5631</v>
      </c>
      <c r="P88" s="8" t="s">
        <v>2142</v>
      </c>
      <c r="Q88" s="9" t="s">
        <v>62</v>
      </c>
      <c r="R88" s="10">
        <v>99</v>
      </c>
      <c r="S88" s="6" t="s">
        <v>63</v>
      </c>
      <c r="T88" s="6">
        <v>12</v>
      </c>
      <c r="U88" s="6" t="s">
        <v>147</v>
      </c>
      <c r="V88" s="6" t="s">
        <v>148</v>
      </c>
      <c r="W88" s="6" t="s">
        <v>149</v>
      </c>
      <c r="X88" s="6" t="s">
        <v>948</v>
      </c>
      <c r="Y88" s="6" t="s">
        <v>68</v>
      </c>
      <c r="Z88" s="6">
        <v>2017</v>
      </c>
      <c r="AA88" s="6">
        <v>328572</v>
      </c>
      <c r="AB88" s="6" t="s">
        <v>69</v>
      </c>
      <c r="AC88" s="6" t="s">
        <v>127</v>
      </c>
      <c r="AD88" s="6">
        <v>220876</v>
      </c>
      <c r="AE88" s="6">
        <v>107696</v>
      </c>
      <c r="AF88" s="6" t="s">
        <v>69</v>
      </c>
      <c r="AG88" s="6" t="s">
        <v>5632</v>
      </c>
      <c r="AH88" s="6">
        <v>328572</v>
      </c>
      <c r="AI88" s="6">
        <v>36793031</v>
      </c>
      <c r="AJ88" s="6">
        <v>2023</v>
      </c>
      <c r="AK88" s="6">
        <v>1</v>
      </c>
      <c r="AL88" s="6" t="s">
        <v>5633</v>
      </c>
      <c r="AM88" s="6">
        <v>3.4</v>
      </c>
      <c r="AN88" s="6" t="s">
        <v>5634</v>
      </c>
      <c r="AO88" s="9" t="s">
        <v>62</v>
      </c>
      <c r="AP88" s="10">
        <v>61</v>
      </c>
      <c r="AQ88" s="6" t="s">
        <v>547</v>
      </c>
      <c r="AR88" s="9" t="s">
        <v>62</v>
      </c>
      <c r="AS88" s="10">
        <v>99</v>
      </c>
      <c r="AT88" s="6" t="str">
        <f t="shared" si="1"/>
        <v>mm</v>
      </c>
      <c r="AU88" s="6">
        <v>0</v>
      </c>
      <c r="AV88" s="6">
        <v>1</v>
      </c>
      <c r="AW88" s="6">
        <v>0</v>
      </c>
      <c r="AX88" s="6">
        <v>0</v>
      </c>
      <c r="AY88" s="6">
        <v>0</v>
      </c>
      <c r="AZ88" s="6">
        <v>0</v>
      </c>
      <c r="BA88" s="6">
        <v>1</v>
      </c>
      <c r="BB88" s="6">
        <v>0</v>
      </c>
      <c r="BC88" s="6" t="s">
        <v>107</v>
      </c>
      <c r="BD88" s="6" t="s">
        <v>5635</v>
      </c>
    </row>
    <row r="89" spans="1:56" ht="15.75" customHeight="1">
      <c r="A89" s="6">
        <f t="shared" ca="1" si="0"/>
        <v>0.31048365845890613</v>
      </c>
      <c r="B89" s="6" t="s">
        <v>92</v>
      </c>
      <c r="C89" s="6">
        <v>9275486</v>
      </c>
      <c r="D89" s="7">
        <v>42885</v>
      </c>
      <c r="E89" s="6" t="s">
        <v>93</v>
      </c>
      <c r="F89" s="6" t="s">
        <v>94</v>
      </c>
      <c r="G89" s="6">
        <v>5</v>
      </c>
      <c r="H89" s="6" t="s">
        <v>58</v>
      </c>
      <c r="I89" s="6" t="s">
        <v>95</v>
      </c>
      <c r="J89" s="6">
        <v>79422</v>
      </c>
      <c r="K89" s="6">
        <v>4</v>
      </c>
      <c r="L89" s="7">
        <v>41760</v>
      </c>
      <c r="M89" s="7">
        <v>43951</v>
      </c>
      <c r="N89" s="6" t="s">
        <v>96</v>
      </c>
      <c r="O89" s="6" t="s">
        <v>97</v>
      </c>
      <c r="P89" s="8" t="s">
        <v>98</v>
      </c>
      <c r="Q89" s="9" t="s">
        <v>62</v>
      </c>
      <c r="R89" s="10">
        <v>99</v>
      </c>
      <c r="S89" s="6" t="s">
        <v>63</v>
      </c>
      <c r="T89" s="6">
        <v>6</v>
      </c>
      <c r="U89" s="6" t="s">
        <v>99</v>
      </c>
      <c r="V89" s="6" t="s">
        <v>100</v>
      </c>
      <c r="W89" s="6" t="s">
        <v>101</v>
      </c>
      <c r="X89" s="6" t="s">
        <v>102</v>
      </c>
      <c r="Y89" s="6" t="s">
        <v>68</v>
      </c>
      <c r="Z89" s="6">
        <v>2017</v>
      </c>
      <c r="AA89" s="6">
        <v>549085</v>
      </c>
      <c r="AB89" s="6" t="s">
        <v>69</v>
      </c>
      <c r="AC89" s="6" t="s">
        <v>92</v>
      </c>
      <c r="AD89" s="6">
        <v>401554</v>
      </c>
      <c r="AE89" s="6">
        <v>147531</v>
      </c>
      <c r="AF89" s="6" t="s">
        <v>69</v>
      </c>
      <c r="AG89" s="6" t="s">
        <v>103</v>
      </c>
      <c r="AH89" s="6">
        <v>549085</v>
      </c>
      <c r="AI89" s="6">
        <v>29970046</v>
      </c>
      <c r="AJ89" s="6">
        <v>2017</v>
      </c>
      <c r="AK89" s="6">
        <v>1</v>
      </c>
      <c r="AL89" s="6" t="s">
        <v>104</v>
      </c>
      <c r="AM89" s="6">
        <v>3.5</v>
      </c>
      <c r="AN89" s="6" t="s">
        <v>105</v>
      </c>
      <c r="AO89" s="9" t="s">
        <v>62</v>
      </c>
      <c r="AP89" s="10">
        <v>99</v>
      </c>
      <c r="AQ89" s="6" t="s">
        <v>106</v>
      </c>
      <c r="AR89" s="9" t="s">
        <v>62</v>
      </c>
      <c r="AS89" s="10">
        <v>99</v>
      </c>
      <c r="AT89" s="6" t="str">
        <f t="shared" si="1"/>
        <v>mm</v>
      </c>
      <c r="AU89" s="6">
        <v>0</v>
      </c>
      <c r="AV89" s="6">
        <v>0</v>
      </c>
      <c r="AW89" s="6">
        <v>1</v>
      </c>
      <c r="AX89" s="6">
        <v>1</v>
      </c>
      <c r="AY89" s="6">
        <v>1</v>
      </c>
      <c r="AZ89" s="6">
        <v>0</v>
      </c>
      <c r="BA89" s="6">
        <v>0</v>
      </c>
      <c r="BB89" s="6">
        <v>0</v>
      </c>
      <c r="BC89" s="6" t="s">
        <v>107</v>
      </c>
      <c r="BD89" s="6" t="s">
        <v>108</v>
      </c>
    </row>
    <row r="90" spans="1:56" ht="15.75" customHeight="1">
      <c r="A90" s="6">
        <f t="shared" ca="1" si="0"/>
        <v>0.84874879925018543</v>
      </c>
      <c r="B90" s="6" t="s">
        <v>92</v>
      </c>
      <c r="C90" s="6">
        <v>9264404</v>
      </c>
      <c r="D90" s="7">
        <v>42851</v>
      </c>
      <c r="E90" s="6" t="s">
        <v>76</v>
      </c>
      <c r="F90" s="6" t="s">
        <v>4170</v>
      </c>
      <c r="G90" s="6">
        <v>5</v>
      </c>
      <c r="H90" s="6" t="s">
        <v>58</v>
      </c>
      <c r="I90" s="6" t="s">
        <v>95</v>
      </c>
      <c r="J90" s="6">
        <v>75787</v>
      </c>
      <c r="K90" s="6">
        <v>4</v>
      </c>
      <c r="L90" s="7">
        <v>41852</v>
      </c>
      <c r="M90" s="7">
        <v>43951</v>
      </c>
      <c r="N90" s="6" t="s">
        <v>79</v>
      </c>
      <c r="O90" s="6" t="s">
        <v>4171</v>
      </c>
      <c r="P90" s="8" t="s">
        <v>4172</v>
      </c>
      <c r="Q90" s="9" t="s">
        <v>73</v>
      </c>
      <c r="R90" s="10">
        <v>98</v>
      </c>
      <c r="S90" s="6" t="s">
        <v>63</v>
      </c>
      <c r="T90" s="6">
        <v>4</v>
      </c>
      <c r="U90" s="6" t="s">
        <v>3374</v>
      </c>
      <c r="V90" s="6" t="s">
        <v>3375</v>
      </c>
      <c r="W90" s="6" t="s">
        <v>640</v>
      </c>
      <c r="X90" s="6" t="s">
        <v>260</v>
      </c>
      <c r="Y90" s="6" t="s">
        <v>68</v>
      </c>
      <c r="Z90" s="6">
        <v>2017</v>
      </c>
      <c r="AA90" s="6">
        <v>616690</v>
      </c>
      <c r="AB90" s="6" t="s">
        <v>69</v>
      </c>
      <c r="AC90" s="6" t="s">
        <v>92</v>
      </c>
      <c r="AD90" s="6">
        <v>390264</v>
      </c>
      <c r="AE90" s="6">
        <v>226426</v>
      </c>
      <c r="AF90" s="6" t="s">
        <v>69</v>
      </c>
      <c r="AG90" s="6" t="s">
        <v>4173</v>
      </c>
      <c r="AH90" s="6">
        <v>616690</v>
      </c>
      <c r="AI90" s="6">
        <v>36732714</v>
      </c>
      <c r="AJ90" s="6">
        <v>2023</v>
      </c>
      <c r="AK90" s="6">
        <v>1</v>
      </c>
      <c r="AL90" s="6" t="s">
        <v>104</v>
      </c>
      <c r="AM90" s="6">
        <v>3.5</v>
      </c>
      <c r="AN90" s="6" t="s">
        <v>4174</v>
      </c>
      <c r="AO90" s="9" t="s">
        <v>73</v>
      </c>
      <c r="AP90" s="10">
        <v>99</v>
      </c>
      <c r="AQ90" s="6" t="s">
        <v>4175</v>
      </c>
      <c r="AR90" s="9" t="s">
        <v>73</v>
      </c>
      <c r="AS90" s="10">
        <v>97</v>
      </c>
      <c r="AT90" s="6" t="str">
        <f t="shared" si="1"/>
        <v>ff</v>
      </c>
      <c r="AU90" s="6">
        <v>0</v>
      </c>
      <c r="AV90" s="6">
        <v>1</v>
      </c>
      <c r="AW90" s="6">
        <v>0</v>
      </c>
      <c r="AX90" s="6">
        <v>0</v>
      </c>
      <c r="AY90" s="6">
        <v>0</v>
      </c>
      <c r="AZ90" s="6">
        <v>0</v>
      </c>
      <c r="BA90" s="6">
        <v>1</v>
      </c>
      <c r="BB90" s="6">
        <v>0</v>
      </c>
      <c r="BC90" s="6" t="s">
        <v>107</v>
      </c>
      <c r="BD90" s="6" t="s">
        <v>4176</v>
      </c>
    </row>
    <row r="91" spans="1:56" ht="15.75" customHeight="1">
      <c r="A91" s="6">
        <f t="shared" ca="1" si="0"/>
        <v>0.6198452092145148</v>
      </c>
      <c r="B91" s="6" t="s">
        <v>241</v>
      </c>
      <c r="C91" s="6">
        <v>9271997</v>
      </c>
      <c r="D91" s="7">
        <v>42886</v>
      </c>
      <c r="E91" s="6" t="s">
        <v>76</v>
      </c>
      <c r="F91" s="6" t="s">
        <v>5902</v>
      </c>
      <c r="G91" s="6">
        <v>5</v>
      </c>
      <c r="H91" s="6" t="s">
        <v>58</v>
      </c>
      <c r="I91" s="6" t="s">
        <v>243</v>
      </c>
      <c r="J91" s="6">
        <v>119802</v>
      </c>
      <c r="K91" s="6">
        <v>5</v>
      </c>
      <c r="L91" s="7">
        <v>41487</v>
      </c>
      <c r="M91" s="7">
        <v>43982</v>
      </c>
      <c r="N91" s="6" t="s">
        <v>1126</v>
      </c>
      <c r="O91" s="6" t="s">
        <v>5903</v>
      </c>
      <c r="P91" s="8" t="s">
        <v>319</v>
      </c>
      <c r="Q91" s="9" t="s">
        <v>62</v>
      </c>
      <c r="R91" s="10">
        <v>99</v>
      </c>
      <c r="S91" s="6" t="s">
        <v>63</v>
      </c>
      <c r="T91" s="6">
        <v>15</v>
      </c>
      <c r="U91" s="6" t="s">
        <v>4701</v>
      </c>
      <c r="V91" s="6" t="s">
        <v>1698</v>
      </c>
      <c r="W91" s="6" t="s">
        <v>630</v>
      </c>
      <c r="X91" s="6" t="s">
        <v>67</v>
      </c>
      <c r="Y91" s="6" t="s">
        <v>68</v>
      </c>
      <c r="Z91" s="6">
        <v>2017</v>
      </c>
      <c r="AA91" s="6">
        <v>430504</v>
      </c>
      <c r="AB91" s="6" t="s">
        <v>69</v>
      </c>
      <c r="AC91" s="6" t="s">
        <v>241</v>
      </c>
      <c r="AD91" s="6">
        <v>295787</v>
      </c>
      <c r="AE91" s="6">
        <v>134717</v>
      </c>
      <c r="AF91" s="6" t="s">
        <v>69</v>
      </c>
      <c r="AG91" s="6" t="s">
        <v>5904</v>
      </c>
      <c r="AH91" s="6">
        <v>430504</v>
      </c>
      <c r="AI91" s="6">
        <v>33827677</v>
      </c>
      <c r="AJ91" s="6">
        <v>2021</v>
      </c>
      <c r="AK91" s="6">
        <v>1</v>
      </c>
      <c r="AL91" s="6" t="s">
        <v>5905</v>
      </c>
      <c r="AM91" s="6">
        <v>1.6</v>
      </c>
      <c r="AN91" s="6" t="s">
        <v>5906</v>
      </c>
      <c r="AO91" s="9" t="s">
        <v>62</v>
      </c>
      <c r="AP91" s="10">
        <v>94</v>
      </c>
      <c r="AQ91" s="6" t="s">
        <v>5874</v>
      </c>
      <c r="AR91" s="9" t="s">
        <v>62</v>
      </c>
      <c r="AS91" s="10">
        <v>99</v>
      </c>
      <c r="AT91" s="6" t="str">
        <f t="shared" si="1"/>
        <v>mm</v>
      </c>
      <c r="AU91" s="6">
        <v>1</v>
      </c>
      <c r="AV91" s="6">
        <v>0</v>
      </c>
      <c r="AW91" s="6">
        <v>0</v>
      </c>
      <c r="AX91" s="6">
        <v>0</v>
      </c>
      <c r="AY91" s="6">
        <v>0</v>
      </c>
      <c r="AZ91" s="6">
        <v>0</v>
      </c>
      <c r="BA91" s="6">
        <v>0</v>
      </c>
      <c r="BB91" s="6">
        <v>0</v>
      </c>
      <c r="BC91" s="6" t="s">
        <v>197</v>
      </c>
      <c r="BD91" s="6" t="s">
        <v>5907</v>
      </c>
    </row>
    <row r="92" spans="1:56" ht="15.75" customHeight="1">
      <c r="A92" s="6">
        <f t="shared" ca="1" si="0"/>
        <v>0.49055413620886223</v>
      </c>
      <c r="B92" s="6" t="s">
        <v>303</v>
      </c>
      <c r="C92" s="6">
        <v>9415037</v>
      </c>
      <c r="D92" s="7">
        <v>43154</v>
      </c>
      <c r="E92" s="6" t="s">
        <v>56</v>
      </c>
      <c r="F92" s="6" t="s">
        <v>4339</v>
      </c>
      <c r="G92" s="6">
        <v>5</v>
      </c>
      <c r="H92" s="6" t="s">
        <v>58</v>
      </c>
      <c r="I92" s="6" t="s">
        <v>305</v>
      </c>
      <c r="J92" s="6">
        <v>83350</v>
      </c>
      <c r="K92" s="6">
        <v>9</v>
      </c>
      <c r="L92" s="7">
        <v>40065</v>
      </c>
      <c r="M92" s="7">
        <v>43890</v>
      </c>
      <c r="N92" s="6" t="s">
        <v>1146</v>
      </c>
      <c r="O92" s="6" t="s">
        <v>4340</v>
      </c>
      <c r="P92" s="8" t="s">
        <v>4341</v>
      </c>
      <c r="Q92" s="9" t="s">
        <v>73</v>
      </c>
      <c r="R92" s="10">
        <v>89</v>
      </c>
      <c r="S92" s="6" t="s">
        <v>63</v>
      </c>
      <c r="T92" s="6">
        <v>7</v>
      </c>
      <c r="U92" s="6" t="s">
        <v>64</v>
      </c>
      <c r="V92" s="6" t="s">
        <v>65</v>
      </c>
      <c r="W92" s="6" t="s">
        <v>66</v>
      </c>
      <c r="X92" s="6" t="s">
        <v>67</v>
      </c>
      <c r="Y92" s="6" t="s">
        <v>68</v>
      </c>
      <c r="Z92" s="6">
        <v>2018</v>
      </c>
      <c r="AA92" s="6">
        <v>364500</v>
      </c>
      <c r="AB92" s="6" t="s">
        <v>69</v>
      </c>
      <c r="AC92" s="6" t="s">
        <v>303</v>
      </c>
      <c r="AD92" s="6">
        <v>225000</v>
      </c>
      <c r="AE92" s="6">
        <v>139500</v>
      </c>
      <c r="AF92" s="6" t="s">
        <v>69</v>
      </c>
      <c r="AG92" s="6" t="s">
        <v>4342</v>
      </c>
      <c r="AH92" s="6">
        <v>364500</v>
      </c>
      <c r="AI92" s="6">
        <v>30038821</v>
      </c>
      <c r="AJ92" s="6">
        <v>2018</v>
      </c>
      <c r="AK92" s="6">
        <v>1</v>
      </c>
      <c r="AL92" s="6" t="s">
        <v>4343</v>
      </c>
      <c r="AM92" s="6">
        <v>14.3</v>
      </c>
      <c r="AN92" s="6" t="s">
        <v>888</v>
      </c>
      <c r="AO92" s="9" t="s">
        <v>62</v>
      </c>
      <c r="AP92" s="10">
        <v>59</v>
      </c>
      <c r="AQ92" s="6" t="s">
        <v>4344</v>
      </c>
      <c r="AR92" s="9" t="s">
        <v>73</v>
      </c>
      <c r="AS92" s="10">
        <v>89</v>
      </c>
      <c r="AT92" s="6" t="str">
        <f t="shared" si="1"/>
        <v>mf</v>
      </c>
      <c r="AU92" s="6">
        <v>1</v>
      </c>
      <c r="AV92" s="6">
        <v>0</v>
      </c>
      <c r="AW92" s="6">
        <v>0</v>
      </c>
      <c r="AX92" s="6">
        <v>0</v>
      </c>
      <c r="AY92" s="6">
        <v>0</v>
      </c>
      <c r="AZ92" s="6">
        <v>0</v>
      </c>
      <c r="BA92" s="6">
        <v>0</v>
      </c>
      <c r="BB92" s="6">
        <v>0</v>
      </c>
      <c r="BC92" s="6" t="s">
        <v>197</v>
      </c>
      <c r="BD92" s="6" t="s">
        <v>4345</v>
      </c>
    </row>
    <row r="93" spans="1:56" ht="15.75" customHeight="1">
      <c r="A93" s="6">
        <f t="shared" ca="1" si="0"/>
        <v>0.82715198263589518</v>
      </c>
      <c r="B93" s="6" t="s">
        <v>241</v>
      </c>
      <c r="C93" s="6">
        <v>9391191</v>
      </c>
      <c r="D93" s="7">
        <v>43074</v>
      </c>
      <c r="E93" s="6" t="s">
        <v>56</v>
      </c>
      <c r="F93" s="6" t="s">
        <v>2386</v>
      </c>
      <c r="G93" s="6">
        <v>5</v>
      </c>
      <c r="H93" s="6" t="s">
        <v>58</v>
      </c>
      <c r="I93" s="6" t="s">
        <v>243</v>
      </c>
      <c r="J93" s="6">
        <v>122328</v>
      </c>
      <c r="K93" s="6">
        <v>4</v>
      </c>
      <c r="L93" s="7">
        <v>41974</v>
      </c>
      <c r="M93" s="7">
        <v>43799</v>
      </c>
      <c r="N93" s="6" t="s">
        <v>834</v>
      </c>
      <c r="O93" s="6" t="s">
        <v>2387</v>
      </c>
      <c r="P93" s="8" t="s">
        <v>637</v>
      </c>
      <c r="Q93" s="9" t="s">
        <v>62</v>
      </c>
      <c r="R93" s="10">
        <v>99</v>
      </c>
      <c r="S93" s="6" t="s">
        <v>63</v>
      </c>
      <c r="T93" s="6">
        <v>5</v>
      </c>
      <c r="U93" s="6" t="s">
        <v>2388</v>
      </c>
      <c r="V93" s="6" t="s">
        <v>1171</v>
      </c>
      <c r="W93" s="6" t="s">
        <v>585</v>
      </c>
      <c r="X93" s="6" t="s">
        <v>85</v>
      </c>
      <c r="Y93" s="6" t="s">
        <v>68</v>
      </c>
      <c r="Z93" s="6">
        <v>2018</v>
      </c>
      <c r="AA93" s="6">
        <v>767201</v>
      </c>
      <c r="AB93" s="6" t="s">
        <v>69</v>
      </c>
      <c r="AC93" s="6" t="s">
        <v>241</v>
      </c>
      <c r="AD93" s="6">
        <v>526161</v>
      </c>
      <c r="AE93" s="6">
        <v>241040</v>
      </c>
      <c r="AF93" s="6" t="s">
        <v>69</v>
      </c>
      <c r="AG93" s="6" t="s">
        <v>2389</v>
      </c>
      <c r="AH93" s="6">
        <v>767201</v>
      </c>
      <c r="AI93" s="6">
        <v>38052410</v>
      </c>
      <c r="AJ93" s="6">
        <v>2024</v>
      </c>
      <c r="AK93" s="6">
        <v>1</v>
      </c>
      <c r="AL93" s="6" t="s">
        <v>840</v>
      </c>
      <c r="AM93" s="6">
        <v>8.8000000000000007</v>
      </c>
      <c r="AN93" s="6" t="s">
        <v>2391</v>
      </c>
      <c r="AO93" s="9" t="s">
        <v>73</v>
      </c>
      <c r="AP93" s="10">
        <v>99</v>
      </c>
      <c r="AQ93" s="6" t="s">
        <v>1805</v>
      </c>
      <c r="AR93" s="9" t="s">
        <v>62</v>
      </c>
      <c r="AS93" s="10">
        <v>99</v>
      </c>
      <c r="AT93" s="6" t="str">
        <f t="shared" si="1"/>
        <v>fm</v>
      </c>
      <c r="AU93" s="6">
        <v>0</v>
      </c>
      <c r="AV93" s="6">
        <v>0</v>
      </c>
      <c r="AW93" s="6">
        <v>1</v>
      </c>
      <c r="AX93" s="6">
        <v>1</v>
      </c>
      <c r="AY93" s="6">
        <v>1</v>
      </c>
      <c r="AZ93" s="6">
        <v>0</v>
      </c>
      <c r="BA93" s="6">
        <v>0</v>
      </c>
      <c r="BB93" s="6">
        <v>0</v>
      </c>
      <c r="BC93" s="6" t="s">
        <v>107</v>
      </c>
      <c r="BD93" s="6" t="s">
        <v>2392</v>
      </c>
    </row>
    <row r="94" spans="1:56" ht="15.75" customHeight="1">
      <c r="A94" s="6">
        <f t="shared" ca="1" si="0"/>
        <v>0.15769133602900243</v>
      </c>
      <c r="B94" s="6" t="s">
        <v>199</v>
      </c>
      <c r="C94" s="6">
        <v>9203616</v>
      </c>
      <c r="D94" s="7">
        <v>42767</v>
      </c>
      <c r="E94" s="6" t="s">
        <v>76</v>
      </c>
      <c r="F94" s="6" t="s">
        <v>833</v>
      </c>
      <c r="G94" s="6">
        <v>5</v>
      </c>
      <c r="H94" s="6" t="s">
        <v>58</v>
      </c>
      <c r="I94" s="6" t="s">
        <v>149</v>
      </c>
      <c r="J94" s="6">
        <v>109298</v>
      </c>
      <c r="K94" s="6">
        <v>13</v>
      </c>
      <c r="L94" s="7">
        <v>38457</v>
      </c>
      <c r="M94" s="7">
        <v>42947</v>
      </c>
      <c r="N94" s="6" t="s">
        <v>834</v>
      </c>
      <c r="O94" s="6" t="s">
        <v>835</v>
      </c>
      <c r="P94" s="8" t="s">
        <v>836</v>
      </c>
      <c r="Q94" s="9" t="s">
        <v>62</v>
      </c>
      <c r="R94" s="10">
        <v>99</v>
      </c>
      <c r="S94" s="6" t="s">
        <v>63</v>
      </c>
      <c r="T94" s="6">
        <v>9</v>
      </c>
      <c r="U94" s="6" t="s">
        <v>837</v>
      </c>
      <c r="V94" s="6" t="s">
        <v>175</v>
      </c>
      <c r="W94" s="6" t="s">
        <v>176</v>
      </c>
      <c r="X94" s="6" t="s">
        <v>838</v>
      </c>
      <c r="Y94" s="6" t="s">
        <v>68</v>
      </c>
      <c r="Z94" s="6">
        <v>2017</v>
      </c>
      <c r="AA94" s="6">
        <v>356980</v>
      </c>
      <c r="AB94" s="6" t="s">
        <v>69</v>
      </c>
      <c r="AC94" s="6" t="s">
        <v>199</v>
      </c>
      <c r="AD94" s="6">
        <v>248105</v>
      </c>
      <c r="AE94" s="6">
        <v>108875</v>
      </c>
      <c r="AF94" s="6" t="s">
        <v>69</v>
      </c>
      <c r="AG94" s="6" t="s">
        <v>839</v>
      </c>
      <c r="AH94" s="6">
        <v>356980</v>
      </c>
      <c r="AI94" s="6">
        <v>38081436</v>
      </c>
      <c r="AJ94" s="6">
        <v>2024</v>
      </c>
      <c r="AK94" s="6">
        <v>1</v>
      </c>
      <c r="AL94" s="6" t="s">
        <v>840</v>
      </c>
      <c r="AM94" s="6">
        <v>8.8000000000000007</v>
      </c>
      <c r="AN94" s="6" t="s">
        <v>841</v>
      </c>
      <c r="AO94" s="9" t="s">
        <v>73</v>
      </c>
      <c r="AP94" s="10">
        <v>98</v>
      </c>
      <c r="AQ94" s="6" t="s">
        <v>842</v>
      </c>
      <c r="AR94" s="9" t="s">
        <v>62</v>
      </c>
      <c r="AS94" s="10">
        <v>99</v>
      </c>
      <c r="AT94" s="6" t="str">
        <f t="shared" si="1"/>
        <v>fm</v>
      </c>
      <c r="AU94" s="6">
        <v>0</v>
      </c>
      <c r="AV94" s="6">
        <v>1</v>
      </c>
      <c r="AW94" s="6">
        <v>0</v>
      </c>
      <c r="AX94" s="6">
        <v>0</v>
      </c>
      <c r="AY94" s="6">
        <v>0</v>
      </c>
      <c r="AZ94" s="6">
        <v>0</v>
      </c>
      <c r="BA94" s="6">
        <v>1</v>
      </c>
      <c r="BB94" s="6">
        <v>0</v>
      </c>
      <c r="BC94" s="6" t="s">
        <v>107</v>
      </c>
      <c r="BD94" s="6" t="s">
        <v>843</v>
      </c>
    </row>
    <row r="95" spans="1:56" ht="15.75" customHeight="1">
      <c r="A95" s="6">
        <f t="shared" ca="1" si="0"/>
        <v>0.95602932295159992</v>
      </c>
      <c r="B95" s="6" t="s">
        <v>127</v>
      </c>
      <c r="C95" s="6">
        <v>9479700</v>
      </c>
      <c r="D95" s="7">
        <v>43217</v>
      </c>
      <c r="E95" s="6" t="s">
        <v>56</v>
      </c>
      <c r="F95" s="6" t="s">
        <v>5845</v>
      </c>
      <c r="G95" s="6">
        <v>5</v>
      </c>
      <c r="H95" s="6" t="s">
        <v>58</v>
      </c>
      <c r="I95" s="6" t="s">
        <v>130</v>
      </c>
      <c r="J95" s="6">
        <v>63760</v>
      </c>
      <c r="K95" s="6">
        <v>13</v>
      </c>
      <c r="L95" s="7">
        <v>37500</v>
      </c>
      <c r="M95" s="7">
        <v>43951</v>
      </c>
      <c r="N95" s="6" t="s">
        <v>5199</v>
      </c>
      <c r="O95" s="6" t="s">
        <v>5846</v>
      </c>
      <c r="P95" s="8" t="s">
        <v>5847</v>
      </c>
      <c r="Q95" s="9" t="s">
        <v>116</v>
      </c>
      <c r="R95" s="9" t="s">
        <v>116</v>
      </c>
      <c r="S95" s="6" t="s">
        <v>5848</v>
      </c>
      <c r="T95" s="6">
        <v>24</v>
      </c>
      <c r="U95" s="6" t="s">
        <v>3878</v>
      </c>
      <c r="V95" s="6" t="s">
        <v>3879</v>
      </c>
      <c r="W95" s="6" t="s">
        <v>149</v>
      </c>
      <c r="X95" s="6" t="s">
        <v>85</v>
      </c>
      <c r="Y95" s="6" t="s">
        <v>68</v>
      </c>
      <c r="Z95" s="6">
        <v>2018</v>
      </c>
      <c r="AA95" s="6">
        <v>305190</v>
      </c>
      <c r="AB95" s="6" t="s">
        <v>69</v>
      </c>
      <c r="AC95" s="6" t="s">
        <v>127</v>
      </c>
      <c r="AD95" s="6">
        <v>234199</v>
      </c>
      <c r="AE95" s="6">
        <v>70991</v>
      </c>
      <c r="AF95" s="6" t="s">
        <v>69</v>
      </c>
      <c r="AG95" s="6" t="s">
        <v>5849</v>
      </c>
      <c r="AH95" s="6">
        <v>305190</v>
      </c>
      <c r="AI95" s="6">
        <v>37086556</v>
      </c>
      <c r="AJ95" s="6">
        <v>2023</v>
      </c>
      <c r="AK95" s="6">
        <v>1</v>
      </c>
      <c r="AL95" s="6" t="s">
        <v>5850</v>
      </c>
      <c r="AM95" s="6">
        <v>2.2000000000000002</v>
      </c>
      <c r="AN95" s="6" t="s">
        <v>3584</v>
      </c>
      <c r="AO95" s="9" t="s">
        <v>62</v>
      </c>
      <c r="AP95" s="10">
        <v>98</v>
      </c>
      <c r="AQ95" s="6" t="s">
        <v>326</v>
      </c>
      <c r="AR95" s="9" t="s">
        <v>62</v>
      </c>
      <c r="AS95" s="10">
        <v>99</v>
      </c>
      <c r="AT95" s="6" t="str">
        <f t="shared" si="1"/>
        <v>mm</v>
      </c>
      <c r="AU95" s="6">
        <v>0</v>
      </c>
      <c r="AV95" s="6">
        <v>0</v>
      </c>
      <c r="AW95" s="6">
        <v>0</v>
      </c>
      <c r="AX95" s="6">
        <v>0</v>
      </c>
      <c r="AY95" s="6">
        <v>0</v>
      </c>
      <c r="AZ95" s="6">
        <v>0</v>
      </c>
      <c r="BA95" s="6">
        <v>0</v>
      </c>
      <c r="BB95" s="6">
        <v>1</v>
      </c>
      <c r="BC95" s="6" t="s">
        <v>197</v>
      </c>
      <c r="BD95" s="6" t="s">
        <v>5851</v>
      </c>
    </row>
    <row r="96" spans="1:56" ht="15.75" customHeight="1">
      <c r="A96" s="6">
        <f t="shared" ca="1" si="0"/>
        <v>0.38987808813559166</v>
      </c>
      <c r="B96" s="6" t="s">
        <v>127</v>
      </c>
      <c r="C96" s="6">
        <v>9519032</v>
      </c>
      <c r="D96" s="7">
        <v>43217</v>
      </c>
      <c r="E96" s="6" t="s">
        <v>76</v>
      </c>
      <c r="F96" s="6" t="s">
        <v>5174</v>
      </c>
      <c r="G96" s="6">
        <v>5</v>
      </c>
      <c r="H96" s="6" t="s">
        <v>58</v>
      </c>
      <c r="I96" s="6" t="s">
        <v>130</v>
      </c>
      <c r="J96" s="6">
        <v>102377</v>
      </c>
      <c r="K96" s="6">
        <v>5</v>
      </c>
      <c r="L96" s="7">
        <v>41852</v>
      </c>
      <c r="M96" s="7">
        <v>43951</v>
      </c>
      <c r="N96" s="6" t="s">
        <v>674</v>
      </c>
      <c r="O96" s="6" t="s">
        <v>5175</v>
      </c>
      <c r="P96" s="8" t="s">
        <v>5176</v>
      </c>
      <c r="Q96" s="9" t="s">
        <v>62</v>
      </c>
      <c r="R96" s="10">
        <v>99</v>
      </c>
      <c r="S96" s="6" t="s">
        <v>63</v>
      </c>
      <c r="T96" s="6">
        <v>7</v>
      </c>
      <c r="U96" s="6" t="s">
        <v>2152</v>
      </c>
      <c r="V96" s="6" t="s">
        <v>472</v>
      </c>
      <c r="W96" s="6" t="s">
        <v>311</v>
      </c>
      <c r="X96" s="6" t="s">
        <v>473</v>
      </c>
      <c r="Y96" s="6" t="s">
        <v>68</v>
      </c>
      <c r="Z96" s="6">
        <v>2018</v>
      </c>
      <c r="AA96" s="6">
        <v>604911</v>
      </c>
      <c r="AB96" s="6" t="s">
        <v>69</v>
      </c>
      <c r="AC96" s="6" t="s">
        <v>127</v>
      </c>
      <c r="AD96" s="6">
        <v>374982</v>
      </c>
      <c r="AE96" s="6">
        <v>229929</v>
      </c>
      <c r="AF96" s="6" t="s">
        <v>69</v>
      </c>
      <c r="AG96" s="6" t="s">
        <v>5177</v>
      </c>
      <c r="AH96" s="6">
        <v>604911</v>
      </c>
      <c r="AI96" s="6">
        <v>38270836</v>
      </c>
      <c r="AJ96" s="6">
        <v>2024</v>
      </c>
      <c r="AK96" s="6">
        <v>1</v>
      </c>
      <c r="AL96" s="6" t="s">
        <v>5178</v>
      </c>
      <c r="AM96" s="6">
        <v>2.4</v>
      </c>
      <c r="AN96" s="6" t="s">
        <v>5179</v>
      </c>
      <c r="AO96" s="9" t="s">
        <v>73</v>
      </c>
      <c r="AP96" s="10">
        <v>98</v>
      </c>
      <c r="AQ96" s="6" t="s">
        <v>209</v>
      </c>
      <c r="AR96" s="9" t="s">
        <v>62</v>
      </c>
      <c r="AS96" s="10">
        <v>99</v>
      </c>
      <c r="AT96" s="6" t="str">
        <f t="shared" si="1"/>
        <v>fm</v>
      </c>
      <c r="AU96" s="6">
        <v>0</v>
      </c>
      <c r="AV96" s="6">
        <v>0</v>
      </c>
      <c r="AW96" s="6">
        <v>1</v>
      </c>
      <c r="AX96" s="6">
        <v>1</v>
      </c>
      <c r="AY96" s="6">
        <v>0</v>
      </c>
      <c r="AZ96" s="6">
        <v>0</v>
      </c>
      <c r="BA96" s="6">
        <v>0</v>
      </c>
      <c r="BB96" s="6">
        <v>0</v>
      </c>
      <c r="BC96" s="6" t="s">
        <v>107</v>
      </c>
      <c r="BD96" s="6" t="s">
        <v>5180</v>
      </c>
    </row>
    <row r="97" spans="1:56" ht="15.75" customHeight="1">
      <c r="A97" s="6">
        <f t="shared" ca="1" si="0"/>
        <v>0.93427461085560681</v>
      </c>
      <c r="B97" s="6" t="s">
        <v>55</v>
      </c>
      <c r="C97" s="6">
        <v>9264023</v>
      </c>
      <c r="D97" s="7">
        <v>42860</v>
      </c>
      <c r="E97" s="6" t="s">
        <v>76</v>
      </c>
      <c r="F97" s="6" t="s">
        <v>1666</v>
      </c>
      <c r="G97" s="6">
        <v>5</v>
      </c>
      <c r="H97" s="6" t="s">
        <v>58</v>
      </c>
      <c r="I97" s="6" t="s">
        <v>59</v>
      </c>
      <c r="J97" s="6">
        <v>84823</v>
      </c>
      <c r="K97" s="6">
        <v>5</v>
      </c>
      <c r="L97" s="7">
        <v>41456</v>
      </c>
      <c r="M97" s="7">
        <v>43585</v>
      </c>
      <c r="N97" s="6" t="s">
        <v>1667</v>
      </c>
      <c r="O97" s="6" t="s">
        <v>1668</v>
      </c>
      <c r="P97" s="8" t="s">
        <v>398</v>
      </c>
      <c r="Q97" s="9" t="s">
        <v>62</v>
      </c>
      <c r="R97" s="10">
        <v>99</v>
      </c>
      <c r="S97" s="6" t="s">
        <v>1669</v>
      </c>
      <c r="T97" s="6">
        <v>3</v>
      </c>
      <c r="U97" s="6" t="s">
        <v>1301</v>
      </c>
      <c r="V97" s="6" t="s">
        <v>1302</v>
      </c>
      <c r="W97" s="6" t="s">
        <v>412</v>
      </c>
      <c r="X97" s="6" t="s">
        <v>67</v>
      </c>
      <c r="Y97" s="6" t="s">
        <v>68</v>
      </c>
      <c r="Z97" s="6">
        <v>2017</v>
      </c>
      <c r="AA97" s="6">
        <v>506879</v>
      </c>
      <c r="AB97" s="6" t="s">
        <v>69</v>
      </c>
      <c r="AC97" s="6" t="s">
        <v>55</v>
      </c>
      <c r="AD97" s="6">
        <v>337919</v>
      </c>
      <c r="AE97" s="6">
        <v>168960</v>
      </c>
      <c r="AF97" s="6" t="s">
        <v>69</v>
      </c>
      <c r="AG97" s="6" t="s">
        <v>1670</v>
      </c>
      <c r="AH97" s="6">
        <v>506879</v>
      </c>
      <c r="AI97" s="6">
        <v>33248061</v>
      </c>
      <c r="AJ97" s="6">
        <v>2021</v>
      </c>
      <c r="AK97" s="6">
        <v>1</v>
      </c>
      <c r="AL97" s="6" t="s">
        <v>1671</v>
      </c>
      <c r="AM97" s="6">
        <v>2.7</v>
      </c>
      <c r="AN97" s="6" t="s">
        <v>1672</v>
      </c>
      <c r="AO97" s="9" t="s">
        <v>62</v>
      </c>
      <c r="AP97" s="10">
        <v>87</v>
      </c>
      <c r="AQ97" s="6" t="s">
        <v>961</v>
      </c>
      <c r="AR97" s="9" t="s">
        <v>62</v>
      </c>
      <c r="AS97" s="10">
        <v>99</v>
      </c>
      <c r="AT97" s="6" t="str">
        <f t="shared" si="1"/>
        <v>mm</v>
      </c>
      <c r="AU97" s="6">
        <v>1</v>
      </c>
      <c r="AV97" s="6">
        <v>0</v>
      </c>
      <c r="AW97" s="6">
        <v>0</v>
      </c>
      <c r="AX97" s="6">
        <v>0</v>
      </c>
      <c r="AY97" s="6">
        <v>0</v>
      </c>
      <c r="AZ97" s="6">
        <v>0</v>
      </c>
      <c r="BA97" s="6">
        <v>0</v>
      </c>
      <c r="BB97" s="6">
        <v>0</v>
      </c>
      <c r="BC97" s="6" t="s">
        <v>197</v>
      </c>
      <c r="BD97" s="6" t="s">
        <v>1673</v>
      </c>
    </row>
    <row r="98" spans="1:56" ht="15.75" customHeight="1">
      <c r="A98" s="6">
        <f t="shared" ca="1" si="0"/>
        <v>0.70538117152058721</v>
      </c>
      <c r="B98" s="6" t="s">
        <v>199</v>
      </c>
      <c r="C98" s="6">
        <v>9277421</v>
      </c>
      <c r="D98" s="7">
        <v>42887</v>
      </c>
      <c r="E98" s="6" t="s">
        <v>76</v>
      </c>
      <c r="F98" s="6" t="s">
        <v>3717</v>
      </c>
      <c r="G98" s="6">
        <v>5</v>
      </c>
      <c r="H98" s="6" t="s">
        <v>58</v>
      </c>
      <c r="I98" s="6" t="s">
        <v>149</v>
      </c>
      <c r="J98" s="6">
        <v>163394</v>
      </c>
      <c r="K98" s="6">
        <v>5</v>
      </c>
      <c r="L98" s="7">
        <v>41122</v>
      </c>
      <c r="M98" s="7">
        <v>43616</v>
      </c>
      <c r="N98" s="6" t="s">
        <v>3718</v>
      </c>
      <c r="O98" s="6" t="s">
        <v>3719</v>
      </c>
      <c r="P98" s="8" t="s">
        <v>3720</v>
      </c>
      <c r="Q98" s="9" t="s">
        <v>73</v>
      </c>
      <c r="R98" s="10">
        <v>96</v>
      </c>
      <c r="S98" s="6" t="s">
        <v>63</v>
      </c>
      <c r="T98" s="6">
        <v>7</v>
      </c>
      <c r="U98" s="6" t="s">
        <v>3721</v>
      </c>
      <c r="V98" s="6" t="s">
        <v>190</v>
      </c>
      <c r="W98" s="6" t="s">
        <v>191</v>
      </c>
      <c r="X98" s="6" t="s">
        <v>473</v>
      </c>
      <c r="Y98" s="6" t="s">
        <v>68</v>
      </c>
      <c r="Z98" s="6">
        <v>2017</v>
      </c>
      <c r="AA98" s="6">
        <v>179792</v>
      </c>
      <c r="AB98" s="6" t="s">
        <v>69</v>
      </c>
      <c r="AC98" s="6" t="s">
        <v>199</v>
      </c>
      <c r="AD98" s="6">
        <v>121481</v>
      </c>
      <c r="AE98" s="6">
        <v>58311</v>
      </c>
      <c r="AF98" s="6" t="s">
        <v>69</v>
      </c>
      <c r="AG98" s="6" t="s">
        <v>3722</v>
      </c>
      <c r="AH98" s="6">
        <v>179792</v>
      </c>
      <c r="AI98" s="6">
        <v>33079403</v>
      </c>
      <c r="AJ98" s="6">
        <v>2021</v>
      </c>
      <c r="AK98" s="6">
        <v>1</v>
      </c>
      <c r="AL98" s="6" t="s">
        <v>3723</v>
      </c>
      <c r="AM98" s="6">
        <v>6.1</v>
      </c>
      <c r="AN98" s="6" t="s">
        <v>3724</v>
      </c>
      <c r="AO98" s="9" t="s">
        <v>73</v>
      </c>
      <c r="AP98" s="10">
        <v>96</v>
      </c>
      <c r="AQ98" s="6" t="s">
        <v>3725</v>
      </c>
      <c r="AR98" s="9" t="s">
        <v>73</v>
      </c>
      <c r="AS98" s="10">
        <v>98</v>
      </c>
      <c r="AT98" s="6" t="str">
        <f t="shared" si="1"/>
        <v>ff</v>
      </c>
      <c r="AU98" s="6">
        <v>0</v>
      </c>
      <c r="AV98" s="6">
        <v>0</v>
      </c>
      <c r="AW98" s="6">
        <v>1</v>
      </c>
      <c r="AX98" s="6">
        <v>1</v>
      </c>
      <c r="AY98" s="6">
        <v>0</v>
      </c>
      <c r="AZ98" s="6">
        <v>0</v>
      </c>
      <c r="BA98" s="6">
        <v>0</v>
      </c>
      <c r="BB98" s="6">
        <v>0</v>
      </c>
      <c r="BC98" s="6" t="s">
        <v>107</v>
      </c>
      <c r="BD98" s="6" t="s">
        <v>3726</v>
      </c>
    </row>
    <row r="99" spans="1:56" ht="15.75" customHeight="1">
      <c r="A99" s="6">
        <f t="shared" ca="1" si="0"/>
        <v>0.522855732969426</v>
      </c>
      <c r="B99" s="6" t="s">
        <v>182</v>
      </c>
      <c r="C99" s="6">
        <v>9283250</v>
      </c>
      <c r="D99" s="7">
        <v>42856</v>
      </c>
      <c r="E99" s="6" t="s">
        <v>3892</v>
      </c>
      <c r="F99" s="6" t="s">
        <v>3893</v>
      </c>
      <c r="G99" s="6">
        <v>5</v>
      </c>
      <c r="H99" s="6" t="s">
        <v>58</v>
      </c>
      <c r="I99" s="6" t="s">
        <v>185</v>
      </c>
      <c r="J99" s="6">
        <v>24394</v>
      </c>
      <c r="K99" s="6">
        <v>4</v>
      </c>
      <c r="L99" s="7">
        <v>41835</v>
      </c>
      <c r="M99" s="7">
        <v>43465</v>
      </c>
      <c r="N99" s="6" t="s">
        <v>3894</v>
      </c>
      <c r="O99" s="6" t="s">
        <v>3895</v>
      </c>
      <c r="P99" s="8" t="s">
        <v>3896</v>
      </c>
      <c r="Q99" s="9" t="s">
        <v>73</v>
      </c>
      <c r="R99" s="10">
        <v>98</v>
      </c>
      <c r="S99" s="6" t="s">
        <v>63</v>
      </c>
      <c r="T99" s="6">
        <v>12</v>
      </c>
      <c r="U99" s="6" t="s">
        <v>3235</v>
      </c>
      <c r="V99" s="6" t="s">
        <v>217</v>
      </c>
      <c r="W99" s="6" t="s">
        <v>120</v>
      </c>
      <c r="X99" s="6" t="s">
        <v>67</v>
      </c>
      <c r="Y99" s="6" t="s">
        <v>68</v>
      </c>
      <c r="Z99" s="6">
        <v>2017</v>
      </c>
      <c r="AA99" s="6">
        <v>438591</v>
      </c>
      <c r="AB99" s="6" t="s">
        <v>69</v>
      </c>
      <c r="AC99" s="6" t="s">
        <v>182</v>
      </c>
      <c r="AD99" s="6">
        <v>261250</v>
      </c>
      <c r="AE99" s="6">
        <v>177341</v>
      </c>
      <c r="AF99" s="6" t="s">
        <v>69</v>
      </c>
      <c r="AG99" s="6" t="s">
        <v>3897</v>
      </c>
      <c r="AH99" s="6">
        <v>438591</v>
      </c>
      <c r="AI99" s="6">
        <v>32037955</v>
      </c>
      <c r="AJ99" s="6">
        <v>2020</v>
      </c>
      <c r="AK99" s="6">
        <v>1</v>
      </c>
      <c r="AL99" s="6" t="s">
        <v>3898</v>
      </c>
      <c r="AM99" s="6">
        <v>4.4000000000000004</v>
      </c>
      <c r="AN99" s="6" t="s">
        <v>3899</v>
      </c>
      <c r="AO99" s="9" t="s">
        <v>62</v>
      </c>
      <c r="AP99" s="10">
        <v>55</v>
      </c>
      <c r="AQ99" s="6" t="s">
        <v>3900</v>
      </c>
      <c r="AR99" s="9" t="s">
        <v>73</v>
      </c>
      <c r="AS99" s="10">
        <v>98</v>
      </c>
      <c r="AT99" s="6" t="str">
        <f t="shared" si="1"/>
        <v>mf</v>
      </c>
      <c r="AU99" s="6">
        <v>0</v>
      </c>
      <c r="AV99" s="6">
        <v>0</v>
      </c>
      <c r="AW99" s="6">
        <v>0</v>
      </c>
      <c r="AX99" s="6">
        <v>0</v>
      </c>
      <c r="AY99" s="6">
        <v>0</v>
      </c>
      <c r="AZ99" s="6">
        <v>0</v>
      </c>
      <c r="BA99" s="6">
        <v>0</v>
      </c>
      <c r="BB99" s="6">
        <v>1</v>
      </c>
      <c r="BC99" s="6" t="s">
        <v>197</v>
      </c>
      <c r="BD99" s="6" t="s">
        <v>3901</v>
      </c>
    </row>
    <row r="100" spans="1:56" ht="15.75" customHeight="1">
      <c r="A100" s="6">
        <f t="shared" ca="1" si="0"/>
        <v>0.88632564360939059</v>
      </c>
      <c r="B100" s="6" t="s">
        <v>241</v>
      </c>
      <c r="C100" s="6">
        <v>9222036</v>
      </c>
      <c r="D100" s="7">
        <v>42734</v>
      </c>
      <c r="E100" s="6" t="s">
        <v>76</v>
      </c>
      <c r="F100" s="6" t="s">
        <v>3706</v>
      </c>
      <c r="G100" s="6">
        <v>5</v>
      </c>
      <c r="H100" s="6" t="s">
        <v>58</v>
      </c>
      <c r="I100" s="6" t="s">
        <v>243</v>
      </c>
      <c r="J100" s="6">
        <v>116452</v>
      </c>
      <c r="K100" s="6">
        <v>5</v>
      </c>
      <c r="L100" s="7">
        <v>41306</v>
      </c>
      <c r="M100" s="7">
        <v>43131</v>
      </c>
      <c r="N100" s="6" t="s">
        <v>980</v>
      </c>
      <c r="O100" s="6" t="s">
        <v>3707</v>
      </c>
      <c r="P100" s="8" t="s">
        <v>1228</v>
      </c>
      <c r="Q100" s="9" t="s">
        <v>73</v>
      </c>
      <c r="R100" s="10">
        <v>98</v>
      </c>
      <c r="S100" s="6" t="s">
        <v>63</v>
      </c>
      <c r="T100" s="6">
        <v>7</v>
      </c>
      <c r="U100" s="6" t="s">
        <v>1021</v>
      </c>
      <c r="V100" s="6" t="s">
        <v>472</v>
      </c>
      <c r="W100" s="6" t="s">
        <v>311</v>
      </c>
      <c r="X100" s="6" t="s">
        <v>473</v>
      </c>
      <c r="Y100" s="6" t="s">
        <v>68</v>
      </c>
      <c r="Z100" s="6">
        <v>2017</v>
      </c>
      <c r="AA100" s="6">
        <v>434621</v>
      </c>
      <c r="AB100" s="6" t="s">
        <v>69</v>
      </c>
      <c r="AC100" s="6" t="s">
        <v>241</v>
      </c>
      <c r="AD100" s="6">
        <v>250000</v>
      </c>
      <c r="AE100" s="6">
        <v>184621</v>
      </c>
      <c r="AF100" s="6" t="s">
        <v>69</v>
      </c>
      <c r="AG100" s="6" t="s">
        <v>3708</v>
      </c>
      <c r="AH100" s="6">
        <v>434621</v>
      </c>
      <c r="AI100" s="6">
        <v>30712845</v>
      </c>
      <c r="AJ100" s="6">
        <v>2019</v>
      </c>
      <c r="AK100" s="6">
        <v>1</v>
      </c>
      <c r="AL100" s="6" t="s">
        <v>3126</v>
      </c>
      <c r="AM100" s="6">
        <v>48.8</v>
      </c>
      <c r="AN100" s="6" t="s">
        <v>3709</v>
      </c>
      <c r="AO100" s="9" t="s">
        <v>73</v>
      </c>
      <c r="AP100" s="10">
        <v>67</v>
      </c>
      <c r="AQ100" s="6" t="s">
        <v>3710</v>
      </c>
      <c r="AR100" s="9" t="s">
        <v>73</v>
      </c>
      <c r="AS100" s="10">
        <v>94</v>
      </c>
      <c r="AT100" s="6" t="str">
        <f t="shared" si="1"/>
        <v>ff</v>
      </c>
      <c r="AU100" s="6">
        <v>0</v>
      </c>
      <c r="AV100" s="6">
        <v>0</v>
      </c>
      <c r="AW100" s="6">
        <v>0</v>
      </c>
      <c r="AX100" s="6">
        <v>0</v>
      </c>
      <c r="AY100" s="6">
        <v>0</v>
      </c>
      <c r="AZ100" s="6">
        <v>0</v>
      </c>
      <c r="BA100" s="6">
        <v>0</v>
      </c>
      <c r="BB100" s="6">
        <v>1</v>
      </c>
      <c r="BC100" s="6" t="s">
        <v>46</v>
      </c>
      <c r="BD100" s="6" t="s">
        <v>3711</v>
      </c>
    </row>
    <row r="101" spans="1:56" ht="15.75" customHeight="1">
      <c r="A101" s="6">
        <f t="shared" ca="1" si="0"/>
        <v>0.28852828076397163</v>
      </c>
      <c r="B101" s="6" t="s">
        <v>199</v>
      </c>
      <c r="C101" s="6">
        <v>9390745</v>
      </c>
      <c r="D101" s="7">
        <v>43060</v>
      </c>
      <c r="E101" s="6" t="s">
        <v>3121</v>
      </c>
      <c r="F101" s="6" t="s">
        <v>3462</v>
      </c>
      <c r="G101" s="6">
        <v>5</v>
      </c>
      <c r="H101" s="6" t="s">
        <v>58</v>
      </c>
      <c r="I101" s="6" t="s">
        <v>149</v>
      </c>
      <c r="J101" s="6">
        <v>195744</v>
      </c>
      <c r="K101" s="6">
        <v>3</v>
      </c>
      <c r="L101" s="7">
        <v>42353</v>
      </c>
      <c r="M101" s="7">
        <v>43434</v>
      </c>
      <c r="N101" s="6" t="s">
        <v>3327</v>
      </c>
      <c r="O101" s="6" t="s">
        <v>3463</v>
      </c>
      <c r="P101" s="8" t="s">
        <v>1957</v>
      </c>
      <c r="Q101" s="9" t="s">
        <v>62</v>
      </c>
      <c r="R101" s="10">
        <v>99</v>
      </c>
      <c r="S101" s="6" t="s">
        <v>63</v>
      </c>
      <c r="T101" s="6">
        <v>7</v>
      </c>
      <c r="U101" s="6" t="s">
        <v>875</v>
      </c>
      <c r="V101" s="6" t="s">
        <v>472</v>
      </c>
      <c r="W101" s="6" t="s">
        <v>311</v>
      </c>
      <c r="X101" s="6" t="s">
        <v>473</v>
      </c>
      <c r="Y101" s="6" t="s">
        <v>68</v>
      </c>
      <c r="Z101" s="6">
        <v>2018</v>
      </c>
      <c r="AA101" s="6">
        <v>635205</v>
      </c>
      <c r="AB101" s="6" t="s">
        <v>69</v>
      </c>
      <c r="AC101" s="6" t="s">
        <v>199</v>
      </c>
      <c r="AD101" s="6">
        <v>367170</v>
      </c>
      <c r="AE101" s="6">
        <v>268035</v>
      </c>
      <c r="AF101" s="6" t="s">
        <v>69</v>
      </c>
      <c r="AG101" s="6" t="s">
        <v>3464</v>
      </c>
      <c r="AH101" s="6">
        <v>635205</v>
      </c>
      <c r="AI101" s="6">
        <v>30952657</v>
      </c>
      <c r="AJ101" s="6">
        <v>2020</v>
      </c>
      <c r="AK101" s="6">
        <v>1</v>
      </c>
      <c r="AL101" s="6" t="s">
        <v>3465</v>
      </c>
      <c r="AM101" s="6">
        <v>30.6</v>
      </c>
      <c r="AN101" s="6" t="s">
        <v>1447</v>
      </c>
      <c r="AO101" s="9" t="s">
        <v>73</v>
      </c>
      <c r="AP101" s="10">
        <v>98</v>
      </c>
      <c r="AQ101" s="6" t="s">
        <v>1118</v>
      </c>
      <c r="AR101" s="9" t="s">
        <v>62</v>
      </c>
      <c r="AS101" s="10">
        <v>99</v>
      </c>
      <c r="AT101" s="6" t="str">
        <f t="shared" si="1"/>
        <v>fm</v>
      </c>
      <c r="AU101" s="6">
        <v>0</v>
      </c>
      <c r="AV101" s="6">
        <v>0</v>
      </c>
      <c r="AW101" s="6">
        <v>0</v>
      </c>
      <c r="AX101" s="6">
        <v>0</v>
      </c>
      <c r="AY101" s="6">
        <v>0</v>
      </c>
      <c r="AZ101" s="6">
        <v>0</v>
      </c>
      <c r="BA101" s="6">
        <v>0</v>
      </c>
      <c r="BB101" s="6">
        <v>1</v>
      </c>
      <c r="BC101" s="6" t="s">
        <v>197</v>
      </c>
      <c r="BD101" s="6" t="s">
        <v>3466</v>
      </c>
    </row>
    <row r="102" spans="1:56" ht="15.75" customHeight="1">
      <c r="A102" s="6">
        <f t="shared" ca="1" si="0"/>
        <v>0.97796712609639103</v>
      </c>
      <c r="B102" s="6" t="s">
        <v>199</v>
      </c>
      <c r="C102" s="6">
        <v>9199575</v>
      </c>
      <c r="D102" s="7">
        <v>42760</v>
      </c>
      <c r="E102" s="6" t="s">
        <v>76</v>
      </c>
      <c r="F102" s="6" t="s">
        <v>3867</v>
      </c>
      <c r="G102" s="6">
        <v>5</v>
      </c>
      <c r="H102" s="6" t="s">
        <v>58</v>
      </c>
      <c r="I102" s="6" t="s">
        <v>149</v>
      </c>
      <c r="J102" s="6">
        <v>174206</v>
      </c>
      <c r="K102" s="6">
        <v>5</v>
      </c>
      <c r="L102" s="7">
        <v>41306</v>
      </c>
      <c r="M102" s="7">
        <v>43496</v>
      </c>
      <c r="N102" s="6" t="s">
        <v>3868</v>
      </c>
      <c r="O102" s="6" t="s">
        <v>3869</v>
      </c>
      <c r="P102" s="8" t="s">
        <v>2323</v>
      </c>
      <c r="Q102" s="9" t="s">
        <v>62</v>
      </c>
      <c r="R102" s="10">
        <v>99</v>
      </c>
      <c r="S102" s="6" t="s">
        <v>63</v>
      </c>
      <c r="T102" s="6">
        <v>7</v>
      </c>
      <c r="U102" s="6" t="s">
        <v>1021</v>
      </c>
      <c r="V102" s="6" t="s">
        <v>472</v>
      </c>
      <c r="W102" s="6" t="s">
        <v>311</v>
      </c>
      <c r="X102" s="6" t="s">
        <v>473</v>
      </c>
      <c r="Y102" s="6" t="s">
        <v>68</v>
      </c>
      <c r="Z102" s="6">
        <v>2017</v>
      </c>
      <c r="AA102" s="6">
        <v>324548</v>
      </c>
      <c r="AB102" s="6" t="s">
        <v>69</v>
      </c>
      <c r="AC102" s="6" t="s">
        <v>199</v>
      </c>
      <c r="AD102" s="6">
        <v>237978</v>
      </c>
      <c r="AE102" s="6">
        <v>86570</v>
      </c>
      <c r="AF102" s="6" t="s">
        <v>69</v>
      </c>
      <c r="AG102" s="6" t="s">
        <v>3870</v>
      </c>
      <c r="AH102" s="6">
        <v>324548</v>
      </c>
      <c r="AI102" s="6">
        <v>33500320</v>
      </c>
      <c r="AJ102" s="6">
        <v>2021</v>
      </c>
      <c r="AK102" s="6">
        <v>1</v>
      </c>
      <c r="AL102" s="6" t="s">
        <v>3871</v>
      </c>
      <c r="AM102" s="6">
        <v>3.7</v>
      </c>
      <c r="AN102" s="6" t="s">
        <v>3872</v>
      </c>
      <c r="AO102" s="9" t="s">
        <v>73</v>
      </c>
      <c r="AP102" s="10">
        <v>98</v>
      </c>
      <c r="AQ102" s="6" t="s">
        <v>3873</v>
      </c>
      <c r="AR102" s="9" t="s">
        <v>73</v>
      </c>
      <c r="AS102" s="10">
        <v>99</v>
      </c>
      <c r="AT102" s="6" t="str">
        <f t="shared" si="1"/>
        <v>ff</v>
      </c>
      <c r="AU102" s="6">
        <v>1</v>
      </c>
      <c r="AV102" s="6">
        <v>0</v>
      </c>
      <c r="AW102" s="6">
        <v>0</v>
      </c>
      <c r="AX102" s="6">
        <v>0</v>
      </c>
      <c r="AY102" s="6">
        <v>0</v>
      </c>
      <c r="AZ102" s="6">
        <v>0</v>
      </c>
      <c r="BA102" s="6">
        <v>1</v>
      </c>
      <c r="BB102" s="6">
        <v>0</v>
      </c>
      <c r="BC102" s="6" t="s">
        <v>107</v>
      </c>
      <c r="BD102" s="6" t="s">
        <v>3874</v>
      </c>
    </row>
    <row r="103" spans="1:56" ht="15.75" customHeight="1">
      <c r="A103" s="6">
        <f t="shared" ca="1" si="0"/>
        <v>0.29954360151242787</v>
      </c>
      <c r="B103" s="6" t="s">
        <v>199</v>
      </c>
      <c r="C103" s="6">
        <v>9493437</v>
      </c>
      <c r="D103" s="7">
        <v>43252</v>
      </c>
      <c r="E103" s="6" t="s">
        <v>76</v>
      </c>
      <c r="F103" s="6" t="s">
        <v>5244</v>
      </c>
      <c r="G103" s="6">
        <v>5</v>
      </c>
      <c r="H103" s="6" t="s">
        <v>58</v>
      </c>
      <c r="I103" s="6" t="s">
        <v>149</v>
      </c>
      <c r="J103" s="6">
        <v>178263</v>
      </c>
      <c r="K103" s="6">
        <v>5</v>
      </c>
      <c r="L103" s="7">
        <v>41828</v>
      </c>
      <c r="M103" s="7">
        <v>44531</v>
      </c>
      <c r="N103" s="6" t="s">
        <v>2620</v>
      </c>
      <c r="O103" s="6" t="s">
        <v>5245</v>
      </c>
      <c r="P103" s="8" t="s">
        <v>4449</v>
      </c>
      <c r="Q103" s="9" t="s">
        <v>73</v>
      </c>
      <c r="R103" s="10">
        <v>99</v>
      </c>
      <c r="S103" s="6" t="s">
        <v>5246</v>
      </c>
      <c r="T103" s="6">
        <v>7</v>
      </c>
      <c r="U103" s="6" t="s">
        <v>2152</v>
      </c>
      <c r="V103" s="6" t="s">
        <v>472</v>
      </c>
      <c r="W103" s="6" t="s">
        <v>311</v>
      </c>
      <c r="X103" s="6" t="s">
        <v>473</v>
      </c>
      <c r="Y103" s="6" t="s">
        <v>68</v>
      </c>
      <c r="Z103" s="6">
        <v>2018</v>
      </c>
      <c r="AA103" s="6">
        <v>512511</v>
      </c>
      <c r="AB103" s="6" t="s">
        <v>69</v>
      </c>
      <c r="AC103" s="6" t="s">
        <v>199</v>
      </c>
      <c r="AD103" s="6">
        <v>321491</v>
      </c>
      <c r="AE103" s="6">
        <v>191020</v>
      </c>
      <c r="AF103" s="6" t="s">
        <v>69</v>
      </c>
      <c r="AG103" s="6" t="s">
        <v>5247</v>
      </c>
      <c r="AH103" s="6">
        <v>512511</v>
      </c>
      <c r="AI103" s="6">
        <v>32238406</v>
      </c>
      <c r="AJ103" s="6">
        <v>2020</v>
      </c>
      <c r="AK103" s="6">
        <v>1</v>
      </c>
      <c r="AL103" s="6" t="s">
        <v>5248</v>
      </c>
      <c r="AM103" s="6">
        <v>3.7</v>
      </c>
      <c r="AN103" s="6" t="s">
        <v>5249</v>
      </c>
      <c r="AO103" s="9" t="s">
        <v>62</v>
      </c>
      <c r="AP103" s="10">
        <v>73</v>
      </c>
      <c r="AQ103" s="6" t="s">
        <v>5250</v>
      </c>
      <c r="AR103" s="9" t="s">
        <v>73</v>
      </c>
      <c r="AS103" s="10">
        <v>68</v>
      </c>
      <c r="AT103" s="6" t="str">
        <f t="shared" si="1"/>
        <v>mf</v>
      </c>
      <c r="AU103" s="6">
        <v>0</v>
      </c>
      <c r="AV103" s="6">
        <v>1</v>
      </c>
      <c r="AW103" s="6">
        <v>0</v>
      </c>
      <c r="AX103" s="6">
        <v>0</v>
      </c>
      <c r="AY103" s="6">
        <v>0</v>
      </c>
      <c r="AZ103" s="6">
        <v>0</v>
      </c>
      <c r="BA103" s="6">
        <v>1</v>
      </c>
      <c r="BB103" s="6">
        <v>0</v>
      </c>
      <c r="BC103" s="6" t="s">
        <v>107</v>
      </c>
      <c r="BD103" s="6" t="s">
        <v>5251</v>
      </c>
    </row>
    <row r="104" spans="1:56" ht="15.75" customHeight="1">
      <c r="A104" s="6">
        <f t="shared" ca="1" si="0"/>
        <v>0.16453688157001245</v>
      </c>
      <c r="B104" s="6" t="s">
        <v>199</v>
      </c>
      <c r="C104" s="6">
        <v>9261495</v>
      </c>
      <c r="D104" s="7">
        <v>42852</v>
      </c>
      <c r="E104" s="6" t="s">
        <v>2063</v>
      </c>
      <c r="F104" s="6" t="s">
        <v>2064</v>
      </c>
      <c r="G104" s="6">
        <v>5</v>
      </c>
      <c r="H104" s="6" t="s">
        <v>58</v>
      </c>
      <c r="I104" s="6" t="s">
        <v>149</v>
      </c>
      <c r="J104" s="6">
        <v>184926</v>
      </c>
      <c r="K104" s="6">
        <v>4</v>
      </c>
      <c r="L104" s="7">
        <v>41760</v>
      </c>
      <c r="M104" s="7">
        <v>43220</v>
      </c>
      <c r="N104" s="6" t="s">
        <v>2065</v>
      </c>
      <c r="O104" s="6" t="s">
        <v>2066</v>
      </c>
      <c r="P104" s="8" t="s">
        <v>1993</v>
      </c>
      <c r="Q104" s="9" t="s">
        <v>73</v>
      </c>
      <c r="R104" s="10">
        <v>99</v>
      </c>
      <c r="S104" s="6" t="s">
        <v>63</v>
      </c>
      <c r="T104" s="6">
        <v>7</v>
      </c>
      <c r="U104" s="6" t="s">
        <v>64</v>
      </c>
      <c r="V104" s="6" t="s">
        <v>65</v>
      </c>
      <c r="W104" s="6" t="s">
        <v>66</v>
      </c>
      <c r="X104" s="6" t="s">
        <v>67</v>
      </c>
      <c r="Y104" s="6" t="s">
        <v>68</v>
      </c>
      <c r="Z104" s="6">
        <v>2017</v>
      </c>
      <c r="AA104" s="6">
        <v>765544</v>
      </c>
      <c r="AB104" s="6" t="s">
        <v>69</v>
      </c>
      <c r="AC104" s="6" t="s">
        <v>199</v>
      </c>
      <c r="AD104" s="6">
        <v>526646</v>
      </c>
      <c r="AE104" s="6">
        <v>238898</v>
      </c>
      <c r="AF104" s="6" t="s">
        <v>69</v>
      </c>
      <c r="AG104" s="6" t="s">
        <v>2067</v>
      </c>
      <c r="AH104" s="6">
        <v>765544</v>
      </c>
      <c r="AI104" s="6">
        <v>35201318</v>
      </c>
      <c r="AJ104" s="6">
        <v>2022</v>
      </c>
      <c r="AK104" s="6">
        <v>1</v>
      </c>
      <c r="AL104" s="6" t="s">
        <v>2068</v>
      </c>
      <c r="AM104" s="6">
        <v>8.1</v>
      </c>
      <c r="AN104" s="6" t="s">
        <v>2069</v>
      </c>
      <c r="AO104" s="9" t="s">
        <v>62</v>
      </c>
      <c r="AP104" s="10">
        <v>99</v>
      </c>
      <c r="AQ104" s="6" t="s">
        <v>2070</v>
      </c>
      <c r="AR104" s="9" t="s">
        <v>73</v>
      </c>
      <c r="AS104" s="10">
        <v>97</v>
      </c>
      <c r="AT104" s="6" t="str">
        <f t="shared" si="1"/>
        <v>mf</v>
      </c>
      <c r="AU104" s="6">
        <v>0</v>
      </c>
      <c r="AV104" s="6">
        <v>1</v>
      </c>
      <c r="AW104" s="6">
        <v>0</v>
      </c>
      <c r="AX104" s="6">
        <v>0</v>
      </c>
      <c r="AY104" s="6">
        <v>0</v>
      </c>
      <c r="AZ104" s="6">
        <v>0</v>
      </c>
      <c r="BA104" s="6">
        <v>1</v>
      </c>
      <c r="BB104" s="6">
        <v>0</v>
      </c>
      <c r="BC104" s="6" t="s">
        <v>197</v>
      </c>
      <c r="BD104" s="6" t="s">
        <v>2071</v>
      </c>
    </row>
    <row r="105" spans="1:56" ht="15.75" customHeight="1">
      <c r="A105" s="6">
        <f t="shared" ca="1" si="0"/>
        <v>0.54677691387974114</v>
      </c>
      <c r="B105" s="6" t="s">
        <v>55</v>
      </c>
      <c r="C105" s="6">
        <v>9460007</v>
      </c>
      <c r="D105" s="7">
        <v>43185</v>
      </c>
      <c r="E105" s="6" t="s">
        <v>76</v>
      </c>
      <c r="F105" s="6" t="s">
        <v>2611</v>
      </c>
      <c r="G105" s="6">
        <v>5</v>
      </c>
      <c r="H105" s="6" t="s">
        <v>58</v>
      </c>
      <c r="I105" s="6" t="s">
        <v>59</v>
      </c>
      <c r="J105" s="6">
        <v>87169</v>
      </c>
      <c r="K105" s="6">
        <v>6</v>
      </c>
      <c r="L105" s="7">
        <v>41744</v>
      </c>
      <c r="M105" s="7">
        <v>43921</v>
      </c>
      <c r="N105" s="6" t="s">
        <v>663</v>
      </c>
      <c r="O105" s="6" t="s">
        <v>2612</v>
      </c>
      <c r="P105" s="8" t="s">
        <v>2613</v>
      </c>
      <c r="Q105" s="9" t="s">
        <v>73</v>
      </c>
      <c r="R105" s="10">
        <v>100</v>
      </c>
      <c r="S105" s="6" t="s">
        <v>63</v>
      </c>
      <c r="T105" s="6">
        <v>5</v>
      </c>
      <c r="U105" s="6" t="s">
        <v>997</v>
      </c>
      <c r="V105" s="6" t="s">
        <v>998</v>
      </c>
      <c r="W105" s="6" t="s">
        <v>640</v>
      </c>
      <c r="X105" s="6" t="s">
        <v>67</v>
      </c>
      <c r="Y105" s="6" t="s">
        <v>68</v>
      </c>
      <c r="Z105" s="6">
        <v>2018</v>
      </c>
      <c r="AA105" s="6">
        <v>472343</v>
      </c>
      <c r="AB105" s="6" t="s">
        <v>69</v>
      </c>
      <c r="AC105" s="6" t="s">
        <v>55</v>
      </c>
      <c r="AD105" s="6">
        <v>312430</v>
      </c>
      <c r="AE105" s="6">
        <v>159913</v>
      </c>
      <c r="AF105" s="6" t="s">
        <v>69</v>
      </c>
      <c r="AG105" s="6" t="s">
        <v>2614</v>
      </c>
      <c r="AH105" s="6">
        <v>472343</v>
      </c>
      <c r="AI105" s="6">
        <v>35589002</v>
      </c>
      <c r="AJ105" s="6">
        <v>2022</v>
      </c>
      <c r="AK105" s="6">
        <v>1</v>
      </c>
      <c r="AL105" s="6" t="s">
        <v>2615</v>
      </c>
      <c r="AM105" s="6">
        <v>9.1</v>
      </c>
      <c r="AN105" s="6" t="s">
        <v>2616</v>
      </c>
      <c r="AO105" s="9" t="s">
        <v>73</v>
      </c>
      <c r="AP105" s="10">
        <v>97</v>
      </c>
      <c r="AQ105" s="6" t="s">
        <v>2617</v>
      </c>
      <c r="AR105" s="9" t="s">
        <v>73</v>
      </c>
      <c r="AS105" s="10">
        <v>100</v>
      </c>
      <c r="AT105" s="6" t="str">
        <f t="shared" si="1"/>
        <v>ff</v>
      </c>
      <c r="AU105" s="6">
        <v>0</v>
      </c>
      <c r="AV105" s="6">
        <v>1</v>
      </c>
      <c r="AW105" s="6">
        <v>0</v>
      </c>
      <c r="AX105" s="6">
        <v>0</v>
      </c>
      <c r="AY105" s="6">
        <v>0</v>
      </c>
      <c r="AZ105" s="6">
        <v>0</v>
      </c>
      <c r="BA105" s="6">
        <v>0</v>
      </c>
      <c r="BB105" s="6">
        <v>0</v>
      </c>
      <c r="BC105" s="6" t="s">
        <v>197</v>
      </c>
      <c r="BD105" s="6" t="s">
        <v>2618</v>
      </c>
    </row>
    <row r="106" spans="1:56" ht="15.75" customHeight="1">
      <c r="A106" s="6">
        <f t="shared" ca="1" si="0"/>
        <v>0.69300675269085232</v>
      </c>
      <c r="B106" s="6" t="s">
        <v>156</v>
      </c>
      <c r="C106" s="6">
        <v>9457179</v>
      </c>
      <c r="D106" s="7">
        <v>43165</v>
      </c>
      <c r="E106" s="6" t="s">
        <v>3089</v>
      </c>
      <c r="F106" s="6" t="s">
        <v>3090</v>
      </c>
      <c r="G106" s="6">
        <v>5</v>
      </c>
      <c r="H106" s="6" t="s">
        <v>58</v>
      </c>
      <c r="I106" s="6" t="s">
        <v>66</v>
      </c>
      <c r="J106" s="6">
        <v>7801</v>
      </c>
      <c r="K106" s="6">
        <v>5</v>
      </c>
      <c r="L106" s="7">
        <v>41823</v>
      </c>
      <c r="M106" s="7">
        <v>44286</v>
      </c>
      <c r="N106" s="6" t="s">
        <v>3091</v>
      </c>
      <c r="O106" s="6" t="s">
        <v>3092</v>
      </c>
      <c r="P106" s="8" t="s">
        <v>3076</v>
      </c>
      <c r="Q106" s="9" t="s">
        <v>62</v>
      </c>
      <c r="R106" s="10">
        <v>99</v>
      </c>
      <c r="S106" s="6" t="s">
        <v>63</v>
      </c>
      <c r="T106" s="6">
        <v>37</v>
      </c>
      <c r="U106" s="6" t="s">
        <v>1741</v>
      </c>
      <c r="V106" s="6" t="s">
        <v>1742</v>
      </c>
      <c r="W106" s="6" t="s">
        <v>149</v>
      </c>
      <c r="X106" s="6" t="s">
        <v>67</v>
      </c>
      <c r="Y106" s="6" t="s">
        <v>68</v>
      </c>
      <c r="Z106" s="6">
        <v>2018</v>
      </c>
      <c r="AA106" s="6">
        <v>412142</v>
      </c>
      <c r="AB106" s="6" t="s">
        <v>69</v>
      </c>
      <c r="AC106" s="6" t="s">
        <v>156</v>
      </c>
      <c r="AD106" s="6">
        <v>257398</v>
      </c>
      <c r="AE106" s="6">
        <v>154744</v>
      </c>
      <c r="AF106" s="6" t="s">
        <v>69</v>
      </c>
      <c r="AG106" s="6" t="s">
        <v>3093</v>
      </c>
      <c r="AH106" s="6">
        <v>412142</v>
      </c>
      <c r="AI106" s="6">
        <v>36495004</v>
      </c>
      <c r="AJ106" s="6">
        <v>2022</v>
      </c>
      <c r="AK106" s="6">
        <v>1</v>
      </c>
      <c r="AL106" s="6" t="s">
        <v>3094</v>
      </c>
      <c r="AM106" s="6">
        <v>2.9</v>
      </c>
      <c r="AN106" s="6" t="s">
        <v>3095</v>
      </c>
      <c r="AO106" s="9" t="s">
        <v>73</v>
      </c>
      <c r="AP106" s="10">
        <v>98</v>
      </c>
      <c r="AQ106" s="6" t="s">
        <v>3096</v>
      </c>
      <c r="AR106" s="9" t="s">
        <v>62</v>
      </c>
      <c r="AS106" s="10">
        <v>99</v>
      </c>
      <c r="AT106" s="6" t="str">
        <f t="shared" si="1"/>
        <v>fm</v>
      </c>
      <c r="AU106" s="6">
        <v>0</v>
      </c>
      <c r="AV106" s="6">
        <v>0</v>
      </c>
      <c r="AW106" s="6">
        <v>1</v>
      </c>
      <c r="AX106" s="6">
        <v>1</v>
      </c>
      <c r="AY106" s="6">
        <v>1</v>
      </c>
      <c r="AZ106" s="6">
        <v>0</v>
      </c>
      <c r="BA106" s="6">
        <v>0</v>
      </c>
      <c r="BB106" s="6">
        <v>0</v>
      </c>
      <c r="BC106" s="6" t="s">
        <v>107</v>
      </c>
      <c r="BD106" s="6" t="s">
        <v>3097</v>
      </c>
    </row>
    <row r="107" spans="1:56" ht="15.75" customHeight="1">
      <c r="A107" s="6">
        <f t="shared" ca="1" si="0"/>
        <v>0.71293059417023807</v>
      </c>
      <c r="B107" s="6" t="s">
        <v>241</v>
      </c>
      <c r="C107" s="6">
        <v>9649144</v>
      </c>
      <c r="D107" s="7">
        <v>43299</v>
      </c>
      <c r="E107" s="6" t="s">
        <v>56</v>
      </c>
      <c r="F107" s="6" t="s">
        <v>5385</v>
      </c>
      <c r="G107" s="6">
        <v>5</v>
      </c>
      <c r="H107" s="6" t="s">
        <v>58</v>
      </c>
      <c r="I107" s="6" t="s">
        <v>243</v>
      </c>
      <c r="J107" s="6">
        <v>119867</v>
      </c>
      <c r="K107" s="6">
        <v>5</v>
      </c>
      <c r="L107" s="7">
        <v>41883</v>
      </c>
      <c r="M107" s="7">
        <v>44742</v>
      </c>
      <c r="N107" s="6" t="s">
        <v>201</v>
      </c>
      <c r="O107" s="6" t="s">
        <v>5386</v>
      </c>
      <c r="P107" s="8" t="s">
        <v>5387</v>
      </c>
      <c r="Q107" s="9" t="s">
        <v>73</v>
      </c>
      <c r="R107" s="10">
        <v>100</v>
      </c>
      <c r="S107" s="6" t="s">
        <v>63</v>
      </c>
      <c r="T107" s="6">
        <v>8</v>
      </c>
      <c r="U107" s="6" t="s">
        <v>2448</v>
      </c>
      <c r="V107" s="6" t="s">
        <v>472</v>
      </c>
      <c r="W107" s="6" t="s">
        <v>311</v>
      </c>
      <c r="X107" s="6" t="s">
        <v>473</v>
      </c>
      <c r="Y107" s="6" t="s">
        <v>68</v>
      </c>
      <c r="Z107" s="6">
        <v>2018</v>
      </c>
      <c r="AA107" s="6">
        <v>435000</v>
      </c>
      <c r="AB107" s="6" t="s">
        <v>69</v>
      </c>
      <c r="AC107" s="6" t="s">
        <v>241</v>
      </c>
      <c r="AD107" s="6">
        <v>250000</v>
      </c>
      <c r="AE107" s="6">
        <v>185000</v>
      </c>
      <c r="AF107" s="6" t="s">
        <v>69</v>
      </c>
      <c r="AG107" s="6" t="s">
        <v>5388</v>
      </c>
      <c r="AH107" s="6">
        <v>435000</v>
      </c>
      <c r="AI107" s="6">
        <v>34526347</v>
      </c>
      <c r="AJ107" s="6">
        <v>2021</v>
      </c>
      <c r="AK107" s="6">
        <v>1</v>
      </c>
      <c r="AL107" s="6" t="s">
        <v>1278</v>
      </c>
      <c r="AM107" s="6">
        <v>12.5</v>
      </c>
      <c r="AN107" s="6" t="s">
        <v>5390</v>
      </c>
      <c r="AO107" s="9" t="s">
        <v>73</v>
      </c>
      <c r="AP107" s="10">
        <v>99</v>
      </c>
      <c r="AQ107" s="6" t="s">
        <v>5391</v>
      </c>
      <c r="AR107" s="9" t="s">
        <v>73</v>
      </c>
      <c r="AS107" s="10">
        <v>100</v>
      </c>
      <c r="AT107" s="6" t="str">
        <f t="shared" si="1"/>
        <v>ff</v>
      </c>
      <c r="AU107" s="6">
        <v>0</v>
      </c>
      <c r="AV107" s="6">
        <v>0</v>
      </c>
      <c r="AW107" s="6">
        <v>1</v>
      </c>
      <c r="AX107" s="6">
        <v>1</v>
      </c>
      <c r="AY107" s="6">
        <v>0</v>
      </c>
      <c r="AZ107" s="6">
        <v>0</v>
      </c>
      <c r="BA107" s="6">
        <v>0</v>
      </c>
      <c r="BB107" s="6">
        <v>0</v>
      </c>
      <c r="BC107" s="6" t="s">
        <v>107</v>
      </c>
      <c r="BD107" s="6" t="s">
        <v>5392</v>
      </c>
    </row>
    <row r="108" spans="1:56" ht="15.75" customHeight="1">
      <c r="A108" s="6">
        <f t="shared" ca="1" si="0"/>
        <v>0.19947004077367059</v>
      </c>
      <c r="B108" s="6" t="s">
        <v>199</v>
      </c>
      <c r="C108" s="6">
        <v>9390462</v>
      </c>
      <c r="D108" s="7">
        <v>43055</v>
      </c>
      <c r="E108" s="6" t="s">
        <v>76</v>
      </c>
      <c r="F108" s="6" t="s">
        <v>4886</v>
      </c>
      <c r="G108" s="6">
        <v>5</v>
      </c>
      <c r="H108" s="6" t="s">
        <v>58</v>
      </c>
      <c r="I108" s="6" t="s">
        <v>149</v>
      </c>
      <c r="J108" s="6">
        <v>181178</v>
      </c>
      <c r="K108" s="6">
        <v>5</v>
      </c>
      <c r="L108" s="7">
        <v>41640</v>
      </c>
      <c r="M108" s="7">
        <v>43465</v>
      </c>
      <c r="N108" s="6" t="s">
        <v>1268</v>
      </c>
      <c r="O108" s="6" t="s">
        <v>4887</v>
      </c>
      <c r="P108" s="8" t="s">
        <v>4888</v>
      </c>
      <c r="Q108" s="9" t="s">
        <v>62</v>
      </c>
      <c r="R108" s="10">
        <v>99</v>
      </c>
      <c r="S108" s="6" t="s">
        <v>63</v>
      </c>
      <c r="T108" s="6">
        <v>1</v>
      </c>
      <c r="U108" s="6" t="s">
        <v>346</v>
      </c>
      <c r="V108" s="6" t="s">
        <v>119</v>
      </c>
      <c r="W108" s="6" t="s">
        <v>347</v>
      </c>
      <c r="X108" s="6" t="s">
        <v>348</v>
      </c>
      <c r="Y108" s="6" t="s">
        <v>68</v>
      </c>
      <c r="Z108" s="6">
        <v>2018</v>
      </c>
      <c r="AA108" s="6">
        <v>329925</v>
      </c>
      <c r="AB108" s="6" t="s">
        <v>69</v>
      </c>
      <c r="AC108" s="6" t="s">
        <v>199</v>
      </c>
      <c r="AD108" s="6">
        <v>207500</v>
      </c>
      <c r="AE108" s="6">
        <v>122425</v>
      </c>
      <c r="AF108" s="6" t="s">
        <v>69</v>
      </c>
      <c r="AG108" s="6" t="s">
        <v>4889</v>
      </c>
      <c r="AH108" s="6">
        <v>329925</v>
      </c>
      <c r="AI108" s="6">
        <v>38747616</v>
      </c>
      <c r="AJ108" s="6">
        <v>2024</v>
      </c>
      <c r="AK108" s="6">
        <v>1</v>
      </c>
      <c r="AL108" s="6" t="s">
        <v>4890</v>
      </c>
      <c r="AM108" s="6">
        <v>2</v>
      </c>
      <c r="AN108" s="6" t="s">
        <v>3142</v>
      </c>
      <c r="AO108" s="9" t="s">
        <v>73</v>
      </c>
      <c r="AP108" s="10">
        <v>98</v>
      </c>
      <c r="AQ108" s="6" t="s">
        <v>4607</v>
      </c>
      <c r="AR108" s="9" t="s">
        <v>62</v>
      </c>
      <c r="AS108" s="10">
        <v>99</v>
      </c>
      <c r="AT108" s="6" t="str">
        <f t="shared" si="1"/>
        <v>fm</v>
      </c>
      <c r="AU108" s="6">
        <v>0</v>
      </c>
      <c r="AV108" s="6">
        <v>0</v>
      </c>
      <c r="AW108" s="6">
        <v>1</v>
      </c>
      <c r="AX108" s="6">
        <v>1</v>
      </c>
      <c r="AY108" s="6">
        <v>1</v>
      </c>
      <c r="AZ108" s="6">
        <v>0</v>
      </c>
      <c r="BA108" s="6">
        <v>0</v>
      </c>
      <c r="BB108" s="6">
        <v>0</v>
      </c>
      <c r="BC108" s="6" t="s">
        <v>197</v>
      </c>
      <c r="BD108" s="6" t="s">
        <v>4891</v>
      </c>
    </row>
    <row r="109" spans="1:56" ht="15.75" customHeight="1">
      <c r="A109" s="6">
        <f t="shared" ca="1" si="0"/>
        <v>0.47408682139358482</v>
      </c>
      <c r="B109" s="6" t="s">
        <v>199</v>
      </c>
      <c r="C109" s="6">
        <v>9189683</v>
      </c>
      <c r="D109" s="7">
        <v>42719</v>
      </c>
      <c r="E109" s="6" t="s">
        <v>76</v>
      </c>
      <c r="F109" s="6" t="s">
        <v>2540</v>
      </c>
      <c r="G109" s="6">
        <v>5</v>
      </c>
      <c r="H109" s="6" t="s">
        <v>58</v>
      </c>
      <c r="I109" s="6" t="s">
        <v>149</v>
      </c>
      <c r="J109" s="6">
        <v>95277</v>
      </c>
      <c r="K109" s="6">
        <v>15</v>
      </c>
      <c r="L109" s="7">
        <v>37622</v>
      </c>
      <c r="M109" s="7">
        <v>43465</v>
      </c>
      <c r="N109" s="6" t="s">
        <v>2164</v>
      </c>
      <c r="O109" s="6" t="s">
        <v>2541</v>
      </c>
      <c r="P109" s="8" t="s">
        <v>2542</v>
      </c>
      <c r="Q109" s="9" t="s">
        <v>73</v>
      </c>
      <c r="R109" s="10">
        <v>94</v>
      </c>
      <c r="S109" s="6" t="s">
        <v>63</v>
      </c>
      <c r="T109" s="6">
        <v>6</v>
      </c>
      <c r="U109" s="6" t="s">
        <v>432</v>
      </c>
      <c r="V109" s="6" t="s">
        <v>433</v>
      </c>
      <c r="W109" s="6" t="s">
        <v>434</v>
      </c>
      <c r="X109" s="6" t="s">
        <v>67</v>
      </c>
      <c r="Y109" s="6" t="s">
        <v>68</v>
      </c>
      <c r="Z109" s="6">
        <v>2017</v>
      </c>
      <c r="AA109" s="6">
        <v>371491</v>
      </c>
      <c r="AB109" s="6" t="s">
        <v>69</v>
      </c>
      <c r="AC109" s="6" t="s">
        <v>199</v>
      </c>
      <c r="AD109" s="6">
        <v>240925</v>
      </c>
      <c r="AE109" s="6">
        <v>130566</v>
      </c>
      <c r="AF109" s="6" t="s">
        <v>69</v>
      </c>
      <c r="AG109" s="6" t="s">
        <v>2543</v>
      </c>
      <c r="AH109" s="6">
        <v>371491</v>
      </c>
      <c r="AI109" s="6">
        <v>30606720</v>
      </c>
      <c r="AJ109" s="6">
        <v>2019</v>
      </c>
      <c r="AK109" s="6">
        <v>1</v>
      </c>
      <c r="AL109" s="6" t="s">
        <v>1278</v>
      </c>
      <c r="AM109" s="6">
        <v>12.5</v>
      </c>
      <c r="AN109" s="6" t="s">
        <v>361</v>
      </c>
      <c r="AO109" s="9" t="s">
        <v>62</v>
      </c>
      <c r="AP109" s="10">
        <v>99</v>
      </c>
      <c r="AQ109" s="6" t="s">
        <v>2544</v>
      </c>
      <c r="AR109" s="9" t="s">
        <v>73</v>
      </c>
      <c r="AS109" s="10">
        <v>94</v>
      </c>
      <c r="AT109" s="6" t="str">
        <f t="shared" si="1"/>
        <v>mf</v>
      </c>
      <c r="AU109" s="6">
        <v>0</v>
      </c>
      <c r="AV109" s="6">
        <v>1</v>
      </c>
      <c r="AW109" s="6">
        <v>0</v>
      </c>
      <c r="AX109" s="6">
        <v>0</v>
      </c>
      <c r="AY109" s="6">
        <v>0</v>
      </c>
      <c r="AZ109" s="6">
        <v>0</v>
      </c>
      <c r="BA109" s="6">
        <v>1</v>
      </c>
      <c r="BB109" s="6">
        <v>0</v>
      </c>
      <c r="BC109" s="6" t="s">
        <v>197</v>
      </c>
      <c r="BD109" s="6" t="s">
        <v>2545</v>
      </c>
    </row>
    <row r="110" spans="1:56" ht="15.75" customHeight="1">
      <c r="A110" s="6">
        <f t="shared" ca="1" si="0"/>
        <v>0.89517879996330574</v>
      </c>
      <c r="B110" s="6" t="s">
        <v>254</v>
      </c>
      <c r="C110" s="6">
        <v>9412843</v>
      </c>
      <c r="D110" s="7">
        <v>43110</v>
      </c>
      <c r="E110" s="6" t="s">
        <v>56</v>
      </c>
      <c r="F110" s="6" t="s">
        <v>6944</v>
      </c>
      <c r="G110" s="6">
        <v>5</v>
      </c>
      <c r="H110" s="6" t="s">
        <v>58</v>
      </c>
      <c r="I110" s="6" t="s">
        <v>256</v>
      </c>
      <c r="J110" s="6">
        <v>112415</v>
      </c>
      <c r="K110" s="6">
        <v>4</v>
      </c>
      <c r="L110" s="7">
        <v>42095</v>
      </c>
      <c r="M110" s="7">
        <v>43861</v>
      </c>
      <c r="N110" s="6" t="s">
        <v>6945</v>
      </c>
      <c r="O110" s="6" t="s">
        <v>6946</v>
      </c>
      <c r="P110" s="8" t="s">
        <v>6947</v>
      </c>
      <c r="Q110" s="9" t="s">
        <v>73</v>
      </c>
      <c r="R110" s="10">
        <v>98</v>
      </c>
      <c r="S110" s="6" t="s">
        <v>6948</v>
      </c>
      <c r="T110" s="6">
        <v>10</v>
      </c>
      <c r="U110" s="6" t="s">
        <v>399</v>
      </c>
      <c r="V110" s="6" t="s">
        <v>400</v>
      </c>
      <c r="W110" s="6" t="s">
        <v>401</v>
      </c>
      <c r="X110" s="6" t="s">
        <v>67</v>
      </c>
      <c r="Y110" s="6" t="s">
        <v>68</v>
      </c>
      <c r="Z110" s="6">
        <v>2018</v>
      </c>
      <c r="AA110" s="6">
        <v>411557</v>
      </c>
      <c r="AB110" s="6" t="s">
        <v>69</v>
      </c>
      <c r="AC110" s="6" t="s">
        <v>254</v>
      </c>
      <c r="AD110" s="6">
        <v>258841</v>
      </c>
      <c r="AE110" s="6">
        <v>152716</v>
      </c>
      <c r="AF110" s="6" t="s">
        <v>69</v>
      </c>
      <c r="AG110" s="6" t="s">
        <v>6949</v>
      </c>
      <c r="AH110" s="6">
        <v>411557</v>
      </c>
      <c r="AI110" s="6">
        <v>39388307</v>
      </c>
      <c r="AJ110" s="6">
        <v>2024</v>
      </c>
      <c r="AK110" s="6">
        <v>1</v>
      </c>
      <c r="AL110" s="6" t="s">
        <v>1278</v>
      </c>
      <c r="AM110" s="6">
        <v>12.5</v>
      </c>
      <c r="AN110" s="6" t="s">
        <v>1523</v>
      </c>
      <c r="AO110" s="9" t="s">
        <v>73</v>
      </c>
      <c r="AP110" s="10">
        <v>79</v>
      </c>
      <c r="AQ110" s="6" t="s">
        <v>6950</v>
      </c>
      <c r="AR110" s="9" t="s">
        <v>73</v>
      </c>
      <c r="AS110" s="10">
        <v>99</v>
      </c>
      <c r="AT110" s="6" t="str">
        <f t="shared" si="1"/>
        <v>ff</v>
      </c>
      <c r="AU110" s="6">
        <v>1</v>
      </c>
      <c r="AV110" s="6">
        <v>0</v>
      </c>
      <c r="AW110" s="6">
        <v>0</v>
      </c>
      <c r="AX110" s="6">
        <v>0</v>
      </c>
      <c r="AY110" s="6">
        <v>0</v>
      </c>
      <c r="AZ110" s="6">
        <v>0</v>
      </c>
      <c r="BA110" s="6">
        <v>1</v>
      </c>
      <c r="BB110" s="6">
        <v>0</v>
      </c>
      <c r="BC110" s="6" t="s">
        <v>107</v>
      </c>
      <c r="BD110" s="6" t="s">
        <v>6951</v>
      </c>
    </row>
    <row r="111" spans="1:56" ht="15.75" customHeight="1">
      <c r="A111" s="6">
        <f t="shared" ca="1" si="0"/>
        <v>0.95582813584314619</v>
      </c>
      <c r="B111" s="6" t="s">
        <v>199</v>
      </c>
      <c r="C111" s="6">
        <v>9489071</v>
      </c>
      <c r="D111" s="7">
        <v>43208</v>
      </c>
      <c r="E111" s="6" t="s">
        <v>76</v>
      </c>
      <c r="F111" s="6" t="s">
        <v>2128</v>
      </c>
      <c r="G111" s="6">
        <v>5</v>
      </c>
      <c r="H111" s="6" t="s">
        <v>58</v>
      </c>
      <c r="I111" s="6" t="s">
        <v>149</v>
      </c>
      <c r="J111" s="6">
        <v>174976</v>
      </c>
      <c r="K111" s="6">
        <v>5</v>
      </c>
      <c r="L111" s="7">
        <v>41800</v>
      </c>
      <c r="M111" s="7">
        <v>44347</v>
      </c>
      <c r="N111" s="6" t="s">
        <v>2129</v>
      </c>
      <c r="O111" s="6" t="s">
        <v>2130</v>
      </c>
      <c r="P111" s="8" t="s">
        <v>2131</v>
      </c>
      <c r="Q111" s="9" t="s">
        <v>62</v>
      </c>
      <c r="R111" s="10">
        <v>99</v>
      </c>
      <c r="S111" s="6" t="s">
        <v>2132</v>
      </c>
      <c r="T111" s="6">
        <v>3</v>
      </c>
      <c r="U111" s="6" t="s">
        <v>542</v>
      </c>
      <c r="V111" s="6" t="s">
        <v>543</v>
      </c>
      <c r="W111" s="6" t="s">
        <v>205</v>
      </c>
      <c r="X111" s="6" t="s">
        <v>67</v>
      </c>
      <c r="Y111" s="6" t="s">
        <v>68</v>
      </c>
      <c r="Z111" s="6">
        <v>2018</v>
      </c>
      <c r="AA111" s="6">
        <v>351104</v>
      </c>
      <c r="AB111" s="6" t="s">
        <v>69</v>
      </c>
      <c r="AC111" s="6" t="s">
        <v>199</v>
      </c>
      <c r="AD111" s="6">
        <v>219440</v>
      </c>
      <c r="AE111" s="6">
        <v>131664</v>
      </c>
      <c r="AF111" s="6" t="s">
        <v>69</v>
      </c>
      <c r="AG111" s="6" t="s">
        <v>2133</v>
      </c>
      <c r="AH111" s="6">
        <v>351104</v>
      </c>
      <c r="AI111" s="6">
        <v>33932031</v>
      </c>
      <c r="AJ111" s="6">
        <v>2021</v>
      </c>
      <c r="AK111" s="6">
        <v>1</v>
      </c>
      <c r="AL111" s="6" t="s">
        <v>2134</v>
      </c>
      <c r="AM111" s="6">
        <v>6.1</v>
      </c>
      <c r="AN111" s="6" t="s">
        <v>2135</v>
      </c>
      <c r="AO111" s="9" t="s">
        <v>73</v>
      </c>
      <c r="AP111" s="10">
        <v>98</v>
      </c>
      <c r="AQ111" s="6" t="s">
        <v>2136</v>
      </c>
      <c r="AR111" s="9" t="s">
        <v>73</v>
      </c>
      <c r="AS111" s="10">
        <v>98</v>
      </c>
      <c r="AT111" s="6" t="str">
        <f t="shared" si="1"/>
        <v>ff</v>
      </c>
      <c r="AU111" s="6">
        <v>0</v>
      </c>
      <c r="AV111" s="6">
        <v>1</v>
      </c>
      <c r="AW111" s="6">
        <v>0</v>
      </c>
      <c r="AX111" s="6">
        <v>0</v>
      </c>
      <c r="AY111" s="6">
        <v>0</v>
      </c>
      <c r="AZ111" s="6">
        <v>0</v>
      </c>
      <c r="BA111" s="6">
        <v>1</v>
      </c>
      <c r="BB111" s="6">
        <v>0</v>
      </c>
      <c r="BC111" s="6" t="s">
        <v>107</v>
      </c>
      <c r="BD111" s="6" t="s">
        <v>2137</v>
      </c>
    </row>
    <row r="112" spans="1:56" ht="15.75" customHeight="1">
      <c r="A112" s="6">
        <f t="shared" ca="1" si="0"/>
        <v>9.9782278148956793E-2</v>
      </c>
      <c r="B112" s="6" t="s">
        <v>199</v>
      </c>
      <c r="C112" s="6">
        <v>9588790</v>
      </c>
      <c r="D112" s="7">
        <v>43084</v>
      </c>
      <c r="E112" s="6" t="s">
        <v>287</v>
      </c>
      <c r="F112" s="6" t="s">
        <v>3314</v>
      </c>
      <c r="G112" s="6">
        <v>7</v>
      </c>
      <c r="H112" s="6" t="s">
        <v>58</v>
      </c>
      <c r="I112" s="6" t="s">
        <v>149</v>
      </c>
      <c r="J112" s="6">
        <v>169200</v>
      </c>
      <c r="K112" s="6">
        <v>6</v>
      </c>
      <c r="L112" s="7">
        <v>41334</v>
      </c>
      <c r="M112" s="7">
        <v>43524</v>
      </c>
      <c r="N112" s="6" t="s">
        <v>1657</v>
      </c>
      <c r="O112" s="6" t="s">
        <v>3315</v>
      </c>
      <c r="P112" s="8" t="s">
        <v>98</v>
      </c>
      <c r="Q112" s="9" t="s">
        <v>62</v>
      </c>
      <c r="R112" s="10">
        <v>99</v>
      </c>
      <c r="S112" s="6" t="s">
        <v>3316</v>
      </c>
      <c r="T112" s="6">
        <v>7</v>
      </c>
      <c r="U112" s="6" t="s">
        <v>1538</v>
      </c>
      <c r="V112" s="6" t="s">
        <v>1539</v>
      </c>
      <c r="W112" s="6" t="s">
        <v>1540</v>
      </c>
      <c r="X112" s="6" t="s">
        <v>67</v>
      </c>
      <c r="Y112" s="6" t="s">
        <v>68</v>
      </c>
      <c r="Z112" s="6">
        <v>2017</v>
      </c>
      <c r="AA112" s="6">
        <v>145785</v>
      </c>
      <c r="AB112" s="6" t="s">
        <v>69</v>
      </c>
      <c r="AC112" s="6" t="s">
        <v>199</v>
      </c>
      <c r="AD112" s="6">
        <v>105337</v>
      </c>
      <c r="AE112" s="6">
        <v>40448</v>
      </c>
      <c r="AF112" s="6" t="s">
        <v>69</v>
      </c>
      <c r="AG112" s="6" t="s">
        <v>3317</v>
      </c>
      <c r="AH112" s="6">
        <v>145785</v>
      </c>
      <c r="AI112" s="6">
        <v>31906456</v>
      </c>
      <c r="AJ112" s="6">
        <v>2020</v>
      </c>
      <c r="AK112" s="6">
        <v>1</v>
      </c>
      <c r="AL112" s="6" t="s">
        <v>1662</v>
      </c>
      <c r="AM112" s="6">
        <v>4.5</v>
      </c>
      <c r="AN112" s="6" t="s">
        <v>3318</v>
      </c>
      <c r="AO112" s="9" t="s">
        <v>73</v>
      </c>
      <c r="AP112" s="10">
        <v>89</v>
      </c>
      <c r="AQ112" s="6" t="s">
        <v>221</v>
      </c>
      <c r="AR112" s="9" t="s">
        <v>73</v>
      </c>
      <c r="AS112" s="10">
        <v>96</v>
      </c>
      <c r="AT112" s="6" t="str">
        <f t="shared" si="1"/>
        <v>ff</v>
      </c>
      <c r="AU112" s="6">
        <v>0</v>
      </c>
      <c r="AV112" s="6">
        <v>1</v>
      </c>
      <c r="AW112" s="6">
        <v>0</v>
      </c>
      <c r="AX112" s="6">
        <v>0</v>
      </c>
      <c r="AY112" s="6">
        <v>0</v>
      </c>
      <c r="AZ112" s="6">
        <v>0</v>
      </c>
      <c r="BA112" s="6">
        <v>1</v>
      </c>
      <c r="BB112" s="6">
        <v>0</v>
      </c>
      <c r="BC112" s="6" t="s">
        <v>197</v>
      </c>
      <c r="BD112" s="6" t="s">
        <v>3319</v>
      </c>
    </row>
    <row r="113" spans="1:56" ht="15.75" customHeight="1">
      <c r="A113" s="6">
        <f t="shared" ca="1" si="0"/>
        <v>0.21270404101451656</v>
      </c>
      <c r="B113" s="6" t="s">
        <v>199</v>
      </c>
      <c r="C113" s="6">
        <v>9228333</v>
      </c>
      <c r="D113" s="7">
        <v>42797</v>
      </c>
      <c r="E113" s="6" t="s">
        <v>76</v>
      </c>
      <c r="F113" s="6" t="s">
        <v>1656</v>
      </c>
      <c r="G113" s="6">
        <v>5</v>
      </c>
      <c r="H113" s="6" t="s">
        <v>58</v>
      </c>
      <c r="I113" s="6" t="s">
        <v>149</v>
      </c>
      <c r="J113" s="6">
        <v>167967</v>
      </c>
      <c r="K113" s="6">
        <v>5</v>
      </c>
      <c r="L113" s="7">
        <v>41334</v>
      </c>
      <c r="M113" s="7">
        <v>43524</v>
      </c>
      <c r="N113" s="6" t="s">
        <v>1657</v>
      </c>
      <c r="O113" s="6" t="s">
        <v>1658</v>
      </c>
      <c r="P113" s="8" t="s">
        <v>1659</v>
      </c>
      <c r="Q113" s="9" t="s">
        <v>62</v>
      </c>
      <c r="R113" s="10">
        <v>99</v>
      </c>
      <c r="S113" s="6" t="s">
        <v>63</v>
      </c>
      <c r="T113" s="6">
        <v>36</v>
      </c>
      <c r="U113" s="6" t="s">
        <v>1660</v>
      </c>
      <c r="V113" s="6" t="s">
        <v>796</v>
      </c>
      <c r="W113" s="6" t="s">
        <v>149</v>
      </c>
      <c r="X113" s="6" t="s">
        <v>260</v>
      </c>
      <c r="Y113" s="6" t="s">
        <v>68</v>
      </c>
      <c r="Z113" s="6">
        <v>2017</v>
      </c>
      <c r="AA113" s="6">
        <v>382423</v>
      </c>
      <c r="AB113" s="6" t="s">
        <v>69</v>
      </c>
      <c r="AC113" s="6" t="s">
        <v>199</v>
      </c>
      <c r="AD113" s="6">
        <v>207500</v>
      </c>
      <c r="AE113" s="6">
        <v>174923</v>
      </c>
      <c r="AF113" s="6" t="s">
        <v>69</v>
      </c>
      <c r="AG113" s="6" t="s">
        <v>1661</v>
      </c>
      <c r="AH113" s="6">
        <v>382423</v>
      </c>
      <c r="AI113" s="6">
        <v>33396862</v>
      </c>
      <c r="AJ113" s="6">
        <v>2020</v>
      </c>
      <c r="AK113" s="6">
        <v>1</v>
      </c>
      <c r="AL113" s="6" t="s">
        <v>1662</v>
      </c>
      <c r="AM113" s="6">
        <v>4.5</v>
      </c>
      <c r="AN113" s="6" t="s">
        <v>1663</v>
      </c>
      <c r="AO113" s="9" t="s">
        <v>73</v>
      </c>
      <c r="AP113" s="10">
        <v>97</v>
      </c>
      <c r="AQ113" s="6" t="s">
        <v>1664</v>
      </c>
      <c r="AR113" s="9" t="s">
        <v>62</v>
      </c>
      <c r="AS113" s="10">
        <v>99</v>
      </c>
      <c r="AT113" s="6" t="str">
        <f t="shared" si="1"/>
        <v>fm</v>
      </c>
      <c r="AU113" s="6">
        <v>0</v>
      </c>
      <c r="AV113" s="6">
        <v>0</v>
      </c>
      <c r="AW113" s="6">
        <v>1</v>
      </c>
      <c r="AX113" s="6">
        <v>1</v>
      </c>
      <c r="AY113" s="6">
        <v>1</v>
      </c>
      <c r="AZ113" s="6">
        <v>0</v>
      </c>
      <c r="BA113" s="6">
        <v>0</v>
      </c>
      <c r="BB113" s="6">
        <v>0</v>
      </c>
      <c r="BC113" s="6" t="s">
        <v>107</v>
      </c>
      <c r="BD113" s="6" t="s">
        <v>1665</v>
      </c>
    </row>
    <row r="114" spans="1:56" ht="15.75" customHeight="1">
      <c r="A114" s="6">
        <f t="shared" ca="1" si="0"/>
        <v>0.52412429278804751</v>
      </c>
      <c r="B114" s="6" t="s">
        <v>241</v>
      </c>
      <c r="C114" s="6">
        <v>9272946</v>
      </c>
      <c r="D114" s="7">
        <v>42885</v>
      </c>
      <c r="E114" s="6" t="s">
        <v>76</v>
      </c>
      <c r="F114" s="6" t="s">
        <v>1825</v>
      </c>
      <c r="G114" s="6">
        <v>5</v>
      </c>
      <c r="H114" s="6" t="s">
        <v>58</v>
      </c>
      <c r="I114" s="6" t="s">
        <v>243</v>
      </c>
      <c r="J114" s="6">
        <v>118049</v>
      </c>
      <c r="K114" s="6">
        <v>5</v>
      </c>
      <c r="L114" s="7">
        <v>41460</v>
      </c>
      <c r="M114" s="7">
        <v>43616</v>
      </c>
      <c r="N114" s="6" t="s">
        <v>1494</v>
      </c>
      <c r="O114" s="6" t="s">
        <v>1826</v>
      </c>
      <c r="P114" s="8" t="s">
        <v>1827</v>
      </c>
      <c r="Q114" s="9" t="s">
        <v>62</v>
      </c>
      <c r="R114" s="10">
        <v>100</v>
      </c>
      <c r="S114" s="6" t="s">
        <v>63</v>
      </c>
      <c r="T114" s="6">
        <v>4</v>
      </c>
      <c r="U114" s="6" t="s">
        <v>638</v>
      </c>
      <c r="V114" s="6" t="s">
        <v>639</v>
      </c>
      <c r="W114" s="6" t="s">
        <v>640</v>
      </c>
      <c r="X114" s="6" t="s">
        <v>67</v>
      </c>
      <c r="Y114" s="6" t="s">
        <v>68</v>
      </c>
      <c r="Z114" s="6">
        <v>2017</v>
      </c>
      <c r="AA114" s="6">
        <v>690729</v>
      </c>
      <c r="AB114" s="6" t="s">
        <v>69</v>
      </c>
      <c r="AC114" s="6" t="s">
        <v>241</v>
      </c>
      <c r="AD114" s="6">
        <v>439955</v>
      </c>
      <c r="AE114" s="6">
        <v>250774</v>
      </c>
      <c r="AF114" s="6" t="s">
        <v>69</v>
      </c>
      <c r="AG114" s="6" t="s">
        <v>1828</v>
      </c>
      <c r="AH114" s="6">
        <v>690729</v>
      </c>
      <c r="AI114" s="6">
        <v>35576481</v>
      </c>
      <c r="AJ114" s="6">
        <v>2023</v>
      </c>
      <c r="AK114" s="6">
        <v>1</v>
      </c>
      <c r="AL114" s="6" t="s">
        <v>1829</v>
      </c>
      <c r="AM114" s="6">
        <v>10.199999999999999</v>
      </c>
      <c r="AN114" s="6" t="s">
        <v>1830</v>
      </c>
      <c r="AO114" s="9" t="s">
        <v>62</v>
      </c>
      <c r="AP114" s="10">
        <v>99</v>
      </c>
      <c r="AQ114" s="6" t="s">
        <v>1831</v>
      </c>
      <c r="AR114" s="9" t="s">
        <v>62</v>
      </c>
      <c r="AS114" s="10">
        <v>100</v>
      </c>
      <c r="AT114" s="6" t="str">
        <f t="shared" si="1"/>
        <v>mm</v>
      </c>
      <c r="AU114" s="6">
        <v>0</v>
      </c>
      <c r="AV114" s="6">
        <v>0</v>
      </c>
      <c r="AW114" s="6">
        <v>1</v>
      </c>
      <c r="AX114" s="6">
        <v>1</v>
      </c>
      <c r="AY114" s="6">
        <v>1</v>
      </c>
      <c r="AZ114" s="6">
        <v>0</v>
      </c>
      <c r="BA114" s="6">
        <v>0</v>
      </c>
      <c r="BB114" s="6">
        <v>0</v>
      </c>
      <c r="BC114" s="6" t="s">
        <v>107</v>
      </c>
      <c r="BD114" s="6" t="s">
        <v>1832</v>
      </c>
    </row>
    <row r="115" spans="1:56" ht="15.75" customHeight="1">
      <c r="A115" s="6">
        <f t="shared" ca="1" si="0"/>
        <v>0.3650771560943108</v>
      </c>
      <c r="B115" s="6" t="s">
        <v>199</v>
      </c>
      <c r="C115" s="6">
        <v>9266369</v>
      </c>
      <c r="D115" s="7">
        <v>42874</v>
      </c>
      <c r="E115" s="6" t="s">
        <v>76</v>
      </c>
      <c r="F115" s="6" t="s">
        <v>4101</v>
      </c>
      <c r="G115" s="6">
        <v>5</v>
      </c>
      <c r="H115" s="6" t="s">
        <v>58</v>
      </c>
      <c r="I115" s="6" t="s">
        <v>149</v>
      </c>
      <c r="J115" s="6">
        <v>176695</v>
      </c>
      <c r="K115" s="6">
        <v>5</v>
      </c>
      <c r="L115" s="7">
        <v>41487</v>
      </c>
      <c r="M115" s="7">
        <v>43251</v>
      </c>
      <c r="N115" s="6" t="s">
        <v>864</v>
      </c>
      <c r="O115" s="6" t="s">
        <v>4102</v>
      </c>
      <c r="P115" s="8" t="s">
        <v>4103</v>
      </c>
      <c r="Q115" s="9" t="s">
        <v>73</v>
      </c>
      <c r="R115" s="10">
        <v>98</v>
      </c>
      <c r="S115" s="6" t="s">
        <v>63</v>
      </c>
      <c r="T115" s="6">
        <v>1</v>
      </c>
      <c r="U115" s="6" t="s">
        <v>161</v>
      </c>
      <c r="V115" s="6" t="s">
        <v>162</v>
      </c>
      <c r="W115" s="6" t="s">
        <v>163</v>
      </c>
      <c r="X115" s="6" t="s">
        <v>67</v>
      </c>
      <c r="Y115" s="6" t="s">
        <v>68</v>
      </c>
      <c r="Z115" s="6">
        <v>2017</v>
      </c>
      <c r="AA115" s="6">
        <v>315400</v>
      </c>
      <c r="AB115" s="6" t="s">
        <v>69</v>
      </c>
      <c r="AC115" s="6" t="s">
        <v>199</v>
      </c>
      <c r="AD115" s="6">
        <v>207500</v>
      </c>
      <c r="AE115" s="6">
        <v>107900</v>
      </c>
      <c r="AF115" s="6" t="s">
        <v>69</v>
      </c>
      <c r="AG115" s="6" t="s">
        <v>4104</v>
      </c>
      <c r="AH115" s="6">
        <v>315400</v>
      </c>
      <c r="AI115" s="6">
        <v>30595449</v>
      </c>
      <c r="AJ115" s="6">
        <v>2018</v>
      </c>
      <c r="AK115" s="6">
        <v>1</v>
      </c>
      <c r="AL115" s="6" t="s">
        <v>4105</v>
      </c>
      <c r="AM115" s="6">
        <v>45.5</v>
      </c>
      <c r="AN115" s="6" t="s">
        <v>4106</v>
      </c>
      <c r="AO115" s="9" t="s">
        <v>62</v>
      </c>
      <c r="AP115" s="10">
        <v>99</v>
      </c>
      <c r="AQ115" s="6" t="s">
        <v>4107</v>
      </c>
      <c r="AR115" s="9" t="s">
        <v>62</v>
      </c>
      <c r="AS115" s="10">
        <v>99</v>
      </c>
      <c r="AT115" s="6" t="str">
        <f t="shared" si="1"/>
        <v>mm</v>
      </c>
      <c r="AU115" s="6">
        <v>0</v>
      </c>
      <c r="AV115" s="6">
        <v>0</v>
      </c>
      <c r="AW115" s="6">
        <v>1</v>
      </c>
      <c r="AX115" s="6">
        <v>0</v>
      </c>
      <c r="AY115" s="6">
        <v>0</v>
      </c>
      <c r="AZ115" s="6">
        <v>0</v>
      </c>
      <c r="BA115" s="6">
        <v>0</v>
      </c>
      <c r="BB115" s="6">
        <v>0</v>
      </c>
      <c r="BC115" s="6" t="s">
        <v>197</v>
      </c>
      <c r="BD115" s="6" t="s">
        <v>4108</v>
      </c>
    </row>
    <row r="116" spans="1:56" ht="15.75" customHeight="1">
      <c r="A116" s="6">
        <f t="shared" ca="1" si="0"/>
        <v>0.26448534671716284</v>
      </c>
      <c r="B116" s="6" t="s">
        <v>55</v>
      </c>
      <c r="C116" s="6">
        <v>9222059</v>
      </c>
      <c r="D116" s="7">
        <v>42762</v>
      </c>
      <c r="E116" s="6" t="s">
        <v>76</v>
      </c>
      <c r="F116" s="6" t="s">
        <v>2274</v>
      </c>
      <c r="G116" s="6">
        <v>5</v>
      </c>
      <c r="H116" s="6" t="s">
        <v>58</v>
      </c>
      <c r="I116" s="6" t="s">
        <v>59</v>
      </c>
      <c r="J116" s="6">
        <v>87068</v>
      </c>
      <c r="K116" s="6">
        <v>4</v>
      </c>
      <c r="L116" s="7">
        <v>41699</v>
      </c>
      <c r="M116" s="7">
        <v>43404</v>
      </c>
      <c r="N116" s="6" t="s">
        <v>2275</v>
      </c>
      <c r="O116" s="6" t="s">
        <v>2276</v>
      </c>
      <c r="P116" s="8" t="s">
        <v>2277</v>
      </c>
      <c r="Q116" s="9" t="s">
        <v>62</v>
      </c>
      <c r="R116" s="10">
        <v>100</v>
      </c>
      <c r="S116" s="6" t="s">
        <v>63</v>
      </c>
      <c r="T116" s="6">
        <v>1</v>
      </c>
      <c r="U116" s="6" t="s">
        <v>247</v>
      </c>
      <c r="V116" s="6" t="s">
        <v>248</v>
      </c>
      <c r="W116" s="6" t="s">
        <v>249</v>
      </c>
      <c r="X116" s="6" t="s">
        <v>67</v>
      </c>
      <c r="Y116" s="6" t="s">
        <v>68</v>
      </c>
      <c r="Z116" s="6">
        <v>2017</v>
      </c>
      <c r="AA116" s="6">
        <v>330313</v>
      </c>
      <c r="AB116" s="6" t="s">
        <v>69</v>
      </c>
      <c r="AC116" s="6" t="s">
        <v>55</v>
      </c>
      <c r="AD116" s="6">
        <v>218750</v>
      </c>
      <c r="AE116" s="6">
        <v>111563</v>
      </c>
      <c r="AF116" s="6" t="s">
        <v>69</v>
      </c>
      <c r="AG116" s="6" t="s">
        <v>2278</v>
      </c>
      <c r="AH116" s="6">
        <v>330313</v>
      </c>
      <c r="AI116" s="6">
        <v>33740531</v>
      </c>
      <c r="AJ116" s="6">
        <v>2021</v>
      </c>
      <c r="AK116" s="6">
        <v>1</v>
      </c>
      <c r="AL116" s="6" t="s">
        <v>2279</v>
      </c>
      <c r="AM116" s="6">
        <v>4.3</v>
      </c>
      <c r="AN116" s="6" t="s">
        <v>2280</v>
      </c>
      <c r="AO116" s="9" t="s">
        <v>62</v>
      </c>
      <c r="AP116" s="10">
        <v>82</v>
      </c>
      <c r="AQ116" s="6" t="s">
        <v>2281</v>
      </c>
      <c r="AR116" s="9" t="s">
        <v>73</v>
      </c>
      <c r="AS116" s="10">
        <v>99</v>
      </c>
      <c r="AT116" s="6" t="str">
        <f t="shared" si="1"/>
        <v>mf</v>
      </c>
      <c r="AU116" s="6">
        <v>0</v>
      </c>
      <c r="AV116" s="6">
        <v>0</v>
      </c>
      <c r="AW116" s="6">
        <v>1</v>
      </c>
      <c r="AX116" s="6">
        <v>1</v>
      </c>
      <c r="AY116" s="6">
        <v>0</v>
      </c>
      <c r="AZ116" s="6">
        <v>0</v>
      </c>
      <c r="BA116" s="6">
        <v>0</v>
      </c>
      <c r="BB116" s="6">
        <v>0</v>
      </c>
      <c r="BC116" s="6" t="s">
        <v>197</v>
      </c>
      <c r="BD116" s="6" t="s">
        <v>2282</v>
      </c>
    </row>
    <row r="117" spans="1:56" ht="15.75" customHeight="1">
      <c r="A117" s="6">
        <f t="shared" ca="1" si="0"/>
        <v>0.83183295419834102</v>
      </c>
      <c r="B117" s="6" t="s">
        <v>92</v>
      </c>
      <c r="C117" s="6">
        <v>9246989</v>
      </c>
      <c r="D117" s="7">
        <v>42836</v>
      </c>
      <c r="E117" s="6" t="s">
        <v>76</v>
      </c>
      <c r="F117" s="6" t="s">
        <v>1792</v>
      </c>
      <c r="G117" s="6">
        <v>5</v>
      </c>
      <c r="H117" s="6" t="s">
        <v>58</v>
      </c>
      <c r="I117" s="6" t="s">
        <v>95</v>
      </c>
      <c r="J117" s="6">
        <v>34915</v>
      </c>
      <c r="K117" s="6">
        <v>18</v>
      </c>
      <c r="L117" s="7">
        <v>35674</v>
      </c>
      <c r="M117" s="7">
        <v>43190</v>
      </c>
      <c r="N117" s="6" t="s">
        <v>1793</v>
      </c>
      <c r="O117" s="6" t="s">
        <v>1794</v>
      </c>
      <c r="P117" s="8" t="s">
        <v>1795</v>
      </c>
      <c r="Q117" s="9" t="s">
        <v>73</v>
      </c>
      <c r="R117" s="10">
        <v>99</v>
      </c>
      <c r="S117" s="6" t="s">
        <v>63</v>
      </c>
      <c r="T117" s="6">
        <v>13</v>
      </c>
      <c r="U117" s="6" t="s">
        <v>390</v>
      </c>
      <c r="V117" s="6" t="s">
        <v>217</v>
      </c>
      <c r="W117" s="6" t="s">
        <v>120</v>
      </c>
      <c r="X117" s="6" t="s">
        <v>67</v>
      </c>
      <c r="Y117" s="6" t="s">
        <v>68</v>
      </c>
      <c r="Z117" s="6">
        <v>2017</v>
      </c>
      <c r="AA117" s="6">
        <v>320000</v>
      </c>
      <c r="AB117" s="6" t="s">
        <v>69</v>
      </c>
      <c r="AC117" s="6" t="s">
        <v>92</v>
      </c>
      <c r="AD117" s="6">
        <v>200000</v>
      </c>
      <c r="AE117" s="6">
        <v>120000</v>
      </c>
      <c r="AF117" s="6" t="s">
        <v>69</v>
      </c>
      <c r="AG117" s="6" t="s">
        <v>1796</v>
      </c>
      <c r="AH117" s="6">
        <v>320000</v>
      </c>
      <c r="AI117" s="6">
        <v>32420805</v>
      </c>
      <c r="AJ117" s="6">
        <v>2020</v>
      </c>
      <c r="AK117" s="6">
        <v>1</v>
      </c>
      <c r="AL117" s="6" t="s">
        <v>1797</v>
      </c>
      <c r="AM117" s="6">
        <v>3.4</v>
      </c>
      <c r="AN117" s="6" t="s">
        <v>1798</v>
      </c>
      <c r="AO117" s="9" t="s">
        <v>116</v>
      </c>
      <c r="AP117" s="10">
        <v>50</v>
      </c>
      <c r="AQ117" s="6" t="s">
        <v>1799</v>
      </c>
      <c r="AR117" s="9" t="s">
        <v>73</v>
      </c>
      <c r="AS117" s="10">
        <v>99</v>
      </c>
      <c r="AT117" s="6" t="str">
        <f t="shared" si="1"/>
        <v>Missing</v>
      </c>
      <c r="AU117" s="6">
        <v>1</v>
      </c>
      <c r="AV117" s="6">
        <v>0</v>
      </c>
      <c r="AW117" s="6">
        <v>0</v>
      </c>
      <c r="AX117" s="6">
        <v>0</v>
      </c>
      <c r="AY117" s="6">
        <v>0</v>
      </c>
      <c r="AZ117" s="6">
        <v>0</v>
      </c>
      <c r="BA117" s="6">
        <v>1</v>
      </c>
      <c r="BB117" s="6">
        <v>0</v>
      </c>
      <c r="BC117" s="6" t="s">
        <v>197</v>
      </c>
      <c r="BD117" s="6" t="s">
        <v>1800</v>
      </c>
    </row>
    <row r="118" spans="1:56" ht="15.75" customHeight="1">
      <c r="A118" s="6">
        <f t="shared" ca="1" si="0"/>
        <v>0.47125666077034367</v>
      </c>
      <c r="B118" s="6" t="s">
        <v>109</v>
      </c>
      <c r="C118" s="6">
        <v>9248347</v>
      </c>
      <c r="D118" s="7">
        <v>42824</v>
      </c>
      <c r="E118" s="6" t="s">
        <v>76</v>
      </c>
      <c r="F118" s="6" t="s">
        <v>5158</v>
      </c>
      <c r="G118" s="6">
        <v>5</v>
      </c>
      <c r="H118" s="6" t="s">
        <v>58</v>
      </c>
      <c r="I118" s="6" t="s">
        <v>112</v>
      </c>
      <c r="J118" s="6">
        <v>12223</v>
      </c>
      <c r="K118" s="6">
        <v>17</v>
      </c>
      <c r="L118" s="7">
        <v>35977</v>
      </c>
      <c r="M118" s="7">
        <v>43190</v>
      </c>
      <c r="N118" s="6" t="s">
        <v>822</v>
      </c>
      <c r="O118" s="6" t="s">
        <v>5159</v>
      </c>
      <c r="P118" s="8" t="s">
        <v>246</v>
      </c>
      <c r="Q118" s="9" t="s">
        <v>62</v>
      </c>
      <c r="R118" s="10">
        <v>99</v>
      </c>
      <c r="S118" s="6" t="s">
        <v>63</v>
      </c>
      <c r="T118" s="6">
        <v>2</v>
      </c>
      <c r="U118" s="6" t="s">
        <v>320</v>
      </c>
      <c r="V118" s="6" t="s">
        <v>321</v>
      </c>
      <c r="W118" s="6" t="s">
        <v>137</v>
      </c>
      <c r="X118" s="6" t="s">
        <v>67</v>
      </c>
      <c r="Y118" s="6" t="s">
        <v>68</v>
      </c>
      <c r="Z118" s="6">
        <v>2017</v>
      </c>
      <c r="AA118" s="6">
        <v>452933</v>
      </c>
      <c r="AB118" s="6" t="s">
        <v>69</v>
      </c>
      <c r="AC118" s="6" t="s">
        <v>109</v>
      </c>
      <c r="AD118" s="6">
        <v>325003</v>
      </c>
      <c r="AE118" s="6">
        <v>127930</v>
      </c>
      <c r="AF118" s="6" t="s">
        <v>69</v>
      </c>
      <c r="AG118" s="6" t="s">
        <v>5160</v>
      </c>
      <c r="AH118" s="6">
        <v>452933</v>
      </c>
      <c r="AI118" s="6">
        <v>34376637</v>
      </c>
      <c r="AJ118" s="6">
        <v>2021</v>
      </c>
      <c r="AK118" s="6">
        <v>1</v>
      </c>
      <c r="AL118" s="6" t="s">
        <v>5161</v>
      </c>
      <c r="AM118" s="6">
        <v>8.1</v>
      </c>
      <c r="AN118" s="6" t="s">
        <v>1752</v>
      </c>
      <c r="AO118" s="9" t="s">
        <v>62</v>
      </c>
      <c r="AP118" s="10">
        <v>99</v>
      </c>
      <c r="AQ118" s="6" t="s">
        <v>209</v>
      </c>
      <c r="AR118" s="9" t="s">
        <v>62</v>
      </c>
      <c r="AS118" s="10">
        <v>99</v>
      </c>
      <c r="AT118" s="6" t="str">
        <f t="shared" si="1"/>
        <v>mm</v>
      </c>
      <c r="AU118" s="6">
        <v>0</v>
      </c>
      <c r="AV118" s="6">
        <v>0</v>
      </c>
      <c r="AW118" s="6">
        <v>1</v>
      </c>
      <c r="AX118" s="6">
        <v>1</v>
      </c>
      <c r="AY118" s="6">
        <v>0</v>
      </c>
      <c r="AZ118" s="6">
        <v>0</v>
      </c>
      <c r="BA118" s="6">
        <v>0</v>
      </c>
      <c r="BB118" s="6">
        <v>0</v>
      </c>
      <c r="BC118" s="6" t="s">
        <v>197</v>
      </c>
      <c r="BD118" s="6" t="s">
        <v>5162</v>
      </c>
    </row>
    <row r="119" spans="1:56" ht="15.75" customHeight="1">
      <c r="A119" s="6">
        <f t="shared" ca="1" si="0"/>
        <v>4.7334247350295122E-2</v>
      </c>
      <c r="B119" s="6" t="s">
        <v>241</v>
      </c>
      <c r="C119" s="6">
        <v>9469537</v>
      </c>
      <c r="D119" s="7">
        <v>43185</v>
      </c>
      <c r="E119" s="6" t="s">
        <v>56</v>
      </c>
      <c r="F119" s="6" t="s">
        <v>5018</v>
      </c>
      <c r="G119" s="6">
        <v>5</v>
      </c>
      <c r="H119" s="6" t="s">
        <v>58</v>
      </c>
      <c r="I119" s="6" t="s">
        <v>243</v>
      </c>
      <c r="J119" s="6">
        <v>91889</v>
      </c>
      <c r="K119" s="6">
        <v>8</v>
      </c>
      <c r="L119" s="7">
        <v>39692</v>
      </c>
      <c r="M119" s="7">
        <v>43555</v>
      </c>
      <c r="N119" s="6" t="s">
        <v>1126</v>
      </c>
      <c r="O119" s="6" t="s">
        <v>5019</v>
      </c>
      <c r="P119" s="8" t="s">
        <v>5020</v>
      </c>
      <c r="Q119" s="9" t="s">
        <v>62</v>
      </c>
      <c r="R119" s="10">
        <v>97</v>
      </c>
      <c r="S119" s="6" t="s">
        <v>5021</v>
      </c>
      <c r="T119" s="6">
        <v>7</v>
      </c>
      <c r="U119" s="6" t="s">
        <v>491</v>
      </c>
      <c r="V119" s="6" t="s">
        <v>492</v>
      </c>
      <c r="W119" s="6" t="s">
        <v>295</v>
      </c>
      <c r="X119" s="6" t="s">
        <v>67</v>
      </c>
      <c r="Y119" s="6" t="s">
        <v>68</v>
      </c>
      <c r="Z119" s="6">
        <v>2018</v>
      </c>
      <c r="AA119" s="6">
        <v>365497</v>
      </c>
      <c r="AB119" s="6" t="s">
        <v>69</v>
      </c>
      <c r="AC119" s="6" t="s">
        <v>241</v>
      </c>
      <c r="AD119" s="6">
        <v>238109</v>
      </c>
      <c r="AE119" s="6">
        <v>127388</v>
      </c>
      <c r="AF119" s="6" t="s">
        <v>69</v>
      </c>
      <c r="AG119" s="6" t="s">
        <v>5022</v>
      </c>
      <c r="AH119" s="6">
        <v>365497</v>
      </c>
      <c r="AI119" s="6">
        <v>35530816</v>
      </c>
      <c r="AJ119" s="6">
        <v>2022</v>
      </c>
      <c r="AK119" s="6">
        <v>1</v>
      </c>
      <c r="AL119" s="6" t="s">
        <v>3859</v>
      </c>
      <c r="AM119" s="6">
        <v>11.1</v>
      </c>
      <c r="AN119" s="6" t="s">
        <v>2818</v>
      </c>
      <c r="AO119" s="9" t="s">
        <v>73</v>
      </c>
      <c r="AP119" s="10">
        <v>98</v>
      </c>
      <c r="AQ119" s="6" t="s">
        <v>5023</v>
      </c>
      <c r="AR119" s="9" t="s">
        <v>73</v>
      </c>
      <c r="AS119" s="10">
        <v>55</v>
      </c>
      <c r="AT119" s="6" t="str">
        <f t="shared" si="1"/>
        <v>ff</v>
      </c>
      <c r="AU119" s="6">
        <v>0</v>
      </c>
      <c r="AV119" s="6">
        <v>0</v>
      </c>
      <c r="AW119" s="6">
        <v>1</v>
      </c>
      <c r="AX119" s="6">
        <v>1</v>
      </c>
      <c r="AY119" s="6">
        <v>1</v>
      </c>
      <c r="AZ119" s="6">
        <v>1</v>
      </c>
      <c r="BA119" s="6">
        <v>0</v>
      </c>
      <c r="BB119" s="6">
        <v>0</v>
      </c>
      <c r="BC119" s="6" t="s">
        <v>107</v>
      </c>
      <c r="BD119" s="6" t="s">
        <v>7120</v>
      </c>
    </row>
    <row r="120" spans="1:56" ht="15.75" customHeight="1">
      <c r="A120" s="6">
        <f t="shared" ca="1" si="0"/>
        <v>0.51777382983218689</v>
      </c>
      <c r="B120" s="6" t="s">
        <v>303</v>
      </c>
      <c r="C120" s="6">
        <v>9280930</v>
      </c>
      <c r="D120" s="7">
        <v>42901</v>
      </c>
      <c r="E120" s="6" t="s">
        <v>76</v>
      </c>
      <c r="F120" s="6" t="s">
        <v>2119</v>
      </c>
      <c r="G120" s="6">
        <v>5</v>
      </c>
      <c r="H120" s="6" t="s">
        <v>58</v>
      </c>
      <c r="I120" s="6" t="s">
        <v>305</v>
      </c>
      <c r="J120" s="6">
        <v>80955</v>
      </c>
      <c r="K120" s="6">
        <v>9</v>
      </c>
      <c r="L120" s="7">
        <v>39995</v>
      </c>
      <c r="M120" s="7">
        <v>43616</v>
      </c>
      <c r="N120" s="6" t="s">
        <v>2120</v>
      </c>
      <c r="O120" s="6" t="s">
        <v>2121</v>
      </c>
      <c r="P120" s="8" t="s">
        <v>2122</v>
      </c>
      <c r="Q120" s="9" t="s">
        <v>62</v>
      </c>
      <c r="R120" s="10">
        <v>99</v>
      </c>
      <c r="S120" s="6" t="s">
        <v>63</v>
      </c>
      <c r="T120" s="6">
        <v>11</v>
      </c>
      <c r="U120" s="6" t="s">
        <v>532</v>
      </c>
      <c r="V120" s="6" t="s">
        <v>533</v>
      </c>
      <c r="W120" s="6" t="s">
        <v>149</v>
      </c>
      <c r="X120" s="6" t="s">
        <v>67</v>
      </c>
      <c r="Y120" s="6" t="s">
        <v>68</v>
      </c>
      <c r="Z120" s="6">
        <v>2017</v>
      </c>
      <c r="AA120" s="6">
        <v>332850</v>
      </c>
      <c r="AB120" s="6" t="s">
        <v>69</v>
      </c>
      <c r="AC120" s="6" t="s">
        <v>303</v>
      </c>
      <c r="AD120" s="6">
        <v>210000</v>
      </c>
      <c r="AE120" s="6">
        <v>122850</v>
      </c>
      <c r="AF120" s="6" t="s">
        <v>69</v>
      </c>
      <c r="AG120" s="6" t="s">
        <v>2123</v>
      </c>
      <c r="AH120" s="6">
        <v>332850</v>
      </c>
      <c r="AI120" s="6">
        <v>28380378</v>
      </c>
      <c r="AJ120" s="6">
        <v>2017</v>
      </c>
      <c r="AK120" s="6">
        <v>1</v>
      </c>
      <c r="AL120" s="6" t="s">
        <v>1023</v>
      </c>
      <c r="AM120" s="6">
        <v>27.7</v>
      </c>
      <c r="AN120" s="6" t="s">
        <v>2125</v>
      </c>
      <c r="AO120" s="9" t="s">
        <v>62</v>
      </c>
      <c r="AP120" s="10">
        <v>100</v>
      </c>
      <c r="AQ120" s="6" t="s">
        <v>2126</v>
      </c>
      <c r="AR120" s="9" t="s">
        <v>62</v>
      </c>
      <c r="AS120" s="10">
        <v>99</v>
      </c>
      <c r="AT120" s="6" t="str">
        <f t="shared" si="1"/>
        <v>mm</v>
      </c>
      <c r="AU120" s="6">
        <v>0</v>
      </c>
      <c r="AV120" s="6">
        <v>1</v>
      </c>
      <c r="AW120" s="6">
        <v>0</v>
      </c>
      <c r="AX120" s="6">
        <v>0</v>
      </c>
      <c r="AY120" s="6">
        <v>0</v>
      </c>
      <c r="AZ120" s="6">
        <v>0</v>
      </c>
      <c r="BA120" s="6">
        <v>0</v>
      </c>
      <c r="BB120" s="6">
        <v>0</v>
      </c>
      <c r="BC120" s="6" t="s">
        <v>197</v>
      </c>
      <c r="BD120" s="6" t="s">
        <v>2127</v>
      </c>
    </row>
    <row r="121" spans="1:56" ht="15.75" customHeight="1">
      <c r="A121" s="6">
        <f t="shared" ca="1" si="0"/>
        <v>0.14008235282395654</v>
      </c>
      <c r="B121" s="6" t="s">
        <v>303</v>
      </c>
      <c r="C121" s="6">
        <v>9564092</v>
      </c>
      <c r="D121" s="7">
        <v>43243</v>
      </c>
      <c r="E121" s="6" t="s">
        <v>56</v>
      </c>
      <c r="F121" s="6" t="s">
        <v>3164</v>
      </c>
      <c r="G121" s="6">
        <v>5</v>
      </c>
      <c r="H121" s="6" t="s">
        <v>58</v>
      </c>
      <c r="I121" s="6" t="s">
        <v>305</v>
      </c>
      <c r="J121" s="6">
        <v>111444</v>
      </c>
      <c r="K121" s="6">
        <v>2</v>
      </c>
      <c r="L121" s="7">
        <v>42990</v>
      </c>
      <c r="M121" s="7">
        <v>43546</v>
      </c>
      <c r="N121" s="6" t="s">
        <v>1111</v>
      </c>
      <c r="O121" s="6" t="s">
        <v>3165</v>
      </c>
      <c r="P121" s="8" t="s">
        <v>2294</v>
      </c>
      <c r="Q121" s="9" t="s">
        <v>62</v>
      </c>
      <c r="R121" s="10">
        <v>99</v>
      </c>
      <c r="S121" s="6" t="s">
        <v>63</v>
      </c>
      <c r="T121" s="6">
        <v>30</v>
      </c>
      <c r="U121" s="6" t="s">
        <v>747</v>
      </c>
      <c r="V121" s="6" t="s">
        <v>748</v>
      </c>
      <c r="W121" s="6" t="s">
        <v>176</v>
      </c>
      <c r="X121" s="6" t="s">
        <v>67</v>
      </c>
      <c r="Y121" s="6" t="s">
        <v>68</v>
      </c>
      <c r="Z121" s="6">
        <v>2018</v>
      </c>
      <c r="AA121" s="6">
        <v>515665</v>
      </c>
      <c r="AB121" s="6" t="s">
        <v>69</v>
      </c>
      <c r="AC121" s="6" t="s">
        <v>303</v>
      </c>
      <c r="AD121" s="6">
        <v>329665</v>
      </c>
      <c r="AE121" s="6">
        <v>186000</v>
      </c>
      <c r="AF121" s="6" t="s">
        <v>69</v>
      </c>
      <c r="AG121" s="6" t="s">
        <v>3166</v>
      </c>
      <c r="AH121" s="6">
        <v>515665</v>
      </c>
      <c r="AI121" s="6">
        <v>27889388</v>
      </c>
      <c r="AJ121" s="6">
        <v>2017</v>
      </c>
      <c r="AK121" s="6">
        <v>1</v>
      </c>
      <c r="AL121" s="6" t="s">
        <v>1023</v>
      </c>
      <c r="AM121" s="6">
        <v>27.7</v>
      </c>
      <c r="AN121" s="6" t="s">
        <v>588</v>
      </c>
      <c r="AO121" s="9" t="s">
        <v>62</v>
      </c>
      <c r="AP121" s="10">
        <v>99</v>
      </c>
      <c r="AQ121" s="6" t="s">
        <v>3162</v>
      </c>
      <c r="AR121" s="9" t="s">
        <v>62</v>
      </c>
      <c r="AS121" s="10">
        <v>99</v>
      </c>
      <c r="AT121" s="6" t="str">
        <f t="shared" si="1"/>
        <v>mm</v>
      </c>
      <c r="AU121" s="6">
        <v>1</v>
      </c>
      <c r="AV121" s="6">
        <v>0</v>
      </c>
      <c r="AW121" s="6">
        <v>0</v>
      </c>
      <c r="AX121" s="6">
        <v>0</v>
      </c>
      <c r="AY121" s="6">
        <v>0</v>
      </c>
      <c r="AZ121" s="6">
        <v>0</v>
      </c>
      <c r="BA121" s="6">
        <v>0</v>
      </c>
      <c r="BB121" s="6">
        <v>0</v>
      </c>
      <c r="BC121" s="6" t="s">
        <v>197</v>
      </c>
      <c r="BD121" s="6" t="s">
        <v>3167</v>
      </c>
    </row>
    <row r="122" spans="1:56" ht="15.75" customHeight="1">
      <c r="A122" s="6">
        <f t="shared" ca="1" si="0"/>
        <v>0.4435186311766165</v>
      </c>
      <c r="B122" s="6" t="s">
        <v>303</v>
      </c>
      <c r="C122" s="6">
        <v>9524703</v>
      </c>
      <c r="D122" s="7">
        <v>43263</v>
      </c>
      <c r="E122" s="6" t="s">
        <v>56</v>
      </c>
      <c r="F122" s="6" t="s">
        <v>1018</v>
      </c>
      <c r="G122" s="6">
        <v>5</v>
      </c>
      <c r="H122" s="6" t="s">
        <v>58</v>
      </c>
      <c r="I122" s="6" t="s">
        <v>305</v>
      </c>
      <c r="J122" s="6">
        <v>31405</v>
      </c>
      <c r="K122" s="6">
        <v>37</v>
      </c>
      <c r="L122" s="7">
        <v>30133</v>
      </c>
      <c r="M122" s="7">
        <v>43646</v>
      </c>
      <c r="N122" s="6" t="s">
        <v>1019</v>
      </c>
      <c r="O122" s="6" t="s">
        <v>1020</v>
      </c>
      <c r="P122" s="8" t="s">
        <v>777</v>
      </c>
      <c r="Q122" s="9" t="s">
        <v>62</v>
      </c>
      <c r="R122" s="10">
        <v>99</v>
      </c>
      <c r="S122" s="6" t="s">
        <v>63</v>
      </c>
      <c r="T122" s="6">
        <v>7</v>
      </c>
      <c r="U122" s="6" t="s">
        <v>1021</v>
      </c>
      <c r="V122" s="6" t="s">
        <v>472</v>
      </c>
      <c r="W122" s="6" t="s">
        <v>311</v>
      </c>
      <c r="X122" s="6" t="s">
        <v>473</v>
      </c>
      <c r="Y122" s="6" t="s">
        <v>68</v>
      </c>
      <c r="Z122" s="6">
        <v>2018</v>
      </c>
      <c r="AA122" s="6">
        <v>579388</v>
      </c>
      <c r="AB122" s="6" t="s">
        <v>69</v>
      </c>
      <c r="AC122" s="6" t="s">
        <v>303</v>
      </c>
      <c r="AD122" s="6">
        <v>375403</v>
      </c>
      <c r="AE122" s="6">
        <v>203985</v>
      </c>
      <c r="AF122" s="6" t="s">
        <v>69</v>
      </c>
      <c r="AG122" s="6" t="s">
        <v>1022</v>
      </c>
      <c r="AH122" s="6">
        <v>579388</v>
      </c>
      <c r="AI122" s="6">
        <v>36681077</v>
      </c>
      <c r="AJ122" s="6">
        <v>2024</v>
      </c>
      <c r="AK122" s="6">
        <v>1</v>
      </c>
      <c r="AL122" s="6" t="s">
        <v>1023</v>
      </c>
      <c r="AM122" s="6">
        <v>27.7</v>
      </c>
      <c r="AN122" s="6" t="s">
        <v>1024</v>
      </c>
      <c r="AO122" s="9" t="s">
        <v>73</v>
      </c>
      <c r="AP122" s="10">
        <v>98</v>
      </c>
      <c r="AQ122" s="6" t="s">
        <v>1008</v>
      </c>
      <c r="AR122" s="9" t="s">
        <v>62</v>
      </c>
      <c r="AS122" s="10">
        <v>99</v>
      </c>
      <c r="AT122" s="6" t="str">
        <f t="shared" si="1"/>
        <v>fm</v>
      </c>
      <c r="AU122" s="6">
        <v>0</v>
      </c>
      <c r="AV122" s="6">
        <v>0</v>
      </c>
      <c r="AW122" s="6">
        <v>1</v>
      </c>
      <c r="AX122" s="6">
        <v>0</v>
      </c>
      <c r="AY122" s="6">
        <v>0</v>
      </c>
      <c r="AZ122" s="6">
        <v>0</v>
      </c>
      <c r="BA122" s="6">
        <v>0</v>
      </c>
      <c r="BB122" s="6">
        <v>0</v>
      </c>
      <c r="BC122" s="6" t="s">
        <v>197</v>
      </c>
      <c r="BD122" s="6" t="s">
        <v>1025</v>
      </c>
    </row>
    <row r="123" spans="1:56" ht="15.75" customHeight="1">
      <c r="A123" s="6">
        <f t="shared" ca="1" si="0"/>
        <v>0.38168038463419596</v>
      </c>
      <c r="B123" s="6" t="s">
        <v>327</v>
      </c>
      <c r="C123" s="6">
        <v>10054254</v>
      </c>
      <c r="D123" s="7">
        <v>43883</v>
      </c>
      <c r="E123" s="6" t="s">
        <v>110</v>
      </c>
      <c r="F123" s="6" t="s">
        <v>2693</v>
      </c>
      <c r="G123" s="6">
        <v>7</v>
      </c>
      <c r="H123" s="6" t="s">
        <v>58</v>
      </c>
      <c r="I123" s="6" t="s">
        <v>330</v>
      </c>
      <c r="J123" s="6">
        <v>16629</v>
      </c>
      <c r="K123" s="6">
        <v>6</v>
      </c>
      <c r="L123" s="7">
        <v>43800</v>
      </c>
      <c r="M123" s="7">
        <v>44012</v>
      </c>
      <c r="N123" s="6" t="s">
        <v>769</v>
      </c>
      <c r="O123" s="6" t="s">
        <v>2694</v>
      </c>
      <c r="P123" s="8" t="s">
        <v>215</v>
      </c>
      <c r="Q123" s="9" t="s">
        <v>73</v>
      </c>
      <c r="R123" s="10">
        <v>96</v>
      </c>
      <c r="S123" s="6" t="s">
        <v>63</v>
      </c>
      <c r="T123" s="6">
        <v>5</v>
      </c>
      <c r="U123" s="6" t="s">
        <v>1261</v>
      </c>
      <c r="V123" s="6" t="s">
        <v>1262</v>
      </c>
      <c r="W123" s="6" t="s">
        <v>236</v>
      </c>
      <c r="X123" s="6" t="s">
        <v>67</v>
      </c>
      <c r="Y123" s="6" t="s">
        <v>68</v>
      </c>
      <c r="Z123" s="6">
        <v>2018</v>
      </c>
      <c r="AA123" s="6">
        <v>193343</v>
      </c>
      <c r="AB123" s="6" t="s">
        <v>69</v>
      </c>
      <c r="AC123" s="6" t="s">
        <v>327</v>
      </c>
      <c r="AD123" s="6">
        <v>119717</v>
      </c>
      <c r="AE123" s="6">
        <v>73626</v>
      </c>
      <c r="AF123" s="6" t="s">
        <v>69</v>
      </c>
      <c r="AG123" s="6" t="s">
        <v>2695</v>
      </c>
      <c r="AH123" s="6">
        <v>193343</v>
      </c>
      <c r="AI123" s="6">
        <v>36627412</v>
      </c>
      <c r="AJ123" s="6">
        <v>2023</v>
      </c>
      <c r="AK123" s="6">
        <v>1</v>
      </c>
      <c r="AL123" s="6" t="s">
        <v>2696</v>
      </c>
      <c r="AM123" s="6">
        <v>6.2</v>
      </c>
      <c r="AN123" s="6" t="s">
        <v>2697</v>
      </c>
      <c r="AO123" s="9" t="s">
        <v>73</v>
      </c>
      <c r="AP123" s="10">
        <v>97</v>
      </c>
      <c r="AQ123" s="6" t="s">
        <v>2698</v>
      </c>
      <c r="AR123" s="9" t="s">
        <v>73</v>
      </c>
      <c r="AS123" s="10">
        <v>98</v>
      </c>
      <c r="AT123" s="6" t="str">
        <f t="shared" si="1"/>
        <v>ff</v>
      </c>
      <c r="AU123" s="6">
        <v>0</v>
      </c>
      <c r="AV123" s="6">
        <v>0</v>
      </c>
      <c r="AW123" s="6">
        <v>0</v>
      </c>
      <c r="AX123" s="6">
        <v>0</v>
      </c>
      <c r="AY123" s="6">
        <v>0</v>
      </c>
      <c r="AZ123" s="6">
        <v>0</v>
      </c>
      <c r="BA123" s="6">
        <v>0</v>
      </c>
      <c r="BB123" s="6">
        <v>1</v>
      </c>
      <c r="BC123" s="6" t="s">
        <v>197</v>
      </c>
      <c r="BD123" s="6" t="s">
        <v>2699</v>
      </c>
    </row>
    <row r="124" spans="1:56" ht="15.75" customHeight="1">
      <c r="A124" s="6">
        <f t="shared" ca="1" si="0"/>
        <v>0.13385541820850899</v>
      </c>
      <c r="B124" s="6" t="s">
        <v>241</v>
      </c>
      <c r="C124" s="6">
        <v>9313920</v>
      </c>
      <c r="D124" s="7">
        <v>42923</v>
      </c>
      <c r="E124" s="6" t="s">
        <v>56</v>
      </c>
      <c r="F124" s="6" t="s">
        <v>242</v>
      </c>
      <c r="G124" s="6">
        <v>5</v>
      </c>
      <c r="H124" s="6" t="s">
        <v>58</v>
      </c>
      <c r="I124" s="6" t="s">
        <v>243</v>
      </c>
      <c r="J124" s="6">
        <v>73986</v>
      </c>
      <c r="K124" s="6">
        <v>13</v>
      </c>
      <c r="L124" s="7">
        <v>37803</v>
      </c>
      <c r="M124" s="7">
        <v>43677</v>
      </c>
      <c r="N124" s="6" t="s">
        <v>244</v>
      </c>
      <c r="O124" s="6" t="s">
        <v>245</v>
      </c>
      <c r="P124" s="8" t="s">
        <v>246</v>
      </c>
      <c r="Q124" s="9" t="s">
        <v>62</v>
      </c>
      <c r="R124" s="10">
        <v>99</v>
      </c>
      <c r="S124" s="6" t="s">
        <v>63</v>
      </c>
      <c r="T124" s="6">
        <v>1</v>
      </c>
      <c r="U124" s="6" t="s">
        <v>247</v>
      </c>
      <c r="V124" s="6" t="s">
        <v>248</v>
      </c>
      <c r="W124" s="6" t="s">
        <v>249</v>
      </c>
      <c r="X124" s="6" t="s">
        <v>67</v>
      </c>
      <c r="Y124" s="6" t="s">
        <v>68</v>
      </c>
      <c r="Z124" s="6">
        <v>2017</v>
      </c>
      <c r="AA124" s="6">
        <v>377500</v>
      </c>
      <c r="AB124" s="6" t="s">
        <v>69</v>
      </c>
      <c r="AC124" s="6" t="s">
        <v>241</v>
      </c>
      <c r="AD124" s="6">
        <v>250000</v>
      </c>
      <c r="AE124" s="6">
        <v>127500</v>
      </c>
      <c r="AF124" s="6" t="s">
        <v>69</v>
      </c>
      <c r="AG124" s="6" t="s">
        <v>250</v>
      </c>
      <c r="AH124" s="6">
        <v>377500</v>
      </c>
      <c r="AI124" s="6">
        <v>33201417</v>
      </c>
      <c r="AJ124" s="6">
        <v>2022</v>
      </c>
      <c r="AK124" s="6">
        <v>1</v>
      </c>
      <c r="AL124" s="6" t="s">
        <v>251</v>
      </c>
      <c r="AM124" s="6">
        <v>3.6</v>
      </c>
      <c r="AN124" s="6" t="s">
        <v>252</v>
      </c>
      <c r="AO124" s="9" t="s">
        <v>62</v>
      </c>
      <c r="AP124" s="10">
        <v>100</v>
      </c>
      <c r="AQ124" s="6" t="s">
        <v>222</v>
      </c>
      <c r="AR124" s="9" t="s">
        <v>62</v>
      </c>
      <c r="AS124" s="10">
        <v>99</v>
      </c>
      <c r="AT124" s="6" t="str">
        <f t="shared" si="1"/>
        <v>mm</v>
      </c>
      <c r="AU124" s="6">
        <v>1</v>
      </c>
      <c r="AV124" s="6">
        <v>0</v>
      </c>
      <c r="AW124" s="6">
        <v>0</v>
      </c>
      <c r="AX124" s="6">
        <v>0</v>
      </c>
      <c r="AY124" s="6">
        <v>0</v>
      </c>
      <c r="AZ124" s="6">
        <v>0</v>
      </c>
      <c r="BA124" s="6">
        <v>0</v>
      </c>
      <c r="BB124" s="6">
        <v>0</v>
      </c>
      <c r="BC124" s="6" t="s">
        <v>197</v>
      </c>
      <c r="BD124" s="6" t="s">
        <v>253</v>
      </c>
    </row>
    <row r="125" spans="1:56" ht="15.75" customHeight="1">
      <c r="A125" s="6">
        <f t="shared" ca="1" si="0"/>
        <v>0.59865875518026768</v>
      </c>
      <c r="B125" s="6" t="s">
        <v>199</v>
      </c>
      <c r="C125" s="6">
        <v>9481267</v>
      </c>
      <c r="D125" s="7">
        <v>43213</v>
      </c>
      <c r="E125" s="6" t="s">
        <v>76</v>
      </c>
      <c r="F125" s="6" t="s">
        <v>662</v>
      </c>
      <c r="G125" s="6">
        <v>5</v>
      </c>
      <c r="H125" s="6" t="s">
        <v>58</v>
      </c>
      <c r="I125" s="6" t="s">
        <v>149</v>
      </c>
      <c r="J125" s="6">
        <v>175761</v>
      </c>
      <c r="K125" s="6">
        <v>5</v>
      </c>
      <c r="L125" s="7">
        <v>41771</v>
      </c>
      <c r="M125" s="7">
        <v>43585</v>
      </c>
      <c r="N125" s="6" t="s">
        <v>663</v>
      </c>
      <c r="O125" s="6" t="s">
        <v>664</v>
      </c>
      <c r="P125" s="8" t="s">
        <v>665</v>
      </c>
      <c r="Q125" s="9" t="s">
        <v>62</v>
      </c>
      <c r="R125" s="10">
        <v>98</v>
      </c>
      <c r="S125" s="6" t="s">
        <v>63</v>
      </c>
      <c r="T125" s="6">
        <v>25</v>
      </c>
      <c r="U125" s="6" t="s">
        <v>666</v>
      </c>
      <c r="V125" s="6" t="s">
        <v>119</v>
      </c>
      <c r="W125" s="6" t="s">
        <v>120</v>
      </c>
      <c r="X125" s="6" t="s">
        <v>667</v>
      </c>
      <c r="Y125" s="6" t="s">
        <v>68</v>
      </c>
      <c r="Z125" s="6">
        <v>2018</v>
      </c>
      <c r="AA125" s="6">
        <v>318513</v>
      </c>
      <c r="AB125" s="6" t="s">
        <v>69</v>
      </c>
      <c r="AC125" s="6" t="s">
        <v>199</v>
      </c>
      <c r="AD125" s="6">
        <v>207500</v>
      </c>
      <c r="AE125" s="6">
        <v>111013</v>
      </c>
      <c r="AF125" s="6" t="s">
        <v>69</v>
      </c>
      <c r="AG125" s="6" t="s">
        <v>668</v>
      </c>
      <c r="AH125" s="6">
        <v>318513</v>
      </c>
      <c r="AI125" s="6">
        <v>34407416</v>
      </c>
      <c r="AJ125" s="6">
        <v>2021</v>
      </c>
      <c r="AK125" s="6">
        <v>1</v>
      </c>
      <c r="AL125" s="6" t="s">
        <v>1930</v>
      </c>
      <c r="AM125" s="6">
        <v>7.5</v>
      </c>
      <c r="AN125" s="6" t="s">
        <v>670</v>
      </c>
      <c r="AO125" s="9" t="s">
        <v>62</v>
      </c>
      <c r="AP125" s="10">
        <v>63</v>
      </c>
      <c r="AQ125" s="6" t="s">
        <v>671</v>
      </c>
      <c r="AR125" s="9" t="s">
        <v>62</v>
      </c>
      <c r="AS125" s="10">
        <v>98</v>
      </c>
      <c r="AT125" s="6" t="str">
        <f t="shared" si="1"/>
        <v>mm</v>
      </c>
      <c r="AU125" s="6">
        <v>0</v>
      </c>
      <c r="AV125" s="6">
        <v>0</v>
      </c>
      <c r="AW125" s="6">
        <v>1</v>
      </c>
      <c r="AX125" s="6">
        <v>0</v>
      </c>
      <c r="AY125" s="6">
        <v>0</v>
      </c>
      <c r="AZ125" s="6">
        <v>0</v>
      </c>
      <c r="BA125" s="6">
        <v>0</v>
      </c>
      <c r="BB125" s="6">
        <v>0</v>
      </c>
      <c r="BC125" s="6" t="s">
        <v>197</v>
      </c>
      <c r="BD125" s="6" t="s">
        <v>672</v>
      </c>
    </row>
    <row r="126" spans="1:56" ht="15.75" customHeight="1">
      <c r="A126" s="6">
        <f t="shared" ca="1" si="0"/>
        <v>0.17831593712399607</v>
      </c>
      <c r="B126" s="6" t="s">
        <v>127</v>
      </c>
      <c r="C126" s="6">
        <v>9315924</v>
      </c>
      <c r="D126" s="7">
        <v>42944</v>
      </c>
      <c r="E126" s="6" t="s">
        <v>4727</v>
      </c>
      <c r="F126" s="6" t="s">
        <v>4728</v>
      </c>
      <c r="G126" s="6">
        <v>5</v>
      </c>
      <c r="H126" s="6" t="s">
        <v>58</v>
      </c>
      <c r="I126" s="6" t="s">
        <v>130</v>
      </c>
      <c r="J126" s="6">
        <v>101454</v>
      </c>
      <c r="K126" s="6">
        <v>5</v>
      </c>
      <c r="L126" s="7">
        <v>41518</v>
      </c>
      <c r="M126" s="7">
        <v>43281</v>
      </c>
      <c r="N126" s="6" t="s">
        <v>4729</v>
      </c>
      <c r="O126" s="6" t="s">
        <v>4730</v>
      </c>
      <c r="P126" s="8" t="s">
        <v>3526</v>
      </c>
      <c r="Q126" s="9" t="s">
        <v>73</v>
      </c>
      <c r="R126" s="10">
        <v>97</v>
      </c>
      <c r="S126" s="6" t="s">
        <v>63</v>
      </c>
      <c r="T126" s="6">
        <v>13</v>
      </c>
      <c r="U126" s="6" t="s">
        <v>1222</v>
      </c>
      <c r="V126" s="6" t="s">
        <v>217</v>
      </c>
      <c r="W126" s="6" t="s">
        <v>120</v>
      </c>
      <c r="X126" s="6" t="s">
        <v>67</v>
      </c>
      <c r="Y126" s="6" t="s">
        <v>68</v>
      </c>
      <c r="Z126" s="6">
        <v>2017</v>
      </c>
      <c r="AA126" s="6">
        <v>462667</v>
      </c>
      <c r="AB126" s="6" t="s">
        <v>69</v>
      </c>
      <c r="AC126" s="6" t="s">
        <v>127</v>
      </c>
      <c r="AD126" s="6">
        <v>272960</v>
      </c>
      <c r="AE126" s="6">
        <v>189707</v>
      </c>
      <c r="AF126" s="6" t="s">
        <v>69</v>
      </c>
      <c r="AG126" s="6" t="s">
        <v>4731</v>
      </c>
      <c r="AH126" s="6">
        <v>462667</v>
      </c>
      <c r="AI126" s="6">
        <v>35045295</v>
      </c>
      <c r="AJ126" s="6">
        <v>2023</v>
      </c>
      <c r="AK126" s="6">
        <v>1</v>
      </c>
      <c r="AL126" s="6" t="s">
        <v>1930</v>
      </c>
      <c r="AM126" s="6">
        <v>7.5</v>
      </c>
      <c r="AN126" s="6" t="s">
        <v>3119</v>
      </c>
      <c r="AO126" s="9" t="s">
        <v>62</v>
      </c>
      <c r="AP126" s="10">
        <v>99</v>
      </c>
      <c r="AQ126" s="6" t="s">
        <v>4732</v>
      </c>
      <c r="AR126" s="9" t="s">
        <v>62</v>
      </c>
      <c r="AS126" s="10">
        <v>99</v>
      </c>
      <c r="AT126" s="6" t="str">
        <f t="shared" si="1"/>
        <v>mm</v>
      </c>
      <c r="AU126" s="6">
        <v>1</v>
      </c>
      <c r="AV126" s="6">
        <v>0</v>
      </c>
      <c r="AW126" s="6">
        <v>0</v>
      </c>
      <c r="AX126" s="6">
        <v>0</v>
      </c>
      <c r="AY126" s="6">
        <v>0</v>
      </c>
      <c r="AZ126" s="6">
        <v>0</v>
      </c>
      <c r="BA126" s="6">
        <v>0</v>
      </c>
      <c r="BB126" s="6">
        <v>0</v>
      </c>
      <c r="BC126" s="6" t="s">
        <v>197</v>
      </c>
      <c r="BD126" s="6" t="s">
        <v>4733</v>
      </c>
    </row>
    <row r="127" spans="1:56" ht="15.75" customHeight="1">
      <c r="A127" s="6">
        <f t="shared" ca="1" si="0"/>
        <v>0.26336834940520359</v>
      </c>
      <c r="B127" s="6" t="s">
        <v>199</v>
      </c>
      <c r="C127" s="6">
        <v>9262195</v>
      </c>
      <c r="D127" s="7">
        <v>42851</v>
      </c>
      <c r="E127" s="6" t="s">
        <v>3121</v>
      </c>
      <c r="F127" s="6" t="s">
        <v>3326</v>
      </c>
      <c r="G127" s="6">
        <v>5</v>
      </c>
      <c r="H127" s="6" t="s">
        <v>58</v>
      </c>
      <c r="I127" s="6" t="s">
        <v>149</v>
      </c>
      <c r="J127" s="6">
        <v>195712</v>
      </c>
      <c r="K127" s="6">
        <v>3</v>
      </c>
      <c r="L127" s="7">
        <v>42138</v>
      </c>
      <c r="M127" s="7">
        <v>43585</v>
      </c>
      <c r="N127" s="6" t="s">
        <v>3327</v>
      </c>
      <c r="O127" s="6" t="s">
        <v>3328</v>
      </c>
      <c r="P127" s="8" t="s">
        <v>564</v>
      </c>
      <c r="Q127" s="9" t="s">
        <v>73</v>
      </c>
      <c r="R127" s="10">
        <v>98</v>
      </c>
      <c r="S127" s="6" t="s">
        <v>3329</v>
      </c>
      <c r="T127" s="6">
        <v>2</v>
      </c>
      <c r="U127" s="6" t="s">
        <v>381</v>
      </c>
      <c r="V127" s="6" t="s">
        <v>382</v>
      </c>
      <c r="W127" s="6" t="s">
        <v>383</v>
      </c>
      <c r="X127" s="6" t="s">
        <v>260</v>
      </c>
      <c r="Y127" s="6" t="s">
        <v>68</v>
      </c>
      <c r="Z127" s="6">
        <v>2017</v>
      </c>
      <c r="AA127" s="6">
        <v>439280</v>
      </c>
      <c r="AB127" s="6" t="s">
        <v>69</v>
      </c>
      <c r="AC127" s="6" t="s">
        <v>199</v>
      </c>
      <c r="AD127" s="6">
        <v>325805</v>
      </c>
      <c r="AE127" s="6">
        <v>113475</v>
      </c>
      <c r="AF127" s="6" t="s">
        <v>69</v>
      </c>
      <c r="AG127" s="6" t="s">
        <v>3330</v>
      </c>
      <c r="AH127" s="6">
        <v>439280</v>
      </c>
      <c r="AI127" s="6">
        <v>35584631</v>
      </c>
      <c r="AJ127" s="6">
        <v>2022</v>
      </c>
      <c r="AK127" s="6">
        <v>1</v>
      </c>
      <c r="AL127" s="6" t="s">
        <v>3331</v>
      </c>
      <c r="AM127" s="6">
        <v>11.7</v>
      </c>
      <c r="AN127" s="6" t="s">
        <v>3332</v>
      </c>
      <c r="AO127" s="9" t="s">
        <v>62</v>
      </c>
      <c r="AP127" s="10">
        <v>93</v>
      </c>
      <c r="AQ127" s="6" t="s">
        <v>3333</v>
      </c>
      <c r="AR127" s="9" t="s">
        <v>73</v>
      </c>
      <c r="AS127" s="10">
        <v>98</v>
      </c>
      <c r="AT127" s="6" t="str">
        <f t="shared" si="1"/>
        <v>mf</v>
      </c>
      <c r="AU127" s="6">
        <v>0</v>
      </c>
      <c r="AV127" s="6">
        <v>0</v>
      </c>
      <c r="AW127" s="6">
        <v>1</v>
      </c>
      <c r="AX127" s="6">
        <v>1</v>
      </c>
      <c r="AY127" s="6">
        <v>0</v>
      </c>
      <c r="AZ127" s="6">
        <v>0</v>
      </c>
      <c r="BA127" s="6">
        <v>0</v>
      </c>
      <c r="BB127" s="6">
        <v>0</v>
      </c>
      <c r="BC127" s="6" t="s">
        <v>107</v>
      </c>
      <c r="BD127" s="6" t="s">
        <v>3334</v>
      </c>
    </row>
    <row r="128" spans="1:56" ht="15.75" customHeight="1">
      <c r="A128" s="6">
        <f t="shared" ca="1" si="0"/>
        <v>8.0370566478034089E-2</v>
      </c>
      <c r="B128" s="6" t="s">
        <v>199</v>
      </c>
      <c r="C128" s="6">
        <v>9228950</v>
      </c>
      <c r="D128" s="7">
        <v>42786</v>
      </c>
      <c r="E128" s="6" t="s">
        <v>76</v>
      </c>
      <c r="F128" s="6" t="s">
        <v>5327</v>
      </c>
      <c r="G128" s="6">
        <v>5</v>
      </c>
      <c r="H128" s="6" t="s">
        <v>58</v>
      </c>
      <c r="I128" s="6" t="s">
        <v>149</v>
      </c>
      <c r="J128" s="6">
        <v>166172</v>
      </c>
      <c r="K128" s="6">
        <v>5</v>
      </c>
      <c r="L128" s="7">
        <v>41365</v>
      </c>
      <c r="M128" s="7">
        <v>43890</v>
      </c>
      <c r="N128" s="6" t="s">
        <v>987</v>
      </c>
      <c r="O128" s="6" t="s">
        <v>5328</v>
      </c>
      <c r="P128" s="8" t="s">
        <v>5329</v>
      </c>
      <c r="Q128" s="9" t="s">
        <v>62</v>
      </c>
      <c r="R128" s="10">
        <v>99</v>
      </c>
      <c r="S128" s="6" t="s">
        <v>63</v>
      </c>
      <c r="T128" s="6">
        <v>7</v>
      </c>
      <c r="U128" s="6" t="s">
        <v>2152</v>
      </c>
      <c r="V128" s="6" t="s">
        <v>472</v>
      </c>
      <c r="W128" s="6" t="s">
        <v>311</v>
      </c>
      <c r="X128" s="6" t="s">
        <v>473</v>
      </c>
      <c r="Y128" s="6" t="s">
        <v>68</v>
      </c>
      <c r="Z128" s="6">
        <v>2017</v>
      </c>
      <c r="AA128" s="6">
        <v>368313</v>
      </c>
      <c r="AB128" s="6" t="s">
        <v>69</v>
      </c>
      <c r="AC128" s="6" t="s">
        <v>199</v>
      </c>
      <c r="AD128" s="6">
        <v>207500</v>
      </c>
      <c r="AE128" s="6">
        <v>160813</v>
      </c>
      <c r="AF128" s="6" t="s">
        <v>69</v>
      </c>
      <c r="AG128" s="6" t="s">
        <v>5330</v>
      </c>
      <c r="AH128" s="6">
        <v>368313</v>
      </c>
      <c r="AI128" s="6">
        <v>37060903</v>
      </c>
      <c r="AJ128" s="6">
        <v>2023</v>
      </c>
      <c r="AK128" s="6">
        <v>1</v>
      </c>
      <c r="AL128" s="6" t="s">
        <v>3331</v>
      </c>
      <c r="AM128" s="6">
        <v>11.7</v>
      </c>
      <c r="AN128" s="6" t="s">
        <v>5331</v>
      </c>
      <c r="AO128" s="9" t="s">
        <v>62</v>
      </c>
      <c r="AP128" s="10">
        <v>99</v>
      </c>
      <c r="AQ128" s="6" t="s">
        <v>5332</v>
      </c>
      <c r="AR128" s="9" t="s">
        <v>62</v>
      </c>
      <c r="AS128" s="10">
        <v>99</v>
      </c>
      <c r="AT128" s="6" t="str">
        <f t="shared" si="1"/>
        <v>mm</v>
      </c>
      <c r="AU128" s="6">
        <v>0</v>
      </c>
      <c r="AV128" s="6">
        <v>1</v>
      </c>
      <c r="AW128" s="6">
        <v>0</v>
      </c>
      <c r="AX128" s="6">
        <v>0</v>
      </c>
      <c r="AY128" s="6">
        <v>0</v>
      </c>
      <c r="AZ128" s="6">
        <v>0</v>
      </c>
      <c r="BA128" s="6">
        <v>0</v>
      </c>
      <c r="BB128" s="6">
        <v>0</v>
      </c>
      <c r="BC128" s="6" t="s">
        <v>197</v>
      </c>
      <c r="BD128" s="6" t="s">
        <v>5333</v>
      </c>
    </row>
    <row r="129" spans="1:57" ht="15.75" customHeight="1">
      <c r="A129" s="6">
        <f t="shared" ca="1" si="0"/>
        <v>0.89446121775825327</v>
      </c>
      <c r="B129" s="6" t="s">
        <v>199</v>
      </c>
      <c r="C129" s="6">
        <v>9195702</v>
      </c>
      <c r="D129" s="7">
        <v>42755</v>
      </c>
      <c r="E129" s="6" t="s">
        <v>76</v>
      </c>
      <c r="F129" s="6" t="s">
        <v>1926</v>
      </c>
      <c r="G129" s="6">
        <v>5</v>
      </c>
      <c r="H129" s="6" t="s">
        <v>58</v>
      </c>
      <c r="I129" s="6" t="s">
        <v>149</v>
      </c>
      <c r="J129" s="6">
        <v>174643</v>
      </c>
      <c r="K129" s="6">
        <v>10</v>
      </c>
      <c r="L129" s="7">
        <v>38808</v>
      </c>
      <c r="M129" s="7">
        <v>43131</v>
      </c>
      <c r="N129" s="6" t="s">
        <v>1927</v>
      </c>
      <c r="O129" s="6" t="s">
        <v>1928</v>
      </c>
      <c r="P129" s="8" t="s">
        <v>912</v>
      </c>
      <c r="Q129" s="9" t="s">
        <v>62</v>
      </c>
      <c r="R129" s="10">
        <v>99</v>
      </c>
      <c r="S129" s="6" t="s">
        <v>63</v>
      </c>
      <c r="T129" s="6">
        <v>4</v>
      </c>
      <c r="U129" s="6" t="s">
        <v>638</v>
      </c>
      <c r="V129" s="6" t="s">
        <v>639</v>
      </c>
      <c r="W129" s="6" t="s">
        <v>640</v>
      </c>
      <c r="X129" s="6" t="s">
        <v>67</v>
      </c>
      <c r="Y129" s="6" t="s">
        <v>68</v>
      </c>
      <c r="Z129" s="6">
        <v>2017</v>
      </c>
      <c r="AA129" s="6">
        <v>314209</v>
      </c>
      <c r="AB129" s="6" t="s">
        <v>69</v>
      </c>
      <c r="AC129" s="6" t="s">
        <v>199</v>
      </c>
      <c r="AD129" s="6">
        <v>200133</v>
      </c>
      <c r="AE129" s="6">
        <v>114076</v>
      </c>
      <c r="AF129" s="6" t="s">
        <v>69</v>
      </c>
      <c r="AG129" s="6" t="s">
        <v>1929</v>
      </c>
      <c r="AH129" s="6">
        <v>314209</v>
      </c>
      <c r="AI129" s="6">
        <v>31216477</v>
      </c>
      <c r="AJ129" s="6">
        <v>2019</v>
      </c>
      <c r="AK129" s="6">
        <v>1</v>
      </c>
      <c r="AL129" s="6" t="s">
        <v>1930</v>
      </c>
      <c r="AM129" s="6">
        <v>7.5</v>
      </c>
      <c r="AN129" s="6" t="s">
        <v>1931</v>
      </c>
      <c r="AO129" s="9" t="s">
        <v>73</v>
      </c>
      <c r="AP129" s="10">
        <v>72</v>
      </c>
      <c r="AQ129" s="6" t="s">
        <v>1932</v>
      </c>
      <c r="AR129" s="9" t="s">
        <v>62</v>
      </c>
      <c r="AS129" s="10">
        <v>99</v>
      </c>
      <c r="AT129" s="6" t="str">
        <f t="shared" si="1"/>
        <v>fm</v>
      </c>
      <c r="AU129" s="6">
        <v>0</v>
      </c>
      <c r="AV129" s="6">
        <v>1</v>
      </c>
      <c r="AW129" s="6">
        <v>0</v>
      </c>
      <c r="AX129" s="6">
        <v>0</v>
      </c>
      <c r="AY129" s="6">
        <v>0</v>
      </c>
      <c r="AZ129" s="6">
        <v>0</v>
      </c>
      <c r="BA129" s="6">
        <v>0</v>
      </c>
      <c r="BB129" s="6">
        <v>0</v>
      </c>
      <c r="BC129" s="6" t="s">
        <v>197</v>
      </c>
      <c r="BD129" s="6" t="s">
        <v>1933</v>
      </c>
    </row>
    <row r="130" spans="1:57" ht="15.75" customHeight="1">
      <c r="A130" s="6">
        <f t="shared" ca="1" si="0"/>
        <v>5.1451102456105957E-2</v>
      </c>
      <c r="B130" s="6" t="s">
        <v>241</v>
      </c>
      <c r="C130" s="6">
        <v>9256515</v>
      </c>
      <c r="D130" s="7">
        <v>42825</v>
      </c>
      <c r="E130" s="6" t="s">
        <v>76</v>
      </c>
      <c r="F130" s="6" t="s">
        <v>5219</v>
      </c>
      <c r="G130" s="6">
        <v>5</v>
      </c>
      <c r="H130" s="6" t="s">
        <v>58</v>
      </c>
      <c r="I130" s="6" t="s">
        <v>243</v>
      </c>
      <c r="J130" s="6">
        <v>118989</v>
      </c>
      <c r="K130" s="6">
        <v>4</v>
      </c>
      <c r="L130" s="7">
        <v>41730</v>
      </c>
      <c r="M130" s="7">
        <v>43555</v>
      </c>
      <c r="N130" s="6" t="s">
        <v>2186</v>
      </c>
      <c r="O130" s="6" t="s">
        <v>5220</v>
      </c>
      <c r="P130" s="8" t="s">
        <v>5221</v>
      </c>
      <c r="Q130" s="9" t="s">
        <v>62</v>
      </c>
      <c r="R130" s="10">
        <v>55</v>
      </c>
      <c r="S130" s="6" t="s">
        <v>63</v>
      </c>
      <c r="T130" s="6">
        <v>7</v>
      </c>
      <c r="U130" s="6" t="s">
        <v>189</v>
      </c>
      <c r="V130" s="6" t="s">
        <v>190</v>
      </c>
      <c r="W130" s="6" t="s">
        <v>191</v>
      </c>
      <c r="X130" s="6" t="s">
        <v>67</v>
      </c>
      <c r="Y130" s="6" t="s">
        <v>68</v>
      </c>
      <c r="Z130" s="6">
        <v>2017</v>
      </c>
      <c r="AA130" s="6">
        <v>774754</v>
      </c>
      <c r="AB130" s="6" t="s">
        <v>69</v>
      </c>
      <c r="AC130" s="6" t="s">
        <v>1683</v>
      </c>
      <c r="AD130" s="6">
        <v>28736</v>
      </c>
      <c r="AE130" s="6">
        <v>21264</v>
      </c>
      <c r="AF130" s="6" t="s">
        <v>69</v>
      </c>
      <c r="AG130" s="6" t="s">
        <v>5222</v>
      </c>
      <c r="AH130" s="6">
        <v>50000</v>
      </c>
      <c r="AI130" s="6">
        <v>37310861</v>
      </c>
      <c r="AJ130" s="6">
        <v>2023</v>
      </c>
      <c r="AK130" s="6">
        <v>1</v>
      </c>
      <c r="AL130" s="6" t="s">
        <v>1930</v>
      </c>
      <c r="AM130" s="6">
        <v>7.5</v>
      </c>
      <c r="AN130" s="6" t="s">
        <v>5223</v>
      </c>
      <c r="AO130" s="9" t="s">
        <v>62</v>
      </c>
      <c r="AP130" s="10">
        <v>100</v>
      </c>
      <c r="AQ130" s="6" t="s">
        <v>5224</v>
      </c>
      <c r="AR130" s="9" t="s">
        <v>62</v>
      </c>
      <c r="AS130" s="10">
        <v>55</v>
      </c>
      <c r="AT130" s="6" t="str">
        <f t="shared" si="1"/>
        <v>mm</v>
      </c>
      <c r="AU130" s="6">
        <v>0</v>
      </c>
      <c r="AV130" s="6">
        <v>0</v>
      </c>
      <c r="AW130" s="6">
        <v>1</v>
      </c>
      <c r="AX130" s="6">
        <v>1</v>
      </c>
      <c r="AY130" s="6">
        <v>1</v>
      </c>
      <c r="AZ130" s="6">
        <v>0</v>
      </c>
      <c r="BA130" s="6">
        <v>0</v>
      </c>
      <c r="BB130" s="6">
        <v>0</v>
      </c>
      <c r="BC130" s="6" t="s">
        <v>197</v>
      </c>
      <c r="BD130" s="6" t="s">
        <v>5225</v>
      </c>
    </row>
    <row r="131" spans="1:57" ht="15.75" customHeight="1">
      <c r="A131" s="6">
        <f t="shared" ca="1" si="0"/>
        <v>0.15382675439627158</v>
      </c>
      <c r="B131" s="6" t="s">
        <v>1143</v>
      </c>
      <c r="C131" s="6">
        <v>9472298</v>
      </c>
      <c r="D131" s="7">
        <v>43207</v>
      </c>
      <c r="E131" s="6" t="s">
        <v>76</v>
      </c>
      <c r="F131" s="6" t="s">
        <v>6344</v>
      </c>
      <c r="G131" s="6">
        <v>5</v>
      </c>
      <c r="H131" s="6" t="s">
        <v>58</v>
      </c>
      <c r="I131" s="6" t="s">
        <v>1145</v>
      </c>
      <c r="J131" s="6">
        <v>56318</v>
      </c>
      <c r="K131" s="6">
        <v>10</v>
      </c>
      <c r="L131" s="7">
        <v>39906</v>
      </c>
      <c r="M131" s="7">
        <v>43921</v>
      </c>
      <c r="N131" s="6" t="s">
        <v>973</v>
      </c>
      <c r="O131" s="6" t="s">
        <v>6345</v>
      </c>
      <c r="P131" s="8" t="s">
        <v>6346</v>
      </c>
      <c r="Q131" s="9" t="s">
        <v>62</v>
      </c>
      <c r="R131" s="10">
        <v>100</v>
      </c>
      <c r="S131" s="6" t="s">
        <v>63</v>
      </c>
      <c r="T131" s="6">
        <v>1</v>
      </c>
      <c r="U131" s="6" t="s">
        <v>161</v>
      </c>
      <c r="V131" s="6" t="s">
        <v>162</v>
      </c>
      <c r="W131" s="6" t="s">
        <v>163</v>
      </c>
      <c r="X131" s="6" t="s">
        <v>67</v>
      </c>
      <c r="Y131" s="6" t="s">
        <v>68</v>
      </c>
      <c r="Z131" s="6">
        <v>2018</v>
      </c>
      <c r="AA131" s="6">
        <v>469816</v>
      </c>
      <c r="AB131" s="6" t="s">
        <v>69</v>
      </c>
      <c r="AC131" s="6" t="s">
        <v>1143</v>
      </c>
      <c r="AD131" s="6">
        <v>308076</v>
      </c>
      <c r="AE131" s="6">
        <v>161740</v>
      </c>
      <c r="AF131" s="6" t="s">
        <v>69</v>
      </c>
      <c r="AG131" s="6" t="s">
        <v>6347</v>
      </c>
      <c r="AH131" s="6">
        <v>469816</v>
      </c>
      <c r="AI131" s="6">
        <v>36198265</v>
      </c>
      <c r="AJ131" s="6">
        <v>2022</v>
      </c>
      <c r="AK131" s="6">
        <v>1</v>
      </c>
      <c r="AL131" s="6" t="s">
        <v>1930</v>
      </c>
      <c r="AM131" s="6">
        <v>7.5</v>
      </c>
      <c r="AN131" s="6" t="s">
        <v>6348</v>
      </c>
      <c r="AO131" s="9" t="s">
        <v>73</v>
      </c>
      <c r="AP131" s="10">
        <v>68</v>
      </c>
      <c r="AQ131" s="6" t="s">
        <v>6349</v>
      </c>
      <c r="AR131" s="9" t="s">
        <v>62</v>
      </c>
      <c r="AS131" s="10">
        <v>74</v>
      </c>
      <c r="AT131" s="6" t="str">
        <f t="shared" si="1"/>
        <v>fm</v>
      </c>
      <c r="AU131" s="6">
        <v>1</v>
      </c>
      <c r="AV131" s="6">
        <v>0</v>
      </c>
      <c r="AW131" s="6">
        <v>0</v>
      </c>
      <c r="AX131" s="6">
        <v>0</v>
      </c>
      <c r="AY131" s="6">
        <v>0</v>
      </c>
      <c r="AZ131" s="6">
        <v>0</v>
      </c>
      <c r="BA131" s="6">
        <v>0</v>
      </c>
      <c r="BB131" s="6">
        <v>0</v>
      </c>
      <c r="BC131" s="6" t="s">
        <v>197</v>
      </c>
      <c r="BD131" s="6" t="s">
        <v>6350</v>
      </c>
      <c r="BE131" s="12"/>
    </row>
    <row r="132" spans="1:57" ht="15.75" customHeight="1">
      <c r="A132" s="6">
        <f t="shared" ca="1" si="0"/>
        <v>0.1482788375311912</v>
      </c>
      <c r="B132" s="6" t="s">
        <v>286</v>
      </c>
      <c r="C132" s="6">
        <v>9284387</v>
      </c>
      <c r="D132" s="7">
        <v>42871</v>
      </c>
      <c r="E132" s="6" t="s">
        <v>76</v>
      </c>
      <c r="F132" s="6" t="s">
        <v>2574</v>
      </c>
      <c r="G132" s="6">
        <v>5</v>
      </c>
      <c r="H132" s="6" t="s">
        <v>58</v>
      </c>
      <c r="I132" s="6" t="s">
        <v>289</v>
      </c>
      <c r="J132" s="6">
        <v>101407</v>
      </c>
      <c r="K132" s="6">
        <v>5</v>
      </c>
      <c r="L132" s="7">
        <v>41426</v>
      </c>
      <c r="M132" s="7">
        <v>43251</v>
      </c>
      <c r="N132" s="6" t="s">
        <v>2005</v>
      </c>
      <c r="O132" s="6" t="s">
        <v>2575</v>
      </c>
      <c r="P132" s="8" t="s">
        <v>2576</v>
      </c>
      <c r="Q132" s="9" t="s">
        <v>62</v>
      </c>
      <c r="R132" s="10">
        <v>83</v>
      </c>
      <c r="S132" s="6" t="s">
        <v>63</v>
      </c>
      <c r="T132" s="6">
        <v>9</v>
      </c>
      <c r="U132" s="6" t="s">
        <v>2577</v>
      </c>
      <c r="V132" s="6" t="s">
        <v>2578</v>
      </c>
      <c r="W132" s="6" t="s">
        <v>816</v>
      </c>
      <c r="X132" s="6" t="s">
        <v>473</v>
      </c>
      <c r="Y132" s="6" t="s">
        <v>68</v>
      </c>
      <c r="Z132" s="6">
        <v>2017</v>
      </c>
      <c r="AA132" s="6">
        <v>437500</v>
      </c>
      <c r="AB132" s="6" t="s">
        <v>69</v>
      </c>
      <c r="AC132" s="6" t="s">
        <v>286</v>
      </c>
      <c r="AD132" s="6">
        <v>250000</v>
      </c>
      <c r="AE132" s="6">
        <v>187500</v>
      </c>
      <c r="AF132" s="6" t="s">
        <v>69</v>
      </c>
      <c r="AG132" s="6" t="s">
        <v>2579</v>
      </c>
      <c r="AH132" s="6">
        <v>437500</v>
      </c>
      <c r="AI132" s="6">
        <v>30911060</v>
      </c>
      <c r="AJ132" s="6">
        <v>2019</v>
      </c>
      <c r="AK132" s="6">
        <v>1</v>
      </c>
      <c r="AL132" s="6" t="s">
        <v>2580</v>
      </c>
      <c r="AM132" s="6">
        <v>28.2</v>
      </c>
      <c r="AN132" s="6" t="s">
        <v>2581</v>
      </c>
      <c r="AO132" s="9" t="s">
        <v>73</v>
      </c>
      <c r="AP132" s="10">
        <v>71</v>
      </c>
      <c r="AQ132" s="6" t="s">
        <v>2582</v>
      </c>
      <c r="AR132" s="9" t="s">
        <v>62</v>
      </c>
      <c r="AS132" s="10">
        <v>83</v>
      </c>
      <c r="AT132" s="6" t="str">
        <f t="shared" si="1"/>
        <v>fm</v>
      </c>
      <c r="AU132" s="6">
        <v>0</v>
      </c>
      <c r="AV132" s="6">
        <v>0</v>
      </c>
      <c r="AW132" s="6">
        <v>0</v>
      </c>
      <c r="AX132" s="6">
        <v>0</v>
      </c>
      <c r="AY132" s="6">
        <v>0</v>
      </c>
      <c r="AZ132" s="6">
        <v>0</v>
      </c>
      <c r="BA132" s="6">
        <v>0</v>
      </c>
      <c r="BB132" s="6">
        <v>1</v>
      </c>
      <c r="BC132" s="6" t="s">
        <v>197</v>
      </c>
      <c r="BD132" s="6" t="s">
        <v>2583</v>
      </c>
    </row>
    <row r="133" spans="1:57" ht="15.75" customHeight="1">
      <c r="A133" s="6">
        <f t="shared" ca="1" si="0"/>
        <v>0.74150890769443667</v>
      </c>
      <c r="B133" s="6" t="s">
        <v>199</v>
      </c>
      <c r="C133" s="6">
        <v>9438481</v>
      </c>
      <c r="D133" s="7">
        <v>43130</v>
      </c>
      <c r="E133" s="6" t="s">
        <v>56</v>
      </c>
      <c r="F133" s="6" t="s">
        <v>2949</v>
      </c>
      <c r="G133" s="6">
        <v>5</v>
      </c>
      <c r="H133" s="6" t="s">
        <v>58</v>
      </c>
      <c r="I133" s="6" t="s">
        <v>149</v>
      </c>
      <c r="J133" s="6">
        <v>50286</v>
      </c>
      <c r="K133" s="6">
        <v>29</v>
      </c>
      <c r="L133" s="7">
        <v>32721</v>
      </c>
      <c r="M133" s="7">
        <v>43524</v>
      </c>
      <c r="N133" s="6" t="s">
        <v>2950</v>
      </c>
      <c r="O133" s="6" t="s">
        <v>2951</v>
      </c>
      <c r="P133" s="8" t="s">
        <v>398</v>
      </c>
      <c r="Q133" s="9" t="s">
        <v>62</v>
      </c>
      <c r="R133" s="10">
        <v>99</v>
      </c>
      <c r="S133" s="6" t="s">
        <v>63</v>
      </c>
      <c r="T133" s="6">
        <v>50</v>
      </c>
      <c r="U133" s="6" t="s">
        <v>357</v>
      </c>
      <c r="V133" s="6" t="s">
        <v>358</v>
      </c>
      <c r="W133" s="6" t="s">
        <v>149</v>
      </c>
      <c r="X133" s="6" t="s">
        <v>67</v>
      </c>
      <c r="Y133" s="6" t="s">
        <v>68</v>
      </c>
      <c r="Z133" s="6">
        <v>2018</v>
      </c>
      <c r="AA133" s="6">
        <v>465256</v>
      </c>
      <c r="AB133" s="6" t="s">
        <v>69</v>
      </c>
      <c r="AC133" s="6" t="s">
        <v>199</v>
      </c>
      <c r="AD133" s="6">
        <v>300165</v>
      </c>
      <c r="AE133" s="6">
        <v>165091</v>
      </c>
      <c r="AF133" s="6" t="s">
        <v>69</v>
      </c>
      <c r="AG133" s="6" t="s">
        <v>2952</v>
      </c>
      <c r="AH133" s="6">
        <v>465256</v>
      </c>
      <c r="AI133" s="6">
        <v>31956038</v>
      </c>
      <c r="AJ133" s="6">
        <v>2020</v>
      </c>
      <c r="AK133" s="6">
        <v>1</v>
      </c>
      <c r="AL133" s="6" t="s">
        <v>2953</v>
      </c>
      <c r="AM133" s="6">
        <v>19.8</v>
      </c>
      <c r="AN133" s="6" t="s">
        <v>2954</v>
      </c>
      <c r="AO133" s="9" t="s">
        <v>62</v>
      </c>
      <c r="AP133" s="10">
        <v>80</v>
      </c>
      <c r="AQ133" s="6" t="s">
        <v>2955</v>
      </c>
      <c r="AR133" s="9" t="s">
        <v>62</v>
      </c>
      <c r="AS133" s="10">
        <v>99</v>
      </c>
      <c r="AT133" s="6" t="str">
        <f t="shared" si="1"/>
        <v>mm</v>
      </c>
      <c r="AU133" s="6">
        <v>0</v>
      </c>
      <c r="AV133" s="6">
        <v>1</v>
      </c>
      <c r="AW133" s="6">
        <v>0</v>
      </c>
      <c r="AX133" s="6">
        <v>0</v>
      </c>
      <c r="AY133" s="6">
        <v>0</v>
      </c>
      <c r="AZ133" s="6">
        <v>0</v>
      </c>
      <c r="BA133" s="6">
        <v>0</v>
      </c>
      <c r="BB133" s="6">
        <v>0</v>
      </c>
      <c r="BC133" s="6" t="s">
        <v>197</v>
      </c>
      <c r="BD133" s="6" t="s">
        <v>2956</v>
      </c>
    </row>
    <row r="134" spans="1:57" ht="15.75" customHeight="1">
      <c r="A134" s="6">
        <f t="shared" ca="1" si="0"/>
        <v>0.20414461200970935</v>
      </c>
      <c r="B134" s="6" t="s">
        <v>241</v>
      </c>
      <c r="C134" s="6">
        <v>9380043</v>
      </c>
      <c r="D134" s="7">
        <v>42902</v>
      </c>
      <c r="E134" s="6" t="s">
        <v>1856</v>
      </c>
      <c r="F134" s="6" t="s">
        <v>6595</v>
      </c>
      <c r="G134" s="6">
        <v>1</v>
      </c>
      <c r="H134" s="6" t="s">
        <v>58</v>
      </c>
      <c r="I134" s="6" t="s">
        <v>243</v>
      </c>
      <c r="J134" s="6">
        <v>134712</v>
      </c>
      <c r="K134" s="6">
        <v>1</v>
      </c>
      <c r="L134" s="7">
        <v>42905</v>
      </c>
      <c r="M134" s="7">
        <v>43159</v>
      </c>
      <c r="N134" s="6" t="s">
        <v>3129</v>
      </c>
      <c r="O134" s="6" t="s">
        <v>6596</v>
      </c>
      <c r="P134" s="8" t="s">
        <v>5535</v>
      </c>
      <c r="Q134" s="9" t="s">
        <v>62</v>
      </c>
      <c r="R134" s="10">
        <v>99</v>
      </c>
      <c r="S134" s="6" t="s">
        <v>5123</v>
      </c>
      <c r="T134" s="6">
        <v>3</v>
      </c>
      <c r="U134" s="6" t="s">
        <v>882</v>
      </c>
      <c r="V134" s="6" t="s">
        <v>883</v>
      </c>
      <c r="W134" s="6" t="s">
        <v>884</v>
      </c>
      <c r="X134" s="6" t="s">
        <v>67</v>
      </c>
      <c r="Y134" s="6" t="s">
        <v>68</v>
      </c>
      <c r="Z134" s="6">
        <v>2017</v>
      </c>
      <c r="AA134" s="6">
        <v>599426</v>
      </c>
      <c r="AB134" s="6" t="s">
        <v>69</v>
      </c>
      <c r="AC134" s="6" t="s">
        <v>241</v>
      </c>
      <c r="AD134" s="6">
        <v>357866</v>
      </c>
      <c r="AE134" s="6">
        <v>241560</v>
      </c>
      <c r="AF134" s="6" t="s">
        <v>69</v>
      </c>
      <c r="AG134" s="6" t="s">
        <v>6597</v>
      </c>
      <c r="AH134" s="6">
        <v>599426</v>
      </c>
      <c r="AI134" s="6">
        <v>32243809</v>
      </c>
      <c r="AJ134" s="6">
        <v>2020</v>
      </c>
      <c r="AK134" s="6">
        <v>1</v>
      </c>
      <c r="AL134" s="6" t="s">
        <v>1437</v>
      </c>
      <c r="AM134" s="6">
        <v>19.8</v>
      </c>
      <c r="AN134" s="6" t="s">
        <v>6598</v>
      </c>
      <c r="AO134" s="9" t="s">
        <v>73</v>
      </c>
      <c r="AP134" s="10">
        <v>92</v>
      </c>
      <c r="AQ134" s="6" t="s">
        <v>105</v>
      </c>
      <c r="AR134" s="9" t="s">
        <v>62</v>
      </c>
      <c r="AS134" s="10">
        <v>99</v>
      </c>
      <c r="AT134" s="6" t="str">
        <f t="shared" si="1"/>
        <v>fm</v>
      </c>
      <c r="AU134" s="6">
        <v>0</v>
      </c>
      <c r="AV134" s="6">
        <v>0</v>
      </c>
      <c r="AW134" s="6">
        <v>1</v>
      </c>
      <c r="AX134" s="6">
        <v>1</v>
      </c>
      <c r="AY134" s="6">
        <v>0</v>
      </c>
      <c r="AZ134" s="6">
        <v>0</v>
      </c>
      <c r="BA134" s="6">
        <v>0</v>
      </c>
      <c r="BB134" s="6">
        <v>0</v>
      </c>
      <c r="BC134" s="6" t="s">
        <v>46</v>
      </c>
      <c r="BD134" s="6" t="s">
        <v>6599</v>
      </c>
    </row>
    <row r="135" spans="1:57" ht="15.75" customHeight="1">
      <c r="A135" s="6">
        <f t="shared" ca="1" si="0"/>
        <v>0.20883412430257142</v>
      </c>
      <c r="B135" s="6" t="s">
        <v>109</v>
      </c>
      <c r="C135" s="6">
        <v>9511831</v>
      </c>
      <c r="D135" s="7">
        <v>43256</v>
      </c>
      <c r="E135" s="6" t="s">
        <v>56</v>
      </c>
      <c r="F135" s="6" t="s">
        <v>4414</v>
      </c>
      <c r="G135" s="6">
        <v>5</v>
      </c>
      <c r="H135" s="6" t="s">
        <v>58</v>
      </c>
      <c r="I135" s="6" t="s">
        <v>112</v>
      </c>
      <c r="J135" s="6">
        <v>12995</v>
      </c>
      <c r="K135" s="6">
        <v>14</v>
      </c>
      <c r="L135" s="7">
        <v>36586</v>
      </c>
      <c r="M135" s="7">
        <v>43982</v>
      </c>
      <c r="N135" s="6" t="s">
        <v>4415</v>
      </c>
      <c r="O135" s="6" t="s">
        <v>4416</v>
      </c>
      <c r="P135" s="8" t="s">
        <v>98</v>
      </c>
      <c r="Q135" s="9" t="s">
        <v>62</v>
      </c>
      <c r="R135" s="10">
        <v>99</v>
      </c>
      <c r="S135" s="6" t="s">
        <v>63</v>
      </c>
      <c r="T135" s="6">
        <v>8</v>
      </c>
      <c r="U135" s="6" t="s">
        <v>4417</v>
      </c>
      <c r="V135" s="6" t="s">
        <v>4418</v>
      </c>
      <c r="W135" s="6" t="s">
        <v>555</v>
      </c>
      <c r="X135" s="6" t="s">
        <v>85</v>
      </c>
      <c r="Y135" s="6" t="s">
        <v>68</v>
      </c>
      <c r="Z135" s="6">
        <v>2018</v>
      </c>
      <c r="AA135" s="6">
        <v>361250</v>
      </c>
      <c r="AB135" s="6" t="s">
        <v>69</v>
      </c>
      <c r="AC135" s="6" t="s">
        <v>109</v>
      </c>
      <c r="AD135" s="6">
        <v>250000</v>
      </c>
      <c r="AE135" s="6">
        <v>111250</v>
      </c>
      <c r="AF135" s="6" t="s">
        <v>69</v>
      </c>
      <c r="AG135" s="6" t="s">
        <v>4419</v>
      </c>
      <c r="AH135" s="6">
        <v>361250</v>
      </c>
      <c r="AI135" s="6">
        <v>39056803</v>
      </c>
      <c r="AJ135" s="6">
        <v>2024</v>
      </c>
      <c r="AK135" s="6">
        <v>1</v>
      </c>
      <c r="AL135" s="6" t="s">
        <v>4420</v>
      </c>
      <c r="AM135" s="6">
        <v>5.0999999999999996</v>
      </c>
      <c r="AN135" s="6" t="s">
        <v>879</v>
      </c>
      <c r="AO135" s="9" t="s">
        <v>62</v>
      </c>
      <c r="AP135" s="10">
        <v>99</v>
      </c>
      <c r="AQ135" s="6" t="s">
        <v>361</v>
      </c>
      <c r="AR135" s="9" t="s">
        <v>62</v>
      </c>
      <c r="AS135" s="10">
        <v>99</v>
      </c>
      <c r="AT135" s="6" t="str">
        <f t="shared" si="1"/>
        <v>mm</v>
      </c>
      <c r="AU135" s="6">
        <v>0</v>
      </c>
      <c r="AV135" s="6">
        <v>0</v>
      </c>
      <c r="AW135" s="6">
        <v>0</v>
      </c>
      <c r="AX135" s="6">
        <v>0</v>
      </c>
      <c r="AY135" s="6">
        <v>0</v>
      </c>
      <c r="AZ135" s="6">
        <v>0</v>
      </c>
      <c r="BA135" s="6">
        <v>0</v>
      </c>
      <c r="BB135" s="6">
        <v>1</v>
      </c>
      <c r="BC135" s="6" t="s">
        <v>197</v>
      </c>
      <c r="BD135" s="6" t="s">
        <v>4421</v>
      </c>
    </row>
    <row r="136" spans="1:57" ht="15.75" customHeight="1">
      <c r="A136" s="6">
        <f t="shared" ca="1" si="0"/>
        <v>0.87819072135464882</v>
      </c>
      <c r="B136" s="6" t="s">
        <v>241</v>
      </c>
      <c r="C136" s="6">
        <v>9524776</v>
      </c>
      <c r="D136" s="7">
        <v>43265</v>
      </c>
      <c r="E136" s="6" t="s">
        <v>4658</v>
      </c>
      <c r="F136" s="6" t="s">
        <v>4659</v>
      </c>
      <c r="G136" s="6">
        <v>5</v>
      </c>
      <c r="H136" s="6" t="s">
        <v>58</v>
      </c>
      <c r="I136" s="6" t="s">
        <v>243</v>
      </c>
      <c r="J136" s="6">
        <v>129875</v>
      </c>
      <c r="K136" s="6">
        <v>3</v>
      </c>
      <c r="L136" s="7">
        <v>42614</v>
      </c>
      <c r="M136" s="7">
        <v>44012</v>
      </c>
      <c r="N136" s="6" t="s">
        <v>4660</v>
      </c>
      <c r="O136" s="6" t="s">
        <v>4661</v>
      </c>
      <c r="P136" s="8" t="s">
        <v>4662</v>
      </c>
      <c r="Q136" s="9" t="s">
        <v>62</v>
      </c>
      <c r="R136" s="10">
        <v>89</v>
      </c>
      <c r="S136" s="6" t="s">
        <v>63</v>
      </c>
      <c r="T136" s="6">
        <v>3</v>
      </c>
      <c r="U136" s="6" t="s">
        <v>1836</v>
      </c>
      <c r="V136" s="6" t="s">
        <v>1584</v>
      </c>
      <c r="W136" s="6" t="s">
        <v>1837</v>
      </c>
      <c r="X136" s="6" t="s">
        <v>67</v>
      </c>
      <c r="Y136" s="6" t="s">
        <v>68</v>
      </c>
      <c r="Z136" s="6">
        <v>2018</v>
      </c>
      <c r="AA136" s="6">
        <v>509422</v>
      </c>
      <c r="AB136" s="6" t="s">
        <v>69</v>
      </c>
      <c r="AC136" s="6" t="s">
        <v>241</v>
      </c>
      <c r="AD136" s="6">
        <v>334750</v>
      </c>
      <c r="AE136" s="6">
        <v>174672</v>
      </c>
      <c r="AF136" s="6" t="s">
        <v>69</v>
      </c>
      <c r="AG136" s="6" t="s">
        <v>4663</v>
      </c>
      <c r="AH136" s="6">
        <v>509422</v>
      </c>
      <c r="AI136" s="6">
        <v>38891019</v>
      </c>
      <c r="AJ136" s="6">
        <v>2024</v>
      </c>
      <c r="AK136" s="6">
        <v>1</v>
      </c>
      <c r="AL136" s="6" t="s">
        <v>4420</v>
      </c>
      <c r="AM136" s="6">
        <v>5.0999999999999996</v>
      </c>
      <c r="AN136" s="6" t="s">
        <v>4664</v>
      </c>
      <c r="AO136" s="9" t="s">
        <v>62</v>
      </c>
      <c r="AP136" s="10">
        <v>99</v>
      </c>
      <c r="AQ136" s="6" t="s">
        <v>4665</v>
      </c>
      <c r="AR136" s="9" t="s">
        <v>62</v>
      </c>
      <c r="AS136" s="10">
        <v>89</v>
      </c>
      <c r="AT136" s="6" t="str">
        <f t="shared" si="1"/>
        <v>mm</v>
      </c>
      <c r="AU136" s="6">
        <v>0</v>
      </c>
      <c r="AV136" s="6">
        <v>0</v>
      </c>
      <c r="AW136" s="6">
        <v>0</v>
      </c>
      <c r="AX136" s="6">
        <v>0</v>
      </c>
      <c r="AY136" s="6">
        <v>0</v>
      </c>
      <c r="AZ136" s="6">
        <v>0</v>
      </c>
      <c r="BA136" s="6">
        <v>0</v>
      </c>
      <c r="BB136" s="6">
        <v>1</v>
      </c>
      <c r="BC136" s="6" t="s">
        <v>107</v>
      </c>
      <c r="BD136" s="6" t="s">
        <v>4666</v>
      </c>
    </row>
    <row r="137" spans="1:57" ht="15.75" customHeight="1">
      <c r="A137" s="6">
        <f t="shared" ca="1" si="0"/>
        <v>0.54339928978058927</v>
      </c>
      <c r="B137" s="6" t="s">
        <v>55</v>
      </c>
      <c r="C137" s="6">
        <v>9557563</v>
      </c>
      <c r="D137" s="7">
        <v>43340</v>
      </c>
      <c r="E137" s="6" t="s">
        <v>56</v>
      </c>
      <c r="F137" s="6" t="s">
        <v>4705</v>
      </c>
      <c r="G137" s="6">
        <v>5</v>
      </c>
      <c r="H137" s="6" t="s">
        <v>58</v>
      </c>
      <c r="I137" s="6" t="s">
        <v>59</v>
      </c>
      <c r="J137" s="6">
        <v>90029</v>
      </c>
      <c r="K137" s="6">
        <v>4</v>
      </c>
      <c r="L137" s="7">
        <v>42248</v>
      </c>
      <c r="M137" s="7">
        <v>43708</v>
      </c>
      <c r="N137" s="6" t="s">
        <v>845</v>
      </c>
      <c r="O137" s="6" t="s">
        <v>4706</v>
      </c>
      <c r="P137" s="8" t="s">
        <v>2519</v>
      </c>
      <c r="Q137" s="9" t="s">
        <v>73</v>
      </c>
      <c r="R137" s="10">
        <v>98</v>
      </c>
      <c r="S137" s="6" t="s">
        <v>4707</v>
      </c>
      <c r="T137" s="6">
        <v>4</v>
      </c>
      <c r="U137" s="6" t="s">
        <v>1512</v>
      </c>
      <c r="V137" s="6" t="s">
        <v>1513</v>
      </c>
      <c r="W137" s="6" t="s">
        <v>640</v>
      </c>
      <c r="X137" s="6" t="s">
        <v>67</v>
      </c>
      <c r="Y137" s="6" t="s">
        <v>68</v>
      </c>
      <c r="Z137" s="6">
        <v>2018</v>
      </c>
      <c r="AA137" s="6">
        <v>488754</v>
      </c>
      <c r="AB137" s="6" t="s">
        <v>69</v>
      </c>
      <c r="AC137" s="6" t="s">
        <v>55</v>
      </c>
      <c r="AD137" s="6">
        <v>396664</v>
      </c>
      <c r="AE137" s="6">
        <v>92090</v>
      </c>
      <c r="AF137" s="6" t="s">
        <v>69</v>
      </c>
      <c r="AG137" s="6" t="s">
        <v>4708</v>
      </c>
      <c r="AH137" s="6">
        <v>488754</v>
      </c>
      <c r="AI137" s="6">
        <v>38334651</v>
      </c>
      <c r="AJ137" s="6">
        <v>2024</v>
      </c>
      <c r="AK137" s="6">
        <v>1</v>
      </c>
      <c r="AL137" s="6" t="s">
        <v>4420</v>
      </c>
      <c r="AM137" s="6">
        <v>5.0999999999999996</v>
      </c>
      <c r="AN137" s="6" t="s">
        <v>4709</v>
      </c>
      <c r="AO137" s="9" t="s">
        <v>73</v>
      </c>
      <c r="AP137" s="10">
        <v>100</v>
      </c>
      <c r="AQ137" s="6" t="s">
        <v>4710</v>
      </c>
      <c r="AR137" s="9" t="s">
        <v>62</v>
      </c>
      <c r="AS137" s="10">
        <v>99</v>
      </c>
      <c r="AT137" s="6" t="str">
        <f t="shared" si="1"/>
        <v>fm</v>
      </c>
      <c r="AU137" s="6">
        <v>0</v>
      </c>
      <c r="AV137" s="6">
        <v>0</v>
      </c>
      <c r="AW137" s="6">
        <v>1</v>
      </c>
      <c r="AX137" s="6">
        <v>1</v>
      </c>
      <c r="AY137" s="6">
        <v>1</v>
      </c>
      <c r="AZ137" s="6">
        <v>0</v>
      </c>
      <c r="BA137" s="6">
        <v>0</v>
      </c>
      <c r="BB137" s="6">
        <v>0</v>
      </c>
      <c r="BC137" s="6" t="s">
        <v>197</v>
      </c>
      <c r="BD137" s="6" t="s">
        <v>4711</v>
      </c>
    </row>
    <row r="138" spans="1:57" ht="15.75" customHeight="1">
      <c r="A138" s="6">
        <f t="shared" ca="1" si="0"/>
        <v>0.50458829779620951</v>
      </c>
      <c r="B138" s="6" t="s">
        <v>92</v>
      </c>
      <c r="C138" s="6">
        <v>9455755</v>
      </c>
      <c r="D138" s="7">
        <v>43191</v>
      </c>
      <c r="E138" s="6" t="s">
        <v>76</v>
      </c>
      <c r="F138" s="6" t="s">
        <v>5190</v>
      </c>
      <c r="G138" s="6">
        <v>5</v>
      </c>
      <c r="H138" s="6" t="s">
        <v>58</v>
      </c>
      <c r="I138" s="6" t="s">
        <v>95</v>
      </c>
      <c r="J138" s="6">
        <v>38082</v>
      </c>
      <c r="K138" s="6">
        <v>16</v>
      </c>
      <c r="L138" s="7">
        <v>36708</v>
      </c>
      <c r="M138" s="7">
        <v>43921</v>
      </c>
      <c r="N138" s="6" t="s">
        <v>1793</v>
      </c>
      <c r="O138" s="6" t="s">
        <v>5191</v>
      </c>
      <c r="P138" s="8" t="s">
        <v>5192</v>
      </c>
      <c r="Q138" s="9" t="s">
        <v>62</v>
      </c>
      <c r="R138" s="10">
        <v>99</v>
      </c>
      <c r="S138" s="6" t="s">
        <v>63</v>
      </c>
      <c r="T138" s="6">
        <v>2</v>
      </c>
      <c r="U138" s="6" t="s">
        <v>5193</v>
      </c>
      <c r="V138" s="6" t="s">
        <v>5194</v>
      </c>
      <c r="W138" s="6" t="s">
        <v>311</v>
      </c>
      <c r="X138" s="6" t="s">
        <v>322</v>
      </c>
      <c r="Y138" s="6" t="s">
        <v>68</v>
      </c>
      <c r="Z138" s="6">
        <v>2018</v>
      </c>
      <c r="AA138" s="6">
        <v>300527</v>
      </c>
      <c r="AB138" s="6" t="s">
        <v>69</v>
      </c>
      <c r="AC138" s="6" t="s">
        <v>92</v>
      </c>
      <c r="AD138" s="6">
        <v>212110</v>
      </c>
      <c r="AE138" s="6">
        <v>88417</v>
      </c>
      <c r="AF138" s="6" t="s">
        <v>69</v>
      </c>
      <c r="AG138" s="6" t="s">
        <v>5195</v>
      </c>
      <c r="AH138" s="6">
        <v>300527</v>
      </c>
      <c r="AI138" s="6">
        <v>38786087</v>
      </c>
      <c r="AJ138" s="6">
        <v>2024</v>
      </c>
      <c r="AK138" s="6">
        <v>1</v>
      </c>
      <c r="AL138" s="6" t="s">
        <v>5196</v>
      </c>
      <c r="AM138" s="6">
        <v>5.0999999999999996</v>
      </c>
      <c r="AN138" s="6" t="s">
        <v>4057</v>
      </c>
      <c r="AO138" s="9" t="s">
        <v>62</v>
      </c>
      <c r="AP138" s="10">
        <v>96</v>
      </c>
      <c r="AQ138" s="6" t="s">
        <v>3485</v>
      </c>
      <c r="AR138" s="9" t="s">
        <v>62</v>
      </c>
      <c r="AS138" s="10">
        <v>99</v>
      </c>
      <c r="AT138" s="6" t="str">
        <f t="shared" si="1"/>
        <v>mm</v>
      </c>
      <c r="AU138" s="6">
        <v>1</v>
      </c>
      <c r="AV138" s="6">
        <v>0</v>
      </c>
      <c r="AW138" s="6">
        <v>0</v>
      </c>
      <c r="AX138" s="6">
        <v>0</v>
      </c>
      <c r="AY138" s="6">
        <v>0</v>
      </c>
      <c r="AZ138" s="6">
        <v>0</v>
      </c>
      <c r="BA138" s="6">
        <v>1</v>
      </c>
      <c r="BB138" s="6">
        <v>0</v>
      </c>
      <c r="BC138" s="6" t="s">
        <v>107</v>
      </c>
      <c r="BD138" s="6" t="s">
        <v>5197</v>
      </c>
    </row>
    <row r="139" spans="1:57" ht="15.75" customHeight="1">
      <c r="A139" s="6">
        <f t="shared" ca="1" si="0"/>
        <v>0.10398560408292756</v>
      </c>
      <c r="B139" s="6" t="s">
        <v>127</v>
      </c>
      <c r="C139" s="6">
        <v>9276783</v>
      </c>
      <c r="D139" s="7">
        <v>42874</v>
      </c>
      <c r="E139" s="6" t="s">
        <v>5782</v>
      </c>
      <c r="F139" s="6" t="s">
        <v>5868</v>
      </c>
      <c r="G139" s="6">
        <v>5</v>
      </c>
      <c r="H139" s="6" t="s">
        <v>58</v>
      </c>
      <c r="I139" s="6" t="s">
        <v>130</v>
      </c>
      <c r="J139" s="6">
        <v>101198</v>
      </c>
      <c r="K139" s="6">
        <v>5</v>
      </c>
      <c r="L139" s="7">
        <v>41466</v>
      </c>
      <c r="M139" s="7">
        <v>43616</v>
      </c>
      <c r="N139" s="6" t="s">
        <v>845</v>
      </c>
      <c r="O139" s="6" t="s">
        <v>5869</v>
      </c>
      <c r="P139" s="8" t="s">
        <v>5870</v>
      </c>
      <c r="Q139" s="9" t="s">
        <v>62</v>
      </c>
      <c r="R139" s="10">
        <v>98</v>
      </c>
      <c r="S139" s="6" t="s">
        <v>63</v>
      </c>
      <c r="T139" s="6">
        <v>36</v>
      </c>
      <c r="U139" s="6" t="s">
        <v>1090</v>
      </c>
      <c r="V139" s="6" t="s">
        <v>1091</v>
      </c>
      <c r="W139" s="6" t="s">
        <v>149</v>
      </c>
      <c r="X139" s="6" t="s">
        <v>67</v>
      </c>
      <c r="Y139" s="6" t="s">
        <v>68</v>
      </c>
      <c r="Z139" s="6">
        <v>2017</v>
      </c>
      <c r="AA139" s="6">
        <v>385000</v>
      </c>
      <c r="AB139" s="6" t="s">
        <v>69</v>
      </c>
      <c r="AC139" s="6" t="s">
        <v>127</v>
      </c>
      <c r="AD139" s="6">
        <v>250000</v>
      </c>
      <c r="AE139" s="6">
        <v>135000</v>
      </c>
      <c r="AF139" s="6" t="s">
        <v>69</v>
      </c>
      <c r="AG139" s="6" t="s">
        <v>5871</v>
      </c>
      <c r="AH139" s="6">
        <v>385000</v>
      </c>
      <c r="AI139" s="6">
        <v>32728724</v>
      </c>
      <c r="AJ139" s="6">
        <v>2020</v>
      </c>
      <c r="AK139" s="6">
        <v>1</v>
      </c>
      <c r="AL139" s="6" t="s">
        <v>5872</v>
      </c>
      <c r="AM139" s="6">
        <v>2.9</v>
      </c>
      <c r="AN139" s="6" t="s">
        <v>5873</v>
      </c>
      <c r="AO139" s="9" t="s">
        <v>73</v>
      </c>
      <c r="AP139" s="10">
        <v>98</v>
      </c>
      <c r="AQ139" s="6" t="s">
        <v>5874</v>
      </c>
      <c r="AR139" s="9" t="s">
        <v>62</v>
      </c>
      <c r="AS139" s="10">
        <v>99</v>
      </c>
      <c r="AT139" s="6" t="str">
        <f t="shared" si="1"/>
        <v>fm</v>
      </c>
      <c r="AU139" s="6">
        <v>1</v>
      </c>
      <c r="AV139" s="6">
        <v>0</v>
      </c>
      <c r="AW139" s="6">
        <v>0</v>
      </c>
      <c r="AX139" s="6">
        <v>0</v>
      </c>
      <c r="AY139" s="6">
        <v>0</v>
      </c>
      <c r="AZ139" s="6">
        <v>0</v>
      </c>
      <c r="BA139" s="6">
        <v>0</v>
      </c>
      <c r="BB139" s="6">
        <v>0</v>
      </c>
      <c r="BC139" s="6" t="s">
        <v>197</v>
      </c>
      <c r="BD139" s="6" t="s">
        <v>5875</v>
      </c>
    </row>
    <row r="140" spans="1:57" ht="15.75" customHeight="1">
      <c r="A140" s="6">
        <f t="shared" ca="1" si="0"/>
        <v>0.14612919344736475</v>
      </c>
      <c r="B140" s="6" t="s">
        <v>92</v>
      </c>
      <c r="C140" s="6">
        <v>9211357</v>
      </c>
      <c r="D140" s="7">
        <v>42751</v>
      </c>
      <c r="E140" s="6" t="s">
        <v>5364</v>
      </c>
      <c r="F140" s="6" t="s">
        <v>5365</v>
      </c>
      <c r="G140" s="6">
        <v>5</v>
      </c>
      <c r="H140" s="6" t="s">
        <v>58</v>
      </c>
      <c r="I140" s="6" t="s">
        <v>95</v>
      </c>
      <c r="J140" s="6">
        <v>74925</v>
      </c>
      <c r="K140" s="6">
        <v>5</v>
      </c>
      <c r="L140" s="7">
        <v>41306</v>
      </c>
      <c r="M140" s="7">
        <v>43496</v>
      </c>
      <c r="N140" s="6" t="s">
        <v>5366</v>
      </c>
      <c r="O140" s="6" t="s">
        <v>5367</v>
      </c>
      <c r="P140" s="8" t="s">
        <v>5368</v>
      </c>
      <c r="Q140" s="9" t="s">
        <v>62</v>
      </c>
      <c r="R140" s="10">
        <v>99</v>
      </c>
      <c r="S140" s="6" t="s">
        <v>63</v>
      </c>
      <c r="T140" s="6">
        <v>36</v>
      </c>
      <c r="U140" s="6" t="s">
        <v>795</v>
      </c>
      <c r="V140" s="6" t="s">
        <v>796</v>
      </c>
      <c r="W140" s="6" t="s">
        <v>149</v>
      </c>
      <c r="X140" s="6" t="s">
        <v>260</v>
      </c>
      <c r="Y140" s="6" t="s">
        <v>68</v>
      </c>
      <c r="Z140" s="6">
        <v>2017</v>
      </c>
      <c r="AA140" s="6">
        <v>405374</v>
      </c>
      <c r="AB140" s="6" t="s">
        <v>69</v>
      </c>
      <c r="AC140" s="6" t="s">
        <v>92</v>
      </c>
      <c r="AD140" s="6">
        <v>272289</v>
      </c>
      <c r="AE140" s="6">
        <v>133085</v>
      </c>
      <c r="AF140" s="6" t="s">
        <v>69</v>
      </c>
      <c r="AG140" s="6" t="s">
        <v>5369</v>
      </c>
      <c r="AH140" s="6">
        <v>405374</v>
      </c>
      <c r="AI140" s="6">
        <v>31223179</v>
      </c>
      <c r="AJ140" s="6">
        <v>2019</v>
      </c>
      <c r="AK140" s="6">
        <v>1</v>
      </c>
      <c r="AL140" s="6" t="s">
        <v>5370</v>
      </c>
      <c r="AM140" s="6">
        <v>2.4</v>
      </c>
      <c r="AN140" s="6" t="s">
        <v>576</v>
      </c>
      <c r="AO140" s="9" t="s">
        <v>73</v>
      </c>
      <c r="AP140" s="10">
        <v>98</v>
      </c>
      <c r="AQ140" s="6" t="s">
        <v>5371</v>
      </c>
      <c r="AR140" s="9" t="s">
        <v>62</v>
      </c>
      <c r="AS140" s="10">
        <v>99</v>
      </c>
      <c r="AT140" s="6" t="str">
        <f t="shared" si="1"/>
        <v>fm</v>
      </c>
      <c r="AU140" s="6">
        <v>0</v>
      </c>
      <c r="AV140" s="6">
        <v>0</v>
      </c>
      <c r="AW140" s="6">
        <v>1</v>
      </c>
      <c r="AX140" s="6">
        <v>1</v>
      </c>
      <c r="AY140" s="6">
        <v>0</v>
      </c>
      <c r="AZ140" s="6">
        <v>0</v>
      </c>
      <c r="BA140" s="6">
        <v>0</v>
      </c>
      <c r="BB140" s="6">
        <v>0</v>
      </c>
      <c r="BC140" s="6" t="s">
        <v>107</v>
      </c>
      <c r="BD140" s="6" t="s">
        <v>5372</v>
      </c>
    </row>
    <row r="141" spans="1:57" ht="15.75" customHeight="1">
      <c r="A141" s="6">
        <f t="shared" ca="1" si="0"/>
        <v>0.46260057980907521</v>
      </c>
      <c r="B141" s="6" t="s">
        <v>92</v>
      </c>
      <c r="C141" s="6">
        <v>9315183</v>
      </c>
      <c r="D141" s="7">
        <v>42909</v>
      </c>
      <c r="E141" s="6" t="s">
        <v>76</v>
      </c>
      <c r="F141" s="6" t="s">
        <v>3622</v>
      </c>
      <c r="G141" s="6">
        <v>5</v>
      </c>
      <c r="H141" s="6" t="s">
        <v>58</v>
      </c>
      <c r="I141" s="6" t="s">
        <v>95</v>
      </c>
      <c r="J141" s="6">
        <v>72208</v>
      </c>
      <c r="K141" s="6">
        <v>5</v>
      </c>
      <c r="L141" s="7">
        <v>41542</v>
      </c>
      <c r="M141" s="7">
        <v>44012</v>
      </c>
      <c r="N141" s="6" t="s">
        <v>3623</v>
      </c>
      <c r="O141" s="6" t="s">
        <v>3624</v>
      </c>
      <c r="P141" s="8" t="s">
        <v>1400</v>
      </c>
      <c r="Q141" s="9" t="s">
        <v>62</v>
      </c>
      <c r="R141" s="10">
        <v>98</v>
      </c>
      <c r="S141" s="6" t="s">
        <v>63</v>
      </c>
      <c r="T141" s="6">
        <v>7</v>
      </c>
      <c r="U141" s="6" t="s">
        <v>3625</v>
      </c>
      <c r="V141" s="6" t="s">
        <v>584</v>
      </c>
      <c r="W141" s="6" t="s">
        <v>585</v>
      </c>
      <c r="X141" s="6" t="s">
        <v>85</v>
      </c>
      <c r="Y141" s="6" t="s">
        <v>68</v>
      </c>
      <c r="Z141" s="6">
        <v>2017</v>
      </c>
      <c r="AA141" s="6">
        <v>400541</v>
      </c>
      <c r="AB141" s="6" t="s">
        <v>69</v>
      </c>
      <c r="AC141" s="6" t="s">
        <v>1683</v>
      </c>
      <c r="AD141" s="6">
        <v>288977</v>
      </c>
      <c r="AE141" s="6">
        <v>111564</v>
      </c>
      <c r="AF141" s="6" t="s">
        <v>69</v>
      </c>
      <c r="AG141" s="6" t="s">
        <v>3626</v>
      </c>
      <c r="AH141" s="6">
        <v>400541</v>
      </c>
      <c r="AI141" s="6">
        <v>32806955</v>
      </c>
      <c r="AJ141" s="6">
        <v>2022</v>
      </c>
      <c r="AK141" s="6">
        <v>1</v>
      </c>
      <c r="AL141" s="6" t="s">
        <v>3627</v>
      </c>
      <c r="AM141" s="6">
        <v>1.8</v>
      </c>
      <c r="AN141" s="6" t="s">
        <v>3628</v>
      </c>
      <c r="AO141" s="9" t="s">
        <v>62</v>
      </c>
      <c r="AP141" s="10">
        <v>99</v>
      </c>
      <c r="AQ141" s="6" t="s">
        <v>3629</v>
      </c>
      <c r="AR141" s="9" t="s">
        <v>62</v>
      </c>
      <c r="AS141" s="10">
        <v>98</v>
      </c>
      <c r="AT141" s="6" t="str">
        <f t="shared" si="1"/>
        <v>mm</v>
      </c>
      <c r="AU141" s="6">
        <v>0</v>
      </c>
      <c r="AV141" s="6">
        <v>0</v>
      </c>
      <c r="AW141" s="6">
        <v>1</v>
      </c>
      <c r="AX141" s="6">
        <v>1</v>
      </c>
      <c r="AY141" s="6">
        <v>0</v>
      </c>
      <c r="AZ141" s="6">
        <v>0</v>
      </c>
      <c r="BA141" s="6">
        <v>0</v>
      </c>
      <c r="BB141" s="6">
        <v>0</v>
      </c>
      <c r="BC141" s="6" t="s">
        <v>107</v>
      </c>
      <c r="BD141" s="6" t="s">
        <v>3630</v>
      </c>
    </row>
    <row r="142" spans="1:57" ht="15.75" customHeight="1">
      <c r="A142" s="6">
        <f t="shared" ca="1" si="0"/>
        <v>0.69671080715723543</v>
      </c>
      <c r="B142" s="6" t="s">
        <v>241</v>
      </c>
      <c r="C142" s="6">
        <v>9463785</v>
      </c>
      <c r="D142" s="7">
        <v>43196</v>
      </c>
      <c r="E142" s="6" t="s">
        <v>56</v>
      </c>
      <c r="F142" s="6" t="s">
        <v>2444</v>
      </c>
      <c r="G142" s="6">
        <v>5</v>
      </c>
      <c r="H142" s="6" t="s">
        <v>58</v>
      </c>
      <c r="I142" s="6" t="s">
        <v>243</v>
      </c>
      <c r="J142" s="6">
        <v>124262</v>
      </c>
      <c r="K142" s="6">
        <v>4</v>
      </c>
      <c r="L142" s="7">
        <v>42095</v>
      </c>
      <c r="M142" s="7">
        <v>43921</v>
      </c>
      <c r="N142" s="6" t="s">
        <v>1935</v>
      </c>
      <c r="O142" s="6" t="s">
        <v>2445</v>
      </c>
      <c r="P142" s="8" t="s">
        <v>2446</v>
      </c>
      <c r="Q142" s="9" t="s">
        <v>62</v>
      </c>
      <c r="R142" s="10">
        <v>98</v>
      </c>
      <c r="S142" s="6" t="s">
        <v>2447</v>
      </c>
      <c r="T142" s="6">
        <v>8</v>
      </c>
      <c r="U142" s="6" t="s">
        <v>2448</v>
      </c>
      <c r="V142" s="6" t="s">
        <v>472</v>
      </c>
      <c r="W142" s="6" t="s">
        <v>311</v>
      </c>
      <c r="X142" s="6" t="s">
        <v>473</v>
      </c>
      <c r="Y142" s="6" t="s">
        <v>68</v>
      </c>
      <c r="Z142" s="6">
        <v>2018</v>
      </c>
      <c r="AA142" s="6">
        <v>552229</v>
      </c>
      <c r="AB142" s="6" t="s">
        <v>69</v>
      </c>
      <c r="AC142" s="6" t="s">
        <v>241</v>
      </c>
      <c r="AD142" s="6">
        <v>317373</v>
      </c>
      <c r="AE142" s="6">
        <v>234856</v>
      </c>
      <c r="AF142" s="6" t="s">
        <v>69</v>
      </c>
      <c r="AG142" s="6" t="s">
        <v>2449</v>
      </c>
      <c r="AH142" s="6">
        <v>552229</v>
      </c>
      <c r="AI142" s="6">
        <v>30586722</v>
      </c>
      <c r="AJ142" s="6">
        <v>2019</v>
      </c>
      <c r="AK142" s="6">
        <v>1</v>
      </c>
      <c r="AL142" s="6" t="s">
        <v>2450</v>
      </c>
      <c r="AM142" s="6">
        <v>35.6</v>
      </c>
      <c r="AN142" s="6" t="s">
        <v>2451</v>
      </c>
      <c r="AO142" s="9" t="s">
        <v>62</v>
      </c>
      <c r="AP142" s="10">
        <v>88</v>
      </c>
      <c r="AQ142" s="6" t="s">
        <v>2419</v>
      </c>
      <c r="AR142" s="9" t="s">
        <v>116</v>
      </c>
      <c r="AS142" s="9" t="s">
        <v>116</v>
      </c>
      <c r="AT142" s="6" t="str">
        <f t="shared" si="1"/>
        <v>Missing</v>
      </c>
      <c r="AU142" s="6">
        <v>0</v>
      </c>
      <c r="AV142" s="6">
        <v>0</v>
      </c>
      <c r="AW142" s="6">
        <v>1</v>
      </c>
      <c r="AX142" s="6">
        <v>1</v>
      </c>
      <c r="AY142" s="6">
        <v>0</v>
      </c>
      <c r="AZ142" s="6">
        <v>0</v>
      </c>
      <c r="BA142" s="6">
        <v>0</v>
      </c>
      <c r="BB142" s="6">
        <v>0</v>
      </c>
      <c r="BC142" s="6" t="s">
        <v>107</v>
      </c>
      <c r="BD142" s="6" t="s">
        <v>2452</v>
      </c>
    </row>
    <row r="143" spans="1:57" ht="15.75" customHeight="1">
      <c r="A143" s="6">
        <f t="shared" ca="1" si="0"/>
        <v>2.4525180772279054E-3</v>
      </c>
      <c r="B143" s="6" t="s">
        <v>199</v>
      </c>
      <c r="C143" s="6">
        <v>9439345</v>
      </c>
      <c r="D143" s="7">
        <v>42900</v>
      </c>
      <c r="E143" s="6" t="s">
        <v>76</v>
      </c>
      <c r="F143" s="6" t="s">
        <v>810</v>
      </c>
      <c r="G143" s="6">
        <v>7</v>
      </c>
      <c r="H143" s="6" t="s">
        <v>58</v>
      </c>
      <c r="I143" s="6" t="s">
        <v>149</v>
      </c>
      <c r="J143" s="6">
        <v>178613</v>
      </c>
      <c r="K143" s="6">
        <v>5</v>
      </c>
      <c r="L143" s="7">
        <v>41456</v>
      </c>
      <c r="M143" s="7">
        <v>43585</v>
      </c>
      <c r="N143" s="6" t="s">
        <v>811</v>
      </c>
      <c r="O143" s="6" t="s">
        <v>812</v>
      </c>
      <c r="P143" s="8" t="s">
        <v>813</v>
      </c>
      <c r="Q143" s="9" t="s">
        <v>116</v>
      </c>
      <c r="R143" s="10">
        <v>50</v>
      </c>
      <c r="S143" s="6" t="s">
        <v>63</v>
      </c>
      <c r="T143" s="6">
        <v>7</v>
      </c>
      <c r="U143" s="6" t="s">
        <v>814</v>
      </c>
      <c r="V143" s="6" t="s">
        <v>815</v>
      </c>
      <c r="W143" s="6" t="s">
        <v>816</v>
      </c>
      <c r="X143" s="6" t="s">
        <v>473</v>
      </c>
      <c r="Y143" s="6" t="s">
        <v>68</v>
      </c>
      <c r="Z143" s="6">
        <v>2017</v>
      </c>
      <c r="AA143" s="6">
        <v>327850</v>
      </c>
      <c r="AB143" s="6" t="s">
        <v>69</v>
      </c>
      <c r="AC143" s="6" t="s">
        <v>199</v>
      </c>
      <c r="AD143" s="6">
        <v>207500</v>
      </c>
      <c r="AE143" s="6">
        <v>120350</v>
      </c>
      <c r="AF143" s="6" t="s">
        <v>69</v>
      </c>
      <c r="AG143" s="6" t="s">
        <v>817</v>
      </c>
      <c r="AH143" s="6">
        <v>327850</v>
      </c>
      <c r="AI143" s="6">
        <v>34911681</v>
      </c>
      <c r="AJ143" s="6">
        <v>2022</v>
      </c>
      <c r="AK143" s="6">
        <v>1</v>
      </c>
      <c r="AL143" s="6" t="s">
        <v>818</v>
      </c>
      <c r="AM143" s="6">
        <v>10.4</v>
      </c>
      <c r="AN143" s="6" t="s">
        <v>125</v>
      </c>
      <c r="AO143" s="9" t="s">
        <v>62</v>
      </c>
      <c r="AP143" s="10">
        <v>99</v>
      </c>
      <c r="AQ143" s="6" t="s">
        <v>819</v>
      </c>
      <c r="AR143" s="9" t="s">
        <v>62</v>
      </c>
      <c r="AS143" s="10">
        <v>100</v>
      </c>
      <c r="AT143" s="6" t="str">
        <f t="shared" si="1"/>
        <v>mm</v>
      </c>
      <c r="AU143" s="6">
        <v>0</v>
      </c>
      <c r="AV143" s="6">
        <v>0</v>
      </c>
      <c r="AW143" s="6">
        <v>1</v>
      </c>
      <c r="AX143" s="6">
        <v>1</v>
      </c>
      <c r="AY143" s="6">
        <v>0</v>
      </c>
      <c r="AZ143" s="6">
        <v>0</v>
      </c>
      <c r="BA143" s="6">
        <v>0</v>
      </c>
      <c r="BB143" s="6">
        <v>0</v>
      </c>
      <c r="BC143" s="6" t="s">
        <v>107</v>
      </c>
      <c r="BD143" s="6" t="s">
        <v>820</v>
      </c>
    </row>
    <row r="144" spans="1:57" ht="15.75" customHeight="1">
      <c r="A144" s="6">
        <f t="shared" ca="1" si="0"/>
        <v>0.6647323173543972</v>
      </c>
      <c r="B144" s="6" t="s">
        <v>199</v>
      </c>
      <c r="C144" s="6">
        <v>9228335</v>
      </c>
      <c r="D144" s="7">
        <v>42809</v>
      </c>
      <c r="E144" s="6" t="s">
        <v>76</v>
      </c>
      <c r="F144" s="6" t="s">
        <v>3446</v>
      </c>
      <c r="G144" s="6">
        <v>5</v>
      </c>
      <c r="H144" s="6" t="s">
        <v>58</v>
      </c>
      <c r="I144" s="6" t="s">
        <v>149</v>
      </c>
      <c r="J144" s="6">
        <v>174794</v>
      </c>
      <c r="K144" s="6">
        <v>5</v>
      </c>
      <c r="L144" s="7">
        <v>41365</v>
      </c>
      <c r="M144" s="7">
        <v>43555</v>
      </c>
      <c r="N144" s="6" t="s">
        <v>3447</v>
      </c>
      <c r="O144" s="6" t="s">
        <v>3448</v>
      </c>
      <c r="P144" s="8" t="s">
        <v>1957</v>
      </c>
      <c r="Q144" s="9" t="s">
        <v>62</v>
      </c>
      <c r="R144" s="10">
        <v>99</v>
      </c>
      <c r="S144" s="6" t="s">
        <v>3449</v>
      </c>
      <c r="T144" s="6">
        <v>9</v>
      </c>
      <c r="U144" s="6" t="s">
        <v>2577</v>
      </c>
      <c r="V144" s="6" t="s">
        <v>2578</v>
      </c>
      <c r="W144" s="6" t="s">
        <v>816</v>
      </c>
      <c r="X144" s="6" t="s">
        <v>473</v>
      </c>
      <c r="Y144" s="6" t="s">
        <v>68</v>
      </c>
      <c r="Z144" s="6">
        <v>2017</v>
      </c>
      <c r="AA144" s="6">
        <v>605760</v>
      </c>
      <c r="AB144" s="6" t="s">
        <v>69</v>
      </c>
      <c r="AC144" s="6" t="s">
        <v>199</v>
      </c>
      <c r="AD144" s="6">
        <v>349507</v>
      </c>
      <c r="AE144" s="6">
        <v>256253</v>
      </c>
      <c r="AF144" s="6" t="s">
        <v>69</v>
      </c>
      <c r="AG144" s="6" t="s">
        <v>3450</v>
      </c>
      <c r="AH144" s="6">
        <v>605760</v>
      </c>
      <c r="AI144" s="6">
        <v>38381440</v>
      </c>
      <c r="AJ144" s="6">
        <v>2024</v>
      </c>
      <c r="AK144" s="6">
        <v>1</v>
      </c>
      <c r="AL144" s="6" t="s">
        <v>818</v>
      </c>
      <c r="AM144" s="6">
        <v>10.4</v>
      </c>
      <c r="AN144" s="6" t="s">
        <v>3451</v>
      </c>
      <c r="AO144" s="9" t="s">
        <v>73</v>
      </c>
      <c r="AP144" s="10">
        <v>100</v>
      </c>
      <c r="AQ144" s="6" t="s">
        <v>1118</v>
      </c>
      <c r="AR144" s="9" t="s">
        <v>62</v>
      </c>
      <c r="AS144" s="10">
        <v>99</v>
      </c>
      <c r="AT144" s="6" t="str">
        <f t="shared" si="1"/>
        <v>fm</v>
      </c>
      <c r="AU144" s="6">
        <v>0</v>
      </c>
      <c r="AV144" s="6">
        <v>0</v>
      </c>
      <c r="AW144" s="6">
        <v>1</v>
      </c>
      <c r="AX144" s="6">
        <v>1</v>
      </c>
      <c r="AY144" s="6">
        <v>1</v>
      </c>
      <c r="AZ144" s="6">
        <v>0</v>
      </c>
      <c r="BA144" s="6">
        <v>0</v>
      </c>
      <c r="BB144" s="6">
        <v>0</v>
      </c>
      <c r="BC144" s="6" t="s">
        <v>107</v>
      </c>
      <c r="BD144" s="6" t="s">
        <v>3452</v>
      </c>
    </row>
    <row r="145" spans="1:56" ht="15.75" customHeight="1">
      <c r="A145" s="6">
        <f t="shared" ca="1" si="0"/>
        <v>0.58709673887207692</v>
      </c>
      <c r="B145" s="6" t="s">
        <v>241</v>
      </c>
      <c r="C145" s="6">
        <v>9460529</v>
      </c>
      <c r="D145" s="7">
        <v>43153</v>
      </c>
      <c r="E145" s="6" t="s">
        <v>76</v>
      </c>
      <c r="F145" s="6" t="s">
        <v>2648</v>
      </c>
      <c r="G145" s="6">
        <v>5</v>
      </c>
      <c r="H145" s="6" t="s">
        <v>58</v>
      </c>
      <c r="I145" s="6" t="s">
        <v>243</v>
      </c>
      <c r="J145" s="6">
        <v>122300</v>
      </c>
      <c r="K145" s="6">
        <v>5</v>
      </c>
      <c r="L145" s="7">
        <v>41760</v>
      </c>
      <c r="M145" s="7">
        <v>43890</v>
      </c>
      <c r="N145" s="6" t="s">
        <v>2649</v>
      </c>
      <c r="O145" s="6" t="s">
        <v>2650</v>
      </c>
      <c r="P145" s="8" t="s">
        <v>2651</v>
      </c>
      <c r="Q145" s="9" t="s">
        <v>62</v>
      </c>
      <c r="R145" s="10">
        <v>99</v>
      </c>
      <c r="S145" s="6" t="s">
        <v>63</v>
      </c>
      <c r="T145" s="6">
        <v>1</v>
      </c>
      <c r="U145" s="6" t="s">
        <v>2641</v>
      </c>
      <c r="V145" s="6" t="s">
        <v>2642</v>
      </c>
      <c r="W145" s="6" t="s">
        <v>555</v>
      </c>
      <c r="X145" s="6" t="s">
        <v>473</v>
      </c>
      <c r="Y145" s="6" t="s">
        <v>68</v>
      </c>
      <c r="Z145" s="6">
        <v>2018</v>
      </c>
      <c r="AA145" s="6">
        <v>390000</v>
      </c>
      <c r="AB145" s="6" t="s">
        <v>69</v>
      </c>
      <c r="AC145" s="6" t="s">
        <v>241</v>
      </c>
      <c r="AD145" s="6">
        <v>250000</v>
      </c>
      <c r="AE145" s="6">
        <v>140000</v>
      </c>
      <c r="AF145" s="6" t="s">
        <v>69</v>
      </c>
      <c r="AG145" s="6" t="s">
        <v>2652</v>
      </c>
      <c r="AH145" s="6">
        <v>390000</v>
      </c>
      <c r="AI145" s="6">
        <v>34908201</v>
      </c>
      <c r="AJ145" s="6">
        <v>2023</v>
      </c>
      <c r="AK145" s="6">
        <v>1</v>
      </c>
      <c r="AL145" s="6" t="s">
        <v>2653</v>
      </c>
      <c r="AM145" s="6">
        <v>6.3</v>
      </c>
      <c r="AN145" s="6" t="s">
        <v>2654</v>
      </c>
      <c r="AO145" s="9" t="s">
        <v>73</v>
      </c>
      <c r="AP145" s="10">
        <v>99</v>
      </c>
      <c r="AQ145" s="6" t="s">
        <v>2655</v>
      </c>
      <c r="AR145" s="9" t="s">
        <v>62</v>
      </c>
      <c r="AS145" s="10">
        <v>99</v>
      </c>
      <c r="AT145" s="6" t="str">
        <f t="shared" si="1"/>
        <v>fm</v>
      </c>
      <c r="AU145" s="6">
        <v>0</v>
      </c>
      <c r="AV145" s="6">
        <v>0</v>
      </c>
      <c r="AW145" s="6">
        <v>1</v>
      </c>
      <c r="AX145" s="6">
        <v>1</v>
      </c>
      <c r="AY145" s="6">
        <v>1</v>
      </c>
      <c r="AZ145" s="6">
        <v>0</v>
      </c>
      <c r="BA145" s="6">
        <v>0</v>
      </c>
      <c r="BB145" s="6">
        <v>0</v>
      </c>
      <c r="BC145" s="6" t="s">
        <v>107</v>
      </c>
      <c r="BD145" s="6" t="s">
        <v>2656</v>
      </c>
    </row>
    <row r="146" spans="1:56" ht="15.75" customHeight="1">
      <c r="A146" s="6">
        <f t="shared" ca="1" si="0"/>
        <v>0.35815308887490638</v>
      </c>
      <c r="B146" s="6" t="s">
        <v>303</v>
      </c>
      <c r="C146" s="6">
        <v>9447165</v>
      </c>
      <c r="D146" s="7">
        <v>43181</v>
      </c>
      <c r="E146" s="6" t="s">
        <v>341</v>
      </c>
      <c r="F146" s="6" t="s">
        <v>4331</v>
      </c>
      <c r="G146" s="6">
        <v>5</v>
      </c>
      <c r="H146" s="6" t="s">
        <v>58</v>
      </c>
      <c r="I146" s="6" t="s">
        <v>305</v>
      </c>
      <c r="J146" s="6">
        <v>103585</v>
      </c>
      <c r="K146" s="6">
        <v>4</v>
      </c>
      <c r="L146" s="7">
        <v>42095</v>
      </c>
      <c r="M146" s="7">
        <v>43921</v>
      </c>
      <c r="N146" s="6" t="s">
        <v>343</v>
      </c>
      <c r="O146" s="6" t="s">
        <v>4332</v>
      </c>
      <c r="P146" s="8" t="s">
        <v>4333</v>
      </c>
      <c r="Q146" s="9" t="s">
        <v>73</v>
      </c>
      <c r="R146" s="10">
        <v>99</v>
      </c>
      <c r="S146" s="6" t="s">
        <v>63</v>
      </c>
      <c r="T146" s="6">
        <v>13</v>
      </c>
      <c r="U146" s="6" t="s">
        <v>390</v>
      </c>
      <c r="V146" s="6" t="s">
        <v>217</v>
      </c>
      <c r="W146" s="6" t="s">
        <v>120</v>
      </c>
      <c r="X146" s="6" t="s">
        <v>67</v>
      </c>
      <c r="Y146" s="6" t="s">
        <v>68</v>
      </c>
      <c r="Z146" s="6">
        <v>2018</v>
      </c>
      <c r="AA146" s="6">
        <v>516627</v>
      </c>
      <c r="AB146" s="6" t="s">
        <v>69</v>
      </c>
      <c r="AC146" s="6" t="s">
        <v>303</v>
      </c>
      <c r="AD146" s="6">
        <v>322892</v>
      </c>
      <c r="AE146" s="6">
        <v>193735</v>
      </c>
      <c r="AF146" s="6" t="s">
        <v>69</v>
      </c>
      <c r="AG146" s="6" t="s">
        <v>4334</v>
      </c>
      <c r="AH146" s="6">
        <v>516627</v>
      </c>
      <c r="AI146" s="6">
        <v>35644520</v>
      </c>
      <c r="AJ146" s="6">
        <v>2022</v>
      </c>
      <c r="AK146" s="6">
        <v>1</v>
      </c>
      <c r="AL146" s="6" t="s">
        <v>4335</v>
      </c>
      <c r="AM146" s="6">
        <v>4.5</v>
      </c>
      <c r="AN146" s="6" t="s">
        <v>4336</v>
      </c>
      <c r="AO146" s="9" t="s">
        <v>73</v>
      </c>
      <c r="AP146" s="10">
        <v>54</v>
      </c>
      <c r="AQ146" s="6" t="s">
        <v>4337</v>
      </c>
      <c r="AR146" s="9" t="s">
        <v>73</v>
      </c>
      <c r="AS146" s="10">
        <v>99</v>
      </c>
      <c r="AT146" s="6" t="str">
        <f t="shared" si="1"/>
        <v>ff</v>
      </c>
      <c r="AU146" s="6">
        <v>0</v>
      </c>
      <c r="AV146" s="6">
        <v>1</v>
      </c>
      <c r="AW146" s="6">
        <v>0</v>
      </c>
      <c r="AX146" s="6">
        <v>0</v>
      </c>
      <c r="AY146" s="6">
        <v>0</v>
      </c>
      <c r="AZ146" s="6">
        <v>0</v>
      </c>
      <c r="BA146" s="6">
        <v>0</v>
      </c>
      <c r="BB146" s="6">
        <v>0</v>
      </c>
      <c r="BC146" s="6" t="s">
        <v>197</v>
      </c>
      <c r="BD146" s="6" t="s">
        <v>4338</v>
      </c>
    </row>
    <row r="147" spans="1:56" ht="15.75" customHeight="1">
      <c r="A147" s="6">
        <f t="shared" ca="1" si="0"/>
        <v>0.65852520311947105</v>
      </c>
      <c r="B147" s="6" t="s">
        <v>55</v>
      </c>
      <c r="C147" s="6">
        <v>9264592</v>
      </c>
      <c r="D147" s="7">
        <v>42858</v>
      </c>
      <c r="E147" s="6" t="s">
        <v>5417</v>
      </c>
      <c r="F147" s="6" t="s">
        <v>5418</v>
      </c>
      <c r="G147" s="6">
        <v>5</v>
      </c>
      <c r="H147" s="6" t="s">
        <v>58</v>
      </c>
      <c r="I147" s="6" t="s">
        <v>59</v>
      </c>
      <c r="J147" s="6">
        <v>84911</v>
      </c>
      <c r="K147" s="6">
        <v>5</v>
      </c>
      <c r="L147" s="7">
        <v>41395</v>
      </c>
      <c r="M147" s="7">
        <v>43951</v>
      </c>
      <c r="N147" s="6" t="s">
        <v>5419</v>
      </c>
      <c r="O147" s="6" t="s">
        <v>5420</v>
      </c>
      <c r="P147" s="8" t="s">
        <v>5421</v>
      </c>
      <c r="Q147" s="9" t="s">
        <v>73</v>
      </c>
      <c r="R147" s="10">
        <v>98</v>
      </c>
      <c r="S147" s="6" t="s">
        <v>5422</v>
      </c>
      <c r="T147" s="6">
        <v>3</v>
      </c>
      <c r="U147" s="6" t="s">
        <v>882</v>
      </c>
      <c r="V147" s="6" t="s">
        <v>883</v>
      </c>
      <c r="W147" s="6" t="s">
        <v>884</v>
      </c>
      <c r="X147" s="6" t="s">
        <v>67</v>
      </c>
      <c r="Y147" s="6" t="s">
        <v>68</v>
      </c>
      <c r="Z147" s="6">
        <v>2017</v>
      </c>
      <c r="AA147" s="6">
        <v>458212</v>
      </c>
      <c r="AB147" s="6" t="s">
        <v>69</v>
      </c>
      <c r="AC147" s="6" t="s">
        <v>55</v>
      </c>
      <c r="AD147" s="6">
        <v>514137</v>
      </c>
      <c r="AE147" s="6">
        <v>184061</v>
      </c>
      <c r="AF147" s="6" t="s">
        <v>69</v>
      </c>
      <c r="AG147" s="6" t="s">
        <v>5423</v>
      </c>
      <c r="AH147" s="6">
        <v>458212</v>
      </c>
      <c r="AI147" s="6">
        <v>35687498</v>
      </c>
      <c r="AJ147" s="6">
        <v>2023</v>
      </c>
      <c r="AK147" s="6">
        <v>1</v>
      </c>
      <c r="AL147" s="6" t="s">
        <v>5424</v>
      </c>
      <c r="AM147" s="6">
        <v>8.1999999999999993</v>
      </c>
      <c r="AN147" s="6" t="s">
        <v>4901</v>
      </c>
      <c r="AO147" s="9" t="s">
        <v>62</v>
      </c>
      <c r="AP147" s="10">
        <v>99</v>
      </c>
      <c r="AQ147" s="6" t="s">
        <v>5425</v>
      </c>
      <c r="AR147" s="9" t="s">
        <v>73</v>
      </c>
      <c r="AS147" s="10">
        <v>98</v>
      </c>
      <c r="AT147" s="6" t="str">
        <f t="shared" si="1"/>
        <v>mf</v>
      </c>
      <c r="AU147" s="6">
        <v>0</v>
      </c>
      <c r="AV147" s="6">
        <v>0</v>
      </c>
      <c r="AW147" s="6">
        <v>1</v>
      </c>
      <c r="AX147" s="6">
        <v>1</v>
      </c>
      <c r="AY147" s="6">
        <v>1</v>
      </c>
      <c r="AZ147" s="6">
        <v>0</v>
      </c>
      <c r="BA147" s="6">
        <v>0</v>
      </c>
      <c r="BB147" s="6">
        <v>0</v>
      </c>
      <c r="BC147" s="6" t="s">
        <v>107</v>
      </c>
      <c r="BD147" s="6" t="s">
        <v>5426</v>
      </c>
    </row>
    <row r="148" spans="1:56" ht="15.75" customHeight="1">
      <c r="A148" s="6">
        <f t="shared" ca="1" si="0"/>
        <v>0.82286652489764367</v>
      </c>
      <c r="B148" s="6" t="s">
        <v>286</v>
      </c>
      <c r="C148" s="6">
        <v>9302291</v>
      </c>
      <c r="D148" s="7">
        <v>42893</v>
      </c>
      <c r="E148" s="6" t="s">
        <v>56</v>
      </c>
      <c r="F148" s="6" t="s">
        <v>6716</v>
      </c>
      <c r="G148" s="6">
        <v>5</v>
      </c>
      <c r="H148" s="6" t="s">
        <v>58</v>
      </c>
      <c r="I148" s="6" t="s">
        <v>289</v>
      </c>
      <c r="J148" s="6">
        <v>112438</v>
      </c>
      <c r="K148" s="6">
        <v>5</v>
      </c>
      <c r="L148" s="7">
        <v>41821</v>
      </c>
      <c r="M148" s="7">
        <v>44377</v>
      </c>
      <c r="N148" s="6" t="s">
        <v>4046</v>
      </c>
      <c r="O148" s="6" t="s">
        <v>6717</v>
      </c>
      <c r="P148" s="8" t="s">
        <v>5818</v>
      </c>
      <c r="Q148" s="9" t="s">
        <v>62</v>
      </c>
      <c r="R148" s="10">
        <v>100</v>
      </c>
      <c r="S148" s="6" t="s">
        <v>6718</v>
      </c>
      <c r="T148" s="6">
        <v>3</v>
      </c>
      <c r="U148" s="6" t="s">
        <v>882</v>
      </c>
      <c r="V148" s="6" t="s">
        <v>883</v>
      </c>
      <c r="W148" s="6" t="s">
        <v>884</v>
      </c>
      <c r="X148" s="6" t="s">
        <v>67</v>
      </c>
      <c r="Y148" s="6" t="s">
        <v>68</v>
      </c>
      <c r="Z148" s="6">
        <v>2017</v>
      </c>
      <c r="AA148" s="6">
        <v>562005</v>
      </c>
      <c r="AB148" s="6" t="s">
        <v>69</v>
      </c>
      <c r="AC148" s="6" t="s">
        <v>286</v>
      </c>
      <c r="AD148" s="6">
        <v>417916</v>
      </c>
      <c r="AE148" s="6">
        <v>144089</v>
      </c>
      <c r="AF148" s="6" t="s">
        <v>69</v>
      </c>
      <c r="AG148" s="6" t="s">
        <v>6719</v>
      </c>
      <c r="AH148" s="6">
        <v>562005</v>
      </c>
      <c r="AI148" s="6">
        <v>37074868</v>
      </c>
      <c r="AJ148" s="6">
        <v>2023</v>
      </c>
      <c r="AK148" s="6">
        <v>1</v>
      </c>
      <c r="AL148" s="6" t="s">
        <v>5424</v>
      </c>
      <c r="AM148" s="6">
        <v>8.1999999999999993</v>
      </c>
      <c r="AN148" s="6" t="s">
        <v>6720</v>
      </c>
      <c r="AO148" s="9" t="s">
        <v>73</v>
      </c>
      <c r="AP148" s="10">
        <v>63</v>
      </c>
      <c r="AQ148" s="6" t="s">
        <v>4710</v>
      </c>
      <c r="AR148" s="9" t="s">
        <v>62</v>
      </c>
      <c r="AS148" s="10">
        <v>99</v>
      </c>
      <c r="AT148" s="6" t="str">
        <f t="shared" si="1"/>
        <v>fm</v>
      </c>
      <c r="AU148" s="6">
        <v>0</v>
      </c>
      <c r="AV148" s="6">
        <v>0</v>
      </c>
      <c r="AW148" s="6">
        <v>0</v>
      </c>
      <c r="AX148" s="6">
        <v>0</v>
      </c>
      <c r="AY148" s="6">
        <v>0</v>
      </c>
      <c r="AZ148" s="6">
        <v>0</v>
      </c>
      <c r="BA148" s="6">
        <v>0</v>
      </c>
      <c r="BB148" s="6">
        <v>1</v>
      </c>
      <c r="BC148" s="6" t="s">
        <v>107</v>
      </c>
      <c r="BD148" s="6" t="s">
        <v>6721</v>
      </c>
    </row>
    <row r="149" spans="1:56" ht="15.75" customHeight="1">
      <c r="A149" s="6">
        <f t="shared" ca="1" si="0"/>
        <v>0.76066449135438974</v>
      </c>
      <c r="B149" s="6" t="s">
        <v>405</v>
      </c>
      <c r="C149" s="6">
        <v>9544191</v>
      </c>
      <c r="D149" s="7">
        <v>43322</v>
      </c>
      <c r="E149" s="6" t="s">
        <v>56</v>
      </c>
      <c r="F149" s="6" t="s">
        <v>5932</v>
      </c>
      <c r="G149" s="6">
        <v>5</v>
      </c>
      <c r="H149" s="6" t="s">
        <v>58</v>
      </c>
      <c r="I149" s="6" t="s">
        <v>407</v>
      </c>
      <c r="J149" s="6">
        <v>16017</v>
      </c>
      <c r="K149" s="6">
        <v>16</v>
      </c>
      <c r="L149" s="7">
        <v>37524</v>
      </c>
      <c r="M149" s="7">
        <v>44074</v>
      </c>
      <c r="N149" s="6" t="s">
        <v>3967</v>
      </c>
      <c r="O149" s="6" t="s">
        <v>5933</v>
      </c>
      <c r="P149" s="8" t="s">
        <v>5934</v>
      </c>
      <c r="Q149" s="9" t="s">
        <v>73</v>
      </c>
      <c r="R149" s="10">
        <v>98</v>
      </c>
      <c r="S149" s="6" t="s">
        <v>63</v>
      </c>
      <c r="T149" s="6">
        <v>1</v>
      </c>
      <c r="U149" s="6" t="s">
        <v>5935</v>
      </c>
      <c r="V149" s="6" t="s">
        <v>5936</v>
      </c>
      <c r="W149" s="6" t="s">
        <v>5937</v>
      </c>
      <c r="X149" s="6" t="s">
        <v>67</v>
      </c>
      <c r="Y149" s="6" t="s">
        <v>68</v>
      </c>
      <c r="Z149" s="6">
        <v>2018</v>
      </c>
      <c r="AA149" s="6">
        <v>1268832</v>
      </c>
      <c r="AB149" s="6" t="s">
        <v>69</v>
      </c>
      <c r="AC149" s="6" t="s">
        <v>405</v>
      </c>
      <c r="AD149" s="6">
        <v>1239978</v>
      </c>
      <c r="AE149" s="6">
        <v>28854</v>
      </c>
      <c r="AF149" s="6" t="s">
        <v>69</v>
      </c>
      <c r="AG149" s="6" t="s">
        <v>5938</v>
      </c>
      <c r="AH149" s="6">
        <v>1268832</v>
      </c>
      <c r="AI149" s="6">
        <v>34448809</v>
      </c>
      <c r="AJ149" s="6">
        <v>2021</v>
      </c>
      <c r="AK149" s="6">
        <v>1</v>
      </c>
      <c r="AL149" s="6" t="s">
        <v>5939</v>
      </c>
      <c r="AM149" s="6">
        <v>8.1999999999999993</v>
      </c>
      <c r="AN149" s="6" t="s">
        <v>5940</v>
      </c>
      <c r="AO149" s="9" t="s">
        <v>62</v>
      </c>
      <c r="AP149" s="10">
        <v>99</v>
      </c>
      <c r="AQ149" s="6" t="s">
        <v>5941</v>
      </c>
      <c r="AR149" s="9" t="s">
        <v>62</v>
      </c>
      <c r="AS149" s="10">
        <v>100</v>
      </c>
      <c r="AT149" s="6" t="str">
        <f t="shared" si="1"/>
        <v>mm</v>
      </c>
      <c r="AU149" s="6">
        <v>0</v>
      </c>
      <c r="AV149" s="6">
        <v>0</v>
      </c>
      <c r="AW149" s="6">
        <v>1</v>
      </c>
      <c r="AX149" s="6">
        <v>1</v>
      </c>
      <c r="AY149" s="6">
        <v>0</v>
      </c>
      <c r="AZ149" s="6">
        <v>0</v>
      </c>
      <c r="BA149" s="6">
        <v>0</v>
      </c>
      <c r="BB149" s="6">
        <v>0</v>
      </c>
      <c r="BC149" s="6" t="s">
        <v>107</v>
      </c>
      <c r="BD149" s="6" t="s">
        <v>5942</v>
      </c>
    </row>
    <row r="150" spans="1:56" ht="15.75" customHeight="1">
      <c r="A150" s="6">
        <f t="shared" ca="1" si="0"/>
        <v>0.70183095377687676</v>
      </c>
      <c r="B150" s="6" t="s">
        <v>241</v>
      </c>
      <c r="C150" s="6">
        <v>9275538</v>
      </c>
      <c r="D150" s="7">
        <v>42867</v>
      </c>
      <c r="E150" s="6" t="s">
        <v>926</v>
      </c>
      <c r="F150" s="6" t="s">
        <v>4422</v>
      </c>
      <c r="G150" s="6">
        <v>5</v>
      </c>
      <c r="H150" s="6" t="s">
        <v>58</v>
      </c>
      <c r="I150" s="6" t="s">
        <v>243</v>
      </c>
      <c r="J150" s="6">
        <v>114405</v>
      </c>
      <c r="K150" s="6">
        <v>5</v>
      </c>
      <c r="L150" s="7">
        <v>42105</v>
      </c>
      <c r="M150" s="7">
        <v>43251</v>
      </c>
      <c r="N150" s="6" t="s">
        <v>1153</v>
      </c>
      <c r="O150" s="6" t="s">
        <v>4423</v>
      </c>
      <c r="P150" s="8" t="s">
        <v>98</v>
      </c>
      <c r="Q150" s="9" t="s">
        <v>62</v>
      </c>
      <c r="R150" s="10">
        <v>99</v>
      </c>
      <c r="S150" s="6" t="s">
        <v>63</v>
      </c>
      <c r="T150" s="6">
        <v>6</v>
      </c>
      <c r="U150" s="6" t="s">
        <v>333</v>
      </c>
      <c r="V150" s="6" t="s">
        <v>334</v>
      </c>
      <c r="W150" s="6" t="s">
        <v>335</v>
      </c>
      <c r="X150" s="6" t="s">
        <v>67</v>
      </c>
      <c r="Y150" s="6" t="s">
        <v>68</v>
      </c>
      <c r="Z150" s="6">
        <v>2017</v>
      </c>
      <c r="AA150" s="6">
        <v>382931</v>
      </c>
      <c r="AB150" s="6" t="s">
        <v>69</v>
      </c>
      <c r="AC150" s="6" t="s">
        <v>241</v>
      </c>
      <c r="AD150" s="6">
        <v>211888</v>
      </c>
      <c r="AE150" s="6">
        <v>98043</v>
      </c>
      <c r="AF150" s="6" t="s">
        <v>69</v>
      </c>
      <c r="AG150" s="6" t="s">
        <v>4424</v>
      </c>
      <c r="AH150" s="6">
        <v>309931</v>
      </c>
      <c r="AI150" s="6">
        <v>35791734</v>
      </c>
      <c r="AJ150" s="6">
        <v>2022</v>
      </c>
      <c r="AK150" s="6">
        <v>1</v>
      </c>
      <c r="AL150" s="6" t="s">
        <v>4425</v>
      </c>
      <c r="AM150" s="6">
        <v>3.1</v>
      </c>
      <c r="AN150" s="6" t="s">
        <v>4426</v>
      </c>
      <c r="AO150" s="9" t="s">
        <v>73</v>
      </c>
      <c r="AP150" s="10">
        <v>98</v>
      </c>
      <c r="AQ150" s="6" t="s">
        <v>361</v>
      </c>
      <c r="AR150" s="9" t="s">
        <v>62</v>
      </c>
      <c r="AS150" s="10">
        <v>99</v>
      </c>
      <c r="AT150" s="6" t="str">
        <f t="shared" si="1"/>
        <v>fm</v>
      </c>
      <c r="AU150" s="6">
        <v>0</v>
      </c>
      <c r="AV150" s="6">
        <v>1</v>
      </c>
      <c r="AW150" s="6">
        <v>0</v>
      </c>
      <c r="AX150" s="6">
        <v>0</v>
      </c>
      <c r="AY150" s="6">
        <v>0</v>
      </c>
      <c r="AZ150" s="6">
        <v>0</v>
      </c>
      <c r="BA150" s="6">
        <v>1</v>
      </c>
      <c r="BB150" s="6">
        <v>0</v>
      </c>
      <c r="BC150" s="6" t="s">
        <v>107</v>
      </c>
      <c r="BD150" s="6" t="s">
        <v>4427</v>
      </c>
    </row>
    <row r="151" spans="1:56" ht="15.75" customHeight="1">
      <c r="A151" s="6">
        <f t="shared" ca="1" si="0"/>
        <v>0.63281420923243115</v>
      </c>
      <c r="B151" s="6" t="s">
        <v>55</v>
      </c>
      <c r="C151" s="6">
        <v>9232221</v>
      </c>
      <c r="D151" s="7">
        <v>42796</v>
      </c>
      <c r="E151" s="6" t="s">
        <v>76</v>
      </c>
      <c r="F151" s="6" t="s">
        <v>3292</v>
      </c>
      <c r="G151" s="6">
        <v>5</v>
      </c>
      <c r="H151" s="6" t="s">
        <v>58</v>
      </c>
      <c r="I151" s="6" t="s">
        <v>59</v>
      </c>
      <c r="J151" s="6">
        <v>61841</v>
      </c>
      <c r="K151" s="6">
        <v>7</v>
      </c>
      <c r="L151" s="7">
        <v>40071</v>
      </c>
      <c r="M151" s="7">
        <v>43555</v>
      </c>
      <c r="N151" s="6" t="s">
        <v>3293</v>
      </c>
      <c r="O151" s="6" t="s">
        <v>3294</v>
      </c>
      <c r="P151" s="8" t="s">
        <v>3295</v>
      </c>
      <c r="Q151" s="9" t="s">
        <v>62</v>
      </c>
      <c r="R151" s="10">
        <v>88</v>
      </c>
      <c r="S151" s="6" t="s">
        <v>63</v>
      </c>
      <c r="T151" s="6">
        <v>7</v>
      </c>
      <c r="U151" s="6" t="s">
        <v>875</v>
      </c>
      <c r="V151" s="6" t="s">
        <v>472</v>
      </c>
      <c r="W151" s="6" t="s">
        <v>311</v>
      </c>
      <c r="X151" s="6" t="s">
        <v>473</v>
      </c>
      <c r="Y151" s="6" t="s">
        <v>68</v>
      </c>
      <c r="Z151" s="6">
        <v>2017</v>
      </c>
      <c r="AA151" s="6">
        <v>380625</v>
      </c>
      <c r="AB151" s="6" t="s">
        <v>69</v>
      </c>
      <c r="AC151" s="6" t="s">
        <v>55</v>
      </c>
      <c r="AD151" s="6">
        <v>218750</v>
      </c>
      <c r="AE151" s="6">
        <v>161875</v>
      </c>
      <c r="AF151" s="6" t="s">
        <v>69</v>
      </c>
      <c r="AG151" s="6" t="s">
        <v>3296</v>
      </c>
      <c r="AH151" s="6">
        <v>380625</v>
      </c>
      <c r="AI151" s="6">
        <v>36794544</v>
      </c>
      <c r="AJ151" s="6">
        <v>2023</v>
      </c>
      <c r="AK151" s="6">
        <v>1</v>
      </c>
      <c r="AL151" s="6" t="s">
        <v>3297</v>
      </c>
      <c r="AM151" s="6">
        <v>4.8</v>
      </c>
      <c r="AN151" s="6" t="s">
        <v>3298</v>
      </c>
      <c r="AO151" s="9" t="s">
        <v>116</v>
      </c>
      <c r="AP151" s="10">
        <v>50</v>
      </c>
      <c r="AQ151" s="6" t="s">
        <v>1258</v>
      </c>
      <c r="AR151" s="9" t="s">
        <v>62</v>
      </c>
      <c r="AS151" s="10">
        <v>88</v>
      </c>
      <c r="AT151" s="6" t="str">
        <f t="shared" si="1"/>
        <v>Missing</v>
      </c>
      <c r="AU151" s="6">
        <v>1</v>
      </c>
      <c r="AV151" s="6">
        <v>0</v>
      </c>
      <c r="AW151" s="6">
        <v>0</v>
      </c>
      <c r="AX151" s="6">
        <v>0</v>
      </c>
      <c r="AY151" s="6">
        <v>0</v>
      </c>
      <c r="AZ151" s="6">
        <v>0</v>
      </c>
      <c r="BA151" s="6">
        <v>0</v>
      </c>
      <c r="BB151" s="6">
        <v>0</v>
      </c>
      <c r="BC151" s="6" t="s">
        <v>197</v>
      </c>
      <c r="BD151" s="6" t="s">
        <v>3299</v>
      </c>
    </row>
    <row r="152" spans="1:56" ht="15.75" customHeight="1">
      <c r="A152" s="6">
        <f t="shared" ca="1" si="0"/>
        <v>0.16589140321140028</v>
      </c>
      <c r="B152" s="6" t="s">
        <v>92</v>
      </c>
      <c r="C152" s="6">
        <v>9461567</v>
      </c>
      <c r="D152" s="7">
        <v>43185</v>
      </c>
      <c r="E152" s="6" t="s">
        <v>76</v>
      </c>
      <c r="F152" s="6" t="s">
        <v>5082</v>
      </c>
      <c r="G152" s="6">
        <v>5</v>
      </c>
      <c r="H152" s="6" t="s">
        <v>58</v>
      </c>
      <c r="I152" s="6" t="s">
        <v>95</v>
      </c>
      <c r="J152" s="6">
        <v>54448</v>
      </c>
      <c r="K152" s="6">
        <v>10</v>
      </c>
      <c r="L152" s="7">
        <v>39182</v>
      </c>
      <c r="M152" s="7">
        <v>44286</v>
      </c>
      <c r="N152" s="6" t="s">
        <v>113</v>
      </c>
      <c r="O152" s="6" t="s">
        <v>5083</v>
      </c>
      <c r="P152" s="8" t="s">
        <v>1581</v>
      </c>
      <c r="Q152" s="9" t="s">
        <v>73</v>
      </c>
      <c r="R152" s="10">
        <v>98</v>
      </c>
      <c r="S152" s="6" t="s">
        <v>63</v>
      </c>
      <c r="T152" s="6">
        <v>13</v>
      </c>
      <c r="U152" s="6" t="s">
        <v>2191</v>
      </c>
      <c r="V152" s="6" t="s">
        <v>2192</v>
      </c>
      <c r="W152" s="6" t="s">
        <v>585</v>
      </c>
      <c r="X152" s="6" t="s">
        <v>85</v>
      </c>
      <c r="Y152" s="6" t="s">
        <v>68</v>
      </c>
      <c r="Z152" s="6">
        <v>2018</v>
      </c>
      <c r="AA152" s="6">
        <v>307933</v>
      </c>
      <c r="AB152" s="6" t="s">
        <v>69</v>
      </c>
      <c r="AC152" s="6" t="s">
        <v>92</v>
      </c>
      <c r="AD152" s="6">
        <v>207500</v>
      </c>
      <c r="AE152" s="6">
        <v>100433</v>
      </c>
      <c r="AF152" s="6" t="s">
        <v>69</v>
      </c>
      <c r="AG152" s="6" t="s">
        <v>5084</v>
      </c>
      <c r="AH152" s="6">
        <v>307933</v>
      </c>
      <c r="AI152" s="6">
        <v>33421683</v>
      </c>
      <c r="AJ152" s="6">
        <v>2021</v>
      </c>
      <c r="AK152" s="6">
        <v>1</v>
      </c>
      <c r="AL152" s="6" t="s">
        <v>5085</v>
      </c>
      <c r="AM152" s="6">
        <v>3</v>
      </c>
      <c r="AN152" s="6" t="s">
        <v>670</v>
      </c>
      <c r="AO152" s="9" t="s">
        <v>62</v>
      </c>
      <c r="AP152" s="10">
        <v>63</v>
      </c>
      <c r="AQ152" s="6" t="s">
        <v>5086</v>
      </c>
      <c r="AR152" s="9" t="s">
        <v>73</v>
      </c>
      <c r="AS152" s="10">
        <v>95</v>
      </c>
      <c r="AT152" s="6" t="str">
        <f t="shared" si="1"/>
        <v>mf</v>
      </c>
      <c r="AU152" s="6">
        <v>0</v>
      </c>
      <c r="AV152" s="6">
        <v>0</v>
      </c>
      <c r="AW152" s="6">
        <v>1</v>
      </c>
      <c r="AX152" s="6">
        <v>1</v>
      </c>
      <c r="AY152" s="6">
        <v>1</v>
      </c>
      <c r="AZ152" s="6">
        <v>0</v>
      </c>
      <c r="BA152" s="6">
        <v>0</v>
      </c>
      <c r="BB152" s="6">
        <v>0</v>
      </c>
      <c r="BC152" s="6" t="s">
        <v>107</v>
      </c>
      <c r="BD152" s="6" t="s">
        <v>5087</v>
      </c>
    </row>
    <row r="153" spans="1:56" ht="15.75" customHeight="1">
      <c r="A153" s="6">
        <f t="shared" ca="1" si="0"/>
        <v>0.37480968747479071</v>
      </c>
      <c r="B153" s="6" t="s">
        <v>254</v>
      </c>
      <c r="C153" s="6">
        <v>9458215</v>
      </c>
      <c r="D153" s="7">
        <v>43175</v>
      </c>
      <c r="E153" s="6" t="s">
        <v>3264</v>
      </c>
      <c r="F153" s="6" t="s">
        <v>3265</v>
      </c>
      <c r="G153" s="6">
        <v>5</v>
      </c>
      <c r="H153" s="6" t="s">
        <v>58</v>
      </c>
      <c r="I153" s="6" t="s">
        <v>256</v>
      </c>
      <c r="J153" s="6">
        <v>115257</v>
      </c>
      <c r="K153" s="6">
        <v>18</v>
      </c>
      <c r="L153" s="7">
        <v>36373</v>
      </c>
      <c r="M153" s="7">
        <v>43921</v>
      </c>
      <c r="N153" s="6" t="s">
        <v>388</v>
      </c>
      <c r="O153" s="6" t="s">
        <v>3266</v>
      </c>
      <c r="P153" s="8" t="s">
        <v>1993</v>
      </c>
      <c r="Q153" s="9" t="s">
        <v>73</v>
      </c>
      <c r="R153" s="10">
        <v>99</v>
      </c>
      <c r="S153" s="6" t="s">
        <v>63</v>
      </c>
      <c r="T153" s="6">
        <v>6</v>
      </c>
      <c r="U153" s="6" t="s">
        <v>432</v>
      </c>
      <c r="V153" s="6" t="s">
        <v>433</v>
      </c>
      <c r="W153" s="6" t="s">
        <v>434</v>
      </c>
      <c r="X153" s="6" t="s">
        <v>67</v>
      </c>
      <c r="Y153" s="6" t="s">
        <v>68</v>
      </c>
      <c r="Z153" s="6">
        <v>2018</v>
      </c>
      <c r="AA153" s="6">
        <v>452134</v>
      </c>
      <c r="AB153" s="6" t="s">
        <v>69</v>
      </c>
      <c r="AC153" s="6" t="s">
        <v>254</v>
      </c>
      <c r="AD153" s="6">
        <v>305038</v>
      </c>
      <c r="AE153" s="6">
        <v>147096</v>
      </c>
      <c r="AF153" s="6" t="s">
        <v>69</v>
      </c>
      <c r="AG153" s="6" t="s">
        <v>3267</v>
      </c>
      <c r="AH153" s="6">
        <v>452134</v>
      </c>
      <c r="AI153" s="6">
        <v>37268765</v>
      </c>
      <c r="AJ153" s="6">
        <v>2023</v>
      </c>
      <c r="AK153" s="6">
        <v>1</v>
      </c>
      <c r="AL153" s="6" t="s">
        <v>3268</v>
      </c>
      <c r="AM153" s="6">
        <v>5.2</v>
      </c>
      <c r="AN153" s="6" t="s">
        <v>3269</v>
      </c>
      <c r="AO153" s="9" t="s">
        <v>73</v>
      </c>
      <c r="AP153" s="10">
        <v>98</v>
      </c>
      <c r="AQ153" s="6" t="s">
        <v>3270</v>
      </c>
      <c r="AR153" s="9" t="s">
        <v>62</v>
      </c>
      <c r="AS153" s="10">
        <v>100</v>
      </c>
      <c r="AT153" s="6" t="str">
        <f t="shared" si="1"/>
        <v>fm</v>
      </c>
      <c r="AU153" s="6">
        <v>0</v>
      </c>
      <c r="AV153" s="6">
        <v>1</v>
      </c>
      <c r="AW153" s="6">
        <v>0</v>
      </c>
      <c r="AX153" s="6">
        <v>0</v>
      </c>
      <c r="AY153" s="6">
        <v>0</v>
      </c>
      <c r="AZ153" s="6">
        <v>1</v>
      </c>
      <c r="BA153" s="6">
        <v>0</v>
      </c>
      <c r="BB153" s="6">
        <v>0</v>
      </c>
      <c r="BC153" s="6" t="s">
        <v>197</v>
      </c>
      <c r="BD153" s="6" t="s">
        <v>3271</v>
      </c>
    </row>
    <row r="154" spans="1:56" ht="15.75" customHeight="1">
      <c r="A154" s="6">
        <f t="shared" ca="1" si="0"/>
        <v>0.91643205339812084</v>
      </c>
      <c r="B154" s="6" t="s">
        <v>109</v>
      </c>
      <c r="C154" s="6">
        <v>9471829</v>
      </c>
      <c r="D154" s="7">
        <v>43201</v>
      </c>
      <c r="E154" s="6" t="s">
        <v>56</v>
      </c>
      <c r="F154" s="6" t="s">
        <v>6612</v>
      </c>
      <c r="G154" s="6">
        <v>5</v>
      </c>
      <c r="H154" s="6" t="s">
        <v>58</v>
      </c>
      <c r="I154" s="6" t="s">
        <v>112</v>
      </c>
      <c r="J154" s="6">
        <v>25304</v>
      </c>
      <c r="K154" s="6">
        <v>4</v>
      </c>
      <c r="L154" s="7">
        <v>42125</v>
      </c>
      <c r="M154" s="7">
        <v>43951</v>
      </c>
      <c r="N154" s="6" t="s">
        <v>822</v>
      </c>
      <c r="O154" s="6" t="s">
        <v>1348</v>
      </c>
      <c r="P154" s="8" t="s">
        <v>1349</v>
      </c>
      <c r="Q154" s="9" t="s">
        <v>62</v>
      </c>
      <c r="R154" s="10">
        <v>99</v>
      </c>
      <c r="S154" s="6" t="s">
        <v>63</v>
      </c>
      <c r="T154" s="6">
        <v>7</v>
      </c>
      <c r="U154" s="6" t="s">
        <v>64</v>
      </c>
      <c r="V154" s="6" t="s">
        <v>65</v>
      </c>
      <c r="W154" s="6" t="s">
        <v>66</v>
      </c>
      <c r="X154" s="6" t="s">
        <v>67</v>
      </c>
      <c r="Y154" s="6" t="s">
        <v>68</v>
      </c>
      <c r="Z154" s="6">
        <v>2018</v>
      </c>
      <c r="AA154" s="6">
        <v>405000</v>
      </c>
      <c r="AB154" s="6" t="s">
        <v>69</v>
      </c>
      <c r="AC154" s="6" t="s">
        <v>109</v>
      </c>
      <c r="AD154" s="6">
        <v>250000</v>
      </c>
      <c r="AE154" s="6">
        <v>155000</v>
      </c>
      <c r="AF154" s="6" t="s">
        <v>69</v>
      </c>
      <c r="AG154" s="6" t="s">
        <v>6613</v>
      </c>
      <c r="AH154" s="6">
        <v>405000</v>
      </c>
      <c r="AI154" s="6">
        <v>37202450</v>
      </c>
      <c r="AJ154" s="6">
        <v>2023</v>
      </c>
      <c r="AK154" s="6">
        <v>1</v>
      </c>
      <c r="AL154" s="6" t="s">
        <v>3268</v>
      </c>
      <c r="AM154" s="6">
        <v>5.2</v>
      </c>
      <c r="AN154" s="6" t="s">
        <v>1830</v>
      </c>
      <c r="AO154" s="9" t="s">
        <v>62</v>
      </c>
      <c r="AP154" s="10">
        <v>99</v>
      </c>
      <c r="AQ154" s="6" t="s">
        <v>6587</v>
      </c>
      <c r="AR154" s="9" t="s">
        <v>62</v>
      </c>
      <c r="AS154" s="10">
        <v>99</v>
      </c>
      <c r="AT154" s="6" t="str">
        <f t="shared" si="1"/>
        <v>mm</v>
      </c>
      <c r="AU154" s="6">
        <v>0</v>
      </c>
      <c r="AV154" s="6">
        <v>0</v>
      </c>
      <c r="AW154" s="6">
        <v>0</v>
      </c>
      <c r="AX154" s="6">
        <v>0</v>
      </c>
      <c r="AY154" s="6">
        <v>0</v>
      </c>
      <c r="AZ154" s="6">
        <v>0</v>
      </c>
      <c r="BA154" s="6">
        <v>0</v>
      </c>
      <c r="BB154" s="6">
        <v>1</v>
      </c>
      <c r="BC154" s="6" t="s">
        <v>197</v>
      </c>
      <c r="BD154" s="6" t="s">
        <v>6614</v>
      </c>
    </row>
    <row r="155" spans="1:56" ht="15.75" customHeight="1">
      <c r="A155" s="6">
        <f t="shared" ca="1" si="0"/>
        <v>0.96836854397285554</v>
      </c>
      <c r="B155" s="6" t="s">
        <v>109</v>
      </c>
      <c r="C155" s="6">
        <v>9223702</v>
      </c>
      <c r="D155" s="7">
        <v>42758</v>
      </c>
      <c r="E155" s="6" t="s">
        <v>76</v>
      </c>
      <c r="F155" s="6" t="s">
        <v>7031</v>
      </c>
      <c r="G155" s="6">
        <v>5</v>
      </c>
      <c r="H155" s="6" t="s">
        <v>58</v>
      </c>
      <c r="I155" s="6" t="s">
        <v>112</v>
      </c>
      <c r="J155" s="6">
        <v>8247</v>
      </c>
      <c r="K155" s="6">
        <v>27</v>
      </c>
      <c r="L155" s="7">
        <v>32721</v>
      </c>
      <c r="M155" s="7">
        <v>43496</v>
      </c>
      <c r="N155" s="6" t="s">
        <v>1355</v>
      </c>
      <c r="O155" s="6" t="s">
        <v>7032</v>
      </c>
      <c r="P155" s="8" t="s">
        <v>7033</v>
      </c>
      <c r="Q155" s="9" t="s">
        <v>62</v>
      </c>
      <c r="R155" s="10">
        <v>98</v>
      </c>
      <c r="S155" s="6" t="s">
        <v>63</v>
      </c>
      <c r="T155" s="6">
        <v>3</v>
      </c>
      <c r="U155" s="6" t="s">
        <v>368</v>
      </c>
      <c r="V155" s="6" t="s">
        <v>369</v>
      </c>
      <c r="W155" s="6" t="s">
        <v>370</v>
      </c>
      <c r="X155" s="6" t="s">
        <v>67</v>
      </c>
      <c r="Y155" s="6" t="s">
        <v>68</v>
      </c>
      <c r="Z155" s="6">
        <v>2017</v>
      </c>
      <c r="AA155" s="6">
        <v>385000</v>
      </c>
      <c r="AB155" s="6" t="s">
        <v>69</v>
      </c>
      <c r="AC155" s="6" t="s">
        <v>109</v>
      </c>
      <c r="AD155" s="6">
        <v>250000</v>
      </c>
      <c r="AE155" s="6">
        <v>135000</v>
      </c>
      <c r="AF155" s="6" t="s">
        <v>69</v>
      </c>
      <c r="AG155" s="6" t="s">
        <v>7034</v>
      </c>
      <c r="AH155" s="6">
        <v>385000</v>
      </c>
      <c r="AI155" s="6">
        <v>37976613</v>
      </c>
      <c r="AJ155" s="6">
        <v>2024</v>
      </c>
      <c r="AK155" s="6">
        <v>1</v>
      </c>
      <c r="AL155" s="6" t="s">
        <v>7035</v>
      </c>
      <c r="AM155" s="6">
        <v>4.9000000000000004</v>
      </c>
      <c r="AN155" s="6" t="s">
        <v>7036</v>
      </c>
      <c r="AO155" s="9" t="s">
        <v>62</v>
      </c>
      <c r="AP155" s="10">
        <v>99</v>
      </c>
      <c r="AQ155" s="6" t="s">
        <v>7037</v>
      </c>
      <c r="AR155" s="9" t="s">
        <v>73</v>
      </c>
      <c r="AS155" s="10">
        <v>92</v>
      </c>
      <c r="AT155" s="6" t="str">
        <f t="shared" si="1"/>
        <v>mf</v>
      </c>
      <c r="AU155" s="6">
        <v>0</v>
      </c>
      <c r="AV155" s="6">
        <v>1</v>
      </c>
      <c r="AW155" s="6">
        <v>0</v>
      </c>
      <c r="AX155" s="6">
        <v>0</v>
      </c>
      <c r="AY155" s="6">
        <v>0</v>
      </c>
      <c r="AZ155" s="6">
        <v>0</v>
      </c>
      <c r="BA155" s="6">
        <v>0</v>
      </c>
      <c r="BB155" s="6">
        <v>0</v>
      </c>
      <c r="BC155" s="6" t="s">
        <v>107</v>
      </c>
      <c r="BD155" s="6" t="s">
        <v>7038</v>
      </c>
    </row>
    <row r="156" spans="1:56" ht="15.75" customHeight="1">
      <c r="A156" s="6">
        <f t="shared" ca="1" si="0"/>
        <v>0.57103127521930419</v>
      </c>
      <c r="B156" s="6" t="s">
        <v>286</v>
      </c>
      <c r="C156" s="6">
        <v>9247696</v>
      </c>
      <c r="D156" s="7">
        <v>42802</v>
      </c>
      <c r="E156" s="6" t="s">
        <v>1874</v>
      </c>
      <c r="F156" s="6" t="s">
        <v>6589</v>
      </c>
      <c r="G156" s="6">
        <v>5</v>
      </c>
      <c r="H156" s="6" t="s">
        <v>58</v>
      </c>
      <c r="I156" s="6" t="s">
        <v>289</v>
      </c>
      <c r="J156" s="6">
        <v>111925</v>
      </c>
      <c r="K156" s="6">
        <v>4</v>
      </c>
      <c r="L156" s="7">
        <v>41730</v>
      </c>
      <c r="M156" s="7">
        <v>43738</v>
      </c>
      <c r="N156" s="6" t="s">
        <v>1876</v>
      </c>
      <c r="O156" s="6" t="s">
        <v>6590</v>
      </c>
      <c r="P156" s="8" t="s">
        <v>215</v>
      </c>
      <c r="Q156" s="9" t="s">
        <v>73</v>
      </c>
      <c r="R156" s="10">
        <v>96</v>
      </c>
      <c r="S156" s="6" t="s">
        <v>63</v>
      </c>
      <c r="T156" s="6">
        <v>11</v>
      </c>
      <c r="U156" s="6" t="s">
        <v>532</v>
      </c>
      <c r="V156" s="6" t="s">
        <v>533</v>
      </c>
      <c r="W156" s="6" t="s">
        <v>149</v>
      </c>
      <c r="X156" s="6" t="s">
        <v>67</v>
      </c>
      <c r="Y156" s="6" t="s">
        <v>68</v>
      </c>
      <c r="Z156" s="6">
        <v>2017</v>
      </c>
      <c r="AA156" s="6">
        <v>507990</v>
      </c>
      <c r="AB156" s="6" t="s">
        <v>69</v>
      </c>
      <c r="AC156" s="6" t="s">
        <v>286</v>
      </c>
      <c r="AD156" s="6">
        <v>340704</v>
      </c>
      <c r="AE156" s="6">
        <v>167286</v>
      </c>
      <c r="AF156" s="6" t="s">
        <v>69</v>
      </c>
      <c r="AG156" s="6" t="s">
        <v>6591</v>
      </c>
      <c r="AH156" s="6">
        <v>507990</v>
      </c>
      <c r="AI156" s="6">
        <v>33007299</v>
      </c>
      <c r="AJ156" s="6">
        <v>2021</v>
      </c>
      <c r="AK156" s="6">
        <v>1</v>
      </c>
      <c r="AL156" s="6" t="s">
        <v>6592</v>
      </c>
      <c r="AM156" s="6">
        <v>2.8</v>
      </c>
      <c r="AN156" s="6" t="s">
        <v>6593</v>
      </c>
      <c r="AO156" s="9" t="s">
        <v>73</v>
      </c>
      <c r="AP156" s="10">
        <v>98</v>
      </c>
      <c r="AQ156" s="6" t="s">
        <v>221</v>
      </c>
      <c r="AR156" s="9" t="s">
        <v>73</v>
      </c>
      <c r="AS156" s="10">
        <v>96</v>
      </c>
      <c r="AT156" s="6" t="str">
        <f t="shared" si="1"/>
        <v>ff</v>
      </c>
      <c r="AU156" s="6">
        <v>0</v>
      </c>
      <c r="AV156" s="6">
        <v>1</v>
      </c>
      <c r="AW156" s="6">
        <v>0</v>
      </c>
      <c r="AX156" s="6">
        <v>0</v>
      </c>
      <c r="AY156" s="6">
        <v>0</v>
      </c>
      <c r="AZ156" s="6">
        <v>0</v>
      </c>
      <c r="BA156" s="6">
        <v>1</v>
      </c>
      <c r="BB156" s="6">
        <v>0</v>
      </c>
      <c r="BC156" s="6" t="s">
        <v>107</v>
      </c>
      <c r="BD156" s="6" t="s">
        <v>6594</v>
      </c>
    </row>
    <row r="157" spans="1:56" ht="15.75" customHeight="1">
      <c r="A157" s="6">
        <f t="shared" ca="1" si="0"/>
        <v>0.54994754797743217</v>
      </c>
      <c r="B157" s="6" t="s">
        <v>109</v>
      </c>
      <c r="C157" s="6">
        <v>9276000</v>
      </c>
      <c r="D157" s="7">
        <v>42839</v>
      </c>
      <c r="E157" s="6" t="s">
        <v>76</v>
      </c>
      <c r="F157" s="6" t="s">
        <v>2453</v>
      </c>
      <c r="G157" s="6">
        <v>5</v>
      </c>
      <c r="H157" s="6" t="s">
        <v>58</v>
      </c>
      <c r="I157" s="6" t="s">
        <v>112</v>
      </c>
      <c r="J157" s="6">
        <v>24327</v>
      </c>
      <c r="K157" s="6">
        <v>4</v>
      </c>
      <c r="L157" s="7">
        <v>41760</v>
      </c>
      <c r="M157" s="7">
        <v>43585</v>
      </c>
      <c r="N157" s="6" t="s">
        <v>822</v>
      </c>
      <c r="O157" s="6" t="s">
        <v>2454</v>
      </c>
      <c r="P157" s="8" t="s">
        <v>2455</v>
      </c>
      <c r="Q157" s="9" t="s">
        <v>62</v>
      </c>
      <c r="R157" s="10">
        <v>99</v>
      </c>
      <c r="S157" s="6" t="s">
        <v>63</v>
      </c>
      <c r="T157" s="6">
        <v>5</v>
      </c>
      <c r="U157" s="6" t="s">
        <v>1261</v>
      </c>
      <c r="V157" s="6" t="s">
        <v>1262</v>
      </c>
      <c r="W157" s="6" t="s">
        <v>236</v>
      </c>
      <c r="X157" s="6" t="s">
        <v>67</v>
      </c>
      <c r="Y157" s="6" t="s">
        <v>68</v>
      </c>
      <c r="Z157" s="6">
        <v>2017</v>
      </c>
      <c r="AA157" s="6">
        <v>420801</v>
      </c>
      <c r="AB157" s="6" t="s">
        <v>69</v>
      </c>
      <c r="AC157" s="6" t="s">
        <v>109</v>
      </c>
      <c r="AD157" s="6">
        <v>279008</v>
      </c>
      <c r="AE157" s="6">
        <v>141793</v>
      </c>
      <c r="AF157" s="6" t="s">
        <v>69</v>
      </c>
      <c r="AG157" s="6" t="s">
        <v>2456</v>
      </c>
      <c r="AH157" s="6">
        <v>420801</v>
      </c>
      <c r="AI157" s="6">
        <v>35942530</v>
      </c>
      <c r="AJ157" s="6">
        <v>2023</v>
      </c>
      <c r="AK157" s="6">
        <v>1</v>
      </c>
      <c r="AL157" s="6" t="s">
        <v>2457</v>
      </c>
      <c r="AM157" s="6">
        <v>1.9</v>
      </c>
      <c r="AN157" s="6" t="s">
        <v>2289</v>
      </c>
      <c r="AO157" s="9" t="s">
        <v>62</v>
      </c>
      <c r="AP157" s="10">
        <v>99</v>
      </c>
      <c r="AQ157" s="6" t="s">
        <v>2419</v>
      </c>
      <c r="AR157" s="9" t="s">
        <v>116</v>
      </c>
      <c r="AS157" s="9" t="s">
        <v>116</v>
      </c>
      <c r="AT157" s="6" t="str">
        <f t="shared" si="1"/>
        <v>Missing</v>
      </c>
      <c r="AU157" s="6">
        <v>0</v>
      </c>
      <c r="AV157" s="6">
        <v>0</v>
      </c>
      <c r="AW157" s="6">
        <v>1</v>
      </c>
      <c r="AX157" s="6">
        <v>1</v>
      </c>
      <c r="AY157" s="6">
        <v>0</v>
      </c>
      <c r="AZ157" s="6">
        <v>0</v>
      </c>
      <c r="BA157" s="6">
        <v>0</v>
      </c>
      <c r="BB157" s="6">
        <v>0</v>
      </c>
      <c r="BC157" s="6" t="s">
        <v>107</v>
      </c>
      <c r="BD157" s="6" t="s">
        <v>2458</v>
      </c>
    </row>
    <row r="158" spans="1:56" ht="15.75" customHeight="1">
      <c r="A158" s="6">
        <f t="shared" ca="1" si="0"/>
        <v>0.4454848663144596</v>
      </c>
      <c r="B158" s="6" t="s">
        <v>127</v>
      </c>
      <c r="C158" s="6">
        <v>9457489</v>
      </c>
      <c r="D158" s="7">
        <v>43182</v>
      </c>
      <c r="E158" s="6" t="s">
        <v>76</v>
      </c>
      <c r="F158" s="6" t="s">
        <v>6411</v>
      </c>
      <c r="G158" s="6">
        <v>5</v>
      </c>
      <c r="H158" s="6" t="s">
        <v>58</v>
      </c>
      <c r="I158" s="6" t="s">
        <v>130</v>
      </c>
      <c r="J158" s="6">
        <v>101162</v>
      </c>
      <c r="K158" s="6">
        <v>5</v>
      </c>
      <c r="L158" s="7">
        <v>41791</v>
      </c>
      <c r="M158" s="7">
        <v>44592</v>
      </c>
      <c r="N158" s="6" t="s">
        <v>6412</v>
      </c>
      <c r="O158" s="6" t="s">
        <v>6413</v>
      </c>
      <c r="P158" s="8" t="s">
        <v>98</v>
      </c>
      <c r="Q158" s="9" t="s">
        <v>62</v>
      </c>
      <c r="R158" s="10">
        <v>99</v>
      </c>
      <c r="S158" s="6" t="s">
        <v>63</v>
      </c>
      <c r="T158" s="6">
        <v>2</v>
      </c>
      <c r="U158" s="6" t="s">
        <v>320</v>
      </c>
      <c r="V158" s="6" t="s">
        <v>321</v>
      </c>
      <c r="W158" s="6" t="s">
        <v>137</v>
      </c>
      <c r="X158" s="6" t="s">
        <v>67</v>
      </c>
      <c r="Y158" s="6" t="s">
        <v>68</v>
      </c>
      <c r="Z158" s="6">
        <v>2018</v>
      </c>
      <c r="AA158" s="6">
        <v>334585</v>
      </c>
      <c r="AB158" s="6" t="s">
        <v>69</v>
      </c>
      <c r="AC158" s="6" t="s">
        <v>127</v>
      </c>
      <c r="AD158" s="6">
        <v>225000</v>
      </c>
      <c r="AE158" s="6">
        <v>109585</v>
      </c>
      <c r="AF158" s="6" t="s">
        <v>69</v>
      </c>
      <c r="AG158" s="6" t="s">
        <v>6414</v>
      </c>
      <c r="AH158" s="6">
        <v>334585</v>
      </c>
      <c r="AI158" s="6">
        <v>37390595</v>
      </c>
      <c r="AJ158" s="6">
        <v>2023</v>
      </c>
      <c r="AK158" s="6">
        <v>1</v>
      </c>
      <c r="AL158" s="6" t="s">
        <v>6415</v>
      </c>
      <c r="AM158" s="6">
        <v>3.3</v>
      </c>
      <c r="AN158" s="6" t="s">
        <v>851</v>
      </c>
      <c r="AO158" s="9" t="s">
        <v>62</v>
      </c>
      <c r="AP158" s="10">
        <v>95</v>
      </c>
      <c r="AQ158" s="6" t="s">
        <v>6416</v>
      </c>
      <c r="AR158" s="9" t="s">
        <v>73</v>
      </c>
      <c r="AS158" s="10">
        <v>97</v>
      </c>
      <c r="AT158" s="6" t="str">
        <f t="shared" si="1"/>
        <v>mf</v>
      </c>
      <c r="AU158" s="6">
        <v>0</v>
      </c>
      <c r="AV158" s="6">
        <v>0</v>
      </c>
      <c r="AW158" s="6">
        <v>1</v>
      </c>
      <c r="AX158" s="6">
        <v>1</v>
      </c>
      <c r="AY158" s="6">
        <v>0</v>
      </c>
      <c r="AZ158" s="6">
        <v>0</v>
      </c>
      <c r="BA158" s="6">
        <v>0</v>
      </c>
      <c r="BB158" s="6">
        <v>0</v>
      </c>
      <c r="BC158" s="6" t="s">
        <v>107</v>
      </c>
      <c r="BD158" s="6" t="s">
        <v>6417</v>
      </c>
    </row>
    <row r="159" spans="1:56" ht="15.75" customHeight="1">
      <c r="A159" s="6">
        <f t="shared" ca="1" si="0"/>
        <v>0.95332808807218017</v>
      </c>
      <c r="B159" s="6" t="s">
        <v>254</v>
      </c>
      <c r="C159" s="6">
        <v>9543499</v>
      </c>
      <c r="D159" s="7">
        <v>43356</v>
      </c>
      <c r="E159" s="6" t="s">
        <v>56</v>
      </c>
      <c r="F159" s="6" t="s">
        <v>3429</v>
      </c>
      <c r="G159" s="6">
        <v>5</v>
      </c>
      <c r="H159" s="6" t="s">
        <v>58</v>
      </c>
      <c r="I159" s="6" t="s">
        <v>256</v>
      </c>
      <c r="J159" s="6">
        <v>115774</v>
      </c>
      <c r="K159" s="6">
        <v>3</v>
      </c>
      <c r="L159" s="7">
        <v>42633</v>
      </c>
      <c r="M159" s="7">
        <v>44439</v>
      </c>
      <c r="N159" s="6" t="s">
        <v>388</v>
      </c>
      <c r="O159" s="6" t="s">
        <v>3430</v>
      </c>
      <c r="P159" s="8" t="s">
        <v>3248</v>
      </c>
      <c r="Q159" s="9" t="s">
        <v>62</v>
      </c>
      <c r="R159" s="10">
        <v>99</v>
      </c>
      <c r="S159" s="6" t="s">
        <v>63</v>
      </c>
      <c r="T159" s="6">
        <v>7</v>
      </c>
      <c r="U159" s="6" t="s">
        <v>2152</v>
      </c>
      <c r="V159" s="6" t="s">
        <v>472</v>
      </c>
      <c r="W159" s="6" t="s">
        <v>311</v>
      </c>
      <c r="X159" s="6" t="s">
        <v>473</v>
      </c>
      <c r="Y159" s="6" t="s">
        <v>68</v>
      </c>
      <c r="Z159" s="6">
        <v>2018</v>
      </c>
      <c r="AA159" s="6">
        <v>307346</v>
      </c>
      <c r="AB159" s="6" t="s">
        <v>69</v>
      </c>
      <c r="AC159" s="6" t="s">
        <v>254</v>
      </c>
      <c r="AD159" s="6">
        <v>180000</v>
      </c>
      <c r="AE159" s="6">
        <v>127346</v>
      </c>
      <c r="AF159" s="6" t="s">
        <v>69</v>
      </c>
      <c r="AG159" s="6" t="s">
        <v>3431</v>
      </c>
      <c r="AH159" s="6">
        <v>307346</v>
      </c>
      <c r="AI159" s="6">
        <v>36261854</v>
      </c>
      <c r="AJ159" s="6">
        <v>2022</v>
      </c>
      <c r="AK159" s="6">
        <v>1</v>
      </c>
      <c r="AL159" s="6" t="s">
        <v>3432</v>
      </c>
      <c r="AM159" s="6">
        <v>8.8000000000000007</v>
      </c>
      <c r="AN159" s="6" t="s">
        <v>860</v>
      </c>
      <c r="AO159" s="9" t="s">
        <v>62</v>
      </c>
      <c r="AP159" s="10">
        <v>98</v>
      </c>
      <c r="AQ159" s="6" t="s">
        <v>3250</v>
      </c>
      <c r="AR159" s="9" t="s">
        <v>62</v>
      </c>
      <c r="AS159" s="10">
        <v>99</v>
      </c>
      <c r="AT159" s="6" t="str">
        <f t="shared" si="1"/>
        <v>mm</v>
      </c>
      <c r="AU159" s="6">
        <v>0</v>
      </c>
      <c r="AV159" s="6">
        <v>0</v>
      </c>
      <c r="AW159" s="6">
        <v>1</v>
      </c>
      <c r="AX159" s="6">
        <v>1</v>
      </c>
      <c r="AY159" s="6">
        <v>1</v>
      </c>
      <c r="AZ159" s="6">
        <v>0</v>
      </c>
      <c r="BA159" s="6">
        <v>0</v>
      </c>
      <c r="BB159" s="6">
        <v>0</v>
      </c>
      <c r="BC159" s="6" t="s">
        <v>107</v>
      </c>
      <c r="BD159" s="6" t="s">
        <v>3433</v>
      </c>
    </row>
    <row r="160" spans="1:56" ht="15.75" customHeight="1">
      <c r="A160" s="6">
        <f t="shared" ca="1" si="0"/>
        <v>0.74470424940493996</v>
      </c>
      <c r="B160" s="6" t="s">
        <v>109</v>
      </c>
      <c r="C160" s="6">
        <v>9335851</v>
      </c>
      <c r="D160" s="7">
        <v>42940</v>
      </c>
      <c r="E160" s="6" t="s">
        <v>926</v>
      </c>
      <c r="F160" s="6" t="s">
        <v>927</v>
      </c>
      <c r="G160" s="6">
        <v>5</v>
      </c>
      <c r="H160" s="6" t="s">
        <v>58</v>
      </c>
      <c r="I160" s="6" t="s">
        <v>112</v>
      </c>
      <c r="J160" s="6">
        <v>23322</v>
      </c>
      <c r="K160" s="6">
        <v>6</v>
      </c>
      <c r="L160" s="7">
        <v>41518</v>
      </c>
      <c r="M160" s="7">
        <v>43677</v>
      </c>
      <c r="N160" s="6" t="s">
        <v>144</v>
      </c>
      <c r="O160" s="6" t="s">
        <v>928</v>
      </c>
      <c r="P160" s="8" t="s">
        <v>929</v>
      </c>
      <c r="Q160" s="9" t="s">
        <v>62</v>
      </c>
      <c r="R160" s="10">
        <v>99</v>
      </c>
      <c r="S160" s="6" t="s">
        <v>63</v>
      </c>
      <c r="T160" s="6">
        <v>7</v>
      </c>
      <c r="U160" s="6" t="s">
        <v>930</v>
      </c>
      <c r="V160" s="6" t="s">
        <v>595</v>
      </c>
      <c r="W160" s="6" t="s">
        <v>311</v>
      </c>
      <c r="X160" s="6" t="s">
        <v>121</v>
      </c>
      <c r="Y160" s="6" t="s">
        <v>68</v>
      </c>
      <c r="Z160" s="6">
        <v>2017</v>
      </c>
      <c r="AA160" s="6">
        <v>390000</v>
      </c>
      <c r="AB160" s="6" t="s">
        <v>69</v>
      </c>
      <c r="AC160" s="6" t="s">
        <v>109</v>
      </c>
      <c r="AD160" s="6">
        <v>250000</v>
      </c>
      <c r="AE160" s="6">
        <v>140000</v>
      </c>
      <c r="AF160" s="6" t="s">
        <v>69</v>
      </c>
      <c r="AG160" s="6" t="s">
        <v>931</v>
      </c>
      <c r="AH160" s="6">
        <v>390000</v>
      </c>
      <c r="AI160" s="6">
        <v>33202253</v>
      </c>
      <c r="AJ160" s="6">
        <v>2021</v>
      </c>
      <c r="AK160" s="6">
        <v>1</v>
      </c>
      <c r="AL160" s="6" t="s">
        <v>932</v>
      </c>
      <c r="AM160" s="6">
        <v>8.1</v>
      </c>
      <c r="AN160" s="6" t="s">
        <v>933</v>
      </c>
      <c r="AO160" s="9" t="s">
        <v>73</v>
      </c>
      <c r="AP160" s="10">
        <v>99</v>
      </c>
      <c r="AQ160" s="6" t="s">
        <v>934</v>
      </c>
      <c r="AR160" s="9" t="s">
        <v>62</v>
      </c>
      <c r="AS160" s="10">
        <v>100</v>
      </c>
      <c r="AT160" s="6" t="str">
        <f t="shared" si="1"/>
        <v>fm</v>
      </c>
      <c r="AU160" s="6">
        <v>0</v>
      </c>
      <c r="AV160" s="6">
        <v>0</v>
      </c>
      <c r="AW160" s="6">
        <v>1</v>
      </c>
      <c r="AX160" s="6">
        <v>1</v>
      </c>
      <c r="AY160" s="6">
        <v>0</v>
      </c>
      <c r="AZ160" s="6">
        <v>0</v>
      </c>
      <c r="BA160" s="6">
        <v>0</v>
      </c>
      <c r="BB160" s="6">
        <v>0</v>
      </c>
      <c r="BC160" s="6" t="s">
        <v>197</v>
      </c>
      <c r="BD160" s="6" t="s">
        <v>935</v>
      </c>
    </row>
    <row r="161" spans="1:56" ht="15.75" customHeight="1">
      <c r="A161" s="6">
        <f t="shared" ca="1" si="0"/>
        <v>0.27930925509315563</v>
      </c>
      <c r="B161" s="6" t="s">
        <v>92</v>
      </c>
      <c r="C161" s="6">
        <v>9211356</v>
      </c>
      <c r="D161" s="7">
        <v>42704</v>
      </c>
      <c r="E161" s="6" t="s">
        <v>4784</v>
      </c>
      <c r="F161" s="6" t="s">
        <v>4785</v>
      </c>
      <c r="G161" s="6">
        <v>5</v>
      </c>
      <c r="H161" s="6" t="s">
        <v>58</v>
      </c>
      <c r="I161" s="6" t="s">
        <v>95</v>
      </c>
      <c r="J161" s="6">
        <v>70888</v>
      </c>
      <c r="K161" s="6">
        <v>5</v>
      </c>
      <c r="L161" s="7">
        <v>41276</v>
      </c>
      <c r="M161" s="7">
        <v>43465</v>
      </c>
      <c r="N161" s="6" t="s">
        <v>4786</v>
      </c>
      <c r="O161" s="6" t="s">
        <v>4787</v>
      </c>
      <c r="P161" s="8" t="s">
        <v>398</v>
      </c>
      <c r="Q161" s="9" t="s">
        <v>62</v>
      </c>
      <c r="R161" s="10">
        <v>99</v>
      </c>
      <c r="S161" s="6" t="s">
        <v>63</v>
      </c>
      <c r="T161" s="6">
        <v>1</v>
      </c>
      <c r="U161" s="6" t="s">
        <v>4788</v>
      </c>
      <c r="V161" s="6" t="s">
        <v>4789</v>
      </c>
      <c r="W161" s="6" t="s">
        <v>120</v>
      </c>
      <c r="X161" s="6" t="s">
        <v>67</v>
      </c>
      <c r="Y161" s="6" t="s">
        <v>68</v>
      </c>
      <c r="Z161" s="6">
        <v>2017</v>
      </c>
      <c r="AA161" s="6">
        <v>326039</v>
      </c>
      <c r="AB161" s="6" t="s">
        <v>69</v>
      </c>
      <c r="AC161" s="6" t="s">
        <v>92</v>
      </c>
      <c r="AD161" s="6">
        <v>219157</v>
      </c>
      <c r="AE161" s="6">
        <v>106882</v>
      </c>
      <c r="AF161" s="6" t="s">
        <v>69</v>
      </c>
      <c r="AG161" s="6" t="s">
        <v>4790</v>
      </c>
      <c r="AH161" s="6">
        <v>326039</v>
      </c>
      <c r="AI161" s="6">
        <v>33504296</v>
      </c>
      <c r="AJ161" s="6">
        <v>2022</v>
      </c>
      <c r="AK161" s="6">
        <v>1</v>
      </c>
      <c r="AL161" s="6" t="s">
        <v>4791</v>
      </c>
      <c r="AM161" s="6">
        <v>2.6</v>
      </c>
      <c r="AN161" s="6" t="s">
        <v>4792</v>
      </c>
      <c r="AO161" s="9" t="s">
        <v>73</v>
      </c>
      <c r="AP161" s="10">
        <v>95</v>
      </c>
      <c r="AQ161" s="6" t="s">
        <v>4793</v>
      </c>
      <c r="AR161" s="9" t="s">
        <v>62</v>
      </c>
      <c r="AS161" s="10">
        <v>100</v>
      </c>
      <c r="AT161" s="6" t="str">
        <f t="shared" si="1"/>
        <v>fm</v>
      </c>
      <c r="AU161" s="6">
        <v>0</v>
      </c>
      <c r="AV161" s="6">
        <v>0</v>
      </c>
      <c r="AW161" s="6">
        <v>0</v>
      </c>
      <c r="AX161" s="6">
        <v>0</v>
      </c>
      <c r="AY161" s="6">
        <v>0</v>
      </c>
      <c r="AZ161" s="6">
        <v>0</v>
      </c>
      <c r="BA161" s="6">
        <v>0</v>
      </c>
      <c r="BB161" s="6">
        <v>1</v>
      </c>
      <c r="BC161" s="6" t="s">
        <v>197</v>
      </c>
      <c r="BD161" s="6" t="s">
        <v>4794</v>
      </c>
    </row>
    <row r="162" spans="1:56" ht="15.75" customHeight="1">
      <c r="A162" s="6">
        <f t="shared" ca="1" si="0"/>
        <v>0.27553719739127602</v>
      </c>
      <c r="B162" s="6" t="s">
        <v>75</v>
      </c>
      <c r="C162" s="6">
        <v>9472998</v>
      </c>
      <c r="D162" s="7">
        <v>43232</v>
      </c>
      <c r="E162" s="6" t="s">
        <v>5823</v>
      </c>
      <c r="F162" s="6" t="s">
        <v>5824</v>
      </c>
      <c r="G162" s="6">
        <v>5</v>
      </c>
      <c r="H162" s="6" t="s">
        <v>58</v>
      </c>
      <c r="I162" s="6" t="s">
        <v>78</v>
      </c>
      <c r="J162" s="6">
        <v>45058</v>
      </c>
      <c r="K162" s="6">
        <v>5</v>
      </c>
      <c r="L162" s="7">
        <v>41835</v>
      </c>
      <c r="M162" s="7">
        <v>44681</v>
      </c>
      <c r="N162" s="6" t="s">
        <v>5825</v>
      </c>
      <c r="O162" s="6" t="s">
        <v>5826</v>
      </c>
      <c r="P162" s="8" t="s">
        <v>319</v>
      </c>
      <c r="Q162" s="9" t="s">
        <v>62</v>
      </c>
      <c r="R162" s="10">
        <v>99</v>
      </c>
      <c r="S162" s="6" t="s">
        <v>63</v>
      </c>
      <c r="T162" s="6">
        <v>98</v>
      </c>
      <c r="U162" s="6" t="s">
        <v>5827</v>
      </c>
      <c r="V162" s="6" t="s">
        <v>3918</v>
      </c>
      <c r="W162" s="6" t="s">
        <v>689</v>
      </c>
      <c r="X162" s="6" t="s">
        <v>67</v>
      </c>
      <c r="Y162" s="6" t="s">
        <v>68</v>
      </c>
      <c r="Z162" s="6">
        <v>2018</v>
      </c>
      <c r="AA162" s="6">
        <v>552444</v>
      </c>
      <c r="AB162" s="6" t="s">
        <v>69</v>
      </c>
      <c r="AC162" s="6" t="s">
        <v>75</v>
      </c>
      <c r="AD162" s="6">
        <v>406447</v>
      </c>
      <c r="AE162" s="6">
        <v>145997</v>
      </c>
      <c r="AF162" s="6" t="s">
        <v>69</v>
      </c>
      <c r="AG162" s="6" t="s">
        <v>5828</v>
      </c>
      <c r="AH162" s="6">
        <v>552444</v>
      </c>
      <c r="AI162" s="6">
        <v>36808103</v>
      </c>
      <c r="AJ162" s="6">
        <v>2023</v>
      </c>
      <c r="AK162" s="6">
        <v>1</v>
      </c>
      <c r="AL162" s="6" t="s">
        <v>5829</v>
      </c>
      <c r="AM162" s="6">
        <v>2.2000000000000002</v>
      </c>
      <c r="AN162" s="6" t="s">
        <v>326</v>
      </c>
      <c r="AO162" s="9" t="s">
        <v>62</v>
      </c>
      <c r="AP162" s="10">
        <v>99</v>
      </c>
      <c r="AQ162" s="6" t="s">
        <v>326</v>
      </c>
      <c r="AR162" s="9" t="s">
        <v>62</v>
      </c>
      <c r="AS162" s="10">
        <v>99</v>
      </c>
      <c r="AT162" s="6" t="str">
        <f t="shared" si="1"/>
        <v>mm</v>
      </c>
      <c r="AU162" s="6">
        <v>0</v>
      </c>
      <c r="AV162" s="6">
        <v>0</v>
      </c>
      <c r="AW162" s="6">
        <v>1</v>
      </c>
      <c r="AX162" s="6">
        <v>1</v>
      </c>
      <c r="AY162" s="6">
        <v>1</v>
      </c>
      <c r="AZ162" s="6">
        <v>0</v>
      </c>
      <c r="BA162" s="6">
        <v>0</v>
      </c>
      <c r="BB162" s="6">
        <v>0</v>
      </c>
      <c r="BC162" s="6" t="s">
        <v>107</v>
      </c>
      <c r="BD162" s="6" t="s">
        <v>5830</v>
      </c>
    </row>
    <row r="163" spans="1:56" ht="15.75" customHeight="1">
      <c r="A163" s="6">
        <f t="shared" ca="1" si="0"/>
        <v>0.33337774843305046</v>
      </c>
      <c r="B163" s="6" t="s">
        <v>55</v>
      </c>
      <c r="C163" s="6">
        <v>9341396</v>
      </c>
      <c r="D163" s="7">
        <v>42937</v>
      </c>
      <c r="E163" s="6" t="s">
        <v>287</v>
      </c>
      <c r="F163" s="6" t="s">
        <v>5484</v>
      </c>
      <c r="G163" s="6">
        <v>5</v>
      </c>
      <c r="H163" s="6" t="s">
        <v>58</v>
      </c>
      <c r="I163" s="6" t="s">
        <v>59</v>
      </c>
      <c r="J163" s="6">
        <v>81936</v>
      </c>
      <c r="K163" s="6">
        <v>5</v>
      </c>
      <c r="L163" s="7">
        <v>42552</v>
      </c>
      <c r="M163" s="7">
        <v>44012</v>
      </c>
      <c r="N163" s="6" t="s">
        <v>5485</v>
      </c>
      <c r="O163" s="6" t="s">
        <v>5486</v>
      </c>
      <c r="P163" s="8" t="s">
        <v>5487</v>
      </c>
      <c r="Q163" s="9" t="s">
        <v>62</v>
      </c>
      <c r="R163" s="10">
        <v>100</v>
      </c>
      <c r="S163" s="6" t="s">
        <v>5488</v>
      </c>
      <c r="T163" s="6">
        <v>13</v>
      </c>
      <c r="U163" s="6" t="s">
        <v>1064</v>
      </c>
      <c r="V163" s="6" t="s">
        <v>1065</v>
      </c>
      <c r="W163" s="6" t="s">
        <v>335</v>
      </c>
      <c r="X163" s="6" t="s">
        <v>67</v>
      </c>
      <c r="Y163" s="6" t="s">
        <v>68</v>
      </c>
      <c r="Z163" s="6">
        <v>2017</v>
      </c>
      <c r="AA163" s="6">
        <v>391930</v>
      </c>
      <c r="AB163" s="6" t="s">
        <v>69</v>
      </c>
      <c r="AC163" s="6" t="s">
        <v>55</v>
      </c>
      <c r="AD163" s="6">
        <v>319133</v>
      </c>
      <c r="AE163" s="6">
        <v>72797</v>
      </c>
      <c r="AF163" s="6" t="s">
        <v>69</v>
      </c>
      <c r="AG163" s="6" t="s">
        <v>5489</v>
      </c>
      <c r="AH163" s="6">
        <v>391930</v>
      </c>
      <c r="AI163" s="6">
        <v>38547848</v>
      </c>
      <c r="AJ163" s="6">
        <v>2024</v>
      </c>
      <c r="AK163" s="6">
        <v>1</v>
      </c>
      <c r="AL163" s="6" t="s">
        <v>5490</v>
      </c>
      <c r="AM163" s="6">
        <v>2.2999999999999998</v>
      </c>
      <c r="AN163" s="6" t="s">
        <v>5491</v>
      </c>
      <c r="AO163" s="9" t="s">
        <v>62</v>
      </c>
      <c r="AP163" s="10">
        <v>100</v>
      </c>
      <c r="AQ163" s="6" t="s">
        <v>5492</v>
      </c>
      <c r="AR163" s="9" t="s">
        <v>62</v>
      </c>
      <c r="AS163" s="10">
        <v>100</v>
      </c>
      <c r="AT163" s="6" t="str">
        <f t="shared" si="1"/>
        <v>mm</v>
      </c>
      <c r="AU163" s="6">
        <v>0</v>
      </c>
      <c r="AV163" s="6">
        <v>0</v>
      </c>
      <c r="AW163" s="6">
        <v>1</v>
      </c>
      <c r="AX163" s="6">
        <v>1</v>
      </c>
      <c r="AY163" s="6">
        <v>1</v>
      </c>
      <c r="AZ163" s="6">
        <v>0</v>
      </c>
      <c r="BA163" s="6">
        <v>0</v>
      </c>
      <c r="BB163" s="6">
        <v>0</v>
      </c>
      <c r="BC163" s="6" t="s">
        <v>197</v>
      </c>
      <c r="BD163" s="6" t="s">
        <v>5493</v>
      </c>
    </row>
    <row r="164" spans="1:56" ht="15.75" customHeight="1">
      <c r="A164" s="6">
        <f t="shared" ca="1" si="0"/>
        <v>0.89590706934238229</v>
      </c>
      <c r="B164" s="6" t="s">
        <v>92</v>
      </c>
      <c r="C164" s="6">
        <v>9244672</v>
      </c>
      <c r="D164" s="7">
        <v>42858</v>
      </c>
      <c r="E164" s="6" t="s">
        <v>971</v>
      </c>
      <c r="F164" s="6" t="s">
        <v>6127</v>
      </c>
      <c r="G164" s="6">
        <v>5</v>
      </c>
      <c r="H164" s="6" t="s">
        <v>58</v>
      </c>
      <c r="I164" s="6" t="s">
        <v>95</v>
      </c>
      <c r="J164" s="6">
        <v>73126</v>
      </c>
      <c r="K164" s="6">
        <v>5</v>
      </c>
      <c r="L164" s="7">
        <v>41365</v>
      </c>
      <c r="M164" s="7">
        <v>44012</v>
      </c>
      <c r="N164" s="6" t="s">
        <v>3447</v>
      </c>
      <c r="O164" s="6" t="s">
        <v>6128</v>
      </c>
      <c r="P164" s="8" t="s">
        <v>2151</v>
      </c>
      <c r="Q164" s="9" t="s">
        <v>62</v>
      </c>
      <c r="R164" s="10">
        <v>99</v>
      </c>
      <c r="S164" s="6" t="s">
        <v>63</v>
      </c>
      <c r="T164" s="6">
        <v>5</v>
      </c>
      <c r="U164" s="6" t="s">
        <v>1958</v>
      </c>
      <c r="V164" s="6" t="s">
        <v>1959</v>
      </c>
      <c r="W164" s="6" t="s">
        <v>347</v>
      </c>
      <c r="X164" s="6" t="s">
        <v>2935</v>
      </c>
      <c r="Y164" s="6" t="s">
        <v>68</v>
      </c>
      <c r="Z164" s="6">
        <v>2017</v>
      </c>
      <c r="AA164" s="6">
        <v>484841</v>
      </c>
      <c r="AB164" s="6" t="s">
        <v>69</v>
      </c>
      <c r="AC164" s="6" t="s">
        <v>92</v>
      </c>
      <c r="AD164" s="6">
        <v>380472</v>
      </c>
      <c r="AE164" s="6">
        <v>104369</v>
      </c>
      <c r="AF164" s="6" t="s">
        <v>69</v>
      </c>
      <c r="AG164" s="6" t="s">
        <v>6129</v>
      </c>
      <c r="AH164" s="6">
        <v>484841</v>
      </c>
      <c r="AI164" s="6">
        <v>36426784</v>
      </c>
      <c r="AJ164" s="6">
        <v>2022</v>
      </c>
      <c r="AK164" s="6">
        <v>1</v>
      </c>
      <c r="AL164" s="6" t="s">
        <v>6130</v>
      </c>
      <c r="AM164" s="6">
        <v>1.8</v>
      </c>
      <c r="AN164" s="6" t="s">
        <v>1844</v>
      </c>
      <c r="AO164" s="9" t="s">
        <v>62</v>
      </c>
      <c r="AP164" s="10">
        <v>99</v>
      </c>
      <c r="AQ164" s="6" t="s">
        <v>2239</v>
      </c>
      <c r="AR164" s="9" t="s">
        <v>62</v>
      </c>
      <c r="AS164" s="10">
        <v>99</v>
      </c>
      <c r="AT164" s="6" t="str">
        <f t="shared" si="1"/>
        <v>mm</v>
      </c>
      <c r="AU164" s="6">
        <v>0</v>
      </c>
      <c r="AV164" s="6">
        <v>0</v>
      </c>
      <c r="AW164" s="6">
        <v>1</v>
      </c>
      <c r="AX164" s="6">
        <v>1</v>
      </c>
      <c r="AY164" s="6">
        <v>1</v>
      </c>
      <c r="AZ164" s="6">
        <v>0</v>
      </c>
      <c r="BA164" s="6">
        <v>0</v>
      </c>
      <c r="BB164" s="6">
        <v>0</v>
      </c>
      <c r="BC164" s="6" t="s">
        <v>107</v>
      </c>
      <c r="BD164" s="6" t="s">
        <v>6131</v>
      </c>
    </row>
    <row r="165" spans="1:56" ht="15.75" customHeight="1">
      <c r="A165" s="6">
        <f t="shared" ca="1" si="0"/>
        <v>0.18561116815006873</v>
      </c>
      <c r="B165" s="6" t="s">
        <v>92</v>
      </c>
      <c r="C165" s="6">
        <v>9250799</v>
      </c>
      <c r="D165" s="7">
        <v>42832</v>
      </c>
      <c r="E165" s="6" t="s">
        <v>56</v>
      </c>
      <c r="F165" s="6" t="s">
        <v>2839</v>
      </c>
      <c r="G165" s="6">
        <v>5</v>
      </c>
      <c r="H165" s="6" t="s">
        <v>58</v>
      </c>
      <c r="I165" s="6" t="s">
        <v>95</v>
      </c>
      <c r="J165" s="6">
        <v>82203</v>
      </c>
      <c r="K165" s="6">
        <v>3</v>
      </c>
      <c r="L165" s="7">
        <v>42107</v>
      </c>
      <c r="M165" s="7">
        <v>43555</v>
      </c>
      <c r="N165" s="6" t="s">
        <v>965</v>
      </c>
      <c r="O165" s="6" t="s">
        <v>2840</v>
      </c>
      <c r="P165" s="8" t="s">
        <v>133</v>
      </c>
      <c r="Q165" s="9" t="s">
        <v>62</v>
      </c>
      <c r="R165" s="10">
        <v>100</v>
      </c>
      <c r="S165" s="6" t="s">
        <v>63</v>
      </c>
      <c r="T165" s="6">
        <v>9</v>
      </c>
      <c r="U165" s="6" t="s">
        <v>1942</v>
      </c>
      <c r="V165" s="6" t="s">
        <v>1455</v>
      </c>
      <c r="W165" s="6" t="s">
        <v>1943</v>
      </c>
      <c r="X165" s="6" t="s">
        <v>85</v>
      </c>
      <c r="Y165" s="6" t="s">
        <v>68</v>
      </c>
      <c r="Z165" s="6">
        <v>2017</v>
      </c>
      <c r="AA165" s="6">
        <v>290356</v>
      </c>
      <c r="AB165" s="6" t="s">
        <v>69</v>
      </c>
      <c r="AC165" s="6" t="s">
        <v>92</v>
      </c>
      <c r="AD165" s="6">
        <v>186750</v>
      </c>
      <c r="AE165" s="6">
        <v>103606</v>
      </c>
      <c r="AF165" s="6" t="s">
        <v>69</v>
      </c>
      <c r="AG165" s="6" t="s">
        <v>2841</v>
      </c>
      <c r="AH165" s="6">
        <v>290356</v>
      </c>
      <c r="AI165" s="6">
        <v>35748626</v>
      </c>
      <c r="AJ165" s="6">
        <v>2023</v>
      </c>
      <c r="AK165" s="6">
        <v>1</v>
      </c>
      <c r="AL165" s="6" t="s">
        <v>2842</v>
      </c>
      <c r="AM165" s="6">
        <v>1.8</v>
      </c>
      <c r="AN165" s="6" t="s">
        <v>1642</v>
      </c>
      <c r="AO165" s="9" t="s">
        <v>62</v>
      </c>
      <c r="AP165" s="10">
        <v>99</v>
      </c>
      <c r="AQ165" s="6" t="s">
        <v>2843</v>
      </c>
      <c r="AR165" s="9" t="s">
        <v>62</v>
      </c>
      <c r="AS165" s="10">
        <v>100</v>
      </c>
      <c r="AT165" s="6" t="str">
        <f t="shared" si="1"/>
        <v>mm</v>
      </c>
      <c r="AU165" s="6">
        <v>0</v>
      </c>
      <c r="AV165" s="6">
        <v>0</v>
      </c>
      <c r="AW165" s="6">
        <v>1</v>
      </c>
      <c r="AX165" s="6">
        <v>1</v>
      </c>
      <c r="AY165" s="6">
        <v>1</v>
      </c>
      <c r="AZ165" s="6">
        <v>0</v>
      </c>
      <c r="BA165" s="6">
        <v>0</v>
      </c>
      <c r="BB165" s="6">
        <v>0</v>
      </c>
      <c r="BC165" s="6" t="s">
        <v>197</v>
      </c>
      <c r="BD165" s="6" t="s">
        <v>2844</v>
      </c>
    </row>
    <row r="166" spans="1:56" ht="15.75" customHeight="1">
      <c r="A166" s="6">
        <f t="shared" ca="1" si="0"/>
        <v>5.2024204399785501E-2</v>
      </c>
      <c r="B166" s="6" t="s">
        <v>1619</v>
      </c>
      <c r="C166" s="6">
        <v>9269493</v>
      </c>
      <c r="D166" s="7">
        <v>42881</v>
      </c>
      <c r="E166" s="6" t="s">
        <v>2626</v>
      </c>
      <c r="F166" s="6" t="s">
        <v>2627</v>
      </c>
      <c r="G166" s="6">
        <v>5</v>
      </c>
      <c r="H166" s="6" t="s">
        <v>58</v>
      </c>
      <c r="I166" s="6" t="s">
        <v>1621</v>
      </c>
      <c r="J166" s="6">
        <v>21973</v>
      </c>
      <c r="K166" s="6">
        <v>5</v>
      </c>
      <c r="L166" s="7">
        <v>41491</v>
      </c>
      <c r="M166" s="7">
        <v>43616</v>
      </c>
      <c r="N166" s="6" t="s">
        <v>1991</v>
      </c>
      <c r="O166" s="6" t="s">
        <v>2628</v>
      </c>
      <c r="P166" s="8" t="s">
        <v>2629</v>
      </c>
      <c r="Q166" s="9" t="s">
        <v>73</v>
      </c>
      <c r="R166" s="10">
        <v>98</v>
      </c>
      <c r="S166" s="6" t="s">
        <v>63</v>
      </c>
      <c r="T166" s="6">
        <v>4</v>
      </c>
      <c r="U166" s="6" t="s">
        <v>2630</v>
      </c>
      <c r="V166" s="6" t="s">
        <v>2631</v>
      </c>
      <c r="W166" s="6" t="s">
        <v>370</v>
      </c>
      <c r="X166" s="6" t="s">
        <v>348</v>
      </c>
      <c r="Y166" s="6" t="s">
        <v>68</v>
      </c>
      <c r="Z166" s="6">
        <v>2017</v>
      </c>
      <c r="AA166" s="6">
        <v>524095</v>
      </c>
      <c r="AB166" s="6" t="s">
        <v>69</v>
      </c>
      <c r="AC166" s="6" t="s">
        <v>1619</v>
      </c>
      <c r="AD166" s="6">
        <v>354118</v>
      </c>
      <c r="AE166" s="6">
        <v>169977</v>
      </c>
      <c r="AF166" s="6" t="s">
        <v>69</v>
      </c>
      <c r="AG166" s="6" t="s">
        <v>2632</v>
      </c>
      <c r="AH166" s="6">
        <v>524095</v>
      </c>
      <c r="AI166" s="6">
        <v>33349281</v>
      </c>
      <c r="AJ166" s="6">
        <v>2023</v>
      </c>
      <c r="AK166" s="6">
        <v>1</v>
      </c>
      <c r="AL166" s="6" t="s">
        <v>2633</v>
      </c>
      <c r="AM166" s="6">
        <v>3.1</v>
      </c>
      <c r="AN166" s="6" t="s">
        <v>2634</v>
      </c>
      <c r="AO166" s="9" t="s">
        <v>73</v>
      </c>
      <c r="AP166" s="10">
        <v>98</v>
      </c>
      <c r="AQ166" s="6" t="s">
        <v>2635</v>
      </c>
      <c r="AR166" s="9" t="s">
        <v>62</v>
      </c>
      <c r="AS166" s="10">
        <v>90</v>
      </c>
      <c r="AT166" s="6" t="str">
        <f t="shared" si="1"/>
        <v>fm</v>
      </c>
      <c r="AU166" s="6">
        <v>0</v>
      </c>
      <c r="AV166" s="6">
        <v>0</v>
      </c>
      <c r="AW166" s="6">
        <v>1</v>
      </c>
      <c r="AX166" s="6">
        <v>1</v>
      </c>
      <c r="AY166" s="6">
        <v>0</v>
      </c>
      <c r="AZ166" s="6">
        <v>0</v>
      </c>
      <c r="BA166" s="6">
        <v>0</v>
      </c>
      <c r="BB166" s="6">
        <v>0</v>
      </c>
      <c r="BC166" s="6" t="s">
        <v>107</v>
      </c>
      <c r="BD166" s="6" t="s">
        <v>2636</v>
      </c>
    </row>
    <row r="167" spans="1:56" ht="15.75" customHeight="1">
      <c r="A167" s="6">
        <f t="shared" ca="1" si="0"/>
        <v>0.7291639011967791</v>
      </c>
      <c r="B167" s="6" t="s">
        <v>109</v>
      </c>
      <c r="C167" s="6">
        <v>9910733</v>
      </c>
      <c r="D167" s="7">
        <v>43629</v>
      </c>
      <c r="E167" s="6" t="s">
        <v>110</v>
      </c>
      <c r="F167" s="6" t="s">
        <v>111</v>
      </c>
      <c r="G167" s="6">
        <v>7</v>
      </c>
      <c r="H167" s="6" t="s">
        <v>58</v>
      </c>
      <c r="I167" s="6" t="s">
        <v>112</v>
      </c>
      <c r="J167" s="6">
        <v>24623</v>
      </c>
      <c r="K167" s="6">
        <v>5</v>
      </c>
      <c r="L167" s="7">
        <v>42095</v>
      </c>
      <c r="M167" s="7">
        <v>44286</v>
      </c>
      <c r="N167" s="6" t="s">
        <v>113</v>
      </c>
      <c r="O167" s="6" t="s">
        <v>114</v>
      </c>
      <c r="P167" s="8" t="s">
        <v>115</v>
      </c>
      <c r="Q167" s="9" t="s">
        <v>116</v>
      </c>
      <c r="R167" s="10">
        <v>50</v>
      </c>
      <c r="S167" s="6" t="s">
        <v>117</v>
      </c>
      <c r="T167" s="6">
        <v>25</v>
      </c>
      <c r="U167" s="6" t="s">
        <v>118</v>
      </c>
      <c r="V167" s="6" t="s">
        <v>119</v>
      </c>
      <c r="W167" s="6" t="s">
        <v>120</v>
      </c>
      <c r="X167" s="6" t="s">
        <v>121</v>
      </c>
      <c r="Y167" s="6" t="s">
        <v>68</v>
      </c>
      <c r="Z167" s="6">
        <v>2018</v>
      </c>
      <c r="AA167" s="6">
        <v>127708</v>
      </c>
      <c r="AB167" s="6" t="s">
        <v>69</v>
      </c>
      <c r="AC167" s="6" t="s">
        <v>109</v>
      </c>
      <c r="AD167" s="6">
        <v>96748</v>
      </c>
      <c r="AE167" s="6">
        <v>30960</v>
      </c>
      <c r="AF167" s="6" t="s">
        <v>69</v>
      </c>
      <c r="AG167" s="6" t="s">
        <v>122</v>
      </c>
      <c r="AH167" s="6">
        <v>127708</v>
      </c>
      <c r="AI167" s="6">
        <v>33484575</v>
      </c>
      <c r="AJ167" s="6">
        <v>2021</v>
      </c>
      <c r="AK167" s="6">
        <v>1</v>
      </c>
      <c r="AL167" s="6" t="s">
        <v>2312</v>
      </c>
      <c r="AM167" s="6">
        <v>3.1</v>
      </c>
      <c r="AN167" s="6" t="s">
        <v>124</v>
      </c>
      <c r="AO167" s="9" t="s">
        <v>116</v>
      </c>
      <c r="AP167" s="10">
        <v>50</v>
      </c>
      <c r="AQ167" s="6" t="s">
        <v>125</v>
      </c>
      <c r="AR167" s="9" t="s">
        <v>62</v>
      </c>
      <c r="AS167" s="10">
        <v>99</v>
      </c>
      <c r="AT167" s="6" t="str">
        <f t="shared" si="1"/>
        <v>Missing</v>
      </c>
      <c r="AU167" s="6">
        <v>0</v>
      </c>
      <c r="AV167" s="6">
        <v>0</v>
      </c>
      <c r="AW167" s="6">
        <v>1</v>
      </c>
      <c r="AX167" s="6">
        <v>1</v>
      </c>
      <c r="AY167" s="6">
        <v>0</v>
      </c>
      <c r="AZ167" s="6">
        <v>0</v>
      </c>
      <c r="BA167" s="6">
        <v>0</v>
      </c>
      <c r="BB167" s="6">
        <v>0</v>
      </c>
      <c r="BC167" s="6" t="s">
        <v>107</v>
      </c>
      <c r="BD167" s="6" t="s">
        <v>126</v>
      </c>
    </row>
    <row r="168" spans="1:56" ht="15.75" customHeight="1">
      <c r="A168" s="6">
        <f t="shared" ca="1" si="0"/>
        <v>0.7585246640114145</v>
      </c>
      <c r="B168" s="6" t="s">
        <v>92</v>
      </c>
      <c r="C168" s="6">
        <v>9534708</v>
      </c>
      <c r="D168" s="7">
        <v>43301</v>
      </c>
      <c r="E168" s="6" t="s">
        <v>56</v>
      </c>
      <c r="F168" s="6" t="s">
        <v>6038</v>
      </c>
      <c r="G168" s="6">
        <v>5</v>
      </c>
      <c r="H168" s="6" t="s">
        <v>58</v>
      </c>
      <c r="I168" s="6" t="s">
        <v>95</v>
      </c>
      <c r="J168" s="6">
        <v>78545</v>
      </c>
      <c r="K168" s="6">
        <v>5</v>
      </c>
      <c r="L168" s="7">
        <v>41852</v>
      </c>
      <c r="M168" s="7">
        <v>44043</v>
      </c>
      <c r="N168" s="6" t="s">
        <v>6039</v>
      </c>
      <c r="O168" s="6" t="s">
        <v>6040</v>
      </c>
      <c r="P168" s="8" t="s">
        <v>2302</v>
      </c>
      <c r="Q168" s="9" t="s">
        <v>62</v>
      </c>
      <c r="R168" s="10">
        <v>99</v>
      </c>
      <c r="S168" s="6" t="s">
        <v>63</v>
      </c>
      <c r="T168" s="6">
        <v>3</v>
      </c>
      <c r="U168" s="6" t="s">
        <v>553</v>
      </c>
      <c r="V168" s="6" t="s">
        <v>554</v>
      </c>
      <c r="W168" s="6" t="s">
        <v>555</v>
      </c>
      <c r="X168" s="6" t="s">
        <v>85</v>
      </c>
      <c r="Y168" s="6" t="s">
        <v>68</v>
      </c>
      <c r="Z168" s="6">
        <v>2018</v>
      </c>
      <c r="AA168" s="6">
        <v>319550</v>
      </c>
      <c r="AB168" s="6" t="s">
        <v>69</v>
      </c>
      <c r="AC168" s="6" t="s">
        <v>92</v>
      </c>
      <c r="AD168" s="6">
        <v>207500</v>
      </c>
      <c r="AE168" s="6">
        <v>112050</v>
      </c>
      <c r="AF168" s="6" t="s">
        <v>69</v>
      </c>
      <c r="AG168" s="6" t="s">
        <v>6041</v>
      </c>
      <c r="AH168" s="6">
        <v>319550</v>
      </c>
      <c r="AI168" s="6">
        <v>38332650</v>
      </c>
      <c r="AJ168" s="6">
        <v>2024</v>
      </c>
      <c r="AK168" s="6">
        <v>1</v>
      </c>
      <c r="AL168" s="6" t="s">
        <v>2312</v>
      </c>
      <c r="AM168" s="6">
        <v>3.1</v>
      </c>
      <c r="AN168" s="6" t="s">
        <v>6042</v>
      </c>
      <c r="AO168" s="9" t="s">
        <v>116</v>
      </c>
      <c r="AP168" s="9" t="s">
        <v>116</v>
      </c>
      <c r="AQ168" s="6" t="s">
        <v>4406</v>
      </c>
      <c r="AR168" s="9" t="s">
        <v>62</v>
      </c>
      <c r="AS168" s="10">
        <v>99</v>
      </c>
      <c r="AT168" s="6" t="str">
        <f t="shared" si="1"/>
        <v>Missing</v>
      </c>
      <c r="AU168" s="6">
        <v>0</v>
      </c>
      <c r="AV168" s="6">
        <v>0</v>
      </c>
      <c r="AW168" s="6">
        <v>1</v>
      </c>
      <c r="AX168" s="6">
        <v>1</v>
      </c>
      <c r="AY168" s="6">
        <v>0</v>
      </c>
      <c r="AZ168" s="6">
        <v>0</v>
      </c>
      <c r="BA168" s="6">
        <v>0</v>
      </c>
      <c r="BB168" s="6">
        <v>0</v>
      </c>
      <c r="BC168" s="6" t="s">
        <v>107</v>
      </c>
      <c r="BD168" s="6" t="s">
        <v>6043</v>
      </c>
    </row>
    <row r="169" spans="1:56" ht="15.75" customHeight="1">
      <c r="A169" s="6">
        <f t="shared" ca="1" si="0"/>
        <v>1.9153089088768116E-2</v>
      </c>
      <c r="B169" s="6" t="s">
        <v>127</v>
      </c>
      <c r="C169" s="6">
        <v>9654585</v>
      </c>
      <c r="D169" s="7">
        <v>43363</v>
      </c>
      <c r="E169" s="6" t="s">
        <v>287</v>
      </c>
      <c r="F169" s="6" t="s">
        <v>2307</v>
      </c>
      <c r="G169" s="6">
        <v>7</v>
      </c>
      <c r="H169" s="6" t="s">
        <v>58</v>
      </c>
      <c r="I169" s="6" t="s">
        <v>130</v>
      </c>
      <c r="J169" s="6">
        <v>103291</v>
      </c>
      <c r="K169" s="6">
        <v>5</v>
      </c>
      <c r="L169" s="7">
        <v>43344</v>
      </c>
      <c r="M169" s="7">
        <v>44439</v>
      </c>
      <c r="N169" s="6" t="s">
        <v>2308</v>
      </c>
      <c r="O169" s="6" t="s">
        <v>2309</v>
      </c>
      <c r="P169" s="8" t="s">
        <v>2310</v>
      </c>
      <c r="Q169" s="9" t="s">
        <v>73</v>
      </c>
      <c r="R169" s="10">
        <v>99</v>
      </c>
      <c r="S169" s="6" t="s">
        <v>63</v>
      </c>
      <c r="T169" s="6">
        <v>5</v>
      </c>
      <c r="U169" s="6" t="s">
        <v>1229</v>
      </c>
      <c r="V169" s="6" t="s">
        <v>595</v>
      </c>
      <c r="W169" s="6" t="s">
        <v>311</v>
      </c>
      <c r="X169" s="6" t="s">
        <v>85</v>
      </c>
      <c r="Y169" s="6" t="s">
        <v>68</v>
      </c>
      <c r="Z169" s="6">
        <v>2018</v>
      </c>
      <c r="AA169" s="6">
        <v>811731</v>
      </c>
      <c r="AB169" s="6" t="s">
        <v>69</v>
      </c>
      <c r="AC169" s="6" t="s">
        <v>127</v>
      </c>
      <c r="AD169" s="6">
        <v>480314</v>
      </c>
      <c r="AE169" s="6">
        <v>331417</v>
      </c>
      <c r="AF169" s="6" t="s">
        <v>69</v>
      </c>
      <c r="AG169" s="6" t="s">
        <v>2311</v>
      </c>
      <c r="AH169" s="6">
        <v>811731</v>
      </c>
      <c r="AI169" s="6">
        <v>35417607</v>
      </c>
      <c r="AJ169" s="6">
        <v>2023</v>
      </c>
      <c r="AK169" s="6">
        <v>1</v>
      </c>
      <c r="AL169" s="6" t="s">
        <v>2312</v>
      </c>
      <c r="AM169" s="6">
        <v>3.1</v>
      </c>
      <c r="AN169" s="6" t="s">
        <v>765</v>
      </c>
      <c r="AO169" s="9" t="s">
        <v>73</v>
      </c>
      <c r="AP169" s="10">
        <v>97</v>
      </c>
      <c r="AQ169" s="6" t="s">
        <v>2313</v>
      </c>
      <c r="AR169" s="9" t="s">
        <v>62</v>
      </c>
      <c r="AS169" s="10">
        <v>99</v>
      </c>
      <c r="AT169" s="6" t="str">
        <f t="shared" si="1"/>
        <v>fm</v>
      </c>
      <c r="AU169" s="6">
        <v>0</v>
      </c>
      <c r="AV169" s="6">
        <v>0</v>
      </c>
      <c r="AW169" s="6">
        <v>1</v>
      </c>
      <c r="AX169" s="6">
        <v>1</v>
      </c>
      <c r="AY169" s="6">
        <v>0</v>
      </c>
      <c r="AZ169" s="6">
        <v>0</v>
      </c>
      <c r="BA169" s="6">
        <v>0</v>
      </c>
      <c r="BB169" s="6">
        <v>0</v>
      </c>
      <c r="BC169" s="6" t="s">
        <v>107</v>
      </c>
      <c r="BD169" s="6" t="s">
        <v>2314</v>
      </c>
    </row>
    <row r="170" spans="1:56" ht="15.75" customHeight="1">
      <c r="A170" s="6">
        <f t="shared" ca="1" si="0"/>
        <v>0.24472714660735595</v>
      </c>
      <c r="B170" s="6" t="s">
        <v>241</v>
      </c>
      <c r="C170" s="6">
        <v>9415449</v>
      </c>
      <c r="D170" s="7">
        <v>43132</v>
      </c>
      <c r="E170" s="6" t="s">
        <v>56</v>
      </c>
      <c r="F170" s="6" t="s">
        <v>2227</v>
      </c>
      <c r="G170" s="6">
        <v>5</v>
      </c>
      <c r="H170" s="6" t="s">
        <v>58</v>
      </c>
      <c r="I170" s="6" t="s">
        <v>243</v>
      </c>
      <c r="J170" s="6">
        <v>127640</v>
      </c>
      <c r="K170" s="6">
        <v>4</v>
      </c>
      <c r="L170" s="7">
        <v>42095</v>
      </c>
      <c r="M170" s="7">
        <v>43861</v>
      </c>
      <c r="N170" s="6" t="s">
        <v>1905</v>
      </c>
      <c r="O170" s="6" t="s">
        <v>2228</v>
      </c>
      <c r="P170" s="8" t="s">
        <v>2151</v>
      </c>
      <c r="Q170" s="9" t="s">
        <v>62</v>
      </c>
      <c r="R170" s="10">
        <v>99</v>
      </c>
      <c r="S170" s="6" t="s">
        <v>2229</v>
      </c>
      <c r="T170" s="6">
        <v>4</v>
      </c>
      <c r="U170" s="6" t="s">
        <v>1512</v>
      </c>
      <c r="V170" s="6" t="s">
        <v>1513</v>
      </c>
      <c r="W170" s="6" t="s">
        <v>640</v>
      </c>
      <c r="X170" s="6" t="s">
        <v>67</v>
      </c>
      <c r="Y170" s="6" t="s">
        <v>68</v>
      </c>
      <c r="Z170" s="6">
        <v>2018</v>
      </c>
      <c r="AA170" s="6">
        <v>609371</v>
      </c>
      <c r="AB170" s="6" t="s">
        <v>69</v>
      </c>
      <c r="AC170" s="6" t="s">
        <v>241</v>
      </c>
      <c r="AD170" s="6">
        <v>509708</v>
      </c>
      <c r="AE170" s="6">
        <v>99663</v>
      </c>
      <c r="AF170" s="6" t="s">
        <v>69</v>
      </c>
      <c r="AG170" s="6" t="s">
        <v>2230</v>
      </c>
      <c r="AH170" s="6">
        <v>609371</v>
      </c>
      <c r="AI170" s="6">
        <v>37756602</v>
      </c>
      <c r="AJ170" s="6">
        <v>2023</v>
      </c>
      <c r="AK170" s="6">
        <v>1</v>
      </c>
      <c r="AL170" s="6" t="s">
        <v>6586</v>
      </c>
      <c r="AM170" s="6">
        <v>3.7</v>
      </c>
      <c r="AN170" s="6" t="s">
        <v>2231</v>
      </c>
      <c r="AO170" s="9" t="s">
        <v>73</v>
      </c>
      <c r="AP170" s="10">
        <v>95</v>
      </c>
      <c r="AQ170" s="6" t="s">
        <v>1844</v>
      </c>
      <c r="AR170" s="9" t="s">
        <v>62</v>
      </c>
      <c r="AS170" s="10">
        <v>99</v>
      </c>
      <c r="AT170" s="6" t="str">
        <f t="shared" si="1"/>
        <v>fm</v>
      </c>
      <c r="AU170" s="6">
        <v>0</v>
      </c>
      <c r="AV170" s="6">
        <v>0</v>
      </c>
      <c r="AW170" s="6">
        <v>1</v>
      </c>
      <c r="AX170" s="6">
        <v>0</v>
      </c>
      <c r="AY170" s="6">
        <v>0</v>
      </c>
      <c r="AZ170" s="6">
        <v>0</v>
      </c>
      <c r="BA170" s="6">
        <v>0</v>
      </c>
      <c r="BB170" s="6">
        <v>0</v>
      </c>
      <c r="BC170" s="6" t="s">
        <v>197</v>
      </c>
      <c r="BD170" s="6" t="s">
        <v>2232</v>
      </c>
    </row>
    <row r="171" spans="1:56" ht="15.75" customHeight="1">
      <c r="A171" s="6">
        <f t="shared" ca="1" si="0"/>
        <v>0.35843716030130401</v>
      </c>
      <c r="B171" s="6" t="s">
        <v>109</v>
      </c>
      <c r="C171" s="6">
        <v>9326290</v>
      </c>
      <c r="D171" s="7">
        <v>42976</v>
      </c>
      <c r="E171" s="6" t="s">
        <v>6582</v>
      </c>
      <c r="F171" s="6" t="s">
        <v>6583</v>
      </c>
      <c r="G171" s="6">
        <v>5</v>
      </c>
      <c r="H171" s="6" t="s">
        <v>58</v>
      </c>
      <c r="I171" s="6" t="s">
        <v>112</v>
      </c>
      <c r="J171" s="6">
        <v>22810</v>
      </c>
      <c r="K171" s="6">
        <v>6</v>
      </c>
      <c r="L171" s="7">
        <v>41645</v>
      </c>
      <c r="M171" s="7">
        <v>43708</v>
      </c>
      <c r="N171" s="6" t="s">
        <v>186</v>
      </c>
      <c r="O171" s="6" t="s">
        <v>6584</v>
      </c>
      <c r="P171" s="8" t="s">
        <v>133</v>
      </c>
      <c r="Q171" s="9" t="s">
        <v>62</v>
      </c>
      <c r="R171" s="10">
        <v>100</v>
      </c>
      <c r="S171" s="6" t="s">
        <v>63</v>
      </c>
      <c r="T171" s="6">
        <v>7</v>
      </c>
      <c r="U171" s="6" t="s">
        <v>64</v>
      </c>
      <c r="V171" s="6" t="s">
        <v>65</v>
      </c>
      <c r="W171" s="6" t="s">
        <v>66</v>
      </c>
      <c r="X171" s="6" t="s">
        <v>67</v>
      </c>
      <c r="Y171" s="6" t="s">
        <v>68</v>
      </c>
      <c r="Z171" s="6">
        <v>2017</v>
      </c>
      <c r="AA171" s="6">
        <v>405000</v>
      </c>
      <c r="AB171" s="6" t="s">
        <v>69</v>
      </c>
      <c r="AC171" s="6" t="s">
        <v>109</v>
      </c>
      <c r="AD171" s="6">
        <v>250000</v>
      </c>
      <c r="AE171" s="6">
        <v>155000</v>
      </c>
      <c r="AF171" s="6" t="s">
        <v>69</v>
      </c>
      <c r="AG171" s="6" t="s">
        <v>6585</v>
      </c>
      <c r="AH171" s="6">
        <v>405000</v>
      </c>
      <c r="AI171" s="6">
        <v>39007397</v>
      </c>
      <c r="AJ171" s="6">
        <v>2024</v>
      </c>
      <c r="AK171" s="6">
        <v>1</v>
      </c>
      <c r="AL171" s="6" t="s">
        <v>6586</v>
      </c>
      <c r="AM171" s="6">
        <v>3.7</v>
      </c>
      <c r="AN171" s="6" t="s">
        <v>1830</v>
      </c>
      <c r="AO171" s="9" t="s">
        <v>62</v>
      </c>
      <c r="AP171" s="10">
        <v>99</v>
      </c>
      <c r="AQ171" s="6" t="s">
        <v>6587</v>
      </c>
      <c r="AR171" s="9" t="s">
        <v>62</v>
      </c>
      <c r="AS171" s="10">
        <v>99</v>
      </c>
      <c r="AT171" s="6" t="str">
        <f t="shared" si="1"/>
        <v>mm</v>
      </c>
      <c r="AU171" s="6">
        <v>0</v>
      </c>
      <c r="AV171" s="6">
        <v>0</v>
      </c>
      <c r="AW171" s="6">
        <v>0</v>
      </c>
      <c r="AX171" s="6">
        <v>0</v>
      </c>
      <c r="AY171" s="6">
        <v>0</v>
      </c>
      <c r="AZ171" s="6">
        <v>0</v>
      </c>
      <c r="BA171" s="6">
        <v>0</v>
      </c>
      <c r="BB171" s="6">
        <v>1</v>
      </c>
      <c r="BC171" s="6" t="s">
        <v>197</v>
      </c>
      <c r="BD171" s="6" t="s">
        <v>6588</v>
      </c>
    </row>
    <row r="172" spans="1:56" ht="15.75" customHeight="1">
      <c r="A172" s="6">
        <f t="shared" ca="1" si="0"/>
        <v>0.55594659424550885</v>
      </c>
      <c r="B172" s="6" t="s">
        <v>254</v>
      </c>
      <c r="C172" s="6">
        <v>9240639</v>
      </c>
      <c r="D172" s="7">
        <v>42761</v>
      </c>
      <c r="E172" s="6" t="s">
        <v>76</v>
      </c>
      <c r="F172" s="6" t="s">
        <v>6648</v>
      </c>
      <c r="G172" s="6">
        <v>5</v>
      </c>
      <c r="H172" s="6" t="s">
        <v>58</v>
      </c>
      <c r="I172" s="6" t="s">
        <v>256</v>
      </c>
      <c r="J172" s="6">
        <v>65303</v>
      </c>
      <c r="K172" s="6">
        <v>13</v>
      </c>
      <c r="L172" s="7">
        <v>37316</v>
      </c>
      <c r="M172" s="7">
        <v>43465</v>
      </c>
      <c r="N172" s="6" t="s">
        <v>2917</v>
      </c>
      <c r="O172" s="6" t="s">
        <v>6649</v>
      </c>
      <c r="P172" s="8" t="s">
        <v>6650</v>
      </c>
      <c r="Q172" s="9" t="s">
        <v>62</v>
      </c>
      <c r="R172" s="10">
        <v>99</v>
      </c>
      <c r="S172" s="6" t="s">
        <v>63</v>
      </c>
      <c r="T172" s="6">
        <v>2</v>
      </c>
      <c r="U172" s="6" t="s">
        <v>320</v>
      </c>
      <c r="V172" s="6" t="s">
        <v>321</v>
      </c>
      <c r="W172" s="6" t="s">
        <v>137</v>
      </c>
      <c r="X172" s="6" t="s">
        <v>322</v>
      </c>
      <c r="Y172" s="6" t="s">
        <v>68</v>
      </c>
      <c r="Z172" s="6">
        <v>2017</v>
      </c>
      <c r="AA172" s="6">
        <v>286953</v>
      </c>
      <c r="AB172" s="6" t="s">
        <v>69</v>
      </c>
      <c r="AC172" s="6" t="s">
        <v>254</v>
      </c>
      <c r="AD172" s="6">
        <v>192736</v>
      </c>
      <c r="AE172" s="6">
        <v>94217</v>
      </c>
      <c r="AF172" s="6" t="s">
        <v>69</v>
      </c>
      <c r="AG172" s="6" t="s">
        <v>6651</v>
      </c>
      <c r="AH172" s="6">
        <v>286953</v>
      </c>
      <c r="AI172" s="6">
        <v>36789950</v>
      </c>
      <c r="AJ172" s="6">
        <v>2023</v>
      </c>
      <c r="AK172" s="6">
        <v>1</v>
      </c>
      <c r="AL172" s="6" t="s">
        <v>6586</v>
      </c>
      <c r="AM172" s="6">
        <v>3.7</v>
      </c>
      <c r="AN172" s="6" t="s">
        <v>6652</v>
      </c>
      <c r="AO172" s="9" t="s">
        <v>73</v>
      </c>
      <c r="AP172" s="10">
        <v>75</v>
      </c>
      <c r="AQ172" s="6" t="s">
        <v>6653</v>
      </c>
      <c r="AR172" s="9" t="s">
        <v>62</v>
      </c>
      <c r="AS172" s="10">
        <v>99</v>
      </c>
      <c r="AT172" s="6" t="str">
        <f t="shared" si="1"/>
        <v>fm</v>
      </c>
      <c r="AU172" s="6">
        <v>0</v>
      </c>
      <c r="AV172" s="6">
        <v>0</v>
      </c>
      <c r="AW172" s="6">
        <v>1</v>
      </c>
      <c r="AX172" s="6">
        <v>0</v>
      </c>
      <c r="AY172" s="6">
        <v>0</v>
      </c>
      <c r="AZ172" s="6">
        <v>0</v>
      </c>
      <c r="BA172" s="6">
        <v>0</v>
      </c>
      <c r="BB172" s="6">
        <v>0</v>
      </c>
      <c r="BC172" s="6" t="s">
        <v>197</v>
      </c>
      <c r="BD172" s="6" t="s">
        <v>6654</v>
      </c>
    </row>
    <row r="173" spans="1:56" ht="15.75" customHeight="1">
      <c r="A173" s="6">
        <f t="shared" ca="1" si="0"/>
        <v>0.95464756980291188</v>
      </c>
      <c r="B173" s="6" t="s">
        <v>303</v>
      </c>
      <c r="C173" s="6">
        <v>9273524</v>
      </c>
      <c r="D173" s="7">
        <v>42955</v>
      </c>
      <c r="E173" s="6" t="s">
        <v>56</v>
      </c>
      <c r="F173" s="6" t="s">
        <v>3663</v>
      </c>
      <c r="G173" s="6">
        <v>5</v>
      </c>
      <c r="H173" s="6" t="s">
        <v>58</v>
      </c>
      <c r="I173" s="6" t="s">
        <v>305</v>
      </c>
      <c r="J173" s="6">
        <v>100500</v>
      </c>
      <c r="K173" s="6">
        <v>4</v>
      </c>
      <c r="L173" s="7">
        <v>41866</v>
      </c>
      <c r="M173" s="7">
        <v>43251</v>
      </c>
      <c r="N173" s="6" t="s">
        <v>2474</v>
      </c>
      <c r="O173" s="6" t="s">
        <v>3664</v>
      </c>
      <c r="P173" s="8" t="s">
        <v>3659</v>
      </c>
      <c r="Q173" s="9" t="s">
        <v>73</v>
      </c>
      <c r="R173" s="10">
        <v>51</v>
      </c>
      <c r="S173" s="6" t="s">
        <v>63</v>
      </c>
      <c r="T173" s="6">
        <v>3</v>
      </c>
      <c r="U173" s="6" t="s">
        <v>882</v>
      </c>
      <c r="V173" s="6" t="s">
        <v>883</v>
      </c>
      <c r="W173" s="6" t="s">
        <v>884</v>
      </c>
      <c r="X173" s="6" t="s">
        <v>67</v>
      </c>
      <c r="Y173" s="6" t="s">
        <v>68</v>
      </c>
      <c r="Z173" s="6">
        <v>2017</v>
      </c>
      <c r="AA173" s="6">
        <v>362138</v>
      </c>
      <c r="AB173" s="6" t="s">
        <v>69</v>
      </c>
      <c r="AC173" s="6" t="s">
        <v>303</v>
      </c>
      <c r="AD173" s="6">
        <v>217500</v>
      </c>
      <c r="AE173" s="6">
        <v>144638</v>
      </c>
      <c r="AF173" s="6" t="s">
        <v>69</v>
      </c>
      <c r="AG173" s="6" t="s">
        <v>3665</v>
      </c>
      <c r="AH173" s="6">
        <v>362138</v>
      </c>
      <c r="AI173" s="6">
        <v>33154070</v>
      </c>
      <c r="AJ173" s="6">
        <v>2021</v>
      </c>
      <c r="AK173" s="6">
        <v>1</v>
      </c>
      <c r="AL173" s="6" t="s">
        <v>3666</v>
      </c>
      <c r="AM173" s="6">
        <v>6.2</v>
      </c>
      <c r="AN173" s="6" t="s">
        <v>3667</v>
      </c>
      <c r="AO173" s="9" t="s">
        <v>73</v>
      </c>
      <c r="AP173" s="10">
        <v>55</v>
      </c>
      <c r="AQ173" s="6" t="s">
        <v>1325</v>
      </c>
      <c r="AR173" s="9" t="s">
        <v>73</v>
      </c>
      <c r="AS173" s="10">
        <v>51</v>
      </c>
      <c r="AT173" s="6" t="str">
        <f t="shared" si="1"/>
        <v>ff</v>
      </c>
      <c r="AU173" s="6">
        <v>0</v>
      </c>
      <c r="AV173" s="6">
        <v>1</v>
      </c>
      <c r="AW173" s="6">
        <v>0</v>
      </c>
      <c r="AX173" s="6">
        <v>0</v>
      </c>
      <c r="AY173" s="6">
        <v>0</v>
      </c>
      <c r="AZ173" s="6">
        <v>0</v>
      </c>
      <c r="BA173" s="6">
        <v>0</v>
      </c>
      <c r="BB173" s="6">
        <v>0</v>
      </c>
      <c r="BC173" s="6" t="s">
        <v>197</v>
      </c>
      <c r="BD173" s="6" t="s">
        <v>3668</v>
      </c>
    </row>
    <row r="174" spans="1:56" ht="15.75" customHeight="1">
      <c r="A174" s="6">
        <f t="shared" ca="1" si="0"/>
        <v>0.34509229947970177</v>
      </c>
      <c r="B174" s="6" t="s">
        <v>303</v>
      </c>
      <c r="C174" s="6">
        <v>9536007</v>
      </c>
      <c r="D174" s="7">
        <v>43353</v>
      </c>
      <c r="E174" s="6" t="s">
        <v>2290</v>
      </c>
      <c r="F174" s="6" t="s">
        <v>2291</v>
      </c>
      <c r="G174" s="6">
        <v>5</v>
      </c>
      <c r="H174" s="6" t="s">
        <v>58</v>
      </c>
      <c r="I174" s="6" t="s">
        <v>305</v>
      </c>
      <c r="J174" s="6">
        <v>92661</v>
      </c>
      <c r="K174" s="6">
        <v>6</v>
      </c>
      <c r="L174" s="7">
        <v>40725</v>
      </c>
      <c r="M174" s="7">
        <v>44043</v>
      </c>
      <c r="N174" s="6" t="s">
        <v>2292</v>
      </c>
      <c r="O174" s="6" t="s">
        <v>2293</v>
      </c>
      <c r="P174" s="8" t="s">
        <v>2294</v>
      </c>
      <c r="Q174" s="9" t="s">
        <v>62</v>
      </c>
      <c r="R174" s="10">
        <v>99</v>
      </c>
      <c r="S174" s="6" t="s">
        <v>63</v>
      </c>
      <c r="T174" s="6">
        <v>3</v>
      </c>
      <c r="U174" s="6" t="s">
        <v>882</v>
      </c>
      <c r="V174" s="6" t="s">
        <v>883</v>
      </c>
      <c r="W174" s="6" t="s">
        <v>884</v>
      </c>
      <c r="X174" s="6" t="s">
        <v>67</v>
      </c>
      <c r="Y174" s="6" t="s">
        <v>68</v>
      </c>
      <c r="Z174" s="6">
        <v>2018</v>
      </c>
      <c r="AA174" s="6">
        <v>374625</v>
      </c>
      <c r="AB174" s="6" t="s">
        <v>69</v>
      </c>
      <c r="AC174" s="6" t="s">
        <v>303</v>
      </c>
      <c r="AD174" s="6">
        <v>225000</v>
      </c>
      <c r="AE174" s="6">
        <v>149625</v>
      </c>
      <c r="AF174" s="6" t="s">
        <v>69</v>
      </c>
      <c r="AG174" s="6" t="s">
        <v>2295</v>
      </c>
      <c r="AH174" s="6">
        <v>374625</v>
      </c>
      <c r="AI174" s="6">
        <v>36456864</v>
      </c>
      <c r="AJ174" s="6">
        <v>2023</v>
      </c>
      <c r="AK174" s="6">
        <v>1</v>
      </c>
      <c r="AL174" s="6" t="s">
        <v>518</v>
      </c>
      <c r="AM174" s="6">
        <v>8.4</v>
      </c>
      <c r="AN174" s="6" t="s">
        <v>2296</v>
      </c>
      <c r="AO174" s="9" t="s">
        <v>62</v>
      </c>
      <c r="AP174" s="10">
        <v>99</v>
      </c>
      <c r="AQ174" s="6" t="s">
        <v>2297</v>
      </c>
      <c r="AR174" s="9" t="s">
        <v>62</v>
      </c>
      <c r="AS174" s="10">
        <v>99</v>
      </c>
      <c r="AT174" s="6" t="str">
        <f t="shared" si="1"/>
        <v>mm</v>
      </c>
      <c r="AU174" s="6">
        <v>1</v>
      </c>
      <c r="AV174" s="6">
        <v>0</v>
      </c>
      <c r="AW174" s="6">
        <v>0</v>
      </c>
      <c r="AX174" s="6">
        <v>0</v>
      </c>
      <c r="AY174" s="6">
        <v>0</v>
      </c>
      <c r="AZ174" s="6">
        <v>0</v>
      </c>
      <c r="BA174" s="6">
        <v>0</v>
      </c>
      <c r="BB174" s="6">
        <v>0</v>
      </c>
      <c r="BC174" s="6" t="s">
        <v>197</v>
      </c>
      <c r="BD174" s="6" t="s">
        <v>2298</v>
      </c>
    </row>
    <row r="175" spans="1:56" ht="15.75" customHeight="1">
      <c r="A175" s="6">
        <f t="shared" ca="1" si="0"/>
        <v>0.17027399801698528</v>
      </c>
      <c r="B175" s="6" t="s">
        <v>199</v>
      </c>
      <c r="C175" s="6">
        <v>9490289</v>
      </c>
      <c r="D175" s="7">
        <v>43241</v>
      </c>
      <c r="E175" s="6" t="s">
        <v>377</v>
      </c>
      <c r="F175" s="6" t="s">
        <v>6790</v>
      </c>
      <c r="G175" s="6">
        <v>5</v>
      </c>
      <c r="H175" s="6" t="s">
        <v>58</v>
      </c>
      <c r="I175" s="6" t="s">
        <v>149</v>
      </c>
      <c r="J175" s="6">
        <v>194470</v>
      </c>
      <c r="K175" s="6">
        <v>4</v>
      </c>
      <c r="L175" s="7">
        <v>42156</v>
      </c>
      <c r="M175" s="7">
        <v>43982</v>
      </c>
      <c r="N175" s="6" t="s">
        <v>6791</v>
      </c>
      <c r="O175" s="6" t="s">
        <v>6792</v>
      </c>
      <c r="P175" s="8" t="s">
        <v>1957</v>
      </c>
      <c r="Q175" s="9" t="s">
        <v>62</v>
      </c>
      <c r="R175" s="10">
        <v>99</v>
      </c>
      <c r="S175" s="6" t="s">
        <v>63</v>
      </c>
      <c r="T175" s="6">
        <v>5</v>
      </c>
      <c r="U175" s="6" t="s">
        <v>1261</v>
      </c>
      <c r="V175" s="6" t="s">
        <v>1262</v>
      </c>
      <c r="W175" s="6" t="s">
        <v>236</v>
      </c>
      <c r="X175" s="6" t="s">
        <v>336</v>
      </c>
      <c r="Y175" s="6" t="s">
        <v>68</v>
      </c>
      <c r="Z175" s="6">
        <v>2018</v>
      </c>
      <c r="AA175" s="6">
        <v>446627</v>
      </c>
      <c r="AB175" s="6" t="s">
        <v>69</v>
      </c>
      <c r="AC175" s="6" t="s">
        <v>199</v>
      </c>
      <c r="AD175" s="6">
        <v>282675</v>
      </c>
      <c r="AE175" s="6">
        <v>163952</v>
      </c>
      <c r="AF175" s="6" t="s">
        <v>69</v>
      </c>
      <c r="AG175" s="6" t="s">
        <v>6793</v>
      </c>
      <c r="AH175" s="6">
        <v>446627</v>
      </c>
      <c r="AI175" s="6">
        <v>37815460</v>
      </c>
      <c r="AJ175" s="6">
        <v>2023</v>
      </c>
      <c r="AK175" s="6">
        <v>1</v>
      </c>
      <c r="AL175" s="6" t="s">
        <v>6794</v>
      </c>
      <c r="AM175" s="6">
        <v>4</v>
      </c>
      <c r="AN175" s="6" t="s">
        <v>6795</v>
      </c>
      <c r="AO175" s="9" t="s">
        <v>62</v>
      </c>
      <c r="AP175" s="10">
        <v>100</v>
      </c>
      <c r="AQ175" s="6" t="s">
        <v>6796</v>
      </c>
      <c r="AR175" s="9" t="s">
        <v>73</v>
      </c>
      <c r="AS175" s="10">
        <v>52</v>
      </c>
      <c r="AT175" s="6" t="str">
        <f t="shared" si="1"/>
        <v>mf</v>
      </c>
      <c r="AU175" s="6">
        <v>0</v>
      </c>
      <c r="AV175" s="6">
        <v>1</v>
      </c>
      <c r="AW175" s="6">
        <v>0</v>
      </c>
      <c r="AX175" s="6">
        <v>0</v>
      </c>
      <c r="AY175" s="6">
        <v>0</v>
      </c>
      <c r="AZ175" s="6">
        <v>0</v>
      </c>
      <c r="BA175" s="6">
        <v>1</v>
      </c>
      <c r="BB175" s="6">
        <v>0</v>
      </c>
      <c r="BC175" s="6" t="s">
        <v>197</v>
      </c>
      <c r="BD175" s="6" t="s">
        <v>6797</v>
      </c>
    </row>
    <row r="176" spans="1:56" ht="15.75" customHeight="1">
      <c r="A176" s="6">
        <f t="shared" ca="1" si="0"/>
        <v>0.78051838748286451</v>
      </c>
      <c r="B176" s="6" t="s">
        <v>889</v>
      </c>
      <c r="C176" s="6">
        <v>9476992</v>
      </c>
      <c r="D176" s="7">
        <v>43220</v>
      </c>
      <c r="E176" s="6" t="s">
        <v>1598</v>
      </c>
      <c r="F176" s="6" t="s">
        <v>1599</v>
      </c>
      <c r="G176" s="6">
        <v>5</v>
      </c>
      <c r="H176" s="6" t="s">
        <v>58</v>
      </c>
      <c r="I176" s="6" t="s">
        <v>891</v>
      </c>
      <c r="J176" s="6">
        <v>23563</v>
      </c>
      <c r="K176" s="6">
        <v>5</v>
      </c>
      <c r="L176" s="7">
        <v>41862</v>
      </c>
      <c r="M176" s="7">
        <v>43951</v>
      </c>
      <c r="N176" s="6" t="s">
        <v>79</v>
      </c>
      <c r="O176" s="6" t="s">
        <v>1600</v>
      </c>
      <c r="P176" s="8" t="s">
        <v>1601</v>
      </c>
      <c r="Q176" s="9" t="s">
        <v>73</v>
      </c>
      <c r="R176" s="10">
        <v>98</v>
      </c>
      <c r="S176" s="6" t="s">
        <v>63</v>
      </c>
      <c r="T176" s="6">
        <v>18</v>
      </c>
      <c r="U176" s="6" t="s">
        <v>174</v>
      </c>
      <c r="V176" s="6" t="s">
        <v>175</v>
      </c>
      <c r="W176" s="6" t="s">
        <v>176</v>
      </c>
      <c r="X176" s="6" t="s">
        <v>102</v>
      </c>
      <c r="Y176" s="6" t="s">
        <v>68</v>
      </c>
      <c r="Z176" s="6">
        <v>2018</v>
      </c>
      <c r="AA176" s="6">
        <v>481189</v>
      </c>
      <c r="AB176" s="6" t="s">
        <v>69</v>
      </c>
      <c r="AC176" s="6" t="s">
        <v>889</v>
      </c>
      <c r="AD176" s="6">
        <v>369230</v>
      </c>
      <c r="AE176" s="6">
        <v>111959</v>
      </c>
      <c r="AF176" s="6" t="s">
        <v>69</v>
      </c>
      <c r="AG176" s="6" t="s">
        <v>1602</v>
      </c>
      <c r="AH176" s="6">
        <v>481189</v>
      </c>
      <c r="AI176" s="6">
        <v>33722331</v>
      </c>
      <c r="AJ176" s="6">
        <v>2022</v>
      </c>
      <c r="AK176" s="6">
        <v>1</v>
      </c>
      <c r="AL176" s="6" t="s">
        <v>1603</v>
      </c>
      <c r="AM176" s="6">
        <v>1.9</v>
      </c>
      <c r="AN176" s="6" t="s">
        <v>1604</v>
      </c>
      <c r="AO176" s="9" t="s">
        <v>73</v>
      </c>
      <c r="AP176" s="10">
        <v>98</v>
      </c>
      <c r="AQ176" s="6" t="s">
        <v>1605</v>
      </c>
      <c r="AR176" s="9" t="s">
        <v>73</v>
      </c>
      <c r="AS176" s="10">
        <v>97</v>
      </c>
      <c r="AT176" s="6" t="str">
        <f t="shared" si="1"/>
        <v>ff</v>
      </c>
      <c r="AU176" s="6">
        <v>0</v>
      </c>
      <c r="AV176" s="6">
        <v>0</v>
      </c>
      <c r="AW176" s="6">
        <v>0</v>
      </c>
      <c r="AX176" s="6">
        <v>0</v>
      </c>
      <c r="AY176" s="6">
        <v>0</v>
      </c>
      <c r="AZ176" s="6">
        <v>0</v>
      </c>
      <c r="BA176" s="6">
        <v>0</v>
      </c>
      <c r="BB176" s="6">
        <v>1</v>
      </c>
      <c r="BC176" s="6" t="s">
        <v>107</v>
      </c>
      <c r="BD176" s="6" t="s">
        <v>1606</v>
      </c>
    </row>
    <row r="177" spans="1:56" ht="15.75" customHeight="1">
      <c r="A177" s="6">
        <f t="shared" ca="1" si="0"/>
        <v>0.35455831080732336</v>
      </c>
      <c r="B177" s="6" t="s">
        <v>1619</v>
      </c>
      <c r="C177" s="6">
        <v>9413472</v>
      </c>
      <c r="D177" s="7">
        <v>43124</v>
      </c>
      <c r="E177" s="6" t="s">
        <v>4562</v>
      </c>
      <c r="F177" s="6" t="s">
        <v>4563</v>
      </c>
      <c r="G177" s="6">
        <v>5</v>
      </c>
      <c r="H177" s="6" t="s">
        <v>58</v>
      </c>
      <c r="I177" s="6" t="s">
        <v>1621</v>
      </c>
      <c r="J177" s="6">
        <v>23826</v>
      </c>
      <c r="K177" s="6">
        <v>3</v>
      </c>
      <c r="L177" s="7">
        <v>42405</v>
      </c>
      <c r="M177" s="7">
        <v>43861</v>
      </c>
      <c r="N177" s="6" t="s">
        <v>1451</v>
      </c>
      <c r="O177" s="6" t="s">
        <v>4564</v>
      </c>
      <c r="P177" s="8" t="s">
        <v>98</v>
      </c>
      <c r="Q177" s="9" t="s">
        <v>62</v>
      </c>
      <c r="R177" s="10">
        <v>99</v>
      </c>
      <c r="S177" s="6" t="s">
        <v>63</v>
      </c>
      <c r="T177" s="6">
        <v>5</v>
      </c>
      <c r="U177" s="6" t="s">
        <v>524</v>
      </c>
      <c r="V177" s="6" t="s">
        <v>83</v>
      </c>
      <c r="W177" s="6" t="s">
        <v>84</v>
      </c>
      <c r="X177" s="6" t="s">
        <v>102</v>
      </c>
      <c r="Y177" s="6" t="s">
        <v>68</v>
      </c>
      <c r="Z177" s="6">
        <v>2018</v>
      </c>
      <c r="AA177" s="6">
        <v>351000</v>
      </c>
      <c r="AB177" s="6" t="s">
        <v>69</v>
      </c>
      <c r="AC177" s="6" t="s">
        <v>1619</v>
      </c>
      <c r="AD177" s="6">
        <v>225000</v>
      </c>
      <c r="AE177" s="6">
        <v>126000</v>
      </c>
      <c r="AF177" s="6" t="s">
        <v>69</v>
      </c>
      <c r="AG177" s="6" t="s">
        <v>4565</v>
      </c>
      <c r="AH177" s="6">
        <v>351000</v>
      </c>
      <c r="AI177" s="6">
        <v>31884253</v>
      </c>
      <c r="AJ177" s="6">
        <v>2020</v>
      </c>
      <c r="AK177" s="6">
        <v>1</v>
      </c>
      <c r="AL177" s="6" t="s">
        <v>4566</v>
      </c>
      <c r="AM177" s="6">
        <v>3.9</v>
      </c>
      <c r="AN177" s="6" t="s">
        <v>105</v>
      </c>
      <c r="AO177" s="9" t="s">
        <v>62</v>
      </c>
      <c r="AP177" s="10">
        <v>99</v>
      </c>
      <c r="AQ177" s="6" t="s">
        <v>574</v>
      </c>
      <c r="AR177" s="9" t="s">
        <v>116</v>
      </c>
      <c r="AS177" s="9" t="s">
        <v>116</v>
      </c>
      <c r="AT177" s="6" t="str">
        <f t="shared" si="1"/>
        <v>Missing</v>
      </c>
      <c r="AU177" s="6">
        <v>0</v>
      </c>
      <c r="AV177" s="6">
        <v>0</v>
      </c>
      <c r="AW177" s="6">
        <v>1</v>
      </c>
      <c r="AX177" s="6">
        <v>1</v>
      </c>
      <c r="AY177" s="6">
        <v>1</v>
      </c>
      <c r="AZ177" s="6">
        <v>0</v>
      </c>
      <c r="BA177" s="6">
        <v>0</v>
      </c>
      <c r="BB177" s="6">
        <v>0</v>
      </c>
      <c r="BC177" s="6" t="s">
        <v>107</v>
      </c>
      <c r="BD177" s="6" t="s">
        <v>4567</v>
      </c>
    </row>
    <row r="178" spans="1:56" ht="15.75" customHeight="1">
      <c r="A178" s="6">
        <f t="shared" ca="1" si="0"/>
        <v>0.49487300697627556</v>
      </c>
      <c r="B178" s="6" t="s">
        <v>405</v>
      </c>
      <c r="C178" s="6">
        <v>9544915</v>
      </c>
      <c r="D178" s="7">
        <v>43334</v>
      </c>
      <c r="E178" s="6" t="s">
        <v>76</v>
      </c>
      <c r="F178" s="6" t="s">
        <v>5289</v>
      </c>
      <c r="G178" s="6">
        <v>5</v>
      </c>
      <c r="H178" s="6" t="s">
        <v>58</v>
      </c>
      <c r="I178" s="6" t="s">
        <v>407</v>
      </c>
      <c r="J178" s="6">
        <v>35207</v>
      </c>
      <c r="K178" s="6">
        <v>5</v>
      </c>
      <c r="L178" s="7">
        <v>41897</v>
      </c>
      <c r="M178" s="7">
        <v>44074</v>
      </c>
      <c r="N178" s="6" t="s">
        <v>5290</v>
      </c>
      <c r="O178" s="6" t="s">
        <v>5291</v>
      </c>
      <c r="P178" s="8" t="s">
        <v>5292</v>
      </c>
      <c r="Q178" s="9" t="s">
        <v>73</v>
      </c>
      <c r="R178" s="10">
        <v>98</v>
      </c>
      <c r="S178" s="6" t="s">
        <v>63</v>
      </c>
      <c r="T178" s="6">
        <v>13</v>
      </c>
      <c r="U178" s="6" t="s">
        <v>5293</v>
      </c>
      <c r="V178" s="6" t="s">
        <v>217</v>
      </c>
      <c r="W178" s="6" t="s">
        <v>120</v>
      </c>
      <c r="X178" s="6" t="s">
        <v>473</v>
      </c>
      <c r="Y178" s="6" t="s">
        <v>68</v>
      </c>
      <c r="Z178" s="6">
        <v>2018</v>
      </c>
      <c r="AA178" s="6">
        <v>536836</v>
      </c>
      <c r="AB178" s="6" t="s">
        <v>69</v>
      </c>
      <c r="AC178" s="6" t="s">
        <v>405</v>
      </c>
      <c r="AD178" s="6">
        <v>368760</v>
      </c>
      <c r="AE178" s="6">
        <v>168076</v>
      </c>
      <c r="AF178" s="6" t="s">
        <v>69</v>
      </c>
      <c r="AG178" s="6" t="s">
        <v>5294</v>
      </c>
      <c r="AH178" s="6">
        <v>536836</v>
      </c>
      <c r="AI178" s="6">
        <v>37094488</v>
      </c>
      <c r="AJ178" s="6">
        <v>2023</v>
      </c>
      <c r="AK178" s="6">
        <v>1</v>
      </c>
      <c r="AL178" s="6" t="s">
        <v>4566</v>
      </c>
      <c r="AM178" s="6">
        <v>3.9</v>
      </c>
      <c r="AN178" s="6" t="s">
        <v>5295</v>
      </c>
      <c r="AO178" s="9" t="s">
        <v>62</v>
      </c>
      <c r="AP178" s="10">
        <v>99</v>
      </c>
      <c r="AQ178" s="6" t="s">
        <v>5296</v>
      </c>
      <c r="AR178" s="9" t="s">
        <v>73</v>
      </c>
      <c r="AS178" s="10">
        <v>98</v>
      </c>
      <c r="AT178" s="6" t="str">
        <f t="shared" si="1"/>
        <v>mf</v>
      </c>
      <c r="AU178" s="6">
        <v>0</v>
      </c>
      <c r="AV178" s="6">
        <v>0</v>
      </c>
      <c r="AW178" s="6">
        <v>1</v>
      </c>
      <c r="AX178" s="6">
        <v>1</v>
      </c>
      <c r="AY178" s="6">
        <v>0</v>
      </c>
      <c r="AZ178" s="6">
        <v>0</v>
      </c>
      <c r="BA178" s="6">
        <v>0</v>
      </c>
      <c r="BB178" s="6">
        <v>0</v>
      </c>
      <c r="BC178" s="6" t="s">
        <v>107</v>
      </c>
      <c r="BD178" s="6" t="s">
        <v>5297</v>
      </c>
    </row>
    <row r="179" spans="1:56" ht="15.75" customHeight="1">
      <c r="A179" s="6">
        <f t="shared" ca="1" si="0"/>
        <v>0.18935383857367472</v>
      </c>
      <c r="B179" s="6" t="s">
        <v>687</v>
      </c>
      <c r="C179" s="6">
        <v>9304167</v>
      </c>
      <c r="D179" s="7">
        <v>42915</v>
      </c>
      <c r="E179" s="6" t="s">
        <v>76</v>
      </c>
      <c r="F179" s="6" t="s">
        <v>4177</v>
      </c>
      <c r="G179" s="6">
        <v>5</v>
      </c>
      <c r="H179" s="6" t="s">
        <v>58</v>
      </c>
      <c r="I179" s="6" t="s">
        <v>689</v>
      </c>
      <c r="J179" s="6">
        <v>496</v>
      </c>
      <c r="K179" s="6">
        <v>29</v>
      </c>
      <c r="L179" s="7">
        <v>32325</v>
      </c>
      <c r="M179" s="7">
        <v>43708</v>
      </c>
      <c r="N179" s="6" t="s">
        <v>113</v>
      </c>
      <c r="O179" s="6" t="s">
        <v>4178</v>
      </c>
      <c r="P179" s="8" t="s">
        <v>4179</v>
      </c>
      <c r="Q179" s="9" t="s">
        <v>62</v>
      </c>
      <c r="R179" s="10">
        <v>98</v>
      </c>
      <c r="S179" s="6" t="s">
        <v>63</v>
      </c>
      <c r="T179" s="6">
        <v>2</v>
      </c>
      <c r="U179" s="6" t="s">
        <v>320</v>
      </c>
      <c r="V179" s="6" t="s">
        <v>321</v>
      </c>
      <c r="W179" s="6" t="s">
        <v>137</v>
      </c>
      <c r="X179" s="6" t="s">
        <v>85</v>
      </c>
      <c r="Y179" s="6" t="s">
        <v>68</v>
      </c>
      <c r="Z179" s="6">
        <v>2017</v>
      </c>
      <c r="AA179" s="6">
        <v>550341</v>
      </c>
      <c r="AB179" s="6" t="s">
        <v>69</v>
      </c>
      <c r="AC179" s="6" t="s">
        <v>687</v>
      </c>
      <c r="AD179" s="6">
        <v>383532</v>
      </c>
      <c r="AE179" s="6">
        <v>166809</v>
      </c>
      <c r="AF179" s="6" t="s">
        <v>69</v>
      </c>
      <c r="AG179" s="6" t="s">
        <v>4180</v>
      </c>
      <c r="AH179" s="6">
        <v>550341</v>
      </c>
      <c r="AI179" s="6">
        <v>33170325</v>
      </c>
      <c r="AJ179" s="6">
        <v>2021</v>
      </c>
      <c r="AK179" s="6">
        <v>1</v>
      </c>
      <c r="AL179" s="6" t="s">
        <v>2891</v>
      </c>
      <c r="AM179" s="6">
        <v>2.2000000000000002</v>
      </c>
      <c r="AN179" s="6" t="s">
        <v>4181</v>
      </c>
      <c r="AO179" s="9" t="s">
        <v>73</v>
      </c>
      <c r="AP179" s="10">
        <v>98</v>
      </c>
      <c r="AQ179" s="6" t="s">
        <v>3171</v>
      </c>
      <c r="AR179" s="9" t="s">
        <v>62</v>
      </c>
      <c r="AS179" s="10">
        <v>80</v>
      </c>
      <c r="AT179" s="6" t="str">
        <f t="shared" si="1"/>
        <v>fm</v>
      </c>
      <c r="AU179" s="6">
        <v>0</v>
      </c>
      <c r="AV179" s="6">
        <v>0</v>
      </c>
      <c r="AW179" s="6">
        <v>1</v>
      </c>
      <c r="AX179" s="6">
        <v>1</v>
      </c>
      <c r="AY179" s="6">
        <v>1</v>
      </c>
      <c r="AZ179" s="6">
        <v>0</v>
      </c>
      <c r="BA179" s="6">
        <v>0</v>
      </c>
      <c r="BB179" s="6">
        <v>0</v>
      </c>
      <c r="BC179" s="6" t="s">
        <v>107</v>
      </c>
      <c r="BD179" s="6" t="s">
        <v>4182</v>
      </c>
    </row>
    <row r="180" spans="1:56" ht="15.75" customHeight="1">
      <c r="A180" s="6">
        <f t="shared" ca="1" si="0"/>
        <v>0.1660023412073327</v>
      </c>
      <c r="B180" s="6" t="s">
        <v>687</v>
      </c>
      <c r="C180" s="6">
        <v>9810175</v>
      </c>
      <c r="D180" s="7">
        <v>43451</v>
      </c>
      <c r="E180" s="6" t="s">
        <v>76</v>
      </c>
      <c r="F180" s="6" t="s">
        <v>4460</v>
      </c>
      <c r="G180" s="6">
        <v>7</v>
      </c>
      <c r="H180" s="6" t="s">
        <v>58</v>
      </c>
      <c r="I180" s="6" t="s">
        <v>689</v>
      </c>
      <c r="J180" s="6">
        <v>13281</v>
      </c>
      <c r="K180" s="6">
        <v>6</v>
      </c>
      <c r="L180" s="7">
        <v>41675</v>
      </c>
      <c r="M180" s="7">
        <v>44592</v>
      </c>
      <c r="N180" s="6" t="s">
        <v>4461</v>
      </c>
      <c r="O180" s="6" t="s">
        <v>4462</v>
      </c>
      <c r="P180" s="8" t="s">
        <v>4463</v>
      </c>
      <c r="Q180" s="9" t="s">
        <v>73</v>
      </c>
      <c r="R180" s="10">
        <v>97</v>
      </c>
      <c r="S180" s="6" t="s">
        <v>63</v>
      </c>
      <c r="T180" s="6">
        <v>1</v>
      </c>
      <c r="U180" s="6" t="s">
        <v>2049</v>
      </c>
      <c r="V180" s="6" t="s">
        <v>2050</v>
      </c>
      <c r="W180" s="6" t="s">
        <v>2051</v>
      </c>
      <c r="X180" s="6" t="s">
        <v>2935</v>
      </c>
      <c r="Y180" s="6" t="s">
        <v>68</v>
      </c>
      <c r="Z180" s="6">
        <v>2018</v>
      </c>
      <c r="AA180" s="6">
        <v>319682</v>
      </c>
      <c r="AB180" s="6" t="s">
        <v>69</v>
      </c>
      <c r="AC180" s="6" t="s">
        <v>687</v>
      </c>
      <c r="AD180" s="6">
        <v>212500</v>
      </c>
      <c r="AE180" s="6">
        <v>107182</v>
      </c>
      <c r="AF180" s="6" t="s">
        <v>69</v>
      </c>
      <c r="AG180" s="6" t="s">
        <v>4464</v>
      </c>
      <c r="AH180" s="6">
        <v>319682</v>
      </c>
      <c r="AI180" s="6">
        <v>30640730</v>
      </c>
      <c r="AJ180" s="6">
        <v>2019</v>
      </c>
      <c r="AK180" s="6">
        <v>1</v>
      </c>
      <c r="AL180" s="6" t="s">
        <v>4465</v>
      </c>
      <c r="AM180" s="6">
        <v>2.6</v>
      </c>
      <c r="AN180" s="6" t="s">
        <v>3733</v>
      </c>
      <c r="AO180" s="9" t="s">
        <v>62</v>
      </c>
      <c r="AP180" s="10">
        <v>100</v>
      </c>
      <c r="AQ180" s="6" t="s">
        <v>4466</v>
      </c>
      <c r="AR180" s="9" t="s">
        <v>73</v>
      </c>
      <c r="AS180" s="10">
        <v>97</v>
      </c>
      <c r="AT180" s="6" t="str">
        <f t="shared" si="1"/>
        <v>mf</v>
      </c>
      <c r="AU180" s="6">
        <v>0</v>
      </c>
      <c r="AV180" s="6">
        <v>0</v>
      </c>
      <c r="AW180" s="6">
        <v>0</v>
      </c>
      <c r="AX180" s="6">
        <v>0</v>
      </c>
      <c r="AY180" s="6">
        <v>0</v>
      </c>
      <c r="AZ180" s="6">
        <v>0</v>
      </c>
      <c r="BA180" s="6">
        <v>0</v>
      </c>
      <c r="BB180" s="6">
        <v>1</v>
      </c>
      <c r="BC180" s="6" t="s">
        <v>107</v>
      </c>
      <c r="BD180" s="6" t="s">
        <v>4467</v>
      </c>
    </row>
    <row r="181" spans="1:56" ht="15.75" customHeight="1">
      <c r="A181" s="6">
        <f t="shared" ca="1" si="0"/>
        <v>0.72885466914021924</v>
      </c>
      <c r="B181" s="6" t="s">
        <v>92</v>
      </c>
      <c r="C181" s="6">
        <v>9269901</v>
      </c>
      <c r="D181" s="7">
        <v>42854</v>
      </c>
      <c r="E181" s="6" t="s">
        <v>76</v>
      </c>
      <c r="F181" s="6" t="s">
        <v>4650</v>
      </c>
      <c r="G181" s="6">
        <v>5</v>
      </c>
      <c r="H181" s="6" t="s">
        <v>58</v>
      </c>
      <c r="I181" s="6" t="s">
        <v>95</v>
      </c>
      <c r="J181" s="6">
        <v>75865</v>
      </c>
      <c r="K181" s="6">
        <v>5</v>
      </c>
      <c r="L181" s="7">
        <v>41475</v>
      </c>
      <c r="M181" s="7">
        <v>43769</v>
      </c>
      <c r="N181" s="6" t="s">
        <v>2308</v>
      </c>
      <c r="O181" s="6" t="s">
        <v>4651</v>
      </c>
      <c r="P181" s="8" t="s">
        <v>4652</v>
      </c>
      <c r="Q181" s="9" t="s">
        <v>73</v>
      </c>
      <c r="R181" s="10">
        <v>98</v>
      </c>
      <c r="S181" s="6" t="s">
        <v>63</v>
      </c>
      <c r="T181" s="6">
        <v>50</v>
      </c>
      <c r="U181" s="6" t="s">
        <v>357</v>
      </c>
      <c r="V181" s="6" t="s">
        <v>358</v>
      </c>
      <c r="W181" s="6" t="s">
        <v>149</v>
      </c>
      <c r="X181" s="6" t="s">
        <v>85</v>
      </c>
      <c r="Y181" s="6" t="s">
        <v>68</v>
      </c>
      <c r="Z181" s="6">
        <v>2017</v>
      </c>
      <c r="AA181" s="6">
        <v>572950</v>
      </c>
      <c r="AB181" s="6" t="s">
        <v>69</v>
      </c>
      <c r="AC181" s="6" t="s">
        <v>92</v>
      </c>
      <c r="AD181" s="6">
        <v>369645</v>
      </c>
      <c r="AE181" s="6">
        <v>203305</v>
      </c>
      <c r="AF181" s="6" t="s">
        <v>69</v>
      </c>
      <c r="AG181" s="6" t="s">
        <v>4653</v>
      </c>
      <c r="AH181" s="6">
        <v>572950</v>
      </c>
      <c r="AI181" s="6">
        <v>33838454</v>
      </c>
      <c r="AJ181" s="6">
        <v>2021</v>
      </c>
      <c r="AK181" s="6">
        <v>1</v>
      </c>
      <c r="AL181" s="6" t="s">
        <v>4654</v>
      </c>
      <c r="AM181" s="6">
        <v>2.2000000000000002</v>
      </c>
      <c r="AN181" s="6" t="s">
        <v>4655</v>
      </c>
      <c r="AO181" s="9" t="s">
        <v>73</v>
      </c>
      <c r="AP181" s="10">
        <v>99</v>
      </c>
      <c r="AQ181" s="6" t="s">
        <v>4656</v>
      </c>
      <c r="AR181" s="9" t="s">
        <v>73</v>
      </c>
      <c r="AS181" s="10">
        <v>98</v>
      </c>
      <c r="AT181" s="6" t="str">
        <f t="shared" si="1"/>
        <v>ff</v>
      </c>
      <c r="AU181" s="6">
        <v>0</v>
      </c>
      <c r="AV181" s="6">
        <v>0</v>
      </c>
      <c r="AW181" s="6">
        <v>1</v>
      </c>
      <c r="AX181" s="6">
        <v>1</v>
      </c>
      <c r="AY181" s="6">
        <v>1</v>
      </c>
      <c r="AZ181" s="6">
        <v>1</v>
      </c>
      <c r="BA181" s="6">
        <v>0</v>
      </c>
      <c r="BB181" s="6">
        <v>0</v>
      </c>
      <c r="BC181" s="6" t="s">
        <v>107</v>
      </c>
      <c r="BD181" s="6" t="s">
        <v>4657</v>
      </c>
    </row>
    <row r="182" spans="1:56" ht="15.75" customHeight="1">
      <c r="A182" s="6">
        <f t="shared" ca="1" si="0"/>
        <v>0.80688211443045577</v>
      </c>
      <c r="B182" s="6" t="s">
        <v>55</v>
      </c>
      <c r="C182" s="6">
        <v>9306958</v>
      </c>
      <c r="D182" s="7">
        <v>42913</v>
      </c>
      <c r="E182" s="6" t="s">
        <v>56</v>
      </c>
      <c r="F182" s="6" t="s">
        <v>4204</v>
      </c>
      <c r="G182" s="6">
        <v>5</v>
      </c>
      <c r="H182" s="6" t="s">
        <v>58</v>
      </c>
      <c r="I182" s="6" t="s">
        <v>59</v>
      </c>
      <c r="J182" s="6">
        <v>90911</v>
      </c>
      <c r="K182" s="6">
        <v>4</v>
      </c>
      <c r="L182" s="7">
        <v>41883</v>
      </c>
      <c r="M182" s="7">
        <v>43496</v>
      </c>
      <c r="N182" s="6" t="s">
        <v>4205</v>
      </c>
      <c r="O182" s="6" t="s">
        <v>4206</v>
      </c>
      <c r="P182" s="8" t="s">
        <v>202</v>
      </c>
      <c r="Q182" s="9" t="s">
        <v>62</v>
      </c>
      <c r="R182" s="10">
        <v>99</v>
      </c>
      <c r="S182" s="6" t="s">
        <v>63</v>
      </c>
      <c r="T182" s="6">
        <v>16</v>
      </c>
      <c r="U182" s="6" t="s">
        <v>1363</v>
      </c>
      <c r="V182" s="6" t="s">
        <v>1364</v>
      </c>
      <c r="W182" s="6" t="s">
        <v>149</v>
      </c>
      <c r="X182" s="6" t="s">
        <v>67</v>
      </c>
      <c r="Y182" s="6" t="s">
        <v>68</v>
      </c>
      <c r="Z182" s="6">
        <v>2017</v>
      </c>
      <c r="AA182" s="6">
        <v>372447</v>
      </c>
      <c r="AB182" s="6" t="s">
        <v>69</v>
      </c>
      <c r="AC182" s="6" t="s">
        <v>55</v>
      </c>
      <c r="AD182" s="6">
        <v>218750</v>
      </c>
      <c r="AE182" s="6">
        <v>153697</v>
      </c>
      <c r="AF182" s="6" t="s">
        <v>69</v>
      </c>
      <c r="AG182" s="6" t="s">
        <v>4207</v>
      </c>
      <c r="AH182" s="6">
        <v>372447</v>
      </c>
      <c r="AI182" s="6">
        <v>32902384</v>
      </c>
      <c r="AJ182" s="6">
        <v>2020</v>
      </c>
      <c r="AK182" s="6">
        <v>1</v>
      </c>
      <c r="AL182" s="6" t="s">
        <v>194</v>
      </c>
      <c r="AM182" s="6">
        <v>6.4</v>
      </c>
      <c r="AN182" s="6" t="s">
        <v>125</v>
      </c>
      <c r="AO182" s="9" t="s">
        <v>62</v>
      </c>
      <c r="AP182" s="10">
        <v>99</v>
      </c>
      <c r="AQ182" s="6" t="s">
        <v>3171</v>
      </c>
      <c r="AR182" s="9" t="s">
        <v>62</v>
      </c>
      <c r="AS182" s="10">
        <v>80</v>
      </c>
      <c r="AT182" s="6" t="str">
        <f t="shared" si="1"/>
        <v>mm</v>
      </c>
      <c r="AU182" s="6">
        <v>0</v>
      </c>
      <c r="AV182" s="6">
        <v>0</v>
      </c>
      <c r="AW182" s="6">
        <v>1</v>
      </c>
      <c r="AX182" s="6">
        <v>0</v>
      </c>
      <c r="AY182" s="6">
        <v>0</v>
      </c>
      <c r="AZ182" s="6">
        <v>0</v>
      </c>
      <c r="BA182" s="6">
        <v>0</v>
      </c>
      <c r="BB182" s="6">
        <v>0</v>
      </c>
      <c r="BC182" s="6" t="s">
        <v>197</v>
      </c>
      <c r="BD182" s="6" t="s">
        <v>4208</v>
      </c>
    </row>
    <row r="183" spans="1:56" ht="15.75" customHeight="1">
      <c r="A183" s="6">
        <f t="shared" ca="1" si="0"/>
        <v>0.763693893458811</v>
      </c>
      <c r="B183" s="6" t="s">
        <v>687</v>
      </c>
      <c r="C183" s="6">
        <v>9273504</v>
      </c>
      <c r="D183" s="7">
        <v>42899</v>
      </c>
      <c r="E183" s="6" t="s">
        <v>76</v>
      </c>
      <c r="F183" s="6" t="s">
        <v>6005</v>
      </c>
      <c r="G183" s="6">
        <v>5</v>
      </c>
      <c r="H183" s="6" t="s">
        <v>58</v>
      </c>
      <c r="I183" s="6" t="s">
        <v>689</v>
      </c>
      <c r="J183" s="6">
        <v>13329</v>
      </c>
      <c r="K183" s="6">
        <v>5</v>
      </c>
      <c r="L183" s="7">
        <v>41456</v>
      </c>
      <c r="M183" s="7">
        <v>43646</v>
      </c>
      <c r="N183" s="6" t="s">
        <v>4569</v>
      </c>
      <c r="O183" s="6" t="s">
        <v>6006</v>
      </c>
      <c r="P183" s="8" t="s">
        <v>6007</v>
      </c>
      <c r="Q183" s="9" t="s">
        <v>62</v>
      </c>
      <c r="R183" s="10">
        <v>100</v>
      </c>
      <c r="S183" s="6" t="s">
        <v>63</v>
      </c>
      <c r="T183" s="6">
        <v>5</v>
      </c>
      <c r="U183" s="6" t="s">
        <v>1229</v>
      </c>
      <c r="V183" s="6" t="s">
        <v>595</v>
      </c>
      <c r="W183" s="6" t="s">
        <v>311</v>
      </c>
      <c r="X183" s="6" t="s">
        <v>85</v>
      </c>
      <c r="Y183" s="6" t="s">
        <v>68</v>
      </c>
      <c r="Z183" s="6">
        <v>2017</v>
      </c>
      <c r="AA183" s="6">
        <v>359125</v>
      </c>
      <c r="AB183" s="6" t="s">
        <v>69</v>
      </c>
      <c r="AC183" s="6" t="s">
        <v>687</v>
      </c>
      <c r="AD183" s="6">
        <v>212500</v>
      </c>
      <c r="AE183" s="6">
        <v>146625</v>
      </c>
      <c r="AF183" s="6" t="s">
        <v>69</v>
      </c>
      <c r="AG183" s="6" t="s">
        <v>6008</v>
      </c>
      <c r="AH183" s="6">
        <v>359125</v>
      </c>
      <c r="AI183" s="6">
        <v>32150529</v>
      </c>
      <c r="AJ183" s="6">
        <v>2020</v>
      </c>
      <c r="AK183" s="6">
        <v>1</v>
      </c>
      <c r="AL183" s="6" t="s">
        <v>194</v>
      </c>
      <c r="AM183" s="6">
        <v>6.4</v>
      </c>
      <c r="AN183" s="6" t="s">
        <v>6009</v>
      </c>
      <c r="AO183" s="9" t="s">
        <v>73</v>
      </c>
      <c r="AP183" s="10">
        <v>98</v>
      </c>
      <c r="AQ183" s="6" t="s">
        <v>6010</v>
      </c>
      <c r="AR183" s="9" t="s">
        <v>62</v>
      </c>
      <c r="AS183" s="10">
        <v>100</v>
      </c>
      <c r="AT183" s="6" t="str">
        <f t="shared" si="1"/>
        <v>fm</v>
      </c>
      <c r="AU183" s="6">
        <v>1</v>
      </c>
      <c r="AV183" s="6">
        <v>0</v>
      </c>
      <c r="AW183" s="6">
        <v>0</v>
      </c>
      <c r="AX183" s="6">
        <v>0</v>
      </c>
      <c r="AY183" s="6">
        <v>0</v>
      </c>
      <c r="AZ183" s="6">
        <v>0</v>
      </c>
      <c r="BA183" s="6">
        <v>0</v>
      </c>
      <c r="BB183" s="6">
        <v>0</v>
      </c>
      <c r="BC183" s="6" t="s">
        <v>197</v>
      </c>
      <c r="BD183" s="6" t="s">
        <v>6011</v>
      </c>
    </row>
    <row r="184" spans="1:56" ht="15.75" customHeight="1">
      <c r="A184" s="6">
        <f t="shared" ca="1" si="0"/>
        <v>0.89568307943706682</v>
      </c>
      <c r="B184" s="6" t="s">
        <v>182</v>
      </c>
      <c r="C184" s="6">
        <v>9281557</v>
      </c>
      <c r="D184" s="7">
        <v>42873</v>
      </c>
      <c r="E184" s="6" t="s">
        <v>183</v>
      </c>
      <c r="F184" s="6" t="s">
        <v>184</v>
      </c>
      <c r="G184" s="6">
        <v>5</v>
      </c>
      <c r="H184" s="6" t="s">
        <v>58</v>
      </c>
      <c r="I184" s="6" t="s">
        <v>185</v>
      </c>
      <c r="J184" s="6">
        <v>23730</v>
      </c>
      <c r="K184" s="6">
        <v>5</v>
      </c>
      <c r="L184" s="7">
        <v>41430</v>
      </c>
      <c r="M184" s="7">
        <v>43616</v>
      </c>
      <c r="N184" s="6" t="s">
        <v>186</v>
      </c>
      <c r="O184" s="6" t="s">
        <v>187</v>
      </c>
      <c r="P184" s="8" t="s">
        <v>188</v>
      </c>
      <c r="Q184" s="9" t="s">
        <v>62</v>
      </c>
      <c r="R184" s="10">
        <v>100</v>
      </c>
      <c r="S184" s="6" t="s">
        <v>63</v>
      </c>
      <c r="T184" s="6">
        <v>7</v>
      </c>
      <c r="U184" s="6" t="s">
        <v>189</v>
      </c>
      <c r="V184" s="6" t="s">
        <v>190</v>
      </c>
      <c r="W184" s="6" t="s">
        <v>191</v>
      </c>
      <c r="X184" s="6" t="s">
        <v>67</v>
      </c>
      <c r="Y184" s="6" t="s">
        <v>68</v>
      </c>
      <c r="Z184" s="6">
        <v>2017</v>
      </c>
      <c r="AA184" s="6">
        <v>375945</v>
      </c>
      <c r="AB184" s="6" t="s">
        <v>69</v>
      </c>
      <c r="AC184" s="6" t="s">
        <v>182</v>
      </c>
      <c r="AD184" s="6">
        <v>250000</v>
      </c>
      <c r="AE184" s="6">
        <v>125945</v>
      </c>
      <c r="AF184" s="6" t="s">
        <v>69</v>
      </c>
      <c r="AG184" s="6" t="s">
        <v>192</v>
      </c>
      <c r="AH184" s="6">
        <v>375945</v>
      </c>
      <c r="AI184" s="6">
        <v>29561265</v>
      </c>
      <c r="AJ184" s="6">
        <v>2018</v>
      </c>
      <c r="AK184" s="6">
        <v>1</v>
      </c>
      <c r="AL184" s="6" t="s">
        <v>194</v>
      </c>
      <c r="AM184" s="6">
        <v>6.4</v>
      </c>
      <c r="AN184" s="6" t="s">
        <v>195</v>
      </c>
      <c r="AO184" s="9" t="s">
        <v>73</v>
      </c>
      <c r="AP184" s="10">
        <v>88</v>
      </c>
      <c r="AQ184" s="6" t="s">
        <v>196</v>
      </c>
      <c r="AR184" s="9" t="s">
        <v>62</v>
      </c>
      <c r="AS184" s="10">
        <v>100</v>
      </c>
      <c r="AT184" s="6" t="str">
        <f t="shared" si="1"/>
        <v>fm</v>
      </c>
      <c r="AU184" s="6">
        <v>0</v>
      </c>
      <c r="AV184" s="6">
        <v>0</v>
      </c>
      <c r="AW184" s="6">
        <v>0</v>
      </c>
      <c r="AX184" s="6">
        <v>0</v>
      </c>
      <c r="AY184" s="6">
        <v>0</v>
      </c>
      <c r="AZ184" s="6">
        <v>0</v>
      </c>
      <c r="BA184" s="6">
        <v>0</v>
      </c>
      <c r="BB184" s="6">
        <v>1</v>
      </c>
      <c r="BC184" s="6" t="s">
        <v>197</v>
      </c>
      <c r="BD184" s="6" t="s">
        <v>198</v>
      </c>
    </row>
    <row r="185" spans="1:56" ht="15.75" customHeight="1">
      <c r="A185" s="6">
        <f t="shared" ca="1" si="0"/>
        <v>0.52648490183511798</v>
      </c>
      <c r="B185" s="6" t="s">
        <v>254</v>
      </c>
      <c r="C185" s="6">
        <v>9215679</v>
      </c>
      <c r="D185" s="7">
        <v>42777</v>
      </c>
      <c r="E185" s="6" t="s">
        <v>76</v>
      </c>
      <c r="F185" s="6" t="s">
        <v>2820</v>
      </c>
      <c r="G185" s="6">
        <v>5</v>
      </c>
      <c r="H185" s="6" t="s">
        <v>58</v>
      </c>
      <c r="I185" s="6" t="s">
        <v>256</v>
      </c>
      <c r="J185" s="6">
        <v>52022</v>
      </c>
      <c r="K185" s="6">
        <v>21</v>
      </c>
      <c r="L185" s="7">
        <v>34912</v>
      </c>
      <c r="M185" s="7">
        <v>43159</v>
      </c>
      <c r="N185" s="6" t="s">
        <v>592</v>
      </c>
      <c r="O185" s="6" t="s">
        <v>2821</v>
      </c>
      <c r="P185" s="8" t="s">
        <v>2822</v>
      </c>
      <c r="Q185" s="9" t="s">
        <v>62</v>
      </c>
      <c r="R185" s="10">
        <v>99</v>
      </c>
      <c r="S185" s="6" t="s">
        <v>63</v>
      </c>
      <c r="T185" s="6">
        <v>16</v>
      </c>
      <c r="U185" s="6" t="s">
        <v>1363</v>
      </c>
      <c r="V185" s="6" t="s">
        <v>1364</v>
      </c>
      <c r="W185" s="6" t="s">
        <v>149</v>
      </c>
      <c r="X185" s="6" t="s">
        <v>85</v>
      </c>
      <c r="Y185" s="6" t="s">
        <v>68</v>
      </c>
      <c r="Z185" s="6">
        <v>2017</v>
      </c>
      <c r="AA185" s="6">
        <v>454987</v>
      </c>
      <c r="AB185" s="6" t="s">
        <v>69</v>
      </c>
      <c r="AC185" s="6" t="s">
        <v>254</v>
      </c>
      <c r="AD185" s="6">
        <v>282646</v>
      </c>
      <c r="AE185" s="6">
        <v>172341</v>
      </c>
      <c r="AF185" s="6" t="s">
        <v>69</v>
      </c>
      <c r="AG185" s="6" t="s">
        <v>2823</v>
      </c>
      <c r="AH185" s="6">
        <v>454987</v>
      </c>
      <c r="AI185" s="6">
        <v>30152757</v>
      </c>
      <c r="AJ185" s="6">
        <v>2018</v>
      </c>
      <c r="AK185" s="6">
        <v>1</v>
      </c>
      <c r="AL185" s="6" t="s">
        <v>194</v>
      </c>
      <c r="AM185" s="6">
        <v>6.4</v>
      </c>
      <c r="AN185" s="6" t="s">
        <v>2824</v>
      </c>
      <c r="AO185" s="9" t="s">
        <v>73</v>
      </c>
      <c r="AP185" s="10">
        <v>99</v>
      </c>
      <c r="AQ185" s="6" t="s">
        <v>2825</v>
      </c>
      <c r="AR185" s="9" t="s">
        <v>62</v>
      </c>
      <c r="AS185" s="10">
        <v>100</v>
      </c>
      <c r="AT185" s="6" t="str">
        <f t="shared" si="1"/>
        <v>fm</v>
      </c>
      <c r="AU185" s="6">
        <v>0</v>
      </c>
      <c r="AV185" s="6">
        <v>0</v>
      </c>
      <c r="AW185" s="6">
        <v>0</v>
      </c>
      <c r="AX185" s="6">
        <v>0</v>
      </c>
      <c r="AY185" s="6">
        <v>0</v>
      </c>
      <c r="AZ185" s="6">
        <v>0</v>
      </c>
      <c r="BA185" s="6">
        <v>0</v>
      </c>
      <c r="BB185" s="6">
        <v>1</v>
      </c>
      <c r="BC185" s="6" t="s">
        <v>197</v>
      </c>
      <c r="BD185" s="6" t="s">
        <v>2826</v>
      </c>
    </row>
    <row r="186" spans="1:56" ht="15.75" customHeight="1">
      <c r="A186" s="6">
        <f t="shared" ca="1" si="0"/>
        <v>8.707382330670721E-2</v>
      </c>
      <c r="B186" s="6" t="s">
        <v>303</v>
      </c>
      <c r="C186" s="6">
        <v>9507824</v>
      </c>
      <c r="D186" s="7">
        <v>43269</v>
      </c>
      <c r="E186" s="6" t="s">
        <v>56</v>
      </c>
      <c r="F186" s="6" t="s">
        <v>4631</v>
      </c>
      <c r="G186" s="6">
        <v>5</v>
      </c>
      <c r="H186" s="6" t="s">
        <v>58</v>
      </c>
      <c r="I186" s="6" t="s">
        <v>305</v>
      </c>
      <c r="J186" s="6">
        <v>102934</v>
      </c>
      <c r="K186" s="6">
        <v>5</v>
      </c>
      <c r="L186" s="7">
        <v>41821</v>
      </c>
      <c r="M186" s="7">
        <v>44012</v>
      </c>
      <c r="N186" s="6" t="s">
        <v>864</v>
      </c>
      <c r="O186" s="6" t="s">
        <v>4632</v>
      </c>
      <c r="P186" s="8" t="s">
        <v>4597</v>
      </c>
      <c r="Q186" s="9" t="s">
        <v>73</v>
      </c>
      <c r="R186" s="10">
        <v>71</v>
      </c>
      <c r="S186" s="6" t="s">
        <v>63</v>
      </c>
      <c r="T186" s="6">
        <v>10</v>
      </c>
      <c r="U186" s="6" t="s">
        <v>4633</v>
      </c>
      <c r="V186" s="6" t="s">
        <v>400</v>
      </c>
      <c r="W186" s="6" t="s">
        <v>401</v>
      </c>
      <c r="X186" s="6" t="s">
        <v>85</v>
      </c>
      <c r="Y186" s="6" t="s">
        <v>68</v>
      </c>
      <c r="Z186" s="6">
        <v>2018</v>
      </c>
      <c r="AA186" s="6">
        <v>412047</v>
      </c>
      <c r="AB186" s="6" t="s">
        <v>69</v>
      </c>
      <c r="AC186" s="6" t="s">
        <v>303</v>
      </c>
      <c r="AD186" s="6">
        <v>289163</v>
      </c>
      <c r="AE186" s="6">
        <v>122884</v>
      </c>
      <c r="AF186" s="6" t="s">
        <v>69</v>
      </c>
      <c r="AG186" s="6" t="s">
        <v>4634</v>
      </c>
      <c r="AH186" s="6">
        <v>412047</v>
      </c>
      <c r="AI186" s="6">
        <v>37424454</v>
      </c>
      <c r="AJ186" s="6">
        <v>2023</v>
      </c>
      <c r="AK186" s="6">
        <v>1</v>
      </c>
      <c r="AL186" s="6" t="s">
        <v>4635</v>
      </c>
      <c r="AM186" s="6">
        <v>6.5</v>
      </c>
      <c r="AN186" s="6" t="s">
        <v>4636</v>
      </c>
      <c r="AO186" s="9" t="s">
        <v>62</v>
      </c>
      <c r="AP186" s="10">
        <v>98</v>
      </c>
      <c r="AQ186" s="6" t="s">
        <v>4600</v>
      </c>
      <c r="AR186" s="9" t="s">
        <v>73</v>
      </c>
      <c r="AS186" s="10">
        <v>71</v>
      </c>
      <c r="AT186" s="6" t="str">
        <f t="shared" si="1"/>
        <v>mf</v>
      </c>
      <c r="AU186" s="6">
        <v>0</v>
      </c>
      <c r="AV186" s="6">
        <v>0</v>
      </c>
      <c r="AW186" s="6">
        <v>0</v>
      </c>
      <c r="AX186" s="6">
        <v>0</v>
      </c>
      <c r="AY186" s="6">
        <v>0</v>
      </c>
      <c r="AZ186" s="6">
        <v>0</v>
      </c>
      <c r="BA186" s="6">
        <v>0</v>
      </c>
      <c r="BB186" s="6">
        <v>1</v>
      </c>
      <c r="BC186" s="6" t="s">
        <v>197</v>
      </c>
      <c r="BD186" s="6" t="s">
        <v>4637</v>
      </c>
    </row>
    <row r="187" spans="1:56" ht="15.75" customHeight="1">
      <c r="A187" s="6">
        <f t="shared" ca="1" si="0"/>
        <v>0.94985535531680532</v>
      </c>
      <c r="B187" s="6" t="s">
        <v>286</v>
      </c>
      <c r="C187" s="6">
        <v>9283446</v>
      </c>
      <c r="D187" s="7">
        <v>42877</v>
      </c>
      <c r="E187" s="6" t="s">
        <v>4945</v>
      </c>
      <c r="F187" s="6" t="s">
        <v>4946</v>
      </c>
      <c r="G187" s="6">
        <v>5</v>
      </c>
      <c r="H187" s="6" t="s">
        <v>58</v>
      </c>
      <c r="I187" s="6" t="s">
        <v>289</v>
      </c>
      <c r="J187" s="6">
        <v>111805</v>
      </c>
      <c r="K187" s="6">
        <v>4</v>
      </c>
      <c r="L187" s="7">
        <v>41803</v>
      </c>
      <c r="M187" s="7">
        <v>43616</v>
      </c>
      <c r="N187" s="6" t="s">
        <v>4947</v>
      </c>
      <c r="O187" s="6" t="s">
        <v>4948</v>
      </c>
      <c r="P187" s="8" t="s">
        <v>311</v>
      </c>
      <c r="Q187" s="9" t="s">
        <v>73</v>
      </c>
      <c r="R187" s="10">
        <v>51</v>
      </c>
      <c r="S187" s="6" t="s">
        <v>4949</v>
      </c>
      <c r="T187" s="6" t="s">
        <v>677</v>
      </c>
      <c r="U187" s="6" t="s">
        <v>4950</v>
      </c>
      <c r="V187" s="6" t="s">
        <v>4951</v>
      </c>
      <c r="W187" s="6" t="s">
        <v>4952</v>
      </c>
      <c r="X187" s="6" t="s">
        <v>681</v>
      </c>
      <c r="Y187" s="6" t="s">
        <v>68</v>
      </c>
      <c r="Z187" s="6">
        <v>2017</v>
      </c>
      <c r="AA187" s="6">
        <v>712570</v>
      </c>
      <c r="AB187" s="6" t="s">
        <v>69</v>
      </c>
      <c r="AC187" s="6" t="s">
        <v>286</v>
      </c>
      <c r="AD187" s="6">
        <v>659300</v>
      </c>
      <c r="AE187" s="6">
        <v>53270</v>
      </c>
      <c r="AF187" s="6" t="s">
        <v>69</v>
      </c>
      <c r="AG187" s="6" t="s">
        <v>4953</v>
      </c>
      <c r="AH187" s="6">
        <v>712570</v>
      </c>
      <c r="AI187" s="6">
        <v>38979723</v>
      </c>
      <c r="AJ187" s="6">
        <v>2024</v>
      </c>
      <c r="AK187" s="6">
        <v>1</v>
      </c>
      <c r="AL187" s="6" t="s">
        <v>4954</v>
      </c>
      <c r="AM187" s="6">
        <v>8.4</v>
      </c>
      <c r="AN187" s="6" t="s">
        <v>4955</v>
      </c>
      <c r="AO187" s="9" t="s">
        <v>62</v>
      </c>
      <c r="AP187" s="10">
        <v>61</v>
      </c>
      <c r="AQ187" s="6" t="s">
        <v>4956</v>
      </c>
      <c r="AR187" s="9" t="s">
        <v>62</v>
      </c>
      <c r="AS187" s="10">
        <v>100</v>
      </c>
      <c r="AT187" s="6" t="str">
        <f t="shared" si="1"/>
        <v>mm</v>
      </c>
      <c r="AU187" s="6">
        <v>0</v>
      </c>
      <c r="AV187" s="6">
        <v>1</v>
      </c>
      <c r="AW187" s="6">
        <v>0</v>
      </c>
      <c r="AX187" s="6">
        <v>0</v>
      </c>
      <c r="AY187" s="6">
        <v>0</v>
      </c>
      <c r="AZ187" s="6">
        <v>0</v>
      </c>
      <c r="BA187" s="6">
        <v>0</v>
      </c>
      <c r="BB187" s="6">
        <v>0</v>
      </c>
      <c r="BC187" s="6" t="s">
        <v>197</v>
      </c>
      <c r="BD187" s="6" t="s">
        <v>4957</v>
      </c>
    </row>
    <row r="188" spans="1:56" ht="15.75" customHeight="1">
      <c r="A188" s="6">
        <f t="shared" ca="1" si="0"/>
        <v>0.63243073897996982</v>
      </c>
      <c r="B188" s="6" t="s">
        <v>75</v>
      </c>
      <c r="C188" s="6">
        <v>9462830</v>
      </c>
      <c r="D188" s="7">
        <v>43210</v>
      </c>
      <c r="E188" s="6" t="s">
        <v>56</v>
      </c>
      <c r="F188" s="6" t="s">
        <v>6992</v>
      </c>
      <c r="G188" s="6">
        <v>5</v>
      </c>
      <c r="H188" s="6" t="s">
        <v>58</v>
      </c>
      <c r="I188" s="6" t="s">
        <v>78</v>
      </c>
      <c r="J188" s="6">
        <v>47887</v>
      </c>
      <c r="K188" s="6">
        <v>5</v>
      </c>
      <c r="L188" s="7">
        <v>41866</v>
      </c>
      <c r="M188" s="7">
        <v>44316</v>
      </c>
      <c r="N188" s="6" t="s">
        <v>1834</v>
      </c>
      <c r="O188" s="6" t="s">
        <v>6993</v>
      </c>
      <c r="P188" s="8" t="s">
        <v>6994</v>
      </c>
      <c r="Q188" s="9" t="s">
        <v>73</v>
      </c>
      <c r="R188" s="10">
        <v>98</v>
      </c>
      <c r="S188" s="6" t="s">
        <v>63</v>
      </c>
      <c r="T188" s="6">
        <v>7</v>
      </c>
      <c r="U188" s="6" t="s">
        <v>491</v>
      </c>
      <c r="V188" s="6" t="s">
        <v>492</v>
      </c>
      <c r="W188" s="6" t="s">
        <v>295</v>
      </c>
      <c r="X188" s="6" t="s">
        <v>67</v>
      </c>
      <c r="Y188" s="6" t="s">
        <v>68</v>
      </c>
      <c r="Z188" s="6">
        <v>2018</v>
      </c>
      <c r="AA188" s="6">
        <v>302904</v>
      </c>
      <c r="AB188" s="6" t="s">
        <v>69</v>
      </c>
      <c r="AC188" s="6" t="s">
        <v>75</v>
      </c>
      <c r="AD188" s="6">
        <v>205000</v>
      </c>
      <c r="AE188" s="6">
        <v>97904</v>
      </c>
      <c r="AF188" s="6" t="s">
        <v>69</v>
      </c>
      <c r="AG188" s="6" t="s">
        <v>6995</v>
      </c>
      <c r="AH188" s="6">
        <v>302904</v>
      </c>
      <c r="AI188" s="6">
        <v>30753503</v>
      </c>
      <c r="AJ188" s="6">
        <v>2019</v>
      </c>
      <c r="AK188" s="6">
        <v>1</v>
      </c>
      <c r="AL188" s="6" t="s">
        <v>6996</v>
      </c>
      <c r="AM188" s="6">
        <v>3.4</v>
      </c>
      <c r="AN188" s="6" t="s">
        <v>2998</v>
      </c>
      <c r="AO188" s="9" t="s">
        <v>73</v>
      </c>
      <c r="AP188" s="10">
        <v>97</v>
      </c>
      <c r="AQ188" s="6" t="s">
        <v>6997</v>
      </c>
      <c r="AR188" s="9" t="s">
        <v>73</v>
      </c>
      <c r="AS188" s="10">
        <v>98</v>
      </c>
      <c r="AT188" s="6" t="str">
        <f t="shared" si="1"/>
        <v>ff</v>
      </c>
      <c r="AU188" s="6">
        <v>0</v>
      </c>
      <c r="AV188" s="6">
        <v>1</v>
      </c>
      <c r="AW188" s="6">
        <v>0</v>
      </c>
      <c r="AX188" s="6">
        <v>0</v>
      </c>
      <c r="AY188" s="6">
        <v>0</v>
      </c>
      <c r="AZ188" s="6">
        <v>0</v>
      </c>
      <c r="BA188" s="6">
        <v>1</v>
      </c>
      <c r="BB188" s="6">
        <v>0</v>
      </c>
      <c r="BC188" s="6" t="s">
        <v>197</v>
      </c>
      <c r="BD188" s="6" t="s">
        <v>6998</v>
      </c>
    </row>
    <row r="189" spans="1:56" ht="15.75" customHeight="1">
      <c r="A189" s="6">
        <f t="shared" ca="1" si="0"/>
        <v>0.24783610641534437</v>
      </c>
      <c r="B189" s="6" t="s">
        <v>405</v>
      </c>
      <c r="C189" s="6">
        <v>9330134</v>
      </c>
      <c r="D189" s="7">
        <v>42968</v>
      </c>
      <c r="E189" s="6" t="s">
        <v>3467</v>
      </c>
      <c r="F189" s="6" t="s">
        <v>3468</v>
      </c>
      <c r="G189" s="6">
        <v>5</v>
      </c>
      <c r="H189" s="6" t="s">
        <v>58</v>
      </c>
      <c r="I189" s="6" t="s">
        <v>407</v>
      </c>
      <c r="J189" s="6">
        <v>38890</v>
      </c>
      <c r="K189" s="6">
        <v>4</v>
      </c>
      <c r="L189" s="7">
        <v>41883</v>
      </c>
      <c r="M189" s="7">
        <v>43708</v>
      </c>
      <c r="N189" s="6" t="s">
        <v>2423</v>
      </c>
      <c r="O189" s="6" t="s">
        <v>3469</v>
      </c>
      <c r="P189" s="8" t="s">
        <v>3470</v>
      </c>
      <c r="Q189" s="9" t="s">
        <v>73</v>
      </c>
      <c r="R189" s="10">
        <v>68</v>
      </c>
      <c r="S189" s="6" t="s">
        <v>63</v>
      </c>
      <c r="T189" s="6">
        <v>11</v>
      </c>
      <c r="U189" s="6" t="s">
        <v>3471</v>
      </c>
      <c r="V189" s="6" t="s">
        <v>3472</v>
      </c>
      <c r="W189" s="6" t="s">
        <v>236</v>
      </c>
      <c r="X189" s="6" t="s">
        <v>296</v>
      </c>
      <c r="Y189" s="6" t="s">
        <v>68</v>
      </c>
      <c r="Z189" s="6">
        <v>2017</v>
      </c>
      <c r="AA189" s="6">
        <v>160442</v>
      </c>
      <c r="AB189" s="6" t="s">
        <v>69</v>
      </c>
      <c r="AC189" s="6" t="s">
        <v>405</v>
      </c>
      <c r="AD189" s="6">
        <v>105554</v>
      </c>
      <c r="AE189" s="6">
        <v>54888</v>
      </c>
      <c r="AF189" s="6" t="s">
        <v>69</v>
      </c>
      <c r="AG189" s="6" t="s">
        <v>3473</v>
      </c>
      <c r="AH189" s="6">
        <v>160442</v>
      </c>
      <c r="AI189" s="6">
        <v>37487741</v>
      </c>
      <c r="AJ189" s="6">
        <v>2023</v>
      </c>
      <c r="AK189" s="6">
        <v>1</v>
      </c>
      <c r="AL189" s="6" t="s">
        <v>1480</v>
      </c>
      <c r="AM189" s="6">
        <v>2.7</v>
      </c>
      <c r="AN189" s="6" t="s">
        <v>3475</v>
      </c>
      <c r="AO189" s="9" t="s">
        <v>73</v>
      </c>
      <c r="AP189" s="10">
        <v>97</v>
      </c>
      <c r="AQ189" s="6" t="s">
        <v>3476</v>
      </c>
      <c r="AR189" s="9" t="s">
        <v>73</v>
      </c>
      <c r="AS189" s="10">
        <v>68</v>
      </c>
      <c r="AT189" s="6" t="str">
        <f t="shared" si="1"/>
        <v>ff</v>
      </c>
      <c r="AU189" s="6">
        <v>0</v>
      </c>
      <c r="AV189" s="6">
        <v>0</v>
      </c>
      <c r="AW189" s="6">
        <v>1</v>
      </c>
      <c r="AX189" s="6">
        <v>1</v>
      </c>
      <c r="AY189" s="6">
        <v>1</v>
      </c>
      <c r="AZ189" s="6">
        <v>0</v>
      </c>
      <c r="BA189" s="6">
        <v>0</v>
      </c>
      <c r="BB189" s="6">
        <v>0</v>
      </c>
      <c r="BC189" s="6" t="s">
        <v>197</v>
      </c>
      <c r="BD189" s="6" t="s">
        <v>3477</v>
      </c>
    </row>
    <row r="190" spans="1:56" ht="15.75" customHeight="1">
      <c r="A190" s="6">
        <f t="shared" ca="1" si="0"/>
        <v>0.43896017165188506</v>
      </c>
      <c r="B190" s="6" t="s">
        <v>127</v>
      </c>
      <c r="C190" s="6">
        <v>9269276</v>
      </c>
      <c r="D190" s="7">
        <v>42857</v>
      </c>
      <c r="E190" s="6" t="s">
        <v>76</v>
      </c>
      <c r="F190" s="6" t="s">
        <v>1475</v>
      </c>
      <c r="G190" s="6">
        <v>5</v>
      </c>
      <c r="H190" s="6" t="s">
        <v>58</v>
      </c>
      <c r="I190" s="6" t="s">
        <v>130</v>
      </c>
      <c r="J190" s="6">
        <v>97695</v>
      </c>
      <c r="K190" s="6">
        <v>5</v>
      </c>
      <c r="L190" s="7">
        <v>41518</v>
      </c>
      <c r="M190" s="7">
        <v>43585</v>
      </c>
      <c r="N190" s="6" t="s">
        <v>225</v>
      </c>
      <c r="O190" s="6" t="s">
        <v>1476</v>
      </c>
      <c r="P190" s="8" t="s">
        <v>1477</v>
      </c>
      <c r="Q190" s="9" t="s">
        <v>62</v>
      </c>
      <c r="R190" s="10">
        <v>99</v>
      </c>
      <c r="S190" s="6" t="s">
        <v>1478</v>
      </c>
      <c r="T190" s="6">
        <v>5</v>
      </c>
      <c r="U190" s="6" t="s">
        <v>997</v>
      </c>
      <c r="V190" s="6" t="s">
        <v>998</v>
      </c>
      <c r="W190" s="6" t="s">
        <v>640</v>
      </c>
      <c r="X190" s="6" t="s">
        <v>67</v>
      </c>
      <c r="Y190" s="6" t="s">
        <v>68</v>
      </c>
      <c r="Z190" s="6">
        <v>2017</v>
      </c>
      <c r="AA190" s="6">
        <v>384071</v>
      </c>
      <c r="AB190" s="6" t="s">
        <v>69</v>
      </c>
      <c r="AC190" s="6" t="s">
        <v>127</v>
      </c>
      <c r="AD190" s="6">
        <v>284281</v>
      </c>
      <c r="AE190" s="6">
        <v>99790</v>
      </c>
      <c r="AF190" s="6" t="s">
        <v>69</v>
      </c>
      <c r="AG190" s="6" t="s">
        <v>1479</v>
      </c>
      <c r="AH190" s="6">
        <v>384071</v>
      </c>
      <c r="AI190" s="6">
        <v>35058309</v>
      </c>
      <c r="AJ190" s="6">
        <v>2022</v>
      </c>
      <c r="AK190" s="6">
        <v>1</v>
      </c>
      <c r="AL190" s="6" t="s">
        <v>1480</v>
      </c>
      <c r="AM190" s="6">
        <v>2.7</v>
      </c>
      <c r="AN190" s="6" t="s">
        <v>1481</v>
      </c>
      <c r="AO190" s="9" t="s">
        <v>62</v>
      </c>
      <c r="AP190" s="10">
        <v>95</v>
      </c>
      <c r="AQ190" s="6" t="s">
        <v>1482</v>
      </c>
      <c r="AR190" s="9" t="s">
        <v>62</v>
      </c>
      <c r="AS190" s="10">
        <v>99</v>
      </c>
      <c r="AT190" s="6" t="str">
        <f t="shared" si="1"/>
        <v>mm</v>
      </c>
      <c r="AU190" s="6">
        <v>1</v>
      </c>
      <c r="AV190" s="6">
        <v>0</v>
      </c>
      <c r="AW190" s="6">
        <v>0</v>
      </c>
      <c r="AX190" s="6">
        <v>0</v>
      </c>
      <c r="AY190" s="6">
        <v>0</v>
      </c>
      <c r="AZ190" s="6">
        <v>0</v>
      </c>
      <c r="BA190" s="6">
        <v>0</v>
      </c>
      <c r="BB190" s="6">
        <v>0</v>
      </c>
      <c r="BC190" s="6" t="s">
        <v>197</v>
      </c>
      <c r="BD190" s="6" t="s">
        <v>1483</v>
      </c>
    </row>
    <row r="191" spans="1:56" ht="15.75" customHeight="1">
      <c r="A191" s="6">
        <f t="shared" ca="1" si="0"/>
        <v>0.97900554650465288</v>
      </c>
      <c r="B191" s="6" t="s">
        <v>889</v>
      </c>
      <c r="C191" s="6">
        <v>9185316</v>
      </c>
      <c r="D191" s="7">
        <v>42685</v>
      </c>
      <c r="E191" s="6" t="s">
        <v>76</v>
      </c>
      <c r="F191" s="6" t="s">
        <v>4892</v>
      </c>
      <c r="G191" s="6">
        <v>5</v>
      </c>
      <c r="H191" s="6" t="s">
        <v>58</v>
      </c>
      <c r="I191" s="6" t="s">
        <v>891</v>
      </c>
      <c r="J191" s="6">
        <v>21477</v>
      </c>
      <c r="K191" s="6">
        <v>5</v>
      </c>
      <c r="L191" s="7">
        <v>41306</v>
      </c>
      <c r="M191" s="7">
        <v>43769</v>
      </c>
      <c r="N191" s="6" t="s">
        <v>1912</v>
      </c>
      <c r="O191" s="6" t="s">
        <v>4893</v>
      </c>
      <c r="P191" s="8" t="s">
        <v>4894</v>
      </c>
      <c r="Q191" s="9" t="s">
        <v>62</v>
      </c>
      <c r="R191" s="10">
        <v>99</v>
      </c>
      <c r="S191" s="6" t="s">
        <v>63</v>
      </c>
      <c r="T191" s="6">
        <v>7</v>
      </c>
      <c r="U191" s="6" t="s">
        <v>1761</v>
      </c>
      <c r="V191" s="6" t="s">
        <v>472</v>
      </c>
      <c r="W191" s="6" t="s">
        <v>311</v>
      </c>
      <c r="X191" s="6" t="s">
        <v>102</v>
      </c>
      <c r="Y191" s="6" t="s">
        <v>68</v>
      </c>
      <c r="Z191" s="6">
        <v>2017</v>
      </c>
      <c r="AA191" s="6">
        <v>565563</v>
      </c>
      <c r="AB191" s="6" t="s">
        <v>69</v>
      </c>
      <c r="AC191" s="6" t="s">
        <v>889</v>
      </c>
      <c r="AD191" s="6">
        <v>459282</v>
      </c>
      <c r="AE191" s="6">
        <v>106281</v>
      </c>
      <c r="AF191" s="6" t="s">
        <v>69</v>
      </c>
      <c r="AG191" s="6" t="s">
        <v>4895</v>
      </c>
      <c r="AH191" s="6">
        <v>565563</v>
      </c>
      <c r="AI191" s="6">
        <v>36868448</v>
      </c>
      <c r="AJ191" s="6">
        <v>2023</v>
      </c>
      <c r="AK191" s="6">
        <v>1</v>
      </c>
      <c r="AL191" s="6" t="s">
        <v>4896</v>
      </c>
      <c r="AM191" s="6">
        <v>7.7</v>
      </c>
      <c r="AN191" s="6" t="s">
        <v>4897</v>
      </c>
      <c r="AO191" s="9" t="s">
        <v>116</v>
      </c>
      <c r="AP191" s="9" t="s">
        <v>116</v>
      </c>
      <c r="AQ191" s="6" t="s">
        <v>1866</v>
      </c>
      <c r="AR191" s="9" t="s">
        <v>62</v>
      </c>
      <c r="AS191" s="10">
        <v>99</v>
      </c>
      <c r="AT191" s="6" t="str">
        <f t="shared" si="1"/>
        <v>Missing</v>
      </c>
      <c r="AU191" s="6">
        <v>0</v>
      </c>
      <c r="AV191" s="6">
        <v>0</v>
      </c>
      <c r="AW191" s="6">
        <v>1</v>
      </c>
      <c r="AX191" s="6">
        <v>1</v>
      </c>
      <c r="AY191" s="6">
        <v>1</v>
      </c>
      <c r="AZ191" s="6">
        <v>0</v>
      </c>
      <c r="BA191" s="6">
        <v>0</v>
      </c>
      <c r="BB191" s="6">
        <v>0</v>
      </c>
      <c r="BC191" s="6" t="s">
        <v>107</v>
      </c>
      <c r="BD191" s="6" t="s">
        <v>4898</v>
      </c>
    </row>
    <row r="192" spans="1:56" ht="15.75" customHeight="1">
      <c r="A192" s="6">
        <f t="shared" ca="1" si="0"/>
        <v>0.41162094756688095</v>
      </c>
      <c r="B192" s="6" t="s">
        <v>889</v>
      </c>
      <c r="C192" s="6">
        <v>9532836</v>
      </c>
      <c r="D192" s="7">
        <v>43305</v>
      </c>
      <c r="E192" s="6" t="s">
        <v>1465</v>
      </c>
      <c r="F192" s="6" t="s">
        <v>1466</v>
      </c>
      <c r="G192" s="6">
        <v>5</v>
      </c>
      <c r="H192" s="6" t="s">
        <v>58</v>
      </c>
      <c r="I192" s="6" t="s">
        <v>891</v>
      </c>
      <c r="J192" s="6">
        <v>26877</v>
      </c>
      <c r="K192" s="6">
        <v>4</v>
      </c>
      <c r="L192" s="7">
        <v>42277</v>
      </c>
      <c r="M192" s="7">
        <v>44043</v>
      </c>
      <c r="N192" s="6" t="s">
        <v>1467</v>
      </c>
      <c r="O192" s="6" t="s">
        <v>1468</v>
      </c>
      <c r="P192" s="8" t="s">
        <v>1469</v>
      </c>
      <c r="Q192" s="9" t="s">
        <v>73</v>
      </c>
      <c r="R192" s="10">
        <v>92</v>
      </c>
      <c r="S192" s="6" t="s">
        <v>63</v>
      </c>
      <c r="T192" s="6">
        <v>6</v>
      </c>
      <c r="U192" s="6" t="s">
        <v>333</v>
      </c>
      <c r="V192" s="6" t="s">
        <v>334</v>
      </c>
      <c r="W192" s="6" t="s">
        <v>335</v>
      </c>
      <c r="X192" s="6" t="s">
        <v>102</v>
      </c>
      <c r="Y192" s="6" t="s">
        <v>68</v>
      </c>
      <c r="Z192" s="6">
        <v>2018</v>
      </c>
      <c r="AA192" s="6">
        <v>514239</v>
      </c>
      <c r="AB192" s="6" t="s">
        <v>69</v>
      </c>
      <c r="AC192" s="6" t="s">
        <v>889</v>
      </c>
      <c r="AD192" s="6">
        <v>343128</v>
      </c>
      <c r="AE192" s="6">
        <v>171111</v>
      </c>
      <c r="AF192" s="6" t="s">
        <v>69</v>
      </c>
      <c r="AG192" s="6" t="s">
        <v>1470</v>
      </c>
      <c r="AH192" s="6">
        <v>514239</v>
      </c>
      <c r="AI192" s="6">
        <v>32619143</v>
      </c>
      <c r="AJ192" s="6">
        <v>2020</v>
      </c>
      <c r="AK192" s="6">
        <v>1</v>
      </c>
      <c r="AL192" s="6" t="s">
        <v>1471</v>
      </c>
      <c r="AM192" s="6">
        <v>2.9</v>
      </c>
      <c r="AN192" s="6" t="s">
        <v>1472</v>
      </c>
      <c r="AO192" s="9" t="s">
        <v>62</v>
      </c>
      <c r="AP192" s="10">
        <v>69</v>
      </c>
      <c r="AQ192" s="6" t="s">
        <v>1473</v>
      </c>
      <c r="AR192" s="9" t="s">
        <v>62</v>
      </c>
      <c r="AS192" s="10">
        <v>99</v>
      </c>
      <c r="AT192" s="6" t="str">
        <f t="shared" si="1"/>
        <v>mm</v>
      </c>
      <c r="AU192" s="6">
        <v>0</v>
      </c>
      <c r="AV192" s="6">
        <v>0</v>
      </c>
      <c r="AW192" s="6">
        <v>1</v>
      </c>
      <c r="AX192" s="6">
        <v>0</v>
      </c>
      <c r="AY192" s="6">
        <v>0</v>
      </c>
      <c r="AZ192" s="6">
        <v>0</v>
      </c>
      <c r="BA192" s="6">
        <v>0</v>
      </c>
      <c r="BB192" s="6">
        <v>0</v>
      </c>
      <c r="BC192" s="6" t="s">
        <v>197</v>
      </c>
      <c r="BD192" s="6" t="s">
        <v>1474</v>
      </c>
    </row>
    <row r="193" spans="1:57" ht="15.75" customHeight="1">
      <c r="A193" s="6">
        <f t="shared" ca="1" si="0"/>
        <v>0.25865628980638244</v>
      </c>
      <c r="B193" s="6" t="s">
        <v>241</v>
      </c>
      <c r="C193" s="6">
        <v>9197332</v>
      </c>
      <c r="D193" s="7">
        <v>42727</v>
      </c>
      <c r="E193" s="6" t="s">
        <v>76</v>
      </c>
      <c r="F193" s="6" t="s">
        <v>2602</v>
      </c>
      <c r="G193" s="6">
        <v>5</v>
      </c>
      <c r="H193" s="6" t="s">
        <v>58</v>
      </c>
      <c r="I193" s="6" t="s">
        <v>243</v>
      </c>
      <c r="J193" s="6">
        <v>118305</v>
      </c>
      <c r="K193" s="6">
        <v>4</v>
      </c>
      <c r="L193" s="7">
        <v>41654</v>
      </c>
      <c r="M193" s="7">
        <v>43830</v>
      </c>
      <c r="N193" s="6" t="s">
        <v>2603</v>
      </c>
      <c r="O193" s="6" t="s">
        <v>2604</v>
      </c>
      <c r="P193" s="8" t="s">
        <v>2605</v>
      </c>
      <c r="Q193" s="9" t="s">
        <v>116</v>
      </c>
      <c r="R193" s="9" t="s">
        <v>116</v>
      </c>
      <c r="S193" s="6" t="s">
        <v>63</v>
      </c>
      <c r="T193" s="6">
        <v>1</v>
      </c>
      <c r="U193" s="6" t="s">
        <v>161</v>
      </c>
      <c r="V193" s="6" t="s">
        <v>162</v>
      </c>
      <c r="W193" s="6" t="s">
        <v>163</v>
      </c>
      <c r="X193" s="6" t="s">
        <v>67</v>
      </c>
      <c r="Y193" s="6" t="s">
        <v>68</v>
      </c>
      <c r="Z193" s="6">
        <v>2017</v>
      </c>
      <c r="AA193" s="6">
        <v>2042226</v>
      </c>
      <c r="AB193" s="6" t="s">
        <v>69</v>
      </c>
      <c r="AC193" s="6" t="s">
        <v>241</v>
      </c>
      <c r="AD193" s="6">
        <v>2413932</v>
      </c>
      <c r="AE193" s="6">
        <v>500787</v>
      </c>
      <c r="AF193" s="6" t="s">
        <v>69</v>
      </c>
      <c r="AG193" s="6" t="s">
        <v>2606</v>
      </c>
      <c r="AH193" s="6">
        <v>2042226</v>
      </c>
      <c r="AI193" s="6">
        <v>35314805</v>
      </c>
      <c r="AJ193" s="6">
        <v>2022</v>
      </c>
      <c r="AK193" s="6">
        <v>1</v>
      </c>
      <c r="AL193" s="6" t="s">
        <v>2607</v>
      </c>
      <c r="AM193" s="6">
        <v>3.7</v>
      </c>
      <c r="AN193" s="6" t="s">
        <v>2608</v>
      </c>
      <c r="AO193" s="9" t="s">
        <v>62</v>
      </c>
      <c r="AP193" s="10">
        <v>99</v>
      </c>
      <c r="AQ193" s="6" t="s">
        <v>2609</v>
      </c>
      <c r="AR193" s="9" t="s">
        <v>62</v>
      </c>
      <c r="AS193" s="10">
        <v>98</v>
      </c>
      <c r="AT193" s="6" t="str">
        <f t="shared" si="1"/>
        <v>mm</v>
      </c>
      <c r="AU193" s="6">
        <v>0</v>
      </c>
      <c r="AV193" s="6">
        <v>0</v>
      </c>
      <c r="AW193" s="6">
        <v>1</v>
      </c>
      <c r="AX193" s="6">
        <v>1</v>
      </c>
      <c r="AY193" s="6">
        <v>0</v>
      </c>
      <c r="AZ193" s="6">
        <v>0</v>
      </c>
      <c r="BA193" s="6">
        <v>0</v>
      </c>
      <c r="BB193" s="6">
        <v>0</v>
      </c>
      <c r="BC193" s="6" t="s">
        <v>107</v>
      </c>
      <c r="BD193" s="6" t="s">
        <v>2610</v>
      </c>
    </row>
    <row r="194" spans="1:57" ht="15.75" customHeight="1">
      <c r="A194" s="6">
        <f t="shared" ca="1" si="0"/>
        <v>0.71456023635602373</v>
      </c>
      <c r="B194" s="6" t="s">
        <v>254</v>
      </c>
      <c r="C194" s="6">
        <v>9322603</v>
      </c>
      <c r="D194" s="7">
        <v>42936</v>
      </c>
      <c r="E194" s="6" t="s">
        <v>56</v>
      </c>
      <c r="F194" s="6" t="s">
        <v>2004</v>
      </c>
      <c r="G194" s="6">
        <v>5</v>
      </c>
      <c r="H194" s="6" t="s">
        <v>58</v>
      </c>
      <c r="I194" s="6" t="s">
        <v>256</v>
      </c>
      <c r="J194" s="6">
        <v>68095</v>
      </c>
      <c r="K194" s="6">
        <v>10</v>
      </c>
      <c r="L194" s="7">
        <v>37987</v>
      </c>
      <c r="M194" s="7">
        <v>44043</v>
      </c>
      <c r="N194" s="6" t="s">
        <v>2005</v>
      </c>
      <c r="O194" s="6" t="s">
        <v>2006</v>
      </c>
      <c r="P194" s="8" t="s">
        <v>2007</v>
      </c>
      <c r="Q194" s="9" t="s">
        <v>73</v>
      </c>
      <c r="R194" s="10">
        <v>99</v>
      </c>
      <c r="S194" s="6" t="s">
        <v>63</v>
      </c>
      <c r="T194" s="6">
        <v>9</v>
      </c>
      <c r="U194" s="6" t="s">
        <v>2008</v>
      </c>
      <c r="V194" s="6" t="s">
        <v>2009</v>
      </c>
      <c r="W194" s="6" t="s">
        <v>120</v>
      </c>
      <c r="X194" s="6" t="s">
        <v>67</v>
      </c>
      <c r="Y194" s="6" t="s">
        <v>68</v>
      </c>
      <c r="Z194" s="6">
        <v>2017</v>
      </c>
      <c r="AA194" s="6">
        <v>282625</v>
      </c>
      <c r="AB194" s="6" t="s">
        <v>69</v>
      </c>
      <c r="AC194" s="6" t="s">
        <v>254</v>
      </c>
      <c r="AD194" s="6">
        <v>175000</v>
      </c>
      <c r="AE194" s="6">
        <v>107625</v>
      </c>
      <c r="AF194" s="6" t="s">
        <v>69</v>
      </c>
      <c r="AG194" s="6" t="s">
        <v>2010</v>
      </c>
      <c r="AH194" s="6">
        <v>282625</v>
      </c>
      <c r="AI194" s="6">
        <v>34708869</v>
      </c>
      <c r="AJ194" s="6">
        <v>2022</v>
      </c>
      <c r="AK194" s="6">
        <v>1</v>
      </c>
      <c r="AL194" s="6" t="s">
        <v>2011</v>
      </c>
      <c r="AM194" s="6">
        <v>4.5</v>
      </c>
      <c r="AN194" s="6" t="s">
        <v>2012</v>
      </c>
      <c r="AO194" s="9" t="s">
        <v>73</v>
      </c>
      <c r="AP194" s="10">
        <v>83</v>
      </c>
      <c r="AQ194" s="6" t="s">
        <v>536</v>
      </c>
      <c r="AR194" s="9" t="s">
        <v>73</v>
      </c>
      <c r="AS194" s="10">
        <v>99</v>
      </c>
      <c r="AT194" s="6" t="str">
        <f t="shared" si="1"/>
        <v>ff</v>
      </c>
      <c r="AU194" s="6">
        <v>0</v>
      </c>
      <c r="AV194" s="6">
        <v>0</v>
      </c>
      <c r="AW194" s="6">
        <v>1</v>
      </c>
      <c r="AX194" s="6">
        <v>1</v>
      </c>
      <c r="AY194" s="6">
        <v>0</v>
      </c>
      <c r="AZ194" s="6">
        <v>0</v>
      </c>
      <c r="BA194" s="6">
        <v>0</v>
      </c>
      <c r="BB194" s="6">
        <v>0</v>
      </c>
      <c r="BC194" s="6" t="s">
        <v>197</v>
      </c>
      <c r="BD194" s="6" t="s">
        <v>2013</v>
      </c>
    </row>
    <row r="195" spans="1:57" ht="15.75" customHeight="1">
      <c r="A195" s="6">
        <f t="shared" ca="1" si="0"/>
        <v>0.47256301135294798</v>
      </c>
      <c r="B195" s="6" t="s">
        <v>127</v>
      </c>
      <c r="C195" s="6">
        <v>9530682</v>
      </c>
      <c r="D195" s="7">
        <v>43262</v>
      </c>
      <c r="E195" s="6" t="s">
        <v>56</v>
      </c>
      <c r="F195" s="6" t="s">
        <v>5270</v>
      </c>
      <c r="G195" s="6">
        <v>5</v>
      </c>
      <c r="H195" s="6" t="s">
        <v>58</v>
      </c>
      <c r="I195" s="6" t="s">
        <v>130</v>
      </c>
      <c r="J195" s="6">
        <v>105608</v>
      </c>
      <c r="K195" s="6">
        <v>4</v>
      </c>
      <c r="L195" s="7">
        <v>42248</v>
      </c>
      <c r="M195" s="7">
        <v>43830</v>
      </c>
      <c r="N195" s="6" t="s">
        <v>5271</v>
      </c>
      <c r="O195" s="6" t="s">
        <v>5272</v>
      </c>
      <c r="P195" s="8" t="s">
        <v>5273</v>
      </c>
      <c r="Q195" s="9" t="s">
        <v>73</v>
      </c>
      <c r="R195" s="10">
        <v>98</v>
      </c>
      <c r="S195" s="6" t="s">
        <v>63</v>
      </c>
      <c r="T195" s="6">
        <v>5</v>
      </c>
      <c r="U195" s="6" t="s">
        <v>5274</v>
      </c>
      <c r="V195" s="6" t="s">
        <v>5275</v>
      </c>
      <c r="W195" s="6" t="s">
        <v>311</v>
      </c>
      <c r="X195" s="6" t="s">
        <v>473</v>
      </c>
      <c r="Y195" s="6" t="s">
        <v>68</v>
      </c>
      <c r="Z195" s="6">
        <v>2018</v>
      </c>
      <c r="AA195" s="6">
        <v>434168</v>
      </c>
      <c r="AB195" s="6" t="s">
        <v>69</v>
      </c>
      <c r="AC195" s="6" t="s">
        <v>127</v>
      </c>
      <c r="AD195" s="6">
        <v>336819</v>
      </c>
      <c r="AE195" s="6">
        <v>97349</v>
      </c>
      <c r="AF195" s="6" t="s">
        <v>69</v>
      </c>
      <c r="AG195" s="6" t="s">
        <v>5276</v>
      </c>
      <c r="AH195" s="6">
        <v>434168</v>
      </c>
      <c r="AI195" s="6">
        <v>33070392</v>
      </c>
      <c r="AJ195" s="6">
        <v>2020</v>
      </c>
      <c r="AK195" s="6">
        <v>1</v>
      </c>
      <c r="AL195" s="6" t="s">
        <v>5277</v>
      </c>
      <c r="AM195" s="6">
        <v>2.7</v>
      </c>
      <c r="AN195" s="6" t="s">
        <v>2523</v>
      </c>
      <c r="AO195" s="9" t="s">
        <v>62</v>
      </c>
      <c r="AP195" s="10">
        <v>98</v>
      </c>
      <c r="AQ195" s="6" t="s">
        <v>5278</v>
      </c>
      <c r="AR195" s="9" t="s">
        <v>73</v>
      </c>
      <c r="AS195" s="10">
        <v>98</v>
      </c>
      <c r="AT195" s="6" t="str">
        <f t="shared" si="1"/>
        <v>mf</v>
      </c>
      <c r="AU195" s="6">
        <v>0</v>
      </c>
      <c r="AV195" s="6">
        <v>0</v>
      </c>
      <c r="AW195" s="6">
        <v>1</v>
      </c>
      <c r="AX195" s="6">
        <v>1</v>
      </c>
      <c r="AY195" s="6">
        <v>1</v>
      </c>
      <c r="AZ195" s="6">
        <v>0</v>
      </c>
      <c r="BA195" s="6">
        <v>0</v>
      </c>
      <c r="BB195" s="6">
        <v>0</v>
      </c>
      <c r="BC195" s="6" t="s">
        <v>107</v>
      </c>
      <c r="BD195" s="6" t="s">
        <v>5279</v>
      </c>
    </row>
    <row r="196" spans="1:57" ht="15.75" customHeight="1">
      <c r="A196" s="6">
        <f t="shared" ca="1" si="0"/>
        <v>0.47805400318291313</v>
      </c>
      <c r="B196" s="6" t="s">
        <v>327</v>
      </c>
      <c r="C196" s="6">
        <v>9242647</v>
      </c>
      <c r="D196" s="7">
        <v>42767</v>
      </c>
      <c r="E196" s="6" t="s">
        <v>76</v>
      </c>
      <c r="F196" s="6" t="s">
        <v>1288</v>
      </c>
      <c r="G196" s="6">
        <v>5</v>
      </c>
      <c r="H196" s="6" t="s">
        <v>58</v>
      </c>
      <c r="I196" s="6" t="s">
        <v>330</v>
      </c>
      <c r="J196" s="6">
        <v>16728</v>
      </c>
      <c r="K196" s="6">
        <v>4</v>
      </c>
      <c r="L196" s="7">
        <v>41713</v>
      </c>
      <c r="M196" s="7">
        <v>43343</v>
      </c>
      <c r="N196" s="6" t="s">
        <v>1289</v>
      </c>
      <c r="O196" s="6" t="s">
        <v>1290</v>
      </c>
      <c r="P196" s="8" t="s">
        <v>1104</v>
      </c>
      <c r="Q196" s="9" t="s">
        <v>62</v>
      </c>
      <c r="R196" s="10">
        <v>80</v>
      </c>
      <c r="S196" s="6" t="s">
        <v>1291</v>
      </c>
      <c r="T196" s="6">
        <v>11</v>
      </c>
      <c r="U196" s="6" t="s">
        <v>1292</v>
      </c>
      <c r="V196" s="6" t="s">
        <v>1293</v>
      </c>
      <c r="W196" s="6" t="s">
        <v>555</v>
      </c>
      <c r="X196" s="6" t="s">
        <v>67</v>
      </c>
      <c r="Y196" s="6" t="s">
        <v>68</v>
      </c>
      <c r="Z196" s="6">
        <v>2017</v>
      </c>
      <c r="AA196" s="6">
        <v>509829</v>
      </c>
      <c r="AB196" s="6" t="s">
        <v>69</v>
      </c>
      <c r="AC196" s="6" t="s">
        <v>327</v>
      </c>
      <c r="AD196" s="6">
        <v>331135</v>
      </c>
      <c r="AE196" s="6">
        <v>178694</v>
      </c>
      <c r="AF196" s="6" t="s">
        <v>69</v>
      </c>
      <c r="AG196" s="6" t="s">
        <v>1294</v>
      </c>
      <c r="AH196" s="6">
        <v>509829</v>
      </c>
      <c r="AI196" s="6">
        <v>35999374</v>
      </c>
      <c r="AJ196" s="6">
        <v>2023</v>
      </c>
      <c r="AK196" s="6">
        <v>1</v>
      </c>
      <c r="AL196" s="6" t="s">
        <v>1295</v>
      </c>
      <c r="AM196" s="6">
        <v>4.7</v>
      </c>
      <c r="AN196" s="6" t="s">
        <v>1296</v>
      </c>
      <c r="AO196" s="9" t="s">
        <v>62</v>
      </c>
      <c r="AP196" s="10">
        <v>67</v>
      </c>
      <c r="AQ196" s="6" t="s">
        <v>1297</v>
      </c>
      <c r="AR196" s="9" t="s">
        <v>73</v>
      </c>
      <c r="AS196" s="10">
        <v>98</v>
      </c>
      <c r="AT196" s="6" t="str">
        <f t="shared" si="1"/>
        <v>mf</v>
      </c>
      <c r="AU196" s="6">
        <v>0</v>
      </c>
      <c r="AV196" s="6">
        <v>0</v>
      </c>
      <c r="AW196" s="6">
        <v>1</v>
      </c>
      <c r="AX196" s="6">
        <v>1</v>
      </c>
      <c r="AY196" s="6">
        <v>1</v>
      </c>
      <c r="AZ196" s="6">
        <v>0</v>
      </c>
      <c r="BA196" s="6">
        <v>0</v>
      </c>
      <c r="BB196" s="6">
        <v>0</v>
      </c>
      <c r="BC196" s="6" t="s">
        <v>107</v>
      </c>
      <c r="BD196" s="6" t="s">
        <v>1298</v>
      </c>
      <c r="BE196" s="6"/>
    </row>
    <row r="197" spans="1:57" ht="15.75" customHeight="1">
      <c r="A197" s="6">
        <f t="shared" ca="1" si="0"/>
        <v>2.3545753855469531E-2</v>
      </c>
      <c r="B197" s="6" t="s">
        <v>405</v>
      </c>
      <c r="C197" s="6">
        <v>9445411</v>
      </c>
      <c r="D197" s="7">
        <v>43168</v>
      </c>
      <c r="E197" s="6" t="s">
        <v>3453</v>
      </c>
      <c r="F197" s="6" t="s">
        <v>3454</v>
      </c>
      <c r="G197" s="6">
        <v>5</v>
      </c>
      <c r="H197" s="6" t="s">
        <v>58</v>
      </c>
      <c r="I197" s="6" t="s">
        <v>407</v>
      </c>
      <c r="J197" s="6">
        <v>25885</v>
      </c>
      <c r="K197" s="6">
        <v>10</v>
      </c>
      <c r="L197" s="7">
        <v>39706</v>
      </c>
      <c r="M197" s="7">
        <v>43921</v>
      </c>
      <c r="N197" s="6" t="s">
        <v>131</v>
      </c>
      <c r="O197" s="6" t="s">
        <v>3455</v>
      </c>
      <c r="P197" s="8" t="s">
        <v>3456</v>
      </c>
      <c r="Q197" s="9" t="s">
        <v>62</v>
      </c>
      <c r="R197" s="10">
        <v>99</v>
      </c>
      <c r="S197" s="6" t="s">
        <v>63</v>
      </c>
      <c r="T197" s="6">
        <v>12</v>
      </c>
      <c r="U197" s="6" t="s">
        <v>3457</v>
      </c>
      <c r="V197" s="6" t="s">
        <v>3458</v>
      </c>
      <c r="W197" s="6" t="s">
        <v>176</v>
      </c>
      <c r="X197" s="6" t="s">
        <v>296</v>
      </c>
      <c r="Y197" s="6" t="s">
        <v>68</v>
      </c>
      <c r="Z197" s="6">
        <v>2018</v>
      </c>
      <c r="AA197" s="6">
        <v>552720</v>
      </c>
      <c r="AB197" s="6" t="s">
        <v>69</v>
      </c>
      <c r="AC197" s="6" t="s">
        <v>405</v>
      </c>
      <c r="AD197" s="6">
        <v>406073</v>
      </c>
      <c r="AE197" s="6">
        <v>146647</v>
      </c>
      <c r="AF197" s="6" t="s">
        <v>69</v>
      </c>
      <c r="AG197" s="6" t="s">
        <v>3459</v>
      </c>
      <c r="AH197" s="6">
        <v>552720</v>
      </c>
      <c r="AI197" s="6">
        <v>37956984</v>
      </c>
      <c r="AJ197" s="6">
        <v>2023</v>
      </c>
      <c r="AK197" s="6">
        <v>1</v>
      </c>
      <c r="AL197" s="6" t="s">
        <v>3460</v>
      </c>
      <c r="AM197" s="6">
        <v>2.2000000000000002</v>
      </c>
      <c r="AN197" s="6" t="s">
        <v>476</v>
      </c>
      <c r="AO197" s="9" t="s">
        <v>62</v>
      </c>
      <c r="AP197" s="10">
        <v>99</v>
      </c>
      <c r="AQ197" s="6" t="s">
        <v>1118</v>
      </c>
      <c r="AR197" s="9" t="s">
        <v>62</v>
      </c>
      <c r="AS197" s="10">
        <v>99</v>
      </c>
      <c r="AT197" s="6" t="str">
        <f t="shared" si="1"/>
        <v>mm</v>
      </c>
      <c r="AU197" s="6">
        <v>0</v>
      </c>
      <c r="AV197" s="6">
        <v>0</v>
      </c>
      <c r="AW197" s="6">
        <v>1</v>
      </c>
      <c r="AX197" s="6">
        <v>1</v>
      </c>
      <c r="AY197" s="6">
        <v>0</v>
      </c>
      <c r="AZ197" s="6">
        <v>0</v>
      </c>
      <c r="BA197" s="6">
        <v>0</v>
      </c>
      <c r="BB197" s="6">
        <v>0</v>
      </c>
      <c r="BC197" s="6" t="s">
        <v>107</v>
      </c>
      <c r="BD197" s="6" t="s">
        <v>3461</v>
      </c>
    </row>
    <row r="198" spans="1:57" ht="15.75" customHeight="1">
      <c r="A198" s="6">
        <f t="shared" ca="1" si="0"/>
        <v>0.45979298097807331</v>
      </c>
      <c r="B198" s="6" t="s">
        <v>55</v>
      </c>
      <c r="C198" s="6">
        <v>9276778</v>
      </c>
      <c r="D198" s="7">
        <v>42892</v>
      </c>
      <c r="E198" s="6" t="s">
        <v>76</v>
      </c>
      <c r="F198" s="6" t="s">
        <v>1440</v>
      </c>
      <c r="G198" s="6">
        <v>5</v>
      </c>
      <c r="H198" s="6" t="s">
        <v>58</v>
      </c>
      <c r="I198" s="6" t="s">
        <v>59</v>
      </c>
      <c r="J198" s="6">
        <v>60926</v>
      </c>
      <c r="K198" s="6">
        <v>9</v>
      </c>
      <c r="L198" s="7">
        <v>39355</v>
      </c>
      <c r="M198" s="7">
        <v>44165</v>
      </c>
      <c r="N198" s="6" t="s">
        <v>1441</v>
      </c>
      <c r="O198" s="6" t="s">
        <v>1442</v>
      </c>
      <c r="P198" s="8" t="s">
        <v>1443</v>
      </c>
      <c r="Q198" s="9" t="s">
        <v>73</v>
      </c>
      <c r="R198" s="10">
        <v>98</v>
      </c>
      <c r="S198" s="6" t="s">
        <v>63</v>
      </c>
      <c r="T198" s="6">
        <v>5</v>
      </c>
      <c r="U198" s="6" t="s">
        <v>1444</v>
      </c>
      <c r="V198" s="6" t="s">
        <v>584</v>
      </c>
      <c r="W198" s="6" t="s">
        <v>585</v>
      </c>
      <c r="X198" s="6" t="s">
        <v>473</v>
      </c>
      <c r="Y198" s="6" t="s">
        <v>68</v>
      </c>
      <c r="Z198" s="6">
        <v>2017</v>
      </c>
      <c r="AA198" s="6">
        <v>295953</v>
      </c>
      <c r="AB198" s="6" t="s">
        <v>69</v>
      </c>
      <c r="AC198" s="6" t="s">
        <v>55</v>
      </c>
      <c r="AD198" s="6">
        <v>224625</v>
      </c>
      <c r="AE198" s="6">
        <v>71328</v>
      </c>
      <c r="AF198" s="6" t="s">
        <v>69</v>
      </c>
      <c r="AG198" s="6" t="s">
        <v>1445</v>
      </c>
      <c r="AH198" s="6">
        <v>295953</v>
      </c>
      <c r="AI198" s="6">
        <v>33382987</v>
      </c>
      <c r="AJ198" s="6">
        <v>2021</v>
      </c>
      <c r="AK198" s="6">
        <v>1</v>
      </c>
      <c r="AL198" s="6" t="s">
        <v>1131</v>
      </c>
      <c r="AM198" s="6">
        <v>4.5999999999999996</v>
      </c>
      <c r="AN198" s="6" t="s">
        <v>1447</v>
      </c>
      <c r="AO198" s="9" t="s">
        <v>73</v>
      </c>
      <c r="AP198" s="10">
        <v>98</v>
      </c>
      <c r="AQ198" s="6" t="s">
        <v>1432</v>
      </c>
      <c r="AR198" s="9" t="s">
        <v>73</v>
      </c>
      <c r="AS198" s="10">
        <v>98</v>
      </c>
      <c r="AT198" s="6" t="str">
        <f t="shared" si="1"/>
        <v>ff</v>
      </c>
      <c r="AU198" s="6">
        <v>0</v>
      </c>
      <c r="AV198" s="6">
        <v>0</v>
      </c>
      <c r="AW198" s="6">
        <v>1</v>
      </c>
      <c r="AX198" s="6">
        <v>0</v>
      </c>
      <c r="AY198" s="6">
        <v>0</v>
      </c>
      <c r="AZ198" s="6">
        <v>0</v>
      </c>
      <c r="BA198" s="6">
        <v>0</v>
      </c>
      <c r="BB198" s="6">
        <v>0</v>
      </c>
      <c r="BC198" s="6" t="s">
        <v>197</v>
      </c>
      <c r="BD198" s="6" t="s">
        <v>1448</v>
      </c>
    </row>
    <row r="199" spans="1:57" ht="15.75" customHeight="1">
      <c r="A199" s="6">
        <f t="shared" ca="1" si="0"/>
        <v>0.17181675248837258</v>
      </c>
      <c r="B199" s="6" t="s">
        <v>55</v>
      </c>
      <c r="C199" s="6">
        <v>9492643</v>
      </c>
      <c r="D199" s="7">
        <v>43294</v>
      </c>
      <c r="E199" s="6" t="s">
        <v>1856</v>
      </c>
      <c r="F199" s="6" t="s">
        <v>4899</v>
      </c>
      <c r="G199" s="6">
        <v>5</v>
      </c>
      <c r="H199" s="6" t="s">
        <v>58</v>
      </c>
      <c r="I199" s="6" t="s">
        <v>59</v>
      </c>
      <c r="J199" s="6">
        <v>94566</v>
      </c>
      <c r="K199" s="6">
        <v>2</v>
      </c>
      <c r="L199" s="7">
        <v>42917</v>
      </c>
      <c r="M199" s="7">
        <v>44377</v>
      </c>
      <c r="N199" s="6" t="s">
        <v>3202</v>
      </c>
      <c r="O199" s="6" t="s">
        <v>4713</v>
      </c>
      <c r="P199" s="8" t="s">
        <v>4714</v>
      </c>
      <c r="Q199" s="9" t="s">
        <v>62</v>
      </c>
      <c r="R199" s="10">
        <v>99</v>
      </c>
      <c r="S199" s="6" t="s">
        <v>63</v>
      </c>
      <c r="T199" s="6">
        <v>3</v>
      </c>
      <c r="U199" s="6" t="s">
        <v>553</v>
      </c>
      <c r="V199" s="6" t="s">
        <v>554</v>
      </c>
      <c r="W199" s="6" t="s">
        <v>555</v>
      </c>
      <c r="X199" s="6" t="s">
        <v>67</v>
      </c>
      <c r="Y199" s="6" t="s">
        <v>68</v>
      </c>
      <c r="Z199" s="6">
        <v>2018</v>
      </c>
      <c r="AA199" s="6">
        <v>415378</v>
      </c>
      <c r="AB199" s="6" t="s">
        <v>69</v>
      </c>
      <c r="AC199" s="6" t="s">
        <v>55</v>
      </c>
      <c r="AD199" s="6">
        <v>273523</v>
      </c>
      <c r="AE199" s="6">
        <v>141855</v>
      </c>
      <c r="AF199" s="6" t="s">
        <v>69</v>
      </c>
      <c r="AG199" s="6" t="s">
        <v>4900</v>
      </c>
      <c r="AH199" s="6">
        <v>415378</v>
      </c>
      <c r="AI199" s="6">
        <v>35568187</v>
      </c>
      <c r="AJ199" s="6">
        <v>2022</v>
      </c>
      <c r="AK199" s="6">
        <v>1</v>
      </c>
      <c r="AL199" s="6" t="s">
        <v>1131</v>
      </c>
      <c r="AM199" s="6">
        <v>4.5999999999999996</v>
      </c>
      <c r="AN199" s="6" t="s">
        <v>2850</v>
      </c>
      <c r="AO199" s="9" t="s">
        <v>73</v>
      </c>
      <c r="AP199" s="10">
        <v>99</v>
      </c>
      <c r="AQ199" s="6" t="s">
        <v>4901</v>
      </c>
      <c r="AR199" s="9" t="s">
        <v>62</v>
      </c>
      <c r="AS199" s="10">
        <v>99</v>
      </c>
      <c r="AT199" s="6" t="str">
        <f t="shared" si="1"/>
        <v>fm</v>
      </c>
      <c r="AU199" s="6">
        <v>0</v>
      </c>
      <c r="AV199" s="6">
        <v>1</v>
      </c>
      <c r="AW199" s="6">
        <v>0</v>
      </c>
      <c r="AX199" s="6">
        <v>0</v>
      </c>
      <c r="AY199" s="6">
        <v>0</v>
      </c>
      <c r="AZ199" s="6">
        <v>0</v>
      </c>
      <c r="BA199" s="6">
        <v>0</v>
      </c>
      <c r="BB199" s="6">
        <v>0</v>
      </c>
      <c r="BC199" s="6" t="s">
        <v>197</v>
      </c>
      <c r="BD199" s="6" t="s">
        <v>4902</v>
      </c>
    </row>
    <row r="200" spans="1:57" ht="15.75" customHeight="1">
      <c r="A200" s="6">
        <f t="shared" ca="1" si="0"/>
        <v>0.26014420865039267</v>
      </c>
      <c r="B200" s="6" t="s">
        <v>241</v>
      </c>
      <c r="C200" s="6">
        <v>9240658</v>
      </c>
      <c r="D200" s="7">
        <v>42860</v>
      </c>
      <c r="E200" s="6" t="s">
        <v>76</v>
      </c>
      <c r="F200" s="6" t="s">
        <v>1125</v>
      </c>
      <c r="G200" s="6">
        <v>5</v>
      </c>
      <c r="H200" s="6" t="s">
        <v>58</v>
      </c>
      <c r="I200" s="6" t="s">
        <v>243</v>
      </c>
      <c r="J200" s="6">
        <v>96750</v>
      </c>
      <c r="K200" s="6">
        <v>8</v>
      </c>
      <c r="L200" s="7">
        <v>40269</v>
      </c>
      <c r="M200" s="7">
        <v>43555</v>
      </c>
      <c r="N200" s="6" t="s">
        <v>1126</v>
      </c>
      <c r="O200" s="6" t="s">
        <v>1127</v>
      </c>
      <c r="P200" s="8" t="s">
        <v>1128</v>
      </c>
      <c r="Q200" s="9" t="s">
        <v>62</v>
      </c>
      <c r="R200" s="10">
        <v>99</v>
      </c>
      <c r="S200" s="6" t="s">
        <v>1129</v>
      </c>
      <c r="T200" s="6">
        <v>1</v>
      </c>
      <c r="U200" s="6" t="s">
        <v>346</v>
      </c>
      <c r="V200" s="6" t="s">
        <v>119</v>
      </c>
      <c r="W200" s="6" t="s">
        <v>347</v>
      </c>
      <c r="X200" s="6" t="s">
        <v>348</v>
      </c>
      <c r="Y200" s="6" t="s">
        <v>68</v>
      </c>
      <c r="Z200" s="6">
        <v>2017</v>
      </c>
      <c r="AA200" s="6">
        <v>616904</v>
      </c>
      <c r="AB200" s="6" t="s">
        <v>69</v>
      </c>
      <c r="AC200" s="6" t="s">
        <v>241</v>
      </c>
      <c r="AD200" s="6">
        <v>387990</v>
      </c>
      <c r="AE200" s="6">
        <v>228914</v>
      </c>
      <c r="AF200" s="6" t="s">
        <v>69</v>
      </c>
      <c r="AG200" s="6" t="s">
        <v>1130</v>
      </c>
      <c r="AH200" s="6">
        <v>616904</v>
      </c>
      <c r="AI200" s="6">
        <v>35247372</v>
      </c>
      <c r="AJ200" s="6">
        <v>2023</v>
      </c>
      <c r="AK200" s="6">
        <v>1</v>
      </c>
      <c r="AL200" s="6" t="s">
        <v>1131</v>
      </c>
      <c r="AM200" s="6">
        <v>4.5999999999999996</v>
      </c>
      <c r="AN200" s="6" t="s">
        <v>1132</v>
      </c>
      <c r="AO200" s="9" t="s">
        <v>62</v>
      </c>
      <c r="AP200" s="10">
        <v>57</v>
      </c>
      <c r="AQ200" s="6" t="s">
        <v>1133</v>
      </c>
      <c r="AR200" s="9" t="s">
        <v>62</v>
      </c>
      <c r="AS200" s="10">
        <v>99</v>
      </c>
      <c r="AT200" s="6" t="str">
        <f t="shared" si="1"/>
        <v>mm</v>
      </c>
      <c r="AU200" s="6">
        <v>1</v>
      </c>
      <c r="AV200" s="6">
        <v>0</v>
      </c>
      <c r="AW200" s="6">
        <v>0</v>
      </c>
      <c r="AX200" s="6">
        <v>0</v>
      </c>
      <c r="AY200" s="6">
        <v>0</v>
      </c>
      <c r="AZ200" s="6">
        <v>0</v>
      </c>
      <c r="BA200" s="6">
        <v>0</v>
      </c>
      <c r="BB200" s="6">
        <v>0</v>
      </c>
      <c r="BC200" s="6" t="s">
        <v>197</v>
      </c>
      <c r="BD200" s="6" t="s">
        <v>1134</v>
      </c>
    </row>
    <row r="201" spans="1:57" ht="15.75" customHeight="1">
      <c r="A201" s="6">
        <f t="shared" ca="1" si="0"/>
        <v>9.2880670913384478E-2</v>
      </c>
      <c r="B201" s="6" t="s">
        <v>109</v>
      </c>
      <c r="C201" s="6">
        <v>9529654</v>
      </c>
      <c r="D201" s="7">
        <v>43356</v>
      </c>
      <c r="E201" s="6" t="s">
        <v>56</v>
      </c>
      <c r="F201" s="6" t="s">
        <v>6436</v>
      </c>
      <c r="G201" s="6">
        <v>5</v>
      </c>
      <c r="H201" s="6" t="s">
        <v>58</v>
      </c>
      <c r="I201" s="6" t="s">
        <v>112</v>
      </c>
      <c r="J201" s="6">
        <v>15520</v>
      </c>
      <c r="K201" s="6">
        <v>14</v>
      </c>
      <c r="L201" s="7">
        <v>38078</v>
      </c>
      <c r="M201" s="7">
        <v>44012</v>
      </c>
      <c r="N201" s="6" t="s">
        <v>4158</v>
      </c>
      <c r="O201" s="6" t="s">
        <v>6437</v>
      </c>
      <c r="P201" s="8" t="s">
        <v>6438</v>
      </c>
      <c r="Q201" s="9" t="s">
        <v>62</v>
      </c>
      <c r="R201" s="10">
        <v>99</v>
      </c>
      <c r="S201" s="6" t="s">
        <v>63</v>
      </c>
      <c r="T201" s="6">
        <v>13</v>
      </c>
      <c r="U201" s="6" t="s">
        <v>1222</v>
      </c>
      <c r="V201" s="6" t="s">
        <v>217</v>
      </c>
      <c r="W201" s="6" t="s">
        <v>120</v>
      </c>
      <c r="X201" s="6" t="s">
        <v>67</v>
      </c>
      <c r="Y201" s="6" t="s">
        <v>68</v>
      </c>
      <c r="Z201" s="6">
        <v>2018</v>
      </c>
      <c r="AA201" s="6">
        <v>295973</v>
      </c>
      <c r="AB201" s="6" t="s">
        <v>69</v>
      </c>
      <c r="AC201" s="6" t="s">
        <v>109</v>
      </c>
      <c r="AD201" s="6">
        <v>233853</v>
      </c>
      <c r="AE201" s="6">
        <v>62120</v>
      </c>
      <c r="AF201" s="6" t="s">
        <v>69</v>
      </c>
      <c r="AG201" s="6" t="s">
        <v>6439</v>
      </c>
      <c r="AH201" s="6">
        <v>295973</v>
      </c>
      <c r="AI201" s="6">
        <v>36617586</v>
      </c>
      <c r="AJ201" s="6">
        <v>2023</v>
      </c>
      <c r="AK201" s="6">
        <v>1</v>
      </c>
      <c r="AL201" s="6" t="s">
        <v>6440</v>
      </c>
      <c r="AM201" s="6">
        <v>2.8</v>
      </c>
      <c r="AN201" s="6" t="s">
        <v>3681</v>
      </c>
      <c r="AO201" s="9" t="s">
        <v>62</v>
      </c>
      <c r="AP201" s="10">
        <v>73</v>
      </c>
      <c r="AQ201" s="6" t="s">
        <v>2184</v>
      </c>
      <c r="AR201" s="9" t="s">
        <v>62</v>
      </c>
      <c r="AS201" s="10">
        <v>100</v>
      </c>
      <c r="AT201" s="6" t="str">
        <f t="shared" si="1"/>
        <v>mm</v>
      </c>
      <c r="AU201" s="6">
        <v>0</v>
      </c>
      <c r="AV201" s="6">
        <v>0</v>
      </c>
      <c r="AW201" s="6">
        <v>1</v>
      </c>
      <c r="AX201" s="6">
        <v>1</v>
      </c>
      <c r="AY201" s="6">
        <v>0</v>
      </c>
      <c r="AZ201" s="6">
        <v>0</v>
      </c>
      <c r="BA201" s="6">
        <v>0</v>
      </c>
      <c r="BB201" s="6">
        <v>0</v>
      </c>
      <c r="BC201" s="6" t="s">
        <v>107</v>
      </c>
      <c r="BD201" s="6" t="s">
        <v>6441</v>
      </c>
    </row>
    <row r="202" spans="1:57" ht="15.75" customHeight="1">
      <c r="A202" s="6">
        <f t="shared" ca="1" si="0"/>
        <v>8.4183094926391755E-2</v>
      </c>
      <c r="B202" s="6" t="s">
        <v>303</v>
      </c>
      <c r="C202" s="6">
        <v>9250746</v>
      </c>
      <c r="D202" s="7">
        <v>42822</v>
      </c>
      <c r="E202" s="6" t="s">
        <v>76</v>
      </c>
      <c r="F202" s="6" t="s">
        <v>1484</v>
      </c>
      <c r="G202" s="6">
        <v>5</v>
      </c>
      <c r="H202" s="6" t="s">
        <v>58</v>
      </c>
      <c r="I202" s="6" t="s">
        <v>305</v>
      </c>
      <c r="J202" s="6">
        <v>58913</v>
      </c>
      <c r="K202" s="6">
        <v>14</v>
      </c>
      <c r="L202" s="7">
        <v>37154</v>
      </c>
      <c r="M202" s="7">
        <v>43190</v>
      </c>
      <c r="N202" s="6" t="s">
        <v>1485</v>
      </c>
      <c r="O202" s="6" t="s">
        <v>1486</v>
      </c>
      <c r="P202" s="8" t="s">
        <v>1487</v>
      </c>
      <c r="Q202" s="9" t="s">
        <v>62</v>
      </c>
      <c r="R202" s="10">
        <v>79</v>
      </c>
      <c r="S202" s="6" t="s">
        <v>63</v>
      </c>
      <c r="T202" s="6">
        <v>6</v>
      </c>
      <c r="U202" s="6" t="s">
        <v>333</v>
      </c>
      <c r="V202" s="6" t="s">
        <v>334</v>
      </c>
      <c r="W202" s="6" t="s">
        <v>335</v>
      </c>
      <c r="X202" s="6" t="s">
        <v>67</v>
      </c>
      <c r="Y202" s="6" t="s">
        <v>68</v>
      </c>
      <c r="Z202" s="6">
        <v>2017</v>
      </c>
      <c r="AA202" s="6">
        <v>338213</v>
      </c>
      <c r="AB202" s="6" t="s">
        <v>69</v>
      </c>
      <c r="AC202" s="6" t="s">
        <v>303</v>
      </c>
      <c r="AD202" s="6">
        <v>217500</v>
      </c>
      <c r="AE202" s="6">
        <v>120713</v>
      </c>
      <c r="AF202" s="6" t="s">
        <v>69</v>
      </c>
      <c r="AG202" s="6" t="s">
        <v>1488</v>
      </c>
      <c r="AH202" s="6">
        <v>338213</v>
      </c>
      <c r="AI202" s="6">
        <v>34918385</v>
      </c>
      <c r="AJ202" s="6">
        <v>2021</v>
      </c>
      <c r="AK202" s="6">
        <v>1</v>
      </c>
      <c r="AL202" s="6" t="s">
        <v>1489</v>
      </c>
      <c r="AM202" s="6">
        <v>4.4000000000000004</v>
      </c>
      <c r="AN202" s="6" t="s">
        <v>1490</v>
      </c>
      <c r="AO202" s="9" t="s">
        <v>62</v>
      </c>
      <c r="AP202" s="10">
        <v>67</v>
      </c>
      <c r="AQ202" s="6" t="s">
        <v>1491</v>
      </c>
      <c r="AR202" s="9" t="s">
        <v>62</v>
      </c>
      <c r="AS202" s="10">
        <v>79</v>
      </c>
      <c r="AT202" s="6" t="str">
        <f t="shared" si="1"/>
        <v>mm</v>
      </c>
      <c r="AU202" s="6">
        <v>0</v>
      </c>
      <c r="AV202" s="6">
        <v>0</v>
      </c>
      <c r="AW202" s="6">
        <v>1</v>
      </c>
      <c r="AX202" s="6">
        <v>1</v>
      </c>
      <c r="AY202" s="6">
        <v>0</v>
      </c>
      <c r="AZ202" s="6">
        <v>0</v>
      </c>
      <c r="BA202" s="6">
        <v>0</v>
      </c>
      <c r="BB202" s="6">
        <v>0</v>
      </c>
      <c r="BC202" s="6" t="s">
        <v>46</v>
      </c>
      <c r="BD202" s="6" t="s">
        <v>1492</v>
      </c>
    </row>
    <row r="203" spans="1:57" ht="15.75" customHeight="1">
      <c r="A203" s="6">
        <f t="shared" ca="1" si="0"/>
        <v>0.36106690565071997</v>
      </c>
      <c r="B203" s="6" t="s">
        <v>109</v>
      </c>
      <c r="C203" s="6">
        <v>9457432</v>
      </c>
      <c r="D203" s="7">
        <v>43168</v>
      </c>
      <c r="E203" s="6" t="s">
        <v>76</v>
      </c>
      <c r="F203" s="6" t="s">
        <v>6703</v>
      </c>
      <c r="G203" s="6">
        <v>5</v>
      </c>
      <c r="H203" s="6" t="s">
        <v>58</v>
      </c>
      <c r="I203" s="6" t="s">
        <v>112</v>
      </c>
      <c r="J203" s="6">
        <v>12042</v>
      </c>
      <c r="K203" s="6">
        <v>17</v>
      </c>
      <c r="L203" s="7">
        <v>35977</v>
      </c>
      <c r="M203" s="7">
        <v>44286</v>
      </c>
      <c r="N203" s="6" t="s">
        <v>1355</v>
      </c>
      <c r="O203" s="6" t="s">
        <v>6704</v>
      </c>
      <c r="P203" s="8" t="s">
        <v>2431</v>
      </c>
      <c r="Q203" s="9" t="s">
        <v>73</v>
      </c>
      <c r="R203" s="10">
        <v>98</v>
      </c>
      <c r="S203" s="6" t="s">
        <v>63</v>
      </c>
      <c r="T203" s="6">
        <v>2</v>
      </c>
      <c r="U203" s="6" t="s">
        <v>2348</v>
      </c>
      <c r="V203" s="6" t="s">
        <v>543</v>
      </c>
      <c r="W203" s="6" t="s">
        <v>205</v>
      </c>
      <c r="X203" s="6" t="s">
        <v>67</v>
      </c>
      <c r="Y203" s="6" t="s">
        <v>68</v>
      </c>
      <c r="Z203" s="6">
        <v>2018</v>
      </c>
      <c r="AA203" s="6">
        <v>501173</v>
      </c>
      <c r="AB203" s="6" t="s">
        <v>69</v>
      </c>
      <c r="AC203" s="6" t="s">
        <v>109</v>
      </c>
      <c r="AD203" s="6">
        <v>363673</v>
      </c>
      <c r="AE203" s="6">
        <v>137500</v>
      </c>
      <c r="AF203" s="6" t="s">
        <v>69</v>
      </c>
      <c r="AG203" s="6" t="s">
        <v>6705</v>
      </c>
      <c r="AH203" s="6">
        <v>501173</v>
      </c>
      <c r="AI203" s="6">
        <v>35766190</v>
      </c>
      <c r="AJ203" s="6">
        <v>2022</v>
      </c>
      <c r="AK203" s="6">
        <v>1</v>
      </c>
      <c r="AL203" s="6" t="s">
        <v>1489</v>
      </c>
      <c r="AM203" s="6">
        <v>4.4000000000000004</v>
      </c>
      <c r="AN203" s="6" t="s">
        <v>6706</v>
      </c>
      <c r="AO203" s="9" t="s">
        <v>73</v>
      </c>
      <c r="AP203" s="10">
        <v>97</v>
      </c>
      <c r="AQ203" s="6" t="s">
        <v>4181</v>
      </c>
      <c r="AR203" s="9" t="s">
        <v>73</v>
      </c>
      <c r="AS203" s="10">
        <v>98</v>
      </c>
      <c r="AT203" s="6" t="str">
        <f t="shared" si="1"/>
        <v>ff</v>
      </c>
      <c r="AU203" s="6">
        <v>0</v>
      </c>
      <c r="AV203" s="6">
        <v>0</v>
      </c>
      <c r="AW203" s="6">
        <v>0</v>
      </c>
      <c r="AX203" s="6">
        <v>0</v>
      </c>
      <c r="AY203" s="6">
        <v>0</v>
      </c>
      <c r="AZ203" s="6">
        <v>0</v>
      </c>
      <c r="BA203" s="6">
        <v>0</v>
      </c>
      <c r="BB203" s="6">
        <v>1</v>
      </c>
      <c r="BC203" s="6" t="s">
        <v>197</v>
      </c>
      <c r="BD203" s="6" t="s">
        <v>6707</v>
      </c>
    </row>
    <row r="204" spans="1:57" ht="15.75" customHeight="1">
      <c r="A204" s="6">
        <f t="shared" ca="1" si="0"/>
        <v>0.9123502637842672</v>
      </c>
      <c r="B204" s="6" t="s">
        <v>286</v>
      </c>
      <c r="C204" s="6">
        <v>9382931</v>
      </c>
      <c r="D204" s="7">
        <v>42746</v>
      </c>
      <c r="E204" s="6" t="s">
        <v>287</v>
      </c>
      <c r="F204" s="6" t="s">
        <v>288</v>
      </c>
      <c r="G204" s="6">
        <v>7</v>
      </c>
      <c r="H204" s="6" t="s">
        <v>58</v>
      </c>
      <c r="I204" s="6" t="s">
        <v>289</v>
      </c>
      <c r="J204" s="6">
        <v>100987</v>
      </c>
      <c r="K204" s="6">
        <v>5</v>
      </c>
      <c r="L204" s="7">
        <v>41275</v>
      </c>
      <c r="M204" s="7">
        <v>43465</v>
      </c>
      <c r="N204" s="6" t="s">
        <v>290</v>
      </c>
      <c r="O204" s="6" t="s">
        <v>291</v>
      </c>
      <c r="P204" s="8" t="s">
        <v>292</v>
      </c>
      <c r="Q204" s="9" t="s">
        <v>62</v>
      </c>
      <c r="R204" s="10">
        <v>80</v>
      </c>
      <c r="S204" s="6" t="s">
        <v>63</v>
      </c>
      <c r="T204" s="6">
        <v>4</v>
      </c>
      <c r="U204" s="6" t="s">
        <v>293</v>
      </c>
      <c r="V204" s="6" t="s">
        <v>294</v>
      </c>
      <c r="W204" s="6" t="s">
        <v>295</v>
      </c>
      <c r="X204" s="6" t="s">
        <v>296</v>
      </c>
      <c r="Y204" s="6" t="s">
        <v>68</v>
      </c>
      <c r="Z204" s="6">
        <v>2017</v>
      </c>
      <c r="AA204" s="6">
        <v>386250</v>
      </c>
      <c r="AB204" s="6" t="s">
        <v>69</v>
      </c>
      <c r="AC204" s="6" t="s">
        <v>286</v>
      </c>
      <c r="AD204" s="6">
        <v>250000</v>
      </c>
      <c r="AE204" s="6">
        <v>136250</v>
      </c>
      <c r="AF204" s="6" t="s">
        <v>69</v>
      </c>
      <c r="AG204" s="6" t="s">
        <v>297</v>
      </c>
      <c r="AH204" s="6">
        <v>386250</v>
      </c>
      <c r="AI204" s="6">
        <v>33665212</v>
      </c>
      <c r="AJ204" s="6">
        <v>2021</v>
      </c>
      <c r="AK204" s="6">
        <v>1</v>
      </c>
      <c r="AL204" s="6" t="s">
        <v>298</v>
      </c>
      <c r="AM204" s="6">
        <v>2.8</v>
      </c>
      <c r="AN204" s="6" t="s">
        <v>299</v>
      </c>
      <c r="AO204" s="9" t="s">
        <v>73</v>
      </c>
      <c r="AP204" s="10">
        <v>75</v>
      </c>
      <c r="AQ204" s="6" t="s">
        <v>300</v>
      </c>
      <c r="AR204" s="9" t="s">
        <v>73</v>
      </c>
      <c r="AS204" s="10">
        <v>98</v>
      </c>
      <c r="AT204" s="6" t="str">
        <f t="shared" si="1"/>
        <v>ff</v>
      </c>
      <c r="AU204" s="6">
        <v>0</v>
      </c>
      <c r="AV204" s="6">
        <v>1</v>
      </c>
      <c r="AW204" s="6">
        <v>0</v>
      </c>
      <c r="AX204" s="6">
        <v>0</v>
      </c>
      <c r="AY204" s="6">
        <v>0</v>
      </c>
      <c r="AZ204" s="6">
        <v>1</v>
      </c>
      <c r="BA204" s="6">
        <v>0</v>
      </c>
      <c r="BB204" s="6">
        <v>0</v>
      </c>
      <c r="BC204" s="6" t="s">
        <v>197</v>
      </c>
      <c r="BD204" s="6" t="s">
        <v>302</v>
      </c>
    </row>
    <row r="205" spans="1:57" ht="15.75" customHeight="1">
      <c r="A205" s="6">
        <f t="shared" ca="1" si="0"/>
        <v>0.92580460203449066</v>
      </c>
      <c r="B205" s="6" t="s">
        <v>241</v>
      </c>
      <c r="C205" s="6">
        <v>9525392</v>
      </c>
      <c r="D205" s="7">
        <v>43286</v>
      </c>
      <c r="E205" s="6" t="s">
        <v>2435</v>
      </c>
      <c r="F205" s="6" t="s">
        <v>6099</v>
      </c>
      <c r="G205" s="6">
        <v>5</v>
      </c>
      <c r="H205" s="6" t="s">
        <v>58</v>
      </c>
      <c r="I205" s="6" t="s">
        <v>243</v>
      </c>
      <c r="J205" s="6">
        <v>126603</v>
      </c>
      <c r="K205" s="6">
        <v>4</v>
      </c>
      <c r="L205" s="7">
        <v>42261</v>
      </c>
      <c r="M205" s="7">
        <v>43646</v>
      </c>
      <c r="N205" s="6" t="s">
        <v>3137</v>
      </c>
      <c r="O205" s="6" t="s">
        <v>6100</v>
      </c>
      <c r="P205" s="8" t="s">
        <v>6101</v>
      </c>
      <c r="Q205" s="9" t="s">
        <v>62</v>
      </c>
      <c r="R205" s="10">
        <v>100</v>
      </c>
      <c r="S205" s="6" t="s">
        <v>63</v>
      </c>
      <c r="T205" s="6">
        <v>5</v>
      </c>
      <c r="U205" s="6" t="s">
        <v>524</v>
      </c>
      <c r="V205" s="6" t="s">
        <v>83</v>
      </c>
      <c r="W205" s="6" t="s">
        <v>84</v>
      </c>
      <c r="X205" s="6" t="s">
        <v>67</v>
      </c>
      <c r="Y205" s="6" t="s">
        <v>68</v>
      </c>
      <c r="Z205" s="6">
        <v>2018</v>
      </c>
      <c r="AA205" s="6">
        <v>384963</v>
      </c>
      <c r="AB205" s="6" t="s">
        <v>69</v>
      </c>
      <c r="AC205" s="6" t="s">
        <v>241</v>
      </c>
      <c r="AD205" s="6">
        <v>303060</v>
      </c>
      <c r="AE205" s="6">
        <v>81903</v>
      </c>
      <c r="AF205" s="6" t="s">
        <v>69</v>
      </c>
      <c r="AG205" s="6" t="s">
        <v>6102</v>
      </c>
      <c r="AH205" s="6">
        <v>384963</v>
      </c>
      <c r="AI205" s="6">
        <v>37457715</v>
      </c>
      <c r="AJ205" s="6">
        <v>2023</v>
      </c>
      <c r="AK205" s="6">
        <v>1</v>
      </c>
      <c r="AL205" s="6" t="s">
        <v>2409</v>
      </c>
      <c r="AM205" s="6">
        <v>5.7</v>
      </c>
      <c r="AN205" s="6" t="s">
        <v>3792</v>
      </c>
      <c r="AO205" s="9" t="s">
        <v>73</v>
      </c>
      <c r="AP205" s="10">
        <v>98</v>
      </c>
      <c r="AQ205" s="6" t="s">
        <v>6103</v>
      </c>
      <c r="AR205" s="9" t="s">
        <v>73</v>
      </c>
      <c r="AS205" s="10">
        <v>96</v>
      </c>
      <c r="AT205" s="6" t="str">
        <f t="shared" si="1"/>
        <v>ff</v>
      </c>
      <c r="AU205" s="6">
        <v>0</v>
      </c>
      <c r="AV205" s="6">
        <v>0</v>
      </c>
      <c r="AW205" s="6">
        <v>1</v>
      </c>
      <c r="AX205" s="6">
        <v>1</v>
      </c>
      <c r="AY205" s="6">
        <v>0</v>
      </c>
      <c r="AZ205" s="6">
        <v>0</v>
      </c>
      <c r="BA205" s="6">
        <v>0</v>
      </c>
      <c r="BB205" s="6">
        <v>0</v>
      </c>
      <c r="BC205" s="6" t="s">
        <v>107</v>
      </c>
      <c r="BD205" s="6" t="s">
        <v>6104</v>
      </c>
    </row>
    <row r="206" spans="1:57" ht="15.75" customHeight="1">
      <c r="A206" s="6">
        <f t="shared" ca="1" si="0"/>
        <v>0.4477779546678522</v>
      </c>
      <c r="B206" s="6" t="s">
        <v>254</v>
      </c>
      <c r="C206" s="6">
        <v>9355201</v>
      </c>
      <c r="D206" s="7">
        <v>42975</v>
      </c>
      <c r="E206" s="6" t="s">
        <v>2402</v>
      </c>
      <c r="F206" s="6" t="s">
        <v>2403</v>
      </c>
      <c r="G206" s="6">
        <v>5</v>
      </c>
      <c r="H206" s="6" t="s">
        <v>58</v>
      </c>
      <c r="I206" s="6" t="s">
        <v>256</v>
      </c>
      <c r="J206" s="6">
        <v>113233</v>
      </c>
      <c r="K206" s="6">
        <v>4</v>
      </c>
      <c r="L206" s="7">
        <v>41883</v>
      </c>
      <c r="M206" s="7">
        <v>44074</v>
      </c>
      <c r="N206" s="6" t="s">
        <v>2404</v>
      </c>
      <c r="O206" s="6" t="s">
        <v>2405</v>
      </c>
      <c r="P206" s="8" t="s">
        <v>61</v>
      </c>
      <c r="Q206" s="9" t="s">
        <v>62</v>
      </c>
      <c r="R206" s="10">
        <v>99</v>
      </c>
      <c r="S206" s="6" t="s">
        <v>63</v>
      </c>
      <c r="T206" s="6">
        <v>1</v>
      </c>
      <c r="U206" s="6" t="s">
        <v>2406</v>
      </c>
      <c r="V206" s="6" t="s">
        <v>2407</v>
      </c>
      <c r="W206" s="6" t="s">
        <v>236</v>
      </c>
      <c r="X206" s="6" t="s">
        <v>1977</v>
      </c>
      <c r="Y206" s="6" t="s">
        <v>68</v>
      </c>
      <c r="Z206" s="6">
        <v>2017</v>
      </c>
      <c r="AA206" s="6">
        <v>483925</v>
      </c>
      <c r="AB206" s="6" t="s">
        <v>69</v>
      </c>
      <c r="AC206" s="6" t="s">
        <v>254</v>
      </c>
      <c r="AD206" s="6">
        <v>416097</v>
      </c>
      <c r="AE206" s="6">
        <v>67828</v>
      </c>
      <c r="AF206" s="6" t="s">
        <v>69</v>
      </c>
      <c r="AG206" s="6" t="s">
        <v>2408</v>
      </c>
      <c r="AH206" s="6">
        <v>483925</v>
      </c>
      <c r="AI206" s="6">
        <v>34630394</v>
      </c>
      <c r="AJ206" s="6">
        <v>2021</v>
      </c>
      <c r="AK206" s="6">
        <v>1</v>
      </c>
      <c r="AL206" s="6" t="s">
        <v>2409</v>
      </c>
      <c r="AM206" s="6">
        <v>5.7</v>
      </c>
      <c r="AN206" s="6" t="s">
        <v>2371</v>
      </c>
      <c r="AO206" s="9" t="s">
        <v>62</v>
      </c>
      <c r="AP206" s="10">
        <v>99</v>
      </c>
      <c r="AQ206" s="6" t="s">
        <v>1805</v>
      </c>
      <c r="AR206" s="9" t="s">
        <v>62</v>
      </c>
      <c r="AS206" s="10">
        <v>99</v>
      </c>
      <c r="AT206" s="6" t="str">
        <f t="shared" si="1"/>
        <v>mm</v>
      </c>
      <c r="AU206" s="6">
        <v>0</v>
      </c>
      <c r="AV206" s="6">
        <v>1</v>
      </c>
      <c r="AW206" s="6">
        <v>0</v>
      </c>
      <c r="AX206" s="6">
        <v>0</v>
      </c>
      <c r="AY206" s="6">
        <v>0</v>
      </c>
      <c r="AZ206" s="6">
        <v>0</v>
      </c>
      <c r="BA206" s="6">
        <v>0</v>
      </c>
      <c r="BB206" s="6">
        <v>0</v>
      </c>
      <c r="BC206" s="6" t="s">
        <v>197</v>
      </c>
      <c r="BD206" s="6" t="s">
        <v>2410</v>
      </c>
    </row>
    <row r="207" spans="1:57" ht="15.75" customHeight="1">
      <c r="A207" s="6">
        <f t="shared" ca="1" si="0"/>
        <v>0.98032058253417909</v>
      </c>
      <c r="B207" s="6" t="s">
        <v>303</v>
      </c>
      <c r="C207" s="6">
        <v>9272887</v>
      </c>
      <c r="D207" s="7">
        <v>42856</v>
      </c>
      <c r="E207" s="6" t="s">
        <v>76</v>
      </c>
      <c r="F207" s="6" t="s">
        <v>6402</v>
      </c>
      <c r="G207" s="6">
        <v>5</v>
      </c>
      <c r="H207" s="6" t="s">
        <v>58</v>
      </c>
      <c r="I207" s="6" t="s">
        <v>305</v>
      </c>
      <c r="J207" s="6">
        <v>99092</v>
      </c>
      <c r="K207" s="6">
        <v>4</v>
      </c>
      <c r="L207" s="7">
        <v>41730</v>
      </c>
      <c r="M207" s="7">
        <v>43555</v>
      </c>
      <c r="N207" s="6" t="s">
        <v>3589</v>
      </c>
      <c r="O207" s="6" t="s">
        <v>6403</v>
      </c>
      <c r="P207" s="8" t="s">
        <v>2621</v>
      </c>
      <c r="Q207" s="9" t="s">
        <v>62</v>
      </c>
      <c r="R207" s="10">
        <v>99</v>
      </c>
      <c r="S207" s="6" t="s">
        <v>63</v>
      </c>
      <c r="T207" s="6">
        <v>7</v>
      </c>
      <c r="U207" s="6" t="s">
        <v>1538</v>
      </c>
      <c r="V207" s="6" t="s">
        <v>1539</v>
      </c>
      <c r="W207" s="6" t="s">
        <v>1540</v>
      </c>
      <c r="X207" s="6" t="s">
        <v>67</v>
      </c>
      <c r="Y207" s="6" t="s">
        <v>68</v>
      </c>
      <c r="Z207" s="6">
        <v>2017</v>
      </c>
      <c r="AA207" s="6">
        <v>319725</v>
      </c>
      <c r="AB207" s="6" t="s">
        <v>69</v>
      </c>
      <c r="AC207" s="6" t="s">
        <v>303</v>
      </c>
      <c r="AD207" s="6">
        <v>217500</v>
      </c>
      <c r="AE207" s="6">
        <v>102225</v>
      </c>
      <c r="AF207" s="6" t="s">
        <v>69</v>
      </c>
      <c r="AG207" s="6" t="s">
        <v>6404</v>
      </c>
      <c r="AH207" s="6">
        <v>319725</v>
      </c>
      <c r="AI207" s="6">
        <v>31620123</v>
      </c>
      <c r="AJ207" s="6">
        <v>2019</v>
      </c>
      <c r="AK207" s="6">
        <v>1</v>
      </c>
      <c r="AL207" s="6" t="s">
        <v>2409</v>
      </c>
      <c r="AM207" s="6">
        <v>5.7</v>
      </c>
      <c r="AN207" s="6" t="s">
        <v>72</v>
      </c>
      <c r="AO207" s="9" t="s">
        <v>73</v>
      </c>
      <c r="AP207" s="10">
        <v>98</v>
      </c>
      <c r="AQ207" s="6" t="s">
        <v>3119</v>
      </c>
      <c r="AR207" s="9" t="s">
        <v>62</v>
      </c>
      <c r="AS207" s="10">
        <v>99</v>
      </c>
      <c r="AT207" s="6" t="str">
        <f t="shared" si="1"/>
        <v>fm</v>
      </c>
      <c r="AU207" s="6">
        <v>0</v>
      </c>
      <c r="AV207" s="6">
        <v>0</v>
      </c>
      <c r="AW207" s="6">
        <v>1</v>
      </c>
      <c r="AX207" s="6">
        <v>0</v>
      </c>
      <c r="AY207" s="6">
        <v>0</v>
      </c>
      <c r="AZ207" s="6">
        <v>0</v>
      </c>
      <c r="BA207" s="6">
        <v>0</v>
      </c>
      <c r="BB207" s="6">
        <v>0</v>
      </c>
      <c r="BC207" s="6" t="s">
        <v>197</v>
      </c>
      <c r="BD207" s="6" t="s">
        <v>6405</v>
      </c>
    </row>
    <row r="208" spans="1:57" ht="15.75" customHeight="1">
      <c r="A208" s="6">
        <f t="shared" ca="1" si="0"/>
        <v>0.6494733463790564</v>
      </c>
      <c r="B208" s="6" t="s">
        <v>241</v>
      </c>
      <c r="C208" s="6">
        <v>9261562</v>
      </c>
      <c r="D208" s="7">
        <v>42853</v>
      </c>
      <c r="E208" s="6" t="s">
        <v>56</v>
      </c>
      <c r="F208" s="6" t="s">
        <v>6810</v>
      </c>
      <c r="G208" s="6">
        <v>5</v>
      </c>
      <c r="H208" s="6" t="s">
        <v>58</v>
      </c>
      <c r="I208" s="6" t="s">
        <v>243</v>
      </c>
      <c r="J208" s="6">
        <v>120854</v>
      </c>
      <c r="K208" s="6">
        <v>4</v>
      </c>
      <c r="L208" s="7">
        <v>41835</v>
      </c>
      <c r="M208" s="7">
        <v>44316</v>
      </c>
      <c r="N208" s="6" t="s">
        <v>6811</v>
      </c>
      <c r="O208" s="6" t="s">
        <v>6812</v>
      </c>
      <c r="P208" s="8" t="s">
        <v>777</v>
      </c>
      <c r="Q208" s="9" t="s">
        <v>62</v>
      </c>
      <c r="R208" s="10">
        <v>99</v>
      </c>
      <c r="S208" s="6" t="s">
        <v>6813</v>
      </c>
      <c r="T208" s="6">
        <v>7</v>
      </c>
      <c r="U208" s="6" t="s">
        <v>189</v>
      </c>
      <c r="V208" s="6" t="s">
        <v>190</v>
      </c>
      <c r="W208" s="6" t="s">
        <v>191</v>
      </c>
      <c r="X208" s="6" t="s">
        <v>67</v>
      </c>
      <c r="Y208" s="6" t="s">
        <v>68</v>
      </c>
      <c r="Z208" s="6">
        <v>2017</v>
      </c>
      <c r="AA208" s="6">
        <v>550131</v>
      </c>
      <c r="AB208" s="6" t="s">
        <v>69</v>
      </c>
      <c r="AC208" s="6" t="s">
        <v>241</v>
      </c>
      <c r="AD208" s="6">
        <v>469272</v>
      </c>
      <c r="AE208" s="6">
        <v>80859</v>
      </c>
      <c r="AF208" s="6" t="s">
        <v>69</v>
      </c>
      <c r="AG208" s="6" t="s">
        <v>6814</v>
      </c>
      <c r="AH208" s="6">
        <v>550131</v>
      </c>
      <c r="AI208" s="6">
        <v>38596669</v>
      </c>
      <c r="AJ208" s="6">
        <v>2024</v>
      </c>
      <c r="AK208" s="6">
        <v>1</v>
      </c>
      <c r="AL208" s="6" t="s">
        <v>2409</v>
      </c>
      <c r="AM208" s="6">
        <v>5.7</v>
      </c>
      <c r="AN208" s="6" t="s">
        <v>6815</v>
      </c>
      <c r="AO208" s="9" t="s">
        <v>73</v>
      </c>
      <c r="AP208" s="10">
        <v>66</v>
      </c>
      <c r="AQ208" s="6" t="s">
        <v>6816</v>
      </c>
      <c r="AR208" s="9" t="s">
        <v>62</v>
      </c>
      <c r="AS208" s="10">
        <v>88</v>
      </c>
      <c r="AT208" s="6" t="str">
        <f t="shared" si="1"/>
        <v>fm</v>
      </c>
      <c r="AU208" s="6">
        <v>0</v>
      </c>
      <c r="AV208" s="6">
        <v>0</v>
      </c>
      <c r="AW208" s="6">
        <v>1</v>
      </c>
      <c r="AX208" s="6">
        <v>1</v>
      </c>
      <c r="AY208" s="6">
        <v>1</v>
      </c>
      <c r="AZ208" s="6">
        <v>0</v>
      </c>
      <c r="BA208" s="6">
        <v>0</v>
      </c>
      <c r="BB208" s="6">
        <v>0</v>
      </c>
      <c r="BC208" s="6" t="s">
        <v>107</v>
      </c>
      <c r="BD208" s="6" t="s">
        <v>6817</v>
      </c>
    </row>
    <row r="209" spans="1:56" ht="15.75" customHeight="1">
      <c r="A209" s="6">
        <f t="shared" ca="1" si="0"/>
        <v>0.80639444466689791</v>
      </c>
      <c r="B209" s="6" t="s">
        <v>55</v>
      </c>
      <c r="C209" s="6">
        <v>9258505</v>
      </c>
      <c r="D209" s="7">
        <v>42843</v>
      </c>
      <c r="E209" s="6" t="s">
        <v>56</v>
      </c>
      <c r="F209" s="6" t="s">
        <v>4623</v>
      </c>
      <c r="G209" s="6">
        <v>5</v>
      </c>
      <c r="H209" s="6" t="s">
        <v>58</v>
      </c>
      <c r="I209" s="6" t="s">
        <v>59</v>
      </c>
      <c r="J209" s="6">
        <v>92838</v>
      </c>
      <c r="K209" s="6">
        <v>3</v>
      </c>
      <c r="L209" s="7">
        <v>42125</v>
      </c>
      <c r="M209" s="7">
        <v>43585</v>
      </c>
      <c r="N209" s="6" t="s">
        <v>2564</v>
      </c>
      <c r="O209" s="6" t="s">
        <v>4624</v>
      </c>
      <c r="P209" s="8" t="s">
        <v>4625</v>
      </c>
      <c r="Q209" s="9" t="s">
        <v>62</v>
      </c>
      <c r="R209" s="10">
        <v>100</v>
      </c>
      <c r="S209" s="6" t="s">
        <v>63</v>
      </c>
      <c r="T209" s="6">
        <v>8</v>
      </c>
      <c r="U209" s="6" t="s">
        <v>2448</v>
      </c>
      <c r="V209" s="6" t="s">
        <v>472</v>
      </c>
      <c r="W209" s="6" t="s">
        <v>311</v>
      </c>
      <c r="X209" s="6" t="s">
        <v>473</v>
      </c>
      <c r="Y209" s="6" t="s">
        <v>68</v>
      </c>
      <c r="Z209" s="6">
        <v>2017</v>
      </c>
      <c r="AA209" s="6">
        <v>511798</v>
      </c>
      <c r="AB209" s="6" t="s">
        <v>69</v>
      </c>
      <c r="AC209" s="6" t="s">
        <v>55</v>
      </c>
      <c r="AD209" s="6">
        <v>302905</v>
      </c>
      <c r="AE209" s="6">
        <v>208893</v>
      </c>
      <c r="AF209" s="6" t="s">
        <v>69</v>
      </c>
      <c r="AG209" s="6" t="s">
        <v>4626</v>
      </c>
      <c r="AH209" s="6">
        <v>511798</v>
      </c>
      <c r="AI209" s="6">
        <v>33935624</v>
      </c>
      <c r="AJ209" s="6">
        <v>2021</v>
      </c>
      <c r="AK209" s="6">
        <v>1</v>
      </c>
      <c r="AL209" s="6" t="s">
        <v>4627</v>
      </c>
      <c r="AM209" s="6">
        <v>3.2</v>
      </c>
      <c r="AN209" s="6" t="s">
        <v>4628</v>
      </c>
      <c r="AO209" s="9" t="s">
        <v>62</v>
      </c>
      <c r="AP209" s="10">
        <v>99</v>
      </c>
      <c r="AQ209" s="6" t="s">
        <v>4629</v>
      </c>
      <c r="AR209" s="9" t="s">
        <v>62</v>
      </c>
      <c r="AS209" s="10">
        <v>100</v>
      </c>
      <c r="AT209" s="6" t="str">
        <f t="shared" si="1"/>
        <v>mm</v>
      </c>
      <c r="AU209" s="6">
        <v>1</v>
      </c>
      <c r="AV209" s="6">
        <v>0</v>
      </c>
      <c r="AW209" s="6">
        <v>0</v>
      </c>
      <c r="AX209" s="6">
        <v>0</v>
      </c>
      <c r="AY209" s="6">
        <v>0</v>
      </c>
      <c r="AZ209" s="6">
        <v>0</v>
      </c>
      <c r="BA209" s="6">
        <v>0</v>
      </c>
      <c r="BB209" s="6">
        <v>0</v>
      </c>
      <c r="BC209" s="6" t="s">
        <v>197</v>
      </c>
      <c r="BD209" s="6" t="s">
        <v>4630</v>
      </c>
    </row>
    <row r="210" spans="1:56" ht="15.75" customHeight="1">
      <c r="A210" s="6">
        <f t="shared" ca="1" si="0"/>
        <v>0.72471891221182505</v>
      </c>
      <c r="B210" s="6" t="s">
        <v>286</v>
      </c>
      <c r="C210" s="6">
        <v>9235215</v>
      </c>
      <c r="D210" s="7">
        <v>42782</v>
      </c>
      <c r="E210" s="6" t="s">
        <v>76</v>
      </c>
      <c r="F210" s="6" t="s">
        <v>4364</v>
      </c>
      <c r="G210" s="6">
        <v>5</v>
      </c>
      <c r="H210" s="6" t="s">
        <v>58</v>
      </c>
      <c r="I210" s="6" t="s">
        <v>289</v>
      </c>
      <c r="J210" s="6">
        <v>106734</v>
      </c>
      <c r="K210" s="6">
        <v>4</v>
      </c>
      <c r="L210" s="7">
        <v>41713</v>
      </c>
      <c r="M210" s="7">
        <v>43524</v>
      </c>
      <c r="N210" s="6" t="s">
        <v>2257</v>
      </c>
      <c r="O210" s="6" t="s">
        <v>4365</v>
      </c>
      <c r="P210" s="8" t="s">
        <v>1615</v>
      </c>
      <c r="Q210" s="9" t="s">
        <v>62</v>
      </c>
      <c r="R210" s="10">
        <v>99</v>
      </c>
      <c r="S210" s="6" t="s">
        <v>63</v>
      </c>
      <c r="T210" s="6">
        <v>5</v>
      </c>
      <c r="U210" s="6" t="s">
        <v>1229</v>
      </c>
      <c r="V210" s="6" t="s">
        <v>595</v>
      </c>
      <c r="W210" s="6" t="s">
        <v>311</v>
      </c>
      <c r="X210" s="6" t="s">
        <v>85</v>
      </c>
      <c r="Y210" s="6" t="s">
        <v>68</v>
      </c>
      <c r="Z210" s="6">
        <v>2017</v>
      </c>
      <c r="AA210" s="6">
        <v>430049</v>
      </c>
      <c r="AB210" s="6" t="s">
        <v>69</v>
      </c>
      <c r="AC210" s="6" t="s">
        <v>286</v>
      </c>
      <c r="AD210" s="6">
        <v>254467</v>
      </c>
      <c r="AE210" s="6">
        <v>175582</v>
      </c>
      <c r="AF210" s="6" t="s">
        <v>69</v>
      </c>
      <c r="AG210" s="6" t="s">
        <v>4366</v>
      </c>
      <c r="AH210" s="6">
        <v>430049</v>
      </c>
      <c r="AI210" s="6">
        <v>31428615</v>
      </c>
      <c r="AJ210" s="6">
        <v>2019</v>
      </c>
      <c r="AK210" s="6">
        <v>1</v>
      </c>
      <c r="AL210" s="6" t="s">
        <v>4367</v>
      </c>
      <c r="AM210" s="6">
        <v>4</v>
      </c>
      <c r="AN210" s="6" t="s">
        <v>1642</v>
      </c>
      <c r="AO210" s="9" t="s">
        <v>62</v>
      </c>
      <c r="AP210" s="10">
        <v>99</v>
      </c>
      <c r="AQ210" s="6" t="s">
        <v>4368</v>
      </c>
      <c r="AR210" s="9" t="s">
        <v>116</v>
      </c>
      <c r="AS210" s="9" t="s">
        <v>116</v>
      </c>
      <c r="AT210" s="6" t="str">
        <f t="shared" si="1"/>
        <v>Missing</v>
      </c>
      <c r="AU210" s="6">
        <v>0</v>
      </c>
      <c r="AV210" s="6">
        <v>0</v>
      </c>
      <c r="AW210" s="6">
        <v>1</v>
      </c>
      <c r="AX210" s="6">
        <v>1</v>
      </c>
      <c r="AY210" s="6">
        <v>1</v>
      </c>
      <c r="AZ210" s="6">
        <v>0</v>
      </c>
      <c r="BA210" s="6">
        <v>0</v>
      </c>
      <c r="BB210" s="6">
        <v>0</v>
      </c>
      <c r="BC210" s="6" t="s">
        <v>107</v>
      </c>
      <c r="BD210" s="6" t="s">
        <v>4369</v>
      </c>
    </row>
    <row r="211" spans="1:56" ht="15.75" customHeight="1">
      <c r="A211" s="6">
        <f t="shared" ca="1" si="0"/>
        <v>0.40405295811760855</v>
      </c>
      <c r="B211" s="6" t="s">
        <v>199</v>
      </c>
      <c r="C211" s="6">
        <v>9260762</v>
      </c>
      <c r="D211" s="7">
        <v>42796</v>
      </c>
      <c r="E211" s="6" t="s">
        <v>926</v>
      </c>
      <c r="F211" s="6" t="s">
        <v>2672</v>
      </c>
      <c r="G211" s="6">
        <v>5</v>
      </c>
      <c r="H211" s="6" t="s">
        <v>58</v>
      </c>
      <c r="I211" s="6" t="s">
        <v>149</v>
      </c>
      <c r="J211" s="6">
        <v>160436</v>
      </c>
      <c r="K211" s="6">
        <v>6</v>
      </c>
      <c r="L211" s="7">
        <v>41730</v>
      </c>
      <c r="M211" s="7">
        <v>43190</v>
      </c>
      <c r="N211" s="6" t="s">
        <v>864</v>
      </c>
      <c r="O211" s="6" t="s">
        <v>2673</v>
      </c>
      <c r="P211" s="8" t="s">
        <v>2674</v>
      </c>
      <c r="Q211" s="9" t="s">
        <v>116</v>
      </c>
      <c r="R211" s="9" t="s">
        <v>116</v>
      </c>
      <c r="S211" s="6" t="s">
        <v>63</v>
      </c>
      <c r="T211" s="6">
        <v>1</v>
      </c>
      <c r="U211" s="6" t="s">
        <v>346</v>
      </c>
      <c r="V211" s="6" t="s">
        <v>119</v>
      </c>
      <c r="W211" s="6" t="s">
        <v>347</v>
      </c>
      <c r="X211" s="6" t="s">
        <v>348</v>
      </c>
      <c r="Y211" s="6" t="s">
        <v>68</v>
      </c>
      <c r="Z211" s="6">
        <v>2017</v>
      </c>
      <c r="AA211" s="6">
        <v>252559</v>
      </c>
      <c r="AB211" s="6" t="s">
        <v>69</v>
      </c>
      <c r="AC211" s="6" t="s">
        <v>199</v>
      </c>
      <c r="AD211" s="6">
        <v>158960</v>
      </c>
      <c r="AE211" s="6">
        <v>93599</v>
      </c>
      <c r="AF211" s="6" t="s">
        <v>69</v>
      </c>
      <c r="AG211" s="6" t="s">
        <v>2675</v>
      </c>
      <c r="AH211" s="6">
        <v>252559</v>
      </c>
      <c r="AI211" s="6">
        <v>38375206</v>
      </c>
      <c r="AJ211" s="6">
        <v>2024</v>
      </c>
      <c r="AK211" s="6">
        <v>1</v>
      </c>
      <c r="AL211" s="6" t="s">
        <v>2676</v>
      </c>
      <c r="AM211" s="6">
        <v>3.5</v>
      </c>
      <c r="AN211" s="6" t="s">
        <v>2677</v>
      </c>
      <c r="AO211" s="9" t="s">
        <v>62</v>
      </c>
      <c r="AP211" s="10">
        <v>99</v>
      </c>
      <c r="AQ211" s="6" t="s">
        <v>2678</v>
      </c>
      <c r="AR211" s="9" t="s">
        <v>62</v>
      </c>
      <c r="AS211" s="10">
        <v>100</v>
      </c>
      <c r="AT211" s="6" t="str">
        <f t="shared" si="1"/>
        <v>mm</v>
      </c>
      <c r="AU211" s="6">
        <v>0</v>
      </c>
      <c r="AV211" s="6">
        <v>0</v>
      </c>
      <c r="AW211" s="6">
        <v>1</v>
      </c>
      <c r="AX211" s="6">
        <v>1</v>
      </c>
      <c r="AY211" s="6">
        <v>0</v>
      </c>
      <c r="AZ211" s="6">
        <v>0</v>
      </c>
      <c r="BA211" s="6">
        <v>0</v>
      </c>
      <c r="BB211" s="6">
        <v>0</v>
      </c>
      <c r="BC211" s="6" t="s">
        <v>107</v>
      </c>
      <c r="BD211" s="6" t="s">
        <v>2679</v>
      </c>
    </row>
    <row r="212" spans="1:56" ht="15.75" customHeight="1">
      <c r="A212" s="6">
        <f t="shared" ca="1" si="0"/>
        <v>0.3335626718032052</v>
      </c>
      <c r="B212" s="6" t="s">
        <v>199</v>
      </c>
      <c r="C212" s="6">
        <v>9318477</v>
      </c>
      <c r="D212" s="7">
        <v>42942</v>
      </c>
      <c r="E212" s="6" t="s">
        <v>2138</v>
      </c>
      <c r="F212" s="6" t="s">
        <v>2139</v>
      </c>
      <c r="G212" s="6">
        <v>5</v>
      </c>
      <c r="H212" s="6" t="s">
        <v>58</v>
      </c>
      <c r="I212" s="6" t="s">
        <v>149</v>
      </c>
      <c r="J212" s="6">
        <v>190040</v>
      </c>
      <c r="K212" s="6">
        <v>4</v>
      </c>
      <c r="L212" s="7">
        <v>41907</v>
      </c>
      <c r="M212" s="7">
        <v>43708</v>
      </c>
      <c r="N212" s="6" t="s">
        <v>2140</v>
      </c>
      <c r="O212" s="6" t="s">
        <v>2141</v>
      </c>
      <c r="P212" s="8" t="s">
        <v>2142</v>
      </c>
      <c r="Q212" s="9" t="s">
        <v>62</v>
      </c>
      <c r="R212" s="10">
        <v>99</v>
      </c>
      <c r="S212" s="6" t="s">
        <v>2143</v>
      </c>
      <c r="T212" s="6">
        <v>7</v>
      </c>
      <c r="U212" s="6" t="s">
        <v>64</v>
      </c>
      <c r="V212" s="6" t="s">
        <v>65</v>
      </c>
      <c r="W212" s="6" t="s">
        <v>66</v>
      </c>
      <c r="X212" s="6" t="s">
        <v>67</v>
      </c>
      <c r="Y212" s="6" t="s">
        <v>68</v>
      </c>
      <c r="Z212" s="6">
        <v>2017</v>
      </c>
      <c r="AA212" s="6">
        <v>613138</v>
      </c>
      <c r="AB212" s="6" t="s">
        <v>69</v>
      </c>
      <c r="AC212" s="6" t="s">
        <v>199</v>
      </c>
      <c r="AD212" s="6">
        <v>378480</v>
      </c>
      <c r="AE212" s="6">
        <v>234658</v>
      </c>
      <c r="AF212" s="6" t="s">
        <v>69</v>
      </c>
      <c r="AG212" s="6" t="s">
        <v>2144</v>
      </c>
      <c r="AH212" s="6">
        <v>613138</v>
      </c>
      <c r="AI212" s="6">
        <v>36657529</v>
      </c>
      <c r="AJ212" s="6">
        <v>2023</v>
      </c>
      <c r="AK212" s="6">
        <v>1</v>
      </c>
      <c r="AL212" s="6" t="s">
        <v>2145</v>
      </c>
      <c r="AM212" s="6">
        <v>26.3</v>
      </c>
      <c r="AN212" s="6" t="s">
        <v>2146</v>
      </c>
      <c r="AO212" s="9" t="s">
        <v>73</v>
      </c>
      <c r="AP212" s="10">
        <v>79</v>
      </c>
      <c r="AQ212" s="6" t="s">
        <v>2147</v>
      </c>
      <c r="AR212" s="9" t="s">
        <v>62</v>
      </c>
      <c r="AS212" s="10">
        <v>98</v>
      </c>
      <c r="AT212" s="6" t="str">
        <f t="shared" si="1"/>
        <v>fm</v>
      </c>
      <c r="AU212" s="6">
        <v>0</v>
      </c>
      <c r="AV212" s="6">
        <v>0</v>
      </c>
      <c r="AW212" s="6">
        <v>1</v>
      </c>
      <c r="AX212" s="6">
        <v>0</v>
      </c>
      <c r="AY212" s="6">
        <v>0</v>
      </c>
      <c r="AZ212" s="6">
        <v>0</v>
      </c>
      <c r="BA212" s="6">
        <v>0</v>
      </c>
      <c r="BB212" s="6">
        <v>0</v>
      </c>
      <c r="BC212" s="6" t="s">
        <v>197</v>
      </c>
      <c r="BD212" s="6" t="s">
        <v>2148</v>
      </c>
    </row>
    <row r="213" spans="1:56" ht="15.75" customHeight="1">
      <c r="A213" s="6">
        <f t="shared" ca="1" si="0"/>
        <v>0.4808169887503595</v>
      </c>
      <c r="B213" s="6" t="s">
        <v>241</v>
      </c>
      <c r="C213" s="6">
        <v>9463482</v>
      </c>
      <c r="D213" s="7">
        <v>43189</v>
      </c>
      <c r="E213" s="6" t="s">
        <v>4869</v>
      </c>
      <c r="F213" s="6" t="s">
        <v>4870</v>
      </c>
      <c r="G213" s="6">
        <v>5</v>
      </c>
      <c r="H213" s="6" t="s">
        <v>58</v>
      </c>
      <c r="I213" s="6" t="s">
        <v>243</v>
      </c>
      <c r="J213" s="6">
        <v>120888</v>
      </c>
      <c r="K213" s="6">
        <v>4</v>
      </c>
      <c r="L213" s="7">
        <v>42095</v>
      </c>
      <c r="M213" s="7">
        <v>43738</v>
      </c>
      <c r="N213" s="6" t="s">
        <v>4871</v>
      </c>
      <c r="O213" s="6" t="s">
        <v>4872</v>
      </c>
      <c r="P213" s="8" t="s">
        <v>3729</v>
      </c>
      <c r="Q213" s="9" t="s">
        <v>62</v>
      </c>
      <c r="R213" s="10">
        <v>99</v>
      </c>
      <c r="S213" s="6" t="s">
        <v>63</v>
      </c>
      <c r="T213" s="6">
        <v>6</v>
      </c>
      <c r="U213" s="6" t="s">
        <v>333</v>
      </c>
      <c r="V213" s="6" t="s">
        <v>334</v>
      </c>
      <c r="W213" s="6" t="s">
        <v>335</v>
      </c>
      <c r="X213" s="6" t="s">
        <v>67</v>
      </c>
      <c r="Y213" s="6" t="s">
        <v>68</v>
      </c>
      <c r="Z213" s="6">
        <v>2018</v>
      </c>
      <c r="AA213" s="6">
        <v>386621</v>
      </c>
      <c r="AB213" s="6" t="s">
        <v>69</v>
      </c>
      <c r="AC213" s="6" t="s">
        <v>241</v>
      </c>
      <c r="AD213" s="6">
        <v>263335</v>
      </c>
      <c r="AE213" s="6">
        <v>123286</v>
      </c>
      <c r="AF213" s="6" t="s">
        <v>69</v>
      </c>
      <c r="AG213" s="6" t="s">
        <v>4873</v>
      </c>
      <c r="AH213" s="6">
        <v>386621</v>
      </c>
      <c r="AI213" s="6">
        <v>37501352</v>
      </c>
      <c r="AJ213" s="6">
        <v>2024</v>
      </c>
      <c r="AK213" s="6">
        <v>1</v>
      </c>
      <c r="AL213" s="6" t="s">
        <v>4874</v>
      </c>
      <c r="AM213" s="6">
        <v>2.4</v>
      </c>
      <c r="AN213" s="6" t="s">
        <v>4875</v>
      </c>
      <c r="AO213" s="9" t="s">
        <v>62</v>
      </c>
      <c r="AP213" s="10">
        <v>99</v>
      </c>
      <c r="AQ213" s="6" t="s">
        <v>4607</v>
      </c>
      <c r="AR213" s="9" t="s">
        <v>62</v>
      </c>
      <c r="AS213" s="10">
        <v>99</v>
      </c>
      <c r="AT213" s="6" t="str">
        <f t="shared" si="1"/>
        <v>mm</v>
      </c>
      <c r="AU213" s="6">
        <v>0</v>
      </c>
      <c r="AV213" s="6">
        <v>0</v>
      </c>
      <c r="AW213" s="6">
        <v>0</v>
      </c>
      <c r="AX213" s="6">
        <v>0</v>
      </c>
      <c r="AY213" s="6">
        <v>0</v>
      </c>
      <c r="AZ213" s="6">
        <v>0</v>
      </c>
      <c r="BA213" s="6">
        <v>0</v>
      </c>
      <c r="BB213" s="6">
        <v>1</v>
      </c>
      <c r="BC213" s="6" t="s">
        <v>197</v>
      </c>
      <c r="BD213" s="6" t="s">
        <v>4876</v>
      </c>
    </row>
    <row r="214" spans="1:56" ht="15.75" customHeight="1">
      <c r="A214" s="6">
        <f t="shared" ca="1" si="0"/>
        <v>8.2475098561699101E-2</v>
      </c>
      <c r="B214" s="6" t="s">
        <v>55</v>
      </c>
      <c r="C214" s="6">
        <v>9283641</v>
      </c>
      <c r="D214" s="7">
        <v>42900</v>
      </c>
      <c r="E214" s="6" t="s">
        <v>76</v>
      </c>
      <c r="F214" s="6" t="s">
        <v>6960</v>
      </c>
      <c r="G214" s="6">
        <v>5</v>
      </c>
      <c r="H214" s="6" t="s">
        <v>58</v>
      </c>
      <c r="I214" s="6" t="s">
        <v>59</v>
      </c>
      <c r="J214" s="6">
        <v>55293</v>
      </c>
      <c r="K214" s="6">
        <v>10</v>
      </c>
      <c r="L214" s="7">
        <v>39448</v>
      </c>
      <c r="M214" s="7">
        <v>44012</v>
      </c>
      <c r="N214" s="6" t="s">
        <v>636</v>
      </c>
      <c r="O214" s="6" t="s">
        <v>6961</v>
      </c>
      <c r="P214" s="8" t="s">
        <v>6962</v>
      </c>
      <c r="Q214" s="9" t="s">
        <v>62</v>
      </c>
      <c r="R214" s="10">
        <v>86</v>
      </c>
      <c r="S214" s="6" t="s">
        <v>63</v>
      </c>
      <c r="T214" s="6">
        <v>3</v>
      </c>
      <c r="U214" s="6" t="s">
        <v>542</v>
      </c>
      <c r="V214" s="6" t="s">
        <v>543</v>
      </c>
      <c r="W214" s="6" t="s">
        <v>205</v>
      </c>
      <c r="X214" s="6" t="s">
        <v>85</v>
      </c>
      <c r="Y214" s="6" t="s">
        <v>68</v>
      </c>
      <c r="Z214" s="6">
        <v>2017</v>
      </c>
      <c r="AA214" s="6">
        <v>350000</v>
      </c>
      <c r="AB214" s="6" t="s">
        <v>69</v>
      </c>
      <c r="AC214" s="6" t="s">
        <v>55</v>
      </c>
      <c r="AD214" s="6">
        <v>218750</v>
      </c>
      <c r="AE214" s="6">
        <v>131250</v>
      </c>
      <c r="AF214" s="6" t="s">
        <v>69</v>
      </c>
      <c r="AG214" s="6" t="s">
        <v>6963</v>
      </c>
      <c r="AH214" s="6">
        <v>350000</v>
      </c>
      <c r="AI214" s="6">
        <v>37183800</v>
      </c>
      <c r="AJ214" s="6">
        <v>2023</v>
      </c>
      <c r="AK214" s="6">
        <v>1</v>
      </c>
      <c r="AL214" s="6" t="s">
        <v>6964</v>
      </c>
      <c r="AM214" s="6">
        <v>6.7</v>
      </c>
      <c r="AN214" s="6" t="s">
        <v>6965</v>
      </c>
      <c r="AO214" s="9" t="s">
        <v>62</v>
      </c>
      <c r="AP214" s="10">
        <v>99</v>
      </c>
      <c r="AQ214" s="6" t="s">
        <v>6966</v>
      </c>
      <c r="AR214" s="9" t="s">
        <v>62</v>
      </c>
      <c r="AS214" s="10">
        <v>86</v>
      </c>
      <c r="AT214" s="6" t="str">
        <f t="shared" si="1"/>
        <v>mm</v>
      </c>
      <c r="AU214" s="6">
        <v>0</v>
      </c>
      <c r="AV214" s="6">
        <v>0</v>
      </c>
      <c r="AW214" s="6">
        <v>1</v>
      </c>
      <c r="AX214" s="6">
        <v>1</v>
      </c>
      <c r="AY214" s="6">
        <v>1</v>
      </c>
      <c r="AZ214" s="6">
        <v>0</v>
      </c>
      <c r="BA214" s="6">
        <v>0</v>
      </c>
      <c r="BB214" s="6">
        <v>0</v>
      </c>
      <c r="BC214" s="6" t="s">
        <v>46</v>
      </c>
      <c r="BD214" s="6" t="s">
        <v>6967</v>
      </c>
    </row>
    <row r="215" spans="1:56" ht="15.75" customHeight="1">
      <c r="A215" s="6">
        <f t="shared" ca="1" si="0"/>
        <v>0.56696316204229769</v>
      </c>
      <c r="B215" s="6" t="s">
        <v>75</v>
      </c>
      <c r="C215" s="6">
        <v>9301427</v>
      </c>
      <c r="D215" s="7">
        <v>42865</v>
      </c>
      <c r="E215" s="6" t="s">
        <v>76</v>
      </c>
      <c r="F215" s="6" t="s">
        <v>77</v>
      </c>
      <c r="G215" s="6">
        <v>5</v>
      </c>
      <c r="H215" s="6" t="s">
        <v>58</v>
      </c>
      <c r="I215" s="6" t="s">
        <v>78</v>
      </c>
      <c r="J215" s="6">
        <v>44368</v>
      </c>
      <c r="K215" s="6">
        <v>5</v>
      </c>
      <c r="L215" s="7">
        <v>41487</v>
      </c>
      <c r="M215" s="7">
        <v>43585</v>
      </c>
      <c r="N215" s="6" t="s">
        <v>79</v>
      </c>
      <c r="O215" s="6" t="s">
        <v>80</v>
      </c>
      <c r="P215" s="8" t="s">
        <v>81</v>
      </c>
      <c r="Q215" s="9" t="s">
        <v>73</v>
      </c>
      <c r="R215" s="10">
        <v>98</v>
      </c>
      <c r="S215" s="6" t="s">
        <v>63</v>
      </c>
      <c r="T215" s="6">
        <v>5</v>
      </c>
      <c r="U215" s="6" t="s">
        <v>82</v>
      </c>
      <c r="V215" s="6" t="s">
        <v>83</v>
      </c>
      <c r="W215" s="6" t="s">
        <v>84</v>
      </c>
      <c r="X215" s="6" t="s">
        <v>85</v>
      </c>
      <c r="Y215" s="6" t="s">
        <v>68</v>
      </c>
      <c r="Z215" s="6">
        <v>2017</v>
      </c>
      <c r="AA215" s="6">
        <v>382201</v>
      </c>
      <c r="AB215" s="6" t="s">
        <v>69</v>
      </c>
      <c r="AC215" s="6" t="s">
        <v>75</v>
      </c>
      <c r="AD215" s="6">
        <v>281328</v>
      </c>
      <c r="AE215" s="6">
        <v>100873</v>
      </c>
      <c r="AF215" s="6" t="s">
        <v>69</v>
      </c>
      <c r="AG215" s="6" t="s">
        <v>86</v>
      </c>
      <c r="AH215" s="6">
        <v>382201</v>
      </c>
      <c r="AI215" s="6">
        <v>38204919</v>
      </c>
      <c r="AJ215" s="6">
        <v>2024</v>
      </c>
      <c r="AK215" s="6">
        <v>1</v>
      </c>
      <c r="AL215" s="6" t="s">
        <v>87</v>
      </c>
      <c r="AM215" s="6">
        <v>1.5</v>
      </c>
      <c r="AN215" s="6" t="s">
        <v>88</v>
      </c>
      <c r="AO215" s="9" t="s">
        <v>73</v>
      </c>
      <c r="AP215" s="10">
        <v>98</v>
      </c>
      <c r="AQ215" s="6" t="s">
        <v>89</v>
      </c>
      <c r="AR215" s="9" t="s">
        <v>62</v>
      </c>
      <c r="AS215" s="10">
        <v>98</v>
      </c>
      <c r="AT215" s="6" t="str">
        <f t="shared" si="1"/>
        <v>fm</v>
      </c>
      <c r="AU215" s="6">
        <v>0</v>
      </c>
      <c r="AV215" s="6">
        <v>0</v>
      </c>
      <c r="AW215" s="6">
        <v>1</v>
      </c>
      <c r="AX215" s="6">
        <v>1</v>
      </c>
      <c r="AY215" s="6">
        <v>0</v>
      </c>
      <c r="AZ215" s="6">
        <v>0</v>
      </c>
      <c r="BA215" s="6">
        <v>0</v>
      </c>
      <c r="BB215" s="6">
        <v>0</v>
      </c>
      <c r="BC215" s="6" t="s">
        <v>107</v>
      </c>
      <c r="BD215" s="6" t="s">
        <v>91</v>
      </c>
    </row>
    <row r="216" spans="1:56" ht="15.75" customHeight="1">
      <c r="A216" s="6">
        <f t="shared" ca="1" si="0"/>
        <v>0.73057422339269729</v>
      </c>
      <c r="B216" s="6" t="s">
        <v>109</v>
      </c>
      <c r="C216" s="6">
        <v>9546742</v>
      </c>
      <c r="D216" s="7">
        <v>43357</v>
      </c>
      <c r="E216" s="6" t="s">
        <v>56</v>
      </c>
      <c r="F216" s="6" t="s">
        <v>4375</v>
      </c>
      <c r="G216" s="6">
        <v>5</v>
      </c>
      <c r="H216" s="6" t="s">
        <v>58</v>
      </c>
      <c r="I216" s="6" t="s">
        <v>112</v>
      </c>
      <c r="J216" s="6">
        <v>25022</v>
      </c>
      <c r="K216" s="6">
        <v>4</v>
      </c>
      <c r="L216" s="7">
        <v>42277</v>
      </c>
      <c r="M216" s="7">
        <v>44074</v>
      </c>
      <c r="N216" s="6" t="s">
        <v>4376</v>
      </c>
      <c r="O216" s="6" t="s">
        <v>4377</v>
      </c>
      <c r="P216" s="8" t="s">
        <v>98</v>
      </c>
      <c r="Q216" s="9" t="s">
        <v>62</v>
      </c>
      <c r="R216" s="10">
        <v>99</v>
      </c>
      <c r="S216" s="6" t="s">
        <v>63</v>
      </c>
      <c r="T216" s="6">
        <v>12</v>
      </c>
      <c r="U216" s="6" t="s">
        <v>147</v>
      </c>
      <c r="V216" s="6" t="s">
        <v>148</v>
      </c>
      <c r="W216" s="6" t="s">
        <v>149</v>
      </c>
      <c r="X216" s="6" t="s">
        <v>102</v>
      </c>
      <c r="Y216" s="6" t="s">
        <v>68</v>
      </c>
      <c r="Z216" s="6">
        <v>2018</v>
      </c>
      <c r="AA216" s="6">
        <v>538717</v>
      </c>
      <c r="AB216" s="6" t="s">
        <v>69</v>
      </c>
      <c r="AC216" s="6" t="s">
        <v>109</v>
      </c>
      <c r="AD216" s="6">
        <v>343132</v>
      </c>
      <c r="AE216" s="6">
        <v>195585</v>
      </c>
      <c r="AF216" s="6" t="s">
        <v>69</v>
      </c>
      <c r="AG216" s="6" t="s">
        <v>4378</v>
      </c>
      <c r="AH216" s="6">
        <v>538717</v>
      </c>
      <c r="AI216" s="6">
        <v>32489784</v>
      </c>
      <c r="AJ216" s="6">
        <v>2020</v>
      </c>
      <c r="AK216" s="6">
        <v>1</v>
      </c>
      <c r="AL216" s="6" t="s">
        <v>4379</v>
      </c>
      <c r="AM216" s="6">
        <v>3</v>
      </c>
      <c r="AN216" s="6" t="s">
        <v>4380</v>
      </c>
      <c r="AO216" s="9" t="s">
        <v>73</v>
      </c>
      <c r="AP216" s="10">
        <v>92</v>
      </c>
      <c r="AQ216" s="6" t="s">
        <v>361</v>
      </c>
      <c r="AR216" s="9" t="s">
        <v>62</v>
      </c>
      <c r="AS216" s="10">
        <v>99</v>
      </c>
      <c r="AT216" s="6" t="str">
        <f t="shared" si="1"/>
        <v>fm</v>
      </c>
      <c r="AU216" s="6">
        <v>0</v>
      </c>
      <c r="AV216" s="6">
        <v>1</v>
      </c>
      <c r="AW216" s="6">
        <v>0</v>
      </c>
      <c r="AX216" s="6">
        <v>0</v>
      </c>
      <c r="AY216" s="6">
        <v>0</v>
      </c>
      <c r="AZ216" s="6">
        <v>0</v>
      </c>
      <c r="BA216" s="6">
        <v>1</v>
      </c>
      <c r="BB216" s="6">
        <v>0</v>
      </c>
      <c r="BC216" s="6" t="s">
        <v>107</v>
      </c>
      <c r="BD216" s="6" t="s">
        <v>4381</v>
      </c>
    </row>
    <row r="217" spans="1:56" ht="15.75" customHeight="1">
      <c r="A217" s="6">
        <f t="shared" ca="1" si="0"/>
        <v>0.48566683552701473</v>
      </c>
      <c r="B217" s="6" t="s">
        <v>109</v>
      </c>
      <c r="C217" s="6">
        <v>9507559</v>
      </c>
      <c r="D217" s="7">
        <v>42986</v>
      </c>
      <c r="E217" s="6" t="s">
        <v>287</v>
      </c>
      <c r="F217" s="6" t="s">
        <v>4382</v>
      </c>
      <c r="G217" s="6">
        <v>7</v>
      </c>
      <c r="H217" s="6" t="s">
        <v>58</v>
      </c>
      <c r="I217" s="6" t="s">
        <v>112</v>
      </c>
      <c r="J217" s="6">
        <v>23629</v>
      </c>
      <c r="K217" s="6">
        <v>5</v>
      </c>
      <c r="L217" s="7">
        <v>41547</v>
      </c>
      <c r="M217" s="7">
        <v>43708</v>
      </c>
      <c r="N217" s="6" t="s">
        <v>822</v>
      </c>
      <c r="O217" s="6" t="s">
        <v>4383</v>
      </c>
      <c r="P217" s="8" t="s">
        <v>98</v>
      </c>
      <c r="Q217" s="9" t="s">
        <v>62</v>
      </c>
      <c r="R217" s="10">
        <v>99</v>
      </c>
      <c r="S217" s="6" t="s">
        <v>4384</v>
      </c>
      <c r="T217" s="6">
        <v>7</v>
      </c>
      <c r="U217" s="6" t="s">
        <v>1538</v>
      </c>
      <c r="V217" s="6" t="s">
        <v>1539</v>
      </c>
      <c r="W217" s="6" t="s">
        <v>1540</v>
      </c>
      <c r="X217" s="6" t="s">
        <v>67</v>
      </c>
      <c r="Y217" s="6" t="s">
        <v>68</v>
      </c>
      <c r="Z217" s="6">
        <v>2017</v>
      </c>
      <c r="AA217" s="6">
        <v>546187</v>
      </c>
      <c r="AB217" s="6" t="s">
        <v>69</v>
      </c>
      <c r="AC217" s="6" t="s">
        <v>109</v>
      </c>
      <c r="AD217" s="6">
        <v>393186</v>
      </c>
      <c r="AE217" s="6">
        <v>153001</v>
      </c>
      <c r="AF217" s="6" t="s">
        <v>69</v>
      </c>
      <c r="AG217" s="6" t="s">
        <v>4385</v>
      </c>
      <c r="AH217" s="6">
        <v>546187</v>
      </c>
      <c r="AI217" s="6">
        <v>34357416</v>
      </c>
      <c r="AJ217" s="6">
        <v>2021</v>
      </c>
      <c r="AK217" s="6">
        <v>1</v>
      </c>
      <c r="AL217" s="6" t="s">
        <v>4386</v>
      </c>
      <c r="AM217" s="6">
        <v>2.4</v>
      </c>
      <c r="AN217" s="6" t="s">
        <v>4387</v>
      </c>
      <c r="AO217" s="9" t="s">
        <v>73</v>
      </c>
      <c r="AP217" s="10">
        <v>98</v>
      </c>
      <c r="AQ217" s="6" t="s">
        <v>361</v>
      </c>
      <c r="AR217" s="9" t="s">
        <v>62</v>
      </c>
      <c r="AS217" s="10">
        <v>99</v>
      </c>
      <c r="AT217" s="6" t="str">
        <f t="shared" si="1"/>
        <v>fm</v>
      </c>
      <c r="AU217" s="6">
        <v>0</v>
      </c>
      <c r="AV217" s="6">
        <v>1</v>
      </c>
      <c r="AW217" s="6">
        <v>0</v>
      </c>
      <c r="AX217" s="6">
        <v>0</v>
      </c>
      <c r="AY217" s="6">
        <v>0</v>
      </c>
      <c r="AZ217" s="6">
        <v>0</v>
      </c>
      <c r="BA217" s="6">
        <v>0</v>
      </c>
      <c r="BB217" s="6">
        <v>0</v>
      </c>
      <c r="BC217" s="6" t="s">
        <v>197</v>
      </c>
      <c r="BD217" s="6" t="s">
        <v>4388</v>
      </c>
    </row>
    <row r="218" spans="1:56" ht="15.75" customHeight="1">
      <c r="A218" s="6">
        <f t="shared" ca="1" si="0"/>
        <v>0.99775716957259442</v>
      </c>
      <c r="B218" s="6" t="s">
        <v>199</v>
      </c>
      <c r="C218" s="6">
        <v>9539972</v>
      </c>
      <c r="D218" s="7">
        <v>43300</v>
      </c>
      <c r="E218" s="6" t="s">
        <v>56</v>
      </c>
      <c r="F218" s="6" t="s">
        <v>4800</v>
      </c>
      <c r="G218" s="6">
        <v>5</v>
      </c>
      <c r="H218" s="6" t="s">
        <v>58</v>
      </c>
      <c r="I218" s="6" t="s">
        <v>149</v>
      </c>
      <c r="J218" s="6">
        <v>178627</v>
      </c>
      <c r="K218" s="6">
        <v>5</v>
      </c>
      <c r="L218" s="7">
        <v>41852</v>
      </c>
      <c r="M218" s="7">
        <v>44043</v>
      </c>
      <c r="N218" s="6" t="s">
        <v>570</v>
      </c>
      <c r="O218" s="6" t="s">
        <v>4801</v>
      </c>
      <c r="P218" s="8" t="s">
        <v>4802</v>
      </c>
      <c r="Q218" s="9" t="s">
        <v>73</v>
      </c>
      <c r="R218" s="10">
        <v>84</v>
      </c>
      <c r="S218" s="6" t="s">
        <v>63</v>
      </c>
      <c r="T218" s="6">
        <v>4</v>
      </c>
      <c r="U218" s="6" t="s">
        <v>135</v>
      </c>
      <c r="V218" s="6" t="s">
        <v>136</v>
      </c>
      <c r="W218" s="6" t="s">
        <v>137</v>
      </c>
      <c r="X218" s="6" t="s">
        <v>67</v>
      </c>
      <c r="Y218" s="6" t="s">
        <v>68</v>
      </c>
      <c r="Z218" s="6">
        <v>2018</v>
      </c>
      <c r="AA218" s="6">
        <v>319550</v>
      </c>
      <c r="AB218" s="6" t="s">
        <v>69</v>
      </c>
      <c r="AC218" s="6" t="s">
        <v>199</v>
      </c>
      <c r="AD218" s="6">
        <v>207500</v>
      </c>
      <c r="AE218" s="6">
        <v>112050</v>
      </c>
      <c r="AF218" s="6" t="s">
        <v>69</v>
      </c>
      <c r="AG218" s="6" t="s">
        <v>4803</v>
      </c>
      <c r="AH218" s="6">
        <v>319550</v>
      </c>
      <c r="AI218" s="6">
        <v>33846140</v>
      </c>
      <c r="AJ218" s="6">
        <v>2022</v>
      </c>
      <c r="AK218" s="6">
        <v>1</v>
      </c>
      <c r="AL218" s="6" t="s">
        <v>4804</v>
      </c>
      <c r="AM218" s="6">
        <v>23.1</v>
      </c>
      <c r="AN218" s="6" t="s">
        <v>861</v>
      </c>
      <c r="AO218" s="9" t="s">
        <v>62</v>
      </c>
      <c r="AP218" s="10">
        <v>98</v>
      </c>
      <c r="AQ218" s="6" t="s">
        <v>4805</v>
      </c>
      <c r="AR218" s="9" t="s">
        <v>73</v>
      </c>
      <c r="AS218" s="10">
        <v>98</v>
      </c>
      <c r="AT218" s="6" t="str">
        <f t="shared" si="1"/>
        <v>mf</v>
      </c>
      <c r="AU218" s="6">
        <v>0</v>
      </c>
      <c r="AV218" s="6">
        <v>0</v>
      </c>
      <c r="AW218" s="6">
        <v>1</v>
      </c>
      <c r="AX218" s="6">
        <v>0</v>
      </c>
      <c r="AY218" s="6">
        <v>0</v>
      </c>
      <c r="AZ218" s="6">
        <v>0</v>
      </c>
      <c r="BA218" s="6">
        <v>0</v>
      </c>
      <c r="BB218" s="6">
        <v>0</v>
      </c>
      <c r="BC218" s="6" t="s">
        <v>197</v>
      </c>
      <c r="BD218" s="6" t="s">
        <v>4806</v>
      </c>
    </row>
    <row r="219" spans="1:56" ht="15.75" customHeight="1">
      <c r="A219" s="6">
        <f t="shared" ca="1" si="0"/>
        <v>0.8874007233178719</v>
      </c>
      <c r="B219" s="6" t="s">
        <v>92</v>
      </c>
      <c r="C219" s="6">
        <v>9312284</v>
      </c>
      <c r="D219" s="7">
        <v>42909</v>
      </c>
      <c r="E219" s="6" t="s">
        <v>6759</v>
      </c>
      <c r="F219" s="6" t="s">
        <v>6760</v>
      </c>
      <c r="G219" s="6">
        <v>5</v>
      </c>
      <c r="H219" s="6" t="s">
        <v>58</v>
      </c>
      <c r="I219" s="6" t="s">
        <v>95</v>
      </c>
      <c r="J219" s="6">
        <v>84339</v>
      </c>
      <c r="K219" s="6">
        <v>3</v>
      </c>
      <c r="L219" s="7">
        <v>42236</v>
      </c>
      <c r="M219" s="7">
        <v>44012</v>
      </c>
      <c r="N219" s="6" t="s">
        <v>6761</v>
      </c>
      <c r="O219" s="6" t="s">
        <v>6762</v>
      </c>
      <c r="P219" s="8" t="s">
        <v>319</v>
      </c>
      <c r="Q219" s="9" t="s">
        <v>62</v>
      </c>
      <c r="R219" s="10">
        <v>99</v>
      </c>
      <c r="S219" s="6" t="s">
        <v>63</v>
      </c>
      <c r="T219" s="6">
        <v>10</v>
      </c>
      <c r="U219" s="6" t="s">
        <v>5098</v>
      </c>
      <c r="V219" s="6" t="s">
        <v>5099</v>
      </c>
      <c r="W219" s="6" t="s">
        <v>176</v>
      </c>
      <c r="X219" s="6" t="s">
        <v>483</v>
      </c>
      <c r="Y219" s="6" t="s">
        <v>68</v>
      </c>
      <c r="Z219" s="6">
        <v>2017</v>
      </c>
      <c r="AA219" s="6">
        <v>572464</v>
      </c>
      <c r="AB219" s="6" t="s">
        <v>69</v>
      </c>
      <c r="AC219" s="6" t="s">
        <v>92</v>
      </c>
      <c r="AD219" s="6">
        <v>489419</v>
      </c>
      <c r="AE219" s="6">
        <v>83045</v>
      </c>
      <c r="AF219" s="6" t="s">
        <v>69</v>
      </c>
      <c r="AG219" s="6" t="s">
        <v>6763</v>
      </c>
      <c r="AH219" s="6">
        <v>572464</v>
      </c>
      <c r="AI219" s="6">
        <v>36404471</v>
      </c>
      <c r="AJ219" s="6">
        <v>2022</v>
      </c>
      <c r="AK219" s="6">
        <v>1</v>
      </c>
      <c r="AL219" s="6" t="s">
        <v>6764</v>
      </c>
      <c r="AM219" s="6">
        <v>12.2</v>
      </c>
      <c r="AN219" s="6" t="s">
        <v>6765</v>
      </c>
      <c r="AO219" s="9" t="s">
        <v>62</v>
      </c>
      <c r="AP219" s="10">
        <v>100</v>
      </c>
      <c r="AQ219" s="6" t="s">
        <v>6766</v>
      </c>
      <c r="AR219" s="9" t="s">
        <v>62</v>
      </c>
      <c r="AS219" s="10">
        <v>100</v>
      </c>
      <c r="AT219" s="6" t="str">
        <f t="shared" si="1"/>
        <v>mm</v>
      </c>
      <c r="AU219" s="6">
        <v>1</v>
      </c>
      <c r="AV219" s="6">
        <v>0</v>
      </c>
      <c r="AW219" s="6">
        <v>0</v>
      </c>
      <c r="AX219" s="6">
        <v>0</v>
      </c>
      <c r="AY219" s="6">
        <v>0</v>
      </c>
      <c r="AZ219" s="6">
        <v>0</v>
      </c>
      <c r="BA219" s="6">
        <v>0</v>
      </c>
      <c r="BB219" s="6">
        <v>0</v>
      </c>
      <c r="BC219" s="6" t="s">
        <v>197</v>
      </c>
      <c r="BD219" s="6" t="s">
        <v>6767</v>
      </c>
    </row>
    <row r="220" spans="1:56" ht="15.75" customHeight="1">
      <c r="A220" s="6">
        <f t="shared" ca="1" si="0"/>
        <v>0.18251948005198992</v>
      </c>
      <c r="B220" s="6" t="s">
        <v>75</v>
      </c>
      <c r="C220" s="6">
        <v>9506626</v>
      </c>
      <c r="D220" s="7">
        <v>43224</v>
      </c>
      <c r="E220" s="6" t="s">
        <v>790</v>
      </c>
      <c r="F220" s="6" t="s">
        <v>6319</v>
      </c>
      <c r="G220" s="6">
        <v>5</v>
      </c>
      <c r="H220" s="6" t="s">
        <v>58</v>
      </c>
      <c r="I220" s="6" t="s">
        <v>78</v>
      </c>
      <c r="J220" s="6">
        <v>49970</v>
      </c>
      <c r="K220" s="6">
        <v>4</v>
      </c>
      <c r="L220" s="7">
        <v>42248</v>
      </c>
      <c r="M220" s="7">
        <v>43951</v>
      </c>
      <c r="N220" s="6" t="s">
        <v>4441</v>
      </c>
      <c r="O220" s="6" t="s">
        <v>6320</v>
      </c>
      <c r="P220" s="8" t="s">
        <v>6321</v>
      </c>
      <c r="Q220" s="9" t="s">
        <v>73</v>
      </c>
      <c r="R220" s="10">
        <v>98</v>
      </c>
      <c r="S220" s="6" t="s">
        <v>63</v>
      </c>
      <c r="T220" s="6">
        <v>3</v>
      </c>
      <c r="U220" s="6" t="s">
        <v>6322</v>
      </c>
      <c r="V220" s="6" t="s">
        <v>543</v>
      </c>
      <c r="W220" s="6" t="s">
        <v>205</v>
      </c>
      <c r="X220" s="6" t="s">
        <v>102</v>
      </c>
      <c r="Y220" s="6" t="s">
        <v>68</v>
      </c>
      <c r="Z220" s="6">
        <v>2018</v>
      </c>
      <c r="AA220" s="6">
        <v>584436</v>
      </c>
      <c r="AB220" s="6" t="s">
        <v>69</v>
      </c>
      <c r="AC220" s="6" t="s">
        <v>75</v>
      </c>
      <c r="AD220" s="6">
        <v>492416</v>
      </c>
      <c r="AE220" s="6">
        <v>92020</v>
      </c>
      <c r="AF220" s="6" t="s">
        <v>69</v>
      </c>
      <c r="AG220" s="6" t="s">
        <v>6323</v>
      </c>
      <c r="AH220" s="6">
        <v>584436</v>
      </c>
      <c r="AI220" s="6">
        <v>36603455</v>
      </c>
      <c r="AJ220" s="6">
        <v>2023</v>
      </c>
      <c r="AK220" s="6">
        <v>1</v>
      </c>
      <c r="AL220" s="6" t="s">
        <v>6324</v>
      </c>
      <c r="AM220" s="6">
        <v>3.8</v>
      </c>
      <c r="AN220" s="6" t="s">
        <v>437</v>
      </c>
      <c r="AO220" s="9" t="s">
        <v>73</v>
      </c>
      <c r="AP220" s="10">
        <v>98</v>
      </c>
      <c r="AQ220" s="6" t="s">
        <v>6325</v>
      </c>
      <c r="AR220" s="9" t="s">
        <v>73</v>
      </c>
      <c r="AS220" s="10">
        <v>98</v>
      </c>
      <c r="AT220" s="6" t="str">
        <f t="shared" si="1"/>
        <v>ff</v>
      </c>
      <c r="AU220" s="6">
        <v>0</v>
      </c>
      <c r="AV220" s="6">
        <v>0</v>
      </c>
      <c r="AW220" s="6">
        <v>1</v>
      </c>
      <c r="AX220" s="6">
        <v>1</v>
      </c>
      <c r="AY220" s="6">
        <v>0</v>
      </c>
      <c r="AZ220" s="6">
        <v>0</v>
      </c>
      <c r="BA220" s="6">
        <v>0</v>
      </c>
      <c r="BB220" s="6">
        <v>0</v>
      </c>
      <c r="BC220" s="6" t="s">
        <v>107</v>
      </c>
      <c r="BD220" s="6" t="s">
        <v>6326</v>
      </c>
    </row>
    <row r="221" spans="1:56" ht="15.75" customHeight="1">
      <c r="A221" s="6">
        <f t="shared" ca="1" si="0"/>
        <v>0.24806839355578825</v>
      </c>
      <c r="B221" s="6" t="s">
        <v>241</v>
      </c>
      <c r="C221" s="6">
        <v>9306898</v>
      </c>
      <c r="D221" s="7">
        <v>42935</v>
      </c>
      <c r="E221" s="6" t="s">
        <v>2435</v>
      </c>
      <c r="F221" s="6" t="s">
        <v>2813</v>
      </c>
      <c r="G221" s="6">
        <v>5</v>
      </c>
      <c r="H221" s="6" t="s">
        <v>58</v>
      </c>
      <c r="I221" s="6" t="s">
        <v>243</v>
      </c>
      <c r="J221" s="6">
        <v>123368</v>
      </c>
      <c r="K221" s="6">
        <v>4</v>
      </c>
      <c r="L221" s="7">
        <v>41866</v>
      </c>
      <c r="M221" s="7">
        <v>44012</v>
      </c>
      <c r="N221" s="6" t="s">
        <v>2437</v>
      </c>
      <c r="O221" s="6" t="s">
        <v>2814</v>
      </c>
      <c r="P221" s="8" t="s">
        <v>2651</v>
      </c>
      <c r="Q221" s="9" t="s">
        <v>62</v>
      </c>
      <c r="R221" s="10">
        <v>99</v>
      </c>
      <c r="S221" s="6" t="s">
        <v>2815</v>
      </c>
      <c r="T221" s="6">
        <v>13</v>
      </c>
      <c r="U221" s="6" t="s">
        <v>390</v>
      </c>
      <c r="V221" s="6" t="s">
        <v>217</v>
      </c>
      <c r="W221" s="6" t="s">
        <v>120</v>
      </c>
      <c r="X221" s="6" t="s">
        <v>67</v>
      </c>
      <c r="Y221" s="6" t="s">
        <v>68</v>
      </c>
      <c r="Z221" s="6">
        <v>2017</v>
      </c>
      <c r="AA221" s="6">
        <v>398300</v>
      </c>
      <c r="AB221" s="6" t="s">
        <v>69</v>
      </c>
      <c r="AC221" s="6" t="s">
        <v>241</v>
      </c>
      <c r="AD221" s="6">
        <v>250000</v>
      </c>
      <c r="AE221" s="6">
        <v>148300</v>
      </c>
      <c r="AF221" s="6" t="s">
        <v>69</v>
      </c>
      <c r="AG221" s="6" t="s">
        <v>2816</v>
      </c>
      <c r="AH221" s="6">
        <v>398300</v>
      </c>
      <c r="AI221" s="6">
        <v>37917470</v>
      </c>
      <c r="AJ221" s="6">
        <v>2024</v>
      </c>
      <c r="AK221" s="6">
        <v>1</v>
      </c>
      <c r="AL221" s="6" t="s">
        <v>2817</v>
      </c>
      <c r="AM221" s="6">
        <v>3.1</v>
      </c>
      <c r="AN221" s="6" t="s">
        <v>2818</v>
      </c>
      <c r="AO221" s="9" t="s">
        <v>73</v>
      </c>
      <c r="AP221" s="10">
        <v>98</v>
      </c>
      <c r="AQ221" s="6" t="s">
        <v>721</v>
      </c>
      <c r="AR221" s="9" t="s">
        <v>62</v>
      </c>
      <c r="AS221" s="10">
        <v>99</v>
      </c>
      <c r="AT221" s="6" t="str">
        <f t="shared" si="1"/>
        <v>fm</v>
      </c>
      <c r="AU221" s="6">
        <v>0</v>
      </c>
      <c r="AV221" s="6">
        <v>0</v>
      </c>
      <c r="AW221" s="6">
        <v>1</v>
      </c>
      <c r="AX221" s="6">
        <v>1</v>
      </c>
      <c r="AY221" s="6">
        <v>0</v>
      </c>
      <c r="AZ221" s="6">
        <v>0</v>
      </c>
      <c r="BA221" s="6">
        <v>0</v>
      </c>
      <c r="BB221" s="6">
        <v>0</v>
      </c>
      <c r="BC221" s="6" t="s">
        <v>107</v>
      </c>
      <c r="BD221" s="6" t="s">
        <v>2819</v>
      </c>
    </row>
    <row r="222" spans="1:56" ht="15.75" customHeight="1">
      <c r="A222" s="6">
        <f t="shared" ca="1" si="0"/>
        <v>0.20486280143180224</v>
      </c>
      <c r="B222" s="6" t="s">
        <v>687</v>
      </c>
      <c r="C222" s="6">
        <v>9416975</v>
      </c>
      <c r="D222" s="7">
        <v>43157</v>
      </c>
      <c r="E222" s="6" t="s">
        <v>76</v>
      </c>
      <c r="F222" s="6" t="s">
        <v>5405</v>
      </c>
      <c r="G222" s="6">
        <v>5</v>
      </c>
      <c r="H222" s="6" t="s">
        <v>58</v>
      </c>
      <c r="I222" s="6" t="s">
        <v>689</v>
      </c>
      <c r="J222" s="6">
        <v>194</v>
      </c>
      <c r="K222" s="6">
        <v>34</v>
      </c>
      <c r="L222" s="7">
        <v>30317</v>
      </c>
      <c r="M222" s="7">
        <v>43890</v>
      </c>
      <c r="N222" s="6" t="s">
        <v>854</v>
      </c>
      <c r="O222" s="6" t="s">
        <v>5406</v>
      </c>
      <c r="P222" s="8" t="s">
        <v>202</v>
      </c>
      <c r="Q222" s="9" t="s">
        <v>62</v>
      </c>
      <c r="R222" s="10">
        <v>99</v>
      </c>
      <c r="S222" s="6" t="s">
        <v>63</v>
      </c>
      <c r="T222" s="6">
        <v>8</v>
      </c>
      <c r="U222" s="6" t="s">
        <v>857</v>
      </c>
      <c r="V222" s="6" t="s">
        <v>472</v>
      </c>
      <c r="W222" s="6" t="s">
        <v>311</v>
      </c>
      <c r="X222" s="6" t="s">
        <v>473</v>
      </c>
      <c r="Y222" s="6" t="s">
        <v>68</v>
      </c>
      <c r="Z222" s="6">
        <v>2018</v>
      </c>
      <c r="AA222" s="6">
        <v>386557</v>
      </c>
      <c r="AB222" s="6" t="s">
        <v>69</v>
      </c>
      <c r="AC222" s="6" t="s">
        <v>687</v>
      </c>
      <c r="AD222" s="6">
        <v>260629</v>
      </c>
      <c r="AE222" s="6">
        <v>125928</v>
      </c>
      <c r="AF222" s="6" t="s">
        <v>69</v>
      </c>
      <c r="AG222" s="6" t="s">
        <v>5407</v>
      </c>
      <c r="AH222" s="6">
        <v>386557</v>
      </c>
      <c r="AI222" s="6">
        <v>32836020</v>
      </c>
      <c r="AJ222" s="6">
        <v>2020</v>
      </c>
      <c r="AK222" s="6">
        <v>1</v>
      </c>
      <c r="AL222" s="6" t="s">
        <v>693</v>
      </c>
      <c r="AM222" s="6">
        <v>2.5</v>
      </c>
      <c r="AN222" s="6" t="s">
        <v>210</v>
      </c>
      <c r="AO222" s="9" t="s">
        <v>62</v>
      </c>
      <c r="AP222" s="10">
        <v>99</v>
      </c>
      <c r="AQ222" s="6" t="s">
        <v>5408</v>
      </c>
      <c r="AR222" s="9" t="s">
        <v>62</v>
      </c>
      <c r="AS222" s="10">
        <v>100</v>
      </c>
      <c r="AT222" s="6" t="str">
        <f t="shared" si="1"/>
        <v>mm</v>
      </c>
      <c r="AU222" s="6">
        <v>0</v>
      </c>
      <c r="AV222" s="6">
        <v>0</v>
      </c>
      <c r="AW222" s="6">
        <v>0</v>
      </c>
      <c r="AX222" s="6">
        <v>0</v>
      </c>
      <c r="AY222" s="6">
        <v>0</v>
      </c>
      <c r="AZ222" s="6">
        <v>0</v>
      </c>
      <c r="BA222" s="6">
        <v>0</v>
      </c>
      <c r="BB222" s="6">
        <v>1</v>
      </c>
      <c r="BC222" s="6" t="s">
        <v>197</v>
      </c>
      <c r="BD222" s="6" t="s">
        <v>5409</v>
      </c>
    </row>
    <row r="223" spans="1:56" ht="15.75" customHeight="1">
      <c r="A223" s="6">
        <f t="shared" ca="1" si="0"/>
        <v>0.76132121337689396</v>
      </c>
      <c r="B223" s="6" t="s">
        <v>687</v>
      </c>
      <c r="C223" s="6">
        <v>9271960</v>
      </c>
      <c r="D223" s="7">
        <v>42908</v>
      </c>
      <c r="E223" s="6" t="s">
        <v>76</v>
      </c>
      <c r="F223" s="6" t="s">
        <v>5469</v>
      </c>
      <c r="G223" s="6">
        <v>5</v>
      </c>
      <c r="H223" s="6" t="s">
        <v>58</v>
      </c>
      <c r="I223" s="6" t="s">
        <v>689</v>
      </c>
      <c r="J223" s="6">
        <v>12552</v>
      </c>
      <c r="K223" s="6">
        <v>5</v>
      </c>
      <c r="L223" s="7">
        <v>41456</v>
      </c>
      <c r="M223" s="7">
        <v>43646</v>
      </c>
      <c r="N223" s="6" t="s">
        <v>1739</v>
      </c>
      <c r="O223" s="6" t="s">
        <v>5470</v>
      </c>
      <c r="P223" s="8" t="s">
        <v>5471</v>
      </c>
      <c r="Q223" s="9" t="s">
        <v>62</v>
      </c>
      <c r="R223" s="10">
        <v>97</v>
      </c>
      <c r="S223" s="6" t="s">
        <v>63</v>
      </c>
      <c r="T223" s="6">
        <v>3</v>
      </c>
      <c r="U223" s="6" t="s">
        <v>2568</v>
      </c>
      <c r="V223" s="6" t="s">
        <v>2569</v>
      </c>
      <c r="W223" s="6" t="s">
        <v>630</v>
      </c>
      <c r="X223" s="6" t="s">
        <v>67</v>
      </c>
      <c r="Y223" s="6" t="s">
        <v>68</v>
      </c>
      <c r="Z223" s="6">
        <v>2017</v>
      </c>
      <c r="AA223" s="6">
        <v>372628</v>
      </c>
      <c r="AB223" s="6" t="s">
        <v>69</v>
      </c>
      <c r="AC223" s="6" t="s">
        <v>687</v>
      </c>
      <c r="AD223" s="6">
        <v>250000</v>
      </c>
      <c r="AE223" s="6">
        <v>122628</v>
      </c>
      <c r="AF223" s="6" t="s">
        <v>69</v>
      </c>
      <c r="AG223" s="6" t="s">
        <v>5472</v>
      </c>
      <c r="AH223" s="6">
        <v>372628</v>
      </c>
      <c r="AI223" s="6">
        <v>36599258</v>
      </c>
      <c r="AJ223" s="6">
        <v>2023</v>
      </c>
      <c r="AK223" s="6">
        <v>1</v>
      </c>
      <c r="AL223" s="6" t="s">
        <v>693</v>
      </c>
      <c r="AM223" s="6">
        <v>2.5</v>
      </c>
      <c r="AN223" s="6" t="s">
        <v>5473</v>
      </c>
      <c r="AO223" s="9" t="s">
        <v>73</v>
      </c>
      <c r="AP223" s="10">
        <v>100</v>
      </c>
      <c r="AQ223" s="6" t="s">
        <v>5474</v>
      </c>
      <c r="AR223" s="9" t="s">
        <v>62</v>
      </c>
      <c r="AS223" s="10">
        <v>97</v>
      </c>
      <c r="AT223" s="6" t="str">
        <f t="shared" si="1"/>
        <v>fm</v>
      </c>
      <c r="AU223" s="6">
        <v>0</v>
      </c>
      <c r="AV223" s="6">
        <v>0</v>
      </c>
      <c r="AW223" s="6">
        <v>1</v>
      </c>
      <c r="AX223" s="6">
        <v>1</v>
      </c>
      <c r="AY223" s="6">
        <v>1</v>
      </c>
      <c r="AZ223" s="6">
        <v>0</v>
      </c>
      <c r="BA223" s="6">
        <v>0</v>
      </c>
      <c r="BB223" s="6">
        <v>0</v>
      </c>
      <c r="BC223" s="6" t="s">
        <v>197</v>
      </c>
      <c r="BD223" s="6" t="s">
        <v>5475</v>
      </c>
    </row>
    <row r="224" spans="1:56" ht="15.75" customHeight="1">
      <c r="A224" s="6">
        <f t="shared" ca="1" si="0"/>
        <v>0.45164743538312557</v>
      </c>
      <c r="B224" s="6" t="s">
        <v>303</v>
      </c>
      <c r="C224" s="6">
        <v>9230387</v>
      </c>
      <c r="D224" s="7">
        <v>42790</v>
      </c>
      <c r="E224" s="6" t="s">
        <v>76</v>
      </c>
      <c r="F224" s="6" t="s">
        <v>6044</v>
      </c>
      <c r="G224" s="6">
        <v>5</v>
      </c>
      <c r="H224" s="6" t="s">
        <v>58</v>
      </c>
      <c r="I224" s="6" t="s">
        <v>305</v>
      </c>
      <c r="J224" s="6">
        <v>98075</v>
      </c>
      <c r="K224" s="6">
        <v>5</v>
      </c>
      <c r="L224" s="7">
        <v>41365</v>
      </c>
      <c r="M224" s="7">
        <v>43555</v>
      </c>
      <c r="N224" s="6" t="s">
        <v>4046</v>
      </c>
      <c r="O224" s="6" t="s">
        <v>6045</v>
      </c>
      <c r="P224" s="8" t="s">
        <v>6046</v>
      </c>
      <c r="Q224" s="9" t="s">
        <v>62</v>
      </c>
      <c r="R224" s="10">
        <v>75</v>
      </c>
      <c r="S224" s="6" t="s">
        <v>63</v>
      </c>
      <c r="T224" s="6">
        <v>7</v>
      </c>
      <c r="U224" s="6" t="s">
        <v>1761</v>
      </c>
      <c r="V224" s="6" t="s">
        <v>472</v>
      </c>
      <c r="W224" s="6" t="s">
        <v>311</v>
      </c>
      <c r="X224" s="6" t="s">
        <v>102</v>
      </c>
      <c r="Y224" s="6" t="s">
        <v>68</v>
      </c>
      <c r="Z224" s="6">
        <v>2017</v>
      </c>
      <c r="AA224" s="6">
        <v>508245</v>
      </c>
      <c r="AB224" s="6" t="s">
        <v>69</v>
      </c>
      <c r="AC224" s="6" t="s">
        <v>303</v>
      </c>
      <c r="AD224" s="6">
        <v>442418</v>
      </c>
      <c r="AE224" s="6">
        <v>65827</v>
      </c>
      <c r="AF224" s="6" t="s">
        <v>69</v>
      </c>
      <c r="AG224" s="6" t="s">
        <v>6047</v>
      </c>
      <c r="AH224" s="6">
        <v>508245</v>
      </c>
      <c r="AI224" s="6">
        <v>36075691</v>
      </c>
      <c r="AJ224" s="6">
        <v>2023</v>
      </c>
      <c r="AK224" s="6">
        <v>1</v>
      </c>
      <c r="AL224" s="6" t="s">
        <v>6048</v>
      </c>
      <c r="AM224" s="6">
        <v>2.8</v>
      </c>
      <c r="AN224" s="6" t="s">
        <v>6049</v>
      </c>
      <c r="AO224" s="9" t="s">
        <v>62</v>
      </c>
      <c r="AP224" s="10">
        <v>93</v>
      </c>
      <c r="AQ224" s="6" t="s">
        <v>6050</v>
      </c>
      <c r="AR224" s="9" t="s">
        <v>62</v>
      </c>
      <c r="AS224" s="10">
        <v>75</v>
      </c>
      <c r="AT224" s="6" t="str">
        <f t="shared" si="1"/>
        <v>mm</v>
      </c>
      <c r="AU224" s="6">
        <v>0</v>
      </c>
      <c r="AV224" s="6">
        <v>0</v>
      </c>
      <c r="AW224" s="6">
        <v>1</v>
      </c>
      <c r="AX224" s="6">
        <v>1</v>
      </c>
      <c r="AY224" s="6">
        <v>1</v>
      </c>
      <c r="AZ224" s="6">
        <v>0</v>
      </c>
      <c r="BA224" s="6">
        <v>0</v>
      </c>
      <c r="BB224" s="6">
        <v>0</v>
      </c>
      <c r="BC224" s="6" t="s">
        <v>107</v>
      </c>
      <c r="BD224" s="6" t="s">
        <v>6051</v>
      </c>
    </row>
    <row r="225" spans="1:56" ht="15.75" customHeight="1">
      <c r="A225" s="6">
        <f t="shared" ca="1" si="0"/>
        <v>0.13243880271257247</v>
      </c>
      <c r="B225" s="6" t="s">
        <v>92</v>
      </c>
      <c r="C225" s="6">
        <v>9474645</v>
      </c>
      <c r="D225" s="7">
        <v>43164</v>
      </c>
      <c r="E225" s="6" t="s">
        <v>3254</v>
      </c>
      <c r="F225" s="6" t="s">
        <v>3255</v>
      </c>
      <c r="G225" s="6">
        <v>5</v>
      </c>
      <c r="H225" s="6" t="s">
        <v>58</v>
      </c>
      <c r="I225" s="6" t="s">
        <v>95</v>
      </c>
      <c r="J225" s="6">
        <v>74559</v>
      </c>
      <c r="K225" s="6">
        <v>5</v>
      </c>
      <c r="L225" s="7">
        <v>41760</v>
      </c>
      <c r="M225" s="7">
        <v>43890</v>
      </c>
      <c r="N225" s="6" t="s">
        <v>3256</v>
      </c>
      <c r="O225" s="6" t="s">
        <v>3257</v>
      </c>
      <c r="P225" s="8" t="s">
        <v>3258</v>
      </c>
      <c r="Q225" s="9" t="s">
        <v>73</v>
      </c>
      <c r="R225" s="10">
        <v>97</v>
      </c>
      <c r="S225" s="6" t="s">
        <v>63</v>
      </c>
      <c r="T225" s="6">
        <v>6</v>
      </c>
      <c r="U225" s="6" t="s">
        <v>333</v>
      </c>
      <c r="V225" s="6" t="s">
        <v>334</v>
      </c>
      <c r="W225" s="6" t="s">
        <v>335</v>
      </c>
      <c r="X225" s="6" t="s">
        <v>67</v>
      </c>
      <c r="Y225" s="6" t="s">
        <v>68</v>
      </c>
      <c r="Z225" s="6">
        <v>2018</v>
      </c>
      <c r="AA225" s="6">
        <v>395940</v>
      </c>
      <c r="AB225" s="6" t="s">
        <v>69</v>
      </c>
      <c r="AC225" s="6" t="s">
        <v>92</v>
      </c>
      <c r="AD225" s="6">
        <v>255445</v>
      </c>
      <c r="AE225" s="6">
        <v>140495</v>
      </c>
      <c r="AF225" s="6" t="s">
        <v>69</v>
      </c>
      <c r="AG225" s="6" t="s">
        <v>3259</v>
      </c>
      <c r="AH225" s="6">
        <v>395940</v>
      </c>
      <c r="AI225" s="6">
        <v>36380614</v>
      </c>
      <c r="AJ225" s="6">
        <v>2022</v>
      </c>
      <c r="AK225" s="6">
        <v>1</v>
      </c>
      <c r="AL225" s="6" t="s">
        <v>3260</v>
      </c>
      <c r="AM225" s="6">
        <v>2.6</v>
      </c>
      <c r="AN225" s="6" t="s">
        <v>3261</v>
      </c>
      <c r="AO225" s="9" t="s">
        <v>73</v>
      </c>
      <c r="AP225" s="10">
        <v>98</v>
      </c>
      <c r="AQ225" s="6" t="s">
        <v>3262</v>
      </c>
      <c r="AR225" s="9" t="s">
        <v>73</v>
      </c>
      <c r="AS225" s="10">
        <v>97</v>
      </c>
      <c r="AT225" s="6" t="str">
        <f t="shared" si="1"/>
        <v>ff</v>
      </c>
      <c r="AU225" s="6">
        <v>0</v>
      </c>
      <c r="AV225" s="6">
        <v>0</v>
      </c>
      <c r="AW225" s="6">
        <v>1</v>
      </c>
      <c r="AX225" s="6">
        <v>1</v>
      </c>
      <c r="AY225" s="6">
        <v>1</v>
      </c>
      <c r="AZ225" s="6">
        <v>0</v>
      </c>
      <c r="BA225" s="6">
        <v>0</v>
      </c>
      <c r="BB225" s="6">
        <v>0</v>
      </c>
      <c r="BC225" s="6" t="s">
        <v>107</v>
      </c>
      <c r="BD225" s="6" t="s">
        <v>3263</v>
      </c>
    </row>
    <row r="226" spans="1:56" ht="15.75" customHeight="1">
      <c r="A226" s="6">
        <f t="shared" ca="1" si="0"/>
        <v>0.46360312539417647</v>
      </c>
      <c r="B226" s="6" t="s">
        <v>127</v>
      </c>
      <c r="C226" s="6">
        <v>9460565</v>
      </c>
      <c r="D226" s="7">
        <v>43209</v>
      </c>
      <c r="E226" s="6" t="s">
        <v>709</v>
      </c>
      <c r="F226" s="6" t="s">
        <v>710</v>
      </c>
      <c r="G226" s="6">
        <v>5</v>
      </c>
      <c r="H226" s="6" t="s">
        <v>58</v>
      </c>
      <c r="I226" s="6" t="s">
        <v>130</v>
      </c>
      <c r="J226" s="6">
        <v>102324</v>
      </c>
      <c r="K226" s="6">
        <v>5</v>
      </c>
      <c r="L226" s="7">
        <v>41836</v>
      </c>
      <c r="M226" s="7">
        <v>43921</v>
      </c>
      <c r="N226" s="6" t="s">
        <v>711</v>
      </c>
      <c r="O226" s="6" t="s">
        <v>675</v>
      </c>
      <c r="P226" s="8" t="s">
        <v>676</v>
      </c>
      <c r="Q226" s="9" t="s">
        <v>62</v>
      </c>
      <c r="R226" s="10">
        <v>99</v>
      </c>
      <c r="S226" s="6" t="s">
        <v>63</v>
      </c>
      <c r="T226" s="6" t="s">
        <v>677</v>
      </c>
      <c r="U226" s="6" t="s">
        <v>678</v>
      </c>
      <c r="V226" s="6" t="s">
        <v>679</v>
      </c>
      <c r="W226" s="6" t="s">
        <v>680</v>
      </c>
      <c r="X226" s="6" t="s">
        <v>681</v>
      </c>
      <c r="Y226" s="6" t="s">
        <v>68</v>
      </c>
      <c r="Z226" s="6">
        <v>2018</v>
      </c>
      <c r="AA226" s="6">
        <v>306395</v>
      </c>
      <c r="AB226" s="6" t="s">
        <v>69</v>
      </c>
      <c r="AC226" s="6" t="s">
        <v>127</v>
      </c>
      <c r="AD226" s="6">
        <v>283699</v>
      </c>
      <c r="AE226" s="6">
        <v>22696</v>
      </c>
      <c r="AF226" s="6" t="s">
        <v>69</v>
      </c>
      <c r="AG226" s="6" t="s">
        <v>712</v>
      </c>
      <c r="AH226" s="6">
        <v>306395</v>
      </c>
      <c r="AI226" s="6">
        <v>37605827</v>
      </c>
      <c r="AJ226" s="6">
        <v>2023</v>
      </c>
      <c r="AK226" s="6">
        <v>1</v>
      </c>
      <c r="AL226" s="6" t="s">
        <v>713</v>
      </c>
      <c r="AM226" s="6">
        <v>3.5</v>
      </c>
      <c r="AN226" s="6" t="s">
        <v>425</v>
      </c>
      <c r="AO226" s="9" t="s">
        <v>73</v>
      </c>
      <c r="AP226" s="10">
        <v>96</v>
      </c>
      <c r="AQ226" s="6" t="s">
        <v>685</v>
      </c>
      <c r="AR226" s="9" t="s">
        <v>62</v>
      </c>
      <c r="AS226" s="10">
        <v>99</v>
      </c>
      <c r="AT226" s="6" t="str">
        <f t="shared" si="1"/>
        <v>fm</v>
      </c>
      <c r="AU226" s="6">
        <v>0</v>
      </c>
      <c r="AV226" s="6">
        <v>0</v>
      </c>
      <c r="AW226" s="6">
        <v>1</v>
      </c>
      <c r="AX226" s="6">
        <v>1</v>
      </c>
      <c r="AY226" s="6">
        <v>1</v>
      </c>
      <c r="AZ226" s="6">
        <v>0</v>
      </c>
      <c r="BA226" s="6">
        <v>0</v>
      </c>
      <c r="BB226" s="6">
        <v>0</v>
      </c>
      <c r="BC226" s="6" t="s">
        <v>107</v>
      </c>
      <c r="BD226" s="6" t="s">
        <v>714</v>
      </c>
    </row>
    <row r="227" spans="1:56" ht="15.75" customHeight="1">
      <c r="A227" s="6">
        <f t="shared" ca="1" si="0"/>
        <v>0.44466003499869611</v>
      </c>
      <c r="B227" s="6" t="s">
        <v>109</v>
      </c>
      <c r="C227" s="6">
        <v>10117384</v>
      </c>
      <c r="D227" s="7">
        <v>44069</v>
      </c>
      <c r="E227" s="6" t="s">
        <v>110</v>
      </c>
      <c r="F227" s="6" t="s">
        <v>5163</v>
      </c>
      <c r="G227" s="6">
        <v>7</v>
      </c>
      <c r="H227" s="6" t="s">
        <v>58</v>
      </c>
      <c r="I227" s="6" t="s">
        <v>112</v>
      </c>
      <c r="J227" s="6">
        <v>11721</v>
      </c>
      <c r="K227" s="6">
        <v>21</v>
      </c>
      <c r="L227" s="7">
        <v>35521</v>
      </c>
      <c r="M227" s="7">
        <v>44286</v>
      </c>
      <c r="N227" s="6" t="s">
        <v>822</v>
      </c>
      <c r="O227" s="6" t="s">
        <v>5164</v>
      </c>
      <c r="P227" s="8" t="s">
        <v>4839</v>
      </c>
      <c r="Q227" s="9" t="s">
        <v>62</v>
      </c>
      <c r="R227" s="10">
        <v>98</v>
      </c>
      <c r="S227" s="6" t="s">
        <v>63</v>
      </c>
      <c r="T227" s="6">
        <v>13</v>
      </c>
      <c r="U227" s="6" t="s">
        <v>390</v>
      </c>
      <c r="V227" s="6" t="s">
        <v>217</v>
      </c>
      <c r="W227" s="6" t="s">
        <v>120</v>
      </c>
      <c r="X227" s="6" t="s">
        <v>67</v>
      </c>
      <c r="Y227" s="6" t="s">
        <v>68</v>
      </c>
      <c r="Z227" s="6">
        <v>2018</v>
      </c>
      <c r="AA227" s="6">
        <v>150130</v>
      </c>
      <c r="AB227" s="6" t="s">
        <v>69</v>
      </c>
      <c r="AC227" s="6" t="s">
        <v>109</v>
      </c>
      <c r="AD227" s="6">
        <v>92673</v>
      </c>
      <c r="AE227" s="6">
        <v>57457</v>
      </c>
      <c r="AF227" s="6" t="s">
        <v>69</v>
      </c>
      <c r="AG227" s="6" t="s">
        <v>5165</v>
      </c>
      <c r="AH227" s="6">
        <v>150130</v>
      </c>
      <c r="AI227" s="6">
        <v>35796562</v>
      </c>
      <c r="AJ227" s="6">
        <v>2022</v>
      </c>
      <c r="AK227" s="6">
        <v>1</v>
      </c>
      <c r="AL227" s="6" t="s">
        <v>5766</v>
      </c>
      <c r="AM227" s="6">
        <v>3.1</v>
      </c>
      <c r="AN227" s="6" t="s">
        <v>476</v>
      </c>
      <c r="AO227" s="9" t="s">
        <v>62</v>
      </c>
      <c r="AP227" s="10">
        <v>99</v>
      </c>
      <c r="AQ227" s="6" t="s">
        <v>209</v>
      </c>
      <c r="AR227" s="9" t="s">
        <v>62</v>
      </c>
      <c r="AS227" s="10">
        <v>99</v>
      </c>
      <c r="AT227" s="6" t="str">
        <f t="shared" si="1"/>
        <v>mm</v>
      </c>
      <c r="AU227" s="6">
        <v>0</v>
      </c>
      <c r="AV227" s="6">
        <v>0</v>
      </c>
      <c r="AW227" s="6">
        <v>1</v>
      </c>
      <c r="AX227" s="6">
        <v>1</v>
      </c>
      <c r="AY227" s="6">
        <v>0</v>
      </c>
      <c r="AZ227" s="6">
        <v>0</v>
      </c>
      <c r="BA227" s="6">
        <v>0</v>
      </c>
      <c r="BB227" s="6">
        <v>0</v>
      </c>
      <c r="BC227" s="6" t="s">
        <v>197</v>
      </c>
      <c r="BD227" s="6" t="s">
        <v>5167</v>
      </c>
    </row>
    <row r="228" spans="1:56" ht="15.75" customHeight="1">
      <c r="A228" s="6">
        <f t="shared" ca="1" si="0"/>
        <v>2.3104153652755643E-2</v>
      </c>
      <c r="B228" s="6" t="s">
        <v>303</v>
      </c>
      <c r="C228" s="6">
        <v>9514985</v>
      </c>
      <c r="D228" s="7">
        <v>43251</v>
      </c>
      <c r="E228" s="6" t="s">
        <v>56</v>
      </c>
      <c r="F228" s="6" t="s">
        <v>5762</v>
      </c>
      <c r="G228" s="6">
        <v>5</v>
      </c>
      <c r="H228" s="6" t="s">
        <v>58</v>
      </c>
      <c r="I228" s="6" t="s">
        <v>305</v>
      </c>
      <c r="J228" s="6">
        <v>105050</v>
      </c>
      <c r="K228" s="6">
        <v>3</v>
      </c>
      <c r="L228" s="7">
        <v>42522</v>
      </c>
      <c r="M228" s="7">
        <v>43828</v>
      </c>
      <c r="N228" s="6" t="s">
        <v>792</v>
      </c>
      <c r="O228" s="6" t="s">
        <v>5763</v>
      </c>
      <c r="P228" s="8" t="s">
        <v>5764</v>
      </c>
      <c r="Q228" s="9" t="s">
        <v>73</v>
      </c>
      <c r="R228" s="10">
        <v>81</v>
      </c>
      <c r="S228" s="6" t="s">
        <v>63</v>
      </c>
      <c r="T228" s="6">
        <v>7</v>
      </c>
      <c r="U228" s="6" t="s">
        <v>2152</v>
      </c>
      <c r="V228" s="6" t="s">
        <v>472</v>
      </c>
      <c r="W228" s="6" t="s">
        <v>311</v>
      </c>
      <c r="X228" s="6" t="s">
        <v>473</v>
      </c>
      <c r="Y228" s="6" t="s">
        <v>68</v>
      </c>
      <c r="Z228" s="6">
        <v>2018</v>
      </c>
      <c r="AA228" s="6">
        <v>425938</v>
      </c>
      <c r="AB228" s="6" t="s">
        <v>69</v>
      </c>
      <c r="AC228" s="6" t="s">
        <v>303</v>
      </c>
      <c r="AD228" s="6">
        <v>306288</v>
      </c>
      <c r="AE228" s="6">
        <v>119650</v>
      </c>
      <c r="AF228" s="6" t="s">
        <v>69</v>
      </c>
      <c r="AG228" s="6" t="s">
        <v>5765</v>
      </c>
      <c r="AH228" s="6">
        <v>425938</v>
      </c>
      <c r="AI228" s="6">
        <v>36444934</v>
      </c>
      <c r="AJ228" s="6">
        <v>2022</v>
      </c>
      <c r="AK228" s="6">
        <v>1</v>
      </c>
      <c r="AL228" s="6" t="s">
        <v>5766</v>
      </c>
      <c r="AM228" s="6">
        <v>3.1</v>
      </c>
      <c r="AN228" s="6" t="s">
        <v>752</v>
      </c>
      <c r="AO228" s="9" t="s">
        <v>62</v>
      </c>
      <c r="AP228" s="10">
        <v>67</v>
      </c>
      <c r="AQ228" s="6" t="s">
        <v>5767</v>
      </c>
      <c r="AR228" s="9" t="s">
        <v>73</v>
      </c>
      <c r="AS228" s="10">
        <v>97</v>
      </c>
      <c r="AT228" s="6" t="str">
        <f t="shared" si="1"/>
        <v>mf</v>
      </c>
      <c r="AU228" s="6">
        <v>0</v>
      </c>
      <c r="AV228" s="6">
        <v>0</v>
      </c>
      <c r="AW228" s="6">
        <v>1</v>
      </c>
      <c r="AX228" s="6">
        <v>1</v>
      </c>
      <c r="AY228" s="6">
        <v>0</v>
      </c>
      <c r="AZ228" s="6">
        <v>0</v>
      </c>
      <c r="BA228" s="6">
        <v>0</v>
      </c>
      <c r="BB228" s="6">
        <v>0</v>
      </c>
      <c r="BC228" s="6" t="s">
        <v>107</v>
      </c>
      <c r="BD228" s="6" t="s">
        <v>5768</v>
      </c>
    </row>
    <row r="229" spans="1:56" ht="15.75" customHeight="1">
      <c r="A229" s="6">
        <f t="shared" ca="1" si="0"/>
        <v>0.88933241252109896</v>
      </c>
      <c r="B229" s="6" t="s">
        <v>254</v>
      </c>
      <c r="C229" s="6">
        <v>9504498</v>
      </c>
      <c r="D229" s="7">
        <v>43277</v>
      </c>
      <c r="E229" s="6" t="s">
        <v>6999</v>
      </c>
      <c r="F229" s="6" t="s">
        <v>7000</v>
      </c>
      <c r="G229" s="6">
        <v>5</v>
      </c>
      <c r="H229" s="6" t="s">
        <v>58</v>
      </c>
      <c r="I229" s="6" t="s">
        <v>256</v>
      </c>
      <c r="J229" s="6">
        <v>120364</v>
      </c>
      <c r="K229" s="6">
        <v>3</v>
      </c>
      <c r="L229" s="7">
        <v>42639</v>
      </c>
      <c r="M229" s="7">
        <v>44012</v>
      </c>
      <c r="N229" s="6" t="s">
        <v>2364</v>
      </c>
      <c r="O229" s="6" t="s">
        <v>7001</v>
      </c>
      <c r="P229" s="8" t="s">
        <v>202</v>
      </c>
      <c r="Q229" s="9" t="s">
        <v>62</v>
      </c>
      <c r="R229" s="10">
        <v>99</v>
      </c>
      <c r="S229" s="6" t="s">
        <v>63</v>
      </c>
      <c r="T229" s="6">
        <v>4</v>
      </c>
      <c r="U229" s="6" t="s">
        <v>618</v>
      </c>
      <c r="V229" s="6" t="s">
        <v>619</v>
      </c>
      <c r="W229" s="6" t="s">
        <v>66</v>
      </c>
      <c r="X229" s="6" t="s">
        <v>206</v>
      </c>
      <c r="Y229" s="6" t="s">
        <v>68</v>
      </c>
      <c r="Z229" s="6">
        <v>2018</v>
      </c>
      <c r="AA229" s="6">
        <v>336086</v>
      </c>
      <c r="AB229" s="6" t="s">
        <v>69</v>
      </c>
      <c r="AC229" s="6" t="s">
        <v>254</v>
      </c>
      <c r="AD229" s="6">
        <v>266840</v>
      </c>
      <c r="AE229" s="6">
        <v>69246</v>
      </c>
      <c r="AF229" s="6" t="s">
        <v>69</v>
      </c>
      <c r="AG229" s="6" t="s">
        <v>7002</v>
      </c>
      <c r="AH229" s="6">
        <v>336086</v>
      </c>
      <c r="AI229" s="6">
        <v>31680375</v>
      </c>
      <c r="AJ229" s="6">
        <v>2020</v>
      </c>
      <c r="AK229" s="6">
        <v>1</v>
      </c>
      <c r="AL229" s="6" t="s">
        <v>7003</v>
      </c>
      <c r="AM229" s="6">
        <v>3.3</v>
      </c>
      <c r="AN229" s="6" t="s">
        <v>7004</v>
      </c>
      <c r="AO229" s="9" t="s">
        <v>73</v>
      </c>
      <c r="AP229" s="10">
        <v>99</v>
      </c>
      <c r="AQ229" s="6" t="s">
        <v>6507</v>
      </c>
      <c r="AR229" s="9" t="s">
        <v>62</v>
      </c>
      <c r="AS229" s="10">
        <v>99</v>
      </c>
      <c r="AT229" s="6" t="str">
        <f t="shared" si="1"/>
        <v>fm</v>
      </c>
      <c r="AU229" s="6">
        <v>0</v>
      </c>
      <c r="AV229" s="6">
        <v>0</v>
      </c>
      <c r="AW229" s="6">
        <v>1</v>
      </c>
      <c r="AX229" s="6">
        <v>1</v>
      </c>
      <c r="AY229" s="6">
        <v>0</v>
      </c>
      <c r="AZ229" s="6">
        <v>0</v>
      </c>
      <c r="BA229" s="6">
        <v>0</v>
      </c>
      <c r="BB229" s="6">
        <v>0</v>
      </c>
      <c r="BC229" s="6" t="s">
        <v>107</v>
      </c>
      <c r="BD229" s="6" t="s">
        <v>7005</v>
      </c>
    </row>
    <row r="230" spans="1:56" ht="15.75" customHeight="1">
      <c r="A230" s="6">
        <f t="shared" ca="1" si="0"/>
        <v>0.42642450797770237</v>
      </c>
      <c r="B230" s="6" t="s">
        <v>286</v>
      </c>
      <c r="C230" s="6">
        <v>9412785</v>
      </c>
      <c r="D230" s="7">
        <v>43112</v>
      </c>
      <c r="E230" s="6" t="s">
        <v>76</v>
      </c>
      <c r="F230" s="6" t="s">
        <v>5511</v>
      </c>
      <c r="G230" s="6">
        <v>5</v>
      </c>
      <c r="H230" s="6" t="s">
        <v>58</v>
      </c>
      <c r="I230" s="6" t="s">
        <v>289</v>
      </c>
      <c r="J230" s="6">
        <v>104854</v>
      </c>
      <c r="K230" s="6">
        <v>5</v>
      </c>
      <c r="L230" s="7">
        <v>41685</v>
      </c>
      <c r="M230" s="7">
        <v>43496</v>
      </c>
      <c r="N230" s="6" t="s">
        <v>5512</v>
      </c>
      <c r="O230" s="6" t="s">
        <v>5513</v>
      </c>
      <c r="P230" s="8" t="s">
        <v>5514</v>
      </c>
      <c r="Q230" s="9" t="s">
        <v>62</v>
      </c>
      <c r="R230" s="10">
        <v>99</v>
      </c>
      <c r="S230" s="6" t="s">
        <v>63</v>
      </c>
      <c r="T230" s="6">
        <v>3</v>
      </c>
      <c r="U230" s="6" t="s">
        <v>542</v>
      </c>
      <c r="V230" s="6" t="s">
        <v>543</v>
      </c>
      <c r="W230" s="6" t="s">
        <v>205</v>
      </c>
      <c r="X230" s="6" t="s">
        <v>67</v>
      </c>
      <c r="Y230" s="6" t="s">
        <v>68</v>
      </c>
      <c r="Z230" s="6">
        <v>2018</v>
      </c>
      <c r="AA230" s="6">
        <v>400000</v>
      </c>
      <c r="AB230" s="6" t="s">
        <v>69</v>
      </c>
      <c r="AC230" s="6" t="s">
        <v>286</v>
      </c>
      <c r="AD230" s="6">
        <v>250000</v>
      </c>
      <c r="AE230" s="6">
        <v>150000</v>
      </c>
      <c r="AF230" s="6" t="s">
        <v>69</v>
      </c>
      <c r="AG230" s="6" t="s">
        <v>5515</v>
      </c>
      <c r="AH230" s="6">
        <v>400000</v>
      </c>
      <c r="AI230" s="6">
        <v>32347775</v>
      </c>
      <c r="AJ230" s="6">
        <v>2020</v>
      </c>
      <c r="AK230" s="6">
        <v>1</v>
      </c>
      <c r="AL230" s="6" t="s">
        <v>5516</v>
      </c>
      <c r="AM230" s="6">
        <v>4.0999999999999996</v>
      </c>
      <c r="AN230" s="6" t="s">
        <v>1830</v>
      </c>
      <c r="AO230" s="9" t="s">
        <v>62</v>
      </c>
      <c r="AP230" s="10">
        <v>99</v>
      </c>
      <c r="AQ230" s="6" t="s">
        <v>5517</v>
      </c>
      <c r="AR230" s="9" t="s">
        <v>73</v>
      </c>
      <c r="AS230" s="10">
        <v>88</v>
      </c>
      <c r="AT230" s="6" t="str">
        <f t="shared" si="1"/>
        <v>mf</v>
      </c>
      <c r="AU230" s="6">
        <v>0</v>
      </c>
      <c r="AV230" s="6">
        <v>1</v>
      </c>
      <c r="AW230" s="6">
        <v>0</v>
      </c>
      <c r="AX230" s="6">
        <v>0</v>
      </c>
      <c r="AY230" s="6">
        <v>0</v>
      </c>
      <c r="AZ230" s="6">
        <v>0</v>
      </c>
      <c r="BA230" s="6">
        <v>1</v>
      </c>
      <c r="BB230" s="6">
        <v>0</v>
      </c>
      <c r="BC230" s="6" t="s">
        <v>197</v>
      </c>
      <c r="BD230" s="6" t="s">
        <v>5518</v>
      </c>
    </row>
    <row r="231" spans="1:56" ht="15.75" customHeight="1">
      <c r="A231" s="6">
        <f t="shared" ca="1" si="0"/>
        <v>0.96652013993157859</v>
      </c>
      <c r="B231" s="6" t="s">
        <v>109</v>
      </c>
      <c r="C231" s="6">
        <v>9235282</v>
      </c>
      <c r="D231" s="7">
        <v>42779</v>
      </c>
      <c r="E231" s="6" t="s">
        <v>76</v>
      </c>
      <c r="F231" s="6" t="s">
        <v>4407</v>
      </c>
      <c r="G231" s="6">
        <v>5</v>
      </c>
      <c r="H231" s="6" t="s">
        <v>58</v>
      </c>
      <c r="I231" s="6" t="s">
        <v>112</v>
      </c>
      <c r="J231" s="6">
        <v>22326</v>
      </c>
      <c r="K231" s="6">
        <v>5</v>
      </c>
      <c r="L231" s="7">
        <v>41334</v>
      </c>
      <c r="M231" s="7">
        <v>43159</v>
      </c>
      <c r="N231" s="6" t="s">
        <v>1355</v>
      </c>
      <c r="O231" s="6" t="s">
        <v>4408</v>
      </c>
      <c r="P231" s="8" t="s">
        <v>4409</v>
      </c>
      <c r="Q231" s="9" t="s">
        <v>62</v>
      </c>
      <c r="R231" s="10">
        <v>100</v>
      </c>
      <c r="S231" s="6" t="s">
        <v>63</v>
      </c>
      <c r="T231" s="6">
        <v>11</v>
      </c>
      <c r="U231" s="6" t="s">
        <v>1292</v>
      </c>
      <c r="V231" s="6" t="s">
        <v>1293</v>
      </c>
      <c r="W231" s="6" t="s">
        <v>555</v>
      </c>
      <c r="X231" s="6" t="s">
        <v>67</v>
      </c>
      <c r="Y231" s="6" t="s">
        <v>68</v>
      </c>
      <c r="Z231" s="6">
        <v>2017</v>
      </c>
      <c r="AA231" s="6">
        <v>356625</v>
      </c>
      <c r="AB231" s="6" t="s">
        <v>69</v>
      </c>
      <c r="AC231" s="6" t="s">
        <v>109</v>
      </c>
      <c r="AD231" s="6">
        <v>225000</v>
      </c>
      <c r="AE231" s="6">
        <v>131625</v>
      </c>
      <c r="AF231" s="6" t="s">
        <v>69</v>
      </c>
      <c r="AG231" s="6" t="s">
        <v>4410</v>
      </c>
      <c r="AH231" s="6">
        <v>356625</v>
      </c>
      <c r="AI231" s="6">
        <v>28065882</v>
      </c>
      <c r="AJ231" s="6">
        <v>2017</v>
      </c>
      <c r="AK231" s="6">
        <v>1</v>
      </c>
      <c r="AL231" s="6" t="s">
        <v>4411</v>
      </c>
      <c r="AM231" s="6">
        <v>3.1</v>
      </c>
      <c r="AN231" s="6" t="s">
        <v>4412</v>
      </c>
      <c r="AO231" s="9" t="s">
        <v>73</v>
      </c>
      <c r="AP231" s="10">
        <v>98</v>
      </c>
      <c r="AQ231" s="6" t="s">
        <v>361</v>
      </c>
      <c r="AR231" s="9" t="s">
        <v>62</v>
      </c>
      <c r="AS231" s="10">
        <v>99</v>
      </c>
      <c r="AT231" s="6" t="str">
        <f t="shared" si="1"/>
        <v>fm</v>
      </c>
      <c r="AU231" s="6">
        <v>0</v>
      </c>
      <c r="AV231" s="6">
        <v>0</v>
      </c>
      <c r="AW231" s="6">
        <v>1</v>
      </c>
      <c r="AX231" s="6">
        <v>1</v>
      </c>
      <c r="AY231" s="6">
        <v>0</v>
      </c>
      <c r="AZ231" s="6">
        <v>0</v>
      </c>
      <c r="BA231" s="6">
        <v>0</v>
      </c>
      <c r="BB231" s="6">
        <v>0</v>
      </c>
      <c r="BC231" s="6" t="s">
        <v>197</v>
      </c>
      <c r="BD231" s="6" t="s">
        <v>4413</v>
      </c>
    </row>
    <row r="232" spans="1:56" ht="15.75" customHeight="1">
      <c r="A232" s="6">
        <f t="shared" ca="1" si="0"/>
        <v>0.3385069656869617</v>
      </c>
      <c r="B232" s="6" t="s">
        <v>109</v>
      </c>
      <c r="C232" s="6">
        <v>9625306</v>
      </c>
      <c r="D232" s="7">
        <v>43215</v>
      </c>
      <c r="E232" s="6" t="s">
        <v>6295</v>
      </c>
      <c r="F232" s="6" t="s">
        <v>6296</v>
      </c>
      <c r="G232" s="6">
        <v>7</v>
      </c>
      <c r="H232" s="6" t="s">
        <v>58</v>
      </c>
      <c r="I232" s="6" t="s">
        <v>112</v>
      </c>
      <c r="J232" s="6">
        <v>26275</v>
      </c>
      <c r="K232" s="6">
        <v>4</v>
      </c>
      <c r="L232" s="7">
        <v>42249</v>
      </c>
      <c r="M232" s="7">
        <v>44074</v>
      </c>
      <c r="N232" s="6" t="s">
        <v>3344</v>
      </c>
      <c r="O232" s="6" t="s">
        <v>6297</v>
      </c>
      <c r="P232" s="8" t="s">
        <v>6298</v>
      </c>
      <c r="Q232" s="9" t="s">
        <v>62</v>
      </c>
      <c r="R232" s="10">
        <v>90</v>
      </c>
      <c r="S232" s="6" t="s">
        <v>6299</v>
      </c>
      <c r="T232" s="6">
        <v>4</v>
      </c>
      <c r="U232" s="6" t="s">
        <v>234</v>
      </c>
      <c r="V232" s="6" t="s">
        <v>235</v>
      </c>
      <c r="W232" s="6" t="s">
        <v>236</v>
      </c>
      <c r="X232" s="6" t="s">
        <v>336</v>
      </c>
      <c r="Y232" s="6" t="s">
        <v>68</v>
      </c>
      <c r="Z232" s="6">
        <v>2017</v>
      </c>
      <c r="AA232" s="6">
        <v>30000</v>
      </c>
      <c r="AB232" s="6" t="s">
        <v>69</v>
      </c>
      <c r="AC232" s="6" t="s">
        <v>109</v>
      </c>
      <c r="AD232" s="6">
        <v>19355</v>
      </c>
      <c r="AE232" s="6">
        <v>10645</v>
      </c>
      <c r="AF232" s="6" t="s">
        <v>69</v>
      </c>
      <c r="AG232" s="6" t="s">
        <v>6300</v>
      </c>
      <c r="AH232" s="6">
        <v>30000</v>
      </c>
      <c r="AI232" s="6">
        <v>33747667</v>
      </c>
      <c r="AJ232" s="6">
        <v>2019</v>
      </c>
      <c r="AK232" s="6">
        <v>1</v>
      </c>
      <c r="AL232" s="6" t="s">
        <v>6301</v>
      </c>
      <c r="AM232" s="6">
        <v>3.4</v>
      </c>
      <c r="AN232" s="6" t="s">
        <v>6302</v>
      </c>
      <c r="AO232" s="9" t="s">
        <v>62</v>
      </c>
      <c r="AP232" s="10">
        <v>98</v>
      </c>
      <c r="AQ232" s="6" t="s">
        <v>6303</v>
      </c>
      <c r="AR232" s="9" t="s">
        <v>62</v>
      </c>
      <c r="AS232" s="10">
        <v>93</v>
      </c>
      <c r="AT232" s="6" t="str">
        <f t="shared" si="1"/>
        <v>mm</v>
      </c>
      <c r="AU232" s="6">
        <v>0</v>
      </c>
      <c r="AV232" s="6">
        <v>0</v>
      </c>
      <c r="AW232" s="6">
        <v>1</v>
      </c>
      <c r="AX232" s="6">
        <v>1</v>
      </c>
      <c r="AY232" s="6">
        <v>0</v>
      </c>
      <c r="AZ232" s="6">
        <v>0</v>
      </c>
      <c r="BA232" s="6">
        <v>0</v>
      </c>
      <c r="BB232" s="6">
        <v>0</v>
      </c>
      <c r="BC232" s="6" t="s">
        <v>107</v>
      </c>
      <c r="BD232" s="6" t="s">
        <v>6304</v>
      </c>
    </row>
    <row r="233" spans="1:56" ht="15.75" customHeight="1">
      <c r="A233" s="6">
        <f t="shared" ca="1" si="0"/>
        <v>0.61012046167340184</v>
      </c>
      <c r="B233" s="6" t="s">
        <v>241</v>
      </c>
      <c r="C233" s="6">
        <v>9511879</v>
      </c>
      <c r="D233" s="7">
        <v>43258</v>
      </c>
      <c r="E233" s="6" t="s">
        <v>4772</v>
      </c>
      <c r="F233" s="6" t="s">
        <v>6244</v>
      </c>
      <c r="G233" s="6">
        <v>5</v>
      </c>
      <c r="H233" s="6" t="s">
        <v>58</v>
      </c>
      <c r="I233" s="6" t="s">
        <v>243</v>
      </c>
      <c r="J233" s="6">
        <v>121788</v>
      </c>
      <c r="K233" s="6">
        <v>5</v>
      </c>
      <c r="L233" s="7">
        <v>41883</v>
      </c>
      <c r="M233" s="7">
        <v>44347</v>
      </c>
      <c r="N233" s="6" t="s">
        <v>4774</v>
      </c>
      <c r="O233" s="6" t="s">
        <v>6245</v>
      </c>
      <c r="P233" s="8" t="s">
        <v>246</v>
      </c>
      <c r="Q233" s="9" t="s">
        <v>62</v>
      </c>
      <c r="R233" s="10">
        <v>99</v>
      </c>
      <c r="S233" s="6" t="s">
        <v>6246</v>
      </c>
      <c r="T233" s="6">
        <v>7</v>
      </c>
      <c r="U233" s="6" t="s">
        <v>64</v>
      </c>
      <c r="V233" s="6" t="s">
        <v>65</v>
      </c>
      <c r="W233" s="6" t="s">
        <v>66</v>
      </c>
      <c r="X233" s="6" t="s">
        <v>102</v>
      </c>
      <c r="Y233" s="6" t="s">
        <v>68</v>
      </c>
      <c r="Z233" s="6">
        <v>2018</v>
      </c>
      <c r="AA233" s="6">
        <v>753177</v>
      </c>
      <c r="AB233" s="6" t="s">
        <v>69</v>
      </c>
      <c r="AC233" s="6" t="s">
        <v>241</v>
      </c>
      <c r="AD233" s="6">
        <v>464924</v>
      </c>
      <c r="AE233" s="6">
        <v>288253</v>
      </c>
      <c r="AF233" s="6" t="s">
        <v>69</v>
      </c>
      <c r="AG233" s="6" t="s">
        <v>6247</v>
      </c>
      <c r="AH233" s="6">
        <v>753177</v>
      </c>
      <c r="AI233" s="6">
        <v>35786546</v>
      </c>
      <c r="AJ233" s="6">
        <v>2022</v>
      </c>
      <c r="AK233" s="6">
        <v>1</v>
      </c>
      <c r="AL233" s="6" t="s">
        <v>6248</v>
      </c>
      <c r="AM233" s="6">
        <v>4.4000000000000004</v>
      </c>
      <c r="AN233" s="6" t="s">
        <v>6249</v>
      </c>
      <c r="AO233" s="9" t="s">
        <v>62</v>
      </c>
      <c r="AP233" s="10">
        <v>69</v>
      </c>
      <c r="AQ233" s="6" t="s">
        <v>6250</v>
      </c>
      <c r="AR233" s="9" t="s">
        <v>62</v>
      </c>
      <c r="AS233" s="10">
        <v>75</v>
      </c>
      <c r="AT233" s="6" t="str">
        <f t="shared" si="1"/>
        <v>mm</v>
      </c>
      <c r="AU233" s="6">
        <v>0</v>
      </c>
      <c r="AV233" s="6">
        <v>0</v>
      </c>
      <c r="AW233" s="6">
        <v>0</v>
      </c>
      <c r="AX233" s="6">
        <v>0</v>
      </c>
      <c r="AY233" s="6">
        <v>0</v>
      </c>
      <c r="AZ233" s="6">
        <v>0</v>
      </c>
      <c r="BA233" s="6">
        <v>0</v>
      </c>
      <c r="BB233" s="6">
        <v>1</v>
      </c>
      <c r="BC233" s="6" t="s">
        <v>197</v>
      </c>
      <c r="BD233" s="6" t="s">
        <v>6251</v>
      </c>
    </row>
    <row r="234" spans="1:56" ht="15.75" customHeight="1">
      <c r="A234" s="6">
        <f t="shared" ca="1" si="0"/>
        <v>0.93394297110413182</v>
      </c>
      <c r="B234" s="6" t="s">
        <v>241</v>
      </c>
      <c r="C234" s="6">
        <v>9309019</v>
      </c>
      <c r="D234" s="7">
        <v>42938</v>
      </c>
      <c r="E234" s="6" t="s">
        <v>56</v>
      </c>
      <c r="F234" s="6" t="s">
        <v>4278</v>
      </c>
      <c r="G234" s="6">
        <v>5</v>
      </c>
      <c r="H234" s="6" t="s">
        <v>58</v>
      </c>
      <c r="I234" s="6" t="s">
        <v>243</v>
      </c>
      <c r="J234" s="6">
        <v>31237</v>
      </c>
      <c r="K234" s="6">
        <v>32</v>
      </c>
      <c r="L234" s="7">
        <v>30682</v>
      </c>
      <c r="M234" s="7">
        <v>43677</v>
      </c>
      <c r="N234" s="6" t="s">
        <v>388</v>
      </c>
      <c r="O234" s="6" t="s">
        <v>4279</v>
      </c>
      <c r="P234" s="8" t="s">
        <v>1767</v>
      </c>
      <c r="Q234" s="9" t="s">
        <v>62</v>
      </c>
      <c r="R234" s="10">
        <v>99</v>
      </c>
      <c r="S234" s="6" t="s">
        <v>4280</v>
      </c>
      <c r="T234" s="6">
        <v>6</v>
      </c>
      <c r="U234" s="6" t="s">
        <v>333</v>
      </c>
      <c r="V234" s="6" t="s">
        <v>334</v>
      </c>
      <c r="W234" s="6" t="s">
        <v>335</v>
      </c>
      <c r="X234" s="6" t="s">
        <v>67</v>
      </c>
      <c r="Y234" s="6" t="s">
        <v>68</v>
      </c>
      <c r="Z234" s="6">
        <v>2017</v>
      </c>
      <c r="AA234" s="6">
        <v>387500</v>
      </c>
      <c r="AB234" s="6" t="s">
        <v>69</v>
      </c>
      <c r="AC234" s="6" t="s">
        <v>241</v>
      </c>
      <c r="AD234" s="6">
        <v>250000</v>
      </c>
      <c r="AE234" s="6">
        <v>137500</v>
      </c>
      <c r="AF234" s="6" t="s">
        <v>69</v>
      </c>
      <c r="AG234" s="6" t="s">
        <v>4281</v>
      </c>
      <c r="AH234" s="6">
        <v>387500</v>
      </c>
      <c r="AI234" s="6">
        <v>36729482</v>
      </c>
      <c r="AJ234" s="6">
        <v>2023</v>
      </c>
      <c r="AK234" s="6">
        <v>1</v>
      </c>
      <c r="AL234" s="6" t="s">
        <v>4282</v>
      </c>
      <c r="AM234" s="6">
        <v>5.4</v>
      </c>
      <c r="AN234" s="6" t="s">
        <v>4283</v>
      </c>
      <c r="AO234" s="9" t="s">
        <v>62</v>
      </c>
      <c r="AP234" s="10">
        <v>100</v>
      </c>
      <c r="AQ234" s="6" t="s">
        <v>374</v>
      </c>
      <c r="AR234" s="9" t="s">
        <v>62</v>
      </c>
      <c r="AS234" s="10">
        <v>100</v>
      </c>
      <c r="AT234" s="6" t="str">
        <f t="shared" si="1"/>
        <v>mm</v>
      </c>
      <c r="AU234" s="6">
        <v>0</v>
      </c>
      <c r="AV234" s="6">
        <v>0</v>
      </c>
      <c r="AW234" s="6">
        <v>0</v>
      </c>
      <c r="AX234" s="6">
        <v>0</v>
      </c>
      <c r="AY234" s="6">
        <v>0</v>
      </c>
      <c r="AZ234" s="6">
        <v>0</v>
      </c>
      <c r="BA234" s="6">
        <v>0</v>
      </c>
      <c r="BB234" s="6">
        <v>1</v>
      </c>
      <c r="BC234" s="6" t="s">
        <v>197</v>
      </c>
      <c r="BD234" s="6" t="s">
        <v>4284</v>
      </c>
    </row>
    <row r="235" spans="1:56" ht="15.75" customHeight="1">
      <c r="A235" s="6">
        <f t="shared" ca="1" si="0"/>
        <v>0.75882060714879918</v>
      </c>
      <c r="B235" s="6" t="s">
        <v>286</v>
      </c>
      <c r="C235" s="6">
        <v>9284385</v>
      </c>
      <c r="D235" s="7">
        <v>42871</v>
      </c>
      <c r="E235" s="6" t="s">
        <v>76</v>
      </c>
      <c r="F235" s="6" t="s">
        <v>5749</v>
      </c>
      <c r="G235" s="6">
        <v>5</v>
      </c>
      <c r="H235" s="6" t="s">
        <v>58</v>
      </c>
      <c r="I235" s="6" t="s">
        <v>289</v>
      </c>
      <c r="J235" s="6">
        <v>102882</v>
      </c>
      <c r="K235" s="6">
        <v>5</v>
      </c>
      <c r="L235" s="7">
        <v>41440</v>
      </c>
      <c r="M235" s="7">
        <v>43251</v>
      </c>
      <c r="N235" s="6" t="s">
        <v>5750</v>
      </c>
      <c r="O235" s="6" t="s">
        <v>5751</v>
      </c>
      <c r="P235" s="8" t="s">
        <v>5752</v>
      </c>
      <c r="Q235" s="9" t="s">
        <v>73</v>
      </c>
      <c r="R235" s="10">
        <v>98</v>
      </c>
      <c r="S235" s="6" t="s">
        <v>63</v>
      </c>
      <c r="T235" s="6">
        <v>1</v>
      </c>
      <c r="U235" s="6" t="s">
        <v>161</v>
      </c>
      <c r="V235" s="6" t="s">
        <v>162</v>
      </c>
      <c r="W235" s="6" t="s">
        <v>163</v>
      </c>
      <c r="X235" s="6" t="s">
        <v>67</v>
      </c>
      <c r="Y235" s="6" t="s">
        <v>68</v>
      </c>
      <c r="Z235" s="6">
        <v>2017</v>
      </c>
      <c r="AA235" s="6">
        <v>408654</v>
      </c>
      <c r="AB235" s="6" t="s">
        <v>69</v>
      </c>
      <c r="AC235" s="6" t="s">
        <v>286</v>
      </c>
      <c r="AD235" s="6">
        <v>268851</v>
      </c>
      <c r="AE235" s="6">
        <v>139803</v>
      </c>
      <c r="AF235" s="6" t="s">
        <v>69</v>
      </c>
      <c r="AG235" s="6" t="s">
        <v>5753</v>
      </c>
      <c r="AH235" s="6">
        <v>408654</v>
      </c>
      <c r="AI235" s="6">
        <v>32423915</v>
      </c>
      <c r="AJ235" s="6">
        <v>2020</v>
      </c>
      <c r="AK235" s="6">
        <v>1</v>
      </c>
      <c r="AL235" s="6" t="s">
        <v>5754</v>
      </c>
      <c r="AM235" s="6">
        <v>2.9</v>
      </c>
      <c r="AN235" s="6" t="s">
        <v>5755</v>
      </c>
      <c r="AO235" s="9" t="s">
        <v>73</v>
      </c>
      <c r="AP235" s="10">
        <v>98</v>
      </c>
      <c r="AQ235" s="6" t="s">
        <v>5756</v>
      </c>
      <c r="AR235" s="9" t="s">
        <v>73</v>
      </c>
      <c r="AS235" s="10">
        <v>98</v>
      </c>
      <c r="AT235" s="6" t="str">
        <f t="shared" si="1"/>
        <v>ff</v>
      </c>
      <c r="AU235" s="6">
        <v>0</v>
      </c>
      <c r="AV235" s="6">
        <v>0</v>
      </c>
      <c r="AW235" s="6">
        <v>1</v>
      </c>
      <c r="AX235" s="6">
        <v>0</v>
      </c>
      <c r="AY235" s="6">
        <v>0</v>
      </c>
      <c r="AZ235" s="6">
        <v>0</v>
      </c>
      <c r="BA235" s="6">
        <v>0</v>
      </c>
      <c r="BB235" s="6">
        <v>0</v>
      </c>
      <c r="BC235" s="6" t="s">
        <v>197</v>
      </c>
      <c r="BD235" s="6" t="s">
        <v>5757</v>
      </c>
    </row>
    <row r="236" spans="1:56" ht="15.75" customHeight="1">
      <c r="A236" s="6">
        <f t="shared" ca="1" si="0"/>
        <v>8.0208992299543813E-2</v>
      </c>
      <c r="B236" s="6" t="s">
        <v>687</v>
      </c>
      <c r="C236" s="6">
        <v>9483274</v>
      </c>
      <c r="D236" s="7">
        <v>43243</v>
      </c>
      <c r="E236" s="6" t="s">
        <v>56</v>
      </c>
      <c r="F236" s="6" t="s">
        <v>4744</v>
      </c>
      <c r="G236" s="6">
        <v>5</v>
      </c>
      <c r="H236" s="6" t="s">
        <v>58</v>
      </c>
      <c r="I236" s="6" t="s">
        <v>689</v>
      </c>
      <c r="J236" s="6">
        <v>13588</v>
      </c>
      <c r="K236" s="6">
        <v>5</v>
      </c>
      <c r="L236" s="7">
        <v>41791</v>
      </c>
      <c r="M236" s="7">
        <v>43616</v>
      </c>
      <c r="N236" s="6" t="s">
        <v>973</v>
      </c>
      <c r="O236" s="6" t="s">
        <v>4745</v>
      </c>
      <c r="P236" s="8" t="s">
        <v>4746</v>
      </c>
      <c r="Q236" s="9" t="s">
        <v>62</v>
      </c>
      <c r="R236" s="10">
        <v>70</v>
      </c>
      <c r="S236" s="6" t="s">
        <v>63</v>
      </c>
      <c r="T236" s="6">
        <v>3</v>
      </c>
      <c r="U236" s="6" t="s">
        <v>542</v>
      </c>
      <c r="V236" s="6" t="s">
        <v>543</v>
      </c>
      <c r="W236" s="6" t="s">
        <v>205</v>
      </c>
      <c r="X236" s="6" t="s">
        <v>67</v>
      </c>
      <c r="Y236" s="6" t="s">
        <v>68</v>
      </c>
      <c r="Z236" s="6">
        <v>2018</v>
      </c>
      <c r="AA236" s="6">
        <v>437890</v>
      </c>
      <c r="AB236" s="6" t="s">
        <v>69</v>
      </c>
      <c r="AC236" s="6" t="s">
        <v>687</v>
      </c>
      <c r="AD236" s="6">
        <v>329322</v>
      </c>
      <c r="AE236" s="6">
        <v>108568</v>
      </c>
      <c r="AF236" s="6" t="s">
        <v>69</v>
      </c>
      <c r="AG236" s="6" t="s">
        <v>4747</v>
      </c>
      <c r="AH236" s="6">
        <v>437890</v>
      </c>
      <c r="AI236" s="6">
        <v>36005386</v>
      </c>
      <c r="AJ236" s="6">
        <v>2022</v>
      </c>
      <c r="AK236" s="6">
        <v>1</v>
      </c>
      <c r="AL236" s="6" t="s">
        <v>4748</v>
      </c>
      <c r="AM236" s="6">
        <v>7.2</v>
      </c>
      <c r="AN236" s="6" t="s">
        <v>394</v>
      </c>
      <c r="AO236" s="9" t="s">
        <v>73</v>
      </c>
      <c r="AP236" s="10">
        <v>98</v>
      </c>
      <c r="AQ236" s="6" t="s">
        <v>4749</v>
      </c>
      <c r="AR236" s="9" t="s">
        <v>62</v>
      </c>
      <c r="AS236" s="10">
        <v>70</v>
      </c>
      <c r="AT236" s="6" t="str">
        <f t="shared" si="1"/>
        <v>fm</v>
      </c>
      <c r="AU236" s="6">
        <v>0</v>
      </c>
      <c r="AV236" s="6">
        <v>0</v>
      </c>
      <c r="AW236" s="6">
        <v>1</v>
      </c>
      <c r="AX236" s="6">
        <v>1</v>
      </c>
      <c r="AY236" s="6">
        <v>1</v>
      </c>
      <c r="AZ236" s="6">
        <v>0</v>
      </c>
      <c r="BA236" s="6">
        <v>0</v>
      </c>
      <c r="BB236" s="6">
        <v>0</v>
      </c>
      <c r="BC236" s="6" t="s">
        <v>107</v>
      </c>
      <c r="BD236" s="6" t="s">
        <v>4750</v>
      </c>
    </row>
    <row r="237" spans="1:56" ht="15.75" customHeight="1">
      <c r="A237" s="6">
        <f t="shared" ca="1" si="0"/>
        <v>0.63989509155752355</v>
      </c>
      <c r="B237" s="6" t="s">
        <v>241</v>
      </c>
      <c r="C237" s="6">
        <v>9446783</v>
      </c>
      <c r="D237" s="7">
        <v>43159</v>
      </c>
      <c r="E237" s="6" t="s">
        <v>56</v>
      </c>
      <c r="F237" s="6" t="s">
        <v>4127</v>
      </c>
      <c r="G237" s="6">
        <v>5</v>
      </c>
      <c r="H237" s="6" t="s">
        <v>58</v>
      </c>
      <c r="I237" s="6" t="s">
        <v>243</v>
      </c>
      <c r="J237" s="6">
        <v>122648</v>
      </c>
      <c r="K237" s="6">
        <v>4</v>
      </c>
      <c r="L237" s="7">
        <v>42142</v>
      </c>
      <c r="M237" s="7">
        <v>43890</v>
      </c>
      <c r="N237" s="6" t="s">
        <v>834</v>
      </c>
      <c r="O237" s="6" t="s">
        <v>4128</v>
      </c>
      <c r="P237" s="8" t="s">
        <v>4111</v>
      </c>
      <c r="Q237" s="9" t="s">
        <v>73</v>
      </c>
      <c r="R237" s="10">
        <v>97</v>
      </c>
      <c r="S237" s="6" t="s">
        <v>4129</v>
      </c>
      <c r="T237" s="6">
        <v>12</v>
      </c>
      <c r="U237" s="6" t="s">
        <v>656</v>
      </c>
      <c r="V237" s="6" t="s">
        <v>204</v>
      </c>
      <c r="W237" s="6" t="s">
        <v>205</v>
      </c>
      <c r="X237" s="6" t="s">
        <v>67</v>
      </c>
      <c r="Y237" s="6" t="s">
        <v>68</v>
      </c>
      <c r="Z237" s="6">
        <v>2018</v>
      </c>
      <c r="AA237" s="6">
        <v>617803</v>
      </c>
      <c r="AB237" s="6" t="s">
        <v>69</v>
      </c>
      <c r="AC237" s="6" t="s">
        <v>241</v>
      </c>
      <c r="AD237" s="6">
        <v>665148</v>
      </c>
      <c r="AE237" s="6">
        <v>128714</v>
      </c>
      <c r="AF237" s="6" t="s">
        <v>69</v>
      </c>
      <c r="AG237" s="6" t="s">
        <v>4130</v>
      </c>
      <c r="AH237" s="6">
        <v>617803</v>
      </c>
      <c r="AI237" s="6">
        <v>35141821</v>
      </c>
      <c r="AJ237" s="6">
        <v>2022</v>
      </c>
      <c r="AK237" s="6">
        <v>1</v>
      </c>
      <c r="AL237" s="6" t="s">
        <v>4131</v>
      </c>
      <c r="AM237" s="6">
        <v>2</v>
      </c>
      <c r="AN237" s="6" t="s">
        <v>4132</v>
      </c>
      <c r="AO237" s="9" t="s">
        <v>62</v>
      </c>
      <c r="AP237" s="10">
        <v>53</v>
      </c>
      <c r="AQ237" s="6" t="s">
        <v>941</v>
      </c>
      <c r="AR237" s="9" t="s">
        <v>73</v>
      </c>
      <c r="AS237" s="10">
        <v>97</v>
      </c>
      <c r="AT237" s="6" t="str">
        <f t="shared" si="1"/>
        <v>mf</v>
      </c>
      <c r="AU237" s="6">
        <v>0</v>
      </c>
      <c r="AV237" s="6">
        <v>0</v>
      </c>
      <c r="AW237" s="6">
        <v>1</v>
      </c>
      <c r="AX237" s="6">
        <v>1</v>
      </c>
      <c r="AY237" s="6">
        <v>1</v>
      </c>
      <c r="AZ237" s="6">
        <v>1</v>
      </c>
      <c r="BA237" s="6">
        <v>0</v>
      </c>
      <c r="BB237" s="6">
        <v>0</v>
      </c>
      <c r="BC237" s="6" t="s">
        <v>107</v>
      </c>
      <c r="BD237" s="6" t="s">
        <v>4133</v>
      </c>
    </row>
    <row r="238" spans="1:56" ht="15.75" customHeight="1">
      <c r="A238" s="6">
        <f t="shared" ca="1" si="0"/>
        <v>0.59148589792133355</v>
      </c>
      <c r="B238" s="6" t="s">
        <v>241</v>
      </c>
      <c r="C238" s="6">
        <v>9566022</v>
      </c>
      <c r="D238" s="7">
        <v>43266</v>
      </c>
      <c r="E238" s="6" t="s">
        <v>56</v>
      </c>
      <c r="F238" s="6" t="s">
        <v>5139</v>
      </c>
      <c r="G238" s="6">
        <v>5</v>
      </c>
      <c r="H238" s="6" t="s">
        <v>58</v>
      </c>
      <c r="I238" s="6" t="s">
        <v>243</v>
      </c>
      <c r="J238" s="6">
        <v>123978</v>
      </c>
      <c r="K238" s="6">
        <v>5</v>
      </c>
      <c r="L238" s="7">
        <v>42902</v>
      </c>
      <c r="M238" s="7">
        <v>44165</v>
      </c>
      <c r="N238" s="6" t="s">
        <v>5140</v>
      </c>
      <c r="O238" s="6" t="s">
        <v>5141</v>
      </c>
      <c r="P238" s="8" t="s">
        <v>246</v>
      </c>
      <c r="Q238" s="9" t="s">
        <v>62</v>
      </c>
      <c r="R238" s="10">
        <v>99</v>
      </c>
      <c r="S238" s="6" t="s">
        <v>63</v>
      </c>
      <c r="T238" s="6">
        <v>5</v>
      </c>
      <c r="U238" s="6" t="s">
        <v>1261</v>
      </c>
      <c r="V238" s="6" t="s">
        <v>1262</v>
      </c>
      <c r="W238" s="6" t="s">
        <v>236</v>
      </c>
      <c r="X238" s="6" t="s">
        <v>67</v>
      </c>
      <c r="Y238" s="6" t="s">
        <v>68</v>
      </c>
      <c r="Z238" s="6">
        <v>2018</v>
      </c>
      <c r="AA238" s="6">
        <v>666421</v>
      </c>
      <c r="AB238" s="6" t="s">
        <v>69</v>
      </c>
      <c r="AC238" s="6" t="s">
        <v>241</v>
      </c>
      <c r="AD238" s="6">
        <v>539828</v>
      </c>
      <c r="AE238" s="6">
        <v>126593</v>
      </c>
      <c r="AF238" s="6" t="s">
        <v>69</v>
      </c>
      <c r="AG238" s="6" t="s">
        <v>5142</v>
      </c>
      <c r="AH238" s="6">
        <v>666421</v>
      </c>
      <c r="AI238" s="6">
        <v>36673992</v>
      </c>
      <c r="AJ238" s="6">
        <v>2023</v>
      </c>
      <c r="AK238" s="6">
        <v>1</v>
      </c>
      <c r="AL238" s="6" t="s">
        <v>5143</v>
      </c>
      <c r="AM238" s="6">
        <v>4.5999999999999996</v>
      </c>
      <c r="AN238" s="6" t="s">
        <v>3732</v>
      </c>
      <c r="AO238" s="9" t="s">
        <v>73</v>
      </c>
      <c r="AP238" s="10">
        <v>65</v>
      </c>
      <c r="AQ238" s="6" t="s">
        <v>209</v>
      </c>
      <c r="AR238" s="9" t="s">
        <v>62</v>
      </c>
      <c r="AS238" s="10">
        <v>99</v>
      </c>
      <c r="AT238" s="6" t="str">
        <f t="shared" si="1"/>
        <v>fm</v>
      </c>
      <c r="AU238" s="6">
        <v>0</v>
      </c>
      <c r="AV238" s="6">
        <v>0</v>
      </c>
      <c r="AW238" s="6">
        <v>1</v>
      </c>
      <c r="AX238" s="6">
        <v>1</v>
      </c>
      <c r="AY238" s="6">
        <v>1</v>
      </c>
      <c r="AZ238" s="6">
        <v>0</v>
      </c>
      <c r="BA238" s="6">
        <v>0</v>
      </c>
      <c r="BB238" s="6">
        <v>0</v>
      </c>
      <c r="BC238" s="6" t="s">
        <v>107</v>
      </c>
      <c r="BD238" s="6" t="s">
        <v>5144</v>
      </c>
    </row>
    <row r="239" spans="1:56" ht="15.75" customHeight="1">
      <c r="A239" s="6">
        <f t="shared" ca="1" si="0"/>
        <v>0.5598718564568983</v>
      </c>
      <c r="B239" s="6" t="s">
        <v>624</v>
      </c>
      <c r="C239" s="6">
        <v>9519046</v>
      </c>
      <c r="D239" s="7">
        <v>43266</v>
      </c>
      <c r="E239" s="6" t="s">
        <v>56</v>
      </c>
      <c r="F239" s="6" t="s">
        <v>625</v>
      </c>
      <c r="G239" s="6">
        <v>5</v>
      </c>
      <c r="H239" s="6" t="s">
        <v>58</v>
      </c>
      <c r="I239" s="6" t="s">
        <v>626</v>
      </c>
      <c r="J239" s="6">
        <v>14851</v>
      </c>
      <c r="K239" s="6">
        <v>5</v>
      </c>
      <c r="L239" s="7">
        <v>41908</v>
      </c>
      <c r="M239" s="7">
        <v>44196</v>
      </c>
      <c r="N239" s="6" t="s">
        <v>158</v>
      </c>
      <c r="O239" s="6" t="s">
        <v>627</v>
      </c>
      <c r="P239" s="8" t="s">
        <v>581</v>
      </c>
      <c r="Q239" s="9" t="s">
        <v>73</v>
      </c>
      <c r="R239" s="10">
        <v>98</v>
      </c>
      <c r="S239" s="6" t="s">
        <v>63</v>
      </c>
      <c r="T239" s="6">
        <v>27</v>
      </c>
      <c r="U239" s="6" t="s">
        <v>628</v>
      </c>
      <c r="V239" s="6" t="s">
        <v>629</v>
      </c>
      <c r="W239" s="6" t="s">
        <v>630</v>
      </c>
      <c r="X239" s="6" t="s">
        <v>413</v>
      </c>
      <c r="Y239" s="6" t="s">
        <v>68</v>
      </c>
      <c r="Z239" s="6">
        <v>2018</v>
      </c>
      <c r="AA239" s="6">
        <v>620198</v>
      </c>
      <c r="AB239" s="6" t="s">
        <v>69</v>
      </c>
      <c r="AC239" s="6" t="s">
        <v>624</v>
      </c>
      <c r="AD239" s="6">
        <v>455579</v>
      </c>
      <c r="AE239" s="6">
        <v>164619</v>
      </c>
      <c r="AF239" s="6" t="s">
        <v>69</v>
      </c>
      <c r="AG239" s="6" t="s">
        <v>631</v>
      </c>
      <c r="AH239" s="6">
        <v>620198</v>
      </c>
      <c r="AI239" s="6">
        <v>38966623</v>
      </c>
      <c r="AJ239" s="6">
        <v>2024</v>
      </c>
      <c r="AK239" s="6">
        <v>1</v>
      </c>
      <c r="AL239" s="6" t="s">
        <v>632</v>
      </c>
      <c r="AM239" s="6">
        <v>3.4</v>
      </c>
      <c r="AN239" s="6" t="s">
        <v>633</v>
      </c>
      <c r="AO239" s="9" t="s">
        <v>73</v>
      </c>
      <c r="AP239" s="10">
        <v>87</v>
      </c>
      <c r="AQ239" s="6" t="s">
        <v>589</v>
      </c>
      <c r="AR239" s="9" t="s">
        <v>73</v>
      </c>
      <c r="AS239" s="10">
        <v>98</v>
      </c>
      <c r="AT239" s="6" t="str">
        <f t="shared" si="1"/>
        <v>ff</v>
      </c>
      <c r="AU239" s="6">
        <v>0</v>
      </c>
      <c r="AV239" s="6">
        <v>1</v>
      </c>
      <c r="AW239" s="6">
        <v>0</v>
      </c>
      <c r="AX239" s="6">
        <v>0</v>
      </c>
      <c r="AY239" s="6">
        <v>0</v>
      </c>
      <c r="AZ239" s="6">
        <v>0</v>
      </c>
      <c r="BA239" s="6">
        <v>1</v>
      </c>
      <c r="BB239" s="6">
        <v>0</v>
      </c>
      <c r="BC239" s="6" t="s">
        <v>107</v>
      </c>
      <c r="BD239" s="6" t="s">
        <v>634</v>
      </c>
    </row>
    <row r="240" spans="1:56" ht="15.75" customHeight="1">
      <c r="A240" s="6">
        <f t="shared" ca="1" si="0"/>
        <v>0.71973700955743158</v>
      </c>
      <c r="B240" s="6" t="s">
        <v>109</v>
      </c>
      <c r="C240" s="6">
        <v>9195094</v>
      </c>
      <c r="D240" s="7">
        <v>42723</v>
      </c>
      <c r="E240" s="6" t="s">
        <v>76</v>
      </c>
      <c r="F240" s="6" t="s">
        <v>821</v>
      </c>
      <c r="G240" s="6">
        <v>5</v>
      </c>
      <c r="H240" s="6" t="s">
        <v>58</v>
      </c>
      <c r="I240" s="6" t="s">
        <v>112</v>
      </c>
      <c r="J240" s="6">
        <v>17182</v>
      </c>
      <c r="K240" s="6">
        <v>9</v>
      </c>
      <c r="L240" s="7">
        <v>39173</v>
      </c>
      <c r="M240" s="7">
        <v>43465</v>
      </c>
      <c r="N240" s="6" t="s">
        <v>822</v>
      </c>
      <c r="O240" s="6" t="s">
        <v>823</v>
      </c>
      <c r="P240" s="8" t="s">
        <v>824</v>
      </c>
      <c r="Q240" s="9" t="s">
        <v>62</v>
      </c>
      <c r="R240" s="10">
        <v>100</v>
      </c>
      <c r="S240" s="6" t="s">
        <v>63</v>
      </c>
      <c r="T240" s="6">
        <v>1</v>
      </c>
      <c r="U240" s="6" t="s">
        <v>825</v>
      </c>
      <c r="V240" s="6" t="s">
        <v>826</v>
      </c>
      <c r="W240" s="6" t="s">
        <v>827</v>
      </c>
      <c r="X240" s="6" t="s">
        <v>67</v>
      </c>
      <c r="Y240" s="6" t="s">
        <v>68</v>
      </c>
      <c r="Z240" s="6">
        <v>2017</v>
      </c>
      <c r="AA240" s="6">
        <v>372606</v>
      </c>
      <c r="AB240" s="6" t="s">
        <v>69</v>
      </c>
      <c r="AC240" s="6" t="s">
        <v>109</v>
      </c>
      <c r="AD240" s="6">
        <v>269706</v>
      </c>
      <c r="AE240" s="6">
        <v>102900</v>
      </c>
      <c r="AF240" s="6" t="s">
        <v>69</v>
      </c>
      <c r="AG240" s="6" t="s">
        <v>828</v>
      </c>
      <c r="AH240" s="6">
        <v>372606</v>
      </c>
      <c r="AI240" s="6">
        <v>35887086</v>
      </c>
      <c r="AJ240" s="6">
        <v>2022</v>
      </c>
      <c r="AK240" s="6">
        <v>1</v>
      </c>
      <c r="AL240" s="6" t="s">
        <v>447</v>
      </c>
      <c r="AM240" s="6">
        <v>4.9000000000000004</v>
      </c>
      <c r="AN240" s="6" t="s">
        <v>830</v>
      </c>
      <c r="AO240" s="9" t="s">
        <v>73</v>
      </c>
      <c r="AP240" s="10">
        <v>97</v>
      </c>
      <c r="AQ240" s="6" t="s">
        <v>831</v>
      </c>
      <c r="AR240" s="9" t="s">
        <v>62</v>
      </c>
      <c r="AS240" s="10">
        <v>100</v>
      </c>
      <c r="AT240" s="6" t="str">
        <f t="shared" si="1"/>
        <v>fm</v>
      </c>
      <c r="AU240" s="6">
        <v>0</v>
      </c>
      <c r="AV240" s="6">
        <v>0</v>
      </c>
      <c r="AW240" s="6">
        <v>1</v>
      </c>
      <c r="AX240" s="6">
        <v>0</v>
      </c>
      <c r="AY240" s="6">
        <v>0</v>
      </c>
      <c r="AZ240" s="6">
        <v>0</v>
      </c>
      <c r="BA240" s="6">
        <v>0</v>
      </c>
      <c r="BB240" s="6">
        <v>0</v>
      </c>
      <c r="BC240" s="6" t="s">
        <v>197</v>
      </c>
      <c r="BD240" s="6" t="s">
        <v>832</v>
      </c>
    </row>
    <row r="241" spans="1:56" ht="15.75" customHeight="1">
      <c r="A241" s="6">
        <f t="shared" ca="1" si="0"/>
        <v>0.45528479633377594</v>
      </c>
      <c r="B241" s="6" t="s">
        <v>75</v>
      </c>
      <c r="C241" s="6">
        <v>9512628</v>
      </c>
      <c r="D241" s="7">
        <v>43238</v>
      </c>
      <c r="E241" s="6" t="s">
        <v>56</v>
      </c>
      <c r="F241" s="6" t="s">
        <v>440</v>
      </c>
      <c r="G241" s="6">
        <v>5</v>
      </c>
      <c r="H241" s="6" t="s">
        <v>58</v>
      </c>
      <c r="I241" s="6" t="s">
        <v>78</v>
      </c>
      <c r="J241" s="6">
        <v>45541</v>
      </c>
      <c r="K241" s="6">
        <v>5</v>
      </c>
      <c r="L241" s="7">
        <v>41897</v>
      </c>
      <c r="M241" s="7">
        <v>43616</v>
      </c>
      <c r="N241" s="6" t="s">
        <v>441</v>
      </c>
      <c r="O241" s="6" t="s">
        <v>442</v>
      </c>
      <c r="P241" s="8" t="s">
        <v>202</v>
      </c>
      <c r="Q241" s="9" t="s">
        <v>62</v>
      </c>
      <c r="R241" s="10">
        <v>99</v>
      </c>
      <c r="S241" s="6" t="s">
        <v>443</v>
      </c>
      <c r="T241" s="6">
        <v>4</v>
      </c>
      <c r="U241" s="6" t="s">
        <v>444</v>
      </c>
      <c r="V241" s="6" t="s">
        <v>445</v>
      </c>
      <c r="W241" s="6" t="s">
        <v>149</v>
      </c>
      <c r="X241" s="6" t="s">
        <v>67</v>
      </c>
      <c r="Y241" s="6" t="s">
        <v>68</v>
      </c>
      <c r="Z241" s="6">
        <v>2018</v>
      </c>
      <c r="AA241" s="6">
        <v>385071</v>
      </c>
      <c r="AB241" s="6" t="s">
        <v>69</v>
      </c>
      <c r="AC241" s="6" t="s">
        <v>75</v>
      </c>
      <c r="AD241" s="6">
        <v>245268</v>
      </c>
      <c r="AE241" s="6">
        <v>139803</v>
      </c>
      <c r="AF241" s="6" t="s">
        <v>69</v>
      </c>
      <c r="AG241" s="6" t="s">
        <v>446</v>
      </c>
      <c r="AH241" s="6">
        <v>385071</v>
      </c>
      <c r="AI241" s="6">
        <v>33142695</v>
      </c>
      <c r="AJ241" s="6">
        <v>2020</v>
      </c>
      <c r="AK241" s="6">
        <v>1</v>
      </c>
      <c r="AL241" s="6" t="s">
        <v>447</v>
      </c>
      <c r="AM241" s="6">
        <v>4.9000000000000004</v>
      </c>
      <c r="AN241" s="6" t="s">
        <v>448</v>
      </c>
      <c r="AO241" s="9" t="s">
        <v>449</v>
      </c>
      <c r="AP241" s="9" t="s">
        <v>449</v>
      </c>
      <c r="AQ241" s="6" t="s">
        <v>450</v>
      </c>
      <c r="AR241" s="9" t="s">
        <v>73</v>
      </c>
      <c r="AS241" s="10">
        <v>97</v>
      </c>
      <c r="AT241" s="6" t="str">
        <f t="shared" si="1"/>
        <v>Missing</v>
      </c>
      <c r="AU241" s="6">
        <v>0</v>
      </c>
      <c r="AV241" s="6">
        <v>0</v>
      </c>
      <c r="AW241" s="6">
        <v>1</v>
      </c>
      <c r="AX241" s="6">
        <v>1</v>
      </c>
      <c r="AY241" s="6">
        <v>1</v>
      </c>
      <c r="AZ241" s="6">
        <v>0</v>
      </c>
      <c r="BA241" s="6">
        <v>0</v>
      </c>
      <c r="BB241" s="6">
        <v>0</v>
      </c>
      <c r="BC241" s="6" t="s">
        <v>197</v>
      </c>
      <c r="BD241" s="6" t="s">
        <v>451</v>
      </c>
    </row>
    <row r="242" spans="1:56" ht="15.75" customHeight="1">
      <c r="A242" s="6">
        <f t="shared" ca="1" si="0"/>
        <v>0.29333951302328554</v>
      </c>
      <c r="B242" s="6" t="s">
        <v>327</v>
      </c>
      <c r="C242" s="6">
        <v>9326296</v>
      </c>
      <c r="D242" s="7">
        <v>42944</v>
      </c>
      <c r="E242" s="6" t="s">
        <v>56</v>
      </c>
      <c r="F242" s="6" t="s">
        <v>4215</v>
      </c>
      <c r="G242" s="6">
        <v>5</v>
      </c>
      <c r="H242" s="6" t="s">
        <v>58</v>
      </c>
      <c r="I242" s="6" t="s">
        <v>330</v>
      </c>
      <c r="J242" s="6">
        <v>18464</v>
      </c>
      <c r="K242" s="6">
        <v>4</v>
      </c>
      <c r="L242" s="7">
        <v>41906</v>
      </c>
      <c r="M242" s="7">
        <v>43677</v>
      </c>
      <c r="N242" s="6" t="s">
        <v>2395</v>
      </c>
      <c r="O242" s="6" t="s">
        <v>4216</v>
      </c>
      <c r="P242" s="8" t="s">
        <v>1221</v>
      </c>
      <c r="Q242" s="9" t="s">
        <v>62</v>
      </c>
      <c r="R242" s="10">
        <v>99</v>
      </c>
      <c r="S242" s="6" t="s">
        <v>63</v>
      </c>
      <c r="T242" s="6">
        <v>3</v>
      </c>
      <c r="U242" s="6" t="s">
        <v>542</v>
      </c>
      <c r="V242" s="6" t="s">
        <v>543</v>
      </c>
      <c r="W242" s="6" t="s">
        <v>205</v>
      </c>
      <c r="X242" s="6" t="s">
        <v>67</v>
      </c>
      <c r="Y242" s="6" t="s">
        <v>68</v>
      </c>
      <c r="Z242" s="6">
        <v>2017</v>
      </c>
      <c r="AA242" s="6">
        <v>364500</v>
      </c>
      <c r="AB242" s="6" t="s">
        <v>69</v>
      </c>
      <c r="AC242" s="6" t="s">
        <v>327</v>
      </c>
      <c r="AD242" s="6">
        <v>274517</v>
      </c>
      <c r="AE242" s="6">
        <v>89983</v>
      </c>
      <c r="AF242" s="6" t="s">
        <v>69</v>
      </c>
      <c r="AG242" s="6" t="s">
        <v>4217</v>
      </c>
      <c r="AH242" s="6">
        <v>364500</v>
      </c>
      <c r="AI242" s="6">
        <v>32210561</v>
      </c>
      <c r="AJ242" s="6">
        <v>2020</v>
      </c>
      <c r="AK242" s="6">
        <v>1</v>
      </c>
      <c r="AL242" s="6" t="s">
        <v>4218</v>
      </c>
      <c r="AM242" s="6">
        <v>6.6</v>
      </c>
      <c r="AN242" s="6" t="s">
        <v>4219</v>
      </c>
      <c r="AO242" s="9" t="s">
        <v>62</v>
      </c>
      <c r="AP242" s="10">
        <v>99</v>
      </c>
      <c r="AQ242" s="6" t="s">
        <v>4220</v>
      </c>
      <c r="AR242" s="9" t="s">
        <v>62</v>
      </c>
      <c r="AS242" s="10">
        <v>80</v>
      </c>
      <c r="AT242" s="6" t="str">
        <f t="shared" si="1"/>
        <v>mm</v>
      </c>
      <c r="AU242" s="6">
        <v>0</v>
      </c>
      <c r="AV242" s="6">
        <v>1</v>
      </c>
      <c r="AW242" s="6">
        <v>0</v>
      </c>
      <c r="AX242" s="6">
        <v>0</v>
      </c>
      <c r="AY242" s="6">
        <v>0</v>
      </c>
      <c r="AZ242" s="6">
        <v>0</v>
      </c>
      <c r="BA242" s="6">
        <v>0</v>
      </c>
      <c r="BB242" s="6">
        <v>0</v>
      </c>
      <c r="BC242" s="6" t="s">
        <v>197</v>
      </c>
      <c r="BD242" s="6" t="s">
        <v>4221</v>
      </c>
    </row>
    <row r="243" spans="1:56" ht="15.75" customHeight="1">
      <c r="A243" s="6">
        <f t="shared" ca="1" si="0"/>
        <v>2.9337194677839795E-2</v>
      </c>
      <c r="B243" s="6" t="s">
        <v>303</v>
      </c>
      <c r="C243" s="6">
        <v>9458179</v>
      </c>
      <c r="D243" s="7">
        <v>43336</v>
      </c>
      <c r="E243" s="6" t="s">
        <v>56</v>
      </c>
      <c r="F243" s="6" t="s">
        <v>3546</v>
      </c>
      <c r="G243" s="6">
        <v>5</v>
      </c>
      <c r="H243" s="6" t="s">
        <v>58</v>
      </c>
      <c r="I243" s="6" t="s">
        <v>305</v>
      </c>
      <c r="J243" s="6">
        <v>102918</v>
      </c>
      <c r="K243" s="6">
        <v>5</v>
      </c>
      <c r="L243" s="7">
        <v>41828</v>
      </c>
      <c r="M243" s="7">
        <v>43982</v>
      </c>
      <c r="N243" s="6" t="s">
        <v>2465</v>
      </c>
      <c r="O243" s="6" t="s">
        <v>3547</v>
      </c>
      <c r="P243" s="8" t="s">
        <v>3526</v>
      </c>
      <c r="Q243" s="9" t="s">
        <v>73</v>
      </c>
      <c r="R243" s="10">
        <v>97</v>
      </c>
      <c r="S243" s="6" t="s">
        <v>63</v>
      </c>
      <c r="T243" s="6">
        <v>2</v>
      </c>
      <c r="U243" s="6" t="s">
        <v>381</v>
      </c>
      <c r="V243" s="6" t="s">
        <v>382</v>
      </c>
      <c r="W243" s="6" t="s">
        <v>383</v>
      </c>
      <c r="X243" s="6" t="s">
        <v>260</v>
      </c>
      <c r="Y243" s="6" t="s">
        <v>68</v>
      </c>
      <c r="Z243" s="6">
        <v>2018</v>
      </c>
      <c r="AA243" s="6">
        <v>380625</v>
      </c>
      <c r="AB243" s="6" t="s">
        <v>69</v>
      </c>
      <c r="AC243" s="6" t="s">
        <v>303</v>
      </c>
      <c r="AD243" s="6">
        <v>217500</v>
      </c>
      <c r="AE243" s="6">
        <v>163125</v>
      </c>
      <c r="AF243" s="6" t="s">
        <v>69</v>
      </c>
      <c r="AG243" s="6" t="s">
        <v>3548</v>
      </c>
      <c r="AH243" s="6">
        <v>380625</v>
      </c>
      <c r="AI243" s="6">
        <v>36725979</v>
      </c>
      <c r="AJ243" s="6">
        <v>2023</v>
      </c>
      <c r="AK243" s="6">
        <v>1</v>
      </c>
      <c r="AL243" s="6" t="s">
        <v>3549</v>
      </c>
      <c r="AM243" s="6">
        <v>4.2</v>
      </c>
      <c r="AN243" s="6" t="s">
        <v>3550</v>
      </c>
      <c r="AO243" s="9" t="s">
        <v>62</v>
      </c>
      <c r="AP243" s="10">
        <v>98</v>
      </c>
      <c r="AQ243" s="6" t="s">
        <v>3551</v>
      </c>
      <c r="AR243" s="9" t="s">
        <v>73</v>
      </c>
      <c r="AS243" s="10">
        <v>97</v>
      </c>
      <c r="AT243" s="6" t="str">
        <f t="shared" si="1"/>
        <v>mf</v>
      </c>
      <c r="AU243" s="6">
        <v>0</v>
      </c>
      <c r="AV243" s="6">
        <v>0</v>
      </c>
      <c r="AW243" s="6">
        <v>1</v>
      </c>
      <c r="AX243" s="6">
        <v>0</v>
      </c>
      <c r="AY243" s="6">
        <v>0</v>
      </c>
      <c r="AZ243" s="6">
        <v>0</v>
      </c>
      <c r="BA243" s="6">
        <v>0</v>
      </c>
      <c r="BB243" s="6">
        <v>0</v>
      </c>
      <c r="BC243" s="6" t="s">
        <v>197</v>
      </c>
      <c r="BD243" s="6" t="s">
        <v>3552</v>
      </c>
    </row>
    <row r="244" spans="1:56" ht="15.75" customHeight="1">
      <c r="A244" s="6">
        <f t="shared" ca="1" si="0"/>
        <v>0.85084870384784328</v>
      </c>
      <c r="B244" s="6" t="s">
        <v>199</v>
      </c>
      <c r="C244" s="6">
        <v>9301295</v>
      </c>
      <c r="D244" s="7">
        <v>42909</v>
      </c>
      <c r="E244" s="6" t="s">
        <v>3882</v>
      </c>
      <c r="F244" s="6" t="s">
        <v>3883</v>
      </c>
      <c r="G244" s="6">
        <v>5</v>
      </c>
      <c r="H244" s="6" t="s">
        <v>58</v>
      </c>
      <c r="I244" s="6" t="s">
        <v>149</v>
      </c>
      <c r="J244" s="6">
        <v>197059</v>
      </c>
      <c r="K244" s="6">
        <v>3</v>
      </c>
      <c r="L244" s="7">
        <v>42187</v>
      </c>
      <c r="M244" s="7">
        <v>44012</v>
      </c>
      <c r="N244" s="6" t="s">
        <v>3884</v>
      </c>
      <c r="O244" s="6" t="s">
        <v>3885</v>
      </c>
      <c r="P244" s="8" t="s">
        <v>3886</v>
      </c>
      <c r="Q244" s="9" t="s">
        <v>73</v>
      </c>
      <c r="R244" s="10">
        <v>51</v>
      </c>
      <c r="S244" s="6" t="s">
        <v>63</v>
      </c>
      <c r="T244" s="6">
        <v>50</v>
      </c>
      <c r="U244" s="6" t="s">
        <v>357</v>
      </c>
      <c r="V244" s="6" t="s">
        <v>358</v>
      </c>
      <c r="W244" s="6" t="s">
        <v>149</v>
      </c>
      <c r="X244" s="6" t="s">
        <v>67</v>
      </c>
      <c r="Y244" s="6" t="s">
        <v>68</v>
      </c>
      <c r="Z244" s="6">
        <v>2017</v>
      </c>
      <c r="AA244" s="6">
        <v>217388</v>
      </c>
      <c r="AB244" s="6" t="s">
        <v>69</v>
      </c>
      <c r="AC244" s="6" t="s">
        <v>199</v>
      </c>
      <c r="AD244" s="6">
        <v>140250</v>
      </c>
      <c r="AE244" s="6">
        <v>77138</v>
      </c>
      <c r="AF244" s="6" t="s">
        <v>69</v>
      </c>
      <c r="AG244" s="6" t="s">
        <v>3887</v>
      </c>
      <c r="AH244" s="6">
        <v>217388</v>
      </c>
      <c r="AI244" s="6">
        <v>34419564</v>
      </c>
      <c r="AJ244" s="6">
        <v>2022</v>
      </c>
      <c r="AK244" s="6">
        <v>1</v>
      </c>
      <c r="AL244" s="6" t="s">
        <v>3888</v>
      </c>
      <c r="AM244" s="6">
        <v>6.4</v>
      </c>
      <c r="AN244" s="6" t="s">
        <v>3889</v>
      </c>
      <c r="AO244" s="9" t="s">
        <v>62</v>
      </c>
      <c r="AP244" s="10">
        <v>58</v>
      </c>
      <c r="AQ244" s="6" t="s">
        <v>3890</v>
      </c>
      <c r="AR244" s="9" t="s">
        <v>73</v>
      </c>
      <c r="AS244" s="10">
        <v>51</v>
      </c>
      <c r="AT244" s="6" t="str">
        <f t="shared" si="1"/>
        <v>mf</v>
      </c>
      <c r="AU244" s="6">
        <v>0</v>
      </c>
      <c r="AV244" s="6">
        <v>1</v>
      </c>
      <c r="AW244" s="6">
        <v>0</v>
      </c>
      <c r="AX244" s="6">
        <v>0</v>
      </c>
      <c r="AY244" s="6">
        <v>0</v>
      </c>
      <c r="AZ244" s="6">
        <v>0</v>
      </c>
      <c r="BA244" s="6">
        <v>1</v>
      </c>
      <c r="BB244" s="6">
        <v>0</v>
      </c>
      <c r="BC244" s="6" t="s">
        <v>107</v>
      </c>
      <c r="BD244" s="6" t="s">
        <v>3891</v>
      </c>
    </row>
    <row r="245" spans="1:56" ht="15.75" customHeight="1">
      <c r="A245" s="6">
        <f t="shared" ca="1" si="0"/>
        <v>0.40148214455199827</v>
      </c>
      <c r="B245" s="6" t="s">
        <v>109</v>
      </c>
      <c r="C245" s="6">
        <v>9251283</v>
      </c>
      <c r="D245" s="7">
        <v>42881</v>
      </c>
      <c r="E245" s="6" t="s">
        <v>56</v>
      </c>
      <c r="F245" s="6" t="s">
        <v>1535</v>
      </c>
      <c r="G245" s="6">
        <v>5</v>
      </c>
      <c r="H245" s="6" t="s">
        <v>58</v>
      </c>
      <c r="I245" s="6" t="s">
        <v>112</v>
      </c>
      <c r="J245" s="6">
        <v>24732</v>
      </c>
      <c r="K245" s="6">
        <v>3</v>
      </c>
      <c r="L245" s="7">
        <v>42125</v>
      </c>
      <c r="M245" s="7">
        <v>43220</v>
      </c>
      <c r="N245" s="6" t="s">
        <v>822</v>
      </c>
      <c r="O245" s="6" t="s">
        <v>1536</v>
      </c>
      <c r="P245" s="8" t="s">
        <v>1537</v>
      </c>
      <c r="Q245" s="9" t="s">
        <v>116</v>
      </c>
      <c r="R245" s="9" t="s">
        <v>116</v>
      </c>
      <c r="S245" s="6" t="s">
        <v>63</v>
      </c>
      <c r="T245" s="6">
        <v>7</v>
      </c>
      <c r="U245" s="6" t="s">
        <v>1538</v>
      </c>
      <c r="V245" s="6" t="s">
        <v>1539</v>
      </c>
      <c r="W245" s="6" t="s">
        <v>1540</v>
      </c>
      <c r="X245" s="6" t="s">
        <v>67</v>
      </c>
      <c r="Y245" s="6" t="s">
        <v>68</v>
      </c>
      <c r="Z245" s="6">
        <v>2017</v>
      </c>
      <c r="AA245" s="6">
        <v>1</v>
      </c>
      <c r="AB245" s="6" t="s">
        <v>69</v>
      </c>
      <c r="AC245" s="6" t="s">
        <v>109</v>
      </c>
      <c r="AD245" s="6">
        <v>1</v>
      </c>
      <c r="AE245" s="6">
        <v>0</v>
      </c>
      <c r="AF245" s="6" t="s">
        <v>69</v>
      </c>
      <c r="AG245" s="6" t="s">
        <v>1541</v>
      </c>
      <c r="AH245" s="6">
        <v>1</v>
      </c>
      <c r="AI245" s="6">
        <v>33074300</v>
      </c>
      <c r="AJ245" s="6">
        <v>2020</v>
      </c>
      <c r="AK245" s="6">
        <v>1</v>
      </c>
      <c r="AL245" s="6" t="s">
        <v>1542</v>
      </c>
      <c r="AM245" s="6">
        <v>5</v>
      </c>
      <c r="AN245" s="6" t="s">
        <v>1543</v>
      </c>
      <c r="AO245" s="9" t="s">
        <v>73</v>
      </c>
      <c r="AP245" s="10">
        <v>98</v>
      </c>
      <c r="AQ245" s="6" t="s">
        <v>1544</v>
      </c>
      <c r="AR245" s="9" t="s">
        <v>62</v>
      </c>
      <c r="AS245" s="10">
        <v>95</v>
      </c>
      <c r="AT245" s="6" t="str">
        <f t="shared" si="1"/>
        <v>fm</v>
      </c>
      <c r="AU245" s="6">
        <v>1</v>
      </c>
      <c r="AV245" s="6">
        <v>0</v>
      </c>
      <c r="AW245" s="6">
        <v>0</v>
      </c>
      <c r="AX245" s="6">
        <v>0</v>
      </c>
      <c r="AY245" s="6">
        <v>0</v>
      </c>
      <c r="AZ245" s="6">
        <v>0</v>
      </c>
      <c r="BA245" s="6">
        <v>0</v>
      </c>
      <c r="BB245" s="6">
        <v>0</v>
      </c>
      <c r="BC245" s="6" t="s">
        <v>197</v>
      </c>
      <c r="BD245" s="13" t="s">
        <v>1545</v>
      </c>
    </row>
    <row r="246" spans="1:56" ht="15.75" customHeight="1">
      <c r="A246" s="6">
        <f t="shared" ca="1" si="0"/>
        <v>0.2435184965905639</v>
      </c>
      <c r="B246" s="6" t="s">
        <v>109</v>
      </c>
      <c r="C246" s="6">
        <v>9276005</v>
      </c>
      <c r="D246" s="7">
        <v>42900</v>
      </c>
      <c r="E246" s="6" t="s">
        <v>76</v>
      </c>
      <c r="F246" s="6" t="s">
        <v>4209</v>
      </c>
      <c r="G246" s="6">
        <v>5</v>
      </c>
      <c r="H246" s="6" t="s">
        <v>58</v>
      </c>
      <c r="I246" s="6" t="s">
        <v>112</v>
      </c>
      <c r="J246" s="6">
        <v>23555</v>
      </c>
      <c r="K246" s="6">
        <v>6</v>
      </c>
      <c r="L246" s="7">
        <v>41487</v>
      </c>
      <c r="M246" s="7">
        <v>43465</v>
      </c>
      <c r="N246" s="6" t="s">
        <v>822</v>
      </c>
      <c r="O246" s="6" t="s">
        <v>4210</v>
      </c>
      <c r="P246" s="8" t="s">
        <v>4211</v>
      </c>
      <c r="Q246" s="9" t="s">
        <v>62</v>
      </c>
      <c r="R246" s="10">
        <v>100</v>
      </c>
      <c r="S246" s="6" t="s">
        <v>63</v>
      </c>
      <c r="T246" s="6">
        <v>12</v>
      </c>
      <c r="U246" s="6" t="s">
        <v>3235</v>
      </c>
      <c r="V246" s="6" t="s">
        <v>217</v>
      </c>
      <c r="W246" s="6" t="s">
        <v>120</v>
      </c>
      <c r="X246" s="6" t="s">
        <v>67</v>
      </c>
      <c r="Y246" s="6" t="s">
        <v>68</v>
      </c>
      <c r="Z246" s="6">
        <v>2017</v>
      </c>
      <c r="AA246" s="6">
        <v>423750</v>
      </c>
      <c r="AB246" s="6" t="s">
        <v>69</v>
      </c>
      <c r="AC246" s="6" t="s">
        <v>109</v>
      </c>
      <c r="AD246" s="6">
        <v>250000</v>
      </c>
      <c r="AE246" s="6">
        <v>173750</v>
      </c>
      <c r="AF246" s="6" t="s">
        <v>69</v>
      </c>
      <c r="AG246" s="6" t="s">
        <v>4212</v>
      </c>
      <c r="AH246" s="6">
        <v>423750</v>
      </c>
      <c r="AI246" s="6">
        <v>30098191</v>
      </c>
      <c r="AJ246" s="6">
        <v>2018</v>
      </c>
      <c r="AK246" s="6">
        <v>1</v>
      </c>
      <c r="AL246" s="6" t="s">
        <v>1542</v>
      </c>
      <c r="AM246" s="6">
        <v>5</v>
      </c>
      <c r="AN246" s="6" t="s">
        <v>4213</v>
      </c>
      <c r="AO246" s="9" t="s">
        <v>62</v>
      </c>
      <c r="AP246" s="10">
        <v>100</v>
      </c>
      <c r="AQ246" s="6" t="s">
        <v>3171</v>
      </c>
      <c r="AR246" s="9" t="s">
        <v>62</v>
      </c>
      <c r="AS246" s="10">
        <v>80</v>
      </c>
      <c r="AT246" s="6" t="str">
        <f t="shared" si="1"/>
        <v>mm</v>
      </c>
      <c r="AU246" s="6">
        <v>1</v>
      </c>
      <c r="AV246" s="6">
        <v>0</v>
      </c>
      <c r="AW246" s="6">
        <v>0</v>
      </c>
      <c r="AX246" s="6">
        <v>0</v>
      </c>
      <c r="AY246" s="6">
        <v>0</v>
      </c>
      <c r="AZ246" s="6">
        <v>0</v>
      </c>
      <c r="BA246" s="6">
        <v>0</v>
      </c>
      <c r="BB246" s="6">
        <v>0</v>
      </c>
      <c r="BC246" s="6" t="s">
        <v>197</v>
      </c>
      <c r="BD246" s="6" t="s">
        <v>4214</v>
      </c>
    </row>
    <row r="247" spans="1:56" ht="15.75" customHeight="1">
      <c r="A247" s="6">
        <f t="shared" ca="1" si="0"/>
        <v>0.1112696621372411</v>
      </c>
      <c r="B247" s="6" t="s">
        <v>303</v>
      </c>
      <c r="C247" s="6">
        <v>9291460</v>
      </c>
      <c r="D247" s="7">
        <v>42907</v>
      </c>
      <c r="E247" s="6" t="s">
        <v>3587</v>
      </c>
      <c r="F247" s="6" t="s">
        <v>6132</v>
      </c>
      <c r="G247" s="6">
        <v>5</v>
      </c>
      <c r="H247" s="6" t="s">
        <v>58</v>
      </c>
      <c r="I247" s="6" t="s">
        <v>305</v>
      </c>
      <c r="J247" s="6">
        <v>95059</v>
      </c>
      <c r="K247" s="6">
        <v>5</v>
      </c>
      <c r="L247" s="7">
        <v>41456</v>
      </c>
      <c r="M247" s="7">
        <v>43951</v>
      </c>
      <c r="N247" s="6" t="s">
        <v>3589</v>
      </c>
      <c r="O247" s="6" t="s">
        <v>6133</v>
      </c>
      <c r="P247" s="8" t="s">
        <v>608</v>
      </c>
      <c r="Q247" s="9" t="s">
        <v>62</v>
      </c>
      <c r="R247" s="10">
        <v>99</v>
      </c>
      <c r="S247" s="6" t="s">
        <v>63</v>
      </c>
      <c r="T247" s="6">
        <v>3</v>
      </c>
      <c r="U247" s="6" t="s">
        <v>3383</v>
      </c>
      <c r="V247" s="6" t="s">
        <v>554</v>
      </c>
      <c r="W247" s="6" t="s">
        <v>555</v>
      </c>
      <c r="X247" s="6" t="s">
        <v>260</v>
      </c>
      <c r="Y247" s="6" t="s">
        <v>68</v>
      </c>
      <c r="Z247" s="6">
        <v>2017</v>
      </c>
      <c r="AA247" s="6">
        <v>321012</v>
      </c>
      <c r="AB247" s="6" t="s">
        <v>69</v>
      </c>
      <c r="AC247" s="6" t="s">
        <v>303</v>
      </c>
      <c r="AD247" s="6">
        <v>219121</v>
      </c>
      <c r="AE247" s="6">
        <v>101891</v>
      </c>
      <c r="AF247" s="6" t="s">
        <v>69</v>
      </c>
      <c r="AG247" s="6" t="s">
        <v>6134</v>
      </c>
      <c r="AH247" s="6">
        <v>321012</v>
      </c>
      <c r="AI247" s="6">
        <v>38188512</v>
      </c>
      <c r="AJ247" s="6">
        <v>2023</v>
      </c>
      <c r="AK247" s="6">
        <v>1</v>
      </c>
      <c r="AL247" s="6" t="s">
        <v>6135</v>
      </c>
      <c r="AM247" s="6">
        <v>4.5999999999999996</v>
      </c>
      <c r="AN247" s="6" t="s">
        <v>6136</v>
      </c>
      <c r="AO247" s="9" t="s">
        <v>62</v>
      </c>
      <c r="AP247" s="10">
        <v>99</v>
      </c>
      <c r="AQ247" s="6" t="s">
        <v>2239</v>
      </c>
      <c r="AR247" s="9" t="s">
        <v>62</v>
      </c>
      <c r="AS247" s="10">
        <v>99</v>
      </c>
      <c r="AT247" s="6" t="str">
        <f t="shared" si="1"/>
        <v>mm</v>
      </c>
      <c r="AU247" s="6">
        <v>1</v>
      </c>
      <c r="AV247" s="6">
        <v>0</v>
      </c>
      <c r="AW247" s="6">
        <v>0</v>
      </c>
      <c r="AX247" s="6">
        <v>0</v>
      </c>
      <c r="AY247" s="6">
        <v>0</v>
      </c>
      <c r="AZ247" s="6">
        <v>0</v>
      </c>
      <c r="BA247" s="6">
        <v>0</v>
      </c>
      <c r="BB247" s="6">
        <v>0</v>
      </c>
      <c r="BC247" s="6" t="s">
        <v>197</v>
      </c>
      <c r="BD247" s="6" t="s">
        <v>6137</v>
      </c>
    </row>
    <row r="248" spans="1:56" ht="15.75" customHeight="1">
      <c r="A248" s="6">
        <f t="shared" ca="1" si="0"/>
        <v>0.96413385266069218</v>
      </c>
      <c r="B248" s="6" t="s">
        <v>254</v>
      </c>
      <c r="C248" s="6">
        <v>9309045</v>
      </c>
      <c r="D248" s="7">
        <v>42915</v>
      </c>
      <c r="E248" s="6" t="s">
        <v>76</v>
      </c>
      <c r="F248" s="6" t="s">
        <v>6768</v>
      </c>
      <c r="G248" s="6">
        <v>5</v>
      </c>
      <c r="H248" s="6" t="s">
        <v>58</v>
      </c>
      <c r="I248" s="6" t="s">
        <v>256</v>
      </c>
      <c r="J248" s="6">
        <v>109768</v>
      </c>
      <c r="K248" s="6">
        <v>4</v>
      </c>
      <c r="L248" s="7">
        <v>41836</v>
      </c>
      <c r="M248" s="7">
        <v>44012</v>
      </c>
      <c r="N248" s="6" t="s">
        <v>1927</v>
      </c>
      <c r="O248" s="6" t="s">
        <v>6769</v>
      </c>
      <c r="P248" s="8" t="s">
        <v>6770</v>
      </c>
      <c r="Q248" s="9" t="s">
        <v>62</v>
      </c>
      <c r="R248" s="10">
        <v>96</v>
      </c>
      <c r="S248" s="6" t="s">
        <v>63</v>
      </c>
      <c r="T248" s="6">
        <v>9</v>
      </c>
      <c r="U248" s="6" t="s">
        <v>6771</v>
      </c>
      <c r="V248" s="6" t="s">
        <v>175</v>
      </c>
      <c r="W248" s="6" t="s">
        <v>176</v>
      </c>
      <c r="X248" s="6" t="s">
        <v>348</v>
      </c>
      <c r="Y248" s="6" t="s">
        <v>68</v>
      </c>
      <c r="Z248" s="6">
        <v>2017</v>
      </c>
      <c r="AA248" s="6">
        <v>303050</v>
      </c>
      <c r="AB248" s="6" t="s">
        <v>69</v>
      </c>
      <c r="AC248" s="6" t="s">
        <v>254</v>
      </c>
      <c r="AD248" s="6">
        <v>190000</v>
      </c>
      <c r="AE248" s="6">
        <v>113050</v>
      </c>
      <c r="AF248" s="6" t="s">
        <v>69</v>
      </c>
      <c r="AG248" s="6" t="s">
        <v>6772</v>
      </c>
      <c r="AH248" s="6">
        <v>303050</v>
      </c>
      <c r="AI248" s="6">
        <v>35434547</v>
      </c>
      <c r="AJ248" s="6">
        <v>2022</v>
      </c>
      <c r="AK248" s="6">
        <v>1</v>
      </c>
      <c r="AL248" s="6" t="s">
        <v>6135</v>
      </c>
      <c r="AM248" s="6">
        <v>4.5999999999999996</v>
      </c>
      <c r="AN248" s="6" t="s">
        <v>6773</v>
      </c>
      <c r="AO248" s="9" t="s">
        <v>73</v>
      </c>
      <c r="AP248" s="10">
        <v>100</v>
      </c>
      <c r="AQ248" s="6" t="s">
        <v>6774</v>
      </c>
      <c r="AR248" s="9" t="s">
        <v>62</v>
      </c>
      <c r="AS248" s="10">
        <v>96</v>
      </c>
      <c r="AT248" s="6" t="str">
        <f t="shared" si="1"/>
        <v>fm</v>
      </c>
      <c r="AU248" s="6">
        <v>0</v>
      </c>
      <c r="AV248" s="6">
        <v>0</v>
      </c>
      <c r="AW248" s="6">
        <v>1</v>
      </c>
      <c r="AX248" s="6">
        <v>0</v>
      </c>
      <c r="AY248" s="6">
        <v>0</v>
      </c>
      <c r="AZ248" s="6">
        <v>0</v>
      </c>
      <c r="BA248" s="6">
        <v>0</v>
      </c>
      <c r="BB248" s="6">
        <v>0</v>
      </c>
      <c r="BC248" s="6" t="s">
        <v>46</v>
      </c>
      <c r="BD248" s="6" t="s">
        <v>6775</v>
      </c>
    </row>
    <row r="249" spans="1:56" ht="15.75" customHeight="1">
      <c r="A249" s="6">
        <f t="shared" ca="1" si="0"/>
        <v>0.44508112367018116</v>
      </c>
      <c r="B249" s="6" t="s">
        <v>199</v>
      </c>
      <c r="C249" s="6">
        <v>9256440</v>
      </c>
      <c r="D249" s="7">
        <v>42851</v>
      </c>
      <c r="E249" s="6" t="s">
        <v>4543</v>
      </c>
      <c r="F249" s="6" t="s">
        <v>4544</v>
      </c>
      <c r="G249" s="6">
        <v>5</v>
      </c>
      <c r="H249" s="6" t="s">
        <v>58</v>
      </c>
      <c r="I249" s="6" t="s">
        <v>149</v>
      </c>
      <c r="J249" s="6">
        <v>184779</v>
      </c>
      <c r="K249" s="6">
        <v>4</v>
      </c>
      <c r="L249" s="7">
        <v>41760</v>
      </c>
      <c r="M249" s="7">
        <v>43585</v>
      </c>
      <c r="N249" s="6" t="s">
        <v>4545</v>
      </c>
      <c r="O249" s="6" t="s">
        <v>4546</v>
      </c>
      <c r="P249" s="8" t="s">
        <v>98</v>
      </c>
      <c r="Q249" s="9" t="s">
        <v>62</v>
      </c>
      <c r="R249" s="10">
        <v>99</v>
      </c>
      <c r="S249" s="6" t="s">
        <v>63</v>
      </c>
      <c r="T249" s="6">
        <v>12</v>
      </c>
      <c r="U249" s="6" t="s">
        <v>656</v>
      </c>
      <c r="V249" s="6" t="s">
        <v>204</v>
      </c>
      <c r="W249" s="6" t="s">
        <v>205</v>
      </c>
      <c r="X249" s="6" t="s">
        <v>85</v>
      </c>
      <c r="Y249" s="6" t="s">
        <v>68</v>
      </c>
      <c r="Z249" s="6">
        <v>2017</v>
      </c>
      <c r="AA249" s="6">
        <v>307746</v>
      </c>
      <c r="AB249" s="6" t="s">
        <v>69</v>
      </c>
      <c r="AC249" s="6" t="s">
        <v>199</v>
      </c>
      <c r="AD249" s="6">
        <v>207500</v>
      </c>
      <c r="AE249" s="6">
        <v>100246</v>
      </c>
      <c r="AF249" s="6" t="s">
        <v>69</v>
      </c>
      <c r="AG249" s="6" t="s">
        <v>4547</v>
      </c>
      <c r="AH249" s="6">
        <v>307746</v>
      </c>
      <c r="AI249" s="6">
        <v>30985171</v>
      </c>
      <c r="AJ249" s="6">
        <v>2019</v>
      </c>
      <c r="AK249" s="6">
        <v>1</v>
      </c>
      <c r="AL249" s="6" t="s">
        <v>4548</v>
      </c>
      <c r="AM249" s="6">
        <v>7.5</v>
      </c>
      <c r="AN249" s="6" t="s">
        <v>361</v>
      </c>
      <c r="AO249" s="9" t="s">
        <v>62</v>
      </c>
      <c r="AP249" s="10">
        <v>99</v>
      </c>
      <c r="AQ249" s="6" t="s">
        <v>4541</v>
      </c>
      <c r="AR249" s="9" t="s">
        <v>73</v>
      </c>
      <c r="AS249" s="10">
        <v>98</v>
      </c>
      <c r="AT249" s="6" t="str">
        <f t="shared" si="1"/>
        <v>mf</v>
      </c>
      <c r="AU249" s="6">
        <v>0</v>
      </c>
      <c r="AV249" s="6">
        <v>0</v>
      </c>
      <c r="AW249" s="6">
        <v>1</v>
      </c>
      <c r="AX249" s="6">
        <v>1</v>
      </c>
      <c r="AY249" s="6">
        <v>0</v>
      </c>
      <c r="AZ249" s="6">
        <v>0</v>
      </c>
      <c r="BA249" s="6">
        <v>0</v>
      </c>
      <c r="BB249" s="6">
        <v>0</v>
      </c>
      <c r="BC249" s="6" t="s">
        <v>107</v>
      </c>
      <c r="BD249" s="6" t="s">
        <v>4549</v>
      </c>
    </row>
    <row r="250" spans="1:56" ht="15.75" customHeight="1">
      <c r="A250" s="6">
        <f t="shared" ca="1" si="0"/>
        <v>0.8993810066061394</v>
      </c>
      <c r="B250" s="6" t="s">
        <v>687</v>
      </c>
      <c r="C250" s="6">
        <v>9437790</v>
      </c>
      <c r="D250" s="7">
        <v>43145</v>
      </c>
      <c r="E250" s="6" t="s">
        <v>76</v>
      </c>
      <c r="F250" s="6" t="s">
        <v>853</v>
      </c>
      <c r="G250" s="6">
        <v>5</v>
      </c>
      <c r="H250" s="6" t="s">
        <v>58</v>
      </c>
      <c r="I250" s="6" t="s">
        <v>689</v>
      </c>
      <c r="J250" s="6">
        <v>5775</v>
      </c>
      <c r="K250" s="6">
        <v>15</v>
      </c>
      <c r="L250" s="7">
        <v>37591</v>
      </c>
      <c r="M250" s="7">
        <v>43890</v>
      </c>
      <c r="N250" s="6" t="s">
        <v>854</v>
      </c>
      <c r="O250" s="6" t="s">
        <v>855</v>
      </c>
      <c r="P250" s="8" t="s">
        <v>856</v>
      </c>
      <c r="Q250" s="9" t="s">
        <v>62</v>
      </c>
      <c r="R250" s="10">
        <v>97</v>
      </c>
      <c r="S250" s="6" t="s">
        <v>63</v>
      </c>
      <c r="T250" s="6">
        <v>8</v>
      </c>
      <c r="U250" s="6" t="s">
        <v>857</v>
      </c>
      <c r="V250" s="6" t="s">
        <v>472</v>
      </c>
      <c r="W250" s="6" t="s">
        <v>311</v>
      </c>
      <c r="X250" s="6" t="s">
        <v>473</v>
      </c>
      <c r="Y250" s="6" t="s">
        <v>68</v>
      </c>
      <c r="Z250" s="6">
        <v>2018</v>
      </c>
      <c r="AA250" s="6">
        <v>517557</v>
      </c>
      <c r="AB250" s="6" t="s">
        <v>69</v>
      </c>
      <c r="AC250" s="6" t="s">
        <v>687</v>
      </c>
      <c r="AD250" s="6">
        <v>349495</v>
      </c>
      <c r="AE250" s="6">
        <v>168062</v>
      </c>
      <c r="AF250" s="6" t="s">
        <v>69</v>
      </c>
      <c r="AG250" s="6" t="s">
        <v>858</v>
      </c>
      <c r="AH250" s="6">
        <v>517557</v>
      </c>
      <c r="AI250" s="6">
        <v>37307025</v>
      </c>
      <c r="AJ250" s="6">
        <v>2023</v>
      </c>
      <c r="AK250" s="6">
        <v>1</v>
      </c>
      <c r="AL250" s="6" t="s">
        <v>859</v>
      </c>
      <c r="AM250" s="6">
        <v>2.1</v>
      </c>
      <c r="AN250" s="6" t="s">
        <v>860</v>
      </c>
      <c r="AO250" s="9" t="s">
        <v>62</v>
      </c>
      <c r="AP250" s="10">
        <v>98</v>
      </c>
      <c r="AQ250" s="6" t="s">
        <v>861</v>
      </c>
      <c r="AR250" s="9" t="s">
        <v>62</v>
      </c>
      <c r="AS250" s="10">
        <v>98</v>
      </c>
      <c r="AT250" s="6" t="str">
        <f t="shared" si="1"/>
        <v>mm</v>
      </c>
      <c r="AU250" s="6">
        <v>0</v>
      </c>
      <c r="AV250" s="6">
        <v>0</v>
      </c>
      <c r="AW250" s="6">
        <v>1</v>
      </c>
      <c r="AX250" s="6">
        <v>1</v>
      </c>
      <c r="AY250" s="6">
        <v>0</v>
      </c>
      <c r="AZ250" s="6">
        <v>0</v>
      </c>
      <c r="BA250" s="6">
        <v>0</v>
      </c>
      <c r="BB250" s="6">
        <v>0</v>
      </c>
      <c r="BC250" s="6" t="s">
        <v>107</v>
      </c>
      <c r="BD250" s="6" t="s">
        <v>862</v>
      </c>
    </row>
    <row r="251" spans="1:56" ht="15.75" customHeight="1">
      <c r="A251" s="6">
        <f t="shared" ca="1" si="0"/>
        <v>1.1790680004914456E-2</v>
      </c>
      <c r="B251" s="6" t="s">
        <v>241</v>
      </c>
      <c r="C251" s="6">
        <v>9303438</v>
      </c>
      <c r="D251" s="7">
        <v>42917</v>
      </c>
      <c r="E251" s="6" t="s">
        <v>419</v>
      </c>
      <c r="F251" s="6" t="s">
        <v>420</v>
      </c>
      <c r="G251" s="6">
        <v>5</v>
      </c>
      <c r="H251" s="6" t="s">
        <v>58</v>
      </c>
      <c r="I251" s="6" t="s">
        <v>243</v>
      </c>
      <c r="J251" s="6">
        <v>125059</v>
      </c>
      <c r="K251" s="6">
        <v>3</v>
      </c>
      <c r="L251" s="7">
        <v>42248</v>
      </c>
      <c r="M251" s="7">
        <v>44074</v>
      </c>
      <c r="N251" s="6" t="s">
        <v>421</v>
      </c>
      <c r="O251" s="6" t="s">
        <v>422</v>
      </c>
      <c r="P251" s="8" t="s">
        <v>246</v>
      </c>
      <c r="Q251" s="9" t="s">
        <v>62</v>
      </c>
      <c r="R251" s="10">
        <v>99</v>
      </c>
      <c r="S251" s="6" t="s">
        <v>63</v>
      </c>
      <c r="T251" s="6">
        <v>7</v>
      </c>
      <c r="U251" s="6" t="s">
        <v>64</v>
      </c>
      <c r="V251" s="6" t="s">
        <v>65</v>
      </c>
      <c r="W251" s="6" t="s">
        <v>66</v>
      </c>
      <c r="X251" s="6" t="s">
        <v>67</v>
      </c>
      <c r="Y251" s="6" t="s">
        <v>68</v>
      </c>
      <c r="Z251" s="6">
        <v>2017</v>
      </c>
      <c r="AA251" s="6">
        <v>615578</v>
      </c>
      <c r="AB251" s="6" t="s">
        <v>69</v>
      </c>
      <c r="AC251" s="6" t="s">
        <v>241</v>
      </c>
      <c r="AD251" s="6">
        <v>488554</v>
      </c>
      <c r="AE251" s="6">
        <v>127024</v>
      </c>
      <c r="AF251" s="6" t="s">
        <v>69</v>
      </c>
      <c r="AG251" s="6" t="s">
        <v>423</v>
      </c>
      <c r="AH251" s="6">
        <v>615578</v>
      </c>
      <c r="AI251" s="6">
        <v>35131972</v>
      </c>
      <c r="AJ251" s="6">
        <v>2022</v>
      </c>
      <c r="AK251" s="6">
        <v>1</v>
      </c>
      <c r="AL251" s="6" t="s">
        <v>424</v>
      </c>
      <c r="AM251" s="6">
        <v>2.9</v>
      </c>
      <c r="AN251" s="6" t="s">
        <v>425</v>
      </c>
      <c r="AO251" s="9" t="s">
        <v>73</v>
      </c>
      <c r="AP251" s="10">
        <v>96</v>
      </c>
      <c r="AQ251" s="6" t="s">
        <v>426</v>
      </c>
      <c r="AR251" s="9" t="s">
        <v>73</v>
      </c>
      <c r="AS251" s="10">
        <v>95</v>
      </c>
      <c r="AT251" s="6" t="str">
        <f t="shared" si="1"/>
        <v>ff</v>
      </c>
      <c r="AU251" s="6">
        <v>0</v>
      </c>
      <c r="AV251" s="6">
        <v>0</v>
      </c>
      <c r="AW251" s="6">
        <v>1</v>
      </c>
      <c r="AX251" s="6">
        <v>1</v>
      </c>
      <c r="AY251" s="6">
        <v>1</v>
      </c>
      <c r="AZ251" s="6">
        <v>0</v>
      </c>
      <c r="BA251" s="6">
        <v>0</v>
      </c>
      <c r="BB251" s="6">
        <v>0</v>
      </c>
      <c r="BC251" s="6" t="s">
        <v>107</v>
      </c>
      <c r="BD251" s="6" t="s">
        <v>427</v>
      </c>
    </row>
    <row r="252" spans="1:56" ht="15.75" customHeight="1">
      <c r="A252" s="6">
        <f t="shared" ca="1" si="0"/>
        <v>0.33389664587818202</v>
      </c>
      <c r="B252" s="6" t="s">
        <v>1619</v>
      </c>
      <c r="C252" s="6">
        <v>9530379</v>
      </c>
      <c r="D252" s="7">
        <v>43294</v>
      </c>
      <c r="E252" s="6" t="s">
        <v>56</v>
      </c>
      <c r="F252" s="6" t="s">
        <v>1990</v>
      </c>
      <c r="G252" s="6">
        <v>5</v>
      </c>
      <c r="H252" s="6" t="s">
        <v>58</v>
      </c>
      <c r="I252" s="6" t="s">
        <v>1621</v>
      </c>
      <c r="J252" s="6">
        <v>23260</v>
      </c>
      <c r="K252" s="6">
        <v>5</v>
      </c>
      <c r="L252" s="7">
        <v>41871</v>
      </c>
      <c r="M252" s="7">
        <v>43951</v>
      </c>
      <c r="N252" s="6" t="s">
        <v>1991</v>
      </c>
      <c r="O252" s="6" t="s">
        <v>1992</v>
      </c>
      <c r="P252" s="8" t="s">
        <v>1993</v>
      </c>
      <c r="Q252" s="9" t="s">
        <v>73</v>
      </c>
      <c r="R252" s="10">
        <v>99</v>
      </c>
      <c r="S252" s="6" t="s">
        <v>63</v>
      </c>
      <c r="T252" s="6">
        <v>12</v>
      </c>
      <c r="U252" s="6" t="s">
        <v>656</v>
      </c>
      <c r="V252" s="6" t="s">
        <v>204</v>
      </c>
      <c r="W252" s="6" t="s">
        <v>205</v>
      </c>
      <c r="X252" s="6" t="s">
        <v>67</v>
      </c>
      <c r="Y252" s="6" t="s">
        <v>68</v>
      </c>
      <c r="Z252" s="6">
        <v>2018</v>
      </c>
      <c r="AA252" s="6">
        <v>509596</v>
      </c>
      <c r="AB252" s="6" t="s">
        <v>69</v>
      </c>
      <c r="AC252" s="6" t="s">
        <v>1619</v>
      </c>
      <c r="AD252" s="6">
        <v>454127</v>
      </c>
      <c r="AE252" s="6">
        <v>236037</v>
      </c>
      <c r="AF252" s="6" t="s">
        <v>69</v>
      </c>
      <c r="AG252" s="6" t="s">
        <v>1994</v>
      </c>
      <c r="AH252" s="6">
        <v>509596</v>
      </c>
      <c r="AI252" s="6">
        <v>35362185</v>
      </c>
      <c r="AJ252" s="6">
        <v>2023</v>
      </c>
      <c r="AK252" s="6">
        <v>1</v>
      </c>
      <c r="AL252" s="6" t="s">
        <v>1995</v>
      </c>
      <c r="AM252" s="6">
        <v>3.8</v>
      </c>
      <c r="AN252" s="6" t="s">
        <v>221</v>
      </c>
      <c r="AO252" s="9" t="s">
        <v>73</v>
      </c>
      <c r="AP252" s="10">
        <v>96</v>
      </c>
      <c r="AQ252" s="6" t="s">
        <v>1124</v>
      </c>
      <c r="AR252" s="9" t="s">
        <v>73</v>
      </c>
      <c r="AS252" s="10">
        <v>99</v>
      </c>
      <c r="AT252" s="6" t="str">
        <f t="shared" si="1"/>
        <v>ff</v>
      </c>
      <c r="AU252" s="6">
        <v>0</v>
      </c>
      <c r="AV252" s="6">
        <v>0</v>
      </c>
      <c r="AW252" s="6">
        <v>1</v>
      </c>
      <c r="AX252" s="6">
        <v>1</v>
      </c>
      <c r="AY252" s="6">
        <v>1</v>
      </c>
      <c r="AZ252" s="6">
        <v>0</v>
      </c>
      <c r="BA252" s="6">
        <v>0</v>
      </c>
      <c r="BB252" s="6">
        <v>0</v>
      </c>
      <c r="BC252" s="6" t="s">
        <v>107</v>
      </c>
      <c r="BD252" s="6" t="s">
        <v>1996</v>
      </c>
    </row>
    <row r="253" spans="1:56" ht="15.75" customHeight="1">
      <c r="A253" s="6">
        <f t="shared" ca="1" si="0"/>
        <v>8.1219331331190081E-2</v>
      </c>
      <c r="B253" s="6" t="s">
        <v>1044</v>
      </c>
      <c r="C253" s="6">
        <v>9079270</v>
      </c>
      <c r="D253" s="7">
        <v>43277</v>
      </c>
      <c r="E253" s="6" t="s">
        <v>1045</v>
      </c>
      <c r="F253" s="6" t="s">
        <v>1046</v>
      </c>
      <c r="G253" s="6">
        <v>5</v>
      </c>
      <c r="H253" s="6" t="s">
        <v>58</v>
      </c>
      <c r="I253" s="6" t="s">
        <v>1047</v>
      </c>
      <c r="J253" s="6">
        <v>4086</v>
      </c>
      <c r="K253" s="6">
        <v>4</v>
      </c>
      <c r="L253" s="7">
        <v>41501</v>
      </c>
      <c r="M253" s="7">
        <v>44347</v>
      </c>
      <c r="N253" s="6" t="s">
        <v>1048</v>
      </c>
      <c r="O253" s="6" t="s">
        <v>1049</v>
      </c>
      <c r="P253" s="8" t="s">
        <v>1050</v>
      </c>
      <c r="Q253" s="9" t="s">
        <v>62</v>
      </c>
      <c r="R253" s="10">
        <v>98</v>
      </c>
      <c r="S253" s="6" t="s">
        <v>1051</v>
      </c>
      <c r="T253" s="6">
        <v>6</v>
      </c>
      <c r="U253" s="6" t="s">
        <v>432</v>
      </c>
      <c r="V253" s="6" t="s">
        <v>433</v>
      </c>
      <c r="W253" s="6" t="s">
        <v>434</v>
      </c>
      <c r="X253" s="6" t="s">
        <v>67</v>
      </c>
      <c r="Y253" s="6" t="s">
        <v>68</v>
      </c>
      <c r="Z253" s="6">
        <v>2018</v>
      </c>
      <c r="AA253" s="6">
        <v>399520</v>
      </c>
      <c r="AB253" s="6" t="s">
        <v>69</v>
      </c>
      <c r="AC253" s="6" t="s">
        <v>1044</v>
      </c>
      <c r="AD253" s="6">
        <v>415534</v>
      </c>
      <c r="AE253" s="6">
        <v>28244</v>
      </c>
      <c r="AF253" s="6" t="s">
        <v>69</v>
      </c>
      <c r="AG253" s="6" t="s">
        <v>1052</v>
      </c>
      <c r="AH253" s="6">
        <v>399520</v>
      </c>
      <c r="AI253" s="6">
        <v>35405206</v>
      </c>
      <c r="AJ253" s="6">
        <v>2022</v>
      </c>
      <c r="AK253" s="6">
        <v>1</v>
      </c>
      <c r="AL253" s="6" t="s">
        <v>1053</v>
      </c>
      <c r="AM253" s="6">
        <v>11.4</v>
      </c>
      <c r="AN253" s="6" t="s">
        <v>438</v>
      </c>
      <c r="AO253" s="9" t="s">
        <v>73</v>
      </c>
      <c r="AP253" s="10">
        <v>98</v>
      </c>
      <c r="AQ253" s="6" t="s">
        <v>1054</v>
      </c>
      <c r="AR253" s="9" t="s">
        <v>62</v>
      </c>
      <c r="AS253" s="10">
        <v>67</v>
      </c>
      <c r="AT253" s="6" t="str">
        <f t="shared" si="1"/>
        <v>fm</v>
      </c>
      <c r="AU253" s="6">
        <v>0</v>
      </c>
      <c r="AV253" s="6">
        <v>0</v>
      </c>
      <c r="AW253" s="6">
        <v>1</v>
      </c>
      <c r="AX253" s="6">
        <v>1</v>
      </c>
      <c r="AY253" s="6">
        <v>0</v>
      </c>
      <c r="AZ253" s="6">
        <v>0</v>
      </c>
      <c r="BA253" s="6">
        <v>0</v>
      </c>
      <c r="BB253" s="6">
        <v>0</v>
      </c>
      <c r="BC253" s="6" t="s">
        <v>107</v>
      </c>
      <c r="BD253" s="6" t="s">
        <v>1055</v>
      </c>
    </row>
    <row r="254" spans="1:56" ht="15.75" customHeight="1">
      <c r="A254" s="6">
        <f t="shared" ca="1" si="0"/>
        <v>0.30614074212439135</v>
      </c>
      <c r="B254" s="6" t="s">
        <v>55</v>
      </c>
      <c r="C254" s="6">
        <v>9232224</v>
      </c>
      <c r="D254" s="7">
        <v>42751</v>
      </c>
      <c r="E254" s="6" t="s">
        <v>971</v>
      </c>
      <c r="F254" s="6" t="s">
        <v>972</v>
      </c>
      <c r="G254" s="6">
        <v>5</v>
      </c>
      <c r="H254" s="6" t="s">
        <v>58</v>
      </c>
      <c r="I254" s="6" t="s">
        <v>59</v>
      </c>
      <c r="J254" s="6">
        <v>42595</v>
      </c>
      <c r="K254" s="6">
        <v>15</v>
      </c>
      <c r="L254" s="7">
        <v>37408</v>
      </c>
      <c r="M254" s="7">
        <v>44620</v>
      </c>
      <c r="N254" s="6" t="s">
        <v>973</v>
      </c>
      <c r="O254" s="6" t="s">
        <v>974</v>
      </c>
      <c r="P254" s="8" t="s">
        <v>246</v>
      </c>
      <c r="Q254" s="9" t="s">
        <v>62</v>
      </c>
      <c r="R254" s="10">
        <v>99</v>
      </c>
      <c r="S254" s="6" t="s">
        <v>63</v>
      </c>
      <c r="T254" s="6">
        <v>1</v>
      </c>
      <c r="U254" s="6" t="s">
        <v>161</v>
      </c>
      <c r="V254" s="6" t="s">
        <v>162</v>
      </c>
      <c r="W254" s="6" t="s">
        <v>163</v>
      </c>
      <c r="X254" s="6" t="s">
        <v>67</v>
      </c>
      <c r="Y254" s="6" t="s">
        <v>68</v>
      </c>
      <c r="Z254" s="6">
        <v>2017</v>
      </c>
      <c r="AA254" s="6">
        <v>442358</v>
      </c>
      <c r="AB254" s="6" t="s">
        <v>69</v>
      </c>
      <c r="AC254" s="6" t="s">
        <v>55</v>
      </c>
      <c r="AD254" s="6">
        <v>291025</v>
      </c>
      <c r="AE254" s="6">
        <v>151333</v>
      </c>
      <c r="AF254" s="6" t="s">
        <v>69</v>
      </c>
      <c r="AG254" s="6" t="s">
        <v>975</v>
      </c>
      <c r="AH254" s="6">
        <v>442358</v>
      </c>
      <c r="AI254" s="6">
        <v>34560104</v>
      </c>
      <c r="AJ254" s="6">
        <v>2022</v>
      </c>
      <c r="AK254" s="6">
        <v>1</v>
      </c>
      <c r="AL254" s="6" t="s">
        <v>976</v>
      </c>
      <c r="AM254" s="6">
        <v>11.4</v>
      </c>
      <c r="AN254" s="6" t="s">
        <v>567</v>
      </c>
      <c r="AO254" s="9" t="s">
        <v>73</v>
      </c>
      <c r="AP254" s="10">
        <v>98</v>
      </c>
      <c r="AQ254" s="6" t="s">
        <v>962</v>
      </c>
      <c r="AR254" s="9" t="s">
        <v>62</v>
      </c>
      <c r="AS254" s="10">
        <v>99</v>
      </c>
      <c r="AT254" s="6" t="str">
        <f t="shared" si="1"/>
        <v>fm</v>
      </c>
      <c r="AU254" s="6">
        <v>0</v>
      </c>
      <c r="AV254" s="6">
        <v>0</v>
      </c>
      <c r="AW254" s="6">
        <v>0</v>
      </c>
      <c r="AX254" s="6">
        <v>0</v>
      </c>
      <c r="AY254" s="6">
        <v>0</v>
      </c>
      <c r="AZ254" s="6">
        <v>0</v>
      </c>
      <c r="BA254" s="6">
        <v>0</v>
      </c>
      <c r="BB254" s="6">
        <v>1</v>
      </c>
      <c r="BC254" s="6" t="s">
        <v>197</v>
      </c>
      <c r="BD254" s="6" t="s">
        <v>977</v>
      </c>
    </row>
    <row r="255" spans="1:56" ht="15.75" customHeight="1">
      <c r="A255" s="6">
        <f t="shared" ca="1" si="0"/>
        <v>0.92976866400053881</v>
      </c>
      <c r="B255" s="6" t="s">
        <v>1619</v>
      </c>
      <c r="C255" s="6">
        <v>9298381</v>
      </c>
      <c r="D255" s="7">
        <v>42902</v>
      </c>
      <c r="E255" s="6" t="s">
        <v>3749</v>
      </c>
      <c r="F255" s="6" t="s">
        <v>3750</v>
      </c>
      <c r="G255" s="6">
        <v>5</v>
      </c>
      <c r="H255" s="6" t="s">
        <v>58</v>
      </c>
      <c r="I255" s="6" t="s">
        <v>1621</v>
      </c>
      <c r="J255" s="6">
        <v>21187</v>
      </c>
      <c r="K255" s="6">
        <v>5</v>
      </c>
      <c r="L255" s="7">
        <v>41532</v>
      </c>
      <c r="M255" s="7">
        <v>43646</v>
      </c>
      <c r="N255" s="6" t="s">
        <v>953</v>
      </c>
      <c r="O255" s="6" t="s">
        <v>3751</v>
      </c>
      <c r="P255" s="8" t="s">
        <v>1215</v>
      </c>
      <c r="Q255" s="9" t="s">
        <v>73</v>
      </c>
      <c r="R255" s="10">
        <v>97</v>
      </c>
      <c r="S255" s="6" t="s">
        <v>63</v>
      </c>
      <c r="T255" s="6">
        <v>50</v>
      </c>
      <c r="U255" s="6" t="s">
        <v>357</v>
      </c>
      <c r="V255" s="6" t="s">
        <v>358</v>
      </c>
      <c r="W255" s="6" t="s">
        <v>149</v>
      </c>
      <c r="X255" s="6" t="s">
        <v>67</v>
      </c>
      <c r="Y255" s="6" t="s">
        <v>68</v>
      </c>
      <c r="Z255" s="6">
        <v>2017</v>
      </c>
      <c r="AA255" s="6">
        <v>567302</v>
      </c>
      <c r="AB255" s="6" t="s">
        <v>69</v>
      </c>
      <c r="AC255" s="6" t="s">
        <v>1619</v>
      </c>
      <c r="AD255" s="6">
        <v>366001</v>
      </c>
      <c r="AE255" s="6">
        <v>201301</v>
      </c>
      <c r="AF255" s="6" t="s">
        <v>69</v>
      </c>
      <c r="AG255" s="6" t="s">
        <v>3752</v>
      </c>
      <c r="AH255" s="6">
        <v>567302</v>
      </c>
      <c r="AI255" s="6">
        <v>38306034</v>
      </c>
      <c r="AJ255" s="6">
        <v>2024</v>
      </c>
      <c r="AK255" s="6">
        <v>1</v>
      </c>
      <c r="AL255" s="6" t="s">
        <v>3753</v>
      </c>
      <c r="AM255" s="6">
        <v>3.4</v>
      </c>
      <c r="AN255" s="6" t="s">
        <v>3119</v>
      </c>
      <c r="AO255" s="9" t="s">
        <v>62</v>
      </c>
      <c r="AP255" s="10">
        <v>99</v>
      </c>
      <c r="AQ255" s="6" t="s">
        <v>487</v>
      </c>
      <c r="AR255" s="9" t="s">
        <v>73</v>
      </c>
      <c r="AS255" s="10">
        <v>97</v>
      </c>
      <c r="AT255" s="6" t="str">
        <f t="shared" si="1"/>
        <v>mf</v>
      </c>
      <c r="AU255" s="6">
        <v>0</v>
      </c>
      <c r="AV255" s="6">
        <v>0</v>
      </c>
      <c r="AW255" s="6">
        <v>1</v>
      </c>
      <c r="AX255" s="6">
        <v>1</v>
      </c>
      <c r="AY255" s="6">
        <v>1</v>
      </c>
      <c r="AZ255" s="6">
        <v>0</v>
      </c>
      <c r="BA255" s="6">
        <v>0</v>
      </c>
      <c r="BB255" s="6">
        <v>0</v>
      </c>
      <c r="BC255" s="6" t="s">
        <v>107</v>
      </c>
      <c r="BD255" s="6" t="s">
        <v>3754</v>
      </c>
    </row>
    <row r="256" spans="1:56" ht="15.75" customHeight="1">
      <c r="A256" s="6">
        <f t="shared" ca="1" si="0"/>
        <v>0.48968284745497503</v>
      </c>
      <c r="B256" s="6" t="s">
        <v>286</v>
      </c>
      <c r="C256" s="6">
        <v>9386085</v>
      </c>
      <c r="D256" s="7">
        <v>43068</v>
      </c>
      <c r="E256" s="6" t="s">
        <v>3638</v>
      </c>
      <c r="F256" s="6" t="s">
        <v>3639</v>
      </c>
      <c r="G256" s="6">
        <v>5</v>
      </c>
      <c r="H256" s="6" t="s">
        <v>58</v>
      </c>
      <c r="I256" s="6" t="s">
        <v>289</v>
      </c>
      <c r="J256" s="6">
        <v>105781</v>
      </c>
      <c r="K256" s="6">
        <v>5</v>
      </c>
      <c r="L256" s="7">
        <v>41609</v>
      </c>
      <c r="M256" s="7">
        <v>44165</v>
      </c>
      <c r="N256" s="6" t="s">
        <v>3623</v>
      </c>
      <c r="O256" s="6" t="s">
        <v>3640</v>
      </c>
      <c r="P256" s="8" t="s">
        <v>1858</v>
      </c>
      <c r="Q256" s="9" t="s">
        <v>62</v>
      </c>
      <c r="R256" s="10">
        <v>97</v>
      </c>
      <c r="S256" s="6" t="s">
        <v>3624</v>
      </c>
      <c r="T256" s="6">
        <v>5</v>
      </c>
      <c r="U256" s="6" t="s">
        <v>1444</v>
      </c>
      <c r="V256" s="6" t="s">
        <v>584</v>
      </c>
      <c r="W256" s="6" t="s">
        <v>585</v>
      </c>
      <c r="X256" s="6" t="s">
        <v>473</v>
      </c>
      <c r="Y256" s="6" t="s">
        <v>68</v>
      </c>
      <c r="Z256" s="6">
        <v>2018</v>
      </c>
      <c r="AA256" s="6">
        <v>617337</v>
      </c>
      <c r="AB256" s="6" t="s">
        <v>69</v>
      </c>
      <c r="AC256" s="6" t="s">
        <v>286</v>
      </c>
      <c r="AD256" s="6">
        <v>583532</v>
      </c>
      <c r="AE256" s="6">
        <v>33805</v>
      </c>
      <c r="AF256" s="6" t="s">
        <v>69</v>
      </c>
      <c r="AG256" s="6" t="s">
        <v>3641</v>
      </c>
      <c r="AH256" s="6">
        <v>617337</v>
      </c>
      <c r="AI256" s="6">
        <v>33258726</v>
      </c>
      <c r="AJ256" s="6">
        <v>2022</v>
      </c>
      <c r="AK256" s="6">
        <v>1</v>
      </c>
      <c r="AL256" s="6" t="s">
        <v>3642</v>
      </c>
      <c r="AM256" s="6">
        <v>1.6</v>
      </c>
      <c r="AN256" s="6" t="s">
        <v>2289</v>
      </c>
      <c r="AO256" s="9" t="s">
        <v>62</v>
      </c>
      <c r="AP256" s="10">
        <v>99</v>
      </c>
      <c r="AQ256" s="6" t="s">
        <v>3629</v>
      </c>
      <c r="AR256" s="9" t="s">
        <v>62</v>
      </c>
      <c r="AS256" s="10">
        <v>98</v>
      </c>
      <c r="AT256" s="6" t="str">
        <f t="shared" si="1"/>
        <v>mm</v>
      </c>
      <c r="AU256" s="6">
        <v>0</v>
      </c>
      <c r="AV256" s="6">
        <v>0</v>
      </c>
      <c r="AW256" s="6">
        <v>1</v>
      </c>
      <c r="AX256" s="6">
        <v>1</v>
      </c>
      <c r="AY256" s="6">
        <v>1</v>
      </c>
      <c r="AZ256" s="6">
        <v>0</v>
      </c>
      <c r="BA256" s="6">
        <v>0</v>
      </c>
      <c r="BB256" s="6">
        <v>0</v>
      </c>
      <c r="BC256" s="6" t="s">
        <v>107</v>
      </c>
      <c r="BD256" s="6" t="s">
        <v>3643</v>
      </c>
    </row>
    <row r="257" spans="1:56" ht="15.75" customHeight="1">
      <c r="A257" s="6">
        <f t="shared" ref="A257:A511" ca="1" si="2">RAND()</f>
        <v>0.43291948048533258</v>
      </c>
      <c r="B257" s="6" t="s">
        <v>75</v>
      </c>
      <c r="C257" s="6">
        <v>9277349</v>
      </c>
      <c r="D257" s="7">
        <v>42921</v>
      </c>
      <c r="E257" s="6" t="s">
        <v>76</v>
      </c>
      <c r="F257" s="6" t="s">
        <v>5076</v>
      </c>
      <c r="G257" s="6">
        <v>5</v>
      </c>
      <c r="H257" s="6" t="s">
        <v>58</v>
      </c>
      <c r="I257" s="6" t="s">
        <v>78</v>
      </c>
      <c r="J257" s="6">
        <v>45043</v>
      </c>
      <c r="K257" s="6">
        <v>5</v>
      </c>
      <c r="L257" s="7">
        <v>41518</v>
      </c>
      <c r="M257" s="7">
        <v>43982</v>
      </c>
      <c r="N257" s="6" t="s">
        <v>792</v>
      </c>
      <c r="O257" s="6" t="s">
        <v>5077</v>
      </c>
      <c r="P257" s="8" t="s">
        <v>5072</v>
      </c>
      <c r="Q257" s="9" t="s">
        <v>73</v>
      </c>
      <c r="R257" s="10">
        <v>99</v>
      </c>
      <c r="S257" s="6" t="s">
        <v>63</v>
      </c>
      <c r="T257" s="6">
        <v>11</v>
      </c>
      <c r="U257" s="6" t="s">
        <v>3281</v>
      </c>
      <c r="V257" s="6" t="s">
        <v>533</v>
      </c>
      <c r="W257" s="6" t="s">
        <v>149</v>
      </c>
      <c r="X257" s="6" t="s">
        <v>260</v>
      </c>
      <c r="Y257" s="6" t="s">
        <v>68</v>
      </c>
      <c r="Z257" s="6">
        <v>2017</v>
      </c>
      <c r="AA257" s="6">
        <v>572888</v>
      </c>
      <c r="AB257" s="6" t="s">
        <v>69</v>
      </c>
      <c r="AC257" s="6" t="s">
        <v>75</v>
      </c>
      <c r="AD257" s="6">
        <v>381900</v>
      </c>
      <c r="AE257" s="6">
        <v>190988</v>
      </c>
      <c r="AF257" s="6" t="s">
        <v>69</v>
      </c>
      <c r="AG257" s="6" t="s">
        <v>5078</v>
      </c>
      <c r="AH257" s="6">
        <v>572888</v>
      </c>
      <c r="AI257" s="6">
        <v>38193805</v>
      </c>
      <c r="AJ257" s="6">
        <v>2024</v>
      </c>
      <c r="AK257" s="6">
        <v>1</v>
      </c>
      <c r="AL257" s="6" t="s">
        <v>5079</v>
      </c>
      <c r="AM257" s="6">
        <v>4.3</v>
      </c>
      <c r="AN257" s="6" t="s">
        <v>5080</v>
      </c>
      <c r="AO257" s="9" t="s">
        <v>62</v>
      </c>
      <c r="AP257" s="10">
        <v>100</v>
      </c>
      <c r="AQ257" s="6" t="s">
        <v>1157</v>
      </c>
      <c r="AR257" s="9" t="s">
        <v>73</v>
      </c>
      <c r="AS257" s="10">
        <v>99</v>
      </c>
      <c r="AT257" s="6" t="str">
        <f t="shared" ref="AT257:AT511" si="3">IF(OR(AO257="unknown", AR257="unknown"), "Missing", LEFT(AO257, 1) &amp; LEFT(AR257, 1))</f>
        <v>mf</v>
      </c>
      <c r="AU257" s="6">
        <v>0</v>
      </c>
      <c r="AV257" s="6">
        <v>0</v>
      </c>
      <c r="AW257" s="6">
        <v>1</v>
      </c>
      <c r="AX257" s="6">
        <v>1</v>
      </c>
      <c r="AY257" s="6">
        <v>1</v>
      </c>
      <c r="AZ257" s="6">
        <v>0</v>
      </c>
      <c r="BA257" s="6">
        <v>0</v>
      </c>
      <c r="BB257" s="6">
        <v>0</v>
      </c>
      <c r="BC257" s="6" t="s">
        <v>107</v>
      </c>
      <c r="BD257" s="6" t="s">
        <v>5081</v>
      </c>
    </row>
    <row r="258" spans="1:56" ht="15.75" customHeight="1">
      <c r="A258" s="6">
        <f t="shared" ca="1" si="2"/>
        <v>0.18982962861251351</v>
      </c>
      <c r="B258" s="6" t="s">
        <v>75</v>
      </c>
      <c r="C258" s="6">
        <v>9273353</v>
      </c>
      <c r="D258" s="7">
        <v>42916</v>
      </c>
      <c r="E258" s="6" t="s">
        <v>76</v>
      </c>
      <c r="F258" s="6" t="s">
        <v>2014</v>
      </c>
      <c r="G258" s="6">
        <v>5</v>
      </c>
      <c r="H258" s="6" t="s">
        <v>58</v>
      </c>
      <c r="I258" s="6" t="s">
        <v>78</v>
      </c>
      <c r="J258" s="6">
        <v>41780</v>
      </c>
      <c r="K258" s="6">
        <v>5</v>
      </c>
      <c r="L258" s="7">
        <v>41440</v>
      </c>
      <c r="M258" s="7">
        <v>43251</v>
      </c>
      <c r="N258" s="6" t="s">
        <v>953</v>
      </c>
      <c r="O258" s="6" t="s">
        <v>2015</v>
      </c>
      <c r="P258" s="8" t="s">
        <v>2016</v>
      </c>
      <c r="Q258" s="9" t="s">
        <v>73</v>
      </c>
      <c r="R258" s="10">
        <v>82</v>
      </c>
      <c r="S258" s="6" t="s">
        <v>63</v>
      </c>
      <c r="T258" s="6">
        <v>6</v>
      </c>
      <c r="U258" s="6" t="s">
        <v>333</v>
      </c>
      <c r="V258" s="6" t="s">
        <v>334</v>
      </c>
      <c r="W258" s="6" t="s">
        <v>335</v>
      </c>
      <c r="X258" s="6" t="s">
        <v>67</v>
      </c>
      <c r="Y258" s="6" t="s">
        <v>68</v>
      </c>
      <c r="Z258" s="6">
        <v>2017</v>
      </c>
      <c r="AA258" s="6">
        <v>369252</v>
      </c>
      <c r="AB258" s="6" t="s">
        <v>69</v>
      </c>
      <c r="AC258" s="6" t="s">
        <v>75</v>
      </c>
      <c r="AD258" s="6">
        <v>237461</v>
      </c>
      <c r="AE258" s="6">
        <v>131791</v>
      </c>
      <c r="AF258" s="6" t="s">
        <v>69</v>
      </c>
      <c r="AG258" s="6" t="s">
        <v>2017</v>
      </c>
      <c r="AH258" s="6">
        <v>369252</v>
      </c>
      <c r="AI258" s="6">
        <v>34674220</v>
      </c>
      <c r="AJ258" s="6">
        <v>2022</v>
      </c>
      <c r="AK258" s="6">
        <v>1</v>
      </c>
      <c r="AL258" s="6" t="s">
        <v>2018</v>
      </c>
      <c r="AM258" s="6">
        <v>4.3</v>
      </c>
      <c r="AN258" s="6" t="s">
        <v>2019</v>
      </c>
      <c r="AO258" s="9" t="s">
        <v>73</v>
      </c>
      <c r="AP258" s="10">
        <v>82</v>
      </c>
      <c r="AQ258" s="6" t="s">
        <v>2020</v>
      </c>
      <c r="AR258" s="9" t="s">
        <v>73</v>
      </c>
      <c r="AS258" s="10">
        <v>98</v>
      </c>
      <c r="AT258" s="6" t="str">
        <f t="shared" si="3"/>
        <v>ff</v>
      </c>
      <c r="AU258" s="6">
        <v>0</v>
      </c>
      <c r="AV258" s="6">
        <v>0</v>
      </c>
      <c r="AW258" s="6">
        <v>1</v>
      </c>
      <c r="AX258" s="6">
        <v>1</v>
      </c>
      <c r="AY258" s="6">
        <v>1</v>
      </c>
      <c r="AZ258" s="6">
        <v>0</v>
      </c>
      <c r="BA258" s="6">
        <v>0</v>
      </c>
      <c r="BB258" s="6">
        <v>0</v>
      </c>
      <c r="BC258" s="6" t="s">
        <v>107</v>
      </c>
      <c r="BD258" s="6" t="s">
        <v>2021</v>
      </c>
    </row>
    <row r="259" spans="1:56" ht="15.75" customHeight="1">
      <c r="A259" s="6">
        <f t="shared" ca="1" si="2"/>
        <v>0.49283453857565729</v>
      </c>
      <c r="B259" s="6" t="s">
        <v>241</v>
      </c>
      <c r="C259" s="6">
        <v>9477092</v>
      </c>
      <c r="D259" s="7">
        <v>43229</v>
      </c>
      <c r="E259" s="6" t="s">
        <v>328</v>
      </c>
      <c r="F259" s="6" t="s">
        <v>6059</v>
      </c>
      <c r="G259" s="6">
        <v>5</v>
      </c>
      <c r="H259" s="6" t="s">
        <v>58</v>
      </c>
      <c r="I259" s="6" t="s">
        <v>243</v>
      </c>
      <c r="J259" s="6">
        <v>129179</v>
      </c>
      <c r="K259" s="6">
        <v>4</v>
      </c>
      <c r="L259" s="7">
        <v>42248</v>
      </c>
      <c r="M259" s="7">
        <v>44316</v>
      </c>
      <c r="N259" s="6" t="s">
        <v>4403</v>
      </c>
      <c r="O259" s="6" t="s">
        <v>6060</v>
      </c>
      <c r="P259" s="8" t="s">
        <v>6061</v>
      </c>
      <c r="Q259" s="9" t="s">
        <v>62</v>
      </c>
      <c r="R259" s="10">
        <v>100</v>
      </c>
      <c r="S259" s="6" t="s">
        <v>63</v>
      </c>
      <c r="T259" s="6">
        <v>11</v>
      </c>
      <c r="U259" s="6" t="s">
        <v>1292</v>
      </c>
      <c r="V259" s="6" t="s">
        <v>1293</v>
      </c>
      <c r="W259" s="6" t="s">
        <v>555</v>
      </c>
      <c r="X259" s="6" t="s">
        <v>336</v>
      </c>
      <c r="Y259" s="6" t="s">
        <v>68</v>
      </c>
      <c r="Z259" s="6">
        <v>2018</v>
      </c>
      <c r="AA259" s="6">
        <v>440494</v>
      </c>
      <c r="AB259" s="6" t="s">
        <v>69</v>
      </c>
      <c r="AC259" s="6" t="s">
        <v>241</v>
      </c>
      <c r="AD259" s="6">
        <v>277914</v>
      </c>
      <c r="AE259" s="6">
        <v>162580</v>
      </c>
      <c r="AF259" s="6" t="s">
        <v>69</v>
      </c>
      <c r="AG259" s="6" t="s">
        <v>6062</v>
      </c>
      <c r="AH259" s="6">
        <v>440494</v>
      </c>
      <c r="AI259" s="6">
        <v>36974758</v>
      </c>
      <c r="AJ259" s="6">
        <v>2023</v>
      </c>
      <c r="AK259" s="6">
        <v>1</v>
      </c>
      <c r="AL259" s="6" t="s">
        <v>6063</v>
      </c>
      <c r="AM259" s="6">
        <v>6.1</v>
      </c>
      <c r="AN259" s="6" t="s">
        <v>6064</v>
      </c>
      <c r="AO259" s="9" t="s">
        <v>73</v>
      </c>
      <c r="AP259" s="10">
        <v>94</v>
      </c>
      <c r="AQ259" s="6" t="s">
        <v>3681</v>
      </c>
      <c r="AR259" s="9" t="s">
        <v>62</v>
      </c>
      <c r="AS259" s="10">
        <v>73</v>
      </c>
      <c r="AT259" s="6" t="str">
        <f t="shared" si="3"/>
        <v>fm</v>
      </c>
      <c r="AU259" s="6">
        <v>0</v>
      </c>
      <c r="AV259" s="6">
        <v>0</v>
      </c>
      <c r="AW259" s="6">
        <v>1</v>
      </c>
      <c r="AX259" s="6">
        <v>1</v>
      </c>
      <c r="AY259" s="6">
        <v>0</v>
      </c>
      <c r="AZ259" s="6">
        <v>1</v>
      </c>
      <c r="BA259" s="6">
        <v>0</v>
      </c>
      <c r="BB259" s="6">
        <v>0</v>
      </c>
      <c r="BC259" s="6" t="s">
        <v>197</v>
      </c>
      <c r="BD259" s="6" t="s">
        <v>6065</v>
      </c>
    </row>
    <row r="260" spans="1:56" ht="15.75" customHeight="1">
      <c r="A260" s="6">
        <f t="shared" ca="1" si="2"/>
        <v>0.58300963308811404</v>
      </c>
      <c r="B260" s="6" t="s">
        <v>75</v>
      </c>
      <c r="C260" s="6">
        <v>9519773</v>
      </c>
      <c r="D260" s="7">
        <v>43243</v>
      </c>
      <c r="E260" s="6" t="s">
        <v>56</v>
      </c>
      <c r="F260" s="6" t="s">
        <v>2485</v>
      </c>
      <c r="G260" s="6">
        <v>5</v>
      </c>
      <c r="H260" s="6" t="s">
        <v>58</v>
      </c>
      <c r="I260" s="6" t="s">
        <v>78</v>
      </c>
      <c r="J260" s="6">
        <v>47859</v>
      </c>
      <c r="K260" s="6">
        <v>4</v>
      </c>
      <c r="L260" s="7">
        <v>42262</v>
      </c>
      <c r="M260" s="7">
        <v>43982</v>
      </c>
      <c r="N260" s="6" t="s">
        <v>792</v>
      </c>
      <c r="O260" s="6" t="s">
        <v>2486</v>
      </c>
      <c r="P260" s="8" t="s">
        <v>2487</v>
      </c>
      <c r="Q260" s="9" t="s">
        <v>73</v>
      </c>
      <c r="R260" s="10">
        <v>98</v>
      </c>
      <c r="S260" s="6" t="s">
        <v>63</v>
      </c>
      <c r="T260" s="6">
        <v>7</v>
      </c>
      <c r="U260" s="6" t="s">
        <v>64</v>
      </c>
      <c r="V260" s="6" t="s">
        <v>65</v>
      </c>
      <c r="W260" s="6" t="s">
        <v>66</v>
      </c>
      <c r="X260" s="6" t="s">
        <v>102</v>
      </c>
      <c r="Y260" s="6" t="s">
        <v>68</v>
      </c>
      <c r="Z260" s="6">
        <v>2018</v>
      </c>
      <c r="AA260" s="6">
        <v>330282</v>
      </c>
      <c r="AB260" s="6" t="s">
        <v>69</v>
      </c>
      <c r="AC260" s="6" t="s">
        <v>75</v>
      </c>
      <c r="AD260" s="6">
        <v>216133</v>
      </c>
      <c r="AE260" s="6">
        <v>114149</v>
      </c>
      <c r="AF260" s="6" t="s">
        <v>69</v>
      </c>
      <c r="AG260" s="6" t="s">
        <v>2488</v>
      </c>
      <c r="AH260" s="6">
        <v>330282</v>
      </c>
      <c r="AI260" s="6">
        <v>35150611</v>
      </c>
      <c r="AJ260" s="6">
        <v>2022</v>
      </c>
      <c r="AK260" s="6">
        <v>1</v>
      </c>
      <c r="AL260" s="6" t="s">
        <v>2489</v>
      </c>
      <c r="AM260" s="6">
        <v>4.2</v>
      </c>
      <c r="AN260" s="6" t="s">
        <v>2490</v>
      </c>
      <c r="AO260" s="9" t="s">
        <v>62</v>
      </c>
      <c r="AP260" s="10">
        <v>83</v>
      </c>
      <c r="AQ260" s="6" t="s">
        <v>2491</v>
      </c>
      <c r="AR260" s="9" t="s">
        <v>73</v>
      </c>
      <c r="AS260" s="10">
        <v>97</v>
      </c>
      <c r="AT260" s="6" t="str">
        <f t="shared" si="3"/>
        <v>mf</v>
      </c>
      <c r="AU260" s="6">
        <v>0</v>
      </c>
      <c r="AV260" s="6">
        <v>0</v>
      </c>
      <c r="AW260" s="6">
        <v>1</v>
      </c>
      <c r="AX260" s="6">
        <v>1</v>
      </c>
      <c r="AY260" s="6">
        <v>0</v>
      </c>
      <c r="AZ260" s="6">
        <v>0</v>
      </c>
      <c r="BA260" s="6">
        <v>0</v>
      </c>
      <c r="BB260" s="6">
        <v>0</v>
      </c>
      <c r="BC260" s="6" t="s">
        <v>107</v>
      </c>
      <c r="BD260" s="6" t="s">
        <v>2492</v>
      </c>
    </row>
    <row r="261" spans="1:56" ht="15.75" customHeight="1">
      <c r="A261" s="6">
        <f t="shared" ca="1" si="2"/>
        <v>0.80068906229694248</v>
      </c>
      <c r="B261" s="6" t="s">
        <v>241</v>
      </c>
      <c r="C261" s="6">
        <v>9270579</v>
      </c>
      <c r="D261" s="7">
        <v>42879</v>
      </c>
      <c r="E261" s="6" t="s">
        <v>2435</v>
      </c>
      <c r="F261" s="6" t="s">
        <v>2436</v>
      </c>
      <c r="G261" s="6">
        <v>5</v>
      </c>
      <c r="H261" s="6" t="s">
        <v>58</v>
      </c>
      <c r="I261" s="6" t="s">
        <v>243</v>
      </c>
      <c r="J261" s="6">
        <v>119153</v>
      </c>
      <c r="K261" s="6">
        <v>4</v>
      </c>
      <c r="L261" s="7">
        <v>41879</v>
      </c>
      <c r="M261" s="7">
        <v>43982</v>
      </c>
      <c r="N261" s="6" t="s">
        <v>2437</v>
      </c>
      <c r="O261" s="6" t="s">
        <v>2438</v>
      </c>
      <c r="P261" s="8" t="s">
        <v>2439</v>
      </c>
      <c r="Q261" s="9" t="s">
        <v>73</v>
      </c>
      <c r="R261" s="10">
        <v>80</v>
      </c>
      <c r="S261" s="6" t="s">
        <v>63</v>
      </c>
      <c r="T261" s="6">
        <v>12</v>
      </c>
      <c r="U261" s="6" t="s">
        <v>1357</v>
      </c>
      <c r="V261" s="6" t="s">
        <v>217</v>
      </c>
      <c r="W261" s="6" t="s">
        <v>120</v>
      </c>
      <c r="X261" s="6" t="s">
        <v>67</v>
      </c>
      <c r="Y261" s="6" t="s">
        <v>68</v>
      </c>
      <c r="Z261" s="6">
        <v>2017</v>
      </c>
      <c r="AA261" s="6">
        <v>407674</v>
      </c>
      <c r="AB261" s="6" t="s">
        <v>69</v>
      </c>
      <c r="AC261" s="6" t="s">
        <v>241</v>
      </c>
      <c r="AD261" s="6">
        <v>301103</v>
      </c>
      <c r="AE261" s="6">
        <v>106571</v>
      </c>
      <c r="AF261" s="6" t="s">
        <v>69</v>
      </c>
      <c r="AG261" s="6" t="s">
        <v>2440</v>
      </c>
      <c r="AH261" s="6">
        <v>407674</v>
      </c>
      <c r="AI261" s="6">
        <v>37722490</v>
      </c>
      <c r="AJ261" s="6">
        <v>2024</v>
      </c>
      <c r="AK261" s="6">
        <v>1</v>
      </c>
      <c r="AL261" s="6" t="s">
        <v>2441</v>
      </c>
      <c r="AM261" s="6">
        <v>5.4</v>
      </c>
      <c r="AN261" s="6" t="s">
        <v>2442</v>
      </c>
      <c r="AO261" s="9" t="s">
        <v>73</v>
      </c>
      <c r="AP261" s="10">
        <v>98</v>
      </c>
      <c r="AQ261" s="6" t="s">
        <v>2419</v>
      </c>
      <c r="AR261" s="9" t="s">
        <v>116</v>
      </c>
      <c r="AS261" s="9" t="s">
        <v>116</v>
      </c>
      <c r="AT261" s="6" t="str">
        <f t="shared" si="3"/>
        <v>Missing</v>
      </c>
      <c r="AU261" s="6">
        <v>0</v>
      </c>
      <c r="AV261" s="6">
        <v>0</v>
      </c>
      <c r="AW261" s="6">
        <v>1</v>
      </c>
      <c r="AX261" s="6">
        <v>1</v>
      </c>
      <c r="AY261" s="6">
        <v>1</v>
      </c>
      <c r="AZ261" s="6">
        <v>0</v>
      </c>
      <c r="BA261" s="6">
        <v>0</v>
      </c>
      <c r="BB261" s="6">
        <v>0</v>
      </c>
      <c r="BC261" s="6" t="s">
        <v>107</v>
      </c>
      <c r="BD261" s="6" t="s">
        <v>2443</v>
      </c>
    </row>
    <row r="262" spans="1:56" ht="15.75" customHeight="1">
      <c r="A262" s="6">
        <f t="shared" ca="1" si="2"/>
        <v>0.57997297919636537</v>
      </c>
      <c r="B262" s="6" t="s">
        <v>75</v>
      </c>
      <c r="C262" s="6">
        <v>9519632</v>
      </c>
      <c r="D262" s="7">
        <v>43231</v>
      </c>
      <c r="E262" s="6" t="s">
        <v>1336</v>
      </c>
      <c r="F262" s="6" t="s">
        <v>1337</v>
      </c>
      <c r="G262" s="6">
        <v>5</v>
      </c>
      <c r="H262" s="6" t="s">
        <v>58</v>
      </c>
      <c r="I262" s="6" t="s">
        <v>78</v>
      </c>
      <c r="J262" s="6">
        <v>46920</v>
      </c>
      <c r="K262" s="6">
        <v>5</v>
      </c>
      <c r="L262" s="7">
        <v>41912</v>
      </c>
      <c r="M262" s="7">
        <v>43982</v>
      </c>
      <c r="N262" s="6" t="s">
        <v>953</v>
      </c>
      <c r="O262" s="6" t="s">
        <v>1338</v>
      </c>
      <c r="P262" s="8" t="s">
        <v>1339</v>
      </c>
      <c r="Q262" s="9" t="s">
        <v>73</v>
      </c>
      <c r="R262" s="10">
        <v>96</v>
      </c>
      <c r="S262" s="6" t="s">
        <v>1340</v>
      </c>
      <c r="T262" s="6">
        <v>6</v>
      </c>
      <c r="U262" s="6" t="s">
        <v>410</v>
      </c>
      <c r="V262" s="6" t="s">
        <v>411</v>
      </c>
      <c r="W262" s="6" t="s">
        <v>412</v>
      </c>
      <c r="X262" s="6" t="s">
        <v>1239</v>
      </c>
      <c r="Y262" s="6" t="s">
        <v>68</v>
      </c>
      <c r="Z262" s="6">
        <v>2018</v>
      </c>
      <c r="AA262" s="6">
        <v>552261</v>
      </c>
      <c r="AB262" s="6" t="s">
        <v>69</v>
      </c>
      <c r="AC262" s="6" t="s">
        <v>75</v>
      </c>
      <c r="AD262" s="6">
        <v>437650</v>
      </c>
      <c r="AE262" s="6">
        <v>114611</v>
      </c>
      <c r="AF262" s="6" t="s">
        <v>69</v>
      </c>
      <c r="AG262" s="6" t="s">
        <v>1341</v>
      </c>
      <c r="AH262" s="6">
        <v>552261</v>
      </c>
      <c r="AI262" s="6">
        <v>35482328</v>
      </c>
      <c r="AJ262" s="6">
        <v>2022</v>
      </c>
      <c r="AK262" s="6">
        <v>1</v>
      </c>
      <c r="AL262" s="6" t="s">
        <v>2204</v>
      </c>
      <c r="AM262" s="6">
        <v>3.3</v>
      </c>
      <c r="AN262" s="6" t="s">
        <v>909</v>
      </c>
      <c r="AO262" s="9" t="s">
        <v>62</v>
      </c>
      <c r="AP262" s="10">
        <v>99</v>
      </c>
      <c r="AQ262" s="6" t="s">
        <v>1343</v>
      </c>
      <c r="AR262" s="9" t="s">
        <v>73</v>
      </c>
      <c r="AS262" s="10">
        <v>96</v>
      </c>
      <c r="AT262" s="6" t="str">
        <f t="shared" si="3"/>
        <v>mf</v>
      </c>
      <c r="AU262" s="6">
        <v>0</v>
      </c>
      <c r="AV262" s="6">
        <v>0</v>
      </c>
      <c r="AW262" s="6">
        <v>1</v>
      </c>
      <c r="AX262" s="6">
        <v>1</v>
      </c>
      <c r="AY262" s="6">
        <v>1</v>
      </c>
      <c r="AZ262" s="6">
        <v>0</v>
      </c>
      <c r="BA262" s="6">
        <v>0</v>
      </c>
      <c r="BB262" s="6">
        <v>0</v>
      </c>
      <c r="BC262" s="6" t="s">
        <v>107</v>
      </c>
      <c r="BD262" s="6" t="s">
        <v>1344</v>
      </c>
    </row>
    <row r="263" spans="1:56" ht="15.75" customHeight="1">
      <c r="A263" s="6">
        <f t="shared" ca="1" si="2"/>
        <v>0.97916240300123314</v>
      </c>
      <c r="B263" s="6" t="s">
        <v>241</v>
      </c>
      <c r="C263" s="6">
        <v>9266262</v>
      </c>
      <c r="D263" s="7">
        <v>42865</v>
      </c>
      <c r="E263" s="6" t="s">
        <v>56</v>
      </c>
      <c r="F263" s="6" t="s">
        <v>2199</v>
      </c>
      <c r="G263" s="6">
        <v>5</v>
      </c>
      <c r="H263" s="6" t="s">
        <v>58</v>
      </c>
      <c r="I263" s="6" t="s">
        <v>243</v>
      </c>
      <c r="J263" s="6">
        <v>119337</v>
      </c>
      <c r="K263" s="6">
        <v>4</v>
      </c>
      <c r="L263" s="7">
        <v>41852</v>
      </c>
      <c r="M263" s="7">
        <v>43708</v>
      </c>
      <c r="N263" s="6" t="s">
        <v>2200</v>
      </c>
      <c r="O263" s="6" t="s">
        <v>2201</v>
      </c>
      <c r="P263" s="8" t="s">
        <v>98</v>
      </c>
      <c r="Q263" s="9" t="s">
        <v>62</v>
      </c>
      <c r="R263" s="10">
        <v>99</v>
      </c>
      <c r="S263" s="6" t="s">
        <v>2202</v>
      </c>
      <c r="T263" s="6">
        <v>1</v>
      </c>
      <c r="U263" s="6" t="s">
        <v>346</v>
      </c>
      <c r="V263" s="6" t="s">
        <v>119</v>
      </c>
      <c r="W263" s="6" t="s">
        <v>347</v>
      </c>
      <c r="X263" s="6" t="s">
        <v>348</v>
      </c>
      <c r="Y263" s="6" t="s">
        <v>68</v>
      </c>
      <c r="Z263" s="6">
        <v>2017</v>
      </c>
      <c r="AA263" s="6">
        <v>743280</v>
      </c>
      <c r="AB263" s="6" t="s">
        <v>69</v>
      </c>
      <c r="AC263" s="6" t="s">
        <v>241</v>
      </c>
      <c r="AD263" s="6">
        <v>534230</v>
      </c>
      <c r="AE263" s="6">
        <v>209050</v>
      </c>
      <c r="AF263" s="6" t="s">
        <v>69</v>
      </c>
      <c r="AG263" s="6" t="s">
        <v>2203</v>
      </c>
      <c r="AH263" s="6">
        <v>743280</v>
      </c>
      <c r="AI263" s="6">
        <v>34166116</v>
      </c>
      <c r="AJ263" s="6">
        <v>2021</v>
      </c>
      <c r="AK263" s="6">
        <v>1</v>
      </c>
      <c r="AL263" s="6" t="s">
        <v>2204</v>
      </c>
      <c r="AM263" s="6">
        <v>3.3</v>
      </c>
      <c r="AN263" s="6" t="s">
        <v>2205</v>
      </c>
      <c r="AO263" s="9" t="s">
        <v>73</v>
      </c>
      <c r="AP263" s="10">
        <v>75</v>
      </c>
      <c r="AQ263" s="6" t="s">
        <v>1844</v>
      </c>
      <c r="AR263" s="9" t="s">
        <v>62</v>
      </c>
      <c r="AS263" s="10">
        <v>99</v>
      </c>
      <c r="AT263" s="6" t="str">
        <f t="shared" si="3"/>
        <v>fm</v>
      </c>
      <c r="AU263" s="6">
        <v>0</v>
      </c>
      <c r="AV263" s="6">
        <v>0</v>
      </c>
      <c r="AW263" s="6">
        <v>1</v>
      </c>
      <c r="AX263" s="6">
        <v>1</v>
      </c>
      <c r="AY263" s="6">
        <v>0</v>
      </c>
      <c r="AZ263" s="6">
        <v>1</v>
      </c>
      <c r="BA263" s="6">
        <v>0</v>
      </c>
      <c r="BB263" s="6">
        <v>0</v>
      </c>
      <c r="BC263" s="6" t="s">
        <v>107</v>
      </c>
      <c r="BD263" s="6" t="s">
        <v>2206</v>
      </c>
    </row>
    <row r="264" spans="1:56" ht="15.75" customHeight="1">
      <c r="A264" s="6">
        <f t="shared" ca="1" si="2"/>
        <v>0.41258987494500465</v>
      </c>
      <c r="B264" s="6" t="s">
        <v>687</v>
      </c>
      <c r="C264" s="6">
        <v>9483293</v>
      </c>
      <c r="D264" s="7">
        <v>43234</v>
      </c>
      <c r="E264" s="6" t="s">
        <v>56</v>
      </c>
      <c r="F264" s="6" t="s">
        <v>4273</v>
      </c>
      <c r="G264" s="6">
        <v>5</v>
      </c>
      <c r="H264" s="6" t="s">
        <v>58</v>
      </c>
      <c r="I264" s="6" t="s">
        <v>689</v>
      </c>
      <c r="J264" s="6">
        <v>420</v>
      </c>
      <c r="K264" s="6">
        <v>27</v>
      </c>
      <c r="L264" s="7">
        <v>31929</v>
      </c>
      <c r="M264" s="7">
        <v>43982</v>
      </c>
      <c r="N264" s="6" t="s">
        <v>854</v>
      </c>
      <c r="O264" s="6" t="s">
        <v>4274</v>
      </c>
      <c r="P264" s="8" t="s">
        <v>202</v>
      </c>
      <c r="Q264" s="9" t="s">
        <v>62</v>
      </c>
      <c r="R264" s="10">
        <v>99</v>
      </c>
      <c r="S264" s="6" t="s">
        <v>63</v>
      </c>
      <c r="T264" s="6">
        <v>47</v>
      </c>
      <c r="U264" s="6" t="s">
        <v>717</v>
      </c>
      <c r="V264" s="6" t="s">
        <v>718</v>
      </c>
      <c r="W264" s="6" t="s">
        <v>149</v>
      </c>
      <c r="X264" s="6" t="s">
        <v>67</v>
      </c>
      <c r="Y264" s="6" t="s">
        <v>68</v>
      </c>
      <c r="Z264" s="6">
        <v>2018</v>
      </c>
      <c r="AA264" s="6">
        <v>480208</v>
      </c>
      <c r="AB264" s="6" t="s">
        <v>69</v>
      </c>
      <c r="AC264" s="6" t="s">
        <v>687</v>
      </c>
      <c r="AD264" s="6">
        <v>312502</v>
      </c>
      <c r="AE264" s="6">
        <v>167706</v>
      </c>
      <c r="AF264" s="6" t="s">
        <v>69</v>
      </c>
      <c r="AG264" s="6" t="s">
        <v>4275</v>
      </c>
      <c r="AH264" s="6">
        <v>480208</v>
      </c>
      <c r="AI264" s="6">
        <v>36795196</v>
      </c>
      <c r="AJ264" s="6">
        <v>2023</v>
      </c>
      <c r="AK264" s="6">
        <v>1</v>
      </c>
      <c r="AL264" s="6" t="s">
        <v>4276</v>
      </c>
      <c r="AM264" s="6">
        <v>2.4</v>
      </c>
      <c r="AN264" s="6" t="s">
        <v>210</v>
      </c>
      <c r="AO264" s="9" t="s">
        <v>62</v>
      </c>
      <c r="AP264" s="10">
        <v>99</v>
      </c>
      <c r="AQ264" s="6" t="s">
        <v>374</v>
      </c>
      <c r="AR264" s="9" t="s">
        <v>62</v>
      </c>
      <c r="AS264" s="10">
        <v>100</v>
      </c>
      <c r="AT264" s="6" t="str">
        <f t="shared" si="3"/>
        <v>mm</v>
      </c>
      <c r="AU264" s="6">
        <v>0</v>
      </c>
      <c r="AV264" s="6">
        <v>0</v>
      </c>
      <c r="AW264" s="6">
        <v>1</v>
      </c>
      <c r="AX264" s="6">
        <v>1</v>
      </c>
      <c r="AY264" s="6">
        <v>0</v>
      </c>
      <c r="AZ264" s="6">
        <v>0</v>
      </c>
      <c r="BA264" s="6">
        <v>0</v>
      </c>
      <c r="BB264" s="6">
        <v>0</v>
      </c>
      <c r="BC264" s="6" t="s">
        <v>197</v>
      </c>
      <c r="BD264" s="6" t="s">
        <v>4277</v>
      </c>
    </row>
    <row r="265" spans="1:56" ht="15.75" customHeight="1">
      <c r="A265" s="6">
        <f t="shared" ca="1" si="2"/>
        <v>0.21631530893003759</v>
      </c>
      <c r="B265" s="6" t="s">
        <v>92</v>
      </c>
      <c r="C265" s="6">
        <v>9406498</v>
      </c>
      <c r="D265" s="7">
        <v>43132</v>
      </c>
      <c r="E265" s="6" t="s">
        <v>5782</v>
      </c>
      <c r="F265" s="6" t="s">
        <v>5783</v>
      </c>
      <c r="G265" s="6">
        <v>5</v>
      </c>
      <c r="H265" s="6" t="s">
        <v>58</v>
      </c>
      <c r="I265" s="6" t="s">
        <v>95</v>
      </c>
      <c r="J265" s="6">
        <v>78410</v>
      </c>
      <c r="K265" s="6">
        <v>5</v>
      </c>
      <c r="L265" s="7">
        <v>41640</v>
      </c>
      <c r="M265" s="7">
        <v>43830</v>
      </c>
      <c r="N265" s="6" t="s">
        <v>2308</v>
      </c>
      <c r="O265" s="6" t="s">
        <v>5784</v>
      </c>
      <c r="P265" s="8" t="s">
        <v>3173</v>
      </c>
      <c r="Q265" s="9" t="s">
        <v>73</v>
      </c>
      <c r="R265" s="10">
        <v>98</v>
      </c>
      <c r="S265" s="6" t="s">
        <v>63</v>
      </c>
      <c r="T265" s="6">
        <v>2</v>
      </c>
      <c r="U265" s="6" t="s">
        <v>5785</v>
      </c>
      <c r="V265" s="6" t="s">
        <v>5786</v>
      </c>
      <c r="W265" s="6" t="s">
        <v>630</v>
      </c>
      <c r="X265" s="6" t="s">
        <v>67</v>
      </c>
      <c r="Y265" s="6" t="s">
        <v>68</v>
      </c>
      <c r="Z265" s="6">
        <v>2018</v>
      </c>
      <c r="AA265" s="6">
        <v>478718</v>
      </c>
      <c r="AB265" s="6" t="s">
        <v>69</v>
      </c>
      <c r="AC265" s="6" t="s">
        <v>92</v>
      </c>
      <c r="AD265" s="6">
        <v>390315</v>
      </c>
      <c r="AE265" s="6">
        <v>88403</v>
      </c>
      <c r="AF265" s="6" t="s">
        <v>69</v>
      </c>
      <c r="AG265" s="6" t="s">
        <v>5787</v>
      </c>
      <c r="AH265" s="6">
        <v>478718</v>
      </c>
      <c r="AI265" s="6">
        <v>38315319</v>
      </c>
      <c r="AJ265" s="6">
        <v>2024</v>
      </c>
      <c r="AK265" s="6">
        <v>1</v>
      </c>
      <c r="AL265" s="6" t="s">
        <v>5788</v>
      </c>
      <c r="AM265" s="6">
        <v>3.1</v>
      </c>
      <c r="AN265" s="6" t="s">
        <v>5789</v>
      </c>
      <c r="AO265" s="9" t="s">
        <v>73</v>
      </c>
      <c r="AP265" s="10">
        <v>72</v>
      </c>
      <c r="AQ265" s="6" t="s">
        <v>2719</v>
      </c>
      <c r="AR265" s="9" t="s">
        <v>73</v>
      </c>
      <c r="AS265" s="10">
        <v>67</v>
      </c>
      <c r="AT265" s="6" t="str">
        <f t="shared" si="3"/>
        <v>ff</v>
      </c>
      <c r="AU265" s="6">
        <v>0</v>
      </c>
      <c r="AV265" s="6">
        <v>0</v>
      </c>
      <c r="AW265" s="6">
        <v>1</v>
      </c>
      <c r="AX265" s="6">
        <v>1</v>
      </c>
      <c r="AY265" s="6">
        <v>1</v>
      </c>
      <c r="AZ265" s="6">
        <v>0</v>
      </c>
      <c r="BA265" s="6">
        <v>0</v>
      </c>
      <c r="BB265" s="6">
        <v>0</v>
      </c>
      <c r="BC265" s="6" t="s">
        <v>107</v>
      </c>
      <c r="BD265" s="6" t="s">
        <v>5790</v>
      </c>
    </row>
    <row r="266" spans="1:56" ht="15.75" customHeight="1">
      <c r="A266" s="6">
        <f t="shared" ca="1" si="2"/>
        <v>0.22011385821612184</v>
      </c>
      <c r="B266" s="6" t="s">
        <v>241</v>
      </c>
      <c r="C266" s="6">
        <v>9268804</v>
      </c>
      <c r="D266" s="7">
        <v>42864</v>
      </c>
      <c r="E266" s="6" t="s">
        <v>1910</v>
      </c>
      <c r="F266" s="6" t="s">
        <v>1911</v>
      </c>
      <c r="G266" s="6">
        <v>5</v>
      </c>
      <c r="H266" s="6" t="s">
        <v>58</v>
      </c>
      <c r="I266" s="6" t="s">
        <v>243</v>
      </c>
      <c r="J266" s="6">
        <v>121330</v>
      </c>
      <c r="K266" s="6">
        <v>5</v>
      </c>
      <c r="L266" s="7">
        <v>41760</v>
      </c>
      <c r="M266" s="7">
        <v>43585</v>
      </c>
      <c r="N266" s="6" t="s">
        <v>1912</v>
      </c>
      <c r="O266" s="6" t="s">
        <v>1913</v>
      </c>
      <c r="P266" s="8" t="s">
        <v>912</v>
      </c>
      <c r="Q266" s="9" t="s">
        <v>62</v>
      </c>
      <c r="R266" s="10">
        <v>99</v>
      </c>
      <c r="S266" s="6" t="s">
        <v>1914</v>
      </c>
      <c r="T266" s="6">
        <v>1</v>
      </c>
      <c r="U266" s="6" t="s">
        <v>583</v>
      </c>
      <c r="V266" s="6" t="s">
        <v>584</v>
      </c>
      <c r="W266" s="6" t="s">
        <v>585</v>
      </c>
      <c r="X266" s="6" t="s">
        <v>67</v>
      </c>
      <c r="Y266" s="6" t="s">
        <v>68</v>
      </c>
      <c r="Z266" s="6">
        <v>2017</v>
      </c>
      <c r="AA266" s="6">
        <v>531638</v>
      </c>
      <c r="AB266" s="6" t="s">
        <v>69</v>
      </c>
      <c r="AC266" s="6" t="s">
        <v>241</v>
      </c>
      <c r="AD266" s="6">
        <v>481447</v>
      </c>
      <c r="AE266" s="6">
        <v>50191</v>
      </c>
      <c r="AF266" s="6" t="s">
        <v>69</v>
      </c>
      <c r="AG266" s="6" t="s">
        <v>1915</v>
      </c>
      <c r="AH266" s="6">
        <v>531638</v>
      </c>
      <c r="AI266" s="6">
        <v>35347520</v>
      </c>
      <c r="AJ266" s="6">
        <v>2022</v>
      </c>
      <c r="AK266" s="6">
        <v>1</v>
      </c>
      <c r="AL266" s="6" t="s">
        <v>1916</v>
      </c>
      <c r="AM266" s="6">
        <v>2.8</v>
      </c>
      <c r="AN266" s="6" t="s">
        <v>1917</v>
      </c>
      <c r="AO266" s="9" t="s">
        <v>73</v>
      </c>
      <c r="AP266" s="10">
        <v>99</v>
      </c>
      <c r="AQ266" s="6" t="s">
        <v>918</v>
      </c>
      <c r="AR266" s="9" t="s">
        <v>62</v>
      </c>
      <c r="AS266" s="10">
        <v>99</v>
      </c>
      <c r="AT266" s="6" t="str">
        <f t="shared" si="3"/>
        <v>fm</v>
      </c>
      <c r="AU266" s="6">
        <v>0</v>
      </c>
      <c r="AV266" s="6">
        <v>0</v>
      </c>
      <c r="AW266" s="6">
        <v>1</v>
      </c>
      <c r="AX266" s="6">
        <v>1</v>
      </c>
      <c r="AY266" s="6">
        <v>1</v>
      </c>
      <c r="AZ266" s="6">
        <v>0</v>
      </c>
      <c r="BA266" s="6">
        <v>0</v>
      </c>
      <c r="BB266" s="6">
        <v>0</v>
      </c>
      <c r="BC266" s="6" t="s">
        <v>107</v>
      </c>
      <c r="BD266" s="6" t="s">
        <v>1918</v>
      </c>
    </row>
    <row r="267" spans="1:56" ht="15.75" customHeight="1">
      <c r="A267" s="6">
        <f t="shared" ca="1" si="2"/>
        <v>0.32384154773555385</v>
      </c>
      <c r="B267" s="6" t="s">
        <v>199</v>
      </c>
      <c r="C267" s="6">
        <v>9879996</v>
      </c>
      <c r="D267" s="7">
        <v>43593</v>
      </c>
      <c r="E267" s="6" t="s">
        <v>110</v>
      </c>
      <c r="F267" s="6" t="s">
        <v>4222</v>
      </c>
      <c r="G267" s="6">
        <v>7</v>
      </c>
      <c r="H267" s="6" t="s">
        <v>58</v>
      </c>
      <c r="I267" s="6" t="s">
        <v>149</v>
      </c>
      <c r="J267" s="6">
        <v>175088</v>
      </c>
      <c r="K267" s="6">
        <v>6</v>
      </c>
      <c r="L267" s="7">
        <v>43525</v>
      </c>
      <c r="M267" s="7">
        <v>43951</v>
      </c>
      <c r="N267" s="6" t="s">
        <v>4223</v>
      </c>
      <c r="O267" s="6" t="s">
        <v>4224</v>
      </c>
      <c r="P267" s="8" t="s">
        <v>4225</v>
      </c>
      <c r="Q267" s="9" t="s">
        <v>62</v>
      </c>
      <c r="R267" s="10">
        <v>100</v>
      </c>
      <c r="S267" s="6" t="s">
        <v>63</v>
      </c>
      <c r="T267" s="6">
        <v>7</v>
      </c>
      <c r="U267" s="6" t="s">
        <v>3830</v>
      </c>
      <c r="V267" s="6" t="s">
        <v>3831</v>
      </c>
      <c r="W267" s="6" t="s">
        <v>335</v>
      </c>
      <c r="X267" s="6" t="s">
        <v>206</v>
      </c>
      <c r="Y267" s="6" t="s">
        <v>68</v>
      </c>
      <c r="Z267" s="6">
        <v>2018</v>
      </c>
      <c r="AA267" s="6">
        <v>227607</v>
      </c>
      <c r="AB267" s="6" t="s">
        <v>69</v>
      </c>
      <c r="AC267" s="6" t="s">
        <v>199</v>
      </c>
      <c r="AD267" s="6">
        <v>146843</v>
      </c>
      <c r="AE267" s="6">
        <v>80764</v>
      </c>
      <c r="AF267" s="6" t="s">
        <v>69</v>
      </c>
      <c r="AG267" s="6" t="s">
        <v>4226</v>
      </c>
      <c r="AH267" s="6">
        <v>227607</v>
      </c>
      <c r="AI267" s="6">
        <v>37140761</v>
      </c>
      <c r="AJ267" s="6">
        <v>2023</v>
      </c>
      <c r="AK267" s="6">
        <v>1</v>
      </c>
      <c r="AL267" s="6" t="s">
        <v>1916</v>
      </c>
      <c r="AM267" s="6">
        <v>2.8</v>
      </c>
      <c r="AN267" s="6" t="s">
        <v>4227</v>
      </c>
      <c r="AO267" s="9" t="s">
        <v>73</v>
      </c>
      <c r="AP267" s="10">
        <v>97</v>
      </c>
      <c r="AQ267" s="6" t="s">
        <v>4220</v>
      </c>
      <c r="AR267" s="9" t="s">
        <v>62</v>
      </c>
      <c r="AS267" s="10">
        <v>80</v>
      </c>
      <c r="AT267" s="6" t="str">
        <f t="shared" si="3"/>
        <v>fm</v>
      </c>
      <c r="AU267" s="6">
        <v>0</v>
      </c>
      <c r="AV267" s="6">
        <v>0</v>
      </c>
      <c r="AW267" s="6">
        <v>1</v>
      </c>
      <c r="AX267" s="6">
        <v>1</v>
      </c>
      <c r="AY267" s="6">
        <v>0</v>
      </c>
      <c r="AZ267" s="6">
        <v>0</v>
      </c>
      <c r="BA267" s="6">
        <v>0</v>
      </c>
      <c r="BB267" s="6">
        <v>0</v>
      </c>
      <c r="BC267" s="6" t="s">
        <v>107</v>
      </c>
      <c r="BD267" s="6" t="s">
        <v>4228</v>
      </c>
    </row>
    <row r="268" spans="1:56" ht="15.75" customHeight="1">
      <c r="A268" s="6">
        <f t="shared" ca="1" si="2"/>
        <v>0.99948781195814229</v>
      </c>
      <c r="B268" s="6" t="s">
        <v>199</v>
      </c>
      <c r="C268" s="6">
        <v>9269533</v>
      </c>
      <c r="D268" s="7">
        <v>42874</v>
      </c>
      <c r="E268" s="6" t="s">
        <v>76</v>
      </c>
      <c r="F268" s="6" t="s">
        <v>2219</v>
      </c>
      <c r="G268" s="6">
        <v>5</v>
      </c>
      <c r="H268" s="6" t="s">
        <v>58</v>
      </c>
      <c r="I268" s="6" t="s">
        <v>149</v>
      </c>
      <c r="J268" s="6">
        <v>173687</v>
      </c>
      <c r="K268" s="6">
        <v>5</v>
      </c>
      <c r="L268" s="7">
        <v>41456</v>
      </c>
      <c r="M268" s="7">
        <v>43616</v>
      </c>
      <c r="N268" s="6" t="s">
        <v>570</v>
      </c>
      <c r="O268" s="6" t="s">
        <v>2220</v>
      </c>
      <c r="P268" s="8" t="s">
        <v>2221</v>
      </c>
      <c r="Q268" s="9" t="s">
        <v>62</v>
      </c>
      <c r="R268" s="10">
        <v>96</v>
      </c>
      <c r="S268" s="6" t="s">
        <v>63</v>
      </c>
      <c r="T268" s="6">
        <v>6</v>
      </c>
      <c r="U268" s="6" t="s">
        <v>2222</v>
      </c>
      <c r="V268" s="6" t="s">
        <v>2223</v>
      </c>
      <c r="W268" s="6" t="s">
        <v>101</v>
      </c>
      <c r="X268" s="6" t="s">
        <v>67</v>
      </c>
      <c r="Y268" s="6" t="s">
        <v>68</v>
      </c>
      <c r="Z268" s="6">
        <v>2017</v>
      </c>
      <c r="AA268" s="6">
        <v>310213</v>
      </c>
      <c r="AB268" s="6" t="s">
        <v>69</v>
      </c>
      <c r="AC268" s="6" t="s">
        <v>199</v>
      </c>
      <c r="AD268" s="6">
        <v>207500</v>
      </c>
      <c r="AE268" s="6">
        <v>102713</v>
      </c>
      <c r="AF268" s="6" t="s">
        <v>69</v>
      </c>
      <c r="AG268" s="6" t="s">
        <v>2224</v>
      </c>
      <c r="AH268" s="6">
        <v>310213</v>
      </c>
      <c r="AI268" s="6">
        <v>34915026</v>
      </c>
      <c r="AJ268" s="6">
        <v>2022</v>
      </c>
      <c r="AK268" s="6">
        <v>1</v>
      </c>
      <c r="AL268" s="6" t="s">
        <v>1217</v>
      </c>
      <c r="AM268" s="6">
        <v>4</v>
      </c>
      <c r="AN268" s="6" t="s">
        <v>2225</v>
      </c>
      <c r="AO268" s="9" t="s">
        <v>62</v>
      </c>
      <c r="AP268" s="10">
        <v>57</v>
      </c>
      <c r="AQ268" s="6" t="s">
        <v>1844</v>
      </c>
      <c r="AR268" s="9" t="s">
        <v>62</v>
      </c>
      <c r="AS268" s="10">
        <v>99</v>
      </c>
      <c r="AT268" s="6" t="str">
        <f t="shared" si="3"/>
        <v>mm</v>
      </c>
      <c r="AU268" s="6">
        <v>0</v>
      </c>
      <c r="AV268" s="6">
        <v>0</v>
      </c>
      <c r="AW268" s="6">
        <v>0</v>
      </c>
      <c r="AX268" s="6">
        <v>0</v>
      </c>
      <c r="AY268" s="6">
        <v>0</v>
      </c>
      <c r="AZ268" s="6">
        <v>0</v>
      </c>
      <c r="BA268" s="6">
        <v>0</v>
      </c>
      <c r="BB268" s="6">
        <v>1</v>
      </c>
      <c r="BC268" s="6" t="s">
        <v>107</v>
      </c>
      <c r="BD268" s="6" t="s">
        <v>2226</v>
      </c>
    </row>
    <row r="269" spans="1:56" ht="15.75" customHeight="1">
      <c r="A269" s="6">
        <f t="shared" ca="1" si="2"/>
        <v>0.32055949028159803</v>
      </c>
      <c r="B269" s="6" t="s">
        <v>1143</v>
      </c>
      <c r="C269" s="6">
        <v>9459808</v>
      </c>
      <c r="D269" s="7">
        <v>43205</v>
      </c>
      <c r="E269" s="6" t="s">
        <v>76</v>
      </c>
      <c r="F269" s="6" t="s">
        <v>3742</v>
      </c>
      <c r="G269" s="6">
        <v>5</v>
      </c>
      <c r="H269" s="6" t="s">
        <v>58</v>
      </c>
      <c r="I269" s="6" t="s">
        <v>1145</v>
      </c>
      <c r="J269" s="6">
        <v>64825</v>
      </c>
      <c r="K269" s="6">
        <v>5</v>
      </c>
      <c r="L269" s="7">
        <v>41730</v>
      </c>
      <c r="M269" s="7">
        <v>44286</v>
      </c>
      <c r="N269" s="6" t="s">
        <v>3743</v>
      </c>
      <c r="O269" s="6" t="s">
        <v>3744</v>
      </c>
      <c r="P269" s="8" t="s">
        <v>61</v>
      </c>
      <c r="Q269" s="9" t="s">
        <v>62</v>
      </c>
      <c r="R269" s="10">
        <v>99</v>
      </c>
      <c r="S269" s="6" t="s">
        <v>63</v>
      </c>
      <c r="T269" s="6">
        <v>9</v>
      </c>
      <c r="U269" s="6" t="s">
        <v>3745</v>
      </c>
      <c r="V269" s="6" t="s">
        <v>2578</v>
      </c>
      <c r="W269" s="6" t="s">
        <v>816</v>
      </c>
      <c r="X269" s="6" t="s">
        <v>67</v>
      </c>
      <c r="Y269" s="6" t="s">
        <v>68</v>
      </c>
      <c r="Z269" s="6">
        <v>2018</v>
      </c>
      <c r="AA269" s="6">
        <v>330000</v>
      </c>
      <c r="AB269" s="6" t="s">
        <v>69</v>
      </c>
      <c r="AC269" s="6" t="s">
        <v>1143</v>
      </c>
      <c r="AD269" s="6">
        <v>220000</v>
      </c>
      <c r="AE269" s="6">
        <v>110000</v>
      </c>
      <c r="AF269" s="6" t="s">
        <v>69</v>
      </c>
      <c r="AG269" s="6" t="s">
        <v>3746</v>
      </c>
      <c r="AH269" s="6">
        <v>330000</v>
      </c>
      <c r="AI269" s="6">
        <v>31932281</v>
      </c>
      <c r="AJ269" s="6">
        <v>2020</v>
      </c>
      <c r="AK269" s="6">
        <v>1</v>
      </c>
      <c r="AL269" s="6" t="s">
        <v>1217</v>
      </c>
      <c r="AM269" s="6">
        <v>4</v>
      </c>
      <c r="AN269" s="6" t="s">
        <v>3747</v>
      </c>
      <c r="AO269" s="9" t="s">
        <v>73</v>
      </c>
      <c r="AP269" s="10">
        <v>68</v>
      </c>
      <c r="AQ269" s="6" t="s">
        <v>487</v>
      </c>
      <c r="AR269" s="9" t="s">
        <v>73</v>
      </c>
      <c r="AS269" s="10">
        <v>97</v>
      </c>
      <c r="AT269" s="6" t="str">
        <f t="shared" si="3"/>
        <v>ff</v>
      </c>
      <c r="AU269" s="6">
        <v>0</v>
      </c>
      <c r="AV269" s="6">
        <v>0</v>
      </c>
      <c r="AW269" s="6">
        <v>0</v>
      </c>
      <c r="AX269" s="6">
        <v>0</v>
      </c>
      <c r="AY269" s="6">
        <v>0</v>
      </c>
      <c r="AZ269" s="6">
        <v>0</v>
      </c>
      <c r="BA269" s="6">
        <v>0</v>
      </c>
      <c r="BB269" s="6">
        <v>1</v>
      </c>
      <c r="BC269" s="6" t="s">
        <v>197</v>
      </c>
      <c r="BD269" s="6" t="s">
        <v>3748</v>
      </c>
    </row>
    <row r="270" spans="1:56" ht="15.75" customHeight="1">
      <c r="A270" s="6">
        <f t="shared" ca="1" si="2"/>
        <v>0.20866480012291433</v>
      </c>
      <c r="B270" s="6" t="s">
        <v>303</v>
      </c>
      <c r="C270" s="6">
        <v>9267977</v>
      </c>
      <c r="D270" s="7">
        <v>42851</v>
      </c>
      <c r="E270" s="6" t="s">
        <v>56</v>
      </c>
      <c r="F270" s="6" t="s">
        <v>5862</v>
      </c>
      <c r="G270" s="6">
        <v>5</v>
      </c>
      <c r="H270" s="6" t="s">
        <v>58</v>
      </c>
      <c r="I270" s="6" t="s">
        <v>305</v>
      </c>
      <c r="J270" s="6">
        <v>100722</v>
      </c>
      <c r="K270" s="6">
        <v>4</v>
      </c>
      <c r="L270" s="7">
        <v>41838</v>
      </c>
      <c r="M270" s="7">
        <v>43220</v>
      </c>
      <c r="N270" s="6" t="s">
        <v>507</v>
      </c>
      <c r="O270" s="6" t="s">
        <v>5863</v>
      </c>
      <c r="P270" s="8" t="s">
        <v>5864</v>
      </c>
      <c r="Q270" s="9" t="s">
        <v>73</v>
      </c>
      <c r="R270" s="10">
        <v>98</v>
      </c>
      <c r="S270" s="6" t="s">
        <v>63</v>
      </c>
      <c r="T270" s="6">
        <v>6</v>
      </c>
      <c r="U270" s="6" t="s">
        <v>333</v>
      </c>
      <c r="V270" s="6" t="s">
        <v>334</v>
      </c>
      <c r="W270" s="6" t="s">
        <v>335</v>
      </c>
      <c r="X270" s="6" t="s">
        <v>67</v>
      </c>
      <c r="Y270" s="6" t="s">
        <v>68</v>
      </c>
      <c r="Z270" s="6">
        <v>2017</v>
      </c>
      <c r="AA270" s="6">
        <v>337125</v>
      </c>
      <c r="AB270" s="6" t="s">
        <v>69</v>
      </c>
      <c r="AC270" s="6" t="s">
        <v>303</v>
      </c>
      <c r="AD270" s="6">
        <v>217500</v>
      </c>
      <c r="AE270" s="6">
        <v>119625</v>
      </c>
      <c r="AF270" s="6" t="s">
        <v>69</v>
      </c>
      <c r="AG270" s="6" t="s">
        <v>5865</v>
      </c>
      <c r="AH270" s="6">
        <v>337125</v>
      </c>
      <c r="AI270" s="6">
        <v>35447116</v>
      </c>
      <c r="AJ270" s="6">
        <v>2022</v>
      </c>
      <c r="AK270" s="6">
        <v>1</v>
      </c>
      <c r="AL270" s="6" t="s">
        <v>1217</v>
      </c>
      <c r="AM270" s="6">
        <v>4</v>
      </c>
      <c r="AN270" s="6" t="s">
        <v>5866</v>
      </c>
      <c r="AO270" s="9" t="s">
        <v>62</v>
      </c>
      <c r="AP270" s="10">
        <v>69</v>
      </c>
      <c r="AQ270" s="6" t="s">
        <v>326</v>
      </c>
      <c r="AR270" s="9" t="s">
        <v>62</v>
      </c>
      <c r="AS270" s="10">
        <v>99</v>
      </c>
      <c r="AT270" s="6" t="str">
        <f t="shared" si="3"/>
        <v>mm</v>
      </c>
      <c r="AU270" s="6">
        <v>1</v>
      </c>
      <c r="AV270" s="6">
        <v>0</v>
      </c>
      <c r="AW270" s="6">
        <v>0</v>
      </c>
      <c r="AX270" s="6">
        <v>0</v>
      </c>
      <c r="AY270" s="6">
        <v>0</v>
      </c>
      <c r="AZ270" s="6">
        <v>0</v>
      </c>
      <c r="BA270" s="6">
        <v>0</v>
      </c>
      <c r="BB270" s="6">
        <v>0</v>
      </c>
      <c r="BC270" s="6" t="s">
        <v>197</v>
      </c>
      <c r="BD270" s="6" t="s">
        <v>5867</v>
      </c>
    </row>
    <row r="271" spans="1:56" ht="15.75" customHeight="1">
      <c r="A271" s="6">
        <f t="shared" ca="1" si="2"/>
        <v>0.72341277647551439</v>
      </c>
      <c r="B271" s="6" t="s">
        <v>624</v>
      </c>
      <c r="C271" s="6">
        <v>9314268</v>
      </c>
      <c r="D271" s="7">
        <v>42934</v>
      </c>
      <c r="E271" s="6" t="s">
        <v>3342</v>
      </c>
      <c r="F271" s="6" t="s">
        <v>3343</v>
      </c>
      <c r="G271" s="6">
        <v>5</v>
      </c>
      <c r="H271" s="6" t="s">
        <v>58</v>
      </c>
      <c r="I271" s="6" t="s">
        <v>626</v>
      </c>
      <c r="J271" s="6">
        <v>14756</v>
      </c>
      <c r="K271" s="6">
        <v>5</v>
      </c>
      <c r="L271" s="7">
        <v>41535</v>
      </c>
      <c r="M271" s="7">
        <v>43677</v>
      </c>
      <c r="N271" s="6" t="s">
        <v>3344</v>
      </c>
      <c r="O271" s="6" t="s">
        <v>3345</v>
      </c>
      <c r="P271" s="8" t="s">
        <v>3346</v>
      </c>
      <c r="Q271" s="9" t="s">
        <v>62</v>
      </c>
      <c r="R271" s="10">
        <v>99</v>
      </c>
      <c r="S271" s="6" t="s">
        <v>3347</v>
      </c>
      <c r="T271" s="6">
        <v>2</v>
      </c>
      <c r="U271" s="6" t="s">
        <v>3348</v>
      </c>
      <c r="V271" s="6" t="s">
        <v>3349</v>
      </c>
      <c r="W271" s="6" t="s">
        <v>640</v>
      </c>
      <c r="X271" s="6" t="s">
        <v>336</v>
      </c>
      <c r="Y271" s="6" t="s">
        <v>68</v>
      </c>
      <c r="Z271" s="6">
        <v>2017</v>
      </c>
      <c r="AA271" s="6">
        <v>151499</v>
      </c>
      <c r="AB271" s="6" t="s">
        <v>69</v>
      </c>
      <c r="AC271" s="6" t="s">
        <v>624</v>
      </c>
      <c r="AD271" s="6">
        <v>106168</v>
      </c>
      <c r="AE271" s="6">
        <v>45331</v>
      </c>
      <c r="AF271" s="6" t="s">
        <v>69</v>
      </c>
      <c r="AG271" s="6" t="s">
        <v>3350</v>
      </c>
      <c r="AH271" s="6">
        <v>151499</v>
      </c>
      <c r="AI271" s="6">
        <v>37141689</v>
      </c>
      <c r="AJ271" s="6">
        <v>2023</v>
      </c>
      <c r="AK271" s="6">
        <v>1</v>
      </c>
      <c r="AL271" s="6" t="s">
        <v>3351</v>
      </c>
      <c r="AM271" s="6">
        <v>2.4</v>
      </c>
      <c r="AN271" s="6" t="s">
        <v>2020</v>
      </c>
      <c r="AO271" s="9" t="s">
        <v>73</v>
      </c>
      <c r="AP271" s="10">
        <v>98</v>
      </c>
      <c r="AQ271" s="6" t="s">
        <v>3352</v>
      </c>
      <c r="AR271" s="9" t="s">
        <v>73</v>
      </c>
      <c r="AS271" s="10">
        <v>99</v>
      </c>
      <c r="AT271" s="6" t="str">
        <f t="shared" si="3"/>
        <v>ff</v>
      </c>
      <c r="AU271" s="6">
        <v>0</v>
      </c>
      <c r="AV271" s="6">
        <v>0</v>
      </c>
      <c r="AW271" s="6">
        <v>0</v>
      </c>
      <c r="AX271" s="6">
        <v>0</v>
      </c>
      <c r="AY271" s="6">
        <v>0</v>
      </c>
      <c r="AZ271" s="6">
        <v>0</v>
      </c>
      <c r="BA271" s="6">
        <v>0</v>
      </c>
      <c r="BB271" s="6">
        <v>1</v>
      </c>
      <c r="BC271" s="6" t="s">
        <v>107</v>
      </c>
      <c r="BD271" s="6" t="s">
        <v>3353</v>
      </c>
    </row>
    <row r="272" spans="1:56" ht="15.75" customHeight="1">
      <c r="A272" s="6">
        <f t="shared" ca="1" si="2"/>
        <v>0.88645904832161859</v>
      </c>
      <c r="B272" s="6" t="s">
        <v>1143</v>
      </c>
      <c r="C272" s="6">
        <v>9501684</v>
      </c>
      <c r="D272" s="7">
        <v>43272</v>
      </c>
      <c r="E272" s="6" t="s">
        <v>76</v>
      </c>
      <c r="F272" s="6" t="s">
        <v>3909</v>
      </c>
      <c r="G272" s="6">
        <v>5</v>
      </c>
      <c r="H272" s="6" t="s">
        <v>58</v>
      </c>
      <c r="I272" s="6" t="s">
        <v>1145</v>
      </c>
      <c r="J272" s="6">
        <v>65995</v>
      </c>
      <c r="K272" s="6">
        <v>5</v>
      </c>
      <c r="L272" s="7">
        <v>41821</v>
      </c>
      <c r="M272" s="7">
        <v>44012</v>
      </c>
      <c r="N272" s="6" t="s">
        <v>3743</v>
      </c>
      <c r="O272" s="6" t="s">
        <v>3910</v>
      </c>
      <c r="P272" s="8" t="s">
        <v>1676</v>
      </c>
      <c r="Q272" s="9" t="s">
        <v>62</v>
      </c>
      <c r="R272" s="10">
        <v>97</v>
      </c>
      <c r="S272" s="6" t="s">
        <v>3911</v>
      </c>
      <c r="T272" s="6">
        <v>3</v>
      </c>
      <c r="U272" s="6" t="s">
        <v>542</v>
      </c>
      <c r="V272" s="6" t="s">
        <v>543</v>
      </c>
      <c r="W272" s="6" t="s">
        <v>205</v>
      </c>
      <c r="X272" s="6" t="s">
        <v>67</v>
      </c>
      <c r="Y272" s="6" t="s">
        <v>68</v>
      </c>
      <c r="Z272" s="6">
        <v>2018</v>
      </c>
      <c r="AA272" s="6">
        <v>338979</v>
      </c>
      <c r="AB272" s="6" t="s">
        <v>69</v>
      </c>
      <c r="AC272" s="6" t="s">
        <v>1143</v>
      </c>
      <c r="AD272" s="6">
        <v>252670</v>
      </c>
      <c r="AE272" s="6">
        <v>86309</v>
      </c>
      <c r="AF272" s="6" t="s">
        <v>69</v>
      </c>
      <c r="AG272" s="6" t="s">
        <v>3912</v>
      </c>
      <c r="AH272" s="6">
        <v>338979</v>
      </c>
      <c r="AI272" s="6">
        <v>36201909</v>
      </c>
      <c r="AJ272" s="6">
        <v>2022</v>
      </c>
      <c r="AK272" s="6">
        <v>1</v>
      </c>
      <c r="AL272" s="6" t="s">
        <v>3351</v>
      </c>
      <c r="AM272" s="6">
        <v>2.4</v>
      </c>
      <c r="AN272" s="6" t="s">
        <v>1752</v>
      </c>
      <c r="AO272" s="9" t="s">
        <v>62</v>
      </c>
      <c r="AP272" s="10">
        <v>99</v>
      </c>
      <c r="AQ272" s="6" t="s">
        <v>1679</v>
      </c>
      <c r="AR272" s="9" t="s">
        <v>62</v>
      </c>
      <c r="AS272" s="10">
        <v>97</v>
      </c>
      <c r="AT272" s="6" t="str">
        <f t="shared" si="3"/>
        <v>mm</v>
      </c>
      <c r="AU272" s="6">
        <v>0</v>
      </c>
      <c r="AV272" s="6">
        <v>0</v>
      </c>
      <c r="AW272" s="6">
        <v>0</v>
      </c>
      <c r="AX272" s="6">
        <v>0</v>
      </c>
      <c r="AY272" s="6">
        <v>0</v>
      </c>
      <c r="AZ272" s="6">
        <v>0</v>
      </c>
      <c r="BA272" s="6">
        <v>0</v>
      </c>
      <c r="BB272" s="6">
        <v>1</v>
      </c>
      <c r="BC272" s="6" t="s">
        <v>197</v>
      </c>
      <c r="BD272" s="6" t="s">
        <v>3913</v>
      </c>
    </row>
    <row r="273" spans="1:56" ht="15.75" customHeight="1">
      <c r="A273" s="6">
        <f t="shared" ca="1" si="2"/>
        <v>0.32334309839421593</v>
      </c>
      <c r="B273" s="6" t="s">
        <v>199</v>
      </c>
      <c r="C273" s="6">
        <v>9305052</v>
      </c>
      <c r="D273" s="7">
        <v>42926</v>
      </c>
      <c r="E273" s="6" t="s">
        <v>76</v>
      </c>
      <c r="F273" s="6" t="s">
        <v>715</v>
      </c>
      <c r="G273" s="6">
        <v>5</v>
      </c>
      <c r="H273" s="6" t="s">
        <v>58</v>
      </c>
      <c r="I273" s="6" t="s">
        <v>149</v>
      </c>
      <c r="J273" s="6">
        <v>142989</v>
      </c>
      <c r="K273" s="6">
        <v>7</v>
      </c>
      <c r="L273" s="7">
        <v>40179</v>
      </c>
      <c r="M273" s="7">
        <v>43646</v>
      </c>
      <c r="N273" s="6" t="s">
        <v>306</v>
      </c>
      <c r="O273" s="6" t="s">
        <v>716</v>
      </c>
      <c r="P273" s="8" t="s">
        <v>226</v>
      </c>
      <c r="Q273" s="9" t="s">
        <v>62</v>
      </c>
      <c r="R273" s="10">
        <v>99</v>
      </c>
      <c r="S273" s="6" t="s">
        <v>63</v>
      </c>
      <c r="T273" s="6">
        <v>47</v>
      </c>
      <c r="U273" s="6" t="s">
        <v>717</v>
      </c>
      <c r="V273" s="6" t="s">
        <v>718</v>
      </c>
      <c r="W273" s="6" t="s">
        <v>149</v>
      </c>
      <c r="X273" s="6" t="s">
        <v>67</v>
      </c>
      <c r="Y273" s="6" t="s">
        <v>68</v>
      </c>
      <c r="Z273" s="6">
        <v>2017</v>
      </c>
      <c r="AA273" s="6">
        <v>560699</v>
      </c>
      <c r="AB273" s="6" t="s">
        <v>69</v>
      </c>
      <c r="AC273" s="6" t="s">
        <v>199</v>
      </c>
      <c r="AD273" s="6">
        <v>375736</v>
      </c>
      <c r="AE273" s="6">
        <v>184963</v>
      </c>
      <c r="AF273" s="6" t="s">
        <v>69</v>
      </c>
      <c r="AG273" s="6" t="s">
        <v>719</v>
      </c>
      <c r="AH273" s="6">
        <v>560699</v>
      </c>
      <c r="AI273" s="6">
        <v>33624457</v>
      </c>
      <c r="AJ273" s="6">
        <v>2021</v>
      </c>
      <c r="AK273" s="6">
        <v>1</v>
      </c>
      <c r="AL273" s="6" t="s">
        <v>720</v>
      </c>
      <c r="AM273" s="6">
        <v>3</v>
      </c>
      <c r="AN273" s="6" t="s">
        <v>721</v>
      </c>
      <c r="AO273" s="9" t="s">
        <v>62</v>
      </c>
      <c r="AP273" s="10">
        <v>99</v>
      </c>
      <c r="AQ273" s="6" t="s">
        <v>722</v>
      </c>
      <c r="AR273" s="9" t="s">
        <v>62</v>
      </c>
      <c r="AS273" s="10">
        <v>100</v>
      </c>
      <c r="AT273" s="6" t="str">
        <f t="shared" si="3"/>
        <v>mm</v>
      </c>
      <c r="AU273" s="6">
        <v>0</v>
      </c>
      <c r="AV273" s="6">
        <v>1</v>
      </c>
      <c r="AW273" s="6">
        <v>0</v>
      </c>
      <c r="AX273" s="6">
        <v>0</v>
      </c>
      <c r="AY273" s="6">
        <v>0</v>
      </c>
      <c r="AZ273" s="6">
        <v>0</v>
      </c>
      <c r="BA273" s="6">
        <v>1</v>
      </c>
      <c r="BB273" s="6">
        <v>0</v>
      </c>
      <c r="BC273" s="6" t="s">
        <v>107</v>
      </c>
      <c r="BD273" s="6" t="s">
        <v>723</v>
      </c>
    </row>
    <row r="274" spans="1:56" ht="15.75" customHeight="1">
      <c r="A274" s="6">
        <f t="shared" ca="1" si="2"/>
        <v>0.62683500381817447</v>
      </c>
      <c r="B274" s="6" t="s">
        <v>1143</v>
      </c>
      <c r="C274" s="6">
        <v>9316533</v>
      </c>
      <c r="D274" s="7">
        <v>42947</v>
      </c>
      <c r="E274" s="6" t="s">
        <v>900</v>
      </c>
      <c r="F274" s="6" t="s">
        <v>4976</v>
      </c>
      <c r="G274" s="6">
        <v>5</v>
      </c>
      <c r="H274" s="6" t="s">
        <v>58</v>
      </c>
      <c r="I274" s="6" t="s">
        <v>1145</v>
      </c>
      <c r="J274" s="6">
        <v>68438</v>
      </c>
      <c r="K274" s="6">
        <v>3</v>
      </c>
      <c r="L274" s="7">
        <v>42217</v>
      </c>
      <c r="M274" s="7">
        <v>43677</v>
      </c>
      <c r="N274" s="6" t="s">
        <v>3973</v>
      </c>
      <c r="O274" s="6" t="s">
        <v>4977</v>
      </c>
      <c r="P274" s="8" t="s">
        <v>398</v>
      </c>
      <c r="Q274" s="9" t="s">
        <v>62</v>
      </c>
      <c r="R274" s="10">
        <v>99</v>
      </c>
      <c r="S274" s="6" t="s">
        <v>63</v>
      </c>
      <c r="T274" s="6">
        <v>1</v>
      </c>
      <c r="U274" s="6" t="s">
        <v>2101</v>
      </c>
      <c r="V274" s="6" t="s">
        <v>162</v>
      </c>
      <c r="W274" s="6" t="s">
        <v>163</v>
      </c>
      <c r="X274" s="6" t="s">
        <v>67</v>
      </c>
      <c r="Y274" s="6" t="s">
        <v>68</v>
      </c>
      <c r="Z274" s="6">
        <v>2017</v>
      </c>
      <c r="AA274" s="6">
        <v>328953</v>
      </c>
      <c r="AB274" s="6" t="s">
        <v>69</v>
      </c>
      <c r="AC274" s="6" t="s">
        <v>1143</v>
      </c>
      <c r="AD274" s="6">
        <v>217131</v>
      </c>
      <c r="AE274" s="6">
        <v>111822</v>
      </c>
      <c r="AF274" s="6" t="s">
        <v>69</v>
      </c>
      <c r="AG274" s="6" t="s">
        <v>4978</v>
      </c>
      <c r="AH274" s="6">
        <v>328953</v>
      </c>
      <c r="AI274" s="6">
        <v>31995253</v>
      </c>
      <c r="AJ274" s="6">
        <v>2020</v>
      </c>
      <c r="AK274" s="6">
        <v>1</v>
      </c>
      <c r="AL274" s="6" t="s">
        <v>4979</v>
      </c>
      <c r="AM274" s="6">
        <v>5.0999999999999996</v>
      </c>
      <c r="AN274" s="6" t="s">
        <v>1273</v>
      </c>
      <c r="AO274" s="9" t="s">
        <v>73</v>
      </c>
      <c r="AP274" s="10">
        <v>98</v>
      </c>
      <c r="AQ274" s="6" t="s">
        <v>1099</v>
      </c>
      <c r="AR274" s="9" t="s">
        <v>62</v>
      </c>
      <c r="AS274" s="10">
        <v>100</v>
      </c>
      <c r="AT274" s="6" t="str">
        <f t="shared" si="3"/>
        <v>fm</v>
      </c>
      <c r="AU274" s="6">
        <v>0</v>
      </c>
      <c r="AV274" s="6">
        <v>1</v>
      </c>
      <c r="AW274" s="6">
        <v>0</v>
      </c>
      <c r="AX274" s="6">
        <v>0</v>
      </c>
      <c r="AY274" s="6">
        <v>0</v>
      </c>
      <c r="AZ274" s="6">
        <v>0</v>
      </c>
      <c r="BA274" s="6">
        <v>1</v>
      </c>
      <c r="BB274" s="6">
        <v>0</v>
      </c>
      <c r="BC274" s="6" t="s">
        <v>197</v>
      </c>
      <c r="BD274" s="6" t="s">
        <v>7121</v>
      </c>
    </row>
    <row r="275" spans="1:56" ht="15.75" customHeight="1">
      <c r="A275" s="6">
        <f t="shared" ca="1" si="2"/>
        <v>0.95367284289773202</v>
      </c>
      <c r="B275" s="6" t="s">
        <v>241</v>
      </c>
      <c r="C275" s="6">
        <v>9468401</v>
      </c>
      <c r="D275" s="7">
        <v>43209</v>
      </c>
      <c r="E275" s="6" t="s">
        <v>76</v>
      </c>
      <c r="F275" s="6" t="s">
        <v>6909</v>
      </c>
      <c r="G275" s="6">
        <v>5</v>
      </c>
      <c r="H275" s="6" t="s">
        <v>58</v>
      </c>
      <c r="I275" s="6" t="s">
        <v>243</v>
      </c>
      <c r="J275" s="6">
        <v>122581</v>
      </c>
      <c r="K275" s="6">
        <v>5</v>
      </c>
      <c r="L275" s="7">
        <v>41791</v>
      </c>
      <c r="M275" s="7">
        <v>43951</v>
      </c>
      <c r="N275" s="6" t="s">
        <v>6681</v>
      </c>
      <c r="O275" s="6" t="s">
        <v>6910</v>
      </c>
      <c r="P275" s="8" t="s">
        <v>6911</v>
      </c>
      <c r="Q275" s="9" t="s">
        <v>62</v>
      </c>
      <c r="R275" s="10">
        <v>99</v>
      </c>
      <c r="S275" s="6" t="s">
        <v>63</v>
      </c>
      <c r="T275" s="6">
        <v>3</v>
      </c>
      <c r="U275" s="6" t="s">
        <v>1301</v>
      </c>
      <c r="V275" s="6" t="s">
        <v>1302</v>
      </c>
      <c r="W275" s="6" t="s">
        <v>412</v>
      </c>
      <c r="X275" s="6" t="s">
        <v>67</v>
      </c>
      <c r="Y275" s="6" t="s">
        <v>68</v>
      </c>
      <c r="Z275" s="6">
        <v>2018</v>
      </c>
      <c r="AA275" s="6">
        <v>520410</v>
      </c>
      <c r="AB275" s="6" t="s">
        <v>69</v>
      </c>
      <c r="AC275" s="6" t="s">
        <v>241</v>
      </c>
      <c r="AD275" s="6">
        <v>386850</v>
      </c>
      <c r="AE275" s="6">
        <v>133560</v>
      </c>
      <c r="AF275" s="6" t="s">
        <v>69</v>
      </c>
      <c r="AG275" s="6" t="s">
        <v>6912</v>
      </c>
      <c r="AH275" s="6">
        <v>520410</v>
      </c>
      <c r="AI275" s="6">
        <v>37199284</v>
      </c>
      <c r="AJ275" s="6">
        <v>2023</v>
      </c>
      <c r="AK275" s="6">
        <v>1</v>
      </c>
      <c r="AL275" s="6" t="s">
        <v>6913</v>
      </c>
      <c r="AM275" s="6">
        <v>9.4</v>
      </c>
      <c r="AN275" s="6" t="s">
        <v>6914</v>
      </c>
      <c r="AO275" s="9" t="s">
        <v>62</v>
      </c>
      <c r="AP275" s="10">
        <v>100</v>
      </c>
      <c r="AQ275" s="6" t="s">
        <v>6915</v>
      </c>
      <c r="AR275" s="9" t="s">
        <v>62</v>
      </c>
      <c r="AS275" s="10">
        <v>99</v>
      </c>
      <c r="AT275" s="6" t="str">
        <f t="shared" si="3"/>
        <v>mm</v>
      </c>
      <c r="AU275" s="6">
        <v>0</v>
      </c>
      <c r="AV275" s="6">
        <v>0</v>
      </c>
      <c r="AW275" s="6">
        <v>1</v>
      </c>
      <c r="AX275" s="6">
        <v>1</v>
      </c>
      <c r="AY275" s="6">
        <v>1</v>
      </c>
      <c r="AZ275" s="6">
        <v>0</v>
      </c>
      <c r="BA275" s="6">
        <v>0</v>
      </c>
      <c r="BB275" s="6">
        <v>0</v>
      </c>
      <c r="BC275" s="6" t="s">
        <v>107</v>
      </c>
      <c r="BD275" s="6" t="s">
        <v>6916</v>
      </c>
    </row>
    <row r="276" spans="1:56" ht="15.75" customHeight="1">
      <c r="A276" s="6">
        <f t="shared" ca="1" si="2"/>
        <v>0.81536459774922365</v>
      </c>
      <c r="B276" s="6" t="s">
        <v>199</v>
      </c>
      <c r="C276" s="6">
        <v>9528516</v>
      </c>
      <c r="D276" s="7">
        <v>43259</v>
      </c>
      <c r="E276" s="6" t="s">
        <v>56</v>
      </c>
      <c r="F276" s="6" t="s">
        <v>5722</v>
      </c>
      <c r="G276" s="6">
        <v>5</v>
      </c>
      <c r="H276" s="6" t="s">
        <v>58</v>
      </c>
      <c r="I276" s="6" t="s">
        <v>149</v>
      </c>
      <c r="J276" s="6">
        <v>190221</v>
      </c>
      <c r="K276" s="6">
        <v>4</v>
      </c>
      <c r="L276" s="7">
        <v>42223</v>
      </c>
      <c r="M276" s="7">
        <v>44408</v>
      </c>
      <c r="N276" s="6" t="s">
        <v>2377</v>
      </c>
      <c r="O276" s="6" t="s">
        <v>5723</v>
      </c>
      <c r="P276" s="8" t="s">
        <v>571</v>
      </c>
      <c r="Q276" s="9" t="s">
        <v>73</v>
      </c>
      <c r="R276" s="10">
        <v>98</v>
      </c>
      <c r="S276" s="6" t="s">
        <v>63</v>
      </c>
      <c r="T276" s="6">
        <v>98</v>
      </c>
      <c r="U276" s="6" t="s">
        <v>5724</v>
      </c>
      <c r="V276" s="6" t="s">
        <v>3918</v>
      </c>
      <c r="W276" s="6" t="s">
        <v>689</v>
      </c>
      <c r="X276" s="6" t="s">
        <v>67</v>
      </c>
      <c r="Y276" s="6" t="s">
        <v>68</v>
      </c>
      <c r="Z276" s="6">
        <v>2018</v>
      </c>
      <c r="AA276" s="6">
        <v>391891</v>
      </c>
      <c r="AB276" s="6" t="s">
        <v>69</v>
      </c>
      <c r="AC276" s="6" t="s">
        <v>199</v>
      </c>
      <c r="AD276" s="6">
        <v>311722</v>
      </c>
      <c r="AE276" s="6">
        <v>80169</v>
      </c>
      <c r="AF276" s="6" t="s">
        <v>69</v>
      </c>
      <c r="AG276" s="6" t="s">
        <v>5725</v>
      </c>
      <c r="AH276" s="6">
        <v>391891</v>
      </c>
      <c r="AI276" s="6">
        <v>34813048</v>
      </c>
      <c r="AJ276" s="6">
        <v>2023</v>
      </c>
      <c r="AK276" s="6">
        <v>1</v>
      </c>
      <c r="AL276" s="6" t="s">
        <v>5726</v>
      </c>
      <c r="AM276" s="6">
        <v>1.4</v>
      </c>
      <c r="AN276" s="6" t="s">
        <v>3872</v>
      </c>
      <c r="AO276" s="9" t="s">
        <v>73</v>
      </c>
      <c r="AP276" s="10">
        <v>98</v>
      </c>
      <c r="AQ276" s="6" t="s">
        <v>577</v>
      </c>
      <c r="AR276" s="9" t="s">
        <v>73</v>
      </c>
      <c r="AS276" s="10">
        <v>98</v>
      </c>
      <c r="AT276" s="6" t="str">
        <f t="shared" si="3"/>
        <v>ff</v>
      </c>
      <c r="AU276" s="6">
        <v>0</v>
      </c>
      <c r="AV276" s="6">
        <v>1</v>
      </c>
      <c r="AW276" s="6">
        <v>0</v>
      </c>
      <c r="AX276" s="6">
        <v>0</v>
      </c>
      <c r="AY276" s="6">
        <v>0</v>
      </c>
      <c r="AZ276" s="6">
        <v>0</v>
      </c>
      <c r="BA276" s="6">
        <v>1</v>
      </c>
      <c r="BB276" s="6">
        <v>0</v>
      </c>
      <c r="BC276" s="6" t="s">
        <v>107</v>
      </c>
      <c r="BD276" s="6" t="s">
        <v>5727</v>
      </c>
    </row>
    <row r="277" spans="1:56" ht="15.75" customHeight="1">
      <c r="A277" s="6">
        <f t="shared" ca="1" si="2"/>
        <v>6.5175467993320968E-2</v>
      </c>
      <c r="B277" s="6" t="s">
        <v>303</v>
      </c>
      <c r="C277" s="6">
        <v>9413337</v>
      </c>
      <c r="D277" s="7">
        <v>43145</v>
      </c>
      <c r="E277" s="6" t="s">
        <v>341</v>
      </c>
      <c r="F277" s="6" t="s">
        <v>342</v>
      </c>
      <c r="G277" s="6">
        <v>5</v>
      </c>
      <c r="H277" s="6" t="s">
        <v>58</v>
      </c>
      <c r="I277" s="6" t="s">
        <v>305</v>
      </c>
      <c r="J277" s="6">
        <v>102325</v>
      </c>
      <c r="K277" s="6">
        <v>4</v>
      </c>
      <c r="L277" s="7">
        <v>42073</v>
      </c>
      <c r="M277" s="7">
        <v>43524</v>
      </c>
      <c r="N277" s="6" t="s">
        <v>343</v>
      </c>
      <c r="O277" s="6" t="s">
        <v>344</v>
      </c>
      <c r="P277" s="8" t="s">
        <v>345</v>
      </c>
      <c r="Q277" s="9" t="s">
        <v>73</v>
      </c>
      <c r="R277" s="10">
        <v>97</v>
      </c>
      <c r="S277" s="6" t="s">
        <v>63</v>
      </c>
      <c r="T277" s="6">
        <v>1</v>
      </c>
      <c r="U277" s="6" t="s">
        <v>346</v>
      </c>
      <c r="V277" s="6" t="s">
        <v>119</v>
      </c>
      <c r="W277" s="6" t="s">
        <v>347</v>
      </c>
      <c r="X277" s="6" t="s">
        <v>348</v>
      </c>
      <c r="Y277" s="6" t="s">
        <v>68</v>
      </c>
      <c r="Z277" s="6">
        <v>2018</v>
      </c>
      <c r="AA277" s="6">
        <v>688241</v>
      </c>
      <c r="AB277" s="6" t="s">
        <v>69</v>
      </c>
      <c r="AC277" s="6" t="s">
        <v>303</v>
      </c>
      <c r="AD277" s="6">
        <v>432856</v>
      </c>
      <c r="AE277" s="6">
        <v>255385</v>
      </c>
      <c r="AF277" s="6" t="s">
        <v>69</v>
      </c>
      <c r="AG277" s="6" t="s">
        <v>349</v>
      </c>
      <c r="AH277" s="6">
        <v>688241</v>
      </c>
      <c r="AI277" s="6">
        <v>34269985</v>
      </c>
      <c r="AJ277" s="6">
        <v>2022</v>
      </c>
      <c r="AK277" s="6">
        <v>1</v>
      </c>
      <c r="AL277" s="6" t="s">
        <v>350</v>
      </c>
      <c r="AM277" s="6">
        <v>2.4</v>
      </c>
      <c r="AN277" s="6" t="s">
        <v>351</v>
      </c>
      <c r="AO277" s="9" t="s">
        <v>73</v>
      </c>
      <c r="AP277" s="10">
        <v>99</v>
      </c>
      <c r="AQ277" s="6" t="s">
        <v>352</v>
      </c>
      <c r="AR277" s="9" t="s">
        <v>62</v>
      </c>
      <c r="AS277" s="10">
        <v>99</v>
      </c>
      <c r="AT277" s="6" t="str">
        <f t="shared" si="3"/>
        <v>fm</v>
      </c>
      <c r="AU277" s="6">
        <v>0</v>
      </c>
      <c r="AV277" s="6">
        <v>1</v>
      </c>
      <c r="AW277" s="6">
        <v>0</v>
      </c>
      <c r="AX277" s="6">
        <v>0</v>
      </c>
      <c r="AY277" s="6">
        <v>0</v>
      </c>
      <c r="AZ277" s="6">
        <v>0</v>
      </c>
      <c r="BA277" s="6">
        <v>0</v>
      </c>
      <c r="BB277" s="6">
        <v>0</v>
      </c>
      <c r="BC277" s="6" t="s">
        <v>197</v>
      </c>
      <c r="BD277" s="6" t="s">
        <v>353</v>
      </c>
    </row>
    <row r="278" spans="1:56" ht="15.75" customHeight="1">
      <c r="A278" s="6">
        <f t="shared" ca="1" si="2"/>
        <v>0.10271941745139745</v>
      </c>
      <c r="B278" s="6" t="s">
        <v>55</v>
      </c>
      <c r="C278" s="6">
        <v>9277593</v>
      </c>
      <c r="D278" s="7">
        <v>42853</v>
      </c>
      <c r="E278" s="6" t="s">
        <v>76</v>
      </c>
      <c r="F278" s="6" t="s">
        <v>4298</v>
      </c>
      <c r="G278" s="6">
        <v>5</v>
      </c>
      <c r="H278" s="6" t="s">
        <v>58</v>
      </c>
      <c r="I278" s="6" t="s">
        <v>59</v>
      </c>
      <c r="J278" s="6">
        <v>82271</v>
      </c>
      <c r="K278" s="6">
        <v>5</v>
      </c>
      <c r="L278" s="7">
        <v>41440</v>
      </c>
      <c r="M278" s="7">
        <v>43585</v>
      </c>
      <c r="N278" s="6" t="s">
        <v>318</v>
      </c>
      <c r="O278" s="6" t="s">
        <v>4299</v>
      </c>
      <c r="P278" s="8" t="s">
        <v>2347</v>
      </c>
      <c r="Q278" s="9" t="s">
        <v>62</v>
      </c>
      <c r="R278" s="10">
        <v>100</v>
      </c>
      <c r="S278" s="6" t="s">
        <v>63</v>
      </c>
      <c r="T278" s="6">
        <v>6</v>
      </c>
      <c r="U278" s="6" t="s">
        <v>432</v>
      </c>
      <c r="V278" s="6" t="s">
        <v>433</v>
      </c>
      <c r="W278" s="6" t="s">
        <v>434</v>
      </c>
      <c r="X278" s="6" t="s">
        <v>67</v>
      </c>
      <c r="Y278" s="6" t="s">
        <v>68</v>
      </c>
      <c r="Z278" s="6">
        <v>2017</v>
      </c>
      <c r="AA278" s="6">
        <v>336757</v>
      </c>
      <c r="AB278" s="6" t="s">
        <v>69</v>
      </c>
      <c r="AC278" s="6" t="s">
        <v>55</v>
      </c>
      <c r="AD278" s="6">
        <v>218750</v>
      </c>
      <c r="AE278" s="6">
        <v>118007</v>
      </c>
      <c r="AF278" s="6" t="s">
        <v>69</v>
      </c>
      <c r="AG278" s="6" t="s">
        <v>4300</v>
      </c>
      <c r="AH278" s="6">
        <v>336757</v>
      </c>
      <c r="AI278" s="6">
        <v>34241635</v>
      </c>
      <c r="AJ278" s="6">
        <v>2021</v>
      </c>
      <c r="AK278" s="6">
        <v>1</v>
      </c>
      <c r="AL278" s="6" t="s">
        <v>324</v>
      </c>
      <c r="AM278" s="6">
        <v>7.4</v>
      </c>
      <c r="AN278" s="6" t="s">
        <v>766</v>
      </c>
      <c r="AO278" s="9" t="s">
        <v>73</v>
      </c>
      <c r="AP278" s="10">
        <v>84</v>
      </c>
      <c r="AQ278" s="6" t="s">
        <v>374</v>
      </c>
      <c r="AR278" s="9" t="s">
        <v>62</v>
      </c>
      <c r="AS278" s="10">
        <v>100</v>
      </c>
      <c r="AT278" s="6" t="str">
        <f t="shared" si="3"/>
        <v>fm</v>
      </c>
      <c r="AU278" s="6">
        <v>0</v>
      </c>
      <c r="AV278" s="6">
        <v>0</v>
      </c>
      <c r="AW278" s="6">
        <v>1</v>
      </c>
      <c r="AX278" s="6">
        <v>0</v>
      </c>
      <c r="AY278" s="6">
        <v>0</v>
      </c>
      <c r="AZ278" s="6">
        <v>0</v>
      </c>
      <c r="BA278" s="6">
        <v>0</v>
      </c>
      <c r="BB278" s="6">
        <v>0</v>
      </c>
      <c r="BC278" s="6" t="s">
        <v>197</v>
      </c>
      <c r="BD278" s="6" t="s">
        <v>4301</v>
      </c>
    </row>
    <row r="279" spans="1:56" ht="15.75" customHeight="1">
      <c r="A279" s="6">
        <f t="shared" ca="1" si="2"/>
        <v>0.28840644175000973</v>
      </c>
      <c r="B279" s="6" t="s">
        <v>241</v>
      </c>
      <c r="C279" s="6">
        <v>9260923</v>
      </c>
      <c r="D279" s="7">
        <v>42839</v>
      </c>
      <c r="E279" s="6" t="s">
        <v>76</v>
      </c>
      <c r="F279" s="6" t="s">
        <v>1407</v>
      </c>
      <c r="G279" s="6">
        <v>5</v>
      </c>
      <c r="H279" s="6" t="s">
        <v>58</v>
      </c>
      <c r="I279" s="6" t="s">
        <v>243</v>
      </c>
      <c r="J279" s="6">
        <v>118376</v>
      </c>
      <c r="K279" s="6">
        <v>5</v>
      </c>
      <c r="L279" s="7">
        <v>41458</v>
      </c>
      <c r="M279" s="7">
        <v>43585</v>
      </c>
      <c r="N279" s="6" t="s">
        <v>1408</v>
      </c>
      <c r="O279" s="6" t="s">
        <v>1409</v>
      </c>
      <c r="P279" s="8" t="s">
        <v>1410</v>
      </c>
      <c r="Q279" s="9" t="s">
        <v>73</v>
      </c>
      <c r="R279" s="10">
        <v>100</v>
      </c>
      <c r="S279" s="6" t="s">
        <v>63</v>
      </c>
      <c r="T279" s="6">
        <v>3</v>
      </c>
      <c r="U279" s="6" t="s">
        <v>1411</v>
      </c>
      <c r="V279" s="6" t="s">
        <v>100</v>
      </c>
      <c r="W279" s="6" t="s">
        <v>163</v>
      </c>
      <c r="X279" s="6" t="s">
        <v>67</v>
      </c>
      <c r="Y279" s="6" t="s">
        <v>68</v>
      </c>
      <c r="Z279" s="6">
        <v>2017</v>
      </c>
      <c r="AA279" s="6">
        <v>372773</v>
      </c>
      <c r="AB279" s="6" t="s">
        <v>69</v>
      </c>
      <c r="AC279" s="6" t="s">
        <v>241</v>
      </c>
      <c r="AD279" s="6">
        <v>250000</v>
      </c>
      <c r="AE279" s="6">
        <v>122773</v>
      </c>
      <c r="AF279" s="6" t="s">
        <v>69</v>
      </c>
      <c r="AG279" s="6" t="s">
        <v>1412</v>
      </c>
      <c r="AH279" s="6">
        <v>372773</v>
      </c>
      <c r="AI279" s="6">
        <v>32420690</v>
      </c>
      <c r="AJ279" s="6">
        <v>2020</v>
      </c>
      <c r="AK279" s="6">
        <v>1</v>
      </c>
      <c r="AL279" s="6" t="s">
        <v>1413</v>
      </c>
      <c r="AM279" s="6">
        <v>4.3</v>
      </c>
      <c r="AN279" s="6" t="s">
        <v>1414</v>
      </c>
      <c r="AO279" s="9" t="s">
        <v>116</v>
      </c>
      <c r="AP279" s="9" t="s">
        <v>116</v>
      </c>
      <c r="AQ279" s="6" t="s">
        <v>1415</v>
      </c>
      <c r="AR279" s="9" t="s">
        <v>62</v>
      </c>
      <c r="AS279" s="10">
        <v>100</v>
      </c>
      <c r="AT279" s="6" t="str">
        <f t="shared" si="3"/>
        <v>Missing</v>
      </c>
      <c r="AU279" s="6">
        <v>1</v>
      </c>
      <c r="AV279" s="6">
        <v>0</v>
      </c>
      <c r="AW279" s="6">
        <v>0</v>
      </c>
      <c r="AX279" s="6">
        <v>0</v>
      </c>
      <c r="AY279" s="6">
        <v>0</v>
      </c>
      <c r="AZ279" s="6">
        <v>1</v>
      </c>
      <c r="BA279" s="6">
        <v>0</v>
      </c>
      <c r="BB279" s="6">
        <v>0</v>
      </c>
      <c r="BC279" s="6" t="s">
        <v>197</v>
      </c>
      <c r="BD279" s="6" t="s">
        <v>1416</v>
      </c>
    </row>
    <row r="280" spans="1:56" ht="15.75" customHeight="1">
      <c r="A280" s="6">
        <f t="shared" ca="1" si="2"/>
        <v>0.1584816881826282</v>
      </c>
      <c r="B280" s="6" t="s">
        <v>55</v>
      </c>
      <c r="C280" s="6">
        <v>9261605</v>
      </c>
      <c r="D280" s="7">
        <v>42842</v>
      </c>
      <c r="E280" s="6" t="s">
        <v>76</v>
      </c>
      <c r="F280" s="6" t="s">
        <v>6258</v>
      </c>
      <c r="G280" s="6">
        <v>5</v>
      </c>
      <c r="H280" s="6" t="s">
        <v>58</v>
      </c>
      <c r="I280" s="6" t="s">
        <v>59</v>
      </c>
      <c r="J280" s="6">
        <v>83385</v>
      </c>
      <c r="K280" s="6">
        <v>5</v>
      </c>
      <c r="L280" s="7">
        <v>41456</v>
      </c>
      <c r="M280" s="7">
        <v>43585</v>
      </c>
      <c r="N280" s="6" t="s">
        <v>6259</v>
      </c>
      <c r="O280" s="6" t="s">
        <v>6260</v>
      </c>
      <c r="P280" s="8" t="s">
        <v>6261</v>
      </c>
      <c r="Q280" s="9" t="s">
        <v>62</v>
      </c>
      <c r="R280" s="10">
        <v>100</v>
      </c>
      <c r="S280" s="6" t="s">
        <v>63</v>
      </c>
      <c r="T280" s="6">
        <v>11</v>
      </c>
      <c r="U280" s="6" t="s">
        <v>1292</v>
      </c>
      <c r="V280" s="6" t="s">
        <v>1293</v>
      </c>
      <c r="W280" s="6" t="s">
        <v>555</v>
      </c>
      <c r="X280" s="6" t="s">
        <v>67</v>
      </c>
      <c r="Y280" s="6" t="s">
        <v>68</v>
      </c>
      <c r="Z280" s="6">
        <v>2017</v>
      </c>
      <c r="AA280" s="6">
        <v>415237</v>
      </c>
      <c r="AB280" s="6" t="s">
        <v>69</v>
      </c>
      <c r="AC280" s="6" t="s">
        <v>55</v>
      </c>
      <c r="AD280" s="6">
        <v>261979</v>
      </c>
      <c r="AE280" s="6">
        <v>153258</v>
      </c>
      <c r="AF280" s="6" t="s">
        <v>69</v>
      </c>
      <c r="AG280" s="6" t="s">
        <v>6262</v>
      </c>
      <c r="AH280" s="6">
        <v>415237</v>
      </c>
      <c r="AI280" s="6">
        <v>34110411</v>
      </c>
      <c r="AJ280" s="6">
        <v>2021</v>
      </c>
      <c r="AK280" s="6">
        <v>1</v>
      </c>
      <c r="AL280" s="6" t="s">
        <v>1187</v>
      </c>
      <c r="AM280" s="6">
        <v>3.3</v>
      </c>
      <c r="AN280" s="6" t="s">
        <v>5525</v>
      </c>
      <c r="AO280" s="9" t="s">
        <v>116</v>
      </c>
      <c r="AP280" s="10">
        <v>50</v>
      </c>
      <c r="AQ280" s="6" t="s">
        <v>6263</v>
      </c>
      <c r="AR280" s="9" t="s">
        <v>62</v>
      </c>
      <c r="AS280" s="10">
        <v>100</v>
      </c>
      <c r="AT280" s="6" t="str">
        <f t="shared" si="3"/>
        <v>Missing</v>
      </c>
      <c r="AU280" s="6">
        <v>0</v>
      </c>
      <c r="AV280" s="6">
        <v>0</v>
      </c>
      <c r="AW280" s="6">
        <v>1</v>
      </c>
      <c r="AX280" s="6">
        <v>1</v>
      </c>
      <c r="AY280" s="6">
        <v>0</v>
      </c>
      <c r="AZ280" s="6">
        <v>0</v>
      </c>
      <c r="BA280" s="6">
        <v>0</v>
      </c>
      <c r="BB280" s="6">
        <v>0</v>
      </c>
      <c r="BC280" s="6" t="s">
        <v>197</v>
      </c>
      <c r="BD280" s="6" t="s">
        <v>6264</v>
      </c>
    </row>
    <row r="281" spans="1:56" ht="15.75" customHeight="1">
      <c r="A281" s="6">
        <f t="shared" ca="1" si="2"/>
        <v>0.18942246698348297</v>
      </c>
      <c r="B281" s="6" t="s">
        <v>55</v>
      </c>
      <c r="C281" s="6">
        <v>9441858</v>
      </c>
      <c r="D281" s="7">
        <v>43147</v>
      </c>
      <c r="E281" s="6" t="s">
        <v>76</v>
      </c>
      <c r="F281" s="6" t="s">
        <v>6190</v>
      </c>
      <c r="G281" s="6">
        <v>5</v>
      </c>
      <c r="H281" s="6" t="s">
        <v>58</v>
      </c>
      <c r="I281" s="6" t="s">
        <v>59</v>
      </c>
      <c r="J281" s="6">
        <v>84057</v>
      </c>
      <c r="K281" s="6">
        <v>5</v>
      </c>
      <c r="L281" s="7">
        <v>41713</v>
      </c>
      <c r="M281" s="7">
        <v>43890</v>
      </c>
      <c r="N281" s="6" t="s">
        <v>6191</v>
      </c>
      <c r="O281" s="6" t="s">
        <v>6192</v>
      </c>
      <c r="P281" s="8" t="s">
        <v>6193</v>
      </c>
      <c r="Q281" s="9" t="s">
        <v>73</v>
      </c>
      <c r="R281" s="10">
        <v>100</v>
      </c>
      <c r="S281" s="6" t="s">
        <v>63</v>
      </c>
      <c r="T281" s="6">
        <v>11</v>
      </c>
      <c r="U281" s="6" t="s">
        <v>532</v>
      </c>
      <c r="V281" s="6" t="s">
        <v>533</v>
      </c>
      <c r="W281" s="6" t="s">
        <v>149</v>
      </c>
      <c r="X281" s="6" t="s">
        <v>67</v>
      </c>
      <c r="Y281" s="6" t="s">
        <v>68</v>
      </c>
      <c r="Z281" s="6">
        <v>2018</v>
      </c>
      <c r="AA281" s="6">
        <v>346719</v>
      </c>
      <c r="AB281" s="6" t="s">
        <v>69</v>
      </c>
      <c r="AC281" s="6" t="s">
        <v>55</v>
      </c>
      <c r="AD281" s="6">
        <v>218750</v>
      </c>
      <c r="AE281" s="6">
        <v>127969</v>
      </c>
      <c r="AF281" s="6" t="s">
        <v>69</v>
      </c>
      <c r="AG281" s="6" t="s">
        <v>6194</v>
      </c>
      <c r="AH281" s="6">
        <v>346719</v>
      </c>
      <c r="AI281" s="6">
        <v>32169014</v>
      </c>
      <c r="AJ281" s="6">
        <v>2021</v>
      </c>
      <c r="AK281" s="6">
        <v>1</v>
      </c>
      <c r="AL281" s="6" t="s">
        <v>6536</v>
      </c>
      <c r="AM281" s="6">
        <v>4.9000000000000004</v>
      </c>
      <c r="AN281" s="6" t="s">
        <v>6196</v>
      </c>
      <c r="AO281" s="9" t="s">
        <v>62</v>
      </c>
      <c r="AP281" s="10">
        <v>58</v>
      </c>
      <c r="AQ281" s="6" t="s">
        <v>6197</v>
      </c>
      <c r="AR281" s="9" t="s">
        <v>73</v>
      </c>
      <c r="AS281" s="10">
        <v>100</v>
      </c>
      <c r="AT281" s="6" t="str">
        <f t="shared" si="3"/>
        <v>mf</v>
      </c>
      <c r="AU281" s="6">
        <v>0</v>
      </c>
      <c r="AV281" s="6">
        <v>0</v>
      </c>
      <c r="AW281" s="6">
        <v>1</v>
      </c>
      <c r="AX281" s="6">
        <v>0</v>
      </c>
      <c r="AY281" s="6">
        <v>0</v>
      </c>
      <c r="AZ281" s="6">
        <v>0</v>
      </c>
      <c r="BA281" s="6">
        <v>0</v>
      </c>
      <c r="BB281" s="6">
        <v>0</v>
      </c>
      <c r="BC281" s="6" t="s">
        <v>197</v>
      </c>
      <c r="BD281" s="6" t="s">
        <v>6198</v>
      </c>
    </row>
    <row r="282" spans="1:56" ht="15.75" customHeight="1">
      <c r="A282" s="6">
        <f t="shared" ca="1" si="2"/>
        <v>0.65927507258919682</v>
      </c>
      <c r="B282" s="6" t="s">
        <v>75</v>
      </c>
      <c r="C282" s="6">
        <v>9275303</v>
      </c>
      <c r="D282" s="7">
        <v>42931</v>
      </c>
      <c r="E282" s="6" t="s">
        <v>56</v>
      </c>
      <c r="F282" s="6" t="s">
        <v>6532</v>
      </c>
      <c r="G282" s="6">
        <v>7</v>
      </c>
      <c r="H282" s="6" t="s">
        <v>58</v>
      </c>
      <c r="I282" s="6" t="s">
        <v>78</v>
      </c>
      <c r="J282" s="6">
        <v>50436</v>
      </c>
      <c r="K282" s="6">
        <v>3</v>
      </c>
      <c r="L282" s="7">
        <v>42248</v>
      </c>
      <c r="M282" s="7">
        <v>44500</v>
      </c>
      <c r="N282" s="6" t="s">
        <v>6533</v>
      </c>
      <c r="O282" s="6" t="s">
        <v>6534</v>
      </c>
      <c r="P282" s="8" t="s">
        <v>1362</v>
      </c>
      <c r="Q282" s="9" t="s">
        <v>73</v>
      </c>
      <c r="R282" s="10">
        <v>98</v>
      </c>
      <c r="S282" s="6" t="s">
        <v>63</v>
      </c>
      <c r="T282" s="6">
        <v>8</v>
      </c>
      <c r="U282" s="6" t="s">
        <v>2448</v>
      </c>
      <c r="V282" s="6" t="s">
        <v>472</v>
      </c>
      <c r="W282" s="6" t="s">
        <v>311</v>
      </c>
      <c r="X282" s="6" t="s">
        <v>473</v>
      </c>
      <c r="Y282" s="6" t="s">
        <v>68</v>
      </c>
      <c r="Z282" s="6">
        <v>2017</v>
      </c>
      <c r="AA282" s="6">
        <v>519384</v>
      </c>
      <c r="AB282" s="6" t="s">
        <v>69</v>
      </c>
      <c r="AC282" s="6" t="s">
        <v>75</v>
      </c>
      <c r="AD282" s="6">
        <v>320483</v>
      </c>
      <c r="AE282" s="6">
        <v>198901</v>
      </c>
      <c r="AF282" s="6" t="s">
        <v>69</v>
      </c>
      <c r="AG282" s="6" t="s">
        <v>6535</v>
      </c>
      <c r="AH282" s="6">
        <v>519384</v>
      </c>
      <c r="AI282" s="6">
        <v>37728659</v>
      </c>
      <c r="AJ282" s="6">
        <v>2023</v>
      </c>
      <c r="AK282" s="6">
        <v>1</v>
      </c>
      <c r="AL282" s="6" t="s">
        <v>6536</v>
      </c>
      <c r="AM282" s="6">
        <v>4.9000000000000004</v>
      </c>
      <c r="AN282" s="6" t="s">
        <v>2877</v>
      </c>
      <c r="AO282" s="9" t="s">
        <v>62</v>
      </c>
      <c r="AP282" s="10">
        <v>100</v>
      </c>
      <c r="AQ282" s="6" t="s">
        <v>72</v>
      </c>
      <c r="AR282" s="9" t="s">
        <v>73</v>
      </c>
      <c r="AS282" s="10">
        <v>98</v>
      </c>
      <c r="AT282" s="6" t="str">
        <f t="shared" si="3"/>
        <v>mf</v>
      </c>
      <c r="AU282" s="6">
        <v>0</v>
      </c>
      <c r="AV282" s="6">
        <v>0</v>
      </c>
      <c r="AW282" s="6">
        <v>1</v>
      </c>
      <c r="AX282" s="6">
        <v>1</v>
      </c>
      <c r="AY282" s="6">
        <v>1</v>
      </c>
      <c r="AZ282" s="6">
        <v>0</v>
      </c>
      <c r="BA282" s="6">
        <v>0</v>
      </c>
      <c r="BB282" s="6">
        <v>0</v>
      </c>
      <c r="BC282" s="6" t="s">
        <v>107</v>
      </c>
      <c r="BD282" s="6" t="s">
        <v>6537</v>
      </c>
    </row>
    <row r="283" spans="1:56" ht="15.75" customHeight="1">
      <c r="A283" s="6">
        <f t="shared" ca="1" si="2"/>
        <v>0.15727473074710929</v>
      </c>
      <c r="B283" s="6" t="s">
        <v>127</v>
      </c>
      <c r="C283" s="6">
        <v>9313328</v>
      </c>
      <c r="D283" s="7">
        <v>42900</v>
      </c>
      <c r="E283" s="6" t="s">
        <v>76</v>
      </c>
      <c r="F283" s="6" t="s">
        <v>1982</v>
      </c>
      <c r="G283" s="6">
        <v>5</v>
      </c>
      <c r="H283" s="6" t="s">
        <v>58</v>
      </c>
      <c r="I283" s="6" t="s">
        <v>130</v>
      </c>
      <c r="J283" s="6">
        <v>99110</v>
      </c>
      <c r="K283" s="6">
        <v>5</v>
      </c>
      <c r="L283" s="7">
        <v>41518</v>
      </c>
      <c r="M283" s="7">
        <v>43646</v>
      </c>
      <c r="N283" s="6" t="s">
        <v>1983</v>
      </c>
      <c r="O283" s="6" t="s">
        <v>1984</v>
      </c>
      <c r="P283" s="8" t="s">
        <v>1985</v>
      </c>
      <c r="Q283" s="9" t="s">
        <v>62</v>
      </c>
      <c r="R283" s="10">
        <v>99</v>
      </c>
      <c r="S283" s="6" t="s">
        <v>63</v>
      </c>
      <c r="T283" s="6">
        <v>4</v>
      </c>
      <c r="U283" s="6" t="s">
        <v>234</v>
      </c>
      <c r="V283" s="6" t="s">
        <v>235</v>
      </c>
      <c r="W283" s="6" t="s">
        <v>236</v>
      </c>
      <c r="X283" s="6" t="s">
        <v>729</v>
      </c>
      <c r="Y283" s="6" t="s">
        <v>68</v>
      </c>
      <c r="Z283" s="6">
        <v>2017</v>
      </c>
      <c r="AA283" s="6">
        <v>371442</v>
      </c>
      <c r="AB283" s="6" t="s">
        <v>69</v>
      </c>
      <c r="AC283" s="6" t="s">
        <v>127</v>
      </c>
      <c r="AD283" s="6">
        <v>290843</v>
      </c>
      <c r="AE283" s="6">
        <v>80599</v>
      </c>
      <c r="AF283" s="6" t="s">
        <v>69</v>
      </c>
      <c r="AG283" s="6" t="s">
        <v>1986</v>
      </c>
      <c r="AH283" s="6">
        <v>371442</v>
      </c>
      <c r="AI283" s="6">
        <v>34541665</v>
      </c>
      <c r="AJ283" s="6">
        <v>2022</v>
      </c>
      <c r="AK283" s="6">
        <v>1</v>
      </c>
      <c r="AL283" s="6" t="s">
        <v>1987</v>
      </c>
      <c r="AM283" s="6">
        <v>6.5</v>
      </c>
      <c r="AN283" s="6" t="s">
        <v>1183</v>
      </c>
      <c r="AO283" s="9" t="s">
        <v>62</v>
      </c>
      <c r="AP283" s="10">
        <v>75</v>
      </c>
      <c r="AQ283" s="6" t="s">
        <v>1988</v>
      </c>
      <c r="AR283" s="9" t="s">
        <v>62</v>
      </c>
      <c r="AS283" s="10">
        <v>99</v>
      </c>
      <c r="AT283" s="6" t="str">
        <f t="shared" si="3"/>
        <v>mm</v>
      </c>
      <c r="AU283" s="6">
        <v>0</v>
      </c>
      <c r="AV283" s="6">
        <v>0</v>
      </c>
      <c r="AW283" s="6">
        <v>1</v>
      </c>
      <c r="AX283" s="6">
        <v>1</v>
      </c>
      <c r="AY283" s="6">
        <v>1</v>
      </c>
      <c r="AZ283" s="6">
        <v>0</v>
      </c>
      <c r="BA283" s="6">
        <v>0</v>
      </c>
      <c r="BB283" s="6">
        <v>0</v>
      </c>
      <c r="BC283" s="6" t="s">
        <v>107</v>
      </c>
      <c r="BD283" s="6" t="s">
        <v>1989</v>
      </c>
    </row>
    <row r="284" spans="1:56" ht="15.75" customHeight="1">
      <c r="A284" s="6">
        <f t="shared" ca="1" si="2"/>
        <v>0.90782641925893681</v>
      </c>
      <c r="B284" s="6" t="s">
        <v>405</v>
      </c>
      <c r="C284" s="6">
        <v>9532810</v>
      </c>
      <c r="D284" s="7">
        <v>43304</v>
      </c>
      <c r="E284" s="6" t="s">
        <v>993</v>
      </c>
      <c r="F284" s="6" t="s">
        <v>994</v>
      </c>
      <c r="G284" s="6">
        <v>5</v>
      </c>
      <c r="H284" s="6" t="s">
        <v>58</v>
      </c>
      <c r="I284" s="6" t="s">
        <v>407</v>
      </c>
      <c r="J284" s="6">
        <v>32550</v>
      </c>
      <c r="K284" s="6">
        <v>6</v>
      </c>
      <c r="L284" s="7">
        <v>41167</v>
      </c>
      <c r="M284" s="7">
        <v>44408</v>
      </c>
      <c r="N284" s="6" t="s">
        <v>995</v>
      </c>
      <c r="O284" s="6" t="s">
        <v>996</v>
      </c>
      <c r="P284" s="8" t="s">
        <v>866</v>
      </c>
      <c r="Q284" s="9" t="s">
        <v>73</v>
      </c>
      <c r="R284" s="10">
        <v>99</v>
      </c>
      <c r="S284" s="6" t="s">
        <v>63</v>
      </c>
      <c r="T284" s="6">
        <v>5</v>
      </c>
      <c r="U284" s="6" t="s">
        <v>997</v>
      </c>
      <c r="V284" s="6" t="s">
        <v>998</v>
      </c>
      <c r="W284" s="6" t="s">
        <v>640</v>
      </c>
      <c r="X284" s="6" t="s">
        <v>67</v>
      </c>
      <c r="Y284" s="6" t="s">
        <v>68</v>
      </c>
      <c r="Z284" s="6">
        <v>2018</v>
      </c>
      <c r="AA284" s="6">
        <v>212348</v>
      </c>
      <c r="AB284" s="6" t="s">
        <v>69</v>
      </c>
      <c r="AC284" s="6" t="s">
        <v>405</v>
      </c>
      <c r="AD284" s="6">
        <v>181101</v>
      </c>
      <c r="AE284" s="6">
        <v>31247</v>
      </c>
      <c r="AF284" s="6" t="s">
        <v>69</v>
      </c>
      <c r="AG284" s="6" t="s">
        <v>999</v>
      </c>
      <c r="AH284" s="6">
        <v>212348</v>
      </c>
      <c r="AI284" s="6">
        <v>33688771</v>
      </c>
      <c r="AJ284" s="6">
        <v>2022</v>
      </c>
      <c r="AK284" s="6">
        <v>1</v>
      </c>
      <c r="AL284" s="6" t="s">
        <v>1872</v>
      </c>
      <c r="AM284" s="6">
        <v>4.2</v>
      </c>
      <c r="AN284" s="6" t="s">
        <v>1001</v>
      </c>
      <c r="AO284" s="9" t="s">
        <v>73</v>
      </c>
      <c r="AP284" s="10">
        <v>97</v>
      </c>
      <c r="AQ284" s="6" t="s">
        <v>1002</v>
      </c>
      <c r="AR284" s="9" t="s">
        <v>62</v>
      </c>
      <c r="AS284" s="10">
        <v>89</v>
      </c>
      <c r="AT284" s="6" t="str">
        <f t="shared" si="3"/>
        <v>fm</v>
      </c>
      <c r="AU284" s="6">
        <v>0</v>
      </c>
      <c r="AV284" s="6">
        <v>0</v>
      </c>
      <c r="AW284" s="6">
        <v>1</v>
      </c>
      <c r="AX284" s="6">
        <v>1</v>
      </c>
      <c r="AY284" s="6">
        <v>1</v>
      </c>
      <c r="AZ284" s="6">
        <v>0</v>
      </c>
      <c r="BA284" s="6">
        <v>0</v>
      </c>
      <c r="BB284" s="6">
        <v>0</v>
      </c>
      <c r="BC284" s="6" t="s">
        <v>107</v>
      </c>
      <c r="BD284" s="6" t="s">
        <v>1003</v>
      </c>
    </row>
    <row r="285" spans="1:56" ht="15.75" customHeight="1">
      <c r="A285" s="6">
        <f t="shared" ca="1" si="2"/>
        <v>0.30950412959972096</v>
      </c>
      <c r="B285" s="6" t="s">
        <v>156</v>
      </c>
      <c r="C285" s="6">
        <v>9513322</v>
      </c>
      <c r="D285" s="7">
        <v>43262</v>
      </c>
      <c r="E285" s="6" t="s">
        <v>2930</v>
      </c>
      <c r="F285" s="6" t="s">
        <v>2931</v>
      </c>
      <c r="G285" s="6">
        <v>5</v>
      </c>
      <c r="H285" s="6" t="s">
        <v>58</v>
      </c>
      <c r="I285" s="6" t="s">
        <v>66</v>
      </c>
      <c r="J285" s="6">
        <v>9458</v>
      </c>
      <c r="K285" s="6">
        <v>4</v>
      </c>
      <c r="L285" s="7">
        <v>42267</v>
      </c>
      <c r="M285" s="7">
        <v>44377</v>
      </c>
      <c r="N285" s="6" t="s">
        <v>158</v>
      </c>
      <c r="O285" s="6" t="s">
        <v>2932</v>
      </c>
      <c r="P285" s="8" t="s">
        <v>921</v>
      </c>
      <c r="Q285" s="9" t="s">
        <v>62</v>
      </c>
      <c r="R285" s="10">
        <v>99</v>
      </c>
      <c r="S285" s="6" t="s">
        <v>63</v>
      </c>
      <c r="T285" s="6">
        <v>4</v>
      </c>
      <c r="U285" s="6" t="s">
        <v>2933</v>
      </c>
      <c r="V285" s="6" t="s">
        <v>2934</v>
      </c>
      <c r="W285" s="6" t="s">
        <v>311</v>
      </c>
      <c r="X285" s="6" t="s">
        <v>2935</v>
      </c>
      <c r="Y285" s="6" t="s">
        <v>68</v>
      </c>
      <c r="Z285" s="6">
        <v>2018</v>
      </c>
      <c r="AA285" s="6">
        <v>309699</v>
      </c>
      <c r="AB285" s="6" t="s">
        <v>69</v>
      </c>
      <c r="AC285" s="6" t="s">
        <v>156</v>
      </c>
      <c r="AD285" s="6">
        <v>235395</v>
      </c>
      <c r="AE285" s="6">
        <v>74304</v>
      </c>
      <c r="AF285" s="6" t="s">
        <v>69</v>
      </c>
      <c r="AG285" s="6" t="s">
        <v>2936</v>
      </c>
      <c r="AH285" s="6">
        <v>309699</v>
      </c>
      <c r="AI285" s="6">
        <v>36803346</v>
      </c>
      <c r="AJ285" s="6">
        <v>2023</v>
      </c>
      <c r="AK285" s="6">
        <v>1</v>
      </c>
      <c r="AL285" s="6" t="s">
        <v>1872</v>
      </c>
      <c r="AM285" s="6">
        <v>4.2</v>
      </c>
      <c r="AN285" s="6" t="s">
        <v>925</v>
      </c>
      <c r="AO285" s="9" t="s">
        <v>62</v>
      </c>
      <c r="AP285" s="10">
        <v>99</v>
      </c>
      <c r="AQ285" s="6" t="s">
        <v>2937</v>
      </c>
      <c r="AR285" s="9" t="s">
        <v>62</v>
      </c>
      <c r="AS285" s="10">
        <v>100</v>
      </c>
      <c r="AT285" s="6" t="str">
        <f t="shared" si="3"/>
        <v>mm</v>
      </c>
      <c r="AU285" s="6">
        <v>0</v>
      </c>
      <c r="AV285" s="6">
        <v>0</v>
      </c>
      <c r="AW285" s="6">
        <v>1</v>
      </c>
      <c r="AX285" s="6">
        <v>1</v>
      </c>
      <c r="AY285" s="6">
        <v>1</v>
      </c>
      <c r="AZ285" s="6">
        <v>0</v>
      </c>
      <c r="BA285" s="6">
        <v>0</v>
      </c>
      <c r="BB285" s="6">
        <v>0</v>
      </c>
      <c r="BC285" s="6" t="s">
        <v>107</v>
      </c>
      <c r="BD285" s="6" t="s">
        <v>2938</v>
      </c>
    </row>
    <row r="286" spans="1:56" ht="15.75" customHeight="1">
      <c r="A286" s="6">
        <f t="shared" ca="1" si="2"/>
        <v>0.84013485678902344</v>
      </c>
      <c r="B286" s="6" t="s">
        <v>127</v>
      </c>
      <c r="C286" s="6">
        <v>9343046</v>
      </c>
      <c r="D286" s="7">
        <v>42931</v>
      </c>
      <c r="E286" s="6" t="s">
        <v>2749</v>
      </c>
      <c r="F286" s="6" t="s">
        <v>2750</v>
      </c>
      <c r="G286" s="6">
        <v>7</v>
      </c>
      <c r="H286" s="6" t="s">
        <v>58</v>
      </c>
      <c r="I286" s="6" t="s">
        <v>130</v>
      </c>
      <c r="J286" s="6">
        <v>77178</v>
      </c>
      <c r="K286" s="6">
        <v>10</v>
      </c>
      <c r="L286" s="7">
        <v>39309</v>
      </c>
      <c r="M286" s="7">
        <v>44074</v>
      </c>
      <c r="N286" s="6" t="s">
        <v>2751</v>
      </c>
      <c r="O286" s="6" t="s">
        <v>2752</v>
      </c>
      <c r="P286" s="8" t="s">
        <v>2753</v>
      </c>
      <c r="Q286" s="9" t="s">
        <v>73</v>
      </c>
      <c r="R286" s="10">
        <v>93</v>
      </c>
      <c r="S286" s="6" t="s">
        <v>63</v>
      </c>
      <c r="T286" s="6">
        <v>3</v>
      </c>
      <c r="U286" s="6" t="s">
        <v>2754</v>
      </c>
      <c r="V286" s="6" t="s">
        <v>543</v>
      </c>
      <c r="W286" s="6" t="s">
        <v>205</v>
      </c>
      <c r="X286" s="6" t="s">
        <v>473</v>
      </c>
      <c r="Y286" s="6" t="s">
        <v>68</v>
      </c>
      <c r="Z286" s="6">
        <v>2017</v>
      </c>
      <c r="AA286" s="6">
        <v>430000</v>
      </c>
      <c r="AB286" s="6" t="s">
        <v>69</v>
      </c>
      <c r="AC286" s="6" t="s">
        <v>127</v>
      </c>
      <c r="AD286" s="6">
        <v>250000</v>
      </c>
      <c r="AE286" s="6">
        <v>180000</v>
      </c>
      <c r="AF286" s="6" t="s">
        <v>69</v>
      </c>
      <c r="AG286" s="6" t="s">
        <v>2755</v>
      </c>
      <c r="AH286" s="6">
        <v>430000</v>
      </c>
      <c r="AI286" s="6">
        <v>36940144</v>
      </c>
      <c r="AJ286" s="6">
        <v>2024</v>
      </c>
      <c r="AK286" s="6">
        <v>1</v>
      </c>
      <c r="AL286" s="6" t="s">
        <v>1872</v>
      </c>
      <c r="AM286" s="6">
        <v>4.2</v>
      </c>
      <c r="AN286" s="6" t="s">
        <v>2496</v>
      </c>
      <c r="AO286" s="9" t="s">
        <v>62</v>
      </c>
      <c r="AP286" s="10">
        <v>99</v>
      </c>
      <c r="AQ286" s="6" t="s">
        <v>2756</v>
      </c>
      <c r="AR286" s="9" t="s">
        <v>73</v>
      </c>
      <c r="AS286" s="10">
        <v>93</v>
      </c>
      <c r="AT286" s="6" t="str">
        <f t="shared" si="3"/>
        <v>mf</v>
      </c>
      <c r="AU286" s="6">
        <v>0</v>
      </c>
      <c r="AV286" s="6">
        <v>0</v>
      </c>
      <c r="AW286" s="6">
        <v>1</v>
      </c>
      <c r="AX286" s="6">
        <v>1</v>
      </c>
      <c r="AY286" s="6">
        <v>1</v>
      </c>
      <c r="AZ286" s="6">
        <v>0</v>
      </c>
      <c r="BA286" s="6">
        <v>0</v>
      </c>
      <c r="BB286" s="6">
        <v>0</v>
      </c>
      <c r="BC286" s="6" t="s">
        <v>107</v>
      </c>
      <c r="BD286" s="6" t="s">
        <v>2757</v>
      </c>
    </row>
    <row r="287" spans="1:56" ht="15.75" customHeight="1">
      <c r="A287" s="6">
        <f t="shared" ca="1" si="2"/>
        <v>0.1702005272234326</v>
      </c>
      <c r="B287" s="6" t="s">
        <v>303</v>
      </c>
      <c r="C287" s="6">
        <v>9276661</v>
      </c>
      <c r="D287" s="7">
        <v>42927</v>
      </c>
      <c r="E287" s="6" t="s">
        <v>76</v>
      </c>
      <c r="F287" s="6" t="s">
        <v>6029</v>
      </c>
      <c r="G287" s="6">
        <v>5</v>
      </c>
      <c r="H287" s="6" t="s">
        <v>58</v>
      </c>
      <c r="I287" s="6" t="s">
        <v>305</v>
      </c>
      <c r="J287" s="6">
        <v>99882</v>
      </c>
      <c r="K287" s="6">
        <v>4</v>
      </c>
      <c r="L287" s="7">
        <v>41821</v>
      </c>
      <c r="M287" s="7">
        <v>43343</v>
      </c>
      <c r="N287" s="6" t="s">
        <v>2377</v>
      </c>
      <c r="O287" s="6" t="s">
        <v>6030</v>
      </c>
      <c r="P287" s="8" t="s">
        <v>6031</v>
      </c>
      <c r="Q287" s="9" t="s">
        <v>73</v>
      </c>
      <c r="R287" s="10">
        <v>96</v>
      </c>
      <c r="S287" s="6" t="s">
        <v>63</v>
      </c>
      <c r="T287" s="6">
        <v>12</v>
      </c>
      <c r="U287" s="6" t="s">
        <v>6032</v>
      </c>
      <c r="V287" s="6" t="s">
        <v>6033</v>
      </c>
      <c r="W287" s="6" t="s">
        <v>149</v>
      </c>
      <c r="X287" s="6" t="s">
        <v>260</v>
      </c>
      <c r="Y287" s="6" t="s">
        <v>68</v>
      </c>
      <c r="Z287" s="6">
        <v>2017</v>
      </c>
      <c r="AA287" s="6">
        <v>630910</v>
      </c>
      <c r="AB287" s="6" t="s">
        <v>69</v>
      </c>
      <c r="AC287" s="6" t="s">
        <v>303</v>
      </c>
      <c r="AD287" s="6">
        <v>399310</v>
      </c>
      <c r="AE287" s="6">
        <v>231600</v>
      </c>
      <c r="AF287" s="6" t="s">
        <v>69</v>
      </c>
      <c r="AG287" s="6" t="s">
        <v>6034</v>
      </c>
      <c r="AH287" s="6">
        <v>630910</v>
      </c>
      <c r="AI287" s="6">
        <v>34313765</v>
      </c>
      <c r="AJ287" s="6">
        <v>2021</v>
      </c>
      <c r="AK287" s="6">
        <v>1</v>
      </c>
      <c r="AL287" s="6" t="s">
        <v>6035</v>
      </c>
      <c r="AM287" s="6">
        <v>5</v>
      </c>
      <c r="AN287" s="6" t="s">
        <v>6036</v>
      </c>
      <c r="AO287" s="9" t="s">
        <v>73</v>
      </c>
      <c r="AP287" s="10">
        <v>96</v>
      </c>
      <c r="AQ287" s="6" t="s">
        <v>1360</v>
      </c>
      <c r="AR287" s="9" t="s">
        <v>62</v>
      </c>
      <c r="AS287" s="10">
        <v>99</v>
      </c>
      <c r="AT287" s="6" t="str">
        <f t="shared" si="3"/>
        <v>fm</v>
      </c>
      <c r="AU287" s="6">
        <v>0</v>
      </c>
      <c r="AV287" s="6">
        <v>1</v>
      </c>
      <c r="AW287" s="6">
        <v>0</v>
      </c>
      <c r="AX287" s="6">
        <v>0</v>
      </c>
      <c r="AY287" s="6">
        <v>0</v>
      </c>
      <c r="AZ287" s="6">
        <v>0</v>
      </c>
      <c r="BA287" s="6">
        <v>1</v>
      </c>
      <c r="BB287" s="6">
        <v>0</v>
      </c>
      <c r="BC287" s="6" t="s">
        <v>107</v>
      </c>
      <c r="BD287" s="6" t="s">
        <v>6037</v>
      </c>
    </row>
    <row r="288" spans="1:56" ht="15.75" customHeight="1">
      <c r="A288" s="6">
        <f t="shared" ca="1" si="2"/>
        <v>0.15441338775782121</v>
      </c>
      <c r="B288" s="6" t="s">
        <v>199</v>
      </c>
      <c r="C288" s="6">
        <v>9488386</v>
      </c>
      <c r="D288" s="7">
        <v>43229</v>
      </c>
      <c r="E288" s="6" t="s">
        <v>56</v>
      </c>
      <c r="F288" s="6" t="s">
        <v>2105</v>
      </c>
      <c r="G288" s="6">
        <v>5</v>
      </c>
      <c r="H288" s="6" t="s">
        <v>58</v>
      </c>
      <c r="I288" s="6" t="s">
        <v>149</v>
      </c>
      <c r="J288" s="6">
        <v>181183</v>
      </c>
      <c r="K288" s="6">
        <v>5</v>
      </c>
      <c r="L288" s="7">
        <v>41821</v>
      </c>
      <c r="M288" s="7">
        <v>43799</v>
      </c>
      <c r="N288" s="6" t="s">
        <v>754</v>
      </c>
      <c r="O288" s="6" t="s">
        <v>2106</v>
      </c>
      <c r="P288" s="8" t="s">
        <v>2107</v>
      </c>
      <c r="Q288" s="9" t="s">
        <v>62</v>
      </c>
      <c r="R288" s="10">
        <v>99</v>
      </c>
      <c r="S288" s="6" t="s">
        <v>63</v>
      </c>
      <c r="T288" s="6">
        <v>7</v>
      </c>
      <c r="U288" s="6" t="s">
        <v>875</v>
      </c>
      <c r="V288" s="6" t="s">
        <v>472</v>
      </c>
      <c r="W288" s="6" t="s">
        <v>311</v>
      </c>
      <c r="X288" s="6" t="s">
        <v>473</v>
      </c>
      <c r="Y288" s="6" t="s">
        <v>68</v>
      </c>
      <c r="Z288" s="6">
        <v>2018</v>
      </c>
      <c r="AA288" s="6">
        <v>361050</v>
      </c>
      <c r="AB288" s="6" t="s">
        <v>69</v>
      </c>
      <c r="AC288" s="6" t="s">
        <v>199</v>
      </c>
      <c r="AD288" s="6">
        <v>207500</v>
      </c>
      <c r="AE288" s="6">
        <v>153550</v>
      </c>
      <c r="AF288" s="6" t="s">
        <v>69</v>
      </c>
      <c r="AG288" s="6" t="s">
        <v>2108</v>
      </c>
      <c r="AH288" s="6">
        <v>361050</v>
      </c>
      <c r="AI288" s="6">
        <v>34302727</v>
      </c>
      <c r="AJ288" s="6">
        <v>2021</v>
      </c>
      <c r="AK288" s="6">
        <v>1</v>
      </c>
      <c r="AL288" s="6" t="s">
        <v>1156</v>
      </c>
      <c r="AM288" s="6">
        <v>5</v>
      </c>
      <c r="AN288" s="6" t="s">
        <v>2109</v>
      </c>
      <c r="AO288" s="9" t="s">
        <v>73</v>
      </c>
      <c r="AP288" s="10">
        <v>86</v>
      </c>
      <c r="AQ288" s="6" t="s">
        <v>2110</v>
      </c>
      <c r="AR288" s="9" t="s">
        <v>62</v>
      </c>
      <c r="AS288" s="10">
        <v>99</v>
      </c>
      <c r="AT288" s="6" t="str">
        <f t="shared" si="3"/>
        <v>fm</v>
      </c>
      <c r="AU288" s="6">
        <v>0</v>
      </c>
      <c r="AV288" s="6">
        <v>0</v>
      </c>
      <c r="AW288" s="6">
        <v>1</v>
      </c>
      <c r="AX288" s="6">
        <v>1</v>
      </c>
      <c r="AY288" s="6">
        <v>0</v>
      </c>
      <c r="AZ288" s="6">
        <v>0</v>
      </c>
      <c r="BA288" s="6">
        <v>0</v>
      </c>
      <c r="BB288" s="6">
        <v>0</v>
      </c>
      <c r="BC288" s="6" t="s">
        <v>107</v>
      </c>
      <c r="BD288" s="6" t="s">
        <v>2111</v>
      </c>
    </row>
    <row r="289" spans="1:56" ht="15.75" customHeight="1">
      <c r="A289" s="6">
        <f t="shared" ca="1" si="2"/>
        <v>0.26373117193085482</v>
      </c>
      <c r="B289" s="6" t="s">
        <v>199</v>
      </c>
      <c r="C289" s="6">
        <v>9248250</v>
      </c>
      <c r="D289" s="7">
        <v>42815</v>
      </c>
      <c r="E289" s="6" t="s">
        <v>76</v>
      </c>
      <c r="F289" s="6" t="s">
        <v>6629</v>
      </c>
      <c r="G289" s="6">
        <v>5</v>
      </c>
      <c r="H289" s="6" t="s">
        <v>58</v>
      </c>
      <c r="I289" s="6" t="s">
        <v>149</v>
      </c>
      <c r="J289" s="6">
        <v>166033</v>
      </c>
      <c r="K289" s="6">
        <v>5</v>
      </c>
      <c r="L289" s="7">
        <v>41365</v>
      </c>
      <c r="M289" s="7">
        <v>43555</v>
      </c>
      <c r="N289" s="6" t="s">
        <v>6630</v>
      </c>
      <c r="O289" s="6" t="s">
        <v>6631</v>
      </c>
      <c r="P289" s="8" t="s">
        <v>1712</v>
      </c>
      <c r="Q289" s="9" t="s">
        <v>62</v>
      </c>
      <c r="R289" s="10">
        <v>99</v>
      </c>
      <c r="S289" s="6" t="s">
        <v>63</v>
      </c>
      <c r="T289" s="6">
        <v>6</v>
      </c>
      <c r="U289" s="6" t="s">
        <v>333</v>
      </c>
      <c r="V289" s="6" t="s">
        <v>334</v>
      </c>
      <c r="W289" s="6" t="s">
        <v>335</v>
      </c>
      <c r="X289" s="6" t="s">
        <v>67</v>
      </c>
      <c r="Y289" s="6" t="s">
        <v>68</v>
      </c>
      <c r="Z289" s="6">
        <v>2017</v>
      </c>
      <c r="AA289" s="6">
        <v>412268</v>
      </c>
      <c r="AB289" s="6" t="s">
        <v>69</v>
      </c>
      <c r="AC289" s="6" t="s">
        <v>199</v>
      </c>
      <c r="AD289" s="6">
        <v>268652</v>
      </c>
      <c r="AE289" s="6">
        <v>143616</v>
      </c>
      <c r="AF289" s="6" t="s">
        <v>69</v>
      </c>
      <c r="AG289" s="6" t="s">
        <v>6632</v>
      </c>
      <c r="AH289" s="6">
        <v>412268</v>
      </c>
      <c r="AI289" s="6">
        <v>29373711</v>
      </c>
      <c r="AJ289" s="6">
        <v>2018</v>
      </c>
      <c r="AK289" s="6">
        <v>1</v>
      </c>
      <c r="AL289" s="6" t="s">
        <v>1156</v>
      </c>
      <c r="AM289" s="6">
        <v>5</v>
      </c>
      <c r="AN289" s="6" t="s">
        <v>5874</v>
      </c>
      <c r="AO289" s="9" t="s">
        <v>62</v>
      </c>
      <c r="AP289" s="10">
        <v>99</v>
      </c>
      <c r="AQ289" s="6" t="s">
        <v>6633</v>
      </c>
      <c r="AR289" s="9" t="s">
        <v>62</v>
      </c>
      <c r="AS289" s="10">
        <v>99</v>
      </c>
      <c r="AT289" s="6" t="str">
        <f t="shared" si="3"/>
        <v>mm</v>
      </c>
      <c r="AU289" s="6">
        <v>0</v>
      </c>
      <c r="AV289" s="6">
        <v>0</v>
      </c>
      <c r="AW289" s="6">
        <v>0</v>
      </c>
      <c r="AX289" s="6">
        <v>0</v>
      </c>
      <c r="AY289" s="6">
        <v>0</v>
      </c>
      <c r="AZ289" s="6">
        <v>0</v>
      </c>
      <c r="BA289" s="6">
        <v>0</v>
      </c>
      <c r="BB289" s="6">
        <v>1</v>
      </c>
      <c r="BC289" s="6" t="s">
        <v>107</v>
      </c>
      <c r="BD289" s="6" t="s">
        <v>6634</v>
      </c>
    </row>
    <row r="290" spans="1:56" ht="15.75" customHeight="1">
      <c r="A290" s="6">
        <f t="shared" ca="1" si="2"/>
        <v>0.99597857272867163</v>
      </c>
      <c r="B290" s="6" t="s">
        <v>127</v>
      </c>
      <c r="C290" s="6">
        <v>9545866</v>
      </c>
      <c r="D290" s="7">
        <v>43322</v>
      </c>
      <c r="E290" s="6" t="s">
        <v>6880</v>
      </c>
      <c r="F290" s="6" t="s">
        <v>6881</v>
      </c>
      <c r="G290" s="6">
        <v>5</v>
      </c>
      <c r="H290" s="6" t="s">
        <v>58</v>
      </c>
      <c r="I290" s="6" t="s">
        <v>130</v>
      </c>
      <c r="J290" s="6">
        <v>110185</v>
      </c>
      <c r="K290" s="6">
        <v>3</v>
      </c>
      <c r="L290" s="7">
        <v>42633</v>
      </c>
      <c r="M290" s="7">
        <v>43890</v>
      </c>
      <c r="N290" s="6" t="s">
        <v>2959</v>
      </c>
      <c r="O290" s="6" t="s">
        <v>6882</v>
      </c>
      <c r="P290" s="8" t="s">
        <v>6883</v>
      </c>
      <c r="Q290" s="9" t="s">
        <v>62</v>
      </c>
      <c r="R290" s="10">
        <v>99</v>
      </c>
      <c r="S290" s="6" t="s">
        <v>63</v>
      </c>
      <c r="T290" s="6">
        <v>3</v>
      </c>
      <c r="U290" s="6" t="s">
        <v>2754</v>
      </c>
      <c r="V290" s="6" t="s">
        <v>543</v>
      </c>
      <c r="W290" s="6" t="s">
        <v>205</v>
      </c>
      <c r="X290" s="6" t="s">
        <v>473</v>
      </c>
      <c r="Y290" s="6" t="s">
        <v>68</v>
      </c>
      <c r="Z290" s="6">
        <v>2018</v>
      </c>
      <c r="AA290" s="6">
        <v>516491</v>
      </c>
      <c r="AB290" s="6" t="s">
        <v>69</v>
      </c>
      <c r="AC290" s="6" t="s">
        <v>127</v>
      </c>
      <c r="AD290" s="6">
        <v>307435</v>
      </c>
      <c r="AE290" s="6">
        <v>209056</v>
      </c>
      <c r="AF290" s="6" t="s">
        <v>69</v>
      </c>
      <c r="AG290" s="6" t="s">
        <v>6884</v>
      </c>
      <c r="AH290" s="6">
        <v>516491</v>
      </c>
      <c r="AI290" s="6">
        <v>38578402</v>
      </c>
      <c r="AJ290" s="6">
        <v>2024</v>
      </c>
      <c r="AK290" s="6">
        <v>1</v>
      </c>
      <c r="AL290" s="6" t="s">
        <v>6885</v>
      </c>
      <c r="AM290" s="6">
        <v>7.2</v>
      </c>
      <c r="AN290" s="6" t="s">
        <v>6886</v>
      </c>
      <c r="AO290" s="9" t="s">
        <v>62</v>
      </c>
      <c r="AP290" s="10">
        <v>77</v>
      </c>
      <c r="AQ290" s="6" t="s">
        <v>6887</v>
      </c>
      <c r="AR290" s="9" t="s">
        <v>62</v>
      </c>
      <c r="AS290" s="10">
        <v>99</v>
      </c>
      <c r="AT290" s="6" t="str">
        <f t="shared" si="3"/>
        <v>mm</v>
      </c>
      <c r="AU290" s="6">
        <v>1</v>
      </c>
      <c r="AV290" s="6">
        <v>0</v>
      </c>
      <c r="AW290" s="6">
        <v>0</v>
      </c>
      <c r="AX290" s="6">
        <v>0</v>
      </c>
      <c r="AY290" s="6">
        <v>0</v>
      </c>
      <c r="AZ290" s="6">
        <v>0</v>
      </c>
      <c r="BA290" s="6">
        <v>1</v>
      </c>
      <c r="BB290" s="6">
        <v>0</v>
      </c>
      <c r="BC290" s="6" t="s">
        <v>107</v>
      </c>
      <c r="BD290" s="6" t="s">
        <v>6888</v>
      </c>
    </row>
    <row r="291" spans="1:56" ht="15.75" customHeight="1">
      <c r="A291" s="6">
        <f t="shared" ca="1" si="2"/>
        <v>0.34310947603953246</v>
      </c>
      <c r="B291" s="6" t="s">
        <v>199</v>
      </c>
      <c r="C291" s="6">
        <v>9478124</v>
      </c>
      <c r="D291" s="7">
        <v>43180</v>
      </c>
      <c r="E291" s="6" t="s">
        <v>56</v>
      </c>
      <c r="F291" s="6" t="s">
        <v>1895</v>
      </c>
      <c r="G291" s="6">
        <v>5</v>
      </c>
      <c r="H291" s="6" t="s">
        <v>58</v>
      </c>
      <c r="I291" s="6" t="s">
        <v>149</v>
      </c>
      <c r="J291" s="6">
        <v>100062</v>
      </c>
      <c r="K291" s="6">
        <v>14</v>
      </c>
      <c r="L291" s="7">
        <v>38169</v>
      </c>
      <c r="M291" s="7">
        <v>43708</v>
      </c>
      <c r="N291" s="6" t="s">
        <v>811</v>
      </c>
      <c r="O291" s="6" t="s">
        <v>1896</v>
      </c>
      <c r="P291" s="8" t="s">
        <v>1897</v>
      </c>
      <c r="Q291" s="9" t="s">
        <v>62</v>
      </c>
      <c r="R291" s="10">
        <v>100</v>
      </c>
      <c r="S291" s="6" t="s">
        <v>63</v>
      </c>
      <c r="T291" s="6">
        <v>3</v>
      </c>
      <c r="U291" s="6" t="s">
        <v>1898</v>
      </c>
      <c r="V291" s="6" t="s">
        <v>543</v>
      </c>
      <c r="W291" s="6" t="s">
        <v>205</v>
      </c>
      <c r="X291" s="6" t="s">
        <v>260</v>
      </c>
      <c r="Y291" s="6" t="s">
        <v>68</v>
      </c>
      <c r="Z291" s="6">
        <v>2018</v>
      </c>
      <c r="AA291" s="6">
        <v>311376</v>
      </c>
      <c r="AB291" s="6" t="s">
        <v>69</v>
      </c>
      <c r="AC291" s="6" t="s">
        <v>199</v>
      </c>
      <c r="AD291" s="6">
        <v>180156</v>
      </c>
      <c r="AE291" s="6">
        <v>131220</v>
      </c>
      <c r="AF291" s="6" t="s">
        <v>69</v>
      </c>
      <c r="AG291" s="6" t="s">
        <v>1899</v>
      </c>
      <c r="AH291" s="6">
        <v>311376</v>
      </c>
      <c r="AI291" s="6">
        <v>34228641</v>
      </c>
      <c r="AJ291" s="6">
        <v>2021</v>
      </c>
      <c r="AK291" s="6">
        <v>1</v>
      </c>
      <c r="AL291" s="6" t="s">
        <v>475</v>
      </c>
      <c r="AM291" s="6">
        <v>13.3</v>
      </c>
      <c r="AN291" s="6" t="s">
        <v>1901</v>
      </c>
      <c r="AO291" s="9" t="s">
        <v>62</v>
      </c>
      <c r="AP291" s="10">
        <v>100</v>
      </c>
      <c r="AQ291" s="6" t="s">
        <v>1902</v>
      </c>
      <c r="AR291" s="9" t="s">
        <v>62</v>
      </c>
      <c r="AS291" s="10">
        <v>100</v>
      </c>
      <c r="AT291" s="6" t="str">
        <f t="shared" si="3"/>
        <v>mm</v>
      </c>
      <c r="AU291" s="6">
        <v>0</v>
      </c>
      <c r="AV291" s="6">
        <v>0</v>
      </c>
      <c r="AW291" s="6">
        <v>1</v>
      </c>
      <c r="AX291" s="6">
        <v>0</v>
      </c>
      <c r="AY291" s="6">
        <v>0</v>
      </c>
      <c r="AZ291" s="6">
        <v>0</v>
      </c>
      <c r="BA291" s="6">
        <v>0</v>
      </c>
      <c r="BB291" s="6">
        <v>0</v>
      </c>
      <c r="BC291" s="6" t="s">
        <v>197</v>
      </c>
      <c r="BD291" s="6" t="s">
        <v>1903</v>
      </c>
    </row>
    <row r="292" spans="1:56" ht="15.75" customHeight="1">
      <c r="A292" s="6">
        <f t="shared" ca="1" si="2"/>
        <v>7.9050096625293054E-2</v>
      </c>
      <c r="B292" s="6" t="s">
        <v>55</v>
      </c>
      <c r="C292" s="6">
        <v>9334935</v>
      </c>
      <c r="D292" s="7">
        <v>42944</v>
      </c>
      <c r="E292" s="6" t="s">
        <v>56</v>
      </c>
      <c r="F292" s="6" t="s">
        <v>2242</v>
      </c>
      <c r="G292" s="6">
        <v>5</v>
      </c>
      <c r="H292" s="6" t="s">
        <v>58</v>
      </c>
      <c r="I292" s="6" t="s">
        <v>59</v>
      </c>
      <c r="J292" s="6">
        <v>62703</v>
      </c>
      <c r="K292" s="6">
        <v>8</v>
      </c>
      <c r="L292" s="7">
        <v>40451</v>
      </c>
      <c r="M292" s="7">
        <v>43220</v>
      </c>
      <c r="N292" s="6" t="s">
        <v>2243</v>
      </c>
      <c r="O292" s="6" t="s">
        <v>2244</v>
      </c>
      <c r="P292" s="8" t="s">
        <v>2245</v>
      </c>
      <c r="Q292" s="9" t="s">
        <v>62</v>
      </c>
      <c r="R292" s="10">
        <v>99</v>
      </c>
      <c r="S292" s="6" t="s">
        <v>63</v>
      </c>
      <c r="T292" s="6">
        <v>13</v>
      </c>
      <c r="U292" s="6" t="s">
        <v>1222</v>
      </c>
      <c r="V292" s="6" t="s">
        <v>217</v>
      </c>
      <c r="W292" s="6" t="s">
        <v>120</v>
      </c>
      <c r="X292" s="6" t="s">
        <v>67</v>
      </c>
      <c r="Y292" s="6" t="s">
        <v>68</v>
      </c>
      <c r="Z292" s="6">
        <v>2017</v>
      </c>
      <c r="AA292" s="6">
        <v>370781</v>
      </c>
      <c r="AB292" s="6" t="s">
        <v>69</v>
      </c>
      <c r="AC292" s="6" t="s">
        <v>55</v>
      </c>
      <c r="AD292" s="6">
        <v>218750</v>
      </c>
      <c r="AE292" s="6">
        <v>152031</v>
      </c>
      <c r="AF292" s="6" t="s">
        <v>69</v>
      </c>
      <c r="AG292" s="6" t="s">
        <v>2246</v>
      </c>
      <c r="AH292" s="6">
        <v>370781</v>
      </c>
      <c r="AI292" s="6">
        <v>28737509</v>
      </c>
      <c r="AJ292" s="6">
        <v>2017</v>
      </c>
      <c r="AK292" s="6">
        <v>1</v>
      </c>
      <c r="AL292" s="6" t="s">
        <v>475</v>
      </c>
      <c r="AM292" s="6">
        <v>13.3</v>
      </c>
      <c r="AN292" s="6" t="s">
        <v>2247</v>
      </c>
      <c r="AO292" s="9" t="s">
        <v>62</v>
      </c>
      <c r="AP292" s="10">
        <v>72</v>
      </c>
      <c r="AQ292" s="6" t="s">
        <v>2248</v>
      </c>
      <c r="AR292" s="9" t="s">
        <v>62</v>
      </c>
      <c r="AS292" s="10">
        <v>99</v>
      </c>
      <c r="AT292" s="6" t="str">
        <f t="shared" si="3"/>
        <v>mm</v>
      </c>
      <c r="AU292" s="6">
        <v>0</v>
      </c>
      <c r="AV292" s="6">
        <v>0</v>
      </c>
      <c r="AW292" s="6">
        <v>1</v>
      </c>
      <c r="AX292" s="6">
        <v>0</v>
      </c>
      <c r="AY292" s="6">
        <v>0</v>
      </c>
      <c r="AZ292" s="6">
        <v>0</v>
      </c>
      <c r="BA292" s="6">
        <v>0</v>
      </c>
      <c r="BB292" s="6">
        <v>0</v>
      </c>
      <c r="BC292" s="6" t="s">
        <v>197</v>
      </c>
      <c r="BD292" s="6" t="s">
        <v>2249</v>
      </c>
    </row>
    <row r="293" spans="1:56" ht="15.75" customHeight="1">
      <c r="A293" s="6">
        <f t="shared" ca="1" si="2"/>
        <v>0.38001055814752127</v>
      </c>
      <c r="B293" s="6" t="s">
        <v>199</v>
      </c>
      <c r="C293" s="6">
        <v>9188766</v>
      </c>
      <c r="D293" s="7">
        <v>42704</v>
      </c>
      <c r="E293" s="6" t="s">
        <v>76</v>
      </c>
      <c r="F293" s="6" t="s">
        <v>2502</v>
      </c>
      <c r="G293" s="6">
        <v>5</v>
      </c>
      <c r="H293" s="6" t="s">
        <v>58</v>
      </c>
      <c r="I293" s="6" t="s">
        <v>149</v>
      </c>
      <c r="J293" s="6">
        <v>167289</v>
      </c>
      <c r="K293" s="6">
        <v>5</v>
      </c>
      <c r="L293" s="7">
        <v>41275</v>
      </c>
      <c r="M293" s="7">
        <v>43100</v>
      </c>
      <c r="N293" s="6" t="s">
        <v>980</v>
      </c>
      <c r="O293" s="6" t="s">
        <v>2503</v>
      </c>
      <c r="P293" s="8" t="s">
        <v>2504</v>
      </c>
      <c r="Q293" s="9" t="s">
        <v>62</v>
      </c>
      <c r="R293" s="10">
        <v>98</v>
      </c>
      <c r="S293" s="6" t="s">
        <v>63</v>
      </c>
      <c r="T293" s="6">
        <v>13</v>
      </c>
      <c r="U293" s="6" t="s">
        <v>390</v>
      </c>
      <c r="V293" s="6" t="s">
        <v>217</v>
      </c>
      <c r="W293" s="6" t="s">
        <v>120</v>
      </c>
      <c r="X293" s="6" t="s">
        <v>67</v>
      </c>
      <c r="Y293" s="6" t="s">
        <v>68</v>
      </c>
      <c r="Z293" s="6">
        <v>2017</v>
      </c>
      <c r="AA293" s="6">
        <v>332000</v>
      </c>
      <c r="AB293" s="6" t="s">
        <v>69</v>
      </c>
      <c r="AC293" s="6" t="s">
        <v>199</v>
      </c>
      <c r="AD293" s="6">
        <v>207500</v>
      </c>
      <c r="AE293" s="6">
        <v>124500</v>
      </c>
      <c r="AF293" s="6" t="s">
        <v>69</v>
      </c>
      <c r="AG293" s="6" t="s">
        <v>2505</v>
      </c>
      <c r="AH293" s="6">
        <v>332000</v>
      </c>
      <c r="AI293" s="6">
        <v>29878897</v>
      </c>
      <c r="AJ293" s="6">
        <v>2018</v>
      </c>
      <c r="AK293" s="6">
        <v>1</v>
      </c>
      <c r="AL293" s="6" t="s">
        <v>475</v>
      </c>
      <c r="AM293" s="6">
        <v>13.3</v>
      </c>
      <c r="AN293" s="6" t="s">
        <v>961</v>
      </c>
      <c r="AO293" s="9" t="s">
        <v>62</v>
      </c>
      <c r="AP293" s="10">
        <v>99</v>
      </c>
      <c r="AQ293" s="6" t="s">
        <v>2506</v>
      </c>
      <c r="AR293" s="9" t="s">
        <v>62</v>
      </c>
      <c r="AS293" s="10">
        <v>98</v>
      </c>
      <c r="AT293" s="6" t="str">
        <f t="shared" si="3"/>
        <v>mm</v>
      </c>
      <c r="AU293" s="6">
        <v>0</v>
      </c>
      <c r="AV293" s="6">
        <v>0</v>
      </c>
      <c r="AW293" s="6">
        <v>0</v>
      </c>
      <c r="AX293" s="6">
        <v>0</v>
      </c>
      <c r="AY293" s="6">
        <v>0</v>
      </c>
      <c r="AZ293" s="6">
        <v>0</v>
      </c>
      <c r="BA293" s="6">
        <v>0</v>
      </c>
      <c r="BB293" s="6">
        <v>1</v>
      </c>
      <c r="BC293" s="6" t="s">
        <v>197</v>
      </c>
      <c r="BD293" s="6" t="s">
        <v>2507</v>
      </c>
    </row>
    <row r="294" spans="1:56" ht="15.75" customHeight="1">
      <c r="A294" s="6">
        <f t="shared" ca="1" si="2"/>
        <v>0.34589474168360002</v>
      </c>
      <c r="B294" s="6" t="s">
        <v>286</v>
      </c>
      <c r="C294" s="6">
        <v>9392881</v>
      </c>
      <c r="D294" s="7">
        <v>43048</v>
      </c>
      <c r="E294" s="6" t="s">
        <v>76</v>
      </c>
      <c r="F294" s="6" t="s">
        <v>5728</v>
      </c>
      <c r="G294" s="6">
        <v>5</v>
      </c>
      <c r="H294" s="6" t="s">
        <v>58</v>
      </c>
      <c r="I294" s="6" t="s">
        <v>289</v>
      </c>
      <c r="J294" s="6">
        <v>104706</v>
      </c>
      <c r="K294" s="6">
        <v>6</v>
      </c>
      <c r="L294" s="7">
        <v>41609</v>
      </c>
      <c r="M294" s="7">
        <v>43434</v>
      </c>
      <c r="N294" s="6" t="s">
        <v>3301</v>
      </c>
      <c r="O294" s="6" t="s">
        <v>5729</v>
      </c>
      <c r="P294" s="8" t="s">
        <v>571</v>
      </c>
      <c r="Q294" s="9" t="s">
        <v>73</v>
      </c>
      <c r="R294" s="10">
        <v>98</v>
      </c>
      <c r="S294" s="6" t="s">
        <v>63</v>
      </c>
      <c r="T294" s="6">
        <v>30</v>
      </c>
      <c r="U294" s="6" t="s">
        <v>1180</v>
      </c>
      <c r="V294" s="6" t="s">
        <v>1091</v>
      </c>
      <c r="W294" s="6" t="s">
        <v>149</v>
      </c>
      <c r="X294" s="6" t="s">
        <v>473</v>
      </c>
      <c r="Y294" s="6" t="s">
        <v>68</v>
      </c>
      <c r="Z294" s="6">
        <v>2018</v>
      </c>
      <c r="AA294" s="6">
        <v>437500</v>
      </c>
      <c r="AB294" s="6" t="s">
        <v>69</v>
      </c>
      <c r="AC294" s="6" t="s">
        <v>286</v>
      </c>
      <c r="AD294" s="6">
        <v>250000</v>
      </c>
      <c r="AE294" s="6">
        <v>187500</v>
      </c>
      <c r="AF294" s="6" t="s">
        <v>69</v>
      </c>
      <c r="AG294" s="6" t="s">
        <v>5730</v>
      </c>
      <c r="AH294" s="6">
        <v>437500</v>
      </c>
      <c r="AI294" s="6">
        <v>31038471</v>
      </c>
      <c r="AJ294" s="6">
        <v>2019</v>
      </c>
      <c r="AK294" s="6">
        <v>1</v>
      </c>
      <c r="AL294" s="6" t="s">
        <v>475</v>
      </c>
      <c r="AM294" s="6">
        <v>13.3</v>
      </c>
      <c r="AN294" s="6" t="s">
        <v>2033</v>
      </c>
      <c r="AO294" s="9" t="s">
        <v>73</v>
      </c>
      <c r="AP294" s="10">
        <v>91</v>
      </c>
      <c r="AQ294" s="6" t="s">
        <v>577</v>
      </c>
      <c r="AR294" s="9" t="s">
        <v>73</v>
      </c>
      <c r="AS294" s="10">
        <v>98</v>
      </c>
      <c r="AT294" s="6" t="str">
        <f t="shared" si="3"/>
        <v>ff</v>
      </c>
      <c r="AU294" s="6">
        <v>0</v>
      </c>
      <c r="AV294" s="6">
        <v>0</v>
      </c>
      <c r="AW294" s="6">
        <v>1</v>
      </c>
      <c r="AX294" s="6">
        <v>0</v>
      </c>
      <c r="AY294" s="6">
        <v>0</v>
      </c>
      <c r="AZ294" s="6">
        <v>0</v>
      </c>
      <c r="BA294" s="6">
        <v>0</v>
      </c>
      <c r="BB294" s="6">
        <v>0</v>
      </c>
      <c r="BC294" s="6" t="s">
        <v>197</v>
      </c>
      <c r="BD294" s="6" t="s">
        <v>5731</v>
      </c>
    </row>
    <row r="295" spans="1:56" ht="15.75" customHeight="1">
      <c r="A295" s="6">
        <f t="shared" ca="1" si="2"/>
        <v>0.11998208817514167</v>
      </c>
      <c r="B295" s="6" t="s">
        <v>303</v>
      </c>
      <c r="C295" s="6">
        <v>9199212</v>
      </c>
      <c r="D295" s="7">
        <v>42741</v>
      </c>
      <c r="E295" s="6" t="s">
        <v>466</v>
      </c>
      <c r="F295" s="6" t="s">
        <v>467</v>
      </c>
      <c r="G295" s="6">
        <v>5</v>
      </c>
      <c r="H295" s="6" t="s">
        <v>58</v>
      </c>
      <c r="I295" s="6" t="s">
        <v>305</v>
      </c>
      <c r="J295" s="6">
        <v>97053</v>
      </c>
      <c r="K295" s="6">
        <v>5</v>
      </c>
      <c r="L295" s="7">
        <v>41296</v>
      </c>
      <c r="M295" s="7">
        <v>43465</v>
      </c>
      <c r="N295" s="6" t="s">
        <v>468</v>
      </c>
      <c r="O295" s="6" t="s">
        <v>469</v>
      </c>
      <c r="P295" s="8" t="s">
        <v>470</v>
      </c>
      <c r="Q295" s="9" t="s">
        <v>73</v>
      </c>
      <c r="R295" s="10">
        <v>91</v>
      </c>
      <c r="S295" s="6" t="s">
        <v>63</v>
      </c>
      <c r="T295" s="6">
        <v>7</v>
      </c>
      <c r="U295" s="6" t="s">
        <v>471</v>
      </c>
      <c r="V295" s="6" t="s">
        <v>472</v>
      </c>
      <c r="W295" s="6" t="s">
        <v>311</v>
      </c>
      <c r="X295" s="6" t="s">
        <v>473</v>
      </c>
      <c r="Y295" s="6" t="s">
        <v>68</v>
      </c>
      <c r="Z295" s="6">
        <v>2017</v>
      </c>
      <c r="AA295" s="6">
        <v>349675</v>
      </c>
      <c r="AB295" s="6" t="s">
        <v>69</v>
      </c>
      <c r="AC295" s="6" t="s">
        <v>303</v>
      </c>
      <c r="AD295" s="6">
        <v>266797</v>
      </c>
      <c r="AE295" s="6">
        <v>82878</v>
      </c>
      <c r="AF295" s="6" t="s">
        <v>69</v>
      </c>
      <c r="AG295" s="6" t="s">
        <v>474</v>
      </c>
      <c r="AH295" s="6">
        <v>349675</v>
      </c>
      <c r="AI295" s="6">
        <v>33351779</v>
      </c>
      <c r="AJ295" s="6">
        <v>2021</v>
      </c>
      <c r="AK295" s="6">
        <v>1</v>
      </c>
      <c r="AL295" s="6" t="s">
        <v>475</v>
      </c>
      <c r="AM295" s="6">
        <v>13.3</v>
      </c>
      <c r="AN295" s="6" t="s">
        <v>476</v>
      </c>
      <c r="AO295" s="9" t="s">
        <v>62</v>
      </c>
      <c r="AP295" s="10">
        <v>99</v>
      </c>
      <c r="AQ295" s="6" t="s">
        <v>477</v>
      </c>
      <c r="AR295" s="9" t="s">
        <v>62</v>
      </c>
      <c r="AS295" s="10">
        <v>99</v>
      </c>
      <c r="AT295" s="6" t="str">
        <f t="shared" si="3"/>
        <v>mm</v>
      </c>
      <c r="AU295" s="6">
        <v>0</v>
      </c>
      <c r="AV295" s="6">
        <v>0</v>
      </c>
      <c r="AW295" s="6">
        <v>1</v>
      </c>
      <c r="AX295" s="6">
        <v>1</v>
      </c>
      <c r="AY295" s="6">
        <v>1</v>
      </c>
      <c r="AZ295" s="6">
        <v>0</v>
      </c>
      <c r="BA295" s="6">
        <v>0</v>
      </c>
      <c r="BB295" s="6">
        <v>0</v>
      </c>
      <c r="BC295" s="6" t="s">
        <v>107</v>
      </c>
      <c r="BD295" s="6" t="s">
        <v>478</v>
      </c>
    </row>
    <row r="296" spans="1:56" ht="15.75" customHeight="1">
      <c r="A296" s="6">
        <f t="shared" ca="1" si="2"/>
        <v>0.90569594104872819</v>
      </c>
      <c r="B296" s="6" t="s">
        <v>199</v>
      </c>
      <c r="C296" s="6">
        <v>9246442</v>
      </c>
      <c r="D296" s="7">
        <v>42804</v>
      </c>
      <c r="E296" s="6" t="s">
        <v>76</v>
      </c>
      <c r="F296" s="6" t="s">
        <v>2056</v>
      </c>
      <c r="G296" s="6">
        <v>5</v>
      </c>
      <c r="H296" s="6" t="s">
        <v>58</v>
      </c>
      <c r="I296" s="6" t="s">
        <v>149</v>
      </c>
      <c r="J296" s="6">
        <v>163722</v>
      </c>
      <c r="K296" s="6">
        <v>5</v>
      </c>
      <c r="L296" s="7">
        <v>41365</v>
      </c>
      <c r="M296" s="7">
        <v>43312</v>
      </c>
      <c r="N296" s="6" t="s">
        <v>489</v>
      </c>
      <c r="O296" s="6" t="s">
        <v>2057</v>
      </c>
      <c r="P296" s="8" t="s">
        <v>2058</v>
      </c>
      <c r="Q296" s="9" t="s">
        <v>62</v>
      </c>
      <c r="R296" s="10">
        <v>99</v>
      </c>
      <c r="S296" s="6" t="s">
        <v>63</v>
      </c>
      <c r="T296" s="6">
        <v>5</v>
      </c>
      <c r="U296" s="6" t="s">
        <v>524</v>
      </c>
      <c r="V296" s="6" t="s">
        <v>83</v>
      </c>
      <c r="W296" s="6" t="s">
        <v>84</v>
      </c>
      <c r="X296" s="6" t="s">
        <v>67</v>
      </c>
      <c r="Y296" s="6" t="s">
        <v>68</v>
      </c>
      <c r="Z296" s="6">
        <v>2017</v>
      </c>
      <c r="AA296" s="6">
        <v>323700</v>
      </c>
      <c r="AB296" s="6" t="s">
        <v>69</v>
      </c>
      <c r="AC296" s="6" t="s">
        <v>199</v>
      </c>
      <c r="AD296" s="6">
        <v>207500</v>
      </c>
      <c r="AE296" s="6">
        <v>116200</v>
      </c>
      <c r="AF296" s="6" t="s">
        <v>69</v>
      </c>
      <c r="AG296" s="6" t="s">
        <v>2059</v>
      </c>
      <c r="AH296" s="6">
        <v>323700</v>
      </c>
      <c r="AI296" s="6">
        <v>33720050</v>
      </c>
      <c r="AJ296" s="6">
        <v>2021</v>
      </c>
      <c r="AK296" s="6">
        <v>1</v>
      </c>
      <c r="AL296" s="6" t="s">
        <v>475</v>
      </c>
      <c r="AM296" s="6">
        <v>13.3</v>
      </c>
      <c r="AN296" s="6" t="s">
        <v>2060</v>
      </c>
      <c r="AO296" s="9" t="s">
        <v>62</v>
      </c>
      <c r="AP296" s="10">
        <v>99</v>
      </c>
      <c r="AQ296" s="6" t="s">
        <v>2061</v>
      </c>
      <c r="AR296" s="9" t="s">
        <v>62</v>
      </c>
      <c r="AS296" s="10">
        <v>99</v>
      </c>
      <c r="AT296" s="6" t="str">
        <f t="shared" si="3"/>
        <v>mm</v>
      </c>
      <c r="AU296" s="6">
        <v>0</v>
      </c>
      <c r="AV296" s="6">
        <v>1</v>
      </c>
      <c r="AW296" s="6">
        <v>0</v>
      </c>
      <c r="AX296" s="6">
        <v>0</v>
      </c>
      <c r="AY296" s="6">
        <v>0</v>
      </c>
      <c r="AZ296" s="6">
        <v>0</v>
      </c>
      <c r="BA296" s="6">
        <v>0</v>
      </c>
      <c r="BB296" s="6">
        <v>0</v>
      </c>
      <c r="BC296" s="6" t="s">
        <v>46</v>
      </c>
      <c r="BD296" s="6" t="s">
        <v>2062</v>
      </c>
    </row>
    <row r="297" spans="1:56" ht="15.75" customHeight="1">
      <c r="A297" s="6">
        <f t="shared" ca="1" si="2"/>
        <v>0.61051954465598712</v>
      </c>
      <c r="B297" s="6" t="s">
        <v>241</v>
      </c>
      <c r="C297" s="6">
        <v>9472383</v>
      </c>
      <c r="D297" s="7">
        <v>43221</v>
      </c>
      <c r="E297" s="6" t="s">
        <v>76</v>
      </c>
      <c r="F297" s="6" t="s">
        <v>4595</v>
      </c>
      <c r="G297" s="6">
        <v>5</v>
      </c>
      <c r="H297" s="6" t="s">
        <v>58</v>
      </c>
      <c r="I297" s="6" t="s">
        <v>243</v>
      </c>
      <c r="J297" s="6">
        <v>118567</v>
      </c>
      <c r="K297" s="6">
        <v>5</v>
      </c>
      <c r="L297" s="7">
        <v>41883</v>
      </c>
      <c r="M297" s="7">
        <v>43585</v>
      </c>
      <c r="N297" s="6" t="s">
        <v>278</v>
      </c>
      <c r="O297" s="6" t="s">
        <v>4596</v>
      </c>
      <c r="P297" s="8" t="s">
        <v>4597</v>
      </c>
      <c r="Q297" s="9" t="s">
        <v>73</v>
      </c>
      <c r="R297" s="10">
        <v>71</v>
      </c>
      <c r="S297" s="6" t="s">
        <v>63</v>
      </c>
      <c r="T297" s="6">
        <v>13</v>
      </c>
      <c r="U297" s="6" t="s">
        <v>390</v>
      </c>
      <c r="V297" s="6" t="s">
        <v>217</v>
      </c>
      <c r="W297" s="6" t="s">
        <v>120</v>
      </c>
      <c r="X297" s="6" t="s">
        <v>67</v>
      </c>
      <c r="Y297" s="6" t="s">
        <v>68</v>
      </c>
      <c r="Z297" s="6">
        <v>2018</v>
      </c>
      <c r="AA297" s="6">
        <v>400000</v>
      </c>
      <c r="AB297" s="6" t="s">
        <v>69</v>
      </c>
      <c r="AC297" s="6" t="s">
        <v>241</v>
      </c>
      <c r="AD297" s="6">
        <v>250000</v>
      </c>
      <c r="AE297" s="6">
        <v>150000</v>
      </c>
      <c r="AF297" s="6" t="s">
        <v>69</v>
      </c>
      <c r="AG297" s="6" t="s">
        <v>4598</v>
      </c>
      <c r="AH297" s="6">
        <v>400000</v>
      </c>
      <c r="AI297" s="6">
        <v>35587375</v>
      </c>
      <c r="AJ297" s="6">
        <v>2022</v>
      </c>
      <c r="AK297" s="6">
        <v>1</v>
      </c>
      <c r="AL297" s="6" t="s">
        <v>475</v>
      </c>
      <c r="AM297" s="6">
        <v>13.3</v>
      </c>
      <c r="AN297" s="6" t="s">
        <v>4599</v>
      </c>
      <c r="AO297" s="9" t="s">
        <v>73</v>
      </c>
      <c r="AP297" s="10">
        <v>71</v>
      </c>
      <c r="AQ297" s="6" t="s">
        <v>4600</v>
      </c>
      <c r="AR297" s="9" t="s">
        <v>73</v>
      </c>
      <c r="AS297" s="10">
        <v>71</v>
      </c>
      <c r="AT297" s="6" t="str">
        <f t="shared" si="3"/>
        <v>ff</v>
      </c>
      <c r="AU297" s="6">
        <v>0</v>
      </c>
      <c r="AV297" s="6">
        <v>1</v>
      </c>
      <c r="AW297" s="6">
        <v>0</v>
      </c>
      <c r="AX297" s="6">
        <v>0</v>
      </c>
      <c r="AY297" s="6">
        <v>0</v>
      </c>
      <c r="AZ297" s="6">
        <v>0</v>
      </c>
      <c r="BA297" s="6">
        <v>0</v>
      </c>
      <c r="BB297" s="6">
        <v>0</v>
      </c>
      <c r="BC297" s="6" t="s">
        <v>197</v>
      </c>
      <c r="BD297" s="6" t="s">
        <v>4601</v>
      </c>
    </row>
    <row r="298" spans="1:56" ht="15.75" customHeight="1">
      <c r="A298" s="6">
        <f t="shared" ca="1" si="2"/>
        <v>0.17627631815628075</v>
      </c>
      <c r="B298" s="6" t="s">
        <v>241</v>
      </c>
      <c r="C298" s="6">
        <v>9460528</v>
      </c>
      <c r="D298" s="7">
        <v>43175</v>
      </c>
      <c r="E298" s="6" t="s">
        <v>76</v>
      </c>
      <c r="F298" s="6" t="s">
        <v>4845</v>
      </c>
      <c r="G298" s="6">
        <v>5</v>
      </c>
      <c r="H298" s="6" t="s">
        <v>58</v>
      </c>
      <c r="I298" s="6" t="s">
        <v>243</v>
      </c>
      <c r="J298" s="6">
        <v>118491</v>
      </c>
      <c r="K298" s="6">
        <v>5</v>
      </c>
      <c r="L298" s="7">
        <v>41749</v>
      </c>
      <c r="M298" s="7">
        <v>43921</v>
      </c>
      <c r="N298" s="6" t="s">
        <v>3129</v>
      </c>
      <c r="O298" s="6" t="s">
        <v>4846</v>
      </c>
      <c r="P298" s="8" t="s">
        <v>4847</v>
      </c>
      <c r="Q298" s="9" t="s">
        <v>62</v>
      </c>
      <c r="R298" s="10">
        <v>98</v>
      </c>
      <c r="S298" s="6" t="s">
        <v>63</v>
      </c>
      <c r="T298" s="6">
        <v>7</v>
      </c>
      <c r="U298" s="6" t="s">
        <v>1729</v>
      </c>
      <c r="V298" s="6" t="s">
        <v>65</v>
      </c>
      <c r="W298" s="6" t="s">
        <v>66</v>
      </c>
      <c r="X298" s="6" t="s">
        <v>67</v>
      </c>
      <c r="Y298" s="6" t="s">
        <v>68</v>
      </c>
      <c r="Z298" s="6">
        <v>2018</v>
      </c>
      <c r="AA298" s="6">
        <v>383750</v>
      </c>
      <c r="AB298" s="6" t="s">
        <v>69</v>
      </c>
      <c r="AC298" s="6" t="s">
        <v>241</v>
      </c>
      <c r="AD298" s="6">
        <v>250000</v>
      </c>
      <c r="AE298" s="6">
        <v>133750</v>
      </c>
      <c r="AF298" s="6" t="s">
        <v>69</v>
      </c>
      <c r="AG298" s="6" t="s">
        <v>4848</v>
      </c>
      <c r="AH298" s="6">
        <v>383750</v>
      </c>
      <c r="AI298" s="6">
        <v>38722697</v>
      </c>
      <c r="AJ298" s="6">
        <v>2024</v>
      </c>
      <c r="AK298" s="6">
        <v>1</v>
      </c>
      <c r="AL298" s="6" t="s">
        <v>475</v>
      </c>
      <c r="AM298" s="6">
        <v>13.3</v>
      </c>
      <c r="AN298" s="6" t="s">
        <v>1805</v>
      </c>
      <c r="AO298" s="9" t="s">
        <v>62</v>
      </c>
      <c r="AP298" s="10">
        <v>99</v>
      </c>
      <c r="AQ298" s="6" t="s">
        <v>925</v>
      </c>
      <c r="AR298" s="9" t="s">
        <v>62</v>
      </c>
      <c r="AS298" s="10">
        <v>99</v>
      </c>
      <c r="AT298" s="6" t="str">
        <f t="shared" si="3"/>
        <v>mm</v>
      </c>
      <c r="AU298" s="6">
        <v>0</v>
      </c>
      <c r="AV298" s="6">
        <v>0</v>
      </c>
      <c r="AW298" s="6">
        <v>1</v>
      </c>
      <c r="AX298" s="6">
        <v>1</v>
      </c>
      <c r="AY298" s="6">
        <v>0</v>
      </c>
      <c r="AZ298" s="6">
        <v>0</v>
      </c>
      <c r="BA298" s="6">
        <v>0</v>
      </c>
      <c r="BB298" s="6">
        <v>0</v>
      </c>
      <c r="BC298" s="6" t="s">
        <v>197</v>
      </c>
      <c r="BD298" s="6" t="s">
        <v>4849</v>
      </c>
    </row>
    <row r="299" spans="1:56" ht="15.75" customHeight="1">
      <c r="A299" s="6">
        <f t="shared" ca="1" si="2"/>
        <v>0.38481031555000877</v>
      </c>
      <c r="B299" s="6" t="s">
        <v>241</v>
      </c>
      <c r="C299" s="6">
        <v>9304271</v>
      </c>
      <c r="D299" s="7">
        <v>42905</v>
      </c>
      <c r="E299" s="6" t="s">
        <v>76</v>
      </c>
      <c r="F299" s="6" t="s">
        <v>6844</v>
      </c>
      <c r="G299" s="6">
        <v>5</v>
      </c>
      <c r="H299" s="6" t="s">
        <v>58</v>
      </c>
      <c r="I299" s="6" t="s">
        <v>243</v>
      </c>
      <c r="J299" s="6">
        <v>119225</v>
      </c>
      <c r="K299" s="6">
        <v>4</v>
      </c>
      <c r="L299" s="7">
        <v>41873</v>
      </c>
      <c r="M299" s="7">
        <v>43646</v>
      </c>
      <c r="N299" s="6" t="s">
        <v>2186</v>
      </c>
      <c r="O299" s="6" t="s">
        <v>6845</v>
      </c>
      <c r="P299" s="8" t="s">
        <v>955</v>
      </c>
      <c r="Q299" s="9" t="s">
        <v>62</v>
      </c>
      <c r="R299" s="10">
        <v>99</v>
      </c>
      <c r="S299" s="6" t="s">
        <v>63</v>
      </c>
      <c r="T299" s="6">
        <v>1</v>
      </c>
      <c r="U299" s="6" t="s">
        <v>161</v>
      </c>
      <c r="V299" s="6" t="s">
        <v>162</v>
      </c>
      <c r="W299" s="6" t="s">
        <v>163</v>
      </c>
      <c r="X299" s="6" t="s">
        <v>67</v>
      </c>
      <c r="Y299" s="6" t="s">
        <v>68</v>
      </c>
      <c r="Z299" s="6">
        <v>2017</v>
      </c>
      <c r="AA299" s="6">
        <v>381250</v>
      </c>
      <c r="AB299" s="6" t="s">
        <v>69</v>
      </c>
      <c r="AC299" s="6" t="s">
        <v>241</v>
      </c>
      <c r="AD299" s="6">
        <v>250000</v>
      </c>
      <c r="AE299" s="6">
        <v>131250</v>
      </c>
      <c r="AF299" s="6" t="s">
        <v>69</v>
      </c>
      <c r="AG299" s="6" t="s">
        <v>6846</v>
      </c>
      <c r="AH299" s="6">
        <v>381250</v>
      </c>
      <c r="AI299" s="6">
        <v>38702076</v>
      </c>
      <c r="AJ299" s="6">
        <v>2024</v>
      </c>
      <c r="AK299" s="6">
        <v>1</v>
      </c>
      <c r="AL299" s="6" t="s">
        <v>475</v>
      </c>
      <c r="AM299" s="6">
        <v>13.3</v>
      </c>
      <c r="AN299" s="6" t="s">
        <v>2484</v>
      </c>
      <c r="AO299" s="9" t="s">
        <v>62</v>
      </c>
      <c r="AP299" s="10">
        <v>100</v>
      </c>
      <c r="AQ299" s="6" t="s">
        <v>6847</v>
      </c>
      <c r="AR299" s="9" t="s">
        <v>62</v>
      </c>
      <c r="AS299" s="10">
        <v>98</v>
      </c>
      <c r="AT299" s="6" t="str">
        <f t="shared" si="3"/>
        <v>mm</v>
      </c>
      <c r="AU299" s="6">
        <v>0</v>
      </c>
      <c r="AV299" s="6">
        <v>0</v>
      </c>
      <c r="AW299" s="6">
        <v>1</v>
      </c>
      <c r="AX299" s="6">
        <v>1</v>
      </c>
      <c r="AY299" s="6">
        <v>1</v>
      </c>
      <c r="AZ299" s="6">
        <v>0</v>
      </c>
      <c r="BA299" s="6">
        <v>0</v>
      </c>
      <c r="BB299" s="6">
        <v>0</v>
      </c>
      <c r="BC299" s="6" t="s">
        <v>197</v>
      </c>
      <c r="BD299" s="6" t="s">
        <v>6848</v>
      </c>
    </row>
    <row r="300" spans="1:56" ht="15.75" customHeight="1">
      <c r="A300" s="6">
        <f t="shared" ca="1" si="2"/>
        <v>0.73772225604416475</v>
      </c>
      <c r="B300" s="6" t="s">
        <v>55</v>
      </c>
      <c r="C300" s="6">
        <v>9461126</v>
      </c>
      <c r="D300" s="7">
        <v>43175</v>
      </c>
      <c r="E300" s="6" t="s">
        <v>56</v>
      </c>
      <c r="F300" s="6" t="s">
        <v>4009</v>
      </c>
      <c r="G300" s="6">
        <v>5</v>
      </c>
      <c r="H300" s="6" t="s">
        <v>58</v>
      </c>
      <c r="I300" s="6" t="s">
        <v>59</v>
      </c>
      <c r="J300" s="6">
        <v>87990</v>
      </c>
      <c r="K300" s="6">
        <v>5</v>
      </c>
      <c r="L300" s="7">
        <v>41821</v>
      </c>
      <c r="M300" s="7">
        <v>43921</v>
      </c>
      <c r="N300" s="6" t="s">
        <v>3728</v>
      </c>
      <c r="O300" s="6" t="s">
        <v>4010</v>
      </c>
      <c r="P300" s="8" t="s">
        <v>4011</v>
      </c>
      <c r="Q300" s="9" t="s">
        <v>73</v>
      </c>
      <c r="R300" s="10">
        <v>98</v>
      </c>
      <c r="S300" s="6" t="s">
        <v>63</v>
      </c>
      <c r="T300" s="6">
        <v>5</v>
      </c>
      <c r="U300" s="6" t="s">
        <v>1197</v>
      </c>
      <c r="V300" s="6" t="s">
        <v>584</v>
      </c>
      <c r="W300" s="6" t="s">
        <v>585</v>
      </c>
      <c r="X300" s="6" t="s">
        <v>67</v>
      </c>
      <c r="Y300" s="6" t="s">
        <v>68</v>
      </c>
      <c r="Z300" s="6">
        <v>2018</v>
      </c>
      <c r="AA300" s="6">
        <v>399501</v>
      </c>
      <c r="AB300" s="6" t="s">
        <v>69</v>
      </c>
      <c r="AC300" s="6" t="s">
        <v>55</v>
      </c>
      <c r="AD300" s="6">
        <v>262491</v>
      </c>
      <c r="AE300" s="6">
        <v>137010</v>
      </c>
      <c r="AF300" s="6" t="s">
        <v>69</v>
      </c>
      <c r="AG300" s="6" t="s">
        <v>4012</v>
      </c>
      <c r="AH300" s="6">
        <v>399501</v>
      </c>
      <c r="AI300" s="6">
        <v>37847564</v>
      </c>
      <c r="AJ300" s="6">
        <v>2023</v>
      </c>
      <c r="AK300" s="6">
        <v>1</v>
      </c>
      <c r="AL300" s="6" t="s">
        <v>4013</v>
      </c>
      <c r="AM300" s="6">
        <v>13.3</v>
      </c>
      <c r="AN300" s="6" t="s">
        <v>4014</v>
      </c>
      <c r="AO300" s="9" t="s">
        <v>62</v>
      </c>
      <c r="AP300" s="10">
        <v>97</v>
      </c>
      <c r="AQ300" s="6" t="s">
        <v>4015</v>
      </c>
      <c r="AR300" s="9" t="s">
        <v>62</v>
      </c>
      <c r="AS300" s="10">
        <v>100</v>
      </c>
      <c r="AT300" s="6" t="str">
        <f t="shared" si="3"/>
        <v>mm</v>
      </c>
      <c r="AU300" s="6">
        <v>0</v>
      </c>
      <c r="AV300" s="6">
        <v>1</v>
      </c>
      <c r="AW300" s="6">
        <v>0</v>
      </c>
      <c r="AX300" s="6">
        <v>0</v>
      </c>
      <c r="AY300" s="6">
        <v>0</v>
      </c>
      <c r="AZ300" s="6">
        <v>0</v>
      </c>
      <c r="BA300" s="6">
        <v>0</v>
      </c>
      <c r="BB300" s="6">
        <v>0</v>
      </c>
      <c r="BC300" s="6" t="s">
        <v>197</v>
      </c>
      <c r="BD300" s="6" t="s">
        <v>4016</v>
      </c>
    </row>
    <row r="301" spans="1:56" ht="15.75" customHeight="1">
      <c r="A301" s="6">
        <f t="shared" ca="1" si="2"/>
        <v>0.2884729462449942</v>
      </c>
      <c r="B301" s="6" t="s">
        <v>199</v>
      </c>
      <c r="C301" s="6">
        <v>9254442</v>
      </c>
      <c r="D301" s="7">
        <v>42852</v>
      </c>
      <c r="E301" s="6" t="s">
        <v>76</v>
      </c>
      <c r="F301" s="6" t="s">
        <v>2376</v>
      </c>
      <c r="G301" s="6">
        <v>5</v>
      </c>
      <c r="H301" s="6" t="s">
        <v>58</v>
      </c>
      <c r="I301" s="6" t="s">
        <v>149</v>
      </c>
      <c r="J301" s="6">
        <v>175231</v>
      </c>
      <c r="K301" s="6">
        <v>5</v>
      </c>
      <c r="L301" s="7">
        <v>41417</v>
      </c>
      <c r="M301" s="7">
        <v>43585</v>
      </c>
      <c r="N301" s="6" t="s">
        <v>2377</v>
      </c>
      <c r="O301" s="6" t="s">
        <v>2378</v>
      </c>
      <c r="P301" s="8" t="s">
        <v>1168</v>
      </c>
      <c r="Q301" s="9" t="s">
        <v>62</v>
      </c>
      <c r="R301" s="10">
        <v>99</v>
      </c>
      <c r="S301" s="6" t="s">
        <v>63</v>
      </c>
      <c r="T301" s="6">
        <v>7</v>
      </c>
      <c r="U301" s="6" t="s">
        <v>1761</v>
      </c>
      <c r="V301" s="6" t="s">
        <v>472</v>
      </c>
      <c r="W301" s="6" t="s">
        <v>311</v>
      </c>
      <c r="X301" s="6" t="s">
        <v>102</v>
      </c>
      <c r="Y301" s="6" t="s">
        <v>68</v>
      </c>
      <c r="Z301" s="6">
        <v>2017</v>
      </c>
      <c r="AA301" s="6">
        <v>643350</v>
      </c>
      <c r="AB301" s="6" t="s">
        <v>69</v>
      </c>
      <c r="AC301" s="6" t="s">
        <v>199</v>
      </c>
      <c r="AD301" s="6">
        <v>525123</v>
      </c>
      <c r="AE301" s="6">
        <v>118227</v>
      </c>
      <c r="AF301" s="6" t="s">
        <v>69</v>
      </c>
      <c r="AG301" s="6" t="s">
        <v>2379</v>
      </c>
      <c r="AH301" s="6">
        <v>643350</v>
      </c>
      <c r="AI301" s="6">
        <v>36623247</v>
      </c>
      <c r="AJ301" s="6">
        <v>2023</v>
      </c>
      <c r="AK301" s="6">
        <v>1</v>
      </c>
      <c r="AL301" s="6" t="s">
        <v>6713</v>
      </c>
      <c r="AM301" s="6">
        <v>42.1</v>
      </c>
      <c r="AN301" s="6" t="s">
        <v>222</v>
      </c>
      <c r="AO301" s="9" t="s">
        <v>62</v>
      </c>
      <c r="AP301" s="10">
        <v>99</v>
      </c>
      <c r="AQ301" s="6" t="s">
        <v>1805</v>
      </c>
      <c r="AR301" s="9" t="s">
        <v>62</v>
      </c>
      <c r="AS301" s="10">
        <v>99</v>
      </c>
      <c r="AT301" s="6" t="str">
        <f t="shared" si="3"/>
        <v>mm</v>
      </c>
      <c r="AU301" s="6">
        <v>0</v>
      </c>
      <c r="AV301" s="6">
        <v>0</v>
      </c>
      <c r="AW301" s="6">
        <v>1</v>
      </c>
      <c r="AX301" s="6">
        <v>1</v>
      </c>
      <c r="AY301" s="6">
        <v>0</v>
      </c>
      <c r="AZ301" s="6">
        <v>0</v>
      </c>
      <c r="BA301" s="6">
        <v>0</v>
      </c>
      <c r="BB301" s="6">
        <v>0</v>
      </c>
      <c r="BC301" s="6" t="s">
        <v>107</v>
      </c>
      <c r="BD301" s="6" t="s">
        <v>2381</v>
      </c>
    </row>
    <row r="302" spans="1:56" ht="15.75" customHeight="1">
      <c r="A302" s="6">
        <f t="shared" ca="1" si="2"/>
        <v>0.46089464248020295</v>
      </c>
      <c r="B302" s="6" t="s">
        <v>241</v>
      </c>
      <c r="C302" s="6">
        <v>9491873</v>
      </c>
      <c r="D302" s="7">
        <v>43244</v>
      </c>
      <c r="E302" s="6" t="s">
        <v>76</v>
      </c>
      <c r="F302" s="6" t="s">
        <v>6708</v>
      </c>
      <c r="G302" s="6">
        <v>5</v>
      </c>
      <c r="H302" s="6" t="s">
        <v>58</v>
      </c>
      <c r="I302" s="6" t="s">
        <v>243</v>
      </c>
      <c r="J302" s="6">
        <v>121568</v>
      </c>
      <c r="K302" s="6">
        <v>5</v>
      </c>
      <c r="L302" s="7">
        <v>41883</v>
      </c>
      <c r="M302" s="7">
        <v>43616</v>
      </c>
      <c r="N302" s="6" t="s">
        <v>6709</v>
      </c>
      <c r="O302" s="6" t="s">
        <v>6710</v>
      </c>
      <c r="P302" s="8" t="s">
        <v>4165</v>
      </c>
      <c r="Q302" s="9" t="s">
        <v>73</v>
      </c>
      <c r="R302" s="10">
        <v>97</v>
      </c>
      <c r="S302" s="6" t="s">
        <v>6711</v>
      </c>
      <c r="T302" s="6">
        <v>7</v>
      </c>
      <c r="U302" s="6" t="s">
        <v>259</v>
      </c>
      <c r="V302" s="6" t="s">
        <v>190</v>
      </c>
      <c r="W302" s="6" t="s">
        <v>191</v>
      </c>
      <c r="X302" s="6" t="s">
        <v>260</v>
      </c>
      <c r="Y302" s="6" t="s">
        <v>68</v>
      </c>
      <c r="Z302" s="6">
        <v>2018</v>
      </c>
      <c r="AA302" s="6">
        <v>539649</v>
      </c>
      <c r="AB302" s="6" t="s">
        <v>69</v>
      </c>
      <c r="AC302" s="6" t="s">
        <v>241</v>
      </c>
      <c r="AD302" s="6">
        <v>344771</v>
      </c>
      <c r="AE302" s="6">
        <v>194878</v>
      </c>
      <c r="AF302" s="6" t="s">
        <v>69</v>
      </c>
      <c r="AG302" s="6" t="s">
        <v>6712</v>
      </c>
      <c r="AH302" s="6">
        <v>539649</v>
      </c>
      <c r="AI302" s="6">
        <v>35007144</v>
      </c>
      <c r="AJ302" s="6">
        <v>2022</v>
      </c>
      <c r="AK302" s="6">
        <v>1</v>
      </c>
      <c r="AL302" s="6" t="s">
        <v>6713</v>
      </c>
      <c r="AM302" s="6">
        <v>42.1</v>
      </c>
      <c r="AN302" s="6" t="s">
        <v>6714</v>
      </c>
      <c r="AO302" s="9" t="s">
        <v>73</v>
      </c>
      <c r="AP302" s="10">
        <v>97</v>
      </c>
      <c r="AQ302" s="6" t="s">
        <v>6204</v>
      </c>
      <c r="AR302" s="9" t="s">
        <v>62</v>
      </c>
      <c r="AS302" s="10">
        <v>99</v>
      </c>
      <c r="AT302" s="6" t="str">
        <f t="shared" si="3"/>
        <v>fm</v>
      </c>
      <c r="AU302" s="6">
        <v>0</v>
      </c>
      <c r="AV302" s="6">
        <v>0</v>
      </c>
      <c r="AW302" s="6">
        <v>1</v>
      </c>
      <c r="AX302" s="6">
        <v>1</v>
      </c>
      <c r="AY302" s="6">
        <v>1</v>
      </c>
      <c r="AZ302" s="6">
        <v>0</v>
      </c>
      <c r="BA302" s="6">
        <v>0</v>
      </c>
      <c r="BB302" s="6">
        <v>0</v>
      </c>
      <c r="BC302" s="6" t="s">
        <v>107</v>
      </c>
      <c r="BD302" s="6" t="s">
        <v>6715</v>
      </c>
    </row>
    <row r="303" spans="1:56" ht="15.75" customHeight="1">
      <c r="A303" s="6">
        <f t="shared" ca="1" si="2"/>
        <v>0.70604107028366059</v>
      </c>
      <c r="B303" s="6" t="s">
        <v>109</v>
      </c>
      <c r="C303" s="6">
        <v>9414039</v>
      </c>
      <c r="D303" s="7">
        <v>43122</v>
      </c>
      <c r="E303" s="6" t="s">
        <v>76</v>
      </c>
      <c r="F303" s="6" t="s">
        <v>1747</v>
      </c>
      <c r="G303" s="6">
        <v>5</v>
      </c>
      <c r="H303" s="6" t="s">
        <v>58</v>
      </c>
      <c r="I303" s="6" t="s">
        <v>112</v>
      </c>
      <c r="J303" s="6">
        <v>12793</v>
      </c>
      <c r="K303" s="6">
        <v>18</v>
      </c>
      <c r="L303" s="7">
        <v>36563</v>
      </c>
      <c r="M303" s="7">
        <v>43496</v>
      </c>
      <c r="N303" s="6" t="s">
        <v>1748</v>
      </c>
      <c r="O303" s="6" t="s">
        <v>1749</v>
      </c>
      <c r="P303" s="8" t="s">
        <v>398</v>
      </c>
      <c r="Q303" s="9" t="s">
        <v>62</v>
      </c>
      <c r="R303" s="10">
        <v>99</v>
      </c>
      <c r="S303" s="6" t="s">
        <v>63</v>
      </c>
      <c r="T303" s="6">
        <v>1</v>
      </c>
      <c r="U303" s="6" t="s">
        <v>1207</v>
      </c>
      <c r="V303" s="6" t="s">
        <v>1208</v>
      </c>
      <c r="W303" s="6" t="s">
        <v>1209</v>
      </c>
      <c r="X303" s="6" t="s">
        <v>67</v>
      </c>
      <c r="Y303" s="6" t="s">
        <v>68</v>
      </c>
      <c r="Z303" s="6">
        <v>2018</v>
      </c>
      <c r="AA303" s="6">
        <v>496155</v>
      </c>
      <c r="AB303" s="6" t="s">
        <v>69</v>
      </c>
      <c r="AC303" s="6" t="s">
        <v>109</v>
      </c>
      <c r="AD303" s="6">
        <v>305326</v>
      </c>
      <c r="AE303" s="6">
        <v>190829</v>
      </c>
      <c r="AF303" s="6" t="s">
        <v>69</v>
      </c>
      <c r="AG303" s="6" t="s">
        <v>1750</v>
      </c>
      <c r="AH303" s="6">
        <v>496155</v>
      </c>
      <c r="AI303" s="6">
        <v>38375612</v>
      </c>
      <c r="AJ303" s="6">
        <v>2024</v>
      </c>
      <c r="AK303" s="6">
        <v>1</v>
      </c>
      <c r="AL303" s="6" t="s">
        <v>1751</v>
      </c>
      <c r="AM303" s="6">
        <v>2.2999999999999998</v>
      </c>
      <c r="AN303" s="6" t="s">
        <v>1752</v>
      </c>
      <c r="AO303" s="9" t="s">
        <v>62</v>
      </c>
      <c r="AP303" s="10">
        <v>99</v>
      </c>
      <c r="AQ303" s="6" t="s">
        <v>961</v>
      </c>
      <c r="AR303" s="9" t="s">
        <v>62</v>
      </c>
      <c r="AS303" s="10">
        <v>99</v>
      </c>
      <c r="AT303" s="6" t="str">
        <f t="shared" si="3"/>
        <v>mm</v>
      </c>
      <c r="AU303" s="6">
        <v>0</v>
      </c>
      <c r="AV303" s="6">
        <v>0</v>
      </c>
      <c r="AW303" s="6">
        <v>1</v>
      </c>
      <c r="AX303" s="6">
        <v>0</v>
      </c>
      <c r="AY303" s="6">
        <v>0</v>
      </c>
      <c r="AZ303" s="6">
        <v>0</v>
      </c>
      <c r="BA303" s="6">
        <v>0</v>
      </c>
      <c r="BB303" s="6">
        <v>0</v>
      </c>
      <c r="BC303" s="6" t="s">
        <v>197</v>
      </c>
      <c r="BD303" s="6" t="s">
        <v>1753</v>
      </c>
    </row>
    <row r="304" spans="1:56" ht="15.75" customHeight="1">
      <c r="A304" s="6">
        <f t="shared" ca="1" si="2"/>
        <v>0.22103971623422336</v>
      </c>
      <c r="B304" s="6" t="s">
        <v>55</v>
      </c>
      <c r="C304" s="6">
        <v>9310436</v>
      </c>
      <c r="D304" s="7">
        <v>42929</v>
      </c>
      <c r="E304" s="6" t="s">
        <v>76</v>
      </c>
      <c r="F304" s="6" t="s">
        <v>6866</v>
      </c>
      <c r="G304" s="6">
        <v>5</v>
      </c>
      <c r="H304" s="6" t="s">
        <v>58</v>
      </c>
      <c r="I304" s="6" t="s">
        <v>59</v>
      </c>
      <c r="J304" s="6">
        <v>34950</v>
      </c>
      <c r="K304" s="6">
        <v>25</v>
      </c>
      <c r="L304" s="7">
        <v>32721</v>
      </c>
      <c r="M304" s="7">
        <v>43646</v>
      </c>
      <c r="N304" s="6" t="s">
        <v>2465</v>
      </c>
      <c r="O304" s="6" t="s">
        <v>6867</v>
      </c>
      <c r="P304" s="8" t="s">
        <v>6868</v>
      </c>
      <c r="Q304" s="9" t="s">
        <v>62</v>
      </c>
      <c r="R304" s="10">
        <v>88</v>
      </c>
      <c r="S304" s="6" t="s">
        <v>63</v>
      </c>
      <c r="T304" s="6">
        <v>16</v>
      </c>
      <c r="U304" s="6" t="s">
        <v>1363</v>
      </c>
      <c r="V304" s="6" t="s">
        <v>1364</v>
      </c>
      <c r="W304" s="6" t="s">
        <v>149</v>
      </c>
      <c r="X304" s="6" t="s">
        <v>85</v>
      </c>
      <c r="Y304" s="6" t="s">
        <v>68</v>
      </c>
      <c r="Z304" s="6">
        <v>2017</v>
      </c>
      <c r="AA304" s="6">
        <v>343438</v>
      </c>
      <c r="AB304" s="6" t="s">
        <v>69</v>
      </c>
      <c r="AC304" s="6" t="s">
        <v>55</v>
      </c>
      <c r="AD304" s="6">
        <v>218750</v>
      </c>
      <c r="AE304" s="6">
        <v>124688</v>
      </c>
      <c r="AF304" s="6" t="s">
        <v>69</v>
      </c>
      <c r="AG304" s="6" t="s">
        <v>6869</v>
      </c>
      <c r="AH304" s="6">
        <v>343438</v>
      </c>
      <c r="AI304" s="6">
        <v>34643776</v>
      </c>
      <c r="AJ304" s="6">
        <v>2022</v>
      </c>
      <c r="AK304" s="6">
        <v>1</v>
      </c>
      <c r="AL304" s="6" t="s">
        <v>6870</v>
      </c>
      <c r="AM304" s="6">
        <v>1.7</v>
      </c>
      <c r="AN304" s="6" t="s">
        <v>6871</v>
      </c>
      <c r="AO304" s="9" t="s">
        <v>62</v>
      </c>
      <c r="AP304" s="10">
        <v>99</v>
      </c>
      <c r="AQ304" s="6" t="s">
        <v>6872</v>
      </c>
      <c r="AR304" s="9" t="s">
        <v>62</v>
      </c>
      <c r="AS304" s="10">
        <v>82</v>
      </c>
      <c r="AT304" s="6" t="str">
        <f t="shared" si="3"/>
        <v>mm</v>
      </c>
      <c r="AU304" s="6">
        <v>1</v>
      </c>
      <c r="AV304" s="6">
        <v>0</v>
      </c>
      <c r="AW304" s="6">
        <v>0</v>
      </c>
      <c r="AX304" s="6">
        <v>0</v>
      </c>
      <c r="AY304" s="6">
        <v>0</v>
      </c>
      <c r="AZ304" s="6">
        <v>0</v>
      </c>
      <c r="BA304" s="6">
        <v>1</v>
      </c>
      <c r="BB304" s="6">
        <v>0</v>
      </c>
      <c r="BC304" s="6" t="s">
        <v>197</v>
      </c>
      <c r="BD304" s="6" t="s">
        <v>6873</v>
      </c>
    </row>
    <row r="305" spans="1:56" ht="15.75" customHeight="1">
      <c r="A305" s="6">
        <f t="shared" ca="1" si="2"/>
        <v>0.20924637729138407</v>
      </c>
      <c r="B305" s="6" t="s">
        <v>182</v>
      </c>
      <c r="C305" s="6">
        <v>9278138</v>
      </c>
      <c r="D305" s="7">
        <v>42892</v>
      </c>
      <c r="E305" s="6" t="s">
        <v>76</v>
      </c>
      <c r="F305" s="6" t="s">
        <v>2637</v>
      </c>
      <c r="G305" s="6">
        <v>5</v>
      </c>
      <c r="H305" s="6" t="s">
        <v>58</v>
      </c>
      <c r="I305" s="6" t="s">
        <v>185</v>
      </c>
      <c r="J305" s="6">
        <v>18401</v>
      </c>
      <c r="K305" s="6">
        <v>8</v>
      </c>
      <c r="L305" s="7">
        <v>40014</v>
      </c>
      <c r="M305" s="7">
        <v>44012</v>
      </c>
      <c r="N305" s="6" t="s">
        <v>2638</v>
      </c>
      <c r="O305" s="6" t="s">
        <v>2639</v>
      </c>
      <c r="P305" s="8" t="s">
        <v>2640</v>
      </c>
      <c r="Q305" s="9" t="s">
        <v>116</v>
      </c>
      <c r="R305" s="9" t="s">
        <v>116</v>
      </c>
      <c r="S305" s="6" t="s">
        <v>63</v>
      </c>
      <c r="T305" s="6">
        <v>1</v>
      </c>
      <c r="U305" s="6" t="s">
        <v>2641</v>
      </c>
      <c r="V305" s="6" t="s">
        <v>2642</v>
      </c>
      <c r="W305" s="6" t="s">
        <v>555</v>
      </c>
      <c r="X305" s="6" t="s">
        <v>473</v>
      </c>
      <c r="Y305" s="6" t="s">
        <v>68</v>
      </c>
      <c r="Z305" s="6">
        <v>2017</v>
      </c>
      <c r="AA305" s="6">
        <v>516799</v>
      </c>
      <c r="AB305" s="6" t="s">
        <v>69</v>
      </c>
      <c r="AC305" s="6" t="s">
        <v>182</v>
      </c>
      <c r="AD305" s="6">
        <v>337777</v>
      </c>
      <c r="AE305" s="6">
        <v>179022</v>
      </c>
      <c r="AF305" s="6" t="s">
        <v>69</v>
      </c>
      <c r="AG305" s="6" t="s">
        <v>2643</v>
      </c>
      <c r="AH305" s="6">
        <v>516799</v>
      </c>
      <c r="AI305" s="6">
        <v>35114852</v>
      </c>
      <c r="AJ305" s="6">
        <v>2022</v>
      </c>
      <c r="AK305" s="6">
        <v>1</v>
      </c>
      <c r="AL305" s="6" t="s">
        <v>2644</v>
      </c>
      <c r="AM305" s="6">
        <v>5.7</v>
      </c>
      <c r="AN305" s="6" t="s">
        <v>2645</v>
      </c>
      <c r="AO305" s="9" t="s">
        <v>62</v>
      </c>
      <c r="AP305" s="10">
        <v>53</v>
      </c>
      <c r="AQ305" s="6" t="s">
        <v>2646</v>
      </c>
      <c r="AR305" s="9" t="s">
        <v>62</v>
      </c>
      <c r="AS305" s="10">
        <v>78</v>
      </c>
      <c r="AT305" s="6" t="str">
        <f t="shared" si="3"/>
        <v>mm</v>
      </c>
      <c r="AU305" s="6">
        <v>0</v>
      </c>
      <c r="AV305" s="6">
        <v>0</v>
      </c>
      <c r="AW305" s="6">
        <v>1</v>
      </c>
      <c r="AX305" s="6">
        <v>1</v>
      </c>
      <c r="AY305" s="6">
        <v>0</v>
      </c>
      <c r="AZ305" s="6">
        <v>0</v>
      </c>
      <c r="BA305" s="6">
        <v>0</v>
      </c>
      <c r="BB305" s="6">
        <v>0</v>
      </c>
      <c r="BC305" s="6" t="s">
        <v>197</v>
      </c>
      <c r="BD305" s="6" t="s">
        <v>2647</v>
      </c>
    </row>
    <row r="306" spans="1:56" ht="15.75" customHeight="1">
      <c r="A306" s="6">
        <f t="shared" ca="1" si="2"/>
        <v>0.237509801784765</v>
      </c>
      <c r="B306" s="6" t="s">
        <v>92</v>
      </c>
      <c r="C306" s="6">
        <v>9200478</v>
      </c>
      <c r="D306" s="7">
        <v>42727</v>
      </c>
      <c r="E306" s="6" t="s">
        <v>724</v>
      </c>
      <c r="F306" s="6" t="s">
        <v>1947</v>
      </c>
      <c r="G306" s="6">
        <v>5</v>
      </c>
      <c r="H306" s="6" t="s">
        <v>58</v>
      </c>
      <c r="I306" s="6" t="s">
        <v>95</v>
      </c>
      <c r="J306" s="6">
        <v>52762</v>
      </c>
      <c r="K306" s="6">
        <v>10</v>
      </c>
      <c r="L306" s="7">
        <v>39164</v>
      </c>
      <c r="M306" s="7">
        <v>43830</v>
      </c>
      <c r="N306" s="6" t="s">
        <v>1948</v>
      </c>
      <c r="O306" s="6" t="s">
        <v>1949</v>
      </c>
      <c r="P306" s="8" t="s">
        <v>1950</v>
      </c>
      <c r="Q306" s="9" t="s">
        <v>62</v>
      </c>
      <c r="R306" s="10">
        <v>99</v>
      </c>
      <c r="S306" s="6" t="s">
        <v>1951</v>
      </c>
      <c r="T306" s="6">
        <v>4</v>
      </c>
      <c r="U306" s="6" t="s">
        <v>638</v>
      </c>
      <c r="V306" s="6" t="s">
        <v>639</v>
      </c>
      <c r="W306" s="6" t="s">
        <v>640</v>
      </c>
      <c r="X306" s="6" t="s">
        <v>85</v>
      </c>
      <c r="Y306" s="6" t="s">
        <v>68</v>
      </c>
      <c r="Z306" s="6">
        <v>2017</v>
      </c>
      <c r="AA306" s="6">
        <v>521989</v>
      </c>
      <c r="AB306" s="6" t="s">
        <v>69</v>
      </c>
      <c r="AC306" s="6" t="s">
        <v>92</v>
      </c>
      <c r="AD306" s="6">
        <v>413053</v>
      </c>
      <c r="AE306" s="6">
        <v>108936</v>
      </c>
      <c r="AF306" s="6" t="s">
        <v>69</v>
      </c>
      <c r="AG306" s="6" t="s">
        <v>1952</v>
      </c>
      <c r="AH306" s="6">
        <v>521989</v>
      </c>
      <c r="AI306" s="6">
        <v>37483867</v>
      </c>
      <c r="AJ306" s="6">
        <v>2023</v>
      </c>
      <c r="AK306" s="6">
        <v>1</v>
      </c>
      <c r="AL306" s="6" t="s">
        <v>1953</v>
      </c>
      <c r="AM306" s="6">
        <v>5.0999999999999996</v>
      </c>
      <c r="AN306" s="6" t="s">
        <v>684</v>
      </c>
      <c r="AO306" s="9" t="s">
        <v>62</v>
      </c>
      <c r="AP306" s="10">
        <v>100</v>
      </c>
      <c r="AQ306" s="6" t="s">
        <v>1954</v>
      </c>
      <c r="AR306" s="9" t="s">
        <v>62</v>
      </c>
      <c r="AS306" s="10">
        <v>99</v>
      </c>
      <c r="AT306" s="6" t="str">
        <f t="shared" si="3"/>
        <v>mm</v>
      </c>
      <c r="AU306" s="6">
        <v>0</v>
      </c>
      <c r="AV306" s="6">
        <v>0</v>
      </c>
      <c r="AW306" s="6">
        <v>1</v>
      </c>
      <c r="AX306" s="6">
        <v>1</v>
      </c>
      <c r="AY306" s="6">
        <v>1</v>
      </c>
      <c r="AZ306" s="6">
        <v>0</v>
      </c>
      <c r="BA306" s="6">
        <v>0</v>
      </c>
      <c r="BB306" s="6">
        <v>0</v>
      </c>
      <c r="BC306" s="6" t="s">
        <v>107</v>
      </c>
      <c r="BD306" s="6" t="s">
        <v>1955</v>
      </c>
    </row>
    <row r="307" spans="1:56" ht="15.75" customHeight="1">
      <c r="A307" s="6">
        <f t="shared" ca="1" si="2"/>
        <v>0.2578698552989751</v>
      </c>
      <c r="B307" s="6" t="s">
        <v>92</v>
      </c>
      <c r="C307" s="6">
        <v>9353444</v>
      </c>
      <c r="D307" s="7">
        <v>42955</v>
      </c>
      <c r="E307" s="6" t="s">
        <v>76</v>
      </c>
      <c r="F307" s="6" t="s">
        <v>363</v>
      </c>
      <c r="G307" s="6">
        <v>5</v>
      </c>
      <c r="H307" s="6" t="s">
        <v>58</v>
      </c>
      <c r="I307" s="6" t="s">
        <v>95</v>
      </c>
      <c r="J307" s="6">
        <v>76259</v>
      </c>
      <c r="K307" s="6">
        <v>6</v>
      </c>
      <c r="L307" s="7">
        <v>41547</v>
      </c>
      <c r="M307" s="7">
        <v>43677</v>
      </c>
      <c r="N307" s="6" t="s">
        <v>364</v>
      </c>
      <c r="O307" s="6" t="s">
        <v>365</v>
      </c>
      <c r="P307" s="8" t="s">
        <v>366</v>
      </c>
      <c r="Q307" s="9" t="s">
        <v>73</v>
      </c>
      <c r="R307" s="10">
        <v>98</v>
      </c>
      <c r="S307" s="6" t="s">
        <v>367</v>
      </c>
      <c r="T307" s="6">
        <v>3</v>
      </c>
      <c r="U307" s="6" t="s">
        <v>368</v>
      </c>
      <c r="V307" s="6" t="s">
        <v>369</v>
      </c>
      <c r="W307" s="6" t="s">
        <v>370</v>
      </c>
      <c r="X307" s="6" t="s">
        <v>67</v>
      </c>
      <c r="Y307" s="6" t="s">
        <v>68</v>
      </c>
      <c r="Z307" s="6">
        <v>2017</v>
      </c>
      <c r="AA307" s="6">
        <v>295788</v>
      </c>
      <c r="AB307" s="6" t="s">
        <v>69</v>
      </c>
      <c r="AC307" s="6" t="s">
        <v>92</v>
      </c>
      <c r="AD307" s="6">
        <v>207500</v>
      </c>
      <c r="AE307" s="6">
        <v>88288</v>
      </c>
      <c r="AF307" s="6" t="s">
        <v>69</v>
      </c>
      <c r="AG307" s="6" t="s">
        <v>371</v>
      </c>
      <c r="AH307" s="6">
        <v>295788</v>
      </c>
      <c r="AI307" s="6">
        <v>33185172</v>
      </c>
      <c r="AJ307" s="6">
        <v>2021</v>
      </c>
      <c r="AK307" s="6">
        <v>1</v>
      </c>
      <c r="AL307" s="6" t="s">
        <v>373</v>
      </c>
      <c r="AM307" s="6">
        <v>1.8</v>
      </c>
      <c r="AN307" s="6" t="s">
        <v>374</v>
      </c>
      <c r="AO307" s="9" t="s">
        <v>62</v>
      </c>
      <c r="AP307" s="10">
        <v>100</v>
      </c>
      <c r="AQ307" s="6" t="s">
        <v>375</v>
      </c>
      <c r="AR307" s="9" t="s">
        <v>73</v>
      </c>
      <c r="AS307" s="10">
        <v>98</v>
      </c>
      <c r="AT307" s="6" t="str">
        <f t="shared" si="3"/>
        <v>mf</v>
      </c>
      <c r="AU307" s="6">
        <v>0</v>
      </c>
      <c r="AV307" s="6">
        <v>1</v>
      </c>
      <c r="AW307" s="6">
        <v>0</v>
      </c>
      <c r="AX307" s="6">
        <v>0</v>
      </c>
      <c r="AY307" s="6">
        <v>0</v>
      </c>
      <c r="AZ307" s="6">
        <v>0</v>
      </c>
      <c r="BA307" s="6">
        <v>1</v>
      </c>
      <c r="BB307" s="6">
        <v>0</v>
      </c>
      <c r="BC307" s="6" t="s">
        <v>107</v>
      </c>
      <c r="BD307" s="6" t="s">
        <v>376</v>
      </c>
    </row>
    <row r="308" spans="1:56" ht="15.75" customHeight="1">
      <c r="A308" s="6">
        <f t="shared" ca="1" si="2"/>
        <v>0.74213368369338617</v>
      </c>
      <c r="B308" s="6" t="s">
        <v>405</v>
      </c>
      <c r="C308" s="6">
        <v>9511775</v>
      </c>
      <c r="D308" s="7">
        <v>43257</v>
      </c>
      <c r="E308" s="6" t="s">
        <v>3478</v>
      </c>
      <c r="F308" s="6" t="s">
        <v>3479</v>
      </c>
      <c r="G308" s="6">
        <v>5</v>
      </c>
      <c r="H308" s="6" t="s">
        <v>58</v>
      </c>
      <c r="I308" s="6" t="s">
        <v>407</v>
      </c>
      <c r="J308" s="6">
        <v>37117</v>
      </c>
      <c r="K308" s="6">
        <v>5</v>
      </c>
      <c r="L308" s="7">
        <v>41852</v>
      </c>
      <c r="M308" s="7">
        <v>44043</v>
      </c>
      <c r="N308" s="6" t="s">
        <v>2548</v>
      </c>
      <c r="O308" s="6" t="s">
        <v>3480</v>
      </c>
      <c r="P308" s="8" t="s">
        <v>3481</v>
      </c>
      <c r="Q308" s="9" t="s">
        <v>62</v>
      </c>
      <c r="R308" s="10">
        <v>99</v>
      </c>
      <c r="S308" s="6" t="s">
        <v>3482</v>
      </c>
      <c r="T308" s="6">
        <v>1</v>
      </c>
      <c r="U308" s="6" t="s">
        <v>2049</v>
      </c>
      <c r="V308" s="6" t="s">
        <v>2050</v>
      </c>
      <c r="W308" s="6" t="s">
        <v>2051</v>
      </c>
      <c r="X308" s="6" t="s">
        <v>85</v>
      </c>
      <c r="Y308" s="6" t="s">
        <v>68</v>
      </c>
      <c r="Z308" s="6">
        <v>2018</v>
      </c>
      <c r="AA308" s="6">
        <v>453745</v>
      </c>
      <c r="AB308" s="6" t="s">
        <v>69</v>
      </c>
      <c r="AC308" s="6" t="s">
        <v>405</v>
      </c>
      <c r="AD308" s="6">
        <v>342578</v>
      </c>
      <c r="AE308" s="6">
        <v>111167</v>
      </c>
      <c r="AF308" s="6" t="s">
        <v>69</v>
      </c>
      <c r="AG308" s="6" t="s">
        <v>3483</v>
      </c>
      <c r="AH308" s="6">
        <v>453745</v>
      </c>
      <c r="AI308" s="6">
        <v>33769904</v>
      </c>
      <c r="AJ308" s="6">
        <v>2021</v>
      </c>
      <c r="AK308" s="6">
        <v>1</v>
      </c>
      <c r="AL308" s="6" t="s">
        <v>3484</v>
      </c>
      <c r="AM308" s="6">
        <v>1.7</v>
      </c>
      <c r="AN308" s="6" t="s">
        <v>3485</v>
      </c>
      <c r="AO308" s="9" t="s">
        <v>62</v>
      </c>
      <c r="AP308" s="10">
        <v>99</v>
      </c>
      <c r="AQ308" s="6" t="s">
        <v>3486</v>
      </c>
      <c r="AR308" s="9" t="s">
        <v>62</v>
      </c>
      <c r="AS308" s="10">
        <v>99</v>
      </c>
      <c r="AT308" s="6" t="str">
        <f t="shared" si="3"/>
        <v>mm</v>
      </c>
      <c r="AU308" s="6">
        <v>1</v>
      </c>
      <c r="AV308" s="6">
        <v>0</v>
      </c>
      <c r="AW308" s="6">
        <v>0</v>
      </c>
      <c r="AX308" s="6">
        <v>0</v>
      </c>
      <c r="AY308" s="6">
        <v>0</v>
      </c>
      <c r="AZ308" s="6">
        <v>1</v>
      </c>
      <c r="BA308" s="6">
        <v>0</v>
      </c>
      <c r="BB308" s="6">
        <v>0</v>
      </c>
      <c r="BC308" s="6" t="s">
        <v>107</v>
      </c>
      <c r="BD308" s="6" t="s">
        <v>3487</v>
      </c>
    </row>
    <row r="309" spans="1:56" ht="15.75" customHeight="1">
      <c r="A309" s="6">
        <f t="shared" ca="1" si="2"/>
        <v>0.89122836832662122</v>
      </c>
      <c r="B309" s="6" t="s">
        <v>156</v>
      </c>
      <c r="C309" s="6">
        <v>9392489</v>
      </c>
      <c r="D309" s="7">
        <v>43059</v>
      </c>
      <c r="E309" s="6" t="s">
        <v>56</v>
      </c>
      <c r="F309" s="6" t="s">
        <v>157</v>
      </c>
      <c r="G309" s="6">
        <v>5</v>
      </c>
      <c r="H309" s="6" t="s">
        <v>58</v>
      </c>
      <c r="I309" s="6" t="s">
        <v>66</v>
      </c>
      <c r="J309" s="6">
        <v>10445</v>
      </c>
      <c r="K309" s="6">
        <v>3</v>
      </c>
      <c r="L309" s="7">
        <v>42461</v>
      </c>
      <c r="M309" s="7">
        <v>43799</v>
      </c>
      <c r="N309" s="6" t="s">
        <v>158</v>
      </c>
      <c r="O309" s="6" t="s">
        <v>159</v>
      </c>
      <c r="P309" s="8" t="s">
        <v>160</v>
      </c>
      <c r="Q309" s="9" t="s">
        <v>73</v>
      </c>
      <c r="R309" s="10">
        <v>98</v>
      </c>
      <c r="S309" s="6" t="s">
        <v>63</v>
      </c>
      <c r="T309" s="6">
        <v>1</v>
      </c>
      <c r="U309" s="6" t="s">
        <v>161</v>
      </c>
      <c r="V309" s="6" t="s">
        <v>162</v>
      </c>
      <c r="W309" s="6" t="s">
        <v>163</v>
      </c>
      <c r="X309" s="6" t="s">
        <v>67</v>
      </c>
      <c r="Y309" s="6" t="s">
        <v>68</v>
      </c>
      <c r="Z309" s="6">
        <v>2018</v>
      </c>
      <c r="AA309" s="6">
        <v>381250</v>
      </c>
      <c r="AB309" s="6" t="s">
        <v>69</v>
      </c>
      <c r="AC309" s="6" t="s">
        <v>156</v>
      </c>
      <c r="AD309" s="6">
        <v>250000</v>
      </c>
      <c r="AE309" s="6">
        <v>131250</v>
      </c>
      <c r="AF309" s="6" t="s">
        <v>69</v>
      </c>
      <c r="AG309" s="6" t="s">
        <v>164</v>
      </c>
      <c r="AH309" s="6">
        <v>381250</v>
      </c>
      <c r="AI309" s="6">
        <v>32875495</v>
      </c>
      <c r="AJ309" s="6">
        <v>2021</v>
      </c>
      <c r="AK309" s="6">
        <v>1</v>
      </c>
      <c r="AL309" s="6" t="s">
        <v>2537</v>
      </c>
      <c r="AM309" s="6">
        <v>4.3</v>
      </c>
      <c r="AN309" s="6" t="s">
        <v>167</v>
      </c>
      <c r="AO309" s="9" t="s">
        <v>73</v>
      </c>
      <c r="AP309" s="10">
        <v>98</v>
      </c>
      <c r="AQ309" s="6" t="s">
        <v>168</v>
      </c>
      <c r="AR309" s="9" t="s">
        <v>73</v>
      </c>
      <c r="AS309" s="10">
        <v>98</v>
      </c>
      <c r="AT309" s="6" t="str">
        <f t="shared" si="3"/>
        <v>ff</v>
      </c>
      <c r="AU309" s="6">
        <v>0</v>
      </c>
      <c r="AV309" s="6">
        <v>0</v>
      </c>
      <c r="AW309" s="6">
        <v>1</v>
      </c>
      <c r="AX309" s="6">
        <v>1</v>
      </c>
      <c r="AY309" s="6">
        <v>1</v>
      </c>
      <c r="AZ309" s="6">
        <v>0</v>
      </c>
      <c r="BA309" s="6">
        <v>0</v>
      </c>
      <c r="BB309" s="6">
        <v>0</v>
      </c>
      <c r="BC309" s="6" t="s">
        <v>107</v>
      </c>
      <c r="BD309" s="6" t="s">
        <v>169</v>
      </c>
    </row>
    <row r="310" spans="1:56" ht="15.75" customHeight="1">
      <c r="A310" s="6">
        <f t="shared" ca="1" si="2"/>
        <v>0.75657170588181499</v>
      </c>
      <c r="B310" s="6" t="s">
        <v>241</v>
      </c>
      <c r="C310" s="6">
        <v>9187040</v>
      </c>
      <c r="D310" s="7">
        <v>42716</v>
      </c>
      <c r="E310" s="6" t="s">
        <v>76</v>
      </c>
      <c r="F310" s="6" t="s">
        <v>4699</v>
      </c>
      <c r="G310" s="6">
        <v>7</v>
      </c>
      <c r="H310" s="6" t="s">
        <v>58</v>
      </c>
      <c r="I310" s="6" t="s">
        <v>243</v>
      </c>
      <c r="J310" s="6">
        <v>117341</v>
      </c>
      <c r="K310" s="6">
        <v>4</v>
      </c>
      <c r="L310" s="7">
        <v>41609</v>
      </c>
      <c r="M310" s="7">
        <v>43799</v>
      </c>
      <c r="N310" s="6" t="s">
        <v>364</v>
      </c>
      <c r="O310" s="6" t="s">
        <v>4700</v>
      </c>
      <c r="P310" s="8" t="s">
        <v>1712</v>
      </c>
      <c r="Q310" s="9" t="s">
        <v>62</v>
      </c>
      <c r="R310" s="10">
        <v>99</v>
      </c>
      <c r="S310" s="6" t="s">
        <v>63</v>
      </c>
      <c r="T310" s="6">
        <v>15</v>
      </c>
      <c r="U310" s="6" t="s">
        <v>4701</v>
      </c>
      <c r="V310" s="6" t="s">
        <v>1698</v>
      </c>
      <c r="W310" s="6" t="s">
        <v>630</v>
      </c>
      <c r="X310" s="6" t="s">
        <v>67</v>
      </c>
      <c r="Y310" s="6" t="s">
        <v>68</v>
      </c>
      <c r="Z310" s="6">
        <v>2017</v>
      </c>
      <c r="AA310" s="6">
        <v>449619</v>
      </c>
      <c r="AB310" s="6" t="s">
        <v>69</v>
      </c>
      <c r="AC310" s="6" t="s">
        <v>241</v>
      </c>
      <c r="AD310" s="6">
        <v>300748</v>
      </c>
      <c r="AE310" s="6">
        <v>148871</v>
      </c>
      <c r="AF310" s="6" t="s">
        <v>69</v>
      </c>
      <c r="AG310" s="6" t="s">
        <v>4702</v>
      </c>
      <c r="AH310" s="6">
        <v>449619</v>
      </c>
      <c r="AI310" s="6">
        <v>33210192</v>
      </c>
      <c r="AJ310" s="6">
        <v>2020</v>
      </c>
      <c r="AK310" s="6">
        <v>1</v>
      </c>
      <c r="AL310" s="6" t="s">
        <v>2537</v>
      </c>
      <c r="AM310" s="6">
        <v>4.3</v>
      </c>
      <c r="AN310" s="6" t="s">
        <v>4703</v>
      </c>
      <c r="AO310" s="9" t="s">
        <v>62</v>
      </c>
      <c r="AP310" s="10">
        <v>99</v>
      </c>
      <c r="AQ310" s="6" t="s">
        <v>2893</v>
      </c>
      <c r="AR310" s="9" t="s">
        <v>62</v>
      </c>
      <c r="AS310" s="10">
        <v>100</v>
      </c>
      <c r="AT310" s="6" t="str">
        <f t="shared" si="3"/>
        <v>mm</v>
      </c>
      <c r="AU310" s="6">
        <v>0</v>
      </c>
      <c r="AV310" s="6">
        <v>0</v>
      </c>
      <c r="AW310" s="6">
        <v>1</v>
      </c>
      <c r="AX310" s="6">
        <v>1</v>
      </c>
      <c r="AY310" s="6">
        <v>1</v>
      </c>
      <c r="AZ310" s="6">
        <v>0</v>
      </c>
      <c r="BA310" s="6">
        <v>0</v>
      </c>
      <c r="BB310" s="6">
        <v>0</v>
      </c>
      <c r="BC310" s="6" t="s">
        <v>107</v>
      </c>
      <c r="BD310" s="6" t="s">
        <v>4704</v>
      </c>
    </row>
    <row r="311" spans="1:56" ht="15.75" customHeight="1">
      <c r="A311" s="6">
        <f t="shared" ca="1" si="2"/>
        <v>0.20014655701763828</v>
      </c>
      <c r="B311" s="6" t="s">
        <v>303</v>
      </c>
      <c r="C311" s="6">
        <v>9275475</v>
      </c>
      <c r="D311" s="7">
        <v>42852</v>
      </c>
      <c r="E311" s="6" t="s">
        <v>76</v>
      </c>
      <c r="F311" s="6" t="s">
        <v>2532</v>
      </c>
      <c r="G311" s="6">
        <v>5</v>
      </c>
      <c r="H311" s="6" t="s">
        <v>58</v>
      </c>
      <c r="I311" s="6" t="s">
        <v>305</v>
      </c>
      <c r="J311" s="6">
        <v>93938</v>
      </c>
      <c r="K311" s="6">
        <v>5</v>
      </c>
      <c r="L311" s="7">
        <v>41409</v>
      </c>
      <c r="M311" s="7">
        <v>43585</v>
      </c>
      <c r="N311" s="6" t="s">
        <v>1912</v>
      </c>
      <c r="O311" s="6" t="s">
        <v>2533</v>
      </c>
      <c r="P311" s="8" t="s">
        <v>2534</v>
      </c>
      <c r="Q311" s="9" t="s">
        <v>73</v>
      </c>
      <c r="R311" s="10">
        <v>69</v>
      </c>
      <c r="S311" s="6" t="s">
        <v>2535</v>
      </c>
      <c r="T311" s="6">
        <v>4</v>
      </c>
      <c r="U311" s="6" t="s">
        <v>638</v>
      </c>
      <c r="V311" s="6" t="s">
        <v>639</v>
      </c>
      <c r="W311" s="6" t="s">
        <v>640</v>
      </c>
      <c r="X311" s="6" t="s">
        <v>67</v>
      </c>
      <c r="Y311" s="6" t="s">
        <v>68</v>
      </c>
      <c r="Z311" s="6">
        <v>2017</v>
      </c>
      <c r="AA311" s="6">
        <v>682611</v>
      </c>
      <c r="AB311" s="6" t="s">
        <v>69</v>
      </c>
      <c r="AC311" s="6" t="s">
        <v>303</v>
      </c>
      <c r="AD311" s="6">
        <v>434784</v>
      </c>
      <c r="AE311" s="6">
        <v>247827</v>
      </c>
      <c r="AF311" s="6" t="s">
        <v>69</v>
      </c>
      <c r="AG311" s="6" t="s">
        <v>2536</v>
      </c>
      <c r="AH311" s="6">
        <v>682611</v>
      </c>
      <c r="AI311" s="6">
        <v>31659655</v>
      </c>
      <c r="AJ311" s="6">
        <v>2019</v>
      </c>
      <c r="AK311" s="6">
        <v>1</v>
      </c>
      <c r="AL311" s="6" t="s">
        <v>2537</v>
      </c>
      <c r="AM311" s="6">
        <v>4.3</v>
      </c>
      <c r="AN311" s="6" t="s">
        <v>2343</v>
      </c>
      <c r="AO311" s="9" t="s">
        <v>73</v>
      </c>
      <c r="AP311" s="10">
        <v>99</v>
      </c>
      <c r="AQ311" s="6" t="s">
        <v>2538</v>
      </c>
      <c r="AR311" s="9" t="s">
        <v>73</v>
      </c>
      <c r="AS311" s="10">
        <v>69</v>
      </c>
      <c r="AT311" s="6" t="str">
        <f t="shared" si="3"/>
        <v>ff</v>
      </c>
      <c r="AU311" s="6">
        <v>0</v>
      </c>
      <c r="AV311" s="6">
        <v>0</v>
      </c>
      <c r="AW311" s="6">
        <v>1</v>
      </c>
      <c r="AX311" s="6">
        <v>1</v>
      </c>
      <c r="AY311" s="6">
        <v>0</v>
      </c>
      <c r="AZ311" s="6">
        <v>1</v>
      </c>
      <c r="BA311" s="6">
        <v>0</v>
      </c>
      <c r="BB311" s="6">
        <v>0</v>
      </c>
      <c r="BC311" s="6" t="s">
        <v>107</v>
      </c>
      <c r="BD311" s="6" t="s">
        <v>2539</v>
      </c>
    </row>
    <row r="312" spans="1:56" ht="15.75" customHeight="1">
      <c r="A312" s="6">
        <f t="shared" ca="1" si="2"/>
        <v>6.7728673102878667E-2</v>
      </c>
      <c r="B312" s="6" t="s">
        <v>303</v>
      </c>
      <c r="C312" s="6">
        <v>9325494</v>
      </c>
      <c r="D312" s="7">
        <v>42940</v>
      </c>
      <c r="E312" s="6" t="s">
        <v>56</v>
      </c>
      <c r="F312" s="6" t="s">
        <v>863</v>
      </c>
      <c r="G312" s="6">
        <v>5</v>
      </c>
      <c r="H312" s="6" t="s">
        <v>58</v>
      </c>
      <c r="I312" s="6" t="s">
        <v>305</v>
      </c>
      <c r="J312" s="6">
        <v>56754</v>
      </c>
      <c r="K312" s="6">
        <v>18</v>
      </c>
      <c r="L312" s="7">
        <v>42269</v>
      </c>
      <c r="M312" s="7">
        <v>43343</v>
      </c>
      <c r="N312" s="6" t="s">
        <v>864</v>
      </c>
      <c r="O312" s="6" t="s">
        <v>865</v>
      </c>
      <c r="P312" s="8" t="s">
        <v>866</v>
      </c>
      <c r="Q312" s="9" t="s">
        <v>73</v>
      </c>
      <c r="R312" s="10">
        <v>99</v>
      </c>
      <c r="S312" s="6" t="s">
        <v>63</v>
      </c>
      <c r="T312" s="6">
        <v>2</v>
      </c>
      <c r="U312" s="6" t="s">
        <v>309</v>
      </c>
      <c r="V312" s="6" t="s">
        <v>310</v>
      </c>
      <c r="W312" s="6" t="s">
        <v>311</v>
      </c>
      <c r="X312" s="6" t="s">
        <v>67</v>
      </c>
      <c r="Y312" s="6" t="s">
        <v>68</v>
      </c>
      <c r="Z312" s="6">
        <v>2017</v>
      </c>
      <c r="AA312" s="6">
        <v>354996</v>
      </c>
      <c r="AB312" s="6" t="s">
        <v>69</v>
      </c>
      <c r="AC312" s="6" t="s">
        <v>303</v>
      </c>
      <c r="AD312" s="6">
        <v>211938</v>
      </c>
      <c r="AE312" s="6">
        <v>143058</v>
      </c>
      <c r="AF312" s="6" t="s">
        <v>69</v>
      </c>
      <c r="AG312" s="6" t="s">
        <v>867</v>
      </c>
      <c r="AH312" s="6">
        <v>354996</v>
      </c>
      <c r="AI312" s="6">
        <v>34125200</v>
      </c>
      <c r="AJ312" s="6">
        <v>2021</v>
      </c>
      <c r="AK312" s="6">
        <v>1</v>
      </c>
      <c r="AL312" s="6" t="s">
        <v>868</v>
      </c>
      <c r="AM312" s="6">
        <v>4.3</v>
      </c>
      <c r="AN312" s="6" t="s">
        <v>210</v>
      </c>
      <c r="AO312" s="9" t="s">
        <v>62</v>
      </c>
      <c r="AP312" s="10">
        <v>99</v>
      </c>
      <c r="AQ312" s="6" t="s">
        <v>869</v>
      </c>
      <c r="AR312" s="9" t="s">
        <v>73</v>
      </c>
      <c r="AS312" s="10">
        <v>99</v>
      </c>
      <c r="AT312" s="6" t="str">
        <f t="shared" si="3"/>
        <v>mf</v>
      </c>
      <c r="AU312" s="6">
        <v>0</v>
      </c>
      <c r="AV312" s="6">
        <v>0</v>
      </c>
      <c r="AW312" s="6">
        <v>1</v>
      </c>
      <c r="AX312" s="6">
        <v>1</v>
      </c>
      <c r="AY312" s="6">
        <v>0</v>
      </c>
      <c r="AZ312" s="6">
        <v>0</v>
      </c>
      <c r="BA312" s="6">
        <v>0</v>
      </c>
      <c r="BB312" s="6">
        <v>0</v>
      </c>
      <c r="BC312" s="6" t="s">
        <v>107</v>
      </c>
      <c r="BD312" s="6" t="s">
        <v>870</v>
      </c>
    </row>
    <row r="313" spans="1:56" ht="15.75" customHeight="1">
      <c r="A313" s="6">
        <f t="shared" ca="1" si="2"/>
        <v>0.70601866960338377</v>
      </c>
      <c r="B313" s="6" t="s">
        <v>92</v>
      </c>
      <c r="C313" s="6">
        <v>9213382</v>
      </c>
      <c r="D313" s="7">
        <v>42754</v>
      </c>
      <c r="E313" s="6" t="s">
        <v>76</v>
      </c>
      <c r="F313" s="6" t="s">
        <v>1233</v>
      </c>
      <c r="G313" s="6">
        <v>5</v>
      </c>
      <c r="H313" s="6" t="s">
        <v>58</v>
      </c>
      <c r="I313" s="6" t="s">
        <v>95</v>
      </c>
      <c r="J313" s="6">
        <v>72468</v>
      </c>
      <c r="K313" s="6">
        <v>6</v>
      </c>
      <c r="L313" s="7">
        <v>41316</v>
      </c>
      <c r="M313" s="7">
        <v>43496</v>
      </c>
      <c r="N313" s="6" t="s">
        <v>1234</v>
      </c>
      <c r="O313" s="6" t="s">
        <v>1235</v>
      </c>
      <c r="P313" s="8" t="s">
        <v>1236</v>
      </c>
      <c r="Q313" s="9" t="s">
        <v>73</v>
      </c>
      <c r="R313" s="10">
        <v>98</v>
      </c>
      <c r="S313" s="6" t="s">
        <v>63</v>
      </c>
      <c r="T313" s="6">
        <v>15</v>
      </c>
      <c r="U313" s="6" t="s">
        <v>1237</v>
      </c>
      <c r="V313" s="6" t="s">
        <v>1238</v>
      </c>
      <c r="W313" s="6" t="s">
        <v>205</v>
      </c>
      <c r="X313" s="6" t="s">
        <v>1239</v>
      </c>
      <c r="Y313" s="6" t="s">
        <v>68</v>
      </c>
      <c r="Z313" s="6">
        <v>2017</v>
      </c>
      <c r="AA313" s="6">
        <v>606690</v>
      </c>
      <c r="AB313" s="6" t="s">
        <v>69</v>
      </c>
      <c r="AC313" s="6" t="s">
        <v>92</v>
      </c>
      <c r="AD313" s="6">
        <v>443857</v>
      </c>
      <c r="AE313" s="6">
        <v>162833</v>
      </c>
      <c r="AF313" s="6" t="s">
        <v>69</v>
      </c>
      <c r="AG313" s="6" t="s">
        <v>1240</v>
      </c>
      <c r="AH313" s="6">
        <v>606690</v>
      </c>
      <c r="AI313" s="6">
        <v>36190812</v>
      </c>
      <c r="AJ313" s="6">
        <v>2023</v>
      </c>
      <c r="AK313" s="6">
        <v>1</v>
      </c>
      <c r="AL313" s="6" t="s">
        <v>1241</v>
      </c>
      <c r="AM313" s="6">
        <v>4.8</v>
      </c>
      <c r="AN313" s="6" t="s">
        <v>210</v>
      </c>
      <c r="AO313" s="9" t="s">
        <v>62</v>
      </c>
      <c r="AP313" s="10">
        <v>99</v>
      </c>
      <c r="AQ313" s="6" t="s">
        <v>1242</v>
      </c>
      <c r="AR313" s="9" t="s">
        <v>62</v>
      </c>
      <c r="AS313" s="10">
        <v>99</v>
      </c>
      <c r="AT313" s="6" t="str">
        <f t="shared" si="3"/>
        <v>mm</v>
      </c>
      <c r="AU313" s="6">
        <v>0</v>
      </c>
      <c r="AV313" s="6">
        <v>1</v>
      </c>
      <c r="AW313" s="6">
        <v>0</v>
      </c>
      <c r="AX313" s="6">
        <v>0</v>
      </c>
      <c r="AY313" s="6">
        <v>0</v>
      </c>
      <c r="AZ313" s="6">
        <v>0</v>
      </c>
      <c r="BA313" s="6">
        <v>1</v>
      </c>
      <c r="BB313" s="6">
        <v>0</v>
      </c>
      <c r="BC313" s="6" t="s">
        <v>107</v>
      </c>
      <c r="BD313" s="6" t="s">
        <v>1243</v>
      </c>
    </row>
    <row r="314" spans="1:56" ht="15.75" customHeight="1">
      <c r="A314" s="6">
        <f t="shared" ca="1" si="2"/>
        <v>0.73474760922437887</v>
      </c>
      <c r="B314" s="6" t="s">
        <v>75</v>
      </c>
      <c r="C314" s="6">
        <v>9247106</v>
      </c>
      <c r="D314" s="7">
        <v>42825</v>
      </c>
      <c r="E314" s="6" t="s">
        <v>76</v>
      </c>
      <c r="F314" s="6" t="s">
        <v>3644</v>
      </c>
      <c r="G314" s="6">
        <v>5</v>
      </c>
      <c r="H314" s="6" t="s">
        <v>58</v>
      </c>
      <c r="I314" s="6" t="s">
        <v>78</v>
      </c>
      <c r="J314" s="6">
        <v>46116</v>
      </c>
      <c r="K314" s="6">
        <v>5</v>
      </c>
      <c r="L314" s="7">
        <v>41456</v>
      </c>
      <c r="M314" s="7">
        <v>44286</v>
      </c>
      <c r="N314" s="6" t="s">
        <v>3645</v>
      </c>
      <c r="O314" s="6" t="s">
        <v>3646</v>
      </c>
      <c r="P314" s="8" t="s">
        <v>571</v>
      </c>
      <c r="Q314" s="9" t="s">
        <v>73</v>
      </c>
      <c r="R314" s="10">
        <v>98</v>
      </c>
      <c r="S314" s="6" t="s">
        <v>3647</v>
      </c>
      <c r="T314" s="6">
        <v>6</v>
      </c>
      <c r="U314" s="6" t="s">
        <v>410</v>
      </c>
      <c r="V314" s="6" t="s">
        <v>411</v>
      </c>
      <c r="W314" s="6" t="s">
        <v>412</v>
      </c>
      <c r="X314" s="6" t="s">
        <v>85</v>
      </c>
      <c r="Y314" s="6" t="s">
        <v>68</v>
      </c>
      <c r="Z314" s="6">
        <v>2017</v>
      </c>
      <c r="AA314" s="6">
        <v>373872</v>
      </c>
      <c r="AB314" s="6" t="s">
        <v>69</v>
      </c>
      <c r="AC314" s="6" t="s">
        <v>75</v>
      </c>
      <c r="AD314" s="6">
        <v>266246</v>
      </c>
      <c r="AE314" s="6">
        <v>107626</v>
      </c>
      <c r="AF314" s="6" t="s">
        <v>69</v>
      </c>
      <c r="AG314" s="6" t="s">
        <v>3648</v>
      </c>
      <c r="AH314" s="6">
        <v>373872</v>
      </c>
      <c r="AI314" s="6">
        <v>34129029</v>
      </c>
      <c r="AJ314" s="6">
        <v>2022</v>
      </c>
      <c r="AK314" s="6">
        <v>1</v>
      </c>
      <c r="AL314" s="6" t="s">
        <v>1241</v>
      </c>
      <c r="AM314" s="6">
        <v>4.8</v>
      </c>
      <c r="AN314" s="6" t="s">
        <v>3649</v>
      </c>
      <c r="AO314" s="9" t="s">
        <v>73</v>
      </c>
      <c r="AP314" s="10">
        <v>98</v>
      </c>
      <c r="AQ314" s="6" t="s">
        <v>3650</v>
      </c>
      <c r="AR314" s="9" t="s">
        <v>73</v>
      </c>
      <c r="AS314" s="10">
        <v>81</v>
      </c>
      <c r="AT314" s="6" t="str">
        <f t="shared" si="3"/>
        <v>ff</v>
      </c>
      <c r="AU314" s="6">
        <v>0</v>
      </c>
      <c r="AV314" s="6">
        <v>1</v>
      </c>
      <c r="AW314" s="6">
        <v>0</v>
      </c>
      <c r="AX314" s="6">
        <v>0</v>
      </c>
      <c r="AY314" s="6">
        <v>0</v>
      </c>
      <c r="AZ314" s="6">
        <v>0</v>
      </c>
      <c r="BA314" s="6">
        <v>0</v>
      </c>
      <c r="BB314" s="6">
        <v>0</v>
      </c>
      <c r="BC314" s="6" t="s">
        <v>107</v>
      </c>
      <c r="BD314" s="6" t="s">
        <v>3651</v>
      </c>
    </row>
    <row r="315" spans="1:56" ht="15.75" customHeight="1">
      <c r="A315" s="6">
        <f t="shared" ca="1" si="2"/>
        <v>0.87170029801108662</v>
      </c>
      <c r="B315" s="6" t="s">
        <v>303</v>
      </c>
      <c r="C315" s="6">
        <v>9284452</v>
      </c>
      <c r="D315" s="7">
        <v>42909</v>
      </c>
      <c r="E315" s="6" t="s">
        <v>76</v>
      </c>
      <c r="F315" s="6" t="s">
        <v>1578</v>
      </c>
      <c r="G315" s="6">
        <v>5</v>
      </c>
      <c r="H315" s="6" t="s">
        <v>58</v>
      </c>
      <c r="I315" s="6" t="s">
        <v>305</v>
      </c>
      <c r="J315" s="6">
        <v>93592</v>
      </c>
      <c r="K315" s="6">
        <v>4</v>
      </c>
      <c r="L315" s="7">
        <v>41791</v>
      </c>
      <c r="M315" s="7">
        <v>43465</v>
      </c>
      <c r="N315" s="6" t="s">
        <v>1579</v>
      </c>
      <c r="O315" s="6" t="s">
        <v>1580</v>
      </c>
      <c r="P315" s="8" t="s">
        <v>1581</v>
      </c>
      <c r="Q315" s="9" t="s">
        <v>73</v>
      </c>
      <c r="R315" s="10">
        <v>98</v>
      </c>
      <c r="S315" s="6" t="s">
        <v>1582</v>
      </c>
      <c r="T315" s="6">
        <v>5</v>
      </c>
      <c r="U315" s="6" t="s">
        <v>1583</v>
      </c>
      <c r="V315" s="6" t="s">
        <v>1584</v>
      </c>
      <c r="W315" s="6" t="s">
        <v>163</v>
      </c>
      <c r="X315" s="6" t="s">
        <v>413</v>
      </c>
      <c r="Y315" s="6" t="s">
        <v>68</v>
      </c>
      <c r="Z315" s="6">
        <v>2017</v>
      </c>
      <c r="AA315" s="6">
        <v>599161</v>
      </c>
      <c r="AB315" s="6" t="s">
        <v>69</v>
      </c>
      <c r="AC315" s="6" t="s">
        <v>303</v>
      </c>
      <c r="AD315" s="6">
        <v>496696</v>
      </c>
      <c r="AE315" s="6">
        <v>102465</v>
      </c>
      <c r="AF315" s="6" t="s">
        <v>69</v>
      </c>
      <c r="AG315" s="6" t="s">
        <v>1585</v>
      </c>
      <c r="AH315" s="6">
        <v>599161</v>
      </c>
      <c r="AI315" s="6">
        <v>35759613</v>
      </c>
      <c r="AJ315" s="6">
        <v>2022</v>
      </c>
      <c r="AK315" s="6">
        <v>1</v>
      </c>
      <c r="AL315" s="6" t="s">
        <v>1586</v>
      </c>
      <c r="AM315" s="6">
        <v>0.9</v>
      </c>
      <c r="AN315" s="6" t="s">
        <v>1024</v>
      </c>
      <c r="AO315" s="9" t="s">
        <v>73</v>
      </c>
      <c r="AP315" s="10">
        <v>98</v>
      </c>
      <c r="AQ315" s="6" t="s">
        <v>167</v>
      </c>
      <c r="AR315" s="9" t="s">
        <v>73</v>
      </c>
      <c r="AS315" s="10">
        <v>98</v>
      </c>
      <c r="AT315" s="6" t="str">
        <f t="shared" si="3"/>
        <v>ff</v>
      </c>
      <c r="AU315" s="6">
        <v>0</v>
      </c>
      <c r="AV315" s="6">
        <v>0</v>
      </c>
      <c r="AW315" s="6">
        <v>0</v>
      </c>
      <c r="AX315" s="6">
        <v>0</v>
      </c>
      <c r="AY315" s="6">
        <v>0</v>
      </c>
      <c r="AZ315" s="6">
        <v>0</v>
      </c>
      <c r="BA315" s="6">
        <v>0</v>
      </c>
      <c r="BB315" s="6">
        <v>1</v>
      </c>
      <c r="BC315" s="6" t="s">
        <v>107</v>
      </c>
      <c r="BD315" s="6" t="s">
        <v>1587</v>
      </c>
    </row>
    <row r="316" spans="1:56" ht="15.75" customHeight="1">
      <c r="A316" s="6">
        <f t="shared" ca="1" si="2"/>
        <v>0.9277902567812335</v>
      </c>
      <c r="B316" s="6" t="s">
        <v>405</v>
      </c>
      <c r="C316" s="6">
        <v>9843818</v>
      </c>
      <c r="D316" s="7">
        <v>43600</v>
      </c>
      <c r="E316" s="6" t="s">
        <v>110</v>
      </c>
      <c r="F316" s="6" t="s">
        <v>4076</v>
      </c>
      <c r="G316" s="6">
        <v>7</v>
      </c>
      <c r="H316" s="6" t="s">
        <v>58</v>
      </c>
      <c r="I316" s="6" t="s">
        <v>407</v>
      </c>
      <c r="J316" s="6">
        <v>41730</v>
      </c>
      <c r="K316" s="6">
        <v>4</v>
      </c>
      <c r="L316" s="7">
        <v>43466</v>
      </c>
      <c r="M316" s="7">
        <v>44347</v>
      </c>
      <c r="N316" s="6" t="s">
        <v>4077</v>
      </c>
      <c r="O316" s="6" t="s">
        <v>4078</v>
      </c>
      <c r="P316" s="8" t="s">
        <v>4079</v>
      </c>
      <c r="Q316" s="9" t="s">
        <v>62</v>
      </c>
      <c r="R316" s="10">
        <v>99</v>
      </c>
      <c r="S316" s="6" t="s">
        <v>63</v>
      </c>
      <c r="T316" s="6">
        <v>5</v>
      </c>
      <c r="U316" s="6" t="s">
        <v>1958</v>
      </c>
      <c r="V316" s="6" t="s">
        <v>1959</v>
      </c>
      <c r="W316" s="6" t="s">
        <v>347</v>
      </c>
      <c r="X316" s="6" t="s">
        <v>121</v>
      </c>
      <c r="Y316" s="6" t="s">
        <v>68</v>
      </c>
      <c r="Z316" s="6">
        <v>2018</v>
      </c>
      <c r="AA316" s="6">
        <v>272125</v>
      </c>
      <c r="AB316" s="6" t="s">
        <v>69</v>
      </c>
      <c r="AC316" s="6" t="s">
        <v>405</v>
      </c>
      <c r="AD316" s="6">
        <v>176705</v>
      </c>
      <c r="AE316" s="6">
        <v>95420</v>
      </c>
      <c r="AF316" s="6" t="s">
        <v>69</v>
      </c>
      <c r="AG316" s="6" t="s">
        <v>4080</v>
      </c>
      <c r="AH316" s="6">
        <v>272125</v>
      </c>
      <c r="AI316" s="6">
        <v>36939374</v>
      </c>
      <c r="AJ316" s="6">
        <v>2023</v>
      </c>
      <c r="AK316" s="6">
        <v>1</v>
      </c>
      <c r="AL316" s="6" t="s">
        <v>3160</v>
      </c>
      <c r="AM316" s="6">
        <v>3.6</v>
      </c>
      <c r="AN316" s="6" t="s">
        <v>4082</v>
      </c>
      <c r="AO316" s="9" t="s">
        <v>73</v>
      </c>
      <c r="AP316" s="10">
        <v>99</v>
      </c>
      <c r="AQ316" s="6" t="s">
        <v>4083</v>
      </c>
      <c r="AR316" s="9" t="s">
        <v>62</v>
      </c>
      <c r="AS316" s="10">
        <v>99</v>
      </c>
      <c r="AT316" s="6" t="str">
        <f t="shared" si="3"/>
        <v>fm</v>
      </c>
      <c r="AU316" s="6">
        <v>1</v>
      </c>
      <c r="AV316" s="6">
        <v>0</v>
      </c>
      <c r="AW316" s="6">
        <v>0</v>
      </c>
      <c r="AX316" s="6">
        <v>0</v>
      </c>
      <c r="AY316" s="6">
        <v>0</v>
      </c>
      <c r="AZ316" s="6">
        <v>0</v>
      </c>
      <c r="BA316" s="6">
        <v>0</v>
      </c>
      <c r="BB316" s="6">
        <v>0</v>
      </c>
      <c r="BC316" s="6" t="s">
        <v>197</v>
      </c>
      <c r="BD316" s="6" t="s">
        <v>4084</v>
      </c>
    </row>
    <row r="317" spans="1:56" ht="15.75" customHeight="1">
      <c r="A317" s="6">
        <f t="shared" ca="1" si="2"/>
        <v>0.58652556259955702</v>
      </c>
      <c r="B317" s="6" t="s">
        <v>199</v>
      </c>
      <c r="C317" s="6">
        <v>9238499</v>
      </c>
      <c r="D317" s="7">
        <v>42793</v>
      </c>
      <c r="E317" s="6" t="s">
        <v>76</v>
      </c>
      <c r="F317" s="6" t="s">
        <v>3155</v>
      </c>
      <c r="G317" s="6">
        <v>5</v>
      </c>
      <c r="H317" s="6" t="s">
        <v>58</v>
      </c>
      <c r="I317" s="6" t="s">
        <v>149</v>
      </c>
      <c r="J317" s="6">
        <v>162411</v>
      </c>
      <c r="K317" s="6">
        <v>5</v>
      </c>
      <c r="L317" s="7">
        <v>41382</v>
      </c>
      <c r="M317" s="7">
        <v>43555</v>
      </c>
      <c r="N317" s="6" t="s">
        <v>811</v>
      </c>
      <c r="O317" s="6" t="s">
        <v>3156</v>
      </c>
      <c r="P317" s="8" t="s">
        <v>3157</v>
      </c>
      <c r="Q317" s="9" t="s">
        <v>73</v>
      </c>
      <c r="R317" s="10">
        <v>97</v>
      </c>
      <c r="S317" s="6" t="s">
        <v>3158</v>
      </c>
      <c r="T317" s="6">
        <v>3</v>
      </c>
      <c r="U317" s="6" t="s">
        <v>553</v>
      </c>
      <c r="V317" s="6" t="s">
        <v>554</v>
      </c>
      <c r="W317" s="6" t="s">
        <v>555</v>
      </c>
      <c r="X317" s="6" t="s">
        <v>67</v>
      </c>
      <c r="Y317" s="6" t="s">
        <v>68</v>
      </c>
      <c r="Z317" s="6">
        <v>2017</v>
      </c>
      <c r="AA317" s="6">
        <v>319550</v>
      </c>
      <c r="AB317" s="6" t="s">
        <v>69</v>
      </c>
      <c r="AC317" s="6" t="s">
        <v>199</v>
      </c>
      <c r="AD317" s="6">
        <v>207500</v>
      </c>
      <c r="AE317" s="6">
        <v>112050</v>
      </c>
      <c r="AF317" s="6" t="s">
        <v>69</v>
      </c>
      <c r="AG317" s="6" t="s">
        <v>3159</v>
      </c>
      <c r="AH317" s="6">
        <v>319550</v>
      </c>
      <c r="AI317" s="6">
        <v>35995507</v>
      </c>
      <c r="AJ317" s="6">
        <v>2022</v>
      </c>
      <c r="AK317" s="6">
        <v>1</v>
      </c>
      <c r="AL317" s="6" t="s">
        <v>3160</v>
      </c>
      <c r="AM317" s="6">
        <v>3.6</v>
      </c>
      <c r="AN317" s="6" t="s">
        <v>3161</v>
      </c>
      <c r="AO317" s="9" t="s">
        <v>73</v>
      </c>
      <c r="AP317" s="10">
        <v>98</v>
      </c>
      <c r="AQ317" s="6" t="s">
        <v>3162</v>
      </c>
      <c r="AR317" s="9" t="s">
        <v>62</v>
      </c>
      <c r="AS317" s="10">
        <v>99</v>
      </c>
      <c r="AT317" s="6" t="str">
        <f t="shared" si="3"/>
        <v>fm</v>
      </c>
      <c r="AU317" s="6">
        <v>0</v>
      </c>
      <c r="AV317" s="6">
        <v>0</v>
      </c>
      <c r="AW317" s="6">
        <v>0</v>
      </c>
      <c r="AX317" s="6">
        <v>0</v>
      </c>
      <c r="AY317" s="6">
        <v>0</v>
      </c>
      <c r="AZ317" s="6">
        <v>0</v>
      </c>
      <c r="BA317" s="6">
        <v>0</v>
      </c>
      <c r="BB317" s="6">
        <v>1</v>
      </c>
      <c r="BC317" s="6" t="s">
        <v>46</v>
      </c>
      <c r="BD317" s="6" t="s">
        <v>3163</v>
      </c>
    </row>
    <row r="318" spans="1:56" ht="15.75" customHeight="1">
      <c r="A318" s="6">
        <f t="shared" ca="1" si="2"/>
        <v>0.59711621580221452</v>
      </c>
      <c r="B318" s="6" t="s">
        <v>286</v>
      </c>
      <c r="C318" s="6">
        <v>9533976</v>
      </c>
      <c r="D318" s="7">
        <v>43318</v>
      </c>
      <c r="E318" s="6" t="s">
        <v>76</v>
      </c>
      <c r="F318" s="6" t="s">
        <v>3976</v>
      </c>
      <c r="G318" s="6">
        <v>5</v>
      </c>
      <c r="H318" s="6" t="s">
        <v>58</v>
      </c>
      <c r="I318" s="6" t="s">
        <v>289</v>
      </c>
      <c r="J318" s="6">
        <v>106923</v>
      </c>
      <c r="K318" s="6">
        <v>5</v>
      </c>
      <c r="L318" s="7">
        <v>41852</v>
      </c>
      <c r="M318" s="7">
        <v>44043</v>
      </c>
      <c r="N318" s="6" t="s">
        <v>2474</v>
      </c>
      <c r="O318" s="6" t="s">
        <v>3977</v>
      </c>
      <c r="P318" s="8" t="s">
        <v>3978</v>
      </c>
      <c r="Q318" s="9" t="s">
        <v>62</v>
      </c>
      <c r="R318" s="10">
        <v>99</v>
      </c>
      <c r="S318" s="6" t="s">
        <v>63</v>
      </c>
      <c r="T318" s="6" t="s">
        <v>677</v>
      </c>
      <c r="U318" s="6" t="s">
        <v>3979</v>
      </c>
      <c r="V318" s="6" t="s">
        <v>3980</v>
      </c>
      <c r="W318" s="6" t="s">
        <v>69</v>
      </c>
      <c r="X318" s="6" t="s">
        <v>681</v>
      </c>
      <c r="Y318" s="6" t="s">
        <v>68</v>
      </c>
      <c r="Z318" s="6">
        <v>2018</v>
      </c>
      <c r="AA318" s="6">
        <v>254255</v>
      </c>
      <c r="AB318" s="6" t="s">
        <v>69</v>
      </c>
      <c r="AC318" s="6" t="s">
        <v>286</v>
      </c>
      <c r="AD318" s="6">
        <v>236359</v>
      </c>
      <c r="AE318" s="6">
        <v>17896</v>
      </c>
      <c r="AF318" s="6" t="s">
        <v>69</v>
      </c>
      <c r="AG318" s="6" t="s">
        <v>3981</v>
      </c>
      <c r="AH318" s="6">
        <v>254255</v>
      </c>
      <c r="AI318" s="6">
        <v>29445007</v>
      </c>
      <c r="AJ318" s="6">
        <v>2018</v>
      </c>
      <c r="AK318" s="6">
        <v>1</v>
      </c>
      <c r="AL318" s="6" t="s">
        <v>3160</v>
      </c>
      <c r="AM318" s="6">
        <v>3.6</v>
      </c>
      <c r="AN318" s="6" t="s">
        <v>3982</v>
      </c>
      <c r="AO318" s="9" t="s">
        <v>73</v>
      </c>
      <c r="AP318" s="10">
        <v>94</v>
      </c>
      <c r="AQ318" s="6" t="s">
        <v>3983</v>
      </c>
      <c r="AR318" s="9" t="s">
        <v>62</v>
      </c>
      <c r="AS318" s="10">
        <v>99</v>
      </c>
      <c r="AT318" s="6" t="str">
        <f t="shared" si="3"/>
        <v>fm</v>
      </c>
      <c r="AU318" s="6">
        <v>0</v>
      </c>
      <c r="AV318" s="6">
        <v>0</v>
      </c>
      <c r="AW318" s="6">
        <v>0</v>
      </c>
      <c r="AX318" s="6">
        <v>0</v>
      </c>
      <c r="AY318" s="6">
        <v>0</v>
      </c>
      <c r="AZ318" s="6">
        <v>0</v>
      </c>
      <c r="BA318" s="6">
        <v>0</v>
      </c>
      <c r="BB318" s="6">
        <v>1</v>
      </c>
      <c r="BC318" s="6" t="s">
        <v>197</v>
      </c>
      <c r="BD318" s="6" t="s">
        <v>3984</v>
      </c>
    </row>
    <row r="319" spans="1:56" ht="15.75" customHeight="1">
      <c r="A319" s="6">
        <f t="shared" ca="1" si="2"/>
        <v>0.62280802310575734</v>
      </c>
      <c r="B319" s="6" t="s">
        <v>286</v>
      </c>
      <c r="C319" s="6">
        <v>9184527</v>
      </c>
      <c r="D319" s="7">
        <v>42725</v>
      </c>
      <c r="E319" s="6" t="s">
        <v>76</v>
      </c>
      <c r="F319" s="6" t="s">
        <v>6426</v>
      </c>
      <c r="G319" s="6">
        <v>5</v>
      </c>
      <c r="H319" s="6" t="s">
        <v>58</v>
      </c>
      <c r="I319" s="6" t="s">
        <v>289</v>
      </c>
      <c r="J319" s="6">
        <v>40996</v>
      </c>
      <c r="K319" s="6">
        <v>19</v>
      </c>
      <c r="L319" s="7">
        <v>35551</v>
      </c>
      <c r="M319" s="7">
        <v>43100</v>
      </c>
      <c r="N319" s="6" t="s">
        <v>5512</v>
      </c>
      <c r="O319" s="6" t="s">
        <v>6427</v>
      </c>
      <c r="P319" s="8" t="s">
        <v>777</v>
      </c>
      <c r="Q319" s="9" t="s">
        <v>62</v>
      </c>
      <c r="R319" s="10">
        <v>99</v>
      </c>
      <c r="S319" s="6" t="s">
        <v>63</v>
      </c>
      <c r="T319" s="6">
        <v>2</v>
      </c>
      <c r="U319" s="6" t="s">
        <v>320</v>
      </c>
      <c r="V319" s="6" t="s">
        <v>321</v>
      </c>
      <c r="W319" s="6" t="s">
        <v>137</v>
      </c>
      <c r="X319" s="6" t="s">
        <v>67</v>
      </c>
      <c r="Y319" s="6" t="s">
        <v>68</v>
      </c>
      <c r="Z319" s="6">
        <v>2017</v>
      </c>
      <c r="AA319" s="6">
        <v>568031</v>
      </c>
      <c r="AB319" s="6" t="s">
        <v>69</v>
      </c>
      <c r="AC319" s="6" t="s">
        <v>286</v>
      </c>
      <c r="AD319" s="6">
        <v>377429</v>
      </c>
      <c r="AE319" s="6">
        <v>190602</v>
      </c>
      <c r="AF319" s="6" t="s">
        <v>69</v>
      </c>
      <c r="AG319" s="6" t="s">
        <v>6428</v>
      </c>
      <c r="AH319" s="6">
        <v>568031</v>
      </c>
      <c r="AI319" s="6">
        <v>39109925</v>
      </c>
      <c r="AJ319" s="6">
        <v>2024</v>
      </c>
      <c r="AK319" s="6">
        <v>1</v>
      </c>
      <c r="AL319" s="6" t="s">
        <v>3160</v>
      </c>
      <c r="AM319" s="6">
        <v>3.6</v>
      </c>
      <c r="AN319" s="6" t="s">
        <v>6429</v>
      </c>
      <c r="AO319" s="9" t="s">
        <v>62</v>
      </c>
      <c r="AP319" s="10">
        <v>100</v>
      </c>
      <c r="AQ319" s="6" t="s">
        <v>6430</v>
      </c>
      <c r="AR319" s="9" t="s">
        <v>62</v>
      </c>
      <c r="AS319" s="10">
        <v>99</v>
      </c>
      <c r="AT319" s="6" t="str">
        <f t="shared" si="3"/>
        <v>mm</v>
      </c>
      <c r="AU319" s="6">
        <v>0</v>
      </c>
      <c r="AV319" s="6">
        <v>0</v>
      </c>
      <c r="AW319" s="6">
        <v>1</v>
      </c>
      <c r="AX319" s="6">
        <v>0</v>
      </c>
      <c r="AY319" s="6">
        <v>0</v>
      </c>
      <c r="AZ319" s="6">
        <v>0</v>
      </c>
      <c r="BA319" s="6">
        <v>0</v>
      </c>
      <c r="BB319" s="6">
        <v>0</v>
      </c>
      <c r="BC319" s="6" t="s">
        <v>46</v>
      </c>
      <c r="BD319" s="6" t="s">
        <v>6431</v>
      </c>
    </row>
    <row r="320" spans="1:56" ht="15.75" customHeight="1">
      <c r="A320" s="6">
        <f t="shared" ca="1" si="2"/>
        <v>5.5240618140334985E-2</v>
      </c>
      <c r="B320" s="6" t="s">
        <v>241</v>
      </c>
      <c r="C320" s="6">
        <v>9533683</v>
      </c>
      <c r="D320" s="7">
        <v>43301</v>
      </c>
      <c r="E320" s="6" t="s">
        <v>6689</v>
      </c>
      <c r="F320" s="6" t="s">
        <v>6690</v>
      </c>
      <c r="G320" s="6">
        <v>5</v>
      </c>
      <c r="H320" s="6" t="s">
        <v>58</v>
      </c>
      <c r="I320" s="6" t="s">
        <v>243</v>
      </c>
      <c r="J320" s="6">
        <v>123766</v>
      </c>
      <c r="K320" s="6">
        <v>4</v>
      </c>
      <c r="L320" s="7">
        <v>42248</v>
      </c>
      <c r="M320" s="7">
        <v>44012</v>
      </c>
      <c r="N320" s="6" t="s">
        <v>4033</v>
      </c>
      <c r="O320" s="6" t="s">
        <v>6691</v>
      </c>
      <c r="P320" s="8" t="s">
        <v>6692</v>
      </c>
      <c r="Q320" s="9" t="s">
        <v>62</v>
      </c>
      <c r="R320" s="10">
        <v>99</v>
      </c>
      <c r="S320" s="6" t="s">
        <v>63</v>
      </c>
      <c r="T320" s="6">
        <v>12</v>
      </c>
      <c r="U320" s="6" t="s">
        <v>656</v>
      </c>
      <c r="V320" s="6" t="s">
        <v>204</v>
      </c>
      <c r="W320" s="6" t="s">
        <v>205</v>
      </c>
      <c r="X320" s="6" t="s">
        <v>67</v>
      </c>
      <c r="Y320" s="6" t="s">
        <v>68</v>
      </c>
      <c r="Z320" s="6">
        <v>2018</v>
      </c>
      <c r="AA320" s="6">
        <v>477234</v>
      </c>
      <c r="AB320" s="6" t="s">
        <v>69</v>
      </c>
      <c r="AC320" s="6" t="s">
        <v>241</v>
      </c>
      <c r="AD320" s="6">
        <v>309892</v>
      </c>
      <c r="AE320" s="6">
        <v>167342</v>
      </c>
      <c r="AF320" s="6" t="s">
        <v>69</v>
      </c>
      <c r="AG320" s="6" t="s">
        <v>6693</v>
      </c>
      <c r="AH320" s="6">
        <v>477234</v>
      </c>
      <c r="AI320" s="6">
        <v>37566492</v>
      </c>
      <c r="AJ320" s="6">
        <v>2023</v>
      </c>
      <c r="AK320" s="6">
        <v>1</v>
      </c>
      <c r="AL320" s="6" t="s">
        <v>3160</v>
      </c>
      <c r="AM320" s="6">
        <v>3.6</v>
      </c>
      <c r="AN320" s="6" t="s">
        <v>5756</v>
      </c>
      <c r="AO320" s="9" t="s">
        <v>73</v>
      </c>
      <c r="AP320" s="10">
        <v>98</v>
      </c>
      <c r="AQ320" s="6" t="s">
        <v>6694</v>
      </c>
      <c r="AR320" s="9" t="s">
        <v>62</v>
      </c>
      <c r="AS320" s="10">
        <v>99</v>
      </c>
      <c r="AT320" s="6" t="str">
        <f t="shared" si="3"/>
        <v>fm</v>
      </c>
      <c r="AU320" s="6">
        <v>0</v>
      </c>
      <c r="AV320" s="6">
        <v>0</v>
      </c>
      <c r="AW320" s="6">
        <v>1</v>
      </c>
      <c r="AX320" s="6">
        <v>1</v>
      </c>
      <c r="AY320" s="6">
        <v>0</v>
      </c>
      <c r="AZ320" s="6">
        <v>0</v>
      </c>
      <c r="BA320" s="6">
        <v>0</v>
      </c>
      <c r="BB320" s="6">
        <v>0</v>
      </c>
      <c r="BC320" s="6" t="s">
        <v>107</v>
      </c>
      <c r="BD320" s="6" t="s">
        <v>6695</v>
      </c>
    </row>
    <row r="321" spans="1:56" ht="15.75" customHeight="1">
      <c r="A321" s="6">
        <f t="shared" ca="1" si="2"/>
        <v>0.86697742488298579</v>
      </c>
      <c r="B321" s="6" t="s">
        <v>55</v>
      </c>
      <c r="C321" s="6">
        <v>9412921</v>
      </c>
      <c r="D321" s="7">
        <v>43122</v>
      </c>
      <c r="E321" s="6" t="s">
        <v>1702</v>
      </c>
      <c r="F321" s="6" t="s">
        <v>7044</v>
      </c>
      <c r="G321" s="6">
        <v>5</v>
      </c>
      <c r="H321" s="6" t="s">
        <v>58</v>
      </c>
      <c r="I321" s="6" t="s">
        <v>59</v>
      </c>
      <c r="J321" s="6">
        <v>89482</v>
      </c>
      <c r="K321" s="6">
        <v>5</v>
      </c>
      <c r="L321" s="7">
        <v>41744</v>
      </c>
      <c r="M321" s="7">
        <v>43861</v>
      </c>
      <c r="N321" s="6" t="s">
        <v>1704</v>
      </c>
      <c r="O321" s="6" t="s">
        <v>7045</v>
      </c>
      <c r="P321" s="8" t="s">
        <v>2285</v>
      </c>
      <c r="Q321" s="9" t="s">
        <v>62</v>
      </c>
      <c r="R321" s="10">
        <v>99</v>
      </c>
      <c r="S321" s="6" t="s">
        <v>63</v>
      </c>
      <c r="T321" s="6">
        <v>7</v>
      </c>
      <c r="U321" s="6" t="s">
        <v>64</v>
      </c>
      <c r="V321" s="6" t="s">
        <v>65</v>
      </c>
      <c r="W321" s="6" t="s">
        <v>66</v>
      </c>
      <c r="X321" s="6" t="s">
        <v>67</v>
      </c>
      <c r="Y321" s="6" t="s">
        <v>68</v>
      </c>
      <c r="Z321" s="6">
        <v>2018</v>
      </c>
      <c r="AA321" s="6">
        <v>740857</v>
      </c>
      <c r="AB321" s="6" t="s">
        <v>69</v>
      </c>
      <c r="AC321" s="6" t="s">
        <v>55</v>
      </c>
      <c r="AD321" s="6">
        <v>457319</v>
      </c>
      <c r="AE321" s="6">
        <v>283538</v>
      </c>
      <c r="AF321" s="6" t="s">
        <v>69</v>
      </c>
      <c r="AG321" s="6" t="s">
        <v>7046</v>
      </c>
      <c r="AH321" s="6">
        <v>740857</v>
      </c>
      <c r="AI321" s="6">
        <v>38079216</v>
      </c>
      <c r="AJ321" s="6">
        <v>2024</v>
      </c>
      <c r="AK321" s="6">
        <v>1</v>
      </c>
      <c r="AL321" s="6" t="s">
        <v>7047</v>
      </c>
      <c r="AM321" s="6">
        <v>5</v>
      </c>
      <c r="AN321" s="6" t="s">
        <v>7048</v>
      </c>
      <c r="AO321" s="9" t="s">
        <v>73</v>
      </c>
      <c r="AP321" s="10">
        <v>70</v>
      </c>
      <c r="AQ321" s="6" t="s">
        <v>3250</v>
      </c>
      <c r="AR321" s="9" t="s">
        <v>62</v>
      </c>
      <c r="AS321" s="10">
        <v>99</v>
      </c>
      <c r="AT321" s="6" t="str">
        <f t="shared" si="3"/>
        <v>fm</v>
      </c>
      <c r="AU321" s="6">
        <v>1</v>
      </c>
      <c r="AV321" s="6">
        <v>0</v>
      </c>
      <c r="AW321" s="6">
        <v>0</v>
      </c>
      <c r="AX321" s="6">
        <v>0</v>
      </c>
      <c r="AY321" s="6">
        <v>0</v>
      </c>
      <c r="AZ321" s="6">
        <v>0</v>
      </c>
      <c r="BA321" s="6">
        <v>0</v>
      </c>
      <c r="BB321" s="6">
        <v>0</v>
      </c>
      <c r="BC321" s="6" t="s">
        <v>197</v>
      </c>
      <c r="BD321" s="6" t="s">
        <v>7049</v>
      </c>
    </row>
    <row r="322" spans="1:56" ht="15.75" customHeight="1">
      <c r="A322" s="6">
        <f t="shared" ca="1" si="2"/>
        <v>0.25285509689175834</v>
      </c>
      <c r="B322" s="6" t="s">
        <v>127</v>
      </c>
      <c r="C322" s="6">
        <v>9335443</v>
      </c>
      <c r="D322" s="7">
        <v>42936</v>
      </c>
      <c r="E322" s="6" t="s">
        <v>2546</v>
      </c>
      <c r="F322" s="6" t="s">
        <v>2547</v>
      </c>
      <c r="G322" s="6">
        <v>5</v>
      </c>
      <c r="H322" s="6" t="s">
        <v>58</v>
      </c>
      <c r="I322" s="6" t="s">
        <v>130</v>
      </c>
      <c r="J322" s="6">
        <v>105313</v>
      </c>
      <c r="K322" s="6">
        <v>3</v>
      </c>
      <c r="L322" s="7">
        <v>42229</v>
      </c>
      <c r="M322" s="7">
        <v>43677</v>
      </c>
      <c r="N322" s="6" t="s">
        <v>2548</v>
      </c>
      <c r="O322" s="6" t="s">
        <v>2549</v>
      </c>
      <c r="P322" s="8" t="s">
        <v>2550</v>
      </c>
      <c r="Q322" s="9" t="s">
        <v>73</v>
      </c>
      <c r="R322" s="10">
        <v>99</v>
      </c>
      <c r="S322" s="6" t="s">
        <v>63</v>
      </c>
      <c r="T322" s="6">
        <v>7</v>
      </c>
      <c r="U322" s="6" t="s">
        <v>64</v>
      </c>
      <c r="V322" s="6" t="s">
        <v>65</v>
      </c>
      <c r="W322" s="6" t="s">
        <v>66</v>
      </c>
      <c r="X322" s="6" t="s">
        <v>102</v>
      </c>
      <c r="Y322" s="6" t="s">
        <v>68</v>
      </c>
      <c r="Z322" s="6">
        <v>2017</v>
      </c>
      <c r="AA322" s="6">
        <v>348868</v>
      </c>
      <c r="AB322" s="6" t="s">
        <v>69</v>
      </c>
      <c r="AC322" s="6" t="s">
        <v>127</v>
      </c>
      <c r="AD322" s="6">
        <v>266288</v>
      </c>
      <c r="AE322" s="6">
        <v>82580</v>
      </c>
      <c r="AF322" s="6" t="s">
        <v>69</v>
      </c>
      <c r="AG322" s="6" t="s">
        <v>2551</v>
      </c>
      <c r="AH322" s="6">
        <v>348868</v>
      </c>
      <c r="AI322" s="6">
        <v>35419976</v>
      </c>
      <c r="AJ322" s="6">
        <v>2022</v>
      </c>
      <c r="AK322" s="6">
        <v>1</v>
      </c>
      <c r="AL322" s="6" t="s">
        <v>2552</v>
      </c>
      <c r="AM322" s="6">
        <v>4.5999999999999996</v>
      </c>
      <c r="AN322" s="6" t="s">
        <v>2553</v>
      </c>
      <c r="AO322" s="9" t="s">
        <v>73</v>
      </c>
      <c r="AP322" s="10">
        <v>99</v>
      </c>
      <c r="AQ322" s="6" t="s">
        <v>2554</v>
      </c>
      <c r="AR322" s="9" t="s">
        <v>73</v>
      </c>
      <c r="AS322" s="10">
        <v>99</v>
      </c>
      <c r="AT322" s="6" t="str">
        <f t="shared" si="3"/>
        <v>ff</v>
      </c>
      <c r="AU322" s="6">
        <v>0</v>
      </c>
      <c r="AV322" s="6">
        <v>0</v>
      </c>
      <c r="AW322" s="6">
        <v>1</v>
      </c>
      <c r="AX322" s="6">
        <v>1</v>
      </c>
      <c r="AY322" s="6">
        <v>1</v>
      </c>
      <c r="AZ322" s="6">
        <v>0</v>
      </c>
      <c r="BA322" s="6">
        <v>0</v>
      </c>
      <c r="BB322" s="6">
        <v>0</v>
      </c>
      <c r="BC322" s="6" t="s">
        <v>107</v>
      </c>
      <c r="BD322" s="6" t="s">
        <v>2555</v>
      </c>
    </row>
    <row r="323" spans="1:56" ht="15.75" customHeight="1">
      <c r="A323" s="6">
        <f t="shared" ca="1" si="2"/>
        <v>0.46347951988520653</v>
      </c>
      <c r="B323" s="6" t="s">
        <v>92</v>
      </c>
      <c r="C323" s="6">
        <v>9418510</v>
      </c>
      <c r="D323" s="7">
        <v>43209</v>
      </c>
      <c r="E323" s="6" t="s">
        <v>6381</v>
      </c>
      <c r="F323" s="6" t="s">
        <v>6382</v>
      </c>
      <c r="G323" s="6">
        <v>5</v>
      </c>
      <c r="H323" s="6" t="s">
        <v>58</v>
      </c>
      <c r="I323" s="6" t="s">
        <v>95</v>
      </c>
      <c r="J323" s="6">
        <v>75783</v>
      </c>
      <c r="K323" s="6">
        <v>5</v>
      </c>
      <c r="L323" s="7">
        <v>41523</v>
      </c>
      <c r="M323" s="7">
        <v>43799</v>
      </c>
      <c r="N323" s="6" t="s">
        <v>96</v>
      </c>
      <c r="O323" s="6" t="s">
        <v>6383</v>
      </c>
      <c r="P323" s="8" t="s">
        <v>551</v>
      </c>
      <c r="Q323" s="9" t="s">
        <v>73</v>
      </c>
      <c r="R323" s="10">
        <v>97</v>
      </c>
      <c r="S323" s="6" t="s">
        <v>6384</v>
      </c>
      <c r="T323" s="6">
        <v>6</v>
      </c>
      <c r="U323" s="6" t="s">
        <v>410</v>
      </c>
      <c r="V323" s="6" t="s">
        <v>411</v>
      </c>
      <c r="W323" s="6" t="s">
        <v>412</v>
      </c>
      <c r="X323" s="6" t="s">
        <v>67</v>
      </c>
      <c r="Y323" s="6" t="s">
        <v>68</v>
      </c>
      <c r="Z323" s="6">
        <v>2018</v>
      </c>
      <c r="AA323" s="6">
        <v>547259</v>
      </c>
      <c r="AB323" s="6" t="s">
        <v>69</v>
      </c>
      <c r="AC323" s="6" t="s">
        <v>92</v>
      </c>
      <c r="AD323" s="6">
        <v>371208</v>
      </c>
      <c r="AE323" s="6">
        <v>176051</v>
      </c>
      <c r="AF323" s="6" t="s">
        <v>69</v>
      </c>
      <c r="AG323" s="6" t="s">
        <v>6385</v>
      </c>
      <c r="AH323" s="6">
        <v>547259</v>
      </c>
      <c r="AI323" s="6">
        <v>32125205</v>
      </c>
      <c r="AJ323" s="6">
        <v>2022</v>
      </c>
      <c r="AK323" s="6">
        <v>1</v>
      </c>
      <c r="AL323" s="6" t="s">
        <v>6386</v>
      </c>
      <c r="AM323" s="6">
        <v>2.6</v>
      </c>
      <c r="AN323" s="6" t="s">
        <v>6387</v>
      </c>
      <c r="AO323" s="9" t="s">
        <v>73</v>
      </c>
      <c r="AP323" s="10">
        <v>98</v>
      </c>
      <c r="AQ323" s="6" t="s">
        <v>3229</v>
      </c>
      <c r="AR323" s="9" t="s">
        <v>73</v>
      </c>
      <c r="AS323" s="10">
        <v>98</v>
      </c>
      <c r="AT323" s="6" t="str">
        <f t="shared" si="3"/>
        <v>ff</v>
      </c>
      <c r="AU323" s="6">
        <v>0</v>
      </c>
      <c r="AV323" s="6">
        <v>0</v>
      </c>
      <c r="AW323" s="6">
        <v>1</v>
      </c>
      <c r="AX323" s="6">
        <v>1</v>
      </c>
      <c r="AY323" s="6">
        <v>1</v>
      </c>
      <c r="AZ323" s="6">
        <v>0</v>
      </c>
      <c r="BA323" s="6">
        <v>0</v>
      </c>
      <c r="BB323" s="6">
        <v>0</v>
      </c>
      <c r="BC323" s="6" t="s">
        <v>107</v>
      </c>
      <c r="BD323" s="6" t="s">
        <v>6388</v>
      </c>
    </row>
    <row r="324" spans="1:56" ht="15.75" customHeight="1">
      <c r="A324" s="6">
        <f t="shared" ca="1" si="2"/>
        <v>0.41754708484991954</v>
      </c>
      <c r="B324" s="6" t="s">
        <v>286</v>
      </c>
      <c r="C324" s="6">
        <v>9391165</v>
      </c>
      <c r="D324" s="7">
        <v>43068</v>
      </c>
      <c r="E324" s="6" t="s">
        <v>76</v>
      </c>
      <c r="F324" s="6" t="s">
        <v>496</v>
      </c>
      <c r="G324" s="6">
        <v>5</v>
      </c>
      <c r="H324" s="6" t="s">
        <v>58</v>
      </c>
      <c r="I324" s="6" t="s">
        <v>289</v>
      </c>
      <c r="J324" s="6">
        <v>103267</v>
      </c>
      <c r="K324" s="6">
        <v>5</v>
      </c>
      <c r="L324" s="7">
        <v>41609</v>
      </c>
      <c r="M324" s="7">
        <v>43799</v>
      </c>
      <c r="N324" s="6" t="s">
        <v>497</v>
      </c>
      <c r="O324" s="6" t="s">
        <v>498</v>
      </c>
      <c r="P324" s="8" t="s">
        <v>499</v>
      </c>
      <c r="Q324" s="9" t="s">
        <v>62</v>
      </c>
      <c r="R324" s="10">
        <v>99</v>
      </c>
      <c r="S324" s="6" t="s">
        <v>63</v>
      </c>
      <c r="T324" s="6">
        <v>12</v>
      </c>
      <c r="U324" s="6" t="s">
        <v>500</v>
      </c>
      <c r="V324" s="6" t="s">
        <v>501</v>
      </c>
      <c r="W324" s="6" t="s">
        <v>84</v>
      </c>
      <c r="X324" s="6" t="s">
        <v>67</v>
      </c>
      <c r="Y324" s="6" t="s">
        <v>68</v>
      </c>
      <c r="Z324" s="6">
        <v>2018</v>
      </c>
      <c r="AA324" s="6">
        <v>300000</v>
      </c>
      <c r="AB324" s="6" t="s">
        <v>69</v>
      </c>
      <c r="AC324" s="6" t="s">
        <v>286</v>
      </c>
      <c r="AD324" s="6">
        <v>200000</v>
      </c>
      <c r="AE324" s="6">
        <v>100000</v>
      </c>
      <c r="AF324" s="6" t="s">
        <v>69</v>
      </c>
      <c r="AG324" s="6" t="s">
        <v>502</v>
      </c>
      <c r="AH324" s="6">
        <v>300000</v>
      </c>
      <c r="AI324" s="6">
        <v>33875612</v>
      </c>
      <c r="AJ324" s="6">
        <v>2021</v>
      </c>
      <c r="AK324" s="6">
        <v>1</v>
      </c>
      <c r="AL324" s="6" t="s">
        <v>503</v>
      </c>
      <c r="AM324" s="6">
        <v>2.5</v>
      </c>
      <c r="AN324" s="6" t="s">
        <v>504</v>
      </c>
      <c r="AO324" s="9" t="s">
        <v>73</v>
      </c>
      <c r="AP324" s="10">
        <v>98</v>
      </c>
      <c r="AQ324" s="6" t="s">
        <v>74</v>
      </c>
      <c r="AR324" s="9" t="s">
        <v>62</v>
      </c>
      <c r="AS324" s="10">
        <v>99</v>
      </c>
      <c r="AT324" s="6" t="str">
        <f t="shared" si="3"/>
        <v>fm</v>
      </c>
      <c r="AU324" s="6">
        <v>0</v>
      </c>
      <c r="AV324" s="6">
        <v>0</v>
      </c>
      <c r="AW324" s="6">
        <v>1</v>
      </c>
      <c r="AX324" s="6">
        <v>1</v>
      </c>
      <c r="AY324" s="6">
        <v>0</v>
      </c>
      <c r="AZ324" s="6">
        <v>0</v>
      </c>
      <c r="BA324" s="6">
        <v>0</v>
      </c>
      <c r="BB324" s="6">
        <v>0</v>
      </c>
      <c r="BC324" s="6" t="s">
        <v>107</v>
      </c>
      <c r="BD324" s="6" t="s">
        <v>505</v>
      </c>
    </row>
    <row r="325" spans="1:56" ht="15.75" customHeight="1">
      <c r="A325" s="6">
        <f t="shared" ca="1" si="2"/>
        <v>0.66794476691372673</v>
      </c>
      <c r="B325" s="6" t="s">
        <v>241</v>
      </c>
      <c r="C325" s="6">
        <v>9406500</v>
      </c>
      <c r="D325" s="7">
        <v>43104</v>
      </c>
      <c r="E325" s="6" t="s">
        <v>76</v>
      </c>
      <c r="F325" s="6" t="s">
        <v>277</v>
      </c>
      <c r="G325" s="6">
        <v>5</v>
      </c>
      <c r="H325" s="6" t="s">
        <v>58</v>
      </c>
      <c r="I325" s="6" t="s">
        <v>243</v>
      </c>
      <c r="J325" s="6">
        <v>121214</v>
      </c>
      <c r="K325" s="6">
        <v>5</v>
      </c>
      <c r="L325" s="7">
        <v>41642</v>
      </c>
      <c r="M325" s="7">
        <v>43830</v>
      </c>
      <c r="N325" s="6" t="s">
        <v>278</v>
      </c>
      <c r="O325" s="6" t="s">
        <v>279</v>
      </c>
      <c r="P325" s="8" t="s">
        <v>280</v>
      </c>
      <c r="Q325" s="9" t="s">
        <v>62</v>
      </c>
      <c r="R325" s="10">
        <v>75</v>
      </c>
      <c r="S325" s="6" t="s">
        <v>63</v>
      </c>
      <c r="T325" s="6">
        <v>7</v>
      </c>
      <c r="U325" s="6" t="s">
        <v>189</v>
      </c>
      <c r="V325" s="6" t="s">
        <v>190</v>
      </c>
      <c r="W325" s="6" t="s">
        <v>191</v>
      </c>
      <c r="X325" s="6" t="s">
        <v>67</v>
      </c>
      <c r="Y325" s="6" t="s">
        <v>68</v>
      </c>
      <c r="Z325" s="6">
        <v>2018</v>
      </c>
      <c r="AA325" s="6">
        <v>435000</v>
      </c>
      <c r="AB325" s="6" t="s">
        <v>69</v>
      </c>
      <c r="AC325" s="6" t="s">
        <v>241</v>
      </c>
      <c r="AD325" s="6">
        <v>250000</v>
      </c>
      <c r="AE325" s="6">
        <v>185000</v>
      </c>
      <c r="AF325" s="6" t="s">
        <v>69</v>
      </c>
      <c r="AG325" s="6" t="s">
        <v>281</v>
      </c>
      <c r="AH325" s="6">
        <v>435000</v>
      </c>
      <c r="AI325" s="6">
        <v>30622162</v>
      </c>
      <c r="AJ325" s="6">
        <v>2019</v>
      </c>
      <c r="AK325" s="6">
        <v>1</v>
      </c>
      <c r="AL325" s="6" t="s">
        <v>282</v>
      </c>
      <c r="AM325" s="6">
        <v>5</v>
      </c>
      <c r="AN325" s="6" t="s">
        <v>283</v>
      </c>
      <c r="AO325" s="9" t="s">
        <v>73</v>
      </c>
      <c r="AP325" s="10">
        <v>98</v>
      </c>
      <c r="AQ325" s="6" t="s">
        <v>284</v>
      </c>
      <c r="AR325" s="9" t="s">
        <v>62</v>
      </c>
      <c r="AS325" s="10">
        <v>100</v>
      </c>
      <c r="AT325" s="6" t="str">
        <f t="shared" si="3"/>
        <v>fm</v>
      </c>
      <c r="AU325" s="6">
        <v>0</v>
      </c>
      <c r="AV325" s="6">
        <v>0</v>
      </c>
      <c r="AW325" s="6">
        <v>0</v>
      </c>
      <c r="AX325" s="6">
        <v>0</v>
      </c>
      <c r="AY325" s="6">
        <v>0</v>
      </c>
      <c r="AZ325" s="6">
        <v>0</v>
      </c>
      <c r="BA325" s="6">
        <v>0</v>
      </c>
      <c r="BB325" s="6">
        <v>1</v>
      </c>
      <c r="BC325" s="6" t="s">
        <v>197</v>
      </c>
      <c r="BD325" s="6" t="s">
        <v>285</v>
      </c>
    </row>
    <row r="326" spans="1:56" ht="15.75" customHeight="1">
      <c r="A326" s="6">
        <f t="shared" ca="1" si="2"/>
        <v>0.86643072927659104</v>
      </c>
      <c r="B326" s="6" t="s">
        <v>327</v>
      </c>
      <c r="C326" s="6">
        <v>9939075</v>
      </c>
      <c r="D326" s="7">
        <v>43663</v>
      </c>
      <c r="E326" s="6" t="s">
        <v>110</v>
      </c>
      <c r="F326" s="6" t="s">
        <v>5966</v>
      </c>
      <c r="G326" s="6">
        <v>7</v>
      </c>
      <c r="H326" s="6" t="s">
        <v>58</v>
      </c>
      <c r="I326" s="6" t="s">
        <v>330</v>
      </c>
      <c r="J326" s="6">
        <v>20407</v>
      </c>
      <c r="K326" s="6">
        <v>5</v>
      </c>
      <c r="L326" s="7">
        <v>43662</v>
      </c>
      <c r="M326" s="7">
        <v>44347</v>
      </c>
      <c r="N326" s="6" t="s">
        <v>306</v>
      </c>
      <c r="O326" s="6" t="s">
        <v>5967</v>
      </c>
      <c r="P326" s="8" t="s">
        <v>5968</v>
      </c>
      <c r="Q326" s="9" t="s">
        <v>62</v>
      </c>
      <c r="R326" s="10">
        <v>98</v>
      </c>
      <c r="S326" s="6" t="s">
        <v>5969</v>
      </c>
      <c r="T326" s="6">
        <v>5</v>
      </c>
      <c r="U326" s="6" t="s">
        <v>82</v>
      </c>
      <c r="V326" s="6" t="s">
        <v>83</v>
      </c>
      <c r="W326" s="6" t="s">
        <v>84</v>
      </c>
      <c r="X326" s="6" t="s">
        <v>85</v>
      </c>
      <c r="Y326" s="6" t="s">
        <v>68</v>
      </c>
      <c r="Z326" s="6">
        <v>2018</v>
      </c>
      <c r="AA326" s="6">
        <v>327251</v>
      </c>
      <c r="AB326" s="6" t="s">
        <v>69</v>
      </c>
      <c r="AC326" s="6" t="s">
        <v>327</v>
      </c>
      <c r="AD326" s="6">
        <v>231214</v>
      </c>
      <c r="AE326" s="6">
        <v>96037</v>
      </c>
      <c r="AF326" s="6" t="s">
        <v>69</v>
      </c>
      <c r="AG326" s="6" t="s">
        <v>5970</v>
      </c>
      <c r="AH326" s="6">
        <v>327251</v>
      </c>
      <c r="AI326" s="6">
        <v>36165907</v>
      </c>
      <c r="AJ326" s="6">
        <v>2023</v>
      </c>
      <c r="AK326" s="6">
        <v>1</v>
      </c>
      <c r="AL326" s="6" t="s">
        <v>2085</v>
      </c>
      <c r="AM326" s="6">
        <v>3.3</v>
      </c>
      <c r="AN326" s="6" t="s">
        <v>5972</v>
      </c>
      <c r="AO326" s="9" t="s">
        <v>73</v>
      </c>
      <c r="AP326" s="10">
        <v>83</v>
      </c>
      <c r="AQ326" s="6" t="s">
        <v>5973</v>
      </c>
      <c r="AR326" s="9" t="s">
        <v>73</v>
      </c>
      <c r="AS326" s="10">
        <v>96</v>
      </c>
      <c r="AT326" s="6" t="str">
        <f t="shared" si="3"/>
        <v>ff</v>
      </c>
      <c r="AU326" s="6">
        <v>0</v>
      </c>
      <c r="AV326" s="6">
        <v>0</v>
      </c>
      <c r="AW326" s="6">
        <v>1</v>
      </c>
      <c r="AX326" s="6">
        <v>1</v>
      </c>
      <c r="AY326" s="6">
        <v>0</v>
      </c>
      <c r="AZ326" s="6">
        <v>0</v>
      </c>
      <c r="BA326" s="6">
        <v>0</v>
      </c>
      <c r="BB326" s="6">
        <v>0</v>
      </c>
      <c r="BC326" s="6" t="s">
        <v>107</v>
      </c>
      <c r="BD326" s="6" t="s">
        <v>5974</v>
      </c>
    </row>
    <row r="327" spans="1:56" ht="15.75" customHeight="1">
      <c r="A327" s="6">
        <f t="shared" ca="1" si="2"/>
        <v>0.98378658848056255</v>
      </c>
      <c r="B327" s="6" t="s">
        <v>55</v>
      </c>
      <c r="C327" s="6">
        <v>9258511</v>
      </c>
      <c r="D327" s="7">
        <v>42842</v>
      </c>
      <c r="E327" s="6" t="s">
        <v>926</v>
      </c>
      <c r="F327" s="6" t="s">
        <v>2081</v>
      </c>
      <c r="G327" s="6">
        <v>5</v>
      </c>
      <c r="H327" s="6" t="s">
        <v>58</v>
      </c>
      <c r="I327" s="6" t="s">
        <v>59</v>
      </c>
      <c r="J327" s="6">
        <v>85002</v>
      </c>
      <c r="K327" s="6">
        <v>5</v>
      </c>
      <c r="L327" s="7">
        <v>42217</v>
      </c>
      <c r="M327" s="7">
        <v>43585</v>
      </c>
      <c r="N327" s="6" t="s">
        <v>953</v>
      </c>
      <c r="O327" s="6" t="s">
        <v>2082</v>
      </c>
      <c r="P327" s="8" t="s">
        <v>2083</v>
      </c>
      <c r="Q327" s="9" t="s">
        <v>73</v>
      </c>
      <c r="R327" s="10">
        <v>99</v>
      </c>
      <c r="S327" s="6" t="s">
        <v>63</v>
      </c>
      <c r="T327" s="6">
        <v>5</v>
      </c>
      <c r="U327" s="6" t="s">
        <v>1197</v>
      </c>
      <c r="V327" s="6" t="s">
        <v>584</v>
      </c>
      <c r="W327" s="6" t="s">
        <v>585</v>
      </c>
      <c r="X327" s="6" t="s">
        <v>67</v>
      </c>
      <c r="Y327" s="6" t="s">
        <v>68</v>
      </c>
      <c r="Z327" s="6">
        <v>2017</v>
      </c>
      <c r="AA327" s="6">
        <v>447036</v>
      </c>
      <c r="AB327" s="6" t="s">
        <v>69</v>
      </c>
      <c r="AC327" s="6" t="s">
        <v>55</v>
      </c>
      <c r="AD327" s="6">
        <v>289344</v>
      </c>
      <c r="AE327" s="6">
        <v>157692</v>
      </c>
      <c r="AF327" s="6" t="s">
        <v>69</v>
      </c>
      <c r="AG327" s="6" t="s">
        <v>2084</v>
      </c>
      <c r="AH327" s="6">
        <v>447036</v>
      </c>
      <c r="AI327" s="6">
        <v>35146822</v>
      </c>
      <c r="AJ327" s="6">
        <v>2022</v>
      </c>
      <c r="AK327" s="6">
        <v>1</v>
      </c>
      <c r="AL327" s="6" t="s">
        <v>2085</v>
      </c>
      <c r="AM327" s="6">
        <v>3.3</v>
      </c>
      <c r="AN327" s="6" t="s">
        <v>2086</v>
      </c>
      <c r="AO327" s="9" t="s">
        <v>73</v>
      </c>
      <c r="AP327" s="10">
        <v>90</v>
      </c>
      <c r="AQ327" s="6" t="s">
        <v>2087</v>
      </c>
      <c r="AR327" s="9" t="s">
        <v>73</v>
      </c>
      <c r="AS327" s="10">
        <v>99</v>
      </c>
      <c r="AT327" s="6" t="str">
        <f t="shared" si="3"/>
        <v>ff</v>
      </c>
      <c r="AU327" s="6">
        <v>0</v>
      </c>
      <c r="AV327" s="6">
        <v>0</v>
      </c>
      <c r="AW327" s="6">
        <v>1</v>
      </c>
      <c r="AX327" s="6">
        <v>1</v>
      </c>
      <c r="AY327" s="6">
        <v>0</v>
      </c>
      <c r="AZ327" s="6">
        <v>0</v>
      </c>
      <c r="BA327" s="6">
        <v>0</v>
      </c>
      <c r="BB327" s="6">
        <v>0</v>
      </c>
      <c r="BC327" s="6" t="s">
        <v>107</v>
      </c>
      <c r="BD327" s="6" t="s">
        <v>2088</v>
      </c>
    </row>
    <row r="328" spans="1:56" ht="15.75" customHeight="1">
      <c r="A328" s="6">
        <f t="shared" ca="1" si="2"/>
        <v>0.76757615611307772</v>
      </c>
      <c r="B328" s="6" t="s">
        <v>199</v>
      </c>
      <c r="C328" s="6">
        <v>9116793</v>
      </c>
      <c r="D328" s="7">
        <v>42978</v>
      </c>
      <c r="E328" s="6" t="s">
        <v>76</v>
      </c>
      <c r="F328" s="6" t="s">
        <v>4837</v>
      </c>
      <c r="G328" s="6">
        <v>5</v>
      </c>
      <c r="H328" s="6" t="s">
        <v>58</v>
      </c>
      <c r="I328" s="6" t="s">
        <v>149</v>
      </c>
      <c r="J328" s="6">
        <v>178535</v>
      </c>
      <c r="K328" s="6">
        <v>5</v>
      </c>
      <c r="L328" s="7">
        <v>41518</v>
      </c>
      <c r="M328" s="7">
        <v>43708</v>
      </c>
      <c r="N328" s="6" t="s">
        <v>1693</v>
      </c>
      <c r="O328" s="6" t="s">
        <v>4838</v>
      </c>
      <c r="P328" s="8" t="s">
        <v>4839</v>
      </c>
      <c r="Q328" s="9" t="s">
        <v>62</v>
      </c>
      <c r="R328" s="10">
        <v>98</v>
      </c>
      <c r="S328" s="6" t="s">
        <v>4840</v>
      </c>
      <c r="T328" s="6">
        <v>30</v>
      </c>
      <c r="U328" s="6" t="s">
        <v>1180</v>
      </c>
      <c r="V328" s="6" t="s">
        <v>1091</v>
      </c>
      <c r="W328" s="6" t="s">
        <v>149</v>
      </c>
      <c r="X328" s="6" t="s">
        <v>473</v>
      </c>
      <c r="Y328" s="6" t="s">
        <v>68</v>
      </c>
      <c r="Z328" s="6">
        <v>2017</v>
      </c>
      <c r="AA328" s="6">
        <v>549009</v>
      </c>
      <c r="AB328" s="6" t="s">
        <v>69</v>
      </c>
      <c r="AC328" s="6" t="s">
        <v>199</v>
      </c>
      <c r="AD328" s="6">
        <v>424990</v>
      </c>
      <c r="AE328" s="6">
        <v>124019</v>
      </c>
      <c r="AF328" s="6" t="s">
        <v>69</v>
      </c>
      <c r="AG328" s="6" t="s">
        <v>4841</v>
      </c>
      <c r="AH328" s="6">
        <v>549009</v>
      </c>
      <c r="AI328" s="6">
        <v>32546565</v>
      </c>
      <c r="AJ328" s="6">
        <v>2021</v>
      </c>
      <c r="AK328" s="6">
        <v>1</v>
      </c>
      <c r="AL328" s="6" t="s">
        <v>4842</v>
      </c>
      <c r="AM328" s="6">
        <v>3.6</v>
      </c>
      <c r="AN328" s="6" t="s">
        <v>4843</v>
      </c>
      <c r="AO328" s="9" t="s">
        <v>62</v>
      </c>
      <c r="AP328" s="10">
        <v>67</v>
      </c>
      <c r="AQ328" s="6" t="s">
        <v>925</v>
      </c>
      <c r="AR328" s="9" t="s">
        <v>62</v>
      </c>
      <c r="AS328" s="10">
        <v>99</v>
      </c>
      <c r="AT328" s="6" t="str">
        <f t="shared" si="3"/>
        <v>mm</v>
      </c>
      <c r="AU328" s="6">
        <v>0</v>
      </c>
      <c r="AV328" s="6">
        <v>1</v>
      </c>
      <c r="AW328" s="6">
        <v>0</v>
      </c>
      <c r="AX328" s="6">
        <v>0</v>
      </c>
      <c r="AY328" s="6">
        <v>0</v>
      </c>
      <c r="AZ328" s="6">
        <v>0</v>
      </c>
      <c r="BA328" s="6">
        <v>1</v>
      </c>
      <c r="BB328" s="6">
        <v>0</v>
      </c>
      <c r="BC328" s="6" t="s">
        <v>107</v>
      </c>
    </row>
    <row r="329" spans="1:56" ht="15.75" customHeight="1">
      <c r="A329" s="6">
        <f t="shared" ca="1" si="2"/>
        <v>0.24704163823508574</v>
      </c>
      <c r="B329" s="6" t="s">
        <v>199</v>
      </c>
      <c r="C329" s="6">
        <v>9304981</v>
      </c>
      <c r="D329" s="7">
        <v>42906</v>
      </c>
      <c r="E329" s="6" t="s">
        <v>5226</v>
      </c>
      <c r="F329" s="6" t="s">
        <v>6776</v>
      </c>
      <c r="G329" s="6">
        <v>5</v>
      </c>
      <c r="H329" s="6" t="s">
        <v>58</v>
      </c>
      <c r="I329" s="6" t="s">
        <v>149</v>
      </c>
      <c r="J329" s="6">
        <v>168795</v>
      </c>
      <c r="K329" s="6">
        <v>5</v>
      </c>
      <c r="L329" s="7">
        <v>41521</v>
      </c>
      <c r="M329" s="7">
        <v>43921</v>
      </c>
      <c r="N329" s="6" t="s">
        <v>3653</v>
      </c>
      <c r="O329" s="6" t="s">
        <v>6777</v>
      </c>
      <c r="P329" s="8" t="s">
        <v>2621</v>
      </c>
      <c r="Q329" s="9" t="s">
        <v>62</v>
      </c>
      <c r="R329" s="10">
        <v>99</v>
      </c>
      <c r="S329" s="6" t="s">
        <v>63</v>
      </c>
      <c r="T329" s="6">
        <v>4</v>
      </c>
      <c r="U329" s="6" t="s">
        <v>234</v>
      </c>
      <c r="V329" s="6" t="s">
        <v>235</v>
      </c>
      <c r="W329" s="6" t="s">
        <v>236</v>
      </c>
      <c r="X329" s="6" t="s">
        <v>67</v>
      </c>
      <c r="Y329" s="6" t="s">
        <v>68</v>
      </c>
      <c r="Z329" s="6">
        <v>2017</v>
      </c>
      <c r="AA329" s="6">
        <v>593692</v>
      </c>
      <c r="AB329" s="6" t="s">
        <v>69</v>
      </c>
      <c r="AC329" s="6" t="s">
        <v>199</v>
      </c>
      <c r="AD329" s="6">
        <v>468065</v>
      </c>
      <c r="AE329" s="6">
        <v>125627</v>
      </c>
      <c r="AF329" s="6" t="s">
        <v>69</v>
      </c>
      <c r="AG329" s="6" t="s">
        <v>6778</v>
      </c>
      <c r="AH329" s="6">
        <v>593692</v>
      </c>
      <c r="AI329" s="6">
        <v>32605509</v>
      </c>
      <c r="AJ329" s="6">
        <v>2021</v>
      </c>
      <c r="AK329" s="6">
        <v>1</v>
      </c>
      <c r="AL329" s="6" t="s">
        <v>6779</v>
      </c>
      <c r="AM329" s="6">
        <v>2.6</v>
      </c>
      <c r="AN329" s="6" t="s">
        <v>6780</v>
      </c>
      <c r="AO329" s="9" t="s">
        <v>73</v>
      </c>
      <c r="AP329" s="10">
        <v>84</v>
      </c>
      <c r="AQ329" s="6" t="s">
        <v>2280</v>
      </c>
      <c r="AR329" s="9" t="s">
        <v>62</v>
      </c>
      <c r="AS329" s="10">
        <v>82</v>
      </c>
      <c r="AT329" s="6" t="str">
        <f t="shared" si="3"/>
        <v>fm</v>
      </c>
      <c r="AU329" s="6">
        <v>0</v>
      </c>
      <c r="AV329" s="6">
        <v>0</v>
      </c>
      <c r="AW329" s="6">
        <v>1</v>
      </c>
      <c r="AX329" s="6">
        <v>1</v>
      </c>
      <c r="AY329" s="6">
        <v>1</v>
      </c>
      <c r="AZ329" s="6">
        <v>0</v>
      </c>
      <c r="BA329" s="6">
        <v>0</v>
      </c>
      <c r="BB329" s="6">
        <v>0</v>
      </c>
      <c r="BC329" s="6" t="s">
        <v>107</v>
      </c>
      <c r="BD329" s="6" t="s">
        <v>6781</v>
      </c>
    </row>
    <row r="330" spans="1:56" ht="15.75" customHeight="1">
      <c r="A330" s="6">
        <f t="shared" ca="1" si="2"/>
        <v>0.10819909343451606</v>
      </c>
      <c r="B330" s="6" t="s">
        <v>199</v>
      </c>
      <c r="C330" s="6">
        <v>9456692</v>
      </c>
      <c r="D330" s="7">
        <v>43185</v>
      </c>
      <c r="E330" s="6" t="s">
        <v>2175</v>
      </c>
      <c r="F330" s="6" t="s">
        <v>4807</v>
      </c>
      <c r="G330" s="6">
        <v>5</v>
      </c>
      <c r="H330" s="6" t="s">
        <v>58</v>
      </c>
      <c r="I330" s="6" t="s">
        <v>149</v>
      </c>
      <c r="J330" s="6">
        <v>206493</v>
      </c>
      <c r="K330" s="6">
        <v>3</v>
      </c>
      <c r="L330" s="7">
        <v>42461</v>
      </c>
      <c r="M330" s="7">
        <v>43921</v>
      </c>
      <c r="N330" s="6" t="s">
        <v>1974</v>
      </c>
      <c r="O330" s="6" t="s">
        <v>2177</v>
      </c>
      <c r="P330" s="8" t="s">
        <v>2178</v>
      </c>
      <c r="Q330" s="9" t="s">
        <v>62</v>
      </c>
      <c r="R330" s="10">
        <v>99</v>
      </c>
      <c r="S330" s="6" t="s">
        <v>2179</v>
      </c>
      <c r="T330" s="6">
        <v>21</v>
      </c>
      <c r="U330" s="6" t="s">
        <v>2180</v>
      </c>
      <c r="V330" s="6" t="s">
        <v>1254</v>
      </c>
      <c r="W330" s="6" t="s">
        <v>630</v>
      </c>
      <c r="X330" s="6" t="s">
        <v>260</v>
      </c>
      <c r="Y330" s="6" t="s">
        <v>68</v>
      </c>
      <c r="Z330" s="6">
        <v>2018</v>
      </c>
      <c r="AA330" s="6">
        <v>439200</v>
      </c>
      <c r="AB330" s="6" t="s">
        <v>69</v>
      </c>
      <c r="AC330" s="6" t="s">
        <v>199</v>
      </c>
      <c r="AD330" s="6">
        <v>228750</v>
      </c>
      <c r="AE330" s="6">
        <v>210450</v>
      </c>
      <c r="AF330" s="6" t="s">
        <v>69</v>
      </c>
      <c r="AG330" s="6" t="s">
        <v>4808</v>
      </c>
      <c r="AH330" s="6">
        <v>439200</v>
      </c>
      <c r="AI330" s="6">
        <v>34547329</v>
      </c>
      <c r="AJ330" s="6">
        <v>2021</v>
      </c>
      <c r="AK330" s="6">
        <v>1</v>
      </c>
      <c r="AL330" s="6" t="s">
        <v>4809</v>
      </c>
      <c r="AM330" s="6">
        <v>4.7</v>
      </c>
      <c r="AN330" s="6" t="s">
        <v>1647</v>
      </c>
      <c r="AO330" s="9" t="s">
        <v>62</v>
      </c>
      <c r="AP330" s="10">
        <v>99</v>
      </c>
      <c r="AQ330" s="6" t="s">
        <v>4810</v>
      </c>
      <c r="AR330" s="9" t="s">
        <v>62</v>
      </c>
      <c r="AS330" s="10">
        <v>99</v>
      </c>
      <c r="AT330" s="6" t="str">
        <f t="shared" si="3"/>
        <v>mm</v>
      </c>
      <c r="AU330" s="6">
        <v>0</v>
      </c>
      <c r="AV330" s="6">
        <v>1</v>
      </c>
      <c r="AW330" s="6">
        <v>0</v>
      </c>
      <c r="AX330" s="6">
        <v>0</v>
      </c>
      <c r="AY330" s="6">
        <v>0</v>
      </c>
      <c r="AZ330" s="6">
        <v>0</v>
      </c>
      <c r="BA330" s="6">
        <v>0</v>
      </c>
      <c r="BB330" s="6">
        <v>0</v>
      </c>
      <c r="BC330" s="6" t="s">
        <v>197</v>
      </c>
      <c r="BD330" s="6" t="s">
        <v>4811</v>
      </c>
    </row>
    <row r="331" spans="1:56" ht="15.75" customHeight="1">
      <c r="A331" s="6">
        <f t="shared" ca="1" si="2"/>
        <v>0.60572912929031764</v>
      </c>
      <c r="B331" s="6" t="s">
        <v>55</v>
      </c>
      <c r="C331" s="6">
        <v>9532954</v>
      </c>
      <c r="D331" s="7">
        <v>43314</v>
      </c>
      <c r="E331" s="6" t="s">
        <v>56</v>
      </c>
      <c r="F331" s="6" t="s">
        <v>2464</v>
      </c>
      <c r="G331" s="6">
        <v>5</v>
      </c>
      <c r="H331" s="6" t="s">
        <v>58</v>
      </c>
      <c r="I331" s="6" t="s">
        <v>59</v>
      </c>
      <c r="J331" s="6">
        <v>94211</v>
      </c>
      <c r="K331" s="6">
        <v>4</v>
      </c>
      <c r="L331" s="7">
        <v>42248</v>
      </c>
      <c r="M331" s="7">
        <v>43708</v>
      </c>
      <c r="N331" s="6" t="s">
        <v>2465</v>
      </c>
      <c r="O331" s="6" t="s">
        <v>2466</v>
      </c>
      <c r="P331" s="8" t="s">
        <v>2467</v>
      </c>
      <c r="Q331" s="9" t="s">
        <v>62</v>
      </c>
      <c r="R331" s="10">
        <v>99</v>
      </c>
      <c r="S331" s="6" t="s">
        <v>63</v>
      </c>
      <c r="T331" s="6">
        <v>7</v>
      </c>
      <c r="U331" s="6" t="s">
        <v>189</v>
      </c>
      <c r="V331" s="6" t="s">
        <v>190</v>
      </c>
      <c r="W331" s="6" t="s">
        <v>191</v>
      </c>
      <c r="X331" s="6" t="s">
        <v>85</v>
      </c>
      <c r="Y331" s="6" t="s">
        <v>68</v>
      </c>
      <c r="Z331" s="6">
        <v>2018</v>
      </c>
      <c r="AA331" s="6">
        <v>337969</v>
      </c>
      <c r="AB331" s="6" t="s">
        <v>69</v>
      </c>
      <c r="AC331" s="6" t="s">
        <v>55</v>
      </c>
      <c r="AD331" s="6">
        <v>218750</v>
      </c>
      <c r="AE331" s="6">
        <v>119219</v>
      </c>
      <c r="AF331" s="6" t="s">
        <v>69</v>
      </c>
      <c r="AG331" s="6" t="s">
        <v>2468</v>
      </c>
      <c r="AH331" s="6">
        <v>337969</v>
      </c>
      <c r="AI331" s="6">
        <v>36879321</v>
      </c>
      <c r="AJ331" s="6">
        <v>2023</v>
      </c>
      <c r="AK331" s="6">
        <v>1</v>
      </c>
      <c r="AL331" s="6" t="s">
        <v>2469</v>
      </c>
      <c r="AM331" s="6">
        <v>9.3000000000000007</v>
      </c>
      <c r="AN331" s="6" t="s">
        <v>2470</v>
      </c>
      <c r="AO331" s="9" t="s">
        <v>73</v>
      </c>
      <c r="AP331" s="10">
        <v>98</v>
      </c>
      <c r="AQ331" s="6" t="s">
        <v>2471</v>
      </c>
      <c r="AR331" s="9" t="s">
        <v>73</v>
      </c>
      <c r="AS331" s="10">
        <v>73</v>
      </c>
      <c r="AT331" s="6" t="str">
        <f t="shared" si="3"/>
        <v>ff</v>
      </c>
      <c r="AU331" s="6">
        <v>0</v>
      </c>
      <c r="AV331" s="6">
        <v>0</v>
      </c>
      <c r="AW331" s="6">
        <v>1</v>
      </c>
      <c r="AX331" s="6">
        <v>1</v>
      </c>
      <c r="AY331" s="6">
        <v>1</v>
      </c>
      <c r="AZ331" s="6">
        <v>0</v>
      </c>
      <c r="BA331" s="6">
        <v>0</v>
      </c>
      <c r="BB331" s="6">
        <v>0</v>
      </c>
      <c r="BC331" s="6" t="s">
        <v>197</v>
      </c>
      <c r="BD331" s="6" t="s">
        <v>2472</v>
      </c>
    </row>
    <row r="332" spans="1:56" ht="15.75" customHeight="1">
      <c r="A332" s="6">
        <f t="shared" ca="1" si="2"/>
        <v>0.97167785888679437</v>
      </c>
      <c r="B332" s="6" t="s">
        <v>109</v>
      </c>
      <c r="C332" s="6">
        <v>9546733</v>
      </c>
      <c r="D332" s="7">
        <v>43343</v>
      </c>
      <c r="E332" s="6" t="s">
        <v>56</v>
      </c>
      <c r="F332" s="6" t="s">
        <v>4163</v>
      </c>
      <c r="G332" s="6">
        <v>5</v>
      </c>
      <c r="H332" s="6" t="s">
        <v>58</v>
      </c>
      <c r="I332" s="6" t="s">
        <v>112</v>
      </c>
      <c r="J332" s="6">
        <v>24320</v>
      </c>
      <c r="K332" s="6">
        <v>4</v>
      </c>
      <c r="L332" s="7">
        <v>42248</v>
      </c>
      <c r="M332" s="7">
        <v>44074</v>
      </c>
      <c r="N332" s="6" t="s">
        <v>1355</v>
      </c>
      <c r="O332" s="6" t="s">
        <v>4164</v>
      </c>
      <c r="P332" s="8" t="s">
        <v>4165</v>
      </c>
      <c r="Q332" s="9" t="s">
        <v>73</v>
      </c>
      <c r="R332" s="10">
        <v>97</v>
      </c>
      <c r="S332" s="6" t="s">
        <v>63</v>
      </c>
      <c r="T332" s="6">
        <v>4</v>
      </c>
      <c r="U332" s="6" t="s">
        <v>444</v>
      </c>
      <c r="V332" s="6" t="s">
        <v>445</v>
      </c>
      <c r="W332" s="6" t="s">
        <v>149</v>
      </c>
      <c r="X332" s="6" t="s">
        <v>67</v>
      </c>
      <c r="Y332" s="6" t="s">
        <v>68</v>
      </c>
      <c r="Z332" s="6">
        <v>2018</v>
      </c>
      <c r="AA332" s="6">
        <v>454554</v>
      </c>
      <c r="AB332" s="6" t="s">
        <v>69</v>
      </c>
      <c r="AC332" s="6" t="s">
        <v>109</v>
      </c>
      <c r="AD332" s="6">
        <v>294560</v>
      </c>
      <c r="AE332" s="6">
        <v>159994</v>
      </c>
      <c r="AF332" s="6" t="s">
        <v>69</v>
      </c>
      <c r="AG332" s="6" t="s">
        <v>4166</v>
      </c>
      <c r="AH332" s="6">
        <v>454554</v>
      </c>
      <c r="AI332" s="6">
        <v>36510226</v>
      </c>
      <c r="AJ332" s="6">
        <v>2022</v>
      </c>
      <c r="AK332" s="6">
        <v>1</v>
      </c>
      <c r="AL332" s="6" t="s">
        <v>2469</v>
      </c>
      <c r="AM332" s="6">
        <v>9.3000000000000007</v>
      </c>
      <c r="AN332" s="6" t="s">
        <v>4167</v>
      </c>
      <c r="AO332" s="9" t="s">
        <v>73</v>
      </c>
      <c r="AP332" s="10">
        <v>100</v>
      </c>
      <c r="AQ332" s="6" t="s">
        <v>4168</v>
      </c>
      <c r="AR332" s="9" t="s">
        <v>73</v>
      </c>
      <c r="AS332" s="10">
        <v>97</v>
      </c>
      <c r="AT332" s="6" t="str">
        <f t="shared" si="3"/>
        <v>ff</v>
      </c>
      <c r="AU332" s="6">
        <v>0</v>
      </c>
      <c r="AV332" s="6">
        <v>0</v>
      </c>
      <c r="AW332" s="6">
        <v>1</v>
      </c>
      <c r="AX332" s="6">
        <v>0</v>
      </c>
      <c r="AY332" s="6">
        <v>0</v>
      </c>
      <c r="AZ332" s="6">
        <v>0</v>
      </c>
      <c r="BA332" s="6">
        <v>0</v>
      </c>
      <c r="BB332" s="6">
        <v>0</v>
      </c>
      <c r="BC332" s="6" t="s">
        <v>197</v>
      </c>
      <c r="BD332" s="6" t="s">
        <v>4169</v>
      </c>
    </row>
    <row r="333" spans="1:56" ht="15.75" customHeight="1">
      <c r="A333" s="6">
        <f t="shared" ca="1" si="2"/>
        <v>0.99441963078767515</v>
      </c>
      <c r="B333" s="6" t="s">
        <v>303</v>
      </c>
      <c r="C333" s="6">
        <v>9326985</v>
      </c>
      <c r="D333" s="7">
        <v>42961</v>
      </c>
      <c r="E333" s="6" t="s">
        <v>56</v>
      </c>
      <c r="F333" s="6" t="s">
        <v>1312</v>
      </c>
      <c r="G333" s="6">
        <v>5</v>
      </c>
      <c r="H333" s="6" t="s">
        <v>58</v>
      </c>
      <c r="I333" s="6" t="s">
        <v>305</v>
      </c>
      <c r="J333" s="6">
        <v>102427</v>
      </c>
      <c r="K333" s="6">
        <v>4</v>
      </c>
      <c r="L333" s="7">
        <v>41852</v>
      </c>
      <c r="M333" s="7">
        <v>43312</v>
      </c>
      <c r="N333" s="6" t="s">
        <v>562</v>
      </c>
      <c r="O333" s="6" t="s">
        <v>1313</v>
      </c>
      <c r="P333" s="8" t="s">
        <v>1314</v>
      </c>
      <c r="Q333" s="9" t="s">
        <v>62</v>
      </c>
      <c r="R333" s="10">
        <v>100</v>
      </c>
      <c r="S333" s="6" t="s">
        <v>63</v>
      </c>
      <c r="T333" s="6">
        <v>12</v>
      </c>
      <c r="U333" s="6" t="s">
        <v>656</v>
      </c>
      <c r="V333" s="6" t="s">
        <v>204</v>
      </c>
      <c r="W333" s="6" t="s">
        <v>205</v>
      </c>
      <c r="X333" s="6" t="s">
        <v>67</v>
      </c>
      <c r="Y333" s="6" t="s">
        <v>68</v>
      </c>
      <c r="Z333" s="6">
        <v>2017</v>
      </c>
      <c r="AA333" s="6">
        <v>231000</v>
      </c>
      <c r="AB333" s="6" t="s">
        <v>69</v>
      </c>
      <c r="AC333" s="6" t="s">
        <v>303</v>
      </c>
      <c r="AD333" s="6">
        <v>150000</v>
      </c>
      <c r="AE333" s="6">
        <v>81000</v>
      </c>
      <c r="AF333" s="6" t="s">
        <v>69</v>
      </c>
      <c r="AG333" s="6" t="s">
        <v>1315</v>
      </c>
      <c r="AH333" s="6">
        <v>231000</v>
      </c>
      <c r="AI333" s="6">
        <v>32374221</v>
      </c>
      <c r="AJ333" s="6">
        <v>2020</v>
      </c>
      <c r="AK333" s="6">
        <v>1</v>
      </c>
      <c r="AL333" s="6" t="s">
        <v>1316</v>
      </c>
      <c r="AM333" s="6">
        <v>2.1</v>
      </c>
      <c r="AN333" s="6" t="s">
        <v>1077</v>
      </c>
      <c r="AO333" s="9" t="s">
        <v>73</v>
      </c>
      <c r="AP333" s="10">
        <v>94</v>
      </c>
      <c r="AQ333" s="6" t="s">
        <v>1317</v>
      </c>
      <c r="AR333" s="9" t="s">
        <v>62</v>
      </c>
      <c r="AS333" s="10">
        <v>100</v>
      </c>
      <c r="AT333" s="6" t="str">
        <f t="shared" si="3"/>
        <v>fm</v>
      </c>
      <c r="AU333" s="6">
        <v>0</v>
      </c>
      <c r="AV333" s="6">
        <v>0</v>
      </c>
      <c r="AW333" s="6">
        <v>1</v>
      </c>
      <c r="AX333" s="6">
        <v>1</v>
      </c>
      <c r="AY333" s="6">
        <v>0</v>
      </c>
      <c r="AZ333" s="6">
        <v>0</v>
      </c>
      <c r="BA333" s="6">
        <v>0</v>
      </c>
      <c r="BB333" s="6">
        <v>0</v>
      </c>
      <c r="BC333" s="6" t="s">
        <v>197</v>
      </c>
      <c r="BD333" s="6" t="s">
        <v>1318</v>
      </c>
    </row>
    <row r="334" spans="1:56" ht="15.75" customHeight="1">
      <c r="A334" s="6">
        <f t="shared" ca="1" si="2"/>
        <v>4.5698537600985634E-2</v>
      </c>
      <c r="B334" s="6" t="s">
        <v>55</v>
      </c>
      <c r="C334" s="6">
        <v>9268809</v>
      </c>
      <c r="D334" s="7">
        <v>42851</v>
      </c>
      <c r="E334" s="6" t="s">
        <v>76</v>
      </c>
      <c r="F334" s="6" t="s">
        <v>2233</v>
      </c>
      <c r="G334" s="6">
        <v>5</v>
      </c>
      <c r="H334" s="6" t="s">
        <v>58</v>
      </c>
      <c r="I334" s="6" t="s">
        <v>59</v>
      </c>
      <c r="J334" s="6">
        <v>83848</v>
      </c>
      <c r="K334" s="6">
        <v>5</v>
      </c>
      <c r="L334" s="7">
        <v>41456</v>
      </c>
      <c r="M334" s="7">
        <v>43585</v>
      </c>
      <c r="N334" s="6" t="s">
        <v>60</v>
      </c>
      <c r="O334" s="6" t="s">
        <v>2234</v>
      </c>
      <c r="P334" s="8" t="s">
        <v>2235</v>
      </c>
      <c r="Q334" s="9" t="s">
        <v>73</v>
      </c>
      <c r="R334" s="10">
        <v>99</v>
      </c>
      <c r="S334" s="6" t="s">
        <v>63</v>
      </c>
      <c r="T334" s="6">
        <v>7</v>
      </c>
      <c r="U334" s="6" t="s">
        <v>2236</v>
      </c>
      <c r="V334" s="6" t="s">
        <v>472</v>
      </c>
      <c r="W334" s="6" t="s">
        <v>311</v>
      </c>
      <c r="X334" s="6" t="s">
        <v>67</v>
      </c>
      <c r="Y334" s="6" t="s">
        <v>68</v>
      </c>
      <c r="Z334" s="6">
        <v>2017</v>
      </c>
      <c r="AA334" s="6">
        <v>365020</v>
      </c>
      <c r="AB334" s="6" t="s">
        <v>69</v>
      </c>
      <c r="AC334" s="6" t="s">
        <v>55</v>
      </c>
      <c r="AD334" s="6">
        <v>218750</v>
      </c>
      <c r="AE334" s="6">
        <v>146270</v>
      </c>
      <c r="AF334" s="6" t="s">
        <v>69</v>
      </c>
      <c r="AG334" s="6" t="s">
        <v>2237</v>
      </c>
      <c r="AH334" s="6">
        <v>365020</v>
      </c>
      <c r="AI334" s="6">
        <v>34083252</v>
      </c>
      <c r="AJ334" s="6">
        <v>2021</v>
      </c>
      <c r="AK334" s="6">
        <v>1</v>
      </c>
      <c r="AL334" s="6" t="s">
        <v>896</v>
      </c>
      <c r="AM334" s="6">
        <v>4.4000000000000004</v>
      </c>
      <c r="AN334" s="6" t="s">
        <v>2239</v>
      </c>
      <c r="AO334" s="9" t="s">
        <v>62</v>
      </c>
      <c r="AP334" s="10">
        <v>99</v>
      </c>
      <c r="AQ334" s="6" t="s">
        <v>2240</v>
      </c>
      <c r="AR334" s="9" t="s">
        <v>62</v>
      </c>
      <c r="AS334" s="10">
        <v>96</v>
      </c>
      <c r="AT334" s="6" t="str">
        <f t="shared" si="3"/>
        <v>mm</v>
      </c>
      <c r="AU334" s="6">
        <v>0</v>
      </c>
      <c r="AV334" s="6">
        <v>0</v>
      </c>
      <c r="AW334" s="6">
        <v>1</v>
      </c>
      <c r="AX334" s="6">
        <v>0</v>
      </c>
      <c r="AY334" s="6">
        <v>0</v>
      </c>
      <c r="AZ334" s="6">
        <v>0</v>
      </c>
      <c r="BA334" s="6">
        <v>0</v>
      </c>
      <c r="BB334" s="6">
        <v>0</v>
      </c>
      <c r="BC334" s="6" t="s">
        <v>197</v>
      </c>
      <c r="BD334" s="6" t="s">
        <v>2241</v>
      </c>
    </row>
    <row r="335" spans="1:56" ht="15.75" customHeight="1">
      <c r="A335" s="6">
        <f t="shared" ca="1" si="2"/>
        <v>0.89832602379102522</v>
      </c>
      <c r="B335" s="6" t="s">
        <v>127</v>
      </c>
      <c r="C335" s="6">
        <v>9267534</v>
      </c>
      <c r="D335" s="7">
        <v>42781</v>
      </c>
      <c r="E335" s="6" t="s">
        <v>76</v>
      </c>
      <c r="F335" s="6" t="s">
        <v>2798</v>
      </c>
      <c r="G335" s="6">
        <v>5</v>
      </c>
      <c r="H335" s="6" t="s">
        <v>58</v>
      </c>
      <c r="I335" s="6" t="s">
        <v>130</v>
      </c>
      <c r="J335" s="6">
        <v>70596</v>
      </c>
      <c r="K335" s="6">
        <v>11</v>
      </c>
      <c r="L335" s="7">
        <v>41409</v>
      </c>
      <c r="M335" s="7">
        <v>43524</v>
      </c>
      <c r="N335" s="6" t="s">
        <v>2799</v>
      </c>
      <c r="O335" s="6" t="s">
        <v>2800</v>
      </c>
      <c r="P335" s="8" t="s">
        <v>2460</v>
      </c>
      <c r="Q335" s="9" t="s">
        <v>62</v>
      </c>
      <c r="R335" s="10">
        <v>90</v>
      </c>
      <c r="S335" s="6" t="s">
        <v>63</v>
      </c>
      <c r="T335" s="6">
        <v>14</v>
      </c>
      <c r="U335" s="6" t="s">
        <v>2801</v>
      </c>
      <c r="V335" s="6" t="s">
        <v>1039</v>
      </c>
      <c r="W335" s="6" t="s">
        <v>120</v>
      </c>
      <c r="X335" s="6" t="s">
        <v>348</v>
      </c>
      <c r="Y335" s="6" t="s">
        <v>68</v>
      </c>
      <c r="Z335" s="6">
        <v>2017</v>
      </c>
      <c r="AA335" s="6">
        <v>417500</v>
      </c>
      <c r="AB335" s="6" t="s">
        <v>69</v>
      </c>
      <c r="AC335" s="6" t="s">
        <v>127</v>
      </c>
      <c r="AD335" s="6">
        <v>250000</v>
      </c>
      <c r="AE335" s="6">
        <v>167500</v>
      </c>
      <c r="AF335" s="6" t="s">
        <v>69</v>
      </c>
      <c r="AG335" s="6" t="s">
        <v>2802</v>
      </c>
      <c r="AH335" s="6">
        <v>417500</v>
      </c>
      <c r="AI335" s="6">
        <v>33637561</v>
      </c>
      <c r="AJ335" s="6">
        <v>2021</v>
      </c>
      <c r="AK335" s="6">
        <v>1</v>
      </c>
      <c r="AL335" s="6" t="s">
        <v>896</v>
      </c>
      <c r="AM335" s="6">
        <v>4.4000000000000004</v>
      </c>
      <c r="AN335" s="6" t="s">
        <v>2155</v>
      </c>
      <c r="AO335" s="9" t="s">
        <v>73</v>
      </c>
      <c r="AP335" s="10">
        <v>98</v>
      </c>
      <c r="AQ335" s="6" t="s">
        <v>2463</v>
      </c>
      <c r="AR335" s="9" t="s">
        <v>62</v>
      </c>
      <c r="AS335" s="10">
        <v>90</v>
      </c>
      <c r="AT335" s="6" t="str">
        <f t="shared" si="3"/>
        <v>fm</v>
      </c>
      <c r="AU335" s="6">
        <v>0</v>
      </c>
      <c r="AV335" s="6">
        <v>0</v>
      </c>
      <c r="AW335" s="6">
        <v>1</v>
      </c>
      <c r="AX335" s="6">
        <v>0</v>
      </c>
      <c r="AY335" s="6">
        <v>0</v>
      </c>
      <c r="AZ335" s="6">
        <v>1</v>
      </c>
      <c r="BA335" s="6">
        <v>0</v>
      </c>
      <c r="BB335" s="6">
        <v>0</v>
      </c>
      <c r="BC335" s="6" t="s">
        <v>197</v>
      </c>
      <c r="BD335" s="6" t="s">
        <v>2803</v>
      </c>
    </row>
    <row r="336" spans="1:56" ht="15.75" customHeight="1">
      <c r="A336" s="6">
        <f t="shared" ca="1" si="2"/>
        <v>0.17553698309736265</v>
      </c>
      <c r="B336" s="6" t="s">
        <v>109</v>
      </c>
      <c r="C336" s="6">
        <v>9398120</v>
      </c>
      <c r="D336" s="7">
        <v>43091</v>
      </c>
      <c r="E336" s="6" t="s">
        <v>76</v>
      </c>
      <c r="F336" s="6" t="s">
        <v>3190</v>
      </c>
      <c r="G336" s="6">
        <v>5</v>
      </c>
      <c r="H336" s="6" t="s">
        <v>58</v>
      </c>
      <c r="I336" s="6" t="s">
        <v>112</v>
      </c>
      <c r="J336" s="6">
        <v>10217</v>
      </c>
      <c r="K336" s="6">
        <v>24</v>
      </c>
      <c r="L336" s="7">
        <v>34151</v>
      </c>
      <c r="M336" s="7">
        <v>43830</v>
      </c>
      <c r="N336" s="6" t="s">
        <v>225</v>
      </c>
      <c r="O336" s="6" t="s">
        <v>3191</v>
      </c>
      <c r="P336" s="8" t="s">
        <v>2294</v>
      </c>
      <c r="Q336" s="9" t="s">
        <v>62</v>
      </c>
      <c r="R336" s="10">
        <v>99</v>
      </c>
      <c r="S336" s="6" t="s">
        <v>63</v>
      </c>
      <c r="T336" s="6">
        <v>11</v>
      </c>
      <c r="U336" s="6" t="s">
        <v>532</v>
      </c>
      <c r="V336" s="6" t="s">
        <v>533</v>
      </c>
      <c r="W336" s="6" t="s">
        <v>149</v>
      </c>
      <c r="X336" s="6" t="s">
        <v>67</v>
      </c>
      <c r="Y336" s="6" t="s">
        <v>68</v>
      </c>
      <c r="Z336" s="6">
        <v>2018</v>
      </c>
      <c r="AA336" s="6">
        <v>590099</v>
      </c>
      <c r="AB336" s="6" t="s">
        <v>69</v>
      </c>
      <c r="AC336" s="6" t="s">
        <v>109</v>
      </c>
      <c r="AD336" s="6">
        <v>372302</v>
      </c>
      <c r="AE336" s="6">
        <v>217797</v>
      </c>
      <c r="AF336" s="6" t="s">
        <v>69</v>
      </c>
      <c r="AG336" s="6" t="s">
        <v>3192</v>
      </c>
      <c r="AH336" s="6">
        <v>590099</v>
      </c>
      <c r="AI336" s="6">
        <v>32621915</v>
      </c>
      <c r="AJ336" s="6">
        <v>2021</v>
      </c>
      <c r="AK336" s="6">
        <v>1</v>
      </c>
      <c r="AL336" s="6" t="s">
        <v>3193</v>
      </c>
      <c r="AM336" s="6">
        <v>2.7</v>
      </c>
      <c r="AN336" s="6" t="s">
        <v>1780</v>
      </c>
      <c r="AO336" s="9" t="s">
        <v>62</v>
      </c>
      <c r="AP336" s="10">
        <v>100</v>
      </c>
      <c r="AQ336" s="6" t="s">
        <v>3194</v>
      </c>
      <c r="AR336" s="9" t="s">
        <v>62</v>
      </c>
      <c r="AS336" s="10">
        <v>99</v>
      </c>
      <c r="AT336" s="6" t="str">
        <f t="shared" si="3"/>
        <v>mm</v>
      </c>
      <c r="AU336" s="6">
        <v>0</v>
      </c>
      <c r="AV336" s="6">
        <v>1</v>
      </c>
      <c r="AW336" s="6">
        <v>0</v>
      </c>
      <c r="AX336" s="6">
        <v>0</v>
      </c>
      <c r="AY336" s="6">
        <v>0</v>
      </c>
      <c r="AZ336" s="6">
        <v>0</v>
      </c>
      <c r="BA336" s="6">
        <v>0</v>
      </c>
      <c r="BB336" s="6">
        <v>0</v>
      </c>
      <c r="BC336" s="6" t="s">
        <v>197</v>
      </c>
      <c r="BD336" s="6" t="s">
        <v>3195</v>
      </c>
    </row>
    <row r="337" spans="1:57" ht="15.75" customHeight="1">
      <c r="A337" s="6">
        <f t="shared" ca="1" si="2"/>
        <v>0.78579721950604231</v>
      </c>
      <c r="B337" s="6" t="s">
        <v>889</v>
      </c>
      <c r="C337" s="6">
        <v>9418607</v>
      </c>
      <c r="D337" s="7">
        <v>43133</v>
      </c>
      <c r="E337" s="6" t="s">
        <v>76</v>
      </c>
      <c r="F337" s="6" t="s">
        <v>890</v>
      </c>
      <c r="G337" s="6">
        <v>5</v>
      </c>
      <c r="H337" s="6" t="s">
        <v>58</v>
      </c>
      <c r="I337" s="6" t="s">
        <v>891</v>
      </c>
      <c r="J337" s="6">
        <v>22936</v>
      </c>
      <c r="K337" s="6">
        <v>6</v>
      </c>
      <c r="L337" s="7">
        <v>41760</v>
      </c>
      <c r="M337" s="7">
        <v>43555</v>
      </c>
      <c r="N337" s="6" t="s">
        <v>892</v>
      </c>
      <c r="O337" s="6" t="s">
        <v>893</v>
      </c>
      <c r="P337" s="8" t="s">
        <v>894</v>
      </c>
      <c r="Q337" s="9" t="s">
        <v>73</v>
      </c>
      <c r="R337" s="10">
        <v>100</v>
      </c>
      <c r="S337" s="6" t="s">
        <v>63</v>
      </c>
      <c r="T337" s="6">
        <v>7</v>
      </c>
      <c r="U337" s="6" t="s">
        <v>814</v>
      </c>
      <c r="V337" s="6" t="s">
        <v>815</v>
      </c>
      <c r="W337" s="6" t="s">
        <v>816</v>
      </c>
      <c r="X337" s="6" t="s">
        <v>473</v>
      </c>
      <c r="Y337" s="6" t="s">
        <v>68</v>
      </c>
      <c r="Z337" s="6">
        <v>2018</v>
      </c>
      <c r="AA337" s="6">
        <v>355500</v>
      </c>
      <c r="AB337" s="6" t="s">
        <v>69</v>
      </c>
      <c r="AC337" s="6" t="s">
        <v>889</v>
      </c>
      <c r="AD337" s="6">
        <v>225000</v>
      </c>
      <c r="AE337" s="6">
        <v>130500</v>
      </c>
      <c r="AF337" s="6" t="s">
        <v>69</v>
      </c>
      <c r="AG337" s="6" t="s">
        <v>895</v>
      </c>
      <c r="AH337" s="6">
        <v>355500</v>
      </c>
      <c r="AI337" s="6">
        <v>29934347</v>
      </c>
      <c r="AJ337" s="6">
        <v>2018</v>
      </c>
      <c r="AK337" s="6">
        <v>1</v>
      </c>
      <c r="AL337" s="6" t="s">
        <v>896</v>
      </c>
      <c r="AM337" s="6">
        <v>4.4000000000000004</v>
      </c>
      <c r="AN337" s="6" t="s">
        <v>897</v>
      </c>
      <c r="AO337" s="9" t="s">
        <v>73</v>
      </c>
      <c r="AP337" s="10">
        <v>100</v>
      </c>
      <c r="AQ337" s="6" t="s">
        <v>898</v>
      </c>
      <c r="AR337" s="9" t="s">
        <v>73</v>
      </c>
      <c r="AS337" s="10">
        <v>100</v>
      </c>
      <c r="AT337" s="6" t="str">
        <f t="shared" si="3"/>
        <v>ff</v>
      </c>
      <c r="AU337" s="6">
        <v>0</v>
      </c>
      <c r="AV337" s="6">
        <v>0</v>
      </c>
      <c r="AW337" s="6">
        <v>1</v>
      </c>
      <c r="AX337" s="6">
        <v>1</v>
      </c>
      <c r="AY337" s="6">
        <v>1</v>
      </c>
      <c r="AZ337" s="6">
        <v>0</v>
      </c>
      <c r="BA337" s="6">
        <v>0</v>
      </c>
      <c r="BB337" s="6">
        <v>0</v>
      </c>
      <c r="BC337" s="6" t="s">
        <v>197</v>
      </c>
      <c r="BD337" s="6" t="s">
        <v>899</v>
      </c>
    </row>
    <row r="338" spans="1:57" ht="15.75" customHeight="1">
      <c r="A338" s="6">
        <f t="shared" ca="1" si="2"/>
        <v>0.28376331333119609</v>
      </c>
      <c r="B338" s="6" t="s">
        <v>1619</v>
      </c>
      <c r="C338" s="6">
        <v>9411053</v>
      </c>
      <c r="D338" s="7">
        <v>43118</v>
      </c>
      <c r="E338" s="6" t="s">
        <v>76</v>
      </c>
      <c r="F338" s="6" t="s">
        <v>3022</v>
      </c>
      <c r="G338" s="6">
        <v>5</v>
      </c>
      <c r="H338" s="6" t="s">
        <v>58</v>
      </c>
      <c r="I338" s="6" t="s">
        <v>1621</v>
      </c>
      <c r="J338" s="6">
        <v>22292</v>
      </c>
      <c r="K338" s="6">
        <v>6</v>
      </c>
      <c r="L338" s="7">
        <v>41673</v>
      </c>
      <c r="M338" s="7">
        <v>44592</v>
      </c>
      <c r="N338" s="6" t="s">
        <v>2775</v>
      </c>
      <c r="O338" s="6" t="s">
        <v>3023</v>
      </c>
      <c r="P338" s="8" t="s">
        <v>3024</v>
      </c>
      <c r="Q338" s="9" t="s">
        <v>62</v>
      </c>
      <c r="R338" s="10">
        <v>50</v>
      </c>
      <c r="S338" s="6" t="s">
        <v>63</v>
      </c>
      <c r="T338" s="6">
        <v>10</v>
      </c>
      <c r="U338" s="6" t="s">
        <v>399</v>
      </c>
      <c r="V338" s="6" t="s">
        <v>400</v>
      </c>
      <c r="W338" s="6" t="s">
        <v>401</v>
      </c>
      <c r="X338" s="6" t="s">
        <v>67</v>
      </c>
      <c r="Y338" s="6" t="s">
        <v>68</v>
      </c>
      <c r="Z338" s="6">
        <v>2018</v>
      </c>
      <c r="AA338" s="6">
        <v>335247</v>
      </c>
      <c r="AB338" s="6" t="s">
        <v>69</v>
      </c>
      <c r="AC338" s="6" t="s">
        <v>1619</v>
      </c>
      <c r="AD338" s="6">
        <v>210847</v>
      </c>
      <c r="AE338" s="6">
        <v>124400</v>
      </c>
      <c r="AF338" s="6" t="s">
        <v>69</v>
      </c>
      <c r="AG338" s="6" t="s">
        <v>3025</v>
      </c>
      <c r="AH338" s="6">
        <v>335247</v>
      </c>
      <c r="AI338" s="6">
        <v>34326141</v>
      </c>
      <c r="AJ338" s="6">
        <v>2021</v>
      </c>
      <c r="AK338" s="6">
        <v>1</v>
      </c>
      <c r="AL338" s="6" t="s">
        <v>896</v>
      </c>
      <c r="AM338" s="6">
        <v>4.4000000000000004</v>
      </c>
      <c r="AN338" s="6" t="s">
        <v>3026</v>
      </c>
      <c r="AO338" s="9" t="s">
        <v>62</v>
      </c>
      <c r="AP338" s="10">
        <v>82</v>
      </c>
      <c r="AQ338" s="6" t="s">
        <v>3027</v>
      </c>
      <c r="AR338" s="9" t="s">
        <v>62</v>
      </c>
      <c r="AS338" s="10">
        <v>50</v>
      </c>
      <c r="AT338" s="6" t="str">
        <f t="shared" si="3"/>
        <v>mm</v>
      </c>
      <c r="AU338" s="6">
        <v>0</v>
      </c>
      <c r="AV338" s="6">
        <v>0</v>
      </c>
      <c r="AW338" s="6">
        <v>1</v>
      </c>
      <c r="AX338" s="6">
        <v>0</v>
      </c>
      <c r="AY338" s="6">
        <v>0</v>
      </c>
      <c r="AZ338" s="6">
        <v>1</v>
      </c>
      <c r="BA338" s="6">
        <v>0</v>
      </c>
      <c r="BB338" s="6">
        <v>0</v>
      </c>
      <c r="BC338" s="6" t="s">
        <v>197</v>
      </c>
      <c r="BD338" s="6" t="s">
        <v>3028</v>
      </c>
    </row>
    <row r="339" spans="1:57" ht="15.75" customHeight="1">
      <c r="A339" s="6">
        <f t="shared" ca="1" si="2"/>
        <v>4.278849666962603E-2</v>
      </c>
      <c r="B339" s="6" t="s">
        <v>55</v>
      </c>
      <c r="C339" s="6">
        <v>9464574</v>
      </c>
      <c r="D339" s="7">
        <v>43178</v>
      </c>
      <c r="E339" s="6" t="s">
        <v>211</v>
      </c>
      <c r="F339" s="6" t="s">
        <v>3182</v>
      </c>
      <c r="G339" s="6">
        <v>5</v>
      </c>
      <c r="H339" s="6" t="s">
        <v>58</v>
      </c>
      <c r="I339" s="6" t="s">
        <v>59</v>
      </c>
      <c r="J339" s="6">
        <v>84545</v>
      </c>
      <c r="K339" s="6">
        <v>5</v>
      </c>
      <c r="L339" s="7">
        <v>41730</v>
      </c>
      <c r="M339" s="7">
        <v>43616</v>
      </c>
      <c r="N339" s="6" t="s">
        <v>3183</v>
      </c>
      <c r="O339" s="6" t="s">
        <v>3184</v>
      </c>
      <c r="P339" s="8" t="s">
        <v>3185</v>
      </c>
      <c r="Q339" s="9" t="s">
        <v>62</v>
      </c>
      <c r="R339" s="10">
        <v>99</v>
      </c>
      <c r="S339" s="6" t="s">
        <v>63</v>
      </c>
      <c r="T339" s="6">
        <v>11</v>
      </c>
      <c r="U339" s="6" t="s">
        <v>532</v>
      </c>
      <c r="V339" s="6" t="s">
        <v>533</v>
      </c>
      <c r="W339" s="6" t="s">
        <v>149</v>
      </c>
      <c r="X339" s="6" t="s">
        <v>218</v>
      </c>
      <c r="Y339" s="6" t="s">
        <v>68</v>
      </c>
      <c r="Z339" s="6">
        <v>2018</v>
      </c>
      <c r="AA339" s="6">
        <v>602544</v>
      </c>
      <c r="AB339" s="6" t="s">
        <v>69</v>
      </c>
      <c r="AC339" s="6" t="s">
        <v>55</v>
      </c>
      <c r="AD339" s="6">
        <v>380154</v>
      </c>
      <c r="AE339" s="6">
        <v>222390</v>
      </c>
      <c r="AF339" s="6" t="s">
        <v>69</v>
      </c>
      <c r="AG339" s="6" t="s">
        <v>3186</v>
      </c>
      <c r="AH339" s="6">
        <v>602544</v>
      </c>
      <c r="AI339" s="6">
        <v>34965973</v>
      </c>
      <c r="AJ339" s="6">
        <v>2022</v>
      </c>
      <c r="AK339" s="6">
        <v>1</v>
      </c>
      <c r="AL339" s="6" t="s">
        <v>896</v>
      </c>
      <c r="AM339" s="6">
        <v>4.4000000000000004</v>
      </c>
      <c r="AN339" s="6" t="s">
        <v>3187</v>
      </c>
      <c r="AO339" s="9" t="s">
        <v>73</v>
      </c>
      <c r="AP339" s="10">
        <v>100</v>
      </c>
      <c r="AQ339" s="6" t="s">
        <v>3188</v>
      </c>
      <c r="AR339" s="9" t="s">
        <v>62</v>
      </c>
      <c r="AS339" s="10">
        <v>99</v>
      </c>
      <c r="AT339" s="6" t="str">
        <f t="shared" si="3"/>
        <v>fm</v>
      </c>
      <c r="AU339" s="6">
        <v>1</v>
      </c>
      <c r="AV339" s="6">
        <v>0</v>
      </c>
      <c r="AW339" s="6">
        <v>0</v>
      </c>
      <c r="AX339" s="6">
        <v>0</v>
      </c>
      <c r="AY339" s="6">
        <v>0</v>
      </c>
      <c r="AZ339" s="6">
        <v>1</v>
      </c>
      <c r="BA339" s="6">
        <v>0</v>
      </c>
      <c r="BB339" s="6">
        <v>0</v>
      </c>
      <c r="BC339" s="6" t="s">
        <v>197</v>
      </c>
      <c r="BD339" s="6" t="s">
        <v>3189</v>
      </c>
    </row>
    <row r="340" spans="1:57" ht="15.75" customHeight="1">
      <c r="A340" s="6">
        <f t="shared" ca="1" si="2"/>
        <v>0.5069321277869433</v>
      </c>
      <c r="B340" s="6" t="s">
        <v>624</v>
      </c>
      <c r="C340" s="6">
        <v>9443686</v>
      </c>
      <c r="D340" s="7">
        <v>43133</v>
      </c>
      <c r="E340" s="6" t="s">
        <v>76</v>
      </c>
      <c r="F340" s="6" t="s">
        <v>2879</v>
      </c>
      <c r="G340" s="6">
        <v>5</v>
      </c>
      <c r="H340" s="6" t="s">
        <v>58</v>
      </c>
      <c r="I340" s="6" t="s">
        <v>626</v>
      </c>
      <c r="J340" s="6">
        <v>13473</v>
      </c>
      <c r="K340" s="6">
        <v>6</v>
      </c>
      <c r="L340" s="7">
        <v>41367</v>
      </c>
      <c r="M340" s="7">
        <v>43889</v>
      </c>
      <c r="N340" s="6" t="s">
        <v>96</v>
      </c>
      <c r="O340" s="6" t="s">
        <v>2880</v>
      </c>
      <c r="P340" s="8" t="s">
        <v>2881</v>
      </c>
      <c r="Q340" s="9" t="s">
        <v>73</v>
      </c>
      <c r="R340" s="10">
        <v>97</v>
      </c>
      <c r="S340" s="6" t="s">
        <v>63</v>
      </c>
      <c r="T340" s="6">
        <v>2</v>
      </c>
      <c r="U340" s="6" t="s">
        <v>2882</v>
      </c>
      <c r="V340" s="6" t="s">
        <v>543</v>
      </c>
      <c r="W340" s="6" t="s">
        <v>205</v>
      </c>
      <c r="X340" s="6" t="s">
        <v>102</v>
      </c>
      <c r="Y340" s="6" t="s">
        <v>68</v>
      </c>
      <c r="Z340" s="6">
        <v>2018</v>
      </c>
      <c r="AA340" s="6">
        <v>545962</v>
      </c>
      <c r="AB340" s="6" t="s">
        <v>69</v>
      </c>
      <c r="AC340" s="6" t="s">
        <v>624</v>
      </c>
      <c r="AD340" s="6">
        <v>493189</v>
      </c>
      <c r="AE340" s="6">
        <v>52773</v>
      </c>
      <c r="AF340" s="6" t="s">
        <v>69</v>
      </c>
      <c r="AG340" s="6" t="s">
        <v>2883</v>
      </c>
      <c r="AH340" s="6">
        <v>545962</v>
      </c>
      <c r="AI340" s="6">
        <v>35909037</v>
      </c>
      <c r="AJ340" s="6">
        <v>2022</v>
      </c>
      <c r="AK340" s="6">
        <v>1</v>
      </c>
      <c r="AL340" s="6" t="s">
        <v>2884</v>
      </c>
      <c r="AM340" s="6">
        <v>2.2999999999999998</v>
      </c>
      <c r="AN340" s="6" t="s">
        <v>2885</v>
      </c>
      <c r="AO340" s="9" t="s">
        <v>73</v>
      </c>
      <c r="AP340" s="10">
        <v>98</v>
      </c>
      <c r="AQ340" s="6" t="s">
        <v>394</v>
      </c>
      <c r="AR340" s="9" t="s">
        <v>73</v>
      </c>
      <c r="AS340" s="10">
        <v>98</v>
      </c>
      <c r="AT340" s="6" t="str">
        <f t="shared" si="3"/>
        <v>ff</v>
      </c>
      <c r="AU340" s="6">
        <v>0</v>
      </c>
      <c r="AV340" s="6">
        <v>0</v>
      </c>
      <c r="AW340" s="6">
        <v>1</v>
      </c>
      <c r="AX340" s="6">
        <v>1</v>
      </c>
      <c r="AY340" s="6">
        <v>1</v>
      </c>
      <c r="AZ340" s="6">
        <v>0</v>
      </c>
      <c r="BA340" s="6">
        <v>0</v>
      </c>
      <c r="BB340" s="6">
        <v>0</v>
      </c>
      <c r="BC340" s="6" t="s">
        <v>107</v>
      </c>
      <c r="BD340" s="6" t="s">
        <v>2886</v>
      </c>
    </row>
    <row r="341" spans="1:57" ht="15.75" customHeight="1">
      <c r="A341" s="6">
        <f t="shared" ca="1" si="2"/>
        <v>0.62330438287021583</v>
      </c>
      <c r="B341" s="6" t="s">
        <v>182</v>
      </c>
      <c r="C341" s="6">
        <v>9319544</v>
      </c>
      <c r="D341" s="7">
        <v>42948</v>
      </c>
      <c r="E341" s="6" t="s">
        <v>211</v>
      </c>
      <c r="F341" s="6" t="s">
        <v>212</v>
      </c>
      <c r="G341" s="6">
        <v>5</v>
      </c>
      <c r="H341" s="6" t="s">
        <v>58</v>
      </c>
      <c r="I341" s="6" t="s">
        <v>185</v>
      </c>
      <c r="J341" s="6">
        <v>24522</v>
      </c>
      <c r="K341" s="6">
        <v>4</v>
      </c>
      <c r="L341" s="7">
        <v>41852</v>
      </c>
      <c r="M341" s="7">
        <v>43677</v>
      </c>
      <c r="N341" s="6" t="s">
        <v>213</v>
      </c>
      <c r="O341" s="6" t="s">
        <v>214</v>
      </c>
      <c r="P341" s="8" t="s">
        <v>215</v>
      </c>
      <c r="Q341" s="9" t="s">
        <v>73</v>
      </c>
      <c r="R341" s="10">
        <v>96</v>
      </c>
      <c r="S341" s="6" t="s">
        <v>63</v>
      </c>
      <c r="T341" s="6">
        <v>10</v>
      </c>
      <c r="U341" s="6" t="s">
        <v>216</v>
      </c>
      <c r="V341" s="6" t="s">
        <v>217</v>
      </c>
      <c r="W341" s="6" t="s">
        <v>120</v>
      </c>
      <c r="X341" s="6" t="s">
        <v>218</v>
      </c>
      <c r="Y341" s="6" t="s">
        <v>68</v>
      </c>
      <c r="Z341" s="6">
        <v>2017</v>
      </c>
      <c r="AA341" s="6">
        <v>707411</v>
      </c>
      <c r="AB341" s="6" t="s">
        <v>69</v>
      </c>
      <c r="AC341" s="6" t="s">
        <v>182</v>
      </c>
      <c r="AD341" s="6">
        <v>467332</v>
      </c>
      <c r="AE341" s="6">
        <v>240079</v>
      </c>
      <c r="AF341" s="6" t="s">
        <v>69</v>
      </c>
      <c r="AG341" s="6" t="s">
        <v>219</v>
      </c>
      <c r="AH341" s="6">
        <v>707411</v>
      </c>
      <c r="AI341" s="6">
        <v>32885475</v>
      </c>
      <c r="AJ341" s="6">
        <v>2020</v>
      </c>
      <c r="AK341" s="6">
        <v>1</v>
      </c>
      <c r="AL341" s="6" t="s">
        <v>220</v>
      </c>
      <c r="AM341" s="6">
        <v>3.1</v>
      </c>
      <c r="AN341" s="6" t="s">
        <v>221</v>
      </c>
      <c r="AO341" s="9" t="s">
        <v>73</v>
      </c>
      <c r="AP341" s="10">
        <v>96</v>
      </c>
      <c r="AQ341" s="6" t="s">
        <v>222</v>
      </c>
      <c r="AR341" s="9" t="s">
        <v>62</v>
      </c>
      <c r="AS341" s="10">
        <v>99</v>
      </c>
      <c r="AT341" s="6" t="str">
        <f t="shared" si="3"/>
        <v>fm</v>
      </c>
      <c r="AU341" s="6">
        <v>0</v>
      </c>
      <c r="AV341" s="6">
        <v>1</v>
      </c>
      <c r="AW341" s="6">
        <v>0</v>
      </c>
      <c r="AX341" s="6">
        <v>0</v>
      </c>
      <c r="AY341" s="6">
        <v>0</v>
      </c>
      <c r="AZ341" s="6">
        <v>0</v>
      </c>
      <c r="BA341" s="6">
        <v>0</v>
      </c>
      <c r="BB341" s="6">
        <v>0</v>
      </c>
      <c r="BC341" s="6" t="s">
        <v>107</v>
      </c>
      <c r="BD341" s="6" t="s">
        <v>223</v>
      </c>
    </row>
    <row r="342" spans="1:57" ht="15.75" customHeight="1">
      <c r="A342" s="6">
        <f t="shared" ca="1" si="2"/>
        <v>0.13314316857029351</v>
      </c>
      <c r="B342" s="6" t="s">
        <v>3057</v>
      </c>
      <c r="C342" s="6">
        <v>9539713</v>
      </c>
      <c r="D342" s="7">
        <v>43321</v>
      </c>
      <c r="E342" s="6" t="s">
        <v>3777</v>
      </c>
      <c r="F342" s="6" t="s">
        <v>3778</v>
      </c>
      <c r="G342" s="6">
        <v>5</v>
      </c>
      <c r="H342" s="6" t="s">
        <v>58</v>
      </c>
      <c r="I342" s="6" t="s">
        <v>3060</v>
      </c>
      <c r="J342" s="6">
        <v>8448</v>
      </c>
      <c r="K342" s="6">
        <v>5</v>
      </c>
      <c r="L342" s="7">
        <v>41883</v>
      </c>
      <c r="M342" s="7">
        <v>44439</v>
      </c>
      <c r="N342" s="6" t="s">
        <v>3779</v>
      </c>
      <c r="O342" s="6" t="s">
        <v>3780</v>
      </c>
      <c r="P342" s="8" t="s">
        <v>246</v>
      </c>
      <c r="Q342" s="9" t="s">
        <v>62</v>
      </c>
      <c r="R342" s="10">
        <v>99</v>
      </c>
      <c r="S342" s="6" t="s">
        <v>3781</v>
      </c>
      <c r="T342" s="6">
        <v>3</v>
      </c>
      <c r="U342" s="6" t="s">
        <v>882</v>
      </c>
      <c r="V342" s="6" t="s">
        <v>883</v>
      </c>
      <c r="W342" s="6" t="s">
        <v>884</v>
      </c>
      <c r="X342" s="6" t="s">
        <v>67</v>
      </c>
      <c r="Y342" s="6" t="s">
        <v>68</v>
      </c>
      <c r="Z342" s="6">
        <v>2018</v>
      </c>
      <c r="AA342" s="6">
        <v>447360</v>
      </c>
      <c r="AB342" s="6" t="s">
        <v>69</v>
      </c>
      <c r="AC342" s="6" t="s">
        <v>3057</v>
      </c>
      <c r="AD342" s="6">
        <v>448645</v>
      </c>
      <c r="AE342" s="6">
        <v>121001</v>
      </c>
      <c r="AF342" s="6" t="s">
        <v>69</v>
      </c>
      <c r="AG342" s="6" t="s">
        <v>3782</v>
      </c>
      <c r="AH342" s="6">
        <v>447360</v>
      </c>
      <c r="AI342" s="6">
        <v>36167230</v>
      </c>
      <c r="AJ342" s="6">
        <v>2022</v>
      </c>
      <c r="AK342" s="6">
        <v>1</v>
      </c>
      <c r="AL342" s="6" t="s">
        <v>3783</v>
      </c>
      <c r="AM342" s="6">
        <v>4</v>
      </c>
      <c r="AN342" s="6" t="s">
        <v>3784</v>
      </c>
      <c r="AO342" s="9" t="s">
        <v>62</v>
      </c>
      <c r="AP342" s="10">
        <v>99</v>
      </c>
      <c r="AQ342" s="6" t="s">
        <v>1523</v>
      </c>
      <c r="AR342" s="9" t="s">
        <v>73</v>
      </c>
      <c r="AS342" s="10">
        <v>79</v>
      </c>
      <c r="AT342" s="6" t="str">
        <f t="shared" si="3"/>
        <v>mf</v>
      </c>
      <c r="AU342" s="6">
        <v>0</v>
      </c>
      <c r="AV342" s="6">
        <v>0</v>
      </c>
      <c r="AW342" s="6">
        <v>1</v>
      </c>
      <c r="AX342" s="6">
        <v>1</v>
      </c>
      <c r="AY342" s="6">
        <v>1</v>
      </c>
      <c r="AZ342" s="6">
        <v>0</v>
      </c>
      <c r="BA342" s="6">
        <v>0</v>
      </c>
      <c r="BB342" s="6">
        <v>0</v>
      </c>
      <c r="BC342" s="6" t="s">
        <v>107</v>
      </c>
      <c r="BD342" s="6" t="s">
        <v>3785</v>
      </c>
    </row>
    <row r="343" spans="1:57" ht="15.75" customHeight="1">
      <c r="A343" s="6">
        <f t="shared" ca="1" si="2"/>
        <v>0.76689684455489238</v>
      </c>
      <c r="B343" s="6" t="s">
        <v>1143</v>
      </c>
      <c r="C343" s="6">
        <v>9548459</v>
      </c>
      <c r="D343" s="7">
        <v>43364</v>
      </c>
      <c r="E343" s="6" t="s">
        <v>76</v>
      </c>
      <c r="F343" s="6" t="s">
        <v>5314</v>
      </c>
      <c r="G343" s="6">
        <v>5</v>
      </c>
      <c r="H343" s="6" t="s">
        <v>58</v>
      </c>
      <c r="I343" s="6" t="s">
        <v>1145</v>
      </c>
      <c r="J343" s="6">
        <v>64700</v>
      </c>
      <c r="K343" s="6">
        <v>5</v>
      </c>
      <c r="L343" s="7">
        <v>41837</v>
      </c>
      <c r="M343" s="7">
        <v>44012</v>
      </c>
      <c r="N343" s="6" t="s">
        <v>3447</v>
      </c>
      <c r="O343" s="6" t="s">
        <v>5315</v>
      </c>
      <c r="P343" s="8" t="s">
        <v>356</v>
      </c>
      <c r="Q343" s="9" t="s">
        <v>62</v>
      </c>
      <c r="R343" s="10">
        <v>99</v>
      </c>
      <c r="S343" s="6" t="s">
        <v>63</v>
      </c>
      <c r="T343" s="6">
        <v>4</v>
      </c>
      <c r="U343" s="6" t="s">
        <v>1512</v>
      </c>
      <c r="V343" s="6" t="s">
        <v>1513</v>
      </c>
      <c r="W343" s="6" t="s">
        <v>640</v>
      </c>
      <c r="X343" s="6" t="s">
        <v>67</v>
      </c>
      <c r="Y343" s="6" t="s">
        <v>68</v>
      </c>
      <c r="Z343" s="6">
        <v>2018</v>
      </c>
      <c r="AA343" s="6">
        <v>786456</v>
      </c>
      <c r="AB343" s="6" t="s">
        <v>69</v>
      </c>
      <c r="AC343" s="6" t="s">
        <v>55</v>
      </c>
      <c r="AD343" s="6">
        <v>108625</v>
      </c>
      <c r="AE343" s="6">
        <v>16375</v>
      </c>
      <c r="AF343" s="6" t="s">
        <v>69</v>
      </c>
      <c r="AG343" s="6" t="s">
        <v>5316</v>
      </c>
      <c r="AH343" s="6">
        <v>125000</v>
      </c>
      <c r="AI343" s="6">
        <v>36906051</v>
      </c>
      <c r="AJ343" s="6">
        <v>2023</v>
      </c>
      <c r="AK343" s="6">
        <v>1</v>
      </c>
      <c r="AL343" s="6" t="s">
        <v>3783</v>
      </c>
      <c r="AM343" s="6">
        <v>4</v>
      </c>
      <c r="AN343" s="6" t="s">
        <v>5318</v>
      </c>
      <c r="AO343" s="9" t="s">
        <v>73</v>
      </c>
      <c r="AP343" s="10">
        <v>98</v>
      </c>
      <c r="AQ343" s="6" t="s">
        <v>576</v>
      </c>
      <c r="AR343" s="9" t="s">
        <v>73</v>
      </c>
      <c r="AS343" s="10">
        <v>98</v>
      </c>
      <c r="AT343" s="6" t="str">
        <f t="shared" si="3"/>
        <v>ff</v>
      </c>
      <c r="AU343" s="6">
        <v>0</v>
      </c>
      <c r="AV343" s="6">
        <v>0</v>
      </c>
      <c r="AW343" s="6">
        <v>1</v>
      </c>
      <c r="AX343" s="6">
        <v>1</v>
      </c>
      <c r="AY343" s="6">
        <v>1</v>
      </c>
      <c r="AZ343" s="6">
        <v>0</v>
      </c>
      <c r="BA343" s="6">
        <v>0</v>
      </c>
      <c r="BB343" s="6">
        <v>0</v>
      </c>
      <c r="BC343" s="6" t="s">
        <v>107</v>
      </c>
      <c r="BD343" s="6" t="s">
        <v>5320</v>
      </c>
      <c r="BE343" s="6"/>
    </row>
    <row r="344" spans="1:57" ht="15.75" customHeight="1">
      <c r="A344" s="6">
        <f t="shared" ca="1" si="2"/>
        <v>0.19907348227619515</v>
      </c>
      <c r="B344" s="6" t="s">
        <v>1143</v>
      </c>
      <c r="C344" s="6">
        <v>9548459</v>
      </c>
      <c r="D344" s="7">
        <v>43364</v>
      </c>
      <c r="E344" s="6" t="s">
        <v>76</v>
      </c>
      <c r="F344" s="6" t="s">
        <v>5314</v>
      </c>
      <c r="G344" s="6">
        <v>5</v>
      </c>
      <c r="H344" s="6" t="s">
        <v>58</v>
      </c>
      <c r="I344" s="6" t="s">
        <v>1145</v>
      </c>
      <c r="J344" s="6">
        <v>64700</v>
      </c>
      <c r="K344" s="6">
        <v>5</v>
      </c>
      <c r="L344" s="7">
        <v>41837</v>
      </c>
      <c r="M344" s="7">
        <v>44012</v>
      </c>
      <c r="N344" s="6" t="s">
        <v>3447</v>
      </c>
      <c r="O344" s="6" t="s">
        <v>5315</v>
      </c>
      <c r="P344" s="8" t="s">
        <v>356</v>
      </c>
      <c r="Q344" s="9" t="s">
        <v>62</v>
      </c>
      <c r="R344" s="10">
        <v>99</v>
      </c>
      <c r="S344" s="6" t="s">
        <v>63</v>
      </c>
      <c r="T344" s="6">
        <v>4</v>
      </c>
      <c r="U344" s="6" t="s">
        <v>1512</v>
      </c>
      <c r="V344" s="6" t="s">
        <v>1513</v>
      </c>
      <c r="W344" s="6" t="s">
        <v>640</v>
      </c>
      <c r="X344" s="6" t="s">
        <v>67</v>
      </c>
      <c r="Y344" s="6" t="s">
        <v>68</v>
      </c>
      <c r="Z344" s="6">
        <v>2018</v>
      </c>
      <c r="AA344" s="6">
        <v>786456</v>
      </c>
      <c r="AB344" s="6" t="s">
        <v>69</v>
      </c>
      <c r="AC344" s="6" t="s">
        <v>624</v>
      </c>
      <c r="AD344" s="6">
        <v>32894</v>
      </c>
      <c r="AE344" s="6">
        <v>17106</v>
      </c>
      <c r="AF344" s="6" t="s">
        <v>69</v>
      </c>
      <c r="AG344" s="6" t="s">
        <v>5316</v>
      </c>
      <c r="AH344" s="6">
        <v>50000</v>
      </c>
      <c r="AI344" s="6">
        <v>36906051</v>
      </c>
      <c r="AJ344" s="6">
        <v>2023</v>
      </c>
      <c r="AK344" s="6">
        <v>1</v>
      </c>
      <c r="AL344" s="6" t="s">
        <v>5317</v>
      </c>
      <c r="AM344" s="6">
        <v>4</v>
      </c>
      <c r="AN344" s="6" t="s">
        <v>5318</v>
      </c>
      <c r="AO344" s="9" t="s">
        <v>73</v>
      </c>
      <c r="AP344" s="10">
        <v>98</v>
      </c>
      <c r="AQ344" s="6" t="s">
        <v>576</v>
      </c>
      <c r="AR344" s="9" t="s">
        <v>73</v>
      </c>
      <c r="AS344" s="10">
        <v>98</v>
      </c>
      <c r="AT344" s="6" t="str">
        <f t="shared" si="3"/>
        <v>ff</v>
      </c>
      <c r="AU344" s="6">
        <v>0</v>
      </c>
      <c r="AV344" s="6">
        <v>0</v>
      </c>
      <c r="AW344" s="6">
        <v>1</v>
      </c>
      <c r="AX344" s="6">
        <v>1</v>
      </c>
      <c r="AY344" s="6">
        <v>0</v>
      </c>
      <c r="AZ344" s="6">
        <v>0</v>
      </c>
      <c r="BA344" s="6">
        <v>0</v>
      </c>
      <c r="BB344" s="6">
        <v>0</v>
      </c>
      <c r="BC344" s="6" t="s">
        <v>107</v>
      </c>
      <c r="BD344" s="6" t="s">
        <v>5319</v>
      </c>
    </row>
    <row r="345" spans="1:57" ht="15.75" customHeight="1">
      <c r="A345" s="6">
        <f t="shared" ca="1" si="2"/>
        <v>0.31162048467206438</v>
      </c>
      <c r="B345" s="6" t="s">
        <v>303</v>
      </c>
      <c r="C345" s="6">
        <v>9265079</v>
      </c>
      <c r="D345" s="7">
        <v>42821</v>
      </c>
      <c r="E345" s="6" t="s">
        <v>76</v>
      </c>
      <c r="F345" s="6" t="s">
        <v>654</v>
      </c>
      <c r="G345" s="6">
        <v>5</v>
      </c>
      <c r="H345" s="6" t="s">
        <v>58</v>
      </c>
      <c r="I345" s="6" t="s">
        <v>305</v>
      </c>
      <c r="J345" s="6">
        <v>71085</v>
      </c>
      <c r="K345" s="6">
        <v>10</v>
      </c>
      <c r="L345" s="7">
        <v>38565</v>
      </c>
      <c r="M345" s="7">
        <v>43830</v>
      </c>
      <c r="N345" s="6" t="s">
        <v>562</v>
      </c>
      <c r="O345" s="6" t="s">
        <v>655</v>
      </c>
      <c r="P345" s="8" t="s">
        <v>226</v>
      </c>
      <c r="Q345" s="9" t="s">
        <v>62</v>
      </c>
      <c r="R345" s="10">
        <v>99</v>
      </c>
      <c r="S345" s="6" t="s">
        <v>63</v>
      </c>
      <c r="T345" s="6">
        <v>12</v>
      </c>
      <c r="U345" s="6" t="s">
        <v>656</v>
      </c>
      <c r="V345" s="6" t="s">
        <v>204</v>
      </c>
      <c r="W345" s="6" t="s">
        <v>205</v>
      </c>
      <c r="X345" s="6" t="s">
        <v>67</v>
      </c>
      <c r="Y345" s="6" t="s">
        <v>68</v>
      </c>
      <c r="Z345" s="6">
        <v>2017</v>
      </c>
      <c r="AA345" s="6">
        <v>335566</v>
      </c>
      <c r="AB345" s="6" t="s">
        <v>69</v>
      </c>
      <c r="AC345" s="6" t="s">
        <v>303</v>
      </c>
      <c r="AD345" s="6">
        <v>222271</v>
      </c>
      <c r="AE345" s="6">
        <v>113295</v>
      </c>
      <c r="AF345" s="6" t="s">
        <v>69</v>
      </c>
      <c r="AG345" s="6" t="s">
        <v>657</v>
      </c>
      <c r="AH345" s="6">
        <v>335566</v>
      </c>
      <c r="AI345" s="6">
        <v>34936088</v>
      </c>
      <c r="AJ345" s="6">
        <v>2022</v>
      </c>
      <c r="AK345" s="6">
        <v>1</v>
      </c>
      <c r="AL345" s="6" t="s">
        <v>658</v>
      </c>
      <c r="AM345" s="6">
        <v>5.6</v>
      </c>
      <c r="AN345" s="6" t="s">
        <v>659</v>
      </c>
      <c r="AO345" s="9" t="s">
        <v>73</v>
      </c>
      <c r="AP345" s="10">
        <v>98</v>
      </c>
      <c r="AQ345" s="6" t="s">
        <v>660</v>
      </c>
      <c r="AR345" s="9" t="s">
        <v>62</v>
      </c>
      <c r="AS345" s="10">
        <v>99</v>
      </c>
      <c r="AT345" s="6" t="str">
        <f t="shared" si="3"/>
        <v>fm</v>
      </c>
      <c r="AU345" s="6">
        <v>1</v>
      </c>
      <c r="AV345" s="6">
        <v>0</v>
      </c>
      <c r="AW345" s="6">
        <v>0</v>
      </c>
      <c r="AX345" s="6">
        <v>0</v>
      </c>
      <c r="AY345" s="6">
        <v>0</v>
      </c>
      <c r="AZ345" s="6">
        <v>0</v>
      </c>
      <c r="BA345" s="6">
        <v>1</v>
      </c>
      <c r="BB345" s="6">
        <v>0</v>
      </c>
      <c r="BC345" s="6" t="s">
        <v>197</v>
      </c>
      <c r="BD345" s="6" t="s">
        <v>661</v>
      </c>
    </row>
    <row r="346" spans="1:57" ht="15.75" customHeight="1">
      <c r="A346" s="6">
        <f t="shared" ca="1" si="2"/>
        <v>0.71470959222133579</v>
      </c>
      <c r="B346" s="6" t="s">
        <v>199</v>
      </c>
      <c r="C346" s="6">
        <v>9245634</v>
      </c>
      <c r="D346" s="7">
        <v>42800</v>
      </c>
      <c r="E346" s="6" t="s">
        <v>76</v>
      </c>
      <c r="F346" s="6" t="s">
        <v>1692</v>
      </c>
      <c r="G346" s="6">
        <v>5</v>
      </c>
      <c r="H346" s="6" t="s">
        <v>58</v>
      </c>
      <c r="I346" s="6" t="s">
        <v>149</v>
      </c>
      <c r="J346" s="6">
        <v>83115</v>
      </c>
      <c r="K346" s="6">
        <v>15</v>
      </c>
      <c r="L346" s="7">
        <v>37164</v>
      </c>
      <c r="M346" s="7">
        <v>43921</v>
      </c>
      <c r="N346" s="6" t="s">
        <v>1693</v>
      </c>
      <c r="O346" s="6" t="s">
        <v>1694</v>
      </c>
      <c r="P346" s="8" t="s">
        <v>1695</v>
      </c>
      <c r="Q346" s="9" t="s">
        <v>62</v>
      </c>
      <c r="R346" s="10">
        <v>99</v>
      </c>
      <c r="S346" s="6" t="s">
        <v>1696</v>
      </c>
      <c r="T346" s="6">
        <v>15</v>
      </c>
      <c r="U346" s="6" t="s">
        <v>1697</v>
      </c>
      <c r="V346" s="6" t="s">
        <v>1698</v>
      </c>
      <c r="W346" s="6" t="s">
        <v>630</v>
      </c>
      <c r="X346" s="6" t="s">
        <v>260</v>
      </c>
      <c r="Y346" s="6" t="s">
        <v>68</v>
      </c>
      <c r="Z346" s="6">
        <v>2017</v>
      </c>
      <c r="AA346" s="6">
        <v>574390</v>
      </c>
      <c r="AB346" s="6" t="s">
        <v>69</v>
      </c>
      <c r="AC346" s="6" t="s">
        <v>199</v>
      </c>
      <c r="AD346" s="6">
        <v>474142</v>
      </c>
      <c r="AE346" s="6">
        <v>100248</v>
      </c>
      <c r="AF346" s="6" t="s">
        <v>69</v>
      </c>
      <c r="AG346" s="6" t="s">
        <v>1699</v>
      </c>
      <c r="AH346" s="6">
        <v>574390</v>
      </c>
      <c r="AI346" s="6">
        <v>36219477</v>
      </c>
      <c r="AJ346" s="6">
        <v>2023</v>
      </c>
      <c r="AK346" s="6">
        <v>1</v>
      </c>
      <c r="AL346" s="6" t="s">
        <v>658</v>
      </c>
      <c r="AM346" s="6">
        <v>5.6</v>
      </c>
      <c r="AN346" s="6" t="s">
        <v>1700</v>
      </c>
      <c r="AO346" s="9" t="s">
        <v>73</v>
      </c>
      <c r="AP346" s="10">
        <v>98</v>
      </c>
      <c r="AQ346" s="6" t="s">
        <v>961</v>
      </c>
      <c r="AR346" s="9" t="s">
        <v>62</v>
      </c>
      <c r="AS346" s="10">
        <v>99</v>
      </c>
      <c r="AT346" s="6" t="str">
        <f t="shared" si="3"/>
        <v>fm</v>
      </c>
      <c r="AU346" s="6">
        <v>0</v>
      </c>
      <c r="AV346" s="6">
        <v>0</v>
      </c>
      <c r="AW346" s="6">
        <v>1</v>
      </c>
      <c r="AX346" s="6">
        <v>1</v>
      </c>
      <c r="AY346" s="6">
        <v>0</v>
      </c>
      <c r="AZ346" s="6">
        <v>0</v>
      </c>
      <c r="BA346" s="6">
        <v>0</v>
      </c>
      <c r="BB346" s="6">
        <v>0</v>
      </c>
      <c r="BC346" s="6" t="s">
        <v>107</v>
      </c>
      <c r="BD346" s="6" t="s">
        <v>1701</v>
      </c>
    </row>
    <row r="347" spans="1:57" ht="15.75" customHeight="1">
      <c r="A347" s="6">
        <f t="shared" ca="1" si="2"/>
        <v>0.32989552829412128</v>
      </c>
      <c r="B347" s="6" t="s">
        <v>127</v>
      </c>
      <c r="C347" s="6">
        <v>9480109</v>
      </c>
      <c r="D347" s="7">
        <v>43236</v>
      </c>
      <c r="E347" s="6" t="s">
        <v>76</v>
      </c>
      <c r="F347" s="6" t="s">
        <v>6164</v>
      </c>
      <c r="G347" s="6">
        <v>5</v>
      </c>
      <c r="H347" s="6" t="s">
        <v>58</v>
      </c>
      <c r="I347" s="6" t="s">
        <v>130</v>
      </c>
      <c r="J347" s="6">
        <v>101096</v>
      </c>
      <c r="K347" s="6">
        <v>5</v>
      </c>
      <c r="L347" s="7">
        <v>41830</v>
      </c>
      <c r="M347" s="7">
        <v>44347</v>
      </c>
      <c r="N347" s="6" t="s">
        <v>2308</v>
      </c>
      <c r="O347" s="6" t="s">
        <v>6165</v>
      </c>
      <c r="P347" s="8" t="s">
        <v>6166</v>
      </c>
      <c r="Q347" s="9" t="s">
        <v>73</v>
      </c>
      <c r="R347" s="10">
        <v>97</v>
      </c>
      <c r="S347" s="6" t="s">
        <v>6167</v>
      </c>
      <c r="T347" s="6">
        <v>12</v>
      </c>
      <c r="U347" s="6" t="s">
        <v>656</v>
      </c>
      <c r="V347" s="6" t="s">
        <v>204</v>
      </c>
      <c r="W347" s="6" t="s">
        <v>205</v>
      </c>
      <c r="X347" s="6" t="s">
        <v>67</v>
      </c>
      <c r="Y347" s="6" t="s">
        <v>68</v>
      </c>
      <c r="Z347" s="6">
        <v>2018</v>
      </c>
      <c r="AA347" s="6">
        <v>579160</v>
      </c>
      <c r="AB347" s="6" t="s">
        <v>69</v>
      </c>
      <c r="AC347" s="6" t="s">
        <v>127</v>
      </c>
      <c r="AD347" s="6">
        <v>399310</v>
      </c>
      <c r="AE347" s="6">
        <v>179850</v>
      </c>
      <c r="AF347" s="6" t="s">
        <v>69</v>
      </c>
      <c r="AG347" s="6" t="s">
        <v>6168</v>
      </c>
      <c r="AH347" s="6">
        <v>579160</v>
      </c>
      <c r="AI347" s="6">
        <v>34571023</v>
      </c>
      <c r="AJ347" s="6">
        <v>2021</v>
      </c>
      <c r="AK347" s="6">
        <v>1</v>
      </c>
      <c r="AL347" s="6" t="s">
        <v>6169</v>
      </c>
      <c r="AM347" s="6">
        <v>3.9</v>
      </c>
      <c r="AN347" s="6" t="s">
        <v>5295</v>
      </c>
      <c r="AO347" s="9" t="s">
        <v>62</v>
      </c>
      <c r="AP347" s="10">
        <v>99</v>
      </c>
      <c r="AQ347" s="6" t="s">
        <v>2561</v>
      </c>
      <c r="AR347" s="9" t="s">
        <v>62</v>
      </c>
      <c r="AS347" s="10">
        <v>99</v>
      </c>
      <c r="AT347" s="6" t="str">
        <f t="shared" si="3"/>
        <v>mm</v>
      </c>
      <c r="AU347" s="6">
        <v>0</v>
      </c>
      <c r="AV347" s="6">
        <v>0</v>
      </c>
      <c r="AW347" s="6">
        <v>1</v>
      </c>
      <c r="AX347" s="6">
        <v>1</v>
      </c>
      <c r="AY347" s="6">
        <v>1</v>
      </c>
      <c r="AZ347" s="6">
        <v>0</v>
      </c>
      <c r="BA347" s="6">
        <v>0</v>
      </c>
      <c r="BB347" s="6">
        <v>0</v>
      </c>
      <c r="BC347" s="6" t="s">
        <v>107</v>
      </c>
      <c r="BD347" s="6" t="s">
        <v>6170</v>
      </c>
    </row>
    <row r="348" spans="1:57" ht="15.75" customHeight="1">
      <c r="A348" s="6">
        <f t="shared" ca="1" si="2"/>
        <v>0.94385711503556347</v>
      </c>
      <c r="B348" s="6" t="s">
        <v>286</v>
      </c>
      <c r="C348" s="6">
        <v>9474101</v>
      </c>
      <c r="D348" s="7">
        <v>43206</v>
      </c>
      <c r="E348" s="6" t="s">
        <v>56</v>
      </c>
      <c r="F348" s="6" t="s">
        <v>2790</v>
      </c>
      <c r="G348" s="6">
        <v>5</v>
      </c>
      <c r="H348" s="6" t="s">
        <v>58</v>
      </c>
      <c r="I348" s="6" t="s">
        <v>289</v>
      </c>
      <c r="J348" s="6">
        <v>125982</v>
      </c>
      <c r="K348" s="6">
        <v>3</v>
      </c>
      <c r="L348" s="7">
        <v>42505</v>
      </c>
      <c r="M348" s="7">
        <v>44316</v>
      </c>
      <c r="N348" s="6" t="s">
        <v>2791</v>
      </c>
      <c r="O348" s="6" t="s">
        <v>2792</v>
      </c>
      <c r="P348" s="8" t="s">
        <v>2793</v>
      </c>
      <c r="Q348" s="9" t="s">
        <v>62</v>
      </c>
      <c r="R348" s="10">
        <v>59</v>
      </c>
      <c r="S348" s="6" t="s">
        <v>63</v>
      </c>
      <c r="T348" s="6">
        <v>26</v>
      </c>
      <c r="U348" s="6" t="s">
        <v>804</v>
      </c>
      <c r="V348" s="6" t="s">
        <v>805</v>
      </c>
      <c r="W348" s="6" t="s">
        <v>120</v>
      </c>
      <c r="X348" s="6" t="s">
        <v>67</v>
      </c>
      <c r="Y348" s="6" t="s">
        <v>68</v>
      </c>
      <c r="Z348" s="6">
        <v>2018</v>
      </c>
      <c r="AA348" s="6">
        <v>350321</v>
      </c>
      <c r="AB348" s="6" t="s">
        <v>69</v>
      </c>
      <c r="AC348" s="6" t="s">
        <v>286</v>
      </c>
      <c r="AD348" s="6">
        <v>225000</v>
      </c>
      <c r="AE348" s="6">
        <v>125321</v>
      </c>
      <c r="AF348" s="6" t="s">
        <v>69</v>
      </c>
      <c r="AG348" s="6" t="s">
        <v>2794</v>
      </c>
      <c r="AH348" s="6">
        <v>350321</v>
      </c>
      <c r="AI348" s="6">
        <v>35533310</v>
      </c>
      <c r="AJ348" s="6">
        <v>2022</v>
      </c>
      <c r="AK348" s="6">
        <v>1</v>
      </c>
      <c r="AL348" s="6" t="s">
        <v>2795</v>
      </c>
      <c r="AM348" s="6">
        <v>4.2</v>
      </c>
      <c r="AN348" s="6" t="s">
        <v>2796</v>
      </c>
      <c r="AO348" s="9" t="s">
        <v>62</v>
      </c>
      <c r="AP348" s="10">
        <v>98</v>
      </c>
      <c r="AQ348" s="6" t="s">
        <v>2463</v>
      </c>
      <c r="AR348" s="9" t="s">
        <v>62</v>
      </c>
      <c r="AS348" s="10">
        <v>90</v>
      </c>
      <c r="AT348" s="6" t="str">
        <f t="shared" si="3"/>
        <v>mm</v>
      </c>
      <c r="AU348" s="6">
        <v>0</v>
      </c>
      <c r="AV348" s="6">
        <v>1</v>
      </c>
      <c r="AW348" s="6">
        <v>0</v>
      </c>
      <c r="AX348" s="6">
        <v>0</v>
      </c>
      <c r="AY348" s="6">
        <v>0</v>
      </c>
      <c r="AZ348" s="6">
        <v>0</v>
      </c>
      <c r="BA348" s="6">
        <v>1</v>
      </c>
      <c r="BB348" s="6">
        <v>0</v>
      </c>
      <c r="BC348" s="6" t="s">
        <v>107</v>
      </c>
      <c r="BD348" s="6" t="s">
        <v>2797</v>
      </c>
    </row>
    <row r="349" spans="1:57" ht="15.75" customHeight="1">
      <c r="A349" s="6">
        <f t="shared" ca="1" si="2"/>
        <v>0.66603563690926515</v>
      </c>
      <c r="B349" s="6" t="s">
        <v>127</v>
      </c>
      <c r="C349" s="6">
        <v>9272441</v>
      </c>
      <c r="D349" s="7">
        <v>42854</v>
      </c>
      <c r="E349" s="6" t="s">
        <v>76</v>
      </c>
      <c r="F349" s="6" t="s">
        <v>844</v>
      </c>
      <c r="G349" s="6">
        <v>5</v>
      </c>
      <c r="H349" s="6" t="s">
        <v>58</v>
      </c>
      <c r="I349" s="6" t="s">
        <v>130</v>
      </c>
      <c r="J349" s="6">
        <v>101491</v>
      </c>
      <c r="K349" s="6">
        <v>5</v>
      </c>
      <c r="L349" s="7">
        <v>41460</v>
      </c>
      <c r="M349" s="7">
        <v>43585</v>
      </c>
      <c r="N349" s="6" t="s">
        <v>845</v>
      </c>
      <c r="O349" s="6" t="s">
        <v>846</v>
      </c>
      <c r="P349" s="8" t="s">
        <v>847</v>
      </c>
      <c r="Q349" s="9" t="s">
        <v>62</v>
      </c>
      <c r="R349" s="10">
        <v>100</v>
      </c>
      <c r="S349" s="6" t="s">
        <v>848</v>
      </c>
      <c r="T349" s="6">
        <v>47</v>
      </c>
      <c r="U349" s="6" t="s">
        <v>717</v>
      </c>
      <c r="V349" s="6" t="s">
        <v>718</v>
      </c>
      <c r="W349" s="6" t="s">
        <v>149</v>
      </c>
      <c r="X349" s="6" t="s">
        <v>85</v>
      </c>
      <c r="Y349" s="6" t="s">
        <v>68</v>
      </c>
      <c r="Z349" s="6">
        <v>2017</v>
      </c>
      <c r="AA349" s="6">
        <v>436802</v>
      </c>
      <c r="AB349" s="6" t="s">
        <v>69</v>
      </c>
      <c r="AC349" s="6" t="s">
        <v>127</v>
      </c>
      <c r="AD349" s="6">
        <v>287784</v>
      </c>
      <c r="AE349" s="6">
        <v>149018</v>
      </c>
      <c r="AF349" s="6" t="s">
        <v>69</v>
      </c>
      <c r="AG349" s="6" t="s">
        <v>849</v>
      </c>
      <c r="AH349" s="6">
        <v>436802</v>
      </c>
      <c r="AI349" s="6">
        <v>35852108</v>
      </c>
      <c r="AJ349" s="6">
        <v>2022</v>
      </c>
      <c r="AK349" s="6">
        <v>1</v>
      </c>
      <c r="AL349" s="6" t="s">
        <v>850</v>
      </c>
      <c r="AM349" s="6">
        <v>4.7</v>
      </c>
      <c r="AN349" s="6" t="s">
        <v>851</v>
      </c>
      <c r="AO349" s="9" t="s">
        <v>62</v>
      </c>
      <c r="AP349" s="10">
        <v>95</v>
      </c>
      <c r="AQ349" s="6" t="s">
        <v>842</v>
      </c>
      <c r="AR349" s="9" t="s">
        <v>62</v>
      </c>
      <c r="AS349" s="10">
        <v>99</v>
      </c>
      <c r="AT349" s="6" t="str">
        <f t="shared" si="3"/>
        <v>mm</v>
      </c>
      <c r="AU349" s="6">
        <v>1</v>
      </c>
      <c r="AV349" s="6">
        <v>0</v>
      </c>
      <c r="AW349" s="6">
        <v>0</v>
      </c>
      <c r="AX349" s="6">
        <v>0</v>
      </c>
      <c r="AY349" s="6">
        <v>0</v>
      </c>
      <c r="AZ349" s="6">
        <v>0</v>
      </c>
      <c r="BA349" s="6">
        <v>0</v>
      </c>
      <c r="BB349" s="6">
        <v>0</v>
      </c>
      <c r="BC349" s="6" t="s">
        <v>197</v>
      </c>
      <c r="BD349" s="6" t="s">
        <v>852</v>
      </c>
    </row>
    <row r="350" spans="1:57" ht="15.75" customHeight="1">
      <c r="A350" s="6">
        <f t="shared" ca="1" si="2"/>
        <v>0.84565941501817521</v>
      </c>
      <c r="B350" s="6" t="s">
        <v>199</v>
      </c>
      <c r="C350" s="6">
        <v>9271939</v>
      </c>
      <c r="D350" s="7">
        <v>42874</v>
      </c>
      <c r="E350" s="6" t="s">
        <v>2393</v>
      </c>
      <c r="F350" s="6" t="s">
        <v>6684</v>
      </c>
      <c r="G350" s="6">
        <v>5</v>
      </c>
      <c r="H350" s="6" t="s">
        <v>58</v>
      </c>
      <c r="I350" s="6" t="s">
        <v>149</v>
      </c>
      <c r="J350" s="6">
        <v>177716</v>
      </c>
      <c r="K350" s="6">
        <v>5</v>
      </c>
      <c r="L350" s="7">
        <v>41456</v>
      </c>
      <c r="M350" s="7">
        <v>43616</v>
      </c>
      <c r="N350" s="6" t="s">
        <v>1377</v>
      </c>
      <c r="O350" s="6" t="s">
        <v>6685</v>
      </c>
      <c r="P350" s="8" t="s">
        <v>6686</v>
      </c>
      <c r="Q350" s="9" t="s">
        <v>62</v>
      </c>
      <c r="R350" s="10">
        <v>100</v>
      </c>
      <c r="S350" s="6" t="s">
        <v>63</v>
      </c>
      <c r="T350" s="6">
        <v>11</v>
      </c>
      <c r="U350" s="6" t="s">
        <v>1292</v>
      </c>
      <c r="V350" s="6" t="s">
        <v>1293</v>
      </c>
      <c r="W350" s="6" t="s">
        <v>555</v>
      </c>
      <c r="X350" s="6" t="s">
        <v>67</v>
      </c>
      <c r="Y350" s="6" t="s">
        <v>68</v>
      </c>
      <c r="Z350" s="6">
        <v>2017</v>
      </c>
      <c r="AA350" s="6">
        <v>321962</v>
      </c>
      <c r="AB350" s="6" t="s">
        <v>69</v>
      </c>
      <c r="AC350" s="6" t="s">
        <v>199</v>
      </c>
      <c r="AD350" s="6">
        <v>207500</v>
      </c>
      <c r="AE350" s="6">
        <v>114462</v>
      </c>
      <c r="AF350" s="6" t="s">
        <v>69</v>
      </c>
      <c r="AG350" s="6" t="s">
        <v>6687</v>
      </c>
      <c r="AH350" s="6">
        <v>321962</v>
      </c>
      <c r="AI350" s="6">
        <v>33174711</v>
      </c>
      <c r="AJ350" s="6">
        <v>2020</v>
      </c>
      <c r="AK350" s="6">
        <v>1</v>
      </c>
      <c r="AL350" s="6" t="s">
        <v>850</v>
      </c>
      <c r="AM350" s="6">
        <v>4.7</v>
      </c>
      <c r="AN350" s="6" t="s">
        <v>6552</v>
      </c>
      <c r="AO350" s="9" t="s">
        <v>73</v>
      </c>
      <c r="AP350" s="10">
        <v>99</v>
      </c>
      <c r="AQ350" s="6" t="s">
        <v>105</v>
      </c>
      <c r="AR350" s="9" t="s">
        <v>62</v>
      </c>
      <c r="AS350" s="10">
        <v>99</v>
      </c>
      <c r="AT350" s="6" t="str">
        <f t="shared" si="3"/>
        <v>fm</v>
      </c>
      <c r="AU350" s="6">
        <v>0</v>
      </c>
      <c r="AV350" s="6">
        <v>0</v>
      </c>
      <c r="AW350" s="6">
        <v>1</v>
      </c>
      <c r="AX350" s="6">
        <v>1</v>
      </c>
      <c r="AY350" s="6">
        <v>1</v>
      </c>
      <c r="AZ350" s="6">
        <v>0</v>
      </c>
      <c r="BA350" s="6">
        <v>0</v>
      </c>
      <c r="BB350" s="6">
        <v>0</v>
      </c>
      <c r="BC350" s="6" t="s">
        <v>107</v>
      </c>
      <c r="BD350" s="6" t="s">
        <v>6688</v>
      </c>
    </row>
    <row r="351" spans="1:57" ht="15.75" customHeight="1">
      <c r="A351" s="6">
        <f t="shared" ca="1" si="2"/>
        <v>0.50357827348260498</v>
      </c>
      <c r="B351" s="6" t="s">
        <v>241</v>
      </c>
      <c r="C351" s="6">
        <v>9261576</v>
      </c>
      <c r="D351" s="7">
        <v>42816</v>
      </c>
      <c r="E351" s="6" t="s">
        <v>2335</v>
      </c>
      <c r="F351" s="6" t="s">
        <v>2336</v>
      </c>
      <c r="G351" s="6">
        <v>5</v>
      </c>
      <c r="H351" s="6" t="s">
        <v>58</v>
      </c>
      <c r="I351" s="6" t="s">
        <v>243</v>
      </c>
      <c r="J351" s="6">
        <v>120690</v>
      </c>
      <c r="K351" s="6">
        <v>4</v>
      </c>
      <c r="L351" s="7">
        <v>41713</v>
      </c>
      <c r="M351" s="7">
        <v>44165</v>
      </c>
      <c r="N351" s="6" t="s">
        <v>2337</v>
      </c>
      <c r="O351" s="6" t="s">
        <v>2338</v>
      </c>
      <c r="P351" s="8" t="s">
        <v>2339</v>
      </c>
      <c r="Q351" s="9" t="s">
        <v>73</v>
      </c>
      <c r="R351" s="10">
        <v>99</v>
      </c>
      <c r="S351" s="6" t="s">
        <v>2340</v>
      </c>
      <c r="T351" s="6">
        <v>4</v>
      </c>
      <c r="U351" s="6" t="s">
        <v>1512</v>
      </c>
      <c r="V351" s="6" t="s">
        <v>1513</v>
      </c>
      <c r="W351" s="6" t="s">
        <v>640</v>
      </c>
      <c r="X351" s="6" t="s">
        <v>67</v>
      </c>
      <c r="Y351" s="6" t="s">
        <v>68</v>
      </c>
      <c r="Z351" s="6">
        <v>2017</v>
      </c>
      <c r="AA351" s="6">
        <v>314196</v>
      </c>
      <c r="AB351" s="6" t="s">
        <v>69</v>
      </c>
      <c r="AC351" s="6" t="s">
        <v>241</v>
      </c>
      <c r="AD351" s="6">
        <v>247790</v>
      </c>
      <c r="AE351" s="6">
        <v>66406</v>
      </c>
      <c r="AF351" s="6" t="s">
        <v>69</v>
      </c>
      <c r="AG351" s="6" t="s">
        <v>2341</v>
      </c>
      <c r="AH351" s="6">
        <v>314196</v>
      </c>
      <c r="AI351" s="6">
        <v>36448755</v>
      </c>
      <c r="AJ351" s="6">
        <v>2023</v>
      </c>
      <c r="AK351" s="6">
        <v>1</v>
      </c>
      <c r="AL351" s="6" t="s">
        <v>2342</v>
      </c>
      <c r="AM351" s="6">
        <v>2.2000000000000002</v>
      </c>
      <c r="AN351" s="6" t="s">
        <v>2343</v>
      </c>
      <c r="AO351" s="9" t="s">
        <v>73</v>
      </c>
      <c r="AP351" s="10">
        <v>99</v>
      </c>
      <c r="AQ351" s="6" t="s">
        <v>2344</v>
      </c>
      <c r="AR351" s="9" t="s">
        <v>73</v>
      </c>
      <c r="AS351" s="10">
        <v>99</v>
      </c>
      <c r="AT351" s="6" t="str">
        <f t="shared" si="3"/>
        <v>ff</v>
      </c>
      <c r="AU351" s="6">
        <v>0</v>
      </c>
      <c r="AV351" s="6">
        <v>0</v>
      </c>
      <c r="AW351" s="6">
        <v>1</v>
      </c>
      <c r="AX351" s="6">
        <v>1</v>
      </c>
      <c r="AY351" s="6">
        <v>0</v>
      </c>
      <c r="AZ351" s="6">
        <v>0</v>
      </c>
      <c r="BA351" s="6">
        <v>0</v>
      </c>
      <c r="BB351" s="6">
        <v>0</v>
      </c>
      <c r="BC351" s="6" t="s">
        <v>107</v>
      </c>
      <c r="BD351" s="6" t="s">
        <v>2345</v>
      </c>
    </row>
    <row r="352" spans="1:57" ht="15.75" customHeight="1">
      <c r="A352" s="6">
        <f t="shared" ca="1" si="2"/>
        <v>0.6581428146619055</v>
      </c>
      <c r="B352" s="6" t="s">
        <v>199</v>
      </c>
      <c r="C352" s="6">
        <v>9259924</v>
      </c>
      <c r="D352" s="7">
        <v>42796</v>
      </c>
      <c r="E352" s="6" t="s">
        <v>5226</v>
      </c>
      <c r="F352" s="6" t="s">
        <v>5227</v>
      </c>
      <c r="G352" s="6">
        <v>5</v>
      </c>
      <c r="H352" s="6" t="s">
        <v>58</v>
      </c>
      <c r="I352" s="6" t="s">
        <v>149</v>
      </c>
      <c r="J352" s="6">
        <v>160327</v>
      </c>
      <c r="K352" s="6">
        <v>6</v>
      </c>
      <c r="L352" s="7">
        <v>41032</v>
      </c>
      <c r="M352" s="7">
        <v>43190</v>
      </c>
      <c r="N352" s="6" t="s">
        <v>96</v>
      </c>
      <c r="O352" s="6" t="s">
        <v>5228</v>
      </c>
      <c r="P352" s="8" t="s">
        <v>5229</v>
      </c>
      <c r="Q352" s="9" t="s">
        <v>62</v>
      </c>
      <c r="R352" s="10">
        <v>91</v>
      </c>
      <c r="S352" s="6" t="s">
        <v>63</v>
      </c>
      <c r="T352" s="6">
        <v>1</v>
      </c>
      <c r="U352" s="6" t="s">
        <v>161</v>
      </c>
      <c r="V352" s="6" t="s">
        <v>162</v>
      </c>
      <c r="W352" s="6" t="s">
        <v>163</v>
      </c>
      <c r="X352" s="6" t="s">
        <v>2286</v>
      </c>
      <c r="Y352" s="6" t="s">
        <v>68</v>
      </c>
      <c r="Z352" s="6">
        <v>2017</v>
      </c>
      <c r="AA352" s="6">
        <v>378341</v>
      </c>
      <c r="AB352" s="6" t="s">
        <v>69</v>
      </c>
      <c r="AC352" s="6" t="s">
        <v>199</v>
      </c>
      <c r="AD352" s="6">
        <v>248053</v>
      </c>
      <c r="AE352" s="6">
        <v>130288</v>
      </c>
      <c r="AF352" s="6" t="s">
        <v>69</v>
      </c>
      <c r="AG352" s="6" t="s">
        <v>5230</v>
      </c>
      <c r="AH352" s="6">
        <v>378341</v>
      </c>
      <c r="AI352" s="6">
        <v>32732717</v>
      </c>
      <c r="AJ352" s="6">
        <v>2020</v>
      </c>
      <c r="AK352" s="6">
        <v>1</v>
      </c>
      <c r="AL352" s="6" t="s">
        <v>5231</v>
      </c>
      <c r="AM352" s="6">
        <v>2.2000000000000002</v>
      </c>
      <c r="AN352" s="6" t="s">
        <v>1824</v>
      </c>
      <c r="AO352" s="9" t="s">
        <v>73</v>
      </c>
      <c r="AP352" s="10">
        <v>95</v>
      </c>
      <c r="AQ352" s="6" t="s">
        <v>5232</v>
      </c>
      <c r="AR352" s="9" t="s">
        <v>62</v>
      </c>
      <c r="AS352" s="10">
        <v>91</v>
      </c>
      <c r="AT352" s="6" t="str">
        <f t="shared" si="3"/>
        <v>fm</v>
      </c>
      <c r="AU352" s="6">
        <v>0</v>
      </c>
      <c r="AV352" s="6">
        <v>0</v>
      </c>
      <c r="AW352" s="6">
        <v>0</v>
      </c>
      <c r="AX352" s="6">
        <v>0</v>
      </c>
      <c r="AY352" s="6">
        <v>0</v>
      </c>
      <c r="AZ352" s="6">
        <v>0</v>
      </c>
      <c r="BA352" s="6">
        <v>0</v>
      </c>
      <c r="BB352" s="6">
        <v>1</v>
      </c>
      <c r="BC352" s="6" t="s">
        <v>107</v>
      </c>
      <c r="BD352" s="6" t="s">
        <v>5233</v>
      </c>
    </row>
    <row r="353" spans="1:56" ht="15.75" customHeight="1">
      <c r="A353" s="6">
        <f t="shared" ca="1" si="2"/>
        <v>0.95717372499079323</v>
      </c>
      <c r="B353" s="6" t="s">
        <v>1143</v>
      </c>
      <c r="C353" s="6">
        <v>9665218</v>
      </c>
      <c r="D353" s="7">
        <v>43202</v>
      </c>
      <c r="E353" s="6" t="s">
        <v>110</v>
      </c>
      <c r="F353" s="6" t="s">
        <v>6327</v>
      </c>
      <c r="G353" s="6">
        <v>7</v>
      </c>
      <c r="H353" s="6" t="s">
        <v>58</v>
      </c>
      <c r="I353" s="6" t="s">
        <v>1145</v>
      </c>
      <c r="J353" s="6">
        <v>64850</v>
      </c>
      <c r="K353" s="6">
        <v>6</v>
      </c>
      <c r="L353" s="7">
        <v>43171</v>
      </c>
      <c r="M353" s="7">
        <v>43646</v>
      </c>
      <c r="N353" s="6" t="s">
        <v>6328</v>
      </c>
      <c r="O353" s="6" t="s">
        <v>6329</v>
      </c>
      <c r="P353" s="8" t="s">
        <v>6330</v>
      </c>
      <c r="Q353" s="9" t="s">
        <v>73</v>
      </c>
      <c r="R353" s="10">
        <v>98</v>
      </c>
      <c r="S353" s="6" t="s">
        <v>63</v>
      </c>
      <c r="T353" s="6">
        <v>5</v>
      </c>
      <c r="U353" s="6" t="s">
        <v>1197</v>
      </c>
      <c r="V353" s="6" t="s">
        <v>584</v>
      </c>
      <c r="W353" s="6" t="s">
        <v>585</v>
      </c>
      <c r="X353" s="6" t="s">
        <v>67</v>
      </c>
      <c r="Y353" s="6" t="s">
        <v>68</v>
      </c>
      <c r="Z353" s="6">
        <v>2017</v>
      </c>
      <c r="AA353" s="6">
        <v>531687</v>
      </c>
      <c r="AB353" s="6" t="s">
        <v>69</v>
      </c>
      <c r="AC353" s="6" t="s">
        <v>1143</v>
      </c>
      <c r="AD353" s="6">
        <v>399104</v>
      </c>
      <c r="AE353" s="6">
        <v>132583</v>
      </c>
      <c r="AF353" s="6" t="s">
        <v>69</v>
      </c>
      <c r="AG353" s="6" t="s">
        <v>6331</v>
      </c>
      <c r="AH353" s="6">
        <v>531687</v>
      </c>
      <c r="AI353" s="6">
        <v>36521924</v>
      </c>
      <c r="AJ353" s="6">
        <v>2023</v>
      </c>
      <c r="AK353" s="6">
        <v>1</v>
      </c>
      <c r="AL353" s="6" t="s">
        <v>6332</v>
      </c>
      <c r="AM353" s="6">
        <v>3.6</v>
      </c>
      <c r="AN353" s="6" t="s">
        <v>3119</v>
      </c>
      <c r="AO353" s="9" t="s">
        <v>62</v>
      </c>
      <c r="AP353" s="10">
        <v>99</v>
      </c>
      <c r="AQ353" s="6" t="s">
        <v>6325</v>
      </c>
      <c r="AR353" s="9" t="s">
        <v>73</v>
      </c>
      <c r="AS353" s="10">
        <v>98</v>
      </c>
      <c r="AT353" s="6" t="str">
        <f t="shared" si="3"/>
        <v>mf</v>
      </c>
      <c r="AU353" s="6">
        <v>0</v>
      </c>
      <c r="AV353" s="6">
        <v>0</v>
      </c>
      <c r="AW353" s="6">
        <v>1</v>
      </c>
      <c r="AX353" s="6">
        <v>1</v>
      </c>
      <c r="AY353" s="6">
        <v>0</v>
      </c>
      <c r="AZ353" s="6">
        <v>0</v>
      </c>
      <c r="BA353" s="6">
        <v>0</v>
      </c>
      <c r="BB353" s="6">
        <v>0</v>
      </c>
      <c r="BC353" s="6" t="s">
        <v>107</v>
      </c>
      <c r="BD353" s="6" t="s">
        <v>6333</v>
      </c>
    </row>
    <row r="354" spans="1:56" ht="15.75" customHeight="1">
      <c r="A354" s="6">
        <f t="shared" ca="1" si="2"/>
        <v>0.20948311802300978</v>
      </c>
      <c r="B354" s="6" t="s">
        <v>127</v>
      </c>
      <c r="C354" s="6">
        <v>9294158</v>
      </c>
      <c r="D354" s="7">
        <v>42927</v>
      </c>
      <c r="E354" s="6" t="s">
        <v>56</v>
      </c>
      <c r="F354" s="6" t="s">
        <v>5132</v>
      </c>
      <c r="G354" s="6">
        <v>5</v>
      </c>
      <c r="H354" s="6" t="s">
        <v>58</v>
      </c>
      <c r="I354" s="6" t="s">
        <v>130</v>
      </c>
      <c r="J354" s="6">
        <v>39683</v>
      </c>
      <c r="K354" s="6">
        <v>32</v>
      </c>
      <c r="L354" s="7">
        <v>30955</v>
      </c>
      <c r="M354" s="7">
        <v>44012</v>
      </c>
      <c r="N354" s="6" t="s">
        <v>429</v>
      </c>
      <c r="O354" s="6" t="s">
        <v>5133</v>
      </c>
      <c r="P354" s="8" t="s">
        <v>5134</v>
      </c>
      <c r="Q354" s="9" t="s">
        <v>62</v>
      </c>
      <c r="R354" s="10">
        <v>96</v>
      </c>
      <c r="S354" s="6" t="s">
        <v>63</v>
      </c>
      <c r="T354" s="6">
        <v>7</v>
      </c>
      <c r="U354" s="6" t="s">
        <v>2236</v>
      </c>
      <c r="V354" s="6" t="s">
        <v>472</v>
      </c>
      <c r="W354" s="6" t="s">
        <v>311</v>
      </c>
      <c r="X354" s="6" t="s">
        <v>67</v>
      </c>
      <c r="Y354" s="6" t="s">
        <v>68</v>
      </c>
      <c r="Z354" s="6">
        <v>2017</v>
      </c>
      <c r="AA354" s="6">
        <v>491001</v>
      </c>
      <c r="AB354" s="6" t="s">
        <v>69</v>
      </c>
      <c r="AC354" s="6" t="s">
        <v>127</v>
      </c>
      <c r="AD354" s="6">
        <v>381508</v>
      </c>
      <c r="AE354" s="6">
        <v>109493</v>
      </c>
      <c r="AF354" s="6" t="s">
        <v>69</v>
      </c>
      <c r="AG354" s="6" t="s">
        <v>5135</v>
      </c>
      <c r="AH354" s="6">
        <v>491001</v>
      </c>
      <c r="AI354" s="6">
        <v>37211393</v>
      </c>
      <c r="AJ354" s="6">
        <v>2023</v>
      </c>
      <c r="AK354" s="6">
        <v>1</v>
      </c>
      <c r="AL354" s="6" t="s">
        <v>5136</v>
      </c>
      <c r="AM354" s="6">
        <v>3.4</v>
      </c>
      <c r="AN354" s="6" t="s">
        <v>5137</v>
      </c>
      <c r="AO354" s="9" t="s">
        <v>62</v>
      </c>
      <c r="AP354" s="10">
        <v>99</v>
      </c>
      <c r="AQ354" s="6" t="s">
        <v>209</v>
      </c>
      <c r="AR354" s="9" t="s">
        <v>62</v>
      </c>
      <c r="AS354" s="10">
        <v>99</v>
      </c>
      <c r="AT354" s="6" t="str">
        <f t="shared" si="3"/>
        <v>mm</v>
      </c>
      <c r="AU354" s="6">
        <v>0</v>
      </c>
      <c r="AV354" s="6">
        <v>0</v>
      </c>
      <c r="AW354" s="6">
        <v>0</v>
      </c>
      <c r="AX354" s="6">
        <v>0</v>
      </c>
      <c r="AY354" s="6">
        <v>0</v>
      </c>
      <c r="AZ354" s="6">
        <v>0</v>
      </c>
      <c r="BA354" s="6">
        <v>0</v>
      </c>
      <c r="BB354" s="6">
        <v>1</v>
      </c>
      <c r="BC354" s="6" t="s">
        <v>197</v>
      </c>
      <c r="BD354" s="6" t="s">
        <v>5138</v>
      </c>
    </row>
    <row r="355" spans="1:56" ht="15.75" customHeight="1">
      <c r="A355" s="6">
        <f t="shared" ca="1" si="2"/>
        <v>5.9575112815648645E-2</v>
      </c>
      <c r="B355" s="6" t="s">
        <v>3057</v>
      </c>
      <c r="C355" s="6">
        <v>9232082</v>
      </c>
      <c r="D355" s="7">
        <v>42811</v>
      </c>
      <c r="E355" s="6" t="s">
        <v>76</v>
      </c>
      <c r="F355" s="6" t="s">
        <v>7076</v>
      </c>
      <c r="G355" s="6">
        <v>5</v>
      </c>
      <c r="H355" s="6" t="s">
        <v>58</v>
      </c>
      <c r="I355" s="6" t="s">
        <v>3060</v>
      </c>
      <c r="J355" s="6">
        <v>7257</v>
      </c>
      <c r="K355" s="6">
        <v>5</v>
      </c>
      <c r="L355" s="7">
        <v>41456</v>
      </c>
      <c r="M355" s="7">
        <v>43555</v>
      </c>
      <c r="N355" s="6" t="s">
        <v>7077</v>
      </c>
      <c r="O355" s="6" t="s">
        <v>7078</v>
      </c>
      <c r="P355" s="8" t="s">
        <v>7079</v>
      </c>
      <c r="Q355" s="9" t="s">
        <v>62</v>
      </c>
      <c r="R355" s="10">
        <v>98</v>
      </c>
      <c r="S355" s="6" t="s">
        <v>63</v>
      </c>
      <c r="T355" s="6">
        <v>7</v>
      </c>
      <c r="U355" s="6" t="s">
        <v>7080</v>
      </c>
      <c r="V355" s="6" t="s">
        <v>472</v>
      </c>
      <c r="W355" s="6" t="s">
        <v>311</v>
      </c>
      <c r="X355" s="6" t="s">
        <v>85</v>
      </c>
      <c r="Y355" s="6" t="s">
        <v>68</v>
      </c>
      <c r="Z355" s="6">
        <v>2017</v>
      </c>
      <c r="AA355" s="6">
        <v>415122</v>
      </c>
      <c r="AB355" s="6" t="s">
        <v>69</v>
      </c>
      <c r="AC355" s="6" t="s">
        <v>3057</v>
      </c>
      <c r="AD355" s="6">
        <v>281144</v>
      </c>
      <c r="AE355" s="6">
        <v>133978</v>
      </c>
      <c r="AF355" s="6" t="s">
        <v>69</v>
      </c>
      <c r="AG355" s="6" t="s">
        <v>7081</v>
      </c>
      <c r="AH355" s="6">
        <v>415122</v>
      </c>
      <c r="AI355" s="6">
        <v>37577773</v>
      </c>
      <c r="AJ355" s="6">
        <v>2024</v>
      </c>
      <c r="AK355" s="6">
        <v>1</v>
      </c>
      <c r="AL355" s="6" t="s">
        <v>5136</v>
      </c>
      <c r="AM355" s="6">
        <v>3.4</v>
      </c>
      <c r="AN355" s="6" t="s">
        <v>1752</v>
      </c>
      <c r="AO355" s="9" t="s">
        <v>62</v>
      </c>
      <c r="AP355" s="10">
        <v>99</v>
      </c>
      <c r="AQ355" s="6" t="s">
        <v>6997</v>
      </c>
      <c r="AR355" s="9" t="s">
        <v>73</v>
      </c>
      <c r="AS355" s="10">
        <v>98</v>
      </c>
      <c r="AT355" s="6" t="str">
        <f t="shared" si="3"/>
        <v>mf</v>
      </c>
      <c r="AU355" s="6">
        <v>0</v>
      </c>
      <c r="AV355" s="6">
        <v>0</v>
      </c>
      <c r="AW355" s="6">
        <v>1</v>
      </c>
      <c r="AX355" s="6">
        <v>1</v>
      </c>
      <c r="AY355" s="6">
        <v>0</v>
      </c>
      <c r="AZ355" s="6">
        <v>0</v>
      </c>
      <c r="BA355" s="6">
        <v>0</v>
      </c>
      <c r="BB355" s="6">
        <v>0</v>
      </c>
      <c r="BC355" s="6" t="s">
        <v>107</v>
      </c>
      <c r="BD355" s="6" t="s">
        <v>7082</v>
      </c>
    </row>
    <row r="356" spans="1:56" ht="15.75" customHeight="1">
      <c r="A356" s="6">
        <f t="shared" ca="1" si="2"/>
        <v>0.1726657070095492</v>
      </c>
      <c r="B356" s="6" t="s">
        <v>405</v>
      </c>
      <c r="C356" s="6">
        <v>9440997</v>
      </c>
      <c r="D356" s="7">
        <v>43144</v>
      </c>
      <c r="E356" s="6" t="s">
        <v>1449</v>
      </c>
      <c r="F356" s="6" t="s">
        <v>1450</v>
      </c>
      <c r="G356" s="6">
        <v>5</v>
      </c>
      <c r="H356" s="6" t="s">
        <v>58</v>
      </c>
      <c r="I356" s="6" t="s">
        <v>407</v>
      </c>
      <c r="J356" s="6">
        <v>35879</v>
      </c>
      <c r="K356" s="6">
        <v>5</v>
      </c>
      <c r="L356" s="7">
        <v>41760</v>
      </c>
      <c r="M356" s="7">
        <v>44255</v>
      </c>
      <c r="N356" s="6" t="s">
        <v>1451</v>
      </c>
      <c r="O356" s="6" t="s">
        <v>1452</v>
      </c>
      <c r="P356" s="8" t="s">
        <v>1453</v>
      </c>
      <c r="Q356" s="9" t="s">
        <v>73</v>
      </c>
      <c r="R356" s="10">
        <v>93</v>
      </c>
      <c r="S356" s="6" t="s">
        <v>63</v>
      </c>
      <c r="T356" s="6">
        <v>17</v>
      </c>
      <c r="U356" s="6" t="s">
        <v>1454</v>
      </c>
      <c r="V356" s="6" t="s">
        <v>1455</v>
      </c>
      <c r="W356" s="6" t="s">
        <v>585</v>
      </c>
      <c r="X356" s="6" t="s">
        <v>348</v>
      </c>
      <c r="Y356" s="6" t="s">
        <v>68</v>
      </c>
      <c r="Z356" s="6">
        <v>2018</v>
      </c>
      <c r="AA356" s="6">
        <v>605573</v>
      </c>
      <c r="AB356" s="6" t="s">
        <v>69</v>
      </c>
      <c r="AC356" s="6" t="s">
        <v>405</v>
      </c>
      <c r="AD356" s="6">
        <v>506770</v>
      </c>
      <c r="AE356" s="6">
        <v>98803</v>
      </c>
      <c r="AF356" s="6" t="s">
        <v>69</v>
      </c>
      <c r="AG356" s="6" t="s">
        <v>1456</v>
      </c>
      <c r="AH356" s="6">
        <v>605573</v>
      </c>
      <c r="AI356" s="6">
        <v>32811628</v>
      </c>
      <c r="AJ356" s="6">
        <v>2020</v>
      </c>
      <c r="AK356" s="6">
        <v>1</v>
      </c>
      <c r="AL356" s="6" t="s">
        <v>1457</v>
      </c>
      <c r="AM356" s="6">
        <v>3.7</v>
      </c>
      <c r="AN356" s="6" t="s">
        <v>1458</v>
      </c>
      <c r="AO356" s="9" t="s">
        <v>73</v>
      </c>
      <c r="AP356" s="10">
        <v>93</v>
      </c>
      <c r="AQ356" s="6" t="s">
        <v>1432</v>
      </c>
      <c r="AR356" s="9" t="s">
        <v>73</v>
      </c>
      <c r="AS356" s="10">
        <v>98</v>
      </c>
      <c r="AT356" s="6" t="str">
        <f t="shared" si="3"/>
        <v>ff</v>
      </c>
      <c r="AU356" s="6">
        <v>0</v>
      </c>
      <c r="AV356" s="6">
        <v>0</v>
      </c>
      <c r="AW356" s="6">
        <v>1</v>
      </c>
      <c r="AX356" s="6">
        <v>1</v>
      </c>
      <c r="AY356" s="6">
        <v>0</v>
      </c>
      <c r="AZ356" s="6">
        <v>0</v>
      </c>
      <c r="BA356" s="6">
        <v>0</v>
      </c>
      <c r="BB356" s="6">
        <v>0</v>
      </c>
      <c r="BC356" s="6" t="s">
        <v>107</v>
      </c>
      <c r="BD356" s="6" t="s">
        <v>1459</v>
      </c>
    </row>
    <row r="357" spans="1:56" ht="15.75" customHeight="1">
      <c r="A357" s="6">
        <f t="shared" ca="1" si="2"/>
        <v>0.93476947648218811</v>
      </c>
      <c r="B357" s="6" t="s">
        <v>303</v>
      </c>
      <c r="C357" s="6">
        <v>9437797</v>
      </c>
      <c r="D357" s="7">
        <v>43136</v>
      </c>
      <c r="E357" s="6" t="s">
        <v>56</v>
      </c>
      <c r="F357" s="6" t="s">
        <v>936</v>
      </c>
      <c r="G357" s="6">
        <v>5</v>
      </c>
      <c r="H357" s="6" t="s">
        <v>58</v>
      </c>
      <c r="I357" s="6" t="s">
        <v>305</v>
      </c>
      <c r="J357" s="6">
        <v>104698</v>
      </c>
      <c r="K357" s="6">
        <v>4</v>
      </c>
      <c r="L357" s="7">
        <v>42078</v>
      </c>
      <c r="M357" s="7">
        <v>43890</v>
      </c>
      <c r="N357" s="6" t="s">
        <v>388</v>
      </c>
      <c r="O357" s="6" t="s">
        <v>937</v>
      </c>
      <c r="P357" s="8" t="s">
        <v>938</v>
      </c>
      <c r="Q357" s="9" t="s">
        <v>62</v>
      </c>
      <c r="R357" s="10">
        <v>100</v>
      </c>
      <c r="S357" s="6" t="s">
        <v>63</v>
      </c>
      <c r="T357" s="6">
        <v>1</v>
      </c>
      <c r="U357" s="6" t="s">
        <v>161</v>
      </c>
      <c r="V357" s="6" t="s">
        <v>162</v>
      </c>
      <c r="W357" s="6" t="s">
        <v>163</v>
      </c>
      <c r="X357" s="6" t="s">
        <v>67</v>
      </c>
      <c r="Y357" s="6" t="s">
        <v>68</v>
      </c>
      <c r="Z357" s="6">
        <v>2018</v>
      </c>
      <c r="AA357" s="6">
        <v>343125</v>
      </c>
      <c r="AB357" s="6" t="s">
        <v>69</v>
      </c>
      <c r="AC357" s="6" t="s">
        <v>303</v>
      </c>
      <c r="AD357" s="6">
        <v>225000</v>
      </c>
      <c r="AE357" s="6">
        <v>118125</v>
      </c>
      <c r="AF357" s="6" t="s">
        <v>69</v>
      </c>
      <c r="AG357" s="6" t="s">
        <v>939</v>
      </c>
      <c r="AH357" s="6">
        <v>343125</v>
      </c>
      <c r="AI357" s="6">
        <v>35033819</v>
      </c>
      <c r="AJ357" s="6">
        <v>2022</v>
      </c>
      <c r="AK357" s="6">
        <v>1</v>
      </c>
      <c r="AL357" s="6" t="s">
        <v>940</v>
      </c>
      <c r="AM357" s="6">
        <v>1.8</v>
      </c>
      <c r="AN357" s="6" t="s">
        <v>941</v>
      </c>
      <c r="AO357" s="9" t="s">
        <v>73</v>
      </c>
      <c r="AP357" s="10">
        <v>97</v>
      </c>
      <c r="AQ357" s="6" t="s">
        <v>942</v>
      </c>
      <c r="AR357" s="9" t="s">
        <v>62</v>
      </c>
      <c r="AS357" s="10">
        <v>100</v>
      </c>
      <c r="AT357" s="6" t="str">
        <f t="shared" si="3"/>
        <v>fm</v>
      </c>
      <c r="AU357" s="6">
        <v>0</v>
      </c>
      <c r="AV357" s="6">
        <v>0</v>
      </c>
      <c r="AW357" s="6">
        <v>1</v>
      </c>
      <c r="AX357" s="6">
        <v>0</v>
      </c>
      <c r="AY357" s="6">
        <v>0</v>
      </c>
      <c r="AZ357" s="6">
        <v>1</v>
      </c>
      <c r="BA357" s="6">
        <v>0</v>
      </c>
      <c r="BB357" s="6">
        <v>0</v>
      </c>
      <c r="BC357" s="6" t="s">
        <v>197</v>
      </c>
      <c r="BD357" s="46" t="s">
        <v>943</v>
      </c>
    </row>
    <row r="358" spans="1:56" ht="15.75" customHeight="1">
      <c r="A358" s="6">
        <f t="shared" ca="1" si="2"/>
        <v>0.41894236002940122</v>
      </c>
      <c r="B358" s="6" t="s">
        <v>889</v>
      </c>
      <c r="C358" s="6">
        <v>9380375</v>
      </c>
      <c r="D358" s="7">
        <v>42705</v>
      </c>
      <c r="E358" s="6" t="s">
        <v>287</v>
      </c>
      <c r="F358" s="6" t="s">
        <v>2372</v>
      </c>
      <c r="G358" s="6">
        <v>7</v>
      </c>
      <c r="H358" s="6" t="s">
        <v>58</v>
      </c>
      <c r="I358" s="6" t="s">
        <v>891</v>
      </c>
      <c r="J358" s="6">
        <v>20900</v>
      </c>
      <c r="K358" s="6">
        <v>5</v>
      </c>
      <c r="L358" s="7">
        <v>42705</v>
      </c>
      <c r="M358" s="7">
        <v>43434</v>
      </c>
      <c r="N358" s="6" t="s">
        <v>1565</v>
      </c>
      <c r="O358" s="6" t="s">
        <v>2373</v>
      </c>
      <c r="P358" s="8" t="s">
        <v>637</v>
      </c>
      <c r="Q358" s="9" t="s">
        <v>62</v>
      </c>
      <c r="R358" s="10">
        <v>99</v>
      </c>
      <c r="S358" s="6" t="s">
        <v>63</v>
      </c>
      <c r="T358" s="6">
        <v>7</v>
      </c>
      <c r="U358" s="6" t="s">
        <v>1538</v>
      </c>
      <c r="V358" s="6" t="s">
        <v>1539</v>
      </c>
      <c r="W358" s="6" t="s">
        <v>1540</v>
      </c>
      <c r="X358" s="6" t="s">
        <v>67</v>
      </c>
      <c r="Y358" s="6" t="s">
        <v>68</v>
      </c>
      <c r="Z358" s="6">
        <v>2017</v>
      </c>
      <c r="AA358" s="6">
        <v>334125</v>
      </c>
      <c r="AB358" s="6" t="s">
        <v>69</v>
      </c>
      <c r="AC358" s="6" t="s">
        <v>889</v>
      </c>
      <c r="AD358" s="6">
        <v>225000</v>
      </c>
      <c r="AE358" s="6">
        <v>109125</v>
      </c>
      <c r="AF358" s="6" t="s">
        <v>69</v>
      </c>
      <c r="AG358" s="6" t="s">
        <v>2374</v>
      </c>
      <c r="AH358" s="6">
        <v>334125</v>
      </c>
      <c r="AI358" s="6">
        <v>31586890</v>
      </c>
      <c r="AJ358" s="6">
        <v>2020</v>
      </c>
      <c r="AK358" s="6">
        <v>1</v>
      </c>
      <c r="AL358" s="6" t="s">
        <v>940</v>
      </c>
      <c r="AM358" s="6">
        <v>1.8</v>
      </c>
      <c r="AN358" s="6" t="s">
        <v>1024</v>
      </c>
      <c r="AO358" s="9" t="s">
        <v>73</v>
      </c>
      <c r="AP358" s="10">
        <v>98</v>
      </c>
      <c r="AQ358" s="6" t="s">
        <v>1805</v>
      </c>
      <c r="AR358" s="9" t="s">
        <v>62</v>
      </c>
      <c r="AS358" s="10">
        <v>99</v>
      </c>
      <c r="AT358" s="6" t="str">
        <f t="shared" si="3"/>
        <v>fm</v>
      </c>
      <c r="AU358" s="6">
        <v>0</v>
      </c>
      <c r="AV358" s="6">
        <v>0</v>
      </c>
      <c r="AW358" s="6">
        <v>1</v>
      </c>
      <c r="AX358" s="6">
        <v>1</v>
      </c>
      <c r="AY358" s="6">
        <v>1</v>
      </c>
      <c r="AZ358" s="6">
        <v>0</v>
      </c>
      <c r="BA358" s="6">
        <v>0</v>
      </c>
      <c r="BB358" s="6">
        <v>0</v>
      </c>
      <c r="BC358" s="6" t="s">
        <v>107</v>
      </c>
      <c r="BD358" s="6" t="s">
        <v>2375</v>
      </c>
    </row>
    <row r="359" spans="1:56" ht="15.75" customHeight="1">
      <c r="A359" s="6">
        <f t="shared" ca="1" si="2"/>
        <v>0.11028453320795983</v>
      </c>
      <c r="B359" s="6" t="s">
        <v>199</v>
      </c>
      <c r="C359" s="6">
        <v>9275927</v>
      </c>
      <c r="D359" s="7">
        <v>42906</v>
      </c>
      <c r="E359" s="6" t="s">
        <v>76</v>
      </c>
      <c r="F359" s="6" t="s">
        <v>6481</v>
      </c>
      <c r="G359" s="6">
        <v>5</v>
      </c>
      <c r="H359" s="6" t="s">
        <v>58</v>
      </c>
      <c r="I359" s="6" t="s">
        <v>149</v>
      </c>
      <c r="J359" s="6">
        <v>124586</v>
      </c>
      <c r="K359" s="6">
        <v>10</v>
      </c>
      <c r="L359" s="7">
        <v>39661</v>
      </c>
      <c r="M359" s="7">
        <v>44012</v>
      </c>
      <c r="N359" s="6" t="s">
        <v>726</v>
      </c>
      <c r="O359" s="6" t="s">
        <v>6482</v>
      </c>
      <c r="P359" s="8" t="s">
        <v>2142</v>
      </c>
      <c r="Q359" s="9" t="s">
        <v>62</v>
      </c>
      <c r="R359" s="10">
        <v>99</v>
      </c>
      <c r="S359" s="6" t="s">
        <v>63</v>
      </c>
      <c r="T359" s="6">
        <v>4</v>
      </c>
      <c r="U359" s="6" t="s">
        <v>2904</v>
      </c>
      <c r="V359" s="6" t="s">
        <v>2905</v>
      </c>
      <c r="W359" s="6" t="s">
        <v>1943</v>
      </c>
      <c r="X359" s="6" t="s">
        <v>85</v>
      </c>
      <c r="Y359" s="6" t="s">
        <v>68</v>
      </c>
      <c r="Z359" s="6">
        <v>2017</v>
      </c>
      <c r="AA359" s="6">
        <v>312367</v>
      </c>
      <c r="AB359" s="6" t="s">
        <v>69</v>
      </c>
      <c r="AC359" s="6" t="s">
        <v>199</v>
      </c>
      <c r="AD359" s="6">
        <v>202836</v>
      </c>
      <c r="AE359" s="6">
        <v>109531</v>
      </c>
      <c r="AF359" s="6" t="s">
        <v>69</v>
      </c>
      <c r="AG359" s="6" t="s">
        <v>6483</v>
      </c>
      <c r="AH359" s="6">
        <v>312367</v>
      </c>
      <c r="AI359" s="6">
        <v>33064371</v>
      </c>
      <c r="AJ359" s="6">
        <v>2021</v>
      </c>
      <c r="AK359" s="6">
        <v>1</v>
      </c>
      <c r="AL359" s="6" t="s">
        <v>6484</v>
      </c>
      <c r="AM359" s="6">
        <v>5.5</v>
      </c>
      <c r="AN359" s="6" t="s">
        <v>4106</v>
      </c>
      <c r="AO359" s="9" t="s">
        <v>62</v>
      </c>
      <c r="AP359" s="10">
        <v>99</v>
      </c>
      <c r="AQ359" s="6" t="s">
        <v>547</v>
      </c>
      <c r="AR359" s="9" t="s">
        <v>62</v>
      </c>
      <c r="AS359" s="10">
        <v>99</v>
      </c>
      <c r="AT359" s="6" t="str">
        <f t="shared" si="3"/>
        <v>mm</v>
      </c>
      <c r="AU359" s="6">
        <v>0</v>
      </c>
      <c r="AV359" s="6">
        <v>0</v>
      </c>
      <c r="AW359" s="6">
        <v>0</v>
      </c>
      <c r="AX359" s="6">
        <v>0</v>
      </c>
      <c r="AY359" s="6">
        <v>0</v>
      </c>
      <c r="AZ359" s="6">
        <v>0</v>
      </c>
      <c r="BA359" s="6">
        <v>0</v>
      </c>
      <c r="BB359" s="6">
        <v>1</v>
      </c>
      <c r="BC359" s="6" t="s">
        <v>46</v>
      </c>
      <c r="BD359" s="6" t="s">
        <v>6485</v>
      </c>
    </row>
    <row r="360" spans="1:56" ht="15.75" customHeight="1">
      <c r="A360" s="6">
        <f t="shared" ca="1" si="2"/>
        <v>1.2080130887954788E-2</v>
      </c>
      <c r="B360" s="6" t="s">
        <v>199</v>
      </c>
      <c r="C360" s="6">
        <v>9563978</v>
      </c>
      <c r="D360" s="7">
        <v>43333</v>
      </c>
      <c r="E360" s="6" t="s">
        <v>3058</v>
      </c>
      <c r="F360" s="6" t="s">
        <v>6486</v>
      </c>
      <c r="G360" s="6">
        <v>5</v>
      </c>
      <c r="H360" s="6" t="s">
        <v>58</v>
      </c>
      <c r="I360" s="6" t="s">
        <v>149</v>
      </c>
      <c r="J360" s="6">
        <v>195708</v>
      </c>
      <c r="K360" s="6">
        <v>5</v>
      </c>
      <c r="L360" s="7">
        <v>41883</v>
      </c>
      <c r="M360" s="7">
        <v>44439</v>
      </c>
      <c r="N360" s="6" t="s">
        <v>3061</v>
      </c>
      <c r="O360" s="6" t="s">
        <v>6487</v>
      </c>
      <c r="P360" s="8" t="s">
        <v>6488</v>
      </c>
      <c r="Q360" s="9" t="s">
        <v>62</v>
      </c>
      <c r="R360" s="10">
        <v>100</v>
      </c>
      <c r="S360" s="6" t="s">
        <v>63</v>
      </c>
      <c r="T360" s="6">
        <v>6</v>
      </c>
      <c r="U360" s="6" t="s">
        <v>432</v>
      </c>
      <c r="V360" s="6" t="s">
        <v>433</v>
      </c>
      <c r="W360" s="6" t="s">
        <v>434</v>
      </c>
      <c r="X360" s="6" t="s">
        <v>729</v>
      </c>
      <c r="Y360" s="6" t="s">
        <v>68</v>
      </c>
      <c r="Z360" s="6">
        <v>2018</v>
      </c>
      <c r="AA360" s="6">
        <v>382616</v>
      </c>
      <c r="AB360" s="6" t="s">
        <v>69</v>
      </c>
      <c r="AC360" s="6" t="s">
        <v>199</v>
      </c>
      <c r="AD360" s="6">
        <v>249000</v>
      </c>
      <c r="AE360" s="6">
        <v>133616</v>
      </c>
      <c r="AF360" s="6" t="s">
        <v>69</v>
      </c>
      <c r="AG360" s="6" t="s">
        <v>6489</v>
      </c>
      <c r="AH360" s="6">
        <v>382616</v>
      </c>
      <c r="AI360" s="6">
        <v>35493312</v>
      </c>
      <c r="AJ360" s="6">
        <v>2021</v>
      </c>
      <c r="AK360" s="6">
        <v>1</v>
      </c>
      <c r="AL360" s="6" t="s">
        <v>6490</v>
      </c>
      <c r="AM360" s="6">
        <v>3.3</v>
      </c>
      <c r="AN360" s="6" t="s">
        <v>6491</v>
      </c>
      <c r="AO360" s="9" t="s">
        <v>62</v>
      </c>
      <c r="AP360" s="10">
        <v>57</v>
      </c>
      <c r="AQ360" s="6" t="s">
        <v>6492</v>
      </c>
      <c r="AR360" s="9" t="s">
        <v>62</v>
      </c>
      <c r="AS360" s="10">
        <v>100</v>
      </c>
      <c r="AT360" s="6" t="str">
        <f t="shared" si="3"/>
        <v>mm</v>
      </c>
      <c r="AU360" s="6">
        <v>1</v>
      </c>
      <c r="AV360" s="6">
        <v>0</v>
      </c>
      <c r="AW360" s="6">
        <v>0</v>
      </c>
      <c r="AX360" s="6">
        <v>0</v>
      </c>
      <c r="AY360" s="6">
        <v>0</v>
      </c>
      <c r="AZ360" s="6">
        <v>0</v>
      </c>
      <c r="BA360" s="6">
        <v>0</v>
      </c>
      <c r="BB360" s="6">
        <v>0</v>
      </c>
      <c r="BC360" s="6" t="s">
        <v>197</v>
      </c>
      <c r="BD360" s="6" t="s">
        <v>6493</v>
      </c>
    </row>
    <row r="361" spans="1:56" ht="15.75" customHeight="1">
      <c r="A361" s="6">
        <f t="shared" ca="1" si="2"/>
        <v>0.4587676052857681</v>
      </c>
      <c r="B361" s="6" t="s">
        <v>3057</v>
      </c>
      <c r="C361" s="6">
        <v>9519829</v>
      </c>
      <c r="D361" s="7">
        <v>43272</v>
      </c>
      <c r="E361" s="6" t="s">
        <v>3058</v>
      </c>
      <c r="F361" s="6" t="s">
        <v>3059</v>
      </c>
      <c r="G361" s="6">
        <v>5</v>
      </c>
      <c r="H361" s="6" t="s">
        <v>58</v>
      </c>
      <c r="I361" s="6" t="s">
        <v>3060</v>
      </c>
      <c r="J361" s="6">
        <v>7701</v>
      </c>
      <c r="K361" s="6">
        <v>5</v>
      </c>
      <c r="L361" s="7">
        <v>41883</v>
      </c>
      <c r="M361" s="7">
        <v>44012</v>
      </c>
      <c r="N361" s="6" t="s">
        <v>3061</v>
      </c>
      <c r="O361" s="6" t="s">
        <v>3062</v>
      </c>
      <c r="P361" s="8" t="s">
        <v>398</v>
      </c>
      <c r="Q361" s="9" t="s">
        <v>62</v>
      </c>
      <c r="R361" s="10">
        <v>99</v>
      </c>
      <c r="S361" s="6" t="s">
        <v>63</v>
      </c>
      <c r="T361" s="6">
        <v>5</v>
      </c>
      <c r="U361" s="6" t="s">
        <v>1197</v>
      </c>
      <c r="V361" s="6" t="s">
        <v>584</v>
      </c>
      <c r="W361" s="6" t="s">
        <v>585</v>
      </c>
      <c r="X361" s="6" t="s">
        <v>67</v>
      </c>
      <c r="Y361" s="6" t="s">
        <v>68</v>
      </c>
      <c r="Z361" s="6">
        <v>2018</v>
      </c>
      <c r="AA361" s="6">
        <v>380150</v>
      </c>
      <c r="AB361" s="6" t="s">
        <v>69</v>
      </c>
      <c r="AC361" s="6" t="s">
        <v>3057</v>
      </c>
      <c r="AD361" s="6">
        <v>246052</v>
      </c>
      <c r="AE361" s="6">
        <v>134098</v>
      </c>
      <c r="AF361" s="6" t="s">
        <v>69</v>
      </c>
      <c r="AG361" s="6" t="s">
        <v>3063</v>
      </c>
      <c r="AH361" s="6">
        <v>380150</v>
      </c>
      <c r="AI361" s="6">
        <v>29243301</v>
      </c>
      <c r="AJ361" s="6">
        <v>2018</v>
      </c>
      <c r="AK361" s="6">
        <v>1</v>
      </c>
      <c r="AL361" s="6" t="s">
        <v>3064</v>
      </c>
      <c r="AM361" s="6">
        <v>2.1</v>
      </c>
      <c r="AN361" s="6" t="s">
        <v>1212</v>
      </c>
      <c r="AO361" s="9" t="s">
        <v>62</v>
      </c>
      <c r="AP361" s="10">
        <v>100</v>
      </c>
      <c r="AQ361" s="6" t="s">
        <v>3065</v>
      </c>
      <c r="AR361" s="9" t="s">
        <v>73</v>
      </c>
      <c r="AS361" s="10">
        <v>92</v>
      </c>
      <c r="AT361" s="6" t="str">
        <f t="shared" si="3"/>
        <v>mf</v>
      </c>
      <c r="AU361" s="6">
        <v>0</v>
      </c>
      <c r="AV361" s="6">
        <v>0</v>
      </c>
      <c r="AW361" s="6">
        <v>1</v>
      </c>
      <c r="AX361" s="6">
        <v>1</v>
      </c>
      <c r="AY361" s="6">
        <v>0</v>
      </c>
      <c r="AZ361" s="6">
        <v>0</v>
      </c>
      <c r="BA361" s="6">
        <v>0</v>
      </c>
      <c r="BB361" s="6">
        <v>0</v>
      </c>
      <c r="BC361" s="6" t="s">
        <v>197</v>
      </c>
      <c r="BD361" s="6" t="s">
        <v>3066</v>
      </c>
    </row>
    <row r="362" spans="1:56" ht="15.75" customHeight="1">
      <c r="A362" s="6">
        <f t="shared" ca="1" si="2"/>
        <v>0.41012692654977634</v>
      </c>
      <c r="B362" s="6" t="s">
        <v>286</v>
      </c>
      <c r="C362" s="6">
        <v>9490272</v>
      </c>
      <c r="D362" s="7">
        <v>43230</v>
      </c>
      <c r="E362" s="6" t="s">
        <v>56</v>
      </c>
      <c r="F362" s="6" t="s">
        <v>4434</v>
      </c>
      <c r="G362" s="6">
        <v>5</v>
      </c>
      <c r="H362" s="6" t="s">
        <v>58</v>
      </c>
      <c r="I362" s="6" t="s">
        <v>289</v>
      </c>
      <c r="J362" s="6">
        <v>114401</v>
      </c>
      <c r="K362" s="6">
        <v>5</v>
      </c>
      <c r="L362" s="7">
        <v>41805</v>
      </c>
      <c r="M362" s="7">
        <v>43982</v>
      </c>
      <c r="N362" s="6" t="s">
        <v>4435</v>
      </c>
      <c r="O362" s="6" t="s">
        <v>4436</v>
      </c>
      <c r="P362" s="8" t="s">
        <v>98</v>
      </c>
      <c r="Q362" s="9" t="s">
        <v>62</v>
      </c>
      <c r="R362" s="10">
        <v>99</v>
      </c>
      <c r="S362" s="6" t="s">
        <v>63</v>
      </c>
      <c r="T362" s="6">
        <v>50</v>
      </c>
      <c r="U362" s="6" t="s">
        <v>1058</v>
      </c>
      <c r="V362" s="6" t="s">
        <v>358</v>
      </c>
      <c r="W362" s="6" t="s">
        <v>149</v>
      </c>
      <c r="X362" s="6" t="s">
        <v>348</v>
      </c>
      <c r="Y362" s="6" t="s">
        <v>68</v>
      </c>
      <c r="Z362" s="6">
        <v>2018</v>
      </c>
      <c r="AA362" s="6">
        <v>574022</v>
      </c>
      <c r="AB362" s="6" t="s">
        <v>69</v>
      </c>
      <c r="AC362" s="6" t="s">
        <v>286</v>
      </c>
      <c r="AD362" s="6">
        <v>298193</v>
      </c>
      <c r="AE362" s="6">
        <v>275829</v>
      </c>
      <c r="AF362" s="6" t="s">
        <v>69</v>
      </c>
      <c r="AG362" s="6" t="s">
        <v>4437</v>
      </c>
      <c r="AH362" s="6">
        <v>574022</v>
      </c>
      <c r="AI362" s="6">
        <v>33883221</v>
      </c>
      <c r="AJ362" s="6">
        <v>2021</v>
      </c>
      <c r="AK362" s="6">
        <v>1</v>
      </c>
      <c r="AL362" s="6" t="s">
        <v>4438</v>
      </c>
      <c r="AM362" s="6">
        <v>4</v>
      </c>
      <c r="AN362" s="6" t="s">
        <v>588</v>
      </c>
      <c r="AO362" s="9" t="s">
        <v>62</v>
      </c>
      <c r="AP362" s="10">
        <v>99</v>
      </c>
      <c r="AQ362" s="6" t="s">
        <v>361</v>
      </c>
      <c r="AR362" s="9" t="s">
        <v>62</v>
      </c>
      <c r="AS362" s="10">
        <v>99</v>
      </c>
      <c r="AT362" s="6" t="str">
        <f t="shared" si="3"/>
        <v>mm</v>
      </c>
      <c r="AU362" s="6">
        <v>0</v>
      </c>
      <c r="AV362" s="6">
        <v>0</v>
      </c>
      <c r="AW362" s="6">
        <v>0</v>
      </c>
      <c r="AX362" s="6">
        <v>0</v>
      </c>
      <c r="AY362" s="6">
        <v>0</v>
      </c>
      <c r="AZ362" s="6">
        <v>0</v>
      </c>
      <c r="BA362" s="6">
        <v>0</v>
      </c>
      <c r="BB362" s="6">
        <v>1</v>
      </c>
      <c r="BC362" s="6" t="s">
        <v>197</v>
      </c>
      <c r="BD362" s="6" t="s">
        <v>4439</v>
      </c>
    </row>
    <row r="363" spans="1:56" ht="15.75" customHeight="1">
      <c r="A363" s="6">
        <f t="shared" ca="1" si="2"/>
        <v>0.9340876841763418</v>
      </c>
      <c r="B363" s="6" t="s">
        <v>241</v>
      </c>
      <c r="C363" s="6">
        <v>10018239</v>
      </c>
      <c r="D363" s="7">
        <v>43823</v>
      </c>
      <c r="E363" s="6" t="s">
        <v>110</v>
      </c>
      <c r="F363" s="6" t="s">
        <v>1135</v>
      </c>
      <c r="G363" s="6">
        <v>7</v>
      </c>
      <c r="H363" s="6" t="s">
        <v>58</v>
      </c>
      <c r="I363" s="6" t="s">
        <v>243</v>
      </c>
      <c r="J363" s="6">
        <v>104199</v>
      </c>
      <c r="K363" s="6">
        <v>8</v>
      </c>
      <c r="L363" s="7">
        <v>40787</v>
      </c>
      <c r="M363" s="7">
        <v>44742</v>
      </c>
      <c r="N363" s="6" t="s">
        <v>1136</v>
      </c>
      <c r="O363" s="6" t="s">
        <v>1137</v>
      </c>
      <c r="P363" s="8" t="s">
        <v>1138</v>
      </c>
      <c r="Q363" s="9" t="s">
        <v>62</v>
      </c>
      <c r="R363" s="10">
        <v>99</v>
      </c>
      <c r="S363" s="6" t="s">
        <v>63</v>
      </c>
      <c r="T363" s="6">
        <v>14</v>
      </c>
      <c r="U363" s="6" t="s">
        <v>1038</v>
      </c>
      <c r="V363" s="6" t="s">
        <v>1039</v>
      </c>
      <c r="W363" s="6" t="s">
        <v>120</v>
      </c>
      <c r="X363" s="6" t="s">
        <v>121</v>
      </c>
      <c r="Y363" s="6" t="s">
        <v>68</v>
      </c>
      <c r="Z363" s="6">
        <v>2018</v>
      </c>
      <c r="AA363" s="6">
        <v>209149</v>
      </c>
      <c r="AB363" s="6" t="s">
        <v>69</v>
      </c>
      <c r="AC363" s="6" t="s">
        <v>241</v>
      </c>
      <c r="AD363" s="6">
        <v>125239</v>
      </c>
      <c r="AE363" s="6">
        <v>83910</v>
      </c>
      <c r="AF363" s="6" t="s">
        <v>69</v>
      </c>
      <c r="AG363" s="6" t="s">
        <v>1139</v>
      </c>
      <c r="AH363" s="6">
        <v>209149</v>
      </c>
      <c r="AI363" s="6">
        <v>37204366</v>
      </c>
      <c r="AJ363" s="6">
        <v>2023</v>
      </c>
      <c r="AK363" s="6">
        <v>1</v>
      </c>
      <c r="AL363" s="6" t="s">
        <v>1140</v>
      </c>
      <c r="AM363" s="6">
        <v>10.3</v>
      </c>
      <c r="AN363" s="6" t="s">
        <v>1141</v>
      </c>
      <c r="AO363" s="9" t="s">
        <v>62</v>
      </c>
      <c r="AP363" s="10">
        <v>99</v>
      </c>
      <c r="AQ363" s="6" t="s">
        <v>1133</v>
      </c>
      <c r="AR363" s="9" t="s">
        <v>62</v>
      </c>
      <c r="AS363" s="10">
        <v>99</v>
      </c>
      <c r="AT363" s="6" t="str">
        <f t="shared" si="3"/>
        <v>mm</v>
      </c>
      <c r="AU363" s="6">
        <v>0</v>
      </c>
      <c r="AV363" s="6">
        <v>0</v>
      </c>
      <c r="AW363" s="6">
        <v>1</v>
      </c>
      <c r="AX363" s="6">
        <v>1</v>
      </c>
      <c r="AY363" s="6">
        <v>1</v>
      </c>
      <c r="AZ363" s="6">
        <v>0</v>
      </c>
      <c r="BA363" s="6">
        <v>0</v>
      </c>
      <c r="BB363" s="6">
        <v>0</v>
      </c>
      <c r="BC363" s="6" t="s">
        <v>107</v>
      </c>
      <c r="BD363" s="6" t="s">
        <v>1142</v>
      </c>
    </row>
    <row r="364" spans="1:56" ht="15.75" customHeight="1">
      <c r="A364" s="6">
        <f t="shared" ca="1" si="2"/>
        <v>1.8147162896317348E-2</v>
      </c>
      <c r="B364" s="6" t="s">
        <v>405</v>
      </c>
      <c r="C364" s="6">
        <v>9488458</v>
      </c>
      <c r="D364" s="7">
        <v>43235</v>
      </c>
      <c r="E364" s="6" t="s">
        <v>76</v>
      </c>
      <c r="F364" s="6" t="s">
        <v>3388</v>
      </c>
      <c r="G364" s="6">
        <v>5</v>
      </c>
      <c r="H364" s="6" t="s">
        <v>58</v>
      </c>
      <c r="I364" s="6" t="s">
        <v>407</v>
      </c>
      <c r="J364" s="6">
        <v>34047</v>
      </c>
      <c r="K364" s="6">
        <v>5</v>
      </c>
      <c r="L364" s="7">
        <v>41547</v>
      </c>
      <c r="M364" s="7">
        <v>44165</v>
      </c>
      <c r="N364" s="6" t="s">
        <v>1451</v>
      </c>
      <c r="O364" s="6" t="s">
        <v>3389</v>
      </c>
      <c r="P364" s="8" t="s">
        <v>3390</v>
      </c>
      <c r="Q364" s="9" t="s">
        <v>73</v>
      </c>
      <c r="R364" s="10">
        <v>88</v>
      </c>
      <c r="S364" s="6" t="s">
        <v>63</v>
      </c>
      <c r="T364" s="6">
        <v>7</v>
      </c>
      <c r="U364" s="6" t="s">
        <v>64</v>
      </c>
      <c r="V364" s="6" t="s">
        <v>65</v>
      </c>
      <c r="W364" s="6" t="s">
        <v>66</v>
      </c>
      <c r="X364" s="6" t="s">
        <v>67</v>
      </c>
      <c r="Y364" s="6" t="s">
        <v>68</v>
      </c>
      <c r="Z364" s="6">
        <v>2018</v>
      </c>
      <c r="AA364" s="6">
        <v>506751</v>
      </c>
      <c r="AB364" s="6" t="s">
        <v>69</v>
      </c>
      <c r="AC364" s="6" t="s">
        <v>405</v>
      </c>
      <c r="AD364" s="6">
        <v>402183</v>
      </c>
      <c r="AE364" s="6">
        <v>104568</v>
      </c>
      <c r="AF364" s="6" t="s">
        <v>69</v>
      </c>
      <c r="AG364" s="6" t="s">
        <v>3391</v>
      </c>
      <c r="AH364" s="6">
        <v>506751</v>
      </c>
      <c r="AI364" s="6">
        <v>36920397</v>
      </c>
      <c r="AJ364" s="6">
        <v>2023</v>
      </c>
      <c r="AK364" s="6">
        <v>1</v>
      </c>
      <c r="AL364" s="6" t="s">
        <v>2746</v>
      </c>
      <c r="AM364" s="6">
        <v>10.5</v>
      </c>
      <c r="AN364" s="6" t="s">
        <v>3393</v>
      </c>
      <c r="AO364" s="9" t="s">
        <v>62</v>
      </c>
      <c r="AP364" s="10">
        <v>100</v>
      </c>
      <c r="AQ364" s="6" t="s">
        <v>3394</v>
      </c>
      <c r="AR364" s="9" t="s">
        <v>73</v>
      </c>
      <c r="AS364" s="10">
        <v>88</v>
      </c>
      <c r="AT364" s="6" t="str">
        <f t="shared" si="3"/>
        <v>mf</v>
      </c>
      <c r="AU364" s="6">
        <v>0</v>
      </c>
      <c r="AV364" s="6">
        <v>0</v>
      </c>
      <c r="AW364" s="6">
        <v>1</v>
      </c>
      <c r="AX364" s="6">
        <v>1</v>
      </c>
      <c r="AY364" s="6">
        <v>1</v>
      </c>
      <c r="AZ364" s="6">
        <v>0</v>
      </c>
      <c r="BA364" s="6">
        <v>0</v>
      </c>
      <c r="BB364" s="6">
        <v>0</v>
      </c>
      <c r="BC364" s="6" t="s">
        <v>107</v>
      </c>
      <c r="BD364" s="6" t="s">
        <v>3395</v>
      </c>
    </row>
    <row r="365" spans="1:56" ht="15.75" customHeight="1">
      <c r="A365" s="6">
        <f t="shared" ca="1" si="2"/>
        <v>0.56832003080232474</v>
      </c>
      <c r="B365" s="6" t="s">
        <v>92</v>
      </c>
      <c r="C365" s="6">
        <v>9273279</v>
      </c>
      <c r="D365" s="7">
        <v>42907</v>
      </c>
      <c r="E365" s="6" t="s">
        <v>5597</v>
      </c>
      <c r="F365" s="6" t="s">
        <v>5598</v>
      </c>
      <c r="G365" s="6">
        <v>5</v>
      </c>
      <c r="H365" s="6" t="s">
        <v>58</v>
      </c>
      <c r="I365" s="6" t="s">
        <v>95</v>
      </c>
      <c r="J365" s="6">
        <v>75669</v>
      </c>
      <c r="K365" s="6">
        <v>5</v>
      </c>
      <c r="L365" s="7">
        <v>41532</v>
      </c>
      <c r="M365" s="7">
        <v>43616</v>
      </c>
      <c r="N365" s="6" t="s">
        <v>158</v>
      </c>
      <c r="O365" s="6" t="s">
        <v>5599</v>
      </c>
      <c r="P365" s="8" t="s">
        <v>2142</v>
      </c>
      <c r="Q365" s="9" t="s">
        <v>62</v>
      </c>
      <c r="R365" s="10">
        <v>99</v>
      </c>
      <c r="S365" s="6" t="s">
        <v>63</v>
      </c>
      <c r="T365" s="6" t="s">
        <v>913</v>
      </c>
      <c r="U365" s="6" t="s">
        <v>3904</v>
      </c>
      <c r="V365" s="6" t="s">
        <v>3905</v>
      </c>
      <c r="W365" s="6" t="s">
        <v>3906</v>
      </c>
      <c r="X365" s="6" t="s">
        <v>67</v>
      </c>
      <c r="Y365" s="6" t="s">
        <v>68</v>
      </c>
      <c r="Z365" s="6">
        <v>2017</v>
      </c>
      <c r="AA365" s="6">
        <v>736384</v>
      </c>
      <c r="AB365" s="6" t="s">
        <v>69</v>
      </c>
      <c r="AC365" s="6" t="s">
        <v>92</v>
      </c>
      <c r="AD365" s="6">
        <v>482875</v>
      </c>
      <c r="AE365" s="6">
        <v>253509</v>
      </c>
      <c r="AF365" s="6" t="s">
        <v>69</v>
      </c>
      <c r="AG365" s="6" t="s">
        <v>5600</v>
      </c>
      <c r="AH365" s="6">
        <v>736384</v>
      </c>
      <c r="AI365" s="6">
        <v>35560055</v>
      </c>
      <c r="AJ365" s="6">
        <v>2022</v>
      </c>
      <c r="AK365" s="6">
        <v>1</v>
      </c>
      <c r="AL365" s="6" t="s">
        <v>2746</v>
      </c>
      <c r="AM365" s="6">
        <v>10.5</v>
      </c>
      <c r="AN365" s="6" t="s">
        <v>1824</v>
      </c>
      <c r="AO365" s="9" t="s">
        <v>73</v>
      </c>
      <c r="AP365" s="10">
        <v>95</v>
      </c>
      <c r="AQ365" s="6" t="s">
        <v>547</v>
      </c>
      <c r="AR365" s="9" t="s">
        <v>62</v>
      </c>
      <c r="AS365" s="10">
        <v>99</v>
      </c>
      <c r="AT365" s="6" t="str">
        <f t="shared" si="3"/>
        <v>fm</v>
      </c>
      <c r="AU365" s="6">
        <v>0</v>
      </c>
      <c r="AV365" s="6">
        <v>1</v>
      </c>
      <c r="AW365" s="6">
        <v>0</v>
      </c>
      <c r="AX365" s="6">
        <v>0</v>
      </c>
      <c r="AY365" s="6">
        <v>0</v>
      </c>
      <c r="AZ365" s="6">
        <v>0</v>
      </c>
      <c r="BA365" s="6">
        <v>1</v>
      </c>
      <c r="BB365" s="6">
        <v>0</v>
      </c>
      <c r="BC365" s="6" t="s">
        <v>107</v>
      </c>
      <c r="BD365" s="6" t="s">
        <v>5601</v>
      </c>
    </row>
    <row r="366" spans="1:56" ht="15.75" customHeight="1">
      <c r="A366" s="6">
        <f t="shared" ca="1" si="2"/>
        <v>0.89062711236804937</v>
      </c>
      <c r="B366" s="6" t="s">
        <v>156</v>
      </c>
      <c r="C366" s="6">
        <v>9208061</v>
      </c>
      <c r="D366" s="7">
        <v>42746</v>
      </c>
      <c r="E366" s="6" t="s">
        <v>2740</v>
      </c>
      <c r="F366" s="6" t="s">
        <v>2741</v>
      </c>
      <c r="G366" s="6">
        <v>5</v>
      </c>
      <c r="H366" s="6" t="s">
        <v>58</v>
      </c>
      <c r="I366" s="6" t="s">
        <v>66</v>
      </c>
      <c r="J366" s="6">
        <v>7705</v>
      </c>
      <c r="K366" s="6">
        <v>5</v>
      </c>
      <c r="L366" s="7">
        <v>41456</v>
      </c>
      <c r="M366" s="7">
        <v>43677</v>
      </c>
      <c r="N366" s="6" t="s">
        <v>2742</v>
      </c>
      <c r="O366" s="6" t="s">
        <v>2743</v>
      </c>
      <c r="P366" s="8" t="s">
        <v>2744</v>
      </c>
      <c r="Q366" s="9" t="s">
        <v>62</v>
      </c>
      <c r="R366" s="10">
        <v>100</v>
      </c>
      <c r="S366" s="6" t="s">
        <v>63</v>
      </c>
      <c r="T366" s="6">
        <v>7</v>
      </c>
      <c r="U366" s="6" t="s">
        <v>471</v>
      </c>
      <c r="V366" s="6" t="s">
        <v>472</v>
      </c>
      <c r="W366" s="6" t="s">
        <v>311</v>
      </c>
      <c r="X366" s="6" t="s">
        <v>473</v>
      </c>
      <c r="Y366" s="6" t="s">
        <v>68</v>
      </c>
      <c r="Z366" s="6">
        <v>2017</v>
      </c>
      <c r="AA366" s="6">
        <v>435000</v>
      </c>
      <c r="AB366" s="6" t="s">
        <v>69</v>
      </c>
      <c r="AC366" s="6" t="s">
        <v>156</v>
      </c>
      <c r="AD366" s="6">
        <v>257094</v>
      </c>
      <c r="AE366" s="6">
        <v>177906</v>
      </c>
      <c r="AF366" s="6" t="s">
        <v>69</v>
      </c>
      <c r="AG366" s="6" t="s">
        <v>2745</v>
      </c>
      <c r="AH366" s="6">
        <v>435000</v>
      </c>
      <c r="AI366" s="6">
        <v>31490537</v>
      </c>
      <c r="AJ366" s="6">
        <v>2019</v>
      </c>
      <c r="AK366" s="6">
        <v>1</v>
      </c>
      <c r="AL366" s="6" t="s">
        <v>2746</v>
      </c>
      <c r="AM366" s="6">
        <v>10.5</v>
      </c>
      <c r="AN366" s="6" t="s">
        <v>2747</v>
      </c>
      <c r="AO366" s="9" t="s">
        <v>62</v>
      </c>
      <c r="AP366" s="10">
        <v>100</v>
      </c>
      <c r="AQ366" s="6" t="s">
        <v>527</v>
      </c>
      <c r="AR366" s="9" t="s">
        <v>62</v>
      </c>
      <c r="AS366" s="10">
        <v>99</v>
      </c>
      <c r="AT366" s="6" t="str">
        <f t="shared" si="3"/>
        <v>mm</v>
      </c>
      <c r="AU366" s="6">
        <v>0</v>
      </c>
      <c r="AV366" s="6">
        <v>0</v>
      </c>
      <c r="AW366" s="6">
        <v>1</v>
      </c>
      <c r="AX366" s="6">
        <v>1</v>
      </c>
      <c r="AY366" s="6">
        <v>0</v>
      </c>
      <c r="AZ366" s="6">
        <v>0</v>
      </c>
      <c r="BA366" s="6">
        <v>0</v>
      </c>
      <c r="BB366" s="6">
        <v>0</v>
      </c>
      <c r="BC366" s="6" t="s">
        <v>107</v>
      </c>
      <c r="BD366" s="6" t="s">
        <v>2748</v>
      </c>
    </row>
    <row r="367" spans="1:56" ht="15.75" customHeight="1">
      <c r="A367" s="6">
        <f t="shared" ca="1" si="2"/>
        <v>0.73799402788121315</v>
      </c>
      <c r="B367" s="6" t="s">
        <v>127</v>
      </c>
      <c r="C367" s="6">
        <v>9320804</v>
      </c>
      <c r="D367" s="7">
        <v>42944</v>
      </c>
      <c r="E367" s="6" t="s">
        <v>1070</v>
      </c>
      <c r="F367" s="6" t="s">
        <v>1071</v>
      </c>
      <c r="G367" s="6">
        <v>5</v>
      </c>
      <c r="H367" s="6" t="s">
        <v>58</v>
      </c>
      <c r="I367" s="6" t="s">
        <v>130</v>
      </c>
      <c r="J367" s="6">
        <v>104235</v>
      </c>
      <c r="K367" s="6">
        <v>4</v>
      </c>
      <c r="L367" s="7">
        <v>41883</v>
      </c>
      <c r="M367" s="7">
        <v>44408</v>
      </c>
      <c r="N367" s="6" t="s">
        <v>1072</v>
      </c>
      <c r="O367" s="6" t="s">
        <v>1073</v>
      </c>
      <c r="P367" s="8" t="s">
        <v>1074</v>
      </c>
      <c r="Q367" s="9" t="s">
        <v>62</v>
      </c>
      <c r="R367" s="10">
        <v>93</v>
      </c>
      <c r="S367" s="6" t="s">
        <v>63</v>
      </c>
      <c r="T367" s="6">
        <v>4</v>
      </c>
      <c r="U367" s="6" t="s">
        <v>444</v>
      </c>
      <c r="V367" s="6" t="s">
        <v>445</v>
      </c>
      <c r="W367" s="6" t="s">
        <v>149</v>
      </c>
      <c r="X367" s="6" t="s">
        <v>67</v>
      </c>
      <c r="Y367" s="6" t="s">
        <v>68</v>
      </c>
      <c r="Z367" s="6">
        <v>2017</v>
      </c>
      <c r="AA367" s="6">
        <v>768480</v>
      </c>
      <c r="AB367" s="6" t="s">
        <v>69</v>
      </c>
      <c r="AC367" s="6" t="s">
        <v>127</v>
      </c>
      <c r="AD367" s="6">
        <v>510121</v>
      </c>
      <c r="AE367" s="6">
        <v>258359</v>
      </c>
      <c r="AF367" s="6" t="s">
        <v>69</v>
      </c>
      <c r="AG367" s="6" t="s">
        <v>1075</v>
      </c>
      <c r="AH367" s="6">
        <v>768480</v>
      </c>
      <c r="AI367" s="6">
        <v>36598770</v>
      </c>
      <c r="AJ367" s="6">
        <v>2023</v>
      </c>
      <c r="AK367" s="6">
        <v>1</v>
      </c>
      <c r="AL367" s="6" t="s">
        <v>1076</v>
      </c>
      <c r="AM367" s="6">
        <v>22.5</v>
      </c>
      <c r="AN367" s="6" t="s">
        <v>1077</v>
      </c>
      <c r="AO367" s="9" t="s">
        <v>73</v>
      </c>
      <c r="AP367" s="10">
        <v>94</v>
      </c>
      <c r="AQ367" s="6" t="s">
        <v>1078</v>
      </c>
      <c r="AR367" s="9" t="s">
        <v>62</v>
      </c>
      <c r="AS367" s="10">
        <v>93</v>
      </c>
      <c r="AT367" s="6" t="str">
        <f t="shared" si="3"/>
        <v>fm</v>
      </c>
      <c r="AU367" s="6">
        <v>0</v>
      </c>
      <c r="AV367" s="6">
        <v>0</v>
      </c>
      <c r="AW367" s="6">
        <v>1</v>
      </c>
      <c r="AX367" s="6">
        <v>1</v>
      </c>
      <c r="AY367" s="6">
        <v>1</v>
      </c>
      <c r="AZ367" s="6">
        <v>0</v>
      </c>
      <c r="BA367" s="6">
        <v>0</v>
      </c>
      <c r="BB367" s="6">
        <v>0</v>
      </c>
      <c r="BC367" s="6" t="s">
        <v>107</v>
      </c>
      <c r="BD367" s="6" t="s">
        <v>1079</v>
      </c>
    </row>
    <row r="368" spans="1:56" ht="15.75" customHeight="1">
      <c r="A368" s="6">
        <f t="shared" ca="1" si="2"/>
        <v>0.77029826577684735</v>
      </c>
      <c r="B368" s="6" t="s">
        <v>127</v>
      </c>
      <c r="C368" s="6">
        <v>9528665</v>
      </c>
      <c r="D368" s="7">
        <v>43272</v>
      </c>
      <c r="E368" s="6" t="s">
        <v>4579</v>
      </c>
      <c r="F368" s="6" t="s">
        <v>4580</v>
      </c>
      <c r="G368" s="6">
        <v>5</v>
      </c>
      <c r="H368" s="6" t="s">
        <v>58</v>
      </c>
      <c r="I368" s="6" t="s">
        <v>130</v>
      </c>
      <c r="J368" s="6">
        <v>104553</v>
      </c>
      <c r="K368" s="6">
        <v>5</v>
      </c>
      <c r="L368" s="7">
        <v>41862</v>
      </c>
      <c r="M368" s="7">
        <v>44012</v>
      </c>
      <c r="N368" s="6" t="s">
        <v>4581</v>
      </c>
      <c r="O368" s="6" t="s">
        <v>4582</v>
      </c>
      <c r="P368" s="8" t="s">
        <v>4583</v>
      </c>
      <c r="Q368" s="9" t="s">
        <v>73</v>
      </c>
      <c r="R368" s="10">
        <v>97</v>
      </c>
      <c r="S368" s="6" t="s">
        <v>4584</v>
      </c>
      <c r="T368" s="6">
        <v>7</v>
      </c>
      <c r="U368" s="6" t="s">
        <v>64</v>
      </c>
      <c r="V368" s="6" t="s">
        <v>65</v>
      </c>
      <c r="W368" s="6" t="s">
        <v>66</v>
      </c>
      <c r="X368" s="6" t="s">
        <v>67</v>
      </c>
      <c r="Y368" s="6" t="s">
        <v>68</v>
      </c>
      <c r="Z368" s="6">
        <v>2018</v>
      </c>
      <c r="AA368" s="6">
        <v>659958</v>
      </c>
      <c r="AB368" s="6" t="s">
        <v>69</v>
      </c>
      <c r="AC368" s="6" t="s">
        <v>127</v>
      </c>
      <c r="AD368" s="6">
        <v>472613</v>
      </c>
      <c r="AE368" s="6">
        <v>187345</v>
      </c>
      <c r="AF368" s="6" t="s">
        <v>69</v>
      </c>
      <c r="AG368" s="6" t="s">
        <v>4585</v>
      </c>
      <c r="AH368" s="6">
        <v>659958</v>
      </c>
      <c r="AI368" s="6">
        <v>37378972</v>
      </c>
      <c r="AJ368" s="6">
        <v>2023</v>
      </c>
      <c r="AK368" s="6">
        <v>1</v>
      </c>
      <c r="AL368" s="6" t="s">
        <v>1076</v>
      </c>
      <c r="AM368" s="6">
        <v>22.5</v>
      </c>
      <c r="AN368" s="6" t="s">
        <v>4586</v>
      </c>
      <c r="AO368" s="9" t="s">
        <v>73</v>
      </c>
      <c r="AP368" s="10">
        <v>97</v>
      </c>
      <c r="AQ368" s="6" t="s">
        <v>4587</v>
      </c>
      <c r="AR368" s="9" t="s">
        <v>73</v>
      </c>
      <c r="AS368" s="10">
        <v>50</v>
      </c>
      <c r="AT368" s="6" t="str">
        <f t="shared" si="3"/>
        <v>ff</v>
      </c>
      <c r="AU368" s="6">
        <v>0</v>
      </c>
      <c r="AV368" s="6">
        <v>0</v>
      </c>
      <c r="AW368" s="6">
        <v>1</v>
      </c>
      <c r="AX368" s="6">
        <v>1</v>
      </c>
      <c r="AY368" s="6">
        <v>1</v>
      </c>
      <c r="AZ368" s="6">
        <v>0</v>
      </c>
      <c r="BA368" s="6">
        <v>0</v>
      </c>
      <c r="BB368" s="6">
        <v>0</v>
      </c>
      <c r="BC368" s="6" t="s">
        <v>107</v>
      </c>
      <c r="BD368" s="6" t="s">
        <v>4588</v>
      </c>
    </row>
    <row r="369" spans="1:56" ht="15.75" customHeight="1">
      <c r="A369" s="6">
        <f t="shared" ca="1" si="2"/>
        <v>0.35261580881219157</v>
      </c>
      <c r="B369" s="6" t="s">
        <v>405</v>
      </c>
      <c r="C369" s="6">
        <v>9220799</v>
      </c>
      <c r="D369" s="7">
        <v>42759</v>
      </c>
      <c r="E369" s="6" t="s">
        <v>3938</v>
      </c>
      <c r="F369" s="6" t="s">
        <v>5649</v>
      </c>
      <c r="G369" s="6">
        <v>5</v>
      </c>
      <c r="H369" s="6" t="s">
        <v>58</v>
      </c>
      <c r="I369" s="6" t="s">
        <v>407</v>
      </c>
      <c r="J369" s="6">
        <v>34527</v>
      </c>
      <c r="K369" s="6">
        <v>5</v>
      </c>
      <c r="L369" s="7">
        <v>41306</v>
      </c>
      <c r="M369" s="7">
        <v>43496</v>
      </c>
      <c r="N369" s="6" t="s">
        <v>131</v>
      </c>
      <c r="O369" s="6" t="s">
        <v>5650</v>
      </c>
      <c r="P369" s="8" t="s">
        <v>4714</v>
      </c>
      <c r="Q369" s="9" t="s">
        <v>62</v>
      </c>
      <c r="R369" s="10">
        <v>99</v>
      </c>
      <c r="S369" s="6" t="s">
        <v>5651</v>
      </c>
      <c r="T369" s="6">
        <v>31</v>
      </c>
      <c r="U369" s="6" t="s">
        <v>5652</v>
      </c>
      <c r="V369" s="6" t="s">
        <v>5653</v>
      </c>
      <c r="W369" s="6" t="s">
        <v>149</v>
      </c>
      <c r="X369" s="6" t="s">
        <v>260</v>
      </c>
      <c r="Y369" s="6" t="s">
        <v>68</v>
      </c>
      <c r="Z369" s="6">
        <v>2017</v>
      </c>
      <c r="AA369" s="6">
        <v>406960</v>
      </c>
      <c r="AB369" s="6" t="s">
        <v>69</v>
      </c>
      <c r="AC369" s="6" t="s">
        <v>405</v>
      </c>
      <c r="AD369" s="6">
        <v>379479</v>
      </c>
      <c r="AE369" s="6">
        <v>27481</v>
      </c>
      <c r="AF369" s="6" t="s">
        <v>69</v>
      </c>
      <c r="AG369" s="6" t="s">
        <v>5654</v>
      </c>
      <c r="AH369" s="6">
        <v>406960</v>
      </c>
      <c r="AI369" s="6">
        <v>31825466</v>
      </c>
      <c r="AJ369" s="6">
        <v>2020</v>
      </c>
      <c r="AK369" s="6">
        <v>1</v>
      </c>
      <c r="AL369" s="6" t="s">
        <v>1076</v>
      </c>
      <c r="AM369" s="6">
        <v>22.5</v>
      </c>
      <c r="AN369" s="6" t="s">
        <v>4901</v>
      </c>
      <c r="AO369" s="9" t="s">
        <v>62</v>
      </c>
      <c r="AP369" s="10">
        <v>99</v>
      </c>
      <c r="AQ369" s="6" t="s">
        <v>3784</v>
      </c>
      <c r="AR369" s="9" t="s">
        <v>62</v>
      </c>
      <c r="AS369" s="10">
        <v>99</v>
      </c>
      <c r="AT369" s="6" t="str">
        <f t="shared" si="3"/>
        <v>mm</v>
      </c>
      <c r="AU369" s="6">
        <v>1</v>
      </c>
      <c r="AV369" s="6">
        <v>0</v>
      </c>
      <c r="AW369" s="6">
        <v>0</v>
      </c>
      <c r="AX369" s="6">
        <v>0</v>
      </c>
      <c r="AY369" s="6">
        <v>0</v>
      </c>
      <c r="AZ369" s="6">
        <v>0</v>
      </c>
      <c r="BA369" s="6">
        <v>0</v>
      </c>
      <c r="BB369" s="6">
        <v>0</v>
      </c>
      <c r="BC369" s="6" t="s">
        <v>107</v>
      </c>
      <c r="BD369" s="6" t="s">
        <v>5655</v>
      </c>
    </row>
    <row r="370" spans="1:56" ht="15.75" customHeight="1">
      <c r="A370" s="6">
        <f t="shared" ca="1" si="2"/>
        <v>0.18283629470631901</v>
      </c>
      <c r="B370" s="6" t="s">
        <v>241</v>
      </c>
      <c r="C370" s="6">
        <v>9247245</v>
      </c>
      <c r="D370" s="7">
        <v>42810</v>
      </c>
      <c r="E370" s="6" t="s">
        <v>76</v>
      </c>
      <c r="F370" s="6" t="s">
        <v>578</v>
      </c>
      <c r="G370" s="6">
        <v>5</v>
      </c>
      <c r="H370" s="6" t="s">
        <v>58</v>
      </c>
      <c r="I370" s="6" t="s">
        <v>243</v>
      </c>
      <c r="J370" s="6">
        <v>118758</v>
      </c>
      <c r="K370" s="6">
        <v>4</v>
      </c>
      <c r="L370" s="7">
        <v>41730</v>
      </c>
      <c r="M370" s="7">
        <v>43555</v>
      </c>
      <c r="N370" s="6" t="s">
        <v>579</v>
      </c>
      <c r="O370" s="6" t="s">
        <v>580</v>
      </c>
      <c r="P370" s="8" t="s">
        <v>581</v>
      </c>
      <c r="Q370" s="9" t="s">
        <v>73</v>
      </c>
      <c r="R370" s="10">
        <v>98</v>
      </c>
      <c r="S370" s="6" t="s">
        <v>582</v>
      </c>
      <c r="T370" s="6">
        <v>1</v>
      </c>
      <c r="U370" s="6" t="s">
        <v>583</v>
      </c>
      <c r="V370" s="6" t="s">
        <v>584</v>
      </c>
      <c r="W370" s="6" t="s">
        <v>585</v>
      </c>
      <c r="X370" s="6" t="s">
        <v>67</v>
      </c>
      <c r="Y370" s="6" t="s">
        <v>68</v>
      </c>
      <c r="Z370" s="6">
        <v>2017</v>
      </c>
      <c r="AA370" s="6">
        <v>708574</v>
      </c>
      <c r="AB370" s="6" t="s">
        <v>69</v>
      </c>
      <c r="AC370" s="6" t="s">
        <v>241</v>
      </c>
      <c r="AD370" s="6">
        <v>449190</v>
      </c>
      <c r="AE370" s="6">
        <v>259384</v>
      </c>
      <c r="AF370" s="6" t="s">
        <v>69</v>
      </c>
      <c r="AG370" s="6" t="s">
        <v>586</v>
      </c>
      <c r="AH370" s="6">
        <v>708574</v>
      </c>
      <c r="AI370" s="6">
        <v>36194494</v>
      </c>
      <c r="AJ370" s="6">
        <v>2022</v>
      </c>
      <c r="AK370" s="6">
        <v>1</v>
      </c>
      <c r="AL370" s="6" t="s">
        <v>4853</v>
      </c>
      <c r="AM370" s="6">
        <v>6.3</v>
      </c>
      <c r="AN370" s="6" t="s">
        <v>588</v>
      </c>
      <c r="AO370" s="9" t="s">
        <v>62</v>
      </c>
      <c r="AP370" s="10">
        <v>99</v>
      </c>
      <c r="AQ370" s="6" t="s">
        <v>589</v>
      </c>
      <c r="AR370" s="9" t="s">
        <v>73</v>
      </c>
      <c r="AS370" s="10">
        <v>98</v>
      </c>
      <c r="AT370" s="6" t="str">
        <f t="shared" si="3"/>
        <v>mf</v>
      </c>
      <c r="AU370" s="6">
        <v>0</v>
      </c>
      <c r="AV370" s="6">
        <v>0</v>
      </c>
      <c r="AW370" s="6">
        <v>1</v>
      </c>
      <c r="AX370" s="6">
        <v>0</v>
      </c>
      <c r="AY370" s="6">
        <v>0</v>
      </c>
      <c r="AZ370" s="6">
        <v>0</v>
      </c>
      <c r="BA370" s="6">
        <v>0</v>
      </c>
      <c r="BB370" s="6">
        <v>0</v>
      </c>
      <c r="BC370" s="6" t="s">
        <v>197</v>
      </c>
      <c r="BD370" s="6" t="s">
        <v>590</v>
      </c>
    </row>
    <row r="371" spans="1:56" ht="15.75" customHeight="1">
      <c r="A371" s="6">
        <f t="shared" ca="1" si="2"/>
        <v>0.94496177981182983</v>
      </c>
      <c r="B371" s="6" t="s">
        <v>254</v>
      </c>
      <c r="C371" s="6">
        <v>9476252</v>
      </c>
      <c r="D371" s="7">
        <v>43227</v>
      </c>
      <c r="E371" s="6" t="s">
        <v>743</v>
      </c>
      <c r="F371" s="6" t="s">
        <v>3212</v>
      </c>
      <c r="G371" s="6">
        <v>5</v>
      </c>
      <c r="H371" s="6" t="s">
        <v>58</v>
      </c>
      <c r="I371" s="6" t="s">
        <v>256</v>
      </c>
      <c r="J371" s="6">
        <v>107145</v>
      </c>
      <c r="K371" s="6">
        <v>5</v>
      </c>
      <c r="L371" s="7">
        <v>41852</v>
      </c>
      <c r="M371" s="7">
        <v>43951</v>
      </c>
      <c r="N371" s="6" t="s">
        <v>616</v>
      </c>
      <c r="O371" s="6" t="s">
        <v>3213</v>
      </c>
      <c r="P371" s="8" t="s">
        <v>1815</v>
      </c>
      <c r="Q371" s="9" t="s">
        <v>62</v>
      </c>
      <c r="R371" s="10">
        <v>100</v>
      </c>
      <c r="S371" s="6" t="s">
        <v>63</v>
      </c>
      <c r="T371" s="6">
        <v>13</v>
      </c>
      <c r="U371" s="6" t="s">
        <v>390</v>
      </c>
      <c r="V371" s="6" t="s">
        <v>217</v>
      </c>
      <c r="W371" s="6" t="s">
        <v>120</v>
      </c>
      <c r="X371" s="6" t="s">
        <v>67</v>
      </c>
      <c r="Y371" s="6" t="s">
        <v>68</v>
      </c>
      <c r="Z371" s="6">
        <v>2018</v>
      </c>
      <c r="AA371" s="6">
        <v>484645</v>
      </c>
      <c r="AB371" s="6" t="s">
        <v>69</v>
      </c>
      <c r="AC371" s="6" t="s">
        <v>254</v>
      </c>
      <c r="AD371" s="6">
        <v>306438</v>
      </c>
      <c r="AE371" s="6">
        <v>178207</v>
      </c>
      <c r="AF371" s="6" t="s">
        <v>69</v>
      </c>
      <c r="AG371" s="6" t="s">
        <v>3214</v>
      </c>
      <c r="AH371" s="6">
        <v>484645</v>
      </c>
      <c r="AI371" s="6">
        <v>35230973</v>
      </c>
      <c r="AJ371" s="6">
        <v>2022</v>
      </c>
      <c r="AK371" s="6">
        <v>1</v>
      </c>
      <c r="AL371" s="6" t="s">
        <v>4853</v>
      </c>
      <c r="AM371" s="6">
        <v>6.3</v>
      </c>
      <c r="AN371" s="6" t="s">
        <v>3215</v>
      </c>
      <c r="AO371" s="9" t="s">
        <v>62</v>
      </c>
      <c r="AP371" s="10">
        <v>69</v>
      </c>
      <c r="AQ371" s="6" t="s">
        <v>3194</v>
      </c>
      <c r="AR371" s="9" t="s">
        <v>62</v>
      </c>
      <c r="AS371" s="10">
        <v>99</v>
      </c>
      <c r="AT371" s="6" t="str">
        <f t="shared" si="3"/>
        <v>mm</v>
      </c>
      <c r="AU371" s="6">
        <v>0</v>
      </c>
      <c r="AV371" s="6">
        <v>0</v>
      </c>
      <c r="AW371" s="6">
        <v>1</v>
      </c>
      <c r="AX371" s="6">
        <v>0</v>
      </c>
      <c r="AY371" s="6">
        <v>0</v>
      </c>
      <c r="AZ371" s="6">
        <v>0</v>
      </c>
      <c r="BA371" s="6">
        <v>0</v>
      </c>
      <c r="BB371" s="6">
        <v>0</v>
      </c>
      <c r="BC371" s="6" t="s">
        <v>197</v>
      </c>
      <c r="BD371" s="6" t="s">
        <v>3216</v>
      </c>
    </row>
    <row r="372" spans="1:56" ht="15.75" customHeight="1">
      <c r="A372" s="6">
        <f t="shared" ca="1" si="2"/>
        <v>0.49344558749681089</v>
      </c>
      <c r="B372" s="6" t="s">
        <v>241</v>
      </c>
      <c r="C372" s="6">
        <v>9198040</v>
      </c>
      <c r="D372" s="7">
        <v>42725</v>
      </c>
      <c r="E372" s="6" t="s">
        <v>76</v>
      </c>
      <c r="F372" s="6" t="s">
        <v>4032</v>
      </c>
      <c r="G372" s="6">
        <v>5</v>
      </c>
      <c r="H372" s="6" t="s">
        <v>58</v>
      </c>
      <c r="I372" s="6" t="s">
        <v>243</v>
      </c>
      <c r="J372" s="6">
        <v>120947</v>
      </c>
      <c r="K372" s="6">
        <v>5</v>
      </c>
      <c r="L372" s="7">
        <v>41640</v>
      </c>
      <c r="M372" s="7">
        <v>43465</v>
      </c>
      <c r="N372" s="6" t="s">
        <v>4033</v>
      </c>
      <c r="O372" s="6" t="s">
        <v>4034</v>
      </c>
      <c r="P372" s="8" t="s">
        <v>1695</v>
      </c>
      <c r="Q372" s="9" t="s">
        <v>62</v>
      </c>
      <c r="R372" s="10">
        <v>99</v>
      </c>
      <c r="S372" s="6" t="s">
        <v>63</v>
      </c>
      <c r="T372" s="6">
        <v>30</v>
      </c>
      <c r="U372" s="6" t="s">
        <v>1180</v>
      </c>
      <c r="V372" s="6" t="s">
        <v>1091</v>
      </c>
      <c r="W372" s="6" t="s">
        <v>149</v>
      </c>
      <c r="X372" s="6" t="s">
        <v>473</v>
      </c>
      <c r="Y372" s="6" t="s">
        <v>68</v>
      </c>
      <c r="Z372" s="6">
        <v>2017</v>
      </c>
      <c r="AA372" s="6">
        <v>425000</v>
      </c>
      <c r="AB372" s="6" t="s">
        <v>69</v>
      </c>
      <c r="AC372" s="6" t="s">
        <v>241</v>
      </c>
      <c r="AD372" s="6">
        <v>250000</v>
      </c>
      <c r="AE372" s="6">
        <v>175000</v>
      </c>
      <c r="AF372" s="6" t="s">
        <v>69</v>
      </c>
      <c r="AG372" s="6" t="s">
        <v>4035</v>
      </c>
      <c r="AH372" s="6">
        <v>425000</v>
      </c>
      <c r="AI372" s="6">
        <v>33974562</v>
      </c>
      <c r="AJ372" s="6">
        <v>2021</v>
      </c>
      <c r="AK372" s="6">
        <v>1</v>
      </c>
      <c r="AL372" s="6" t="s">
        <v>4853</v>
      </c>
      <c r="AM372" s="6">
        <v>6.3</v>
      </c>
      <c r="AN372" s="6" t="s">
        <v>4036</v>
      </c>
      <c r="AO372" s="9" t="s">
        <v>62</v>
      </c>
      <c r="AP372" s="10">
        <v>100</v>
      </c>
      <c r="AQ372" s="6" t="s">
        <v>4037</v>
      </c>
      <c r="AR372" s="9" t="s">
        <v>62</v>
      </c>
      <c r="AS372" s="10">
        <v>96</v>
      </c>
      <c r="AT372" s="6" t="str">
        <f t="shared" si="3"/>
        <v>mm</v>
      </c>
      <c r="AU372" s="6">
        <v>0</v>
      </c>
      <c r="AV372" s="6">
        <v>0</v>
      </c>
      <c r="AW372" s="6">
        <v>1</v>
      </c>
      <c r="AX372" s="6">
        <v>1</v>
      </c>
      <c r="AY372" s="6">
        <v>1</v>
      </c>
      <c r="AZ372" s="6">
        <v>0</v>
      </c>
      <c r="BA372" s="6">
        <v>0</v>
      </c>
      <c r="BB372" s="6">
        <v>0</v>
      </c>
      <c r="BC372" s="6" t="s">
        <v>197</v>
      </c>
      <c r="BD372" s="6" t="s">
        <v>4038</v>
      </c>
    </row>
    <row r="373" spans="1:56" ht="15.75" customHeight="1">
      <c r="A373" s="6">
        <f t="shared" ca="1" si="2"/>
        <v>0.74054096302675687</v>
      </c>
      <c r="B373" s="6" t="s">
        <v>92</v>
      </c>
      <c r="C373" s="6">
        <v>9271206</v>
      </c>
      <c r="D373" s="7">
        <v>42893</v>
      </c>
      <c r="E373" s="6" t="s">
        <v>3254</v>
      </c>
      <c r="F373" s="6" t="s">
        <v>5538</v>
      </c>
      <c r="G373" s="6">
        <v>5</v>
      </c>
      <c r="H373" s="6" t="s">
        <v>58</v>
      </c>
      <c r="I373" s="6" t="s">
        <v>95</v>
      </c>
      <c r="J373" s="6">
        <v>74587</v>
      </c>
      <c r="K373" s="6">
        <v>5</v>
      </c>
      <c r="L373" s="7">
        <v>41487</v>
      </c>
      <c r="M373" s="7">
        <v>43616</v>
      </c>
      <c r="N373" s="6" t="s">
        <v>5539</v>
      </c>
      <c r="O373" s="6" t="s">
        <v>5540</v>
      </c>
      <c r="P373" s="8" t="s">
        <v>5541</v>
      </c>
      <c r="Q373" s="9" t="s">
        <v>73</v>
      </c>
      <c r="R373" s="10">
        <v>98</v>
      </c>
      <c r="S373" s="6" t="s">
        <v>5542</v>
      </c>
      <c r="T373" s="6">
        <v>7</v>
      </c>
      <c r="U373" s="6" t="s">
        <v>3435</v>
      </c>
      <c r="V373" s="6" t="s">
        <v>3436</v>
      </c>
      <c r="W373" s="6" t="s">
        <v>1943</v>
      </c>
      <c r="X373" s="6" t="s">
        <v>67</v>
      </c>
      <c r="Y373" s="6" t="s">
        <v>68</v>
      </c>
      <c r="Z373" s="6">
        <v>2017</v>
      </c>
      <c r="AA373" s="6">
        <v>491398</v>
      </c>
      <c r="AB373" s="6" t="s">
        <v>69</v>
      </c>
      <c r="AC373" s="6" t="s">
        <v>92</v>
      </c>
      <c r="AD373" s="6">
        <v>320203</v>
      </c>
      <c r="AE373" s="6">
        <v>171195</v>
      </c>
      <c r="AF373" s="6" t="s">
        <v>69</v>
      </c>
      <c r="AG373" s="6" t="s">
        <v>5543</v>
      </c>
      <c r="AH373" s="6">
        <v>491398</v>
      </c>
      <c r="AI373" s="6">
        <v>37071469</v>
      </c>
      <c r="AJ373" s="6">
        <v>2023</v>
      </c>
      <c r="AK373" s="6">
        <v>1</v>
      </c>
      <c r="AL373" s="6" t="s">
        <v>4853</v>
      </c>
      <c r="AM373" s="6">
        <v>6.3</v>
      </c>
      <c r="AN373" s="6" t="s">
        <v>512</v>
      </c>
      <c r="AO373" s="9" t="s">
        <v>62</v>
      </c>
      <c r="AP373" s="10">
        <v>75</v>
      </c>
      <c r="AQ373" s="6" t="s">
        <v>5544</v>
      </c>
      <c r="AR373" s="9" t="s">
        <v>73</v>
      </c>
      <c r="AS373" s="10">
        <v>98</v>
      </c>
      <c r="AT373" s="6" t="str">
        <f t="shared" si="3"/>
        <v>mf</v>
      </c>
      <c r="AU373" s="6">
        <v>0</v>
      </c>
      <c r="AV373" s="6">
        <v>0</v>
      </c>
      <c r="AW373" s="6">
        <v>0</v>
      </c>
      <c r="AX373" s="6">
        <v>0</v>
      </c>
      <c r="AY373" s="6">
        <v>0</v>
      </c>
      <c r="AZ373" s="6">
        <v>0</v>
      </c>
      <c r="BA373" s="6">
        <v>0</v>
      </c>
      <c r="BB373" s="6">
        <v>1</v>
      </c>
      <c r="BC373" s="6" t="s">
        <v>107</v>
      </c>
      <c r="BD373" s="6" t="s">
        <v>5545</v>
      </c>
    </row>
    <row r="374" spans="1:56" ht="15.75" customHeight="1">
      <c r="A374" s="6">
        <f t="shared" ca="1" si="2"/>
        <v>0.45119163706661503</v>
      </c>
      <c r="B374" s="6" t="s">
        <v>199</v>
      </c>
      <c r="C374" s="6">
        <v>9261487</v>
      </c>
      <c r="D374" s="7">
        <v>42888</v>
      </c>
      <c r="E374" s="6" t="s">
        <v>76</v>
      </c>
      <c r="F374" s="6" t="s">
        <v>5550</v>
      </c>
      <c r="G374" s="6">
        <v>5</v>
      </c>
      <c r="H374" s="6" t="s">
        <v>58</v>
      </c>
      <c r="I374" s="6" t="s">
        <v>149</v>
      </c>
      <c r="J374" s="6">
        <v>168814</v>
      </c>
      <c r="K374" s="6">
        <v>5</v>
      </c>
      <c r="L374" s="7">
        <v>41397</v>
      </c>
      <c r="M374" s="7">
        <v>43585</v>
      </c>
      <c r="N374" s="6" t="s">
        <v>2620</v>
      </c>
      <c r="O374" s="6" t="s">
        <v>5540</v>
      </c>
      <c r="P374" s="8" t="s">
        <v>5541</v>
      </c>
      <c r="Q374" s="9" t="s">
        <v>73</v>
      </c>
      <c r="R374" s="10">
        <v>98</v>
      </c>
      <c r="S374" s="6" t="s">
        <v>63</v>
      </c>
      <c r="T374" s="6">
        <v>7</v>
      </c>
      <c r="U374" s="6" t="s">
        <v>3435</v>
      </c>
      <c r="V374" s="6" t="s">
        <v>3436</v>
      </c>
      <c r="W374" s="6" t="s">
        <v>1943</v>
      </c>
      <c r="X374" s="6" t="s">
        <v>67</v>
      </c>
      <c r="Y374" s="6" t="s">
        <v>68</v>
      </c>
      <c r="Z374" s="6">
        <v>2017</v>
      </c>
      <c r="AA374" s="6">
        <v>69085</v>
      </c>
      <c r="AB374" s="6" t="s">
        <v>69</v>
      </c>
      <c r="AC374" s="6" t="s">
        <v>199</v>
      </c>
      <c r="AD374" s="6">
        <v>44285</v>
      </c>
      <c r="AE374" s="6">
        <v>24800</v>
      </c>
      <c r="AF374" s="6" t="s">
        <v>69</v>
      </c>
      <c r="AG374" s="6" t="s">
        <v>5551</v>
      </c>
      <c r="AH374" s="6">
        <v>69085</v>
      </c>
      <c r="AI374" s="6">
        <v>37071469</v>
      </c>
      <c r="AJ374" s="6">
        <v>2023</v>
      </c>
      <c r="AK374" s="6">
        <v>1</v>
      </c>
      <c r="AL374" s="6" t="s">
        <v>4853</v>
      </c>
      <c r="AM374" s="6">
        <v>6.3</v>
      </c>
      <c r="AN374" s="6" t="s">
        <v>512</v>
      </c>
      <c r="AO374" s="9" t="s">
        <v>62</v>
      </c>
      <c r="AP374" s="10">
        <v>75</v>
      </c>
      <c r="AQ374" s="6" t="s">
        <v>5544</v>
      </c>
      <c r="AR374" s="9" t="s">
        <v>73</v>
      </c>
      <c r="AS374" s="10">
        <v>98</v>
      </c>
      <c r="AT374" s="6" t="str">
        <f t="shared" si="3"/>
        <v>mf</v>
      </c>
      <c r="AU374" s="6">
        <v>0</v>
      </c>
      <c r="AV374" s="6">
        <v>0</v>
      </c>
      <c r="AW374" s="6">
        <v>1</v>
      </c>
      <c r="AX374" s="6">
        <v>0</v>
      </c>
      <c r="AY374" s="6">
        <v>0</v>
      </c>
      <c r="AZ374" s="6">
        <v>0</v>
      </c>
      <c r="BA374" s="6">
        <v>0</v>
      </c>
      <c r="BB374" s="6">
        <v>0</v>
      </c>
      <c r="BC374" s="6" t="s">
        <v>107</v>
      </c>
      <c r="BD374" s="6" t="s">
        <v>5552</v>
      </c>
    </row>
    <row r="375" spans="1:56" ht="15.75" customHeight="1">
      <c r="A375" s="6">
        <f t="shared" ca="1" si="2"/>
        <v>0.7573529166060804</v>
      </c>
      <c r="B375" s="6" t="s">
        <v>1143</v>
      </c>
      <c r="C375" s="6">
        <v>9245626</v>
      </c>
      <c r="D375" s="7">
        <v>42821</v>
      </c>
      <c r="E375" s="6" t="s">
        <v>76</v>
      </c>
      <c r="F375" s="6" t="s">
        <v>6442</v>
      </c>
      <c r="G375" s="6">
        <v>5</v>
      </c>
      <c r="H375" s="6" t="s">
        <v>58</v>
      </c>
      <c r="I375" s="6" t="s">
        <v>1145</v>
      </c>
      <c r="J375" s="6">
        <v>62546</v>
      </c>
      <c r="K375" s="6">
        <v>5</v>
      </c>
      <c r="L375" s="7">
        <v>41365</v>
      </c>
      <c r="M375" s="7">
        <v>43921</v>
      </c>
      <c r="N375" s="6" t="s">
        <v>1185</v>
      </c>
      <c r="O375" s="6" t="s">
        <v>6443</v>
      </c>
      <c r="P375" s="8" t="s">
        <v>6444</v>
      </c>
      <c r="Q375" s="9" t="s">
        <v>73</v>
      </c>
      <c r="R375" s="10">
        <v>98</v>
      </c>
      <c r="S375" s="6" t="s">
        <v>63</v>
      </c>
      <c r="T375" s="6">
        <v>11</v>
      </c>
      <c r="U375" s="6" t="s">
        <v>1292</v>
      </c>
      <c r="V375" s="6" t="s">
        <v>1293</v>
      </c>
      <c r="W375" s="6" t="s">
        <v>555</v>
      </c>
      <c r="X375" s="6" t="s">
        <v>67</v>
      </c>
      <c r="Y375" s="6" t="s">
        <v>68</v>
      </c>
      <c r="Z375" s="6">
        <v>2017</v>
      </c>
      <c r="AA375" s="6">
        <v>365729</v>
      </c>
      <c r="AB375" s="6" t="s">
        <v>69</v>
      </c>
      <c r="AC375" s="6" t="s">
        <v>1143</v>
      </c>
      <c r="AD375" s="6">
        <v>254651</v>
      </c>
      <c r="AE375" s="6">
        <v>111078</v>
      </c>
      <c r="AF375" s="6" t="s">
        <v>69</v>
      </c>
      <c r="AG375" s="6" t="s">
        <v>6445</v>
      </c>
      <c r="AH375" s="6">
        <v>365729</v>
      </c>
      <c r="AI375" s="6">
        <v>38470486</v>
      </c>
      <c r="AJ375" s="6">
        <v>2024</v>
      </c>
      <c r="AK375" s="6">
        <v>1</v>
      </c>
      <c r="AL375" s="6" t="s">
        <v>6446</v>
      </c>
      <c r="AM375" s="6">
        <v>6.3</v>
      </c>
      <c r="AN375" s="6" t="s">
        <v>6447</v>
      </c>
      <c r="AO375" s="9" t="s">
        <v>73</v>
      </c>
      <c r="AP375" s="10">
        <v>69</v>
      </c>
      <c r="AQ375" s="6" t="s">
        <v>6448</v>
      </c>
      <c r="AR375" s="9" t="s">
        <v>73</v>
      </c>
      <c r="AS375" s="10">
        <v>98</v>
      </c>
      <c r="AT375" s="6" t="str">
        <f t="shared" si="3"/>
        <v>ff</v>
      </c>
      <c r="AU375" s="6">
        <v>0</v>
      </c>
      <c r="AV375" s="6">
        <v>0</v>
      </c>
      <c r="AW375" s="6">
        <v>1</v>
      </c>
      <c r="AX375" s="6">
        <v>0</v>
      </c>
      <c r="AY375" s="6">
        <v>0</v>
      </c>
      <c r="AZ375" s="6">
        <v>0</v>
      </c>
      <c r="BA375" s="6">
        <v>0</v>
      </c>
      <c r="BB375" s="6">
        <v>0</v>
      </c>
      <c r="BC375" s="6" t="s">
        <v>46</v>
      </c>
      <c r="BD375" s="6" t="s">
        <v>7122</v>
      </c>
    </row>
    <row r="376" spans="1:56" ht="15.75" customHeight="1">
      <c r="A376" s="6">
        <f t="shared" ca="1" si="2"/>
        <v>0.49373312591949881</v>
      </c>
      <c r="B376" s="6" t="s">
        <v>303</v>
      </c>
      <c r="C376" s="6">
        <v>9462701</v>
      </c>
      <c r="D376" s="7">
        <v>43213</v>
      </c>
      <c r="E376" s="6" t="s">
        <v>76</v>
      </c>
      <c r="F376" s="6" t="s">
        <v>4850</v>
      </c>
      <c r="G376" s="6">
        <v>5</v>
      </c>
      <c r="H376" s="6" t="s">
        <v>58</v>
      </c>
      <c r="I376" s="6" t="s">
        <v>305</v>
      </c>
      <c r="J376" s="6">
        <v>40344</v>
      </c>
      <c r="K376" s="6">
        <v>30</v>
      </c>
      <c r="L376" s="7">
        <v>32387</v>
      </c>
      <c r="M376" s="7">
        <v>43921</v>
      </c>
      <c r="N376" s="6" t="s">
        <v>754</v>
      </c>
      <c r="O376" s="6" t="s">
        <v>4851</v>
      </c>
      <c r="P376" s="8" t="s">
        <v>1695</v>
      </c>
      <c r="Q376" s="9" t="s">
        <v>62</v>
      </c>
      <c r="R376" s="10">
        <v>99</v>
      </c>
      <c r="S376" s="6" t="s">
        <v>63</v>
      </c>
      <c r="T376" s="6">
        <v>6</v>
      </c>
      <c r="U376" s="6" t="s">
        <v>333</v>
      </c>
      <c r="V376" s="6" t="s">
        <v>334</v>
      </c>
      <c r="W376" s="6" t="s">
        <v>335</v>
      </c>
      <c r="X376" s="6" t="s">
        <v>67</v>
      </c>
      <c r="Y376" s="6" t="s">
        <v>68</v>
      </c>
      <c r="Z376" s="6">
        <v>2018</v>
      </c>
      <c r="AA376" s="6">
        <v>490503</v>
      </c>
      <c r="AB376" s="6" t="s">
        <v>69</v>
      </c>
      <c r="AC376" s="6" t="s">
        <v>303</v>
      </c>
      <c r="AD376" s="6">
        <v>315436</v>
      </c>
      <c r="AE376" s="6">
        <v>175067</v>
      </c>
      <c r="AF376" s="6" t="s">
        <v>69</v>
      </c>
      <c r="AG376" s="6" t="s">
        <v>4852</v>
      </c>
      <c r="AH376" s="6">
        <v>490503</v>
      </c>
      <c r="AI376" s="6">
        <v>33661766</v>
      </c>
      <c r="AJ376" s="6">
        <v>2021</v>
      </c>
      <c r="AK376" s="6">
        <v>1</v>
      </c>
      <c r="AL376" s="6" t="s">
        <v>4853</v>
      </c>
      <c r="AM376" s="6">
        <v>6.3</v>
      </c>
      <c r="AN376" s="6" t="s">
        <v>4854</v>
      </c>
      <c r="AO376" s="9" t="s">
        <v>62</v>
      </c>
      <c r="AP376" s="10">
        <v>99</v>
      </c>
      <c r="AQ376" s="6" t="s">
        <v>4219</v>
      </c>
      <c r="AR376" s="9" t="s">
        <v>62</v>
      </c>
      <c r="AS376" s="10">
        <v>99</v>
      </c>
      <c r="AT376" s="6" t="str">
        <f t="shared" si="3"/>
        <v>mm</v>
      </c>
      <c r="AU376" s="6">
        <v>0</v>
      </c>
      <c r="AV376" s="6">
        <v>0</v>
      </c>
      <c r="AW376" s="6">
        <v>1</v>
      </c>
      <c r="AX376" s="6">
        <v>0</v>
      </c>
      <c r="AY376" s="6">
        <v>0</v>
      </c>
      <c r="AZ376" s="6">
        <v>0</v>
      </c>
      <c r="BA376" s="6">
        <v>0</v>
      </c>
      <c r="BB376" s="6">
        <v>0</v>
      </c>
      <c r="BC376" s="6" t="s">
        <v>197</v>
      </c>
      <c r="BD376" s="6" t="s">
        <v>4855</v>
      </c>
    </row>
    <row r="377" spans="1:56" ht="15.75" customHeight="1">
      <c r="A377" s="6">
        <f t="shared" ca="1" si="2"/>
        <v>0.5400352180576875</v>
      </c>
      <c r="B377" s="6" t="s">
        <v>241</v>
      </c>
      <c r="C377" s="6">
        <v>9509501</v>
      </c>
      <c r="D377" s="7">
        <v>43273</v>
      </c>
      <c r="E377" s="6" t="s">
        <v>56</v>
      </c>
      <c r="F377" s="6" t="s">
        <v>6450</v>
      </c>
      <c r="G377" s="6">
        <v>5</v>
      </c>
      <c r="H377" s="6" t="s">
        <v>58</v>
      </c>
      <c r="I377" s="6" t="s">
        <v>243</v>
      </c>
      <c r="J377" s="6">
        <v>126136</v>
      </c>
      <c r="K377" s="6">
        <v>4</v>
      </c>
      <c r="L377" s="7">
        <v>42217</v>
      </c>
      <c r="M377" s="7">
        <v>44012</v>
      </c>
      <c r="N377" s="6" t="s">
        <v>1136</v>
      </c>
      <c r="O377" s="6" t="s">
        <v>6451</v>
      </c>
      <c r="P377" s="8" t="s">
        <v>6452</v>
      </c>
      <c r="Q377" s="9" t="s">
        <v>62</v>
      </c>
      <c r="R377" s="10">
        <v>98</v>
      </c>
      <c r="S377" s="6" t="s">
        <v>6453</v>
      </c>
      <c r="T377" s="6">
        <v>7</v>
      </c>
      <c r="U377" s="6" t="s">
        <v>4303</v>
      </c>
      <c r="V377" s="6" t="s">
        <v>472</v>
      </c>
      <c r="W377" s="6" t="s">
        <v>311</v>
      </c>
      <c r="X377" s="6" t="s">
        <v>67</v>
      </c>
      <c r="Y377" s="6" t="s">
        <v>68</v>
      </c>
      <c r="Z377" s="6">
        <v>2018</v>
      </c>
      <c r="AA377" s="6">
        <v>558899</v>
      </c>
      <c r="AB377" s="6" t="s">
        <v>69</v>
      </c>
      <c r="AC377" s="6" t="s">
        <v>241</v>
      </c>
      <c r="AD377" s="6">
        <v>573303</v>
      </c>
      <c r="AE377" s="6">
        <v>66783</v>
      </c>
      <c r="AF377" s="6" t="s">
        <v>69</v>
      </c>
      <c r="AG377" s="6" t="s">
        <v>6454</v>
      </c>
      <c r="AH377" s="6">
        <v>558899</v>
      </c>
      <c r="AI377" s="6">
        <v>38587880</v>
      </c>
      <c r="AJ377" s="6">
        <v>2024</v>
      </c>
      <c r="AK377" s="6">
        <v>1</v>
      </c>
      <c r="AL377" s="6" t="s">
        <v>6455</v>
      </c>
      <c r="AM377" s="6">
        <v>5.8</v>
      </c>
      <c r="AN377" s="6" t="s">
        <v>6456</v>
      </c>
      <c r="AO377" s="9" t="s">
        <v>62</v>
      </c>
      <c r="AP377" s="10">
        <v>67</v>
      </c>
      <c r="AQ377" s="6" t="s">
        <v>4509</v>
      </c>
      <c r="AR377" s="9" t="s">
        <v>62</v>
      </c>
      <c r="AS377" s="10">
        <v>99</v>
      </c>
      <c r="AT377" s="6" t="str">
        <f t="shared" si="3"/>
        <v>mm</v>
      </c>
      <c r="AU377" s="6">
        <v>0</v>
      </c>
      <c r="AV377" s="6">
        <v>0</v>
      </c>
      <c r="AW377" s="6">
        <v>1</v>
      </c>
      <c r="AX377" s="6">
        <v>1</v>
      </c>
      <c r="AY377" s="6">
        <v>1</v>
      </c>
      <c r="AZ377" s="6">
        <v>0</v>
      </c>
      <c r="BA377" s="6">
        <v>0</v>
      </c>
      <c r="BB377" s="6">
        <v>0</v>
      </c>
      <c r="BC377" s="6" t="s">
        <v>107</v>
      </c>
      <c r="BD377" s="6" t="s">
        <v>6457</v>
      </c>
    </row>
    <row r="378" spans="1:56" ht="15.75" customHeight="1">
      <c r="A378" s="6">
        <f t="shared" ca="1" si="2"/>
        <v>0.63145159441436893</v>
      </c>
      <c r="B378" s="6" t="s">
        <v>241</v>
      </c>
      <c r="C378" s="6">
        <v>9298690</v>
      </c>
      <c r="D378" s="7">
        <v>42895</v>
      </c>
      <c r="E378" s="6" t="s">
        <v>1368</v>
      </c>
      <c r="F378" s="6" t="s">
        <v>2967</v>
      </c>
      <c r="G378" s="6">
        <v>5</v>
      </c>
      <c r="H378" s="6" t="s">
        <v>58</v>
      </c>
      <c r="I378" s="6" t="s">
        <v>243</v>
      </c>
      <c r="J378" s="6">
        <v>114957</v>
      </c>
      <c r="K378" s="6">
        <v>5</v>
      </c>
      <c r="L378" s="7">
        <v>41426</v>
      </c>
      <c r="M378" s="7">
        <v>43982</v>
      </c>
      <c r="N378" s="6" t="s">
        <v>834</v>
      </c>
      <c r="O378" s="6" t="s">
        <v>2968</v>
      </c>
      <c r="P378" s="8" t="s">
        <v>2151</v>
      </c>
      <c r="Q378" s="9" t="s">
        <v>62</v>
      </c>
      <c r="R378" s="10">
        <v>99</v>
      </c>
      <c r="S378" s="6" t="s">
        <v>63</v>
      </c>
      <c r="T378" s="6">
        <v>6</v>
      </c>
      <c r="U378" s="6" t="s">
        <v>2222</v>
      </c>
      <c r="V378" s="6" t="s">
        <v>2223</v>
      </c>
      <c r="W378" s="6" t="s">
        <v>101</v>
      </c>
      <c r="X378" s="6" t="s">
        <v>413</v>
      </c>
      <c r="Y378" s="6" t="s">
        <v>68</v>
      </c>
      <c r="Z378" s="6">
        <v>2017</v>
      </c>
      <c r="AA378" s="6">
        <v>679093</v>
      </c>
      <c r="AB378" s="6" t="s">
        <v>69</v>
      </c>
      <c r="AC378" s="6" t="s">
        <v>241</v>
      </c>
      <c r="AD378" s="6">
        <v>471918</v>
      </c>
      <c r="AE378" s="6">
        <v>207175</v>
      </c>
      <c r="AF378" s="6" t="s">
        <v>69</v>
      </c>
      <c r="AG378" s="6" t="s">
        <v>2969</v>
      </c>
      <c r="AH378" s="6">
        <v>679093</v>
      </c>
      <c r="AI378" s="6">
        <v>33021484</v>
      </c>
      <c r="AJ378" s="6">
        <v>2020</v>
      </c>
      <c r="AK378" s="6">
        <v>1</v>
      </c>
      <c r="AL378" s="6" t="s">
        <v>2970</v>
      </c>
      <c r="AM378" s="6">
        <v>2</v>
      </c>
      <c r="AN378" s="6" t="s">
        <v>210</v>
      </c>
      <c r="AO378" s="9" t="s">
        <v>62</v>
      </c>
      <c r="AP378" s="10">
        <v>99</v>
      </c>
      <c r="AQ378" s="6" t="s">
        <v>1612</v>
      </c>
      <c r="AR378" s="9" t="s">
        <v>73</v>
      </c>
      <c r="AS378" s="10">
        <v>98</v>
      </c>
      <c r="AT378" s="6" t="str">
        <f t="shared" si="3"/>
        <v>mf</v>
      </c>
      <c r="AU378" s="6">
        <v>0</v>
      </c>
      <c r="AV378" s="6">
        <v>0</v>
      </c>
      <c r="AW378" s="6">
        <v>1</v>
      </c>
      <c r="AX378" s="6">
        <v>1</v>
      </c>
      <c r="AY378" s="6">
        <v>0</v>
      </c>
      <c r="AZ378" s="6">
        <v>0</v>
      </c>
      <c r="BA378" s="6">
        <v>0</v>
      </c>
      <c r="BB378" s="6">
        <v>0</v>
      </c>
      <c r="BC378" s="6" t="s">
        <v>107</v>
      </c>
      <c r="BD378" s="6" t="s">
        <v>2971</v>
      </c>
    </row>
    <row r="379" spans="1:56" ht="15.75" customHeight="1">
      <c r="A379" s="6">
        <f t="shared" ca="1" si="2"/>
        <v>0.45852036979754629</v>
      </c>
      <c r="B379" s="6" t="s">
        <v>199</v>
      </c>
      <c r="C379" s="6">
        <v>9327998</v>
      </c>
      <c r="D379" s="7">
        <v>42934</v>
      </c>
      <c r="E379" s="6" t="s">
        <v>56</v>
      </c>
      <c r="F379" s="6" t="s">
        <v>1165</v>
      </c>
      <c r="G379" s="6">
        <v>5</v>
      </c>
      <c r="H379" s="6" t="s">
        <v>58</v>
      </c>
      <c r="I379" s="6" t="s">
        <v>149</v>
      </c>
      <c r="J379" s="6">
        <v>193497</v>
      </c>
      <c r="K379" s="6">
        <v>3</v>
      </c>
      <c r="L379" s="7">
        <v>42256</v>
      </c>
      <c r="M379" s="7">
        <v>43708</v>
      </c>
      <c r="N379" s="6" t="s">
        <v>1166</v>
      </c>
      <c r="O379" s="6" t="s">
        <v>1167</v>
      </c>
      <c r="P379" s="8" t="s">
        <v>1168</v>
      </c>
      <c r="Q379" s="9" t="s">
        <v>62</v>
      </c>
      <c r="R379" s="10">
        <v>99</v>
      </c>
      <c r="S379" s="6" t="s">
        <v>1169</v>
      </c>
      <c r="T379" s="6">
        <v>7</v>
      </c>
      <c r="U379" s="6" t="s">
        <v>1170</v>
      </c>
      <c r="V379" s="6" t="s">
        <v>1171</v>
      </c>
      <c r="W379" s="6" t="s">
        <v>585</v>
      </c>
      <c r="X379" s="6" t="s">
        <v>67</v>
      </c>
      <c r="Y379" s="6" t="s">
        <v>68</v>
      </c>
      <c r="Z379" s="6">
        <v>2017</v>
      </c>
      <c r="AA379" s="6">
        <v>407025</v>
      </c>
      <c r="AB379" s="6" t="s">
        <v>69</v>
      </c>
      <c r="AC379" s="6" t="s">
        <v>199</v>
      </c>
      <c r="AD379" s="6">
        <v>254550</v>
      </c>
      <c r="AE379" s="6">
        <v>152475</v>
      </c>
      <c r="AF379" s="6" t="s">
        <v>69</v>
      </c>
      <c r="AG379" s="6" t="s">
        <v>1172</v>
      </c>
      <c r="AH379" s="6">
        <v>407025</v>
      </c>
      <c r="AI379" s="6">
        <v>32885455</v>
      </c>
      <c r="AJ379" s="6">
        <v>2020</v>
      </c>
      <c r="AK379" s="6">
        <v>1</v>
      </c>
      <c r="AL379" s="6" t="s">
        <v>1173</v>
      </c>
      <c r="AM379" s="6">
        <v>3.2</v>
      </c>
      <c r="AN379" s="6" t="s">
        <v>1174</v>
      </c>
      <c r="AO379" s="9" t="s">
        <v>62</v>
      </c>
      <c r="AP379" s="10">
        <v>99</v>
      </c>
      <c r="AQ379" s="6" t="s">
        <v>1175</v>
      </c>
      <c r="AR379" s="9" t="s">
        <v>73</v>
      </c>
      <c r="AS379" s="10">
        <v>97</v>
      </c>
      <c r="AT379" s="6" t="str">
        <f t="shared" si="3"/>
        <v>mf</v>
      </c>
      <c r="AU379" s="6">
        <v>0</v>
      </c>
      <c r="AV379" s="6">
        <v>0</v>
      </c>
      <c r="AW379" s="6">
        <v>1</v>
      </c>
      <c r="AX379" s="6">
        <v>1</v>
      </c>
      <c r="AY379" s="6">
        <v>0</v>
      </c>
      <c r="AZ379" s="6">
        <v>0</v>
      </c>
      <c r="BA379" s="6">
        <v>0</v>
      </c>
      <c r="BB379" s="6">
        <v>0</v>
      </c>
      <c r="BC379" s="6" t="s">
        <v>107</v>
      </c>
      <c r="BD379" s="6" t="s">
        <v>1176</v>
      </c>
    </row>
    <row r="380" spans="1:56" ht="15.75" customHeight="1">
      <c r="A380" s="6">
        <f t="shared" ca="1" si="2"/>
        <v>0.40993290289291662</v>
      </c>
      <c r="B380" s="6" t="s">
        <v>303</v>
      </c>
      <c r="C380" s="6">
        <v>9553780</v>
      </c>
      <c r="D380" s="7">
        <v>43301</v>
      </c>
      <c r="E380" s="6" t="s">
        <v>3587</v>
      </c>
      <c r="F380" s="6" t="s">
        <v>3588</v>
      </c>
      <c r="G380" s="6">
        <v>5</v>
      </c>
      <c r="H380" s="6" t="s">
        <v>58</v>
      </c>
      <c r="I380" s="6" t="s">
        <v>305</v>
      </c>
      <c r="J380" s="6">
        <v>98126</v>
      </c>
      <c r="K380" s="6">
        <v>5</v>
      </c>
      <c r="L380" s="7">
        <v>41902</v>
      </c>
      <c r="M380" s="7">
        <v>43677</v>
      </c>
      <c r="N380" s="6" t="s">
        <v>3589</v>
      </c>
      <c r="O380" s="6" t="s">
        <v>3590</v>
      </c>
      <c r="P380" s="8" t="s">
        <v>1695</v>
      </c>
      <c r="Q380" s="9" t="s">
        <v>62</v>
      </c>
      <c r="R380" s="10">
        <v>99</v>
      </c>
      <c r="S380" s="6" t="s">
        <v>63</v>
      </c>
      <c r="T380" s="6">
        <v>13</v>
      </c>
      <c r="U380" s="6" t="s">
        <v>1222</v>
      </c>
      <c r="V380" s="6" t="s">
        <v>217</v>
      </c>
      <c r="W380" s="6" t="s">
        <v>120</v>
      </c>
      <c r="X380" s="6" t="s">
        <v>67</v>
      </c>
      <c r="Y380" s="6" t="s">
        <v>68</v>
      </c>
      <c r="Z380" s="6">
        <v>2018</v>
      </c>
      <c r="AA380" s="6">
        <v>339000</v>
      </c>
      <c r="AB380" s="6" t="s">
        <v>69</v>
      </c>
      <c r="AC380" s="6" t="s">
        <v>303</v>
      </c>
      <c r="AD380" s="6">
        <v>200000</v>
      </c>
      <c r="AE380" s="6">
        <v>139000</v>
      </c>
      <c r="AF380" s="6" t="s">
        <v>69</v>
      </c>
      <c r="AG380" s="6" t="s">
        <v>3591</v>
      </c>
      <c r="AH380" s="6">
        <v>339000</v>
      </c>
      <c r="AI380" s="6">
        <v>29477240</v>
      </c>
      <c r="AJ380" s="6">
        <v>2018</v>
      </c>
      <c r="AK380" s="6">
        <v>1</v>
      </c>
      <c r="AL380" s="6" t="s">
        <v>3592</v>
      </c>
      <c r="AM380" s="6">
        <v>14.8</v>
      </c>
      <c r="AN380" s="6" t="s">
        <v>3593</v>
      </c>
      <c r="AO380" s="9" t="s">
        <v>62</v>
      </c>
      <c r="AP380" s="10">
        <v>93</v>
      </c>
      <c r="AQ380" s="6" t="s">
        <v>3594</v>
      </c>
      <c r="AR380" s="9" t="s">
        <v>62</v>
      </c>
      <c r="AS380" s="10">
        <v>72</v>
      </c>
      <c r="AT380" s="6" t="str">
        <f t="shared" si="3"/>
        <v>mm</v>
      </c>
      <c r="AU380" s="6">
        <v>0</v>
      </c>
      <c r="AV380" s="6">
        <v>0</v>
      </c>
      <c r="AW380" s="6">
        <v>0</v>
      </c>
      <c r="AX380" s="6">
        <v>0</v>
      </c>
      <c r="AY380" s="6">
        <v>0</v>
      </c>
      <c r="AZ380" s="6">
        <v>0</v>
      </c>
      <c r="BA380" s="6">
        <v>0</v>
      </c>
      <c r="BB380" s="6">
        <v>1</v>
      </c>
      <c r="BC380" s="6" t="s">
        <v>197</v>
      </c>
      <c r="BD380" s="6" t="s">
        <v>3595</v>
      </c>
    </row>
    <row r="381" spans="1:56" ht="15.75" customHeight="1">
      <c r="A381" s="6">
        <f t="shared" ca="1" si="2"/>
        <v>0.95649551557470791</v>
      </c>
      <c r="B381" s="6" t="s">
        <v>241</v>
      </c>
      <c r="C381" s="6">
        <v>9199423</v>
      </c>
      <c r="D381" s="7">
        <v>42726</v>
      </c>
      <c r="E381" s="6" t="s">
        <v>6524</v>
      </c>
      <c r="F381" s="6" t="s">
        <v>6525</v>
      </c>
      <c r="G381" s="6">
        <v>5</v>
      </c>
      <c r="H381" s="6" t="s">
        <v>58</v>
      </c>
      <c r="I381" s="6" t="s">
        <v>243</v>
      </c>
      <c r="J381" s="6">
        <v>118314</v>
      </c>
      <c r="K381" s="6">
        <v>4</v>
      </c>
      <c r="L381" s="7">
        <v>41640</v>
      </c>
      <c r="M381" s="7">
        <v>43830</v>
      </c>
      <c r="N381" s="6" t="s">
        <v>6526</v>
      </c>
      <c r="O381" s="6" t="s">
        <v>6527</v>
      </c>
      <c r="P381" s="8" t="s">
        <v>398</v>
      </c>
      <c r="Q381" s="9" t="s">
        <v>62</v>
      </c>
      <c r="R381" s="10">
        <v>99</v>
      </c>
      <c r="S381" s="6" t="s">
        <v>63</v>
      </c>
      <c r="T381" s="6">
        <v>7</v>
      </c>
      <c r="U381" s="6" t="s">
        <v>2152</v>
      </c>
      <c r="V381" s="6" t="s">
        <v>472</v>
      </c>
      <c r="W381" s="6" t="s">
        <v>311</v>
      </c>
      <c r="X381" s="6" t="s">
        <v>473</v>
      </c>
      <c r="Y381" s="6" t="s">
        <v>68</v>
      </c>
      <c r="Z381" s="6">
        <v>2017</v>
      </c>
      <c r="AA381" s="6">
        <v>384547</v>
      </c>
      <c r="AB381" s="6" t="s">
        <v>69</v>
      </c>
      <c r="AC381" s="6" t="s">
        <v>241</v>
      </c>
      <c r="AD381" s="6">
        <v>295506</v>
      </c>
      <c r="AE381" s="6">
        <v>89041</v>
      </c>
      <c r="AF381" s="6" t="s">
        <v>69</v>
      </c>
      <c r="AG381" s="6" t="s">
        <v>6528</v>
      </c>
      <c r="AH381" s="6">
        <v>384547</v>
      </c>
      <c r="AI381" s="6">
        <v>31701058</v>
      </c>
      <c r="AJ381" s="6">
        <v>2019</v>
      </c>
      <c r="AK381" s="6">
        <v>1</v>
      </c>
      <c r="AL381" s="6" t="s">
        <v>6529</v>
      </c>
      <c r="AM381" s="6">
        <v>5.7</v>
      </c>
      <c r="AN381" s="6" t="s">
        <v>1771</v>
      </c>
      <c r="AO381" s="9" t="s">
        <v>62</v>
      </c>
      <c r="AP381" s="10">
        <v>99</v>
      </c>
      <c r="AQ381" s="6" t="s">
        <v>6530</v>
      </c>
      <c r="AR381" s="9" t="s">
        <v>73</v>
      </c>
      <c r="AS381" s="10">
        <v>96</v>
      </c>
      <c r="AT381" s="6" t="str">
        <f t="shared" si="3"/>
        <v>mf</v>
      </c>
      <c r="AU381" s="6">
        <v>0</v>
      </c>
      <c r="AV381" s="6">
        <v>0</v>
      </c>
      <c r="AW381" s="6">
        <v>1</v>
      </c>
      <c r="AX381" s="6">
        <v>1</v>
      </c>
      <c r="AY381" s="6">
        <v>0</v>
      </c>
      <c r="AZ381" s="6">
        <v>0</v>
      </c>
      <c r="BA381" s="6">
        <v>0</v>
      </c>
      <c r="BB381" s="6">
        <v>0</v>
      </c>
      <c r="BC381" s="6" t="s">
        <v>107</v>
      </c>
      <c r="BD381" s="6" t="s">
        <v>6531</v>
      </c>
    </row>
    <row r="382" spans="1:56" ht="15.75" customHeight="1">
      <c r="A382" s="6">
        <f t="shared" ca="1" si="2"/>
        <v>0.83567450969779744</v>
      </c>
      <c r="B382" s="6" t="s">
        <v>75</v>
      </c>
      <c r="C382" s="6">
        <v>9266718</v>
      </c>
      <c r="D382" s="7">
        <v>42916</v>
      </c>
      <c r="E382" s="6" t="s">
        <v>4063</v>
      </c>
      <c r="F382" s="6" t="s">
        <v>4064</v>
      </c>
      <c r="G382" s="6">
        <v>5</v>
      </c>
      <c r="H382" s="6" t="s">
        <v>58</v>
      </c>
      <c r="I382" s="6" t="s">
        <v>78</v>
      </c>
      <c r="J382" s="6">
        <v>42504</v>
      </c>
      <c r="K382" s="6">
        <v>5</v>
      </c>
      <c r="L382" s="7">
        <v>41409</v>
      </c>
      <c r="M382" s="7">
        <v>43585</v>
      </c>
      <c r="N382" s="6" t="s">
        <v>792</v>
      </c>
      <c r="O382" s="6" t="s">
        <v>4065</v>
      </c>
      <c r="P382" s="8" t="s">
        <v>4066</v>
      </c>
      <c r="Q382" s="9" t="s">
        <v>73</v>
      </c>
      <c r="R382" s="10">
        <v>65</v>
      </c>
      <c r="S382" s="6" t="s">
        <v>63</v>
      </c>
      <c r="T382" s="6">
        <v>7</v>
      </c>
      <c r="U382" s="6" t="s">
        <v>64</v>
      </c>
      <c r="V382" s="6" t="s">
        <v>65</v>
      </c>
      <c r="W382" s="6" t="s">
        <v>66</v>
      </c>
      <c r="X382" s="6" t="s">
        <v>67</v>
      </c>
      <c r="Y382" s="6" t="s">
        <v>68</v>
      </c>
      <c r="Z382" s="6">
        <v>2017</v>
      </c>
      <c r="AA382" s="6">
        <v>610079</v>
      </c>
      <c r="AB382" s="6" t="s">
        <v>69</v>
      </c>
      <c r="AC382" s="6" t="s">
        <v>75</v>
      </c>
      <c r="AD382" s="6">
        <v>388728</v>
      </c>
      <c r="AE382" s="6">
        <v>221351</v>
      </c>
      <c r="AF382" s="6" t="s">
        <v>69</v>
      </c>
      <c r="AG382" s="6" t="s">
        <v>4067</v>
      </c>
      <c r="AH382" s="6">
        <v>610079</v>
      </c>
      <c r="AI382" s="6">
        <v>35373112</v>
      </c>
      <c r="AJ382" s="6">
        <v>2021</v>
      </c>
      <c r="AK382" s="6">
        <v>1</v>
      </c>
      <c r="AL382" s="6" t="s">
        <v>4068</v>
      </c>
      <c r="AM382" s="6">
        <v>3.2</v>
      </c>
      <c r="AN382" s="6" t="s">
        <v>1612</v>
      </c>
      <c r="AO382" s="9" t="s">
        <v>73</v>
      </c>
      <c r="AP382" s="10">
        <v>98</v>
      </c>
      <c r="AQ382" s="6" t="s">
        <v>3982</v>
      </c>
      <c r="AR382" s="9" t="s">
        <v>73</v>
      </c>
      <c r="AS382" s="10">
        <v>94</v>
      </c>
      <c r="AT382" s="6" t="str">
        <f t="shared" si="3"/>
        <v>ff</v>
      </c>
      <c r="AU382" s="6">
        <v>0</v>
      </c>
      <c r="AV382" s="6">
        <v>0</v>
      </c>
      <c r="AW382" s="6">
        <v>1</v>
      </c>
      <c r="AX382" s="6">
        <v>1</v>
      </c>
      <c r="AY382" s="6">
        <v>1</v>
      </c>
      <c r="AZ382" s="6">
        <v>0</v>
      </c>
      <c r="BA382" s="6">
        <v>0</v>
      </c>
      <c r="BB382" s="6">
        <v>0</v>
      </c>
      <c r="BC382" s="6" t="s">
        <v>107</v>
      </c>
      <c r="BD382" s="6" t="s">
        <v>4069</v>
      </c>
    </row>
    <row r="383" spans="1:56" ht="15.75" customHeight="1">
      <c r="A383" s="6">
        <f t="shared" ca="1" si="2"/>
        <v>0.28178840154782392</v>
      </c>
      <c r="B383" s="6" t="s">
        <v>241</v>
      </c>
      <c r="C383" s="6">
        <v>9323482</v>
      </c>
      <c r="D383" s="7">
        <v>42965</v>
      </c>
      <c r="E383" s="6" t="s">
        <v>926</v>
      </c>
      <c r="F383" s="6" t="s">
        <v>6465</v>
      </c>
      <c r="G383" s="6">
        <v>5</v>
      </c>
      <c r="H383" s="6" t="s">
        <v>58</v>
      </c>
      <c r="I383" s="6" t="s">
        <v>243</v>
      </c>
      <c r="J383" s="6">
        <v>114564</v>
      </c>
      <c r="K383" s="6">
        <v>5</v>
      </c>
      <c r="L383" s="7">
        <v>41518</v>
      </c>
      <c r="M383" s="7">
        <v>43646</v>
      </c>
      <c r="N383" s="6" t="s">
        <v>2620</v>
      </c>
      <c r="O383" s="6" t="s">
        <v>6466</v>
      </c>
      <c r="P383" s="8" t="s">
        <v>5676</v>
      </c>
      <c r="Q383" s="9" t="s">
        <v>73</v>
      </c>
      <c r="R383" s="10">
        <v>98</v>
      </c>
      <c r="S383" s="6" t="s">
        <v>63</v>
      </c>
      <c r="T383" s="6">
        <v>4</v>
      </c>
      <c r="U383" s="6" t="s">
        <v>1512</v>
      </c>
      <c r="V383" s="6" t="s">
        <v>1513</v>
      </c>
      <c r="W383" s="6" t="s">
        <v>640</v>
      </c>
      <c r="X383" s="6" t="s">
        <v>67</v>
      </c>
      <c r="Y383" s="6" t="s">
        <v>68</v>
      </c>
      <c r="Z383" s="6">
        <v>2017</v>
      </c>
      <c r="AA383" s="6">
        <v>447090</v>
      </c>
      <c r="AB383" s="6" t="s">
        <v>69</v>
      </c>
      <c r="AC383" s="6" t="s">
        <v>241</v>
      </c>
      <c r="AD383" s="6">
        <v>301644</v>
      </c>
      <c r="AE383" s="6">
        <v>145446</v>
      </c>
      <c r="AF383" s="6" t="s">
        <v>69</v>
      </c>
      <c r="AG383" s="6" t="s">
        <v>6467</v>
      </c>
      <c r="AH383" s="6">
        <v>447090</v>
      </c>
      <c r="AI383" s="6">
        <v>38555923</v>
      </c>
      <c r="AJ383" s="6">
        <v>2024</v>
      </c>
      <c r="AK383" s="6">
        <v>1</v>
      </c>
      <c r="AL383" s="6" t="s">
        <v>6468</v>
      </c>
      <c r="AM383" s="6">
        <v>15.4</v>
      </c>
      <c r="AN383" s="6" t="s">
        <v>6469</v>
      </c>
      <c r="AO383" s="9" t="s">
        <v>73</v>
      </c>
      <c r="AP383" s="10">
        <v>98</v>
      </c>
      <c r="AQ383" s="6" t="s">
        <v>6470</v>
      </c>
      <c r="AR383" s="9" t="s">
        <v>73</v>
      </c>
      <c r="AS383" s="10">
        <v>98</v>
      </c>
      <c r="AT383" s="6" t="str">
        <f t="shared" si="3"/>
        <v>ff</v>
      </c>
      <c r="AU383" s="6">
        <v>0</v>
      </c>
      <c r="AV383" s="6">
        <v>0</v>
      </c>
      <c r="AW383" s="6">
        <v>1</v>
      </c>
      <c r="AX383" s="6">
        <v>1</v>
      </c>
      <c r="AY383" s="6">
        <v>0</v>
      </c>
      <c r="AZ383" s="6">
        <v>0</v>
      </c>
      <c r="BA383" s="6">
        <v>0</v>
      </c>
      <c r="BB383" s="6">
        <v>0</v>
      </c>
      <c r="BC383" s="6" t="s">
        <v>107</v>
      </c>
      <c r="BD383" s="6" t="s">
        <v>6471</v>
      </c>
    </row>
    <row r="384" spans="1:56" ht="15.75" customHeight="1">
      <c r="A384" s="6">
        <f t="shared" ca="1" si="2"/>
        <v>9.4996582681600716E-2</v>
      </c>
      <c r="B384" s="6" t="s">
        <v>241</v>
      </c>
      <c r="C384" s="6">
        <v>9326845</v>
      </c>
      <c r="D384" s="7">
        <v>42963</v>
      </c>
      <c r="E384" s="6" t="s">
        <v>328</v>
      </c>
      <c r="F384" s="6" t="s">
        <v>3224</v>
      </c>
      <c r="G384" s="6">
        <v>5</v>
      </c>
      <c r="H384" s="6" t="s">
        <v>58</v>
      </c>
      <c r="I384" s="6" t="s">
        <v>243</v>
      </c>
      <c r="J384" s="6">
        <v>123557</v>
      </c>
      <c r="K384" s="6">
        <v>3</v>
      </c>
      <c r="L384" s="7">
        <v>42248</v>
      </c>
      <c r="M384" s="7">
        <v>44439</v>
      </c>
      <c r="N384" s="6" t="s">
        <v>331</v>
      </c>
      <c r="O384" s="6" t="s">
        <v>3225</v>
      </c>
      <c r="P384" s="8" t="s">
        <v>3173</v>
      </c>
      <c r="Q384" s="9" t="s">
        <v>73</v>
      </c>
      <c r="R384" s="10">
        <v>98</v>
      </c>
      <c r="S384" s="6" t="s">
        <v>3226</v>
      </c>
      <c r="T384" s="6">
        <v>4</v>
      </c>
      <c r="U384" s="6" t="s">
        <v>1512</v>
      </c>
      <c r="V384" s="6" t="s">
        <v>1513</v>
      </c>
      <c r="W384" s="6" t="s">
        <v>640</v>
      </c>
      <c r="X384" s="6" t="s">
        <v>85</v>
      </c>
      <c r="Y384" s="6" t="s">
        <v>68</v>
      </c>
      <c r="Z384" s="6">
        <v>2017</v>
      </c>
      <c r="AA384" s="6">
        <v>637818</v>
      </c>
      <c r="AB384" s="6" t="s">
        <v>69</v>
      </c>
      <c r="AC384" s="6" t="s">
        <v>241</v>
      </c>
      <c r="AD384" s="6">
        <v>475181</v>
      </c>
      <c r="AE384" s="6">
        <v>162637</v>
      </c>
      <c r="AF384" s="6" t="s">
        <v>69</v>
      </c>
      <c r="AG384" s="6" t="s">
        <v>3227</v>
      </c>
      <c r="AH384" s="6">
        <v>637818</v>
      </c>
      <c r="AI384" s="6">
        <v>34894356</v>
      </c>
      <c r="AJ384" s="6">
        <v>2022</v>
      </c>
      <c r="AK384" s="6">
        <v>1</v>
      </c>
      <c r="AL384" s="6" t="s">
        <v>3228</v>
      </c>
      <c r="AM384" s="6">
        <v>2.2000000000000002</v>
      </c>
      <c r="AN384" s="6" t="s">
        <v>3229</v>
      </c>
      <c r="AO384" s="9" t="s">
        <v>73</v>
      </c>
      <c r="AP384" s="10">
        <v>98</v>
      </c>
      <c r="AQ384" s="6" t="s">
        <v>2289</v>
      </c>
      <c r="AR384" s="9" t="s">
        <v>62</v>
      </c>
      <c r="AS384" s="10">
        <v>99</v>
      </c>
      <c r="AT384" s="6" t="str">
        <f t="shared" si="3"/>
        <v>fm</v>
      </c>
      <c r="AU384" s="6">
        <v>0</v>
      </c>
      <c r="AV384" s="6">
        <v>0</v>
      </c>
      <c r="AW384" s="6">
        <v>1</v>
      </c>
      <c r="AX384" s="6">
        <v>1</v>
      </c>
      <c r="AY384" s="6">
        <v>0</v>
      </c>
      <c r="AZ384" s="6">
        <v>0</v>
      </c>
      <c r="BA384" s="6">
        <v>0</v>
      </c>
      <c r="BB384" s="6">
        <v>0</v>
      </c>
      <c r="BC384" s="6" t="s">
        <v>107</v>
      </c>
      <c r="BD384" s="6" t="s">
        <v>3230</v>
      </c>
    </row>
    <row r="385" spans="1:56" ht="15.75" customHeight="1">
      <c r="A385" s="6">
        <f t="shared" ca="1" si="2"/>
        <v>3.2962132937026323E-2</v>
      </c>
      <c r="B385" s="6" t="s">
        <v>199</v>
      </c>
      <c r="C385" s="6">
        <v>9206136</v>
      </c>
      <c r="D385" s="7">
        <v>42783</v>
      </c>
      <c r="E385" s="6" t="s">
        <v>76</v>
      </c>
      <c r="F385" s="6" t="s">
        <v>1997</v>
      </c>
      <c r="G385" s="6">
        <v>5</v>
      </c>
      <c r="H385" s="6" t="s">
        <v>58</v>
      </c>
      <c r="I385" s="6" t="s">
        <v>149</v>
      </c>
      <c r="J385" s="6">
        <v>174205</v>
      </c>
      <c r="K385" s="6">
        <v>5</v>
      </c>
      <c r="L385" s="7">
        <v>41334</v>
      </c>
      <c r="M385" s="7">
        <v>43524</v>
      </c>
      <c r="N385" s="6" t="s">
        <v>1998</v>
      </c>
      <c r="O385" s="6" t="s">
        <v>1999</v>
      </c>
      <c r="P385" s="8" t="s">
        <v>1993</v>
      </c>
      <c r="Q385" s="9" t="s">
        <v>73</v>
      </c>
      <c r="R385" s="10">
        <v>99</v>
      </c>
      <c r="S385" s="6" t="s">
        <v>63</v>
      </c>
      <c r="T385" s="6">
        <v>5</v>
      </c>
      <c r="U385" s="6" t="s">
        <v>1197</v>
      </c>
      <c r="V385" s="6" t="s">
        <v>584</v>
      </c>
      <c r="W385" s="6" t="s">
        <v>585</v>
      </c>
      <c r="X385" s="6" t="s">
        <v>67</v>
      </c>
      <c r="Y385" s="6" t="s">
        <v>68</v>
      </c>
      <c r="Z385" s="6">
        <v>2017</v>
      </c>
      <c r="AA385" s="6">
        <v>320588</v>
      </c>
      <c r="AB385" s="6" t="s">
        <v>69</v>
      </c>
      <c r="AC385" s="6" t="s">
        <v>199</v>
      </c>
      <c r="AD385" s="6">
        <v>207500</v>
      </c>
      <c r="AE385" s="6">
        <v>113088</v>
      </c>
      <c r="AF385" s="6" t="s">
        <v>69</v>
      </c>
      <c r="AG385" s="6" t="s">
        <v>2000</v>
      </c>
      <c r="AH385" s="6">
        <v>320588</v>
      </c>
      <c r="AI385" s="6">
        <v>32080344</v>
      </c>
      <c r="AJ385" s="6">
        <v>2020</v>
      </c>
      <c r="AK385" s="6">
        <v>1</v>
      </c>
      <c r="AL385" s="6" t="s">
        <v>2001</v>
      </c>
      <c r="AM385" s="6">
        <v>12.8</v>
      </c>
      <c r="AN385" s="6" t="s">
        <v>2002</v>
      </c>
      <c r="AO385" s="9" t="s">
        <v>62</v>
      </c>
      <c r="AP385" s="10">
        <v>64</v>
      </c>
      <c r="AQ385" s="6" t="s">
        <v>1124</v>
      </c>
      <c r="AR385" s="9" t="s">
        <v>73</v>
      </c>
      <c r="AS385" s="10">
        <v>99</v>
      </c>
      <c r="AT385" s="6" t="str">
        <f t="shared" si="3"/>
        <v>mf</v>
      </c>
      <c r="AU385" s="6">
        <v>0</v>
      </c>
      <c r="AV385" s="6">
        <v>0</v>
      </c>
      <c r="AW385" s="6">
        <v>1</v>
      </c>
      <c r="AX385" s="6">
        <v>1</v>
      </c>
      <c r="AY385" s="6">
        <v>0</v>
      </c>
      <c r="AZ385" s="6">
        <v>0</v>
      </c>
      <c r="BA385" s="6">
        <v>0</v>
      </c>
      <c r="BB385" s="6">
        <v>0</v>
      </c>
      <c r="BC385" s="6" t="s">
        <v>197</v>
      </c>
      <c r="BD385" s="6" t="s">
        <v>2003</v>
      </c>
    </row>
    <row r="386" spans="1:56" ht="15.75" customHeight="1">
      <c r="A386" s="6">
        <f t="shared" ca="1" si="2"/>
        <v>0.55157776040221351</v>
      </c>
      <c r="B386" s="6" t="s">
        <v>303</v>
      </c>
      <c r="C386" s="6">
        <v>9450383</v>
      </c>
      <c r="D386" s="7">
        <v>43164</v>
      </c>
      <c r="E386" s="6" t="s">
        <v>341</v>
      </c>
      <c r="F386" s="6" t="s">
        <v>2089</v>
      </c>
      <c r="G386" s="6">
        <v>5</v>
      </c>
      <c r="H386" s="6" t="s">
        <v>58</v>
      </c>
      <c r="I386" s="6" t="s">
        <v>305</v>
      </c>
      <c r="J386" s="6">
        <v>103581</v>
      </c>
      <c r="K386" s="6">
        <v>4</v>
      </c>
      <c r="L386" s="7">
        <v>42095</v>
      </c>
      <c r="M386" s="7">
        <v>44104</v>
      </c>
      <c r="N386" s="6" t="s">
        <v>343</v>
      </c>
      <c r="O386" s="6" t="s">
        <v>2090</v>
      </c>
      <c r="P386" s="8" t="s">
        <v>2091</v>
      </c>
      <c r="Q386" s="9" t="s">
        <v>62</v>
      </c>
      <c r="R386" s="10">
        <v>81</v>
      </c>
      <c r="S386" s="6" t="s">
        <v>2092</v>
      </c>
      <c r="T386" s="6">
        <v>11</v>
      </c>
      <c r="U386" s="6" t="s">
        <v>2093</v>
      </c>
      <c r="V386" s="6" t="s">
        <v>1293</v>
      </c>
      <c r="W386" s="6" t="s">
        <v>555</v>
      </c>
      <c r="X386" s="6" t="s">
        <v>67</v>
      </c>
      <c r="Y386" s="6" t="s">
        <v>68</v>
      </c>
      <c r="Z386" s="6">
        <v>2018</v>
      </c>
      <c r="AA386" s="6">
        <v>356625</v>
      </c>
      <c r="AB386" s="6" t="s">
        <v>69</v>
      </c>
      <c r="AC386" s="6" t="s">
        <v>303</v>
      </c>
      <c r="AD386" s="6">
        <v>225000</v>
      </c>
      <c r="AE386" s="6">
        <v>131625</v>
      </c>
      <c r="AF386" s="6" t="s">
        <v>69</v>
      </c>
      <c r="AG386" s="6" t="s">
        <v>2094</v>
      </c>
      <c r="AH386" s="6">
        <v>356625</v>
      </c>
      <c r="AI386" s="6">
        <v>32814838</v>
      </c>
      <c r="AJ386" s="6">
        <v>2021</v>
      </c>
      <c r="AK386" s="6">
        <v>1</v>
      </c>
      <c r="AL386" s="6" t="s">
        <v>2001</v>
      </c>
      <c r="AM386" s="6">
        <v>12.8</v>
      </c>
      <c r="AN386" s="6" t="s">
        <v>2095</v>
      </c>
      <c r="AO386" s="9" t="s">
        <v>62</v>
      </c>
      <c r="AP386" s="10">
        <v>80</v>
      </c>
      <c r="AQ386" s="6" t="s">
        <v>2096</v>
      </c>
      <c r="AR386" s="9" t="s">
        <v>62</v>
      </c>
      <c r="AS386" s="10">
        <v>81</v>
      </c>
      <c r="AT386" s="6" t="str">
        <f t="shared" si="3"/>
        <v>mm</v>
      </c>
      <c r="AU386" s="6">
        <v>0</v>
      </c>
      <c r="AV386" s="6">
        <v>0</v>
      </c>
      <c r="AW386" s="6">
        <v>1</v>
      </c>
      <c r="AX386" s="6">
        <v>1</v>
      </c>
      <c r="AY386" s="6">
        <v>0</v>
      </c>
      <c r="AZ386" s="6">
        <v>0</v>
      </c>
      <c r="BA386" s="6">
        <v>0</v>
      </c>
      <c r="BB386" s="6">
        <v>0</v>
      </c>
      <c r="BC386" s="6" t="s">
        <v>46</v>
      </c>
      <c r="BD386" s="6" t="s">
        <v>2098</v>
      </c>
    </row>
    <row r="387" spans="1:56" ht="15.75" customHeight="1">
      <c r="A387" s="6">
        <f t="shared" ca="1" si="2"/>
        <v>0.4285414671064034</v>
      </c>
      <c r="B387" s="6" t="s">
        <v>199</v>
      </c>
      <c r="C387" s="6">
        <v>9235254</v>
      </c>
      <c r="D387" s="7">
        <v>42824</v>
      </c>
      <c r="E387" s="6" t="s">
        <v>76</v>
      </c>
      <c r="F387" s="6" t="s">
        <v>5051</v>
      </c>
      <c r="G387" s="6">
        <v>5</v>
      </c>
      <c r="H387" s="6" t="s">
        <v>58</v>
      </c>
      <c r="I387" s="6" t="s">
        <v>149</v>
      </c>
      <c r="J387" s="6">
        <v>95684</v>
      </c>
      <c r="K387" s="6">
        <v>14</v>
      </c>
      <c r="L387" s="7">
        <v>37803</v>
      </c>
      <c r="M387" s="7">
        <v>43555</v>
      </c>
      <c r="N387" s="6" t="s">
        <v>489</v>
      </c>
      <c r="O387" s="6" t="s">
        <v>5052</v>
      </c>
      <c r="P387" s="8" t="s">
        <v>5033</v>
      </c>
      <c r="Q387" s="9" t="s">
        <v>62</v>
      </c>
      <c r="R387" s="10">
        <v>99</v>
      </c>
      <c r="S387" s="6" t="s">
        <v>63</v>
      </c>
      <c r="T387" s="6">
        <v>7</v>
      </c>
      <c r="U387" s="6" t="s">
        <v>1538</v>
      </c>
      <c r="V387" s="6" t="s">
        <v>1539</v>
      </c>
      <c r="W387" s="6" t="s">
        <v>1540</v>
      </c>
      <c r="X387" s="6" t="s">
        <v>67</v>
      </c>
      <c r="Y387" s="6" t="s">
        <v>68</v>
      </c>
      <c r="Z387" s="6">
        <v>2017</v>
      </c>
      <c r="AA387" s="6">
        <v>275378</v>
      </c>
      <c r="AB387" s="6" t="s">
        <v>69</v>
      </c>
      <c r="AC387" s="6" t="s">
        <v>199</v>
      </c>
      <c r="AD387" s="6">
        <v>187332</v>
      </c>
      <c r="AE387" s="6">
        <v>88046</v>
      </c>
      <c r="AF387" s="6" t="s">
        <v>69</v>
      </c>
      <c r="AG387" s="6" t="s">
        <v>5053</v>
      </c>
      <c r="AH387" s="6">
        <v>275378</v>
      </c>
      <c r="AI387" s="6">
        <v>36550214</v>
      </c>
      <c r="AJ387" s="6">
        <v>2023</v>
      </c>
      <c r="AK387" s="6">
        <v>1</v>
      </c>
      <c r="AL387" s="6" t="s">
        <v>2001</v>
      </c>
      <c r="AM387" s="6">
        <v>12.8</v>
      </c>
      <c r="AN387" s="6" t="s">
        <v>2893</v>
      </c>
      <c r="AO387" s="9" t="s">
        <v>62</v>
      </c>
      <c r="AP387" s="10">
        <v>100</v>
      </c>
      <c r="AQ387" s="6" t="s">
        <v>5054</v>
      </c>
      <c r="AR387" s="9" t="s">
        <v>62</v>
      </c>
      <c r="AS387" s="10">
        <v>99</v>
      </c>
      <c r="AT387" s="6" t="str">
        <f t="shared" si="3"/>
        <v>mm</v>
      </c>
      <c r="AU387" s="6">
        <v>0</v>
      </c>
      <c r="AV387" s="6">
        <v>0</v>
      </c>
      <c r="AW387" s="6">
        <v>1</v>
      </c>
      <c r="AX387" s="6">
        <v>0</v>
      </c>
      <c r="AY387" s="6">
        <v>0</v>
      </c>
      <c r="AZ387" s="6">
        <v>0</v>
      </c>
      <c r="BA387" s="6">
        <v>0</v>
      </c>
      <c r="BB387" s="6">
        <v>0</v>
      </c>
      <c r="BC387" s="6" t="s">
        <v>46</v>
      </c>
      <c r="BD387" s="6" t="s">
        <v>5055</v>
      </c>
    </row>
    <row r="388" spans="1:56" ht="15.75" customHeight="1">
      <c r="A388" s="6">
        <f t="shared" ca="1" si="2"/>
        <v>0.16877593834753779</v>
      </c>
      <c r="B388" s="6" t="s">
        <v>241</v>
      </c>
      <c r="C388" s="6">
        <v>9387457</v>
      </c>
      <c r="D388" s="7">
        <v>43073</v>
      </c>
      <c r="E388" s="6" t="s">
        <v>56</v>
      </c>
      <c r="F388" s="6" t="s">
        <v>3003</v>
      </c>
      <c r="G388" s="6">
        <v>5</v>
      </c>
      <c r="H388" s="6" t="s">
        <v>58</v>
      </c>
      <c r="I388" s="6" t="s">
        <v>243</v>
      </c>
      <c r="J388" s="6">
        <v>63030</v>
      </c>
      <c r="K388" s="6">
        <v>13</v>
      </c>
      <c r="L388" s="7">
        <v>36617</v>
      </c>
      <c r="M388" s="7">
        <v>44135</v>
      </c>
      <c r="N388" s="6" t="s">
        <v>3004</v>
      </c>
      <c r="O388" s="6" t="s">
        <v>422</v>
      </c>
      <c r="P388" s="8" t="s">
        <v>246</v>
      </c>
      <c r="Q388" s="9" t="s">
        <v>62</v>
      </c>
      <c r="R388" s="10">
        <v>99</v>
      </c>
      <c r="S388" s="6" t="s">
        <v>63</v>
      </c>
      <c r="T388" s="6">
        <v>7</v>
      </c>
      <c r="U388" s="6" t="s">
        <v>64</v>
      </c>
      <c r="V388" s="6" t="s">
        <v>65</v>
      </c>
      <c r="W388" s="6" t="s">
        <v>66</v>
      </c>
      <c r="X388" s="6" t="s">
        <v>67</v>
      </c>
      <c r="Y388" s="6" t="s">
        <v>68</v>
      </c>
      <c r="Z388" s="6">
        <v>2018</v>
      </c>
      <c r="AA388" s="6">
        <v>405000</v>
      </c>
      <c r="AB388" s="6" t="s">
        <v>69</v>
      </c>
      <c r="AC388" s="6" t="s">
        <v>241</v>
      </c>
      <c r="AD388" s="6">
        <v>250000</v>
      </c>
      <c r="AE388" s="6">
        <v>155000</v>
      </c>
      <c r="AF388" s="6" t="s">
        <v>69</v>
      </c>
      <c r="AG388" s="6" t="s">
        <v>3005</v>
      </c>
      <c r="AH388" s="6">
        <v>405000</v>
      </c>
      <c r="AI388" s="6">
        <v>37899691</v>
      </c>
      <c r="AJ388" s="6">
        <v>2024</v>
      </c>
      <c r="AK388" s="6">
        <v>1</v>
      </c>
      <c r="AL388" s="6" t="s">
        <v>1617</v>
      </c>
      <c r="AM388" s="6">
        <v>3</v>
      </c>
      <c r="AN388" s="6" t="s">
        <v>3006</v>
      </c>
      <c r="AO388" s="9" t="s">
        <v>62</v>
      </c>
      <c r="AP388" s="10">
        <v>85</v>
      </c>
      <c r="AQ388" s="6" t="s">
        <v>3007</v>
      </c>
      <c r="AR388" s="9" t="s">
        <v>62</v>
      </c>
      <c r="AS388" s="10">
        <v>100</v>
      </c>
      <c r="AT388" s="6" t="str">
        <f t="shared" si="3"/>
        <v>mm</v>
      </c>
      <c r="AU388" s="6">
        <v>0</v>
      </c>
      <c r="AV388" s="6">
        <v>0</v>
      </c>
      <c r="AW388" s="6">
        <v>1</v>
      </c>
      <c r="AX388" s="6">
        <v>1</v>
      </c>
      <c r="AY388" s="6">
        <v>0</v>
      </c>
      <c r="AZ388" s="6">
        <v>0</v>
      </c>
      <c r="BA388" s="6">
        <v>0</v>
      </c>
      <c r="BB388" s="6">
        <v>0</v>
      </c>
      <c r="BC388" s="6" t="s">
        <v>46</v>
      </c>
      <c r="BD388" s="6" t="s">
        <v>3008</v>
      </c>
    </row>
    <row r="389" spans="1:56" ht="15.75" customHeight="1">
      <c r="A389" s="6">
        <f t="shared" ca="1" si="2"/>
        <v>0.24039949918268244</v>
      </c>
      <c r="B389" s="6" t="s">
        <v>405</v>
      </c>
      <c r="C389" s="6">
        <v>9535265</v>
      </c>
      <c r="D389" s="7">
        <v>43304</v>
      </c>
      <c r="E389" s="6" t="s">
        <v>4772</v>
      </c>
      <c r="F389" s="6" t="s">
        <v>4773</v>
      </c>
      <c r="G389" s="6">
        <v>5</v>
      </c>
      <c r="H389" s="6" t="s">
        <v>58</v>
      </c>
      <c r="I389" s="6" t="s">
        <v>407</v>
      </c>
      <c r="J389" s="6">
        <v>21146</v>
      </c>
      <c r="K389" s="6">
        <v>10</v>
      </c>
      <c r="L389" s="7">
        <v>38657</v>
      </c>
      <c r="M389" s="7">
        <v>44408</v>
      </c>
      <c r="N389" s="6" t="s">
        <v>4774</v>
      </c>
      <c r="O389" s="6" t="s">
        <v>4775</v>
      </c>
      <c r="P389" s="8" t="s">
        <v>319</v>
      </c>
      <c r="Q389" s="9" t="s">
        <v>62</v>
      </c>
      <c r="R389" s="10">
        <v>99</v>
      </c>
      <c r="S389" s="6" t="s">
        <v>63</v>
      </c>
      <c r="T389" s="6">
        <v>7</v>
      </c>
      <c r="U389" s="6" t="s">
        <v>1729</v>
      </c>
      <c r="V389" s="6" t="s">
        <v>65</v>
      </c>
      <c r="W389" s="6" t="s">
        <v>66</v>
      </c>
      <c r="X389" s="6" t="s">
        <v>67</v>
      </c>
      <c r="Y389" s="6" t="s">
        <v>68</v>
      </c>
      <c r="Z389" s="6">
        <v>2018</v>
      </c>
      <c r="AA389" s="6">
        <v>956197</v>
      </c>
      <c r="AB389" s="6" t="s">
        <v>69</v>
      </c>
      <c r="AC389" s="6" t="s">
        <v>405</v>
      </c>
      <c r="AD389" s="6">
        <v>538960</v>
      </c>
      <c r="AE389" s="6">
        <v>217237</v>
      </c>
      <c r="AF389" s="6" t="s">
        <v>69</v>
      </c>
      <c r="AG389" s="6" t="s">
        <v>4776</v>
      </c>
      <c r="AH389" s="6">
        <v>756197</v>
      </c>
      <c r="AI389" s="6">
        <v>34463376</v>
      </c>
      <c r="AJ389" s="6">
        <v>2021</v>
      </c>
      <c r="AK389" s="6">
        <v>1</v>
      </c>
      <c r="AL389" s="6" t="s">
        <v>1617</v>
      </c>
      <c r="AM389" s="6">
        <v>3</v>
      </c>
      <c r="AN389" s="6" t="s">
        <v>4777</v>
      </c>
      <c r="AO389" s="9" t="s">
        <v>62</v>
      </c>
      <c r="AP389" s="10">
        <v>99</v>
      </c>
      <c r="AQ389" s="6" t="s">
        <v>4778</v>
      </c>
      <c r="AR389" s="9" t="s">
        <v>62</v>
      </c>
      <c r="AS389" s="10">
        <v>98</v>
      </c>
      <c r="AT389" s="6" t="str">
        <f t="shared" si="3"/>
        <v>mm</v>
      </c>
      <c r="AU389" s="6">
        <v>0</v>
      </c>
      <c r="AV389" s="6">
        <v>0</v>
      </c>
      <c r="AW389" s="6">
        <v>1</v>
      </c>
      <c r="AX389" s="6">
        <v>1</v>
      </c>
      <c r="AY389" s="6">
        <v>0</v>
      </c>
      <c r="AZ389" s="6">
        <v>0</v>
      </c>
      <c r="BA389" s="6">
        <v>0</v>
      </c>
      <c r="BB389" s="6">
        <v>0</v>
      </c>
      <c r="BC389" s="6" t="s">
        <v>107</v>
      </c>
      <c r="BD389" s="6" t="s">
        <v>4779</v>
      </c>
    </row>
    <row r="390" spans="1:56" ht="15.75" customHeight="1">
      <c r="A390" s="6">
        <f t="shared" ca="1" si="2"/>
        <v>3.4122070783364711E-2</v>
      </c>
      <c r="B390" s="6" t="s">
        <v>327</v>
      </c>
      <c r="C390" s="6">
        <v>9282435</v>
      </c>
      <c r="D390" s="7">
        <v>42902</v>
      </c>
      <c r="E390" s="6" t="s">
        <v>328</v>
      </c>
      <c r="F390" s="6" t="s">
        <v>4818</v>
      </c>
      <c r="G390" s="6">
        <v>5</v>
      </c>
      <c r="H390" s="6" t="s">
        <v>58</v>
      </c>
      <c r="I390" s="6" t="s">
        <v>330</v>
      </c>
      <c r="J390" s="6">
        <v>7829</v>
      </c>
      <c r="K390" s="6">
        <v>13</v>
      </c>
      <c r="L390" s="7">
        <v>36861</v>
      </c>
      <c r="M390" s="7">
        <v>43646</v>
      </c>
      <c r="N390" s="6" t="s">
        <v>4492</v>
      </c>
      <c r="O390" s="6" t="s">
        <v>4819</v>
      </c>
      <c r="P390" s="8" t="s">
        <v>921</v>
      </c>
      <c r="Q390" s="9" t="s">
        <v>62</v>
      </c>
      <c r="R390" s="10">
        <v>99</v>
      </c>
      <c r="S390" s="6" t="s">
        <v>63</v>
      </c>
      <c r="T390" s="6">
        <v>7</v>
      </c>
      <c r="U390" s="6" t="s">
        <v>64</v>
      </c>
      <c r="V390" s="6" t="s">
        <v>65</v>
      </c>
      <c r="W390" s="6" t="s">
        <v>66</v>
      </c>
      <c r="X390" s="6" t="s">
        <v>67</v>
      </c>
      <c r="Y390" s="6" t="s">
        <v>68</v>
      </c>
      <c r="Z390" s="6">
        <v>2017</v>
      </c>
      <c r="AA390" s="6">
        <v>520914</v>
      </c>
      <c r="AB390" s="6" t="s">
        <v>69</v>
      </c>
      <c r="AC390" s="6" t="s">
        <v>327</v>
      </c>
      <c r="AD390" s="6">
        <v>327377</v>
      </c>
      <c r="AE390" s="6">
        <v>193537</v>
      </c>
      <c r="AF390" s="6" t="s">
        <v>69</v>
      </c>
      <c r="AG390" s="6" t="s">
        <v>4820</v>
      </c>
      <c r="AH390" s="6">
        <v>520914</v>
      </c>
      <c r="AI390" s="6">
        <v>31402512</v>
      </c>
      <c r="AJ390" s="6">
        <v>2020</v>
      </c>
      <c r="AK390" s="6">
        <v>1</v>
      </c>
      <c r="AL390" s="6" t="s">
        <v>1617</v>
      </c>
      <c r="AM390" s="6">
        <v>3</v>
      </c>
      <c r="AN390" s="6" t="s">
        <v>4821</v>
      </c>
      <c r="AO390" s="9" t="s">
        <v>62</v>
      </c>
      <c r="AP390" s="10">
        <v>63</v>
      </c>
      <c r="AQ390" s="6" t="s">
        <v>925</v>
      </c>
      <c r="AR390" s="9" t="s">
        <v>62</v>
      </c>
      <c r="AS390" s="10">
        <v>99</v>
      </c>
      <c r="AT390" s="6" t="str">
        <f t="shared" si="3"/>
        <v>mm</v>
      </c>
      <c r="AU390" s="6">
        <v>0</v>
      </c>
      <c r="AV390" s="6">
        <v>0</v>
      </c>
      <c r="AW390" s="6">
        <v>0</v>
      </c>
      <c r="AX390" s="6">
        <v>0</v>
      </c>
      <c r="AY390" s="6">
        <v>0</v>
      </c>
      <c r="AZ390" s="6">
        <v>0</v>
      </c>
      <c r="BA390" s="6">
        <v>0</v>
      </c>
      <c r="BB390" s="6">
        <v>1</v>
      </c>
      <c r="BC390" s="6" t="s">
        <v>197</v>
      </c>
      <c r="BD390" s="6" t="s">
        <v>4822</v>
      </c>
    </row>
    <row r="391" spans="1:56" ht="15.75" customHeight="1">
      <c r="A391" s="6">
        <f t="shared" ca="1" si="2"/>
        <v>0.2665743825128748</v>
      </c>
      <c r="B391" s="6" t="s">
        <v>405</v>
      </c>
      <c r="C391" s="6">
        <v>9526461</v>
      </c>
      <c r="D391" s="7">
        <v>43307</v>
      </c>
      <c r="E391" s="6" t="s">
        <v>56</v>
      </c>
      <c r="F391" s="6" t="s">
        <v>406</v>
      </c>
      <c r="G391" s="6">
        <v>5</v>
      </c>
      <c r="H391" s="6" t="s">
        <v>58</v>
      </c>
      <c r="I391" s="6" t="s">
        <v>407</v>
      </c>
      <c r="J391" s="6">
        <v>40694</v>
      </c>
      <c r="K391" s="6">
        <v>4</v>
      </c>
      <c r="L391" s="7">
        <v>42262</v>
      </c>
      <c r="M391" s="7">
        <v>44043</v>
      </c>
      <c r="N391" s="6" t="s">
        <v>364</v>
      </c>
      <c r="O391" s="6" t="s">
        <v>408</v>
      </c>
      <c r="P391" s="8" t="s">
        <v>409</v>
      </c>
      <c r="Q391" s="9" t="s">
        <v>73</v>
      </c>
      <c r="R391" s="10">
        <v>98</v>
      </c>
      <c r="S391" s="6" t="s">
        <v>63</v>
      </c>
      <c r="T391" s="6">
        <v>6</v>
      </c>
      <c r="U391" s="6" t="s">
        <v>410</v>
      </c>
      <c r="V391" s="6" t="s">
        <v>411</v>
      </c>
      <c r="W391" s="6" t="s">
        <v>412</v>
      </c>
      <c r="X391" s="6" t="s">
        <v>413</v>
      </c>
      <c r="Y391" s="6" t="s">
        <v>68</v>
      </c>
      <c r="Z391" s="6">
        <v>2018</v>
      </c>
      <c r="AA391" s="6">
        <v>589621</v>
      </c>
      <c r="AB391" s="6" t="s">
        <v>69</v>
      </c>
      <c r="AC391" s="6" t="s">
        <v>405</v>
      </c>
      <c r="AD391" s="6">
        <v>400335</v>
      </c>
      <c r="AE391" s="6">
        <v>189286</v>
      </c>
      <c r="AF391" s="6" t="s">
        <v>69</v>
      </c>
      <c r="AG391" s="6" t="s">
        <v>414</v>
      </c>
      <c r="AH391" s="6">
        <v>589621</v>
      </c>
      <c r="AI391" s="6">
        <v>33973130</v>
      </c>
      <c r="AJ391" s="6">
        <v>2021</v>
      </c>
      <c r="AK391" s="6">
        <v>1</v>
      </c>
      <c r="AL391" s="6" t="s">
        <v>5571</v>
      </c>
      <c r="AM391" s="6">
        <v>1.8</v>
      </c>
      <c r="AN391" s="6" t="s">
        <v>416</v>
      </c>
      <c r="AO391" s="9" t="s">
        <v>73</v>
      </c>
      <c r="AP391" s="10">
        <v>98</v>
      </c>
      <c r="AQ391" s="6" t="s">
        <v>417</v>
      </c>
      <c r="AR391" s="9" t="s">
        <v>73</v>
      </c>
      <c r="AS391" s="10">
        <v>93</v>
      </c>
      <c r="AT391" s="6" t="str">
        <f t="shared" si="3"/>
        <v>ff</v>
      </c>
      <c r="AU391" s="6">
        <v>0</v>
      </c>
      <c r="AV391" s="6">
        <v>1</v>
      </c>
      <c r="AW391" s="6">
        <v>0</v>
      </c>
      <c r="AX391" s="6">
        <v>0</v>
      </c>
      <c r="AY391" s="6">
        <v>0</v>
      </c>
      <c r="AZ391" s="6">
        <v>0</v>
      </c>
      <c r="BA391" s="6">
        <v>1</v>
      </c>
      <c r="BB391" s="6">
        <v>0</v>
      </c>
      <c r="BC391" s="6" t="s">
        <v>107</v>
      </c>
      <c r="BD391" s="6" t="s">
        <v>418</v>
      </c>
    </row>
    <row r="392" spans="1:56" ht="15.75" customHeight="1">
      <c r="A392" s="6">
        <f t="shared" ca="1" si="2"/>
        <v>0.65233668369053821</v>
      </c>
      <c r="B392" s="6" t="s">
        <v>127</v>
      </c>
      <c r="C392" s="6">
        <v>9253090</v>
      </c>
      <c r="D392" s="7">
        <v>42842</v>
      </c>
      <c r="E392" s="6" t="s">
        <v>4727</v>
      </c>
      <c r="F392" s="6" t="s">
        <v>5567</v>
      </c>
      <c r="G392" s="6">
        <v>5</v>
      </c>
      <c r="H392" s="6" t="s">
        <v>58</v>
      </c>
      <c r="I392" s="6" t="s">
        <v>130</v>
      </c>
      <c r="J392" s="6">
        <v>101533</v>
      </c>
      <c r="K392" s="6">
        <v>5</v>
      </c>
      <c r="L392" s="7">
        <v>41487</v>
      </c>
      <c r="M392" s="7">
        <v>43585</v>
      </c>
      <c r="N392" s="6" t="s">
        <v>4729</v>
      </c>
      <c r="O392" s="6" t="s">
        <v>5568</v>
      </c>
      <c r="P392" s="8" t="s">
        <v>5569</v>
      </c>
      <c r="Q392" s="9" t="s">
        <v>73</v>
      </c>
      <c r="R392" s="10">
        <v>92</v>
      </c>
      <c r="S392" s="6" t="s">
        <v>63</v>
      </c>
      <c r="T392" s="6">
        <v>1</v>
      </c>
      <c r="U392" s="6" t="s">
        <v>4590</v>
      </c>
      <c r="V392" s="6" t="s">
        <v>2807</v>
      </c>
      <c r="W392" s="6" t="s">
        <v>2808</v>
      </c>
      <c r="X392" s="6" t="s">
        <v>67</v>
      </c>
      <c r="Y392" s="6" t="s">
        <v>68</v>
      </c>
      <c r="Z392" s="6">
        <v>2017</v>
      </c>
      <c r="AA392" s="6">
        <v>462864</v>
      </c>
      <c r="AB392" s="6" t="s">
        <v>69</v>
      </c>
      <c r="AC392" s="6" t="s">
        <v>127</v>
      </c>
      <c r="AD392" s="6">
        <v>307551</v>
      </c>
      <c r="AE392" s="6">
        <v>155313</v>
      </c>
      <c r="AF392" s="6" t="s">
        <v>69</v>
      </c>
      <c r="AG392" s="6" t="s">
        <v>5570</v>
      </c>
      <c r="AH392" s="6">
        <v>462864</v>
      </c>
      <c r="AI392" s="6">
        <v>34854028</v>
      </c>
      <c r="AJ392" s="6">
        <v>2022</v>
      </c>
      <c r="AK392" s="6">
        <v>1</v>
      </c>
      <c r="AL392" s="6" t="s">
        <v>5571</v>
      </c>
      <c r="AM392" s="6">
        <v>1.8</v>
      </c>
      <c r="AN392" s="6" t="s">
        <v>5572</v>
      </c>
      <c r="AO392" s="9" t="s">
        <v>73</v>
      </c>
      <c r="AP392" s="10">
        <v>98</v>
      </c>
      <c r="AQ392" s="6" t="s">
        <v>5573</v>
      </c>
      <c r="AR392" s="9" t="s">
        <v>73</v>
      </c>
      <c r="AS392" s="10">
        <v>92</v>
      </c>
      <c r="AT392" s="6" t="str">
        <f t="shared" si="3"/>
        <v>ff</v>
      </c>
      <c r="AU392" s="6">
        <v>0</v>
      </c>
      <c r="AV392" s="6">
        <v>1</v>
      </c>
      <c r="AW392" s="6">
        <v>0</v>
      </c>
      <c r="AX392" s="6">
        <v>0</v>
      </c>
      <c r="AY392" s="6">
        <v>0</v>
      </c>
      <c r="AZ392" s="6">
        <v>0</v>
      </c>
      <c r="BA392" s="6">
        <v>1</v>
      </c>
      <c r="BB392" s="6">
        <v>0</v>
      </c>
      <c r="BC392" s="6" t="s">
        <v>107</v>
      </c>
      <c r="BD392" s="6" t="s">
        <v>5574</v>
      </c>
    </row>
    <row r="393" spans="1:56" ht="15.75" customHeight="1">
      <c r="A393" s="6">
        <f t="shared" ca="1" si="2"/>
        <v>0.80344333439826621</v>
      </c>
      <c r="B393" s="6" t="s">
        <v>241</v>
      </c>
      <c r="C393" s="6">
        <v>9323480</v>
      </c>
      <c r="D393" s="7">
        <v>42937</v>
      </c>
      <c r="E393" s="6" t="s">
        <v>76</v>
      </c>
      <c r="F393" s="6" t="s">
        <v>2516</v>
      </c>
      <c r="G393" s="6">
        <v>5</v>
      </c>
      <c r="H393" s="6" t="s">
        <v>58</v>
      </c>
      <c r="I393" s="6" t="s">
        <v>243</v>
      </c>
      <c r="J393" s="6">
        <v>86680</v>
      </c>
      <c r="K393" s="6">
        <v>10</v>
      </c>
      <c r="L393" s="7">
        <v>39417</v>
      </c>
      <c r="M393" s="7">
        <v>43251</v>
      </c>
      <c r="N393" s="6" t="s">
        <v>2517</v>
      </c>
      <c r="O393" s="6" t="s">
        <v>2518</v>
      </c>
      <c r="P393" s="8" t="s">
        <v>2519</v>
      </c>
      <c r="Q393" s="9" t="s">
        <v>73</v>
      </c>
      <c r="R393" s="10">
        <v>98</v>
      </c>
      <c r="S393" s="6" t="s">
        <v>63</v>
      </c>
      <c r="T393" s="6">
        <v>6</v>
      </c>
      <c r="U393" s="6" t="s">
        <v>432</v>
      </c>
      <c r="V393" s="6" t="s">
        <v>433</v>
      </c>
      <c r="W393" s="6" t="s">
        <v>434</v>
      </c>
      <c r="X393" s="6" t="s">
        <v>67</v>
      </c>
      <c r="Y393" s="6" t="s">
        <v>68</v>
      </c>
      <c r="Z393" s="6">
        <v>2017</v>
      </c>
      <c r="AA393" s="6">
        <v>458990</v>
      </c>
      <c r="AB393" s="6" t="s">
        <v>69</v>
      </c>
      <c r="AC393" s="6" t="s">
        <v>241</v>
      </c>
      <c r="AD393" s="6">
        <v>308019</v>
      </c>
      <c r="AE393" s="6">
        <v>150971</v>
      </c>
      <c r="AF393" s="6" t="s">
        <v>69</v>
      </c>
      <c r="AG393" s="6" t="s">
        <v>2520</v>
      </c>
      <c r="AH393" s="6">
        <v>458990</v>
      </c>
      <c r="AI393" s="6">
        <v>35671866</v>
      </c>
      <c r="AJ393" s="6">
        <v>2022</v>
      </c>
      <c r="AK393" s="6">
        <v>1</v>
      </c>
      <c r="AL393" s="6" t="s">
        <v>2521</v>
      </c>
      <c r="AM393" s="6">
        <v>4.5</v>
      </c>
      <c r="AN393" s="6" t="s">
        <v>2522</v>
      </c>
      <c r="AO393" s="9" t="s">
        <v>62</v>
      </c>
      <c r="AP393" s="10">
        <v>99</v>
      </c>
      <c r="AQ393" s="6" t="s">
        <v>2523</v>
      </c>
      <c r="AR393" s="9" t="s">
        <v>62</v>
      </c>
      <c r="AS393" s="10">
        <v>98</v>
      </c>
      <c r="AT393" s="6" t="str">
        <f t="shared" si="3"/>
        <v>mm</v>
      </c>
      <c r="AU393" s="6">
        <v>0</v>
      </c>
      <c r="AV393" s="6">
        <v>0</v>
      </c>
      <c r="AW393" s="6">
        <v>1</v>
      </c>
      <c r="AX393" s="6">
        <v>1</v>
      </c>
      <c r="AY393" s="6">
        <v>1</v>
      </c>
      <c r="AZ393" s="6">
        <v>0</v>
      </c>
      <c r="BA393" s="6">
        <v>0</v>
      </c>
      <c r="BB393" s="6">
        <v>0</v>
      </c>
      <c r="BC393" s="6" t="s">
        <v>46</v>
      </c>
      <c r="BD393" s="6" t="s">
        <v>2524</v>
      </c>
    </row>
    <row r="394" spans="1:56" ht="15.75" customHeight="1">
      <c r="A394" s="6">
        <f t="shared" ca="1" si="2"/>
        <v>0.81765596080466929</v>
      </c>
      <c r="B394" s="6" t="s">
        <v>55</v>
      </c>
      <c r="C394" s="6">
        <v>9285874</v>
      </c>
      <c r="D394" s="7">
        <v>42922</v>
      </c>
      <c r="E394" s="6" t="s">
        <v>56</v>
      </c>
      <c r="F394" s="6" t="s">
        <v>6917</v>
      </c>
      <c r="G394" s="6">
        <v>5</v>
      </c>
      <c r="H394" s="6" t="s">
        <v>58</v>
      </c>
      <c r="I394" s="6" t="s">
        <v>59</v>
      </c>
      <c r="J394" s="6">
        <v>83830</v>
      </c>
      <c r="K394" s="6">
        <v>4</v>
      </c>
      <c r="L394" s="7">
        <v>41821</v>
      </c>
      <c r="M394" s="7">
        <v>43281</v>
      </c>
      <c r="N394" s="6" t="s">
        <v>1088</v>
      </c>
      <c r="O394" s="6" t="s">
        <v>6918</v>
      </c>
      <c r="P394" s="8" t="s">
        <v>903</v>
      </c>
      <c r="Q394" s="9" t="s">
        <v>62</v>
      </c>
      <c r="R394" s="10">
        <v>99</v>
      </c>
      <c r="S394" s="6" t="s">
        <v>63</v>
      </c>
      <c r="T394" s="6">
        <v>11</v>
      </c>
      <c r="U394" s="6" t="s">
        <v>532</v>
      </c>
      <c r="V394" s="6" t="s">
        <v>533</v>
      </c>
      <c r="W394" s="6" t="s">
        <v>149</v>
      </c>
      <c r="X394" s="6" t="s">
        <v>67</v>
      </c>
      <c r="Y394" s="6" t="s">
        <v>68</v>
      </c>
      <c r="Z394" s="6">
        <v>2017</v>
      </c>
      <c r="AA394" s="6">
        <v>346719</v>
      </c>
      <c r="AB394" s="6" t="s">
        <v>69</v>
      </c>
      <c r="AC394" s="6" t="s">
        <v>55</v>
      </c>
      <c r="AD394" s="6">
        <v>218750</v>
      </c>
      <c r="AE394" s="6">
        <v>127969</v>
      </c>
      <c r="AF394" s="6" t="s">
        <v>69</v>
      </c>
      <c r="AG394" s="6" t="s">
        <v>6919</v>
      </c>
      <c r="AH394" s="6">
        <v>346719</v>
      </c>
      <c r="AI394" s="6">
        <v>36435425</v>
      </c>
      <c r="AJ394" s="6">
        <v>2023</v>
      </c>
      <c r="AK394" s="6">
        <v>1</v>
      </c>
      <c r="AL394" s="6" t="s">
        <v>2521</v>
      </c>
      <c r="AM394" s="6">
        <v>4.5</v>
      </c>
      <c r="AN394" s="6" t="s">
        <v>6920</v>
      </c>
      <c r="AO394" s="9" t="s">
        <v>73</v>
      </c>
      <c r="AP394" s="10">
        <v>98</v>
      </c>
      <c r="AQ394" s="6" t="s">
        <v>6921</v>
      </c>
      <c r="AR394" s="9" t="s">
        <v>62</v>
      </c>
      <c r="AS394" s="10">
        <v>99</v>
      </c>
      <c r="AT394" s="6" t="str">
        <f t="shared" si="3"/>
        <v>fm</v>
      </c>
      <c r="AU394" s="6">
        <v>0</v>
      </c>
      <c r="AV394" s="6">
        <v>0</v>
      </c>
      <c r="AW394" s="6">
        <v>1</v>
      </c>
      <c r="AX394" s="6">
        <v>0</v>
      </c>
      <c r="AY394" s="6">
        <v>0</v>
      </c>
      <c r="AZ394" s="6">
        <v>0</v>
      </c>
      <c r="BA394" s="6">
        <v>0</v>
      </c>
      <c r="BB394" s="6">
        <v>0</v>
      </c>
      <c r="BC394" s="6" t="s">
        <v>197</v>
      </c>
      <c r="BD394" s="6" t="s">
        <v>6922</v>
      </c>
    </row>
    <row r="395" spans="1:56" ht="15.75" customHeight="1">
      <c r="A395" s="6">
        <f t="shared" ca="1" si="2"/>
        <v>0.75542672925885612</v>
      </c>
      <c r="B395" s="6" t="s">
        <v>286</v>
      </c>
      <c r="C395" s="6">
        <v>9489144</v>
      </c>
      <c r="D395" s="7">
        <v>43241</v>
      </c>
      <c r="E395" s="6" t="s">
        <v>56</v>
      </c>
      <c r="F395" s="6" t="s">
        <v>6501</v>
      </c>
      <c r="G395" s="6">
        <v>5</v>
      </c>
      <c r="H395" s="6" t="s">
        <v>58</v>
      </c>
      <c r="I395" s="6" t="s">
        <v>289</v>
      </c>
      <c r="J395" s="6">
        <v>73896</v>
      </c>
      <c r="K395" s="6">
        <v>10</v>
      </c>
      <c r="L395" s="7">
        <v>39539</v>
      </c>
      <c r="M395" s="7">
        <v>43982</v>
      </c>
      <c r="N395" s="6" t="s">
        <v>6502</v>
      </c>
      <c r="O395" s="6" t="s">
        <v>6503</v>
      </c>
      <c r="P395" s="8" t="s">
        <v>202</v>
      </c>
      <c r="Q395" s="9" t="s">
        <v>62</v>
      </c>
      <c r="R395" s="10">
        <v>99</v>
      </c>
      <c r="S395" s="6" t="s">
        <v>63</v>
      </c>
      <c r="T395" s="6">
        <v>4</v>
      </c>
      <c r="U395" s="6" t="s">
        <v>638</v>
      </c>
      <c r="V395" s="6" t="s">
        <v>639</v>
      </c>
      <c r="W395" s="6" t="s">
        <v>640</v>
      </c>
      <c r="X395" s="6" t="s">
        <v>67</v>
      </c>
      <c r="Y395" s="6" t="s">
        <v>68</v>
      </c>
      <c r="Z395" s="6">
        <v>2018</v>
      </c>
      <c r="AA395" s="6">
        <v>475070</v>
      </c>
      <c r="AB395" s="6" t="s">
        <v>69</v>
      </c>
      <c r="AC395" s="6" t="s">
        <v>286</v>
      </c>
      <c r="AD395" s="6">
        <v>324312</v>
      </c>
      <c r="AE395" s="6">
        <v>191344</v>
      </c>
      <c r="AF395" s="6" t="s">
        <v>69</v>
      </c>
      <c r="AG395" s="6" t="s">
        <v>6504</v>
      </c>
      <c r="AH395" s="6">
        <v>475070</v>
      </c>
      <c r="AI395" s="6">
        <v>38619236</v>
      </c>
      <c r="AJ395" s="6">
        <v>2024</v>
      </c>
      <c r="AK395" s="6">
        <v>1</v>
      </c>
      <c r="AL395" s="6" t="s">
        <v>6505</v>
      </c>
      <c r="AM395" s="6">
        <v>5.0999999999999996</v>
      </c>
      <c r="AN395" s="6" t="s">
        <v>6506</v>
      </c>
      <c r="AO395" s="9" t="s">
        <v>73</v>
      </c>
      <c r="AP395" s="10">
        <v>97</v>
      </c>
      <c r="AQ395" s="6" t="s">
        <v>6507</v>
      </c>
      <c r="AR395" s="9" t="s">
        <v>62</v>
      </c>
      <c r="AS395" s="10">
        <v>99</v>
      </c>
      <c r="AT395" s="6" t="str">
        <f t="shared" si="3"/>
        <v>fm</v>
      </c>
      <c r="AU395" s="6">
        <v>1</v>
      </c>
      <c r="AV395" s="6">
        <v>0</v>
      </c>
      <c r="AW395" s="6">
        <v>0</v>
      </c>
      <c r="AX395" s="6">
        <v>0</v>
      </c>
      <c r="AY395" s="6">
        <v>0</v>
      </c>
      <c r="AZ395" s="6">
        <v>0</v>
      </c>
      <c r="BA395" s="6">
        <v>0</v>
      </c>
      <c r="BB395" s="6">
        <v>0</v>
      </c>
      <c r="BC395" s="6" t="s">
        <v>197</v>
      </c>
      <c r="BD395" s="6" t="s">
        <v>6508</v>
      </c>
    </row>
    <row r="396" spans="1:56" ht="15.75" customHeight="1">
      <c r="A396" s="6">
        <f t="shared" ca="1" si="2"/>
        <v>0.60653909166561926</v>
      </c>
      <c r="B396" s="6" t="s">
        <v>55</v>
      </c>
      <c r="C396" s="6">
        <v>9449482</v>
      </c>
      <c r="D396" s="7">
        <v>43166</v>
      </c>
      <c r="E396" s="6" t="s">
        <v>76</v>
      </c>
      <c r="F396" s="6" t="s">
        <v>3309</v>
      </c>
      <c r="G396" s="6">
        <v>5</v>
      </c>
      <c r="H396" s="6" t="s">
        <v>58</v>
      </c>
      <c r="I396" s="6" t="s">
        <v>59</v>
      </c>
      <c r="J396" s="6">
        <v>82244</v>
      </c>
      <c r="K396" s="6">
        <v>5</v>
      </c>
      <c r="L396" s="7">
        <v>41730</v>
      </c>
      <c r="M396" s="7">
        <v>43921</v>
      </c>
      <c r="N396" s="6" t="s">
        <v>3202</v>
      </c>
      <c r="O396" s="6" t="s">
        <v>3310</v>
      </c>
      <c r="P396" s="8" t="s">
        <v>3040</v>
      </c>
      <c r="Q396" s="9" t="s">
        <v>73</v>
      </c>
      <c r="R396" s="10">
        <v>70</v>
      </c>
      <c r="S396" s="6" t="s">
        <v>63</v>
      </c>
      <c r="T396" s="6">
        <v>3</v>
      </c>
      <c r="U396" s="6" t="s">
        <v>2568</v>
      </c>
      <c r="V396" s="6" t="s">
        <v>2569</v>
      </c>
      <c r="W396" s="6" t="s">
        <v>630</v>
      </c>
      <c r="X396" s="6" t="s">
        <v>67</v>
      </c>
      <c r="Y396" s="6" t="s">
        <v>68</v>
      </c>
      <c r="Z396" s="6">
        <v>2018</v>
      </c>
      <c r="AA396" s="6">
        <v>302323</v>
      </c>
      <c r="AB396" s="6" t="s">
        <v>69</v>
      </c>
      <c r="AC396" s="6" t="s">
        <v>55</v>
      </c>
      <c r="AD396" s="6">
        <v>204300</v>
      </c>
      <c r="AE396" s="6">
        <v>98023</v>
      </c>
      <c r="AF396" s="6" t="s">
        <v>69</v>
      </c>
      <c r="AG396" s="6" t="s">
        <v>3311</v>
      </c>
      <c r="AH396" s="6">
        <v>302323</v>
      </c>
      <c r="AI396" s="6">
        <v>36505961</v>
      </c>
      <c r="AJ396" s="6">
        <v>2022</v>
      </c>
      <c r="AK396" s="6">
        <v>1</v>
      </c>
      <c r="AL396" s="6" t="s">
        <v>1558</v>
      </c>
      <c r="AM396" s="6">
        <v>2.1</v>
      </c>
      <c r="AN396" s="6" t="s">
        <v>3312</v>
      </c>
      <c r="AO396" s="9" t="s">
        <v>62</v>
      </c>
      <c r="AP396" s="10">
        <v>99</v>
      </c>
      <c r="AQ396" s="6" t="s">
        <v>221</v>
      </c>
      <c r="AR396" s="9" t="s">
        <v>73</v>
      </c>
      <c r="AS396" s="10">
        <v>96</v>
      </c>
      <c r="AT396" s="6" t="str">
        <f t="shared" si="3"/>
        <v>mf</v>
      </c>
      <c r="AU396" s="6">
        <v>0</v>
      </c>
      <c r="AV396" s="6">
        <v>0</v>
      </c>
      <c r="AW396" s="6">
        <v>0</v>
      </c>
      <c r="AX396" s="6">
        <v>0</v>
      </c>
      <c r="AY396" s="6">
        <v>0</v>
      </c>
      <c r="AZ396" s="6">
        <v>0</v>
      </c>
      <c r="BA396" s="6">
        <v>0</v>
      </c>
      <c r="BB396" s="6">
        <v>1</v>
      </c>
      <c r="BC396" s="6" t="s">
        <v>197</v>
      </c>
      <c r="BD396" s="6" t="s">
        <v>3313</v>
      </c>
    </row>
    <row r="397" spans="1:56" ht="15.75" customHeight="1">
      <c r="A397" s="6">
        <f t="shared" ca="1" si="2"/>
        <v>0.106239473659823</v>
      </c>
      <c r="B397" s="6" t="s">
        <v>286</v>
      </c>
      <c r="C397" s="6">
        <v>9416084</v>
      </c>
      <c r="D397" s="7">
        <v>43110</v>
      </c>
      <c r="E397" s="6" t="s">
        <v>56</v>
      </c>
      <c r="F397" s="6" t="s">
        <v>5699</v>
      </c>
      <c r="G397" s="6">
        <v>5</v>
      </c>
      <c r="H397" s="6" t="s">
        <v>58</v>
      </c>
      <c r="I397" s="6" t="s">
        <v>289</v>
      </c>
      <c r="J397" s="6">
        <v>106676</v>
      </c>
      <c r="K397" s="6">
        <v>5</v>
      </c>
      <c r="L397" s="7">
        <v>41688</v>
      </c>
      <c r="M397" s="7">
        <v>43861</v>
      </c>
      <c r="N397" s="6" t="s">
        <v>5700</v>
      </c>
      <c r="O397" s="6" t="s">
        <v>5701</v>
      </c>
      <c r="P397" s="8" t="s">
        <v>5702</v>
      </c>
      <c r="Q397" s="9" t="s">
        <v>62</v>
      </c>
      <c r="R397" s="10">
        <v>96</v>
      </c>
      <c r="S397" s="6" t="s">
        <v>63</v>
      </c>
      <c r="T397" s="6">
        <v>1</v>
      </c>
      <c r="U397" s="6" t="s">
        <v>4590</v>
      </c>
      <c r="V397" s="6" t="s">
        <v>2807</v>
      </c>
      <c r="W397" s="6" t="s">
        <v>2808</v>
      </c>
      <c r="X397" s="6" t="s">
        <v>67</v>
      </c>
      <c r="Y397" s="6" t="s">
        <v>68</v>
      </c>
      <c r="Z397" s="6">
        <v>2018</v>
      </c>
      <c r="AA397" s="6">
        <v>376250</v>
      </c>
      <c r="AB397" s="6" t="s">
        <v>69</v>
      </c>
      <c r="AC397" s="6" t="s">
        <v>286</v>
      </c>
      <c r="AD397" s="6">
        <v>250000</v>
      </c>
      <c r="AE397" s="6">
        <v>126250</v>
      </c>
      <c r="AF397" s="6" t="s">
        <v>69</v>
      </c>
      <c r="AG397" s="6" t="s">
        <v>5703</v>
      </c>
      <c r="AH397" s="6">
        <v>376250</v>
      </c>
      <c r="AI397" s="6">
        <v>35323693</v>
      </c>
      <c r="AJ397" s="6">
        <v>2022</v>
      </c>
      <c r="AK397" s="6">
        <v>1</v>
      </c>
      <c r="AL397" s="6" t="s">
        <v>5704</v>
      </c>
      <c r="AM397" s="6">
        <v>3.4</v>
      </c>
      <c r="AN397" s="6" t="s">
        <v>5705</v>
      </c>
      <c r="AO397" s="9" t="s">
        <v>62</v>
      </c>
      <c r="AP397" s="10">
        <v>76</v>
      </c>
      <c r="AQ397" s="6" t="s">
        <v>5706</v>
      </c>
      <c r="AR397" s="9" t="s">
        <v>73</v>
      </c>
      <c r="AS397" s="10">
        <v>98</v>
      </c>
      <c r="AT397" s="6" t="str">
        <f t="shared" si="3"/>
        <v>mf</v>
      </c>
      <c r="AU397" s="6">
        <v>0</v>
      </c>
      <c r="AV397" s="6">
        <v>0</v>
      </c>
      <c r="AW397" s="6">
        <v>1</v>
      </c>
      <c r="AX397" s="6">
        <v>0</v>
      </c>
      <c r="AY397" s="6">
        <v>0</v>
      </c>
      <c r="AZ397" s="6">
        <v>0</v>
      </c>
      <c r="BA397" s="6">
        <v>0</v>
      </c>
      <c r="BB397" s="6">
        <v>0</v>
      </c>
      <c r="BC397" s="6" t="s">
        <v>197</v>
      </c>
      <c r="BD397" s="6" t="s">
        <v>5707</v>
      </c>
    </row>
    <row r="398" spans="1:56" ht="15.75" customHeight="1">
      <c r="A398" s="6">
        <f t="shared" ca="1" si="2"/>
        <v>0.36643366888169926</v>
      </c>
      <c r="B398" s="6" t="s">
        <v>182</v>
      </c>
      <c r="C398" s="6">
        <v>9476222</v>
      </c>
      <c r="D398" s="7">
        <v>43209</v>
      </c>
      <c r="E398" s="6" t="s">
        <v>76</v>
      </c>
      <c r="F398" s="6" t="s">
        <v>548</v>
      </c>
      <c r="G398" s="6">
        <v>5</v>
      </c>
      <c r="H398" s="6" t="s">
        <v>58</v>
      </c>
      <c r="I398" s="6" t="s">
        <v>185</v>
      </c>
      <c r="J398" s="6">
        <v>24327</v>
      </c>
      <c r="K398" s="6">
        <v>5</v>
      </c>
      <c r="L398" s="7">
        <v>41760</v>
      </c>
      <c r="M398" s="7">
        <v>43921</v>
      </c>
      <c r="N398" s="6" t="s">
        <v>549</v>
      </c>
      <c r="O398" s="6" t="s">
        <v>550</v>
      </c>
      <c r="P398" s="8" t="s">
        <v>551</v>
      </c>
      <c r="Q398" s="9" t="s">
        <v>73</v>
      </c>
      <c r="R398" s="10">
        <v>97</v>
      </c>
      <c r="S398" s="6" t="s">
        <v>552</v>
      </c>
      <c r="T398" s="6">
        <v>3</v>
      </c>
      <c r="U398" s="6" t="s">
        <v>553</v>
      </c>
      <c r="V398" s="6" t="s">
        <v>554</v>
      </c>
      <c r="W398" s="6" t="s">
        <v>555</v>
      </c>
      <c r="X398" s="6" t="s">
        <v>218</v>
      </c>
      <c r="Y398" s="6" t="s">
        <v>68</v>
      </c>
      <c r="Z398" s="6">
        <v>2018</v>
      </c>
      <c r="AA398" s="6">
        <v>385000</v>
      </c>
      <c r="AB398" s="6" t="s">
        <v>69</v>
      </c>
      <c r="AC398" s="6" t="s">
        <v>182</v>
      </c>
      <c r="AD398" s="6">
        <v>250000</v>
      </c>
      <c r="AE398" s="6">
        <v>135000</v>
      </c>
      <c r="AF398" s="6" t="s">
        <v>69</v>
      </c>
      <c r="AG398" s="6" t="s">
        <v>556</v>
      </c>
      <c r="AH398" s="6">
        <v>385000</v>
      </c>
      <c r="AI398" s="6">
        <v>33622378</v>
      </c>
      <c r="AJ398" s="6">
        <v>2021</v>
      </c>
      <c r="AK398" s="6">
        <v>1</v>
      </c>
      <c r="AL398" s="6" t="s">
        <v>557</v>
      </c>
      <c r="AM398" s="6">
        <v>13.8</v>
      </c>
      <c r="AN398" s="6" t="s">
        <v>558</v>
      </c>
      <c r="AO398" s="9" t="s">
        <v>62</v>
      </c>
      <c r="AP398" s="10">
        <v>100</v>
      </c>
      <c r="AQ398" s="6" t="s">
        <v>559</v>
      </c>
      <c r="AR398" s="9" t="s">
        <v>73</v>
      </c>
      <c r="AS398" s="10">
        <v>97</v>
      </c>
      <c r="AT398" s="6" t="str">
        <f t="shared" si="3"/>
        <v>mf</v>
      </c>
      <c r="AU398" s="6">
        <v>0</v>
      </c>
      <c r="AV398" s="6">
        <v>0</v>
      </c>
      <c r="AW398" s="6">
        <v>1</v>
      </c>
      <c r="AX398" s="6">
        <v>0</v>
      </c>
      <c r="AY398" s="6">
        <v>0</v>
      </c>
      <c r="AZ398" s="6">
        <v>0</v>
      </c>
      <c r="BA398" s="6">
        <v>0</v>
      </c>
      <c r="BB398" s="6">
        <v>0</v>
      </c>
      <c r="BC398" s="6" t="s">
        <v>107</v>
      </c>
      <c r="BD398" s="6" t="s">
        <v>560</v>
      </c>
    </row>
    <row r="399" spans="1:56" ht="15.75" customHeight="1">
      <c r="A399" s="6">
        <f t="shared" ca="1" si="2"/>
        <v>6.9190668954279166E-2</v>
      </c>
      <c r="B399" s="6" t="s">
        <v>182</v>
      </c>
      <c r="C399" s="6">
        <v>9546646</v>
      </c>
      <c r="D399" s="7">
        <v>43306</v>
      </c>
      <c r="E399" s="6" t="s">
        <v>76</v>
      </c>
      <c r="F399" s="6" t="s">
        <v>4045</v>
      </c>
      <c r="G399" s="6">
        <v>5</v>
      </c>
      <c r="H399" s="6" t="s">
        <v>58</v>
      </c>
      <c r="I399" s="6" t="s">
        <v>185</v>
      </c>
      <c r="J399" s="6">
        <v>25174</v>
      </c>
      <c r="K399" s="6">
        <v>5</v>
      </c>
      <c r="L399" s="7">
        <v>41905</v>
      </c>
      <c r="M399" s="7">
        <v>44408</v>
      </c>
      <c r="N399" s="6" t="s">
        <v>4046</v>
      </c>
      <c r="O399" s="6" t="s">
        <v>4047</v>
      </c>
      <c r="P399" s="8" t="s">
        <v>2367</v>
      </c>
      <c r="Q399" s="9" t="s">
        <v>73</v>
      </c>
      <c r="R399" s="10">
        <v>70</v>
      </c>
      <c r="S399" s="6" t="s">
        <v>63</v>
      </c>
      <c r="T399" s="6">
        <v>7</v>
      </c>
      <c r="U399" s="6" t="s">
        <v>1729</v>
      </c>
      <c r="V399" s="6" t="s">
        <v>65</v>
      </c>
      <c r="W399" s="6" t="s">
        <v>66</v>
      </c>
      <c r="X399" s="6" t="s">
        <v>67</v>
      </c>
      <c r="Y399" s="6" t="s">
        <v>68</v>
      </c>
      <c r="Z399" s="6">
        <v>2018</v>
      </c>
      <c r="AA399" s="6">
        <v>627361</v>
      </c>
      <c r="AB399" s="6" t="s">
        <v>69</v>
      </c>
      <c r="AC399" s="6" t="s">
        <v>182</v>
      </c>
      <c r="AD399" s="6">
        <v>499882</v>
      </c>
      <c r="AE399" s="6">
        <v>127479</v>
      </c>
      <c r="AF399" s="6" t="s">
        <v>69</v>
      </c>
      <c r="AG399" s="6" t="s">
        <v>4048</v>
      </c>
      <c r="AH399" s="6">
        <v>627361</v>
      </c>
      <c r="AI399" s="6">
        <v>35414043</v>
      </c>
      <c r="AJ399" s="6">
        <v>2022</v>
      </c>
      <c r="AK399" s="6">
        <v>1</v>
      </c>
      <c r="AL399" s="6" t="s">
        <v>557</v>
      </c>
      <c r="AM399" s="6">
        <v>13.8</v>
      </c>
      <c r="AN399" s="6" t="s">
        <v>1305</v>
      </c>
      <c r="AO399" s="9" t="s">
        <v>73</v>
      </c>
      <c r="AP399" s="10">
        <v>98</v>
      </c>
      <c r="AQ399" s="6" t="s">
        <v>4049</v>
      </c>
      <c r="AR399" s="9" t="s">
        <v>62</v>
      </c>
      <c r="AS399" s="10">
        <v>89</v>
      </c>
      <c r="AT399" s="6" t="str">
        <f t="shared" si="3"/>
        <v>fm</v>
      </c>
      <c r="AU399" s="6">
        <v>0</v>
      </c>
      <c r="AV399" s="6">
        <v>1</v>
      </c>
      <c r="AW399" s="6">
        <v>0</v>
      </c>
      <c r="AX399" s="6">
        <v>0</v>
      </c>
      <c r="AY399" s="6">
        <v>0</v>
      </c>
      <c r="AZ399" s="6">
        <v>0</v>
      </c>
      <c r="BA399" s="6">
        <v>1</v>
      </c>
      <c r="BB399" s="6">
        <v>0</v>
      </c>
      <c r="BC399" s="6" t="s">
        <v>107</v>
      </c>
      <c r="BD399" s="6" t="s">
        <v>4050</v>
      </c>
    </row>
    <row r="400" spans="1:56" ht="15.75" customHeight="1">
      <c r="A400" s="6">
        <f t="shared" ca="1" si="2"/>
        <v>0.78999506750361626</v>
      </c>
      <c r="B400" s="6" t="s">
        <v>254</v>
      </c>
      <c r="C400" s="6">
        <v>9454514</v>
      </c>
      <c r="D400" s="7">
        <v>43171</v>
      </c>
      <c r="E400" s="6" t="s">
        <v>56</v>
      </c>
      <c r="F400" s="6" t="s">
        <v>4734</v>
      </c>
      <c r="G400" s="6">
        <v>5</v>
      </c>
      <c r="H400" s="6" t="s">
        <v>58</v>
      </c>
      <c r="I400" s="6" t="s">
        <v>256</v>
      </c>
      <c r="J400" s="6">
        <v>112957</v>
      </c>
      <c r="K400" s="6">
        <v>4</v>
      </c>
      <c r="L400" s="7">
        <v>42200</v>
      </c>
      <c r="M400" s="7">
        <v>43921</v>
      </c>
      <c r="N400" s="6" t="s">
        <v>2186</v>
      </c>
      <c r="O400" s="6" t="s">
        <v>4735</v>
      </c>
      <c r="P400" s="8" t="s">
        <v>4736</v>
      </c>
      <c r="Q400" s="9" t="s">
        <v>73</v>
      </c>
      <c r="R400" s="10">
        <v>96</v>
      </c>
      <c r="S400" s="6" t="s">
        <v>63</v>
      </c>
      <c r="T400" s="6">
        <v>5</v>
      </c>
      <c r="U400" s="6" t="s">
        <v>4737</v>
      </c>
      <c r="V400" s="6" t="s">
        <v>4738</v>
      </c>
      <c r="W400" s="6" t="s">
        <v>884</v>
      </c>
      <c r="X400" s="6" t="s">
        <v>67</v>
      </c>
      <c r="Y400" s="6" t="s">
        <v>68</v>
      </c>
      <c r="Z400" s="6">
        <v>2018</v>
      </c>
      <c r="AA400" s="6">
        <v>399913</v>
      </c>
      <c r="AB400" s="6" t="s">
        <v>69</v>
      </c>
      <c r="AC400" s="6" t="s">
        <v>254</v>
      </c>
      <c r="AD400" s="6">
        <v>250729</v>
      </c>
      <c r="AE400" s="6">
        <v>149184</v>
      </c>
      <c r="AF400" s="6" t="s">
        <v>69</v>
      </c>
      <c r="AG400" s="6" t="s">
        <v>4739</v>
      </c>
      <c r="AH400" s="6">
        <v>399913</v>
      </c>
      <c r="AI400" s="6">
        <v>34999110</v>
      </c>
      <c r="AJ400" s="6">
        <v>2022</v>
      </c>
      <c r="AK400" s="6">
        <v>1</v>
      </c>
      <c r="AL400" s="6" t="s">
        <v>4740</v>
      </c>
      <c r="AM400" s="6">
        <v>2.9</v>
      </c>
      <c r="AN400" s="6" t="s">
        <v>4741</v>
      </c>
      <c r="AO400" s="9" t="s">
        <v>62</v>
      </c>
      <c r="AP400" s="10">
        <v>99</v>
      </c>
      <c r="AQ400" s="6" t="s">
        <v>4742</v>
      </c>
      <c r="AR400" s="9" t="s">
        <v>73</v>
      </c>
      <c r="AS400" s="10">
        <v>96</v>
      </c>
      <c r="AT400" s="6" t="str">
        <f t="shared" si="3"/>
        <v>mf</v>
      </c>
      <c r="AU400" s="6">
        <v>0</v>
      </c>
      <c r="AV400" s="6">
        <v>0</v>
      </c>
      <c r="AW400" s="6">
        <v>0</v>
      </c>
      <c r="AX400" s="6">
        <v>0</v>
      </c>
      <c r="AY400" s="6">
        <v>0</v>
      </c>
      <c r="AZ400" s="6">
        <v>0</v>
      </c>
      <c r="BA400" s="6">
        <v>0</v>
      </c>
      <c r="BB400" s="6">
        <v>1</v>
      </c>
      <c r="BC400" s="6" t="s">
        <v>197</v>
      </c>
      <c r="BD400" s="6" t="s">
        <v>4743</v>
      </c>
    </row>
    <row r="401" spans="1:56" ht="15.75" customHeight="1">
      <c r="A401" s="6">
        <f t="shared" ca="1" si="2"/>
        <v>0.81994703120298118</v>
      </c>
      <c r="B401" s="6" t="s">
        <v>55</v>
      </c>
      <c r="C401" s="6">
        <v>9271245</v>
      </c>
      <c r="D401" s="7">
        <v>42851</v>
      </c>
      <c r="E401" s="6" t="s">
        <v>76</v>
      </c>
      <c r="F401" s="6" t="s">
        <v>5984</v>
      </c>
      <c r="G401" s="6">
        <v>5</v>
      </c>
      <c r="H401" s="6" t="s">
        <v>58</v>
      </c>
      <c r="I401" s="6" t="s">
        <v>59</v>
      </c>
      <c r="J401" s="6">
        <v>83543</v>
      </c>
      <c r="K401" s="6">
        <v>5</v>
      </c>
      <c r="L401" s="7">
        <v>41395</v>
      </c>
      <c r="M401" s="7">
        <v>43220</v>
      </c>
      <c r="N401" s="6" t="s">
        <v>845</v>
      </c>
      <c r="O401" s="6" t="s">
        <v>5985</v>
      </c>
      <c r="P401" s="8" t="s">
        <v>5986</v>
      </c>
      <c r="Q401" s="9" t="s">
        <v>73</v>
      </c>
      <c r="R401" s="10">
        <v>62</v>
      </c>
      <c r="S401" s="6" t="s">
        <v>63</v>
      </c>
      <c r="T401" s="6">
        <v>1</v>
      </c>
      <c r="U401" s="6" t="s">
        <v>247</v>
      </c>
      <c r="V401" s="6" t="s">
        <v>248</v>
      </c>
      <c r="W401" s="6" t="s">
        <v>249</v>
      </c>
      <c r="X401" s="6" t="s">
        <v>67</v>
      </c>
      <c r="Y401" s="6" t="s">
        <v>68</v>
      </c>
      <c r="Z401" s="6">
        <v>2017</v>
      </c>
      <c r="AA401" s="6">
        <v>330313</v>
      </c>
      <c r="AB401" s="6" t="s">
        <v>69</v>
      </c>
      <c r="AC401" s="6" t="s">
        <v>55</v>
      </c>
      <c r="AD401" s="6">
        <v>218750</v>
      </c>
      <c r="AE401" s="6">
        <v>111563</v>
      </c>
      <c r="AF401" s="6" t="s">
        <v>69</v>
      </c>
      <c r="AG401" s="6" t="s">
        <v>5987</v>
      </c>
      <c r="AH401" s="6">
        <v>330313</v>
      </c>
      <c r="AI401" s="6">
        <v>31072410</v>
      </c>
      <c r="AJ401" s="6">
        <v>2019</v>
      </c>
      <c r="AK401" s="6">
        <v>1</v>
      </c>
      <c r="AL401" s="6" t="s">
        <v>5988</v>
      </c>
      <c r="AM401" s="6">
        <v>3.3</v>
      </c>
      <c r="AN401" s="6" t="s">
        <v>5989</v>
      </c>
      <c r="AO401" s="9" t="s">
        <v>73</v>
      </c>
      <c r="AP401" s="10">
        <v>97</v>
      </c>
      <c r="AQ401" s="6" t="s">
        <v>5990</v>
      </c>
      <c r="AR401" s="9" t="s">
        <v>73</v>
      </c>
      <c r="AS401" s="10">
        <v>62</v>
      </c>
      <c r="AT401" s="6" t="str">
        <f t="shared" si="3"/>
        <v>ff</v>
      </c>
      <c r="AU401" s="6">
        <v>0</v>
      </c>
      <c r="AV401" s="6">
        <v>0</v>
      </c>
      <c r="AW401" s="6">
        <v>1</v>
      </c>
      <c r="AX401" s="6">
        <v>0</v>
      </c>
      <c r="AY401" s="6">
        <v>0</v>
      </c>
      <c r="AZ401" s="6">
        <v>0</v>
      </c>
      <c r="BA401" s="6">
        <v>0</v>
      </c>
      <c r="BB401" s="6">
        <v>0</v>
      </c>
      <c r="BC401" s="6" t="s">
        <v>197</v>
      </c>
      <c r="BD401" s="6" t="s">
        <v>5991</v>
      </c>
    </row>
    <row r="402" spans="1:56" ht="15.75" customHeight="1">
      <c r="A402" s="6">
        <f t="shared" ca="1" si="2"/>
        <v>0.78676678050724269</v>
      </c>
      <c r="B402" s="6" t="s">
        <v>1619</v>
      </c>
      <c r="C402" s="6">
        <v>9298388</v>
      </c>
      <c r="D402" s="7">
        <v>42929</v>
      </c>
      <c r="E402" s="6" t="s">
        <v>2957</v>
      </c>
      <c r="F402" s="6" t="s">
        <v>2958</v>
      </c>
      <c r="G402" s="6">
        <v>5</v>
      </c>
      <c r="H402" s="6" t="s">
        <v>58</v>
      </c>
      <c r="I402" s="6" t="s">
        <v>1621</v>
      </c>
      <c r="J402" s="6">
        <v>21402</v>
      </c>
      <c r="K402" s="6">
        <v>6</v>
      </c>
      <c r="L402" s="7">
        <v>42810</v>
      </c>
      <c r="M402" s="7">
        <v>43373</v>
      </c>
      <c r="N402" s="6" t="s">
        <v>2959</v>
      </c>
      <c r="O402" s="6" t="s">
        <v>2960</v>
      </c>
      <c r="P402" s="8" t="s">
        <v>2961</v>
      </c>
      <c r="Q402" s="9" t="s">
        <v>62</v>
      </c>
      <c r="R402" s="10">
        <v>99</v>
      </c>
      <c r="S402" s="6" t="s">
        <v>63</v>
      </c>
      <c r="T402" s="6">
        <v>50</v>
      </c>
      <c r="U402" s="6" t="s">
        <v>2962</v>
      </c>
      <c r="V402" s="6" t="s">
        <v>358</v>
      </c>
      <c r="W402" s="6" t="s">
        <v>149</v>
      </c>
      <c r="X402" s="6" t="s">
        <v>260</v>
      </c>
      <c r="Y402" s="6" t="s">
        <v>68</v>
      </c>
      <c r="Z402" s="6">
        <v>2017</v>
      </c>
      <c r="AA402" s="6">
        <v>390000</v>
      </c>
      <c r="AB402" s="6" t="s">
        <v>69</v>
      </c>
      <c r="AC402" s="6" t="s">
        <v>1619</v>
      </c>
      <c r="AD402" s="6">
        <v>200000</v>
      </c>
      <c r="AE402" s="6">
        <v>190000</v>
      </c>
      <c r="AF402" s="6" t="s">
        <v>69</v>
      </c>
      <c r="AG402" s="6" t="s">
        <v>2963</v>
      </c>
      <c r="AH402" s="6">
        <v>390000</v>
      </c>
      <c r="AI402" s="6">
        <v>33317583</v>
      </c>
      <c r="AJ402" s="6">
        <v>2020</v>
      </c>
      <c r="AK402" s="6">
        <v>1</v>
      </c>
      <c r="AL402" s="6" t="s">
        <v>2964</v>
      </c>
      <c r="AM402" s="6">
        <v>3.3</v>
      </c>
      <c r="AN402" s="6" t="s">
        <v>2231</v>
      </c>
      <c r="AO402" s="9" t="s">
        <v>73</v>
      </c>
      <c r="AP402" s="10">
        <v>95</v>
      </c>
      <c r="AQ402" s="6" t="s">
        <v>2965</v>
      </c>
      <c r="AR402" s="9" t="s">
        <v>62</v>
      </c>
      <c r="AS402" s="10">
        <v>99</v>
      </c>
      <c r="AT402" s="6" t="str">
        <f t="shared" si="3"/>
        <v>fm</v>
      </c>
      <c r="AU402" s="6">
        <v>0</v>
      </c>
      <c r="AV402" s="6">
        <v>0</v>
      </c>
      <c r="AW402" s="6">
        <v>0</v>
      </c>
      <c r="AX402" s="6">
        <v>0</v>
      </c>
      <c r="AY402" s="6">
        <v>0</v>
      </c>
      <c r="AZ402" s="6">
        <v>0</v>
      </c>
      <c r="BA402" s="6">
        <v>0</v>
      </c>
      <c r="BB402" s="6">
        <v>1</v>
      </c>
      <c r="BC402" s="6" t="s">
        <v>197</v>
      </c>
      <c r="BD402" s="6" t="s">
        <v>2966</v>
      </c>
    </row>
    <row r="403" spans="1:56" ht="15.75" customHeight="1">
      <c r="A403" s="6">
        <f t="shared" ca="1" si="2"/>
        <v>0.60969704899950328</v>
      </c>
      <c r="B403" s="6" t="s">
        <v>199</v>
      </c>
      <c r="C403" s="6">
        <v>9378780</v>
      </c>
      <c r="D403" s="7">
        <v>43069</v>
      </c>
      <c r="E403" s="6" t="s">
        <v>76</v>
      </c>
      <c r="F403" s="6" t="s">
        <v>6932</v>
      </c>
      <c r="G403" s="6">
        <v>5</v>
      </c>
      <c r="H403" s="6" t="s">
        <v>58</v>
      </c>
      <c r="I403" s="6" t="s">
        <v>149</v>
      </c>
      <c r="J403" s="6">
        <v>132640</v>
      </c>
      <c r="K403" s="6">
        <v>17</v>
      </c>
      <c r="L403" s="7">
        <v>36586</v>
      </c>
      <c r="M403" s="7">
        <v>44165</v>
      </c>
      <c r="N403" s="6" t="s">
        <v>2129</v>
      </c>
      <c r="O403" s="6" t="s">
        <v>6933</v>
      </c>
      <c r="P403" s="8" t="s">
        <v>6934</v>
      </c>
      <c r="Q403" s="9" t="s">
        <v>73</v>
      </c>
      <c r="R403" s="10">
        <v>62</v>
      </c>
      <c r="S403" s="6" t="s">
        <v>63</v>
      </c>
      <c r="T403" s="6">
        <v>12</v>
      </c>
      <c r="U403" s="6" t="s">
        <v>500</v>
      </c>
      <c r="V403" s="6" t="s">
        <v>501</v>
      </c>
      <c r="W403" s="6" t="s">
        <v>84</v>
      </c>
      <c r="X403" s="6" t="s">
        <v>67</v>
      </c>
      <c r="Y403" s="6" t="s">
        <v>68</v>
      </c>
      <c r="Z403" s="6">
        <v>2018</v>
      </c>
      <c r="AA403" s="6">
        <v>270000</v>
      </c>
      <c r="AB403" s="6" t="s">
        <v>69</v>
      </c>
      <c r="AC403" s="6" t="s">
        <v>199</v>
      </c>
      <c r="AD403" s="6">
        <v>180000</v>
      </c>
      <c r="AE403" s="6">
        <v>90000</v>
      </c>
      <c r="AF403" s="6" t="s">
        <v>69</v>
      </c>
      <c r="AG403" s="6" t="s">
        <v>6935</v>
      </c>
      <c r="AH403" s="6">
        <v>270000</v>
      </c>
      <c r="AI403" s="6">
        <v>37364049</v>
      </c>
      <c r="AJ403" s="6">
        <v>2023</v>
      </c>
      <c r="AK403" s="6">
        <v>1</v>
      </c>
      <c r="AL403" s="6" t="s">
        <v>6936</v>
      </c>
      <c r="AM403" s="6">
        <v>4.0999999999999996</v>
      </c>
      <c r="AN403" s="6" t="s">
        <v>6937</v>
      </c>
      <c r="AO403" s="9" t="s">
        <v>73</v>
      </c>
      <c r="AP403" s="10">
        <v>95</v>
      </c>
      <c r="AQ403" s="6" t="s">
        <v>6938</v>
      </c>
      <c r="AR403" s="9" t="s">
        <v>62</v>
      </c>
      <c r="AS403" s="10">
        <v>100</v>
      </c>
      <c r="AT403" s="6" t="str">
        <f t="shared" si="3"/>
        <v>fm</v>
      </c>
      <c r="AU403" s="6">
        <v>1</v>
      </c>
      <c r="AV403" s="6">
        <v>0</v>
      </c>
      <c r="AW403" s="6">
        <v>0</v>
      </c>
      <c r="AX403" s="6">
        <v>0</v>
      </c>
      <c r="AY403" s="6">
        <v>0</v>
      </c>
      <c r="AZ403" s="6">
        <v>0</v>
      </c>
      <c r="BA403" s="6">
        <v>0</v>
      </c>
      <c r="BB403" s="6">
        <v>0</v>
      </c>
      <c r="BC403" s="6" t="s">
        <v>197</v>
      </c>
      <c r="BD403" s="6" t="s">
        <v>6939</v>
      </c>
    </row>
    <row r="404" spans="1:56" ht="15.75" customHeight="1">
      <c r="A404" s="6">
        <f t="shared" ca="1" si="2"/>
        <v>0.27035864565934409</v>
      </c>
      <c r="B404" s="6" t="s">
        <v>303</v>
      </c>
      <c r="C404" s="6">
        <v>9458186</v>
      </c>
      <c r="D404" s="7">
        <v>43175</v>
      </c>
      <c r="E404" s="6" t="s">
        <v>76</v>
      </c>
      <c r="F404" s="6" t="s">
        <v>5992</v>
      </c>
      <c r="G404" s="6">
        <v>5</v>
      </c>
      <c r="H404" s="6" t="s">
        <v>58</v>
      </c>
      <c r="I404" s="6" t="s">
        <v>305</v>
      </c>
      <c r="J404" s="6">
        <v>100422</v>
      </c>
      <c r="K404" s="6">
        <v>5</v>
      </c>
      <c r="L404" s="7">
        <v>41744</v>
      </c>
      <c r="M404" s="7">
        <v>43555</v>
      </c>
      <c r="N404" s="6" t="s">
        <v>1111</v>
      </c>
      <c r="O404" s="6" t="s">
        <v>5993</v>
      </c>
      <c r="P404" s="8" t="s">
        <v>5994</v>
      </c>
      <c r="Q404" s="9" t="s">
        <v>73</v>
      </c>
      <c r="R404" s="10">
        <v>99</v>
      </c>
      <c r="S404" s="6" t="s">
        <v>63</v>
      </c>
      <c r="T404" s="6">
        <v>7</v>
      </c>
      <c r="U404" s="6" t="s">
        <v>4303</v>
      </c>
      <c r="V404" s="6" t="s">
        <v>472</v>
      </c>
      <c r="W404" s="6" t="s">
        <v>311</v>
      </c>
      <c r="X404" s="6" t="s">
        <v>67</v>
      </c>
      <c r="Y404" s="6" t="s">
        <v>68</v>
      </c>
      <c r="Z404" s="6">
        <v>2018</v>
      </c>
      <c r="AA404" s="6">
        <v>364233</v>
      </c>
      <c r="AB404" s="6" t="s">
        <v>69</v>
      </c>
      <c r="AC404" s="6" t="s">
        <v>303</v>
      </c>
      <c r="AD404" s="6">
        <v>222500</v>
      </c>
      <c r="AE404" s="6">
        <v>141733</v>
      </c>
      <c r="AF404" s="6" t="s">
        <v>69</v>
      </c>
      <c r="AG404" s="6" t="s">
        <v>5995</v>
      </c>
      <c r="AH404" s="6">
        <v>364233</v>
      </c>
      <c r="AI404" s="6">
        <v>36731652</v>
      </c>
      <c r="AJ404" s="6">
        <v>2023</v>
      </c>
      <c r="AK404" s="6">
        <v>1</v>
      </c>
      <c r="AL404" s="6" t="s">
        <v>5996</v>
      </c>
      <c r="AM404" s="6">
        <v>7</v>
      </c>
      <c r="AN404" s="6" t="s">
        <v>3866</v>
      </c>
      <c r="AO404" s="9" t="s">
        <v>62</v>
      </c>
      <c r="AP404" s="10">
        <v>98</v>
      </c>
      <c r="AQ404" s="6" t="s">
        <v>5997</v>
      </c>
      <c r="AR404" s="9" t="s">
        <v>73</v>
      </c>
      <c r="AS404" s="10">
        <v>99</v>
      </c>
      <c r="AT404" s="6" t="str">
        <f t="shared" si="3"/>
        <v>mf</v>
      </c>
      <c r="AU404" s="6">
        <v>1</v>
      </c>
      <c r="AV404" s="6">
        <v>0</v>
      </c>
      <c r="AW404" s="6">
        <v>0</v>
      </c>
      <c r="AX404" s="6">
        <v>0</v>
      </c>
      <c r="AY404" s="6">
        <v>0</v>
      </c>
      <c r="AZ404" s="6">
        <v>0</v>
      </c>
      <c r="BA404" s="6">
        <v>0</v>
      </c>
      <c r="BB404" s="6">
        <v>0</v>
      </c>
      <c r="BC404" s="6" t="s">
        <v>197</v>
      </c>
      <c r="BD404" s="6" t="s">
        <v>5998</v>
      </c>
    </row>
    <row r="405" spans="1:56" ht="15.75" customHeight="1">
      <c r="A405" s="6">
        <f t="shared" ca="1" si="2"/>
        <v>0.65622790055380964</v>
      </c>
      <c r="B405" s="6" t="s">
        <v>199</v>
      </c>
      <c r="C405" s="6">
        <v>9525832</v>
      </c>
      <c r="D405" s="7">
        <v>43297</v>
      </c>
      <c r="E405" s="6" t="s">
        <v>56</v>
      </c>
      <c r="F405" s="6" t="s">
        <v>4981</v>
      </c>
      <c r="G405" s="6">
        <v>5</v>
      </c>
      <c r="H405" s="6" t="s">
        <v>58</v>
      </c>
      <c r="I405" s="6" t="s">
        <v>149</v>
      </c>
      <c r="J405" s="6">
        <v>109527</v>
      </c>
      <c r="K405" s="6">
        <v>11</v>
      </c>
      <c r="L405" s="7">
        <v>38169</v>
      </c>
      <c r="M405" s="7">
        <v>44408</v>
      </c>
      <c r="N405" s="6" t="s">
        <v>2950</v>
      </c>
      <c r="O405" s="6" t="s">
        <v>4982</v>
      </c>
      <c r="P405" s="8" t="s">
        <v>4983</v>
      </c>
      <c r="Q405" s="9" t="s">
        <v>62</v>
      </c>
      <c r="R405" s="10">
        <v>99</v>
      </c>
      <c r="S405" s="6" t="s">
        <v>63</v>
      </c>
      <c r="T405" s="6">
        <v>3</v>
      </c>
      <c r="U405" s="6" t="s">
        <v>553</v>
      </c>
      <c r="V405" s="6" t="s">
        <v>554</v>
      </c>
      <c r="W405" s="6" t="s">
        <v>555</v>
      </c>
      <c r="X405" s="6" t="s">
        <v>67</v>
      </c>
      <c r="Y405" s="6" t="s">
        <v>68</v>
      </c>
      <c r="Z405" s="6">
        <v>2018</v>
      </c>
      <c r="AA405" s="6">
        <v>248621</v>
      </c>
      <c r="AB405" s="6" t="s">
        <v>69</v>
      </c>
      <c r="AC405" s="6" t="s">
        <v>199</v>
      </c>
      <c r="AD405" s="6">
        <v>161442</v>
      </c>
      <c r="AE405" s="6">
        <v>87179</v>
      </c>
      <c r="AF405" s="6" t="s">
        <v>69</v>
      </c>
      <c r="AG405" s="6" t="s">
        <v>4984</v>
      </c>
      <c r="AH405" s="6">
        <v>248621</v>
      </c>
      <c r="AI405" s="6">
        <v>35838343</v>
      </c>
      <c r="AJ405" s="6">
        <v>2023</v>
      </c>
      <c r="AK405" s="6">
        <v>1</v>
      </c>
      <c r="AL405" s="6" t="s">
        <v>4985</v>
      </c>
      <c r="AM405" s="6">
        <v>5</v>
      </c>
      <c r="AN405" s="6" t="s">
        <v>4986</v>
      </c>
      <c r="AO405" s="9" t="s">
        <v>62</v>
      </c>
      <c r="AP405" s="10">
        <v>100</v>
      </c>
      <c r="AQ405" s="6" t="s">
        <v>4987</v>
      </c>
      <c r="AR405" s="9" t="s">
        <v>62</v>
      </c>
      <c r="AS405" s="10">
        <v>99</v>
      </c>
      <c r="AT405" s="6" t="str">
        <f t="shared" si="3"/>
        <v>mm</v>
      </c>
      <c r="AU405" s="6">
        <v>1</v>
      </c>
      <c r="AV405" s="6">
        <v>0</v>
      </c>
      <c r="AW405" s="6">
        <v>0</v>
      </c>
      <c r="AX405" s="6">
        <v>0</v>
      </c>
      <c r="AY405" s="6">
        <v>0</v>
      </c>
      <c r="AZ405" s="6">
        <v>0</v>
      </c>
      <c r="BA405" s="6">
        <v>0</v>
      </c>
      <c r="BB405" s="6">
        <v>0</v>
      </c>
      <c r="BC405" s="6" t="s">
        <v>197</v>
      </c>
      <c r="BD405" s="6" t="s">
        <v>4988</v>
      </c>
    </row>
    <row r="406" spans="1:56" ht="15.75" customHeight="1">
      <c r="A406" s="6">
        <f t="shared" ca="1" si="2"/>
        <v>0.54323926220747132</v>
      </c>
      <c r="B406" s="6" t="s">
        <v>127</v>
      </c>
      <c r="C406" s="6">
        <v>9529382</v>
      </c>
      <c r="D406" s="7">
        <v>43312</v>
      </c>
      <c r="E406" s="6" t="s">
        <v>56</v>
      </c>
      <c r="F406" s="6" t="s">
        <v>428</v>
      </c>
      <c r="G406" s="6">
        <v>5</v>
      </c>
      <c r="H406" s="6" t="s">
        <v>58</v>
      </c>
      <c r="I406" s="6" t="s">
        <v>130</v>
      </c>
      <c r="J406" s="6">
        <v>103716</v>
      </c>
      <c r="K406" s="6">
        <v>5</v>
      </c>
      <c r="L406" s="7">
        <v>41894</v>
      </c>
      <c r="M406" s="7">
        <v>44043</v>
      </c>
      <c r="N406" s="6" t="s">
        <v>429</v>
      </c>
      <c r="O406" s="6" t="s">
        <v>430</v>
      </c>
      <c r="P406" s="8" t="s">
        <v>431</v>
      </c>
      <c r="Q406" s="9" t="s">
        <v>73</v>
      </c>
      <c r="R406" s="10">
        <v>98</v>
      </c>
      <c r="S406" s="6" t="s">
        <v>63</v>
      </c>
      <c r="T406" s="6">
        <v>6</v>
      </c>
      <c r="U406" s="6" t="s">
        <v>432</v>
      </c>
      <c r="V406" s="6" t="s">
        <v>433</v>
      </c>
      <c r="W406" s="6" t="s">
        <v>434</v>
      </c>
      <c r="X406" s="6" t="s">
        <v>67</v>
      </c>
      <c r="Y406" s="6" t="s">
        <v>68</v>
      </c>
      <c r="Z406" s="6">
        <v>2018</v>
      </c>
      <c r="AA406" s="6">
        <v>419850</v>
      </c>
      <c r="AB406" s="6" t="s">
        <v>69</v>
      </c>
      <c r="AC406" s="6" t="s">
        <v>127</v>
      </c>
      <c r="AD406" s="6">
        <v>270000</v>
      </c>
      <c r="AE406" s="6">
        <v>149850</v>
      </c>
      <c r="AF406" s="6" t="s">
        <v>69</v>
      </c>
      <c r="AG406" s="6" t="s">
        <v>435</v>
      </c>
      <c r="AH406" s="6">
        <v>419850</v>
      </c>
      <c r="AI406" s="6">
        <v>33328589</v>
      </c>
      <c r="AJ406" s="6">
        <v>2021</v>
      </c>
      <c r="AK406" s="6">
        <v>1</v>
      </c>
      <c r="AL406" s="6" t="s">
        <v>436</v>
      </c>
      <c r="AM406" s="6">
        <v>9.6</v>
      </c>
      <c r="AN406" s="6" t="s">
        <v>437</v>
      </c>
      <c r="AO406" s="9" t="s">
        <v>73</v>
      </c>
      <c r="AP406" s="10">
        <v>98</v>
      </c>
      <c r="AQ406" s="6" t="s">
        <v>438</v>
      </c>
      <c r="AR406" s="9" t="s">
        <v>73</v>
      </c>
      <c r="AS406" s="10">
        <v>98</v>
      </c>
      <c r="AT406" s="6" t="str">
        <f t="shared" si="3"/>
        <v>ff</v>
      </c>
      <c r="AU406" s="6">
        <v>1</v>
      </c>
      <c r="AV406" s="6">
        <v>0</v>
      </c>
      <c r="AW406" s="6">
        <v>0</v>
      </c>
      <c r="AX406" s="6">
        <v>0</v>
      </c>
      <c r="AY406" s="6">
        <v>0</v>
      </c>
      <c r="AZ406" s="6">
        <v>0</v>
      </c>
      <c r="BA406" s="6">
        <v>0</v>
      </c>
      <c r="BB406" s="6">
        <v>0</v>
      </c>
      <c r="BC406" s="6" t="s">
        <v>197</v>
      </c>
      <c r="BD406" s="6" t="s">
        <v>439</v>
      </c>
    </row>
    <row r="407" spans="1:56" ht="15.75" customHeight="1">
      <c r="A407" s="6">
        <f t="shared" ca="1" si="2"/>
        <v>0.13591999149139422</v>
      </c>
      <c r="B407" s="6" t="s">
        <v>127</v>
      </c>
      <c r="C407" s="6">
        <v>9479705</v>
      </c>
      <c r="D407" s="7">
        <v>43168</v>
      </c>
      <c r="E407" s="6" t="s">
        <v>76</v>
      </c>
      <c r="F407" s="6" t="s">
        <v>5742</v>
      </c>
      <c r="G407" s="6">
        <v>5</v>
      </c>
      <c r="H407" s="6" t="s">
        <v>58</v>
      </c>
      <c r="I407" s="6" t="s">
        <v>130</v>
      </c>
      <c r="J407" s="6">
        <v>103287</v>
      </c>
      <c r="K407" s="6">
        <v>5</v>
      </c>
      <c r="L407" s="7">
        <v>41766</v>
      </c>
      <c r="M407" s="7">
        <v>43921</v>
      </c>
      <c r="N407" s="6" t="s">
        <v>606</v>
      </c>
      <c r="O407" s="6" t="s">
        <v>5743</v>
      </c>
      <c r="P407" s="8" t="s">
        <v>5744</v>
      </c>
      <c r="Q407" s="9" t="s">
        <v>62</v>
      </c>
      <c r="R407" s="10">
        <v>97</v>
      </c>
      <c r="S407" s="6" t="s">
        <v>63</v>
      </c>
      <c r="T407" s="6">
        <v>12</v>
      </c>
      <c r="U407" s="6" t="s">
        <v>1357</v>
      </c>
      <c r="V407" s="6" t="s">
        <v>217</v>
      </c>
      <c r="W407" s="6" t="s">
        <v>120</v>
      </c>
      <c r="X407" s="6" t="s">
        <v>67</v>
      </c>
      <c r="Y407" s="6" t="s">
        <v>68</v>
      </c>
      <c r="Z407" s="6">
        <v>2018</v>
      </c>
      <c r="AA407" s="6">
        <v>477059</v>
      </c>
      <c r="AB407" s="6" t="s">
        <v>69</v>
      </c>
      <c r="AC407" s="6" t="s">
        <v>127</v>
      </c>
      <c r="AD407" s="6">
        <v>373273</v>
      </c>
      <c r="AE407" s="6">
        <v>103786</v>
      </c>
      <c r="AF407" s="6" t="s">
        <v>69</v>
      </c>
      <c r="AG407" s="6" t="s">
        <v>5745</v>
      </c>
      <c r="AH407" s="6">
        <v>477059</v>
      </c>
      <c r="AI407" s="6">
        <v>36280750</v>
      </c>
      <c r="AJ407" s="6">
        <v>2023</v>
      </c>
      <c r="AK407" s="6">
        <v>1</v>
      </c>
      <c r="AL407" s="6" t="s">
        <v>436</v>
      </c>
      <c r="AM407" s="6">
        <v>9.6</v>
      </c>
      <c r="AN407" s="6" t="s">
        <v>5746</v>
      </c>
      <c r="AO407" s="9" t="s">
        <v>62</v>
      </c>
      <c r="AP407" s="10">
        <v>93</v>
      </c>
      <c r="AQ407" s="6" t="s">
        <v>5747</v>
      </c>
      <c r="AR407" s="9" t="s">
        <v>73</v>
      </c>
      <c r="AS407" s="10">
        <v>72</v>
      </c>
      <c r="AT407" s="6" t="str">
        <f t="shared" si="3"/>
        <v>mf</v>
      </c>
      <c r="AU407" s="6">
        <v>0</v>
      </c>
      <c r="AV407" s="6">
        <v>0</v>
      </c>
      <c r="AW407" s="6">
        <v>1</v>
      </c>
      <c r="AX407" s="6">
        <v>1</v>
      </c>
      <c r="AY407" s="6">
        <v>1</v>
      </c>
      <c r="AZ407" s="6">
        <v>0</v>
      </c>
      <c r="BA407" s="6">
        <v>0</v>
      </c>
      <c r="BB407" s="6">
        <v>0</v>
      </c>
      <c r="BC407" s="6" t="s">
        <v>107</v>
      </c>
      <c r="BD407" s="6" t="s">
        <v>5748</v>
      </c>
    </row>
    <row r="408" spans="1:56" ht="15.75" customHeight="1">
      <c r="A408" s="6">
        <f t="shared" ca="1" si="2"/>
        <v>0.6079050485193358</v>
      </c>
      <c r="B408" s="6" t="s">
        <v>405</v>
      </c>
      <c r="C408" s="6">
        <v>9414662</v>
      </c>
      <c r="D408" s="7">
        <v>43125</v>
      </c>
      <c r="E408" s="6" t="s">
        <v>76</v>
      </c>
      <c r="F408" s="6" t="s">
        <v>6284</v>
      </c>
      <c r="G408" s="6">
        <v>5</v>
      </c>
      <c r="H408" s="6" t="s">
        <v>58</v>
      </c>
      <c r="I408" s="6" t="s">
        <v>407</v>
      </c>
      <c r="J408" s="6">
        <v>35805</v>
      </c>
      <c r="K408" s="6">
        <v>5</v>
      </c>
      <c r="L408" s="7">
        <v>41744</v>
      </c>
      <c r="M408" s="7">
        <v>43861</v>
      </c>
      <c r="N408" s="6" t="s">
        <v>5611</v>
      </c>
      <c r="O408" s="6" t="s">
        <v>6285</v>
      </c>
      <c r="P408" s="8" t="s">
        <v>6286</v>
      </c>
      <c r="Q408" s="9" t="s">
        <v>73</v>
      </c>
      <c r="R408" s="10">
        <v>77</v>
      </c>
      <c r="S408" s="6" t="s">
        <v>63</v>
      </c>
      <c r="T408" s="6">
        <v>12</v>
      </c>
      <c r="U408" s="6" t="s">
        <v>656</v>
      </c>
      <c r="V408" s="6" t="s">
        <v>204</v>
      </c>
      <c r="W408" s="6" t="s">
        <v>205</v>
      </c>
      <c r="X408" s="6" t="s">
        <v>67</v>
      </c>
      <c r="Y408" s="6" t="s">
        <v>68</v>
      </c>
      <c r="Z408" s="6">
        <v>2018</v>
      </c>
      <c r="AA408" s="6">
        <v>346500</v>
      </c>
      <c r="AB408" s="6" t="s">
        <v>69</v>
      </c>
      <c r="AC408" s="6" t="s">
        <v>405</v>
      </c>
      <c r="AD408" s="6">
        <v>225000</v>
      </c>
      <c r="AE408" s="6">
        <v>121500</v>
      </c>
      <c r="AF408" s="6" t="s">
        <v>69</v>
      </c>
      <c r="AG408" s="6" t="s">
        <v>6287</v>
      </c>
      <c r="AH408" s="6">
        <v>346500</v>
      </c>
      <c r="AI408" s="6">
        <v>30980042</v>
      </c>
      <c r="AJ408" s="6">
        <v>2021</v>
      </c>
      <c r="AK408" s="6">
        <v>1</v>
      </c>
      <c r="AL408" s="6" t="s">
        <v>436</v>
      </c>
      <c r="AM408" s="6">
        <v>9.6</v>
      </c>
      <c r="AN408" s="6" t="s">
        <v>6288</v>
      </c>
      <c r="AO408" s="9" t="s">
        <v>73</v>
      </c>
      <c r="AP408" s="10">
        <v>73</v>
      </c>
      <c r="AQ408" s="6" t="s">
        <v>3120</v>
      </c>
      <c r="AR408" s="9" t="s">
        <v>73</v>
      </c>
      <c r="AS408" s="10">
        <v>77</v>
      </c>
      <c r="AT408" s="6" t="str">
        <f t="shared" si="3"/>
        <v>ff</v>
      </c>
      <c r="AU408" s="6">
        <v>0</v>
      </c>
      <c r="AV408" s="6">
        <v>0</v>
      </c>
      <c r="AW408" s="6">
        <v>1</v>
      </c>
      <c r="AX408" s="6">
        <v>0</v>
      </c>
      <c r="AY408" s="6">
        <v>0</v>
      </c>
      <c r="AZ408" s="6">
        <v>0</v>
      </c>
      <c r="BA408" s="6">
        <v>0</v>
      </c>
      <c r="BB408" s="6">
        <v>0</v>
      </c>
      <c r="BC408" s="6" t="s">
        <v>197</v>
      </c>
      <c r="BD408" s="6" t="s">
        <v>6289</v>
      </c>
    </row>
    <row r="409" spans="1:56" ht="15.75" customHeight="1">
      <c r="A409" s="6">
        <f t="shared" ca="1" si="2"/>
        <v>0.79199689836932585</v>
      </c>
      <c r="B409" s="6" t="s">
        <v>127</v>
      </c>
      <c r="C409" s="6">
        <v>9447212</v>
      </c>
      <c r="D409" s="7">
        <v>43181</v>
      </c>
      <c r="E409" s="6" t="s">
        <v>56</v>
      </c>
      <c r="F409" s="6" t="s">
        <v>4638</v>
      </c>
      <c r="G409" s="6">
        <v>5</v>
      </c>
      <c r="H409" s="6" t="s">
        <v>58</v>
      </c>
      <c r="I409" s="6" t="s">
        <v>130</v>
      </c>
      <c r="J409" s="6">
        <v>66332</v>
      </c>
      <c r="K409" s="6">
        <v>15</v>
      </c>
      <c r="L409" s="7">
        <v>37316</v>
      </c>
      <c r="M409" s="7">
        <v>43921</v>
      </c>
      <c r="N409" s="6" t="s">
        <v>4569</v>
      </c>
      <c r="O409" s="6" t="s">
        <v>4639</v>
      </c>
      <c r="P409" s="8" t="s">
        <v>1104</v>
      </c>
      <c r="Q409" s="9" t="s">
        <v>62</v>
      </c>
      <c r="R409" s="10">
        <v>80</v>
      </c>
      <c r="S409" s="6" t="s">
        <v>63</v>
      </c>
      <c r="T409" s="6">
        <v>30</v>
      </c>
      <c r="U409" s="6" t="s">
        <v>747</v>
      </c>
      <c r="V409" s="6" t="s">
        <v>748</v>
      </c>
      <c r="W409" s="6" t="s">
        <v>176</v>
      </c>
      <c r="X409" s="6" t="s">
        <v>67</v>
      </c>
      <c r="Y409" s="6" t="s">
        <v>68</v>
      </c>
      <c r="Z409" s="6">
        <v>2018</v>
      </c>
      <c r="AA409" s="6">
        <v>506652</v>
      </c>
      <c r="AB409" s="6" t="s">
        <v>69</v>
      </c>
      <c r="AC409" s="6" t="s">
        <v>127</v>
      </c>
      <c r="AD409" s="6">
        <v>318649</v>
      </c>
      <c r="AE409" s="6">
        <v>188003</v>
      </c>
      <c r="AF409" s="6" t="s">
        <v>69</v>
      </c>
      <c r="AG409" s="6" t="s">
        <v>4640</v>
      </c>
      <c r="AH409" s="6">
        <v>506652</v>
      </c>
      <c r="AI409" s="6">
        <v>31772302</v>
      </c>
      <c r="AJ409" s="6">
        <v>2021</v>
      </c>
      <c r="AK409" s="6">
        <v>1</v>
      </c>
      <c r="AL409" s="6" t="s">
        <v>4641</v>
      </c>
      <c r="AM409" s="6">
        <v>9.6</v>
      </c>
      <c r="AN409" s="6" t="s">
        <v>4642</v>
      </c>
      <c r="AO409" s="9" t="s">
        <v>62</v>
      </c>
      <c r="AP409" s="10">
        <v>83</v>
      </c>
      <c r="AQ409" s="6" t="s">
        <v>4643</v>
      </c>
      <c r="AR409" s="9" t="s">
        <v>73</v>
      </c>
      <c r="AS409" s="10">
        <v>61</v>
      </c>
      <c r="AT409" s="6" t="str">
        <f t="shared" si="3"/>
        <v>mf</v>
      </c>
      <c r="AU409" s="6">
        <v>0</v>
      </c>
      <c r="AV409" s="6">
        <v>0</v>
      </c>
      <c r="AW409" s="6">
        <v>0</v>
      </c>
      <c r="AX409" s="6">
        <v>0</v>
      </c>
      <c r="AY409" s="6">
        <v>0</v>
      </c>
      <c r="AZ409" s="6">
        <v>0</v>
      </c>
      <c r="BA409" s="6">
        <v>0</v>
      </c>
      <c r="BB409" s="6">
        <v>1</v>
      </c>
      <c r="BC409" s="6" t="s">
        <v>197</v>
      </c>
      <c r="BD409" s="6" t="s">
        <v>4644</v>
      </c>
    </row>
    <row r="410" spans="1:56" ht="15.75" customHeight="1">
      <c r="A410" s="6">
        <f t="shared" ca="1" si="2"/>
        <v>0.43724082387267083</v>
      </c>
      <c r="B410" s="6" t="s">
        <v>75</v>
      </c>
      <c r="C410" s="6">
        <v>9276614</v>
      </c>
      <c r="D410" s="7">
        <v>42905</v>
      </c>
      <c r="E410" s="6" t="s">
        <v>76</v>
      </c>
      <c r="F410" s="6" t="s">
        <v>605</v>
      </c>
      <c r="G410" s="6">
        <v>5</v>
      </c>
      <c r="H410" s="6" t="s">
        <v>58</v>
      </c>
      <c r="I410" s="6" t="s">
        <v>78</v>
      </c>
      <c r="J410" s="6">
        <v>44292</v>
      </c>
      <c r="K410" s="6">
        <v>5</v>
      </c>
      <c r="L410" s="7">
        <v>41518</v>
      </c>
      <c r="M410" s="7">
        <v>43616</v>
      </c>
      <c r="N410" s="6" t="s">
        <v>606</v>
      </c>
      <c r="O410" s="6" t="s">
        <v>607</v>
      </c>
      <c r="P410" s="8" t="s">
        <v>608</v>
      </c>
      <c r="Q410" s="9" t="s">
        <v>62</v>
      </c>
      <c r="R410" s="10">
        <v>99</v>
      </c>
      <c r="S410" s="6" t="s">
        <v>63</v>
      </c>
      <c r="T410" s="6">
        <v>12</v>
      </c>
      <c r="U410" s="6" t="s">
        <v>609</v>
      </c>
      <c r="V410" s="6" t="s">
        <v>148</v>
      </c>
      <c r="W410" s="6" t="s">
        <v>149</v>
      </c>
      <c r="X410" s="6" t="s">
        <v>296</v>
      </c>
      <c r="Y410" s="6" t="s">
        <v>68</v>
      </c>
      <c r="Z410" s="6">
        <v>2017</v>
      </c>
      <c r="AA410" s="6">
        <v>728154</v>
      </c>
      <c r="AB410" s="6" t="s">
        <v>69</v>
      </c>
      <c r="AC410" s="6" t="s">
        <v>75</v>
      </c>
      <c r="AD410" s="6">
        <v>398558</v>
      </c>
      <c r="AE410" s="6">
        <v>329596</v>
      </c>
      <c r="AF410" s="6" t="s">
        <v>69</v>
      </c>
      <c r="AG410" s="6" t="s">
        <v>610</v>
      </c>
      <c r="AH410" s="6">
        <v>728154</v>
      </c>
      <c r="AI410" s="6">
        <v>37460847</v>
      </c>
      <c r="AJ410" s="6">
        <v>2023</v>
      </c>
      <c r="AK410" s="6">
        <v>1</v>
      </c>
      <c r="AL410" s="6" t="s">
        <v>611</v>
      </c>
      <c r="AM410" s="6">
        <v>9.6</v>
      </c>
      <c r="AN410" s="6" t="s">
        <v>612</v>
      </c>
      <c r="AO410" s="9" t="s">
        <v>73</v>
      </c>
      <c r="AP410" s="10">
        <v>97</v>
      </c>
      <c r="AQ410" s="6" t="s">
        <v>589</v>
      </c>
      <c r="AR410" s="9" t="s">
        <v>73</v>
      </c>
      <c r="AS410" s="10">
        <v>98</v>
      </c>
      <c r="AT410" s="6" t="str">
        <f t="shared" si="3"/>
        <v>ff</v>
      </c>
      <c r="AU410" s="6">
        <v>0</v>
      </c>
      <c r="AV410" s="6">
        <v>0</v>
      </c>
      <c r="AW410" s="6">
        <v>1</v>
      </c>
      <c r="AX410" s="6">
        <v>1</v>
      </c>
      <c r="AY410" s="6">
        <v>1</v>
      </c>
      <c r="AZ410" s="6">
        <v>1</v>
      </c>
      <c r="BA410" s="6">
        <v>0</v>
      </c>
      <c r="BB410" s="6">
        <v>0</v>
      </c>
      <c r="BC410" s="6" t="s">
        <v>107</v>
      </c>
      <c r="BD410" s="46" t="s">
        <v>613</v>
      </c>
    </row>
    <row r="411" spans="1:56" ht="15.75" customHeight="1">
      <c r="A411" s="6">
        <f t="shared" ca="1" si="2"/>
        <v>0.52683142917399584</v>
      </c>
      <c r="B411" s="6" t="s">
        <v>109</v>
      </c>
      <c r="C411" s="6">
        <v>9457443</v>
      </c>
      <c r="D411" s="7">
        <v>43201</v>
      </c>
      <c r="E411" s="6" t="s">
        <v>76</v>
      </c>
      <c r="F411" s="6" t="s">
        <v>6146</v>
      </c>
      <c r="G411" s="6">
        <v>5</v>
      </c>
      <c r="H411" s="6" t="s">
        <v>58</v>
      </c>
      <c r="I411" s="6" t="s">
        <v>112</v>
      </c>
      <c r="J411" s="6">
        <v>24265</v>
      </c>
      <c r="K411" s="6">
        <v>6</v>
      </c>
      <c r="L411" s="7">
        <v>41730</v>
      </c>
      <c r="M411" s="7">
        <v>43921</v>
      </c>
      <c r="N411" s="6" t="s">
        <v>6147</v>
      </c>
      <c r="O411" s="6" t="s">
        <v>6148</v>
      </c>
      <c r="P411" s="8" t="s">
        <v>6149</v>
      </c>
      <c r="Q411" s="9" t="s">
        <v>73</v>
      </c>
      <c r="R411" s="10">
        <v>98</v>
      </c>
      <c r="S411" s="6" t="s">
        <v>63</v>
      </c>
      <c r="T411" s="6">
        <v>12</v>
      </c>
      <c r="U411" s="6" t="s">
        <v>147</v>
      </c>
      <c r="V411" s="6" t="s">
        <v>148</v>
      </c>
      <c r="W411" s="6" t="s">
        <v>149</v>
      </c>
      <c r="X411" s="6" t="s">
        <v>771</v>
      </c>
      <c r="Y411" s="6" t="s">
        <v>68</v>
      </c>
      <c r="Z411" s="6">
        <v>2018</v>
      </c>
      <c r="AA411" s="6">
        <v>353250</v>
      </c>
      <c r="AB411" s="6" t="s">
        <v>69</v>
      </c>
      <c r="AC411" s="6" t="s">
        <v>109</v>
      </c>
      <c r="AD411" s="6">
        <v>225000</v>
      </c>
      <c r="AE411" s="6">
        <v>128250</v>
      </c>
      <c r="AF411" s="6" t="s">
        <v>69</v>
      </c>
      <c r="AG411" s="6" t="s">
        <v>6150</v>
      </c>
      <c r="AH411" s="6">
        <v>353250</v>
      </c>
      <c r="AI411" s="6">
        <v>34547460</v>
      </c>
      <c r="AJ411" s="6">
        <v>2022</v>
      </c>
      <c r="AK411" s="6">
        <v>1</v>
      </c>
      <c r="AL411" s="6" t="s">
        <v>3054</v>
      </c>
      <c r="AM411" s="6">
        <v>12.1</v>
      </c>
      <c r="AN411" s="6" t="s">
        <v>6152</v>
      </c>
      <c r="AO411" s="9" t="s">
        <v>73</v>
      </c>
      <c r="AP411" s="10">
        <v>99</v>
      </c>
      <c r="AQ411" s="6" t="s">
        <v>2561</v>
      </c>
      <c r="AR411" s="9" t="s">
        <v>62</v>
      </c>
      <c r="AS411" s="10">
        <v>99</v>
      </c>
      <c r="AT411" s="6" t="str">
        <f t="shared" si="3"/>
        <v>fm</v>
      </c>
      <c r="AU411" s="6">
        <v>0</v>
      </c>
      <c r="AV411" s="6">
        <v>0</v>
      </c>
      <c r="AW411" s="6">
        <v>1</v>
      </c>
      <c r="AX411" s="6">
        <v>1</v>
      </c>
      <c r="AY411" s="6">
        <v>0</v>
      </c>
      <c r="AZ411" s="6">
        <v>0</v>
      </c>
      <c r="BA411" s="6">
        <v>0</v>
      </c>
      <c r="BB411" s="6">
        <v>0</v>
      </c>
      <c r="BC411" s="6" t="s">
        <v>197</v>
      </c>
      <c r="BD411" s="6" t="s">
        <v>6153</v>
      </c>
    </row>
    <row r="412" spans="1:56" ht="15.75" customHeight="1">
      <c r="A412" s="6">
        <f t="shared" ca="1" si="2"/>
        <v>0.90994430585251784</v>
      </c>
      <c r="B412" s="6" t="s">
        <v>109</v>
      </c>
      <c r="C412" s="6">
        <v>9265469</v>
      </c>
      <c r="D412" s="7">
        <v>42845</v>
      </c>
      <c r="E412" s="6" t="s">
        <v>56</v>
      </c>
      <c r="F412" s="6" t="s">
        <v>5769</v>
      </c>
      <c r="G412" s="6">
        <v>5</v>
      </c>
      <c r="H412" s="6" t="s">
        <v>58</v>
      </c>
      <c r="I412" s="6" t="s">
        <v>112</v>
      </c>
      <c r="J412" s="6">
        <v>26609</v>
      </c>
      <c r="K412" s="6">
        <v>2</v>
      </c>
      <c r="L412" s="7">
        <v>42491</v>
      </c>
      <c r="M412" s="7">
        <v>43220</v>
      </c>
      <c r="N412" s="6" t="s">
        <v>822</v>
      </c>
      <c r="O412" s="6" t="s">
        <v>5770</v>
      </c>
      <c r="P412" s="8" t="s">
        <v>5771</v>
      </c>
      <c r="Q412" s="9" t="s">
        <v>116</v>
      </c>
      <c r="R412" s="9" t="s">
        <v>116</v>
      </c>
      <c r="S412" s="6" t="s">
        <v>63</v>
      </c>
      <c r="T412" s="6">
        <v>1</v>
      </c>
      <c r="U412" s="6" t="s">
        <v>2641</v>
      </c>
      <c r="V412" s="6" t="s">
        <v>2642</v>
      </c>
      <c r="W412" s="6" t="s">
        <v>555</v>
      </c>
      <c r="X412" s="6" t="s">
        <v>473</v>
      </c>
      <c r="Y412" s="6" t="s">
        <v>68</v>
      </c>
      <c r="Z412" s="6">
        <v>2017</v>
      </c>
      <c r="AA412" s="6">
        <v>390000</v>
      </c>
      <c r="AB412" s="6" t="s">
        <v>69</v>
      </c>
      <c r="AC412" s="6" t="s">
        <v>109</v>
      </c>
      <c r="AD412" s="6">
        <v>250000</v>
      </c>
      <c r="AE412" s="6">
        <v>140000</v>
      </c>
      <c r="AF412" s="6" t="s">
        <v>69</v>
      </c>
      <c r="AG412" s="6" t="s">
        <v>5772</v>
      </c>
      <c r="AH412" s="6">
        <v>390000</v>
      </c>
      <c r="AI412" s="6">
        <v>32995353</v>
      </c>
      <c r="AJ412" s="6">
        <v>2020</v>
      </c>
      <c r="AK412" s="6">
        <v>1</v>
      </c>
      <c r="AL412" s="6" t="s">
        <v>5773</v>
      </c>
      <c r="AM412" s="6">
        <v>4.5999999999999996</v>
      </c>
      <c r="AN412" s="6" t="s">
        <v>5774</v>
      </c>
      <c r="AO412" s="9" t="s">
        <v>73</v>
      </c>
      <c r="AP412" s="10">
        <v>51</v>
      </c>
      <c r="AQ412" s="6" t="s">
        <v>5775</v>
      </c>
      <c r="AR412" s="9" t="s">
        <v>116</v>
      </c>
      <c r="AS412" s="9" t="s">
        <v>116</v>
      </c>
      <c r="AT412" s="6" t="str">
        <f t="shared" si="3"/>
        <v>Missing</v>
      </c>
      <c r="AU412" s="6">
        <v>0</v>
      </c>
      <c r="AV412" s="6">
        <v>0</v>
      </c>
      <c r="AW412" s="6">
        <v>1</v>
      </c>
      <c r="AX412" s="6">
        <v>1</v>
      </c>
      <c r="AY412" s="6">
        <v>0</v>
      </c>
      <c r="AZ412" s="6">
        <v>0</v>
      </c>
      <c r="BA412" s="6">
        <v>0</v>
      </c>
      <c r="BB412" s="6">
        <v>0</v>
      </c>
      <c r="BC412" s="6" t="s">
        <v>197</v>
      </c>
      <c r="BD412" s="6" t="s">
        <v>5776</v>
      </c>
    </row>
    <row r="413" spans="1:56" ht="15.75" customHeight="1">
      <c r="A413" s="6">
        <f t="shared" ca="1" si="2"/>
        <v>0.65711322096290692</v>
      </c>
      <c r="B413" s="6" t="s">
        <v>55</v>
      </c>
      <c r="C413" s="6">
        <v>9467609</v>
      </c>
      <c r="D413" s="7">
        <v>43186</v>
      </c>
      <c r="E413" s="6" t="s">
        <v>76</v>
      </c>
      <c r="F413" s="6" t="s">
        <v>3046</v>
      </c>
      <c r="G413" s="6">
        <v>5</v>
      </c>
      <c r="H413" s="6" t="s">
        <v>58</v>
      </c>
      <c r="I413" s="6" t="s">
        <v>59</v>
      </c>
      <c r="J413" s="6">
        <v>82283</v>
      </c>
      <c r="K413" s="6">
        <v>5</v>
      </c>
      <c r="L413" s="7">
        <v>41730</v>
      </c>
      <c r="M413" s="7">
        <v>43921</v>
      </c>
      <c r="N413" s="6" t="s">
        <v>3047</v>
      </c>
      <c r="O413" s="6" t="s">
        <v>3048</v>
      </c>
      <c r="P413" s="8" t="s">
        <v>3049</v>
      </c>
      <c r="Q413" s="9" t="s">
        <v>73</v>
      </c>
      <c r="R413" s="10">
        <v>97</v>
      </c>
      <c r="S413" s="6" t="s">
        <v>63</v>
      </c>
      <c r="T413" s="6" t="s">
        <v>913</v>
      </c>
      <c r="U413" s="6" t="s">
        <v>3050</v>
      </c>
      <c r="V413" s="6" t="s">
        <v>3051</v>
      </c>
      <c r="W413" s="6" t="s">
        <v>3052</v>
      </c>
      <c r="X413" s="6" t="s">
        <v>260</v>
      </c>
      <c r="Y413" s="6" t="s">
        <v>68</v>
      </c>
      <c r="Z413" s="6">
        <v>2018</v>
      </c>
      <c r="AA413" s="6">
        <v>345018</v>
      </c>
      <c r="AB413" s="6" t="s">
        <v>69</v>
      </c>
      <c r="AC413" s="6" t="s">
        <v>55</v>
      </c>
      <c r="AD413" s="6">
        <v>257475</v>
      </c>
      <c r="AE413" s="6">
        <v>87543</v>
      </c>
      <c r="AF413" s="6" t="s">
        <v>69</v>
      </c>
      <c r="AG413" s="6" t="s">
        <v>3053</v>
      </c>
      <c r="AH413" s="6">
        <v>345018</v>
      </c>
      <c r="AI413" s="6">
        <v>33010819</v>
      </c>
      <c r="AJ413" s="6">
        <v>2020</v>
      </c>
      <c r="AK413" s="6">
        <v>1</v>
      </c>
      <c r="AL413" s="6" t="s">
        <v>3054</v>
      </c>
      <c r="AM413" s="6">
        <v>12.1</v>
      </c>
      <c r="AN413" s="6" t="s">
        <v>3055</v>
      </c>
      <c r="AO413" s="9" t="s">
        <v>62</v>
      </c>
      <c r="AP413" s="10">
        <v>97</v>
      </c>
      <c r="AQ413" s="6" t="s">
        <v>1001</v>
      </c>
      <c r="AR413" s="9" t="s">
        <v>73</v>
      </c>
      <c r="AS413" s="10">
        <v>97</v>
      </c>
      <c r="AT413" s="6" t="str">
        <f t="shared" si="3"/>
        <v>mf</v>
      </c>
      <c r="AU413" s="6">
        <v>0</v>
      </c>
      <c r="AV413" s="6">
        <v>0</v>
      </c>
      <c r="AW413" s="6">
        <v>1</v>
      </c>
      <c r="AX413" s="6">
        <v>0</v>
      </c>
      <c r="AY413" s="6">
        <v>0</v>
      </c>
      <c r="AZ413" s="6">
        <v>0</v>
      </c>
      <c r="BA413" s="6">
        <v>0</v>
      </c>
      <c r="BB413" s="6">
        <v>0</v>
      </c>
      <c r="BC413" s="6" t="s">
        <v>197</v>
      </c>
      <c r="BD413" s="6" t="s">
        <v>3056</v>
      </c>
    </row>
    <row r="414" spans="1:56" ht="15.75" customHeight="1">
      <c r="A414" s="6">
        <f t="shared" ca="1" si="2"/>
        <v>0.24768446962954138</v>
      </c>
      <c r="B414" s="6" t="s">
        <v>109</v>
      </c>
      <c r="C414" s="6">
        <v>9405874</v>
      </c>
      <c r="D414" s="7">
        <v>43084</v>
      </c>
      <c r="E414" s="6" t="s">
        <v>56</v>
      </c>
      <c r="F414" s="6" t="s">
        <v>2804</v>
      </c>
      <c r="G414" s="6">
        <v>5</v>
      </c>
      <c r="H414" s="6" t="s">
        <v>58</v>
      </c>
      <c r="I414" s="6" t="s">
        <v>112</v>
      </c>
      <c r="J414" s="6">
        <v>18607</v>
      </c>
      <c r="K414" s="6">
        <v>8</v>
      </c>
      <c r="L414" s="7">
        <v>39479</v>
      </c>
      <c r="M414" s="7">
        <v>43830</v>
      </c>
      <c r="N414" s="6" t="s">
        <v>822</v>
      </c>
      <c r="O414" s="6" t="s">
        <v>2805</v>
      </c>
      <c r="P414" s="8" t="s">
        <v>133</v>
      </c>
      <c r="Q414" s="9" t="s">
        <v>62</v>
      </c>
      <c r="R414" s="10">
        <v>100</v>
      </c>
      <c r="S414" s="6" t="s">
        <v>63</v>
      </c>
      <c r="T414" s="6">
        <v>2</v>
      </c>
      <c r="U414" s="6" t="s">
        <v>2806</v>
      </c>
      <c r="V414" s="6" t="s">
        <v>2807</v>
      </c>
      <c r="W414" s="6" t="s">
        <v>2808</v>
      </c>
      <c r="X414" s="6" t="s">
        <v>67</v>
      </c>
      <c r="Y414" s="6" t="s">
        <v>68</v>
      </c>
      <c r="Z414" s="6">
        <v>2018</v>
      </c>
      <c r="AA414" s="6">
        <v>328500</v>
      </c>
      <c r="AB414" s="6" t="s">
        <v>69</v>
      </c>
      <c r="AC414" s="6" t="s">
        <v>109</v>
      </c>
      <c r="AD414" s="6">
        <v>225000</v>
      </c>
      <c r="AE414" s="6">
        <v>103500</v>
      </c>
      <c r="AF414" s="6" t="s">
        <v>69</v>
      </c>
      <c r="AG414" s="6" t="s">
        <v>2809</v>
      </c>
      <c r="AH414" s="6">
        <v>328500</v>
      </c>
      <c r="AI414" s="6">
        <v>30713425</v>
      </c>
      <c r="AJ414" s="6">
        <v>2018</v>
      </c>
      <c r="AK414" s="6">
        <v>1</v>
      </c>
      <c r="AL414" s="6" t="s">
        <v>2810</v>
      </c>
      <c r="AM414" s="6">
        <v>1.8</v>
      </c>
      <c r="AN414" s="6" t="s">
        <v>2811</v>
      </c>
      <c r="AO414" s="9" t="s">
        <v>62</v>
      </c>
      <c r="AP414" s="10">
        <v>100</v>
      </c>
      <c r="AQ414" s="6" t="s">
        <v>721</v>
      </c>
      <c r="AR414" s="9" t="s">
        <v>62</v>
      </c>
      <c r="AS414" s="10">
        <v>99</v>
      </c>
      <c r="AT414" s="6" t="str">
        <f t="shared" si="3"/>
        <v>mm</v>
      </c>
      <c r="AU414" s="6">
        <v>0</v>
      </c>
      <c r="AV414" s="6">
        <v>0</v>
      </c>
      <c r="AW414" s="6">
        <v>1</v>
      </c>
      <c r="AX414" s="6">
        <v>1</v>
      </c>
      <c r="AY414" s="6">
        <v>0</v>
      </c>
      <c r="AZ414" s="6">
        <v>0</v>
      </c>
      <c r="BA414" s="6">
        <v>0</v>
      </c>
      <c r="BB414" s="6">
        <v>0</v>
      </c>
      <c r="BC414" s="6" t="s">
        <v>197</v>
      </c>
      <c r="BD414" s="6" t="s">
        <v>2812</v>
      </c>
    </row>
    <row r="415" spans="1:56" ht="15.75" customHeight="1">
      <c r="A415" s="6">
        <f t="shared" ca="1" si="2"/>
        <v>0.12164871763922525</v>
      </c>
      <c r="B415" s="6" t="s">
        <v>254</v>
      </c>
      <c r="C415" s="6">
        <v>9492597</v>
      </c>
      <c r="D415" s="7">
        <v>43266</v>
      </c>
      <c r="E415" s="6" t="s">
        <v>6052</v>
      </c>
      <c r="F415" s="6" t="s">
        <v>6053</v>
      </c>
      <c r="G415" s="6">
        <v>5</v>
      </c>
      <c r="H415" s="6" t="s">
        <v>58</v>
      </c>
      <c r="I415" s="6" t="s">
        <v>256</v>
      </c>
      <c r="J415" s="6">
        <v>117617</v>
      </c>
      <c r="K415" s="6">
        <v>4</v>
      </c>
      <c r="L415" s="7">
        <v>42217</v>
      </c>
      <c r="M415" s="7">
        <v>44347</v>
      </c>
      <c r="N415" s="6" t="s">
        <v>2404</v>
      </c>
      <c r="O415" s="6" t="s">
        <v>6054</v>
      </c>
      <c r="P415" s="8" t="s">
        <v>2760</v>
      </c>
      <c r="Q415" s="9" t="s">
        <v>62</v>
      </c>
      <c r="R415" s="10">
        <v>99</v>
      </c>
      <c r="S415" s="6" t="s">
        <v>63</v>
      </c>
      <c r="T415" s="6">
        <v>3</v>
      </c>
      <c r="U415" s="6" t="s">
        <v>2568</v>
      </c>
      <c r="V415" s="6" t="s">
        <v>2569</v>
      </c>
      <c r="W415" s="6" t="s">
        <v>630</v>
      </c>
      <c r="X415" s="6" t="s">
        <v>85</v>
      </c>
      <c r="Y415" s="6" t="s">
        <v>68</v>
      </c>
      <c r="Z415" s="6">
        <v>2018</v>
      </c>
      <c r="AA415" s="6">
        <v>367879</v>
      </c>
      <c r="AB415" s="6" t="s">
        <v>69</v>
      </c>
      <c r="AC415" s="6" t="s">
        <v>254</v>
      </c>
      <c r="AD415" s="6">
        <v>275402</v>
      </c>
      <c r="AE415" s="6">
        <v>92477</v>
      </c>
      <c r="AF415" s="6" t="s">
        <v>69</v>
      </c>
      <c r="AG415" s="6" t="s">
        <v>6055</v>
      </c>
      <c r="AH415" s="6">
        <v>367879</v>
      </c>
      <c r="AI415" s="6">
        <v>35871637</v>
      </c>
      <c r="AJ415" s="6">
        <v>2022</v>
      </c>
      <c r="AK415" s="6">
        <v>1</v>
      </c>
      <c r="AL415" s="6" t="s">
        <v>6056</v>
      </c>
      <c r="AM415" s="6">
        <v>3.4</v>
      </c>
      <c r="AN415" s="6" t="s">
        <v>386</v>
      </c>
      <c r="AO415" s="9" t="s">
        <v>62</v>
      </c>
      <c r="AP415" s="10">
        <v>99</v>
      </c>
      <c r="AQ415" s="6" t="s">
        <v>6057</v>
      </c>
      <c r="AR415" s="9" t="s">
        <v>62</v>
      </c>
      <c r="AS415" s="10">
        <v>99</v>
      </c>
      <c r="AT415" s="6" t="str">
        <f t="shared" si="3"/>
        <v>mm</v>
      </c>
      <c r="AU415" s="6">
        <v>0</v>
      </c>
      <c r="AV415" s="6">
        <v>0</v>
      </c>
      <c r="AW415" s="6">
        <v>0</v>
      </c>
      <c r="AX415" s="6">
        <v>0</v>
      </c>
      <c r="AY415" s="6">
        <v>0</v>
      </c>
      <c r="AZ415" s="6">
        <v>0</v>
      </c>
      <c r="BA415" s="6">
        <v>0</v>
      </c>
      <c r="BB415" s="6">
        <v>1</v>
      </c>
      <c r="BC415" s="6" t="s">
        <v>197</v>
      </c>
      <c r="BD415" s="6" t="s">
        <v>6058</v>
      </c>
    </row>
    <row r="416" spans="1:56" ht="15.75" customHeight="1">
      <c r="A416" s="6">
        <f t="shared" ca="1" si="2"/>
        <v>0.41051510766852406</v>
      </c>
      <c r="B416" s="6" t="s">
        <v>182</v>
      </c>
      <c r="C416" s="6">
        <v>9187003</v>
      </c>
      <c r="D416" s="7">
        <v>42678</v>
      </c>
      <c r="E416" s="6" t="s">
        <v>76</v>
      </c>
      <c r="F416" s="6" t="s">
        <v>4025</v>
      </c>
      <c r="G416" s="6">
        <v>5</v>
      </c>
      <c r="H416" s="6" t="s">
        <v>58</v>
      </c>
      <c r="I416" s="6" t="s">
        <v>185</v>
      </c>
      <c r="J416" s="6">
        <v>22069</v>
      </c>
      <c r="K416" s="6">
        <v>5</v>
      </c>
      <c r="L416" s="7">
        <v>41244</v>
      </c>
      <c r="M416" s="7">
        <v>43434</v>
      </c>
      <c r="N416" s="6" t="s">
        <v>549</v>
      </c>
      <c r="O416" s="6" t="s">
        <v>4026</v>
      </c>
      <c r="P416" s="8" t="s">
        <v>4027</v>
      </c>
      <c r="Q416" s="9" t="s">
        <v>73</v>
      </c>
      <c r="R416" s="10">
        <v>97</v>
      </c>
      <c r="S416" s="6" t="s">
        <v>63</v>
      </c>
      <c r="T416" s="6">
        <v>2</v>
      </c>
      <c r="U416" s="6" t="s">
        <v>2806</v>
      </c>
      <c r="V416" s="6" t="s">
        <v>2807</v>
      </c>
      <c r="W416" s="6" t="s">
        <v>2808</v>
      </c>
      <c r="X416" s="6" t="s">
        <v>218</v>
      </c>
      <c r="Y416" s="6" t="s">
        <v>68</v>
      </c>
      <c r="Z416" s="6">
        <v>2017</v>
      </c>
      <c r="AA416" s="6">
        <v>354859</v>
      </c>
      <c r="AB416" s="6" t="s">
        <v>69</v>
      </c>
      <c r="AC416" s="6" t="s">
        <v>182</v>
      </c>
      <c r="AD416" s="6">
        <v>250000</v>
      </c>
      <c r="AE416" s="6">
        <v>104859</v>
      </c>
      <c r="AF416" s="6" t="s">
        <v>69</v>
      </c>
      <c r="AG416" s="6" t="s">
        <v>4028</v>
      </c>
      <c r="AH416" s="6">
        <v>354859</v>
      </c>
      <c r="AI416" s="6">
        <v>30944214</v>
      </c>
      <c r="AJ416" s="6">
        <v>2019</v>
      </c>
      <c r="AK416" s="6">
        <v>1</v>
      </c>
      <c r="AL416" s="6" t="s">
        <v>807</v>
      </c>
      <c r="AM416" s="6">
        <v>3.7</v>
      </c>
      <c r="AN416" s="6" t="s">
        <v>4029</v>
      </c>
      <c r="AO416" s="9" t="s">
        <v>73</v>
      </c>
      <c r="AP416" s="10">
        <v>94</v>
      </c>
      <c r="AQ416" s="6" t="s">
        <v>4030</v>
      </c>
      <c r="AR416" s="9" t="s">
        <v>73</v>
      </c>
      <c r="AS416" s="10">
        <v>97</v>
      </c>
      <c r="AT416" s="6" t="str">
        <f t="shared" si="3"/>
        <v>ff</v>
      </c>
      <c r="AU416" s="6">
        <v>1</v>
      </c>
      <c r="AV416" s="6">
        <v>0</v>
      </c>
      <c r="AW416" s="6">
        <v>0</v>
      </c>
      <c r="AX416" s="6">
        <v>0</v>
      </c>
      <c r="AY416" s="6">
        <v>0</v>
      </c>
      <c r="AZ416" s="6">
        <v>0</v>
      </c>
      <c r="BA416" s="6">
        <v>0</v>
      </c>
      <c r="BB416" s="6">
        <v>0</v>
      </c>
      <c r="BC416" s="6" t="s">
        <v>197</v>
      </c>
      <c r="BD416" s="6" t="s">
        <v>4031</v>
      </c>
    </row>
    <row r="417" spans="1:56" ht="15.75" customHeight="1">
      <c r="A417" s="6">
        <f t="shared" ca="1" si="2"/>
        <v>0.77086025836545924</v>
      </c>
      <c r="B417" s="6" t="s">
        <v>1143</v>
      </c>
      <c r="C417" s="6">
        <v>9502236</v>
      </c>
      <c r="D417" s="7">
        <v>43265</v>
      </c>
      <c r="E417" s="6" t="s">
        <v>56</v>
      </c>
      <c r="F417" s="6" t="s">
        <v>4229</v>
      </c>
      <c r="G417" s="6">
        <v>5</v>
      </c>
      <c r="H417" s="6" t="s">
        <v>58</v>
      </c>
      <c r="I417" s="6" t="s">
        <v>1145</v>
      </c>
      <c r="J417" s="6">
        <v>56672</v>
      </c>
      <c r="K417" s="6">
        <v>9</v>
      </c>
      <c r="L417" s="7">
        <v>39828</v>
      </c>
      <c r="M417" s="7">
        <v>43616</v>
      </c>
      <c r="N417" s="6" t="s">
        <v>1185</v>
      </c>
      <c r="O417" s="6" t="s">
        <v>4230</v>
      </c>
      <c r="P417" s="8" t="s">
        <v>777</v>
      </c>
      <c r="Q417" s="9" t="s">
        <v>62</v>
      </c>
      <c r="R417" s="10">
        <v>99</v>
      </c>
      <c r="S417" s="6" t="s">
        <v>63</v>
      </c>
      <c r="T417" s="6">
        <v>12</v>
      </c>
      <c r="U417" s="6" t="s">
        <v>1357</v>
      </c>
      <c r="V417" s="6" t="s">
        <v>217</v>
      </c>
      <c r="W417" s="6" t="s">
        <v>120</v>
      </c>
      <c r="X417" s="6" t="s">
        <v>67</v>
      </c>
      <c r="Y417" s="6" t="s">
        <v>68</v>
      </c>
      <c r="Z417" s="6">
        <v>2018</v>
      </c>
      <c r="AA417" s="6">
        <v>453738</v>
      </c>
      <c r="AB417" s="6" t="s">
        <v>69</v>
      </c>
      <c r="AC417" s="6" t="s">
        <v>1143</v>
      </c>
      <c r="AD417" s="6">
        <v>267692</v>
      </c>
      <c r="AE417" s="6">
        <v>186046</v>
      </c>
      <c r="AF417" s="6" t="s">
        <v>69</v>
      </c>
      <c r="AG417" s="6" t="s">
        <v>4231</v>
      </c>
      <c r="AH417" s="6">
        <v>453738</v>
      </c>
      <c r="AI417" s="6">
        <v>35842561</v>
      </c>
      <c r="AJ417" s="6">
        <v>2022</v>
      </c>
      <c r="AK417" s="6">
        <v>1</v>
      </c>
      <c r="AL417" s="6" t="s">
        <v>4232</v>
      </c>
      <c r="AM417" s="6">
        <v>8.1</v>
      </c>
      <c r="AN417" s="6" t="s">
        <v>4233</v>
      </c>
      <c r="AO417" s="9" t="s">
        <v>62</v>
      </c>
      <c r="AP417" s="10">
        <v>99</v>
      </c>
      <c r="AQ417" s="6" t="s">
        <v>4234</v>
      </c>
      <c r="AR417" s="9" t="s">
        <v>62</v>
      </c>
      <c r="AS417" s="10">
        <v>98</v>
      </c>
      <c r="AT417" s="6" t="str">
        <f t="shared" si="3"/>
        <v>mm</v>
      </c>
      <c r="AU417" s="6">
        <v>0</v>
      </c>
      <c r="AV417" s="6">
        <v>0</v>
      </c>
      <c r="AW417" s="6">
        <v>0</v>
      </c>
      <c r="AX417" s="6">
        <v>0</v>
      </c>
      <c r="AY417" s="6">
        <v>0</v>
      </c>
      <c r="AZ417" s="6">
        <v>0</v>
      </c>
      <c r="BA417" s="6">
        <v>0</v>
      </c>
      <c r="BB417" s="6">
        <v>1</v>
      </c>
      <c r="BC417" s="6" t="s">
        <v>197</v>
      </c>
      <c r="BD417" s="6" t="s">
        <v>4235</v>
      </c>
    </row>
    <row r="418" spans="1:56" ht="15.75" customHeight="1">
      <c r="A418" s="6">
        <f t="shared" ca="1" si="2"/>
        <v>0.58437015417529936</v>
      </c>
      <c r="B418" s="6" t="s">
        <v>241</v>
      </c>
      <c r="C418" s="6">
        <v>9389530</v>
      </c>
      <c r="D418" s="7">
        <v>43079</v>
      </c>
      <c r="E418" s="6" t="s">
        <v>56</v>
      </c>
      <c r="F418" s="6" t="s">
        <v>1629</v>
      </c>
      <c r="G418" s="6">
        <v>5</v>
      </c>
      <c r="H418" s="6" t="s">
        <v>58</v>
      </c>
      <c r="I418" s="6" t="s">
        <v>243</v>
      </c>
      <c r="J418" s="6">
        <v>125815</v>
      </c>
      <c r="K418" s="6">
        <v>4</v>
      </c>
      <c r="L418" s="7">
        <v>41960</v>
      </c>
      <c r="M418" s="7">
        <v>43769</v>
      </c>
      <c r="N418" s="6" t="s">
        <v>1630</v>
      </c>
      <c r="O418" s="6" t="s">
        <v>1631</v>
      </c>
      <c r="P418" s="8" t="s">
        <v>1615</v>
      </c>
      <c r="Q418" s="9" t="s">
        <v>62</v>
      </c>
      <c r="R418" s="10">
        <v>99</v>
      </c>
      <c r="S418" s="6" t="s">
        <v>63</v>
      </c>
      <c r="T418" s="6">
        <v>3</v>
      </c>
      <c r="U418" s="6" t="s">
        <v>882</v>
      </c>
      <c r="V418" s="6" t="s">
        <v>883</v>
      </c>
      <c r="W418" s="6" t="s">
        <v>884</v>
      </c>
      <c r="X418" s="6" t="s">
        <v>67</v>
      </c>
      <c r="Y418" s="6" t="s">
        <v>68</v>
      </c>
      <c r="Z418" s="6">
        <v>2018</v>
      </c>
      <c r="AA418" s="6">
        <v>416250</v>
      </c>
      <c r="AB418" s="6" t="s">
        <v>69</v>
      </c>
      <c r="AC418" s="6" t="s">
        <v>241</v>
      </c>
      <c r="AD418" s="6">
        <v>250000</v>
      </c>
      <c r="AE418" s="6">
        <v>166250</v>
      </c>
      <c r="AF418" s="6" t="s">
        <v>69</v>
      </c>
      <c r="AG418" s="6" t="s">
        <v>1632</v>
      </c>
      <c r="AH418" s="6">
        <v>416250</v>
      </c>
      <c r="AI418" s="6">
        <v>36743663</v>
      </c>
      <c r="AJ418" s="6">
        <v>2023</v>
      </c>
      <c r="AK418" s="6">
        <v>1</v>
      </c>
      <c r="AL418" s="6" t="s">
        <v>1633</v>
      </c>
      <c r="AM418" s="6">
        <v>17</v>
      </c>
      <c r="AN418" s="6" t="s">
        <v>1634</v>
      </c>
      <c r="AO418" s="9" t="s">
        <v>62</v>
      </c>
      <c r="AP418" s="10">
        <v>100</v>
      </c>
      <c r="AQ418" s="6" t="s">
        <v>588</v>
      </c>
      <c r="AR418" s="9" t="s">
        <v>62</v>
      </c>
      <c r="AS418" s="10">
        <v>99</v>
      </c>
      <c r="AT418" s="6" t="str">
        <f t="shared" si="3"/>
        <v>mm</v>
      </c>
      <c r="AU418" s="6">
        <v>0</v>
      </c>
      <c r="AV418" s="6">
        <v>0</v>
      </c>
      <c r="AW418" s="6">
        <v>1</v>
      </c>
      <c r="AX418" s="6">
        <v>0</v>
      </c>
      <c r="AY418" s="6">
        <v>0</v>
      </c>
      <c r="AZ418" s="6">
        <v>0</v>
      </c>
      <c r="BA418" s="6">
        <v>0</v>
      </c>
      <c r="BB418" s="6">
        <v>0</v>
      </c>
      <c r="BC418" s="6" t="s">
        <v>197</v>
      </c>
      <c r="BD418" s="6" t="s">
        <v>1635</v>
      </c>
    </row>
    <row r="419" spans="1:56" ht="15.75" customHeight="1">
      <c r="A419" s="6">
        <f t="shared" ca="1" si="2"/>
        <v>0.30659903494717899</v>
      </c>
      <c r="B419" s="6" t="s">
        <v>199</v>
      </c>
      <c r="C419" s="6">
        <v>9320825</v>
      </c>
      <c r="D419" s="7">
        <v>42933</v>
      </c>
      <c r="E419" s="6" t="s">
        <v>76</v>
      </c>
      <c r="F419" s="6" t="s">
        <v>488</v>
      </c>
      <c r="G419" s="6">
        <v>5</v>
      </c>
      <c r="H419" s="6" t="s">
        <v>58</v>
      </c>
      <c r="I419" s="6" t="s">
        <v>149</v>
      </c>
      <c r="J419" s="6">
        <v>173200</v>
      </c>
      <c r="K419" s="6">
        <v>6</v>
      </c>
      <c r="L419" s="7">
        <v>41534</v>
      </c>
      <c r="M419" s="7">
        <v>43677</v>
      </c>
      <c r="N419" s="6" t="s">
        <v>489</v>
      </c>
      <c r="O419" s="6" t="s">
        <v>490</v>
      </c>
      <c r="P419" s="8" t="s">
        <v>61</v>
      </c>
      <c r="Q419" s="9" t="s">
        <v>62</v>
      </c>
      <c r="R419" s="10">
        <v>99</v>
      </c>
      <c r="S419" s="6" t="s">
        <v>63</v>
      </c>
      <c r="T419" s="6">
        <v>7</v>
      </c>
      <c r="U419" s="6" t="s">
        <v>491</v>
      </c>
      <c r="V419" s="6" t="s">
        <v>492</v>
      </c>
      <c r="W419" s="6" t="s">
        <v>295</v>
      </c>
      <c r="X419" s="6" t="s">
        <v>67</v>
      </c>
      <c r="Y419" s="6" t="s">
        <v>68</v>
      </c>
      <c r="Z419" s="6">
        <v>2017</v>
      </c>
      <c r="AA419" s="6">
        <v>318513</v>
      </c>
      <c r="AB419" s="6" t="s">
        <v>69</v>
      </c>
      <c r="AC419" s="6" t="s">
        <v>199</v>
      </c>
      <c r="AD419" s="6">
        <v>207500</v>
      </c>
      <c r="AE419" s="6">
        <v>111013</v>
      </c>
      <c r="AF419" s="6" t="s">
        <v>69</v>
      </c>
      <c r="AG419" s="6" t="s">
        <v>493</v>
      </c>
      <c r="AH419" s="6">
        <v>318513</v>
      </c>
      <c r="AI419" s="6">
        <v>34934057</v>
      </c>
      <c r="AJ419" s="6">
        <v>2021</v>
      </c>
      <c r="AK419" s="6">
        <v>1</v>
      </c>
      <c r="AL419" s="6" t="s">
        <v>228</v>
      </c>
      <c r="AM419" s="6">
        <v>14.7</v>
      </c>
      <c r="AN419" s="6" t="s">
        <v>494</v>
      </c>
      <c r="AO419" s="9" t="s">
        <v>73</v>
      </c>
      <c r="AP419" s="10">
        <v>98</v>
      </c>
      <c r="AQ419" s="6" t="s">
        <v>74</v>
      </c>
      <c r="AR419" s="9" t="s">
        <v>62</v>
      </c>
      <c r="AS419" s="10">
        <v>99</v>
      </c>
      <c r="AT419" s="6" t="str">
        <f t="shared" si="3"/>
        <v>fm</v>
      </c>
      <c r="AU419" s="6">
        <v>1</v>
      </c>
      <c r="AV419" s="6">
        <v>0</v>
      </c>
      <c r="AW419" s="6">
        <v>0</v>
      </c>
      <c r="AX419" s="6">
        <v>0</v>
      </c>
      <c r="AY419" s="6">
        <v>0</v>
      </c>
      <c r="AZ419" s="6">
        <v>0</v>
      </c>
      <c r="BA419" s="6">
        <v>1</v>
      </c>
      <c r="BB419" s="6">
        <v>0</v>
      </c>
      <c r="BC419" s="6" t="s">
        <v>197</v>
      </c>
      <c r="BD419" s="6" t="s">
        <v>7123</v>
      </c>
    </row>
    <row r="420" spans="1:56" ht="15.75" customHeight="1">
      <c r="A420" s="6">
        <f t="shared" ca="1" si="2"/>
        <v>0.39149410713843613</v>
      </c>
      <c r="B420" s="6" t="s">
        <v>241</v>
      </c>
      <c r="C420" s="6">
        <v>9495732</v>
      </c>
      <c r="D420" s="7">
        <v>43244</v>
      </c>
      <c r="E420" s="6" t="s">
        <v>1723</v>
      </c>
      <c r="F420" s="6" t="s">
        <v>1724</v>
      </c>
      <c r="G420" s="6">
        <v>5</v>
      </c>
      <c r="H420" s="6" t="s">
        <v>58</v>
      </c>
      <c r="I420" s="6" t="s">
        <v>243</v>
      </c>
      <c r="J420" s="6">
        <v>130750</v>
      </c>
      <c r="K420" s="6">
        <v>4</v>
      </c>
      <c r="L420" s="7">
        <v>42262</v>
      </c>
      <c r="M420" s="7">
        <v>43982</v>
      </c>
      <c r="N420" s="6" t="s">
        <v>1725</v>
      </c>
      <c r="O420" s="6" t="s">
        <v>1726</v>
      </c>
      <c r="P420" s="8" t="s">
        <v>1727</v>
      </c>
      <c r="Q420" s="9" t="s">
        <v>73</v>
      </c>
      <c r="R420" s="10">
        <v>88</v>
      </c>
      <c r="S420" s="6" t="s">
        <v>1728</v>
      </c>
      <c r="T420" s="6">
        <v>7</v>
      </c>
      <c r="U420" s="6" t="s">
        <v>1729</v>
      </c>
      <c r="V420" s="6" t="s">
        <v>65</v>
      </c>
      <c r="W420" s="6" t="s">
        <v>66</v>
      </c>
      <c r="X420" s="6" t="s">
        <v>67</v>
      </c>
      <c r="Y420" s="6" t="s">
        <v>68</v>
      </c>
      <c r="Z420" s="6">
        <v>2018</v>
      </c>
      <c r="AA420" s="6">
        <v>627531</v>
      </c>
      <c r="AB420" s="6" t="s">
        <v>69</v>
      </c>
      <c r="AC420" s="6" t="s">
        <v>241</v>
      </c>
      <c r="AD420" s="6">
        <v>426543</v>
      </c>
      <c r="AE420" s="6">
        <v>200988</v>
      </c>
      <c r="AF420" s="6" t="s">
        <v>69</v>
      </c>
      <c r="AG420" s="6" t="s">
        <v>1730</v>
      </c>
      <c r="AH420" s="6">
        <v>627531</v>
      </c>
      <c r="AI420" s="6">
        <v>38448421</v>
      </c>
      <c r="AJ420" s="6">
        <v>2024</v>
      </c>
      <c r="AK420" s="6">
        <v>1</v>
      </c>
      <c r="AL420" s="6" t="s">
        <v>228</v>
      </c>
      <c r="AM420" s="6">
        <v>14.7</v>
      </c>
      <c r="AN420" s="6" t="s">
        <v>1731</v>
      </c>
      <c r="AO420" s="9" t="s">
        <v>73</v>
      </c>
      <c r="AP420" s="10">
        <v>57</v>
      </c>
      <c r="AQ420" s="6" t="s">
        <v>961</v>
      </c>
      <c r="AR420" s="9" t="s">
        <v>62</v>
      </c>
      <c r="AS420" s="10">
        <v>99</v>
      </c>
      <c r="AT420" s="6" t="str">
        <f t="shared" si="3"/>
        <v>fm</v>
      </c>
      <c r="AU420" s="6">
        <v>0</v>
      </c>
      <c r="AV420" s="6">
        <v>0</v>
      </c>
      <c r="AW420" s="6">
        <v>1</v>
      </c>
      <c r="AX420" s="6">
        <v>1</v>
      </c>
      <c r="AY420" s="6">
        <v>1</v>
      </c>
      <c r="AZ420" s="6">
        <v>0</v>
      </c>
      <c r="BA420" s="6">
        <v>0</v>
      </c>
      <c r="BB420" s="6">
        <v>0</v>
      </c>
      <c r="BC420" s="6" t="s">
        <v>107</v>
      </c>
      <c r="BD420" s="6" t="s">
        <v>1732</v>
      </c>
    </row>
    <row r="421" spans="1:56" ht="15.75" customHeight="1">
      <c r="A421" s="6">
        <f t="shared" ca="1" si="2"/>
        <v>0.22377573236362469</v>
      </c>
      <c r="B421" s="6" t="s">
        <v>109</v>
      </c>
      <c r="C421" s="6">
        <v>9857680</v>
      </c>
      <c r="D421" s="7">
        <v>43522</v>
      </c>
      <c r="E421" s="6" t="s">
        <v>76</v>
      </c>
      <c r="F421" s="6" t="s">
        <v>1035</v>
      </c>
      <c r="G421" s="6">
        <v>6</v>
      </c>
      <c r="H421" s="6" t="s">
        <v>58</v>
      </c>
      <c r="I421" s="6" t="s">
        <v>112</v>
      </c>
      <c r="J421" s="6">
        <v>16774</v>
      </c>
      <c r="K421" s="6">
        <v>11</v>
      </c>
      <c r="L421" s="7">
        <v>39692</v>
      </c>
      <c r="M421" s="7">
        <v>43496</v>
      </c>
      <c r="N421" s="6" t="s">
        <v>225</v>
      </c>
      <c r="O421" s="6" t="s">
        <v>1036</v>
      </c>
      <c r="P421" s="8" t="s">
        <v>1037</v>
      </c>
      <c r="Q421" s="9" t="s">
        <v>62</v>
      </c>
      <c r="R421" s="10">
        <v>99</v>
      </c>
      <c r="S421" s="6" t="s">
        <v>63</v>
      </c>
      <c r="T421" s="6">
        <v>14</v>
      </c>
      <c r="U421" s="6" t="s">
        <v>1038</v>
      </c>
      <c r="V421" s="6" t="s">
        <v>1039</v>
      </c>
      <c r="W421" s="6" t="s">
        <v>120</v>
      </c>
      <c r="X421" s="6" t="s">
        <v>121</v>
      </c>
      <c r="Y421" s="6" t="s">
        <v>68</v>
      </c>
      <c r="Z421" s="6">
        <v>2017</v>
      </c>
      <c r="AA421" s="6">
        <v>6656</v>
      </c>
      <c r="AB421" s="6" t="s">
        <v>69</v>
      </c>
      <c r="AC421" s="6" t="s">
        <v>109</v>
      </c>
      <c r="AD421" s="6">
        <v>3985</v>
      </c>
      <c r="AE421" s="6">
        <v>2671</v>
      </c>
      <c r="AF421" s="6" t="s">
        <v>69</v>
      </c>
      <c r="AG421" s="6" t="s">
        <v>1040</v>
      </c>
      <c r="AH421" s="6">
        <v>6656</v>
      </c>
      <c r="AI421" s="6">
        <v>35232956</v>
      </c>
      <c r="AJ421" s="6">
        <v>2022</v>
      </c>
      <c r="AK421" s="6">
        <v>1</v>
      </c>
      <c r="AL421" s="6" t="s">
        <v>228</v>
      </c>
      <c r="AM421" s="6">
        <v>14.7</v>
      </c>
      <c r="AN421" s="6" t="s">
        <v>1041</v>
      </c>
      <c r="AO421" s="9" t="s">
        <v>62</v>
      </c>
      <c r="AP421" s="10">
        <v>99</v>
      </c>
      <c r="AQ421" s="6" t="s">
        <v>1042</v>
      </c>
      <c r="AR421" s="9" t="s">
        <v>62</v>
      </c>
      <c r="AS421" s="10">
        <v>99</v>
      </c>
      <c r="AT421" s="6" t="str">
        <f t="shared" si="3"/>
        <v>mm</v>
      </c>
      <c r="AU421" s="6">
        <v>1</v>
      </c>
      <c r="AV421" s="6">
        <v>0</v>
      </c>
      <c r="AW421" s="6">
        <v>0</v>
      </c>
      <c r="AX421" s="6">
        <v>0</v>
      </c>
      <c r="AY421" s="6">
        <v>0</v>
      </c>
      <c r="AZ421" s="6">
        <v>0</v>
      </c>
      <c r="BA421" s="6">
        <v>0</v>
      </c>
      <c r="BB421" s="6">
        <v>0</v>
      </c>
      <c r="BC421" s="6" t="s">
        <v>197</v>
      </c>
      <c r="BD421" s="6" t="s">
        <v>1043</v>
      </c>
    </row>
    <row r="422" spans="1:56" ht="15.75" customHeight="1">
      <c r="A422" s="6">
        <f t="shared" ca="1" si="2"/>
        <v>0.42070529671074564</v>
      </c>
      <c r="B422" s="6" t="s">
        <v>182</v>
      </c>
      <c r="C422" s="6">
        <v>9493278</v>
      </c>
      <c r="D422" s="7">
        <v>43223</v>
      </c>
      <c r="E422" s="6" t="s">
        <v>76</v>
      </c>
      <c r="F422" s="6" t="s">
        <v>2729</v>
      </c>
      <c r="G422" s="6">
        <v>5</v>
      </c>
      <c r="H422" s="6" t="s">
        <v>58</v>
      </c>
      <c r="I422" s="6" t="s">
        <v>185</v>
      </c>
      <c r="J422" s="6">
        <v>25167</v>
      </c>
      <c r="K422" s="6">
        <v>5</v>
      </c>
      <c r="L422" s="7">
        <v>41907</v>
      </c>
      <c r="M422" s="7">
        <v>43982</v>
      </c>
      <c r="N422" s="6" t="s">
        <v>2730</v>
      </c>
      <c r="O422" s="6" t="s">
        <v>2731</v>
      </c>
      <c r="P422" s="8" t="s">
        <v>770</v>
      </c>
      <c r="Q422" s="9" t="s">
        <v>62</v>
      </c>
      <c r="R422" s="10">
        <v>99</v>
      </c>
      <c r="S422" s="6" t="s">
        <v>63</v>
      </c>
      <c r="T422" s="6">
        <v>50</v>
      </c>
      <c r="U422" s="6" t="s">
        <v>1058</v>
      </c>
      <c r="V422" s="6" t="s">
        <v>358</v>
      </c>
      <c r="W422" s="6" t="s">
        <v>149</v>
      </c>
      <c r="X422" s="6" t="s">
        <v>348</v>
      </c>
      <c r="Y422" s="6" t="s">
        <v>68</v>
      </c>
      <c r="Z422" s="6">
        <v>2018</v>
      </c>
      <c r="AA422" s="6">
        <v>779593</v>
      </c>
      <c r="AB422" s="6" t="s">
        <v>69</v>
      </c>
      <c r="AC422" s="6" t="s">
        <v>182</v>
      </c>
      <c r="AD422" s="6">
        <v>491924</v>
      </c>
      <c r="AE422" s="6">
        <v>287669</v>
      </c>
      <c r="AF422" s="6" t="s">
        <v>69</v>
      </c>
      <c r="AG422" s="6" t="s">
        <v>2732</v>
      </c>
      <c r="AH422" s="6">
        <v>779593</v>
      </c>
      <c r="AI422" s="6">
        <v>33203876</v>
      </c>
      <c r="AJ422" s="6">
        <v>2020</v>
      </c>
      <c r="AK422" s="6">
        <v>1</v>
      </c>
      <c r="AL422" s="6" t="s">
        <v>228</v>
      </c>
      <c r="AM422" s="6">
        <v>14.7</v>
      </c>
      <c r="AN422" s="6" t="s">
        <v>2733</v>
      </c>
      <c r="AO422" s="9" t="s">
        <v>62</v>
      </c>
      <c r="AP422" s="10">
        <v>69</v>
      </c>
      <c r="AQ422" s="6" t="s">
        <v>527</v>
      </c>
      <c r="AR422" s="9" t="s">
        <v>62</v>
      </c>
      <c r="AS422" s="10">
        <v>99</v>
      </c>
      <c r="AT422" s="6" t="str">
        <f t="shared" si="3"/>
        <v>mm</v>
      </c>
      <c r="AU422" s="6">
        <v>0</v>
      </c>
      <c r="AV422" s="6">
        <v>1</v>
      </c>
      <c r="AW422" s="6">
        <v>0</v>
      </c>
      <c r="AX422" s="6">
        <v>0</v>
      </c>
      <c r="AY422" s="6">
        <v>0</v>
      </c>
      <c r="AZ422" s="6">
        <v>0</v>
      </c>
      <c r="BA422" s="6">
        <v>0</v>
      </c>
      <c r="BB422" s="6">
        <v>0</v>
      </c>
      <c r="BC422" s="6" t="s">
        <v>197</v>
      </c>
      <c r="BD422" s="6" t="s">
        <v>2734</v>
      </c>
    </row>
    <row r="423" spans="1:56" ht="15.75" customHeight="1">
      <c r="A423" s="6">
        <f t="shared" ca="1" si="2"/>
        <v>0.41456726889856066</v>
      </c>
      <c r="B423" s="6" t="s">
        <v>127</v>
      </c>
      <c r="C423" s="6">
        <v>9385005</v>
      </c>
      <c r="D423" s="7">
        <v>43054</v>
      </c>
      <c r="E423" s="6" t="s">
        <v>76</v>
      </c>
      <c r="F423" s="6" t="s">
        <v>5321</v>
      </c>
      <c r="G423" s="6">
        <v>5</v>
      </c>
      <c r="H423" s="6" t="s">
        <v>58</v>
      </c>
      <c r="I423" s="6" t="s">
        <v>130</v>
      </c>
      <c r="J423" s="6">
        <v>94607</v>
      </c>
      <c r="K423" s="6">
        <v>5</v>
      </c>
      <c r="L423" s="7">
        <v>41648</v>
      </c>
      <c r="M423" s="7">
        <v>43982</v>
      </c>
      <c r="N423" s="6" t="s">
        <v>4935</v>
      </c>
      <c r="O423" s="6" t="s">
        <v>5322</v>
      </c>
      <c r="P423" s="8" t="s">
        <v>5323</v>
      </c>
      <c r="Q423" s="9" t="s">
        <v>62</v>
      </c>
      <c r="R423" s="10">
        <v>100</v>
      </c>
      <c r="S423" s="6" t="s">
        <v>63</v>
      </c>
      <c r="T423" s="6">
        <v>21</v>
      </c>
      <c r="U423" s="6" t="s">
        <v>2180</v>
      </c>
      <c r="V423" s="6" t="s">
        <v>1254</v>
      </c>
      <c r="W423" s="6" t="s">
        <v>630</v>
      </c>
      <c r="X423" s="6" t="s">
        <v>260</v>
      </c>
      <c r="Y423" s="6" t="s">
        <v>68</v>
      </c>
      <c r="Z423" s="6">
        <v>2018</v>
      </c>
      <c r="AA423" s="6">
        <v>460750</v>
      </c>
      <c r="AB423" s="6" t="s">
        <v>69</v>
      </c>
      <c r="AC423" s="6" t="s">
        <v>127</v>
      </c>
      <c r="AD423" s="6">
        <v>276750</v>
      </c>
      <c r="AE423" s="6">
        <v>184000</v>
      </c>
      <c r="AF423" s="6" t="s">
        <v>69</v>
      </c>
      <c r="AG423" s="6" t="s">
        <v>5324</v>
      </c>
      <c r="AH423" s="6">
        <v>460750</v>
      </c>
      <c r="AI423" s="6">
        <v>38538603</v>
      </c>
      <c r="AJ423" s="6">
        <v>2024</v>
      </c>
      <c r="AK423" s="6">
        <v>1</v>
      </c>
      <c r="AL423" s="6" t="s">
        <v>228</v>
      </c>
      <c r="AM423" s="6">
        <v>14.7</v>
      </c>
      <c r="AN423" s="6" t="s">
        <v>2698</v>
      </c>
      <c r="AO423" s="9" t="s">
        <v>73</v>
      </c>
      <c r="AP423" s="10">
        <v>98</v>
      </c>
      <c r="AQ423" s="6" t="s">
        <v>5325</v>
      </c>
      <c r="AR423" s="9" t="s">
        <v>62</v>
      </c>
      <c r="AS423" s="10">
        <v>100</v>
      </c>
      <c r="AT423" s="6" t="str">
        <f t="shared" si="3"/>
        <v>fm</v>
      </c>
      <c r="AU423" s="6">
        <v>0</v>
      </c>
      <c r="AV423" s="6">
        <v>0</v>
      </c>
      <c r="AW423" s="6">
        <v>1</v>
      </c>
      <c r="AX423" s="6">
        <v>0</v>
      </c>
      <c r="AY423" s="6">
        <v>0</v>
      </c>
      <c r="AZ423" s="6">
        <v>0</v>
      </c>
      <c r="BA423" s="6">
        <v>0</v>
      </c>
      <c r="BB423" s="6">
        <v>0</v>
      </c>
      <c r="BC423" s="6" t="s">
        <v>197</v>
      </c>
      <c r="BD423" s="6" t="s">
        <v>5326</v>
      </c>
    </row>
    <row r="424" spans="1:56" ht="15.75" customHeight="1">
      <c r="A424" s="6">
        <f t="shared" ca="1" si="2"/>
        <v>0.35469890120743375</v>
      </c>
      <c r="B424" s="6" t="s">
        <v>199</v>
      </c>
      <c r="C424" s="6">
        <v>9438374</v>
      </c>
      <c r="D424" s="7">
        <v>43133</v>
      </c>
      <c r="E424" s="6" t="s">
        <v>76</v>
      </c>
      <c r="F424" s="6" t="s">
        <v>5497</v>
      </c>
      <c r="G424" s="6">
        <v>5</v>
      </c>
      <c r="H424" s="6" t="s">
        <v>58</v>
      </c>
      <c r="I424" s="6" t="s">
        <v>149</v>
      </c>
      <c r="J424" s="6">
        <v>183857</v>
      </c>
      <c r="K424" s="6">
        <v>5</v>
      </c>
      <c r="L424" s="7">
        <v>41732</v>
      </c>
      <c r="M424" s="7">
        <v>43524</v>
      </c>
      <c r="N424" s="6" t="s">
        <v>1998</v>
      </c>
      <c r="O424" s="6" t="s">
        <v>5498</v>
      </c>
      <c r="P424" s="8" t="s">
        <v>5499</v>
      </c>
      <c r="Q424" s="9" t="s">
        <v>62</v>
      </c>
      <c r="R424" s="10">
        <v>100</v>
      </c>
      <c r="S424" s="6" t="s">
        <v>63</v>
      </c>
      <c r="T424" s="6">
        <v>6</v>
      </c>
      <c r="U424" s="6" t="s">
        <v>333</v>
      </c>
      <c r="V424" s="6" t="s">
        <v>334</v>
      </c>
      <c r="W424" s="6" t="s">
        <v>335</v>
      </c>
      <c r="X424" s="6" t="s">
        <v>67</v>
      </c>
      <c r="Y424" s="6" t="s">
        <v>68</v>
      </c>
      <c r="Z424" s="6">
        <v>2018</v>
      </c>
      <c r="AA424" s="6">
        <v>321625</v>
      </c>
      <c r="AB424" s="6" t="s">
        <v>69</v>
      </c>
      <c r="AC424" s="6" t="s">
        <v>199</v>
      </c>
      <c r="AD424" s="6">
        <v>207500</v>
      </c>
      <c r="AE424" s="6">
        <v>114125</v>
      </c>
      <c r="AF424" s="6" t="s">
        <v>69</v>
      </c>
      <c r="AG424" s="6" t="s">
        <v>5500</v>
      </c>
      <c r="AH424" s="6">
        <v>321625</v>
      </c>
      <c r="AI424" s="6">
        <v>38773085</v>
      </c>
      <c r="AJ424" s="6">
        <v>2024</v>
      </c>
      <c r="AK424" s="6">
        <v>1</v>
      </c>
      <c r="AL424" s="6" t="s">
        <v>228</v>
      </c>
      <c r="AM424" s="6">
        <v>14.7</v>
      </c>
      <c r="AN424" s="6" t="s">
        <v>5501</v>
      </c>
      <c r="AO424" s="9" t="s">
        <v>62</v>
      </c>
      <c r="AP424" s="10">
        <v>100</v>
      </c>
      <c r="AQ424" s="6" t="s">
        <v>5502</v>
      </c>
      <c r="AR424" s="9" t="s">
        <v>62</v>
      </c>
      <c r="AS424" s="10">
        <v>80</v>
      </c>
      <c r="AT424" s="6" t="str">
        <f t="shared" si="3"/>
        <v>mm</v>
      </c>
      <c r="AU424" s="6">
        <v>1</v>
      </c>
      <c r="AV424" s="6">
        <v>0</v>
      </c>
      <c r="AW424" s="6">
        <v>0</v>
      </c>
      <c r="AX424" s="6">
        <v>0</v>
      </c>
      <c r="AY424" s="6">
        <v>0</v>
      </c>
      <c r="AZ424" s="6">
        <v>0</v>
      </c>
      <c r="BA424" s="6">
        <v>1</v>
      </c>
      <c r="BB424" s="6">
        <v>0</v>
      </c>
      <c r="BC424" s="6" t="s">
        <v>107</v>
      </c>
      <c r="BD424" s="6" t="s">
        <v>5503</v>
      </c>
    </row>
    <row r="425" spans="1:56" ht="15.75" customHeight="1">
      <c r="A425" s="6">
        <f t="shared" ca="1" si="2"/>
        <v>0.40941565426318849</v>
      </c>
      <c r="B425" s="6" t="s">
        <v>624</v>
      </c>
      <c r="C425" s="6">
        <v>9297112</v>
      </c>
      <c r="D425" s="7">
        <v>42909</v>
      </c>
      <c r="E425" s="6" t="s">
        <v>644</v>
      </c>
      <c r="F425" s="6" t="s">
        <v>5954</v>
      </c>
      <c r="G425" s="6">
        <v>5</v>
      </c>
      <c r="H425" s="6" t="s">
        <v>58</v>
      </c>
      <c r="I425" s="6" t="s">
        <v>626</v>
      </c>
      <c r="J425" s="6">
        <v>14826</v>
      </c>
      <c r="K425" s="6">
        <v>5</v>
      </c>
      <c r="L425" s="7">
        <v>41545</v>
      </c>
      <c r="M425" s="7">
        <v>43646</v>
      </c>
      <c r="N425" s="6" t="s">
        <v>646</v>
      </c>
      <c r="O425" s="6" t="s">
        <v>5955</v>
      </c>
      <c r="P425" s="8" t="s">
        <v>3273</v>
      </c>
      <c r="Q425" s="9" t="s">
        <v>73</v>
      </c>
      <c r="R425" s="10">
        <v>98</v>
      </c>
      <c r="S425" s="6" t="s">
        <v>5956</v>
      </c>
      <c r="T425" s="6">
        <v>7</v>
      </c>
      <c r="U425" s="6" t="s">
        <v>1729</v>
      </c>
      <c r="V425" s="6" t="s">
        <v>65</v>
      </c>
      <c r="W425" s="6" t="s">
        <v>66</v>
      </c>
      <c r="X425" s="6" t="s">
        <v>413</v>
      </c>
      <c r="Y425" s="6" t="s">
        <v>68</v>
      </c>
      <c r="Z425" s="6">
        <v>2017</v>
      </c>
      <c r="AA425" s="6">
        <v>472876</v>
      </c>
      <c r="AB425" s="6" t="s">
        <v>69</v>
      </c>
      <c r="AC425" s="6" t="s">
        <v>624</v>
      </c>
      <c r="AD425" s="6">
        <v>328306</v>
      </c>
      <c r="AE425" s="6">
        <v>144570</v>
      </c>
      <c r="AF425" s="6" t="s">
        <v>69</v>
      </c>
      <c r="AG425" s="6" t="s">
        <v>5957</v>
      </c>
      <c r="AH425" s="6">
        <v>472876</v>
      </c>
      <c r="AI425" s="6">
        <v>34725359</v>
      </c>
      <c r="AJ425" s="6">
        <v>2021</v>
      </c>
      <c r="AK425" s="6">
        <v>1</v>
      </c>
      <c r="AL425" s="6" t="s">
        <v>228</v>
      </c>
      <c r="AM425" s="6">
        <v>14.7</v>
      </c>
      <c r="AN425" s="6" t="s">
        <v>5958</v>
      </c>
      <c r="AO425" s="9" t="s">
        <v>62</v>
      </c>
      <c r="AP425" s="10">
        <v>98</v>
      </c>
      <c r="AQ425" s="6" t="s">
        <v>5959</v>
      </c>
      <c r="AR425" s="9" t="s">
        <v>73</v>
      </c>
      <c r="AS425" s="10">
        <v>91</v>
      </c>
      <c r="AT425" s="6" t="str">
        <f t="shared" si="3"/>
        <v>mf</v>
      </c>
      <c r="AU425" s="6">
        <v>0</v>
      </c>
      <c r="AV425" s="6">
        <v>0</v>
      </c>
      <c r="AW425" s="6">
        <v>1</v>
      </c>
      <c r="AX425" s="6">
        <v>1</v>
      </c>
      <c r="AY425" s="6">
        <v>1</v>
      </c>
      <c r="AZ425" s="6">
        <v>0</v>
      </c>
      <c r="BA425" s="6">
        <v>0</v>
      </c>
      <c r="BB425" s="6">
        <v>0</v>
      </c>
      <c r="BC425" s="6" t="s">
        <v>197</v>
      </c>
      <c r="BD425" s="6" t="s">
        <v>5960</v>
      </c>
    </row>
    <row r="426" spans="1:56" ht="15.75" customHeight="1">
      <c r="A426" s="6">
        <f t="shared" ca="1" si="2"/>
        <v>0.28549890292209634</v>
      </c>
      <c r="B426" s="6" t="s">
        <v>241</v>
      </c>
      <c r="C426" s="6">
        <v>9386768</v>
      </c>
      <c r="D426" s="7">
        <v>43074</v>
      </c>
      <c r="E426" s="6" t="s">
        <v>56</v>
      </c>
      <c r="F426" s="6" t="s">
        <v>6140</v>
      </c>
      <c r="G426" s="6">
        <v>5</v>
      </c>
      <c r="H426" s="6" t="s">
        <v>58</v>
      </c>
      <c r="I426" s="6" t="s">
        <v>243</v>
      </c>
      <c r="J426" s="6">
        <v>122730</v>
      </c>
      <c r="K426" s="6">
        <v>4</v>
      </c>
      <c r="L426" s="7">
        <v>41974</v>
      </c>
      <c r="M426" s="7">
        <v>44165</v>
      </c>
      <c r="N426" s="6" t="s">
        <v>4033</v>
      </c>
      <c r="O426" s="6" t="s">
        <v>6141</v>
      </c>
      <c r="P426" s="8" t="s">
        <v>6142</v>
      </c>
      <c r="Q426" s="9" t="s">
        <v>62</v>
      </c>
      <c r="R426" s="10">
        <v>100</v>
      </c>
      <c r="S426" s="6" t="s">
        <v>63</v>
      </c>
      <c r="T426" s="6">
        <v>13</v>
      </c>
      <c r="U426" s="6" t="s">
        <v>390</v>
      </c>
      <c r="V426" s="6" t="s">
        <v>217</v>
      </c>
      <c r="W426" s="6" t="s">
        <v>120</v>
      </c>
      <c r="X426" s="6" t="s">
        <v>67</v>
      </c>
      <c r="Y426" s="6" t="s">
        <v>68</v>
      </c>
      <c r="Z426" s="6">
        <v>2018</v>
      </c>
      <c r="AA426" s="6">
        <v>439642</v>
      </c>
      <c r="AB426" s="6" t="s">
        <v>69</v>
      </c>
      <c r="AC426" s="6" t="s">
        <v>241</v>
      </c>
      <c r="AD426" s="6">
        <v>274776</v>
      </c>
      <c r="AE426" s="6">
        <v>164866</v>
      </c>
      <c r="AF426" s="6" t="s">
        <v>69</v>
      </c>
      <c r="AG426" s="6" t="s">
        <v>6143</v>
      </c>
      <c r="AH426" s="6">
        <v>439642</v>
      </c>
      <c r="AI426" s="6">
        <v>36792627</v>
      </c>
      <c r="AJ426" s="6">
        <v>2023</v>
      </c>
      <c r="AK426" s="6">
        <v>1</v>
      </c>
      <c r="AL426" s="6" t="s">
        <v>228</v>
      </c>
      <c r="AM426" s="6">
        <v>14.7</v>
      </c>
      <c r="AN426" s="46" t="s">
        <v>6144</v>
      </c>
      <c r="AO426" s="9" t="s">
        <v>62</v>
      </c>
      <c r="AP426" s="10">
        <v>99</v>
      </c>
      <c r="AQ426" s="6" t="s">
        <v>2239</v>
      </c>
      <c r="AR426" s="9" t="s">
        <v>62</v>
      </c>
      <c r="AS426" s="10">
        <v>99</v>
      </c>
      <c r="AT426" s="6" t="str">
        <f t="shared" si="3"/>
        <v>mm</v>
      </c>
      <c r="AU426" s="6">
        <v>1</v>
      </c>
      <c r="AV426" s="6">
        <v>0</v>
      </c>
      <c r="AW426" s="6">
        <v>0</v>
      </c>
      <c r="AX426" s="6">
        <v>0</v>
      </c>
      <c r="AY426" s="6">
        <v>0</v>
      </c>
      <c r="AZ426" s="6">
        <v>0</v>
      </c>
      <c r="BA426" s="6">
        <v>0</v>
      </c>
      <c r="BB426" s="6">
        <v>0</v>
      </c>
      <c r="BC426" s="6" t="s">
        <v>197</v>
      </c>
      <c r="BD426" s="6" t="s">
        <v>6145</v>
      </c>
    </row>
    <row r="427" spans="1:56" ht="15.75" customHeight="1">
      <c r="A427" s="6">
        <f t="shared" ca="1" si="2"/>
        <v>0.26976569450265053</v>
      </c>
      <c r="B427" s="6" t="s">
        <v>199</v>
      </c>
      <c r="C427" s="6">
        <v>9248356</v>
      </c>
      <c r="D427" s="7">
        <v>42853</v>
      </c>
      <c r="E427" s="6" t="s">
        <v>76</v>
      </c>
      <c r="F427" s="6" t="s">
        <v>6280</v>
      </c>
      <c r="G427" s="6">
        <v>5</v>
      </c>
      <c r="H427" s="6" t="s">
        <v>58</v>
      </c>
      <c r="I427" s="6" t="s">
        <v>149</v>
      </c>
      <c r="J427" s="6">
        <v>169133</v>
      </c>
      <c r="K427" s="6">
        <v>5</v>
      </c>
      <c r="L427" s="7">
        <v>41456</v>
      </c>
      <c r="M427" s="7">
        <v>43585</v>
      </c>
      <c r="N427" s="6" t="s">
        <v>811</v>
      </c>
      <c r="O427" s="6" t="s">
        <v>6281</v>
      </c>
      <c r="P427" s="8" t="s">
        <v>3117</v>
      </c>
      <c r="Q427" s="9" t="s">
        <v>62</v>
      </c>
      <c r="R427" s="10">
        <v>75</v>
      </c>
      <c r="S427" s="6" t="s">
        <v>63</v>
      </c>
      <c r="T427" s="6">
        <v>12</v>
      </c>
      <c r="U427" s="6" t="s">
        <v>500</v>
      </c>
      <c r="V427" s="6" t="s">
        <v>501</v>
      </c>
      <c r="W427" s="6" t="s">
        <v>84</v>
      </c>
      <c r="X427" s="6" t="s">
        <v>67</v>
      </c>
      <c r="Y427" s="6" t="s">
        <v>68</v>
      </c>
      <c r="Z427" s="6">
        <v>2017</v>
      </c>
      <c r="AA427" s="6">
        <v>315400</v>
      </c>
      <c r="AB427" s="6" t="s">
        <v>69</v>
      </c>
      <c r="AC427" s="6" t="s">
        <v>199</v>
      </c>
      <c r="AD427" s="6">
        <v>207500</v>
      </c>
      <c r="AE427" s="6">
        <v>107900</v>
      </c>
      <c r="AF427" s="6" t="s">
        <v>69</v>
      </c>
      <c r="AG427" s="6" t="s">
        <v>6282</v>
      </c>
      <c r="AH427" s="6">
        <v>315400</v>
      </c>
      <c r="AI427" s="6">
        <v>31980601</v>
      </c>
      <c r="AJ427" s="6">
        <v>2020</v>
      </c>
      <c r="AK427" s="6">
        <v>1</v>
      </c>
      <c r="AL427" s="6" t="s">
        <v>228</v>
      </c>
      <c r="AM427" s="6">
        <v>14.7</v>
      </c>
      <c r="AN427" s="6" t="s">
        <v>4155</v>
      </c>
      <c r="AO427" s="9" t="s">
        <v>73</v>
      </c>
      <c r="AP427" s="10">
        <v>61</v>
      </c>
      <c r="AQ427" s="6" t="s">
        <v>512</v>
      </c>
      <c r="AR427" s="9" t="s">
        <v>62</v>
      </c>
      <c r="AS427" s="10">
        <v>75</v>
      </c>
      <c r="AT427" s="6" t="str">
        <f t="shared" si="3"/>
        <v>fm</v>
      </c>
      <c r="AU427" s="6">
        <v>0</v>
      </c>
      <c r="AV427" s="6">
        <v>0</v>
      </c>
      <c r="AW427" s="6">
        <v>0</v>
      </c>
      <c r="AX427" s="6">
        <v>0</v>
      </c>
      <c r="AY427" s="6">
        <v>0</v>
      </c>
      <c r="AZ427" s="6">
        <v>0</v>
      </c>
      <c r="BA427" s="6">
        <v>0</v>
      </c>
      <c r="BB427" s="6">
        <v>1</v>
      </c>
      <c r="BC427" s="6" t="s">
        <v>197</v>
      </c>
      <c r="BD427" s="6" t="s">
        <v>6283</v>
      </c>
    </row>
    <row r="428" spans="1:56" ht="15.75" customHeight="1">
      <c r="A428" s="6">
        <f t="shared" ca="1" si="2"/>
        <v>0.15186759810150641</v>
      </c>
      <c r="B428" s="6" t="s">
        <v>889</v>
      </c>
      <c r="C428" s="6">
        <v>9459897</v>
      </c>
      <c r="D428" s="7">
        <v>43168</v>
      </c>
      <c r="E428" s="6" t="s">
        <v>76</v>
      </c>
      <c r="F428" s="6" t="s">
        <v>6798</v>
      </c>
      <c r="G428" s="6">
        <v>5</v>
      </c>
      <c r="H428" s="6" t="s">
        <v>58</v>
      </c>
      <c r="I428" s="6" t="s">
        <v>891</v>
      </c>
      <c r="J428" s="6">
        <v>23854</v>
      </c>
      <c r="K428" s="6">
        <v>6</v>
      </c>
      <c r="L428" s="7">
        <v>41796</v>
      </c>
      <c r="M428" s="7">
        <v>44286</v>
      </c>
      <c r="N428" s="6" t="s">
        <v>892</v>
      </c>
      <c r="O428" s="6" t="s">
        <v>6799</v>
      </c>
      <c r="P428" s="8" t="s">
        <v>6800</v>
      </c>
      <c r="Q428" s="9" t="s">
        <v>73</v>
      </c>
      <c r="R428" s="10">
        <v>92</v>
      </c>
      <c r="S428" s="6" t="s">
        <v>63</v>
      </c>
      <c r="T428" s="6">
        <v>11</v>
      </c>
      <c r="U428" s="6" t="s">
        <v>532</v>
      </c>
      <c r="V428" s="6" t="s">
        <v>533</v>
      </c>
      <c r="W428" s="6" t="s">
        <v>149</v>
      </c>
      <c r="X428" s="6" t="s">
        <v>218</v>
      </c>
      <c r="Y428" s="6" t="s">
        <v>68</v>
      </c>
      <c r="Z428" s="6">
        <v>2018</v>
      </c>
      <c r="AA428" s="6">
        <v>356625</v>
      </c>
      <c r="AB428" s="6" t="s">
        <v>69</v>
      </c>
      <c r="AC428" s="6" t="s">
        <v>889</v>
      </c>
      <c r="AD428" s="6">
        <v>225000</v>
      </c>
      <c r="AE428" s="6">
        <v>131625</v>
      </c>
      <c r="AF428" s="6" t="s">
        <v>69</v>
      </c>
      <c r="AG428" s="6" t="s">
        <v>6801</v>
      </c>
      <c r="AH428" s="6">
        <v>356625</v>
      </c>
      <c r="AI428" s="6">
        <v>36138028</v>
      </c>
      <c r="AJ428" s="6">
        <v>2022</v>
      </c>
      <c r="AK428" s="6">
        <v>1</v>
      </c>
      <c r="AL428" s="6" t="s">
        <v>228</v>
      </c>
      <c r="AM428" s="6">
        <v>14.7</v>
      </c>
      <c r="AN428" s="6" t="s">
        <v>6802</v>
      </c>
      <c r="AO428" s="9" t="s">
        <v>62</v>
      </c>
      <c r="AP428" s="10">
        <v>93</v>
      </c>
      <c r="AQ428" s="6" t="s">
        <v>6803</v>
      </c>
      <c r="AR428" s="9" t="s">
        <v>62</v>
      </c>
      <c r="AS428" s="10">
        <v>100</v>
      </c>
      <c r="AT428" s="6" t="str">
        <f t="shared" si="3"/>
        <v>mm</v>
      </c>
      <c r="AU428" s="6">
        <v>0</v>
      </c>
      <c r="AV428" s="6">
        <v>1</v>
      </c>
      <c r="AW428" s="6">
        <v>0</v>
      </c>
      <c r="AX428" s="6">
        <v>0</v>
      </c>
      <c r="AY428" s="6">
        <v>0</v>
      </c>
      <c r="AZ428" s="6">
        <v>0</v>
      </c>
      <c r="BA428" s="6">
        <v>0</v>
      </c>
      <c r="BB428" s="6">
        <v>0</v>
      </c>
      <c r="BC428" s="6" t="s">
        <v>197</v>
      </c>
      <c r="BD428" s="6" t="s">
        <v>6804</v>
      </c>
    </row>
    <row r="429" spans="1:56" ht="15.75" customHeight="1">
      <c r="A429" s="6">
        <f t="shared" ca="1" si="2"/>
        <v>0.83832736612176095</v>
      </c>
      <c r="B429" s="6" t="s">
        <v>109</v>
      </c>
      <c r="C429" s="6">
        <v>9428905</v>
      </c>
      <c r="D429" s="7">
        <v>43363</v>
      </c>
      <c r="E429" s="6" t="s">
        <v>1856</v>
      </c>
      <c r="F429" s="6" t="s">
        <v>3798</v>
      </c>
      <c r="G429" s="6">
        <v>2</v>
      </c>
      <c r="H429" s="6" t="s">
        <v>58</v>
      </c>
      <c r="I429" s="6" t="s">
        <v>112</v>
      </c>
      <c r="J429" s="6">
        <v>20834</v>
      </c>
      <c r="K429" s="6">
        <v>6</v>
      </c>
      <c r="L429" s="7">
        <v>40451</v>
      </c>
      <c r="M429" s="7">
        <v>44468</v>
      </c>
      <c r="N429" s="6" t="s">
        <v>3799</v>
      </c>
      <c r="O429" s="6" t="s">
        <v>3800</v>
      </c>
      <c r="P429" s="8" t="s">
        <v>3801</v>
      </c>
      <c r="Q429" s="9" t="s">
        <v>62</v>
      </c>
      <c r="R429" s="10">
        <v>100</v>
      </c>
      <c r="S429" s="6" t="s">
        <v>63</v>
      </c>
      <c r="T429" s="6">
        <v>3</v>
      </c>
      <c r="U429" s="6" t="s">
        <v>553</v>
      </c>
      <c r="V429" s="6" t="s">
        <v>554</v>
      </c>
      <c r="W429" s="6" t="s">
        <v>555</v>
      </c>
      <c r="X429" s="6" t="s">
        <v>336</v>
      </c>
      <c r="Y429" s="6" t="s">
        <v>68</v>
      </c>
      <c r="Z429" s="6">
        <v>2018</v>
      </c>
      <c r="AA429" s="6">
        <v>390000</v>
      </c>
      <c r="AB429" s="6" t="s">
        <v>69</v>
      </c>
      <c r="AC429" s="6" t="s">
        <v>109</v>
      </c>
      <c r="AD429" s="6">
        <v>250000</v>
      </c>
      <c r="AE429" s="6">
        <v>140000</v>
      </c>
      <c r="AF429" s="6" t="s">
        <v>69</v>
      </c>
      <c r="AG429" s="6" t="s">
        <v>3802</v>
      </c>
      <c r="AH429" s="6">
        <v>390000</v>
      </c>
      <c r="AI429" s="6">
        <v>34413313</v>
      </c>
      <c r="AJ429" s="6">
        <v>2021</v>
      </c>
      <c r="AK429" s="6">
        <v>1</v>
      </c>
      <c r="AL429" s="6" t="s">
        <v>3359</v>
      </c>
      <c r="AM429" s="6">
        <v>14.7</v>
      </c>
      <c r="AN429" s="6" t="s">
        <v>3803</v>
      </c>
      <c r="AO429" s="9" t="s">
        <v>62</v>
      </c>
      <c r="AP429" s="10">
        <v>98</v>
      </c>
      <c r="AQ429" s="6" t="s">
        <v>3792</v>
      </c>
      <c r="AR429" s="9" t="s">
        <v>73</v>
      </c>
      <c r="AS429" s="10">
        <v>98</v>
      </c>
      <c r="AT429" s="6" t="str">
        <f t="shared" si="3"/>
        <v>mf</v>
      </c>
      <c r="AU429" s="6">
        <v>0</v>
      </c>
      <c r="AV429" s="6">
        <v>0</v>
      </c>
      <c r="AW429" s="6">
        <v>1</v>
      </c>
      <c r="AX429" s="6">
        <v>1</v>
      </c>
      <c r="AY429" s="6">
        <v>0</v>
      </c>
      <c r="AZ429" s="6">
        <v>0</v>
      </c>
      <c r="BA429" s="6">
        <v>0</v>
      </c>
      <c r="BB429" s="6">
        <v>0</v>
      </c>
      <c r="BC429" s="6" t="s">
        <v>107</v>
      </c>
      <c r="BD429" s="6" t="s">
        <v>3804</v>
      </c>
    </row>
    <row r="430" spans="1:56" ht="15.75" customHeight="1">
      <c r="A430" s="6">
        <f t="shared" ca="1" si="2"/>
        <v>0.73321812467906755</v>
      </c>
      <c r="B430" s="6" t="s">
        <v>241</v>
      </c>
      <c r="C430" s="6">
        <v>9497813</v>
      </c>
      <c r="D430" s="7">
        <v>43248</v>
      </c>
      <c r="E430" s="6" t="s">
        <v>56</v>
      </c>
      <c r="F430" s="6" t="s">
        <v>1493</v>
      </c>
      <c r="G430" s="6">
        <v>5</v>
      </c>
      <c r="H430" s="6" t="s">
        <v>58</v>
      </c>
      <c r="I430" s="6" t="s">
        <v>243</v>
      </c>
      <c r="J430" s="6">
        <v>125863</v>
      </c>
      <c r="K430" s="6">
        <v>4</v>
      </c>
      <c r="L430" s="7">
        <v>42248</v>
      </c>
      <c r="M430" s="7">
        <v>43799</v>
      </c>
      <c r="N430" s="6" t="s">
        <v>1494</v>
      </c>
      <c r="O430" s="6" t="s">
        <v>1495</v>
      </c>
      <c r="P430" s="8" t="s">
        <v>1496</v>
      </c>
      <c r="Q430" s="9" t="s">
        <v>62</v>
      </c>
      <c r="R430" s="10">
        <v>99</v>
      </c>
      <c r="S430" s="6" t="s">
        <v>63</v>
      </c>
      <c r="T430" s="6">
        <v>13</v>
      </c>
      <c r="U430" s="6" t="s">
        <v>1222</v>
      </c>
      <c r="V430" s="6" t="s">
        <v>217</v>
      </c>
      <c r="W430" s="6" t="s">
        <v>120</v>
      </c>
      <c r="X430" s="6" t="s">
        <v>67</v>
      </c>
      <c r="Y430" s="6" t="s">
        <v>68</v>
      </c>
      <c r="Z430" s="6">
        <v>2018</v>
      </c>
      <c r="AA430" s="6">
        <v>798847</v>
      </c>
      <c r="AB430" s="6" t="s">
        <v>69</v>
      </c>
      <c r="AC430" s="6" t="s">
        <v>241</v>
      </c>
      <c r="AD430" s="6">
        <v>494213</v>
      </c>
      <c r="AE430" s="6">
        <v>304634</v>
      </c>
      <c r="AF430" s="6" t="s">
        <v>69</v>
      </c>
      <c r="AG430" s="6" t="s">
        <v>1497</v>
      </c>
      <c r="AH430" s="6">
        <v>798847</v>
      </c>
      <c r="AI430" s="6">
        <v>35590109</v>
      </c>
      <c r="AJ430" s="6">
        <v>2022</v>
      </c>
      <c r="AK430" s="6">
        <v>1</v>
      </c>
      <c r="AL430" s="6" t="s">
        <v>1498</v>
      </c>
      <c r="AM430" s="6">
        <v>31.8</v>
      </c>
      <c r="AN430" s="6" t="s">
        <v>125</v>
      </c>
      <c r="AO430" s="9" t="s">
        <v>62</v>
      </c>
      <c r="AP430" s="10">
        <v>99</v>
      </c>
      <c r="AQ430" s="6" t="s">
        <v>1499</v>
      </c>
      <c r="AR430" s="9" t="s">
        <v>62</v>
      </c>
      <c r="AS430" s="10">
        <v>99</v>
      </c>
      <c r="AT430" s="6" t="str">
        <f t="shared" si="3"/>
        <v>mm</v>
      </c>
      <c r="AU430" s="6">
        <v>0</v>
      </c>
      <c r="AV430" s="6">
        <v>0</v>
      </c>
      <c r="AW430" s="6">
        <v>1</v>
      </c>
      <c r="AX430" s="6">
        <v>1</v>
      </c>
      <c r="AY430" s="6">
        <v>0</v>
      </c>
      <c r="AZ430" s="6">
        <v>0</v>
      </c>
      <c r="BA430" s="6">
        <v>0</v>
      </c>
      <c r="BB430" s="6">
        <v>0</v>
      </c>
      <c r="BC430" s="6" t="s">
        <v>107</v>
      </c>
      <c r="BD430" s="6" t="s">
        <v>1500</v>
      </c>
    </row>
    <row r="431" spans="1:56" ht="15.75" customHeight="1">
      <c r="A431" s="6">
        <f t="shared" ca="1" si="2"/>
        <v>0.87245878047504832</v>
      </c>
      <c r="B431" s="6" t="s">
        <v>127</v>
      </c>
      <c r="C431" s="6">
        <v>9495748</v>
      </c>
      <c r="D431" s="7">
        <v>43277</v>
      </c>
      <c r="E431" s="6" t="s">
        <v>4446</v>
      </c>
      <c r="F431" s="6" t="s">
        <v>4447</v>
      </c>
      <c r="G431" s="6">
        <v>5</v>
      </c>
      <c r="H431" s="6" t="s">
        <v>58</v>
      </c>
      <c r="I431" s="6" t="s">
        <v>130</v>
      </c>
      <c r="J431" s="6">
        <v>109900</v>
      </c>
      <c r="K431" s="6">
        <v>3</v>
      </c>
      <c r="L431" s="7">
        <v>42583</v>
      </c>
      <c r="M431" s="7">
        <v>43646</v>
      </c>
      <c r="N431" s="6" t="s">
        <v>3489</v>
      </c>
      <c r="O431" s="6" t="s">
        <v>4448</v>
      </c>
      <c r="P431" s="8" t="s">
        <v>4449</v>
      </c>
      <c r="Q431" s="9" t="s">
        <v>73</v>
      </c>
      <c r="R431" s="10">
        <v>99</v>
      </c>
      <c r="S431" s="6" t="s">
        <v>63</v>
      </c>
      <c r="T431" s="6">
        <v>12</v>
      </c>
      <c r="U431" s="6" t="s">
        <v>2995</v>
      </c>
      <c r="V431" s="6" t="s">
        <v>204</v>
      </c>
      <c r="W431" s="6" t="s">
        <v>205</v>
      </c>
      <c r="X431" s="6" t="s">
        <v>85</v>
      </c>
      <c r="Y431" s="6" t="s">
        <v>68</v>
      </c>
      <c r="Z431" s="6">
        <v>2018</v>
      </c>
      <c r="AA431" s="6">
        <v>188157</v>
      </c>
      <c r="AB431" s="6" t="s">
        <v>69</v>
      </c>
      <c r="AC431" s="6" t="s">
        <v>127</v>
      </c>
      <c r="AD431" s="6">
        <v>118412</v>
      </c>
      <c r="AE431" s="6">
        <v>69745</v>
      </c>
      <c r="AF431" s="6" t="s">
        <v>69</v>
      </c>
      <c r="AG431" s="6" t="s">
        <v>4450</v>
      </c>
      <c r="AH431" s="6">
        <v>188157</v>
      </c>
      <c r="AI431" s="6">
        <v>35982160</v>
      </c>
      <c r="AJ431" s="6">
        <v>2022</v>
      </c>
      <c r="AK431" s="6">
        <v>1</v>
      </c>
      <c r="AL431" s="6" t="s">
        <v>1498</v>
      </c>
      <c r="AM431" s="6">
        <v>31.8</v>
      </c>
      <c r="AN431" s="6" t="s">
        <v>4451</v>
      </c>
      <c r="AO431" s="9" t="s">
        <v>62</v>
      </c>
      <c r="AP431" s="10">
        <v>97</v>
      </c>
      <c r="AQ431" s="6" t="s">
        <v>105</v>
      </c>
      <c r="AR431" s="9" t="s">
        <v>62</v>
      </c>
      <c r="AS431" s="10">
        <v>99</v>
      </c>
      <c r="AT431" s="6" t="str">
        <f t="shared" si="3"/>
        <v>mm</v>
      </c>
      <c r="AU431" s="6">
        <v>0</v>
      </c>
      <c r="AV431" s="6">
        <v>0</v>
      </c>
      <c r="AW431" s="6">
        <v>1</v>
      </c>
      <c r="AX431" s="6">
        <v>1</v>
      </c>
      <c r="AY431" s="6">
        <v>1</v>
      </c>
      <c r="AZ431" s="6">
        <v>0</v>
      </c>
      <c r="BA431" s="6">
        <v>0</v>
      </c>
      <c r="BB431" s="6">
        <v>0</v>
      </c>
      <c r="BC431" s="6" t="s">
        <v>107</v>
      </c>
      <c r="BD431" s="6" t="s">
        <v>4452</v>
      </c>
    </row>
    <row r="432" spans="1:56" ht="15.75" customHeight="1">
      <c r="A432" s="6">
        <f t="shared" ca="1" si="2"/>
        <v>0.17517476989568737</v>
      </c>
      <c r="B432" s="6" t="s">
        <v>286</v>
      </c>
      <c r="C432" s="6">
        <v>9185258</v>
      </c>
      <c r="D432" s="7">
        <v>42691</v>
      </c>
      <c r="E432" s="6" t="s">
        <v>76</v>
      </c>
      <c r="F432" s="6" t="s">
        <v>3300</v>
      </c>
      <c r="G432" s="6">
        <v>5</v>
      </c>
      <c r="H432" s="6" t="s">
        <v>58</v>
      </c>
      <c r="I432" s="6" t="s">
        <v>289</v>
      </c>
      <c r="J432" s="6">
        <v>101251</v>
      </c>
      <c r="K432" s="6">
        <v>5</v>
      </c>
      <c r="L432" s="7">
        <v>41244</v>
      </c>
      <c r="M432" s="7">
        <v>43069</v>
      </c>
      <c r="N432" s="6" t="s">
        <v>3301</v>
      </c>
      <c r="O432" s="6" t="s">
        <v>3302</v>
      </c>
      <c r="P432" s="8" t="s">
        <v>3303</v>
      </c>
      <c r="Q432" s="9" t="s">
        <v>62</v>
      </c>
      <c r="R432" s="10">
        <v>90</v>
      </c>
      <c r="S432" s="6" t="s">
        <v>63</v>
      </c>
      <c r="T432" s="6">
        <v>13</v>
      </c>
      <c r="U432" s="6" t="s">
        <v>390</v>
      </c>
      <c r="V432" s="6" t="s">
        <v>217</v>
      </c>
      <c r="W432" s="6" t="s">
        <v>120</v>
      </c>
      <c r="X432" s="6" t="s">
        <v>67</v>
      </c>
      <c r="Y432" s="6" t="s">
        <v>68</v>
      </c>
      <c r="Z432" s="6">
        <v>2017</v>
      </c>
      <c r="AA432" s="6">
        <v>399291</v>
      </c>
      <c r="AB432" s="6" t="s">
        <v>69</v>
      </c>
      <c r="AC432" s="6" t="s">
        <v>286</v>
      </c>
      <c r="AD432" s="6">
        <v>250000</v>
      </c>
      <c r="AE432" s="6">
        <v>149291</v>
      </c>
      <c r="AF432" s="6" t="s">
        <v>69</v>
      </c>
      <c r="AG432" s="6" t="s">
        <v>3304</v>
      </c>
      <c r="AH432" s="6">
        <v>399291</v>
      </c>
      <c r="AI432" s="6">
        <v>28650480</v>
      </c>
      <c r="AJ432" s="6">
        <v>2017</v>
      </c>
      <c r="AK432" s="6">
        <v>1</v>
      </c>
      <c r="AL432" s="6" t="s">
        <v>4553</v>
      </c>
      <c r="AM432" s="6">
        <v>27.8</v>
      </c>
      <c r="AN432" s="6" t="s">
        <v>3306</v>
      </c>
      <c r="AO432" s="9" t="s">
        <v>116</v>
      </c>
      <c r="AP432" s="9" t="s">
        <v>116</v>
      </c>
      <c r="AQ432" s="6" t="s">
        <v>3307</v>
      </c>
      <c r="AR432" s="9" t="s">
        <v>62</v>
      </c>
      <c r="AS432" s="10">
        <v>90</v>
      </c>
      <c r="AT432" s="6" t="str">
        <f t="shared" si="3"/>
        <v>Missing</v>
      </c>
      <c r="AU432" s="6">
        <v>0</v>
      </c>
      <c r="AV432" s="6">
        <v>0</v>
      </c>
      <c r="AW432" s="6">
        <v>1</v>
      </c>
      <c r="AX432" s="6">
        <v>0</v>
      </c>
      <c r="AY432" s="6">
        <v>0</v>
      </c>
      <c r="AZ432" s="6">
        <v>0</v>
      </c>
      <c r="BA432" s="6">
        <v>0</v>
      </c>
      <c r="BB432" s="6">
        <v>0</v>
      </c>
      <c r="BC432" s="6" t="s">
        <v>197</v>
      </c>
      <c r="BD432" s="6" t="s">
        <v>3308</v>
      </c>
    </row>
    <row r="433" spans="1:56" ht="15.75" customHeight="1">
      <c r="A433" s="6">
        <f t="shared" ca="1" si="2"/>
        <v>0.20155626315792718</v>
      </c>
      <c r="B433" s="6" t="s">
        <v>1143</v>
      </c>
      <c r="C433" s="6">
        <v>9919303</v>
      </c>
      <c r="D433" s="7">
        <v>43614</v>
      </c>
      <c r="E433" s="6" t="s">
        <v>110</v>
      </c>
      <c r="F433" s="6" t="s">
        <v>4550</v>
      </c>
      <c r="G433" s="6">
        <v>7</v>
      </c>
      <c r="H433" s="6" t="s">
        <v>58</v>
      </c>
      <c r="I433" s="6" t="s">
        <v>1145</v>
      </c>
      <c r="J433" s="6">
        <v>64831</v>
      </c>
      <c r="K433" s="6">
        <v>6</v>
      </c>
      <c r="L433" s="7">
        <v>43575</v>
      </c>
      <c r="M433" s="7">
        <v>44255</v>
      </c>
      <c r="N433" s="6" t="s">
        <v>2474</v>
      </c>
      <c r="O433" s="6" t="s">
        <v>4551</v>
      </c>
      <c r="P433" s="8" t="s">
        <v>392</v>
      </c>
      <c r="Q433" s="9" t="s">
        <v>73</v>
      </c>
      <c r="R433" s="10">
        <v>62</v>
      </c>
      <c r="S433" s="6" t="s">
        <v>63</v>
      </c>
      <c r="T433" s="6">
        <v>20</v>
      </c>
      <c r="U433" s="6" t="s">
        <v>3397</v>
      </c>
      <c r="V433" s="6" t="s">
        <v>3398</v>
      </c>
      <c r="W433" s="6" t="s">
        <v>176</v>
      </c>
      <c r="X433" s="6" t="s">
        <v>67</v>
      </c>
      <c r="Y433" s="6" t="s">
        <v>68</v>
      </c>
      <c r="Z433" s="6">
        <v>2018</v>
      </c>
      <c r="AA433" s="6">
        <v>294216</v>
      </c>
      <c r="AB433" s="6" t="s">
        <v>69</v>
      </c>
      <c r="AC433" s="6" t="s">
        <v>1143</v>
      </c>
      <c r="AD433" s="6">
        <v>195092</v>
      </c>
      <c r="AE433" s="6">
        <v>99124</v>
      </c>
      <c r="AF433" s="6" t="s">
        <v>69</v>
      </c>
      <c r="AG433" s="6" t="s">
        <v>4552</v>
      </c>
      <c r="AH433" s="6">
        <v>294216</v>
      </c>
      <c r="AI433" s="6">
        <v>36624165</v>
      </c>
      <c r="AJ433" s="6">
        <v>2023</v>
      </c>
      <c r="AK433" s="6">
        <v>1</v>
      </c>
      <c r="AL433" s="6" t="s">
        <v>4553</v>
      </c>
      <c r="AM433" s="6">
        <v>27.8</v>
      </c>
      <c r="AN433" s="6" t="s">
        <v>4554</v>
      </c>
      <c r="AO433" s="9" t="s">
        <v>62</v>
      </c>
      <c r="AP433" s="10">
        <v>71</v>
      </c>
      <c r="AQ433" s="6" t="s">
        <v>392</v>
      </c>
      <c r="AR433" s="9" t="s">
        <v>116</v>
      </c>
      <c r="AS433" s="9" t="s">
        <v>116</v>
      </c>
      <c r="AT433" s="6" t="str">
        <f t="shared" si="3"/>
        <v>Missing</v>
      </c>
      <c r="AU433" s="6">
        <v>0</v>
      </c>
      <c r="AV433" s="6">
        <v>0</v>
      </c>
      <c r="AW433" s="6">
        <v>1</v>
      </c>
      <c r="AX433" s="6">
        <v>0</v>
      </c>
      <c r="AY433" s="6">
        <v>0</v>
      </c>
      <c r="AZ433" s="6">
        <v>1</v>
      </c>
      <c r="BA433" s="6">
        <v>0</v>
      </c>
      <c r="BB433" s="6">
        <v>0</v>
      </c>
      <c r="BC433" s="6" t="s">
        <v>197</v>
      </c>
      <c r="BD433" s="6" t="s">
        <v>4555</v>
      </c>
    </row>
    <row r="434" spans="1:56" ht="15.75" customHeight="1">
      <c r="A434" s="6">
        <f t="shared" ca="1" si="2"/>
        <v>0.88988116244935711</v>
      </c>
      <c r="B434" s="6" t="s">
        <v>405</v>
      </c>
      <c r="C434" s="6">
        <v>9197638</v>
      </c>
      <c r="D434" s="7">
        <v>42724</v>
      </c>
      <c r="E434" s="6" t="s">
        <v>76</v>
      </c>
      <c r="F434" s="6" t="s">
        <v>1319</v>
      </c>
      <c r="G434" s="6">
        <v>5</v>
      </c>
      <c r="H434" s="6" t="s">
        <v>58</v>
      </c>
      <c r="I434" s="6" t="s">
        <v>407</v>
      </c>
      <c r="J434" s="6">
        <v>35025</v>
      </c>
      <c r="K434" s="6">
        <v>5</v>
      </c>
      <c r="L434" s="7">
        <v>41275</v>
      </c>
      <c r="M434" s="7">
        <v>43465</v>
      </c>
      <c r="N434" s="6" t="s">
        <v>1320</v>
      </c>
      <c r="O434" s="6" t="s">
        <v>1321</v>
      </c>
      <c r="P434" s="8" t="s">
        <v>1322</v>
      </c>
      <c r="Q434" s="9" t="s">
        <v>62</v>
      </c>
      <c r="R434" s="10">
        <v>98</v>
      </c>
      <c r="S434" s="6" t="s">
        <v>63</v>
      </c>
      <c r="T434" s="6">
        <v>13</v>
      </c>
      <c r="U434" s="6" t="s">
        <v>390</v>
      </c>
      <c r="V434" s="6" t="s">
        <v>217</v>
      </c>
      <c r="W434" s="6" t="s">
        <v>120</v>
      </c>
      <c r="X434" s="6" t="s">
        <v>67</v>
      </c>
      <c r="Y434" s="6" t="s">
        <v>68</v>
      </c>
      <c r="Z434" s="6">
        <v>2017</v>
      </c>
      <c r="AA434" s="6">
        <v>359383</v>
      </c>
      <c r="AB434" s="6" t="s">
        <v>69</v>
      </c>
      <c r="AC434" s="6" t="s">
        <v>405</v>
      </c>
      <c r="AD434" s="6">
        <v>225000</v>
      </c>
      <c r="AE434" s="6">
        <v>134383</v>
      </c>
      <c r="AF434" s="6" t="s">
        <v>69</v>
      </c>
      <c r="AG434" s="6" t="s">
        <v>1323</v>
      </c>
      <c r="AH434" s="6">
        <v>359383</v>
      </c>
      <c r="AI434" s="6">
        <v>29849148</v>
      </c>
      <c r="AJ434" s="6">
        <v>2018</v>
      </c>
      <c r="AK434" s="6">
        <v>1</v>
      </c>
      <c r="AL434" s="6" t="s">
        <v>1324</v>
      </c>
      <c r="AM434" s="6">
        <v>50.5</v>
      </c>
      <c r="AN434" s="6" t="s">
        <v>1325</v>
      </c>
      <c r="AO434" s="9" t="s">
        <v>73</v>
      </c>
      <c r="AP434" s="10">
        <v>51</v>
      </c>
      <c r="AQ434" s="6" t="s">
        <v>1326</v>
      </c>
      <c r="AR434" s="9" t="s">
        <v>62</v>
      </c>
      <c r="AS434" s="10">
        <v>98</v>
      </c>
      <c r="AT434" s="6" t="str">
        <f t="shared" si="3"/>
        <v>fm</v>
      </c>
      <c r="AU434" s="6">
        <v>1</v>
      </c>
      <c r="AV434" s="6">
        <v>0</v>
      </c>
      <c r="AW434" s="6">
        <v>0</v>
      </c>
      <c r="AX434" s="6">
        <v>0</v>
      </c>
      <c r="AY434" s="6">
        <v>0</v>
      </c>
      <c r="AZ434" s="6">
        <v>0</v>
      </c>
      <c r="BA434" s="6">
        <v>0</v>
      </c>
      <c r="BB434" s="6">
        <v>0</v>
      </c>
      <c r="BC434" s="6" t="s">
        <v>197</v>
      </c>
      <c r="BD434" s="6" t="s">
        <v>1327</v>
      </c>
    </row>
    <row r="435" spans="1:56" ht="15.75" customHeight="1">
      <c r="A435" s="6">
        <f t="shared" ca="1" si="2"/>
        <v>0.5541411387922186</v>
      </c>
      <c r="B435" s="6" t="s">
        <v>241</v>
      </c>
      <c r="C435" s="6">
        <v>9443650</v>
      </c>
      <c r="D435" s="7">
        <v>43159</v>
      </c>
      <c r="E435" s="6" t="s">
        <v>56</v>
      </c>
      <c r="F435" s="6" t="s">
        <v>3067</v>
      </c>
      <c r="G435" s="6">
        <v>5</v>
      </c>
      <c r="H435" s="6" t="s">
        <v>58</v>
      </c>
      <c r="I435" s="6" t="s">
        <v>243</v>
      </c>
      <c r="J435" s="6">
        <v>95056</v>
      </c>
      <c r="K435" s="6">
        <v>9</v>
      </c>
      <c r="L435" s="7">
        <v>39934</v>
      </c>
      <c r="M435" s="7">
        <v>43890</v>
      </c>
      <c r="N435" s="6" t="s">
        <v>1136</v>
      </c>
      <c r="O435" s="6" t="s">
        <v>3068</v>
      </c>
      <c r="P435" s="8" t="s">
        <v>3069</v>
      </c>
      <c r="Q435" s="9" t="s">
        <v>73</v>
      </c>
      <c r="R435" s="10">
        <v>100</v>
      </c>
      <c r="S435" s="6" t="s">
        <v>63</v>
      </c>
      <c r="T435" s="6">
        <v>36</v>
      </c>
      <c r="U435" s="6" t="s">
        <v>1090</v>
      </c>
      <c r="V435" s="6" t="s">
        <v>1091</v>
      </c>
      <c r="W435" s="6" t="s">
        <v>149</v>
      </c>
      <c r="X435" s="6" t="s">
        <v>67</v>
      </c>
      <c r="Y435" s="6" t="s">
        <v>68</v>
      </c>
      <c r="Z435" s="6">
        <v>2018</v>
      </c>
      <c r="AA435" s="6">
        <v>608329</v>
      </c>
      <c r="AB435" s="6" t="s">
        <v>69</v>
      </c>
      <c r="AC435" s="6" t="s">
        <v>241</v>
      </c>
      <c r="AD435" s="6">
        <v>420191</v>
      </c>
      <c r="AE435" s="6">
        <v>188138</v>
      </c>
      <c r="AF435" s="6" t="s">
        <v>69</v>
      </c>
      <c r="AG435" s="6" t="s">
        <v>3070</v>
      </c>
      <c r="AH435" s="6">
        <v>608329</v>
      </c>
      <c r="AI435" s="6">
        <v>36224396</v>
      </c>
      <c r="AJ435" s="6">
        <v>2022</v>
      </c>
      <c r="AK435" s="6">
        <v>1</v>
      </c>
      <c r="AL435" s="6" t="s">
        <v>1324</v>
      </c>
      <c r="AM435" s="6">
        <v>50.5</v>
      </c>
      <c r="AN435" s="6" t="s">
        <v>3071</v>
      </c>
      <c r="AO435" s="9" t="s">
        <v>62</v>
      </c>
      <c r="AP435" s="10">
        <v>99</v>
      </c>
      <c r="AQ435" s="6" t="s">
        <v>3072</v>
      </c>
      <c r="AR435" s="9" t="s">
        <v>62</v>
      </c>
      <c r="AS435" s="10">
        <v>99</v>
      </c>
      <c r="AT435" s="6" t="str">
        <f t="shared" si="3"/>
        <v>mm</v>
      </c>
      <c r="AU435" s="6">
        <v>0</v>
      </c>
      <c r="AV435" s="6">
        <v>0</v>
      </c>
      <c r="AW435" s="6">
        <v>1</v>
      </c>
      <c r="AX435" s="6">
        <v>1</v>
      </c>
      <c r="AY435" s="6">
        <v>1</v>
      </c>
      <c r="AZ435" s="6">
        <v>0</v>
      </c>
      <c r="BA435" s="6">
        <v>0</v>
      </c>
      <c r="BB435" s="6">
        <v>0</v>
      </c>
      <c r="BC435" s="6" t="s">
        <v>107</v>
      </c>
      <c r="BD435" s="6" t="s">
        <v>3073</v>
      </c>
    </row>
    <row r="436" spans="1:56" ht="15.75" customHeight="1">
      <c r="A436" s="6">
        <f t="shared" ca="1" si="2"/>
        <v>0.43001796032547435</v>
      </c>
      <c r="B436" s="6" t="s">
        <v>241</v>
      </c>
      <c r="C436" s="6">
        <v>9315883</v>
      </c>
      <c r="D436" s="7">
        <v>42935</v>
      </c>
      <c r="E436" s="6" t="s">
        <v>56</v>
      </c>
      <c r="F436" s="6" t="s">
        <v>1886</v>
      </c>
      <c r="G436" s="6">
        <v>5</v>
      </c>
      <c r="H436" s="6" t="s">
        <v>58</v>
      </c>
      <c r="I436" s="6" t="s">
        <v>243</v>
      </c>
      <c r="J436" s="6">
        <v>124245</v>
      </c>
      <c r="K436" s="6">
        <v>4</v>
      </c>
      <c r="L436" s="7">
        <v>41852</v>
      </c>
      <c r="M436" s="7">
        <v>43677</v>
      </c>
      <c r="N436" s="6" t="s">
        <v>1887</v>
      </c>
      <c r="O436" s="6" t="s">
        <v>1888</v>
      </c>
      <c r="P436" s="8" t="s">
        <v>1889</v>
      </c>
      <c r="Q436" s="9" t="s">
        <v>73</v>
      </c>
      <c r="R436" s="10">
        <v>99</v>
      </c>
      <c r="S436" s="6" t="s">
        <v>63</v>
      </c>
      <c r="T436" s="6">
        <v>11</v>
      </c>
      <c r="U436" s="6" t="s">
        <v>1292</v>
      </c>
      <c r="V436" s="6" t="s">
        <v>1293</v>
      </c>
      <c r="W436" s="6" t="s">
        <v>555</v>
      </c>
      <c r="X436" s="6" t="s">
        <v>67</v>
      </c>
      <c r="Y436" s="6" t="s">
        <v>68</v>
      </c>
      <c r="Z436" s="6">
        <v>2017</v>
      </c>
      <c r="AA436" s="6">
        <v>544214</v>
      </c>
      <c r="AB436" s="6" t="s">
        <v>69</v>
      </c>
      <c r="AC436" s="6" t="s">
        <v>241</v>
      </c>
      <c r="AD436" s="6">
        <v>372728</v>
      </c>
      <c r="AE436" s="6">
        <v>171486</v>
      </c>
      <c r="AF436" s="6" t="s">
        <v>69</v>
      </c>
      <c r="AG436" s="6" t="s">
        <v>1890</v>
      </c>
      <c r="AH436" s="6">
        <v>544214</v>
      </c>
      <c r="AI436" s="6">
        <v>30008082</v>
      </c>
      <c r="AJ436" s="6">
        <v>2018</v>
      </c>
      <c r="AK436" s="6">
        <v>1</v>
      </c>
      <c r="AL436" s="6" t="s">
        <v>1891</v>
      </c>
      <c r="AM436" s="6">
        <v>3.1</v>
      </c>
      <c r="AN436" s="6" t="s">
        <v>1892</v>
      </c>
      <c r="AO436" s="9" t="s">
        <v>62</v>
      </c>
      <c r="AP436" s="10">
        <v>99</v>
      </c>
      <c r="AQ436" s="6" t="s">
        <v>1893</v>
      </c>
      <c r="AR436" s="9" t="s">
        <v>62</v>
      </c>
      <c r="AS436" s="10">
        <v>98</v>
      </c>
      <c r="AT436" s="6" t="str">
        <f t="shared" si="3"/>
        <v>mm</v>
      </c>
      <c r="AU436" s="6">
        <v>0</v>
      </c>
      <c r="AV436" s="6">
        <v>0</v>
      </c>
      <c r="AW436" s="6">
        <v>1</v>
      </c>
      <c r="AX436" s="6">
        <v>1</v>
      </c>
      <c r="AY436" s="6">
        <v>0</v>
      </c>
      <c r="AZ436" s="6">
        <v>0</v>
      </c>
      <c r="BA436" s="6">
        <v>0</v>
      </c>
      <c r="BB436" s="6">
        <v>0</v>
      </c>
      <c r="BC436" s="6" t="s">
        <v>107</v>
      </c>
      <c r="BD436" s="6" t="s">
        <v>1894</v>
      </c>
    </row>
    <row r="437" spans="1:56" ht="15.75" customHeight="1">
      <c r="A437" s="6">
        <f t="shared" ca="1" si="2"/>
        <v>0.71863787895534581</v>
      </c>
      <c r="B437" s="6" t="s">
        <v>199</v>
      </c>
      <c r="C437" s="6">
        <v>9197634</v>
      </c>
      <c r="D437" s="7">
        <v>42759</v>
      </c>
      <c r="E437" s="6" t="s">
        <v>76</v>
      </c>
      <c r="F437" s="6" t="s">
        <v>6012</v>
      </c>
      <c r="G437" s="6">
        <v>5</v>
      </c>
      <c r="H437" s="6" t="s">
        <v>58</v>
      </c>
      <c r="I437" s="6" t="s">
        <v>149</v>
      </c>
      <c r="J437" s="6">
        <v>174470</v>
      </c>
      <c r="K437" s="6">
        <v>26</v>
      </c>
      <c r="L437" s="7">
        <v>33420</v>
      </c>
      <c r="M437" s="7">
        <v>43131</v>
      </c>
      <c r="N437" s="6" t="s">
        <v>2164</v>
      </c>
      <c r="O437" s="6" t="s">
        <v>6013</v>
      </c>
      <c r="P437" s="8" t="s">
        <v>319</v>
      </c>
      <c r="Q437" s="9" t="s">
        <v>62</v>
      </c>
      <c r="R437" s="10">
        <v>99</v>
      </c>
      <c r="S437" s="6" t="s">
        <v>63</v>
      </c>
      <c r="T437" s="6">
        <v>7</v>
      </c>
      <c r="U437" s="6" t="s">
        <v>259</v>
      </c>
      <c r="V437" s="6" t="s">
        <v>190</v>
      </c>
      <c r="W437" s="6" t="s">
        <v>191</v>
      </c>
      <c r="X437" s="6" t="s">
        <v>260</v>
      </c>
      <c r="Y437" s="6" t="s">
        <v>68</v>
      </c>
      <c r="Z437" s="6">
        <v>2017</v>
      </c>
      <c r="AA437" s="6">
        <v>568459</v>
      </c>
      <c r="AB437" s="6" t="s">
        <v>69</v>
      </c>
      <c r="AC437" s="6" t="s">
        <v>199</v>
      </c>
      <c r="AD437" s="6">
        <v>322988</v>
      </c>
      <c r="AE437" s="6">
        <v>245471</v>
      </c>
      <c r="AF437" s="6" t="s">
        <v>69</v>
      </c>
      <c r="AG437" s="6" t="s">
        <v>6014</v>
      </c>
      <c r="AH437" s="6">
        <v>568459</v>
      </c>
      <c r="AI437" s="6">
        <v>28499126</v>
      </c>
      <c r="AJ437" s="6">
        <v>2017</v>
      </c>
      <c r="AK437" s="6">
        <v>1</v>
      </c>
      <c r="AL437" s="6" t="s">
        <v>6015</v>
      </c>
      <c r="AM437" s="6">
        <v>6.3</v>
      </c>
      <c r="AN437" s="6" t="s">
        <v>6016</v>
      </c>
      <c r="AO437" s="9" t="s">
        <v>62</v>
      </c>
      <c r="AP437" s="10">
        <v>52</v>
      </c>
      <c r="AQ437" s="6" t="s">
        <v>6017</v>
      </c>
      <c r="AR437" s="9" t="s">
        <v>73</v>
      </c>
      <c r="AS437" s="10">
        <v>99</v>
      </c>
      <c r="AT437" s="6" t="str">
        <f t="shared" si="3"/>
        <v>mf</v>
      </c>
      <c r="AU437" s="6">
        <v>0</v>
      </c>
      <c r="AV437" s="6">
        <v>1</v>
      </c>
      <c r="AW437" s="6">
        <v>0</v>
      </c>
      <c r="AX437" s="6">
        <v>0</v>
      </c>
      <c r="AY437" s="6">
        <v>0</v>
      </c>
      <c r="AZ437" s="6">
        <v>0</v>
      </c>
      <c r="BA437" s="6">
        <v>1</v>
      </c>
      <c r="BB437" s="6">
        <v>0</v>
      </c>
      <c r="BC437" s="6" t="s">
        <v>107</v>
      </c>
      <c r="BD437" s="6" t="s">
        <v>6018</v>
      </c>
    </row>
    <row r="438" spans="1:56" ht="15.75" customHeight="1">
      <c r="A438" s="6">
        <f t="shared" ca="1" si="2"/>
        <v>0.1902277365599313</v>
      </c>
      <c r="B438" s="6" t="s">
        <v>75</v>
      </c>
      <c r="C438" s="6">
        <v>9251728</v>
      </c>
      <c r="D438" s="7">
        <v>42814</v>
      </c>
      <c r="E438" s="6" t="s">
        <v>76</v>
      </c>
      <c r="F438" s="6" t="s">
        <v>1765</v>
      </c>
      <c r="G438" s="6">
        <v>5</v>
      </c>
      <c r="H438" s="6" t="s">
        <v>58</v>
      </c>
      <c r="I438" s="6" t="s">
        <v>78</v>
      </c>
      <c r="J438" s="6">
        <v>45775</v>
      </c>
      <c r="K438" s="6">
        <v>4</v>
      </c>
      <c r="L438" s="7">
        <v>41744</v>
      </c>
      <c r="M438" s="7">
        <v>43434</v>
      </c>
      <c r="N438" s="6" t="s">
        <v>1717</v>
      </c>
      <c r="O438" s="6" t="s">
        <v>1766</v>
      </c>
      <c r="P438" s="8" t="s">
        <v>1767</v>
      </c>
      <c r="Q438" s="9" t="s">
        <v>62</v>
      </c>
      <c r="R438" s="10">
        <v>99</v>
      </c>
      <c r="S438" s="6" t="s">
        <v>63</v>
      </c>
      <c r="T438" s="6">
        <v>6</v>
      </c>
      <c r="U438" s="6" t="s">
        <v>410</v>
      </c>
      <c r="V438" s="6" t="s">
        <v>411</v>
      </c>
      <c r="W438" s="6" t="s">
        <v>412</v>
      </c>
      <c r="X438" s="6" t="s">
        <v>67</v>
      </c>
      <c r="Y438" s="6" t="s">
        <v>68</v>
      </c>
      <c r="Z438" s="6">
        <v>2017</v>
      </c>
      <c r="AA438" s="6">
        <v>307490</v>
      </c>
      <c r="AB438" s="6" t="s">
        <v>69</v>
      </c>
      <c r="AC438" s="6" t="s">
        <v>75</v>
      </c>
      <c r="AD438" s="6">
        <v>205000</v>
      </c>
      <c r="AE438" s="6">
        <v>102490</v>
      </c>
      <c r="AF438" s="6" t="s">
        <v>69</v>
      </c>
      <c r="AG438" s="6" t="s">
        <v>1768</v>
      </c>
      <c r="AH438" s="6">
        <v>307490</v>
      </c>
      <c r="AI438" s="6">
        <v>30448613</v>
      </c>
      <c r="AJ438" s="6">
        <v>2018</v>
      </c>
      <c r="AK438" s="6">
        <v>1</v>
      </c>
      <c r="AL438" s="6" t="s">
        <v>1769</v>
      </c>
      <c r="AM438" s="6">
        <v>3.7</v>
      </c>
      <c r="AN438" s="6" t="s">
        <v>1770</v>
      </c>
      <c r="AO438" s="9" t="s">
        <v>73</v>
      </c>
      <c r="AP438" s="10">
        <v>92</v>
      </c>
      <c r="AQ438" s="6" t="s">
        <v>1771</v>
      </c>
      <c r="AR438" s="9" t="s">
        <v>62</v>
      </c>
      <c r="AS438" s="10">
        <v>99</v>
      </c>
      <c r="AT438" s="6" t="str">
        <f t="shared" si="3"/>
        <v>fm</v>
      </c>
      <c r="AU438" s="6">
        <v>0</v>
      </c>
      <c r="AV438" s="6">
        <v>0</v>
      </c>
      <c r="AW438" s="6">
        <v>1</v>
      </c>
      <c r="AX438" s="6">
        <v>1</v>
      </c>
      <c r="AY438" s="6">
        <v>1</v>
      </c>
      <c r="AZ438" s="6">
        <v>0</v>
      </c>
      <c r="BA438" s="6">
        <v>0</v>
      </c>
      <c r="BB438" s="6">
        <v>0</v>
      </c>
      <c r="BC438" s="6" t="s">
        <v>107</v>
      </c>
      <c r="BD438" s="6" t="s">
        <v>1772</v>
      </c>
    </row>
    <row r="439" spans="1:56" ht="15.75" customHeight="1">
      <c r="A439" s="6">
        <f t="shared" ca="1" si="2"/>
        <v>0.26791873311297187</v>
      </c>
      <c r="B439" s="6" t="s">
        <v>75</v>
      </c>
      <c r="C439" s="6">
        <v>9267100</v>
      </c>
      <c r="D439" s="7">
        <v>42845</v>
      </c>
      <c r="E439" s="6" t="s">
        <v>76</v>
      </c>
      <c r="F439" s="6" t="s">
        <v>5198</v>
      </c>
      <c r="G439" s="6">
        <v>5</v>
      </c>
      <c r="H439" s="6" t="s">
        <v>58</v>
      </c>
      <c r="I439" s="6" t="s">
        <v>78</v>
      </c>
      <c r="J439" s="6">
        <v>19731</v>
      </c>
      <c r="K439" s="6">
        <v>14</v>
      </c>
      <c r="L439" s="7">
        <v>37438</v>
      </c>
      <c r="M439" s="7">
        <v>43220</v>
      </c>
      <c r="N439" s="6" t="s">
        <v>5199</v>
      </c>
      <c r="O439" s="6" t="s">
        <v>5200</v>
      </c>
      <c r="P439" s="8" t="s">
        <v>5201</v>
      </c>
      <c r="Q439" s="9" t="s">
        <v>62</v>
      </c>
      <c r="R439" s="10">
        <v>99</v>
      </c>
      <c r="S439" s="6" t="s">
        <v>63</v>
      </c>
      <c r="T439" s="6">
        <v>4</v>
      </c>
      <c r="U439" s="6" t="s">
        <v>638</v>
      </c>
      <c r="V439" s="6" t="s">
        <v>639</v>
      </c>
      <c r="W439" s="6" t="s">
        <v>640</v>
      </c>
      <c r="X439" s="6" t="s">
        <v>85</v>
      </c>
      <c r="Y439" s="6" t="s">
        <v>68</v>
      </c>
      <c r="Z439" s="6">
        <v>2017</v>
      </c>
      <c r="AA439" s="6">
        <v>319406</v>
      </c>
      <c r="AB439" s="6" t="s">
        <v>69</v>
      </c>
      <c r="AC439" s="6" t="s">
        <v>75</v>
      </c>
      <c r="AD439" s="6">
        <v>205000</v>
      </c>
      <c r="AE439" s="6">
        <v>114406</v>
      </c>
      <c r="AF439" s="6" t="s">
        <v>69</v>
      </c>
      <c r="AG439" s="6" t="s">
        <v>5202</v>
      </c>
      <c r="AH439" s="6">
        <v>319406</v>
      </c>
      <c r="AI439" s="6">
        <v>34246857</v>
      </c>
      <c r="AJ439" s="6">
        <v>2021</v>
      </c>
      <c r="AK439" s="6">
        <v>1</v>
      </c>
      <c r="AL439" s="6" t="s">
        <v>1769</v>
      </c>
      <c r="AM439" s="6">
        <v>3.7</v>
      </c>
      <c r="AN439" s="6" t="s">
        <v>5203</v>
      </c>
      <c r="AO439" s="9" t="s">
        <v>62</v>
      </c>
      <c r="AP439" s="10">
        <v>80</v>
      </c>
      <c r="AQ439" s="6" t="s">
        <v>5204</v>
      </c>
      <c r="AR439" s="9" t="s">
        <v>62</v>
      </c>
      <c r="AS439" s="10">
        <v>99</v>
      </c>
      <c r="AT439" s="6" t="str">
        <f t="shared" si="3"/>
        <v>mm</v>
      </c>
      <c r="AU439" s="6">
        <v>0</v>
      </c>
      <c r="AV439" s="6">
        <v>0</v>
      </c>
      <c r="AW439" s="6">
        <v>1</v>
      </c>
      <c r="AX439" s="6">
        <v>1</v>
      </c>
      <c r="AY439" s="6">
        <v>0</v>
      </c>
      <c r="AZ439" s="6">
        <v>0</v>
      </c>
      <c r="BA439" s="6">
        <v>0</v>
      </c>
      <c r="BB439" s="6">
        <v>0</v>
      </c>
      <c r="BC439" s="6" t="s">
        <v>107</v>
      </c>
      <c r="BD439" s="6" t="s">
        <v>5205</v>
      </c>
    </row>
    <row r="440" spans="1:56" ht="15.75" customHeight="1">
      <c r="A440" s="6">
        <f t="shared" ca="1" si="2"/>
        <v>0.1629136570598968</v>
      </c>
      <c r="B440" s="6" t="s">
        <v>241</v>
      </c>
      <c r="C440" s="6">
        <v>9149297</v>
      </c>
      <c r="D440" s="7">
        <v>42688</v>
      </c>
      <c r="E440" s="6" t="s">
        <v>724</v>
      </c>
      <c r="F440" s="6" t="s">
        <v>5917</v>
      </c>
      <c r="G440" s="6">
        <v>5</v>
      </c>
      <c r="H440" s="6" t="s">
        <v>58</v>
      </c>
      <c r="I440" s="6" t="s">
        <v>243</v>
      </c>
      <c r="J440" s="6">
        <v>111516</v>
      </c>
      <c r="K440" s="6">
        <v>6</v>
      </c>
      <c r="L440" s="7">
        <v>40995</v>
      </c>
      <c r="M440" s="7">
        <v>43404</v>
      </c>
      <c r="N440" s="6" t="s">
        <v>3447</v>
      </c>
      <c r="O440" s="6" t="s">
        <v>5918</v>
      </c>
      <c r="P440" s="8" t="s">
        <v>1428</v>
      </c>
      <c r="Q440" s="9" t="s">
        <v>73</v>
      </c>
      <c r="R440" s="10">
        <v>98</v>
      </c>
      <c r="S440" s="6" t="s">
        <v>63</v>
      </c>
      <c r="T440" s="6">
        <v>7</v>
      </c>
      <c r="U440" s="6" t="s">
        <v>814</v>
      </c>
      <c r="V440" s="6" t="s">
        <v>815</v>
      </c>
      <c r="W440" s="6" t="s">
        <v>816</v>
      </c>
      <c r="X440" s="6" t="s">
        <v>473</v>
      </c>
      <c r="Y440" s="6" t="s">
        <v>68</v>
      </c>
      <c r="Z440" s="6">
        <v>2017</v>
      </c>
      <c r="AA440" s="6">
        <v>395000</v>
      </c>
      <c r="AB440" s="6" t="s">
        <v>69</v>
      </c>
      <c r="AC440" s="6" t="s">
        <v>241</v>
      </c>
      <c r="AD440" s="6">
        <v>250000</v>
      </c>
      <c r="AE440" s="6">
        <v>145000</v>
      </c>
      <c r="AF440" s="6" t="s">
        <v>69</v>
      </c>
      <c r="AG440" s="6" t="s">
        <v>5919</v>
      </c>
      <c r="AH440" s="6">
        <v>395000</v>
      </c>
      <c r="AI440" s="6">
        <v>36680854</v>
      </c>
      <c r="AJ440" s="6">
        <v>2023</v>
      </c>
      <c r="AK440" s="6">
        <v>1</v>
      </c>
      <c r="AL440" s="6" t="s">
        <v>1769</v>
      </c>
      <c r="AM440" s="6">
        <v>3.7</v>
      </c>
      <c r="AN440" s="6" t="s">
        <v>765</v>
      </c>
      <c r="AO440" s="9" t="s">
        <v>73</v>
      </c>
      <c r="AP440" s="10">
        <v>97</v>
      </c>
      <c r="AQ440" s="6" t="s">
        <v>1647</v>
      </c>
      <c r="AR440" s="9" t="s">
        <v>62</v>
      </c>
      <c r="AS440" s="10">
        <v>99</v>
      </c>
      <c r="AT440" s="6" t="str">
        <f t="shared" si="3"/>
        <v>fm</v>
      </c>
      <c r="AU440" s="6">
        <v>0</v>
      </c>
      <c r="AV440" s="6">
        <v>0</v>
      </c>
      <c r="AW440" s="6">
        <v>1</v>
      </c>
      <c r="AX440" s="6">
        <v>1</v>
      </c>
      <c r="AY440" s="6">
        <v>0</v>
      </c>
      <c r="AZ440" s="6">
        <v>0</v>
      </c>
      <c r="BA440" s="6">
        <v>0</v>
      </c>
      <c r="BB440" s="6">
        <v>0</v>
      </c>
      <c r="BC440" s="6" t="s">
        <v>107</v>
      </c>
      <c r="BD440" s="6" t="s">
        <v>5920</v>
      </c>
    </row>
    <row r="441" spans="1:56" ht="15.75" customHeight="1">
      <c r="A441" s="6">
        <f t="shared" ca="1" si="2"/>
        <v>0.30918291567091594</v>
      </c>
      <c r="B441" s="6" t="s">
        <v>127</v>
      </c>
      <c r="C441" s="6">
        <v>9241434</v>
      </c>
      <c r="D441" s="7">
        <v>42801</v>
      </c>
      <c r="E441" s="6" t="s">
        <v>1026</v>
      </c>
      <c r="F441" s="6" t="s">
        <v>4766</v>
      </c>
      <c r="G441" s="6">
        <v>5</v>
      </c>
      <c r="H441" s="6" t="s">
        <v>58</v>
      </c>
      <c r="I441" s="6" t="s">
        <v>130</v>
      </c>
      <c r="J441" s="6">
        <v>96636</v>
      </c>
      <c r="K441" s="6">
        <v>5</v>
      </c>
      <c r="L441" s="7">
        <v>41474</v>
      </c>
      <c r="M441" s="7">
        <v>43555</v>
      </c>
      <c r="N441" s="6" t="s">
        <v>1028</v>
      </c>
      <c r="O441" s="6" t="s">
        <v>4767</v>
      </c>
      <c r="P441" s="8" t="s">
        <v>3824</v>
      </c>
      <c r="Q441" s="9" t="s">
        <v>62</v>
      </c>
      <c r="R441" s="10">
        <v>99</v>
      </c>
      <c r="S441" s="6" t="s">
        <v>63</v>
      </c>
      <c r="T441" s="6">
        <v>7</v>
      </c>
      <c r="U441" s="6" t="s">
        <v>64</v>
      </c>
      <c r="V441" s="6" t="s">
        <v>65</v>
      </c>
      <c r="W441" s="6" t="s">
        <v>66</v>
      </c>
      <c r="X441" s="6" t="s">
        <v>67</v>
      </c>
      <c r="Y441" s="6" t="s">
        <v>68</v>
      </c>
      <c r="Z441" s="6">
        <v>2017</v>
      </c>
      <c r="AA441" s="6">
        <v>404510</v>
      </c>
      <c r="AB441" s="6" t="s">
        <v>69</v>
      </c>
      <c r="AC441" s="6" t="s">
        <v>127</v>
      </c>
      <c r="AD441" s="6">
        <v>259638</v>
      </c>
      <c r="AE441" s="6">
        <v>144872</v>
      </c>
      <c r="AF441" s="6" t="s">
        <v>69</v>
      </c>
      <c r="AG441" s="6" t="s">
        <v>4768</v>
      </c>
      <c r="AH441" s="6">
        <v>404510</v>
      </c>
      <c r="AI441" s="6">
        <v>36603748</v>
      </c>
      <c r="AJ441" s="6">
        <v>2023</v>
      </c>
      <c r="AK441" s="6">
        <v>1</v>
      </c>
      <c r="AL441" s="6" t="s">
        <v>4769</v>
      </c>
      <c r="AM441" s="6">
        <v>5.0999999999999996</v>
      </c>
      <c r="AN441" s="6" t="s">
        <v>4770</v>
      </c>
      <c r="AO441" s="9" t="s">
        <v>62</v>
      </c>
      <c r="AP441" s="10">
        <v>97</v>
      </c>
      <c r="AQ441" s="6" t="s">
        <v>4759</v>
      </c>
      <c r="AR441" s="9" t="s">
        <v>62</v>
      </c>
      <c r="AS441" s="10">
        <v>99</v>
      </c>
      <c r="AT441" s="6" t="str">
        <f t="shared" si="3"/>
        <v>mm</v>
      </c>
      <c r="AU441" s="6">
        <v>1</v>
      </c>
      <c r="AV441" s="6">
        <v>0</v>
      </c>
      <c r="AW441" s="6">
        <v>0</v>
      </c>
      <c r="AX441" s="6">
        <v>0</v>
      </c>
      <c r="AY441" s="6">
        <v>0</v>
      </c>
      <c r="AZ441" s="6">
        <v>0</v>
      </c>
      <c r="BA441" s="6">
        <v>0</v>
      </c>
      <c r="BB441" s="6">
        <v>0</v>
      </c>
      <c r="BC441" s="6" t="s">
        <v>197</v>
      </c>
      <c r="BD441" s="6" t="s">
        <v>4771</v>
      </c>
    </row>
    <row r="442" spans="1:56" ht="15.75" customHeight="1">
      <c r="A442" s="6">
        <f t="shared" ca="1" si="2"/>
        <v>0.71435253965112244</v>
      </c>
      <c r="B442" s="6" t="s">
        <v>55</v>
      </c>
      <c r="C442" s="6">
        <v>9265960</v>
      </c>
      <c r="D442" s="7">
        <v>42860</v>
      </c>
      <c r="E442" s="6" t="s">
        <v>76</v>
      </c>
      <c r="F442" s="6" t="s">
        <v>5168</v>
      </c>
      <c r="G442" s="6">
        <v>5</v>
      </c>
      <c r="H442" s="6" t="s">
        <v>58</v>
      </c>
      <c r="I442" s="6" t="s">
        <v>59</v>
      </c>
      <c r="J442" s="6">
        <v>82304</v>
      </c>
      <c r="K442" s="6">
        <v>4</v>
      </c>
      <c r="L442" s="7">
        <v>41760</v>
      </c>
      <c r="M442" s="7">
        <v>43220</v>
      </c>
      <c r="N442" s="6" t="s">
        <v>529</v>
      </c>
      <c r="O442" s="6" t="s">
        <v>5169</v>
      </c>
      <c r="P442" s="8" t="s">
        <v>794</v>
      </c>
      <c r="Q442" s="9" t="s">
        <v>62</v>
      </c>
      <c r="R442" s="10">
        <v>99</v>
      </c>
      <c r="S442" s="6" t="s">
        <v>5170</v>
      </c>
      <c r="T442" s="6">
        <v>6</v>
      </c>
      <c r="U442" s="6" t="s">
        <v>333</v>
      </c>
      <c r="V442" s="6" t="s">
        <v>334</v>
      </c>
      <c r="W442" s="6" t="s">
        <v>335</v>
      </c>
      <c r="X442" s="6" t="s">
        <v>67</v>
      </c>
      <c r="Y442" s="6" t="s">
        <v>68</v>
      </c>
      <c r="Z442" s="6">
        <v>2017</v>
      </c>
      <c r="AA442" s="6">
        <v>577180</v>
      </c>
      <c r="AB442" s="6" t="s">
        <v>69</v>
      </c>
      <c r="AC442" s="6" t="s">
        <v>55</v>
      </c>
      <c r="AD442" s="6">
        <v>372374</v>
      </c>
      <c r="AE442" s="6">
        <v>204806</v>
      </c>
      <c r="AF442" s="6" t="s">
        <v>69</v>
      </c>
      <c r="AG442" s="6" t="s">
        <v>5171</v>
      </c>
      <c r="AH442" s="6">
        <v>577180</v>
      </c>
      <c r="AI442" s="6">
        <v>35395402</v>
      </c>
      <c r="AJ442" s="6">
        <v>2022</v>
      </c>
      <c r="AK442" s="6">
        <v>1</v>
      </c>
      <c r="AL442" s="6" t="s">
        <v>5172</v>
      </c>
      <c r="AM442" s="6">
        <v>4.7</v>
      </c>
      <c r="AN442" s="6" t="s">
        <v>438</v>
      </c>
      <c r="AO442" s="9" t="s">
        <v>73</v>
      </c>
      <c r="AP442" s="10">
        <v>98</v>
      </c>
      <c r="AQ442" s="6" t="s">
        <v>209</v>
      </c>
      <c r="AR442" s="9" t="s">
        <v>62</v>
      </c>
      <c r="AS442" s="10">
        <v>99</v>
      </c>
      <c r="AT442" s="6" t="str">
        <f t="shared" si="3"/>
        <v>fm</v>
      </c>
      <c r="AU442" s="6">
        <v>0</v>
      </c>
      <c r="AV442" s="6">
        <v>0</v>
      </c>
      <c r="AW442" s="6">
        <v>1</v>
      </c>
      <c r="AX442" s="6">
        <v>1</v>
      </c>
      <c r="AY442" s="6">
        <v>0</v>
      </c>
      <c r="AZ442" s="6">
        <v>0</v>
      </c>
      <c r="BA442" s="6">
        <v>0</v>
      </c>
      <c r="BB442" s="6">
        <v>0</v>
      </c>
      <c r="BC442" s="6" t="s">
        <v>107</v>
      </c>
      <c r="BD442" s="6" t="s">
        <v>5173</v>
      </c>
    </row>
    <row r="443" spans="1:56" ht="15.75" customHeight="1">
      <c r="A443" s="6">
        <f t="shared" ca="1" si="2"/>
        <v>0.56920480330930945</v>
      </c>
      <c r="B443" s="6" t="s">
        <v>254</v>
      </c>
      <c r="C443" s="6">
        <v>9261569</v>
      </c>
      <c r="D443" s="7">
        <v>42839</v>
      </c>
      <c r="E443" s="6" t="s">
        <v>7055</v>
      </c>
      <c r="F443" s="6" t="s">
        <v>7056</v>
      </c>
      <c r="G443" s="6">
        <v>5</v>
      </c>
      <c r="H443" s="6" t="s">
        <v>58</v>
      </c>
      <c r="I443" s="6" t="s">
        <v>256</v>
      </c>
      <c r="J443" s="6">
        <v>105045</v>
      </c>
      <c r="K443" s="6">
        <v>5</v>
      </c>
      <c r="L443" s="7">
        <v>41419</v>
      </c>
      <c r="M443" s="7">
        <v>43585</v>
      </c>
      <c r="N443" s="6" t="s">
        <v>7057</v>
      </c>
      <c r="O443" s="6" t="s">
        <v>7058</v>
      </c>
      <c r="P443" s="8" t="s">
        <v>1957</v>
      </c>
      <c r="Q443" s="9" t="s">
        <v>62</v>
      </c>
      <c r="R443" s="10">
        <v>99</v>
      </c>
      <c r="S443" s="6" t="s">
        <v>7059</v>
      </c>
      <c r="T443" s="6">
        <v>1</v>
      </c>
      <c r="U443" s="6" t="s">
        <v>3151</v>
      </c>
      <c r="V443" s="6" t="s">
        <v>2642</v>
      </c>
      <c r="W443" s="6" t="s">
        <v>555</v>
      </c>
      <c r="X443" s="6" t="s">
        <v>85</v>
      </c>
      <c r="Y443" s="6" t="s">
        <v>68</v>
      </c>
      <c r="Z443" s="6">
        <v>2017</v>
      </c>
      <c r="AA443" s="6">
        <v>285028</v>
      </c>
      <c r="AB443" s="6" t="s">
        <v>69</v>
      </c>
      <c r="AC443" s="6" t="s">
        <v>254</v>
      </c>
      <c r="AD443" s="6">
        <v>210599</v>
      </c>
      <c r="AE443" s="6">
        <v>74429</v>
      </c>
      <c r="AF443" s="6" t="s">
        <v>69</v>
      </c>
      <c r="AG443" s="6" t="s">
        <v>7060</v>
      </c>
      <c r="AH443" s="6">
        <v>285028</v>
      </c>
      <c r="AI443" s="6">
        <v>33783669</v>
      </c>
      <c r="AJ443" s="6">
        <v>2022</v>
      </c>
      <c r="AK443" s="6">
        <v>1</v>
      </c>
      <c r="AL443" s="6" t="s">
        <v>7061</v>
      </c>
      <c r="AM443" s="6">
        <v>2.7</v>
      </c>
      <c r="AN443" s="6" t="s">
        <v>7062</v>
      </c>
      <c r="AO443" s="9" t="s">
        <v>62</v>
      </c>
      <c r="AP443" s="10">
        <v>78</v>
      </c>
      <c r="AQ443" s="6" t="s">
        <v>2463</v>
      </c>
      <c r="AR443" s="9" t="s">
        <v>62</v>
      </c>
      <c r="AS443" s="10">
        <v>90</v>
      </c>
      <c r="AT443" s="6" t="str">
        <f t="shared" si="3"/>
        <v>mm</v>
      </c>
      <c r="AU443" s="6">
        <v>0</v>
      </c>
      <c r="AV443" s="6">
        <v>0</v>
      </c>
      <c r="AW443" s="6">
        <v>1</v>
      </c>
      <c r="AX443" s="6">
        <v>1</v>
      </c>
      <c r="AY443" s="6">
        <v>0</v>
      </c>
      <c r="AZ443" s="6">
        <v>0</v>
      </c>
      <c r="BA443" s="6">
        <v>0</v>
      </c>
      <c r="BB443" s="6">
        <v>0</v>
      </c>
      <c r="BC443" s="6" t="s">
        <v>107</v>
      </c>
      <c r="BD443" s="6" t="s">
        <v>7063</v>
      </c>
    </row>
    <row r="444" spans="1:56" ht="15.75" customHeight="1">
      <c r="A444" s="6">
        <f t="shared" ca="1" si="2"/>
        <v>0.71699651422349819</v>
      </c>
      <c r="B444" s="6" t="s">
        <v>55</v>
      </c>
      <c r="C444" s="6">
        <v>9513632</v>
      </c>
      <c r="D444" s="7">
        <v>43291</v>
      </c>
      <c r="E444" s="6" t="s">
        <v>56</v>
      </c>
      <c r="F444" s="6" t="s">
        <v>2473</v>
      </c>
      <c r="G444" s="6">
        <v>5</v>
      </c>
      <c r="H444" s="6" t="s">
        <v>58</v>
      </c>
      <c r="I444" s="6" t="s">
        <v>59</v>
      </c>
      <c r="J444" s="6">
        <v>92835</v>
      </c>
      <c r="K444" s="6">
        <v>4</v>
      </c>
      <c r="L444" s="7">
        <v>42231</v>
      </c>
      <c r="M444" s="7">
        <v>43646</v>
      </c>
      <c r="N444" s="6" t="s">
        <v>2474</v>
      </c>
      <c r="O444" s="6" t="s">
        <v>2475</v>
      </c>
      <c r="P444" s="8" t="s">
        <v>2142</v>
      </c>
      <c r="Q444" s="9" t="s">
        <v>62</v>
      </c>
      <c r="R444" s="10">
        <v>99</v>
      </c>
      <c r="S444" s="6" t="s">
        <v>63</v>
      </c>
      <c r="T444" s="6">
        <v>11</v>
      </c>
      <c r="U444" s="6" t="s">
        <v>532</v>
      </c>
      <c r="V444" s="6" t="s">
        <v>533</v>
      </c>
      <c r="W444" s="6" t="s">
        <v>149</v>
      </c>
      <c r="X444" s="6" t="s">
        <v>67</v>
      </c>
      <c r="Y444" s="6" t="s">
        <v>68</v>
      </c>
      <c r="Z444" s="6">
        <v>2018</v>
      </c>
      <c r="AA444" s="6">
        <v>498971</v>
      </c>
      <c r="AB444" s="6" t="s">
        <v>69</v>
      </c>
      <c r="AC444" s="6" t="s">
        <v>55</v>
      </c>
      <c r="AD444" s="6">
        <v>314808</v>
      </c>
      <c r="AE444" s="6">
        <v>184163</v>
      </c>
      <c r="AF444" s="6" t="s">
        <v>69</v>
      </c>
      <c r="AG444" s="6" t="s">
        <v>2476</v>
      </c>
      <c r="AH444" s="6">
        <v>498971</v>
      </c>
      <c r="AI444" s="6">
        <v>37094998</v>
      </c>
      <c r="AJ444" s="6">
        <v>2023</v>
      </c>
      <c r="AK444" s="6">
        <v>1</v>
      </c>
      <c r="AL444" s="6" t="s">
        <v>2477</v>
      </c>
      <c r="AM444" s="6">
        <v>8.3000000000000007</v>
      </c>
      <c r="AN444" s="6" t="s">
        <v>576</v>
      </c>
      <c r="AO444" s="9" t="s">
        <v>73</v>
      </c>
      <c r="AP444" s="10">
        <v>98</v>
      </c>
      <c r="AQ444" s="6" t="s">
        <v>2478</v>
      </c>
      <c r="AR444" s="9" t="s">
        <v>62</v>
      </c>
      <c r="AS444" s="10">
        <v>100</v>
      </c>
      <c r="AT444" s="6" t="str">
        <f t="shared" si="3"/>
        <v>fm</v>
      </c>
      <c r="AU444" s="6">
        <v>0</v>
      </c>
      <c r="AV444" s="6">
        <v>0</v>
      </c>
      <c r="AW444" s="6">
        <v>1</v>
      </c>
      <c r="AX444" s="6">
        <v>1</v>
      </c>
      <c r="AY444" s="6">
        <v>0</v>
      </c>
      <c r="AZ444" s="6">
        <v>0</v>
      </c>
      <c r="BA444" s="6">
        <v>0</v>
      </c>
      <c r="BB444" s="6">
        <v>0</v>
      </c>
      <c r="BC444" s="6" t="s">
        <v>107</v>
      </c>
      <c r="BD444" s="14" t="s">
        <v>7124</v>
      </c>
    </row>
    <row r="445" spans="1:56" ht="15.75" customHeight="1">
      <c r="A445" s="6">
        <f t="shared" ca="1" si="2"/>
        <v>0.82304517354421425</v>
      </c>
      <c r="B445" s="6" t="s">
        <v>127</v>
      </c>
      <c r="C445" s="6">
        <v>9304358</v>
      </c>
      <c r="D445" s="7">
        <v>42860</v>
      </c>
      <c r="E445" s="6" t="s">
        <v>1026</v>
      </c>
      <c r="F445" s="6" t="s">
        <v>2320</v>
      </c>
      <c r="G445" s="6">
        <v>5</v>
      </c>
      <c r="H445" s="6" t="s">
        <v>58</v>
      </c>
      <c r="I445" s="6" t="s">
        <v>130</v>
      </c>
      <c r="J445" s="6">
        <v>99921</v>
      </c>
      <c r="K445" s="6">
        <v>5</v>
      </c>
      <c r="L445" s="7">
        <v>41379</v>
      </c>
      <c r="M445" s="7">
        <v>43921</v>
      </c>
      <c r="N445" s="6" t="s">
        <v>2321</v>
      </c>
      <c r="O445" s="6" t="s">
        <v>2322</v>
      </c>
      <c r="P445" s="8" t="s">
        <v>2323</v>
      </c>
      <c r="Q445" s="9" t="s">
        <v>62</v>
      </c>
      <c r="R445" s="10">
        <v>99</v>
      </c>
      <c r="S445" s="6" t="s">
        <v>63</v>
      </c>
      <c r="T445" s="6">
        <v>25</v>
      </c>
      <c r="U445" s="6" t="s">
        <v>666</v>
      </c>
      <c r="V445" s="6" t="s">
        <v>119</v>
      </c>
      <c r="W445" s="6" t="s">
        <v>120</v>
      </c>
      <c r="X445" s="6" t="s">
        <v>667</v>
      </c>
      <c r="Y445" s="6" t="s">
        <v>68</v>
      </c>
      <c r="Z445" s="6">
        <v>2017</v>
      </c>
      <c r="AA445" s="6">
        <v>516104</v>
      </c>
      <c r="AB445" s="6" t="s">
        <v>69</v>
      </c>
      <c r="AC445" s="6" t="s">
        <v>127</v>
      </c>
      <c r="AD445" s="6">
        <v>347402</v>
      </c>
      <c r="AE445" s="6">
        <v>168702</v>
      </c>
      <c r="AF445" s="6" t="s">
        <v>69</v>
      </c>
      <c r="AG445" s="6" t="s">
        <v>2324</v>
      </c>
      <c r="AH445" s="6">
        <v>516104</v>
      </c>
      <c r="AI445" s="6">
        <v>36219802</v>
      </c>
      <c r="AJ445" s="6">
        <v>2022</v>
      </c>
      <c r="AK445" s="6">
        <v>1</v>
      </c>
      <c r="AL445" s="6" t="s">
        <v>2325</v>
      </c>
      <c r="AM445" s="6">
        <v>8.3000000000000007</v>
      </c>
      <c r="AN445" s="6" t="s">
        <v>2326</v>
      </c>
      <c r="AO445" s="9" t="s">
        <v>73</v>
      </c>
      <c r="AP445" s="10">
        <v>98</v>
      </c>
      <c r="AQ445" s="6" t="s">
        <v>2313</v>
      </c>
      <c r="AR445" s="9" t="s">
        <v>62</v>
      </c>
      <c r="AS445" s="10">
        <v>99</v>
      </c>
      <c r="AT445" s="6" t="str">
        <f t="shared" si="3"/>
        <v>fm</v>
      </c>
      <c r="AU445" s="6">
        <v>0</v>
      </c>
      <c r="AV445" s="6">
        <v>0</v>
      </c>
      <c r="AW445" s="6">
        <v>1</v>
      </c>
      <c r="AX445" s="6">
        <v>1</v>
      </c>
      <c r="AY445" s="6">
        <v>1</v>
      </c>
      <c r="AZ445" s="6">
        <v>0</v>
      </c>
      <c r="BA445" s="6">
        <v>0</v>
      </c>
      <c r="BB445" s="6">
        <v>0</v>
      </c>
      <c r="BC445" s="6" t="s">
        <v>107</v>
      </c>
      <c r="BD445" s="6" t="s">
        <v>2327</v>
      </c>
    </row>
    <row r="446" spans="1:56" ht="15.75" customHeight="1">
      <c r="A446" s="6">
        <f t="shared" ca="1" si="2"/>
        <v>0.28298817344718696</v>
      </c>
      <c r="B446" s="6" t="s">
        <v>55</v>
      </c>
      <c r="C446" s="6">
        <v>9528684</v>
      </c>
      <c r="D446" s="7">
        <v>43294</v>
      </c>
      <c r="E446" s="6" t="s">
        <v>56</v>
      </c>
      <c r="F446" s="6" t="s">
        <v>1716</v>
      </c>
      <c r="G446" s="6">
        <v>5</v>
      </c>
      <c r="H446" s="6" t="s">
        <v>58</v>
      </c>
      <c r="I446" s="6" t="s">
        <v>59</v>
      </c>
      <c r="J446" s="6">
        <v>90934</v>
      </c>
      <c r="K446" s="6">
        <v>23</v>
      </c>
      <c r="L446" s="7">
        <v>35309</v>
      </c>
      <c r="M446" s="7">
        <v>43677</v>
      </c>
      <c r="N446" s="6" t="s">
        <v>1717</v>
      </c>
      <c r="O446" s="6" t="s">
        <v>1718</v>
      </c>
      <c r="P446" s="8" t="s">
        <v>398</v>
      </c>
      <c r="Q446" s="9" t="s">
        <v>62</v>
      </c>
      <c r="R446" s="10">
        <v>99</v>
      </c>
      <c r="S446" s="6" t="s">
        <v>63</v>
      </c>
      <c r="T446" s="6">
        <v>1</v>
      </c>
      <c r="U446" s="6" t="s">
        <v>161</v>
      </c>
      <c r="V446" s="6" t="s">
        <v>162</v>
      </c>
      <c r="W446" s="6" t="s">
        <v>163</v>
      </c>
      <c r="X446" s="6" t="s">
        <v>67</v>
      </c>
      <c r="Y446" s="6" t="s">
        <v>68</v>
      </c>
      <c r="Z446" s="6">
        <v>2018</v>
      </c>
      <c r="AA446" s="6">
        <v>573611</v>
      </c>
      <c r="AB446" s="6" t="s">
        <v>69</v>
      </c>
      <c r="AC446" s="6" t="s">
        <v>55</v>
      </c>
      <c r="AD446" s="6">
        <v>454291</v>
      </c>
      <c r="AE446" s="6">
        <v>119320</v>
      </c>
      <c r="AF446" s="6" t="s">
        <v>69</v>
      </c>
      <c r="AG446" s="6" t="s">
        <v>1719</v>
      </c>
      <c r="AH446" s="6">
        <v>573611</v>
      </c>
      <c r="AI446" s="6">
        <v>37995685</v>
      </c>
      <c r="AJ446" s="6">
        <v>2024</v>
      </c>
      <c r="AK446" s="6">
        <v>1</v>
      </c>
      <c r="AL446" s="6" t="s">
        <v>6895</v>
      </c>
      <c r="AM446" s="6">
        <v>14.7</v>
      </c>
      <c r="AN446" s="6" t="s">
        <v>1721</v>
      </c>
      <c r="AO446" s="9" t="s">
        <v>73</v>
      </c>
      <c r="AP446" s="10">
        <v>98</v>
      </c>
      <c r="AQ446" s="6" t="s">
        <v>961</v>
      </c>
      <c r="AR446" s="9" t="s">
        <v>62</v>
      </c>
      <c r="AS446" s="10">
        <v>99</v>
      </c>
      <c r="AT446" s="6" t="str">
        <f t="shared" si="3"/>
        <v>fm</v>
      </c>
      <c r="AU446" s="6">
        <v>1</v>
      </c>
      <c r="AV446" s="6">
        <v>0</v>
      </c>
      <c r="AW446" s="6">
        <v>0</v>
      </c>
      <c r="AX446" s="6">
        <v>0</v>
      </c>
      <c r="AY446" s="6">
        <v>0</v>
      </c>
      <c r="AZ446" s="6">
        <v>1</v>
      </c>
      <c r="BA446" s="6">
        <v>0</v>
      </c>
      <c r="BB446" s="6">
        <v>0</v>
      </c>
      <c r="BC446" s="6" t="s">
        <v>197</v>
      </c>
      <c r="BD446" s="6" t="s">
        <v>1722</v>
      </c>
    </row>
    <row r="447" spans="1:56" ht="15.75" customHeight="1">
      <c r="A447" s="6">
        <f t="shared" ca="1" si="2"/>
        <v>0.1466497240607284</v>
      </c>
      <c r="B447" s="6" t="s">
        <v>55</v>
      </c>
      <c r="C447" s="6">
        <v>9329997</v>
      </c>
      <c r="D447" s="7">
        <v>42909</v>
      </c>
      <c r="E447" s="6" t="s">
        <v>76</v>
      </c>
      <c r="F447" s="6" t="s">
        <v>4242</v>
      </c>
      <c r="G447" s="6">
        <v>5</v>
      </c>
      <c r="H447" s="6" t="s">
        <v>58</v>
      </c>
      <c r="I447" s="6" t="s">
        <v>59</v>
      </c>
      <c r="J447" s="6">
        <v>86372</v>
      </c>
      <c r="K447" s="6">
        <v>5</v>
      </c>
      <c r="L447" s="7">
        <v>41547</v>
      </c>
      <c r="M447" s="7">
        <v>43646</v>
      </c>
      <c r="N447" s="6" t="s">
        <v>2658</v>
      </c>
      <c r="O447" s="6" t="s">
        <v>4243</v>
      </c>
      <c r="P447" s="8" t="s">
        <v>4244</v>
      </c>
      <c r="Q447" s="9" t="s">
        <v>62</v>
      </c>
      <c r="R447" s="10">
        <v>99</v>
      </c>
      <c r="S447" s="6" t="s">
        <v>4245</v>
      </c>
      <c r="T447" s="6">
        <v>50</v>
      </c>
      <c r="U447" s="6" t="s">
        <v>4246</v>
      </c>
      <c r="V447" s="6" t="s">
        <v>4247</v>
      </c>
      <c r="W447" s="6" t="s">
        <v>149</v>
      </c>
      <c r="X447" s="6" t="s">
        <v>260</v>
      </c>
      <c r="Y447" s="6" t="s">
        <v>68</v>
      </c>
      <c r="Z447" s="6">
        <v>2017</v>
      </c>
      <c r="AA447" s="6">
        <v>690304</v>
      </c>
      <c r="AB447" s="6" t="s">
        <v>69</v>
      </c>
      <c r="AC447" s="6" t="s">
        <v>55</v>
      </c>
      <c r="AD447" s="6">
        <v>506793</v>
      </c>
      <c r="AE447" s="6">
        <v>183511</v>
      </c>
      <c r="AF447" s="6" t="s">
        <v>69</v>
      </c>
      <c r="AG447" s="6" t="s">
        <v>4248</v>
      </c>
      <c r="AH447" s="6">
        <v>690304</v>
      </c>
      <c r="AI447" s="6">
        <v>33181065</v>
      </c>
      <c r="AJ447" s="6">
        <v>2021</v>
      </c>
      <c r="AK447" s="6">
        <v>1</v>
      </c>
      <c r="AL447" s="6" t="s">
        <v>6895</v>
      </c>
      <c r="AM447" s="6">
        <v>14.7</v>
      </c>
      <c r="AN447" s="6" t="s">
        <v>4249</v>
      </c>
      <c r="AO447" s="9" t="s">
        <v>73</v>
      </c>
      <c r="AP447" s="10">
        <v>99</v>
      </c>
      <c r="AQ447" s="6" t="s">
        <v>4250</v>
      </c>
      <c r="AR447" s="9" t="s">
        <v>62</v>
      </c>
      <c r="AS447" s="10">
        <v>99</v>
      </c>
      <c r="AT447" s="6" t="str">
        <f t="shared" si="3"/>
        <v>fm</v>
      </c>
      <c r="AU447" s="6">
        <v>0</v>
      </c>
      <c r="AV447" s="6">
        <v>0</v>
      </c>
      <c r="AW447" s="6">
        <v>1</v>
      </c>
      <c r="AX447" s="6">
        <v>0</v>
      </c>
      <c r="AY447" s="6">
        <v>0</v>
      </c>
      <c r="AZ447" s="6">
        <v>0</v>
      </c>
      <c r="BA447" s="6">
        <v>0</v>
      </c>
      <c r="BB447" s="6">
        <v>0</v>
      </c>
      <c r="BC447" s="6" t="s">
        <v>197</v>
      </c>
      <c r="BD447" s="6" t="s">
        <v>4251</v>
      </c>
    </row>
    <row r="448" spans="1:56" ht="15.75" customHeight="1">
      <c r="A448" s="6">
        <f t="shared" ca="1" si="2"/>
        <v>0.17343775904959124</v>
      </c>
      <c r="B448" s="6" t="s">
        <v>109</v>
      </c>
      <c r="C448" s="6">
        <v>9292317</v>
      </c>
      <c r="D448" s="7">
        <v>42905</v>
      </c>
      <c r="E448" s="6" t="s">
        <v>56</v>
      </c>
      <c r="F448" s="6" t="s">
        <v>4692</v>
      </c>
      <c r="G448" s="6">
        <v>5</v>
      </c>
      <c r="H448" s="6" t="s">
        <v>58</v>
      </c>
      <c r="I448" s="6" t="s">
        <v>112</v>
      </c>
      <c r="J448" s="6">
        <v>24071</v>
      </c>
      <c r="K448" s="6">
        <v>4</v>
      </c>
      <c r="L448" s="7">
        <v>41852</v>
      </c>
      <c r="M448" s="7">
        <v>43646</v>
      </c>
      <c r="N448" s="6" t="s">
        <v>225</v>
      </c>
      <c r="O448" s="6" t="s">
        <v>4693</v>
      </c>
      <c r="P448" s="8" t="s">
        <v>4694</v>
      </c>
      <c r="Q448" s="9" t="s">
        <v>62</v>
      </c>
      <c r="R448" s="10">
        <v>99</v>
      </c>
      <c r="S448" s="6" t="s">
        <v>4695</v>
      </c>
      <c r="T448" s="6">
        <v>37</v>
      </c>
      <c r="U448" s="6" t="s">
        <v>1776</v>
      </c>
      <c r="V448" s="6" t="s">
        <v>1777</v>
      </c>
      <c r="W448" s="6" t="s">
        <v>176</v>
      </c>
      <c r="X448" s="6" t="s">
        <v>85</v>
      </c>
      <c r="Y448" s="6" t="s">
        <v>68</v>
      </c>
      <c r="Z448" s="6">
        <v>2017</v>
      </c>
      <c r="AA448" s="6">
        <v>386250</v>
      </c>
      <c r="AB448" s="6" t="s">
        <v>69</v>
      </c>
      <c r="AC448" s="6" t="s">
        <v>109</v>
      </c>
      <c r="AD448" s="6">
        <v>250000</v>
      </c>
      <c r="AE448" s="6">
        <v>136250</v>
      </c>
      <c r="AF448" s="6" t="s">
        <v>69</v>
      </c>
      <c r="AG448" s="6" t="s">
        <v>4696</v>
      </c>
      <c r="AH448" s="6">
        <v>386250</v>
      </c>
      <c r="AI448" s="6">
        <v>32348717</v>
      </c>
      <c r="AJ448" s="6">
        <v>2020</v>
      </c>
      <c r="AK448" s="6">
        <v>1</v>
      </c>
      <c r="AL448" s="6" t="s">
        <v>6895</v>
      </c>
      <c r="AM448" s="6">
        <v>14.7</v>
      </c>
      <c r="AN448" s="6" t="s">
        <v>4697</v>
      </c>
      <c r="AO448" s="9" t="s">
        <v>116</v>
      </c>
      <c r="AP448" s="9" t="s">
        <v>116</v>
      </c>
      <c r="AQ448" s="6" t="s">
        <v>684</v>
      </c>
      <c r="AR448" s="9" t="s">
        <v>62</v>
      </c>
      <c r="AS448" s="10">
        <v>100</v>
      </c>
      <c r="AT448" s="6" t="str">
        <f t="shared" si="3"/>
        <v>Missing</v>
      </c>
      <c r="AU448" s="6">
        <v>1</v>
      </c>
      <c r="AV448" s="6">
        <v>0</v>
      </c>
      <c r="AW448" s="6">
        <v>0</v>
      </c>
      <c r="AX448" s="6">
        <v>0</v>
      </c>
      <c r="AY448" s="6">
        <v>0</v>
      </c>
      <c r="AZ448" s="6">
        <v>0</v>
      </c>
      <c r="BA448" s="6">
        <v>0</v>
      </c>
      <c r="BB448" s="6">
        <v>0</v>
      </c>
      <c r="BC448" s="6" t="s">
        <v>197</v>
      </c>
      <c r="BD448" s="6" t="s">
        <v>4698</v>
      </c>
    </row>
    <row r="449" spans="1:56" ht="15.75" customHeight="1">
      <c r="A449" s="6">
        <f t="shared" ca="1" si="2"/>
        <v>0.42266235541694008</v>
      </c>
      <c r="B449" s="6" t="s">
        <v>127</v>
      </c>
      <c r="C449" s="6">
        <v>9405929</v>
      </c>
      <c r="D449" s="7">
        <v>43112</v>
      </c>
      <c r="E449" s="6" t="s">
        <v>76</v>
      </c>
      <c r="F449" s="6" t="s">
        <v>5575</v>
      </c>
      <c r="G449" s="6">
        <v>5</v>
      </c>
      <c r="H449" s="6" t="s">
        <v>58</v>
      </c>
      <c r="I449" s="6" t="s">
        <v>130</v>
      </c>
      <c r="J449" s="6">
        <v>100349</v>
      </c>
      <c r="K449" s="6">
        <v>5</v>
      </c>
      <c r="L449" s="7">
        <v>41671</v>
      </c>
      <c r="M449" s="7">
        <v>43830</v>
      </c>
      <c r="N449" s="6" t="s">
        <v>4935</v>
      </c>
      <c r="O449" s="6" t="s">
        <v>5576</v>
      </c>
      <c r="P449" s="8" t="s">
        <v>3049</v>
      </c>
      <c r="Q449" s="9" t="s">
        <v>73</v>
      </c>
      <c r="R449" s="10">
        <v>97</v>
      </c>
      <c r="S449" s="6" t="s">
        <v>63</v>
      </c>
      <c r="T449" s="6">
        <v>50</v>
      </c>
      <c r="U449" s="6" t="s">
        <v>357</v>
      </c>
      <c r="V449" s="6" t="s">
        <v>358</v>
      </c>
      <c r="W449" s="6" t="s">
        <v>149</v>
      </c>
      <c r="X449" s="6" t="s">
        <v>85</v>
      </c>
      <c r="Y449" s="6" t="s">
        <v>68</v>
      </c>
      <c r="Z449" s="6">
        <v>2018</v>
      </c>
      <c r="AA449" s="6">
        <v>371431</v>
      </c>
      <c r="AB449" s="6" t="s">
        <v>69</v>
      </c>
      <c r="AC449" s="6" t="s">
        <v>127</v>
      </c>
      <c r="AD449" s="6">
        <v>250000</v>
      </c>
      <c r="AE449" s="6">
        <v>121431</v>
      </c>
      <c r="AF449" s="6" t="s">
        <v>69</v>
      </c>
      <c r="AG449" s="6" t="s">
        <v>5577</v>
      </c>
      <c r="AH449" s="6">
        <v>371431</v>
      </c>
      <c r="AI449" s="6">
        <v>31056352</v>
      </c>
      <c r="AJ449" s="6">
        <v>2019</v>
      </c>
      <c r="AK449" s="6">
        <v>1</v>
      </c>
      <c r="AL449" s="6" t="s">
        <v>6895</v>
      </c>
      <c r="AM449" s="6">
        <v>14.7</v>
      </c>
      <c r="AN449" s="6" t="s">
        <v>2155</v>
      </c>
      <c r="AO449" s="9" t="s">
        <v>73</v>
      </c>
      <c r="AP449" s="10">
        <v>98</v>
      </c>
      <c r="AQ449" s="6" t="s">
        <v>5578</v>
      </c>
      <c r="AR449" s="9" t="s">
        <v>62</v>
      </c>
      <c r="AS449" s="10">
        <v>98</v>
      </c>
      <c r="AT449" s="6" t="str">
        <f t="shared" si="3"/>
        <v>fm</v>
      </c>
      <c r="AU449" s="6">
        <v>1</v>
      </c>
      <c r="AV449" s="6">
        <v>0</v>
      </c>
      <c r="AW449" s="6">
        <v>0</v>
      </c>
      <c r="AX449" s="6">
        <v>0</v>
      </c>
      <c r="AY449" s="6">
        <v>0</v>
      </c>
      <c r="AZ449" s="6">
        <v>0</v>
      </c>
      <c r="BA449" s="6">
        <v>0</v>
      </c>
      <c r="BB449" s="6">
        <v>0</v>
      </c>
      <c r="BC449" s="6" t="s">
        <v>197</v>
      </c>
      <c r="BD449" s="6" t="s">
        <v>5579</v>
      </c>
    </row>
    <row r="450" spans="1:56" ht="15.75" customHeight="1">
      <c r="A450" s="6">
        <f t="shared" ca="1" si="2"/>
        <v>0.3405763316024597</v>
      </c>
      <c r="B450" s="6" t="s">
        <v>405</v>
      </c>
      <c r="C450" s="6">
        <v>9275951</v>
      </c>
      <c r="D450" s="7">
        <v>42880</v>
      </c>
      <c r="E450" s="6" t="s">
        <v>6889</v>
      </c>
      <c r="F450" s="6" t="s">
        <v>6890</v>
      </c>
      <c r="G450" s="6">
        <v>5</v>
      </c>
      <c r="H450" s="6" t="s">
        <v>58</v>
      </c>
      <c r="I450" s="6" t="s">
        <v>407</v>
      </c>
      <c r="J450" s="6">
        <v>36894</v>
      </c>
      <c r="K450" s="6">
        <v>5</v>
      </c>
      <c r="L450" s="7">
        <v>41532</v>
      </c>
      <c r="M450" s="7">
        <v>43251</v>
      </c>
      <c r="N450" s="6" t="s">
        <v>6891</v>
      </c>
      <c r="O450" s="6" t="s">
        <v>6892</v>
      </c>
      <c r="P450" s="8" t="s">
        <v>6893</v>
      </c>
      <c r="Q450" s="9" t="s">
        <v>62</v>
      </c>
      <c r="R450" s="10">
        <v>99</v>
      </c>
      <c r="S450" s="6" t="s">
        <v>1205</v>
      </c>
      <c r="T450" s="6">
        <v>13</v>
      </c>
      <c r="U450" s="6" t="s">
        <v>390</v>
      </c>
      <c r="V450" s="6" t="s">
        <v>217</v>
      </c>
      <c r="W450" s="6" t="s">
        <v>120</v>
      </c>
      <c r="X450" s="6" t="s">
        <v>67</v>
      </c>
      <c r="Y450" s="6" t="s">
        <v>68</v>
      </c>
      <c r="Z450" s="6">
        <v>2017</v>
      </c>
      <c r="AA450" s="6">
        <v>227327</v>
      </c>
      <c r="AB450" s="6" t="s">
        <v>69</v>
      </c>
      <c r="AC450" s="6" t="s">
        <v>1683</v>
      </c>
      <c r="AD450" s="6">
        <v>182086</v>
      </c>
      <c r="AE450" s="6">
        <v>45241</v>
      </c>
      <c r="AF450" s="6" t="s">
        <v>69</v>
      </c>
      <c r="AG450" s="6" t="s">
        <v>6894</v>
      </c>
      <c r="AH450" s="6">
        <v>227327</v>
      </c>
      <c r="AI450" s="6">
        <v>31606247</v>
      </c>
      <c r="AJ450" s="6">
        <v>2020</v>
      </c>
      <c r="AK450" s="6">
        <v>1</v>
      </c>
      <c r="AL450" s="6" t="s">
        <v>6895</v>
      </c>
      <c r="AM450" s="6">
        <v>14.7</v>
      </c>
      <c r="AN450" s="6" t="s">
        <v>1258</v>
      </c>
      <c r="AO450" s="9" t="s">
        <v>62</v>
      </c>
      <c r="AP450" s="10">
        <v>88</v>
      </c>
      <c r="AQ450" s="6" t="s">
        <v>2289</v>
      </c>
      <c r="AR450" s="9" t="s">
        <v>62</v>
      </c>
      <c r="AS450" s="10">
        <v>99</v>
      </c>
      <c r="AT450" s="6" t="str">
        <f t="shared" si="3"/>
        <v>mm</v>
      </c>
      <c r="AU450" s="6">
        <v>1</v>
      </c>
      <c r="AV450" s="6">
        <v>0</v>
      </c>
      <c r="AW450" s="6">
        <v>0</v>
      </c>
      <c r="AX450" s="6">
        <v>0</v>
      </c>
      <c r="AY450" s="6">
        <v>0</v>
      </c>
      <c r="AZ450" s="6">
        <v>0</v>
      </c>
      <c r="BA450" s="6">
        <v>0</v>
      </c>
      <c r="BB450" s="6">
        <v>0</v>
      </c>
      <c r="BC450" s="6" t="s">
        <v>197</v>
      </c>
      <c r="BD450" s="6" t="s">
        <v>6896</v>
      </c>
    </row>
    <row r="451" spans="1:56" ht="15.75" customHeight="1">
      <c r="A451" s="6">
        <f t="shared" ca="1" si="2"/>
        <v>0.93054030323739445</v>
      </c>
      <c r="B451" s="6" t="s">
        <v>109</v>
      </c>
      <c r="C451" s="6">
        <v>9405544</v>
      </c>
      <c r="D451" s="7">
        <v>43151</v>
      </c>
      <c r="E451" s="6" t="s">
        <v>76</v>
      </c>
      <c r="F451" s="6" t="s">
        <v>6985</v>
      </c>
      <c r="G451" s="6">
        <v>5</v>
      </c>
      <c r="H451" s="6" t="s">
        <v>58</v>
      </c>
      <c r="I451" s="6" t="s">
        <v>112</v>
      </c>
      <c r="J451" s="6">
        <v>24067</v>
      </c>
      <c r="K451" s="6">
        <v>5</v>
      </c>
      <c r="L451" s="7">
        <v>41640</v>
      </c>
      <c r="M451" s="7">
        <v>43830</v>
      </c>
      <c r="N451" s="6" t="s">
        <v>225</v>
      </c>
      <c r="O451" s="6" t="s">
        <v>6986</v>
      </c>
      <c r="P451" s="8" t="s">
        <v>6987</v>
      </c>
      <c r="Q451" s="9" t="s">
        <v>62</v>
      </c>
      <c r="R451" s="10">
        <v>98</v>
      </c>
      <c r="S451" s="6" t="s">
        <v>63</v>
      </c>
      <c r="T451" s="6">
        <v>10</v>
      </c>
      <c r="U451" s="6" t="s">
        <v>216</v>
      </c>
      <c r="V451" s="6" t="s">
        <v>217</v>
      </c>
      <c r="W451" s="6" t="s">
        <v>120</v>
      </c>
      <c r="X451" s="6" t="s">
        <v>85</v>
      </c>
      <c r="Y451" s="6" t="s">
        <v>68</v>
      </c>
      <c r="Z451" s="6">
        <v>2018</v>
      </c>
      <c r="AA451" s="6">
        <v>376290</v>
      </c>
      <c r="AB451" s="6" t="s">
        <v>69</v>
      </c>
      <c r="AC451" s="6" t="s">
        <v>109</v>
      </c>
      <c r="AD451" s="6">
        <v>250000</v>
      </c>
      <c r="AE451" s="6">
        <v>126290</v>
      </c>
      <c r="AF451" s="6" t="s">
        <v>69</v>
      </c>
      <c r="AG451" s="6" t="s">
        <v>6988</v>
      </c>
      <c r="AH451" s="6">
        <v>376290</v>
      </c>
      <c r="AI451" s="6">
        <v>37044088</v>
      </c>
      <c r="AJ451" s="6">
        <v>2023</v>
      </c>
      <c r="AK451" s="6">
        <v>1</v>
      </c>
      <c r="AL451" s="6" t="s">
        <v>6895</v>
      </c>
      <c r="AM451" s="6">
        <v>14.7</v>
      </c>
      <c r="AN451" s="6" t="s">
        <v>6989</v>
      </c>
      <c r="AO451" s="9" t="s">
        <v>62</v>
      </c>
      <c r="AP451" s="10">
        <v>99</v>
      </c>
      <c r="AQ451" s="6" t="s">
        <v>6990</v>
      </c>
      <c r="AR451" s="9" t="s">
        <v>62</v>
      </c>
      <c r="AS451" s="10">
        <v>98</v>
      </c>
      <c r="AT451" s="6" t="str">
        <f t="shared" si="3"/>
        <v>mm</v>
      </c>
      <c r="AU451" s="6">
        <v>1</v>
      </c>
      <c r="AV451" s="6">
        <v>0</v>
      </c>
      <c r="AW451" s="6">
        <v>0</v>
      </c>
      <c r="AX451" s="6">
        <v>0</v>
      </c>
      <c r="AY451" s="6">
        <v>0</v>
      </c>
      <c r="AZ451" s="6">
        <v>0</v>
      </c>
      <c r="BA451" s="6">
        <v>0</v>
      </c>
      <c r="BB451" s="6">
        <v>0</v>
      </c>
      <c r="BC451" s="6" t="s">
        <v>197</v>
      </c>
      <c r="BD451" s="6" t="s">
        <v>6991</v>
      </c>
    </row>
    <row r="452" spans="1:56" ht="15.75" customHeight="1">
      <c r="A452" s="6">
        <f t="shared" ca="1" si="2"/>
        <v>0.53570664093617526</v>
      </c>
      <c r="B452" s="6" t="s">
        <v>405</v>
      </c>
      <c r="C452" s="6">
        <v>9490309</v>
      </c>
      <c r="D452" s="7">
        <v>43264</v>
      </c>
      <c r="E452" s="6" t="s">
        <v>56</v>
      </c>
      <c r="F452" s="6" t="s">
        <v>2774</v>
      </c>
      <c r="G452" s="6">
        <v>5</v>
      </c>
      <c r="H452" s="6" t="s">
        <v>58</v>
      </c>
      <c r="I452" s="6" t="s">
        <v>407</v>
      </c>
      <c r="J452" s="6">
        <v>36975</v>
      </c>
      <c r="K452" s="6">
        <v>5</v>
      </c>
      <c r="L452" s="7">
        <v>41821</v>
      </c>
      <c r="M452" s="7">
        <v>44012</v>
      </c>
      <c r="N452" s="6" t="s">
        <v>2775</v>
      </c>
      <c r="O452" s="6" t="s">
        <v>2776</v>
      </c>
      <c r="P452" s="8" t="s">
        <v>608</v>
      </c>
      <c r="Q452" s="9" t="s">
        <v>62</v>
      </c>
      <c r="R452" s="10">
        <v>99</v>
      </c>
      <c r="S452" s="6" t="s">
        <v>2777</v>
      </c>
      <c r="T452" s="6">
        <v>4</v>
      </c>
      <c r="U452" s="6" t="s">
        <v>234</v>
      </c>
      <c r="V452" s="6" t="s">
        <v>235</v>
      </c>
      <c r="W452" s="6" t="s">
        <v>236</v>
      </c>
      <c r="X452" s="6" t="s">
        <v>67</v>
      </c>
      <c r="Y452" s="6" t="s">
        <v>68</v>
      </c>
      <c r="Z452" s="6">
        <v>2018</v>
      </c>
      <c r="AA452" s="6">
        <v>444795</v>
      </c>
      <c r="AB452" s="6" t="s">
        <v>69</v>
      </c>
      <c r="AC452" s="6" t="s">
        <v>405</v>
      </c>
      <c r="AD452" s="6">
        <v>328398</v>
      </c>
      <c r="AE452" s="6">
        <v>116397</v>
      </c>
      <c r="AF452" s="6" t="s">
        <v>69</v>
      </c>
      <c r="AG452" s="6" t="s">
        <v>2778</v>
      </c>
      <c r="AH452" s="6">
        <v>444795</v>
      </c>
      <c r="AI452" s="6">
        <v>35183539</v>
      </c>
      <c r="AJ452" s="6">
        <v>2023</v>
      </c>
      <c r="AK452" s="6">
        <v>1</v>
      </c>
      <c r="AL452" s="6" t="s">
        <v>2779</v>
      </c>
      <c r="AM452" s="6">
        <v>4.5999999999999996</v>
      </c>
      <c r="AN452" s="6" t="s">
        <v>2780</v>
      </c>
      <c r="AO452" s="9" t="s">
        <v>62</v>
      </c>
      <c r="AP452" s="10">
        <v>99</v>
      </c>
      <c r="AQ452" s="6" t="s">
        <v>2781</v>
      </c>
      <c r="AR452" s="9" t="s">
        <v>62</v>
      </c>
      <c r="AS452" s="10">
        <v>99</v>
      </c>
      <c r="AT452" s="6" t="str">
        <f t="shared" si="3"/>
        <v>mm</v>
      </c>
      <c r="AU452" s="6">
        <v>0</v>
      </c>
      <c r="AV452" s="6">
        <v>0</v>
      </c>
      <c r="AW452" s="6">
        <v>1</v>
      </c>
      <c r="AX452" s="6">
        <v>1</v>
      </c>
      <c r="AY452" s="6">
        <v>1</v>
      </c>
      <c r="AZ452" s="6">
        <v>0</v>
      </c>
      <c r="BA452" s="6">
        <v>0</v>
      </c>
      <c r="BB452" s="6">
        <v>0</v>
      </c>
      <c r="BC452" s="6" t="s">
        <v>197</v>
      </c>
      <c r="BD452" s="6" t="s">
        <v>2782</v>
      </c>
    </row>
    <row r="453" spans="1:56" ht="15.75" customHeight="1">
      <c r="A453" s="6">
        <f t="shared" ca="1" si="2"/>
        <v>0.52576926920604272</v>
      </c>
      <c r="B453" s="6" t="s">
        <v>1619</v>
      </c>
      <c r="C453" s="6">
        <v>9212760</v>
      </c>
      <c r="D453" s="7">
        <v>42752</v>
      </c>
      <c r="E453" s="6" t="s">
        <v>6782</v>
      </c>
      <c r="F453" s="6" t="s">
        <v>6783</v>
      </c>
      <c r="G453" s="6">
        <v>5</v>
      </c>
      <c r="H453" s="6" t="s">
        <v>58</v>
      </c>
      <c r="I453" s="6" t="s">
        <v>1621</v>
      </c>
      <c r="J453" s="6">
        <v>21662</v>
      </c>
      <c r="K453" s="6">
        <v>4</v>
      </c>
      <c r="L453" s="7">
        <v>41671</v>
      </c>
      <c r="M453" s="7">
        <v>43496</v>
      </c>
      <c r="N453" s="6" t="s">
        <v>2775</v>
      </c>
      <c r="O453" s="6" t="s">
        <v>6784</v>
      </c>
      <c r="P453" s="8" t="s">
        <v>6785</v>
      </c>
      <c r="Q453" s="9" t="s">
        <v>62</v>
      </c>
      <c r="R453" s="10">
        <v>99</v>
      </c>
      <c r="S453" s="6" t="s">
        <v>6786</v>
      </c>
      <c r="T453" s="6">
        <v>7</v>
      </c>
      <c r="U453" s="6" t="s">
        <v>1170</v>
      </c>
      <c r="V453" s="6" t="s">
        <v>1171</v>
      </c>
      <c r="W453" s="6" t="s">
        <v>585</v>
      </c>
      <c r="X453" s="6" t="s">
        <v>67</v>
      </c>
      <c r="Y453" s="6" t="s">
        <v>68</v>
      </c>
      <c r="Z453" s="6">
        <v>2017</v>
      </c>
      <c r="AA453" s="6">
        <v>340605</v>
      </c>
      <c r="AB453" s="6" t="s">
        <v>69</v>
      </c>
      <c r="AC453" s="6" t="s">
        <v>1619</v>
      </c>
      <c r="AD453" s="6">
        <v>277438</v>
      </c>
      <c r="AE453" s="6">
        <v>63167</v>
      </c>
      <c r="AF453" s="6" t="s">
        <v>69</v>
      </c>
      <c r="AG453" s="6" t="s">
        <v>6787</v>
      </c>
      <c r="AH453" s="6">
        <v>340605</v>
      </c>
      <c r="AI453" s="6">
        <v>34048869</v>
      </c>
      <c r="AJ453" s="6">
        <v>2021</v>
      </c>
      <c r="AK453" s="6">
        <v>1</v>
      </c>
      <c r="AL453" s="6" t="s">
        <v>2779</v>
      </c>
      <c r="AM453" s="6">
        <v>4.5999999999999996</v>
      </c>
      <c r="AN453" s="6" t="s">
        <v>5263</v>
      </c>
      <c r="AO453" s="9" t="s">
        <v>62</v>
      </c>
      <c r="AP453" s="10">
        <v>99</v>
      </c>
      <c r="AQ453" s="6" t="s">
        <v>6788</v>
      </c>
      <c r="AR453" s="9" t="s">
        <v>62</v>
      </c>
      <c r="AS453" s="10">
        <v>99</v>
      </c>
      <c r="AT453" s="6" t="str">
        <f t="shared" si="3"/>
        <v>mm</v>
      </c>
      <c r="AU453" s="6">
        <v>1</v>
      </c>
      <c r="AV453" s="6">
        <v>0</v>
      </c>
      <c r="AW453" s="6">
        <v>0</v>
      </c>
      <c r="AX453" s="6">
        <v>0</v>
      </c>
      <c r="AY453" s="6">
        <v>0</v>
      </c>
      <c r="AZ453" s="6">
        <v>0</v>
      </c>
      <c r="BA453" s="6">
        <v>0</v>
      </c>
      <c r="BB453" s="6">
        <v>0</v>
      </c>
      <c r="BC453" s="6" t="s">
        <v>197</v>
      </c>
      <c r="BD453" s="6" t="s">
        <v>6789</v>
      </c>
    </row>
    <row r="454" spans="1:56" ht="15.75" customHeight="1">
      <c r="A454" s="6">
        <f t="shared" ca="1" si="2"/>
        <v>0.99648181790974832</v>
      </c>
      <c r="B454" s="6" t="s">
        <v>75</v>
      </c>
      <c r="C454" s="6">
        <v>9481244</v>
      </c>
      <c r="D454" s="7">
        <v>43216</v>
      </c>
      <c r="E454" s="6" t="s">
        <v>76</v>
      </c>
      <c r="F454" s="6" t="s">
        <v>5852</v>
      </c>
      <c r="G454" s="6">
        <v>5</v>
      </c>
      <c r="H454" s="6" t="s">
        <v>58</v>
      </c>
      <c r="I454" s="6" t="s">
        <v>78</v>
      </c>
      <c r="J454" s="6">
        <v>45231</v>
      </c>
      <c r="K454" s="6">
        <v>5</v>
      </c>
      <c r="L454" s="7">
        <v>41760</v>
      </c>
      <c r="M454" s="7">
        <v>43951</v>
      </c>
      <c r="N454" s="6" t="s">
        <v>1869</v>
      </c>
      <c r="O454" s="6" t="s">
        <v>5853</v>
      </c>
      <c r="P454" s="8" t="s">
        <v>319</v>
      </c>
      <c r="Q454" s="9" t="s">
        <v>62</v>
      </c>
      <c r="R454" s="10">
        <v>99</v>
      </c>
      <c r="S454" s="6" t="s">
        <v>63</v>
      </c>
      <c r="T454" s="6">
        <v>1</v>
      </c>
      <c r="U454" s="6" t="s">
        <v>161</v>
      </c>
      <c r="V454" s="6" t="s">
        <v>162</v>
      </c>
      <c r="W454" s="6" t="s">
        <v>163</v>
      </c>
      <c r="X454" s="6" t="s">
        <v>85</v>
      </c>
      <c r="Y454" s="6" t="s">
        <v>68</v>
      </c>
      <c r="Z454" s="6">
        <v>2018</v>
      </c>
      <c r="AA454" s="6">
        <v>542351</v>
      </c>
      <c r="AB454" s="6" t="s">
        <v>69</v>
      </c>
      <c r="AC454" s="6" t="s">
        <v>75</v>
      </c>
      <c r="AD454" s="6">
        <v>365265</v>
      </c>
      <c r="AE454" s="6">
        <v>177086</v>
      </c>
      <c r="AF454" s="6" t="s">
        <v>69</v>
      </c>
      <c r="AG454" s="6" t="s">
        <v>5854</v>
      </c>
      <c r="AH454" s="6">
        <v>542351</v>
      </c>
      <c r="AI454" s="6">
        <v>37665355</v>
      </c>
      <c r="AJ454" s="6">
        <v>2024</v>
      </c>
      <c r="AK454" s="6">
        <v>1</v>
      </c>
      <c r="AL454" s="6" t="s">
        <v>5855</v>
      </c>
      <c r="AM454" s="6">
        <v>1.6</v>
      </c>
      <c r="AN454" s="6" t="s">
        <v>4810</v>
      </c>
      <c r="AO454" s="9" t="s">
        <v>62</v>
      </c>
      <c r="AP454" s="10">
        <v>99</v>
      </c>
      <c r="AQ454" s="6" t="s">
        <v>326</v>
      </c>
      <c r="AR454" s="9" t="s">
        <v>62</v>
      </c>
      <c r="AS454" s="10">
        <v>99</v>
      </c>
      <c r="AT454" s="6" t="str">
        <f t="shared" si="3"/>
        <v>mm</v>
      </c>
      <c r="AU454" s="6">
        <v>0</v>
      </c>
      <c r="AV454" s="6">
        <v>0</v>
      </c>
      <c r="AW454" s="6">
        <v>1</v>
      </c>
      <c r="AX454" s="6">
        <v>1</v>
      </c>
      <c r="AY454" s="6">
        <v>1</v>
      </c>
      <c r="AZ454" s="6">
        <v>0</v>
      </c>
      <c r="BA454" s="6">
        <v>0</v>
      </c>
      <c r="BB454" s="6">
        <v>0</v>
      </c>
      <c r="BC454" s="6" t="s">
        <v>107</v>
      </c>
      <c r="BD454" s="6" t="s">
        <v>5856</v>
      </c>
    </row>
    <row r="455" spans="1:56" ht="15.75" customHeight="1">
      <c r="A455" s="6">
        <f t="shared" ca="1" si="2"/>
        <v>0.97578723274086065</v>
      </c>
      <c r="B455" s="6" t="s">
        <v>55</v>
      </c>
      <c r="C455" s="6">
        <v>9490444</v>
      </c>
      <c r="D455" s="7">
        <v>43258</v>
      </c>
      <c r="E455" s="6" t="s">
        <v>56</v>
      </c>
      <c r="F455" s="6" t="s">
        <v>1010</v>
      </c>
      <c r="G455" s="6">
        <v>5</v>
      </c>
      <c r="H455" s="6" t="s">
        <v>58</v>
      </c>
      <c r="I455" s="6" t="s">
        <v>59</v>
      </c>
      <c r="J455" s="6">
        <v>65838</v>
      </c>
      <c r="K455" s="6">
        <v>9</v>
      </c>
      <c r="L455" s="7">
        <v>40360</v>
      </c>
      <c r="M455" s="7">
        <v>43951</v>
      </c>
      <c r="N455" s="6" t="s">
        <v>1011</v>
      </c>
      <c r="O455" s="6" t="s">
        <v>1012</v>
      </c>
      <c r="P455" s="8" t="s">
        <v>1013</v>
      </c>
      <c r="Q455" s="9" t="s">
        <v>73</v>
      </c>
      <c r="R455" s="10">
        <v>98</v>
      </c>
      <c r="S455" s="6" t="s">
        <v>63</v>
      </c>
      <c r="T455" s="6">
        <v>50</v>
      </c>
      <c r="U455" s="6" t="s">
        <v>357</v>
      </c>
      <c r="V455" s="6" t="s">
        <v>358</v>
      </c>
      <c r="W455" s="6" t="s">
        <v>149</v>
      </c>
      <c r="X455" s="6" t="s">
        <v>67</v>
      </c>
      <c r="Y455" s="6" t="s">
        <v>68</v>
      </c>
      <c r="Z455" s="6">
        <v>2018</v>
      </c>
      <c r="AA455" s="6">
        <v>561835</v>
      </c>
      <c r="AB455" s="6" t="s">
        <v>69</v>
      </c>
      <c r="AC455" s="6" t="s">
        <v>55</v>
      </c>
      <c r="AD455" s="6">
        <v>407688</v>
      </c>
      <c r="AE455" s="6">
        <v>154147</v>
      </c>
      <c r="AF455" s="6" t="s">
        <v>69</v>
      </c>
      <c r="AG455" s="6" t="s">
        <v>1014</v>
      </c>
      <c r="AH455" s="6">
        <v>561835</v>
      </c>
      <c r="AI455" s="6">
        <v>35084879</v>
      </c>
      <c r="AJ455" s="6">
        <v>2023</v>
      </c>
      <c r="AK455" s="6">
        <v>1</v>
      </c>
      <c r="AL455" s="6" t="s">
        <v>1015</v>
      </c>
      <c r="AM455" s="6">
        <v>2.6</v>
      </c>
      <c r="AN455" s="6" t="s">
        <v>1016</v>
      </c>
      <c r="AO455" s="9" t="s">
        <v>73</v>
      </c>
      <c r="AP455" s="10">
        <v>98</v>
      </c>
      <c r="AQ455" s="6" t="s">
        <v>1008</v>
      </c>
      <c r="AR455" s="9" t="s">
        <v>62</v>
      </c>
      <c r="AS455" s="10">
        <v>99</v>
      </c>
      <c r="AT455" s="6" t="str">
        <f t="shared" si="3"/>
        <v>fm</v>
      </c>
      <c r="AU455" s="6">
        <v>0</v>
      </c>
      <c r="AV455" s="6">
        <v>0</v>
      </c>
      <c r="AW455" s="6">
        <v>1</v>
      </c>
      <c r="AX455" s="6">
        <v>1</v>
      </c>
      <c r="AY455" s="6">
        <v>0</v>
      </c>
      <c r="AZ455" s="6">
        <v>0</v>
      </c>
      <c r="BA455" s="6">
        <v>0</v>
      </c>
      <c r="BB455" s="6">
        <v>0</v>
      </c>
      <c r="BC455" s="6" t="s">
        <v>107</v>
      </c>
      <c r="BD455" s="6" t="s">
        <v>1017</v>
      </c>
    </row>
    <row r="456" spans="1:56" ht="15.75" customHeight="1">
      <c r="A456" s="6">
        <f t="shared" ca="1" si="2"/>
        <v>0.30058630362808403</v>
      </c>
      <c r="B456" s="6" t="s">
        <v>55</v>
      </c>
      <c r="C456" s="6">
        <v>9491942</v>
      </c>
      <c r="D456" s="7">
        <v>43265</v>
      </c>
      <c r="E456" s="6" t="s">
        <v>56</v>
      </c>
      <c r="F456" s="6" t="s">
        <v>6182</v>
      </c>
      <c r="G456" s="6">
        <v>5</v>
      </c>
      <c r="H456" s="6" t="s">
        <v>58</v>
      </c>
      <c r="I456" s="6" t="s">
        <v>59</v>
      </c>
      <c r="J456" s="6">
        <v>90319</v>
      </c>
      <c r="K456" s="6">
        <v>4</v>
      </c>
      <c r="L456" s="7">
        <v>42186</v>
      </c>
      <c r="M456" s="7">
        <v>44012</v>
      </c>
      <c r="N456" s="6" t="s">
        <v>6183</v>
      </c>
      <c r="O456" s="6" t="s">
        <v>6184</v>
      </c>
      <c r="P456" s="8" t="s">
        <v>61</v>
      </c>
      <c r="Q456" s="9" t="s">
        <v>62</v>
      </c>
      <c r="R456" s="10">
        <v>99</v>
      </c>
      <c r="S456" s="6" t="s">
        <v>6185</v>
      </c>
      <c r="T456" s="6">
        <v>5</v>
      </c>
      <c r="U456" s="6" t="s">
        <v>524</v>
      </c>
      <c r="V456" s="6" t="s">
        <v>83</v>
      </c>
      <c r="W456" s="6" t="s">
        <v>84</v>
      </c>
      <c r="X456" s="6" t="s">
        <v>67</v>
      </c>
      <c r="Y456" s="6" t="s">
        <v>68</v>
      </c>
      <c r="Z456" s="6">
        <v>2018</v>
      </c>
      <c r="AA456" s="6">
        <v>466679</v>
      </c>
      <c r="AB456" s="6" t="s">
        <v>69</v>
      </c>
      <c r="AC456" s="6" t="s">
        <v>55</v>
      </c>
      <c r="AD456" s="6">
        <v>366668</v>
      </c>
      <c r="AE456" s="6">
        <v>100011</v>
      </c>
      <c r="AF456" s="6" t="s">
        <v>69</v>
      </c>
      <c r="AG456" s="6" t="s">
        <v>6186</v>
      </c>
      <c r="AH456" s="6">
        <v>466679</v>
      </c>
      <c r="AI456" s="6">
        <v>33658654</v>
      </c>
      <c r="AJ456" s="6">
        <v>2021</v>
      </c>
      <c r="AK456" s="6">
        <v>1</v>
      </c>
      <c r="AL456" s="6" t="s">
        <v>683</v>
      </c>
      <c r="AM456" s="6">
        <v>6.6</v>
      </c>
      <c r="AN456" s="6" t="s">
        <v>394</v>
      </c>
      <c r="AO456" s="9" t="s">
        <v>73</v>
      </c>
      <c r="AP456" s="10">
        <v>98</v>
      </c>
      <c r="AQ456" s="6" t="s">
        <v>6188</v>
      </c>
      <c r="AR456" s="9" t="s">
        <v>73</v>
      </c>
      <c r="AS456" s="10">
        <v>60</v>
      </c>
      <c r="AT456" s="6" t="str">
        <f t="shared" si="3"/>
        <v>ff</v>
      </c>
      <c r="AU456" s="6">
        <v>0</v>
      </c>
      <c r="AV456" s="6">
        <v>0</v>
      </c>
      <c r="AW456" s="6">
        <v>1</v>
      </c>
      <c r="AX456" s="6">
        <v>1</v>
      </c>
      <c r="AY456" s="6">
        <v>1</v>
      </c>
      <c r="AZ456" s="6">
        <v>0</v>
      </c>
      <c r="BA456" s="6">
        <v>0</v>
      </c>
      <c r="BB456" s="6">
        <v>0</v>
      </c>
      <c r="BC456" s="6" t="s">
        <v>197</v>
      </c>
      <c r="BD456" s="6" t="s">
        <v>6189</v>
      </c>
    </row>
    <row r="457" spans="1:56" ht="15.75" customHeight="1">
      <c r="A457" s="6">
        <f t="shared" ca="1" si="2"/>
        <v>0.98672314657582982</v>
      </c>
      <c r="B457" s="6" t="s">
        <v>127</v>
      </c>
      <c r="C457" s="6">
        <v>9187826</v>
      </c>
      <c r="D457" s="7">
        <v>42689</v>
      </c>
      <c r="E457" s="6" t="s">
        <v>76</v>
      </c>
      <c r="F457" s="6" t="s">
        <v>673</v>
      </c>
      <c r="G457" s="6">
        <v>5</v>
      </c>
      <c r="H457" s="6" t="s">
        <v>58</v>
      </c>
      <c r="I457" s="6" t="s">
        <v>130</v>
      </c>
      <c r="J457" s="6">
        <v>99167</v>
      </c>
      <c r="K457" s="6">
        <v>5</v>
      </c>
      <c r="L457" s="7">
        <v>41253</v>
      </c>
      <c r="M457" s="7">
        <v>43434</v>
      </c>
      <c r="N457" s="6" t="s">
        <v>674</v>
      </c>
      <c r="O457" s="6" t="s">
        <v>675</v>
      </c>
      <c r="P457" s="8" t="s">
        <v>676</v>
      </c>
      <c r="Q457" s="9" t="s">
        <v>62</v>
      </c>
      <c r="R457" s="10">
        <v>99</v>
      </c>
      <c r="S457" s="6" t="s">
        <v>63</v>
      </c>
      <c r="T457" s="6" t="s">
        <v>677</v>
      </c>
      <c r="U457" s="6" t="s">
        <v>678</v>
      </c>
      <c r="V457" s="6" t="s">
        <v>679</v>
      </c>
      <c r="W457" s="6" t="s">
        <v>680</v>
      </c>
      <c r="X457" s="6" t="s">
        <v>681</v>
      </c>
      <c r="Y457" s="6" t="s">
        <v>68</v>
      </c>
      <c r="Z457" s="6">
        <v>2017</v>
      </c>
      <c r="AA457" s="6">
        <v>185316</v>
      </c>
      <c r="AB457" s="6" t="s">
        <v>69</v>
      </c>
      <c r="AC457" s="6" t="s">
        <v>127</v>
      </c>
      <c r="AD457" s="6">
        <v>171589</v>
      </c>
      <c r="AE457" s="6">
        <v>13727</v>
      </c>
      <c r="AF457" s="6" t="s">
        <v>69</v>
      </c>
      <c r="AG457" s="6" t="s">
        <v>682</v>
      </c>
      <c r="AH457" s="6">
        <v>185316</v>
      </c>
      <c r="AI457" s="6">
        <v>32109935</v>
      </c>
      <c r="AJ457" s="6">
        <v>2020</v>
      </c>
      <c r="AK457" s="6">
        <v>1</v>
      </c>
      <c r="AL457" s="6" t="s">
        <v>683</v>
      </c>
      <c r="AM457" s="6">
        <v>6.6</v>
      </c>
      <c r="AN457" s="6" t="s">
        <v>684</v>
      </c>
      <c r="AO457" s="9" t="s">
        <v>62</v>
      </c>
      <c r="AP457" s="10">
        <v>100</v>
      </c>
      <c r="AQ457" s="6" t="s">
        <v>685</v>
      </c>
      <c r="AR457" s="9" t="s">
        <v>62</v>
      </c>
      <c r="AS457" s="10">
        <v>99</v>
      </c>
      <c r="AT457" s="6" t="str">
        <f t="shared" si="3"/>
        <v>mm</v>
      </c>
      <c r="AU457" s="6">
        <v>0</v>
      </c>
      <c r="AV457" s="6">
        <v>0</v>
      </c>
      <c r="AW457" s="6">
        <v>1</v>
      </c>
      <c r="AX457" s="6">
        <v>1</v>
      </c>
      <c r="AY457" s="6">
        <v>0</v>
      </c>
      <c r="AZ457" s="6">
        <v>0</v>
      </c>
      <c r="BA457" s="6">
        <v>0</v>
      </c>
      <c r="BB457" s="6">
        <v>0</v>
      </c>
      <c r="BC457" s="6" t="s">
        <v>107</v>
      </c>
      <c r="BD457" s="6" t="s">
        <v>686</v>
      </c>
    </row>
    <row r="458" spans="1:56" ht="15.75" customHeight="1">
      <c r="A458" s="6">
        <f t="shared" ca="1" si="2"/>
        <v>0.17239946091797331</v>
      </c>
      <c r="B458" s="6" t="s">
        <v>127</v>
      </c>
      <c r="C458" s="6">
        <v>9487031</v>
      </c>
      <c r="D458" s="7">
        <v>43230</v>
      </c>
      <c r="E458" s="6" t="s">
        <v>5814</v>
      </c>
      <c r="F458" s="6" t="s">
        <v>5815</v>
      </c>
      <c r="G458" s="6">
        <v>5</v>
      </c>
      <c r="H458" s="6" t="s">
        <v>58</v>
      </c>
      <c r="I458" s="6" t="s">
        <v>130</v>
      </c>
      <c r="J458" s="6">
        <v>107703</v>
      </c>
      <c r="K458" s="6">
        <v>4</v>
      </c>
      <c r="L458" s="7">
        <v>42248</v>
      </c>
      <c r="M458" s="7">
        <v>43616</v>
      </c>
      <c r="N458" s="6" t="s">
        <v>5816</v>
      </c>
      <c r="O458" s="6" t="s">
        <v>5817</v>
      </c>
      <c r="P458" s="8" t="s">
        <v>5818</v>
      </c>
      <c r="Q458" s="9" t="s">
        <v>62</v>
      </c>
      <c r="R458" s="10">
        <v>100</v>
      </c>
      <c r="S458" s="6" t="s">
        <v>63</v>
      </c>
      <c r="T458" s="6">
        <v>3</v>
      </c>
      <c r="U458" s="6" t="s">
        <v>542</v>
      </c>
      <c r="V458" s="6" t="s">
        <v>543</v>
      </c>
      <c r="W458" s="6" t="s">
        <v>205</v>
      </c>
      <c r="X458" s="6" t="s">
        <v>67</v>
      </c>
      <c r="Y458" s="6" t="s">
        <v>68</v>
      </c>
      <c r="Z458" s="6">
        <v>2018</v>
      </c>
      <c r="AA458" s="6">
        <v>691868</v>
      </c>
      <c r="AB458" s="6" t="s">
        <v>69</v>
      </c>
      <c r="AC458" s="6" t="s">
        <v>127</v>
      </c>
      <c r="AD458" s="6">
        <v>436367</v>
      </c>
      <c r="AE458" s="6">
        <v>255501</v>
      </c>
      <c r="AF458" s="6" t="s">
        <v>69</v>
      </c>
      <c r="AG458" s="6" t="s">
        <v>5819</v>
      </c>
      <c r="AH458" s="6">
        <v>691868</v>
      </c>
      <c r="AI458" s="6">
        <v>35660803</v>
      </c>
      <c r="AJ458" s="6">
        <v>2022</v>
      </c>
      <c r="AK458" s="6">
        <v>1</v>
      </c>
      <c r="AL458" s="6" t="s">
        <v>683</v>
      </c>
      <c r="AM458" s="6">
        <v>6.6</v>
      </c>
      <c r="AN458" s="6" t="s">
        <v>5821</v>
      </c>
      <c r="AO458" s="9" t="s">
        <v>62</v>
      </c>
      <c r="AP458" s="10">
        <v>99</v>
      </c>
      <c r="AQ458" s="6" t="s">
        <v>2184</v>
      </c>
      <c r="AR458" s="9" t="s">
        <v>62</v>
      </c>
      <c r="AS458" s="10">
        <v>100</v>
      </c>
      <c r="AT458" s="6" t="str">
        <f t="shared" si="3"/>
        <v>mm</v>
      </c>
      <c r="AU458" s="6">
        <v>0</v>
      </c>
      <c r="AV458" s="6">
        <v>0</v>
      </c>
      <c r="AW458" s="6">
        <v>1</v>
      </c>
      <c r="AX458" s="6">
        <v>1</v>
      </c>
      <c r="AY458" s="6">
        <v>1</v>
      </c>
      <c r="AZ458" s="6">
        <v>0</v>
      </c>
      <c r="BA458" s="6">
        <v>0</v>
      </c>
      <c r="BB458" s="6">
        <v>0</v>
      </c>
      <c r="BC458" s="6" t="s">
        <v>107</v>
      </c>
      <c r="BD458" s="6" t="s">
        <v>5822</v>
      </c>
    </row>
    <row r="459" spans="1:56" ht="15.75" customHeight="1">
      <c r="A459" s="6">
        <f t="shared" ca="1" si="2"/>
        <v>0.82949193341128935</v>
      </c>
      <c r="B459" s="6" t="s">
        <v>55</v>
      </c>
      <c r="C459" s="6">
        <v>9335463</v>
      </c>
      <c r="D459" s="7">
        <v>42936</v>
      </c>
      <c r="E459" s="6" t="s">
        <v>1202</v>
      </c>
      <c r="F459" s="6" t="s">
        <v>5234</v>
      </c>
      <c r="G459" s="6">
        <v>5</v>
      </c>
      <c r="H459" s="6" t="s">
        <v>58</v>
      </c>
      <c r="I459" s="6" t="s">
        <v>59</v>
      </c>
      <c r="J459" s="6">
        <v>89479</v>
      </c>
      <c r="K459" s="6">
        <v>4</v>
      </c>
      <c r="L459" s="7">
        <v>41912</v>
      </c>
      <c r="M459" s="7">
        <v>43312</v>
      </c>
      <c r="N459" s="6" t="s">
        <v>5235</v>
      </c>
      <c r="O459" s="6" t="s">
        <v>5236</v>
      </c>
      <c r="P459" s="8" t="s">
        <v>5237</v>
      </c>
      <c r="Q459" s="9" t="s">
        <v>62</v>
      </c>
      <c r="R459" s="10">
        <v>88</v>
      </c>
      <c r="S459" s="6" t="s">
        <v>5238</v>
      </c>
      <c r="T459" s="6">
        <v>4</v>
      </c>
      <c r="U459" s="6" t="s">
        <v>638</v>
      </c>
      <c r="V459" s="6" t="s">
        <v>639</v>
      </c>
      <c r="W459" s="6" t="s">
        <v>640</v>
      </c>
      <c r="X459" s="6" t="s">
        <v>67</v>
      </c>
      <c r="Y459" s="6" t="s">
        <v>68</v>
      </c>
      <c r="Z459" s="6">
        <v>2017</v>
      </c>
      <c r="AA459" s="6">
        <v>159000</v>
      </c>
      <c r="AB459" s="6" t="s">
        <v>69</v>
      </c>
      <c r="AC459" s="6" t="s">
        <v>55</v>
      </c>
      <c r="AD459" s="6">
        <v>100000</v>
      </c>
      <c r="AE459" s="6">
        <v>59000</v>
      </c>
      <c r="AF459" s="6" t="s">
        <v>69</v>
      </c>
      <c r="AG459" s="6" t="s">
        <v>5239</v>
      </c>
      <c r="AH459" s="6">
        <v>159000</v>
      </c>
      <c r="AI459" s="6">
        <v>29333591</v>
      </c>
      <c r="AJ459" s="6">
        <v>2018</v>
      </c>
      <c r="AK459" s="6">
        <v>1</v>
      </c>
      <c r="AL459" s="6" t="s">
        <v>5240</v>
      </c>
      <c r="AM459" s="6">
        <v>5.9</v>
      </c>
      <c r="AN459" s="6" t="s">
        <v>5241</v>
      </c>
      <c r="AO459" s="9" t="s">
        <v>62</v>
      </c>
      <c r="AP459" s="10">
        <v>100</v>
      </c>
      <c r="AQ459" s="6" t="s">
        <v>5242</v>
      </c>
      <c r="AR459" s="9" t="s">
        <v>62</v>
      </c>
      <c r="AS459" s="10">
        <v>61</v>
      </c>
      <c r="AT459" s="6" t="str">
        <f t="shared" si="3"/>
        <v>mm</v>
      </c>
      <c r="AU459" s="6">
        <v>0</v>
      </c>
      <c r="AV459" s="6">
        <v>0</v>
      </c>
      <c r="AW459" s="6">
        <v>1</v>
      </c>
      <c r="AX459" s="6">
        <v>0</v>
      </c>
      <c r="AY459" s="6">
        <v>0</v>
      </c>
      <c r="AZ459" s="6">
        <v>0</v>
      </c>
      <c r="BA459" s="6">
        <v>0</v>
      </c>
      <c r="BB459" s="6">
        <v>0</v>
      </c>
      <c r="BC459" s="6" t="s">
        <v>197</v>
      </c>
      <c r="BD459" s="6" t="s">
        <v>5243</v>
      </c>
    </row>
    <row r="460" spans="1:56" ht="15.75" customHeight="1">
      <c r="A460" s="6">
        <f t="shared" ca="1" si="2"/>
        <v>0.18883585757001065</v>
      </c>
      <c r="B460" s="6" t="s">
        <v>55</v>
      </c>
      <c r="C460" s="6">
        <v>9456810</v>
      </c>
      <c r="D460" s="7">
        <v>43179</v>
      </c>
      <c r="E460" s="6" t="s">
        <v>76</v>
      </c>
      <c r="F460" s="6" t="s">
        <v>4070</v>
      </c>
      <c r="G460" s="6">
        <v>5</v>
      </c>
      <c r="H460" s="6" t="s">
        <v>58</v>
      </c>
      <c r="I460" s="6" t="s">
        <v>59</v>
      </c>
      <c r="J460" s="6">
        <v>61934</v>
      </c>
      <c r="K460" s="6">
        <v>10</v>
      </c>
      <c r="L460" s="7">
        <v>39661</v>
      </c>
      <c r="M460" s="7">
        <v>43921</v>
      </c>
      <c r="N460" s="6" t="s">
        <v>1608</v>
      </c>
      <c r="O460" s="6" t="s">
        <v>4071</v>
      </c>
      <c r="P460" s="8" t="s">
        <v>2302</v>
      </c>
      <c r="Q460" s="9" t="s">
        <v>62</v>
      </c>
      <c r="R460" s="10">
        <v>99</v>
      </c>
      <c r="S460" s="6" t="s">
        <v>63</v>
      </c>
      <c r="T460" s="6">
        <v>7</v>
      </c>
      <c r="U460" s="6" t="s">
        <v>1729</v>
      </c>
      <c r="V460" s="6" t="s">
        <v>65</v>
      </c>
      <c r="W460" s="6" t="s">
        <v>66</v>
      </c>
      <c r="X460" s="6" t="s">
        <v>67</v>
      </c>
      <c r="Y460" s="6" t="s">
        <v>68</v>
      </c>
      <c r="Z460" s="6">
        <v>2018</v>
      </c>
      <c r="AA460" s="6">
        <v>335781</v>
      </c>
      <c r="AB460" s="6" t="s">
        <v>69</v>
      </c>
      <c r="AC460" s="6" t="s">
        <v>55</v>
      </c>
      <c r="AD460" s="6">
        <v>218750</v>
      </c>
      <c r="AE460" s="6">
        <v>117031</v>
      </c>
      <c r="AF460" s="6" t="s">
        <v>69</v>
      </c>
      <c r="AG460" s="6" t="s">
        <v>4072</v>
      </c>
      <c r="AH460" s="6">
        <v>335781</v>
      </c>
      <c r="AI460" s="6">
        <v>31899311</v>
      </c>
      <c r="AJ460" s="6">
        <v>2020</v>
      </c>
      <c r="AK460" s="6">
        <v>1</v>
      </c>
      <c r="AL460" s="6" t="s">
        <v>4073</v>
      </c>
      <c r="AM460" s="6">
        <v>2.5</v>
      </c>
      <c r="AN460" s="6" t="s">
        <v>4074</v>
      </c>
      <c r="AO460" s="9" t="s">
        <v>62</v>
      </c>
      <c r="AP460" s="10">
        <v>93</v>
      </c>
      <c r="AQ460" s="6" t="s">
        <v>3675</v>
      </c>
      <c r="AR460" s="9" t="s">
        <v>62</v>
      </c>
      <c r="AS460" s="10">
        <v>99</v>
      </c>
      <c r="AT460" s="6" t="str">
        <f t="shared" si="3"/>
        <v>mm</v>
      </c>
      <c r="AU460" s="6">
        <v>1</v>
      </c>
      <c r="AV460" s="6">
        <v>0</v>
      </c>
      <c r="AW460" s="6">
        <v>0</v>
      </c>
      <c r="AX460" s="6">
        <v>0</v>
      </c>
      <c r="AY460" s="6">
        <v>0</v>
      </c>
      <c r="AZ460" s="6">
        <v>0</v>
      </c>
      <c r="BA460" s="6">
        <v>0</v>
      </c>
      <c r="BB460" s="6">
        <v>0</v>
      </c>
      <c r="BC460" s="6" t="s">
        <v>197</v>
      </c>
      <c r="BD460" s="6" t="s">
        <v>4075</v>
      </c>
    </row>
    <row r="461" spans="1:56" ht="15.75" customHeight="1">
      <c r="A461" s="6">
        <f t="shared" ca="1" si="2"/>
        <v>0.37449636559520461</v>
      </c>
      <c r="B461" s="6" t="s">
        <v>199</v>
      </c>
      <c r="C461" s="6">
        <v>9326957</v>
      </c>
      <c r="D461" s="7">
        <v>42977</v>
      </c>
      <c r="E461" s="6" t="s">
        <v>3845</v>
      </c>
      <c r="F461" s="6" t="s">
        <v>3846</v>
      </c>
      <c r="G461" s="6">
        <v>5</v>
      </c>
      <c r="H461" s="6" t="s">
        <v>58</v>
      </c>
      <c r="I461" s="6" t="s">
        <v>149</v>
      </c>
      <c r="J461" s="6">
        <v>179422</v>
      </c>
      <c r="K461" s="6">
        <v>5</v>
      </c>
      <c r="L461" s="7">
        <v>41536</v>
      </c>
      <c r="M461" s="7">
        <v>43708</v>
      </c>
      <c r="N461" s="6" t="s">
        <v>3847</v>
      </c>
      <c r="O461" s="6" t="s">
        <v>3848</v>
      </c>
      <c r="P461" s="8" t="s">
        <v>3849</v>
      </c>
      <c r="Q461" s="9" t="s">
        <v>73</v>
      </c>
      <c r="R461" s="10">
        <v>98</v>
      </c>
      <c r="S461" s="6" t="s">
        <v>63</v>
      </c>
      <c r="T461" s="6">
        <v>5</v>
      </c>
      <c r="U461" s="6" t="s">
        <v>524</v>
      </c>
      <c r="V461" s="6" t="s">
        <v>83</v>
      </c>
      <c r="W461" s="6" t="s">
        <v>84</v>
      </c>
      <c r="X461" s="6" t="s">
        <v>102</v>
      </c>
      <c r="Y461" s="6" t="s">
        <v>68</v>
      </c>
      <c r="Z461" s="6">
        <v>2017</v>
      </c>
      <c r="AA461" s="6">
        <v>387674</v>
      </c>
      <c r="AB461" s="6" t="s">
        <v>69</v>
      </c>
      <c r="AC461" s="6" t="s">
        <v>1683</v>
      </c>
      <c r="AD461" s="6">
        <v>259585</v>
      </c>
      <c r="AE461" s="6">
        <v>145368</v>
      </c>
      <c r="AF461" s="6" t="s">
        <v>69</v>
      </c>
      <c r="AG461" s="6" t="s">
        <v>3850</v>
      </c>
      <c r="AH461" s="6">
        <v>387674</v>
      </c>
      <c r="AI461" s="6">
        <v>36943250</v>
      </c>
      <c r="AJ461" s="6">
        <v>2023</v>
      </c>
      <c r="AK461" s="6">
        <v>1</v>
      </c>
      <c r="AL461" s="6" t="s">
        <v>3990</v>
      </c>
      <c r="AM461" s="6">
        <v>3</v>
      </c>
      <c r="AN461" s="6" t="s">
        <v>3852</v>
      </c>
      <c r="AO461" s="9" t="s">
        <v>73</v>
      </c>
      <c r="AP461" s="10">
        <v>99</v>
      </c>
      <c r="AQ461" s="6" t="s">
        <v>3843</v>
      </c>
      <c r="AR461" s="9" t="s">
        <v>73</v>
      </c>
      <c r="AS461" s="10">
        <v>98</v>
      </c>
      <c r="AT461" s="6" t="str">
        <f t="shared" si="3"/>
        <v>ff</v>
      </c>
      <c r="AU461" s="6">
        <v>0</v>
      </c>
      <c r="AV461" s="6">
        <v>0</v>
      </c>
      <c r="AW461" s="6">
        <v>1</v>
      </c>
      <c r="AX461" s="6">
        <v>1</v>
      </c>
      <c r="AY461" s="6">
        <v>1</v>
      </c>
      <c r="AZ461" s="6">
        <v>0</v>
      </c>
      <c r="BA461" s="6">
        <v>0</v>
      </c>
      <c r="BB461" s="6">
        <v>0</v>
      </c>
      <c r="BC461" s="6" t="s">
        <v>107</v>
      </c>
      <c r="BD461" s="6" t="s">
        <v>3853</v>
      </c>
    </row>
    <row r="462" spans="1:56" ht="15.75" customHeight="1">
      <c r="A462" s="6">
        <f t="shared" ca="1" si="2"/>
        <v>0.29318082468671736</v>
      </c>
      <c r="B462" s="6" t="s">
        <v>405</v>
      </c>
      <c r="C462" s="6">
        <v>9503713</v>
      </c>
      <c r="D462" s="7">
        <v>43252</v>
      </c>
      <c r="E462" s="6" t="s">
        <v>3985</v>
      </c>
      <c r="F462" s="6" t="s">
        <v>3986</v>
      </c>
      <c r="G462" s="6">
        <v>5</v>
      </c>
      <c r="H462" s="6" t="s">
        <v>58</v>
      </c>
      <c r="I462" s="6" t="s">
        <v>407</v>
      </c>
      <c r="J462" s="6">
        <v>37217</v>
      </c>
      <c r="K462" s="6">
        <v>5</v>
      </c>
      <c r="L462" s="7">
        <v>41883</v>
      </c>
      <c r="M462" s="7">
        <v>43982</v>
      </c>
      <c r="N462" s="6" t="s">
        <v>1451</v>
      </c>
      <c r="O462" s="6" t="s">
        <v>3987</v>
      </c>
      <c r="P462" s="8" t="s">
        <v>3988</v>
      </c>
      <c r="Q462" s="9" t="s">
        <v>62</v>
      </c>
      <c r="R462" s="10">
        <v>99</v>
      </c>
      <c r="S462" s="6" t="s">
        <v>63</v>
      </c>
      <c r="T462" s="6">
        <v>50</v>
      </c>
      <c r="U462" s="6" t="s">
        <v>357</v>
      </c>
      <c r="V462" s="6" t="s">
        <v>358</v>
      </c>
      <c r="W462" s="6" t="s">
        <v>149</v>
      </c>
      <c r="X462" s="6" t="s">
        <v>67</v>
      </c>
      <c r="Y462" s="6" t="s">
        <v>68</v>
      </c>
      <c r="Z462" s="6">
        <v>2018</v>
      </c>
      <c r="AA462" s="6">
        <v>160000</v>
      </c>
      <c r="AB462" s="6" t="s">
        <v>69</v>
      </c>
      <c r="AC462" s="6" t="s">
        <v>405</v>
      </c>
      <c r="AD462" s="6">
        <v>92079</v>
      </c>
      <c r="AE462" s="6">
        <v>67921</v>
      </c>
      <c r="AF462" s="6" t="s">
        <v>69</v>
      </c>
      <c r="AG462" s="6" t="s">
        <v>3989</v>
      </c>
      <c r="AH462" s="6">
        <v>160000</v>
      </c>
      <c r="AI462" s="6">
        <v>35931100</v>
      </c>
      <c r="AJ462" s="6">
        <v>2023</v>
      </c>
      <c r="AK462" s="6">
        <v>1</v>
      </c>
      <c r="AL462" s="6" t="s">
        <v>3990</v>
      </c>
      <c r="AM462" s="6">
        <v>3</v>
      </c>
      <c r="AN462" s="6" t="s">
        <v>3991</v>
      </c>
      <c r="AO462" s="9" t="s">
        <v>62</v>
      </c>
      <c r="AP462" s="10">
        <v>99</v>
      </c>
      <c r="AQ462" s="6" t="s">
        <v>3992</v>
      </c>
      <c r="AR462" s="9" t="s">
        <v>73</v>
      </c>
      <c r="AS462" s="10">
        <v>82</v>
      </c>
      <c r="AT462" s="6" t="str">
        <f t="shared" si="3"/>
        <v>mf</v>
      </c>
      <c r="AU462" s="6">
        <v>0</v>
      </c>
      <c r="AV462" s="6">
        <v>0</v>
      </c>
      <c r="AW462" s="6">
        <v>1</v>
      </c>
      <c r="AX462" s="6">
        <v>1</v>
      </c>
      <c r="AY462" s="6">
        <v>1</v>
      </c>
      <c r="AZ462" s="6">
        <v>0</v>
      </c>
      <c r="BA462" s="6">
        <v>0</v>
      </c>
      <c r="BB462" s="6">
        <v>0</v>
      </c>
      <c r="BC462" s="6" t="s">
        <v>107</v>
      </c>
      <c r="BD462" s="6" t="s">
        <v>3993</v>
      </c>
    </row>
    <row r="463" spans="1:56" ht="15.75" customHeight="1">
      <c r="A463" s="6">
        <f t="shared" ca="1" si="2"/>
        <v>0.93451582935837874</v>
      </c>
      <c r="B463" s="6" t="s">
        <v>405</v>
      </c>
      <c r="C463" s="6">
        <v>9502947</v>
      </c>
      <c r="D463" s="7">
        <v>43250</v>
      </c>
      <c r="E463" s="6" t="s">
        <v>1368</v>
      </c>
      <c r="F463" s="6" t="s">
        <v>6376</v>
      </c>
      <c r="G463" s="6">
        <v>5</v>
      </c>
      <c r="H463" s="6" t="s">
        <v>58</v>
      </c>
      <c r="I463" s="6" t="s">
        <v>407</v>
      </c>
      <c r="J463" s="6">
        <v>35277</v>
      </c>
      <c r="K463" s="6">
        <v>5</v>
      </c>
      <c r="L463" s="7">
        <v>41547</v>
      </c>
      <c r="M463" s="7">
        <v>43646</v>
      </c>
      <c r="N463" s="6" t="s">
        <v>1451</v>
      </c>
      <c r="O463" s="6" t="s">
        <v>6377</v>
      </c>
      <c r="P463" s="8" t="s">
        <v>2347</v>
      </c>
      <c r="Q463" s="9" t="s">
        <v>62</v>
      </c>
      <c r="R463" s="10">
        <v>100</v>
      </c>
      <c r="S463" s="6" t="s">
        <v>63</v>
      </c>
      <c r="T463" s="6">
        <v>7</v>
      </c>
      <c r="U463" s="6" t="s">
        <v>64</v>
      </c>
      <c r="V463" s="6" t="s">
        <v>65</v>
      </c>
      <c r="W463" s="6" t="s">
        <v>66</v>
      </c>
      <c r="X463" s="6" t="s">
        <v>67</v>
      </c>
      <c r="Y463" s="6" t="s">
        <v>68</v>
      </c>
      <c r="Z463" s="6">
        <v>2018</v>
      </c>
      <c r="AA463" s="6">
        <v>1</v>
      </c>
      <c r="AB463" s="6" t="s">
        <v>69</v>
      </c>
      <c r="AC463" s="6" t="s">
        <v>405</v>
      </c>
      <c r="AD463" s="6">
        <v>311514</v>
      </c>
      <c r="AE463" s="6">
        <v>193139</v>
      </c>
      <c r="AF463" s="6" t="s">
        <v>69</v>
      </c>
      <c r="AG463" s="6" t="s">
        <v>6378</v>
      </c>
      <c r="AH463" s="6">
        <v>1</v>
      </c>
      <c r="AI463" s="6">
        <v>37195268</v>
      </c>
      <c r="AJ463" s="6">
        <v>2023</v>
      </c>
      <c r="AK463" s="6">
        <v>1</v>
      </c>
      <c r="AL463" s="6" t="s">
        <v>3990</v>
      </c>
      <c r="AM463" s="6">
        <v>3</v>
      </c>
      <c r="AN463" s="6" t="s">
        <v>6379</v>
      </c>
      <c r="AO463" s="9" t="s">
        <v>62</v>
      </c>
      <c r="AP463" s="10">
        <v>99</v>
      </c>
      <c r="AQ463" s="6" t="s">
        <v>374</v>
      </c>
      <c r="AR463" s="9" t="s">
        <v>62</v>
      </c>
      <c r="AS463" s="10">
        <v>100</v>
      </c>
      <c r="AT463" s="6" t="str">
        <f t="shared" si="3"/>
        <v>mm</v>
      </c>
      <c r="AU463" s="6">
        <v>0</v>
      </c>
      <c r="AV463" s="6">
        <v>0</v>
      </c>
      <c r="AW463" s="6">
        <v>1</v>
      </c>
      <c r="AX463" s="6">
        <v>1</v>
      </c>
      <c r="AY463" s="6">
        <v>0</v>
      </c>
      <c r="AZ463" s="6">
        <v>0</v>
      </c>
      <c r="BA463" s="6">
        <v>0</v>
      </c>
      <c r="BB463" s="6">
        <v>0</v>
      </c>
      <c r="BC463" s="6" t="s">
        <v>107</v>
      </c>
      <c r="BD463" s="6" t="s">
        <v>6380</v>
      </c>
    </row>
    <row r="464" spans="1:56" ht="15.75" customHeight="1">
      <c r="A464" s="6">
        <f t="shared" ca="1" si="2"/>
        <v>0.29747366359570038</v>
      </c>
      <c r="B464" s="6" t="s">
        <v>687</v>
      </c>
      <c r="C464" s="6">
        <v>9544920</v>
      </c>
      <c r="D464" s="7">
        <v>43313</v>
      </c>
      <c r="E464" s="6" t="s">
        <v>56</v>
      </c>
      <c r="F464" s="6" t="s">
        <v>5674</v>
      </c>
      <c r="G464" s="6">
        <v>5</v>
      </c>
      <c r="H464" s="6" t="s">
        <v>58</v>
      </c>
      <c r="I464" s="6" t="s">
        <v>689</v>
      </c>
      <c r="J464" s="6">
        <v>528</v>
      </c>
      <c r="K464" s="6">
        <v>27</v>
      </c>
      <c r="L464" s="7">
        <v>36161</v>
      </c>
      <c r="M464" s="7">
        <v>44074</v>
      </c>
      <c r="N464" s="6" t="s">
        <v>113</v>
      </c>
      <c r="O464" s="6" t="s">
        <v>5675</v>
      </c>
      <c r="P464" s="8" t="s">
        <v>5676</v>
      </c>
      <c r="Q464" s="9" t="s">
        <v>73</v>
      </c>
      <c r="R464" s="10">
        <v>98</v>
      </c>
      <c r="S464" s="6" t="s">
        <v>63</v>
      </c>
      <c r="T464" s="6">
        <v>11</v>
      </c>
      <c r="U464" s="6" t="s">
        <v>1292</v>
      </c>
      <c r="V464" s="6" t="s">
        <v>1293</v>
      </c>
      <c r="W464" s="6" t="s">
        <v>555</v>
      </c>
      <c r="X464" s="6" t="s">
        <v>85</v>
      </c>
      <c r="Y464" s="6" t="s">
        <v>68</v>
      </c>
      <c r="Z464" s="6">
        <v>2018</v>
      </c>
      <c r="AA464" s="6">
        <v>613278</v>
      </c>
      <c r="AB464" s="6" t="s">
        <v>69</v>
      </c>
      <c r="AC464" s="6" t="s">
        <v>687</v>
      </c>
      <c r="AD464" s="6">
        <v>386926</v>
      </c>
      <c r="AE464" s="6">
        <v>226352</v>
      </c>
      <c r="AF464" s="6" t="s">
        <v>69</v>
      </c>
      <c r="AG464" s="6" t="s">
        <v>5677</v>
      </c>
      <c r="AH464" s="6">
        <v>613278</v>
      </c>
      <c r="AI464" s="6">
        <v>34315907</v>
      </c>
      <c r="AJ464" s="6">
        <v>2021</v>
      </c>
      <c r="AK464" s="6">
        <v>1</v>
      </c>
      <c r="AL464" s="6" t="s">
        <v>5678</v>
      </c>
      <c r="AM464" s="6">
        <v>4.7</v>
      </c>
      <c r="AN464" s="6" t="s">
        <v>5679</v>
      </c>
      <c r="AO464" s="9" t="s">
        <v>73</v>
      </c>
      <c r="AP464" s="10">
        <v>100</v>
      </c>
      <c r="AQ464" s="6" t="s">
        <v>5680</v>
      </c>
      <c r="AR464" s="9" t="s">
        <v>73</v>
      </c>
      <c r="AS464" s="10">
        <v>86</v>
      </c>
      <c r="AT464" s="6" t="str">
        <f t="shared" si="3"/>
        <v>ff</v>
      </c>
      <c r="AU464" s="6">
        <v>0</v>
      </c>
      <c r="AV464" s="6">
        <v>0</v>
      </c>
      <c r="AW464" s="6">
        <v>1</v>
      </c>
      <c r="AX464" s="6">
        <v>1</v>
      </c>
      <c r="AY464" s="6">
        <v>1</v>
      </c>
      <c r="AZ464" s="6">
        <v>0</v>
      </c>
      <c r="BA464" s="6">
        <v>0</v>
      </c>
      <c r="BB464" s="6">
        <v>0</v>
      </c>
      <c r="BC464" s="6" t="s">
        <v>107</v>
      </c>
      <c r="BD464" s="6" t="s">
        <v>5681</v>
      </c>
    </row>
    <row r="465" spans="1:56" ht="15.75" customHeight="1">
      <c r="A465" s="6">
        <f t="shared" ca="1" si="2"/>
        <v>0.24813252182921086</v>
      </c>
      <c r="B465" s="6" t="s">
        <v>286</v>
      </c>
      <c r="C465" s="6">
        <v>9205480</v>
      </c>
      <c r="D465" s="7">
        <v>42747</v>
      </c>
      <c r="E465" s="6" t="s">
        <v>4322</v>
      </c>
      <c r="F465" s="6" t="s">
        <v>4323</v>
      </c>
      <c r="G465" s="6">
        <v>5</v>
      </c>
      <c r="H465" s="6" t="s">
        <v>58</v>
      </c>
      <c r="I465" s="6" t="s">
        <v>289</v>
      </c>
      <c r="J465" s="6">
        <v>105204</v>
      </c>
      <c r="K465" s="6">
        <v>5</v>
      </c>
      <c r="L465" s="7">
        <v>41306</v>
      </c>
      <c r="M465" s="7">
        <v>43861</v>
      </c>
      <c r="N465" s="6" t="s">
        <v>4324</v>
      </c>
      <c r="O465" s="6" t="s">
        <v>4325</v>
      </c>
      <c r="P465" s="8" t="s">
        <v>4326</v>
      </c>
      <c r="Q465" s="9" t="s">
        <v>62</v>
      </c>
      <c r="R465" s="10">
        <v>100</v>
      </c>
      <c r="S465" s="6" t="s">
        <v>63</v>
      </c>
      <c r="T465" s="6">
        <v>2</v>
      </c>
      <c r="U465" s="6" t="s">
        <v>2348</v>
      </c>
      <c r="V465" s="6" t="s">
        <v>543</v>
      </c>
      <c r="W465" s="6" t="s">
        <v>205</v>
      </c>
      <c r="X465" s="6" t="s">
        <v>67</v>
      </c>
      <c r="Y465" s="6" t="s">
        <v>68</v>
      </c>
      <c r="Z465" s="6">
        <v>2017</v>
      </c>
      <c r="AA465" s="6">
        <v>831383</v>
      </c>
      <c r="AB465" s="6" t="s">
        <v>69</v>
      </c>
      <c r="AC465" s="6" t="s">
        <v>286</v>
      </c>
      <c r="AD465" s="6">
        <v>676068</v>
      </c>
      <c r="AE465" s="6">
        <v>155315</v>
      </c>
      <c r="AF465" s="6" t="s">
        <v>69</v>
      </c>
      <c r="AG465" s="6" t="s">
        <v>4327</v>
      </c>
      <c r="AH465" s="6">
        <v>831383</v>
      </c>
      <c r="AI465" s="6">
        <v>39122759</v>
      </c>
      <c r="AJ465" s="6">
        <v>2024</v>
      </c>
      <c r="AK465" s="6">
        <v>1</v>
      </c>
      <c r="AL465" s="6" t="s">
        <v>4328</v>
      </c>
      <c r="AM465" s="6">
        <v>7</v>
      </c>
      <c r="AN465" s="6" t="s">
        <v>1764</v>
      </c>
      <c r="AO465" s="9" t="s">
        <v>73</v>
      </c>
      <c r="AP465" s="10">
        <v>97</v>
      </c>
      <c r="AQ465" s="6" t="s">
        <v>4329</v>
      </c>
      <c r="AR465" s="9" t="s">
        <v>62</v>
      </c>
      <c r="AS465" s="10">
        <v>100</v>
      </c>
      <c r="AT465" s="6" t="str">
        <f t="shared" si="3"/>
        <v>fm</v>
      </c>
      <c r="AU465" s="6">
        <v>0</v>
      </c>
      <c r="AV465" s="6">
        <v>0</v>
      </c>
      <c r="AW465" s="6">
        <v>1</v>
      </c>
      <c r="AX465" s="6">
        <v>1</v>
      </c>
      <c r="AY465" s="6">
        <v>0</v>
      </c>
      <c r="AZ465" s="6">
        <v>0</v>
      </c>
      <c r="BA465" s="6">
        <v>0</v>
      </c>
      <c r="BB465" s="6">
        <v>0</v>
      </c>
      <c r="BC465" s="6" t="s">
        <v>197</v>
      </c>
      <c r="BD465" s="6" t="s">
        <v>4330</v>
      </c>
    </row>
    <row r="466" spans="1:56" ht="15.75" customHeight="1">
      <c r="A466" s="6">
        <f t="shared" ca="1" si="2"/>
        <v>1.632147792398575E-2</v>
      </c>
      <c r="B466" s="6" t="s">
        <v>241</v>
      </c>
      <c r="C466" s="6">
        <v>9474651</v>
      </c>
      <c r="D466" s="7">
        <v>43224</v>
      </c>
      <c r="E466" s="6" t="s">
        <v>56</v>
      </c>
      <c r="F466" s="6" t="s">
        <v>4256</v>
      </c>
      <c r="G466" s="6">
        <v>5</v>
      </c>
      <c r="H466" s="6" t="s">
        <v>58</v>
      </c>
      <c r="I466" s="6" t="s">
        <v>243</v>
      </c>
      <c r="J466" s="6">
        <v>120960</v>
      </c>
      <c r="K466" s="6">
        <v>6</v>
      </c>
      <c r="L466" s="7">
        <v>41866</v>
      </c>
      <c r="M466" s="7">
        <v>43951</v>
      </c>
      <c r="N466" s="6" t="s">
        <v>1494</v>
      </c>
      <c r="O466" s="6" t="s">
        <v>4257</v>
      </c>
      <c r="P466" s="8" t="s">
        <v>2347</v>
      </c>
      <c r="Q466" s="9" t="s">
        <v>62</v>
      </c>
      <c r="R466" s="10">
        <v>100</v>
      </c>
      <c r="S466" s="6" t="s">
        <v>4258</v>
      </c>
      <c r="T466" s="6">
        <v>3</v>
      </c>
      <c r="U466" s="6" t="s">
        <v>2568</v>
      </c>
      <c r="V466" s="6" t="s">
        <v>2569</v>
      </c>
      <c r="W466" s="6" t="s">
        <v>630</v>
      </c>
      <c r="X466" s="6" t="s">
        <v>67</v>
      </c>
      <c r="Y466" s="6" t="s">
        <v>68</v>
      </c>
      <c r="Z466" s="6">
        <v>2018</v>
      </c>
      <c r="AA466" s="6">
        <v>453193</v>
      </c>
      <c r="AB466" s="6" t="s">
        <v>69</v>
      </c>
      <c r="AC466" s="6" t="s">
        <v>241</v>
      </c>
      <c r="AD466" s="6">
        <v>353089</v>
      </c>
      <c r="AE466" s="6">
        <v>100104</v>
      </c>
      <c r="AF466" s="6" t="s">
        <v>69</v>
      </c>
      <c r="AG466" s="6" t="s">
        <v>4259</v>
      </c>
      <c r="AH466" s="6">
        <v>453193</v>
      </c>
      <c r="AI466" s="6">
        <v>33743323</v>
      </c>
      <c r="AJ466" s="6">
        <v>2021</v>
      </c>
      <c r="AK466" s="6">
        <v>1</v>
      </c>
      <c r="AL466" s="6" t="s">
        <v>4260</v>
      </c>
      <c r="AM466" s="6">
        <v>3.4</v>
      </c>
      <c r="AN466" s="6" t="s">
        <v>3171</v>
      </c>
      <c r="AO466" s="9" t="s">
        <v>62</v>
      </c>
      <c r="AP466" s="10">
        <v>80</v>
      </c>
      <c r="AQ466" s="6" t="s">
        <v>374</v>
      </c>
      <c r="AR466" s="9" t="s">
        <v>62</v>
      </c>
      <c r="AS466" s="10">
        <v>100</v>
      </c>
      <c r="AT466" s="6" t="str">
        <f t="shared" si="3"/>
        <v>mm</v>
      </c>
      <c r="AU466" s="6">
        <v>0</v>
      </c>
      <c r="AV466" s="6">
        <v>0</v>
      </c>
      <c r="AW466" s="6">
        <v>1</v>
      </c>
      <c r="AX466" s="6">
        <v>1</v>
      </c>
      <c r="AY466" s="6">
        <v>1</v>
      </c>
      <c r="AZ466" s="6">
        <v>0</v>
      </c>
      <c r="BA466" s="6">
        <v>0</v>
      </c>
      <c r="BB466" s="6">
        <v>0</v>
      </c>
      <c r="BC466" s="6" t="s">
        <v>107</v>
      </c>
      <c r="BD466" s="6" t="s">
        <v>4261</v>
      </c>
    </row>
    <row r="467" spans="1:56" ht="15.75" customHeight="1">
      <c r="A467" s="6">
        <f t="shared" ca="1" si="2"/>
        <v>0.16139124141840977</v>
      </c>
      <c r="B467" s="6" t="s">
        <v>127</v>
      </c>
      <c r="C467" s="6">
        <v>9206537</v>
      </c>
      <c r="D467" s="7">
        <v>42763</v>
      </c>
      <c r="E467" s="6" t="s">
        <v>128</v>
      </c>
      <c r="F467" s="6" t="s">
        <v>129</v>
      </c>
      <c r="G467" s="6">
        <v>5</v>
      </c>
      <c r="H467" s="6" t="s">
        <v>58</v>
      </c>
      <c r="I467" s="6" t="s">
        <v>130</v>
      </c>
      <c r="J467" s="6">
        <v>98729</v>
      </c>
      <c r="K467" s="6">
        <v>5</v>
      </c>
      <c r="L467" s="7">
        <v>41379</v>
      </c>
      <c r="M467" s="7">
        <v>43496</v>
      </c>
      <c r="N467" s="6" t="s">
        <v>131</v>
      </c>
      <c r="O467" s="6" t="s">
        <v>132</v>
      </c>
      <c r="P467" s="8" t="s">
        <v>133</v>
      </c>
      <c r="Q467" s="9" t="s">
        <v>62</v>
      </c>
      <c r="R467" s="10">
        <v>100</v>
      </c>
      <c r="S467" s="6" t="s">
        <v>134</v>
      </c>
      <c r="T467" s="6">
        <v>4</v>
      </c>
      <c r="U467" s="6" t="s">
        <v>135</v>
      </c>
      <c r="V467" s="6" t="s">
        <v>136</v>
      </c>
      <c r="W467" s="6" t="s">
        <v>137</v>
      </c>
      <c r="X467" s="6" t="s">
        <v>67</v>
      </c>
      <c r="Y467" s="6" t="s">
        <v>68</v>
      </c>
      <c r="Z467" s="6">
        <v>2017</v>
      </c>
      <c r="AA467" s="6">
        <v>527209</v>
      </c>
      <c r="AB467" s="6" t="s">
        <v>69</v>
      </c>
      <c r="AC467" s="6" t="s">
        <v>127</v>
      </c>
      <c r="AD467" s="6">
        <v>425358</v>
      </c>
      <c r="AE467" s="6">
        <v>101851</v>
      </c>
      <c r="AF467" s="6" t="s">
        <v>69</v>
      </c>
      <c r="AG467" s="6" t="s">
        <v>138</v>
      </c>
      <c r="AH467" s="6">
        <v>527209</v>
      </c>
      <c r="AI467" s="6">
        <v>35011054</v>
      </c>
      <c r="AJ467" s="6">
        <v>2021</v>
      </c>
      <c r="AK467" s="6">
        <v>1</v>
      </c>
      <c r="AL467" s="6" t="s">
        <v>139</v>
      </c>
      <c r="AM467" s="6">
        <v>4.8</v>
      </c>
      <c r="AN467" s="6" t="s">
        <v>140</v>
      </c>
      <c r="AO467" s="9" t="s">
        <v>73</v>
      </c>
      <c r="AP467" s="10">
        <v>98</v>
      </c>
      <c r="AQ467" s="6" t="s">
        <v>141</v>
      </c>
      <c r="AR467" s="9" t="s">
        <v>73</v>
      </c>
      <c r="AS467" s="10">
        <v>98</v>
      </c>
      <c r="AT467" s="6" t="str">
        <f t="shared" si="3"/>
        <v>ff</v>
      </c>
      <c r="AU467" s="6">
        <v>0</v>
      </c>
      <c r="AV467" s="6">
        <v>1</v>
      </c>
      <c r="AW467" s="6">
        <v>0</v>
      </c>
      <c r="AX467" s="6">
        <v>0</v>
      </c>
      <c r="AY467" s="6">
        <v>0</v>
      </c>
      <c r="AZ467" s="6">
        <v>0</v>
      </c>
      <c r="BA467" s="6">
        <v>1</v>
      </c>
      <c r="BB467" s="6">
        <v>0</v>
      </c>
      <c r="BC467" s="6" t="s">
        <v>107</v>
      </c>
      <c r="BD467" s="6" t="s">
        <v>142</v>
      </c>
    </row>
    <row r="468" spans="1:56" ht="15.75" customHeight="1">
      <c r="A468" s="6">
        <f t="shared" ca="1" si="2"/>
        <v>0.22627246452783489</v>
      </c>
      <c r="B468" s="6" t="s">
        <v>303</v>
      </c>
      <c r="C468" s="6">
        <v>9211313</v>
      </c>
      <c r="D468" s="7">
        <v>42780</v>
      </c>
      <c r="E468" s="6" t="s">
        <v>56</v>
      </c>
      <c r="F468" s="6" t="s">
        <v>760</v>
      </c>
      <c r="G468" s="6">
        <v>5</v>
      </c>
      <c r="H468" s="6" t="s">
        <v>58</v>
      </c>
      <c r="I468" s="6" t="s">
        <v>305</v>
      </c>
      <c r="J468" s="6">
        <v>102532</v>
      </c>
      <c r="K468" s="6">
        <v>3</v>
      </c>
      <c r="L468" s="7">
        <v>42129</v>
      </c>
      <c r="M468" s="7">
        <v>43524</v>
      </c>
      <c r="N468" s="6" t="s">
        <v>761</v>
      </c>
      <c r="O468" s="6" t="s">
        <v>762</v>
      </c>
      <c r="P468" s="8" t="s">
        <v>763</v>
      </c>
      <c r="Q468" s="9" t="s">
        <v>73</v>
      </c>
      <c r="R468" s="10">
        <v>84</v>
      </c>
      <c r="S468" s="6" t="s">
        <v>63</v>
      </c>
      <c r="T468" s="6">
        <v>6</v>
      </c>
      <c r="U468" s="6" t="s">
        <v>333</v>
      </c>
      <c r="V468" s="6" t="s">
        <v>334</v>
      </c>
      <c r="W468" s="6" t="s">
        <v>335</v>
      </c>
      <c r="X468" s="6" t="s">
        <v>85</v>
      </c>
      <c r="Y468" s="6" t="s">
        <v>68</v>
      </c>
      <c r="Z468" s="6">
        <v>2017</v>
      </c>
      <c r="AA468" s="6">
        <v>372032</v>
      </c>
      <c r="AB468" s="6" t="s">
        <v>69</v>
      </c>
      <c r="AC468" s="6" t="s">
        <v>303</v>
      </c>
      <c r="AD468" s="6">
        <v>267070</v>
      </c>
      <c r="AE468" s="6">
        <v>104962</v>
      </c>
      <c r="AF468" s="6" t="s">
        <v>69</v>
      </c>
      <c r="AG468" s="6" t="s">
        <v>764</v>
      </c>
      <c r="AH468" s="6">
        <v>372032</v>
      </c>
      <c r="AI468" s="6">
        <v>37447303</v>
      </c>
      <c r="AJ468" s="6">
        <v>2023</v>
      </c>
      <c r="AK468" s="6">
        <v>1</v>
      </c>
      <c r="AL468" s="6" t="s">
        <v>139</v>
      </c>
      <c r="AM468" s="6">
        <v>4.8</v>
      </c>
      <c r="AN468" s="6" t="s">
        <v>765</v>
      </c>
      <c r="AO468" s="9" t="s">
        <v>73</v>
      </c>
      <c r="AP468" s="10">
        <v>97</v>
      </c>
      <c r="AQ468" s="6" t="s">
        <v>766</v>
      </c>
      <c r="AR468" s="9" t="s">
        <v>73</v>
      </c>
      <c r="AS468" s="10">
        <v>84</v>
      </c>
      <c r="AT468" s="6" t="str">
        <f t="shared" si="3"/>
        <v>ff</v>
      </c>
      <c r="AU468" s="6">
        <v>0</v>
      </c>
      <c r="AV468" s="6">
        <v>0</v>
      </c>
      <c r="AW468" s="6">
        <v>1</v>
      </c>
      <c r="AX468" s="6">
        <v>1</v>
      </c>
      <c r="AY468" s="6">
        <v>1</v>
      </c>
      <c r="AZ468" s="6">
        <v>0</v>
      </c>
      <c r="BA468" s="6">
        <v>0</v>
      </c>
      <c r="BB468" s="6">
        <v>0</v>
      </c>
      <c r="BC468" s="6" t="s">
        <v>107</v>
      </c>
      <c r="BD468" s="6" t="s">
        <v>767</v>
      </c>
    </row>
    <row r="469" spans="1:56" ht="15.75" customHeight="1">
      <c r="A469" s="6">
        <f t="shared" ca="1" si="2"/>
        <v>0.93761814343009253</v>
      </c>
      <c r="B469" s="6" t="s">
        <v>75</v>
      </c>
      <c r="C469" s="6">
        <v>9519836</v>
      </c>
      <c r="D469" s="7">
        <v>43242</v>
      </c>
      <c r="E469" s="6" t="s">
        <v>56</v>
      </c>
      <c r="F469" s="6" t="s">
        <v>3914</v>
      </c>
      <c r="G469" s="6">
        <v>5</v>
      </c>
      <c r="H469" s="6" t="s">
        <v>58</v>
      </c>
      <c r="I469" s="6" t="s">
        <v>78</v>
      </c>
      <c r="J469" s="6">
        <v>51752</v>
      </c>
      <c r="K469" s="6">
        <v>3</v>
      </c>
      <c r="L469" s="7">
        <v>42597</v>
      </c>
      <c r="M469" s="7">
        <v>44347</v>
      </c>
      <c r="N469" s="6" t="s">
        <v>953</v>
      </c>
      <c r="O469" s="6" t="s">
        <v>3915</v>
      </c>
      <c r="P469" s="8" t="s">
        <v>3916</v>
      </c>
      <c r="Q469" s="9" t="s">
        <v>73</v>
      </c>
      <c r="R469" s="10">
        <v>58</v>
      </c>
      <c r="S469" s="6" t="s">
        <v>63</v>
      </c>
      <c r="T469" s="6">
        <v>98</v>
      </c>
      <c r="U469" s="6" t="s">
        <v>3917</v>
      </c>
      <c r="V469" s="6" t="s">
        <v>3918</v>
      </c>
      <c r="W469" s="6" t="s">
        <v>689</v>
      </c>
      <c r="X469" s="6" t="s">
        <v>102</v>
      </c>
      <c r="Y469" s="6" t="s">
        <v>68</v>
      </c>
      <c r="Z469" s="6">
        <v>2018</v>
      </c>
      <c r="AA469" s="6">
        <v>286447</v>
      </c>
      <c r="AB469" s="6" t="s">
        <v>69</v>
      </c>
      <c r="AC469" s="6" t="s">
        <v>75</v>
      </c>
      <c r="AD469" s="6">
        <v>205000</v>
      </c>
      <c r="AE469" s="6">
        <v>81447</v>
      </c>
      <c r="AF469" s="6" t="s">
        <v>69</v>
      </c>
      <c r="AG469" s="6" t="s">
        <v>3919</v>
      </c>
      <c r="AH469" s="6">
        <v>286447</v>
      </c>
      <c r="AI469" s="6">
        <v>35684039</v>
      </c>
      <c r="AJ469" s="6">
        <v>2022</v>
      </c>
      <c r="AK469" s="6">
        <v>1</v>
      </c>
      <c r="AL469" s="6" t="s">
        <v>139</v>
      </c>
      <c r="AM469" s="6">
        <v>4.8</v>
      </c>
      <c r="AN469" s="6" t="s">
        <v>3920</v>
      </c>
      <c r="AO469" s="9" t="s">
        <v>73</v>
      </c>
      <c r="AP469" s="10">
        <v>98</v>
      </c>
      <c r="AQ469" s="6" t="s">
        <v>3921</v>
      </c>
      <c r="AR469" s="9" t="s">
        <v>62</v>
      </c>
      <c r="AS469" s="10">
        <v>99</v>
      </c>
      <c r="AT469" s="6" t="str">
        <f t="shared" si="3"/>
        <v>fm</v>
      </c>
      <c r="AU469" s="6">
        <v>0</v>
      </c>
      <c r="AV469" s="6">
        <v>0</v>
      </c>
      <c r="AW469" s="6">
        <v>1</v>
      </c>
      <c r="AX469" s="6">
        <v>1</v>
      </c>
      <c r="AY469" s="6">
        <v>0</v>
      </c>
      <c r="AZ469" s="6">
        <v>0</v>
      </c>
      <c r="BA469" s="6">
        <v>0</v>
      </c>
      <c r="BB469" s="6">
        <v>0</v>
      </c>
      <c r="BC469" s="6" t="s">
        <v>107</v>
      </c>
      <c r="BD469" s="6" t="s">
        <v>3922</v>
      </c>
    </row>
    <row r="470" spans="1:56" ht="15.75" customHeight="1">
      <c r="A470" s="6">
        <f t="shared" ca="1" si="2"/>
        <v>0.46820027172050982</v>
      </c>
      <c r="B470" s="6" t="s">
        <v>1619</v>
      </c>
      <c r="C470" s="6">
        <v>9492488</v>
      </c>
      <c r="D470" s="7">
        <v>43230</v>
      </c>
      <c r="E470" s="6" t="s">
        <v>3749</v>
      </c>
      <c r="F470" s="6" t="s">
        <v>5693</v>
      </c>
      <c r="G470" s="6">
        <v>5</v>
      </c>
      <c r="H470" s="6" t="s">
        <v>58</v>
      </c>
      <c r="I470" s="6" t="s">
        <v>1621</v>
      </c>
      <c r="J470" s="6">
        <v>22999</v>
      </c>
      <c r="K470" s="6">
        <v>6</v>
      </c>
      <c r="L470" s="7">
        <v>41791</v>
      </c>
      <c r="M470" s="7">
        <v>44347</v>
      </c>
      <c r="N470" s="6" t="s">
        <v>1622</v>
      </c>
      <c r="O470" s="6" t="s">
        <v>5694</v>
      </c>
      <c r="P470" s="8" t="s">
        <v>4020</v>
      </c>
      <c r="Q470" s="9" t="s">
        <v>73</v>
      </c>
      <c r="R470" s="10">
        <v>98</v>
      </c>
      <c r="S470" s="6" t="s">
        <v>5695</v>
      </c>
      <c r="T470" s="6">
        <v>4</v>
      </c>
      <c r="U470" s="6" t="s">
        <v>1512</v>
      </c>
      <c r="V470" s="6" t="s">
        <v>1513</v>
      </c>
      <c r="W470" s="6" t="s">
        <v>640</v>
      </c>
      <c r="X470" s="6" t="s">
        <v>102</v>
      </c>
      <c r="Y470" s="6" t="s">
        <v>68</v>
      </c>
      <c r="Z470" s="6">
        <v>2018</v>
      </c>
      <c r="AA470" s="6">
        <v>323987</v>
      </c>
      <c r="AB470" s="6" t="s">
        <v>69</v>
      </c>
      <c r="AC470" s="6" t="s">
        <v>1619</v>
      </c>
      <c r="AD470" s="6">
        <v>225000</v>
      </c>
      <c r="AE470" s="6">
        <v>98987</v>
      </c>
      <c r="AF470" s="6" t="s">
        <v>69</v>
      </c>
      <c r="AG470" s="6" t="s">
        <v>5696</v>
      </c>
      <c r="AH470" s="6">
        <v>323987</v>
      </c>
      <c r="AI470" s="6">
        <v>35458215</v>
      </c>
      <c r="AJ470" s="6">
        <v>2022</v>
      </c>
      <c r="AK470" s="6">
        <v>1</v>
      </c>
      <c r="AL470" s="6" t="s">
        <v>139</v>
      </c>
      <c r="AM470" s="6">
        <v>4.8</v>
      </c>
      <c r="AN470" s="6" t="s">
        <v>5697</v>
      </c>
      <c r="AO470" s="9" t="s">
        <v>73</v>
      </c>
      <c r="AP470" s="10">
        <v>98</v>
      </c>
      <c r="AQ470" s="6" t="s">
        <v>841</v>
      </c>
      <c r="AR470" s="9" t="s">
        <v>73</v>
      </c>
      <c r="AS470" s="10">
        <v>98</v>
      </c>
      <c r="AT470" s="6" t="str">
        <f t="shared" si="3"/>
        <v>ff</v>
      </c>
      <c r="AU470" s="6">
        <v>0</v>
      </c>
      <c r="AV470" s="6">
        <v>1</v>
      </c>
      <c r="AW470" s="6">
        <v>0</v>
      </c>
      <c r="AX470" s="6">
        <v>0</v>
      </c>
      <c r="AY470" s="6">
        <v>0</v>
      </c>
      <c r="AZ470" s="6">
        <v>0</v>
      </c>
      <c r="BA470" s="6">
        <v>1</v>
      </c>
      <c r="BB470" s="6">
        <v>0</v>
      </c>
      <c r="BC470" s="6" t="s">
        <v>197</v>
      </c>
      <c r="BD470" s="6" t="s">
        <v>5698</v>
      </c>
    </row>
    <row r="471" spans="1:56" ht="15.75" customHeight="1">
      <c r="A471" s="6">
        <f t="shared" ca="1" si="2"/>
        <v>0.59580802225512441</v>
      </c>
      <c r="B471" s="6" t="s">
        <v>3057</v>
      </c>
      <c r="C471" s="6">
        <v>9518554</v>
      </c>
      <c r="D471" s="7">
        <v>43265</v>
      </c>
      <c r="E471" s="6" t="s">
        <v>3058</v>
      </c>
      <c r="F471" s="6" t="s">
        <v>6312</v>
      </c>
      <c r="G471" s="6">
        <v>5</v>
      </c>
      <c r="H471" s="6" t="s">
        <v>58</v>
      </c>
      <c r="I471" s="6" t="s">
        <v>3060</v>
      </c>
      <c r="J471" s="6">
        <v>7083</v>
      </c>
      <c r="K471" s="6">
        <v>5</v>
      </c>
      <c r="L471" s="7">
        <v>41883</v>
      </c>
      <c r="M471" s="7">
        <v>44012</v>
      </c>
      <c r="N471" s="6" t="s">
        <v>3061</v>
      </c>
      <c r="O471" s="6" t="s">
        <v>6313</v>
      </c>
      <c r="P471" s="8" t="s">
        <v>3185</v>
      </c>
      <c r="Q471" s="9" t="s">
        <v>62</v>
      </c>
      <c r="R471" s="10">
        <v>99</v>
      </c>
      <c r="S471" s="6" t="s">
        <v>6314</v>
      </c>
      <c r="T471" s="6">
        <v>18</v>
      </c>
      <c r="U471" s="6" t="s">
        <v>174</v>
      </c>
      <c r="V471" s="6" t="s">
        <v>175</v>
      </c>
      <c r="W471" s="6" t="s">
        <v>176</v>
      </c>
      <c r="X471" s="6" t="s">
        <v>67</v>
      </c>
      <c r="Y471" s="6" t="s">
        <v>68</v>
      </c>
      <c r="Z471" s="6">
        <v>2018</v>
      </c>
      <c r="AA471" s="6">
        <v>307800</v>
      </c>
      <c r="AB471" s="6" t="s">
        <v>69</v>
      </c>
      <c r="AC471" s="6" t="s">
        <v>3057</v>
      </c>
      <c r="AD471" s="6">
        <v>202500</v>
      </c>
      <c r="AE471" s="6">
        <v>105300</v>
      </c>
      <c r="AF471" s="6" t="s">
        <v>69</v>
      </c>
      <c r="AG471" s="6" t="s">
        <v>6315</v>
      </c>
      <c r="AH471" s="6">
        <v>307800</v>
      </c>
      <c r="AI471" s="6">
        <v>38398835</v>
      </c>
      <c r="AJ471" s="6">
        <v>2024</v>
      </c>
      <c r="AK471" s="6">
        <v>1</v>
      </c>
      <c r="AL471" s="6" t="s">
        <v>139</v>
      </c>
      <c r="AM471" s="6">
        <v>4.8</v>
      </c>
      <c r="AN471" s="6" t="s">
        <v>6316</v>
      </c>
      <c r="AO471" s="9" t="s">
        <v>73</v>
      </c>
      <c r="AP471" s="10">
        <v>82</v>
      </c>
      <c r="AQ471" s="6" t="s">
        <v>6317</v>
      </c>
      <c r="AR471" s="9" t="s">
        <v>73</v>
      </c>
      <c r="AS471" s="10">
        <v>88</v>
      </c>
      <c r="AT471" s="6" t="str">
        <f t="shared" si="3"/>
        <v>ff</v>
      </c>
      <c r="AU471" s="6">
        <v>1</v>
      </c>
      <c r="AV471" s="6">
        <v>0</v>
      </c>
      <c r="AW471" s="6">
        <v>0</v>
      </c>
      <c r="AX471" s="6">
        <v>0</v>
      </c>
      <c r="AY471" s="6">
        <v>0</v>
      </c>
      <c r="AZ471" s="6">
        <v>1</v>
      </c>
      <c r="BA471" s="6">
        <v>0</v>
      </c>
      <c r="BB471" s="6">
        <v>0</v>
      </c>
      <c r="BC471" s="6" t="s">
        <v>197</v>
      </c>
      <c r="BD471" s="6" t="s">
        <v>6318</v>
      </c>
    </row>
    <row r="472" spans="1:56" ht="15.75" customHeight="1">
      <c r="A472" s="6">
        <f t="shared" ca="1" si="2"/>
        <v>0.23972848269474833</v>
      </c>
      <c r="B472" s="6" t="s">
        <v>303</v>
      </c>
      <c r="C472" s="6">
        <v>9253393</v>
      </c>
      <c r="D472" s="7">
        <v>42838</v>
      </c>
      <c r="E472" s="6" t="s">
        <v>76</v>
      </c>
      <c r="F472" s="6" t="s">
        <v>2149</v>
      </c>
      <c r="G472" s="6">
        <v>5</v>
      </c>
      <c r="H472" s="6" t="s">
        <v>58</v>
      </c>
      <c r="I472" s="6" t="s">
        <v>305</v>
      </c>
      <c r="J472" s="6">
        <v>99512</v>
      </c>
      <c r="K472" s="6">
        <v>4</v>
      </c>
      <c r="L472" s="7">
        <v>41774</v>
      </c>
      <c r="M472" s="7">
        <v>43951</v>
      </c>
      <c r="N472" s="6" t="s">
        <v>1153</v>
      </c>
      <c r="O472" s="6" t="s">
        <v>2150</v>
      </c>
      <c r="P472" s="8" t="s">
        <v>2151</v>
      </c>
      <c r="Q472" s="9" t="s">
        <v>62</v>
      </c>
      <c r="R472" s="10">
        <v>99</v>
      </c>
      <c r="S472" s="6" t="s">
        <v>63</v>
      </c>
      <c r="T472" s="6">
        <v>7</v>
      </c>
      <c r="U472" s="6" t="s">
        <v>2152</v>
      </c>
      <c r="V472" s="6" t="s">
        <v>472</v>
      </c>
      <c r="W472" s="6" t="s">
        <v>311</v>
      </c>
      <c r="X472" s="6" t="s">
        <v>473</v>
      </c>
      <c r="Y472" s="6" t="s">
        <v>68</v>
      </c>
      <c r="Z472" s="6">
        <v>2017</v>
      </c>
      <c r="AA472" s="6">
        <v>705338</v>
      </c>
      <c r="AB472" s="6" t="s">
        <v>69</v>
      </c>
      <c r="AC472" s="6" t="s">
        <v>303</v>
      </c>
      <c r="AD472" s="6">
        <v>412378</v>
      </c>
      <c r="AE472" s="6">
        <v>292960</v>
      </c>
      <c r="AF472" s="6" t="s">
        <v>69</v>
      </c>
      <c r="AG472" s="6" t="s">
        <v>2153</v>
      </c>
      <c r="AH472" s="6">
        <v>705338</v>
      </c>
      <c r="AI472" s="6">
        <v>37140408</v>
      </c>
      <c r="AJ472" s="6">
        <v>2023</v>
      </c>
      <c r="AK472" s="6">
        <v>1</v>
      </c>
      <c r="AL472" s="6" t="s">
        <v>2154</v>
      </c>
      <c r="AM472" s="6">
        <v>4.2</v>
      </c>
      <c r="AN472" s="6" t="s">
        <v>2155</v>
      </c>
      <c r="AO472" s="9" t="s">
        <v>73</v>
      </c>
      <c r="AP472" s="10">
        <v>98</v>
      </c>
      <c r="AQ472" s="6" t="s">
        <v>1844</v>
      </c>
      <c r="AR472" s="9" t="s">
        <v>62</v>
      </c>
      <c r="AS472" s="10">
        <v>99</v>
      </c>
      <c r="AT472" s="6" t="str">
        <f t="shared" si="3"/>
        <v>fm</v>
      </c>
      <c r="AU472" s="6">
        <v>0</v>
      </c>
      <c r="AV472" s="6">
        <v>0</v>
      </c>
      <c r="AW472" s="6">
        <v>1</v>
      </c>
      <c r="AX472" s="6">
        <v>1</v>
      </c>
      <c r="AY472" s="6">
        <v>1</v>
      </c>
      <c r="AZ472" s="6">
        <v>0</v>
      </c>
      <c r="BA472" s="6">
        <v>0</v>
      </c>
      <c r="BB472" s="6">
        <v>0</v>
      </c>
      <c r="BC472" s="6" t="s">
        <v>107</v>
      </c>
      <c r="BD472" s="6" t="s">
        <v>2156</v>
      </c>
    </row>
    <row r="473" spans="1:56" ht="15.75" customHeight="1">
      <c r="A473" s="6">
        <f t="shared" ca="1" si="2"/>
        <v>0.49045966282175213</v>
      </c>
      <c r="B473" s="6" t="s">
        <v>92</v>
      </c>
      <c r="C473" s="6">
        <v>9481292</v>
      </c>
      <c r="D473" s="7">
        <v>43210</v>
      </c>
      <c r="E473" s="6" t="s">
        <v>5206</v>
      </c>
      <c r="F473" s="6" t="s">
        <v>5207</v>
      </c>
      <c r="G473" s="6">
        <v>5</v>
      </c>
      <c r="H473" s="6" t="s">
        <v>58</v>
      </c>
      <c r="I473" s="6" t="s">
        <v>95</v>
      </c>
      <c r="J473" s="6">
        <v>80471</v>
      </c>
      <c r="K473" s="6">
        <v>5</v>
      </c>
      <c r="L473" s="7">
        <v>41760</v>
      </c>
      <c r="M473" s="7">
        <v>43799</v>
      </c>
      <c r="N473" s="6" t="s">
        <v>5208</v>
      </c>
      <c r="O473" s="6" t="s">
        <v>5209</v>
      </c>
      <c r="P473" s="8" t="s">
        <v>5210</v>
      </c>
      <c r="Q473" s="9" t="s">
        <v>62</v>
      </c>
      <c r="R473" s="10">
        <v>99</v>
      </c>
      <c r="S473" s="6" t="s">
        <v>63</v>
      </c>
      <c r="T473" s="6">
        <v>7</v>
      </c>
      <c r="U473" s="6" t="s">
        <v>1761</v>
      </c>
      <c r="V473" s="6" t="s">
        <v>472</v>
      </c>
      <c r="W473" s="6" t="s">
        <v>311</v>
      </c>
      <c r="X473" s="6" t="s">
        <v>102</v>
      </c>
      <c r="Y473" s="6" t="s">
        <v>68</v>
      </c>
      <c r="Z473" s="6">
        <v>2018</v>
      </c>
      <c r="AA473" s="6">
        <v>506953</v>
      </c>
      <c r="AB473" s="6" t="s">
        <v>69</v>
      </c>
      <c r="AC473" s="6" t="s">
        <v>92</v>
      </c>
      <c r="AD473" s="6">
        <v>466417</v>
      </c>
      <c r="AE473" s="6">
        <v>40536</v>
      </c>
      <c r="AF473" s="6" t="s">
        <v>69</v>
      </c>
      <c r="AG473" s="6" t="s">
        <v>5211</v>
      </c>
      <c r="AH473" s="6">
        <v>506953</v>
      </c>
      <c r="AI473" s="6">
        <v>36701614</v>
      </c>
      <c r="AJ473" s="6">
        <v>2023</v>
      </c>
      <c r="AK473" s="6">
        <v>1</v>
      </c>
      <c r="AL473" s="6" t="s">
        <v>5212</v>
      </c>
      <c r="AM473" s="6">
        <v>5.8</v>
      </c>
      <c r="AN473" s="6" t="s">
        <v>5213</v>
      </c>
      <c r="AO473" s="9" t="s">
        <v>73</v>
      </c>
      <c r="AP473" s="10">
        <v>95</v>
      </c>
      <c r="AQ473" s="6" t="s">
        <v>5214</v>
      </c>
      <c r="AR473" s="9" t="s">
        <v>62</v>
      </c>
      <c r="AS473" s="10">
        <v>99</v>
      </c>
      <c r="AT473" s="6" t="str">
        <f t="shared" si="3"/>
        <v>fm</v>
      </c>
      <c r="AU473" s="6">
        <v>0</v>
      </c>
      <c r="AV473" s="6">
        <v>1</v>
      </c>
      <c r="AW473" s="6">
        <v>0</v>
      </c>
      <c r="AX473" s="6">
        <v>0</v>
      </c>
      <c r="AY473" s="6">
        <v>0</v>
      </c>
      <c r="AZ473" s="6">
        <v>0</v>
      </c>
      <c r="BA473" s="6">
        <v>1</v>
      </c>
      <c r="BB473" s="6">
        <v>0</v>
      </c>
      <c r="BC473" s="6" t="s">
        <v>107</v>
      </c>
      <c r="BD473" s="6" t="s">
        <v>5215</v>
      </c>
    </row>
    <row r="474" spans="1:56" ht="15.75" customHeight="1">
      <c r="A474" s="6">
        <f t="shared" ca="1" si="2"/>
        <v>0.41676636206722562</v>
      </c>
      <c r="B474" s="6" t="s">
        <v>889</v>
      </c>
      <c r="C474" s="6">
        <v>9279149</v>
      </c>
      <c r="D474" s="7">
        <v>42879</v>
      </c>
      <c r="E474" s="6" t="s">
        <v>926</v>
      </c>
      <c r="F474" s="6" t="s">
        <v>1588</v>
      </c>
      <c r="G474" s="6">
        <v>5</v>
      </c>
      <c r="H474" s="6" t="s">
        <v>58</v>
      </c>
      <c r="I474" s="6" t="s">
        <v>891</v>
      </c>
      <c r="J474" s="6">
        <v>22250</v>
      </c>
      <c r="K474" s="6">
        <v>6</v>
      </c>
      <c r="L474" s="7">
        <v>41501</v>
      </c>
      <c r="M474" s="7">
        <v>43616</v>
      </c>
      <c r="N474" s="6" t="s">
        <v>1565</v>
      </c>
      <c r="O474" s="6" t="s">
        <v>1589</v>
      </c>
      <c r="P474" s="8" t="s">
        <v>1590</v>
      </c>
      <c r="Q474" s="9" t="s">
        <v>62</v>
      </c>
      <c r="R474" s="10">
        <v>77</v>
      </c>
      <c r="S474" s="6" t="s">
        <v>63</v>
      </c>
      <c r="T474" s="6">
        <v>15</v>
      </c>
      <c r="U474" s="6" t="s">
        <v>1591</v>
      </c>
      <c r="V474" s="6" t="s">
        <v>1592</v>
      </c>
      <c r="W474" s="6" t="s">
        <v>176</v>
      </c>
      <c r="X474" s="6" t="s">
        <v>121</v>
      </c>
      <c r="Y474" s="6" t="s">
        <v>68</v>
      </c>
      <c r="Z474" s="6">
        <v>2017</v>
      </c>
      <c r="AA474" s="6">
        <v>326925</v>
      </c>
      <c r="AB474" s="6" t="s">
        <v>69</v>
      </c>
      <c r="AC474" s="6" t="s">
        <v>889</v>
      </c>
      <c r="AD474" s="6">
        <v>225000</v>
      </c>
      <c r="AE474" s="6">
        <v>101925</v>
      </c>
      <c r="AF474" s="6" t="s">
        <v>69</v>
      </c>
      <c r="AG474" s="6" t="s">
        <v>1593</v>
      </c>
      <c r="AH474" s="6">
        <v>326925</v>
      </c>
      <c r="AI474" s="6">
        <v>32286519</v>
      </c>
      <c r="AJ474" s="6">
        <v>2020</v>
      </c>
      <c r="AK474" s="6">
        <v>1</v>
      </c>
      <c r="AL474" s="6" t="s">
        <v>1594</v>
      </c>
      <c r="AM474" s="6">
        <v>6.9</v>
      </c>
      <c r="AN474" s="6" t="s">
        <v>1595</v>
      </c>
      <c r="AO474" s="9" t="s">
        <v>73</v>
      </c>
      <c r="AP474" s="10">
        <v>95</v>
      </c>
      <c r="AQ474" s="6" t="s">
        <v>1596</v>
      </c>
      <c r="AR474" s="9" t="s">
        <v>62</v>
      </c>
      <c r="AS474" s="10">
        <v>100</v>
      </c>
      <c r="AT474" s="6" t="str">
        <f t="shared" si="3"/>
        <v>fm</v>
      </c>
      <c r="AU474" s="6">
        <v>0</v>
      </c>
      <c r="AV474" s="6">
        <v>1</v>
      </c>
      <c r="AW474" s="6">
        <v>0</v>
      </c>
      <c r="AX474" s="6">
        <v>0</v>
      </c>
      <c r="AY474" s="6">
        <v>0</v>
      </c>
      <c r="AZ474" s="6">
        <v>0</v>
      </c>
      <c r="BA474" s="6">
        <v>0</v>
      </c>
      <c r="BB474" s="6">
        <v>0</v>
      </c>
      <c r="BC474" s="6" t="s">
        <v>197</v>
      </c>
      <c r="BD474" s="6" t="s">
        <v>1597</v>
      </c>
    </row>
    <row r="475" spans="1:56" ht="15.75" customHeight="1">
      <c r="A475" s="6">
        <f t="shared" ca="1" si="2"/>
        <v>0.46137628151103904</v>
      </c>
      <c r="B475" s="6" t="s">
        <v>199</v>
      </c>
      <c r="C475" s="6">
        <v>9477639</v>
      </c>
      <c r="D475" s="7">
        <v>43220</v>
      </c>
      <c r="E475" s="6" t="s">
        <v>76</v>
      </c>
      <c r="F475" s="6" t="s">
        <v>2972</v>
      </c>
      <c r="G475" s="6">
        <v>5</v>
      </c>
      <c r="H475" s="6" t="s">
        <v>58</v>
      </c>
      <c r="I475" s="6" t="s">
        <v>149</v>
      </c>
      <c r="J475" s="6">
        <v>172774</v>
      </c>
      <c r="K475" s="6">
        <v>6</v>
      </c>
      <c r="L475" s="7">
        <v>41821</v>
      </c>
      <c r="M475" s="7">
        <v>43951</v>
      </c>
      <c r="N475" s="6" t="s">
        <v>663</v>
      </c>
      <c r="O475" s="6" t="s">
        <v>2973</v>
      </c>
      <c r="P475" s="8" t="s">
        <v>2974</v>
      </c>
      <c r="Q475" s="9" t="s">
        <v>73</v>
      </c>
      <c r="R475" s="10">
        <v>69</v>
      </c>
      <c r="S475" s="6" t="s">
        <v>63</v>
      </c>
      <c r="T475" s="6">
        <v>26</v>
      </c>
      <c r="U475" s="6" t="s">
        <v>2975</v>
      </c>
      <c r="V475" s="6" t="s">
        <v>2976</v>
      </c>
      <c r="W475" s="6" t="s">
        <v>120</v>
      </c>
      <c r="X475" s="6" t="s">
        <v>473</v>
      </c>
      <c r="Y475" s="6" t="s">
        <v>68</v>
      </c>
      <c r="Z475" s="6">
        <v>2018</v>
      </c>
      <c r="AA475" s="6">
        <v>361258</v>
      </c>
      <c r="AB475" s="6" t="s">
        <v>69</v>
      </c>
      <c r="AC475" s="6" t="s">
        <v>199</v>
      </c>
      <c r="AD475" s="6">
        <v>207500</v>
      </c>
      <c r="AE475" s="6">
        <v>153758</v>
      </c>
      <c r="AF475" s="6" t="s">
        <v>69</v>
      </c>
      <c r="AG475" s="6" t="s">
        <v>2977</v>
      </c>
      <c r="AH475" s="6">
        <v>361258</v>
      </c>
      <c r="AI475" s="6">
        <v>35546351</v>
      </c>
      <c r="AJ475" s="6">
        <v>2022</v>
      </c>
      <c r="AK475" s="6">
        <v>1</v>
      </c>
      <c r="AL475" s="6" t="s">
        <v>1594</v>
      </c>
      <c r="AM475" s="6">
        <v>6.9</v>
      </c>
      <c r="AN475" s="6" t="s">
        <v>2978</v>
      </c>
      <c r="AO475" s="9" t="s">
        <v>62</v>
      </c>
      <c r="AP475" s="10">
        <v>100</v>
      </c>
      <c r="AQ475" s="6" t="s">
        <v>2979</v>
      </c>
      <c r="AR475" s="9" t="s">
        <v>73</v>
      </c>
      <c r="AS475" s="10">
        <v>69</v>
      </c>
      <c r="AT475" s="6" t="str">
        <f t="shared" si="3"/>
        <v>mf</v>
      </c>
      <c r="AU475" s="6">
        <v>1</v>
      </c>
      <c r="AV475" s="6">
        <v>0</v>
      </c>
      <c r="AW475" s="6">
        <v>0</v>
      </c>
      <c r="AX475" s="6">
        <v>0</v>
      </c>
      <c r="AY475" s="6">
        <v>0</v>
      </c>
      <c r="AZ475" s="6">
        <v>0</v>
      </c>
      <c r="BA475" s="6">
        <v>0</v>
      </c>
      <c r="BB475" s="6">
        <v>0</v>
      </c>
      <c r="BC475" s="6" t="s">
        <v>197</v>
      </c>
      <c r="BD475" s="6" t="s">
        <v>2980</v>
      </c>
    </row>
    <row r="476" spans="1:56" ht="15.75" customHeight="1">
      <c r="A476" s="6">
        <f t="shared" ca="1" si="2"/>
        <v>0.86147896024286275</v>
      </c>
      <c r="B476" s="6" t="s">
        <v>303</v>
      </c>
      <c r="C476" s="6">
        <v>9461035</v>
      </c>
      <c r="D476" s="7">
        <v>43221</v>
      </c>
      <c r="E476" s="6" t="s">
        <v>56</v>
      </c>
      <c r="F476" s="6" t="s">
        <v>1110</v>
      </c>
      <c r="G476" s="6">
        <v>5</v>
      </c>
      <c r="H476" s="6" t="s">
        <v>58</v>
      </c>
      <c r="I476" s="6" t="s">
        <v>305</v>
      </c>
      <c r="J476" s="6">
        <v>43748</v>
      </c>
      <c r="K476" s="6">
        <v>25</v>
      </c>
      <c r="L476" s="7">
        <v>33635</v>
      </c>
      <c r="M476" s="7">
        <v>43951</v>
      </c>
      <c r="N476" s="6" t="s">
        <v>1111</v>
      </c>
      <c r="O476" s="6" t="s">
        <v>1112</v>
      </c>
      <c r="P476" s="8" t="s">
        <v>1113</v>
      </c>
      <c r="Q476" s="9" t="s">
        <v>62</v>
      </c>
      <c r="R476" s="10">
        <v>98</v>
      </c>
      <c r="S476" s="6" t="s">
        <v>63</v>
      </c>
      <c r="T476" s="6">
        <v>5</v>
      </c>
      <c r="U476" s="6" t="s">
        <v>1114</v>
      </c>
      <c r="V476" s="6" t="s">
        <v>1115</v>
      </c>
      <c r="W476" s="6" t="s">
        <v>816</v>
      </c>
      <c r="X476" s="6" t="s">
        <v>67</v>
      </c>
      <c r="Y476" s="6" t="s">
        <v>68</v>
      </c>
      <c r="Z476" s="6">
        <v>2018</v>
      </c>
      <c r="AA476" s="6">
        <v>519422</v>
      </c>
      <c r="AB476" s="6" t="s">
        <v>69</v>
      </c>
      <c r="AC476" s="6" t="s">
        <v>303</v>
      </c>
      <c r="AD476" s="6">
        <v>330842</v>
      </c>
      <c r="AE476" s="6">
        <v>188580</v>
      </c>
      <c r="AF476" s="6" t="s">
        <v>69</v>
      </c>
      <c r="AG476" s="6" t="s">
        <v>1116</v>
      </c>
      <c r="AH476" s="6">
        <v>519422</v>
      </c>
      <c r="AI476" s="6">
        <v>34610264</v>
      </c>
      <c r="AJ476" s="6">
        <v>2021</v>
      </c>
      <c r="AK476" s="6">
        <v>1</v>
      </c>
      <c r="AL476" s="6" t="s">
        <v>1117</v>
      </c>
      <c r="AM476" s="6">
        <v>4.5</v>
      </c>
      <c r="AN476" s="6" t="s">
        <v>1118</v>
      </c>
      <c r="AO476" s="9" t="s">
        <v>62</v>
      </c>
      <c r="AP476" s="10">
        <v>99</v>
      </c>
      <c r="AQ476" s="6" t="s">
        <v>1119</v>
      </c>
      <c r="AR476" s="9" t="s">
        <v>62</v>
      </c>
      <c r="AS476" s="10">
        <v>98</v>
      </c>
      <c r="AT476" s="6" t="str">
        <f t="shared" si="3"/>
        <v>mm</v>
      </c>
      <c r="AU476" s="6">
        <v>1</v>
      </c>
      <c r="AV476" s="6">
        <v>0</v>
      </c>
      <c r="AW476" s="6">
        <v>0</v>
      </c>
      <c r="AX476" s="6">
        <v>0</v>
      </c>
      <c r="AY476" s="6">
        <v>0</v>
      </c>
      <c r="AZ476" s="6">
        <v>0</v>
      </c>
      <c r="BA476" s="6">
        <v>0</v>
      </c>
      <c r="BB476" s="6">
        <v>0</v>
      </c>
      <c r="BC476" s="6" t="s">
        <v>197</v>
      </c>
      <c r="BD476" s="6" t="s">
        <v>1120</v>
      </c>
    </row>
    <row r="477" spans="1:56" ht="15.75" customHeight="1">
      <c r="A477" s="6">
        <f t="shared" ca="1" si="2"/>
        <v>0.22999307907767319</v>
      </c>
      <c r="B477" s="6" t="s">
        <v>182</v>
      </c>
      <c r="C477" s="6">
        <v>9525133</v>
      </c>
      <c r="D477" s="7">
        <v>43209</v>
      </c>
      <c r="E477" s="6" t="s">
        <v>56</v>
      </c>
      <c r="F477" s="6" t="s">
        <v>4089</v>
      </c>
      <c r="G477" s="6">
        <v>5</v>
      </c>
      <c r="H477" s="6" t="s">
        <v>58</v>
      </c>
      <c r="I477" s="6" t="s">
        <v>185</v>
      </c>
      <c r="J477" s="6">
        <v>24550</v>
      </c>
      <c r="K477" s="6">
        <v>5</v>
      </c>
      <c r="L477" s="7">
        <v>41822</v>
      </c>
      <c r="M477" s="7">
        <v>44316</v>
      </c>
      <c r="N477" s="6" t="s">
        <v>489</v>
      </c>
      <c r="O477" s="6" t="s">
        <v>4090</v>
      </c>
      <c r="P477" s="8" t="s">
        <v>4091</v>
      </c>
      <c r="Q477" s="9" t="s">
        <v>62</v>
      </c>
      <c r="R477" s="10">
        <v>95</v>
      </c>
      <c r="S477" s="6" t="s">
        <v>63</v>
      </c>
      <c r="T477" s="6">
        <v>1</v>
      </c>
      <c r="U477" s="6" t="s">
        <v>247</v>
      </c>
      <c r="V477" s="6" t="s">
        <v>248</v>
      </c>
      <c r="W477" s="6" t="s">
        <v>249</v>
      </c>
      <c r="X477" s="6" t="s">
        <v>67</v>
      </c>
      <c r="Y477" s="6" t="s">
        <v>68</v>
      </c>
      <c r="Z477" s="6">
        <v>2018</v>
      </c>
      <c r="AA477" s="6">
        <v>375657</v>
      </c>
      <c r="AB477" s="6" t="s">
        <v>69</v>
      </c>
      <c r="AC477" s="6" t="s">
        <v>182</v>
      </c>
      <c r="AD477" s="6">
        <v>250000</v>
      </c>
      <c r="AE477" s="6">
        <v>125657</v>
      </c>
      <c r="AF477" s="6" t="s">
        <v>69</v>
      </c>
      <c r="AG477" s="6" t="s">
        <v>4092</v>
      </c>
      <c r="AH477" s="6">
        <v>375657</v>
      </c>
      <c r="AI477" s="6">
        <v>35737876</v>
      </c>
      <c r="AJ477" s="6">
        <v>2023</v>
      </c>
      <c r="AK477" s="6">
        <v>1</v>
      </c>
      <c r="AL477" s="6" t="s">
        <v>4093</v>
      </c>
      <c r="AM477" s="6">
        <v>2.4</v>
      </c>
      <c r="AN477" s="6" t="s">
        <v>4094</v>
      </c>
      <c r="AO477" s="9" t="s">
        <v>73</v>
      </c>
      <c r="AP477" s="10">
        <v>99</v>
      </c>
      <c r="AQ477" s="6" t="s">
        <v>4083</v>
      </c>
      <c r="AR477" s="9" t="s">
        <v>62</v>
      </c>
      <c r="AS477" s="10">
        <v>99</v>
      </c>
      <c r="AT477" s="6" t="str">
        <f t="shared" si="3"/>
        <v>fm</v>
      </c>
      <c r="AU477" s="6">
        <v>0</v>
      </c>
      <c r="AV477" s="6">
        <v>0</v>
      </c>
      <c r="AW477" s="6">
        <v>1</v>
      </c>
      <c r="AX477" s="6">
        <v>1</v>
      </c>
      <c r="AY477" s="6">
        <v>0</v>
      </c>
      <c r="AZ477" s="6">
        <v>0</v>
      </c>
      <c r="BA477" s="6">
        <v>0</v>
      </c>
      <c r="BB477" s="6">
        <v>0</v>
      </c>
      <c r="BC477" s="6" t="s">
        <v>107</v>
      </c>
      <c r="BD477" s="6" t="s">
        <v>4095</v>
      </c>
    </row>
    <row r="478" spans="1:56" ht="15.75" customHeight="1">
      <c r="A478" s="6">
        <f t="shared" ca="1" si="2"/>
        <v>0.51292192955249405</v>
      </c>
      <c r="B478" s="6" t="s">
        <v>75</v>
      </c>
      <c r="C478" s="6">
        <v>9521826</v>
      </c>
      <c r="D478" s="7">
        <v>43220</v>
      </c>
      <c r="E478" s="6" t="s">
        <v>56</v>
      </c>
      <c r="F478" s="6" t="s">
        <v>734</v>
      </c>
      <c r="G478" s="6">
        <v>5</v>
      </c>
      <c r="H478" s="6" t="s">
        <v>58</v>
      </c>
      <c r="I478" s="6" t="s">
        <v>78</v>
      </c>
      <c r="J478" s="6">
        <v>26463</v>
      </c>
      <c r="K478" s="6">
        <v>9</v>
      </c>
      <c r="L478" s="7">
        <v>39234</v>
      </c>
      <c r="M478" s="7">
        <v>43951</v>
      </c>
      <c r="N478" s="6" t="s">
        <v>735</v>
      </c>
      <c r="O478" s="6" t="s">
        <v>736</v>
      </c>
      <c r="P478" s="8" t="s">
        <v>737</v>
      </c>
      <c r="Q478" s="9" t="s">
        <v>73</v>
      </c>
      <c r="R478" s="10">
        <v>97</v>
      </c>
      <c r="S478" s="6" t="s">
        <v>63</v>
      </c>
      <c r="T478" s="6">
        <v>12</v>
      </c>
      <c r="U478" s="6" t="s">
        <v>656</v>
      </c>
      <c r="V478" s="6" t="s">
        <v>204</v>
      </c>
      <c r="W478" s="6" t="s">
        <v>205</v>
      </c>
      <c r="X478" s="6" t="s">
        <v>102</v>
      </c>
      <c r="Y478" s="6" t="s">
        <v>68</v>
      </c>
      <c r="Z478" s="6">
        <v>2018</v>
      </c>
      <c r="AA478" s="6">
        <v>356467</v>
      </c>
      <c r="AB478" s="6" t="s">
        <v>69</v>
      </c>
      <c r="AC478" s="6" t="s">
        <v>75</v>
      </c>
      <c r="AD478" s="6">
        <v>308046</v>
      </c>
      <c r="AE478" s="6">
        <v>48421</v>
      </c>
      <c r="AF478" s="6" t="s">
        <v>69</v>
      </c>
      <c r="AG478" s="6" t="s">
        <v>738</v>
      </c>
      <c r="AH478" s="6">
        <v>356467</v>
      </c>
      <c r="AI478" s="6">
        <v>35178609</v>
      </c>
      <c r="AJ478" s="6">
        <v>2022</v>
      </c>
      <c r="AK478" s="6">
        <v>1</v>
      </c>
      <c r="AL478" s="6" t="s">
        <v>739</v>
      </c>
      <c r="AM478" s="6">
        <v>4.2</v>
      </c>
      <c r="AN478" s="6" t="s">
        <v>740</v>
      </c>
      <c r="AO478" s="9" t="s">
        <v>62</v>
      </c>
      <c r="AP478" s="10">
        <v>98</v>
      </c>
      <c r="AQ478" s="6" t="s">
        <v>741</v>
      </c>
      <c r="AR478" s="9" t="s">
        <v>62</v>
      </c>
      <c r="AS478" s="10">
        <v>99</v>
      </c>
      <c r="AT478" s="6" t="str">
        <f t="shared" si="3"/>
        <v>mm</v>
      </c>
      <c r="AU478" s="6">
        <v>0</v>
      </c>
      <c r="AV478" s="6">
        <v>1</v>
      </c>
      <c r="AW478" s="6">
        <v>0</v>
      </c>
      <c r="AX478" s="6">
        <v>0</v>
      </c>
      <c r="AY478" s="6">
        <v>0</v>
      </c>
      <c r="AZ478" s="6">
        <v>0</v>
      </c>
      <c r="BA478" s="6">
        <v>1</v>
      </c>
      <c r="BB478" s="6">
        <v>0</v>
      </c>
      <c r="BC478" s="6" t="s">
        <v>107</v>
      </c>
      <c r="BD478" s="6" t="s">
        <v>742</v>
      </c>
    </row>
    <row r="479" spans="1:56" ht="15.75" customHeight="1">
      <c r="A479" s="6">
        <f t="shared" ca="1" si="2"/>
        <v>0.70233300888378103</v>
      </c>
      <c r="B479" s="6" t="s">
        <v>55</v>
      </c>
      <c r="C479" s="6">
        <v>9480110</v>
      </c>
      <c r="D479" s="7">
        <v>43238</v>
      </c>
      <c r="E479" s="6" t="s">
        <v>211</v>
      </c>
      <c r="F479" s="6" t="s">
        <v>1738</v>
      </c>
      <c r="G479" s="6">
        <v>5</v>
      </c>
      <c r="H479" s="6" t="s">
        <v>58</v>
      </c>
      <c r="I479" s="6" t="s">
        <v>59</v>
      </c>
      <c r="J479" s="6">
        <v>87542</v>
      </c>
      <c r="K479" s="6">
        <v>5</v>
      </c>
      <c r="L479" s="7">
        <v>41774</v>
      </c>
      <c r="M479" s="7">
        <v>43951</v>
      </c>
      <c r="N479" s="6" t="s">
        <v>1739</v>
      </c>
      <c r="O479" s="6" t="s">
        <v>1740</v>
      </c>
      <c r="P479" s="8" t="s">
        <v>398</v>
      </c>
      <c r="Q479" s="9" t="s">
        <v>62</v>
      </c>
      <c r="R479" s="10">
        <v>99</v>
      </c>
      <c r="S479" s="6" t="s">
        <v>63</v>
      </c>
      <c r="T479" s="6">
        <v>37</v>
      </c>
      <c r="U479" s="6" t="s">
        <v>1741</v>
      </c>
      <c r="V479" s="6" t="s">
        <v>1742</v>
      </c>
      <c r="W479" s="6" t="s">
        <v>149</v>
      </c>
      <c r="X479" s="6" t="s">
        <v>85</v>
      </c>
      <c r="Y479" s="6" t="s">
        <v>68</v>
      </c>
      <c r="Z479" s="6">
        <v>2018</v>
      </c>
      <c r="AA479" s="6">
        <v>373593</v>
      </c>
      <c r="AB479" s="6" t="s">
        <v>69</v>
      </c>
      <c r="AC479" s="6" t="s">
        <v>55</v>
      </c>
      <c r="AD479" s="6">
        <v>227083</v>
      </c>
      <c r="AE479" s="6">
        <v>146510</v>
      </c>
      <c r="AF479" s="6" t="s">
        <v>69</v>
      </c>
      <c r="AG479" s="6" t="s">
        <v>1743</v>
      </c>
      <c r="AH479" s="6">
        <v>373593</v>
      </c>
      <c r="AI479" s="6">
        <v>32826761</v>
      </c>
      <c r="AJ479" s="6">
        <v>2021</v>
      </c>
      <c r="AK479" s="6">
        <v>1</v>
      </c>
      <c r="AL479" s="6" t="s">
        <v>1744</v>
      </c>
      <c r="AM479" s="6">
        <v>7.9</v>
      </c>
      <c r="AN479" s="6" t="s">
        <v>1745</v>
      </c>
      <c r="AO479" s="9" t="s">
        <v>73</v>
      </c>
      <c r="AP479" s="10">
        <v>88</v>
      </c>
      <c r="AQ479" s="6" t="s">
        <v>961</v>
      </c>
      <c r="AR479" s="9" t="s">
        <v>62</v>
      </c>
      <c r="AS479" s="10">
        <v>99</v>
      </c>
      <c r="AT479" s="6" t="str">
        <f t="shared" si="3"/>
        <v>fm</v>
      </c>
      <c r="AU479" s="6">
        <v>0</v>
      </c>
      <c r="AV479" s="6">
        <v>0</v>
      </c>
      <c r="AW479" s="6">
        <v>1</v>
      </c>
      <c r="AX479" s="6">
        <v>1</v>
      </c>
      <c r="AY479" s="6">
        <v>1</v>
      </c>
      <c r="AZ479" s="6">
        <v>0</v>
      </c>
      <c r="BA479" s="6">
        <v>0</v>
      </c>
      <c r="BB479" s="6">
        <v>0</v>
      </c>
      <c r="BC479" s="6" t="s">
        <v>197</v>
      </c>
      <c r="BD479" s="6" t="s">
        <v>1746</v>
      </c>
    </row>
    <row r="480" spans="1:56" ht="15.75" customHeight="1">
      <c r="A480" s="6">
        <f t="shared" ca="1" si="2"/>
        <v>0.43828376808070835</v>
      </c>
      <c r="B480" s="6" t="s">
        <v>405</v>
      </c>
      <c r="C480" s="6">
        <v>9238757</v>
      </c>
      <c r="D480" s="7">
        <v>42755</v>
      </c>
      <c r="E480" s="6" t="s">
        <v>971</v>
      </c>
      <c r="F480" s="6" t="s">
        <v>2207</v>
      </c>
      <c r="G480" s="6">
        <v>5</v>
      </c>
      <c r="H480" s="6" t="s">
        <v>58</v>
      </c>
      <c r="I480" s="6" t="s">
        <v>407</v>
      </c>
      <c r="J480" s="6">
        <v>34975</v>
      </c>
      <c r="K480" s="6">
        <v>5</v>
      </c>
      <c r="L480" s="7">
        <v>41426</v>
      </c>
      <c r="M480" s="7">
        <v>43524</v>
      </c>
      <c r="N480" s="6" t="s">
        <v>2208</v>
      </c>
      <c r="O480" s="6" t="s">
        <v>2209</v>
      </c>
      <c r="P480" s="8" t="s">
        <v>2151</v>
      </c>
      <c r="Q480" s="9" t="s">
        <v>62</v>
      </c>
      <c r="R480" s="10">
        <v>99</v>
      </c>
      <c r="S480" s="6" t="s">
        <v>63</v>
      </c>
      <c r="T480" s="6">
        <v>7</v>
      </c>
      <c r="U480" s="6" t="s">
        <v>491</v>
      </c>
      <c r="V480" s="6" t="s">
        <v>492</v>
      </c>
      <c r="W480" s="6" t="s">
        <v>295</v>
      </c>
      <c r="X480" s="6" t="s">
        <v>67</v>
      </c>
      <c r="Y480" s="6" t="s">
        <v>68</v>
      </c>
      <c r="Z480" s="6">
        <v>2017</v>
      </c>
      <c r="AA480" s="6">
        <v>540125</v>
      </c>
      <c r="AB480" s="6" t="s">
        <v>69</v>
      </c>
      <c r="AC480" s="6" t="s">
        <v>405</v>
      </c>
      <c r="AD480" s="6">
        <v>420523</v>
      </c>
      <c r="AE480" s="6">
        <v>119602</v>
      </c>
      <c r="AF480" s="6" t="s">
        <v>69</v>
      </c>
      <c r="AG480" s="6" t="s">
        <v>2210</v>
      </c>
      <c r="AH480" s="6">
        <v>540125</v>
      </c>
      <c r="AI480" s="6">
        <v>29578947</v>
      </c>
      <c r="AJ480" s="6">
        <v>2018</v>
      </c>
      <c r="AK480" s="6">
        <v>1</v>
      </c>
      <c r="AL480" s="6" t="s">
        <v>1744</v>
      </c>
      <c r="AM480" s="6">
        <v>7.9</v>
      </c>
      <c r="AN480" s="6" t="s">
        <v>547</v>
      </c>
      <c r="AO480" s="9" t="s">
        <v>62</v>
      </c>
      <c r="AP480" s="10">
        <v>99</v>
      </c>
      <c r="AQ480" s="6" t="s">
        <v>1844</v>
      </c>
      <c r="AR480" s="9" t="s">
        <v>62</v>
      </c>
      <c r="AS480" s="10">
        <v>99</v>
      </c>
      <c r="AT480" s="6" t="str">
        <f t="shared" si="3"/>
        <v>mm</v>
      </c>
      <c r="AU480" s="6">
        <v>1</v>
      </c>
      <c r="AV480" s="6">
        <v>0</v>
      </c>
      <c r="AW480" s="6">
        <v>0</v>
      </c>
      <c r="AX480" s="6">
        <v>0</v>
      </c>
      <c r="AY480" s="6">
        <v>0</v>
      </c>
      <c r="AZ480" s="6">
        <v>0</v>
      </c>
      <c r="BA480" s="6">
        <v>0</v>
      </c>
      <c r="BB480" s="6">
        <v>0</v>
      </c>
      <c r="BC480" s="6" t="s">
        <v>197</v>
      </c>
      <c r="BD480" s="6" t="s">
        <v>2211</v>
      </c>
    </row>
    <row r="481" spans="1:56" ht="15.75" customHeight="1">
      <c r="A481" s="6">
        <f t="shared" ca="1" si="2"/>
        <v>0.58326862807324642</v>
      </c>
      <c r="B481" s="6" t="s">
        <v>254</v>
      </c>
      <c r="C481" s="6">
        <v>9302469</v>
      </c>
      <c r="D481" s="7">
        <v>42895</v>
      </c>
      <c r="E481" s="6" t="s">
        <v>76</v>
      </c>
      <c r="F481" s="6" t="s">
        <v>5840</v>
      </c>
      <c r="G481" s="6">
        <v>5</v>
      </c>
      <c r="H481" s="6" t="s">
        <v>58</v>
      </c>
      <c r="I481" s="6" t="s">
        <v>256</v>
      </c>
      <c r="J481" s="6">
        <v>104249</v>
      </c>
      <c r="K481" s="6">
        <v>5</v>
      </c>
      <c r="L481" s="7">
        <v>41456</v>
      </c>
      <c r="M481" s="7">
        <v>43646</v>
      </c>
      <c r="N481" s="6" t="s">
        <v>388</v>
      </c>
      <c r="O481" s="6" t="s">
        <v>5841</v>
      </c>
      <c r="P481" s="8" t="s">
        <v>903</v>
      </c>
      <c r="Q481" s="9" t="s">
        <v>62</v>
      </c>
      <c r="R481" s="10">
        <v>99</v>
      </c>
      <c r="S481" s="6" t="s">
        <v>63</v>
      </c>
      <c r="T481" s="6">
        <v>5</v>
      </c>
      <c r="U481" s="6" t="s">
        <v>997</v>
      </c>
      <c r="V481" s="6" t="s">
        <v>998</v>
      </c>
      <c r="W481" s="6" t="s">
        <v>640</v>
      </c>
      <c r="X481" s="6" t="s">
        <v>67</v>
      </c>
      <c r="Y481" s="6" t="s">
        <v>68</v>
      </c>
      <c r="Z481" s="6">
        <v>2017</v>
      </c>
      <c r="AA481" s="6">
        <v>311451</v>
      </c>
      <c r="AB481" s="6" t="s">
        <v>69</v>
      </c>
      <c r="AC481" s="6" t="s">
        <v>254</v>
      </c>
      <c r="AD481" s="6">
        <v>200936</v>
      </c>
      <c r="AE481" s="6">
        <v>110515</v>
      </c>
      <c r="AF481" s="6" t="s">
        <v>69</v>
      </c>
      <c r="AG481" s="6" t="s">
        <v>5842</v>
      </c>
      <c r="AH481" s="6">
        <v>311451</v>
      </c>
      <c r="AI481" s="6">
        <v>32040075</v>
      </c>
      <c r="AJ481" s="6">
        <v>2020</v>
      </c>
      <c r="AK481" s="6">
        <v>1</v>
      </c>
      <c r="AL481" s="6" t="s">
        <v>1744</v>
      </c>
      <c r="AM481" s="6">
        <v>7.9</v>
      </c>
      <c r="AN481" s="6" t="s">
        <v>5843</v>
      </c>
      <c r="AO481" s="9" t="s">
        <v>62</v>
      </c>
      <c r="AP481" s="10">
        <v>99</v>
      </c>
      <c r="AQ481" s="6" t="s">
        <v>326</v>
      </c>
      <c r="AR481" s="9" t="s">
        <v>62</v>
      </c>
      <c r="AS481" s="10">
        <v>99</v>
      </c>
      <c r="AT481" s="6" t="str">
        <f t="shared" si="3"/>
        <v>mm</v>
      </c>
      <c r="AU481" s="6">
        <v>1</v>
      </c>
      <c r="AV481" s="6">
        <v>0</v>
      </c>
      <c r="AW481" s="6">
        <v>0</v>
      </c>
      <c r="AX481" s="6">
        <v>0</v>
      </c>
      <c r="AY481" s="6">
        <v>0</v>
      </c>
      <c r="AZ481" s="6">
        <v>0</v>
      </c>
      <c r="BA481" s="6">
        <v>0</v>
      </c>
      <c r="BB481" s="6">
        <v>0</v>
      </c>
      <c r="BC481" s="6" t="s">
        <v>197</v>
      </c>
      <c r="BD481" s="6" t="s">
        <v>5844</v>
      </c>
    </row>
    <row r="482" spans="1:56" ht="15.75" customHeight="1">
      <c r="A482" s="6">
        <f t="shared" ca="1" si="2"/>
        <v>0.74449839789972216</v>
      </c>
      <c r="B482" s="6" t="s">
        <v>92</v>
      </c>
      <c r="C482" s="6">
        <v>9459932</v>
      </c>
      <c r="D482" s="7">
        <v>43171</v>
      </c>
      <c r="E482" s="6" t="s">
        <v>76</v>
      </c>
      <c r="F482" s="6" t="s">
        <v>5943</v>
      </c>
      <c r="G482" s="6">
        <v>5</v>
      </c>
      <c r="H482" s="6" t="s">
        <v>58</v>
      </c>
      <c r="I482" s="6" t="s">
        <v>95</v>
      </c>
      <c r="J482" s="6">
        <v>76983</v>
      </c>
      <c r="K482" s="6">
        <v>6</v>
      </c>
      <c r="L482" s="7">
        <v>41760</v>
      </c>
      <c r="M482" s="7">
        <v>44286</v>
      </c>
      <c r="N482" s="6" t="s">
        <v>2377</v>
      </c>
      <c r="O482" s="6" t="s">
        <v>5944</v>
      </c>
      <c r="P482" s="8" t="s">
        <v>4668</v>
      </c>
      <c r="Q482" s="9" t="s">
        <v>73</v>
      </c>
      <c r="R482" s="10">
        <v>92</v>
      </c>
      <c r="S482" s="6" t="s">
        <v>63</v>
      </c>
      <c r="T482" s="6">
        <v>7</v>
      </c>
      <c r="U482" s="6" t="s">
        <v>814</v>
      </c>
      <c r="V482" s="6" t="s">
        <v>815</v>
      </c>
      <c r="W482" s="6" t="s">
        <v>816</v>
      </c>
      <c r="X482" s="6" t="s">
        <v>473</v>
      </c>
      <c r="Y482" s="6" t="s">
        <v>68</v>
      </c>
      <c r="Z482" s="6">
        <v>2018</v>
      </c>
      <c r="AA482" s="6">
        <v>571490</v>
      </c>
      <c r="AB482" s="6" t="s">
        <v>69</v>
      </c>
      <c r="AC482" s="6" t="s">
        <v>92</v>
      </c>
      <c r="AD482" s="6">
        <v>389338</v>
      </c>
      <c r="AE482" s="6">
        <v>182152</v>
      </c>
      <c r="AF482" s="6" t="s">
        <v>69</v>
      </c>
      <c r="AG482" s="6" t="s">
        <v>5945</v>
      </c>
      <c r="AH482" s="6">
        <v>571490</v>
      </c>
      <c r="AI482" s="6">
        <v>34793406</v>
      </c>
      <c r="AJ482" s="6">
        <v>2021</v>
      </c>
      <c r="AK482" s="6">
        <v>1</v>
      </c>
      <c r="AL482" s="6" t="s">
        <v>1744</v>
      </c>
      <c r="AM482" s="6">
        <v>7.9</v>
      </c>
      <c r="AN482" s="6" t="s">
        <v>5946</v>
      </c>
      <c r="AO482" s="9" t="s">
        <v>73</v>
      </c>
      <c r="AP482" s="10">
        <v>92</v>
      </c>
      <c r="AQ482" s="6" t="s">
        <v>5947</v>
      </c>
      <c r="AR482" s="9" t="s">
        <v>73</v>
      </c>
      <c r="AS482" s="10">
        <v>98</v>
      </c>
      <c r="AT482" s="6" t="str">
        <f t="shared" si="3"/>
        <v>ff</v>
      </c>
      <c r="AU482" s="6">
        <v>0</v>
      </c>
      <c r="AV482" s="6">
        <v>0</v>
      </c>
      <c r="AW482" s="6">
        <v>1</v>
      </c>
      <c r="AX482" s="6">
        <v>1</v>
      </c>
      <c r="AY482" s="6">
        <v>1</v>
      </c>
      <c r="AZ482" s="6">
        <v>0</v>
      </c>
      <c r="BA482" s="6">
        <v>0</v>
      </c>
      <c r="BB482" s="6">
        <v>0</v>
      </c>
      <c r="BC482" s="6" t="s">
        <v>107</v>
      </c>
      <c r="BD482" s="6" t="s">
        <v>5948</v>
      </c>
    </row>
    <row r="483" spans="1:56" ht="15.75" customHeight="1">
      <c r="A483" s="6">
        <f t="shared" ca="1" si="2"/>
        <v>8.742669991412888E-2</v>
      </c>
      <c r="B483" s="6" t="s">
        <v>199</v>
      </c>
      <c r="C483" s="6">
        <v>9332319</v>
      </c>
      <c r="D483" s="7">
        <v>42936</v>
      </c>
      <c r="E483" s="6" t="s">
        <v>2766</v>
      </c>
      <c r="F483" s="6" t="s">
        <v>5088</v>
      </c>
      <c r="G483" s="6">
        <v>5</v>
      </c>
      <c r="H483" s="6" t="s">
        <v>58</v>
      </c>
      <c r="I483" s="6" t="s">
        <v>149</v>
      </c>
      <c r="J483" s="6">
        <v>179424</v>
      </c>
      <c r="K483" s="6">
        <v>4</v>
      </c>
      <c r="L483" s="7">
        <v>41890</v>
      </c>
      <c r="M483" s="7">
        <v>43708</v>
      </c>
      <c r="N483" s="6" t="s">
        <v>864</v>
      </c>
      <c r="O483" s="6" t="s">
        <v>5089</v>
      </c>
      <c r="P483" s="8" t="s">
        <v>61</v>
      </c>
      <c r="Q483" s="9" t="s">
        <v>62</v>
      </c>
      <c r="R483" s="10">
        <v>99</v>
      </c>
      <c r="S483" s="6" t="s">
        <v>5090</v>
      </c>
      <c r="T483" s="6">
        <v>5</v>
      </c>
      <c r="U483" s="6" t="s">
        <v>524</v>
      </c>
      <c r="V483" s="6" t="s">
        <v>83</v>
      </c>
      <c r="W483" s="6" t="s">
        <v>84</v>
      </c>
      <c r="X483" s="6" t="s">
        <v>67</v>
      </c>
      <c r="Y483" s="6" t="s">
        <v>68</v>
      </c>
      <c r="Z483" s="6">
        <v>2017</v>
      </c>
      <c r="AA483" s="6">
        <v>323700</v>
      </c>
      <c r="AB483" s="6" t="s">
        <v>69</v>
      </c>
      <c r="AC483" s="6" t="s">
        <v>199</v>
      </c>
      <c r="AD483" s="6">
        <v>207500</v>
      </c>
      <c r="AE483" s="6">
        <v>116200</v>
      </c>
      <c r="AF483" s="6" t="s">
        <v>69</v>
      </c>
      <c r="AG483" s="6" t="s">
        <v>5091</v>
      </c>
      <c r="AH483" s="6">
        <v>323700</v>
      </c>
      <c r="AI483" s="6">
        <v>34616000</v>
      </c>
      <c r="AJ483" s="6">
        <v>2022</v>
      </c>
      <c r="AK483" s="6">
        <v>1</v>
      </c>
      <c r="AL483" s="6" t="s">
        <v>3519</v>
      </c>
      <c r="AM483" s="6">
        <v>3.1</v>
      </c>
      <c r="AN483" s="6" t="s">
        <v>941</v>
      </c>
      <c r="AO483" s="9" t="s">
        <v>73</v>
      </c>
      <c r="AP483" s="10">
        <v>97</v>
      </c>
      <c r="AQ483" s="6" t="s">
        <v>5093</v>
      </c>
      <c r="AR483" s="9" t="s">
        <v>62</v>
      </c>
      <c r="AS483" s="10">
        <v>100</v>
      </c>
      <c r="AT483" s="6" t="str">
        <f t="shared" si="3"/>
        <v>fm</v>
      </c>
      <c r="AU483" s="6">
        <v>0</v>
      </c>
      <c r="AV483" s="6">
        <v>0</v>
      </c>
      <c r="AW483" s="6">
        <v>1</v>
      </c>
      <c r="AX483" s="6">
        <v>0</v>
      </c>
      <c r="AY483" s="6">
        <v>0</v>
      </c>
      <c r="AZ483" s="6">
        <v>0</v>
      </c>
      <c r="BA483" s="6">
        <v>0</v>
      </c>
      <c r="BB483" s="6">
        <v>0</v>
      </c>
      <c r="BC483" s="6" t="s">
        <v>197</v>
      </c>
      <c r="BD483" s="6" t="s">
        <v>5094</v>
      </c>
    </row>
    <row r="484" spans="1:56" ht="15.75" customHeight="1">
      <c r="A484" s="6">
        <f t="shared" ca="1" si="2"/>
        <v>0.18874231838273281</v>
      </c>
      <c r="B484" s="6" t="s">
        <v>241</v>
      </c>
      <c r="C484" s="6">
        <v>9305124</v>
      </c>
      <c r="D484" s="7">
        <v>42938</v>
      </c>
      <c r="E484" s="6" t="s">
        <v>2435</v>
      </c>
      <c r="F484" s="6" t="s">
        <v>3514</v>
      </c>
      <c r="G484" s="6">
        <v>5</v>
      </c>
      <c r="H484" s="6" t="s">
        <v>58</v>
      </c>
      <c r="I484" s="6" t="s">
        <v>243</v>
      </c>
      <c r="J484" s="6">
        <v>122167</v>
      </c>
      <c r="K484" s="6">
        <v>4</v>
      </c>
      <c r="L484" s="7">
        <v>41870</v>
      </c>
      <c r="M484" s="7">
        <v>44286</v>
      </c>
      <c r="N484" s="6" t="s">
        <v>3515</v>
      </c>
      <c r="O484" s="6" t="s">
        <v>3516</v>
      </c>
      <c r="P484" s="8" t="s">
        <v>3517</v>
      </c>
      <c r="Q484" s="9" t="s">
        <v>73</v>
      </c>
      <c r="R484" s="10">
        <v>97</v>
      </c>
      <c r="S484" s="6" t="s">
        <v>63</v>
      </c>
      <c r="T484" s="6">
        <v>16</v>
      </c>
      <c r="U484" s="6" t="s">
        <v>1363</v>
      </c>
      <c r="V484" s="6" t="s">
        <v>1364</v>
      </c>
      <c r="W484" s="6" t="s">
        <v>149</v>
      </c>
      <c r="X484" s="6" t="s">
        <v>67</v>
      </c>
      <c r="Y484" s="6" t="s">
        <v>68</v>
      </c>
      <c r="Z484" s="6">
        <v>2017</v>
      </c>
      <c r="AA484" s="6">
        <v>418214</v>
      </c>
      <c r="AB484" s="6" t="s">
        <v>69</v>
      </c>
      <c r="AC484" s="6" t="s">
        <v>241</v>
      </c>
      <c r="AD484" s="6">
        <v>327009</v>
      </c>
      <c r="AE484" s="6">
        <v>91205</v>
      </c>
      <c r="AF484" s="6" t="s">
        <v>69</v>
      </c>
      <c r="AG484" s="6" t="s">
        <v>3518</v>
      </c>
      <c r="AH484" s="6">
        <v>418214</v>
      </c>
      <c r="AI484" s="6">
        <v>35513716</v>
      </c>
      <c r="AJ484" s="6">
        <v>2022</v>
      </c>
      <c r="AK484" s="6">
        <v>1</v>
      </c>
      <c r="AL484" s="6" t="s">
        <v>3519</v>
      </c>
      <c r="AM484" s="6">
        <v>3.1</v>
      </c>
      <c r="AN484" s="6" t="s">
        <v>3520</v>
      </c>
      <c r="AO484" s="9" t="s">
        <v>73</v>
      </c>
      <c r="AP484" s="10">
        <v>97</v>
      </c>
      <c r="AQ484" s="6" t="s">
        <v>3521</v>
      </c>
      <c r="AR484" s="9" t="s">
        <v>73</v>
      </c>
      <c r="AS484" s="10">
        <v>71</v>
      </c>
      <c r="AT484" s="6" t="str">
        <f t="shared" si="3"/>
        <v>ff</v>
      </c>
      <c r="AU484" s="6">
        <v>0</v>
      </c>
      <c r="AV484" s="6">
        <v>0</v>
      </c>
      <c r="AW484" s="6">
        <v>1</v>
      </c>
      <c r="AX484" s="6">
        <v>1</v>
      </c>
      <c r="AY484" s="6">
        <v>1</v>
      </c>
      <c r="AZ484" s="6">
        <v>0</v>
      </c>
      <c r="BA484" s="6">
        <v>0</v>
      </c>
      <c r="BB484" s="6">
        <v>0</v>
      </c>
      <c r="BC484" s="6" t="s">
        <v>107</v>
      </c>
      <c r="BD484" s="6" t="s">
        <v>3522</v>
      </c>
    </row>
    <row r="485" spans="1:56" ht="15.75" customHeight="1">
      <c r="A485" s="6">
        <f t="shared" ca="1" si="2"/>
        <v>0.89273052807829267</v>
      </c>
      <c r="B485" s="6" t="s">
        <v>241</v>
      </c>
      <c r="C485" s="6">
        <v>9295047</v>
      </c>
      <c r="D485" s="7">
        <v>42912</v>
      </c>
      <c r="E485" s="6" t="s">
        <v>6555</v>
      </c>
      <c r="F485" s="6" t="s">
        <v>6556</v>
      </c>
      <c r="G485" s="6">
        <v>5</v>
      </c>
      <c r="H485" s="6" t="s">
        <v>58</v>
      </c>
      <c r="I485" s="6" t="s">
        <v>243</v>
      </c>
      <c r="J485" s="6">
        <v>129925</v>
      </c>
      <c r="K485" s="6">
        <v>3</v>
      </c>
      <c r="L485" s="7">
        <v>42262</v>
      </c>
      <c r="M485" s="7">
        <v>43646</v>
      </c>
      <c r="N485" s="6" t="s">
        <v>6557</v>
      </c>
      <c r="O485" s="6" t="s">
        <v>6558</v>
      </c>
      <c r="P485" s="8" t="s">
        <v>866</v>
      </c>
      <c r="Q485" s="9" t="s">
        <v>73</v>
      </c>
      <c r="R485" s="10">
        <v>99</v>
      </c>
      <c r="S485" s="6" t="s">
        <v>6559</v>
      </c>
      <c r="T485" s="6">
        <v>7</v>
      </c>
      <c r="U485" s="6" t="s">
        <v>64</v>
      </c>
      <c r="V485" s="6" t="s">
        <v>65</v>
      </c>
      <c r="W485" s="6" t="s">
        <v>66</v>
      </c>
      <c r="X485" s="6" t="s">
        <v>67</v>
      </c>
      <c r="Y485" s="6" t="s">
        <v>68</v>
      </c>
      <c r="Z485" s="6">
        <v>2017</v>
      </c>
      <c r="AA485" s="6">
        <v>320819</v>
      </c>
      <c r="AB485" s="6" t="s">
        <v>69</v>
      </c>
      <c r="AC485" s="6" t="s">
        <v>241</v>
      </c>
      <c r="AD485" s="6">
        <v>254618</v>
      </c>
      <c r="AE485" s="6">
        <v>66201</v>
      </c>
      <c r="AF485" s="6" t="s">
        <v>69</v>
      </c>
      <c r="AG485" s="6" t="s">
        <v>6560</v>
      </c>
      <c r="AH485" s="6">
        <v>320819</v>
      </c>
      <c r="AI485" s="6">
        <v>33753897</v>
      </c>
      <c r="AJ485" s="6">
        <v>2022</v>
      </c>
      <c r="AK485" s="6">
        <v>1</v>
      </c>
      <c r="AL485" s="6" t="s">
        <v>3519</v>
      </c>
      <c r="AM485" s="6">
        <v>3.1</v>
      </c>
      <c r="AN485" s="6" t="s">
        <v>6561</v>
      </c>
      <c r="AO485" s="9" t="s">
        <v>73</v>
      </c>
      <c r="AP485" s="10">
        <v>99</v>
      </c>
      <c r="AQ485" s="6" t="s">
        <v>4219</v>
      </c>
      <c r="AR485" s="9" t="s">
        <v>62</v>
      </c>
      <c r="AS485" s="10">
        <v>99</v>
      </c>
      <c r="AT485" s="6" t="str">
        <f t="shared" si="3"/>
        <v>fm</v>
      </c>
      <c r="AU485" s="6">
        <v>0</v>
      </c>
      <c r="AV485" s="6">
        <v>0</v>
      </c>
      <c r="AW485" s="6">
        <v>1</v>
      </c>
      <c r="AX485" s="6">
        <v>1</v>
      </c>
      <c r="AY485" s="6">
        <v>1</v>
      </c>
      <c r="AZ485" s="6">
        <v>0</v>
      </c>
      <c r="BA485" s="6">
        <v>0</v>
      </c>
      <c r="BB485" s="6">
        <v>0</v>
      </c>
      <c r="BC485" s="6" t="s">
        <v>107</v>
      </c>
      <c r="BD485" s="6" t="s">
        <v>6562</v>
      </c>
    </row>
    <row r="486" spans="1:56" ht="15.75" customHeight="1">
      <c r="A486" s="6">
        <f t="shared" ca="1" si="2"/>
        <v>0.65223360927640106</v>
      </c>
      <c r="B486" s="6" t="s">
        <v>241</v>
      </c>
      <c r="C486" s="6">
        <v>9417961</v>
      </c>
      <c r="D486" s="7">
        <v>43093</v>
      </c>
      <c r="E486" s="6" t="s">
        <v>76</v>
      </c>
      <c r="F486" s="6" t="s">
        <v>4671</v>
      </c>
      <c r="G486" s="6">
        <v>5</v>
      </c>
      <c r="H486" s="6" t="s">
        <v>58</v>
      </c>
      <c r="I486" s="6" t="s">
        <v>243</v>
      </c>
      <c r="J486" s="6">
        <v>117888</v>
      </c>
      <c r="K486" s="6">
        <v>5</v>
      </c>
      <c r="L486" s="7">
        <v>41674</v>
      </c>
      <c r="M486" s="7">
        <v>43861</v>
      </c>
      <c r="N486" s="6" t="s">
        <v>4492</v>
      </c>
      <c r="O486" s="6" t="s">
        <v>4672</v>
      </c>
      <c r="P486" s="8" t="s">
        <v>98</v>
      </c>
      <c r="Q486" s="9" t="s">
        <v>62</v>
      </c>
      <c r="R486" s="10">
        <v>99</v>
      </c>
      <c r="S486" s="6" t="s">
        <v>4673</v>
      </c>
      <c r="T486" s="6">
        <v>5</v>
      </c>
      <c r="U486" s="6" t="s">
        <v>1197</v>
      </c>
      <c r="V486" s="6" t="s">
        <v>584</v>
      </c>
      <c r="W486" s="6" t="s">
        <v>585</v>
      </c>
      <c r="X486" s="6" t="s">
        <v>67</v>
      </c>
      <c r="Y486" s="6" t="s">
        <v>68</v>
      </c>
      <c r="Z486" s="6">
        <v>2018</v>
      </c>
      <c r="AA486" s="6">
        <v>658634</v>
      </c>
      <c r="AB486" s="6" t="s">
        <v>69</v>
      </c>
      <c r="AC486" s="6" t="s">
        <v>241</v>
      </c>
      <c r="AD486" s="6">
        <v>434744</v>
      </c>
      <c r="AE486" s="6">
        <v>223890</v>
      </c>
      <c r="AF486" s="6" t="s">
        <v>69</v>
      </c>
      <c r="AG486" s="6" t="s">
        <v>4674</v>
      </c>
      <c r="AH486" s="6">
        <v>658634</v>
      </c>
      <c r="AI486" s="6">
        <v>38063266</v>
      </c>
      <c r="AJ486" s="6">
        <v>2024</v>
      </c>
      <c r="AK486" s="6">
        <v>1</v>
      </c>
      <c r="AL486" s="6" t="s">
        <v>4675</v>
      </c>
      <c r="AM486" s="6">
        <v>1.2</v>
      </c>
      <c r="AN486" s="6" t="s">
        <v>4676</v>
      </c>
      <c r="AO486" s="9" t="s">
        <v>73</v>
      </c>
      <c r="AP486" s="10">
        <v>82</v>
      </c>
      <c r="AQ486" s="6" t="s">
        <v>4677</v>
      </c>
      <c r="AR486" s="9" t="s">
        <v>73</v>
      </c>
      <c r="AS486" s="10">
        <v>96</v>
      </c>
      <c r="AT486" s="6" t="str">
        <f t="shared" si="3"/>
        <v>ff</v>
      </c>
      <c r="AU486" s="6">
        <v>0</v>
      </c>
      <c r="AV486" s="6">
        <v>0</v>
      </c>
      <c r="AW486" s="6">
        <v>1</v>
      </c>
      <c r="AX486" s="6">
        <v>1</v>
      </c>
      <c r="AY486" s="6">
        <v>0</v>
      </c>
      <c r="AZ486" s="6">
        <v>0</v>
      </c>
      <c r="BA486" s="6">
        <v>0</v>
      </c>
      <c r="BB486" s="6">
        <v>0</v>
      </c>
      <c r="BC486" s="6" t="s">
        <v>107</v>
      </c>
      <c r="BD486" s="6" t="s">
        <v>4678</v>
      </c>
    </row>
    <row r="487" spans="1:56" ht="15.75" customHeight="1">
      <c r="A487" s="6">
        <f t="shared" ca="1" si="2"/>
        <v>0.64809170109206882</v>
      </c>
      <c r="B487" s="6" t="s">
        <v>92</v>
      </c>
      <c r="C487" s="6">
        <v>9405808</v>
      </c>
      <c r="D487" s="7">
        <v>43060</v>
      </c>
      <c r="E487" s="6" t="s">
        <v>76</v>
      </c>
      <c r="F487" s="6" t="s">
        <v>3381</v>
      </c>
      <c r="G487" s="6">
        <v>5</v>
      </c>
      <c r="H487" s="6" t="s">
        <v>58</v>
      </c>
      <c r="I487" s="6" t="s">
        <v>95</v>
      </c>
      <c r="J487" s="6">
        <v>76885</v>
      </c>
      <c r="K487" s="6">
        <v>5</v>
      </c>
      <c r="L487" s="7">
        <v>41509</v>
      </c>
      <c r="M487" s="7">
        <v>43799</v>
      </c>
      <c r="N487" s="6" t="s">
        <v>1011</v>
      </c>
      <c r="O487" s="6" t="s">
        <v>3382</v>
      </c>
      <c r="P487" s="8" t="s">
        <v>1511</v>
      </c>
      <c r="Q487" s="9" t="s">
        <v>62</v>
      </c>
      <c r="R487" s="10">
        <v>98</v>
      </c>
      <c r="S487" s="6" t="s">
        <v>63</v>
      </c>
      <c r="T487" s="6">
        <v>3</v>
      </c>
      <c r="U487" s="6" t="s">
        <v>3383</v>
      </c>
      <c r="V487" s="6" t="s">
        <v>554</v>
      </c>
      <c r="W487" s="6" t="s">
        <v>555</v>
      </c>
      <c r="X487" s="6" t="s">
        <v>260</v>
      </c>
      <c r="Y487" s="6" t="s">
        <v>68</v>
      </c>
      <c r="Z487" s="6">
        <v>2018</v>
      </c>
      <c r="AA487" s="6">
        <v>628968</v>
      </c>
      <c r="AB487" s="6" t="s">
        <v>69</v>
      </c>
      <c r="AC487" s="6" t="s">
        <v>92</v>
      </c>
      <c r="AD487" s="6">
        <v>541321</v>
      </c>
      <c r="AE487" s="6">
        <v>87647</v>
      </c>
      <c r="AF487" s="6" t="s">
        <v>69</v>
      </c>
      <c r="AG487" s="6" t="s">
        <v>3384</v>
      </c>
      <c r="AH487" s="6">
        <v>628968</v>
      </c>
      <c r="AI487" s="6">
        <v>37455662</v>
      </c>
      <c r="AJ487" s="6">
        <v>2023</v>
      </c>
      <c r="AK487" s="6">
        <v>1</v>
      </c>
      <c r="AL487" s="6" t="s">
        <v>3385</v>
      </c>
      <c r="AM487" s="6">
        <v>8</v>
      </c>
      <c r="AN487" s="6" t="s">
        <v>766</v>
      </c>
      <c r="AO487" s="9" t="s">
        <v>73</v>
      </c>
      <c r="AP487" s="10">
        <v>84</v>
      </c>
      <c r="AQ487" s="6" t="s">
        <v>3386</v>
      </c>
      <c r="AR487" s="9" t="s">
        <v>62</v>
      </c>
      <c r="AS487" s="10">
        <v>98</v>
      </c>
      <c r="AT487" s="6" t="str">
        <f t="shared" si="3"/>
        <v>fm</v>
      </c>
      <c r="AU487" s="6">
        <v>0</v>
      </c>
      <c r="AV487" s="6">
        <v>0</v>
      </c>
      <c r="AW487" s="6">
        <v>1</v>
      </c>
      <c r="AX487" s="6">
        <v>1</v>
      </c>
      <c r="AY487" s="6">
        <v>1</v>
      </c>
      <c r="AZ487" s="6">
        <v>0</v>
      </c>
      <c r="BA487" s="6">
        <v>0</v>
      </c>
      <c r="BB487" s="6">
        <v>0</v>
      </c>
      <c r="BC487" s="6" t="s">
        <v>107</v>
      </c>
      <c r="BD487" s="6" t="s">
        <v>3387</v>
      </c>
    </row>
    <row r="488" spans="1:56" ht="15.75" customHeight="1">
      <c r="A488" s="6">
        <f t="shared" ca="1" si="2"/>
        <v>0.32426391132369337</v>
      </c>
      <c r="B488" s="6" t="s">
        <v>109</v>
      </c>
      <c r="C488" s="6">
        <v>9439807</v>
      </c>
      <c r="D488" s="7">
        <v>43171</v>
      </c>
      <c r="E488" s="6" t="s">
        <v>56</v>
      </c>
      <c r="F488" s="6" t="s">
        <v>5556</v>
      </c>
      <c r="G488" s="6">
        <v>5</v>
      </c>
      <c r="H488" s="6" t="s">
        <v>58</v>
      </c>
      <c r="I488" s="6" t="s">
        <v>112</v>
      </c>
      <c r="J488" s="6">
        <v>22120</v>
      </c>
      <c r="K488" s="6">
        <v>4</v>
      </c>
      <c r="L488" s="7">
        <v>42064</v>
      </c>
      <c r="M488" s="7">
        <v>43890</v>
      </c>
      <c r="N488" s="6" t="s">
        <v>822</v>
      </c>
      <c r="O488" s="6" t="s">
        <v>5557</v>
      </c>
      <c r="P488" s="8" t="s">
        <v>5558</v>
      </c>
      <c r="Q488" s="9" t="s">
        <v>62</v>
      </c>
      <c r="R488" s="10">
        <v>100</v>
      </c>
      <c r="S488" s="6" t="s">
        <v>63</v>
      </c>
      <c r="T488" s="6">
        <v>1</v>
      </c>
      <c r="U488" s="6" t="s">
        <v>5559</v>
      </c>
      <c r="V488" s="6" t="s">
        <v>5560</v>
      </c>
      <c r="W488" s="6" t="s">
        <v>5561</v>
      </c>
      <c r="X488" s="6" t="s">
        <v>729</v>
      </c>
      <c r="Y488" s="6" t="s">
        <v>68</v>
      </c>
      <c r="Z488" s="6">
        <v>2018</v>
      </c>
      <c r="AA488" s="6">
        <v>337330</v>
      </c>
      <c r="AB488" s="6" t="s">
        <v>69</v>
      </c>
      <c r="AC488" s="6" t="s">
        <v>109</v>
      </c>
      <c r="AD488" s="6">
        <v>256803</v>
      </c>
      <c r="AE488" s="6">
        <v>80527</v>
      </c>
      <c r="AF488" s="6" t="s">
        <v>69</v>
      </c>
      <c r="AG488" s="6" t="s">
        <v>5562</v>
      </c>
      <c r="AH488" s="6">
        <v>337330</v>
      </c>
      <c r="AI488" s="6">
        <v>30987011</v>
      </c>
      <c r="AJ488" s="6">
        <v>2019</v>
      </c>
      <c r="AK488" s="6">
        <v>1</v>
      </c>
      <c r="AL488" s="6" t="s">
        <v>5563</v>
      </c>
      <c r="AM488" s="6">
        <v>4.9000000000000004</v>
      </c>
      <c r="AN488" s="6" t="s">
        <v>5564</v>
      </c>
      <c r="AO488" s="9" t="s">
        <v>73</v>
      </c>
      <c r="AP488" s="10">
        <v>78</v>
      </c>
      <c r="AQ488" s="6" t="s">
        <v>5565</v>
      </c>
      <c r="AR488" s="9" t="s">
        <v>62</v>
      </c>
      <c r="AS488" s="10">
        <v>100</v>
      </c>
      <c r="AT488" s="6" t="str">
        <f t="shared" si="3"/>
        <v>fm</v>
      </c>
      <c r="AU488" s="6">
        <v>1</v>
      </c>
      <c r="AV488" s="6">
        <v>0</v>
      </c>
      <c r="AW488" s="6">
        <v>0</v>
      </c>
      <c r="AX488" s="6">
        <v>0</v>
      </c>
      <c r="AY488" s="6">
        <v>0</v>
      </c>
      <c r="AZ488" s="6">
        <v>0</v>
      </c>
      <c r="BA488" s="6">
        <v>0</v>
      </c>
      <c r="BB488" s="6">
        <v>0</v>
      </c>
      <c r="BC488" s="6" t="s">
        <v>197</v>
      </c>
      <c r="BD488" s="6" t="s">
        <v>5566</v>
      </c>
    </row>
    <row r="489" spans="1:56" ht="15.75" customHeight="1">
      <c r="A489" s="6">
        <f t="shared" ca="1" si="2"/>
        <v>0.41191798862008244</v>
      </c>
      <c r="B489" s="6" t="s">
        <v>241</v>
      </c>
      <c r="C489" s="6">
        <v>9509484</v>
      </c>
      <c r="D489" s="7">
        <v>43271</v>
      </c>
      <c r="E489" s="6" t="s">
        <v>76</v>
      </c>
      <c r="F489" s="6" t="s">
        <v>3734</v>
      </c>
      <c r="G489" s="6">
        <v>5</v>
      </c>
      <c r="H489" s="6" t="s">
        <v>58</v>
      </c>
      <c r="I489" s="6" t="s">
        <v>243</v>
      </c>
      <c r="J489" s="6">
        <v>122664</v>
      </c>
      <c r="K489" s="6">
        <v>5</v>
      </c>
      <c r="L489" s="7">
        <v>41883</v>
      </c>
      <c r="M489" s="7">
        <v>44012</v>
      </c>
      <c r="N489" s="6" t="s">
        <v>441</v>
      </c>
      <c r="O489" s="6" t="s">
        <v>3735</v>
      </c>
      <c r="P489" s="8" t="s">
        <v>3736</v>
      </c>
      <c r="Q489" s="9" t="s">
        <v>73</v>
      </c>
      <c r="R489" s="10">
        <v>58</v>
      </c>
      <c r="S489" s="6" t="s">
        <v>63</v>
      </c>
      <c r="T489" s="6">
        <v>6</v>
      </c>
      <c r="U489" s="6" t="s">
        <v>333</v>
      </c>
      <c r="V489" s="6" t="s">
        <v>334</v>
      </c>
      <c r="W489" s="6" t="s">
        <v>335</v>
      </c>
      <c r="X489" s="6" t="s">
        <v>67</v>
      </c>
      <c r="Y489" s="6" t="s">
        <v>68</v>
      </c>
      <c r="Z489" s="6">
        <v>2018</v>
      </c>
      <c r="AA489" s="6">
        <v>387500</v>
      </c>
      <c r="AB489" s="6" t="s">
        <v>69</v>
      </c>
      <c r="AC489" s="6" t="s">
        <v>241</v>
      </c>
      <c r="AD489" s="6">
        <v>250000</v>
      </c>
      <c r="AE489" s="6">
        <v>137500</v>
      </c>
      <c r="AF489" s="6" t="s">
        <v>69</v>
      </c>
      <c r="AG489" s="6" t="s">
        <v>3737</v>
      </c>
      <c r="AH489" s="6">
        <v>387500</v>
      </c>
      <c r="AI489" s="6">
        <v>35306139</v>
      </c>
      <c r="AJ489" s="6">
        <v>2022</v>
      </c>
      <c r="AK489" s="6">
        <v>1</v>
      </c>
      <c r="AL489" s="6" t="s">
        <v>3738</v>
      </c>
      <c r="AM489" s="6">
        <v>9.1</v>
      </c>
      <c r="AN489" s="6" t="s">
        <v>3739</v>
      </c>
      <c r="AO489" s="9" t="s">
        <v>62</v>
      </c>
      <c r="AP489" s="10">
        <v>100</v>
      </c>
      <c r="AQ489" s="6" t="s">
        <v>3740</v>
      </c>
      <c r="AR489" s="9" t="s">
        <v>73</v>
      </c>
      <c r="AS489" s="10">
        <v>58</v>
      </c>
      <c r="AT489" s="6" t="str">
        <f t="shared" si="3"/>
        <v>mf</v>
      </c>
      <c r="AU489" s="6">
        <v>0</v>
      </c>
      <c r="AV489" s="6">
        <v>0</v>
      </c>
      <c r="AW489" s="6">
        <v>0</v>
      </c>
      <c r="AX489" s="6">
        <v>0</v>
      </c>
      <c r="AY489" s="6">
        <v>0</v>
      </c>
      <c r="AZ489" s="6">
        <v>0</v>
      </c>
      <c r="BA489" s="6">
        <v>0</v>
      </c>
      <c r="BB489" s="6">
        <v>1</v>
      </c>
      <c r="BC489" s="6" t="s">
        <v>197</v>
      </c>
      <c r="BD489" s="6" t="s">
        <v>3741</v>
      </c>
    </row>
    <row r="490" spans="1:56" ht="15.75" customHeight="1">
      <c r="A490" s="6">
        <f t="shared" ca="1" si="2"/>
        <v>0.20272329591798743</v>
      </c>
      <c r="B490" s="6" t="s">
        <v>199</v>
      </c>
      <c r="C490" s="6">
        <v>9412130</v>
      </c>
      <c r="D490" s="7">
        <v>43082</v>
      </c>
      <c r="E490" s="6" t="s">
        <v>5908</v>
      </c>
      <c r="F490" s="6" t="s">
        <v>5909</v>
      </c>
      <c r="G490" s="6">
        <v>5</v>
      </c>
      <c r="H490" s="6" t="s">
        <v>58</v>
      </c>
      <c r="I490" s="6" t="s">
        <v>149</v>
      </c>
      <c r="J490" s="6">
        <v>169102</v>
      </c>
      <c r="K490" s="6">
        <v>6</v>
      </c>
      <c r="L490" s="7">
        <v>41518</v>
      </c>
      <c r="M490" s="7">
        <v>44196</v>
      </c>
      <c r="N490" s="6" t="s">
        <v>5910</v>
      </c>
      <c r="O490" s="6" t="s">
        <v>5911</v>
      </c>
      <c r="P490" s="8" t="s">
        <v>2131</v>
      </c>
      <c r="Q490" s="9" t="s">
        <v>62</v>
      </c>
      <c r="R490" s="10">
        <v>99</v>
      </c>
      <c r="S490" s="6" t="s">
        <v>63</v>
      </c>
      <c r="T490" s="6">
        <v>7</v>
      </c>
      <c r="U490" s="6" t="s">
        <v>1729</v>
      </c>
      <c r="V490" s="6" t="s">
        <v>65</v>
      </c>
      <c r="W490" s="6" t="s">
        <v>66</v>
      </c>
      <c r="X490" s="6" t="s">
        <v>67</v>
      </c>
      <c r="Y490" s="6" t="s">
        <v>68</v>
      </c>
      <c r="Z490" s="6">
        <v>2018</v>
      </c>
      <c r="AA490" s="6">
        <v>618960</v>
      </c>
      <c r="AB490" s="6" t="s">
        <v>69</v>
      </c>
      <c r="AC490" s="6" t="s">
        <v>199</v>
      </c>
      <c r="AD490" s="6">
        <v>416515</v>
      </c>
      <c r="AE490" s="6">
        <v>202445</v>
      </c>
      <c r="AF490" s="6" t="s">
        <v>69</v>
      </c>
      <c r="AG490" s="6" t="s">
        <v>5912</v>
      </c>
      <c r="AH490" s="6">
        <v>618960</v>
      </c>
      <c r="AI490" s="6">
        <v>33207334</v>
      </c>
      <c r="AJ490" s="6">
        <v>2021</v>
      </c>
      <c r="AK490" s="6">
        <v>1</v>
      </c>
      <c r="AL490" s="6" t="s">
        <v>5913</v>
      </c>
      <c r="AM490" s="6">
        <v>3.3</v>
      </c>
      <c r="AN490" s="6" t="s">
        <v>5914</v>
      </c>
      <c r="AO490" s="9" t="s">
        <v>73</v>
      </c>
      <c r="AP490" s="10">
        <v>95</v>
      </c>
      <c r="AQ490" s="6" t="s">
        <v>5915</v>
      </c>
      <c r="AR490" s="9" t="s">
        <v>62</v>
      </c>
      <c r="AS490" s="10">
        <v>92</v>
      </c>
      <c r="AT490" s="6" t="str">
        <f t="shared" si="3"/>
        <v>fm</v>
      </c>
      <c r="AU490" s="6">
        <v>0</v>
      </c>
      <c r="AV490" s="6">
        <v>0</v>
      </c>
      <c r="AW490" s="6">
        <v>1</v>
      </c>
      <c r="AX490" s="6">
        <v>1</v>
      </c>
      <c r="AY490" s="6">
        <v>0</v>
      </c>
      <c r="AZ490" s="6">
        <v>0</v>
      </c>
      <c r="BA490" s="6">
        <v>0</v>
      </c>
      <c r="BB490" s="6">
        <v>0</v>
      </c>
      <c r="BC490" s="6" t="s">
        <v>107</v>
      </c>
      <c r="BD490" s="6" t="s">
        <v>5916</v>
      </c>
    </row>
    <row r="491" spans="1:56" ht="15.75" customHeight="1">
      <c r="A491" s="6">
        <f t="shared" ca="1" si="2"/>
        <v>0.52462801977420837</v>
      </c>
      <c r="B491" s="6" t="s">
        <v>92</v>
      </c>
      <c r="C491" s="6">
        <v>9452088</v>
      </c>
      <c r="D491" s="7">
        <v>43147</v>
      </c>
      <c r="E491" s="6" t="s">
        <v>6620</v>
      </c>
      <c r="F491" s="6" t="s">
        <v>6621</v>
      </c>
      <c r="G491" s="6">
        <v>5</v>
      </c>
      <c r="H491" s="6" t="s">
        <v>58</v>
      </c>
      <c r="I491" s="6" t="s">
        <v>95</v>
      </c>
      <c r="J491" s="6">
        <v>91773</v>
      </c>
      <c r="K491" s="6">
        <v>2</v>
      </c>
      <c r="L491" s="7">
        <v>42804</v>
      </c>
      <c r="M491" s="7">
        <v>43890</v>
      </c>
      <c r="N491" s="6" t="s">
        <v>6622</v>
      </c>
      <c r="O491" s="6" t="s">
        <v>6623</v>
      </c>
      <c r="P491" s="8" t="s">
        <v>6624</v>
      </c>
      <c r="Q491" s="9" t="s">
        <v>73</v>
      </c>
      <c r="R491" s="10">
        <v>97</v>
      </c>
      <c r="S491" s="6" t="s">
        <v>63</v>
      </c>
      <c r="T491" s="6">
        <v>30</v>
      </c>
      <c r="U491" s="6" t="s">
        <v>1180</v>
      </c>
      <c r="V491" s="6" t="s">
        <v>1091</v>
      </c>
      <c r="W491" s="6" t="s">
        <v>149</v>
      </c>
      <c r="X491" s="6" t="s">
        <v>473</v>
      </c>
      <c r="Y491" s="6" t="s">
        <v>68</v>
      </c>
      <c r="Z491" s="6">
        <v>2018</v>
      </c>
      <c r="AA491" s="6">
        <v>449865</v>
      </c>
      <c r="AB491" s="6" t="s">
        <v>69</v>
      </c>
      <c r="AC491" s="6" t="s">
        <v>92</v>
      </c>
      <c r="AD491" s="6">
        <v>336955</v>
      </c>
      <c r="AE491" s="6">
        <v>112910</v>
      </c>
      <c r="AF491" s="6" t="s">
        <v>69</v>
      </c>
      <c r="AG491" s="6" t="s">
        <v>6625</v>
      </c>
      <c r="AH491" s="6">
        <v>449865</v>
      </c>
      <c r="AI491" s="6">
        <v>38537412</v>
      </c>
      <c r="AJ491" s="6">
        <v>2024</v>
      </c>
      <c r="AK491" s="6">
        <v>1</v>
      </c>
      <c r="AL491" s="6" t="s">
        <v>6626</v>
      </c>
      <c r="AM491" s="6">
        <v>3</v>
      </c>
      <c r="AN491" s="6" t="s">
        <v>6387</v>
      </c>
      <c r="AO491" s="9" t="s">
        <v>73</v>
      </c>
      <c r="AP491" s="10">
        <v>98</v>
      </c>
      <c r="AQ491" s="6" t="s">
        <v>6627</v>
      </c>
      <c r="AR491" s="9" t="s">
        <v>73</v>
      </c>
      <c r="AS491" s="10">
        <v>97</v>
      </c>
      <c r="AT491" s="6" t="str">
        <f t="shared" si="3"/>
        <v>ff</v>
      </c>
      <c r="AU491" s="6">
        <v>0</v>
      </c>
      <c r="AV491" s="6">
        <v>0</v>
      </c>
      <c r="AW491" s="6">
        <v>1</v>
      </c>
      <c r="AX491" s="6">
        <v>1</v>
      </c>
      <c r="AY491" s="6">
        <v>1</v>
      </c>
      <c r="AZ491" s="6">
        <v>0</v>
      </c>
      <c r="BA491" s="6">
        <v>0</v>
      </c>
      <c r="BB491" s="6">
        <v>0</v>
      </c>
      <c r="BC491" s="6" t="s">
        <v>107</v>
      </c>
      <c r="BD491" s="6" t="s">
        <v>6628</v>
      </c>
    </row>
    <row r="492" spans="1:56" ht="15.75" customHeight="1">
      <c r="A492" s="6">
        <f t="shared" ca="1" si="2"/>
        <v>6.6835472077604763E-2</v>
      </c>
      <c r="B492" s="6" t="s">
        <v>109</v>
      </c>
      <c r="C492" s="6">
        <v>9550994</v>
      </c>
      <c r="D492" s="7">
        <v>43336</v>
      </c>
      <c r="E492" s="6" t="s">
        <v>56</v>
      </c>
      <c r="F492" s="6" t="s">
        <v>2563</v>
      </c>
      <c r="G492" s="6">
        <v>5</v>
      </c>
      <c r="H492" s="6" t="s">
        <v>58</v>
      </c>
      <c r="I492" s="6" t="s">
        <v>112</v>
      </c>
      <c r="J492" s="6">
        <v>24564</v>
      </c>
      <c r="K492" s="6">
        <v>4</v>
      </c>
      <c r="L492" s="7">
        <v>42248</v>
      </c>
      <c r="M492" s="7">
        <v>44074</v>
      </c>
      <c r="N492" s="6" t="s">
        <v>2564</v>
      </c>
      <c r="O492" s="6" t="s">
        <v>2565</v>
      </c>
      <c r="P492" s="8" t="s">
        <v>2566</v>
      </c>
      <c r="Q492" s="9" t="s">
        <v>73</v>
      </c>
      <c r="R492" s="10">
        <v>91</v>
      </c>
      <c r="S492" s="6" t="s">
        <v>2567</v>
      </c>
      <c r="T492" s="6">
        <v>3</v>
      </c>
      <c r="U492" s="6" t="s">
        <v>2568</v>
      </c>
      <c r="V492" s="6" t="s">
        <v>2569</v>
      </c>
      <c r="W492" s="6" t="s">
        <v>630</v>
      </c>
      <c r="X492" s="6" t="s">
        <v>67</v>
      </c>
      <c r="Y492" s="6" t="s">
        <v>68</v>
      </c>
      <c r="Z492" s="6">
        <v>2018</v>
      </c>
      <c r="AA492" s="6">
        <v>407029</v>
      </c>
      <c r="AB492" s="6" t="s">
        <v>69</v>
      </c>
      <c r="AC492" s="6" t="s">
        <v>109</v>
      </c>
      <c r="AD492" s="6">
        <v>329308</v>
      </c>
      <c r="AE492" s="6">
        <v>77721</v>
      </c>
      <c r="AF492" s="6" t="s">
        <v>69</v>
      </c>
      <c r="AG492" s="6" t="s">
        <v>2570</v>
      </c>
      <c r="AH492" s="6">
        <v>407029</v>
      </c>
      <c r="AI492" s="6">
        <v>33949086</v>
      </c>
      <c r="AJ492" s="6">
        <v>2021</v>
      </c>
      <c r="AK492" s="6">
        <v>1</v>
      </c>
      <c r="AL492" s="6" t="s">
        <v>2571</v>
      </c>
      <c r="AM492" s="6">
        <v>11.2</v>
      </c>
      <c r="AN492" s="6" t="s">
        <v>2572</v>
      </c>
      <c r="AO492" s="9" t="s">
        <v>73</v>
      </c>
      <c r="AP492" s="10">
        <v>100</v>
      </c>
      <c r="AQ492" s="6" t="s">
        <v>1559</v>
      </c>
      <c r="AR492" s="9" t="s">
        <v>62</v>
      </c>
      <c r="AS492" s="10">
        <v>99</v>
      </c>
      <c r="AT492" s="6" t="str">
        <f t="shared" si="3"/>
        <v>fm</v>
      </c>
      <c r="AU492" s="6">
        <v>1</v>
      </c>
      <c r="AV492" s="6">
        <v>0</v>
      </c>
      <c r="AW492" s="6">
        <v>0</v>
      </c>
      <c r="AX492" s="6">
        <v>0</v>
      </c>
      <c r="AY492" s="6">
        <v>0</v>
      </c>
      <c r="AZ492" s="6">
        <v>0</v>
      </c>
      <c r="BA492" s="6">
        <v>0</v>
      </c>
      <c r="BB492" s="6">
        <v>0</v>
      </c>
      <c r="BC492" s="6" t="s">
        <v>197</v>
      </c>
      <c r="BD492" s="6" t="s">
        <v>2573</v>
      </c>
    </row>
    <row r="493" spans="1:56" ht="15.75" customHeight="1">
      <c r="A493" s="6">
        <f t="shared" ca="1" si="2"/>
        <v>0.35975462147480242</v>
      </c>
      <c r="B493" s="6" t="s">
        <v>199</v>
      </c>
      <c r="C493" s="6">
        <v>9178639</v>
      </c>
      <c r="D493" s="7">
        <v>42677</v>
      </c>
      <c r="E493" s="6" t="s">
        <v>76</v>
      </c>
      <c r="F493" s="6" t="s">
        <v>5656</v>
      </c>
      <c r="G493" s="6">
        <v>5</v>
      </c>
      <c r="H493" s="6" t="s">
        <v>58</v>
      </c>
      <c r="I493" s="6" t="s">
        <v>149</v>
      </c>
      <c r="J493" s="6">
        <v>125187</v>
      </c>
      <c r="K493" s="6">
        <v>10</v>
      </c>
      <c r="L493" s="7">
        <v>39353</v>
      </c>
      <c r="M493" s="7">
        <v>43434</v>
      </c>
      <c r="N493" s="6" t="s">
        <v>5657</v>
      </c>
      <c r="O493" s="6" t="s">
        <v>5658</v>
      </c>
      <c r="P493" s="8" t="s">
        <v>1767</v>
      </c>
      <c r="Q493" s="9" t="s">
        <v>62</v>
      </c>
      <c r="R493" s="10">
        <v>99</v>
      </c>
      <c r="S493" s="6" t="s">
        <v>63</v>
      </c>
      <c r="T493" s="6">
        <v>6</v>
      </c>
      <c r="U493" s="6" t="s">
        <v>333</v>
      </c>
      <c r="V493" s="6" t="s">
        <v>334</v>
      </c>
      <c r="W493" s="6" t="s">
        <v>335</v>
      </c>
      <c r="X493" s="6" t="s">
        <v>67</v>
      </c>
      <c r="Y493" s="6" t="s">
        <v>68</v>
      </c>
      <c r="Z493" s="6">
        <v>2017</v>
      </c>
      <c r="AA493" s="6">
        <v>244741</v>
      </c>
      <c r="AB493" s="6" t="s">
        <v>69</v>
      </c>
      <c r="AC493" s="6" t="s">
        <v>199</v>
      </c>
      <c r="AD493" s="6">
        <v>157390</v>
      </c>
      <c r="AE493" s="6">
        <v>87351</v>
      </c>
      <c r="AF493" s="6" t="s">
        <v>69</v>
      </c>
      <c r="AG493" s="6" t="s">
        <v>5659</v>
      </c>
      <c r="AH493" s="6">
        <v>244741</v>
      </c>
      <c r="AI493" s="6">
        <v>33760575</v>
      </c>
      <c r="AJ493" s="6">
        <v>2021</v>
      </c>
      <c r="AK493" s="6">
        <v>1</v>
      </c>
      <c r="AL493" s="6" t="s">
        <v>5660</v>
      </c>
      <c r="AM493" s="6">
        <v>3.2</v>
      </c>
      <c r="AN493" s="6" t="s">
        <v>1830</v>
      </c>
      <c r="AO493" s="9" t="s">
        <v>62</v>
      </c>
      <c r="AP493" s="10">
        <v>99</v>
      </c>
      <c r="AQ493" s="6" t="s">
        <v>1335</v>
      </c>
      <c r="AR493" s="9" t="s">
        <v>62</v>
      </c>
      <c r="AS493" s="10">
        <v>99</v>
      </c>
      <c r="AT493" s="6" t="str">
        <f t="shared" si="3"/>
        <v>mm</v>
      </c>
      <c r="AU493" s="6">
        <v>1</v>
      </c>
      <c r="AV493" s="6">
        <v>0</v>
      </c>
      <c r="AW493" s="6">
        <v>0</v>
      </c>
      <c r="AX493" s="6">
        <v>0</v>
      </c>
      <c r="AY493" s="6">
        <v>0</v>
      </c>
      <c r="AZ493" s="6">
        <v>0</v>
      </c>
      <c r="BA493" s="6">
        <v>0</v>
      </c>
      <c r="BB493" s="6">
        <v>0</v>
      </c>
      <c r="BC493" s="6" t="s">
        <v>197</v>
      </c>
      <c r="BD493" s="6" t="s">
        <v>5661</v>
      </c>
    </row>
    <row r="494" spans="1:56" ht="15.75" customHeight="1">
      <c r="A494" s="6">
        <f t="shared" ca="1" si="2"/>
        <v>0.91112041658574006</v>
      </c>
      <c r="B494" s="6" t="s">
        <v>405</v>
      </c>
      <c r="C494" s="6">
        <v>9246516</v>
      </c>
      <c r="D494" s="7">
        <v>42821</v>
      </c>
      <c r="E494" s="6" t="s">
        <v>3696</v>
      </c>
      <c r="F494" s="6" t="s">
        <v>3697</v>
      </c>
      <c r="G494" s="6">
        <v>5</v>
      </c>
      <c r="H494" s="6" t="s">
        <v>58</v>
      </c>
      <c r="I494" s="6" t="s">
        <v>407</v>
      </c>
      <c r="J494" s="6">
        <v>36913</v>
      </c>
      <c r="K494" s="6">
        <v>5</v>
      </c>
      <c r="L494" s="7">
        <v>41456</v>
      </c>
      <c r="M494" s="7">
        <v>43555</v>
      </c>
      <c r="N494" s="6" t="s">
        <v>2423</v>
      </c>
      <c r="O494" s="6" t="s">
        <v>3698</v>
      </c>
      <c r="P494" s="8" t="s">
        <v>308</v>
      </c>
      <c r="Q494" s="9" t="s">
        <v>62</v>
      </c>
      <c r="R494" s="10">
        <v>98</v>
      </c>
      <c r="S494" s="6" t="s">
        <v>3699</v>
      </c>
      <c r="T494" s="6">
        <v>3</v>
      </c>
      <c r="U494" s="6" t="s">
        <v>3700</v>
      </c>
      <c r="V494" s="6" t="s">
        <v>3701</v>
      </c>
      <c r="W494" s="6" t="s">
        <v>120</v>
      </c>
      <c r="X494" s="6" t="s">
        <v>260</v>
      </c>
      <c r="Y494" s="6" t="s">
        <v>68</v>
      </c>
      <c r="Z494" s="6">
        <v>2017</v>
      </c>
      <c r="AA494" s="6">
        <v>432000</v>
      </c>
      <c r="AB494" s="6" t="s">
        <v>69</v>
      </c>
      <c r="AC494" s="6" t="s">
        <v>405</v>
      </c>
      <c r="AD494" s="6">
        <v>225000</v>
      </c>
      <c r="AE494" s="6">
        <v>207000</v>
      </c>
      <c r="AF494" s="6" t="s">
        <v>69</v>
      </c>
      <c r="AG494" s="6" t="s">
        <v>3702</v>
      </c>
      <c r="AH494" s="6">
        <v>432000</v>
      </c>
      <c r="AI494" s="6">
        <v>33684106</v>
      </c>
      <c r="AJ494" s="6">
        <v>2021</v>
      </c>
      <c r="AK494" s="6">
        <v>1</v>
      </c>
      <c r="AL494" s="6" t="s">
        <v>3703</v>
      </c>
      <c r="AM494" s="6">
        <v>3.8</v>
      </c>
      <c r="AN494" s="6" t="s">
        <v>3704</v>
      </c>
      <c r="AO494" s="9" t="s">
        <v>116</v>
      </c>
      <c r="AP494" s="9" t="s">
        <v>116</v>
      </c>
      <c r="AQ494" s="6" t="s">
        <v>1174</v>
      </c>
      <c r="AR494" s="9" t="s">
        <v>62</v>
      </c>
      <c r="AS494" s="10">
        <v>99</v>
      </c>
      <c r="AT494" s="6" t="str">
        <f t="shared" si="3"/>
        <v>Missing</v>
      </c>
      <c r="AU494" s="6">
        <v>0</v>
      </c>
      <c r="AV494" s="6">
        <v>0</v>
      </c>
      <c r="AW494" s="6">
        <v>0</v>
      </c>
      <c r="AX494" s="6">
        <v>0</v>
      </c>
      <c r="AY494" s="6">
        <v>0</v>
      </c>
      <c r="AZ494" s="6">
        <v>0</v>
      </c>
      <c r="BA494" s="6">
        <v>0</v>
      </c>
      <c r="BB494" s="6">
        <v>1</v>
      </c>
      <c r="BC494" s="6" t="s">
        <v>197</v>
      </c>
      <c r="BD494" s="6" t="s">
        <v>3705</v>
      </c>
    </row>
    <row r="495" spans="1:56" ht="15.75" customHeight="1">
      <c r="A495" s="6">
        <f t="shared" ca="1" si="2"/>
        <v>0.65680592345024513</v>
      </c>
      <c r="B495" s="6" t="s">
        <v>254</v>
      </c>
      <c r="C495" s="6">
        <v>9551986</v>
      </c>
      <c r="D495" s="7">
        <v>43343</v>
      </c>
      <c r="E495" s="6" t="s">
        <v>56</v>
      </c>
      <c r="F495" s="6" t="s">
        <v>4484</v>
      </c>
      <c r="G495" s="6">
        <v>5</v>
      </c>
      <c r="H495" s="6" t="s">
        <v>58</v>
      </c>
      <c r="I495" s="6" t="s">
        <v>256</v>
      </c>
      <c r="J495" s="6">
        <v>115931</v>
      </c>
      <c r="K495" s="6">
        <v>4</v>
      </c>
      <c r="L495" s="7">
        <v>42248</v>
      </c>
      <c r="M495" s="7">
        <v>44074</v>
      </c>
      <c r="N495" s="6" t="s">
        <v>2257</v>
      </c>
      <c r="O495" s="6" t="s">
        <v>4485</v>
      </c>
      <c r="P495" s="8" t="s">
        <v>4463</v>
      </c>
      <c r="Q495" s="9" t="s">
        <v>73</v>
      </c>
      <c r="R495" s="10">
        <v>97</v>
      </c>
      <c r="S495" s="6" t="s">
        <v>4486</v>
      </c>
      <c r="T495" s="6">
        <v>4</v>
      </c>
      <c r="U495" s="6" t="s">
        <v>2933</v>
      </c>
      <c r="V495" s="6" t="s">
        <v>2934</v>
      </c>
      <c r="W495" s="6" t="s">
        <v>311</v>
      </c>
      <c r="X495" s="6" t="s">
        <v>85</v>
      </c>
      <c r="Y495" s="6" t="s">
        <v>68</v>
      </c>
      <c r="Z495" s="6">
        <v>2018</v>
      </c>
      <c r="AA495" s="6">
        <v>309088</v>
      </c>
      <c r="AB495" s="6" t="s">
        <v>69</v>
      </c>
      <c r="AC495" s="6" t="s">
        <v>254</v>
      </c>
      <c r="AD495" s="6">
        <v>197500</v>
      </c>
      <c r="AE495" s="6">
        <v>111588</v>
      </c>
      <c r="AF495" s="6" t="s">
        <v>69</v>
      </c>
      <c r="AG495" s="6" t="s">
        <v>4487</v>
      </c>
      <c r="AH495" s="6">
        <v>309088</v>
      </c>
      <c r="AI495" s="6">
        <v>38442125</v>
      </c>
      <c r="AJ495" s="6">
        <v>2024</v>
      </c>
      <c r="AK495" s="6">
        <v>1</v>
      </c>
      <c r="AL495" s="6" t="s">
        <v>4488</v>
      </c>
      <c r="AM495" s="6">
        <v>4</v>
      </c>
      <c r="AN495" s="6" t="s">
        <v>4489</v>
      </c>
      <c r="AO495" s="9" t="s">
        <v>73</v>
      </c>
      <c r="AP495" s="10">
        <v>91</v>
      </c>
      <c r="AQ495" s="6" t="s">
        <v>4466</v>
      </c>
      <c r="AR495" s="9" t="s">
        <v>73</v>
      </c>
      <c r="AS495" s="10">
        <v>97</v>
      </c>
      <c r="AT495" s="6" t="str">
        <f t="shared" si="3"/>
        <v>ff</v>
      </c>
      <c r="AU495" s="6">
        <v>0</v>
      </c>
      <c r="AV495" s="6">
        <v>0</v>
      </c>
      <c r="AW495" s="6">
        <v>0</v>
      </c>
      <c r="AX495" s="6">
        <v>0</v>
      </c>
      <c r="AY495" s="6">
        <v>0</v>
      </c>
      <c r="AZ495" s="6">
        <v>0</v>
      </c>
      <c r="BA495" s="6">
        <v>0</v>
      </c>
      <c r="BB495" s="6">
        <v>1</v>
      </c>
      <c r="BC495" s="6" t="s">
        <v>197</v>
      </c>
      <c r="BD495" s="6" t="s">
        <v>4490</v>
      </c>
    </row>
    <row r="496" spans="1:56" ht="15.75" customHeight="1">
      <c r="A496" s="6">
        <f t="shared" ca="1" si="2"/>
        <v>4.7268191635995827E-2</v>
      </c>
      <c r="B496" s="6" t="s">
        <v>286</v>
      </c>
      <c r="C496" s="6">
        <v>9185926</v>
      </c>
      <c r="D496" s="7">
        <v>42706</v>
      </c>
      <c r="E496" s="6" t="s">
        <v>76</v>
      </c>
      <c r="F496" s="6" t="s">
        <v>5069</v>
      </c>
      <c r="G496" s="6">
        <v>5</v>
      </c>
      <c r="H496" s="6" t="s">
        <v>58</v>
      </c>
      <c r="I496" s="6" t="s">
        <v>289</v>
      </c>
      <c r="J496" s="6">
        <v>99483</v>
      </c>
      <c r="K496" s="6">
        <v>5</v>
      </c>
      <c r="L496" s="7">
        <v>41255</v>
      </c>
      <c r="M496" s="7">
        <v>43434</v>
      </c>
      <c r="N496" s="6" t="s">
        <v>5070</v>
      </c>
      <c r="O496" s="6" t="s">
        <v>5071</v>
      </c>
      <c r="P496" s="8" t="s">
        <v>5072</v>
      </c>
      <c r="Q496" s="9" t="s">
        <v>73</v>
      </c>
      <c r="R496" s="10">
        <v>99</v>
      </c>
      <c r="S496" s="6" t="s">
        <v>63</v>
      </c>
      <c r="T496" s="6">
        <v>9</v>
      </c>
      <c r="U496" s="6" t="s">
        <v>572</v>
      </c>
      <c r="V496" s="6" t="s">
        <v>175</v>
      </c>
      <c r="W496" s="6" t="s">
        <v>176</v>
      </c>
      <c r="X496" s="6" t="s">
        <v>67</v>
      </c>
      <c r="Y496" s="6" t="s">
        <v>68</v>
      </c>
      <c r="Z496" s="6">
        <v>2017</v>
      </c>
      <c r="AA496" s="6">
        <v>491188</v>
      </c>
      <c r="AB496" s="6" t="s">
        <v>69</v>
      </c>
      <c r="AC496" s="6" t="s">
        <v>286</v>
      </c>
      <c r="AD496" s="6">
        <v>323653</v>
      </c>
      <c r="AE496" s="6">
        <v>167535</v>
      </c>
      <c r="AF496" s="6" t="s">
        <v>69</v>
      </c>
      <c r="AG496" s="6" t="s">
        <v>5073</v>
      </c>
      <c r="AH496" s="6">
        <v>491188</v>
      </c>
      <c r="AI496" s="6">
        <v>36735632</v>
      </c>
      <c r="AJ496" s="6">
        <v>2023</v>
      </c>
      <c r="AK496" s="6">
        <v>1</v>
      </c>
      <c r="AL496" s="6" t="s">
        <v>5074</v>
      </c>
      <c r="AM496" s="6">
        <v>3.4</v>
      </c>
      <c r="AN496" s="6" t="s">
        <v>394</v>
      </c>
      <c r="AO496" s="9" t="s">
        <v>73</v>
      </c>
      <c r="AP496" s="10">
        <v>98</v>
      </c>
      <c r="AQ496" s="6" t="s">
        <v>1157</v>
      </c>
      <c r="AR496" s="9" t="s">
        <v>73</v>
      </c>
      <c r="AS496" s="10">
        <v>99</v>
      </c>
      <c r="AT496" s="6" t="str">
        <f t="shared" si="3"/>
        <v>ff</v>
      </c>
      <c r="AU496" s="6">
        <v>0</v>
      </c>
      <c r="AV496" s="6">
        <v>0</v>
      </c>
      <c r="AW496" s="6">
        <v>1</v>
      </c>
      <c r="AX496" s="6">
        <v>1</v>
      </c>
      <c r="AY496" s="6">
        <v>0</v>
      </c>
      <c r="AZ496" s="6">
        <v>0</v>
      </c>
      <c r="BA496" s="6">
        <v>0</v>
      </c>
      <c r="BB496" s="6">
        <v>0</v>
      </c>
      <c r="BC496" s="6" t="s">
        <v>197</v>
      </c>
      <c r="BD496" s="6" t="s">
        <v>5075</v>
      </c>
    </row>
    <row r="497" spans="1:56" ht="15.75" customHeight="1">
      <c r="A497" s="6">
        <f t="shared" ca="1" si="2"/>
        <v>9.5493321314595203E-2</v>
      </c>
      <c r="B497" s="6" t="s">
        <v>286</v>
      </c>
      <c r="C497" s="6">
        <v>9176005</v>
      </c>
      <c r="D497" s="7">
        <v>42692</v>
      </c>
      <c r="E497" s="6" t="s">
        <v>76</v>
      </c>
      <c r="F497" s="6" t="s">
        <v>5894</v>
      </c>
      <c r="G497" s="6">
        <v>5</v>
      </c>
      <c r="H497" s="6" t="s">
        <v>58</v>
      </c>
      <c r="I497" s="6" t="s">
        <v>289</v>
      </c>
      <c r="J497" s="6">
        <v>15608</v>
      </c>
      <c r="K497" s="6">
        <v>36</v>
      </c>
      <c r="L497" s="7">
        <v>33482</v>
      </c>
      <c r="M497" s="7">
        <v>43434</v>
      </c>
      <c r="N497" s="6" t="s">
        <v>5895</v>
      </c>
      <c r="O497" s="6" t="s">
        <v>5896</v>
      </c>
      <c r="P497" s="8" t="s">
        <v>319</v>
      </c>
      <c r="Q497" s="9" t="s">
        <v>62</v>
      </c>
      <c r="R497" s="10">
        <v>99</v>
      </c>
      <c r="S497" s="6" t="s">
        <v>63</v>
      </c>
      <c r="T497" s="6">
        <v>5</v>
      </c>
      <c r="U497" s="6" t="s">
        <v>1261</v>
      </c>
      <c r="V497" s="6" t="s">
        <v>1262</v>
      </c>
      <c r="W497" s="6" t="s">
        <v>236</v>
      </c>
      <c r="X497" s="6" t="s">
        <v>67</v>
      </c>
      <c r="Y497" s="6" t="s">
        <v>68</v>
      </c>
      <c r="Z497" s="6">
        <v>2017</v>
      </c>
      <c r="AA497" s="6">
        <v>395000</v>
      </c>
      <c r="AB497" s="6" t="s">
        <v>69</v>
      </c>
      <c r="AC497" s="6" t="s">
        <v>286</v>
      </c>
      <c r="AD497" s="6">
        <v>250000</v>
      </c>
      <c r="AE497" s="6">
        <v>145000</v>
      </c>
      <c r="AF497" s="6" t="s">
        <v>69</v>
      </c>
      <c r="AG497" s="6" t="s">
        <v>5897</v>
      </c>
      <c r="AH497" s="6">
        <v>395000</v>
      </c>
      <c r="AI497" s="6">
        <v>31415658</v>
      </c>
      <c r="AJ497" s="6">
        <v>2019</v>
      </c>
      <c r="AK497" s="6">
        <v>1</v>
      </c>
      <c r="AL497" s="6" t="s">
        <v>5898</v>
      </c>
      <c r="AM497" s="6">
        <v>2.9</v>
      </c>
      <c r="AN497" s="6" t="s">
        <v>5899</v>
      </c>
      <c r="AO497" s="9" t="s">
        <v>73</v>
      </c>
      <c r="AP497" s="10">
        <v>95</v>
      </c>
      <c r="AQ497" s="6" t="s">
        <v>5874</v>
      </c>
      <c r="AR497" s="9" t="s">
        <v>62</v>
      </c>
      <c r="AS497" s="10">
        <v>99</v>
      </c>
      <c r="AT497" s="6" t="str">
        <f t="shared" si="3"/>
        <v>fm</v>
      </c>
      <c r="AU497" s="6">
        <v>0</v>
      </c>
      <c r="AV497" s="6">
        <v>0</v>
      </c>
      <c r="AW497" s="6">
        <v>1</v>
      </c>
      <c r="AX497" s="6">
        <v>1</v>
      </c>
      <c r="AY497" s="6">
        <v>0</v>
      </c>
      <c r="AZ497" s="6">
        <v>0</v>
      </c>
      <c r="BA497" s="6">
        <v>0</v>
      </c>
      <c r="BB497" s="6">
        <v>0</v>
      </c>
      <c r="BC497" s="6" t="s">
        <v>46</v>
      </c>
      <c r="BD497" s="6" t="s">
        <v>5901</v>
      </c>
    </row>
    <row r="498" spans="1:56" ht="15.75" customHeight="1">
      <c r="A498" s="6">
        <f t="shared" ca="1" si="2"/>
        <v>0.2314562957105637</v>
      </c>
      <c r="B498" s="6" t="s">
        <v>109</v>
      </c>
      <c r="C498" s="6">
        <v>9474593</v>
      </c>
      <c r="D498" s="7">
        <v>43201</v>
      </c>
      <c r="E498" s="6" t="s">
        <v>76</v>
      </c>
      <c r="F498" s="6" t="s">
        <v>5921</v>
      </c>
      <c r="G498" s="6">
        <v>5</v>
      </c>
      <c r="H498" s="6" t="s">
        <v>58</v>
      </c>
      <c r="I498" s="6" t="s">
        <v>112</v>
      </c>
      <c r="J498" s="6">
        <v>23290</v>
      </c>
      <c r="K498" s="6">
        <v>5</v>
      </c>
      <c r="L498" s="7">
        <v>41760</v>
      </c>
      <c r="M498" s="7">
        <v>44074</v>
      </c>
      <c r="N498" s="6" t="s">
        <v>822</v>
      </c>
      <c r="O498" s="6" t="s">
        <v>5922</v>
      </c>
      <c r="P498" s="8" t="s">
        <v>5923</v>
      </c>
      <c r="Q498" s="9" t="s">
        <v>62</v>
      </c>
      <c r="R498" s="10">
        <v>100</v>
      </c>
      <c r="S498" s="6" t="s">
        <v>63</v>
      </c>
      <c r="T498" s="6">
        <v>20</v>
      </c>
      <c r="U498" s="6" t="s">
        <v>3397</v>
      </c>
      <c r="V498" s="6" t="s">
        <v>3398</v>
      </c>
      <c r="W498" s="6" t="s">
        <v>176</v>
      </c>
      <c r="X498" s="6" t="s">
        <v>67</v>
      </c>
      <c r="Y498" s="6" t="s">
        <v>68</v>
      </c>
      <c r="Z498" s="6">
        <v>2018</v>
      </c>
      <c r="AA498" s="6">
        <v>370780</v>
      </c>
      <c r="AB498" s="6" t="s">
        <v>69</v>
      </c>
      <c r="AC498" s="6" t="s">
        <v>109</v>
      </c>
      <c r="AD498" s="6">
        <v>250000</v>
      </c>
      <c r="AE498" s="6">
        <v>120780</v>
      </c>
      <c r="AF498" s="6" t="s">
        <v>69</v>
      </c>
      <c r="AG498" s="6" t="s">
        <v>5924</v>
      </c>
      <c r="AH498" s="6">
        <v>370780</v>
      </c>
      <c r="AI498" s="6">
        <v>34882677</v>
      </c>
      <c r="AJ498" s="6">
        <v>2021</v>
      </c>
      <c r="AK498" s="6">
        <v>1</v>
      </c>
      <c r="AL498" s="6" t="s">
        <v>5898</v>
      </c>
      <c r="AM498" s="6">
        <v>2.9</v>
      </c>
      <c r="AN498" s="6" t="s">
        <v>2683</v>
      </c>
      <c r="AO498" s="9" t="s">
        <v>62</v>
      </c>
      <c r="AP498" s="10">
        <v>99</v>
      </c>
      <c r="AQ498" s="6" t="s">
        <v>4233</v>
      </c>
      <c r="AR498" s="9" t="s">
        <v>62</v>
      </c>
      <c r="AS498" s="10">
        <v>99</v>
      </c>
      <c r="AT498" s="6" t="str">
        <f t="shared" si="3"/>
        <v>mm</v>
      </c>
      <c r="AU498" s="6">
        <v>1</v>
      </c>
      <c r="AV498" s="6">
        <v>0</v>
      </c>
      <c r="AW498" s="6">
        <v>0</v>
      </c>
      <c r="AX498" s="6">
        <v>0</v>
      </c>
      <c r="AY498" s="6">
        <v>0</v>
      </c>
      <c r="AZ498" s="6">
        <v>0</v>
      </c>
      <c r="BA498" s="6">
        <v>0</v>
      </c>
      <c r="BB498" s="6">
        <v>0</v>
      </c>
      <c r="BC498" s="6" t="s">
        <v>197</v>
      </c>
      <c r="BD498" s="6" t="s">
        <v>5925</v>
      </c>
    </row>
    <row r="499" spans="1:56" ht="15.75" customHeight="1">
      <c r="A499" s="6">
        <f t="shared" ca="1" si="2"/>
        <v>0.94517693709736683</v>
      </c>
      <c r="B499" s="6" t="s">
        <v>889</v>
      </c>
      <c r="C499" s="6">
        <v>9406862</v>
      </c>
      <c r="D499" s="7">
        <v>43108</v>
      </c>
      <c r="E499" s="6" t="s">
        <v>56</v>
      </c>
      <c r="F499" s="6" t="s">
        <v>3102</v>
      </c>
      <c r="G499" s="6">
        <v>5</v>
      </c>
      <c r="H499" s="6" t="s">
        <v>58</v>
      </c>
      <c r="I499" s="6" t="s">
        <v>891</v>
      </c>
      <c r="J499" s="6">
        <v>23845</v>
      </c>
      <c r="K499" s="6">
        <v>4</v>
      </c>
      <c r="L499" s="7">
        <v>42005</v>
      </c>
      <c r="M499" s="7">
        <v>43830</v>
      </c>
      <c r="N499" s="6" t="s">
        <v>892</v>
      </c>
      <c r="O499" s="6" t="s">
        <v>3103</v>
      </c>
      <c r="P499" s="8" t="s">
        <v>202</v>
      </c>
      <c r="Q499" s="9" t="s">
        <v>62</v>
      </c>
      <c r="R499" s="10">
        <v>99</v>
      </c>
      <c r="S499" s="6" t="s">
        <v>63</v>
      </c>
      <c r="T499" s="6">
        <v>2</v>
      </c>
      <c r="U499" s="6" t="s">
        <v>3104</v>
      </c>
      <c r="V499" s="6" t="s">
        <v>3105</v>
      </c>
      <c r="W499" s="6" t="s">
        <v>3106</v>
      </c>
      <c r="X499" s="6" t="s">
        <v>67</v>
      </c>
      <c r="Y499" s="6" t="s">
        <v>68</v>
      </c>
      <c r="Z499" s="6">
        <v>2018</v>
      </c>
      <c r="AA499" s="6">
        <v>375000</v>
      </c>
      <c r="AB499" s="6" t="s">
        <v>69</v>
      </c>
      <c r="AC499" s="6" t="s">
        <v>889</v>
      </c>
      <c r="AD499" s="6">
        <v>250000</v>
      </c>
      <c r="AE499" s="6">
        <v>125000</v>
      </c>
      <c r="AF499" s="6" t="s">
        <v>69</v>
      </c>
      <c r="AG499" s="6" t="s">
        <v>3107</v>
      </c>
      <c r="AH499" s="6">
        <v>375000</v>
      </c>
      <c r="AI499" s="6">
        <v>34478449</v>
      </c>
      <c r="AJ499" s="6">
        <v>2021</v>
      </c>
      <c r="AK499" s="6">
        <v>1</v>
      </c>
      <c r="AL499" s="6" t="s">
        <v>1224</v>
      </c>
      <c r="AM499" s="6">
        <v>2.9</v>
      </c>
      <c r="AN499" s="6" t="s">
        <v>3108</v>
      </c>
      <c r="AO499" s="9" t="s">
        <v>62</v>
      </c>
      <c r="AP499" s="10">
        <v>59</v>
      </c>
      <c r="AQ499" s="6" t="s">
        <v>210</v>
      </c>
      <c r="AR499" s="9" t="s">
        <v>62</v>
      </c>
      <c r="AS499" s="10">
        <v>99</v>
      </c>
      <c r="AT499" s="6" t="str">
        <f t="shared" si="3"/>
        <v>mm</v>
      </c>
      <c r="AU499" s="6">
        <v>0</v>
      </c>
      <c r="AV499" s="6">
        <v>0</v>
      </c>
      <c r="AW499" s="6">
        <v>1</v>
      </c>
      <c r="AX499" s="6">
        <v>1</v>
      </c>
      <c r="AY499" s="6">
        <v>1</v>
      </c>
      <c r="AZ499" s="6">
        <v>0</v>
      </c>
      <c r="BA499" s="6">
        <v>0</v>
      </c>
      <c r="BB499" s="6">
        <v>0</v>
      </c>
      <c r="BC499" s="6" t="s">
        <v>197</v>
      </c>
      <c r="BD499" s="6" t="s">
        <v>3109</v>
      </c>
    </row>
    <row r="500" spans="1:56" ht="16">
      <c r="A500" s="6">
        <f t="shared" ca="1" si="2"/>
        <v>0.29715244212223146</v>
      </c>
      <c r="B500" s="6" t="s">
        <v>303</v>
      </c>
      <c r="C500" s="6">
        <v>9415023</v>
      </c>
      <c r="D500" s="7">
        <v>43158</v>
      </c>
      <c r="E500" s="6" t="s">
        <v>56</v>
      </c>
      <c r="F500" s="6" t="s">
        <v>5031</v>
      </c>
      <c r="G500" s="6">
        <v>5</v>
      </c>
      <c r="H500" s="6" t="s">
        <v>58</v>
      </c>
      <c r="I500" s="6" t="s">
        <v>305</v>
      </c>
      <c r="J500" s="6">
        <v>94486</v>
      </c>
      <c r="K500" s="6">
        <v>7</v>
      </c>
      <c r="L500" s="7">
        <v>41107</v>
      </c>
      <c r="M500" s="7">
        <v>43524</v>
      </c>
      <c r="N500" s="6" t="s">
        <v>1912</v>
      </c>
      <c r="O500" s="6" t="s">
        <v>5032</v>
      </c>
      <c r="P500" s="8" t="s">
        <v>5033</v>
      </c>
      <c r="Q500" s="9" t="s">
        <v>62</v>
      </c>
      <c r="R500" s="10">
        <v>99</v>
      </c>
      <c r="S500" s="6" t="s">
        <v>5034</v>
      </c>
      <c r="T500" s="6">
        <v>8</v>
      </c>
      <c r="U500" s="6" t="s">
        <v>2448</v>
      </c>
      <c r="V500" s="6" t="s">
        <v>472</v>
      </c>
      <c r="W500" s="6" t="s">
        <v>311</v>
      </c>
      <c r="X500" s="6" t="s">
        <v>473</v>
      </c>
      <c r="Y500" s="6" t="s">
        <v>68</v>
      </c>
      <c r="Z500" s="6">
        <v>2018</v>
      </c>
      <c r="AA500" s="6">
        <v>440709</v>
      </c>
      <c r="AB500" s="6" t="s">
        <v>69</v>
      </c>
      <c r="AC500" s="6" t="s">
        <v>303</v>
      </c>
      <c r="AD500" s="6">
        <v>196000</v>
      </c>
      <c r="AE500" s="6">
        <v>129709</v>
      </c>
      <c r="AF500" s="6" t="s">
        <v>69</v>
      </c>
      <c r="AG500" s="6" t="s">
        <v>5035</v>
      </c>
      <c r="AH500" s="6">
        <v>325709</v>
      </c>
      <c r="AI500" s="6">
        <v>34242315</v>
      </c>
      <c r="AJ500" s="6">
        <v>2021</v>
      </c>
      <c r="AK500" s="6">
        <v>1</v>
      </c>
      <c r="AL500" s="6" t="s">
        <v>1224</v>
      </c>
      <c r="AM500" s="6">
        <v>2.9</v>
      </c>
      <c r="AN500" s="6" t="s">
        <v>5036</v>
      </c>
      <c r="AO500" s="9" t="s">
        <v>62</v>
      </c>
      <c r="AP500" s="10">
        <v>99</v>
      </c>
      <c r="AQ500" s="6" t="s">
        <v>5037</v>
      </c>
      <c r="AR500" s="9" t="s">
        <v>62</v>
      </c>
      <c r="AS500" s="10">
        <v>99</v>
      </c>
      <c r="AT500" s="6" t="str">
        <f t="shared" si="3"/>
        <v>mm</v>
      </c>
      <c r="AU500" s="6">
        <v>0</v>
      </c>
      <c r="AV500" s="6">
        <v>0</v>
      </c>
      <c r="AW500" s="6">
        <v>1</v>
      </c>
      <c r="AX500" s="6">
        <v>1</v>
      </c>
      <c r="AY500" s="6">
        <v>0</v>
      </c>
      <c r="AZ500" s="6">
        <v>0</v>
      </c>
      <c r="BA500" s="6">
        <v>0</v>
      </c>
      <c r="BB500" s="6">
        <v>0</v>
      </c>
      <c r="BC500" s="6" t="s">
        <v>107</v>
      </c>
      <c r="BD500" s="6" t="s">
        <v>5038</v>
      </c>
    </row>
    <row r="501" spans="1:56" ht="15.75" customHeight="1">
      <c r="A501" s="6">
        <f t="shared" ca="1" si="2"/>
        <v>0.19529609509961088</v>
      </c>
      <c r="B501" s="6" t="s">
        <v>286</v>
      </c>
      <c r="C501" s="6">
        <v>9420513</v>
      </c>
      <c r="D501" s="7">
        <v>43160</v>
      </c>
      <c r="E501" s="6" t="s">
        <v>3786</v>
      </c>
      <c r="F501" s="6" t="s">
        <v>3787</v>
      </c>
      <c r="G501" s="6">
        <v>5</v>
      </c>
      <c r="H501" s="6" t="s">
        <v>58</v>
      </c>
      <c r="I501" s="6" t="s">
        <v>289</v>
      </c>
      <c r="J501" s="6">
        <v>111806</v>
      </c>
      <c r="K501" s="6">
        <v>5</v>
      </c>
      <c r="L501" s="7">
        <v>41713</v>
      </c>
      <c r="M501" s="7">
        <v>43524</v>
      </c>
      <c r="N501" s="6" t="s">
        <v>3788</v>
      </c>
      <c r="O501" s="6" t="s">
        <v>3789</v>
      </c>
      <c r="P501" s="8" t="s">
        <v>2724</v>
      </c>
      <c r="Q501" s="9" t="s">
        <v>62</v>
      </c>
      <c r="R501" s="10">
        <v>99</v>
      </c>
      <c r="S501" s="6" t="s">
        <v>63</v>
      </c>
      <c r="T501" s="6">
        <v>7</v>
      </c>
      <c r="U501" s="6" t="s">
        <v>189</v>
      </c>
      <c r="V501" s="6" t="s">
        <v>190</v>
      </c>
      <c r="W501" s="6" t="s">
        <v>191</v>
      </c>
      <c r="X501" s="6" t="s">
        <v>67</v>
      </c>
      <c r="Y501" s="6" t="s">
        <v>68</v>
      </c>
      <c r="Z501" s="6">
        <v>2018</v>
      </c>
      <c r="AA501" s="6">
        <v>853171</v>
      </c>
      <c r="AB501" s="6" t="s">
        <v>69</v>
      </c>
      <c r="AC501" s="6" t="s">
        <v>286</v>
      </c>
      <c r="AD501" s="6">
        <v>634009</v>
      </c>
      <c r="AE501" s="6">
        <v>219162</v>
      </c>
      <c r="AF501" s="6" t="s">
        <v>69</v>
      </c>
      <c r="AG501" s="6" t="s">
        <v>3790</v>
      </c>
      <c r="AH501" s="6">
        <v>853171</v>
      </c>
      <c r="AI501" s="6">
        <v>32841299</v>
      </c>
      <c r="AJ501" s="6">
        <v>2020</v>
      </c>
      <c r="AK501" s="6">
        <v>1</v>
      </c>
      <c r="AL501" s="6" t="s">
        <v>2116</v>
      </c>
      <c r="AM501" s="6">
        <v>5.5</v>
      </c>
      <c r="AN501" s="6" t="s">
        <v>3791</v>
      </c>
      <c r="AO501" s="9" t="s">
        <v>73</v>
      </c>
      <c r="AP501" s="10">
        <v>75</v>
      </c>
      <c r="AQ501" s="6" t="s">
        <v>3792</v>
      </c>
      <c r="AR501" s="9" t="s">
        <v>73</v>
      </c>
      <c r="AS501" s="10">
        <v>98</v>
      </c>
      <c r="AT501" s="6" t="str">
        <f t="shared" si="3"/>
        <v>ff</v>
      </c>
      <c r="AU501" s="6">
        <v>1</v>
      </c>
      <c r="AV501" s="6">
        <v>0</v>
      </c>
      <c r="AW501" s="6">
        <v>0</v>
      </c>
      <c r="AX501" s="6">
        <v>0</v>
      </c>
      <c r="AY501" s="6">
        <v>0</v>
      </c>
      <c r="AZ501" s="6">
        <v>0</v>
      </c>
      <c r="BA501" s="6">
        <v>0</v>
      </c>
      <c r="BB501" s="6">
        <v>0</v>
      </c>
      <c r="BC501" s="6" t="s">
        <v>107</v>
      </c>
      <c r="BD501" s="6" t="s">
        <v>3793</v>
      </c>
    </row>
    <row r="502" spans="1:56" ht="16">
      <c r="A502" s="6">
        <f t="shared" ca="1" si="2"/>
        <v>0.90097040199902956</v>
      </c>
      <c r="B502" s="6" t="s">
        <v>127</v>
      </c>
      <c r="C502" s="6">
        <v>9211384</v>
      </c>
      <c r="D502" s="7">
        <v>42822</v>
      </c>
      <c r="E502" s="6" t="s">
        <v>76</v>
      </c>
      <c r="F502" s="6" t="s">
        <v>143</v>
      </c>
      <c r="G502" s="6">
        <v>5</v>
      </c>
      <c r="H502" s="6" t="s">
        <v>58</v>
      </c>
      <c r="I502" s="6" t="s">
        <v>130</v>
      </c>
      <c r="J502" s="6">
        <v>98023</v>
      </c>
      <c r="K502" s="6">
        <v>5</v>
      </c>
      <c r="L502" s="7">
        <v>41365</v>
      </c>
      <c r="M502" s="7">
        <v>43131</v>
      </c>
      <c r="N502" s="6" t="s">
        <v>144</v>
      </c>
      <c r="O502" s="6" t="s">
        <v>145</v>
      </c>
      <c r="P502" s="8" t="s">
        <v>146</v>
      </c>
      <c r="Q502" s="9" t="s">
        <v>62</v>
      </c>
      <c r="R502" s="10">
        <v>77</v>
      </c>
      <c r="S502" s="6" t="s">
        <v>63</v>
      </c>
      <c r="T502" s="6">
        <v>12</v>
      </c>
      <c r="U502" s="6" t="s">
        <v>147</v>
      </c>
      <c r="V502" s="6" t="s">
        <v>148</v>
      </c>
      <c r="W502" s="6" t="s">
        <v>149</v>
      </c>
      <c r="X502" s="6" t="s">
        <v>150</v>
      </c>
      <c r="Y502" s="6" t="s">
        <v>68</v>
      </c>
      <c r="Z502" s="6">
        <v>2017</v>
      </c>
      <c r="AA502" s="6">
        <v>298870</v>
      </c>
      <c r="AB502" s="6" t="s">
        <v>69</v>
      </c>
      <c r="AC502" s="6" t="s">
        <v>127</v>
      </c>
      <c r="AD502" s="6">
        <v>200000</v>
      </c>
      <c r="AE502" s="6">
        <v>98870</v>
      </c>
      <c r="AF502" s="6" t="s">
        <v>69</v>
      </c>
      <c r="AG502" s="6" t="s">
        <v>151</v>
      </c>
      <c r="AH502" s="6">
        <v>298870</v>
      </c>
      <c r="AI502" s="6">
        <v>35605117</v>
      </c>
      <c r="AJ502" s="6">
        <v>2022</v>
      </c>
      <c r="AK502" s="6">
        <v>1</v>
      </c>
      <c r="AL502" s="6" t="s">
        <v>458</v>
      </c>
      <c r="AM502" s="6">
        <v>9.4</v>
      </c>
      <c r="AN502" s="6" t="s">
        <v>153</v>
      </c>
      <c r="AO502" s="9" t="s">
        <v>62</v>
      </c>
      <c r="AP502" s="10">
        <v>98</v>
      </c>
      <c r="AQ502" s="6" t="s">
        <v>154</v>
      </c>
      <c r="AR502" s="9" t="s">
        <v>73</v>
      </c>
      <c r="AS502" s="10">
        <v>100</v>
      </c>
      <c r="AT502" s="6" t="str">
        <f t="shared" si="3"/>
        <v>mf</v>
      </c>
      <c r="AU502" s="6">
        <v>0</v>
      </c>
      <c r="AV502" s="6">
        <v>0</v>
      </c>
      <c r="AW502" s="6">
        <v>1</v>
      </c>
      <c r="AX502" s="6">
        <v>1</v>
      </c>
      <c r="AY502" s="6">
        <v>0</v>
      </c>
      <c r="AZ502" s="6">
        <v>0</v>
      </c>
      <c r="BA502" s="6">
        <v>0</v>
      </c>
      <c r="BB502" s="6">
        <v>0</v>
      </c>
      <c r="BC502" s="6" t="s">
        <v>107</v>
      </c>
      <c r="BD502" s="6" t="s">
        <v>155</v>
      </c>
    </row>
    <row r="503" spans="1:56" ht="16">
      <c r="A503" s="6">
        <f t="shared" ca="1" si="2"/>
        <v>0.95707639620894713</v>
      </c>
      <c r="B503" s="6" t="s">
        <v>286</v>
      </c>
      <c r="C503" s="6">
        <v>9402043</v>
      </c>
      <c r="D503" s="7">
        <v>43108</v>
      </c>
      <c r="E503" s="6" t="s">
        <v>76</v>
      </c>
      <c r="F503" s="6" t="s">
        <v>5345</v>
      </c>
      <c r="G503" s="6">
        <v>5</v>
      </c>
      <c r="H503" s="6" t="s">
        <v>58</v>
      </c>
      <c r="I503" s="6" t="s">
        <v>289</v>
      </c>
      <c r="J503" s="6">
        <v>107159</v>
      </c>
      <c r="K503" s="6">
        <v>5</v>
      </c>
      <c r="L503" s="7">
        <v>41671</v>
      </c>
      <c r="M503" s="7">
        <v>43861</v>
      </c>
      <c r="N503" s="6" t="s">
        <v>497</v>
      </c>
      <c r="O503" s="6" t="s">
        <v>5346</v>
      </c>
      <c r="P503" s="8" t="s">
        <v>5347</v>
      </c>
      <c r="Q503" s="9" t="s">
        <v>62</v>
      </c>
      <c r="R503" s="10">
        <v>99</v>
      </c>
      <c r="S503" s="6" t="s">
        <v>63</v>
      </c>
      <c r="T503" s="6">
        <v>1</v>
      </c>
      <c r="U503" s="6" t="s">
        <v>583</v>
      </c>
      <c r="V503" s="6" t="s">
        <v>584</v>
      </c>
      <c r="W503" s="6" t="s">
        <v>585</v>
      </c>
      <c r="X503" s="6" t="s">
        <v>67</v>
      </c>
      <c r="Y503" s="6" t="s">
        <v>68</v>
      </c>
      <c r="Z503" s="6">
        <v>2018</v>
      </c>
      <c r="AA503" s="6">
        <v>439768</v>
      </c>
      <c r="AB503" s="6" t="s">
        <v>69</v>
      </c>
      <c r="AC503" s="6" t="s">
        <v>286</v>
      </c>
      <c r="AD503" s="6">
        <v>278334</v>
      </c>
      <c r="AE503" s="6">
        <v>161434</v>
      </c>
      <c r="AF503" s="6" t="s">
        <v>69</v>
      </c>
      <c r="AG503" s="6" t="s">
        <v>5348</v>
      </c>
      <c r="AH503" s="6">
        <v>439768</v>
      </c>
      <c r="AI503" s="6">
        <v>33688053</v>
      </c>
      <c r="AJ503" s="6">
        <v>2021</v>
      </c>
      <c r="AK503" s="6">
        <v>1</v>
      </c>
      <c r="AL503" s="6" t="s">
        <v>458</v>
      </c>
      <c r="AM503" s="6">
        <v>9.4</v>
      </c>
      <c r="AN503" s="6" t="s">
        <v>5349</v>
      </c>
      <c r="AO503" s="9" t="s">
        <v>73</v>
      </c>
      <c r="AP503" s="10">
        <v>98</v>
      </c>
      <c r="AQ503" s="6" t="s">
        <v>5332</v>
      </c>
      <c r="AR503" s="9" t="s">
        <v>62</v>
      </c>
      <c r="AS503" s="10">
        <v>99</v>
      </c>
      <c r="AT503" s="6" t="str">
        <f t="shared" si="3"/>
        <v>fm</v>
      </c>
      <c r="AU503" s="6">
        <v>0</v>
      </c>
      <c r="AV503" s="6">
        <v>0</v>
      </c>
      <c r="AW503" s="6">
        <v>1</v>
      </c>
      <c r="AX503" s="6">
        <v>1</v>
      </c>
      <c r="AY503" s="6">
        <v>0</v>
      </c>
      <c r="AZ503" s="6">
        <v>0</v>
      </c>
      <c r="BA503" s="6">
        <v>0</v>
      </c>
      <c r="BB503" s="6">
        <v>0</v>
      </c>
      <c r="BC503" s="6" t="s">
        <v>197</v>
      </c>
      <c r="BD503" s="6" t="s">
        <v>5350</v>
      </c>
    </row>
    <row r="504" spans="1:56" ht="16">
      <c r="A504" s="6">
        <f t="shared" ca="1" si="2"/>
        <v>0.52816189275891867</v>
      </c>
      <c r="B504" s="6" t="s">
        <v>241</v>
      </c>
      <c r="C504" s="6">
        <v>9247789</v>
      </c>
      <c r="D504" s="7">
        <v>42824</v>
      </c>
      <c r="E504" s="6" t="s">
        <v>76</v>
      </c>
      <c r="F504" s="6" t="s">
        <v>452</v>
      </c>
      <c r="G504" s="6">
        <v>5</v>
      </c>
      <c r="H504" s="6" t="s">
        <v>58</v>
      </c>
      <c r="I504" s="6" t="s">
        <v>243</v>
      </c>
      <c r="J504" s="6">
        <v>70653</v>
      </c>
      <c r="K504" s="6">
        <v>12</v>
      </c>
      <c r="L504" s="7">
        <v>37816</v>
      </c>
      <c r="M504" s="7">
        <v>43555</v>
      </c>
      <c r="N504" s="6" t="s">
        <v>441</v>
      </c>
      <c r="O504" s="6" t="s">
        <v>453</v>
      </c>
      <c r="P504" s="8" t="s">
        <v>454</v>
      </c>
      <c r="Q504" s="9" t="s">
        <v>73</v>
      </c>
      <c r="R504" s="10">
        <v>52</v>
      </c>
      <c r="S504" s="6" t="s">
        <v>63</v>
      </c>
      <c r="T504" s="6">
        <v>17</v>
      </c>
      <c r="U504" s="6" t="s">
        <v>455</v>
      </c>
      <c r="V504" s="6" t="s">
        <v>456</v>
      </c>
      <c r="W504" s="6" t="s">
        <v>120</v>
      </c>
      <c r="X504" s="6" t="s">
        <v>67</v>
      </c>
      <c r="Y504" s="6" t="s">
        <v>68</v>
      </c>
      <c r="Z504" s="6">
        <v>2017</v>
      </c>
      <c r="AA504" s="6">
        <v>402500</v>
      </c>
      <c r="AB504" s="6" t="s">
        <v>69</v>
      </c>
      <c r="AC504" s="6" t="s">
        <v>241</v>
      </c>
      <c r="AD504" s="6">
        <v>250000</v>
      </c>
      <c r="AE504" s="6">
        <v>152500</v>
      </c>
      <c r="AF504" s="6" t="s">
        <v>69</v>
      </c>
      <c r="AG504" s="6" t="s">
        <v>457</v>
      </c>
      <c r="AH504" s="6">
        <v>402500</v>
      </c>
      <c r="AI504" s="6">
        <v>29295935</v>
      </c>
      <c r="AJ504" s="6">
        <v>2018</v>
      </c>
      <c r="AK504" s="6">
        <v>1</v>
      </c>
      <c r="AL504" s="6" t="s">
        <v>458</v>
      </c>
      <c r="AM504" s="6">
        <v>9.4</v>
      </c>
      <c r="AN504" s="6" t="s">
        <v>459</v>
      </c>
      <c r="AO504" s="9" t="s">
        <v>62</v>
      </c>
      <c r="AP504" s="10">
        <v>100</v>
      </c>
      <c r="AQ504" s="6" t="s">
        <v>460</v>
      </c>
      <c r="AR504" s="9" t="s">
        <v>73</v>
      </c>
      <c r="AS504" s="10">
        <v>52</v>
      </c>
      <c r="AT504" s="6" t="str">
        <f t="shared" si="3"/>
        <v>mf</v>
      </c>
      <c r="AU504" s="6">
        <v>0</v>
      </c>
      <c r="AV504" s="6">
        <v>0</v>
      </c>
      <c r="AW504" s="6">
        <v>1</v>
      </c>
      <c r="AX504" s="6">
        <v>1</v>
      </c>
      <c r="AY504" s="6">
        <v>1</v>
      </c>
      <c r="AZ504" s="6">
        <v>0</v>
      </c>
      <c r="BA504" s="6">
        <v>0</v>
      </c>
      <c r="BB504" s="6">
        <v>0</v>
      </c>
      <c r="BC504" s="6" t="s">
        <v>197</v>
      </c>
      <c r="BD504" s="6" t="s">
        <v>461</v>
      </c>
    </row>
    <row r="505" spans="1:56" ht="16">
      <c r="A505" s="6">
        <f t="shared" ca="1" si="2"/>
        <v>1.6205725510377911E-2</v>
      </c>
      <c r="B505" s="6" t="s">
        <v>55</v>
      </c>
      <c r="C505" s="6">
        <v>9210123</v>
      </c>
      <c r="D505" s="7">
        <v>42761</v>
      </c>
      <c r="E505" s="6" t="s">
        <v>76</v>
      </c>
      <c r="F505" s="6" t="s">
        <v>3074</v>
      </c>
      <c r="G505" s="6">
        <v>5</v>
      </c>
      <c r="H505" s="6" t="s">
        <v>58</v>
      </c>
      <c r="I505" s="6" t="s">
        <v>59</v>
      </c>
      <c r="J505" s="6">
        <v>79415</v>
      </c>
      <c r="K505" s="6">
        <v>5</v>
      </c>
      <c r="L505" s="7">
        <v>41306</v>
      </c>
      <c r="M505" s="7">
        <v>43496</v>
      </c>
      <c r="N505" s="6" t="s">
        <v>318</v>
      </c>
      <c r="O505" s="6" t="s">
        <v>3075</v>
      </c>
      <c r="P505" s="8" t="s">
        <v>3076</v>
      </c>
      <c r="Q505" s="9" t="s">
        <v>62</v>
      </c>
      <c r="R505" s="10">
        <v>99</v>
      </c>
      <c r="S505" s="6" t="s">
        <v>63</v>
      </c>
      <c r="T505" s="6">
        <v>2</v>
      </c>
      <c r="U505" s="6" t="s">
        <v>309</v>
      </c>
      <c r="V505" s="6" t="s">
        <v>310</v>
      </c>
      <c r="W505" s="6" t="s">
        <v>311</v>
      </c>
      <c r="X505" s="6" t="s">
        <v>67</v>
      </c>
      <c r="Y505" s="6" t="s">
        <v>68</v>
      </c>
      <c r="Z505" s="6">
        <v>2017</v>
      </c>
      <c r="AA505" s="6">
        <v>366406</v>
      </c>
      <c r="AB505" s="6" t="s">
        <v>69</v>
      </c>
      <c r="AC505" s="6" t="s">
        <v>55</v>
      </c>
      <c r="AD505" s="6">
        <v>218750</v>
      </c>
      <c r="AE505" s="6">
        <v>147656</v>
      </c>
      <c r="AF505" s="6" t="s">
        <v>69</v>
      </c>
      <c r="AG505" s="6" t="s">
        <v>3077</v>
      </c>
      <c r="AH505" s="6">
        <v>366406</v>
      </c>
      <c r="AI505" s="6">
        <v>30373821</v>
      </c>
      <c r="AJ505" s="6">
        <v>2018</v>
      </c>
      <c r="AK505" s="6">
        <v>1</v>
      </c>
      <c r="AL505" s="6" t="s">
        <v>458</v>
      </c>
      <c r="AM505" s="6">
        <v>9.4</v>
      </c>
      <c r="AN505" s="6" t="s">
        <v>3078</v>
      </c>
      <c r="AO505" s="9" t="s">
        <v>62</v>
      </c>
      <c r="AP505" s="10">
        <v>89</v>
      </c>
      <c r="AQ505" s="6" t="s">
        <v>3072</v>
      </c>
      <c r="AR505" s="9" t="s">
        <v>62</v>
      </c>
      <c r="AS505" s="10">
        <v>99</v>
      </c>
      <c r="AT505" s="6" t="str">
        <f t="shared" si="3"/>
        <v>mm</v>
      </c>
      <c r="AU505" s="6">
        <v>1</v>
      </c>
      <c r="AV505" s="6">
        <v>0</v>
      </c>
      <c r="AW505" s="6">
        <v>0</v>
      </c>
      <c r="AX505" s="6">
        <v>0</v>
      </c>
      <c r="AY505" s="6">
        <v>0</v>
      </c>
      <c r="AZ505" s="6">
        <v>0</v>
      </c>
      <c r="BA505" s="6">
        <v>0</v>
      </c>
      <c r="BB505" s="6">
        <v>0</v>
      </c>
      <c r="BC505" s="6" t="s">
        <v>197</v>
      </c>
      <c r="BD505" s="6" t="s">
        <v>3079</v>
      </c>
    </row>
    <row r="506" spans="1:56" ht="16">
      <c r="A506" s="6">
        <f t="shared" ca="1" si="2"/>
        <v>0.35704041272756282</v>
      </c>
      <c r="B506" s="6" t="s">
        <v>127</v>
      </c>
      <c r="C506" s="6">
        <v>9504514</v>
      </c>
      <c r="D506" s="7">
        <v>43271</v>
      </c>
      <c r="E506" s="6" t="s">
        <v>56</v>
      </c>
      <c r="F506" s="6" t="s">
        <v>3523</v>
      </c>
      <c r="G506" s="6">
        <v>5</v>
      </c>
      <c r="H506" s="6" t="s">
        <v>58</v>
      </c>
      <c r="I506" s="6" t="s">
        <v>130</v>
      </c>
      <c r="J506" s="6">
        <v>104319</v>
      </c>
      <c r="K506" s="6">
        <v>5</v>
      </c>
      <c r="L506" s="7">
        <v>41908</v>
      </c>
      <c r="M506" s="7">
        <v>43646</v>
      </c>
      <c r="N506" s="6" t="s">
        <v>3524</v>
      </c>
      <c r="O506" s="6" t="s">
        <v>3525</v>
      </c>
      <c r="P506" s="8" t="s">
        <v>3526</v>
      </c>
      <c r="Q506" s="9" t="s">
        <v>73</v>
      </c>
      <c r="R506" s="10">
        <v>97</v>
      </c>
      <c r="S506" s="6" t="s">
        <v>63</v>
      </c>
      <c r="T506" s="6">
        <v>37</v>
      </c>
      <c r="U506" s="6" t="s">
        <v>1776</v>
      </c>
      <c r="V506" s="6" t="s">
        <v>1777</v>
      </c>
      <c r="W506" s="6" t="s">
        <v>176</v>
      </c>
      <c r="X506" s="6" t="s">
        <v>85</v>
      </c>
      <c r="Y506" s="6" t="s">
        <v>68</v>
      </c>
      <c r="Z506" s="6">
        <v>2018</v>
      </c>
      <c r="AA506" s="6">
        <v>380800</v>
      </c>
      <c r="AB506" s="6" t="s">
        <v>69</v>
      </c>
      <c r="AC506" s="6" t="s">
        <v>127</v>
      </c>
      <c r="AD506" s="6">
        <v>250000</v>
      </c>
      <c r="AE506" s="6">
        <v>130800</v>
      </c>
      <c r="AF506" s="6" t="s">
        <v>69</v>
      </c>
      <c r="AG506" s="6" t="s">
        <v>3527</v>
      </c>
      <c r="AH506" s="6">
        <v>380800</v>
      </c>
      <c r="AI506" s="6">
        <v>33875591</v>
      </c>
      <c r="AJ506" s="6">
        <v>2021</v>
      </c>
      <c r="AK506" s="6">
        <v>1</v>
      </c>
      <c r="AL506" s="6" t="s">
        <v>458</v>
      </c>
      <c r="AM506" s="6">
        <v>9.4</v>
      </c>
      <c r="AN506" s="6" t="s">
        <v>1193</v>
      </c>
      <c r="AO506" s="9" t="s">
        <v>62</v>
      </c>
      <c r="AP506" s="10">
        <v>100</v>
      </c>
      <c r="AQ506" s="6" t="s">
        <v>3528</v>
      </c>
      <c r="AR506" s="9" t="s">
        <v>73</v>
      </c>
      <c r="AS506" s="10">
        <v>97</v>
      </c>
      <c r="AT506" s="6" t="str">
        <f t="shared" si="3"/>
        <v>mf</v>
      </c>
      <c r="AU506" s="6">
        <v>1</v>
      </c>
      <c r="AV506" s="6">
        <v>0</v>
      </c>
      <c r="AW506" s="6">
        <v>0</v>
      </c>
      <c r="AX506" s="6">
        <v>0</v>
      </c>
      <c r="AY506" s="6">
        <v>0</v>
      </c>
      <c r="AZ506" s="6">
        <v>0</v>
      </c>
      <c r="BA506" s="6">
        <v>0</v>
      </c>
      <c r="BB506" s="6">
        <v>0</v>
      </c>
      <c r="BC506" s="6" t="s">
        <v>197</v>
      </c>
      <c r="BD506" s="6" t="s">
        <v>3529</v>
      </c>
    </row>
    <row r="507" spans="1:56" ht="16">
      <c r="A507" s="6">
        <f t="shared" ca="1" si="2"/>
        <v>0.50109475716235352</v>
      </c>
      <c r="B507" s="6" t="s">
        <v>254</v>
      </c>
      <c r="C507" s="6">
        <v>9488501</v>
      </c>
      <c r="D507" s="7">
        <v>43222</v>
      </c>
      <c r="E507" s="6" t="s">
        <v>56</v>
      </c>
      <c r="F507" s="6" t="s">
        <v>3755</v>
      </c>
      <c r="G507" s="6">
        <v>5</v>
      </c>
      <c r="H507" s="6" t="s">
        <v>58</v>
      </c>
      <c r="I507" s="6" t="s">
        <v>256</v>
      </c>
      <c r="J507" s="6">
        <v>93627</v>
      </c>
      <c r="K507" s="6">
        <v>8</v>
      </c>
      <c r="L507" s="7">
        <v>40269</v>
      </c>
      <c r="M507" s="7">
        <v>44347</v>
      </c>
      <c r="N507" s="6" t="s">
        <v>911</v>
      </c>
      <c r="O507" s="6" t="s">
        <v>3756</v>
      </c>
      <c r="P507" s="8" t="s">
        <v>1215</v>
      </c>
      <c r="Q507" s="9" t="s">
        <v>73</v>
      </c>
      <c r="R507" s="10">
        <v>97</v>
      </c>
      <c r="S507" s="6" t="s">
        <v>63</v>
      </c>
      <c r="T507" s="6">
        <v>28</v>
      </c>
      <c r="U507" s="6" t="s">
        <v>1392</v>
      </c>
      <c r="V507" s="6" t="s">
        <v>1393</v>
      </c>
      <c r="W507" s="6" t="s">
        <v>149</v>
      </c>
      <c r="X507" s="6" t="s">
        <v>85</v>
      </c>
      <c r="Y507" s="6" t="s">
        <v>68</v>
      </c>
      <c r="Z507" s="6">
        <v>2018</v>
      </c>
      <c r="AA507" s="6">
        <v>519611</v>
      </c>
      <c r="AB507" s="6" t="s">
        <v>69</v>
      </c>
      <c r="AC507" s="6" t="s">
        <v>254</v>
      </c>
      <c r="AD507" s="6">
        <v>345312</v>
      </c>
      <c r="AE507" s="6">
        <v>174299</v>
      </c>
      <c r="AF507" s="6" t="s">
        <v>69</v>
      </c>
      <c r="AG507" s="6" t="s">
        <v>3757</v>
      </c>
      <c r="AH507" s="6">
        <v>519611</v>
      </c>
      <c r="AI507" s="6">
        <v>37279269</v>
      </c>
      <c r="AJ507" s="6">
        <v>2023</v>
      </c>
      <c r="AK507" s="6">
        <v>1</v>
      </c>
      <c r="AL507" s="6" t="s">
        <v>458</v>
      </c>
      <c r="AM507" s="6">
        <v>9.4</v>
      </c>
      <c r="AN507" s="6" t="s">
        <v>3758</v>
      </c>
      <c r="AO507" s="9" t="s">
        <v>73</v>
      </c>
      <c r="AP507" s="10">
        <v>100</v>
      </c>
      <c r="AQ507" s="6" t="s">
        <v>487</v>
      </c>
      <c r="AR507" s="9" t="s">
        <v>73</v>
      </c>
      <c r="AS507" s="10">
        <v>97</v>
      </c>
      <c r="AT507" s="6" t="str">
        <f t="shared" si="3"/>
        <v>ff</v>
      </c>
      <c r="AU507" s="6">
        <v>0</v>
      </c>
      <c r="AV507" s="6">
        <v>0</v>
      </c>
      <c r="AW507" s="6">
        <v>0</v>
      </c>
      <c r="AX507" s="6">
        <v>0</v>
      </c>
      <c r="AY507" s="6">
        <v>0</v>
      </c>
      <c r="AZ507" s="6">
        <v>0</v>
      </c>
      <c r="BA507" s="6">
        <v>0</v>
      </c>
      <c r="BB507" s="6">
        <v>1</v>
      </c>
      <c r="BC507" s="6" t="s">
        <v>197</v>
      </c>
      <c r="BD507" s="6" t="s">
        <v>3759</v>
      </c>
    </row>
    <row r="508" spans="1:56" ht="16">
      <c r="A508" s="6">
        <f t="shared" ca="1" si="2"/>
        <v>0.35022942671870561</v>
      </c>
      <c r="B508" s="6" t="s">
        <v>303</v>
      </c>
      <c r="C508" s="6">
        <v>9320831</v>
      </c>
      <c r="D508" s="7">
        <v>42937</v>
      </c>
      <c r="E508" s="6" t="s">
        <v>56</v>
      </c>
      <c r="F508" s="6" t="s">
        <v>4453</v>
      </c>
      <c r="G508" s="6">
        <v>5</v>
      </c>
      <c r="H508" s="6" t="s">
        <v>58</v>
      </c>
      <c r="I508" s="6" t="s">
        <v>305</v>
      </c>
      <c r="J508" s="6">
        <v>80157</v>
      </c>
      <c r="K508" s="6">
        <v>9</v>
      </c>
      <c r="L508" s="7">
        <v>39448</v>
      </c>
      <c r="M508" s="7">
        <v>43677</v>
      </c>
      <c r="N508" s="6" t="s">
        <v>4454</v>
      </c>
      <c r="O508" s="6" t="s">
        <v>4455</v>
      </c>
      <c r="P508" s="8" t="s">
        <v>4456</v>
      </c>
      <c r="Q508" s="9" t="s">
        <v>62</v>
      </c>
      <c r="R508" s="10">
        <v>99</v>
      </c>
      <c r="S508" s="6" t="s">
        <v>63</v>
      </c>
      <c r="T508" s="6">
        <v>20</v>
      </c>
      <c r="U508" s="6" t="s">
        <v>3397</v>
      </c>
      <c r="V508" s="6" t="s">
        <v>3398</v>
      </c>
      <c r="W508" s="6" t="s">
        <v>176</v>
      </c>
      <c r="X508" s="6" t="s">
        <v>67</v>
      </c>
      <c r="Y508" s="6" t="s">
        <v>68</v>
      </c>
      <c r="Z508" s="6">
        <v>2017</v>
      </c>
      <c r="AA508" s="6">
        <v>379598</v>
      </c>
      <c r="AB508" s="6" t="s">
        <v>69</v>
      </c>
      <c r="AC508" s="6" t="s">
        <v>303</v>
      </c>
      <c r="AD508" s="6">
        <v>280000</v>
      </c>
      <c r="AE508" s="6">
        <v>99598</v>
      </c>
      <c r="AF508" s="6" t="s">
        <v>69</v>
      </c>
      <c r="AG508" s="6" t="s">
        <v>4457</v>
      </c>
      <c r="AH508" s="6">
        <v>379598</v>
      </c>
      <c r="AI508" s="6">
        <v>36976763</v>
      </c>
      <c r="AJ508" s="6">
        <v>2023</v>
      </c>
      <c r="AK508" s="6">
        <v>1</v>
      </c>
      <c r="AL508" s="6" t="s">
        <v>458</v>
      </c>
      <c r="AM508" s="6">
        <v>9.4</v>
      </c>
      <c r="AN508" s="6" t="s">
        <v>576</v>
      </c>
      <c r="AO508" s="9" t="s">
        <v>73</v>
      </c>
      <c r="AP508" s="10">
        <v>98</v>
      </c>
      <c r="AQ508" s="6" t="s">
        <v>4458</v>
      </c>
      <c r="AR508" s="9" t="s">
        <v>62</v>
      </c>
      <c r="AS508" s="10">
        <v>97</v>
      </c>
      <c r="AT508" s="6" t="str">
        <f t="shared" si="3"/>
        <v>fm</v>
      </c>
      <c r="AU508" s="6">
        <v>0</v>
      </c>
      <c r="AV508" s="6">
        <v>0</v>
      </c>
      <c r="AW508" s="6">
        <v>1</v>
      </c>
      <c r="AX508" s="6">
        <v>1</v>
      </c>
      <c r="AY508" s="6">
        <v>1</v>
      </c>
      <c r="AZ508" s="6">
        <v>0</v>
      </c>
      <c r="BA508" s="6">
        <v>0</v>
      </c>
      <c r="BB508" s="6">
        <v>0</v>
      </c>
      <c r="BC508" s="6" t="s">
        <v>197</v>
      </c>
      <c r="BD508" s="6" t="s">
        <v>4459</v>
      </c>
    </row>
    <row r="509" spans="1:56" ht="16">
      <c r="A509" s="6">
        <f t="shared" ca="1" si="2"/>
        <v>0.76617745426152473</v>
      </c>
      <c r="B509" s="6" t="s">
        <v>303</v>
      </c>
      <c r="C509" s="6">
        <v>9248326</v>
      </c>
      <c r="D509" s="7">
        <v>42810</v>
      </c>
      <c r="E509" s="6" t="s">
        <v>56</v>
      </c>
      <c r="F509" s="6" t="s">
        <v>6418</v>
      </c>
      <c r="G509" s="6">
        <v>5</v>
      </c>
      <c r="H509" s="6" t="s">
        <v>58</v>
      </c>
      <c r="I509" s="6" t="s">
        <v>305</v>
      </c>
      <c r="J509" s="6">
        <v>45788</v>
      </c>
      <c r="K509" s="6">
        <v>21</v>
      </c>
      <c r="L509" s="7">
        <v>34182</v>
      </c>
      <c r="M509" s="7">
        <v>43555</v>
      </c>
      <c r="N509" s="6" t="s">
        <v>6419</v>
      </c>
      <c r="O509" s="6" t="s">
        <v>6420</v>
      </c>
      <c r="P509" s="8" t="s">
        <v>6421</v>
      </c>
      <c r="Q509" s="9" t="s">
        <v>116</v>
      </c>
      <c r="R509" s="9" t="s">
        <v>116</v>
      </c>
      <c r="S509" s="6" t="s">
        <v>63</v>
      </c>
      <c r="T509" s="6">
        <v>3</v>
      </c>
      <c r="U509" s="6" t="s">
        <v>2568</v>
      </c>
      <c r="V509" s="6" t="s">
        <v>2569</v>
      </c>
      <c r="W509" s="6" t="s">
        <v>630</v>
      </c>
      <c r="X509" s="6" t="s">
        <v>67</v>
      </c>
      <c r="Y509" s="6" t="s">
        <v>68</v>
      </c>
      <c r="Z509" s="6">
        <v>2017</v>
      </c>
      <c r="AA509" s="6">
        <v>294930</v>
      </c>
      <c r="AB509" s="6" t="s">
        <v>69</v>
      </c>
      <c r="AC509" s="6" t="s">
        <v>303</v>
      </c>
      <c r="AD509" s="6">
        <v>217500</v>
      </c>
      <c r="AE509" s="6">
        <v>77430</v>
      </c>
      <c r="AF509" s="6" t="s">
        <v>69</v>
      </c>
      <c r="AG509" s="6" t="s">
        <v>6422</v>
      </c>
      <c r="AH509" s="6">
        <v>294930</v>
      </c>
      <c r="AI509" s="6">
        <v>39052834</v>
      </c>
      <c r="AJ509" s="6">
        <v>2024</v>
      </c>
      <c r="AK509" s="6">
        <v>1</v>
      </c>
      <c r="AL509" s="6" t="s">
        <v>458</v>
      </c>
      <c r="AM509" s="6">
        <v>9.4</v>
      </c>
      <c r="AN509" s="6" t="s">
        <v>6423</v>
      </c>
      <c r="AO509" s="9" t="s">
        <v>62</v>
      </c>
      <c r="AP509" s="10">
        <v>100</v>
      </c>
      <c r="AQ509" s="6" t="s">
        <v>6424</v>
      </c>
      <c r="AR509" s="9" t="s">
        <v>62</v>
      </c>
      <c r="AS509" s="10">
        <v>99</v>
      </c>
      <c r="AT509" s="6" t="str">
        <f t="shared" si="3"/>
        <v>mm</v>
      </c>
      <c r="AU509" s="6">
        <v>0</v>
      </c>
      <c r="AV509" s="6">
        <v>0</v>
      </c>
      <c r="AW509" s="6">
        <v>1</v>
      </c>
      <c r="AX509" s="6">
        <v>1</v>
      </c>
      <c r="AY509" s="6">
        <v>1</v>
      </c>
      <c r="AZ509" s="6">
        <v>0</v>
      </c>
      <c r="BA509" s="6">
        <v>0</v>
      </c>
      <c r="BB509" s="6">
        <v>0</v>
      </c>
      <c r="BC509" s="6" t="s">
        <v>46</v>
      </c>
      <c r="BD509" s="6" t="s">
        <v>6425</v>
      </c>
    </row>
    <row r="510" spans="1:56" ht="16">
      <c r="A510" s="6">
        <f t="shared" ca="1" si="2"/>
        <v>0.88273681125374648</v>
      </c>
      <c r="B510" s="6" t="s">
        <v>199</v>
      </c>
      <c r="C510" s="6">
        <v>9063044</v>
      </c>
      <c r="D510" s="7">
        <v>42874</v>
      </c>
      <c r="E510" s="6" t="s">
        <v>76</v>
      </c>
      <c r="F510" s="6" t="s">
        <v>3029</v>
      </c>
      <c r="G510" s="6">
        <v>5</v>
      </c>
      <c r="H510" s="6" t="s">
        <v>58</v>
      </c>
      <c r="I510" s="6" t="s">
        <v>149</v>
      </c>
      <c r="J510" s="6">
        <v>172603</v>
      </c>
      <c r="K510" s="6">
        <v>5</v>
      </c>
      <c r="L510" s="7">
        <v>41456</v>
      </c>
      <c r="M510" s="7">
        <v>43251</v>
      </c>
      <c r="N510" s="6" t="s">
        <v>1657</v>
      </c>
      <c r="O510" s="6" t="s">
        <v>3030</v>
      </c>
      <c r="P510" s="8" t="s">
        <v>3031</v>
      </c>
      <c r="Q510" s="9" t="s">
        <v>116</v>
      </c>
      <c r="R510" s="9" t="s">
        <v>116</v>
      </c>
      <c r="S510" s="6" t="s">
        <v>63</v>
      </c>
      <c r="T510" s="6">
        <v>4</v>
      </c>
      <c r="U510" s="6" t="s">
        <v>638</v>
      </c>
      <c r="V510" s="6" t="s">
        <v>639</v>
      </c>
      <c r="W510" s="6" t="s">
        <v>640</v>
      </c>
      <c r="X510" s="6" t="s">
        <v>67</v>
      </c>
      <c r="Y510" s="6" t="s">
        <v>68</v>
      </c>
      <c r="Z510" s="6">
        <v>2017</v>
      </c>
      <c r="AA510" s="6">
        <v>329925</v>
      </c>
      <c r="AB510" s="6" t="s">
        <v>69</v>
      </c>
      <c r="AC510" s="6" t="s">
        <v>199</v>
      </c>
      <c r="AD510" s="6">
        <v>207500</v>
      </c>
      <c r="AE510" s="6">
        <v>122425</v>
      </c>
      <c r="AF510" s="6" t="s">
        <v>69</v>
      </c>
      <c r="AG510" s="6" t="s">
        <v>3032</v>
      </c>
      <c r="AH510" s="6">
        <v>329925</v>
      </c>
      <c r="AI510" s="6">
        <v>31471556</v>
      </c>
      <c r="AJ510" s="6">
        <v>2019</v>
      </c>
      <c r="AK510" s="6">
        <v>1</v>
      </c>
      <c r="AL510" s="6" t="s">
        <v>3033</v>
      </c>
      <c r="AM510" s="6">
        <v>5.0999999999999996</v>
      </c>
      <c r="AN510" s="6" t="s">
        <v>3034</v>
      </c>
      <c r="AO510" s="9" t="s">
        <v>116</v>
      </c>
      <c r="AP510" s="10">
        <v>50</v>
      </c>
      <c r="AQ510" s="6" t="s">
        <v>3035</v>
      </c>
      <c r="AR510" s="9" t="s">
        <v>116</v>
      </c>
      <c r="AS510" s="9" t="s">
        <v>116</v>
      </c>
      <c r="AT510" s="6" t="str">
        <f t="shared" si="3"/>
        <v>Missing</v>
      </c>
      <c r="AU510" s="6">
        <v>1</v>
      </c>
      <c r="AV510" s="6">
        <v>0</v>
      </c>
      <c r="AW510" s="6">
        <v>0</v>
      </c>
      <c r="AX510" s="6">
        <v>0</v>
      </c>
      <c r="AY510" s="6">
        <v>0</v>
      </c>
      <c r="AZ510" s="6">
        <v>0</v>
      </c>
      <c r="BA510" s="6">
        <v>1</v>
      </c>
      <c r="BB510" s="6">
        <v>0</v>
      </c>
      <c r="BC510" s="6" t="s">
        <v>197</v>
      </c>
      <c r="BD510" s="6" t="s">
        <v>3036</v>
      </c>
    </row>
    <row r="511" spans="1:56" ht="16">
      <c r="A511" s="6">
        <f t="shared" ca="1" si="2"/>
        <v>0.77391423486251842</v>
      </c>
      <c r="B511" s="6" t="s">
        <v>92</v>
      </c>
      <c r="C511" s="6">
        <v>9402630</v>
      </c>
      <c r="D511" s="7">
        <v>43102</v>
      </c>
      <c r="E511" s="6" t="s">
        <v>2663</v>
      </c>
      <c r="F511" s="6" t="s">
        <v>2664</v>
      </c>
      <c r="G511" s="6">
        <v>5</v>
      </c>
      <c r="H511" s="6" t="s">
        <v>58</v>
      </c>
      <c r="I511" s="6" t="s">
        <v>95</v>
      </c>
      <c r="J511" s="6">
        <v>90468</v>
      </c>
      <c r="K511" s="6">
        <v>2</v>
      </c>
      <c r="L511" s="7">
        <v>42736</v>
      </c>
      <c r="M511" s="7">
        <v>43830</v>
      </c>
      <c r="N511" s="6" t="s">
        <v>158</v>
      </c>
      <c r="O511" s="6" t="s">
        <v>2665</v>
      </c>
      <c r="P511" s="8" t="s">
        <v>2666</v>
      </c>
      <c r="Q511" s="9" t="s">
        <v>62</v>
      </c>
      <c r="R511" s="10">
        <v>97</v>
      </c>
      <c r="S511" s="6" t="s">
        <v>63</v>
      </c>
      <c r="T511" s="6">
        <v>36</v>
      </c>
      <c r="U511" s="6" t="s">
        <v>1090</v>
      </c>
      <c r="V511" s="6" t="s">
        <v>1091</v>
      </c>
      <c r="W511" s="6" t="s">
        <v>149</v>
      </c>
      <c r="X511" s="6" t="s">
        <v>2667</v>
      </c>
      <c r="Y511" s="6" t="s">
        <v>68</v>
      </c>
      <c r="Z511" s="6">
        <v>2018</v>
      </c>
      <c r="AA511" s="6">
        <v>403291</v>
      </c>
      <c r="AB511" s="6" t="s">
        <v>69</v>
      </c>
      <c r="AC511" s="6" t="s">
        <v>92</v>
      </c>
      <c r="AD511" s="6">
        <v>285239</v>
      </c>
      <c r="AE511" s="6">
        <v>118052</v>
      </c>
      <c r="AF511" s="6" t="s">
        <v>69</v>
      </c>
      <c r="AG511" s="6" t="s">
        <v>2668</v>
      </c>
      <c r="AH511" s="6">
        <v>403291</v>
      </c>
      <c r="AI511" s="6">
        <v>37429172</v>
      </c>
      <c r="AJ511" s="6">
        <v>2023</v>
      </c>
      <c r="AK511" s="6">
        <v>1</v>
      </c>
      <c r="AL511" s="6" t="s">
        <v>2669</v>
      </c>
      <c r="AM511" s="6">
        <v>4.2</v>
      </c>
      <c r="AN511" s="6" t="s">
        <v>2371</v>
      </c>
      <c r="AO511" s="9" t="s">
        <v>62</v>
      </c>
      <c r="AP511" s="10">
        <v>99</v>
      </c>
      <c r="AQ511" s="6" t="s">
        <v>2670</v>
      </c>
      <c r="AR511" s="9" t="s">
        <v>62</v>
      </c>
      <c r="AS511" s="10">
        <v>97</v>
      </c>
      <c r="AT511" s="6" t="str">
        <f t="shared" si="3"/>
        <v>mm</v>
      </c>
      <c r="AU511" s="6">
        <v>0</v>
      </c>
      <c r="AV511" s="6">
        <v>0</v>
      </c>
      <c r="AW511" s="6">
        <v>1</v>
      </c>
      <c r="AX511" s="6">
        <v>1</v>
      </c>
      <c r="AY511" s="6">
        <v>1</v>
      </c>
      <c r="AZ511" s="6">
        <v>0</v>
      </c>
      <c r="BA511" s="6">
        <v>0</v>
      </c>
      <c r="BB511" s="6">
        <v>0</v>
      </c>
      <c r="BC511" s="6" t="s">
        <v>107</v>
      </c>
      <c r="BD511" s="6" t="s">
        <v>2671</v>
      </c>
    </row>
    <row r="512" spans="1:56" ht="16">
      <c r="A512" s="6">
        <f t="shared" ref="A512:A575" ca="1" si="4">RAND()</f>
        <v>0.90932805261439964</v>
      </c>
      <c r="B512" s="6" t="s">
        <v>127</v>
      </c>
      <c r="C512" s="6">
        <v>9464560</v>
      </c>
      <c r="D512" s="7">
        <v>43179</v>
      </c>
      <c r="E512" s="6" t="s">
        <v>56</v>
      </c>
      <c r="F512" s="6" t="s">
        <v>4989</v>
      </c>
      <c r="G512" s="6">
        <v>5</v>
      </c>
      <c r="H512" s="6" t="s">
        <v>58</v>
      </c>
      <c r="I512" s="6" t="s">
        <v>130</v>
      </c>
      <c r="J512" s="6">
        <v>102264</v>
      </c>
      <c r="K512" s="6">
        <v>4</v>
      </c>
      <c r="L512" s="7">
        <v>42174</v>
      </c>
      <c r="M512" s="7">
        <v>43921</v>
      </c>
      <c r="N512" s="6" t="s">
        <v>1869</v>
      </c>
      <c r="O512" s="6" t="s">
        <v>4990</v>
      </c>
      <c r="P512" s="8" t="s">
        <v>398</v>
      </c>
      <c r="Q512" s="9" t="s">
        <v>62</v>
      </c>
      <c r="R512" s="10">
        <v>99</v>
      </c>
      <c r="S512" s="6" t="s">
        <v>63</v>
      </c>
      <c r="T512" s="6">
        <v>1</v>
      </c>
      <c r="U512" s="6" t="s">
        <v>4788</v>
      </c>
      <c r="V512" s="6" t="s">
        <v>4789</v>
      </c>
      <c r="W512" s="6" t="s">
        <v>120</v>
      </c>
      <c r="X512" s="6" t="s">
        <v>206</v>
      </c>
      <c r="Y512" s="6" t="s">
        <v>68</v>
      </c>
      <c r="Z512" s="6">
        <v>2018</v>
      </c>
      <c r="AA512" s="6">
        <v>429162</v>
      </c>
      <c r="AB512" s="6" t="s">
        <v>69</v>
      </c>
      <c r="AC512" s="6" t="s">
        <v>127</v>
      </c>
      <c r="AD512" s="6">
        <v>380320</v>
      </c>
      <c r="AE512" s="6">
        <v>48842</v>
      </c>
      <c r="AF512" s="6" t="s">
        <v>69</v>
      </c>
      <c r="AG512" s="6" t="s">
        <v>4991</v>
      </c>
      <c r="AH512" s="6">
        <v>429162</v>
      </c>
      <c r="AI512" s="6">
        <v>35688046</v>
      </c>
      <c r="AJ512" s="6">
        <v>2022</v>
      </c>
      <c r="AK512" s="6">
        <v>1</v>
      </c>
      <c r="AL512" s="6" t="s">
        <v>4992</v>
      </c>
      <c r="AM512" s="6">
        <v>2.1</v>
      </c>
      <c r="AN512" s="6" t="s">
        <v>2850</v>
      </c>
      <c r="AO512" s="9" t="s">
        <v>73</v>
      </c>
      <c r="AP512" s="10">
        <v>99</v>
      </c>
      <c r="AQ512" s="6" t="s">
        <v>4993</v>
      </c>
      <c r="AR512" s="9" t="s">
        <v>62</v>
      </c>
      <c r="AS512" s="10">
        <v>98</v>
      </c>
      <c r="AT512" s="6" t="str">
        <f t="shared" ref="AT512:AT575" si="5">IF(OR(AO512="unknown", AR512="unknown"), "Missing", LEFT(AO512, 1) &amp; LEFT(AR512, 1))</f>
        <v>fm</v>
      </c>
      <c r="AU512" s="6">
        <v>0</v>
      </c>
      <c r="AV512" s="6">
        <v>0</v>
      </c>
      <c r="AW512" s="6">
        <v>1</v>
      </c>
      <c r="AX512" s="6">
        <v>1</v>
      </c>
      <c r="AY512" s="6">
        <v>1</v>
      </c>
      <c r="AZ512" s="6">
        <v>0</v>
      </c>
      <c r="BA512" s="6">
        <v>0</v>
      </c>
      <c r="BB512" s="6">
        <v>0</v>
      </c>
      <c r="BC512" s="6" t="s">
        <v>107</v>
      </c>
      <c r="BD512" s="6" t="s">
        <v>4994</v>
      </c>
    </row>
    <row r="513" spans="1:56" ht="16">
      <c r="A513" s="6">
        <f t="shared" ca="1" si="4"/>
        <v>0.24435506282575081</v>
      </c>
      <c r="B513" s="6" t="s">
        <v>405</v>
      </c>
      <c r="C513" s="6">
        <v>9243232</v>
      </c>
      <c r="D513" s="7">
        <v>42814</v>
      </c>
      <c r="E513" s="6" t="s">
        <v>76</v>
      </c>
      <c r="F513" s="6" t="s">
        <v>1501</v>
      </c>
      <c r="G513" s="6">
        <v>5</v>
      </c>
      <c r="H513" s="6" t="s">
        <v>58</v>
      </c>
      <c r="I513" s="6" t="s">
        <v>407</v>
      </c>
      <c r="J513" s="6">
        <v>19631</v>
      </c>
      <c r="K513" s="6">
        <v>10</v>
      </c>
      <c r="L513" s="7">
        <v>38990</v>
      </c>
      <c r="M513" s="7">
        <v>43555</v>
      </c>
      <c r="N513" s="6" t="s">
        <v>1451</v>
      </c>
      <c r="O513" s="6" t="s">
        <v>1502</v>
      </c>
      <c r="P513" s="8" t="s">
        <v>1503</v>
      </c>
      <c r="Q513" s="9" t="s">
        <v>62</v>
      </c>
      <c r="R513" s="10">
        <v>100</v>
      </c>
      <c r="S513" s="6" t="s">
        <v>63</v>
      </c>
      <c r="T513" s="6">
        <v>26</v>
      </c>
      <c r="U513" s="6" t="s">
        <v>804</v>
      </c>
      <c r="V513" s="6" t="s">
        <v>805</v>
      </c>
      <c r="W513" s="6" t="s">
        <v>120</v>
      </c>
      <c r="X513" s="6" t="s">
        <v>85</v>
      </c>
      <c r="Y513" s="6" t="s">
        <v>68</v>
      </c>
      <c r="Z513" s="6">
        <v>2017</v>
      </c>
      <c r="AA513" s="6">
        <v>535230</v>
      </c>
      <c r="AB513" s="6" t="s">
        <v>69</v>
      </c>
      <c r="AC513" s="6" t="s">
        <v>405</v>
      </c>
      <c r="AD513" s="6">
        <v>360411</v>
      </c>
      <c r="AE513" s="6">
        <v>174819</v>
      </c>
      <c r="AF513" s="6" t="s">
        <v>69</v>
      </c>
      <c r="AG513" s="6" t="s">
        <v>1504</v>
      </c>
      <c r="AH513" s="6">
        <v>535230</v>
      </c>
      <c r="AI513" s="6">
        <v>34618492</v>
      </c>
      <c r="AJ513" s="6">
        <v>2021</v>
      </c>
      <c r="AK513" s="6">
        <v>1</v>
      </c>
      <c r="AL513" s="6" t="s">
        <v>1505</v>
      </c>
      <c r="AM513" s="6">
        <v>3.2</v>
      </c>
      <c r="AN513" s="6" t="s">
        <v>1506</v>
      </c>
      <c r="AO513" s="9" t="s">
        <v>73</v>
      </c>
      <c r="AP513" s="10">
        <v>97</v>
      </c>
      <c r="AQ513" s="6" t="s">
        <v>1507</v>
      </c>
      <c r="AR513" s="9" t="s">
        <v>62</v>
      </c>
      <c r="AS513" s="10">
        <v>100</v>
      </c>
      <c r="AT513" s="6" t="str">
        <f t="shared" si="5"/>
        <v>fm</v>
      </c>
      <c r="AU513" s="6">
        <v>0</v>
      </c>
      <c r="AV513" s="6">
        <v>0</v>
      </c>
      <c r="AW513" s="6">
        <v>1</v>
      </c>
      <c r="AX513" s="6">
        <v>1</v>
      </c>
      <c r="AY513" s="6">
        <v>0</v>
      </c>
      <c r="AZ513" s="6">
        <v>0</v>
      </c>
      <c r="BA513" s="6">
        <v>0</v>
      </c>
      <c r="BB513" s="6">
        <v>0</v>
      </c>
      <c r="BC513" s="6" t="s">
        <v>107</v>
      </c>
      <c r="BD513" s="6" t="s">
        <v>1508</v>
      </c>
    </row>
    <row r="514" spans="1:56" ht="16">
      <c r="A514" s="6">
        <f t="shared" ca="1" si="4"/>
        <v>0.58626116059500499</v>
      </c>
      <c r="B514" s="6" t="s">
        <v>127</v>
      </c>
      <c r="C514" s="6">
        <v>9478359</v>
      </c>
      <c r="D514" s="7">
        <v>43209</v>
      </c>
      <c r="E514" s="6" t="s">
        <v>56</v>
      </c>
      <c r="F514" s="6" t="s">
        <v>3441</v>
      </c>
      <c r="G514" s="6">
        <v>5</v>
      </c>
      <c r="H514" s="6" t="s">
        <v>58</v>
      </c>
      <c r="I514" s="6" t="s">
        <v>130</v>
      </c>
      <c r="J514" s="6">
        <v>104576</v>
      </c>
      <c r="K514" s="6">
        <v>5</v>
      </c>
      <c r="L514" s="7">
        <v>41852</v>
      </c>
      <c r="M514" s="7">
        <v>44316</v>
      </c>
      <c r="N514" s="6" t="s">
        <v>1983</v>
      </c>
      <c r="O514" s="6" t="s">
        <v>1984</v>
      </c>
      <c r="P514" s="8" t="s">
        <v>1985</v>
      </c>
      <c r="Q514" s="9" t="s">
        <v>62</v>
      </c>
      <c r="R514" s="10">
        <v>99</v>
      </c>
      <c r="S514" s="6" t="s">
        <v>63</v>
      </c>
      <c r="T514" s="6">
        <v>4</v>
      </c>
      <c r="U514" s="6" t="s">
        <v>234</v>
      </c>
      <c r="V514" s="6" t="s">
        <v>235</v>
      </c>
      <c r="W514" s="6" t="s">
        <v>236</v>
      </c>
      <c r="X514" s="6" t="s">
        <v>729</v>
      </c>
      <c r="Y514" s="6" t="s">
        <v>68</v>
      </c>
      <c r="Z514" s="6">
        <v>2018</v>
      </c>
      <c r="AA514" s="6">
        <v>417743</v>
      </c>
      <c r="AB514" s="6" t="s">
        <v>69</v>
      </c>
      <c r="AC514" s="6" t="s">
        <v>127</v>
      </c>
      <c r="AD514" s="6">
        <v>340646</v>
      </c>
      <c r="AE514" s="6">
        <v>77097</v>
      </c>
      <c r="AF514" s="6" t="s">
        <v>69</v>
      </c>
      <c r="AG514" s="6" t="s">
        <v>3442</v>
      </c>
      <c r="AH514" s="6">
        <v>417743</v>
      </c>
      <c r="AI514" s="6">
        <v>36174166</v>
      </c>
      <c r="AJ514" s="6">
        <v>2023</v>
      </c>
      <c r="AK514" s="6">
        <v>1</v>
      </c>
      <c r="AL514" s="6" t="s">
        <v>3443</v>
      </c>
      <c r="AM514" s="6">
        <v>3.3</v>
      </c>
      <c r="AN514" s="6" t="s">
        <v>88</v>
      </c>
      <c r="AO514" s="9" t="s">
        <v>73</v>
      </c>
      <c r="AP514" s="10">
        <v>98</v>
      </c>
      <c r="AQ514" s="6" t="s">
        <v>3444</v>
      </c>
      <c r="AR514" s="9" t="s">
        <v>62</v>
      </c>
      <c r="AS514" s="10">
        <v>99</v>
      </c>
      <c r="AT514" s="6" t="str">
        <f t="shared" si="5"/>
        <v>fm</v>
      </c>
      <c r="AU514" s="6">
        <v>0</v>
      </c>
      <c r="AV514" s="6">
        <v>0</v>
      </c>
      <c r="AW514" s="6">
        <v>1</v>
      </c>
      <c r="AX514" s="6">
        <v>1</v>
      </c>
      <c r="AY514" s="6">
        <v>1</v>
      </c>
      <c r="AZ514" s="6">
        <v>0</v>
      </c>
      <c r="BA514" s="6">
        <v>0</v>
      </c>
      <c r="BB514" s="6">
        <v>0</v>
      </c>
      <c r="BC514" s="6" t="s">
        <v>107</v>
      </c>
      <c r="BD514" s="6" t="s">
        <v>3445</v>
      </c>
    </row>
    <row r="515" spans="1:56" ht="16">
      <c r="A515" s="6">
        <f t="shared" ca="1" si="4"/>
        <v>0.20656808972540674</v>
      </c>
      <c r="B515" s="6" t="s">
        <v>1619</v>
      </c>
      <c r="C515" s="6">
        <v>9544792</v>
      </c>
      <c r="D515" s="7">
        <v>43336</v>
      </c>
      <c r="E515" s="6" t="s">
        <v>4525</v>
      </c>
      <c r="F515" s="6" t="s">
        <v>4526</v>
      </c>
      <c r="G515" s="6">
        <v>5</v>
      </c>
      <c r="H515" s="6" t="s">
        <v>58</v>
      </c>
      <c r="I515" s="6" t="s">
        <v>1621</v>
      </c>
      <c r="J515" s="6">
        <v>23727</v>
      </c>
      <c r="K515" s="6">
        <v>5</v>
      </c>
      <c r="L515" s="7">
        <v>41892</v>
      </c>
      <c r="M515" s="7">
        <v>44347</v>
      </c>
      <c r="N515" s="6" t="s">
        <v>4527</v>
      </c>
      <c r="O515" s="6" t="s">
        <v>4528</v>
      </c>
      <c r="P515" s="8" t="s">
        <v>4529</v>
      </c>
      <c r="Q515" s="9" t="s">
        <v>62</v>
      </c>
      <c r="R515" s="10">
        <v>99</v>
      </c>
      <c r="S515" s="6" t="s">
        <v>63</v>
      </c>
      <c r="T515" s="6">
        <v>2</v>
      </c>
      <c r="U515" s="6" t="s">
        <v>4040</v>
      </c>
      <c r="V515" s="6" t="s">
        <v>4041</v>
      </c>
      <c r="W515" s="6" t="s">
        <v>884</v>
      </c>
      <c r="X515" s="6" t="s">
        <v>85</v>
      </c>
      <c r="Y515" s="6" t="s">
        <v>68</v>
      </c>
      <c r="Z515" s="6">
        <v>2018</v>
      </c>
      <c r="AA515" s="6">
        <v>763274</v>
      </c>
      <c r="AB515" s="6" t="s">
        <v>69</v>
      </c>
      <c r="AC515" s="6" t="s">
        <v>1619</v>
      </c>
      <c r="AD515" s="6">
        <v>534370</v>
      </c>
      <c r="AE515" s="6">
        <v>228904</v>
      </c>
      <c r="AF515" s="6" t="s">
        <v>69</v>
      </c>
      <c r="AG515" s="6" t="s">
        <v>4530</v>
      </c>
      <c r="AH515" s="6">
        <v>763274</v>
      </c>
      <c r="AI515" s="6">
        <v>34319180</v>
      </c>
      <c r="AJ515" s="6">
        <v>2022</v>
      </c>
      <c r="AK515" s="6">
        <v>1</v>
      </c>
      <c r="AL515" s="6" t="s">
        <v>4531</v>
      </c>
      <c r="AM515" s="6">
        <v>2.2999999999999998</v>
      </c>
      <c r="AN515" s="6" t="s">
        <v>4532</v>
      </c>
      <c r="AO515" s="9" t="s">
        <v>62</v>
      </c>
      <c r="AP515" s="10">
        <v>99</v>
      </c>
      <c r="AQ515" s="6" t="s">
        <v>4533</v>
      </c>
      <c r="AR515" s="9" t="s">
        <v>73</v>
      </c>
      <c r="AS515" s="10">
        <v>99</v>
      </c>
      <c r="AT515" s="6" t="str">
        <f t="shared" si="5"/>
        <v>mf</v>
      </c>
      <c r="AU515" s="6">
        <v>0</v>
      </c>
      <c r="AV515" s="6">
        <v>0</v>
      </c>
      <c r="AW515" s="6">
        <v>1</v>
      </c>
      <c r="AX515" s="6">
        <v>1</v>
      </c>
      <c r="AY515" s="6">
        <v>1</v>
      </c>
      <c r="AZ515" s="6">
        <v>0</v>
      </c>
      <c r="BA515" s="6">
        <v>0</v>
      </c>
      <c r="BB515" s="6">
        <v>0</v>
      </c>
      <c r="BC515" s="6" t="s">
        <v>107</v>
      </c>
      <c r="BD515" s="6" t="s">
        <v>4534</v>
      </c>
    </row>
    <row r="516" spans="1:56" ht="16">
      <c r="A516" s="6">
        <f t="shared" ca="1" si="4"/>
        <v>0.75000463356035507</v>
      </c>
      <c r="B516" s="6" t="s">
        <v>3057</v>
      </c>
      <c r="C516" s="6">
        <v>9312779</v>
      </c>
      <c r="D516" s="7">
        <v>42937</v>
      </c>
      <c r="E516" s="6" t="s">
        <v>69</v>
      </c>
      <c r="F516" s="6" t="s">
        <v>3669</v>
      </c>
      <c r="G516" s="6">
        <v>5</v>
      </c>
      <c r="H516" s="6" t="s">
        <v>58</v>
      </c>
      <c r="I516" s="6" t="s">
        <v>3060</v>
      </c>
      <c r="J516" s="6">
        <v>8330</v>
      </c>
      <c r="K516" s="6">
        <v>5</v>
      </c>
      <c r="L516" s="7">
        <v>41547</v>
      </c>
      <c r="M516" s="7">
        <v>44408</v>
      </c>
      <c r="N516" s="6" t="s">
        <v>3670</v>
      </c>
      <c r="O516" s="6" t="s">
        <v>3671</v>
      </c>
      <c r="P516" s="8" t="s">
        <v>3672</v>
      </c>
      <c r="Q516" s="9" t="s">
        <v>62</v>
      </c>
      <c r="R516" s="10">
        <v>99</v>
      </c>
      <c r="S516" s="6" t="s">
        <v>63</v>
      </c>
      <c r="T516" s="6">
        <v>37</v>
      </c>
      <c r="U516" s="6" t="s">
        <v>1741</v>
      </c>
      <c r="V516" s="6" t="s">
        <v>1742</v>
      </c>
      <c r="W516" s="6" t="s">
        <v>149</v>
      </c>
      <c r="X516" s="6" t="s">
        <v>67</v>
      </c>
      <c r="Y516" s="6" t="s">
        <v>68</v>
      </c>
      <c r="Z516" s="6">
        <v>2017</v>
      </c>
      <c r="AA516" s="6">
        <v>612737</v>
      </c>
      <c r="AB516" s="6" t="s">
        <v>69</v>
      </c>
      <c r="AC516" s="6" t="s">
        <v>3057</v>
      </c>
      <c r="AD516" s="6">
        <v>402305</v>
      </c>
      <c r="AE516" s="6">
        <v>258046</v>
      </c>
      <c r="AF516" s="6" t="s">
        <v>69</v>
      </c>
      <c r="AG516" s="6" t="s">
        <v>3673</v>
      </c>
      <c r="AH516" s="6">
        <v>612737</v>
      </c>
      <c r="AI516" s="6">
        <v>36842257</v>
      </c>
      <c r="AJ516" s="6">
        <v>2023</v>
      </c>
      <c r="AK516" s="6">
        <v>1</v>
      </c>
      <c r="AL516" s="6" t="s">
        <v>3674</v>
      </c>
      <c r="AM516" s="6">
        <v>3.4</v>
      </c>
      <c r="AN516" s="6" t="s">
        <v>3675</v>
      </c>
      <c r="AO516" s="9" t="s">
        <v>62</v>
      </c>
      <c r="AP516" s="10">
        <v>99</v>
      </c>
      <c r="AQ516" s="6" t="s">
        <v>1325</v>
      </c>
      <c r="AR516" s="9" t="s">
        <v>73</v>
      </c>
      <c r="AS516" s="10">
        <v>51</v>
      </c>
      <c r="AT516" s="6" t="str">
        <f t="shared" si="5"/>
        <v>mf</v>
      </c>
      <c r="AU516" s="6">
        <v>0</v>
      </c>
      <c r="AV516" s="6">
        <v>0</v>
      </c>
      <c r="AW516" s="6">
        <v>1</v>
      </c>
      <c r="AX516" s="6">
        <v>1</v>
      </c>
      <c r="AY516" s="6">
        <v>0</v>
      </c>
      <c r="AZ516" s="6">
        <v>0</v>
      </c>
      <c r="BA516" s="6">
        <v>0</v>
      </c>
      <c r="BB516" s="6">
        <v>0</v>
      </c>
      <c r="BC516" s="6" t="s">
        <v>107</v>
      </c>
      <c r="BD516" s="6" t="s">
        <v>3676</v>
      </c>
    </row>
    <row r="517" spans="1:56" ht="16">
      <c r="A517" s="6">
        <f t="shared" ca="1" si="4"/>
        <v>0.18683161718288899</v>
      </c>
      <c r="B517" s="6" t="s">
        <v>405</v>
      </c>
      <c r="C517" s="6">
        <v>9435099</v>
      </c>
      <c r="D517" s="7">
        <v>43154</v>
      </c>
      <c r="E517" s="6" t="s">
        <v>76</v>
      </c>
      <c r="F517" s="6" t="s">
        <v>1919</v>
      </c>
      <c r="G517" s="6">
        <v>5</v>
      </c>
      <c r="H517" s="6" t="s">
        <v>58</v>
      </c>
      <c r="I517" s="6" t="s">
        <v>407</v>
      </c>
      <c r="J517" s="6">
        <v>34721</v>
      </c>
      <c r="K517" s="6">
        <v>5</v>
      </c>
      <c r="L517" s="7">
        <v>41699</v>
      </c>
      <c r="M517" s="7">
        <v>44620</v>
      </c>
      <c r="N517" s="6" t="s">
        <v>1320</v>
      </c>
      <c r="O517" s="6" t="s">
        <v>1920</v>
      </c>
      <c r="P517" s="8" t="s">
        <v>912</v>
      </c>
      <c r="Q517" s="9" t="s">
        <v>62</v>
      </c>
      <c r="R517" s="10">
        <v>99</v>
      </c>
      <c r="S517" s="6" t="s">
        <v>1921</v>
      </c>
      <c r="T517" s="6">
        <v>4</v>
      </c>
      <c r="U517" s="6" t="s">
        <v>1512</v>
      </c>
      <c r="V517" s="6" t="s">
        <v>1513</v>
      </c>
      <c r="W517" s="6" t="s">
        <v>640</v>
      </c>
      <c r="X517" s="6" t="s">
        <v>85</v>
      </c>
      <c r="Y517" s="6" t="s">
        <v>68</v>
      </c>
      <c r="Z517" s="6">
        <v>2018</v>
      </c>
      <c r="AA517" s="6">
        <v>375277</v>
      </c>
      <c r="AB517" s="6" t="s">
        <v>69</v>
      </c>
      <c r="AC517" s="6" t="s">
        <v>405</v>
      </c>
      <c r="AD517" s="6">
        <v>250000</v>
      </c>
      <c r="AE517" s="6">
        <v>125277</v>
      </c>
      <c r="AF517" s="6" t="s">
        <v>69</v>
      </c>
      <c r="AG517" s="6" t="s">
        <v>1922</v>
      </c>
      <c r="AH517" s="6">
        <v>375277</v>
      </c>
      <c r="AI517" s="6">
        <v>36633660</v>
      </c>
      <c r="AJ517" s="6">
        <v>2023</v>
      </c>
      <c r="AK517" s="6">
        <v>1</v>
      </c>
      <c r="AL517" s="6" t="s">
        <v>5268</v>
      </c>
      <c r="AM517" s="6">
        <v>3.5</v>
      </c>
      <c r="AN517" s="6" t="s">
        <v>1924</v>
      </c>
      <c r="AO517" s="9" t="s">
        <v>73</v>
      </c>
      <c r="AP517" s="10">
        <v>98</v>
      </c>
      <c r="AQ517" s="6" t="s">
        <v>918</v>
      </c>
      <c r="AR517" s="9" t="s">
        <v>62</v>
      </c>
      <c r="AS517" s="10">
        <v>99</v>
      </c>
      <c r="AT517" s="6" t="str">
        <f t="shared" si="5"/>
        <v>fm</v>
      </c>
      <c r="AU517" s="6">
        <v>0</v>
      </c>
      <c r="AV517" s="6">
        <v>0</v>
      </c>
      <c r="AW517" s="6">
        <v>1</v>
      </c>
      <c r="AX517" s="6">
        <v>1</v>
      </c>
      <c r="AY517" s="6">
        <v>1</v>
      </c>
      <c r="AZ517" s="6">
        <v>0</v>
      </c>
      <c r="BA517" s="6">
        <v>0</v>
      </c>
      <c r="BB517" s="6">
        <v>0</v>
      </c>
      <c r="BC517" s="6" t="s">
        <v>197</v>
      </c>
      <c r="BD517" s="6" t="s">
        <v>1925</v>
      </c>
    </row>
    <row r="518" spans="1:56" ht="16">
      <c r="A518" s="6">
        <f t="shared" ca="1" si="4"/>
        <v>0.68130707142470182</v>
      </c>
      <c r="B518" s="6" t="s">
        <v>405</v>
      </c>
      <c r="C518" s="6">
        <v>9230352</v>
      </c>
      <c r="D518" s="7">
        <v>42782</v>
      </c>
      <c r="E518" s="6" t="s">
        <v>76</v>
      </c>
      <c r="F518" s="6" t="s">
        <v>5580</v>
      </c>
      <c r="G518" s="6">
        <v>5</v>
      </c>
      <c r="H518" s="6" t="s">
        <v>58</v>
      </c>
      <c r="I518" s="6" t="s">
        <v>407</v>
      </c>
      <c r="J518" s="6">
        <v>9397</v>
      </c>
      <c r="K518" s="6">
        <v>18</v>
      </c>
      <c r="L518" s="7">
        <v>34881</v>
      </c>
      <c r="M518" s="7">
        <v>43889</v>
      </c>
      <c r="N518" s="6" t="s">
        <v>1320</v>
      </c>
      <c r="O518" s="6" t="s">
        <v>5581</v>
      </c>
      <c r="P518" s="8" t="s">
        <v>921</v>
      </c>
      <c r="Q518" s="9" t="s">
        <v>62</v>
      </c>
      <c r="R518" s="10">
        <v>99</v>
      </c>
      <c r="S518" s="6" t="s">
        <v>63</v>
      </c>
      <c r="T518" s="6">
        <v>1</v>
      </c>
      <c r="U518" s="6" t="s">
        <v>583</v>
      </c>
      <c r="V518" s="6" t="s">
        <v>584</v>
      </c>
      <c r="W518" s="6" t="s">
        <v>585</v>
      </c>
      <c r="X518" s="6" t="s">
        <v>67</v>
      </c>
      <c r="Y518" s="6" t="s">
        <v>68</v>
      </c>
      <c r="Z518" s="6">
        <v>2017</v>
      </c>
      <c r="AA518" s="6">
        <v>353005</v>
      </c>
      <c r="AB518" s="6" t="s">
        <v>69</v>
      </c>
      <c r="AC518" s="6" t="s">
        <v>405</v>
      </c>
      <c r="AD518" s="6">
        <v>223421</v>
      </c>
      <c r="AE518" s="6">
        <v>129584</v>
      </c>
      <c r="AF518" s="6" t="s">
        <v>69</v>
      </c>
      <c r="AG518" s="6" t="s">
        <v>5582</v>
      </c>
      <c r="AH518" s="6">
        <v>353005</v>
      </c>
      <c r="AI518" s="6">
        <v>36006414</v>
      </c>
      <c r="AJ518" s="6">
        <v>2022</v>
      </c>
      <c r="AK518" s="6">
        <v>1</v>
      </c>
      <c r="AL518" s="6" t="s">
        <v>5268</v>
      </c>
      <c r="AM518" s="6">
        <v>3.5</v>
      </c>
      <c r="AN518" s="6" t="s">
        <v>5583</v>
      </c>
      <c r="AO518" s="9" t="s">
        <v>62</v>
      </c>
      <c r="AP518" s="10">
        <v>99</v>
      </c>
      <c r="AQ518" s="6" t="s">
        <v>2265</v>
      </c>
      <c r="AR518" s="9" t="s">
        <v>62</v>
      </c>
      <c r="AS518" s="10">
        <v>99</v>
      </c>
      <c r="AT518" s="6" t="str">
        <f t="shared" si="5"/>
        <v>mm</v>
      </c>
      <c r="AU518" s="6">
        <v>1</v>
      </c>
      <c r="AV518" s="6">
        <v>0</v>
      </c>
      <c r="AW518" s="6">
        <v>0</v>
      </c>
      <c r="AX518" s="6">
        <v>0</v>
      </c>
      <c r="AY518" s="6">
        <v>0</v>
      </c>
      <c r="AZ518" s="6">
        <v>0</v>
      </c>
      <c r="BA518" s="6">
        <v>0</v>
      </c>
      <c r="BB518" s="6">
        <v>0</v>
      </c>
      <c r="BC518" s="6" t="s">
        <v>197</v>
      </c>
      <c r="BD518" s="6" t="s">
        <v>5584</v>
      </c>
    </row>
    <row r="519" spans="1:56" ht="16">
      <c r="A519" s="6">
        <f t="shared" ca="1" si="4"/>
        <v>0.44323358170387828</v>
      </c>
      <c r="B519" s="6" t="s">
        <v>405</v>
      </c>
      <c r="C519" s="6">
        <v>9197639</v>
      </c>
      <c r="D519" s="7">
        <v>42725</v>
      </c>
      <c r="E519" s="6" t="s">
        <v>76</v>
      </c>
      <c r="F519" s="6" t="s">
        <v>5265</v>
      </c>
      <c r="G519" s="6">
        <v>5</v>
      </c>
      <c r="H519" s="6" t="s">
        <v>58</v>
      </c>
      <c r="I519" s="6" t="s">
        <v>407</v>
      </c>
      <c r="J519" s="6">
        <v>33358</v>
      </c>
      <c r="K519" s="6">
        <v>5</v>
      </c>
      <c r="L519" s="7">
        <v>41275</v>
      </c>
      <c r="M519" s="7">
        <v>43708</v>
      </c>
      <c r="N519" s="6" t="s">
        <v>1320</v>
      </c>
      <c r="O519" s="6" t="s">
        <v>5266</v>
      </c>
      <c r="P519" s="8" t="s">
        <v>2834</v>
      </c>
      <c r="Q519" s="9" t="s">
        <v>62</v>
      </c>
      <c r="R519" s="10">
        <v>99</v>
      </c>
      <c r="S519" s="6" t="s">
        <v>63</v>
      </c>
      <c r="T519" s="6">
        <v>2</v>
      </c>
      <c r="U519" s="6" t="s">
        <v>3408</v>
      </c>
      <c r="V519" s="6" t="s">
        <v>3409</v>
      </c>
      <c r="W519" s="6" t="s">
        <v>434</v>
      </c>
      <c r="X519" s="6" t="s">
        <v>85</v>
      </c>
      <c r="Y519" s="6" t="s">
        <v>68</v>
      </c>
      <c r="Z519" s="6">
        <v>2017</v>
      </c>
      <c r="AA519" s="6">
        <v>338472</v>
      </c>
      <c r="AB519" s="6" t="s">
        <v>69</v>
      </c>
      <c r="AC519" s="6" t="s">
        <v>405</v>
      </c>
      <c r="AD519" s="6">
        <v>225000</v>
      </c>
      <c r="AE519" s="6">
        <v>113472</v>
      </c>
      <c r="AF519" s="6" t="s">
        <v>69</v>
      </c>
      <c r="AG519" s="6" t="s">
        <v>5267</v>
      </c>
      <c r="AH519" s="6">
        <v>338472</v>
      </c>
      <c r="AI519" s="6">
        <v>37286899</v>
      </c>
      <c r="AJ519" s="6">
        <v>2023</v>
      </c>
      <c r="AK519" s="6">
        <v>1</v>
      </c>
      <c r="AL519" s="6" t="s">
        <v>5268</v>
      </c>
      <c r="AM519" s="6">
        <v>3.5</v>
      </c>
      <c r="AN519" s="6" t="s">
        <v>4816</v>
      </c>
      <c r="AO519" s="9" t="s">
        <v>62</v>
      </c>
      <c r="AP519" s="10">
        <v>98</v>
      </c>
      <c r="AQ519" s="6" t="s">
        <v>1752</v>
      </c>
      <c r="AR519" s="9" t="s">
        <v>62</v>
      </c>
      <c r="AS519" s="10">
        <v>99</v>
      </c>
      <c r="AT519" s="6" t="str">
        <f t="shared" si="5"/>
        <v>mm</v>
      </c>
      <c r="AU519" s="6">
        <v>1</v>
      </c>
      <c r="AV519" s="6">
        <v>0</v>
      </c>
      <c r="AW519" s="6">
        <v>0</v>
      </c>
      <c r="AX519" s="6">
        <v>0</v>
      </c>
      <c r="AY519" s="6">
        <v>0</v>
      </c>
      <c r="AZ519" s="6">
        <v>0</v>
      </c>
      <c r="BA519" s="6">
        <v>0</v>
      </c>
      <c r="BB519" s="6">
        <v>0</v>
      </c>
      <c r="BC519" s="6" t="s">
        <v>197</v>
      </c>
      <c r="BD519" s="6" t="s">
        <v>5269</v>
      </c>
    </row>
    <row r="520" spans="1:56" ht="16">
      <c r="A520" s="6">
        <f t="shared" ca="1" si="4"/>
        <v>0.59538266148342789</v>
      </c>
      <c r="B520" s="6" t="s">
        <v>241</v>
      </c>
      <c r="C520" s="6">
        <v>9323481</v>
      </c>
      <c r="D520" s="7">
        <v>42950</v>
      </c>
      <c r="E520" s="6" t="s">
        <v>76</v>
      </c>
      <c r="F520" s="6" t="s">
        <v>1004</v>
      </c>
      <c r="G520" s="6">
        <v>5</v>
      </c>
      <c r="H520" s="6" t="s">
        <v>58</v>
      </c>
      <c r="I520" s="6" t="s">
        <v>243</v>
      </c>
      <c r="J520" s="6">
        <v>114016</v>
      </c>
      <c r="K520" s="6">
        <v>5</v>
      </c>
      <c r="L520" s="7">
        <v>41487</v>
      </c>
      <c r="M520" s="7">
        <v>44408</v>
      </c>
      <c r="N520" s="6" t="s">
        <v>792</v>
      </c>
      <c r="O520" s="6" t="s">
        <v>1005</v>
      </c>
      <c r="P520" s="8" t="s">
        <v>777</v>
      </c>
      <c r="Q520" s="9" t="s">
        <v>62</v>
      </c>
      <c r="R520" s="10">
        <v>99</v>
      </c>
      <c r="S520" s="6" t="s">
        <v>63</v>
      </c>
      <c r="T520" s="6">
        <v>12</v>
      </c>
      <c r="U520" s="6" t="s">
        <v>656</v>
      </c>
      <c r="V520" s="6" t="s">
        <v>204</v>
      </c>
      <c r="W520" s="6" t="s">
        <v>205</v>
      </c>
      <c r="X520" s="6" t="s">
        <v>67</v>
      </c>
      <c r="Y520" s="6" t="s">
        <v>68</v>
      </c>
      <c r="Z520" s="6">
        <v>2017</v>
      </c>
      <c r="AA520" s="6">
        <v>1122778</v>
      </c>
      <c r="AB520" s="6" t="s">
        <v>69</v>
      </c>
      <c r="AC520" s="6" t="s">
        <v>241</v>
      </c>
      <c r="AD520" s="6">
        <v>1401841</v>
      </c>
      <c r="AE520" s="6">
        <v>686183</v>
      </c>
      <c r="AF520" s="6" t="s">
        <v>69</v>
      </c>
      <c r="AG520" s="6" t="s">
        <v>1006</v>
      </c>
      <c r="AH520" s="6">
        <v>1122778</v>
      </c>
      <c r="AI520" s="6">
        <v>34724453</v>
      </c>
      <c r="AJ520" s="6">
        <v>2022</v>
      </c>
      <c r="AK520" s="6">
        <v>1</v>
      </c>
      <c r="AL520" s="6" t="s">
        <v>1007</v>
      </c>
      <c r="AM520" s="6">
        <v>2.9</v>
      </c>
      <c r="AN520" s="6" t="s">
        <v>765</v>
      </c>
      <c r="AO520" s="9" t="s">
        <v>73</v>
      </c>
      <c r="AP520" s="10">
        <v>97</v>
      </c>
      <c r="AQ520" s="6" t="s">
        <v>1008</v>
      </c>
      <c r="AR520" s="9" t="s">
        <v>62</v>
      </c>
      <c r="AS520" s="10">
        <v>99</v>
      </c>
      <c r="AT520" s="6" t="str">
        <f t="shared" si="5"/>
        <v>fm</v>
      </c>
      <c r="AU520" s="6">
        <v>0</v>
      </c>
      <c r="AV520" s="6">
        <v>0</v>
      </c>
      <c r="AW520" s="6">
        <v>1</v>
      </c>
      <c r="AX520" s="6">
        <v>1</v>
      </c>
      <c r="AY520" s="6">
        <v>1</v>
      </c>
      <c r="AZ520" s="6">
        <v>0</v>
      </c>
      <c r="BA520" s="6">
        <v>0</v>
      </c>
      <c r="BB520" s="6">
        <v>0</v>
      </c>
      <c r="BC520" s="6" t="s">
        <v>107</v>
      </c>
      <c r="BD520" s="6" t="s">
        <v>1009</v>
      </c>
    </row>
    <row r="521" spans="1:56" ht="16">
      <c r="A521" s="6">
        <f t="shared" ca="1" si="4"/>
        <v>0.97634102837967685</v>
      </c>
      <c r="B521" s="6" t="s">
        <v>303</v>
      </c>
      <c r="C521" s="6">
        <v>9306825</v>
      </c>
      <c r="D521" s="7">
        <v>42915</v>
      </c>
      <c r="E521" s="6" t="s">
        <v>56</v>
      </c>
      <c r="F521" s="6" t="s">
        <v>304</v>
      </c>
      <c r="G521" s="6">
        <v>5</v>
      </c>
      <c r="H521" s="6" t="s">
        <v>58</v>
      </c>
      <c r="I521" s="6" t="s">
        <v>305</v>
      </c>
      <c r="J521" s="6">
        <v>95728</v>
      </c>
      <c r="K521" s="6">
        <v>4</v>
      </c>
      <c r="L521" s="7">
        <v>41892</v>
      </c>
      <c r="M521" s="7">
        <v>43646</v>
      </c>
      <c r="N521" s="6" t="s">
        <v>306</v>
      </c>
      <c r="O521" s="6" t="s">
        <v>307</v>
      </c>
      <c r="P521" s="8" t="s">
        <v>308</v>
      </c>
      <c r="Q521" s="9" t="s">
        <v>62</v>
      </c>
      <c r="R521" s="10">
        <v>98</v>
      </c>
      <c r="S521" s="6" t="s">
        <v>63</v>
      </c>
      <c r="T521" s="6">
        <v>2</v>
      </c>
      <c r="U521" s="6" t="s">
        <v>309</v>
      </c>
      <c r="V521" s="6" t="s">
        <v>310</v>
      </c>
      <c r="W521" s="6" t="s">
        <v>311</v>
      </c>
      <c r="X521" s="6" t="s">
        <v>67</v>
      </c>
      <c r="Y521" s="6" t="s">
        <v>68</v>
      </c>
      <c r="Z521" s="6">
        <v>2017</v>
      </c>
      <c r="AA521" s="6">
        <v>377034</v>
      </c>
      <c r="AB521" s="6" t="s">
        <v>69</v>
      </c>
      <c r="AC521" s="6" t="s">
        <v>303</v>
      </c>
      <c r="AD521" s="6">
        <v>257483</v>
      </c>
      <c r="AE521" s="6">
        <v>119551</v>
      </c>
      <c r="AF521" s="6" t="s">
        <v>69</v>
      </c>
      <c r="AG521" s="6" t="s">
        <v>312</v>
      </c>
      <c r="AH521" s="6">
        <v>377034</v>
      </c>
      <c r="AI521" s="6">
        <v>34170199</v>
      </c>
      <c r="AJ521" s="6">
        <v>2021</v>
      </c>
      <c r="AK521" s="6">
        <v>1</v>
      </c>
      <c r="AL521" s="6" t="s">
        <v>313</v>
      </c>
      <c r="AM521" s="6">
        <v>5.6</v>
      </c>
      <c r="AN521" s="6" t="s">
        <v>314</v>
      </c>
      <c r="AO521" s="9" t="s">
        <v>62</v>
      </c>
      <c r="AP521" s="10">
        <v>100</v>
      </c>
      <c r="AQ521" s="6" t="s">
        <v>315</v>
      </c>
      <c r="AR521" s="9" t="s">
        <v>62</v>
      </c>
      <c r="AS521" s="10">
        <v>98</v>
      </c>
      <c r="AT521" s="6" t="str">
        <f t="shared" si="5"/>
        <v>mm</v>
      </c>
      <c r="AU521" s="6">
        <v>0</v>
      </c>
      <c r="AV521" s="6">
        <v>0</v>
      </c>
      <c r="AW521" s="6">
        <v>1</v>
      </c>
      <c r="AX521" s="6">
        <v>0</v>
      </c>
      <c r="AY521" s="6">
        <v>0</v>
      </c>
      <c r="AZ521" s="6">
        <v>0</v>
      </c>
      <c r="BA521" s="6">
        <v>0</v>
      </c>
      <c r="BB521" s="6">
        <v>0</v>
      </c>
      <c r="BC521" s="6" t="s">
        <v>197</v>
      </c>
      <c r="BD521" s="6" t="s">
        <v>316</v>
      </c>
    </row>
    <row r="522" spans="1:56" ht="16">
      <c r="A522" s="6">
        <f t="shared" ca="1" si="4"/>
        <v>0.90742566680596237</v>
      </c>
      <c r="B522" s="6" t="s">
        <v>241</v>
      </c>
      <c r="C522" s="6">
        <v>9320858</v>
      </c>
      <c r="D522" s="7">
        <v>42929</v>
      </c>
      <c r="E522" s="6" t="s">
        <v>76</v>
      </c>
      <c r="F522" s="6" t="s">
        <v>2584</v>
      </c>
      <c r="G522" s="6">
        <v>5</v>
      </c>
      <c r="H522" s="6" t="s">
        <v>58</v>
      </c>
      <c r="I522" s="6" t="s">
        <v>243</v>
      </c>
      <c r="J522" s="6">
        <v>119968</v>
      </c>
      <c r="K522" s="6">
        <v>5</v>
      </c>
      <c r="L522" s="7">
        <v>41487</v>
      </c>
      <c r="M522" s="7">
        <v>44043</v>
      </c>
      <c r="N522" s="6" t="s">
        <v>2585</v>
      </c>
      <c r="O522" s="6" t="s">
        <v>2586</v>
      </c>
      <c r="P522" s="8" t="s">
        <v>2587</v>
      </c>
      <c r="Q522" s="9" t="s">
        <v>62</v>
      </c>
      <c r="R522" s="10">
        <v>52</v>
      </c>
      <c r="S522" s="6" t="s">
        <v>63</v>
      </c>
      <c r="T522" s="6">
        <v>36</v>
      </c>
      <c r="U522" s="6" t="s">
        <v>1090</v>
      </c>
      <c r="V522" s="6" t="s">
        <v>1091</v>
      </c>
      <c r="W522" s="6" t="s">
        <v>149</v>
      </c>
      <c r="X522" s="6" t="s">
        <v>67</v>
      </c>
      <c r="Y522" s="6" t="s">
        <v>68</v>
      </c>
      <c r="Z522" s="6">
        <v>2017</v>
      </c>
      <c r="AA522" s="6">
        <v>507706</v>
      </c>
      <c r="AB522" s="6" t="s">
        <v>69</v>
      </c>
      <c r="AC522" s="6" t="s">
        <v>241</v>
      </c>
      <c r="AD522" s="6">
        <v>329679</v>
      </c>
      <c r="AE522" s="6">
        <v>178027</v>
      </c>
      <c r="AF522" s="6" t="s">
        <v>69</v>
      </c>
      <c r="AG522" s="6" t="s">
        <v>2588</v>
      </c>
      <c r="AH522" s="6">
        <v>507706</v>
      </c>
      <c r="AI522" s="6">
        <v>36459715</v>
      </c>
      <c r="AJ522" s="6">
        <v>2022</v>
      </c>
      <c r="AK522" s="6">
        <v>1</v>
      </c>
      <c r="AL522" s="6" t="s">
        <v>2589</v>
      </c>
      <c r="AM522" s="6">
        <v>10.7</v>
      </c>
      <c r="AN522" s="6" t="s">
        <v>2590</v>
      </c>
      <c r="AO522" s="9" t="s">
        <v>62</v>
      </c>
      <c r="AP522" s="10">
        <v>91</v>
      </c>
      <c r="AQ522" s="6" t="s">
        <v>2591</v>
      </c>
      <c r="AR522" s="9" t="s">
        <v>62</v>
      </c>
      <c r="AS522" s="10">
        <v>52</v>
      </c>
      <c r="AT522" s="6" t="str">
        <f t="shared" si="5"/>
        <v>mm</v>
      </c>
      <c r="AU522" s="6">
        <v>1</v>
      </c>
      <c r="AV522" s="6">
        <v>0</v>
      </c>
      <c r="AW522" s="6">
        <v>0</v>
      </c>
      <c r="AX522" s="6">
        <v>0</v>
      </c>
      <c r="AY522" s="6">
        <v>0</v>
      </c>
      <c r="AZ522" s="6">
        <v>0</v>
      </c>
      <c r="BA522" s="6">
        <v>0</v>
      </c>
      <c r="BB522" s="6">
        <v>0</v>
      </c>
      <c r="BC522" s="6" t="s">
        <v>197</v>
      </c>
      <c r="BD522" s="6" t="s">
        <v>2592</v>
      </c>
    </row>
    <row r="523" spans="1:56" ht="16">
      <c r="A523" s="6">
        <f t="shared" ca="1" si="4"/>
        <v>0.96034201515177919</v>
      </c>
      <c r="B523" s="6" t="s">
        <v>127</v>
      </c>
      <c r="C523" s="6">
        <v>9240664</v>
      </c>
      <c r="D523" s="7">
        <v>42824</v>
      </c>
      <c r="E523" s="6" t="s">
        <v>76</v>
      </c>
      <c r="F523" s="6" t="s">
        <v>3488</v>
      </c>
      <c r="G523" s="6">
        <v>5</v>
      </c>
      <c r="H523" s="6" t="s">
        <v>58</v>
      </c>
      <c r="I523" s="6" t="s">
        <v>130</v>
      </c>
      <c r="J523" s="6">
        <v>98454</v>
      </c>
      <c r="K523" s="6">
        <v>5</v>
      </c>
      <c r="L523" s="7">
        <v>41442</v>
      </c>
      <c r="M523" s="7">
        <v>43921</v>
      </c>
      <c r="N523" s="6" t="s">
        <v>3489</v>
      </c>
      <c r="O523" s="6" t="s">
        <v>3490</v>
      </c>
      <c r="P523" s="8" t="s">
        <v>3491</v>
      </c>
      <c r="Q523" s="9" t="s">
        <v>62</v>
      </c>
      <c r="R523" s="10">
        <v>59</v>
      </c>
      <c r="S523" s="6" t="s">
        <v>3492</v>
      </c>
      <c r="T523" s="6">
        <v>1</v>
      </c>
      <c r="U523" s="6" t="s">
        <v>161</v>
      </c>
      <c r="V523" s="6" t="s">
        <v>162</v>
      </c>
      <c r="W523" s="6" t="s">
        <v>163</v>
      </c>
      <c r="X523" s="6" t="s">
        <v>67</v>
      </c>
      <c r="Y523" s="6" t="s">
        <v>68</v>
      </c>
      <c r="Z523" s="6">
        <v>2017</v>
      </c>
      <c r="AA523" s="6">
        <v>1062460</v>
      </c>
      <c r="AB523" s="6" t="s">
        <v>69</v>
      </c>
      <c r="AC523" s="6" t="s">
        <v>127</v>
      </c>
      <c r="AD523" s="6">
        <v>701227</v>
      </c>
      <c r="AE523" s="6">
        <v>361233</v>
      </c>
      <c r="AF523" s="6" t="s">
        <v>69</v>
      </c>
      <c r="AG523" s="6" t="s">
        <v>3493</v>
      </c>
      <c r="AH523" s="6">
        <v>1062460</v>
      </c>
      <c r="AI523" s="6">
        <v>37000281</v>
      </c>
      <c r="AJ523" s="6">
        <v>2023</v>
      </c>
      <c r="AK523" s="6">
        <v>1</v>
      </c>
      <c r="AL523" s="6" t="s">
        <v>3494</v>
      </c>
      <c r="AM523" s="6">
        <v>2.9</v>
      </c>
      <c r="AN523" s="6" t="s">
        <v>3142</v>
      </c>
      <c r="AO523" s="9" t="s">
        <v>73</v>
      </c>
      <c r="AP523" s="10">
        <v>98</v>
      </c>
      <c r="AQ523" s="6" t="s">
        <v>3495</v>
      </c>
      <c r="AR523" s="9" t="s">
        <v>73</v>
      </c>
      <c r="AS523" s="10">
        <v>97</v>
      </c>
      <c r="AT523" s="6" t="str">
        <f t="shared" si="5"/>
        <v>ff</v>
      </c>
      <c r="AU523" s="6">
        <v>0</v>
      </c>
      <c r="AV523" s="6">
        <v>0</v>
      </c>
      <c r="AW523" s="6">
        <v>1</v>
      </c>
      <c r="AX523" s="6">
        <v>1</v>
      </c>
      <c r="AY523" s="6">
        <v>1</v>
      </c>
      <c r="AZ523" s="6">
        <v>0</v>
      </c>
      <c r="BA523" s="6">
        <v>0</v>
      </c>
      <c r="BB523" s="6">
        <v>0</v>
      </c>
      <c r="BC523" s="6" t="s">
        <v>107</v>
      </c>
      <c r="BD523" s="6" t="s">
        <v>3496</v>
      </c>
    </row>
    <row r="524" spans="1:56" ht="16">
      <c r="A524" s="6">
        <f t="shared" ca="1" si="4"/>
        <v>0.84633449463890476</v>
      </c>
      <c r="B524" s="6" t="s">
        <v>241</v>
      </c>
      <c r="C524" s="6">
        <v>9241417</v>
      </c>
      <c r="D524" s="7">
        <v>42790</v>
      </c>
      <c r="E524" s="6" t="s">
        <v>6272</v>
      </c>
      <c r="F524" s="6" t="s">
        <v>6273</v>
      </c>
      <c r="G524" s="6">
        <v>5</v>
      </c>
      <c r="H524" s="6" t="s">
        <v>58</v>
      </c>
      <c r="I524" s="6" t="s">
        <v>243</v>
      </c>
      <c r="J524" s="6">
        <v>118857</v>
      </c>
      <c r="K524" s="6">
        <v>5</v>
      </c>
      <c r="L524" s="7">
        <v>41416</v>
      </c>
      <c r="M524" s="7">
        <v>43524</v>
      </c>
      <c r="N524" s="6" t="s">
        <v>6274</v>
      </c>
      <c r="O524" s="6" t="s">
        <v>6275</v>
      </c>
      <c r="P524" s="8" t="s">
        <v>1712</v>
      </c>
      <c r="Q524" s="9" t="s">
        <v>62</v>
      </c>
      <c r="R524" s="10">
        <v>99</v>
      </c>
      <c r="S524" s="6" t="s">
        <v>63</v>
      </c>
      <c r="T524" s="6">
        <v>12</v>
      </c>
      <c r="U524" s="6" t="s">
        <v>3235</v>
      </c>
      <c r="V524" s="6" t="s">
        <v>217</v>
      </c>
      <c r="W524" s="6" t="s">
        <v>120</v>
      </c>
      <c r="X524" s="6" t="s">
        <v>67</v>
      </c>
      <c r="Y524" s="6" t="s">
        <v>68</v>
      </c>
      <c r="Z524" s="6">
        <v>2017</v>
      </c>
      <c r="AA524" s="6">
        <v>793263</v>
      </c>
      <c r="AB524" s="6" t="s">
        <v>69</v>
      </c>
      <c r="AC524" s="6" t="s">
        <v>241</v>
      </c>
      <c r="AD524" s="6">
        <v>468002</v>
      </c>
      <c r="AE524" s="6">
        <v>325261</v>
      </c>
      <c r="AF524" s="6" t="s">
        <v>69</v>
      </c>
      <c r="AG524" s="6" t="s">
        <v>6276</v>
      </c>
      <c r="AH524" s="6">
        <v>793263</v>
      </c>
      <c r="AI524" s="6">
        <v>34233672</v>
      </c>
      <c r="AJ524" s="6">
        <v>2021</v>
      </c>
      <c r="AK524" s="6">
        <v>1</v>
      </c>
      <c r="AL524" s="6" t="s">
        <v>6551</v>
      </c>
      <c r="AM524" s="6">
        <v>4.7</v>
      </c>
      <c r="AN524" s="6" t="s">
        <v>576</v>
      </c>
      <c r="AO524" s="9" t="s">
        <v>73</v>
      </c>
      <c r="AP524" s="10">
        <v>98</v>
      </c>
      <c r="AQ524" s="6" t="s">
        <v>6278</v>
      </c>
      <c r="AR524" s="9" t="s">
        <v>73</v>
      </c>
      <c r="AS524" s="10">
        <v>59</v>
      </c>
      <c r="AT524" s="6" t="str">
        <f t="shared" si="5"/>
        <v>ff</v>
      </c>
      <c r="AU524" s="6">
        <v>0</v>
      </c>
      <c r="AV524" s="6">
        <v>0</v>
      </c>
      <c r="AW524" s="6">
        <v>1</v>
      </c>
      <c r="AX524" s="6">
        <v>1</v>
      </c>
      <c r="AY524" s="6">
        <v>1</v>
      </c>
      <c r="AZ524" s="6">
        <v>0</v>
      </c>
      <c r="BA524" s="6">
        <v>0</v>
      </c>
      <c r="BB524" s="6">
        <v>0</v>
      </c>
      <c r="BC524" s="6" t="s">
        <v>107</v>
      </c>
      <c r="BD524" s="6" t="s">
        <v>6279</v>
      </c>
    </row>
    <row r="525" spans="1:56" ht="16">
      <c r="A525" s="6">
        <f t="shared" ca="1" si="4"/>
        <v>0.10013573535369924</v>
      </c>
      <c r="B525" s="6" t="s">
        <v>3057</v>
      </c>
      <c r="C525" s="6">
        <v>9543962</v>
      </c>
      <c r="D525" s="7">
        <v>43329</v>
      </c>
      <c r="E525" s="6" t="s">
        <v>3058</v>
      </c>
      <c r="F525" s="6" t="s">
        <v>6547</v>
      </c>
      <c r="G525" s="6">
        <v>5</v>
      </c>
      <c r="H525" s="6" t="s">
        <v>58</v>
      </c>
      <c r="I525" s="6" t="s">
        <v>3060</v>
      </c>
      <c r="J525" s="6">
        <v>7620</v>
      </c>
      <c r="K525" s="6">
        <v>5</v>
      </c>
      <c r="L525" s="7">
        <v>41883</v>
      </c>
      <c r="M525" s="7">
        <v>44439</v>
      </c>
      <c r="N525" s="6" t="s">
        <v>3061</v>
      </c>
      <c r="O525" s="6" t="s">
        <v>6548</v>
      </c>
      <c r="P525" s="8" t="s">
        <v>6549</v>
      </c>
      <c r="Q525" s="9" t="s">
        <v>73</v>
      </c>
      <c r="R525" s="10">
        <v>98</v>
      </c>
      <c r="S525" s="6" t="s">
        <v>63</v>
      </c>
      <c r="T525" s="6">
        <v>2</v>
      </c>
      <c r="U525" s="6" t="s">
        <v>2882</v>
      </c>
      <c r="V525" s="6" t="s">
        <v>543</v>
      </c>
      <c r="W525" s="6" t="s">
        <v>205</v>
      </c>
      <c r="X525" s="6" t="s">
        <v>67</v>
      </c>
      <c r="Y525" s="6" t="s">
        <v>68</v>
      </c>
      <c r="Z525" s="6">
        <v>2018</v>
      </c>
      <c r="AA525" s="6">
        <v>418826</v>
      </c>
      <c r="AB525" s="6" t="s">
        <v>69</v>
      </c>
      <c r="AC525" s="6" t="s">
        <v>3057</v>
      </c>
      <c r="AD525" s="6">
        <v>268478</v>
      </c>
      <c r="AE525" s="6">
        <v>150348</v>
      </c>
      <c r="AF525" s="6" t="s">
        <v>69</v>
      </c>
      <c r="AG525" s="6" t="s">
        <v>6550</v>
      </c>
      <c r="AH525" s="6">
        <v>418826</v>
      </c>
      <c r="AI525" s="6">
        <v>38468259</v>
      </c>
      <c r="AJ525" s="6">
        <v>2024</v>
      </c>
      <c r="AK525" s="6">
        <v>1</v>
      </c>
      <c r="AL525" s="6" t="s">
        <v>6551</v>
      </c>
      <c r="AM525" s="6">
        <v>4.7</v>
      </c>
      <c r="AN525" s="6" t="s">
        <v>6552</v>
      </c>
      <c r="AO525" s="9" t="s">
        <v>73</v>
      </c>
      <c r="AP525" s="10">
        <v>99</v>
      </c>
      <c r="AQ525" s="6" t="s">
        <v>6553</v>
      </c>
      <c r="AR525" s="9" t="s">
        <v>73</v>
      </c>
      <c r="AS525" s="10">
        <v>98</v>
      </c>
      <c r="AT525" s="6" t="str">
        <f t="shared" si="5"/>
        <v>ff</v>
      </c>
      <c r="AU525" s="6">
        <v>0</v>
      </c>
      <c r="AV525" s="6">
        <v>0</v>
      </c>
      <c r="AW525" s="6">
        <v>1</v>
      </c>
      <c r="AX525" s="6">
        <v>1</v>
      </c>
      <c r="AY525" s="6">
        <v>0</v>
      </c>
      <c r="AZ525" s="6">
        <v>0</v>
      </c>
      <c r="BA525" s="6">
        <v>0</v>
      </c>
      <c r="BB525" s="6">
        <v>0</v>
      </c>
      <c r="BC525" s="6" t="s">
        <v>107</v>
      </c>
      <c r="BD525" s="6" t="s">
        <v>6554</v>
      </c>
    </row>
    <row r="526" spans="1:56" ht="16">
      <c r="A526" s="6">
        <f t="shared" ca="1" si="4"/>
        <v>0.44325607691226654</v>
      </c>
      <c r="B526" s="6" t="s">
        <v>241</v>
      </c>
      <c r="C526" s="6">
        <v>9273597</v>
      </c>
      <c r="D526" s="7">
        <v>42909</v>
      </c>
      <c r="E526" s="6" t="s">
        <v>328</v>
      </c>
      <c r="F526" s="6" t="s">
        <v>6672</v>
      </c>
      <c r="G526" s="6">
        <v>5</v>
      </c>
      <c r="H526" s="6" t="s">
        <v>58</v>
      </c>
      <c r="I526" s="6" t="s">
        <v>243</v>
      </c>
      <c r="J526" s="6">
        <v>119542</v>
      </c>
      <c r="K526" s="6">
        <v>4</v>
      </c>
      <c r="L526" s="7">
        <v>41838</v>
      </c>
      <c r="M526" s="7">
        <v>43251</v>
      </c>
      <c r="N526" s="6" t="s">
        <v>6673</v>
      </c>
      <c r="O526" s="6" t="s">
        <v>6674</v>
      </c>
      <c r="P526" s="8" t="s">
        <v>6675</v>
      </c>
      <c r="Q526" s="9" t="s">
        <v>62</v>
      </c>
      <c r="R526" s="10">
        <v>75</v>
      </c>
      <c r="S526" s="6" t="s">
        <v>6676</v>
      </c>
      <c r="T526" s="6">
        <v>6</v>
      </c>
      <c r="U526" s="6" t="s">
        <v>333</v>
      </c>
      <c r="V526" s="6" t="s">
        <v>334</v>
      </c>
      <c r="W526" s="6" t="s">
        <v>335</v>
      </c>
      <c r="X526" s="6" t="s">
        <v>336</v>
      </c>
      <c r="Y526" s="6" t="s">
        <v>68</v>
      </c>
      <c r="Z526" s="6">
        <v>2017</v>
      </c>
      <c r="AA526" s="6">
        <v>664017</v>
      </c>
      <c r="AB526" s="6" t="s">
        <v>69</v>
      </c>
      <c r="AC526" s="6" t="s">
        <v>241</v>
      </c>
      <c r="AD526" s="6">
        <v>409864</v>
      </c>
      <c r="AE526" s="6">
        <v>254153</v>
      </c>
      <c r="AF526" s="6" t="s">
        <v>69</v>
      </c>
      <c r="AG526" s="6" t="s">
        <v>6677</v>
      </c>
      <c r="AH526" s="6">
        <v>664017</v>
      </c>
      <c r="AI526" s="6">
        <v>33450335</v>
      </c>
      <c r="AJ526" s="6">
        <v>2021</v>
      </c>
      <c r="AK526" s="6">
        <v>1</v>
      </c>
      <c r="AL526" s="6" t="s">
        <v>6678</v>
      </c>
      <c r="AM526" s="6">
        <v>6.5</v>
      </c>
      <c r="AN526" s="6" t="s">
        <v>3444</v>
      </c>
      <c r="AO526" s="9" t="s">
        <v>62</v>
      </c>
      <c r="AP526" s="10">
        <v>99</v>
      </c>
      <c r="AQ526" s="6" t="s">
        <v>1844</v>
      </c>
      <c r="AR526" s="9" t="s">
        <v>62</v>
      </c>
      <c r="AS526" s="10">
        <v>99</v>
      </c>
      <c r="AT526" s="6" t="str">
        <f t="shared" si="5"/>
        <v>mm</v>
      </c>
      <c r="AU526" s="6">
        <v>0</v>
      </c>
      <c r="AV526" s="6">
        <v>0</v>
      </c>
      <c r="AW526" s="6">
        <v>1</v>
      </c>
      <c r="AX526" s="6">
        <v>1</v>
      </c>
      <c r="AY526" s="6">
        <v>1</v>
      </c>
      <c r="AZ526" s="6">
        <v>0</v>
      </c>
      <c r="BA526" s="6">
        <v>0</v>
      </c>
      <c r="BB526" s="6">
        <v>0</v>
      </c>
      <c r="BC526" s="6" t="s">
        <v>107</v>
      </c>
      <c r="BD526" s="6" t="s">
        <v>6679</v>
      </c>
    </row>
    <row r="527" spans="1:56" ht="16">
      <c r="A527" s="6">
        <f t="shared" ca="1" si="4"/>
        <v>0.48791792233380604</v>
      </c>
      <c r="B527" s="6" t="s">
        <v>241</v>
      </c>
      <c r="C527" s="6">
        <v>9513603</v>
      </c>
      <c r="D527" s="7">
        <v>43279</v>
      </c>
      <c r="E527" s="6" t="s">
        <v>4658</v>
      </c>
      <c r="F527" s="6" t="s">
        <v>7064</v>
      </c>
      <c r="G527" s="6">
        <v>5</v>
      </c>
      <c r="H527" s="6" t="s">
        <v>58</v>
      </c>
      <c r="I527" s="6" t="s">
        <v>243</v>
      </c>
      <c r="J527" s="6">
        <v>129881</v>
      </c>
      <c r="K527" s="6">
        <v>3</v>
      </c>
      <c r="L527" s="7">
        <v>42614</v>
      </c>
      <c r="M527" s="7">
        <v>44012</v>
      </c>
      <c r="N527" s="6" t="s">
        <v>4660</v>
      </c>
      <c r="O527" s="6" t="s">
        <v>7065</v>
      </c>
      <c r="P527" s="8" t="s">
        <v>7066</v>
      </c>
      <c r="Q527" s="9" t="s">
        <v>73</v>
      </c>
      <c r="R527" s="10">
        <v>98</v>
      </c>
      <c r="S527" s="6" t="s">
        <v>7067</v>
      </c>
      <c r="T527" s="6">
        <v>14</v>
      </c>
      <c r="U527" s="6" t="s">
        <v>270</v>
      </c>
      <c r="V527" s="6" t="s">
        <v>271</v>
      </c>
      <c r="W527" s="6" t="s">
        <v>176</v>
      </c>
      <c r="X527" s="6" t="s">
        <v>67</v>
      </c>
      <c r="Y527" s="6" t="s">
        <v>68</v>
      </c>
      <c r="Z527" s="6">
        <v>2018</v>
      </c>
      <c r="AA527" s="6">
        <v>705641</v>
      </c>
      <c r="AB527" s="6" t="s">
        <v>69</v>
      </c>
      <c r="AC527" s="6" t="s">
        <v>241</v>
      </c>
      <c r="AD527" s="6">
        <v>480242</v>
      </c>
      <c r="AE527" s="6">
        <v>225399</v>
      </c>
      <c r="AF527" s="6" t="s">
        <v>69</v>
      </c>
      <c r="AG527" s="6" t="s">
        <v>7068</v>
      </c>
      <c r="AH527" s="6">
        <v>705641</v>
      </c>
      <c r="AI527" s="6">
        <v>38693565</v>
      </c>
      <c r="AJ527" s="6">
        <v>2024</v>
      </c>
      <c r="AK527" s="6">
        <v>1</v>
      </c>
      <c r="AL527" s="6" t="s">
        <v>7069</v>
      </c>
      <c r="AM527" s="6">
        <v>2.7</v>
      </c>
      <c r="AN527" s="6" t="s">
        <v>7070</v>
      </c>
      <c r="AO527" s="9" t="s">
        <v>62</v>
      </c>
      <c r="AP527" s="10">
        <v>82</v>
      </c>
      <c r="AQ527" s="6" t="s">
        <v>3171</v>
      </c>
      <c r="AR527" s="9" t="s">
        <v>62</v>
      </c>
      <c r="AS527" s="10">
        <v>80</v>
      </c>
      <c r="AT527" s="6" t="str">
        <f t="shared" si="5"/>
        <v>mm</v>
      </c>
      <c r="AU527" s="6">
        <v>0</v>
      </c>
      <c r="AV527" s="6">
        <v>0</v>
      </c>
      <c r="AW527" s="6">
        <v>0</v>
      </c>
      <c r="AX527" s="6">
        <v>0</v>
      </c>
      <c r="AY527" s="6">
        <v>0</v>
      </c>
      <c r="AZ527" s="6">
        <v>0</v>
      </c>
      <c r="BA527" s="6">
        <v>0</v>
      </c>
      <c r="BB527" s="6">
        <v>1</v>
      </c>
      <c r="BC527" s="6" t="s">
        <v>197</v>
      </c>
      <c r="BD527" s="6" t="s">
        <v>7071</v>
      </c>
    </row>
    <row r="528" spans="1:56" ht="16">
      <c r="A528" s="6">
        <f t="shared" ca="1" si="4"/>
        <v>0.48784569688604562</v>
      </c>
      <c r="B528" s="6" t="s">
        <v>687</v>
      </c>
      <c r="C528" s="6">
        <v>9536458</v>
      </c>
      <c r="D528" s="7">
        <v>43328</v>
      </c>
      <c r="E528" s="6" t="s">
        <v>2175</v>
      </c>
      <c r="F528" s="6" t="s">
        <v>3013</v>
      </c>
      <c r="G528" s="6">
        <v>5</v>
      </c>
      <c r="H528" s="6" t="s">
        <v>58</v>
      </c>
      <c r="I528" s="6" t="s">
        <v>689</v>
      </c>
      <c r="J528" s="6">
        <v>15444</v>
      </c>
      <c r="K528" s="6">
        <v>4</v>
      </c>
      <c r="L528" s="7">
        <v>42614</v>
      </c>
      <c r="M528" s="7">
        <v>44255</v>
      </c>
      <c r="N528" s="6" t="s">
        <v>1974</v>
      </c>
      <c r="O528" s="6" t="s">
        <v>3014</v>
      </c>
      <c r="P528" s="8" t="s">
        <v>3015</v>
      </c>
      <c r="Q528" s="9" t="s">
        <v>62</v>
      </c>
      <c r="R528" s="10">
        <v>90</v>
      </c>
      <c r="S528" s="6" t="s">
        <v>63</v>
      </c>
      <c r="T528" s="6">
        <v>2</v>
      </c>
      <c r="U528" s="6" t="s">
        <v>3016</v>
      </c>
      <c r="V528" s="6" t="s">
        <v>2398</v>
      </c>
      <c r="W528" s="6" t="s">
        <v>2051</v>
      </c>
      <c r="X528" s="6" t="s">
        <v>67</v>
      </c>
      <c r="Y528" s="6" t="s">
        <v>68</v>
      </c>
      <c r="Z528" s="6">
        <v>2018</v>
      </c>
      <c r="AA528" s="6">
        <v>483035</v>
      </c>
      <c r="AB528" s="6" t="s">
        <v>69</v>
      </c>
      <c r="AC528" s="6" t="s">
        <v>687</v>
      </c>
      <c r="AD528" s="6">
        <v>331983</v>
      </c>
      <c r="AE528" s="6">
        <v>151052</v>
      </c>
      <c r="AF528" s="6" t="s">
        <v>69</v>
      </c>
      <c r="AG528" s="6" t="s">
        <v>3017</v>
      </c>
      <c r="AH528" s="6">
        <v>483035</v>
      </c>
      <c r="AI528" s="6">
        <v>38896614</v>
      </c>
      <c r="AJ528" s="6">
        <v>2024</v>
      </c>
      <c r="AK528" s="6">
        <v>1</v>
      </c>
      <c r="AL528" s="6" t="s">
        <v>3018</v>
      </c>
      <c r="AM528" s="6">
        <v>11.7</v>
      </c>
      <c r="AN528" s="6" t="s">
        <v>3019</v>
      </c>
      <c r="AO528" s="9" t="s">
        <v>62</v>
      </c>
      <c r="AP528" s="10">
        <v>99</v>
      </c>
      <c r="AQ528" s="6" t="s">
        <v>3020</v>
      </c>
      <c r="AR528" s="9" t="s">
        <v>62</v>
      </c>
      <c r="AS528" s="10">
        <v>90</v>
      </c>
      <c r="AT528" s="6" t="str">
        <f t="shared" si="5"/>
        <v>mm</v>
      </c>
      <c r="AU528" s="6">
        <v>0</v>
      </c>
      <c r="AV528" s="6">
        <v>0</v>
      </c>
      <c r="AW528" s="6">
        <v>1</v>
      </c>
      <c r="AX528" s="6">
        <v>1</v>
      </c>
      <c r="AY528" s="6">
        <v>0</v>
      </c>
      <c r="AZ528" s="6">
        <v>0</v>
      </c>
      <c r="BA528" s="6">
        <v>0</v>
      </c>
      <c r="BB528" s="6">
        <v>0</v>
      </c>
      <c r="BC528" s="6" t="s">
        <v>197</v>
      </c>
      <c r="BD528" s="6" t="s">
        <v>3021</v>
      </c>
    </row>
    <row r="529" spans="1:56" ht="16">
      <c r="A529" s="6">
        <f t="shared" ca="1" si="4"/>
        <v>0.67620006725228066</v>
      </c>
      <c r="B529" s="6" t="s">
        <v>199</v>
      </c>
      <c r="C529" s="6">
        <v>9488421</v>
      </c>
      <c r="D529" s="7">
        <v>43215</v>
      </c>
      <c r="E529" s="6" t="s">
        <v>3563</v>
      </c>
      <c r="F529" s="6" t="s">
        <v>3564</v>
      </c>
      <c r="G529" s="6">
        <v>5</v>
      </c>
      <c r="H529" s="6" t="s">
        <v>58</v>
      </c>
      <c r="I529" s="6" t="s">
        <v>149</v>
      </c>
      <c r="J529" s="6">
        <v>194461</v>
      </c>
      <c r="K529" s="6">
        <v>4</v>
      </c>
      <c r="L529" s="7">
        <v>42156</v>
      </c>
      <c r="M529" s="7">
        <v>43982</v>
      </c>
      <c r="N529" s="6" t="s">
        <v>3565</v>
      </c>
      <c r="O529" s="6" t="s">
        <v>3566</v>
      </c>
      <c r="P529" s="8" t="s">
        <v>3567</v>
      </c>
      <c r="Q529" s="9" t="s">
        <v>62</v>
      </c>
      <c r="R529" s="10">
        <v>76</v>
      </c>
      <c r="S529" s="6" t="s">
        <v>63</v>
      </c>
      <c r="T529" s="6">
        <v>5</v>
      </c>
      <c r="U529" s="6" t="s">
        <v>1261</v>
      </c>
      <c r="V529" s="6" t="s">
        <v>1262</v>
      </c>
      <c r="W529" s="6" t="s">
        <v>236</v>
      </c>
      <c r="X529" s="6" t="s">
        <v>67</v>
      </c>
      <c r="Y529" s="6" t="s">
        <v>68</v>
      </c>
      <c r="Z529" s="6">
        <v>2018</v>
      </c>
      <c r="AA529" s="6">
        <v>334291</v>
      </c>
      <c r="AB529" s="6" t="s">
        <v>69</v>
      </c>
      <c r="AC529" s="6" t="s">
        <v>199</v>
      </c>
      <c r="AD529" s="6">
        <v>228750</v>
      </c>
      <c r="AE529" s="6">
        <v>105541</v>
      </c>
      <c r="AF529" s="6" t="s">
        <v>69</v>
      </c>
      <c r="AG529" s="6" t="s">
        <v>3568</v>
      </c>
      <c r="AH529" s="6">
        <v>334291</v>
      </c>
      <c r="AI529" s="6">
        <v>35171684</v>
      </c>
      <c r="AJ529" s="6">
        <v>2022</v>
      </c>
      <c r="AK529" s="6">
        <v>1</v>
      </c>
      <c r="AL529" s="6" t="s">
        <v>3018</v>
      </c>
      <c r="AM529" s="6">
        <v>11.7</v>
      </c>
      <c r="AN529" s="6" t="s">
        <v>3569</v>
      </c>
      <c r="AO529" s="9" t="s">
        <v>62</v>
      </c>
      <c r="AP529" s="10">
        <v>69</v>
      </c>
      <c r="AQ529" s="6" t="s">
        <v>3570</v>
      </c>
      <c r="AR529" s="9" t="s">
        <v>62</v>
      </c>
      <c r="AS529" s="10">
        <v>76</v>
      </c>
      <c r="AT529" s="6" t="str">
        <f t="shared" si="5"/>
        <v>mm</v>
      </c>
      <c r="AU529" s="6">
        <v>0</v>
      </c>
      <c r="AV529" s="6">
        <v>0</v>
      </c>
      <c r="AW529" s="6">
        <v>1</v>
      </c>
      <c r="AX529" s="6">
        <v>0</v>
      </c>
      <c r="AY529" s="6">
        <v>0</v>
      </c>
      <c r="AZ529" s="6">
        <v>0</v>
      </c>
      <c r="BA529" s="6">
        <v>0</v>
      </c>
      <c r="BB529" s="6">
        <v>0</v>
      </c>
      <c r="BC529" s="6" t="s">
        <v>197</v>
      </c>
      <c r="BD529" s="6" t="s">
        <v>3571</v>
      </c>
    </row>
    <row r="530" spans="1:56" ht="16">
      <c r="A530" s="6">
        <f t="shared" ca="1" si="4"/>
        <v>0.53141127424336021</v>
      </c>
      <c r="B530" s="6" t="s">
        <v>199</v>
      </c>
      <c r="C530" s="6">
        <v>9259725</v>
      </c>
      <c r="D530" s="7">
        <v>42851</v>
      </c>
      <c r="E530" s="6" t="s">
        <v>76</v>
      </c>
      <c r="F530" s="6" t="s">
        <v>6229</v>
      </c>
      <c r="G530" s="6">
        <v>5</v>
      </c>
      <c r="H530" s="6" t="s">
        <v>58</v>
      </c>
      <c r="I530" s="6" t="s">
        <v>149</v>
      </c>
      <c r="J530" s="6">
        <v>184867</v>
      </c>
      <c r="K530" s="6">
        <v>4</v>
      </c>
      <c r="L530" s="7">
        <v>41765</v>
      </c>
      <c r="M530" s="7">
        <v>43585</v>
      </c>
      <c r="N530" s="6" t="s">
        <v>1998</v>
      </c>
      <c r="O530" s="6" t="s">
        <v>6230</v>
      </c>
      <c r="P530" s="8" t="s">
        <v>6231</v>
      </c>
      <c r="Q530" s="9" t="s">
        <v>73</v>
      </c>
      <c r="R530" s="10">
        <v>66</v>
      </c>
      <c r="S530" s="6" t="s">
        <v>63</v>
      </c>
      <c r="T530" s="6">
        <v>3</v>
      </c>
      <c r="U530" s="6" t="s">
        <v>542</v>
      </c>
      <c r="V530" s="6" t="s">
        <v>543</v>
      </c>
      <c r="W530" s="6" t="s">
        <v>205</v>
      </c>
      <c r="X530" s="6" t="s">
        <v>67</v>
      </c>
      <c r="Y530" s="6" t="s">
        <v>68</v>
      </c>
      <c r="Z530" s="6">
        <v>2017</v>
      </c>
      <c r="AA530" s="6">
        <v>332000</v>
      </c>
      <c r="AB530" s="6" t="s">
        <v>69</v>
      </c>
      <c r="AC530" s="6" t="s">
        <v>199</v>
      </c>
      <c r="AD530" s="6">
        <v>207500</v>
      </c>
      <c r="AE530" s="6">
        <v>124500</v>
      </c>
      <c r="AF530" s="6" t="s">
        <v>69</v>
      </c>
      <c r="AG530" s="6" t="s">
        <v>6232</v>
      </c>
      <c r="AH530" s="6">
        <v>332000</v>
      </c>
      <c r="AI530" s="6">
        <v>35857842</v>
      </c>
      <c r="AJ530" s="6">
        <v>2022</v>
      </c>
      <c r="AK530" s="6">
        <v>1</v>
      </c>
      <c r="AL530" s="6" t="s">
        <v>3018</v>
      </c>
      <c r="AM530" s="6">
        <v>11.7</v>
      </c>
      <c r="AN530" s="6" t="s">
        <v>752</v>
      </c>
      <c r="AO530" s="9" t="s">
        <v>62</v>
      </c>
      <c r="AP530" s="10">
        <v>67</v>
      </c>
      <c r="AQ530" s="6" t="s">
        <v>6233</v>
      </c>
      <c r="AR530" s="9" t="s">
        <v>73</v>
      </c>
      <c r="AS530" s="10">
        <v>66</v>
      </c>
      <c r="AT530" s="6" t="str">
        <f t="shared" si="5"/>
        <v>mf</v>
      </c>
      <c r="AU530" s="6">
        <v>0</v>
      </c>
      <c r="AV530" s="6">
        <v>0</v>
      </c>
      <c r="AW530" s="6">
        <v>1</v>
      </c>
      <c r="AX530" s="6">
        <v>0</v>
      </c>
      <c r="AY530" s="6">
        <v>0</v>
      </c>
      <c r="AZ530" s="6">
        <v>0</v>
      </c>
      <c r="BA530" s="6">
        <v>0</v>
      </c>
      <c r="BB530" s="6">
        <v>0</v>
      </c>
      <c r="BC530" s="6" t="s">
        <v>197</v>
      </c>
      <c r="BD530" s="6" t="s">
        <v>6234</v>
      </c>
    </row>
    <row r="531" spans="1:56" ht="16">
      <c r="A531" s="6">
        <f t="shared" ca="1" si="4"/>
        <v>0.19018196584062352</v>
      </c>
      <c r="B531" s="6" t="s">
        <v>1143</v>
      </c>
      <c r="C531" s="6">
        <v>9302269</v>
      </c>
      <c r="D531" s="7">
        <v>42899</v>
      </c>
      <c r="E531" s="6" t="s">
        <v>76</v>
      </c>
      <c r="F531" s="6" t="s">
        <v>4958</v>
      </c>
      <c r="G531" s="6">
        <v>5</v>
      </c>
      <c r="H531" s="6" t="s">
        <v>58</v>
      </c>
      <c r="I531" s="6" t="s">
        <v>1145</v>
      </c>
      <c r="J531" s="6">
        <v>63962</v>
      </c>
      <c r="K531" s="6">
        <v>5</v>
      </c>
      <c r="L531" s="7">
        <v>41456</v>
      </c>
      <c r="M531" s="7">
        <v>43434</v>
      </c>
      <c r="N531" s="6" t="s">
        <v>1185</v>
      </c>
      <c r="O531" s="6" t="s">
        <v>4959</v>
      </c>
      <c r="P531" s="8" t="s">
        <v>4960</v>
      </c>
      <c r="Q531" s="9" t="s">
        <v>73</v>
      </c>
      <c r="R531" s="10">
        <v>98</v>
      </c>
      <c r="S531" s="6" t="s">
        <v>63</v>
      </c>
      <c r="T531" s="6">
        <v>7</v>
      </c>
      <c r="U531" s="6" t="s">
        <v>2152</v>
      </c>
      <c r="V531" s="6" t="s">
        <v>472</v>
      </c>
      <c r="W531" s="6" t="s">
        <v>311</v>
      </c>
      <c r="X531" s="6" t="s">
        <v>473</v>
      </c>
      <c r="Y531" s="6" t="s">
        <v>68</v>
      </c>
      <c r="Z531" s="6">
        <v>2017</v>
      </c>
      <c r="AA531" s="6">
        <v>366977</v>
      </c>
      <c r="AB531" s="6" t="s">
        <v>69</v>
      </c>
      <c r="AC531" s="6" t="s">
        <v>1143</v>
      </c>
      <c r="AD531" s="6">
        <v>212500</v>
      </c>
      <c r="AE531" s="6">
        <v>154477</v>
      </c>
      <c r="AF531" s="6" t="s">
        <v>69</v>
      </c>
      <c r="AG531" s="6" t="s">
        <v>4961</v>
      </c>
      <c r="AH531" s="6">
        <v>366977</v>
      </c>
      <c r="AI531" s="6">
        <v>35452256</v>
      </c>
      <c r="AJ531" s="6">
        <v>2022</v>
      </c>
      <c r="AK531" s="6">
        <v>1</v>
      </c>
      <c r="AL531" s="6" t="s">
        <v>2927</v>
      </c>
      <c r="AM531" s="6">
        <v>17.600000000000001</v>
      </c>
      <c r="AN531" s="6" t="s">
        <v>4963</v>
      </c>
      <c r="AO531" s="9" t="s">
        <v>62</v>
      </c>
      <c r="AP531" s="10">
        <v>99</v>
      </c>
      <c r="AQ531" s="6" t="s">
        <v>4964</v>
      </c>
      <c r="AR531" s="9" t="s">
        <v>73</v>
      </c>
      <c r="AS531" s="10">
        <v>98</v>
      </c>
      <c r="AT531" s="6" t="str">
        <f t="shared" si="5"/>
        <v>mf</v>
      </c>
      <c r="AU531" s="6">
        <v>0</v>
      </c>
      <c r="AV531" s="6">
        <v>0</v>
      </c>
      <c r="AW531" s="6">
        <v>0</v>
      </c>
      <c r="AX531" s="6">
        <v>0</v>
      </c>
      <c r="AY531" s="6">
        <v>0</v>
      </c>
      <c r="AZ531" s="6">
        <v>0</v>
      </c>
      <c r="BA531" s="6">
        <v>0</v>
      </c>
      <c r="BB531" s="6">
        <v>1</v>
      </c>
      <c r="BC531" s="6" t="s">
        <v>46</v>
      </c>
      <c r="BD531" s="6" t="s">
        <v>4965</v>
      </c>
    </row>
    <row r="532" spans="1:56" ht="16">
      <c r="A532" s="6">
        <f t="shared" ca="1" si="4"/>
        <v>0.45037795423404936</v>
      </c>
      <c r="B532" s="6" t="s">
        <v>254</v>
      </c>
      <c r="C532" s="6">
        <v>9276719</v>
      </c>
      <c r="D532" s="7">
        <v>42880</v>
      </c>
      <c r="E532" s="6" t="s">
        <v>76</v>
      </c>
      <c r="F532" s="6" t="s">
        <v>2923</v>
      </c>
      <c r="G532" s="6">
        <v>5</v>
      </c>
      <c r="H532" s="6" t="s">
        <v>58</v>
      </c>
      <c r="I532" s="6" t="s">
        <v>256</v>
      </c>
      <c r="J532" s="6">
        <v>105800</v>
      </c>
      <c r="K532" s="6">
        <v>5</v>
      </c>
      <c r="L532" s="7">
        <v>41522</v>
      </c>
      <c r="M532" s="7">
        <v>43616</v>
      </c>
      <c r="N532" s="6" t="s">
        <v>785</v>
      </c>
      <c r="O532" s="6" t="s">
        <v>2924</v>
      </c>
      <c r="P532" s="8" t="s">
        <v>2925</v>
      </c>
      <c r="Q532" s="9" t="s">
        <v>73</v>
      </c>
      <c r="R532" s="10">
        <v>54</v>
      </c>
      <c r="S532" s="6" t="s">
        <v>63</v>
      </c>
      <c r="T532" s="6">
        <v>11</v>
      </c>
      <c r="U532" s="6" t="s">
        <v>532</v>
      </c>
      <c r="V532" s="6" t="s">
        <v>533</v>
      </c>
      <c r="W532" s="6" t="s">
        <v>149</v>
      </c>
      <c r="X532" s="6" t="s">
        <v>67</v>
      </c>
      <c r="Y532" s="6" t="s">
        <v>68</v>
      </c>
      <c r="Z532" s="6">
        <v>2017</v>
      </c>
      <c r="AA532" s="6">
        <v>301150</v>
      </c>
      <c r="AB532" s="6" t="s">
        <v>69</v>
      </c>
      <c r="AC532" s="6" t="s">
        <v>254</v>
      </c>
      <c r="AD532" s="6">
        <v>190000</v>
      </c>
      <c r="AE532" s="6">
        <v>111150</v>
      </c>
      <c r="AF532" s="6" t="s">
        <v>69</v>
      </c>
      <c r="AG532" s="6" t="s">
        <v>2926</v>
      </c>
      <c r="AH532" s="6">
        <v>301150</v>
      </c>
      <c r="AI532" s="6">
        <v>34652961</v>
      </c>
      <c r="AJ532" s="6">
        <v>2021</v>
      </c>
      <c r="AK532" s="6">
        <v>1</v>
      </c>
      <c r="AL532" s="6" t="s">
        <v>2927</v>
      </c>
      <c r="AM532" s="6">
        <v>17.600000000000001</v>
      </c>
      <c r="AN532" s="6" t="s">
        <v>1133</v>
      </c>
      <c r="AO532" s="9" t="s">
        <v>62</v>
      </c>
      <c r="AP532" s="10">
        <v>99</v>
      </c>
      <c r="AQ532" s="6" t="s">
        <v>2928</v>
      </c>
      <c r="AR532" s="9" t="s">
        <v>73</v>
      </c>
      <c r="AS532" s="10">
        <v>54</v>
      </c>
      <c r="AT532" s="6" t="str">
        <f t="shared" si="5"/>
        <v>mf</v>
      </c>
      <c r="AU532" s="6">
        <v>0</v>
      </c>
      <c r="AV532" s="6">
        <v>0</v>
      </c>
      <c r="AW532" s="6">
        <v>1</v>
      </c>
      <c r="AX532" s="6">
        <v>0</v>
      </c>
      <c r="AY532" s="6">
        <v>0</v>
      </c>
      <c r="AZ532" s="6">
        <v>0</v>
      </c>
      <c r="BA532" s="6">
        <v>0</v>
      </c>
      <c r="BB532" s="6">
        <v>0</v>
      </c>
      <c r="BC532" s="6" t="s">
        <v>197</v>
      </c>
      <c r="BD532" s="6" t="s">
        <v>2929</v>
      </c>
    </row>
    <row r="533" spans="1:56" ht="16">
      <c r="A533" s="6">
        <f t="shared" ca="1" si="4"/>
        <v>0.86325903620859323</v>
      </c>
      <c r="B533" s="6" t="s">
        <v>127</v>
      </c>
      <c r="C533" s="6">
        <v>9474210</v>
      </c>
      <c r="D533" s="7">
        <v>43243</v>
      </c>
      <c r="E533" s="6" t="s">
        <v>1702</v>
      </c>
      <c r="F533" s="6" t="s">
        <v>1703</v>
      </c>
      <c r="G533" s="6">
        <v>5</v>
      </c>
      <c r="H533" s="6" t="s">
        <v>58</v>
      </c>
      <c r="I533" s="6" t="s">
        <v>130</v>
      </c>
      <c r="J533" s="6">
        <v>104145</v>
      </c>
      <c r="K533" s="6">
        <v>6</v>
      </c>
      <c r="L533" s="7">
        <v>41821</v>
      </c>
      <c r="M533" s="7">
        <v>44316</v>
      </c>
      <c r="N533" s="6" t="s">
        <v>1704</v>
      </c>
      <c r="O533" s="6" t="s">
        <v>1705</v>
      </c>
      <c r="P533" s="8" t="s">
        <v>398</v>
      </c>
      <c r="Q533" s="9" t="s">
        <v>62</v>
      </c>
      <c r="R533" s="10">
        <v>99</v>
      </c>
      <c r="S533" s="6" t="s">
        <v>63</v>
      </c>
      <c r="T533" s="6">
        <v>13</v>
      </c>
      <c r="U533" s="6" t="s">
        <v>1222</v>
      </c>
      <c r="V533" s="6" t="s">
        <v>217</v>
      </c>
      <c r="W533" s="6" t="s">
        <v>120</v>
      </c>
      <c r="X533" s="6" t="s">
        <v>67</v>
      </c>
      <c r="Y533" s="6" t="s">
        <v>68</v>
      </c>
      <c r="Z533" s="6">
        <v>2018</v>
      </c>
      <c r="AA533" s="6">
        <v>678042</v>
      </c>
      <c r="AB533" s="6" t="s">
        <v>69</v>
      </c>
      <c r="AC533" s="6" t="s">
        <v>127</v>
      </c>
      <c r="AD533" s="6">
        <v>8062</v>
      </c>
      <c r="AE533" s="6">
        <v>5060</v>
      </c>
      <c r="AF533" s="6" t="s">
        <v>69</v>
      </c>
      <c r="AG533" s="6" t="s">
        <v>1706</v>
      </c>
      <c r="AH533" s="6">
        <v>13122</v>
      </c>
      <c r="AI533" s="6">
        <v>37085605</v>
      </c>
      <c r="AJ533" s="6">
        <v>2023</v>
      </c>
      <c r="AK533" s="6">
        <v>1</v>
      </c>
      <c r="AL533" s="6" t="s">
        <v>1882</v>
      </c>
      <c r="AM533" s="6">
        <v>3.8</v>
      </c>
      <c r="AN533" s="6" t="s">
        <v>1708</v>
      </c>
      <c r="AO533" s="9" t="s">
        <v>62</v>
      </c>
      <c r="AP533" s="10">
        <v>80</v>
      </c>
      <c r="AQ533" s="6" t="s">
        <v>961</v>
      </c>
      <c r="AR533" s="9" t="s">
        <v>62</v>
      </c>
      <c r="AS533" s="10">
        <v>99</v>
      </c>
      <c r="AT533" s="6" t="str">
        <f t="shared" si="5"/>
        <v>mm</v>
      </c>
      <c r="AU533" s="6">
        <v>0</v>
      </c>
      <c r="AV533" s="6">
        <v>0</v>
      </c>
      <c r="AW533" s="6">
        <v>1</v>
      </c>
      <c r="AX533" s="6">
        <v>0</v>
      </c>
      <c r="AY533" s="6">
        <v>0</v>
      </c>
      <c r="AZ533" s="6">
        <v>0</v>
      </c>
      <c r="BA533" s="6">
        <v>0</v>
      </c>
      <c r="BB533" s="6">
        <v>0</v>
      </c>
      <c r="BC533" s="6" t="s">
        <v>197</v>
      </c>
      <c r="BD533" s="6" t="s">
        <v>1709</v>
      </c>
    </row>
    <row r="534" spans="1:56" ht="16">
      <c r="A534" s="6">
        <f t="shared" ca="1" si="4"/>
        <v>0.47233081719378234</v>
      </c>
      <c r="B534" s="6" t="s">
        <v>199</v>
      </c>
      <c r="C534" s="6">
        <v>9544110</v>
      </c>
      <c r="D534" s="7">
        <v>43336</v>
      </c>
      <c r="E534" s="6" t="s">
        <v>56</v>
      </c>
      <c r="F534" s="6" t="s">
        <v>1934</v>
      </c>
      <c r="G534" s="6">
        <v>5</v>
      </c>
      <c r="H534" s="6" t="s">
        <v>58</v>
      </c>
      <c r="I534" s="6" t="s">
        <v>149</v>
      </c>
      <c r="J534" s="6">
        <v>190612</v>
      </c>
      <c r="K534" s="6">
        <v>6</v>
      </c>
      <c r="L534" s="7">
        <v>41900</v>
      </c>
      <c r="M534" s="7">
        <v>44439</v>
      </c>
      <c r="N534" s="6" t="s">
        <v>1935</v>
      </c>
      <c r="O534" s="6" t="s">
        <v>1936</v>
      </c>
      <c r="P534" s="8" t="s">
        <v>1511</v>
      </c>
      <c r="Q534" s="9" t="s">
        <v>62</v>
      </c>
      <c r="R534" s="10">
        <v>98</v>
      </c>
      <c r="S534" s="6" t="s">
        <v>1937</v>
      </c>
      <c r="T534" s="6">
        <v>7</v>
      </c>
      <c r="U534" s="6" t="s">
        <v>814</v>
      </c>
      <c r="V534" s="6" t="s">
        <v>815</v>
      </c>
      <c r="W534" s="6" t="s">
        <v>816</v>
      </c>
      <c r="X534" s="6" t="s">
        <v>473</v>
      </c>
      <c r="Y534" s="6" t="s">
        <v>68</v>
      </c>
      <c r="Z534" s="6">
        <v>2018</v>
      </c>
      <c r="AA534" s="6">
        <v>568634</v>
      </c>
      <c r="AB534" s="6" t="s">
        <v>69</v>
      </c>
      <c r="AC534" s="6" t="s">
        <v>199</v>
      </c>
      <c r="AD534" s="6">
        <v>405193</v>
      </c>
      <c r="AE534" s="6">
        <v>163441</v>
      </c>
      <c r="AF534" s="6" t="s">
        <v>69</v>
      </c>
      <c r="AG534" s="6" t="s">
        <v>1938</v>
      </c>
      <c r="AH534" s="6">
        <v>568634</v>
      </c>
      <c r="AI534" s="6">
        <v>37783717</v>
      </c>
      <c r="AJ534" s="6">
        <v>2023</v>
      </c>
      <c r="AK534" s="6">
        <v>1</v>
      </c>
      <c r="AL534" s="6" t="s">
        <v>1882</v>
      </c>
      <c r="AM534" s="6">
        <v>3.8</v>
      </c>
      <c r="AN534" s="6" t="s">
        <v>1939</v>
      </c>
      <c r="AO534" s="9" t="s">
        <v>73</v>
      </c>
      <c r="AP534" s="10">
        <v>98</v>
      </c>
      <c r="AQ534" s="6" t="s">
        <v>909</v>
      </c>
      <c r="AR534" s="9" t="s">
        <v>62</v>
      </c>
      <c r="AS534" s="10">
        <v>99</v>
      </c>
      <c r="AT534" s="6" t="str">
        <f t="shared" si="5"/>
        <v>fm</v>
      </c>
      <c r="AU534" s="6">
        <v>0</v>
      </c>
      <c r="AV534" s="6">
        <v>0</v>
      </c>
      <c r="AW534" s="6">
        <v>1</v>
      </c>
      <c r="AX534" s="6">
        <v>1</v>
      </c>
      <c r="AY534" s="6">
        <v>1</v>
      </c>
      <c r="AZ534" s="6">
        <v>0</v>
      </c>
      <c r="BA534" s="6">
        <v>0</v>
      </c>
      <c r="BB534" s="6">
        <v>0</v>
      </c>
      <c r="BC534" s="6" t="s">
        <v>107</v>
      </c>
      <c r="BD534" s="6" t="s">
        <v>1940</v>
      </c>
    </row>
    <row r="535" spans="1:56" ht="16">
      <c r="A535" s="6">
        <f t="shared" ca="1" si="4"/>
        <v>0.8915218935221193</v>
      </c>
      <c r="B535" s="6" t="s">
        <v>303</v>
      </c>
      <c r="C535" s="6">
        <v>9527816</v>
      </c>
      <c r="D535" s="7">
        <v>43297</v>
      </c>
      <c r="E535" s="6" t="s">
        <v>56</v>
      </c>
      <c r="F535" s="6" t="s">
        <v>1963</v>
      </c>
      <c r="G535" s="6">
        <v>5</v>
      </c>
      <c r="H535" s="6" t="s">
        <v>58</v>
      </c>
      <c r="I535" s="6" t="s">
        <v>305</v>
      </c>
      <c r="J535" s="6">
        <v>100796</v>
      </c>
      <c r="K535" s="6">
        <v>5</v>
      </c>
      <c r="L535" s="7">
        <v>41908</v>
      </c>
      <c r="M535" s="7">
        <v>44742</v>
      </c>
      <c r="N535" s="6" t="s">
        <v>1153</v>
      </c>
      <c r="O535" s="6" t="s">
        <v>1964</v>
      </c>
      <c r="P535" s="8" t="s">
        <v>1965</v>
      </c>
      <c r="Q535" s="9" t="s">
        <v>62</v>
      </c>
      <c r="R535" s="10">
        <v>99</v>
      </c>
      <c r="S535" s="6" t="s">
        <v>1966</v>
      </c>
      <c r="T535" s="6">
        <v>7</v>
      </c>
      <c r="U535" s="6" t="s">
        <v>1967</v>
      </c>
      <c r="V535" s="6" t="s">
        <v>1968</v>
      </c>
      <c r="W535" s="6" t="s">
        <v>1540</v>
      </c>
      <c r="X535" s="6" t="s">
        <v>336</v>
      </c>
      <c r="Y535" s="6" t="s">
        <v>68</v>
      </c>
      <c r="Z535" s="6">
        <v>2018</v>
      </c>
      <c r="AA535" s="6">
        <v>346024</v>
      </c>
      <c r="AB535" s="6" t="s">
        <v>69</v>
      </c>
      <c r="AC535" s="6" t="s">
        <v>303</v>
      </c>
      <c r="AD535" s="6">
        <v>276632</v>
      </c>
      <c r="AE535" s="6">
        <v>69392</v>
      </c>
      <c r="AF535" s="6" t="s">
        <v>69</v>
      </c>
      <c r="AG535" s="6" t="s">
        <v>1969</v>
      </c>
      <c r="AH535" s="6">
        <v>346024</v>
      </c>
      <c r="AI535" s="6">
        <v>38238423</v>
      </c>
      <c r="AJ535" s="6">
        <v>2024</v>
      </c>
      <c r="AK535" s="6">
        <v>1</v>
      </c>
      <c r="AL535" s="6" t="s">
        <v>1882</v>
      </c>
      <c r="AM535" s="6">
        <v>3.8</v>
      </c>
      <c r="AN535" s="6" t="s">
        <v>1970</v>
      </c>
      <c r="AO535" s="9" t="s">
        <v>62</v>
      </c>
      <c r="AP535" s="10">
        <v>99</v>
      </c>
      <c r="AQ535" s="6" t="s">
        <v>486</v>
      </c>
      <c r="AR535" s="9" t="s">
        <v>62</v>
      </c>
      <c r="AS535" s="10">
        <v>99</v>
      </c>
      <c r="AT535" s="6" t="str">
        <f t="shared" si="5"/>
        <v>mm</v>
      </c>
      <c r="AU535" s="6">
        <v>0</v>
      </c>
      <c r="AV535" s="6">
        <v>0</v>
      </c>
      <c r="AW535" s="6">
        <v>1</v>
      </c>
      <c r="AX535" s="6">
        <v>1</v>
      </c>
      <c r="AY535" s="6">
        <v>0</v>
      </c>
      <c r="AZ535" s="6">
        <v>0</v>
      </c>
      <c r="BA535" s="6">
        <v>0</v>
      </c>
      <c r="BB535" s="6">
        <v>0</v>
      </c>
      <c r="BC535" s="6" t="s">
        <v>107</v>
      </c>
      <c r="BD535" s="6" t="s">
        <v>1971</v>
      </c>
    </row>
    <row r="536" spans="1:56" ht="16">
      <c r="A536" s="6">
        <f t="shared" ca="1" si="4"/>
        <v>1.3680418028744312E-2</v>
      </c>
      <c r="B536" s="6" t="s">
        <v>199</v>
      </c>
      <c r="C536" s="6">
        <v>9240600</v>
      </c>
      <c r="D536" s="7">
        <v>42802</v>
      </c>
      <c r="E536" s="6" t="s">
        <v>76</v>
      </c>
      <c r="F536" s="6" t="s">
        <v>3143</v>
      </c>
      <c r="G536" s="6">
        <v>5</v>
      </c>
      <c r="H536" s="6" t="s">
        <v>58</v>
      </c>
      <c r="I536" s="6" t="s">
        <v>149</v>
      </c>
      <c r="J536" s="6">
        <v>166703</v>
      </c>
      <c r="K536" s="6">
        <v>5</v>
      </c>
      <c r="L536" s="7">
        <v>41365</v>
      </c>
      <c r="M536" s="7">
        <v>43555</v>
      </c>
      <c r="N536" s="6" t="s">
        <v>2129</v>
      </c>
      <c r="O536" s="6" t="s">
        <v>3144</v>
      </c>
      <c r="P536" s="8" t="s">
        <v>202</v>
      </c>
      <c r="Q536" s="9" t="s">
        <v>62</v>
      </c>
      <c r="R536" s="10">
        <v>99</v>
      </c>
      <c r="S536" s="6" t="s">
        <v>63</v>
      </c>
      <c r="T536" s="6">
        <v>2</v>
      </c>
      <c r="U536" s="6" t="s">
        <v>320</v>
      </c>
      <c r="V536" s="6" t="s">
        <v>321</v>
      </c>
      <c r="W536" s="6" t="s">
        <v>137</v>
      </c>
      <c r="X536" s="6" t="s">
        <v>67</v>
      </c>
      <c r="Y536" s="6" t="s">
        <v>68</v>
      </c>
      <c r="Z536" s="6">
        <v>2017</v>
      </c>
      <c r="AA536" s="6">
        <v>371731</v>
      </c>
      <c r="AB536" s="6" t="s">
        <v>69</v>
      </c>
      <c r="AC536" s="6" t="s">
        <v>199</v>
      </c>
      <c r="AD536" s="6">
        <v>322352</v>
      </c>
      <c r="AE536" s="6">
        <v>49379</v>
      </c>
      <c r="AF536" s="6" t="s">
        <v>69</v>
      </c>
      <c r="AG536" s="6" t="s">
        <v>3145</v>
      </c>
      <c r="AH536" s="6">
        <v>371731</v>
      </c>
      <c r="AI536" s="6">
        <v>37296169</v>
      </c>
      <c r="AJ536" s="6">
        <v>2023</v>
      </c>
      <c r="AK536" s="6">
        <v>1</v>
      </c>
      <c r="AL536" s="6" t="s">
        <v>1882</v>
      </c>
      <c r="AM536" s="6">
        <v>3.8</v>
      </c>
      <c r="AN536" s="6" t="s">
        <v>3146</v>
      </c>
      <c r="AO536" s="9" t="s">
        <v>73</v>
      </c>
      <c r="AP536" s="10">
        <v>91</v>
      </c>
      <c r="AQ536" s="6" t="s">
        <v>210</v>
      </c>
      <c r="AR536" s="9" t="s">
        <v>62</v>
      </c>
      <c r="AS536" s="10">
        <v>99</v>
      </c>
      <c r="AT536" s="6" t="str">
        <f t="shared" si="5"/>
        <v>fm</v>
      </c>
      <c r="AU536" s="6">
        <v>0</v>
      </c>
      <c r="AV536" s="6">
        <v>0</v>
      </c>
      <c r="AW536" s="6">
        <v>1</v>
      </c>
      <c r="AX536" s="6">
        <v>1</v>
      </c>
      <c r="AY536" s="6">
        <v>0</v>
      </c>
      <c r="AZ536" s="6">
        <v>0</v>
      </c>
      <c r="BA536" s="6">
        <v>0</v>
      </c>
      <c r="BB536" s="6">
        <v>0</v>
      </c>
      <c r="BC536" s="6" t="s">
        <v>197</v>
      </c>
      <c r="BD536" s="6" t="s">
        <v>3147</v>
      </c>
    </row>
    <row r="537" spans="1:56" ht="16">
      <c r="A537" s="6">
        <f t="shared" ca="1" si="4"/>
        <v>0.23437631683304883</v>
      </c>
      <c r="B537" s="6" t="s">
        <v>286</v>
      </c>
      <c r="C537" s="6">
        <v>9277400</v>
      </c>
      <c r="D537" s="7">
        <v>42916</v>
      </c>
      <c r="E537" s="6" t="s">
        <v>1874</v>
      </c>
      <c r="F537" s="6" t="s">
        <v>1875</v>
      </c>
      <c r="G537" s="6">
        <v>5</v>
      </c>
      <c r="H537" s="6" t="s">
        <v>58</v>
      </c>
      <c r="I537" s="6" t="s">
        <v>289</v>
      </c>
      <c r="J537" s="6">
        <v>111936</v>
      </c>
      <c r="K537" s="6">
        <v>4</v>
      </c>
      <c r="L537" s="7">
        <v>41830</v>
      </c>
      <c r="M537" s="7">
        <v>43281</v>
      </c>
      <c r="N537" s="6" t="s">
        <v>1876</v>
      </c>
      <c r="O537" s="6" t="s">
        <v>1877</v>
      </c>
      <c r="P537" s="8" t="s">
        <v>1878</v>
      </c>
      <c r="Q537" s="9" t="s">
        <v>73</v>
      </c>
      <c r="R537" s="10">
        <v>99</v>
      </c>
      <c r="S537" s="6" t="s">
        <v>63</v>
      </c>
      <c r="T537" s="6" t="s">
        <v>677</v>
      </c>
      <c r="U537" s="6" t="s">
        <v>1879</v>
      </c>
      <c r="V537" s="6" t="s">
        <v>1880</v>
      </c>
      <c r="W537" s="6" t="s">
        <v>69</v>
      </c>
      <c r="X537" s="6" t="s">
        <v>681</v>
      </c>
      <c r="Y537" s="6" t="s">
        <v>68</v>
      </c>
      <c r="Z537" s="6">
        <v>2017</v>
      </c>
      <c r="AA537" s="6">
        <v>538081</v>
      </c>
      <c r="AB537" s="6" t="s">
        <v>69</v>
      </c>
      <c r="AC537" s="6" t="s">
        <v>286</v>
      </c>
      <c r="AD537" s="6">
        <v>498223</v>
      </c>
      <c r="AE537" s="6">
        <v>39858</v>
      </c>
      <c r="AF537" s="6" t="s">
        <v>69</v>
      </c>
      <c r="AG537" s="6" t="s">
        <v>1881</v>
      </c>
      <c r="AH537" s="6">
        <v>538081</v>
      </c>
      <c r="AI537" s="6">
        <v>34873252</v>
      </c>
      <c r="AJ537" s="6">
        <v>2021</v>
      </c>
      <c r="AK537" s="6">
        <v>1</v>
      </c>
      <c r="AL537" s="6" t="s">
        <v>1882</v>
      </c>
      <c r="AM537" s="6">
        <v>3.8</v>
      </c>
      <c r="AN537" s="6" t="s">
        <v>1883</v>
      </c>
      <c r="AO537" s="9" t="s">
        <v>62</v>
      </c>
      <c r="AP537" s="10">
        <v>84</v>
      </c>
      <c r="AQ537" s="6" t="s">
        <v>1884</v>
      </c>
      <c r="AR537" s="9" t="s">
        <v>116</v>
      </c>
      <c r="AS537" s="9" t="s">
        <v>116</v>
      </c>
      <c r="AT537" s="6" t="str">
        <f t="shared" si="5"/>
        <v>Missing</v>
      </c>
      <c r="AU537" s="6">
        <v>0</v>
      </c>
      <c r="AV537" s="6">
        <v>1</v>
      </c>
      <c r="AW537" s="6">
        <v>0</v>
      </c>
      <c r="AX537" s="6">
        <v>0</v>
      </c>
      <c r="AY537" s="6">
        <v>0</v>
      </c>
      <c r="AZ537" s="6">
        <v>0</v>
      </c>
      <c r="BA537" s="6">
        <v>1</v>
      </c>
      <c r="BB537" s="6">
        <v>0</v>
      </c>
      <c r="BC537" s="6" t="s">
        <v>107</v>
      </c>
      <c r="BD537" s="6" t="s">
        <v>1885</v>
      </c>
    </row>
    <row r="538" spans="1:56" ht="16">
      <c r="A538" s="6">
        <f t="shared" ca="1" si="4"/>
        <v>0.61921928876314813</v>
      </c>
      <c r="B538" s="6" t="s">
        <v>241</v>
      </c>
      <c r="C538" s="6">
        <v>9249669</v>
      </c>
      <c r="D538" s="7">
        <v>42829</v>
      </c>
      <c r="E538" s="6" t="s">
        <v>76</v>
      </c>
      <c r="F538" s="6" t="s">
        <v>3657</v>
      </c>
      <c r="G538" s="6">
        <v>5</v>
      </c>
      <c r="H538" s="6" t="s">
        <v>58</v>
      </c>
      <c r="I538" s="6" t="s">
        <v>243</v>
      </c>
      <c r="J538" s="6">
        <v>119815</v>
      </c>
      <c r="K538" s="6">
        <v>4</v>
      </c>
      <c r="L538" s="7">
        <v>41733</v>
      </c>
      <c r="M538" s="7">
        <v>43921</v>
      </c>
      <c r="N538" s="6" t="s">
        <v>278</v>
      </c>
      <c r="O538" s="6" t="s">
        <v>3658</v>
      </c>
      <c r="P538" s="8" t="s">
        <v>3659</v>
      </c>
      <c r="Q538" s="9" t="s">
        <v>73</v>
      </c>
      <c r="R538" s="10">
        <v>51</v>
      </c>
      <c r="S538" s="6" t="s">
        <v>63</v>
      </c>
      <c r="T538" s="6">
        <v>13</v>
      </c>
      <c r="U538" s="6" t="s">
        <v>1064</v>
      </c>
      <c r="V538" s="6" t="s">
        <v>1065</v>
      </c>
      <c r="W538" s="6" t="s">
        <v>335</v>
      </c>
      <c r="X538" s="6" t="s">
        <v>67</v>
      </c>
      <c r="Y538" s="6" t="s">
        <v>68</v>
      </c>
      <c r="Z538" s="6">
        <v>2017</v>
      </c>
      <c r="AA538" s="6">
        <v>380000</v>
      </c>
      <c r="AB538" s="6" t="s">
        <v>69</v>
      </c>
      <c r="AC538" s="6" t="s">
        <v>241</v>
      </c>
      <c r="AD538" s="6">
        <v>250000</v>
      </c>
      <c r="AE538" s="6">
        <v>130000</v>
      </c>
      <c r="AF538" s="6" t="s">
        <v>69</v>
      </c>
      <c r="AG538" s="6" t="s">
        <v>3660</v>
      </c>
      <c r="AH538" s="6">
        <v>380000</v>
      </c>
      <c r="AI538" s="6">
        <v>33311559</v>
      </c>
      <c r="AJ538" s="6">
        <v>2020</v>
      </c>
      <c r="AK538" s="6">
        <v>1</v>
      </c>
      <c r="AL538" s="6" t="s">
        <v>1882</v>
      </c>
      <c r="AM538" s="6">
        <v>3.8</v>
      </c>
      <c r="AN538" s="6" t="s">
        <v>3661</v>
      </c>
      <c r="AO538" s="9" t="s">
        <v>62</v>
      </c>
      <c r="AP538" s="10">
        <v>76</v>
      </c>
      <c r="AQ538" s="6" t="s">
        <v>1325</v>
      </c>
      <c r="AR538" s="9" t="s">
        <v>73</v>
      </c>
      <c r="AS538" s="10">
        <v>51</v>
      </c>
      <c r="AT538" s="6" t="str">
        <f t="shared" si="5"/>
        <v>mf</v>
      </c>
      <c r="AU538" s="6">
        <v>1</v>
      </c>
      <c r="AV538" s="6">
        <v>0</v>
      </c>
      <c r="AW538" s="6">
        <v>0</v>
      </c>
      <c r="AX538" s="6">
        <v>0</v>
      </c>
      <c r="AY538" s="6">
        <v>0</v>
      </c>
      <c r="AZ538" s="6">
        <v>0</v>
      </c>
      <c r="BA538" s="6">
        <v>0</v>
      </c>
      <c r="BB538" s="6">
        <v>0</v>
      </c>
      <c r="BC538" s="6" t="s">
        <v>197</v>
      </c>
      <c r="BD538" s="6" t="s">
        <v>3662</v>
      </c>
    </row>
    <row r="539" spans="1:56" ht="16">
      <c r="A539" s="6">
        <f t="shared" ca="1" si="4"/>
        <v>0.41498051858880314</v>
      </c>
      <c r="B539" s="6" t="s">
        <v>55</v>
      </c>
      <c r="C539" s="6">
        <v>9418119</v>
      </c>
      <c r="D539" s="7">
        <v>43125</v>
      </c>
      <c r="E539" s="6" t="s">
        <v>76</v>
      </c>
      <c r="F539" s="6" t="s">
        <v>5126</v>
      </c>
      <c r="G539" s="6">
        <v>5</v>
      </c>
      <c r="H539" s="6" t="s">
        <v>58</v>
      </c>
      <c r="I539" s="6" t="s">
        <v>59</v>
      </c>
      <c r="J539" s="6">
        <v>86839</v>
      </c>
      <c r="K539" s="6">
        <v>5</v>
      </c>
      <c r="L539" s="7">
        <v>41671</v>
      </c>
      <c r="M539" s="7">
        <v>43861</v>
      </c>
      <c r="N539" s="6" t="s">
        <v>2799</v>
      </c>
      <c r="O539" s="6" t="s">
        <v>5127</v>
      </c>
      <c r="P539" s="8" t="s">
        <v>5128</v>
      </c>
      <c r="Q539" s="9" t="s">
        <v>73</v>
      </c>
      <c r="R539" s="10">
        <v>98</v>
      </c>
      <c r="S539" s="6" t="s">
        <v>63</v>
      </c>
      <c r="T539" s="6">
        <v>6</v>
      </c>
      <c r="U539" s="6" t="s">
        <v>432</v>
      </c>
      <c r="V539" s="6" t="s">
        <v>433</v>
      </c>
      <c r="W539" s="6" t="s">
        <v>434</v>
      </c>
      <c r="X539" s="6" t="s">
        <v>67</v>
      </c>
      <c r="Y539" s="6" t="s">
        <v>68</v>
      </c>
      <c r="Z539" s="6">
        <v>2018</v>
      </c>
      <c r="AA539" s="6">
        <v>337194</v>
      </c>
      <c r="AB539" s="6" t="s">
        <v>69</v>
      </c>
      <c r="AC539" s="6" t="s">
        <v>55</v>
      </c>
      <c r="AD539" s="6">
        <v>218750</v>
      </c>
      <c r="AE539" s="6">
        <v>118444</v>
      </c>
      <c r="AF539" s="6" t="s">
        <v>69</v>
      </c>
      <c r="AG539" s="6" t="s">
        <v>5129</v>
      </c>
      <c r="AH539" s="6">
        <v>337194</v>
      </c>
      <c r="AI539" s="6">
        <v>33574598</v>
      </c>
      <c r="AJ539" s="6">
        <v>2021</v>
      </c>
      <c r="AK539" s="6">
        <v>1</v>
      </c>
      <c r="AL539" s="6" t="s">
        <v>1882</v>
      </c>
      <c r="AM539" s="6">
        <v>3.8</v>
      </c>
      <c r="AN539" s="6" t="s">
        <v>5130</v>
      </c>
      <c r="AO539" s="9" t="s">
        <v>62</v>
      </c>
      <c r="AP539" s="10">
        <v>100</v>
      </c>
      <c r="AQ539" s="6" t="s">
        <v>1789</v>
      </c>
      <c r="AR539" s="9" t="s">
        <v>62</v>
      </c>
      <c r="AS539" s="10">
        <v>99</v>
      </c>
      <c r="AT539" s="6" t="str">
        <f t="shared" si="5"/>
        <v>mm</v>
      </c>
      <c r="AU539" s="6">
        <v>0</v>
      </c>
      <c r="AV539" s="6">
        <v>0</v>
      </c>
      <c r="AW539" s="6">
        <v>1</v>
      </c>
      <c r="AX539" s="6">
        <v>0</v>
      </c>
      <c r="AY539" s="6">
        <v>0</v>
      </c>
      <c r="AZ539" s="6">
        <v>0</v>
      </c>
      <c r="BA539" s="6">
        <v>0</v>
      </c>
      <c r="BB539" s="6">
        <v>0</v>
      </c>
      <c r="BC539" s="6" t="s">
        <v>197</v>
      </c>
      <c r="BD539" s="6" t="s">
        <v>5131</v>
      </c>
    </row>
    <row r="540" spans="1:56" ht="16">
      <c r="A540" s="6">
        <f t="shared" ca="1" si="4"/>
        <v>0.91260883786127089</v>
      </c>
      <c r="B540" s="6" t="s">
        <v>199</v>
      </c>
      <c r="C540" s="6">
        <v>9567800</v>
      </c>
      <c r="D540" s="7">
        <v>43083</v>
      </c>
      <c r="E540" s="6" t="s">
        <v>287</v>
      </c>
      <c r="F540" s="6" t="s">
        <v>5298</v>
      </c>
      <c r="G540" s="6">
        <v>7</v>
      </c>
      <c r="H540" s="6" t="s">
        <v>58</v>
      </c>
      <c r="I540" s="6" t="s">
        <v>149</v>
      </c>
      <c r="J540" s="6">
        <v>183869</v>
      </c>
      <c r="K540" s="6">
        <v>3</v>
      </c>
      <c r="L540" s="7">
        <v>42156</v>
      </c>
      <c r="M540" s="7">
        <v>43178</v>
      </c>
      <c r="N540" s="6" t="s">
        <v>703</v>
      </c>
      <c r="O540" s="6" t="s">
        <v>5299</v>
      </c>
      <c r="P540" s="8" t="s">
        <v>5300</v>
      </c>
      <c r="Q540" s="9" t="s">
        <v>62</v>
      </c>
      <c r="R540" s="10">
        <v>99</v>
      </c>
      <c r="S540" s="6" t="s">
        <v>63</v>
      </c>
      <c r="T540" s="6">
        <v>5</v>
      </c>
      <c r="U540" s="6" t="s">
        <v>5301</v>
      </c>
      <c r="V540" s="6" t="s">
        <v>83</v>
      </c>
      <c r="W540" s="6" t="s">
        <v>84</v>
      </c>
      <c r="X540" s="6" t="s">
        <v>67</v>
      </c>
      <c r="Y540" s="6" t="s">
        <v>68</v>
      </c>
      <c r="Z540" s="6">
        <v>2018</v>
      </c>
      <c r="AA540" s="6">
        <v>292343</v>
      </c>
      <c r="AB540" s="6" t="s">
        <v>69</v>
      </c>
      <c r="AC540" s="6" t="s">
        <v>199</v>
      </c>
      <c r="AD540" s="6">
        <v>205875</v>
      </c>
      <c r="AE540" s="6">
        <v>86468</v>
      </c>
      <c r="AF540" s="6" t="s">
        <v>69</v>
      </c>
      <c r="AG540" s="6" t="s">
        <v>5302</v>
      </c>
      <c r="AH540" s="6">
        <v>292343</v>
      </c>
      <c r="AI540" s="6">
        <v>28490739</v>
      </c>
      <c r="AJ540" s="6">
        <v>2017</v>
      </c>
      <c r="AK540" s="6">
        <v>1</v>
      </c>
      <c r="AL540" s="6" t="s">
        <v>1882</v>
      </c>
      <c r="AM540" s="6">
        <v>3.8</v>
      </c>
      <c r="AN540" s="6" t="s">
        <v>5303</v>
      </c>
      <c r="AO540" s="9" t="s">
        <v>62</v>
      </c>
      <c r="AP540" s="10">
        <v>97</v>
      </c>
      <c r="AQ540" s="6" t="s">
        <v>5304</v>
      </c>
      <c r="AR540" s="9" t="s">
        <v>62</v>
      </c>
      <c r="AS540" s="10">
        <v>99</v>
      </c>
      <c r="AT540" s="6" t="str">
        <f t="shared" si="5"/>
        <v>mm</v>
      </c>
      <c r="AU540" s="6">
        <v>0</v>
      </c>
      <c r="AV540" s="6">
        <v>0</v>
      </c>
      <c r="AW540" s="6">
        <v>1</v>
      </c>
      <c r="AX540" s="6">
        <v>0</v>
      </c>
      <c r="AY540" s="6">
        <v>0</v>
      </c>
      <c r="AZ540" s="6">
        <v>0</v>
      </c>
      <c r="BA540" s="6">
        <v>0</v>
      </c>
      <c r="BB540" s="6">
        <v>0</v>
      </c>
      <c r="BC540" s="6" t="s">
        <v>197</v>
      </c>
      <c r="BD540" s="6" t="s">
        <v>5305</v>
      </c>
    </row>
    <row r="541" spans="1:56" ht="16">
      <c r="A541" s="6">
        <f t="shared" ca="1" si="4"/>
        <v>0.95909433191080828</v>
      </c>
      <c r="B541" s="6" t="s">
        <v>109</v>
      </c>
      <c r="C541" s="6">
        <v>9247199</v>
      </c>
      <c r="D541" s="7">
        <v>42821</v>
      </c>
      <c r="E541" s="6" t="s">
        <v>76</v>
      </c>
      <c r="F541" s="6" t="s">
        <v>6396</v>
      </c>
      <c r="G541" s="6">
        <v>5</v>
      </c>
      <c r="H541" s="6" t="s">
        <v>58</v>
      </c>
      <c r="I541" s="6" t="s">
        <v>112</v>
      </c>
      <c r="J541" s="6">
        <v>24019</v>
      </c>
      <c r="K541" s="6">
        <v>5</v>
      </c>
      <c r="L541" s="7">
        <v>41640</v>
      </c>
      <c r="M541" s="7">
        <v>43921</v>
      </c>
      <c r="N541" s="6" t="s">
        <v>5199</v>
      </c>
      <c r="O541" s="6" t="s">
        <v>6397</v>
      </c>
      <c r="P541" s="8" t="s">
        <v>6398</v>
      </c>
      <c r="Q541" s="9" t="s">
        <v>62</v>
      </c>
      <c r="R541" s="10">
        <v>99</v>
      </c>
      <c r="S541" s="6" t="s">
        <v>63</v>
      </c>
      <c r="T541" s="6">
        <v>7</v>
      </c>
      <c r="U541" s="6" t="s">
        <v>2152</v>
      </c>
      <c r="V541" s="6" t="s">
        <v>472</v>
      </c>
      <c r="W541" s="6" t="s">
        <v>311</v>
      </c>
      <c r="X541" s="6" t="s">
        <v>473</v>
      </c>
      <c r="Y541" s="6" t="s">
        <v>68</v>
      </c>
      <c r="Z541" s="6">
        <v>2017</v>
      </c>
      <c r="AA541" s="6">
        <v>443750</v>
      </c>
      <c r="AB541" s="6" t="s">
        <v>69</v>
      </c>
      <c r="AC541" s="6" t="s">
        <v>109</v>
      </c>
      <c r="AD541" s="6">
        <v>250000</v>
      </c>
      <c r="AE541" s="6">
        <v>193750</v>
      </c>
      <c r="AF541" s="6" t="s">
        <v>69</v>
      </c>
      <c r="AG541" s="6" t="s">
        <v>6399</v>
      </c>
      <c r="AH541" s="6">
        <v>443750</v>
      </c>
      <c r="AI541" s="6">
        <v>38693282</v>
      </c>
      <c r="AJ541" s="6">
        <v>2024</v>
      </c>
      <c r="AK541" s="6">
        <v>1</v>
      </c>
      <c r="AL541" s="6" t="s">
        <v>1882</v>
      </c>
      <c r="AM541" s="6">
        <v>3.8</v>
      </c>
      <c r="AN541" s="6" t="s">
        <v>4502</v>
      </c>
      <c r="AO541" s="9" t="s">
        <v>62</v>
      </c>
      <c r="AP541" s="10">
        <v>97</v>
      </c>
      <c r="AQ541" s="6" t="s">
        <v>6400</v>
      </c>
      <c r="AR541" s="9" t="s">
        <v>73</v>
      </c>
      <c r="AS541" s="10">
        <v>97</v>
      </c>
      <c r="AT541" s="6" t="str">
        <f t="shared" si="5"/>
        <v>mf</v>
      </c>
      <c r="AU541" s="6">
        <v>0</v>
      </c>
      <c r="AV541" s="6">
        <v>0</v>
      </c>
      <c r="AW541" s="6">
        <v>1</v>
      </c>
      <c r="AX541" s="6">
        <v>1</v>
      </c>
      <c r="AY541" s="6">
        <v>1</v>
      </c>
      <c r="AZ541" s="6">
        <v>0</v>
      </c>
      <c r="BA541" s="6">
        <v>0</v>
      </c>
      <c r="BB541" s="6">
        <v>0</v>
      </c>
      <c r="BC541" s="6" t="s">
        <v>107</v>
      </c>
      <c r="BD541" s="6" t="s">
        <v>6401</v>
      </c>
    </row>
    <row r="542" spans="1:56" ht="16">
      <c r="A542" s="6">
        <f t="shared" ca="1" si="4"/>
        <v>0.94881106119611114</v>
      </c>
      <c r="B542" s="6" t="s">
        <v>241</v>
      </c>
      <c r="C542" s="6">
        <v>9441829</v>
      </c>
      <c r="D542" s="7">
        <v>43160</v>
      </c>
      <c r="E542" s="6" t="s">
        <v>76</v>
      </c>
      <c r="F542" s="6" t="s">
        <v>2027</v>
      </c>
      <c r="G542" s="6">
        <v>5</v>
      </c>
      <c r="H542" s="6" t="s">
        <v>58</v>
      </c>
      <c r="I542" s="6" t="s">
        <v>243</v>
      </c>
      <c r="J542" s="6">
        <v>113395</v>
      </c>
      <c r="K542" s="6">
        <v>5</v>
      </c>
      <c r="L542" s="7">
        <v>41699</v>
      </c>
      <c r="M542" s="7">
        <v>43890</v>
      </c>
      <c r="N542" s="6" t="s">
        <v>2028</v>
      </c>
      <c r="O542" s="6" t="s">
        <v>2029</v>
      </c>
      <c r="P542" s="8" t="s">
        <v>2030</v>
      </c>
      <c r="Q542" s="9" t="s">
        <v>73</v>
      </c>
      <c r="R542" s="10">
        <v>91</v>
      </c>
      <c r="S542" s="6" t="s">
        <v>63</v>
      </c>
      <c r="T542" s="6">
        <v>1</v>
      </c>
      <c r="U542" s="6" t="s">
        <v>583</v>
      </c>
      <c r="V542" s="6" t="s">
        <v>584</v>
      </c>
      <c r="W542" s="6" t="s">
        <v>585</v>
      </c>
      <c r="X542" s="6" t="s">
        <v>67</v>
      </c>
      <c r="Y542" s="6" t="s">
        <v>68</v>
      </c>
      <c r="Z542" s="6">
        <v>2018</v>
      </c>
      <c r="AA542" s="6">
        <v>395000</v>
      </c>
      <c r="AB542" s="6" t="s">
        <v>69</v>
      </c>
      <c r="AC542" s="6" t="s">
        <v>241</v>
      </c>
      <c r="AD542" s="6">
        <v>250000</v>
      </c>
      <c r="AE542" s="6">
        <v>145000</v>
      </c>
      <c r="AF542" s="6" t="s">
        <v>69</v>
      </c>
      <c r="AG542" s="6" t="s">
        <v>2031</v>
      </c>
      <c r="AH542" s="6">
        <v>395000</v>
      </c>
      <c r="AI542" s="6">
        <v>33441806</v>
      </c>
      <c r="AJ542" s="6">
        <v>2021</v>
      </c>
      <c r="AK542" s="6">
        <v>1</v>
      </c>
      <c r="AL542" s="6" t="s">
        <v>2032</v>
      </c>
      <c r="AM542" s="6">
        <v>3.8</v>
      </c>
      <c r="AN542" s="6" t="s">
        <v>1506</v>
      </c>
      <c r="AO542" s="9" t="s">
        <v>73</v>
      </c>
      <c r="AP542" s="10">
        <v>97</v>
      </c>
      <c r="AQ542" s="6" t="s">
        <v>2033</v>
      </c>
      <c r="AR542" s="9" t="s">
        <v>73</v>
      </c>
      <c r="AS542" s="10">
        <v>91</v>
      </c>
      <c r="AT542" s="6" t="str">
        <f t="shared" si="5"/>
        <v>ff</v>
      </c>
      <c r="AU542" s="6">
        <v>0</v>
      </c>
      <c r="AV542" s="6">
        <v>0</v>
      </c>
      <c r="AW542" s="6">
        <v>1</v>
      </c>
      <c r="AX542" s="6">
        <v>1</v>
      </c>
      <c r="AY542" s="6">
        <v>1</v>
      </c>
      <c r="AZ542" s="6">
        <v>0</v>
      </c>
      <c r="BA542" s="6">
        <v>0</v>
      </c>
      <c r="BB542" s="6">
        <v>0</v>
      </c>
      <c r="BC542" s="6" t="s">
        <v>107</v>
      </c>
      <c r="BD542" s="6" t="s">
        <v>2034</v>
      </c>
    </row>
    <row r="543" spans="1:56" ht="16">
      <c r="A543" s="6">
        <f t="shared" ca="1" si="4"/>
        <v>0.52045267609781554</v>
      </c>
      <c r="B543" s="6" t="s">
        <v>241</v>
      </c>
      <c r="C543" s="6">
        <v>9536883</v>
      </c>
      <c r="D543" s="7">
        <v>43307</v>
      </c>
      <c r="E543" s="6" t="s">
        <v>56</v>
      </c>
      <c r="F543" s="6" t="s">
        <v>4109</v>
      </c>
      <c r="G543" s="6">
        <v>5</v>
      </c>
      <c r="H543" s="6" t="s">
        <v>58</v>
      </c>
      <c r="I543" s="6" t="s">
        <v>243</v>
      </c>
      <c r="J543" s="6">
        <v>127426</v>
      </c>
      <c r="K543" s="6">
        <v>4</v>
      </c>
      <c r="L543" s="7">
        <v>42248</v>
      </c>
      <c r="M543" s="7">
        <v>44012</v>
      </c>
      <c r="N543" s="6" t="s">
        <v>4033</v>
      </c>
      <c r="O543" s="6" t="s">
        <v>4110</v>
      </c>
      <c r="P543" s="8" t="s">
        <v>4111</v>
      </c>
      <c r="Q543" s="9" t="s">
        <v>73</v>
      </c>
      <c r="R543" s="10">
        <v>97</v>
      </c>
      <c r="S543" s="6" t="s">
        <v>63</v>
      </c>
      <c r="T543" s="6">
        <v>2</v>
      </c>
      <c r="U543" s="6" t="s">
        <v>2348</v>
      </c>
      <c r="V543" s="6" t="s">
        <v>543</v>
      </c>
      <c r="W543" s="6" t="s">
        <v>205</v>
      </c>
      <c r="X543" s="6" t="s">
        <v>67</v>
      </c>
      <c r="Y543" s="6" t="s">
        <v>68</v>
      </c>
      <c r="Z543" s="6">
        <v>2018</v>
      </c>
      <c r="AA543" s="6">
        <v>395595</v>
      </c>
      <c r="AB543" s="6" t="s">
        <v>69</v>
      </c>
      <c r="AC543" s="6" t="s">
        <v>241</v>
      </c>
      <c r="AD543" s="6">
        <v>259708</v>
      </c>
      <c r="AE543" s="6">
        <v>135887</v>
      </c>
      <c r="AF543" s="6" t="s">
        <v>69</v>
      </c>
      <c r="AG543" s="6" t="s">
        <v>4112</v>
      </c>
      <c r="AH543" s="6">
        <v>395595</v>
      </c>
      <c r="AI543" s="6">
        <v>30258080</v>
      </c>
      <c r="AJ543" s="6">
        <v>2018</v>
      </c>
      <c r="AK543" s="6">
        <v>1</v>
      </c>
      <c r="AL543" s="6" t="s">
        <v>2032</v>
      </c>
      <c r="AM543" s="6">
        <v>3.8</v>
      </c>
      <c r="AN543" s="6" t="s">
        <v>4113</v>
      </c>
      <c r="AO543" s="9" t="s">
        <v>116</v>
      </c>
      <c r="AP543" s="9" t="s">
        <v>116</v>
      </c>
      <c r="AQ543" s="6" t="s">
        <v>941</v>
      </c>
      <c r="AR543" s="9" t="s">
        <v>73</v>
      </c>
      <c r="AS543" s="10">
        <v>97</v>
      </c>
      <c r="AT543" s="6" t="str">
        <f t="shared" si="5"/>
        <v>Missing</v>
      </c>
      <c r="AU543" s="6">
        <v>0</v>
      </c>
      <c r="AV543" s="6">
        <v>0</v>
      </c>
      <c r="AW543" s="6">
        <v>1</v>
      </c>
      <c r="AX543" s="6">
        <v>1</v>
      </c>
      <c r="AY543" s="6">
        <v>0</v>
      </c>
      <c r="AZ543" s="6">
        <v>0</v>
      </c>
      <c r="BA543" s="6">
        <v>0</v>
      </c>
      <c r="BB543" s="6">
        <v>0</v>
      </c>
      <c r="BC543" s="6" t="s">
        <v>107</v>
      </c>
      <c r="BD543" s="6" t="s">
        <v>4114</v>
      </c>
    </row>
    <row r="544" spans="1:56" ht="16">
      <c r="A544" s="6">
        <f t="shared" ca="1" si="4"/>
        <v>0.44912564860885162</v>
      </c>
      <c r="B544" s="6" t="s">
        <v>199</v>
      </c>
      <c r="C544" s="6">
        <v>9288153</v>
      </c>
      <c r="D544" s="7">
        <v>42907</v>
      </c>
      <c r="E544" s="6" t="s">
        <v>76</v>
      </c>
      <c r="F544" s="6" t="s">
        <v>6019</v>
      </c>
      <c r="G544" s="6">
        <v>5</v>
      </c>
      <c r="H544" s="6" t="s">
        <v>58</v>
      </c>
      <c r="I544" s="6" t="s">
        <v>149</v>
      </c>
      <c r="J544" s="6">
        <v>166907</v>
      </c>
      <c r="K544" s="6">
        <v>5</v>
      </c>
      <c r="L544" s="7">
        <v>41456</v>
      </c>
      <c r="M544" s="7">
        <v>43646</v>
      </c>
      <c r="N544" s="6" t="s">
        <v>987</v>
      </c>
      <c r="O544" s="6" t="s">
        <v>6020</v>
      </c>
      <c r="P544" s="8" t="s">
        <v>6021</v>
      </c>
      <c r="Q544" s="9" t="s">
        <v>62</v>
      </c>
      <c r="R544" s="10">
        <v>100</v>
      </c>
      <c r="S544" s="6" t="s">
        <v>63</v>
      </c>
      <c r="T544" s="6">
        <v>13</v>
      </c>
      <c r="U544" s="6" t="s">
        <v>1401</v>
      </c>
      <c r="V544" s="6" t="s">
        <v>1402</v>
      </c>
      <c r="W544" s="6" t="s">
        <v>585</v>
      </c>
      <c r="X544" s="6" t="s">
        <v>67</v>
      </c>
      <c r="Y544" s="6" t="s">
        <v>68</v>
      </c>
      <c r="Z544" s="6">
        <v>2017</v>
      </c>
      <c r="AA544" s="6">
        <v>301907</v>
      </c>
      <c r="AB544" s="6" t="s">
        <v>69</v>
      </c>
      <c r="AC544" s="6" t="s">
        <v>199</v>
      </c>
      <c r="AD544" s="6">
        <v>207500</v>
      </c>
      <c r="AE544" s="6">
        <v>94407</v>
      </c>
      <c r="AF544" s="6" t="s">
        <v>69</v>
      </c>
      <c r="AG544" s="6" t="s">
        <v>6022</v>
      </c>
      <c r="AH544" s="6">
        <v>301907</v>
      </c>
      <c r="AI544" s="6">
        <v>33854102</v>
      </c>
      <c r="AJ544" s="6">
        <v>2021</v>
      </c>
      <c r="AK544" s="6">
        <v>1</v>
      </c>
      <c r="AL544" s="6" t="s">
        <v>2032</v>
      </c>
      <c r="AM544" s="6">
        <v>3.8</v>
      </c>
      <c r="AN544" s="6" t="s">
        <v>6023</v>
      </c>
      <c r="AO544" s="9" t="s">
        <v>73</v>
      </c>
      <c r="AP544" s="10">
        <v>97</v>
      </c>
      <c r="AQ544" s="6" t="s">
        <v>1405</v>
      </c>
      <c r="AR544" s="9" t="s">
        <v>62</v>
      </c>
      <c r="AS544" s="10">
        <v>100</v>
      </c>
      <c r="AT544" s="6" t="str">
        <f t="shared" si="5"/>
        <v>fm</v>
      </c>
      <c r="AU544" s="6">
        <v>1</v>
      </c>
      <c r="AV544" s="6">
        <v>0</v>
      </c>
      <c r="AW544" s="6">
        <v>0</v>
      </c>
      <c r="AX544" s="6">
        <v>0</v>
      </c>
      <c r="AY544" s="6">
        <v>0</v>
      </c>
      <c r="AZ544" s="6">
        <v>0</v>
      </c>
      <c r="BA544" s="6">
        <v>0</v>
      </c>
      <c r="BB544" s="6">
        <v>0</v>
      </c>
      <c r="BC544" s="6" t="s">
        <v>197</v>
      </c>
      <c r="BD544" s="6" t="s">
        <v>6024</v>
      </c>
    </row>
    <row r="545" spans="1:56" ht="16">
      <c r="A545" s="6">
        <f t="shared" ca="1" si="4"/>
        <v>0.38353107747966775</v>
      </c>
      <c r="B545" s="6" t="s">
        <v>241</v>
      </c>
      <c r="C545" s="6">
        <v>9418455</v>
      </c>
      <c r="D545" s="7">
        <v>43091</v>
      </c>
      <c r="E545" s="6" t="s">
        <v>1856</v>
      </c>
      <c r="F545" s="6" t="s">
        <v>6860</v>
      </c>
      <c r="G545" s="6">
        <v>1</v>
      </c>
      <c r="H545" s="6" t="s">
        <v>58</v>
      </c>
      <c r="I545" s="6" t="s">
        <v>243</v>
      </c>
      <c r="J545" s="6">
        <v>139447</v>
      </c>
      <c r="K545" s="6">
        <v>1</v>
      </c>
      <c r="L545" s="7">
        <v>43101</v>
      </c>
      <c r="M545" s="7">
        <v>43220</v>
      </c>
      <c r="N545" s="6" t="s">
        <v>2257</v>
      </c>
      <c r="O545" s="6" t="s">
        <v>6861</v>
      </c>
      <c r="P545" s="8" t="s">
        <v>6862</v>
      </c>
      <c r="Q545" s="9" t="s">
        <v>62</v>
      </c>
      <c r="R545" s="10">
        <v>99</v>
      </c>
      <c r="S545" s="6" t="s">
        <v>63</v>
      </c>
      <c r="T545" s="6">
        <v>1</v>
      </c>
      <c r="U545" s="6" t="s">
        <v>583</v>
      </c>
      <c r="V545" s="6" t="s">
        <v>584</v>
      </c>
      <c r="W545" s="6" t="s">
        <v>585</v>
      </c>
      <c r="X545" s="6" t="s">
        <v>67</v>
      </c>
      <c r="Y545" s="6" t="s">
        <v>68</v>
      </c>
      <c r="Z545" s="6">
        <v>2018</v>
      </c>
      <c r="AA545" s="6">
        <v>274985</v>
      </c>
      <c r="AB545" s="6" t="s">
        <v>69</v>
      </c>
      <c r="AC545" s="6" t="s">
        <v>241</v>
      </c>
      <c r="AD545" s="6">
        <v>430940</v>
      </c>
      <c r="AE545" s="6">
        <v>267183</v>
      </c>
      <c r="AF545" s="6" t="s">
        <v>69</v>
      </c>
      <c r="AG545" s="6" t="s">
        <v>6863</v>
      </c>
      <c r="AH545" s="6">
        <v>274985</v>
      </c>
      <c r="AI545" s="6">
        <v>30333510</v>
      </c>
      <c r="AJ545" s="6">
        <v>2018</v>
      </c>
      <c r="AK545" s="6">
        <v>1</v>
      </c>
      <c r="AL545" s="6" t="s">
        <v>2032</v>
      </c>
      <c r="AM545" s="6">
        <v>3.8</v>
      </c>
      <c r="AN545" s="6" t="s">
        <v>3612</v>
      </c>
      <c r="AO545" s="9" t="s">
        <v>62</v>
      </c>
      <c r="AP545" s="10">
        <v>99</v>
      </c>
      <c r="AQ545" s="6" t="s">
        <v>6864</v>
      </c>
      <c r="AR545" s="9" t="s">
        <v>62</v>
      </c>
      <c r="AS545" s="10">
        <v>99</v>
      </c>
      <c r="AT545" s="6" t="str">
        <f t="shared" si="5"/>
        <v>mm</v>
      </c>
      <c r="AU545" s="6">
        <v>0</v>
      </c>
      <c r="AV545" s="6">
        <v>0</v>
      </c>
      <c r="AW545" s="6">
        <v>1</v>
      </c>
      <c r="AX545" s="6">
        <v>1</v>
      </c>
      <c r="AY545" s="6">
        <v>1</v>
      </c>
      <c r="AZ545" s="6">
        <v>0</v>
      </c>
      <c r="BA545" s="6">
        <v>0</v>
      </c>
      <c r="BB545" s="6">
        <v>0</v>
      </c>
      <c r="BC545" s="6" t="s">
        <v>46</v>
      </c>
      <c r="BD545" s="6" t="s">
        <v>6865</v>
      </c>
    </row>
    <row r="546" spans="1:56" ht="16">
      <c r="A546" s="6">
        <f t="shared" ca="1" si="4"/>
        <v>0.84491355018365855</v>
      </c>
      <c r="B546" s="6" t="s">
        <v>624</v>
      </c>
      <c r="C546" s="6">
        <v>9302532</v>
      </c>
      <c r="D546" s="7">
        <v>42907</v>
      </c>
      <c r="E546" s="6" t="s">
        <v>644</v>
      </c>
      <c r="F546" s="6" t="s">
        <v>645</v>
      </c>
      <c r="G546" s="6">
        <v>5</v>
      </c>
      <c r="H546" s="6" t="s">
        <v>58</v>
      </c>
      <c r="I546" s="6" t="s">
        <v>626</v>
      </c>
      <c r="J546" s="6">
        <v>14800</v>
      </c>
      <c r="K546" s="6">
        <v>5</v>
      </c>
      <c r="L546" s="7">
        <v>41545</v>
      </c>
      <c r="M546" s="7">
        <v>43830</v>
      </c>
      <c r="N546" s="6" t="s">
        <v>646</v>
      </c>
      <c r="O546" s="6" t="s">
        <v>647</v>
      </c>
      <c r="P546" s="8" t="s">
        <v>581</v>
      </c>
      <c r="Q546" s="9" t="s">
        <v>73</v>
      </c>
      <c r="R546" s="10">
        <v>98</v>
      </c>
      <c r="S546" s="6" t="s">
        <v>648</v>
      </c>
      <c r="T546" s="6">
        <v>5</v>
      </c>
      <c r="U546" s="6" t="s">
        <v>524</v>
      </c>
      <c r="V546" s="6" t="s">
        <v>83</v>
      </c>
      <c r="W546" s="6" t="s">
        <v>84</v>
      </c>
      <c r="X546" s="6" t="s">
        <v>413</v>
      </c>
      <c r="Y546" s="6" t="s">
        <v>68</v>
      </c>
      <c r="Z546" s="6">
        <v>2017</v>
      </c>
      <c r="AA546" s="6">
        <v>520386</v>
      </c>
      <c r="AB546" s="6" t="s">
        <v>69</v>
      </c>
      <c r="AC546" s="6" t="s">
        <v>624</v>
      </c>
      <c r="AD546" s="6">
        <v>333581</v>
      </c>
      <c r="AE546" s="6">
        <v>186805</v>
      </c>
      <c r="AF546" s="6" t="s">
        <v>69</v>
      </c>
      <c r="AG546" s="6" t="s">
        <v>649</v>
      </c>
      <c r="AH546" s="6">
        <v>520386</v>
      </c>
      <c r="AI546" s="6">
        <v>36252672</v>
      </c>
      <c r="AJ546" s="6">
        <v>2022</v>
      </c>
      <c r="AK546" s="6">
        <v>1</v>
      </c>
      <c r="AL546" s="6" t="s">
        <v>650</v>
      </c>
      <c r="AM546" s="6">
        <v>8.1999999999999993</v>
      </c>
      <c r="AN546" s="6" t="s">
        <v>651</v>
      </c>
      <c r="AO546" s="9" t="s">
        <v>73</v>
      </c>
      <c r="AP546" s="10">
        <v>98</v>
      </c>
      <c r="AQ546" s="6" t="s">
        <v>652</v>
      </c>
      <c r="AR546" s="9" t="s">
        <v>73</v>
      </c>
      <c r="AS546" s="10">
        <v>98</v>
      </c>
      <c r="AT546" s="6" t="str">
        <f t="shared" si="5"/>
        <v>ff</v>
      </c>
      <c r="AU546" s="6">
        <v>0</v>
      </c>
      <c r="AV546" s="6">
        <v>0</v>
      </c>
      <c r="AW546" s="6">
        <v>1</v>
      </c>
      <c r="AX546" s="6">
        <v>1</v>
      </c>
      <c r="AY546" s="6">
        <v>0</v>
      </c>
      <c r="AZ546" s="6">
        <v>0</v>
      </c>
      <c r="BA546" s="6">
        <v>0</v>
      </c>
      <c r="BB546" s="6">
        <v>0</v>
      </c>
      <c r="BC546" s="6" t="s">
        <v>107</v>
      </c>
      <c r="BD546" s="6" t="s">
        <v>653</v>
      </c>
    </row>
    <row r="547" spans="1:56" ht="16">
      <c r="A547" s="6">
        <f t="shared" ca="1" si="4"/>
        <v>0.95135522830377561</v>
      </c>
      <c r="B547" s="6" t="s">
        <v>303</v>
      </c>
      <c r="C547" s="6">
        <v>9395979</v>
      </c>
      <c r="D547" s="7">
        <v>42972</v>
      </c>
      <c r="E547" s="6" t="s">
        <v>76</v>
      </c>
      <c r="F547" s="6" t="s">
        <v>6517</v>
      </c>
      <c r="G547" s="6">
        <v>5</v>
      </c>
      <c r="H547" s="6" t="s">
        <v>58</v>
      </c>
      <c r="I547" s="6" t="s">
        <v>305</v>
      </c>
      <c r="J547" s="6">
        <v>97075</v>
      </c>
      <c r="K547" s="6">
        <v>6</v>
      </c>
      <c r="L547" s="7">
        <v>42614</v>
      </c>
      <c r="M547" s="7">
        <v>43496</v>
      </c>
      <c r="N547" s="6" t="s">
        <v>388</v>
      </c>
      <c r="O547" s="6" t="s">
        <v>6518</v>
      </c>
      <c r="P547" s="8" t="s">
        <v>6519</v>
      </c>
      <c r="Q547" s="9" t="s">
        <v>62</v>
      </c>
      <c r="R547" s="10">
        <v>99</v>
      </c>
      <c r="S547" s="6" t="s">
        <v>63</v>
      </c>
      <c r="T547" s="6">
        <v>18</v>
      </c>
      <c r="U547" s="6" t="s">
        <v>174</v>
      </c>
      <c r="V547" s="6" t="s">
        <v>175</v>
      </c>
      <c r="W547" s="6" t="s">
        <v>176</v>
      </c>
      <c r="X547" s="6" t="s">
        <v>67</v>
      </c>
      <c r="Y547" s="6" t="s">
        <v>68</v>
      </c>
      <c r="Z547" s="6">
        <v>2017</v>
      </c>
      <c r="AA547" s="6">
        <v>334950</v>
      </c>
      <c r="AB547" s="6" t="s">
        <v>69</v>
      </c>
      <c r="AC547" s="6" t="s">
        <v>303</v>
      </c>
      <c r="AD547" s="6">
        <v>217500</v>
      </c>
      <c r="AE547" s="6">
        <v>117450</v>
      </c>
      <c r="AF547" s="6" t="s">
        <v>69</v>
      </c>
      <c r="AG547" s="6" t="s">
        <v>6520</v>
      </c>
      <c r="AH547" s="6">
        <v>334950</v>
      </c>
      <c r="AI547" s="6">
        <v>33536281</v>
      </c>
      <c r="AJ547" s="6">
        <v>2021</v>
      </c>
      <c r="AK547" s="6">
        <v>1</v>
      </c>
      <c r="AL547" s="6" t="s">
        <v>6521</v>
      </c>
      <c r="AM547" s="6">
        <v>15.8</v>
      </c>
      <c r="AN547" s="6" t="s">
        <v>6522</v>
      </c>
      <c r="AO547" s="9" t="s">
        <v>116</v>
      </c>
      <c r="AP547" s="9" t="s">
        <v>116</v>
      </c>
      <c r="AQ547" s="6" t="s">
        <v>167</v>
      </c>
      <c r="AR547" s="9" t="s">
        <v>73</v>
      </c>
      <c r="AS547" s="10">
        <v>98</v>
      </c>
      <c r="AT547" s="6" t="str">
        <f t="shared" si="5"/>
        <v>Missing</v>
      </c>
      <c r="AU547" s="6">
        <v>0</v>
      </c>
      <c r="AV547" s="6">
        <v>0</v>
      </c>
      <c r="AW547" s="6">
        <v>1</v>
      </c>
      <c r="AX547" s="6">
        <v>1</v>
      </c>
      <c r="AY547" s="6">
        <v>0</v>
      </c>
      <c r="AZ547" s="6">
        <v>0</v>
      </c>
      <c r="BA547" s="6">
        <v>0</v>
      </c>
      <c r="BB547" s="6">
        <v>0</v>
      </c>
      <c r="BC547" s="6" t="s">
        <v>46</v>
      </c>
      <c r="BD547" s="6" t="s">
        <v>6523</v>
      </c>
    </row>
    <row r="548" spans="1:56" ht="16">
      <c r="A548" s="6">
        <f t="shared" ca="1" si="4"/>
        <v>0.78891154845519684</v>
      </c>
      <c r="B548" s="6" t="s">
        <v>241</v>
      </c>
      <c r="C548" s="6">
        <v>9618476</v>
      </c>
      <c r="D548" s="7">
        <v>43195</v>
      </c>
      <c r="E548" s="6" t="s">
        <v>287</v>
      </c>
      <c r="F548" s="6" t="s">
        <v>6575</v>
      </c>
      <c r="G548" s="6">
        <v>7</v>
      </c>
      <c r="H548" s="6" t="s">
        <v>58</v>
      </c>
      <c r="I548" s="6" t="s">
        <v>243</v>
      </c>
      <c r="J548" s="6">
        <v>123957</v>
      </c>
      <c r="K548" s="6">
        <v>5</v>
      </c>
      <c r="L548" s="7">
        <v>41866</v>
      </c>
      <c r="M548" s="7">
        <v>44316</v>
      </c>
      <c r="N548" s="6" t="s">
        <v>1126</v>
      </c>
      <c r="O548" s="6" t="s">
        <v>6576</v>
      </c>
      <c r="P548" s="8" t="s">
        <v>6577</v>
      </c>
      <c r="Q548" s="9" t="s">
        <v>62</v>
      </c>
      <c r="R548" s="10">
        <v>74</v>
      </c>
      <c r="S548" s="6" t="s">
        <v>63</v>
      </c>
      <c r="T548" s="6">
        <v>5</v>
      </c>
      <c r="U548" s="6" t="s">
        <v>1444</v>
      </c>
      <c r="V548" s="6" t="s">
        <v>584</v>
      </c>
      <c r="W548" s="6" t="s">
        <v>585</v>
      </c>
      <c r="X548" s="6" t="s">
        <v>473</v>
      </c>
      <c r="Y548" s="6" t="s">
        <v>68</v>
      </c>
      <c r="Z548" s="6">
        <v>2018</v>
      </c>
      <c r="AA548" s="6">
        <v>374850</v>
      </c>
      <c r="AB548" s="6" t="s">
        <v>69</v>
      </c>
      <c r="AC548" s="6" t="s">
        <v>241</v>
      </c>
      <c r="AD548" s="6">
        <v>245000</v>
      </c>
      <c r="AE548" s="6">
        <v>129850</v>
      </c>
      <c r="AF548" s="6" t="s">
        <v>69</v>
      </c>
      <c r="AG548" s="6" t="s">
        <v>6578</v>
      </c>
      <c r="AH548" s="6">
        <v>374850</v>
      </c>
      <c r="AI548" s="6">
        <v>37585502</v>
      </c>
      <c r="AJ548" s="6">
        <v>2023</v>
      </c>
      <c r="AK548" s="6">
        <v>1</v>
      </c>
      <c r="AL548" s="6" t="s">
        <v>6521</v>
      </c>
      <c r="AM548" s="6">
        <v>15.8</v>
      </c>
      <c r="AN548" s="6" t="s">
        <v>6579</v>
      </c>
      <c r="AO548" s="9" t="s">
        <v>73</v>
      </c>
      <c r="AP548" s="10">
        <v>77</v>
      </c>
      <c r="AQ548" s="6" t="s">
        <v>6580</v>
      </c>
      <c r="AR548" s="9" t="s">
        <v>62</v>
      </c>
      <c r="AS548" s="10">
        <v>74</v>
      </c>
      <c r="AT548" s="6" t="str">
        <f t="shared" si="5"/>
        <v>fm</v>
      </c>
      <c r="AU548" s="6">
        <v>0</v>
      </c>
      <c r="AV548" s="6">
        <v>0</v>
      </c>
      <c r="AW548" s="6">
        <v>1</v>
      </c>
      <c r="AX548" s="6">
        <v>1</v>
      </c>
      <c r="AY548" s="6">
        <v>0</v>
      </c>
      <c r="AZ548" s="6">
        <v>0</v>
      </c>
      <c r="BA548" s="6">
        <v>0</v>
      </c>
      <c r="BB548" s="6">
        <v>0</v>
      </c>
      <c r="BC548" s="6" t="s">
        <v>46</v>
      </c>
      <c r="BD548" s="6" t="s">
        <v>6581</v>
      </c>
    </row>
    <row r="549" spans="1:56" ht="16">
      <c r="A549" s="6">
        <f t="shared" ca="1" si="4"/>
        <v>0.68703114600826165</v>
      </c>
      <c r="B549" s="6" t="s">
        <v>254</v>
      </c>
      <c r="C549" s="6">
        <v>9453692</v>
      </c>
      <c r="D549" s="7">
        <v>43180</v>
      </c>
      <c r="E549" s="6" t="s">
        <v>56</v>
      </c>
      <c r="F549" s="6" t="s">
        <v>5257</v>
      </c>
      <c r="G549" s="6">
        <v>5</v>
      </c>
      <c r="H549" s="6" t="s">
        <v>58</v>
      </c>
      <c r="I549" s="6" t="s">
        <v>256</v>
      </c>
      <c r="J549" s="6">
        <v>114429</v>
      </c>
      <c r="K549" s="6">
        <v>4</v>
      </c>
      <c r="L549" s="7">
        <v>42095</v>
      </c>
      <c r="M549" s="7">
        <v>43921</v>
      </c>
      <c r="N549" s="6" t="s">
        <v>1434</v>
      </c>
      <c r="O549" s="6" t="s">
        <v>5258</v>
      </c>
      <c r="P549" s="8" t="s">
        <v>5259</v>
      </c>
      <c r="Q549" s="9" t="s">
        <v>62</v>
      </c>
      <c r="R549" s="10">
        <v>89</v>
      </c>
      <c r="S549" s="6" t="s">
        <v>63</v>
      </c>
      <c r="T549" s="6">
        <v>12</v>
      </c>
      <c r="U549" s="6" t="s">
        <v>3235</v>
      </c>
      <c r="V549" s="6" t="s">
        <v>217</v>
      </c>
      <c r="W549" s="6" t="s">
        <v>120</v>
      </c>
      <c r="X549" s="6" t="s">
        <v>67</v>
      </c>
      <c r="Y549" s="6" t="s">
        <v>68</v>
      </c>
      <c r="Z549" s="6">
        <v>2018</v>
      </c>
      <c r="AA549" s="6">
        <v>355950</v>
      </c>
      <c r="AB549" s="6" t="s">
        <v>69</v>
      </c>
      <c r="AC549" s="6" t="s">
        <v>254</v>
      </c>
      <c r="AD549" s="6">
        <v>210000</v>
      </c>
      <c r="AE549" s="6">
        <v>145950</v>
      </c>
      <c r="AF549" s="6" t="s">
        <v>69</v>
      </c>
      <c r="AG549" s="6" t="s">
        <v>5260</v>
      </c>
      <c r="AH549" s="6">
        <v>355950</v>
      </c>
      <c r="AI549" s="6">
        <v>31118289</v>
      </c>
      <c r="AJ549" s="6">
        <v>2019</v>
      </c>
      <c r="AK549" s="6">
        <v>1</v>
      </c>
      <c r="AL549" s="6" t="s">
        <v>5261</v>
      </c>
      <c r="AM549" s="6">
        <v>15.8</v>
      </c>
      <c r="AN549" s="6" t="s">
        <v>5262</v>
      </c>
      <c r="AO549" s="9" t="s">
        <v>73</v>
      </c>
      <c r="AP549" s="10">
        <v>100</v>
      </c>
      <c r="AQ549" s="6" t="s">
        <v>5263</v>
      </c>
      <c r="AR549" s="9" t="s">
        <v>62</v>
      </c>
      <c r="AS549" s="10">
        <v>99</v>
      </c>
      <c r="AT549" s="6" t="str">
        <f t="shared" si="5"/>
        <v>fm</v>
      </c>
      <c r="AU549" s="6">
        <v>0</v>
      </c>
      <c r="AV549" s="6">
        <v>0</v>
      </c>
      <c r="AW549" s="6">
        <v>1</v>
      </c>
      <c r="AX549" s="6">
        <v>1</v>
      </c>
      <c r="AY549" s="6">
        <v>1</v>
      </c>
      <c r="AZ549" s="6">
        <v>0</v>
      </c>
      <c r="BA549" s="6">
        <v>0</v>
      </c>
      <c r="BB549" s="6">
        <v>0</v>
      </c>
      <c r="BC549" s="6" t="s">
        <v>46</v>
      </c>
      <c r="BD549" s="6" t="s">
        <v>7125</v>
      </c>
    </row>
    <row r="550" spans="1:56" ht="16">
      <c r="A550" s="6">
        <f t="shared" ca="1" si="4"/>
        <v>0.79649086732404428</v>
      </c>
      <c r="B550" s="6" t="s">
        <v>303</v>
      </c>
      <c r="C550" s="6">
        <v>9233096</v>
      </c>
      <c r="D550" s="7">
        <v>42808</v>
      </c>
      <c r="E550" s="6" t="s">
        <v>76</v>
      </c>
      <c r="F550" s="6" t="s">
        <v>2508</v>
      </c>
      <c r="G550" s="6">
        <v>5</v>
      </c>
      <c r="H550" s="6" t="s">
        <v>58</v>
      </c>
      <c r="I550" s="6" t="s">
        <v>305</v>
      </c>
      <c r="J550" s="6">
        <v>54921</v>
      </c>
      <c r="K550" s="6">
        <v>19</v>
      </c>
      <c r="L550" s="7">
        <v>36039</v>
      </c>
      <c r="M550" s="7">
        <v>44012</v>
      </c>
      <c r="N550" s="6" t="s">
        <v>2509</v>
      </c>
      <c r="O550" s="6" t="s">
        <v>2510</v>
      </c>
      <c r="P550" s="8" t="s">
        <v>133</v>
      </c>
      <c r="Q550" s="9" t="s">
        <v>62</v>
      </c>
      <c r="R550" s="10">
        <v>100</v>
      </c>
      <c r="S550" s="6" t="s">
        <v>63</v>
      </c>
      <c r="T550" s="6">
        <v>5</v>
      </c>
      <c r="U550" s="6" t="s">
        <v>1958</v>
      </c>
      <c r="V550" s="6" t="s">
        <v>1959</v>
      </c>
      <c r="W550" s="6" t="s">
        <v>347</v>
      </c>
      <c r="X550" s="6" t="s">
        <v>67</v>
      </c>
      <c r="Y550" s="6" t="s">
        <v>68</v>
      </c>
      <c r="Z550" s="6">
        <v>2017</v>
      </c>
      <c r="AA550" s="6">
        <v>351689</v>
      </c>
      <c r="AB550" s="6" t="s">
        <v>69</v>
      </c>
      <c r="AC550" s="6" t="s">
        <v>303</v>
      </c>
      <c r="AD550" s="6">
        <v>287279</v>
      </c>
      <c r="AE550" s="6">
        <v>64410</v>
      </c>
      <c r="AF550" s="6" t="s">
        <v>69</v>
      </c>
      <c r="AG550" s="6" t="s">
        <v>2511</v>
      </c>
      <c r="AH550" s="6">
        <v>351689</v>
      </c>
      <c r="AI550" s="6">
        <v>33632817</v>
      </c>
      <c r="AJ550" s="6">
        <v>2021</v>
      </c>
      <c r="AK550" s="6">
        <v>1</v>
      </c>
      <c r="AL550" s="6" t="s">
        <v>2512</v>
      </c>
      <c r="AM550" s="6">
        <v>44.7</v>
      </c>
      <c r="AN550" s="6" t="s">
        <v>2513</v>
      </c>
      <c r="AO550" s="9" t="s">
        <v>62</v>
      </c>
      <c r="AP550" s="10">
        <v>100</v>
      </c>
      <c r="AQ550" s="6" t="s">
        <v>2514</v>
      </c>
      <c r="AR550" s="9" t="s">
        <v>62</v>
      </c>
      <c r="AS550" s="10">
        <v>85</v>
      </c>
      <c r="AT550" s="6" t="str">
        <f t="shared" si="5"/>
        <v>mm</v>
      </c>
      <c r="AU550" s="6">
        <v>0</v>
      </c>
      <c r="AV550" s="6">
        <v>0</v>
      </c>
      <c r="AW550" s="6">
        <v>1</v>
      </c>
      <c r="AX550" s="6">
        <v>1</v>
      </c>
      <c r="AY550" s="6">
        <v>0</v>
      </c>
      <c r="AZ550" s="6">
        <v>0</v>
      </c>
      <c r="BA550" s="6">
        <v>0</v>
      </c>
      <c r="BB550" s="6">
        <v>0</v>
      </c>
      <c r="BC550" s="6" t="s">
        <v>197</v>
      </c>
      <c r="BD550" s="6" t="s">
        <v>2515</v>
      </c>
    </row>
    <row r="551" spans="1:56" ht="16">
      <c r="A551" s="6">
        <f t="shared" ca="1" si="4"/>
        <v>0.69891936427484758</v>
      </c>
      <c r="B551" s="6" t="s">
        <v>303</v>
      </c>
      <c r="C551" s="6">
        <v>9411735</v>
      </c>
      <c r="D551" s="7">
        <v>43115</v>
      </c>
      <c r="E551" s="6" t="s">
        <v>56</v>
      </c>
      <c r="F551" s="6" t="s">
        <v>3767</v>
      </c>
      <c r="G551" s="6">
        <v>5</v>
      </c>
      <c r="H551" s="6" t="s">
        <v>58</v>
      </c>
      <c r="I551" s="6" t="s">
        <v>305</v>
      </c>
      <c r="J551" s="6">
        <v>105393</v>
      </c>
      <c r="K551" s="6">
        <v>5</v>
      </c>
      <c r="L551" s="7">
        <v>42583</v>
      </c>
      <c r="M551" s="7">
        <v>43861</v>
      </c>
      <c r="N551" s="6" t="s">
        <v>1019</v>
      </c>
      <c r="O551" s="6" t="s">
        <v>3768</v>
      </c>
      <c r="P551" s="8" t="s">
        <v>3769</v>
      </c>
      <c r="Q551" s="9" t="s">
        <v>73</v>
      </c>
      <c r="R551" s="10">
        <v>79</v>
      </c>
      <c r="S551" s="6" t="s">
        <v>63</v>
      </c>
      <c r="T551" s="6">
        <v>6</v>
      </c>
      <c r="U551" s="6" t="s">
        <v>333</v>
      </c>
      <c r="V551" s="6" t="s">
        <v>334</v>
      </c>
      <c r="W551" s="6" t="s">
        <v>335</v>
      </c>
      <c r="X551" s="6" t="s">
        <v>67</v>
      </c>
      <c r="Y551" s="6" t="s">
        <v>68</v>
      </c>
      <c r="Z551" s="6">
        <v>2018</v>
      </c>
      <c r="AA551" s="6">
        <v>348750</v>
      </c>
      <c r="AB551" s="6" t="s">
        <v>69</v>
      </c>
      <c r="AC551" s="6" t="s">
        <v>303</v>
      </c>
      <c r="AD551" s="6">
        <v>225000</v>
      </c>
      <c r="AE551" s="6">
        <v>123750</v>
      </c>
      <c r="AF551" s="6" t="s">
        <v>69</v>
      </c>
      <c r="AG551" s="6" t="s">
        <v>3770</v>
      </c>
      <c r="AH551" s="6">
        <v>348750</v>
      </c>
      <c r="AI551" s="6">
        <v>32193362</v>
      </c>
      <c r="AJ551" s="6">
        <v>2020</v>
      </c>
      <c r="AK551" s="6">
        <v>1</v>
      </c>
      <c r="AL551" s="6" t="s">
        <v>2512</v>
      </c>
      <c r="AM551" s="6">
        <v>44.7</v>
      </c>
      <c r="AN551" s="6" t="s">
        <v>3771</v>
      </c>
      <c r="AO551" s="9" t="s">
        <v>116</v>
      </c>
      <c r="AP551" s="9" t="s">
        <v>116</v>
      </c>
      <c r="AQ551" s="6" t="s">
        <v>1523</v>
      </c>
      <c r="AR551" s="9" t="s">
        <v>73</v>
      </c>
      <c r="AS551" s="10">
        <v>79</v>
      </c>
      <c r="AT551" s="6" t="str">
        <f t="shared" si="5"/>
        <v>Missing</v>
      </c>
      <c r="AU551" s="6">
        <v>0</v>
      </c>
      <c r="AV551" s="6">
        <v>0</v>
      </c>
      <c r="AW551" s="6">
        <v>1</v>
      </c>
      <c r="AX551" s="6">
        <v>0</v>
      </c>
      <c r="AY551" s="6">
        <v>0</v>
      </c>
      <c r="AZ551" s="6">
        <v>0</v>
      </c>
      <c r="BA551" s="6">
        <v>0</v>
      </c>
      <c r="BB551" s="6">
        <v>0</v>
      </c>
      <c r="BC551" s="6" t="s">
        <v>197</v>
      </c>
      <c r="BD551" s="6" t="s">
        <v>3772</v>
      </c>
    </row>
    <row r="552" spans="1:56" ht="16">
      <c r="A552" s="6">
        <f t="shared" ca="1" si="4"/>
        <v>0.57495525866879138</v>
      </c>
      <c r="B552" s="6" t="s">
        <v>241</v>
      </c>
      <c r="C552" s="6">
        <v>9249085</v>
      </c>
      <c r="D552" s="7">
        <v>42822</v>
      </c>
      <c r="E552" s="6" t="s">
        <v>76</v>
      </c>
      <c r="F552" s="6" t="s">
        <v>6171</v>
      </c>
      <c r="G552" s="6">
        <v>5</v>
      </c>
      <c r="H552" s="6" t="s">
        <v>58</v>
      </c>
      <c r="I552" s="6" t="s">
        <v>243</v>
      </c>
      <c r="J552" s="6">
        <v>60742</v>
      </c>
      <c r="K552" s="6">
        <v>17</v>
      </c>
      <c r="L552" s="7">
        <v>35977</v>
      </c>
      <c r="M552" s="7">
        <v>43921</v>
      </c>
      <c r="N552" s="6" t="s">
        <v>5715</v>
      </c>
      <c r="O552" s="6" t="s">
        <v>6172</v>
      </c>
      <c r="P552" s="8" t="s">
        <v>6173</v>
      </c>
      <c r="Q552" s="9" t="s">
        <v>62</v>
      </c>
      <c r="R552" s="10">
        <v>99</v>
      </c>
      <c r="S552" s="6" t="s">
        <v>63</v>
      </c>
      <c r="T552" s="6">
        <v>50</v>
      </c>
      <c r="U552" s="6" t="s">
        <v>1058</v>
      </c>
      <c r="V552" s="6" t="s">
        <v>358</v>
      </c>
      <c r="W552" s="6" t="s">
        <v>149</v>
      </c>
      <c r="X552" s="6" t="s">
        <v>348</v>
      </c>
      <c r="Y552" s="6" t="s">
        <v>68</v>
      </c>
      <c r="Z552" s="6">
        <v>2017</v>
      </c>
      <c r="AA552" s="6">
        <v>481250</v>
      </c>
      <c r="AB552" s="6" t="s">
        <v>69</v>
      </c>
      <c r="AC552" s="6" t="s">
        <v>241</v>
      </c>
      <c r="AD552" s="6">
        <v>250000</v>
      </c>
      <c r="AE552" s="6">
        <v>231250</v>
      </c>
      <c r="AF552" s="6" t="s">
        <v>69</v>
      </c>
      <c r="AG552" s="6" t="s">
        <v>6174</v>
      </c>
      <c r="AH552" s="6">
        <v>481250</v>
      </c>
      <c r="AI552" s="6">
        <v>33707237</v>
      </c>
      <c r="AJ552" s="6">
        <v>2021</v>
      </c>
      <c r="AK552" s="6">
        <v>1</v>
      </c>
      <c r="AL552" s="6" t="s">
        <v>6175</v>
      </c>
      <c r="AM552" s="6">
        <v>44.7</v>
      </c>
      <c r="AN552" s="6" t="s">
        <v>6176</v>
      </c>
      <c r="AO552" s="9" t="s">
        <v>73</v>
      </c>
      <c r="AP552" s="10">
        <v>98</v>
      </c>
      <c r="AQ552" s="6" t="s">
        <v>6177</v>
      </c>
      <c r="AR552" s="9" t="s">
        <v>62</v>
      </c>
      <c r="AS552" s="10">
        <v>99</v>
      </c>
      <c r="AT552" s="6" t="str">
        <f t="shared" si="5"/>
        <v>fm</v>
      </c>
      <c r="AU552" s="6">
        <v>0</v>
      </c>
      <c r="AV552" s="6">
        <v>0</v>
      </c>
      <c r="AW552" s="6">
        <v>1</v>
      </c>
      <c r="AX552" s="6">
        <v>0</v>
      </c>
      <c r="AY552" s="6">
        <v>0</v>
      </c>
      <c r="AZ552" s="6">
        <v>0</v>
      </c>
      <c r="BA552" s="6">
        <v>0</v>
      </c>
      <c r="BB552" s="6">
        <v>0</v>
      </c>
      <c r="BC552" s="6" t="s">
        <v>197</v>
      </c>
      <c r="BD552" s="6" t="s">
        <v>6178</v>
      </c>
    </row>
    <row r="553" spans="1:56" ht="16">
      <c r="A553" s="6">
        <f t="shared" ca="1" si="4"/>
        <v>0.28383476709675559</v>
      </c>
      <c r="B553" s="6" t="s">
        <v>55</v>
      </c>
      <c r="C553" s="6">
        <v>9294171</v>
      </c>
      <c r="D553" s="7">
        <v>42898</v>
      </c>
      <c r="E553" s="6" t="s">
        <v>76</v>
      </c>
      <c r="F553" s="6" t="s">
        <v>6563</v>
      </c>
      <c r="G553" s="6">
        <v>5</v>
      </c>
      <c r="H553" s="6" t="s">
        <v>58</v>
      </c>
      <c r="I553" s="6" t="s">
        <v>59</v>
      </c>
      <c r="J553" s="6">
        <v>34949</v>
      </c>
      <c r="K553" s="6">
        <v>22</v>
      </c>
      <c r="L553" s="7">
        <v>34972</v>
      </c>
      <c r="M553" s="7">
        <v>43646</v>
      </c>
      <c r="N553" s="6" t="s">
        <v>1011</v>
      </c>
      <c r="O553" s="6" t="s">
        <v>6564</v>
      </c>
      <c r="P553" s="8" t="s">
        <v>6565</v>
      </c>
      <c r="Q553" s="9" t="s">
        <v>73</v>
      </c>
      <c r="R553" s="10">
        <v>98</v>
      </c>
      <c r="S553" s="6" t="s">
        <v>63</v>
      </c>
      <c r="T553" s="6">
        <v>11</v>
      </c>
      <c r="U553" s="6" t="s">
        <v>532</v>
      </c>
      <c r="V553" s="6" t="s">
        <v>533</v>
      </c>
      <c r="W553" s="6" t="s">
        <v>149</v>
      </c>
      <c r="X553" s="6" t="s">
        <v>67</v>
      </c>
      <c r="Y553" s="6" t="s">
        <v>68</v>
      </c>
      <c r="Z553" s="6">
        <v>2017</v>
      </c>
      <c r="AA553" s="6">
        <v>454594</v>
      </c>
      <c r="AB553" s="6" t="s">
        <v>69</v>
      </c>
      <c r="AC553" s="6" t="s">
        <v>55</v>
      </c>
      <c r="AD553" s="6">
        <v>318902</v>
      </c>
      <c r="AE553" s="6">
        <v>181994</v>
      </c>
      <c r="AF553" s="6" t="s">
        <v>69</v>
      </c>
      <c r="AG553" s="6" t="s">
        <v>6566</v>
      </c>
      <c r="AH553" s="6">
        <v>454594</v>
      </c>
      <c r="AI553" s="6">
        <v>35084939</v>
      </c>
      <c r="AJ553" s="6">
        <v>2022</v>
      </c>
      <c r="AK553" s="6">
        <v>1</v>
      </c>
      <c r="AL553" s="6" t="s">
        <v>6175</v>
      </c>
      <c r="AM553" s="6">
        <v>44.7</v>
      </c>
      <c r="AN553" s="6" t="s">
        <v>6567</v>
      </c>
      <c r="AO553" s="9" t="s">
        <v>62</v>
      </c>
      <c r="AP553" s="10">
        <v>99</v>
      </c>
      <c r="AQ553" s="6" t="s">
        <v>6568</v>
      </c>
      <c r="AR553" s="9" t="s">
        <v>62</v>
      </c>
      <c r="AS553" s="10">
        <v>99</v>
      </c>
      <c r="AT553" s="6" t="str">
        <f t="shared" si="5"/>
        <v>mm</v>
      </c>
      <c r="AU553" s="6">
        <v>0</v>
      </c>
      <c r="AV553" s="6">
        <v>0</v>
      </c>
      <c r="AW553" s="6">
        <v>0</v>
      </c>
      <c r="AX553" s="6">
        <v>0</v>
      </c>
      <c r="AY553" s="6">
        <v>0</v>
      </c>
      <c r="AZ553" s="6">
        <v>0</v>
      </c>
      <c r="BA553" s="6">
        <v>0</v>
      </c>
      <c r="BB553" s="6">
        <v>1</v>
      </c>
      <c r="BC553" s="6" t="s">
        <v>107</v>
      </c>
      <c r="BD553" s="6" t="s">
        <v>6569</v>
      </c>
    </row>
    <row r="554" spans="1:56" ht="16">
      <c r="A554" s="6">
        <f t="shared" ca="1" si="4"/>
        <v>0.42533106454200598</v>
      </c>
      <c r="B554" s="6" t="s">
        <v>109</v>
      </c>
      <c r="C554" s="6">
        <v>9407785</v>
      </c>
      <c r="D554" s="7">
        <v>43084</v>
      </c>
      <c r="E554" s="6" t="s">
        <v>56</v>
      </c>
      <c r="F554" s="6" t="s">
        <v>1782</v>
      </c>
      <c r="G554" s="6">
        <v>5</v>
      </c>
      <c r="H554" s="6" t="s">
        <v>58</v>
      </c>
      <c r="I554" s="6" t="s">
        <v>112</v>
      </c>
      <c r="J554" s="6">
        <v>25307</v>
      </c>
      <c r="K554" s="6">
        <v>3</v>
      </c>
      <c r="L554" s="7">
        <v>42370</v>
      </c>
      <c r="M554" s="7">
        <v>43830</v>
      </c>
      <c r="N554" s="6" t="s">
        <v>1783</v>
      </c>
      <c r="O554" s="6" t="s">
        <v>1784</v>
      </c>
      <c r="P554" s="8" t="s">
        <v>1785</v>
      </c>
      <c r="Q554" s="9" t="s">
        <v>73</v>
      </c>
      <c r="R554" s="10">
        <v>98</v>
      </c>
      <c r="S554" s="6" t="s">
        <v>63</v>
      </c>
      <c r="T554" s="6">
        <v>7</v>
      </c>
      <c r="U554" s="6" t="s">
        <v>1786</v>
      </c>
      <c r="V554" s="6" t="s">
        <v>472</v>
      </c>
      <c r="W554" s="6" t="s">
        <v>311</v>
      </c>
      <c r="X554" s="6" t="s">
        <v>771</v>
      </c>
      <c r="Y554" s="6" t="s">
        <v>68</v>
      </c>
      <c r="Z554" s="6">
        <v>2018</v>
      </c>
      <c r="AA554" s="6">
        <v>471424</v>
      </c>
      <c r="AB554" s="6" t="s">
        <v>69</v>
      </c>
      <c r="AC554" s="6" t="s">
        <v>109</v>
      </c>
      <c r="AD554" s="6">
        <v>355397</v>
      </c>
      <c r="AE554" s="6">
        <v>116027</v>
      </c>
      <c r="AF554" s="6" t="s">
        <v>69</v>
      </c>
      <c r="AG554" s="6" t="s">
        <v>1787</v>
      </c>
      <c r="AH554" s="6">
        <v>471424</v>
      </c>
      <c r="AI554" s="6">
        <v>38177383</v>
      </c>
      <c r="AJ554" s="6">
        <v>2024</v>
      </c>
      <c r="AK554" s="6">
        <v>1</v>
      </c>
      <c r="AL554" s="6" t="s">
        <v>2032</v>
      </c>
      <c r="AM554" s="6">
        <v>3.8</v>
      </c>
      <c r="AN554" s="6" t="s">
        <v>1789</v>
      </c>
      <c r="AO554" s="9" t="s">
        <v>62</v>
      </c>
      <c r="AP554" s="10">
        <v>99</v>
      </c>
      <c r="AQ554" s="6" t="s">
        <v>1790</v>
      </c>
      <c r="AR554" s="9" t="s">
        <v>73</v>
      </c>
      <c r="AS554" s="10">
        <v>98</v>
      </c>
      <c r="AT554" s="6" t="str">
        <f t="shared" si="5"/>
        <v>mf</v>
      </c>
      <c r="AU554" s="6">
        <v>0</v>
      </c>
      <c r="AV554" s="6">
        <v>0</v>
      </c>
      <c r="AW554" s="6">
        <v>1</v>
      </c>
      <c r="AX554" s="6">
        <v>1</v>
      </c>
      <c r="AY554" s="6">
        <v>1</v>
      </c>
      <c r="AZ554" s="6">
        <v>1</v>
      </c>
      <c r="BA554" s="6">
        <v>0</v>
      </c>
      <c r="BB554" s="6">
        <v>0</v>
      </c>
      <c r="BC554" s="6" t="s">
        <v>197</v>
      </c>
      <c r="BD554" s="6" t="s">
        <v>1791</v>
      </c>
    </row>
    <row r="555" spans="1:56" ht="16">
      <c r="A555" s="6">
        <f t="shared" ca="1" si="4"/>
        <v>0.36828298361296585</v>
      </c>
      <c r="B555" s="6" t="s">
        <v>241</v>
      </c>
      <c r="C555" s="6">
        <v>9304915</v>
      </c>
      <c r="D555" s="7">
        <v>42926</v>
      </c>
      <c r="E555" s="6" t="s">
        <v>76</v>
      </c>
      <c r="F555" s="6" t="s">
        <v>7039</v>
      </c>
      <c r="G555" s="6">
        <v>5</v>
      </c>
      <c r="H555" s="6" t="s">
        <v>58</v>
      </c>
      <c r="I555" s="6" t="s">
        <v>243</v>
      </c>
      <c r="J555" s="6">
        <v>91541</v>
      </c>
      <c r="K555" s="6">
        <v>23</v>
      </c>
      <c r="L555" s="7">
        <v>33939</v>
      </c>
      <c r="M555" s="7">
        <v>44012</v>
      </c>
      <c r="N555" s="6" t="s">
        <v>3129</v>
      </c>
      <c r="O555" s="6" t="s">
        <v>7040</v>
      </c>
      <c r="P555" s="8" t="s">
        <v>2487</v>
      </c>
      <c r="Q555" s="9" t="s">
        <v>73</v>
      </c>
      <c r="R555" s="10">
        <v>98</v>
      </c>
      <c r="S555" s="6" t="s">
        <v>63</v>
      </c>
      <c r="T555" s="6">
        <v>7</v>
      </c>
      <c r="U555" s="6" t="s">
        <v>64</v>
      </c>
      <c r="V555" s="6" t="s">
        <v>65</v>
      </c>
      <c r="W555" s="6" t="s">
        <v>66</v>
      </c>
      <c r="X555" s="6" t="s">
        <v>67</v>
      </c>
      <c r="Y555" s="6" t="s">
        <v>68</v>
      </c>
      <c r="Z555" s="6">
        <v>2017</v>
      </c>
      <c r="AA555" s="6">
        <v>1220111</v>
      </c>
      <c r="AB555" s="6" t="s">
        <v>69</v>
      </c>
      <c r="AC555" s="6" t="s">
        <v>241</v>
      </c>
      <c r="AD555" s="6">
        <v>887238</v>
      </c>
      <c r="AE555" s="6">
        <v>332873</v>
      </c>
      <c r="AF555" s="6" t="s">
        <v>69</v>
      </c>
      <c r="AG555" s="6" t="s">
        <v>7041</v>
      </c>
      <c r="AH555" s="6">
        <v>1220111</v>
      </c>
      <c r="AI555" s="6">
        <v>34995752</v>
      </c>
      <c r="AJ555" s="6">
        <v>2023</v>
      </c>
      <c r="AK555" s="6">
        <v>1</v>
      </c>
      <c r="AL555" s="6" t="s">
        <v>7042</v>
      </c>
      <c r="AM555" s="6">
        <v>2.6</v>
      </c>
      <c r="AN555" s="6" t="s">
        <v>4724</v>
      </c>
      <c r="AO555" s="9" t="s">
        <v>73</v>
      </c>
      <c r="AP555" s="10">
        <v>99</v>
      </c>
      <c r="AQ555" s="6" t="s">
        <v>394</v>
      </c>
      <c r="AR555" s="9" t="s">
        <v>73</v>
      </c>
      <c r="AS555" s="10">
        <v>98</v>
      </c>
      <c r="AT555" s="6" t="str">
        <f t="shared" si="5"/>
        <v>ff</v>
      </c>
      <c r="AU555" s="6">
        <v>1</v>
      </c>
      <c r="AV555" s="6">
        <v>0</v>
      </c>
      <c r="AW555" s="6">
        <v>0</v>
      </c>
      <c r="AX555" s="6">
        <v>0</v>
      </c>
      <c r="AY555" s="6">
        <v>0</v>
      </c>
      <c r="AZ555" s="6">
        <v>0</v>
      </c>
      <c r="BA555" s="6">
        <v>0</v>
      </c>
      <c r="BB555" s="6">
        <v>0</v>
      </c>
      <c r="BC555" s="6" t="s">
        <v>197</v>
      </c>
      <c r="BD555" s="6" t="s">
        <v>7043</v>
      </c>
    </row>
    <row r="556" spans="1:56" ht="16">
      <c r="A556" s="6">
        <f t="shared" ca="1" si="4"/>
        <v>0.68805710851692403</v>
      </c>
      <c r="B556" s="6" t="s">
        <v>254</v>
      </c>
      <c r="C556" s="6">
        <v>9196361</v>
      </c>
      <c r="D556" s="7">
        <v>42711</v>
      </c>
      <c r="E556" s="6" t="s">
        <v>76</v>
      </c>
      <c r="F556" s="6" t="s">
        <v>1569</v>
      </c>
      <c r="G556" s="6">
        <v>5</v>
      </c>
      <c r="H556" s="6" t="s">
        <v>58</v>
      </c>
      <c r="I556" s="6" t="s">
        <v>256</v>
      </c>
      <c r="J556" s="6">
        <v>107846</v>
      </c>
      <c r="K556" s="6">
        <v>4</v>
      </c>
      <c r="L556" s="7">
        <v>41640</v>
      </c>
      <c r="M556" s="7">
        <v>43465</v>
      </c>
      <c r="N556" s="6" t="s">
        <v>1570</v>
      </c>
      <c r="O556" s="6" t="s">
        <v>1571</v>
      </c>
      <c r="P556" s="8" t="s">
        <v>1572</v>
      </c>
      <c r="Q556" s="9" t="s">
        <v>62</v>
      </c>
      <c r="R556" s="10">
        <v>99</v>
      </c>
      <c r="S556" s="6" t="s">
        <v>63</v>
      </c>
      <c r="T556" s="6">
        <v>14</v>
      </c>
      <c r="U556" s="6" t="s">
        <v>270</v>
      </c>
      <c r="V556" s="6" t="s">
        <v>271</v>
      </c>
      <c r="W556" s="6" t="s">
        <v>176</v>
      </c>
      <c r="X556" s="6" t="s">
        <v>67</v>
      </c>
      <c r="Y556" s="6" t="s">
        <v>68</v>
      </c>
      <c r="Z556" s="6">
        <v>2017</v>
      </c>
      <c r="AA556" s="6">
        <v>294500</v>
      </c>
      <c r="AB556" s="6" t="s">
        <v>69</v>
      </c>
      <c r="AC556" s="6" t="s">
        <v>254</v>
      </c>
      <c r="AD556" s="6">
        <v>190000</v>
      </c>
      <c r="AE556" s="6">
        <v>104500</v>
      </c>
      <c r="AF556" s="6" t="s">
        <v>69</v>
      </c>
      <c r="AG556" s="6" t="s">
        <v>1573</v>
      </c>
      <c r="AH556" s="6">
        <v>294500</v>
      </c>
      <c r="AI556" s="6">
        <v>31274831</v>
      </c>
      <c r="AJ556" s="6">
        <v>2020</v>
      </c>
      <c r="AK556" s="6">
        <v>1</v>
      </c>
      <c r="AL556" s="6" t="s">
        <v>1574</v>
      </c>
      <c r="AM556" s="6">
        <v>2.7</v>
      </c>
      <c r="AN556" s="6" t="s">
        <v>1575</v>
      </c>
      <c r="AO556" s="9" t="s">
        <v>62</v>
      </c>
      <c r="AP556" s="10">
        <v>99</v>
      </c>
      <c r="AQ556" s="6" t="s">
        <v>1576</v>
      </c>
      <c r="AR556" s="9" t="s">
        <v>62</v>
      </c>
      <c r="AS556" s="10">
        <v>99</v>
      </c>
      <c r="AT556" s="6" t="str">
        <f t="shared" si="5"/>
        <v>mm</v>
      </c>
      <c r="AU556" s="6">
        <v>0</v>
      </c>
      <c r="AV556" s="6">
        <v>0</v>
      </c>
      <c r="AW556" s="6">
        <v>1</v>
      </c>
      <c r="AX556" s="6">
        <v>0</v>
      </c>
      <c r="AY556" s="6">
        <v>0</v>
      </c>
      <c r="AZ556" s="6">
        <v>0</v>
      </c>
      <c r="BA556" s="6">
        <v>0</v>
      </c>
      <c r="BB556" s="6">
        <v>0</v>
      </c>
      <c r="BC556" s="6" t="s">
        <v>197</v>
      </c>
      <c r="BD556" s="6" t="s">
        <v>1577</v>
      </c>
    </row>
    <row r="557" spans="1:56" ht="16">
      <c r="A557" s="6">
        <f t="shared" ca="1" si="4"/>
        <v>0.28174334258021705</v>
      </c>
      <c r="B557" s="6" t="s">
        <v>127</v>
      </c>
      <c r="C557" s="6">
        <v>9343044</v>
      </c>
      <c r="D557" s="7">
        <v>42952</v>
      </c>
      <c r="E557" s="6" t="s">
        <v>56</v>
      </c>
      <c r="F557" s="6" t="s">
        <v>3930</v>
      </c>
      <c r="G557" s="6">
        <v>5</v>
      </c>
      <c r="H557" s="6" t="s">
        <v>58</v>
      </c>
      <c r="I557" s="6" t="s">
        <v>130</v>
      </c>
      <c r="J557" s="6">
        <v>87592</v>
      </c>
      <c r="K557" s="6">
        <v>8</v>
      </c>
      <c r="L557" s="7">
        <v>40339</v>
      </c>
      <c r="M557" s="7">
        <v>43312</v>
      </c>
      <c r="N557" s="6" t="s">
        <v>2465</v>
      </c>
      <c r="O557" s="6" t="s">
        <v>3931</v>
      </c>
      <c r="P557" s="8" t="s">
        <v>3932</v>
      </c>
      <c r="Q557" s="9" t="s">
        <v>62</v>
      </c>
      <c r="R557" s="10">
        <v>99</v>
      </c>
      <c r="S557" s="6" t="s">
        <v>63</v>
      </c>
      <c r="T557" s="6">
        <v>16</v>
      </c>
      <c r="U557" s="6" t="s">
        <v>1363</v>
      </c>
      <c r="V557" s="6" t="s">
        <v>1364</v>
      </c>
      <c r="W557" s="6" t="s">
        <v>149</v>
      </c>
      <c r="X557" s="6" t="s">
        <v>67</v>
      </c>
      <c r="Y557" s="6" t="s">
        <v>68</v>
      </c>
      <c r="Z557" s="6">
        <v>2017</v>
      </c>
      <c r="AA557" s="6">
        <v>408132</v>
      </c>
      <c r="AB557" s="6" t="s">
        <v>69</v>
      </c>
      <c r="AC557" s="6" t="s">
        <v>127</v>
      </c>
      <c r="AD557" s="6">
        <v>250000</v>
      </c>
      <c r="AE557" s="6">
        <v>158132</v>
      </c>
      <c r="AF557" s="6" t="s">
        <v>69</v>
      </c>
      <c r="AG557" s="6" t="s">
        <v>3933</v>
      </c>
      <c r="AH557" s="6">
        <v>408132</v>
      </c>
      <c r="AI557" s="6">
        <v>37144901</v>
      </c>
      <c r="AJ557" s="6">
        <v>2023</v>
      </c>
      <c r="AK557" s="6">
        <v>1</v>
      </c>
      <c r="AL557" s="6" t="s">
        <v>3934</v>
      </c>
      <c r="AM557" s="6">
        <v>5.3</v>
      </c>
      <c r="AN557" s="6" t="s">
        <v>3935</v>
      </c>
      <c r="AO557" s="9" t="s">
        <v>62</v>
      </c>
      <c r="AP557" s="10">
        <v>52</v>
      </c>
      <c r="AQ557" s="6" t="s">
        <v>3936</v>
      </c>
      <c r="AR557" s="9" t="s">
        <v>62</v>
      </c>
      <c r="AS557" s="10">
        <v>99</v>
      </c>
      <c r="AT557" s="6" t="str">
        <f t="shared" si="5"/>
        <v>mm</v>
      </c>
      <c r="AU557" s="6">
        <v>0</v>
      </c>
      <c r="AV557" s="6">
        <v>0</v>
      </c>
      <c r="AW557" s="6">
        <v>1</v>
      </c>
      <c r="AX557" s="6">
        <v>1</v>
      </c>
      <c r="AY557" s="6">
        <v>1</v>
      </c>
      <c r="AZ557" s="6">
        <v>0</v>
      </c>
      <c r="BA557" s="6">
        <v>0</v>
      </c>
      <c r="BB557" s="6">
        <v>0</v>
      </c>
      <c r="BC557" s="6" t="s">
        <v>197</v>
      </c>
      <c r="BD557" s="6" t="s">
        <v>3937</v>
      </c>
    </row>
    <row r="558" spans="1:56" ht="16">
      <c r="A558" s="6">
        <f t="shared" ca="1" si="4"/>
        <v>6.0968131200250464E-2</v>
      </c>
      <c r="B558" s="6" t="s">
        <v>241</v>
      </c>
      <c r="C558" s="6">
        <v>9521933</v>
      </c>
      <c r="D558" s="7">
        <v>43272</v>
      </c>
      <c r="E558" s="6" t="s">
        <v>1368</v>
      </c>
      <c r="F558" s="6" t="s">
        <v>1369</v>
      </c>
      <c r="G558" s="6">
        <v>5</v>
      </c>
      <c r="H558" s="6" t="s">
        <v>58</v>
      </c>
      <c r="I558" s="6" t="s">
        <v>243</v>
      </c>
      <c r="J558" s="6">
        <v>112756</v>
      </c>
      <c r="K558" s="6">
        <v>5</v>
      </c>
      <c r="L558" s="7">
        <v>41883</v>
      </c>
      <c r="M558" s="7">
        <v>44012</v>
      </c>
      <c r="N558" s="6" t="s">
        <v>834</v>
      </c>
      <c r="O558" s="6" t="s">
        <v>1370</v>
      </c>
      <c r="P558" s="8" t="s">
        <v>1371</v>
      </c>
      <c r="Q558" s="9" t="s">
        <v>73</v>
      </c>
      <c r="R558" s="10">
        <v>98</v>
      </c>
      <c r="S558" s="6" t="s">
        <v>63</v>
      </c>
      <c r="T558" s="6">
        <v>7</v>
      </c>
      <c r="U558" s="6" t="s">
        <v>1030</v>
      </c>
      <c r="V558" s="6" t="s">
        <v>584</v>
      </c>
      <c r="W558" s="6" t="s">
        <v>585</v>
      </c>
      <c r="X558" s="6" t="s">
        <v>67</v>
      </c>
      <c r="Y558" s="6" t="s">
        <v>68</v>
      </c>
      <c r="Z558" s="6">
        <v>2018</v>
      </c>
      <c r="AA558" s="6">
        <v>642332</v>
      </c>
      <c r="AB558" s="6" t="s">
        <v>69</v>
      </c>
      <c r="AC558" s="6" t="s">
        <v>241</v>
      </c>
      <c r="AD558" s="6">
        <v>414408</v>
      </c>
      <c r="AE558" s="6">
        <v>227924</v>
      </c>
      <c r="AF558" s="6" t="s">
        <v>69</v>
      </c>
      <c r="AG558" s="6" t="s">
        <v>1372</v>
      </c>
      <c r="AH558" s="6">
        <v>642332</v>
      </c>
      <c r="AI558" s="6">
        <v>36006948</v>
      </c>
      <c r="AJ558" s="6">
        <v>2023</v>
      </c>
      <c r="AK558" s="6">
        <v>1</v>
      </c>
      <c r="AL558" s="6" t="s">
        <v>1373</v>
      </c>
      <c r="AM558" s="6">
        <v>5.3</v>
      </c>
      <c r="AN558" s="6" t="s">
        <v>651</v>
      </c>
      <c r="AO558" s="9" t="s">
        <v>73</v>
      </c>
      <c r="AP558" s="10">
        <v>98</v>
      </c>
      <c r="AQ558" s="6" t="s">
        <v>1374</v>
      </c>
      <c r="AR558" s="9" t="s">
        <v>73</v>
      </c>
      <c r="AS558" s="10">
        <v>99</v>
      </c>
      <c r="AT558" s="6" t="str">
        <f t="shared" si="5"/>
        <v>ff</v>
      </c>
      <c r="AU558" s="6">
        <v>0</v>
      </c>
      <c r="AV558" s="6">
        <v>0</v>
      </c>
      <c r="AW558" s="6">
        <v>1</v>
      </c>
      <c r="AX558" s="6">
        <v>1</v>
      </c>
      <c r="AY558" s="6">
        <v>1</v>
      </c>
      <c r="AZ558" s="6">
        <v>0</v>
      </c>
      <c r="BA558" s="6">
        <v>0</v>
      </c>
      <c r="BB558" s="6">
        <v>0</v>
      </c>
      <c r="BC558" s="6" t="s">
        <v>107</v>
      </c>
      <c r="BD558" s="6" t="s">
        <v>1375</v>
      </c>
    </row>
    <row r="559" spans="1:56" ht="16">
      <c r="A559" s="6">
        <f t="shared" ca="1" si="4"/>
        <v>2.705873860872221E-2</v>
      </c>
      <c r="B559" s="6" t="s">
        <v>241</v>
      </c>
      <c r="C559" s="6">
        <v>9355209</v>
      </c>
      <c r="D559" s="7">
        <v>42927</v>
      </c>
      <c r="E559" s="6" t="s">
        <v>56</v>
      </c>
      <c r="F559" s="6" t="s">
        <v>3405</v>
      </c>
      <c r="G559" s="6">
        <v>5</v>
      </c>
      <c r="H559" s="6" t="s">
        <v>58</v>
      </c>
      <c r="I559" s="6" t="s">
        <v>243</v>
      </c>
      <c r="J559" s="6">
        <v>132150</v>
      </c>
      <c r="K559" s="6">
        <v>2</v>
      </c>
      <c r="L559" s="7">
        <v>42633</v>
      </c>
      <c r="M559" s="7">
        <v>43677</v>
      </c>
      <c r="N559" s="6" t="s">
        <v>834</v>
      </c>
      <c r="O559" s="6" t="s">
        <v>3406</v>
      </c>
      <c r="P559" s="8" t="s">
        <v>3248</v>
      </c>
      <c r="Q559" s="9" t="s">
        <v>62</v>
      </c>
      <c r="R559" s="10">
        <v>99</v>
      </c>
      <c r="S559" s="6" t="s">
        <v>3407</v>
      </c>
      <c r="T559" s="6">
        <v>2</v>
      </c>
      <c r="U559" s="6" t="s">
        <v>3408</v>
      </c>
      <c r="V559" s="6" t="s">
        <v>3409</v>
      </c>
      <c r="W559" s="6" t="s">
        <v>434</v>
      </c>
      <c r="X559" s="6" t="s">
        <v>85</v>
      </c>
      <c r="Y559" s="6" t="s">
        <v>68</v>
      </c>
      <c r="Z559" s="6">
        <v>2017</v>
      </c>
      <c r="AA559" s="6">
        <v>582384</v>
      </c>
      <c r="AB559" s="6" t="s">
        <v>69</v>
      </c>
      <c r="AC559" s="6" t="s">
        <v>241</v>
      </c>
      <c r="AD559" s="6">
        <v>427745</v>
      </c>
      <c r="AE559" s="6">
        <v>154639</v>
      </c>
      <c r="AF559" s="6" t="s">
        <v>69</v>
      </c>
      <c r="AG559" s="6" t="s">
        <v>3410</v>
      </c>
      <c r="AH559" s="6">
        <v>582384</v>
      </c>
      <c r="AI559" s="6">
        <v>37777359</v>
      </c>
      <c r="AJ559" s="6">
        <v>2024</v>
      </c>
      <c r="AK559" s="6">
        <v>1</v>
      </c>
      <c r="AL559" s="6" t="s">
        <v>3411</v>
      </c>
      <c r="AM559" s="6">
        <v>3.4</v>
      </c>
      <c r="AN559" s="6" t="s">
        <v>1157</v>
      </c>
      <c r="AO559" s="9" t="s">
        <v>73</v>
      </c>
      <c r="AP559" s="10">
        <v>99</v>
      </c>
      <c r="AQ559" s="6" t="s">
        <v>3250</v>
      </c>
      <c r="AR559" s="9" t="s">
        <v>62</v>
      </c>
      <c r="AS559" s="10">
        <v>99</v>
      </c>
      <c r="AT559" s="6" t="str">
        <f t="shared" si="5"/>
        <v>fm</v>
      </c>
      <c r="AU559" s="6">
        <v>0</v>
      </c>
      <c r="AV559" s="6">
        <v>0</v>
      </c>
      <c r="AW559" s="6">
        <v>1</v>
      </c>
      <c r="AX559" s="6">
        <v>1</v>
      </c>
      <c r="AY559" s="6">
        <v>1</v>
      </c>
      <c r="AZ559" s="6">
        <v>0</v>
      </c>
      <c r="BA559" s="6">
        <v>0</v>
      </c>
      <c r="BB559" s="6">
        <v>0</v>
      </c>
      <c r="BC559" s="6" t="s">
        <v>107</v>
      </c>
      <c r="BD559" s="6" t="s">
        <v>3412</v>
      </c>
    </row>
    <row r="560" spans="1:56" ht="16">
      <c r="A560" s="6">
        <f t="shared" ca="1" si="4"/>
        <v>0.12484706467168938</v>
      </c>
      <c r="B560" s="6" t="s">
        <v>286</v>
      </c>
      <c r="C560" s="6">
        <v>9379440</v>
      </c>
      <c r="D560" s="7">
        <v>43033</v>
      </c>
      <c r="E560" s="6" t="s">
        <v>76</v>
      </c>
      <c r="F560" s="6" t="s">
        <v>2684</v>
      </c>
      <c r="G560" s="6">
        <v>5</v>
      </c>
      <c r="H560" s="6" t="s">
        <v>58</v>
      </c>
      <c r="I560" s="6" t="s">
        <v>289</v>
      </c>
      <c r="J560" s="6">
        <v>110297</v>
      </c>
      <c r="K560" s="6">
        <v>5</v>
      </c>
      <c r="L560" s="7">
        <v>41598</v>
      </c>
      <c r="M560" s="7">
        <v>43769</v>
      </c>
      <c r="N560" s="6" t="s">
        <v>2685</v>
      </c>
      <c r="O560" s="6" t="s">
        <v>2686</v>
      </c>
      <c r="P560" s="8" t="s">
        <v>2687</v>
      </c>
      <c r="Q560" s="9" t="s">
        <v>62</v>
      </c>
      <c r="R560" s="10">
        <v>100</v>
      </c>
      <c r="S560" s="6" t="s">
        <v>63</v>
      </c>
      <c r="T560" s="6">
        <v>36</v>
      </c>
      <c r="U560" s="6" t="s">
        <v>1090</v>
      </c>
      <c r="V560" s="6" t="s">
        <v>1091</v>
      </c>
      <c r="W560" s="6" t="s">
        <v>149</v>
      </c>
      <c r="X560" s="6" t="s">
        <v>67</v>
      </c>
      <c r="Y560" s="6" t="s">
        <v>68</v>
      </c>
      <c r="Z560" s="6">
        <v>2018</v>
      </c>
      <c r="AA560" s="6">
        <v>385000</v>
      </c>
      <c r="AB560" s="6" t="s">
        <v>69</v>
      </c>
      <c r="AC560" s="6" t="s">
        <v>286</v>
      </c>
      <c r="AD560" s="6">
        <v>250000</v>
      </c>
      <c r="AE560" s="6">
        <v>135000</v>
      </c>
      <c r="AF560" s="6" t="s">
        <v>69</v>
      </c>
      <c r="AG560" s="6" t="s">
        <v>2688</v>
      </c>
      <c r="AH560" s="6">
        <v>385000</v>
      </c>
      <c r="AI560" s="6">
        <v>34620229</v>
      </c>
      <c r="AJ560" s="6">
        <v>2021</v>
      </c>
      <c r="AK560" s="6">
        <v>1</v>
      </c>
      <c r="AL560" s="6" t="s">
        <v>2689</v>
      </c>
      <c r="AM560" s="6">
        <v>7.1</v>
      </c>
      <c r="AN560" s="6" t="s">
        <v>2690</v>
      </c>
      <c r="AO560" s="9" t="s">
        <v>62</v>
      </c>
      <c r="AP560" s="10">
        <v>100</v>
      </c>
      <c r="AQ560" s="6" t="s">
        <v>2691</v>
      </c>
      <c r="AR560" s="9" t="s">
        <v>62</v>
      </c>
      <c r="AS560" s="10">
        <v>100</v>
      </c>
      <c r="AT560" s="6" t="str">
        <f t="shared" si="5"/>
        <v>mm</v>
      </c>
      <c r="AU560" s="6">
        <v>0</v>
      </c>
      <c r="AV560" s="6">
        <v>0</v>
      </c>
      <c r="AW560" s="6">
        <v>0</v>
      </c>
      <c r="AX560" s="6">
        <v>0</v>
      </c>
      <c r="AY560" s="6">
        <v>0</v>
      </c>
      <c r="AZ560" s="6">
        <v>0</v>
      </c>
      <c r="BA560" s="6">
        <v>0</v>
      </c>
      <c r="BB560" s="6">
        <v>1</v>
      </c>
      <c r="BC560" s="6" t="s">
        <v>197</v>
      </c>
      <c r="BD560" s="6" t="s">
        <v>2692</v>
      </c>
    </row>
    <row r="561" spans="1:57" ht="16">
      <c r="A561" s="6">
        <f t="shared" ca="1" si="4"/>
        <v>0.48305059158579045</v>
      </c>
      <c r="B561" s="6" t="s">
        <v>303</v>
      </c>
      <c r="C561" s="6">
        <v>9242003</v>
      </c>
      <c r="D561" s="7">
        <v>42790</v>
      </c>
      <c r="E561" s="6" t="s">
        <v>76</v>
      </c>
      <c r="F561" s="6" t="s">
        <v>5799</v>
      </c>
      <c r="G561" s="6">
        <v>5</v>
      </c>
      <c r="H561" s="6" t="s">
        <v>58</v>
      </c>
      <c r="I561" s="6" t="s">
        <v>305</v>
      </c>
      <c r="J561" s="6">
        <v>71619</v>
      </c>
      <c r="K561" s="6">
        <v>10</v>
      </c>
      <c r="L561" s="7">
        <v>39539</v>
      </c>
      <c r="M561" s="7">
        <v>43159</v>
      </c>
      <c r="N561" s="6" t="s">
        <v>864</v>
      </c>
      <c r="O561" s="6" t="s">
        <v>5800</v>
      </c>
      <c r="P561" s="8" t="s">
        <v>5801</v>
      </c>
      <c r="Q561" s="9" t="s">
        <v>62</v>
      </c>
      <c r="R561" s="10">
        <v>100</v>
      </c>
      <c r="S561" s="6" t="s">
        <v>63</v>
      </c>
      <c r="T561" s="6">
        <v>1</v>
      </c>
      <c r="U561" s="6" t="s">
        <v>161</v>
      </c>
      <c r="V561" s="6" t="s">
        <v>162</v>
      </c>
      <c r="W561" s="6" t="s">
        <v>163</v>
      </c>
      <c r="X561" s="6" t="s">
        <v>67</v>
      </c>
      <c r="Y561" s="6" t="s">
        <v>68</v>
      </c>
      <c r="Z561" s="6">
        <v>2017</v>
      </c>
      <c r="AA561" s="6">
        <v>330600</v>
      </c>
      <c r="AB561" s="6" t="s">
        <v>69</v>
      </c>
      <c r="AC561" s="6" t="s">
        <v>303</v>
      </c>
      <c r="AD561" s="6">
        <v>217500</v>
      </c>
      <c r="AE561" s="6">
        <v>113100</v>
      </c>
      <c r="AF561" s="6" t="s">
        <v>69</v>
      </c>
      <c r="AG561" s="6" t="s">
        <v>5802</v>
      </c>
      <c r="AH561" s="6">
        <v>330600</v>
      </c>
      <c r="AI561" s="6">
        <v>30933720</v>
      </c>
      <c r="AJ561" s="6">
        <v>2019</v>
      </c>
      <c r="AK561" s="6">
        <v>1</v>
      </c>
      <c r="AL561" s="6" t="s">
        <v>5803</v>
      </c>
      <c r="AM561" s="6">
        <v>0.8</v>
      </c>
      <c r="AN561" s="6" t="s">
        <v>5804</v>
      </c>
      <c r="AO561" s="9" t="s">
        <v>73</v>
      </c>
      <c r="AP561" s="10">
        <v>98</v>
      </c>
      <c r="AQ561" s="6" t="s">
        <v>5805</v>
      </c>
      <c r="AR561" s="9" t="s">
        <v>62</v>
      </c>
      <c r="AS561" s="10">
        <v>100</v>
      </c>
      <c r="AT561" s="6" t="str">
        <f t="shared" si="5"/>
        <v>fm</v>
      </c>
      <c r="AU561" s="6">
        <v>0</v>
      </c>
      <c r="AV561" s="6">
        <v>0</v>
      </c>
      <c r="AW561" s="6">
        <v>0</v>
      </c>
      <c r="AX561" s="6">
        <v>0</v>
      </c>
      <c r="AY561" s="6">
        <v>0</v>
      </c>
      <c r="AZ561" s="6">
        <v>0</v>
      </c>
      <c r="BA561" s="6">
        <v>0</v>
      </c>
      <c r="BB561" s="6">
        <v>1</v>
      </c>
      <c r="BC561" s="6" t="s">
        <v>46</v>
      </c>
      <c r="BD561" s="6" t="s">
        <v>5806</v>
      </c>
    </row>
    <row r="562" spans="1:57" ht="16">
      <c r="A562" s="6">
        <f t="shared" ca="1" si="4"/>
        <v>0.1841462955909634</v>
      </c>
      <c r="B562" s="6" t="s">
        <v>241</v>
      </c>
      <c r="C562" s="6">
        <v>9482749</v>
      </c>
      <c r="D562" s="7">
        <v>43237</v>
      </c>
      <c r="E562" s="6" t="s">
        <v>3497</v>
      </c>
      <c r="F562" s="6" t="s">
        <v>3498</v>
      </c>
      <c r="G562" s="6">
        <v>5</v>
      </c>
      <c r="H562" s="6" t="s">
        <v>58</v>
      </c>
      <c r="I562" s="6" t="s">
        <v>243</v>
      </c>
      <c r="J562" s="6">
        <v>129735</v>
      </c>
      <c r="K562" s="6">
        <v>4</v>
      </c>
      <c r="L562" s="7">
        <v>42248</v>
      </c>
      <c r="M562" s="7">
        <v>44347</v>
      </c>
      <c r="N562" s="6" t="s">
        <v>3499</v>
      </c>
      <c r="O562" s="6" t="s">
        <v>3500</v>
      </c>
      <c r="P562" s="8" t="s">
        <v>3501</v>
      </c>
      <c r="Q562" s="9" t="s">
        <v>73</v>
      </c>
      <c r="R562" s="10">
        <v>98</v>
      </c>
      <c r="S562" s="6" t="s">
        <v>3502</v>
      </c>
      <c r="T562" s="6">
        <v>1</v>
      </c>
      <c r="U562" s="6" t="s">
        <v>583</v>
      </c>
      <c r="V562" s="6" t="s">
        <v>584</v>
      </c>
      <c r="W562" s="6" t="s">
        <v>585</v>
      </c>
      <c r="X562" s="6" t="s">
        <v>67</v>
      </c>
      <c r="Y562" s="6" t="s">
        <v>68</v>
      </c>
      <c r="Z562" s="6">
        <v>2018</v>
      </c>
      <c r="AA562" s="6">
        <v>806367</v>
      </c>
      <c r="AB562" s="6" t="s">
        <v>69</v>
      </c>
      <c r="AC562" s="6" t="s">
        <v>241</v>
      </c>
      <c r="AD562" s="6">
        <v>526276</v>
      </c>
      <c r="AE562" s="6">
        <v>280091</v>
      </c>
      <c r="AF562" s="6" t="s">
        <v>69</v>
      </c>
      <c r="AG562" s="6" t="s">
        <v>3503</v>
      </c>
      <c r="AH562" s="6">
        <v>806367</v>
      </c>
      <c r="AI562" s="6">
        <v>37696621</v>
      </c>
      <c r="AJ562" s="6">
        <v>2023</v>
      </c>
      <c r="AK562" s="6">
        <v>1</v>
      </c>
      <c r="AL562" s="6" t="s">
        <v>3504</v>
      </c>
      <c r="AM562" s="6">
        <v>10.8</v>
      </c>
      <c r="AN562" s="6" t="s">
        <v>3505</v>
      </c>
      <c r="AO562" s="9" t="s">
        <v>62</v>
      </c>
      <c r="AP562" s="10">
        <v>97</v>
      </c>
      <c r="AQ562" s="6" t="s">
        <v>3506</v>
      </c>
      <c r="AR562" s="9" t="s">
        <v>62</v>
      </c>
      <c r="AS562" s="10">
        <v>98</v>
      </c>
      <c r="AT562" s="6" t="str">
        <f t="shared" si="5"/>
        <v>mm</v>
      </c>
      <c r="AU562" s="6">
        <v>0</v>
      </c>
      <c r="AV562" s="6">
        <v>0</v>
      </c>
      <c r="AW562" s="6">
        <v>0</v>
      </c>
      <c r="AX562" s="6">
        <v>0</v>
      </c>
      <c r="AY562" s="6">
        <v>0</v>
      </c>
      <c r="AZ562" s="6">
        <v>0</v>
      </c>
      <c r="BA562" s="6">
        <v>0</v>
      </c>
      <c r="BB562" s="6">
        <v>1</v>
      </c>
      <c r="BC562" s="6" t="s">
        <v>107</v>
      </c>
      <c r="BD562" s="6" t="s">
        <v>3507</v>
      </c>
    </row>
    <row r="563" spans="1:57" ht="16">
      <c r="A563" s="6">
        <f t="shared" ca="1" si="4"/>
        <v>0.24635820995780355</v>
      </c>
      <c r="B563" s="6" t="s">
        <v>241</v>
      </c>
      <c r="C563" s="6">
        <v>9528643</v>
      </c>
      <c r="D563" s="7">
        <v>43266</v>
      </c>
      <c r="E563" s="6" t="s">
        <v>6897</v>
      </c>
      <c r="F563" s="6" t="s">
        <v>6898</v>
      </c>
      <c r="G563" s="6">
        <v>5</v>
      </c>
      <c r="H563" s="6" t="s">
        <v>58</v>
      </c>
      <c r="I563" s="6" t="s">
        <v>243</v>
      </c>
      <c r="J563" s="6">
        <v>131906</v>
      </c>
      <c r="K563" s="6">
        <v>4</v>
      </c>
      <c r="L563" s="7">
        <v>42614</v>
      </c>
      <c r="M563" s="7">
        <v>44347</v>
      </c>
      <c r="N563" s="6" t="s">
        <v>6899</v>
      </c>
      <c r="O563" s="6" t="s">
        <v>6900</v>
      </c>
      <c r="P563" s="8" t="s">
        <v>786</v>
      </c>
      <c r="Q563" s="9" t="s">
        <v>62</v>
      </c>
      <c r="R563" s="10">
        <v>99</v>
      </c>
      <c r="S563" s="6" t="s">
        <v>6901</v>
      </c>
      <c r="T563" s="6">
        <v>7</v>
      </c>
      <c r="U563" s="6" t="s">
        <v>814</v>
      </c>
      <c r="V563" s="6" t="s">
        <v>815</v>
      </c>
      <c r="W563" s="6" t="s">
        <v>816</v>
      </c>
      <c r="X563" s="6" t="s">
        <v>473</v>
      </c>
      <c r="Y563" s="6" t="s">
        <v>68</v>
      </c>
      <c r="Z563" s="6">
        <v>2018</v>
      </c>
      <c r="AA563" s="6">
        <v>696557</v>
      </c>
      <c r="AB563" s="6" t="s">
        <v>69</v>
      </c>
      <c r="AC563" s="6" t="s">
        <v>241</v>
      </c>
      <c r="AD563" s="6">
        <v>444071</v>
      </c>
      <c r="AE563" s="6">
        <v>252486</v>
      </c>
      <c r="AF563" s="6" t="s">
        <v>69</v>
      </c>
      <c r="AG563" s="6" t="s">
        <v>6902</v>
      </c>
      <c r="AH563" s="6">
        <v>696557</v>
      </c>
      <c r="AI563" s="6">
        <v>33827979</v>
      </c>
      <c r="AJ563" s="6">
        <v>2021</v>
      </c>
      <c r="AK563" s="6">
        <v>1</v>
      </c>
      <c r="AL563" s="6" t="s">
        <v>3504</v>
      </c>
      <c r="AM563" s="6">
        <v>10.8</v>
      </c>
      <c r="AN563" s="6" t="s">
        <v>6903</v>
      </c>
      <c r="AO563" s="9" t="s">
        <v>62</v>
      </c>
      <c r="AP563" s="10">
        <v>99</v>
      </c>
      <c r="AQ563" s="6" t="s">
        <v>4233</v>
      </c>
      <c r="AR563" s="9" t="s">
        <v>62</v>
      </c>
      <c r="AS563" s="10">
        <v>99</v>
      </c>
      <c r="AT563" s="6" t="str">
        <f t="shared" si="5"/>
        <v>mm</v>
      </c>
      <c r="AU563" s="6">
        <v>0</v>
      </c>
      <c r="AV563" s="6">
        <v>0</v>
      </c>
      <c r="AW563" s="6">
        <v>1</v>
      </c>
      <c r="AX563" s="6">
        <v>1</v>
      </c>
      <c r="AY563" s="6">
        <v>0</v>
      </c>
      <c r="AZ563" s="6">
        <v>0</v>
      </c>
      <c r="BA563" s="6">
        <v>0</v>
      </c>
      <c r="BB563" s="6">
        <v>0</v>
      </c>
      <c r="BC563" s="6" t="s">
        <v>107</v>
      </c>
      <c r="BD563" s="6" t="s">
        <v>6904</v>
      </c>
    </row>
    <row r="564" spans="1:57" ht="16">
      <c r="A564" s="6">
        <f t="shared" ca="1" si="4"/>
        <v>0.3689405180323212</v>
      </c>
      <c r="B564" s="6" t="s">
        <v>405</v>
      </c>
      <c r="C564" s="6">
        <v>9527801</v>
      </c>
      <c r="D564" s="7">
        <v>43271</v>
      </c>
      <c r="E564" s="6" t="s">
        <v>1680</v>
      </c>
      <c r="F564" s="6" t="s">
        <v>4354</v>
      </c>
      <c r="G564" s="6">
        <v>5</v>
      </c>
      <c r="H564" s="6" t="s">
        <v>58</v>
      </c>
      <c r="I564" s="6" t="s">
        <v>407</v>
      </c>
      <c r="J564" s="6">
        <v>42471</v>
      </c>
      <c r="K564" s="6">
        <v>3</v>
      </c>
      <c r="L564" s="7">
        <v>42597</v>
      </c>
      <c r="M564" s="7">
        <v>43646</v>
      </c>
      <c r="N564" s="6" t="s">
        <v>1682</v>
      </c>
      <c r="O564" s="6" t="s">
        <v>4355</v>
      </c>
      <c r="P564" s="8" t="s">
        <v>4356</v>
      </c>
      <c r="Q564" s="9" t="s">
        <v>73</v>
      </c>
      <c r="R564" s="10">
        <v>95</v>
      </c>
      <c r="S564" s="6" t="s">
        <v>63</v>
      </c>
      <c r="T564" s="6">
        <v>51</v>
      </c>
      <c r="U564" s="6" t="s">
        <v>4357</v>
      </c>
      <c r="V564" s="6" t="s">
        <v>4358</v>
      </c>
      <c r="W564" s="6" t="s">
        <v>149</v>
      </c>
      <c r="X564" s="6" t="s">
        <v>948</v>
      </c>
      <c r="Y564" s="6" t="s">
        <v>68</v>
      </c>
      <c r="Z564" s="6">
        <v>2018</v>
      </c>
      <c r="AA564" s="6">
        <v>451501</v>
      </c>
      <c r="AB564" s="6" t="s">
        <v>69</v>
      </c>
      <c r="AC564" s="6" t="s">
        <v>1683</v>
      </c>
      <c r="AD564" s="6">
        <v>492988</v>
      </c>
      <c r="AE564" s="6">
        <v>198486</v>
      </c>
      <c r="AF564" s="6" t="s">
        <v>69</v>
      </c>
      <c r="AG564" s="6" t="s">
        <v>4359</v>
      </c>
      <c r="AH564" s="6">
        <v>451501</v>
      </c>
      <c r="AI564" s="6">
        <v>31326957</v>
      </c>
      <c r="AJ564" s="6">
        <v>2020</v>
      </c>
      <c r="AK564" s="6">
        <v>1</v>
      </c>
      <c r="AL564" s="6" t="s">
        <v>4360</v>
      </c>
      <c r="AM564" s="6">
        <v>4</v>
      </c>
      <c r="AN564" s="6" t="s">
        <v>4361</v>
      </c>
      <c r="AO564" s="9" t="s">
        <v>73</v>
      </c>
      <c r="AP564" s="10">
        <v>95</v>
      </c>
      <c r="AQ564" s="6" t="s">
        <v>4362</v>
      </c>
      <c r="AR564" s="9" t="s">
        <v>62</v>
      </c>
      <c r="AS564" s="10">
        <v>93</v>
      </c>
      <c r="AT564" s="6" t="str">
        <f t="shared" si="5"/>
        <v>fm</v>
      </c>
      <c r="AU564" s="6">
        <v>0</v>
      </c>
      <c r="AV564" s="6">
        <v>0</v>
      </c>
      <c r="AW564" s="6">
        <v>1</v>
      </c>
      <c r="AX564" s="6">
        <v>1</v>
      </c>
      <c r="AY564" s="6">
        <v>0</v>
      </c>
      <c r="AZ564" s="6">
        <v>0</v>
      </c>
      <c r="BA564" s="6">
        <v>0</v>
      </c>
      <c r="BB564" s="6">
        <v>0</v>
      </c>
      <c r="BC564" s="6" t="s">
        <v>107</v>
      </c>
      <c r="BD564" s="6" t="s">
        <v>4363</v>
      </c>
    </row>
    <row r="565" spans="1:57" ht="16">
      <c r="A565" s="6">
        <f t="shared" ca="1" si="4"/>
        <v>0.29006208014741308</v>
      </c>
      <c r="B565" s="6" t="s">
        <v>199</v>
      </c>
      <c r="C565" s="6">
        <v>9764919</v>
      </c>
      <c r="D565" s="7">
        <v>43357</v>
      </c>
      <c r="E565" s="6" t="s">
        <v>110</v>
      </c>
      <c r="F565" s="6" t="s">
        <v>3231</v>
      </c>
      <c r="G565" s="6">
        <v>7</v>
      </c>
      <c r="H565" s="6" t="s">
        <v>58</v>
      </c>
      <c r="I565" s="6" t="s">
        <v>149</v>
      </c>
      <c r="J565" s="6">
        <v>207645</v>
      </c>
      <c r="K565" s="6">
        <v>3</v>
      </c>
      <c r="L565" s="7">
        <v>42573</v>
      </c>
      <c r="M565" s="7">
        <v>44377</v>
      </c>
      <c r="N565" s="6" t="s">
        <v>3232</v>
      </c>
      <c r="O565" s="6" t="s">
        <v>3233</v>
      </c>
      <c r="P565" s="8" t="s">
        <v>2285</v>
      </c>
      <c r="Q565" s="9" t="s">
        <v>62</v>
      </c>
      <c r="R565" s="10">
        <v>99</v>
      </c>
      <c r="S565" s="6" t="s">
        <v>3234</v>
      </c>
      <c r="T565" s="6">
        <v>12</v>
      </c>
      <c r="U565" s="6" t="s">
        <v>3235</v>
      </c>
      <c r="V565" s="6" t="s">
        <v>217</v>
      </c>
      <c r="W565" s="6" t="s">
        <v>120</v>
      </c>
      <c r="X565" s="6" t="s">
        <v>67</v>
      </c>
      <c r="Y565" s="6" t="s">
        <v>68</v>
      </c>
      <c r="Z565" s="6">
        <v>2018</v>
      </c>
      <c r="AA565" s="6">
        <v>575548</v>
      </c>
      <c r="AB565" s="6" t="s">
        <v>69</v>
      </c>
      <c r="AC565" s="6" t="s">
        <v>199</v>
      </c>
      <c r="AD565" s="6">
        <v>406836</v>
      </c>
      <c r="AE565" s="6">
        <v>168712</v>
      </c>
      <c r="AF565" s="6" t="s">
        <v>69</v>
      </c>
      <c r="AG565" s="6" t="s">
        <v>3236</v>
      </c>
      <c r="AH565" s="6">
        <v>575548</v>
      </c>
      <c r="AI565" s="6">
        <v>36571987</v>
      </c>
      <c r="AJ565" s="6">
        <v>2023</v>
      </c>
      <c r="AK565" s="6">
        <v>1</v>
      </c>
      <c r="AL565" s="6" t="s">
        <v>3237</v>
      </c>
      <c r="AM565" s="6">
        <v>4.5</v>
      </c>
      <c r="AN565" s="6" t="s">
        <v>3238</v>
      </c>
      <c r="AO565" s="9" t="s">
        <v>73</v>
      </c>
      <c r="AP565" s="10">
        <v>97</v>
      </c>
      <c r="AQ565" s="6" t="s">
        <v>2289</v>
      </c>
      <c r="AR565" s="9" t="s">
        <v>62</v>
      </c>
      <c r="AS565" s="10">
        <v>99</v>
      </c>
      <c r="AT565" s="6" t="str">
        <f t="shared" si="5"/>
        <v>fm</v>
      </c>
      <c r="AU565" s="6">
        <v>1</v>
      </c>
      <c r="AV565" s="6">
        <v>0</v>
      </c>
      <c r="AW565" s="6">
        <v>0</v>
      </c>
      <c r="AX565" s="6">
        <v>0</v>
      </c>
      <c r="AY565" s="6">
        <v>0</v>
      </c>
      <c r="AZ565" s="6">
        <v>0</v>
      </c>
      <c r="BA565" s="6">
        <v>1</v>
      </c>
      <c r="BB565" s="6">
        <v>0</v>
      </c>
      <c r="BC565" s="6" t="s">
        <v>107</v>
      </c>
      <c r="BD565" s="6" t="s">
        <v>7126</v>
      </c>
    </row>
    <row r="566" spans="1:57" ht="16">
      <c r="A566" s="6">
        <f t="shared" ca="1" si="4"/>
        <v>0.46057340968979377</v>
      </c>
      <c r="B566" s="6" t="s">
        <v>127</v>
      </c>
      <c r="C566" s="6">
        <v>9459997</v>
      </c>
      <c r="D566" s="7">
        <v>43208</v>
      </c>
      <c r="E566" s="6" t="s">
        <v>56</v>
      </c>
      <c r="F566" s="6" t="s">
        <v>2593</v>
      </c>
      <c r="G566" s="6">
        <v>5</v>
      </c>
      <c r="H566" s="6" t="s">
        <v>58</v>
      </c>
      <c r="I566" s="6" t="s">
        <v>130</v>
      </c>
      <c r="J566" s="6">
        <v>104261</v>
      </c>
      <c r="K566" s="6">
        <v>5</v>
      </c>
      <c r="L566" s="7">
        <v>41821</v>
      </c>
      <c r="M566" s="7">
        <v>43921</v>
      </c>
      <c r="N566" s="6" t="s">
        <v>2465</v>
      </c>
      <c r="O566" s="6" t="s">
        <v>2594</v>
      </c>
      <c r="P566" s="8" t="s">
        <v>2595</v>
      </c>
      <c r="Q566" s="9" t="s">
        <v>73</v>
      </c>
      <c r="R566" s="10">
        <v>84</v>
      </c>
      <c r="S566" s="6" t="s">
        <v>2596</v>
      </c>
      <c r="T566" s="6">
        <v>6</v>
      </c>
      <c r="U566" s="6" t="s">
        <v>333</v>
      </c>
      <c r="V566" s="6" t="s">
        <v>334</v>
      </c>
      <c r="W566" s="6" t="s">
        <v>335</v>
      </c>
      <c r="X566" s="6" t="s">
        <v>67</v>
      </c>
      <c r="Y566" s="6" t="s">
        <v>68</v>
      </c>
      <c r="Z566" s="6">
        <v>2018</v>
      </c>
      <c r="AA566" s="6">
        <v>543249</v>
      </c>
      <c r="AB566" s="6" t="s">
        <v>69</v>
      </c>
      <c r="AC566" s="6" t="s">
        <v>127</v>
      </c>
      <c r="AD566" s="6">
        <v>350483</v>
      </c>
      <c r="AE566" s="6">
        <v>192766</v>
      </c>
      <c r="AF566" s="6" t="s">
        <v>69</v>
      </c>
      <c r="AG566" s="6" t="s">
        <v>2597</v>
      </c>
      <c r="AH566" s="6">
        <v>543249</v>
      </c>
      <c r="AI566" s="6">
        <v>35292624</v>
      </c>
      <c r="AJ566" s="6">
        <v>2022</v>
      </c>
      <c r="AK566" s="6">
        <v>1</v>
      </c>
      <c r="AL566" s="6" t="s">
        <v>3377</v>
      </c>
      <c r="AM566" s="6">
        <v>5.8</v>
      </c>
      <c r="AN566" s="6" t="s">
        <v>2599</v>
      </c>
      <c r="AO566" s="9" t="s">
        <v>73</v>
      </c>
      <c r="AP566" s="10">
        <v>98</v>
      </c>
      <c r="AQ566" s="6" t="s">
        <v>2600</v>
      </c>
      <c r="AR566" s="9" t="s">
        <v>73</v>
      </c>
      <c r="AS566" s="10">
        <v>84</v>
      </c>
      <c r="AT566" s="6" t="str">
        <f t="shared" si="5"/>
        <v>ff</v>
      </c>
      <c r="AU566" s="6">
        <v>1</v>
      </c>
      <c r="AV566" s="6">
        <v>0</v>
      </c>
      <c r="AW566" s="6">
        <v>0</v>
      </c>
      <c r="AX566" s="6">
        <v>0</v>
      </c>
      <c r="AY566" s="6">
        <v>0</v>
      </c>
      <c r="AZ566" s="6">
        <v>0</v>
      </c>
      <c r="BA566" s="6">
        <v>0</v>
      </c>
      <c r="BB566" s="6">
        <v>0</v>
      </c>
      <c r="BC566" s="6" t="s">
        <v>197</v>
      </c>
      <c r="BD566" s="6" t="s">
        <v>2601</v>
      </c>
    </row>
    <row r="567" spans="1:57" ht="16">
      <c r="A567" s="6">
        <f t="shared" ca="1" si="4"/>
        <v>3.3850978827137612E-2</v>
      </c>
      <c r="B567" s="6" t="s">
        <v>127</v>
      </c>
      <c r="C567" s="6">
        <v>9174092</v>
      </c>
      <c r="D567" s="7">
        <v>42677</v>
      </c>
      <c r="E567" s="6" t="s">
        <v>2713</v>
      </c>
      <c r="F567" s="6" t="s">
        <v>2714</v>
      </c>
      <c r="G567" s="6">
        <v>5</v>
      </c>
      <c r="H567" s="6" t="s">
        <v>58</v>
      </c>
      <c r="I567" s="6" t="s">
        <v>130</v>
      </c>
      <c r="J567" s="6">
        <v>105527</v>
      </c>
      <c r="K567" s="6">
        <v>3</v>
      </c>
      <c r="L567" s="7">
        <v>41974</v>
      </c>
      <c r="M567" s="7">
        <v>43312</v>
      </c>
      <c r="N567" s="6" t="s">
        <v>2715</v>
      </c>
      <c r="O567" s="6" t="s">
        <v>2716</v>
      </c>
      <c r="P567" s="8" t="s">
        <v>2717</v>
      </c>
      <c r="Q567" s="9" t="s">
        <v>62</v>
      </c>
      <c r="R567" s="10">
        <v>99</v>
      </c>
      <c r="S567" s="6" t="s">
        <v>63</v>
      </c>
      <c r="T567" s="6">
        <v>1</v>
      </c>
      <c r="U567" s="6" t="s">
        <v>247</v>
      </c>
      <c r="V567" s="6" t="s">
        <v>248</v>
      </c>
      <c r="W567" s="6" t="s">
        <v>249</v>
      </c>
      <c r="X567" s="6" t="s">
        <v>67</v>
      </c>
      <c r="Y567" s="6" t="s">
        <v>68</v>
      </c>
      <c r="Z567" s="6">
        <v>2017</v>
      </c>
      <c r="AA567" s="6">
        <v>381567</v>
      </c>
      <c r="AB567" s="6" t="s">
        <v>69</v>
      </c>
      <c r="AC567" s="6" t="s">
        <v>127</v>
      </c>
      <c r="AD567" s="6">
        <v>256961</v>
      </c>
      <c r="AE567" s="6">
        <v>124606</v>
      </c>
      <c r="AF567" s="6" t="s">
        <v>69</v>
      </c>
      <c r="AG567" s="6" t="s">
        <v>2718</v>
      </c>
      <c r="AH567" s="6">
        <v>381567</v>
      </c>
      <c r="AI567" s="6">
        <v>35697691</v>
      </c>
      <c r="AJ567" s="6">
        <v>2022</v>
      </c>
      <c r="AK567" s="6">
        <v>1</v>
      </c>
      <c r="AL567" s="6" t="s">
        <v>3377</v>
      </c>
      <c r="AM567" s="6">
        <v>5.8</v>
      </c>
      <c r="AN567" s="6" t="s">
        <v>2719</v>
      </c>
      <c r="AO567" s="9" t="s">
        <v>73</v>
      </c>
      <c r="AP567" s="10">
        <v>67</v>
      </c>
      <c r="AQ567" s="6" t="s">
        <v>1359</v>
      </c>
      <c r="AR567" s="9" t="s">
        <v>62</v>
      </c>
      <c r="AS567" s="10">
        <v>99</v>
      </c>
      <c r="AT567" s="6" t="str">
        <f t="shared" si="5"/>
        <v>fm</v>
      </c>
      <c r="AU567" s="6">
        <v>0</v>
      </c>
      <c r="AV567" s="6">
        <v>0</v>
      </c>
      <c r="AW567" s="6">
        <v>1</v>
      </c>
      <c r="AX567" s="6">
        <v>1</v>
      </c>
      <c r="AY567" s="6">
        <v>1</v>
      </c>
      <c r="AZ567" s="6">
        <v>0</v>
      </c>
      <c r="BA567" s="6">
        <v>0</v>
      </c>
      <c r="BB567" s="6">
        <v>0</v>
      </c>
      <c r="BC567" s="6" t="s">
        <v>107</v>
      </c>
      <c r="BD567" s="6" t="s">
        <v>2720</v>
      </c>
    </row>
    <row r="568" spans="1:57" ht="16">
      <c r="A568" s="6">
        <f t="shared" ca="1" si="4"/>
        <v>0.34549310046559767</v>
      </c>
      <c r="B568" s="6" t="s">
        <v>405</v>
      </c>
      <c r="C568" s="6">
        <v>9514067</v>
      </c>
      <c r="D568" s="7">
        <v>43264</v>
      </c>
      <c r="E568" s="6" t="s">
        <v>56</v>
      </c>
      <c r="F568" s="6" t="s">
        <v>3371</v>
      </c>
      <c r="G568" s="6">
        <v>5</v>
      </c>
      <c r="H568" s="6" t="s">
        <v>58</v>
      </c>
      <c r="I568" s="6" t="s">
        <v>407</v>
      </c>
      <c r="J568" s="6">
        <v>38632</v>
      </c>
      <c r="K568" s="6">
        <v>5</v>
      </c>
      <c r="L568" s="7">
        <v>41835</v>
      </c>
      <c r="M568" s="7">
        <v>44012</v>
      </c>
      <c r="N568" s="6" t="s">
        <v>3372</v>
      </c>
      <c r="O568" s="6" t="s">
        <v>3373</v>
      </c>
      <c r="P568" s="8" t="s">
        <v>2037</v>
      </c>
      <c r="Q568" s="9" t="s">
        <v>62</v>
      </c>
      <c r="R568" s="10">
        <v>99</v>
      </c>
      <c r="S568" s="6" t="s">
        <v>63</v>
      </c>
      <c r="T568" s="6">
        <v>4</v>
      </c>
      <c r="U568" s="6" t="s">
        <v>3374</v>
      </c>
      <c r="V568" s="6" t="s">
        <v>3375</v>
      </c>
      <c r="W568" s="6" t="s">
        <v>640</v>
      </c>
      <c r="X568" s="6" t="s">
        <v>260</v>
      </c>
      <c r="Y568" s="6" t="s">
        <v>68</v>
      </c>
      <c r="Z568" s="6">
        <v>2018</v>
      </c>
      <c r="AA568" s="6">
        <v>746184</v>
      </c>
      <c r="AB568" s="6" t="s">
        <v>69</v>
      </c>
      <c r="AC568" s="6" t="s">
        <v>405</v>
      </c>
      <c r="AD568" s="6">
        <v>574963</v>
      </c>
      <c r="AE568" s="6">
        <v>171221</v>
      </c>
      <c r="AF568" s="6" t="s">
        <v>69</v>
      </c>
      <c r="AG568" s="6" t="s">
        <v>3376</v>
      </c>
      <c r="AH568" s="6">
        <v>746184</v>
      </c>
      <c r="AI568" s="6">
        <v>37147289</v>
      </c>
      <c r="AJ568" s="6">
        <v>2023</v>
      </c>
      <c r="AK568" s="6">
        <v>1</v>
      </c>
      <c r="AL568" s="6" t="s">
        <v>3377</v>
      </c>
      <c r="AM568" s="6">
        <v>5.8</v>
      </c>
      <c r="AN568" s="6" t="s">
        <v>3378</v>
      </c>
      <c r="AO568" s="9" t="s">
        <v>116</v>
      </c>
      <c r="AP568" s="9" t="s">
        <v>116</v>
      </c>
      <c r="AQ568" s="6" t="s">
        <v>3379</v>
      </c>
      <c r="AR568" s="9" t="s">
        <v>62</v>
      </c>
      <c r="AS568" s="10">
        <v>75</v>
      </c>
      <c r="AT568" s="6" t="str">
        <f t="shared" si="5"/>
        <v>Missing</v>
      </c>
      <c r="AU568" s="6">
        <v>0</v>
      </c>
      <c r="AV568" s="6">
        <v>0</v>
      </c>
      <c r="AW568" s="6">
        <v>0</v>
      </c>
      <c r="AX568" s="6">
        <v>0</v>
      </c>
      <c r="AY568" s="6">
        <v>0</v>
      </c>
      <c r="AZ568" s="6">
        <v>0</v>
      </c>
      <c r="BA568" s="6">
        <v>0</v>
      </c>
      <c r="BB568" s="6">
        <v>1</v>
      </c>
      <c r="BC568" s="6" t="s">
        <v>107</v>
      </c>
      <c r="BD568" s="6" t="s">
        <v>3380</v>
      </c>
    </row>
    <row r="569" spans="1:57" ht="16">
      <c r="A569" s="6">
        <f t="shared" ca="1" si="4"/>
        <v>0.15734457557762727</v>
      </c>
      <c r="B569" s="6" t="s">
        <v>109</v>
      </c>
      <c r="C569" s="6">
        <v>9406126</v>
      </c>
      <c r="D569" s="7">
        <v>43087</v>
      </c>
      <c r="E569" s="6" t="s">
        <v>56</v>
      </c>
      <c r="F569" s="6" t="s">
        <v>6968</v>
      </c>
      <c r="G569" s="6">
        <v>5</v>
      </c>
      <c r="H569" s="6" t="s">
        <v>58</v>
      </c>
      <c r="I569" s="6" t="s">
        <v>112</v>
      </c>
      <c r="J569" s="6">
        <v>25272</v>
      </c>
      <c r="K569" s="6">
        <v>3</v>
      </c>
      <c r="L569" s="7">
        <v>42370</v>
      </c>
      <c r="M569" s="7">
        <v>43830</v>
      </c>
      <c r="N569" s="6" t="s">
        <v>1355</v>
      </c>
      <c r="O569" s="6" t="s">
        <v>6969</v>
      </c>
      <c r="P569" s="8" t="s">
        <v>6970</v>
      </c>
      <c r="Q569" s="9" t="s">
        <v>62</v>
      </c>
      <c r="R569" s="10">
        <v>84</v>
      </c>
      <c r="S569" s="6" t="s">
        <v>63</v>
      </c>
      <c r="T569" s="6">
        <v>1</v>
      </c>
      <c r="U569" s="6" t="s">
        <v>161</v>
      </c>
      <c r="V569" s="6" t="s">
        <v>162</v>
      </c>
      <c r="W569" s="6" t="s">
        <v>163</v>
      </c>
      <c r="X569" s="6" t="s">
        <v>67</v>
      </c>
      <c r="Y569" s="6" t="s">
        <v>68</v>
      </c>
      <c r="Z569" s="6">
        <v>2018</v>
      </c>
      <c r="AA569" s="6">
        <v>381250</v>
      </c>
      <c r="AB569" s="6" t="s">
        <v>69</v>
      </c>
      <c r="AC569" s="6" t="s">
        <v>109</v>
      </c>
      <c r="AD569" s="6">
        <v>250000</v>
      </c>
      <c r="AE569" s="6">
        <v>131250</v>
      </c>
      <c r="AF569" s="6" t="s">
        <v>69</v>
      </c>
      <c r="AG569" s="6" t="s">
        <v>6971</v>
      </c>
      <c r="AH569" s="6">
        <v>381250</v>
      </c>
      <c r="AI569" s="6">
        <v>37351895</v>
      </c>
      <c r="AJ569" s="6">
        <v>2023</v>
      </c>
      <c r="AK569" s="6">
        <v>1</v>
      </c>
      <c r="AL569" s="6" t="s">
        <v>6202</v>
      </c>
      <c r="AM569" s="6">
        <v>2.7</v>
      </c>
      <c r="AN569" s="6" t="s">
        <v>6972</v>
      </c>
      <c r="AO569" s="9" t="s">
        <v>73</v>
      </c>
      <c r="AP569" s="10">
        <v>91</v>
      </c>
      <c r="AQ569" s="6" t="s">
        <v>6973</v>
      </c>
      <c r="AR569" s="9" t="s">
        <v>62</v>
      </c>
      <c r="AS569" s="10">
        <v>98</v>
      </c>
      <c r="AT569" s="6" t="str">
        <f t="shared" si="5"/>
        <v>fm</v>
      </c>
      <c r="AU569" s="6">
        <v>0</v>
      </c>
      <c r="AV569" s="6">
        <v>0</v>
      </c>
      <c r="AW569" s="6">
        <v>1</v>
      </c>
      <c r="AX569" s="6">
        <v>1</v>
      </c>
      <c r="AY569" s="6">
        <v>1</v>
      </c>
      <c r="AZ569" s="6">
        <v>0</v>
      </c>
      <c r="BA569" s="6">
        <v>0</v>
      </c>
      <c r="BB569" s="6">
        <v>0</v>
      </c>
      <c r="BC569" s="6" t="s">
        <v>197</v>
      </c>
      <c r="BD569" s="6" t="s">
        <v>6974</v>
      </c>
    </row>
    <row r="570" spans="1:57" ht="16">
      <c r="A570" s="6">
        <f t="shared" ca="1" si="4"/>
        <v>0.36934100606731768</v>
      </c>
      <c r="B570" s="6" t="s">
        <v>241</v>
      </c>
      <c r="C570" s="6">
        <v>9479245</v>
      </c>
      <c r="D570" s="7">
        <v>43259</v>
      </c>
      <c r="E570" s="6" t="s">
        <v>2435</v>
      </c>
      <c r="F570" s="6" t="s">
        <v>6604</v>
      </c>
      <c r="G570" s="6">
        <v>5</v>
      </c>
      <c r="H570" s="6" t="s">
        <v>58</v>
      </c>
      <c r="I570" s="6" t="s">
        <v>243</v>
      </c>
      <c r="J570" s="6">
        <v>126589</v>
      </c>
      <c r="K570" s="6">
        <v>4</v>
      </c>
      <c r="L570" s="7">
        <v>42109</v>
      </c>
      <c r="M570" s="7">
        <v>44651</v>
      </c>
      <c r="N570" s="6" t="s">
        <v>3137</v>
      </c>
      <c r="O570" s="6" t="s">
        <v>6605</v>
      </c>
      <c r="P570" s="8" t="s">
        <v>5499</v>
      </c>
      <c r="Q570" s="9" t="s">
        <v>62</v>
      </c>
      <c r="R570" s="10">
        <v>100</v>
      </c>
      <c r="S570" s="6" t="s">
        <v>6606</v>
      </c>
      <c r="T570" s="6">
        <v>7</v>
      </c>
      <c r="U570" s="6" t="s">
        <v>259</v>
      </c>
      <c r="V570" s="6" t="s">
        <v>190</v>
      </c>
      <c r="W570" s="6" t="s">
        <v>191</v>
      </c>
      <c r="X570" s="6" t="s">
        <v>260</v>
      </c>
      <c r="Y570" s="6" t="s">
        <v>68</v>
      </c>
      <c r="Z570" s="6">
        <v>2018</v>
      </c>
      <c r="AA570" s="6">
        <v>432375</v>
      </c>
      <c r="AB570" s="6" t="s">
        <v>69</v>
      </c>
      <c r="AC570" s="6" t="s">
        <v>241</v>
      </c>
      <c r="AD570" s="6">
        <v>268723</v>
      </c>
      <c r="AE570" s="6">
        <v>163652</v>
      </c>
      <c r="AF570" s="6" t="s">
        <v>69</v>
      </c>
      <c r="AG570" s="6" t="s">
        <v>6607</v>
      </c>
      <c r="AH570" s="6">
        <v>432375</v>
      </c>
      <c r="AI570" s="6">
        <v>34781066</v>
      </c>
      <c r="AJ570" s="6">
        <v>2022</v>
      </c>
      <c r="AK570" s="6">
        <v>1</v>
      </c>
      <c r="AL570" s="6" t="s">
        <v>6608</v>
      </c>
      <c r="AM570" s="6">
        <v>3.6</v>
      </c>
      <c r="AN570" s="6" t="s">
        <v>6609</v>
      </c>
      <c r="AO570" s="9" t="s">
        <v>73</v>
      </c>
      <c r="AP570" s="10">
        <v>98</v>
      </c>
      <c r="AQ570" s="6" t="s">
        <v>6610</v>
      </c>
      <c r="AR570" s="9" t="s">
        <v>73</v>
      </c>
      <c r="AS570" s="10">
        <v>98</v>
      </c>
      <c r="AT570" s="6" t="str">
        <f t="shared" si="5"/>
        <v>ff</v>
      </c>
      <c r="AU570" s="6">
        <v>0</v>
      </c>
      <c r="AV570" s="6">
        <v>0</v>
      </c>
      <c r="AW570" s="6">
        <v>1</v>
      </c>
      <c r="AX570" s="6">
        <v>1</v>
      </c>
      <c r="AY570" s="6">
        <v>1</v>
      </c>
      <c r="AZ570" s="6">
        <v>0</v>
      </c>
      <c r="BA570" s="6">
        <v>0</v>
      </c>
      <c r="BB570" s="6">
        <v>0</v>
      </c>
      <c r="BC570" s="6" t="s">
        <v>107</v>
      </c>
      <c r="BD570" s="6" t="s">
        <v>6611</v>
      </c>
    </row>
    <row r="571" spans="1:57" ht="16">
      <c r="A571" s="6">
        <f t="shared" ca="1" si="4"/>
        <v>0.52828805752261498</v>
      </c>
      <c r="B571" s="6" t="s">
        <v>241</v>
      </c>
      <c r="C571" s="6">
        <v>9619824</v>
      </c>
      <c r="D571" s="7">
        <v>43110</v>
      </c>
      <c r="E571" s="6" t="s">
        <v>56</v>
      </c>
      <c r="F571" s="6" t="s">
        <v>6822</v>
      </c>
      <c r="G571" s="6">
        <v>7</v>
      </c>
      <c r="H571" s="6" t="s">
        <v>58</v>
      </c>
      <c r="I571" s="6" t="s">
        <v>243</v>
      </c>
      <c r="J571" s="6">
        <v>98199</v>
      </c>
      <c r="K571" s="6">
        <v>7</v>
      </c>
      <c r="L571" s="7">
        <v>40269</v>
      </c>
      <c r="M571" s="7">
        <v>43190</v>
      </c>
      <c r="N571" s="6" t="s">
        <v>1126</v>
      </c>
      <c r="O571" s="6" t="s">
        <v>6823</v>
      </c>
      <c r="P571" s="8" t="s">
        <v>6824</v>
      </c>
      <c r="Q571" s="9" t="s">
        <v>73</v>
      </c>
      <c r="R571" s="10">
        <v>98</v>
      </c>
      <c r="S571" s="6" t="s">
        <v>63</v>
      </c>
      <c r="T571" s="6">
        <v>7</v>
      </c>
      <c r="U571" s="6" t="s">
        <v>3435</v>
      </c>
      <c r="V571" s="6" t="s">
        <v>3436</v>
      </c>
      <c r="W571" s="6" t="s">
        <v>1943</v>
      </c>
      <c r="X571" s="6" t="s">
        <v>67</v>
      </c>
      <c r="Y571" s="6" t="s">
        <v>68</v>
      </c>
      <c r="Z571" s="6">
        <v>2017</v>
      </c>
      <c r="AA571" s="6">
        <v>192150</v>
      </c>
      <c r="AB571" s="6" t="s">
        <v>69</v>
      </c>
      <c r="AC571" s="6" t="s">
        <v>241</v>
      </c>
      <c r="AD571" s="6">
        <v>122000</v>
      </c>
      <c r="AE571" s="6">
        <v>70150</v>
      </c>
      <c r="AF571" s="6" t="s">
        <v>69</v>
      </c>
      <c r="AG571" s="6" t="s">
        <v>6825</v>
      </c>
      <c r="AH571" s="6">
        <v>192150</v>
      </c>
      <c r="AI571" s="6">
        <v>32590607</v>
      </c>
      <c r="AJ571" s="6">
        <v>2020</v>
      </c>
      <c r="AK571" s="6">
        <v>1</v>
      </c>
      <c r="AL571" s="6" t="s">
        <v>6826</v>
      </c>
      <c r="AM571" s="6">
        <v>5.5</v>
      </c>
      <c r="AN571" s="6" t="s">
        <v>6827</v>
      </c>
      <c r="AO571" s="9" t="s">
        <v>62</v>
      </c>
      <c r="AP571" s="10">
        <v>98</v>
      </c>
      <c r="AQ571" s="6" t="s">
        <v>3250</v>
      </c>
      <c r="AR571" s="9" t="s">
        <v>62</v>
      </c>
      <c r="AS571" s="10">
        <v>99</v>
      </c>
      <c r="AT571" s="6" t="str">
        <f t="shared" si="5"/>
        <v>mm</v>
      </c>
      <c r="AU571" s="6">
        <v>0</v>
      </c>
      <c r="AV571" s="6">
        <v>0</v>
      </c>
      <c r="AW571" s="6">
        <v>1</v>
      </c>
      <c r="AX571" s="6">
        <v>1</v>
      </c>
      <c r="AY571" s="6">
        <v>0</v>
      </c>
      <c r="AZ571" s="6">
        <v>0</v>
      </c>
      <c r="BA571" s="6">
        <v>0</v>
      </c>
      <c r="BB571" s="6">
        <v>0</v>
      </c>
      <c r="BC571" s="6" t="s">
        <v>107</v>
      </c>
      <c r="BD571" s="6" t="s">
        <v>6828</v>
      </c>
    </row>
    <row r="572" spans="1:57" ht="16">
      <c r="A572" s="6">
        <f t="shared" ca="1" si="4"/>
        <v>9.1910839759071328E-2</v>
      </c>
      <c r="B572" s="6" t="s">
        <v>241</v>
      </c>
      <c r="C572" s="6">
        <v>9247794</v>
      </c>
      <c r="D572" s="7">
        <v>42839</v>
      </c>
      <c r="E572" s="6" t="s">
        <v>76</v>
      </c>
      <c r="F572" s="6" t="s">
        <v>5056</v>
      </c>
      <c r="G572" s="6">
        <v>5</v>
      </c>
      <c r="H572" s="6" t="s">
        <v>58</v>
      </c>
      <c r="I572" s="6" t="s">
        <v>243</v>
      </c>
      <c r="J572" s="6">
        <v>119248</v>
      </c>
      <c r="K572" s="6">
        <v>4</v>
      </c>
      <c r="L572" s="7">
        <v>41730</v>
      </c>
      <c r="M572" s="7">
        <v>43555</v>
      </c>
      <c r="N572" s="6" t="s">
        <v>3822</v>
      </c>
      <c r="O572" s="6" t="s">
        <v>5057</v>
      </c>
      <c r="P572" s="8" t="s">
        <v>5058</v>
      </c>
      <c r="Q572" s="9" t="s">
        <v>116</v>
      </c>
      <c r="R572" s="9" t="s">
        <v>116</v>
      </c>
      <c r="S572" s="6" t="s">
        <v>63</v>
      </c>
      <c r="T572" s="6">
        <v>20</v>
      </c>
      <c r="U572" s="6" t="s">
        <v>4968</v>
      </c>
      <c r="V572" s="6" t="s">
        <v>4969</v>
      </c>
      <c r="W572" s="6" t="s">
        <v>120</v>
      </c>
      <c r="X572" s="6" t="s">
        <v>336</v>
      </c>
      <c r="Y572" s="6" t="s">
        <v>68</v>
      </c>
      <c r="Z572" s="6">
        <v>2017</v>
      </c>
      <c r="AA572" s="6">
        <v>725740</v>
      </c>
      <c r="AB572" s="6" t="s">
        <v>69</v>
      </c>
      <c r="AC572" s="6" t="s">
        <v>241</v>
      </c>
      <c r="AD572" s="6">
        <v>561562</v>
      </c>
      <c r="AE572" s="6">
        <v>164178</v>
      </c>
      <c r="AF572" s="6" t="s">
        <v>69</v>
      </c>
      <c r="AG572" s="6" t="s">
        <v>5059</v>
      </c>
      <c r="AH572" s="6">
        <v>725740</v>
      </c>
      <c r="AI572" s="6">
        <v>35340706</v>
      </c>
      <c r="AJ572" s="6">
        <v>2022</v>
      </c>
      <c r="AK572" s="6">
        <v>1</v>
      </c>
      <c r="AL572" s="6" t="s">
        <v>5060</v>
      </c>
      <c r="AM572" s="6">
        <v>2.2000000000000002</v>
      </c>
      <c r="AN572" s="6" t="s">
        <v>5061</v>
      </c>
      <c r="AO572" s="9" t="s">
        <v>62</v>
      </c>
      <c r="AP572" s="10">
        <v>100</v>
      </c>
      <c r="AQ572" s="6" t="s">
        <v>1157</v>
      </c>
      <c r="AR572" s="9" t="s">
        <v>73</v>
      </c>
      <c r="AS572" s="10">
        <v>99</v>
      </c>
      <c r="AT572" s="6" t="str">
        <f t="shared" si="5"/>
        <v>mf</v>
      </c>
      <c r="AU572" s="6">
        <v>0</v>
      </c>
      <c r="AV572" s="6">
        <v>0</v>
      </c>
      <c r="AW572" s="6">
        <v>1</v>
      </c>
      <c r="AX572" s="6">
        <v>1</v>
      </c>
      <c r="AY572" s="6">
        <v>0</v>
      </c>
      <c r="AZ572" s="6">
        <v>0</v>
      </c>
      <c r="BA572" s="6">
        <v>0</v>
      </c>
      <c r="BB572" s="6">
        <v>0</v>
      </c>
      <c r="BC572" s="6" t="s">
        <v>107</v>
      </c>
      <c r="BD572" s="6" t="s">
        <v>5062</v>
      </c>
    </row>
    <row r="573" spans="1:57" ht="16">
      <c r="A573" s="6">
        <f t="shared" ca="1" si="4"/>
        <v>0.33058088489405368</v>
      </c>
      <c r="B573" s="6" t="s">
        <v>286</v>
      </c>
      <c r="C573" s="6">
        <v>9531225</v>
      </c>
      <c r="D573" s="7">
        <v>43284</v>
      </c>
      <c r="E573" s="6" t="s">
        <v>56</v>
      </c>
      <c r="F573" s="6" t="s">
        <v>5682</v>
      </c>
      <c r="G573" s="6">
        <v>5</v>
      </c>
      <c r="H573" s="6" t="s">
        <v>58</v>
      </c>
      <c r="I573" s="6" t="s">
        <v>289</v>
      </c>
      <c r="J573" s="6">
        <v>59374</v>
      </c>
      <c r="K573" s="6">
        <v>9</v>
      </c>
      <c r="L573" s="7">
        <v>38534</v>
      </c>
      <c r="M573" s="7">
        <v>44408</v>
      </c>
      <c r="N573" s="6" t="s">
        <v>5512</v>
      </c>
      <c r="O573" s="6" t="s">
        <v>5683</v>
      </c>
      <c r="P573" s="8" t="s">
        <v>5684</v>
      </c>
      <c r="Q573" s="9" t="s">
        <v>62</v>
      </c>
      <c r="R573" s="10">
        <v>100</v>
      </c>
      <c r="S573" s="6" t="s">
        <v>63</v>
      </c>
      <c r="T573" s="6">
        <v>4</v>
      </c>
      <c r="U573" s="6" t="s">
        <v>2904</v>
      </c>
      <c r="V573" s="6" t="s">
        <v>2905</v>
      </c>
      <c r="W573" s="6" t="s">
        <v>1943</v>
      </c>
      <c r="X573" s="6" t="s">
        <v>483</v>
      </c>
      <c r="Y573" s="6" t="s">
        <v>68</v>
      </c>
      <c r="Z573" s="6">
        <v>2018</v>
      </c>
      <c r="AA573" s="6">
        <v>385429</v>
      </c>
      <c r="AB573" s="6" t="s">
        <v>69</v>
      </c>
      <c r="AC573" s="6" t="s">
        <v>286</v>
      </c>
      <c r="AD573" s="6">
        <v>251145</v>
      </c>
      <c r="AE573" s="6">
        <v>134284</v>
      </c>
      <c r="AF573" s="6" t="s">
        <v>69</v>
      </c>
      <c r="AG573" s="6" t="s">
        <v>5685</v>
      </c>
      <c r="AH573" s="6">
        <v>385429</v>
      </c>
      <c r="AI573" s="6">
        <v>38400140</v>
      </c>
      <c r="AJ573" s="6">
        <v>2024</v>
      </c>
      <c r="AK573" s="6">
        <v>1</v>
      </c>
      <c r="AL573" s="6" t="s">
        <v>5686</v>
      </c>
      <c r="AM573" s="6">
        <v>5.2</v>
      </c>
      <c r="AN573" s="6" t="s">
        <v>5687</v>
      </c>
      <c r="AO573" s="9" t="s">
        <v>62</v>
      </c>
      <c r="AP573" s="10">
        <v>99</v>
      </c>
      <c r="AQ573" s="6" t="s">
        <v>5688</v>
      </c>
      <c r="AR573" s="9" t="s">
        <v>62</v>
      </c>
      <c r="AS573" s="10">
        <v>100</v>
      </c>
      <c r="AT573" s="6" t="str">
        <f t="shared" si="5"/>
        <v>mm</v>
      </c>
      <c r="AU573" s="6">
        <v>0</v>
      </c>
      <c r="AV573" s="6">
        <v>0</v>
      </c>
      <c r="AW573" s="6">
        <v>0</v>
      </c>
      <c r="AX573" s="6">
        <v>0</v>
      </c>
      <c r="AY573" s="6">
        <v>0</v>
      </c>
      <c r="AZ573" s="6">
        <v>0</v>
      </c>
      <c r="BA573" s="6">
        <v>0</v>
      </c>
      <c r="BB573" s="6">
        <v>1</v>
      </c>
      <c r="BC573" s="6" t="s">
        <v>197</v>
      </c>
      <c r="BD573" s="6" t="s">
        <v>5689</v>
      </c>
    </row>
    <row r="574" spans="1:57" ht="16">
      <c r="A574" s="6">
        <f t="shared" ca="1" si="4"/>
        <v>0.33575157693524282</v>
      </c>
      <c r="B574" s="6" t="s">
        <v>127</v>
      </c>
      <c r="C574" s="6">
        <v>9233203</v>
      </c>
      <c r="D574" s="7">
        <v>42790</v>
      </c>
      <c r="E574" s="6" t="s">
        <v>4751</v>
      </c>
      <c r="F574" s="6" t="s">
        <v>4752</v>
      </c>
      <c r="G574" s="6">
        <v>5</v>
      </c>
      <c r="H574" s="6" t="s">
        <v>58</v>
      </c>
      <c r="I574" s="6" t="s">
        <v>130</v>
      </c>
      <c r="J574" s="6">
        <v>99733</v>
      </c>
      <c r="K574" s="6">
        <v>5</v>
      </c>
      <c r="L574" s="7">
        <v>41372</v>
      </c>
      <c r="M574" s="7">
        <v>43524</v>
      </c>
      <c r="N574" s="6" t="s">
        <v>4753</v>
      </c>
      <c r="O574" s="6" t="s">
        <v>4754</v>
      </c>
      <c r="P574" s="8" t="s">
        <v>4111</v>
      </c>
      <c r="Q574" s="9" t="s">
        <v>73</v>
      </c>
      <c r="R574" s="10">
        <v>97</v>
      </c>
      <c r="S574" s="6" t="s">
        <v>4755</v>
      </c>
      <c r="T574" s="6">
        <v>7</v>
      </c>
      <c r="U574" s="6" t="s">
        <v>64</v>
      </c>
      <c r="V574" s="6" t="s">
        <v>65</v>
      </c>
      <c r="W574" s="6" t="s">
        <v>66</v>
      </c>
      <c r="X574" s="6" t="s">
        <v>102</v>
      </c>
      <c r="Y574" s="6" t="s">
        <v>68</v>
      </c>
      <c r="Z574" s="6">
        <v>2017</v>
      </c>
      <c r="AA574" s="6">
        <v>599170</v>
      </c>
      <c r="AB574" s="6" t="s">
        <v>69</v>
      </c>
      <c r="AC574" s="6" t="s">
        <v>4756</v>
      </c>
      <c r="AD574" s="6">
        <v>25000</v>
      </c>
      <c r="AE574" s="6">
        <v>0</v>
      </c>
      <c r="AF574" s="6" t="s">
        <v>69</v>
      </c>
      <c r="AG574" s="6" t="s">
        <v>4757</v>
      </c>
      <c r="AH574" s="6">
        <v>25000</v>
      </c>
      <c r="AI574" s="6">
        <v>35746785</v>
      </c>
      <c r="AJ574" s="6">
        <v>2022</v>
      </c>
      <c r="AK574" s="6">
        <v>1</v>
      </c>
      <c r="AL574" s="6" t="s">
        <v>545</v>
      </c>
      <c r="AM574" s="6">
        <v>3.8</v>
      </c>
      <c r="AN574" s="6" t="s">
        <v>4758</v>
      </c>
      <c r="AO574" s="9" t="s">
        <v>116</v>
      </c>
      <c r="AP574" s="9" t="s">
        <v>116</v>
      </c>
      <c r="AQ574" s="6" t="s">
        <v>4759</v>
      </c>
      <c r="AR574" s="9" t="s">
        <v>62</v>
      </c>
      <c r="AS574" s="10">
        <v>99</v>
      </c>
      <c r="AT574" s="6" t="str">
        <f t="shared" si="5"/>
        <v>Missing</v>
      </c>
      <c r="AU574" s="6">
        <v>0</v>
      </c>
      <c r="AV574" s="6">
        <v>0</v>
      </c>
      <c r="AW574" s="6">
        <v>1</v>
      </c>
      <c r="AX574" s="6">
        <v>1</v>
      </c>
      <c r="AY574" s="6">
        <v>0</v>
      </c>
      <c r="AZ574" s="6">
        <v>0</v>
      </c>
      <c r="BA574" s="6">
        <v>0</v>
      </c>
      <c r="BB574" s="6">
        <v>0</v>
      </c>
      <c r="BC574" s="6" t="s">
        <v>107</v>
      </c>
      <c r="BD574" s="6" t="s">
        <v>4760</v>
      </c>
    </row>
    <row r="575" spans="1:57" ht="16">
      <c r="A575" s="15">
        <f t="shared" ca="1" si="4"/>
        <v>0.80997207665283344</v>
      </c>
      <c r="B575" s="15" t="s">
        <v>241</v>
      </c>
      <c r="C575" s="15">
        <v>9492626</v>
      </c>
      <c r="D575" s="16">
        <v>43217</v>
      </c>
      <c r="E575" s="15" t="s">
        <v>4289</v>
      </c>
      <c r="F575" s="15" t="s">
        <v>4290</v>
      </c>
      <c r="G575" s="15">
        <v>5</v>
      </c>
      <c r="H575" s="15" t="s">
        <v>58</v>
      </c>
      <c r="I575" s="15" t="s">
        <v>243</v>
      </c>
      <c r="J575" s="15">
        <v>121232</v>
      </c>
      <c r="K575" s="15">
        <v>5</v>
      </c>
      <c r="L575" s="16">
        <v>41897</v>
      </c>
      <c r="M575" s="16">
        <v>44347</v>
      </c>
      <c r="N575" s="15" t="s">
        <v>4291</v>
      </c>
      <c r="O575" s="15" t="s">
        <v>4292</v>
      </c>
      <c r="P575" s="17" t="s">
        <v>3086</v>
      </c>
      <c r="Q575" s="18" t="s">
        <v>62</v>
      </c>
      <c r="R575" s="19">
        <v>94</v>
      </c>
      <c r="S575" s="15" t="s">
        <v>4293</v>
      </c>
      <c r="T575" s="15">
        <v>1</v>
      </c>
      <c r="U575" s="15" t="s">
        <v>346</v>
      </c>
      <c r="V575" s="15" t="s">
        <v>119</v>
      </c>
      <c r="W575" s="15" t="s">
        <v>347</v>
      </c>
      <c r="X575" s="15" t="s">
        <v>348</v>
      </c>
      <c r="Y575" s="15" t="s">
        <v>68</v>
      </c>
      <c r="Z575" s="15">
        <v>2018</v>
      </c>
      <c r="AA575" s="15">
        <v>636717</v>
      </c>
      <c r="AB575" s="15" t="s">
        <v>69</v>
      </c>
      <c r="AC575" s="15" t="s">
        <v>241</v>
      </c>
      <c r="AD575" s="15">
        <v>913097</v>
      </c>
      <c r="AE575" s="15">
        <v>108885</v>
      </c>
      <c r="AF575" s="15" t="s">
        <v>69</v>
      </c>
      <c r="AG575" s="15" t="s">
        <v>4294</v>
      </c>
      <c r="AH575" s="15">
        <v>636717</v>
      </c>
      <c r="AI575" s="15">
        <v>34337749</v>
      </c>
      <c r="AJ575" s="15">
        <v>2021</v>
      </c>
      <c r="AK575" s="15">
        <v>1</v>
      </c>
      <c r="AL575" s="15" t="s">
        <v>4295</v>
      </c>
      <c r="AM575" s="15">
        <v>1.8</v>
      </c>
      <c r="AN575" s="15" t="s">
        <v>4296</v>
      </c>
      <c r="AO575" s="18" t="s">
        <v>62</v>
      </c>
      <c r="AP575" s="19">
        <v>99</v>
      </c>
      <c r="AQ575" s="15" t="s">
        <v>374</v>
      </c>
      <c r="AR575" s="18" t="s">
        <v>62</v>
      </c>
      <c r="AS575" s="19">
        <v>100</v>
      </c>
      <c r="AT575" s="15" t="str">
        <f t="shared" si="5"/>
        <v>mm</v>
      </c>
      <c r="AU575" s="15">
        <v>0</v>
      </c>
      <c r="AV575" s="15">
        <v>0</v>
      </c>
      <c r="AW575" s="15">
        <v>1</v>
      </c>
      <c r="AX575" s="15">
        <v>1</v>
      </c>
      <c r="AY575" s="15">
        <v>1</v>
      </c>
      <c r="AZ575" s="15">
        <v>0</v>
      </c>
      <c r="BA575" s="15">
        <v>0</v>
      </c>
      <c r="BB575" s="15">
        <v>0</v>
      </c>
      <c r="BC575" s="15" t="s">
        <v>107</v>
      </c>
      <c r="BD575" s="15" t="s">
        <v>4297</v>
      </c>
      <c r="BE575" s="15"/>
    </row>
    <row r="576" spans="1:57" ht="1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f>SUM(AK2:AK575)</f>
        <v>574</v>
      </c>
      <c r="AL576" s="1"/>
      <c r="AM576" s="1"/>
      <c r="AN576" s="1"/>
      <c r="AO576" s="1"/>
      <c r="AP576" s="1"/>
      <c r="AQ576" s="1"/>
      <c r="AR576" s="1"/>
      <c r="AS576" s="1"/>
      <c r="AT576" s="1" t="s">
        <v>7127</v>
      </c>
      <c r="AU576" s="1">
        <f t="shared" ref="AU576:BB576" si="6">SUM(AU2:AU575)</f>
        <v>85</v>
      </c>
      <c r="AV576" s="1">
        <f t="shared" si="6"/>
        <v>67</v>
      </c>
      <c r="AW576" s="1">
        <f t="shared" si="6"/>
        <v>350</v>
      </c>
      <c r="AX576" s="1">
        <f t="shared" si="6"/>
        <v>290</v>
      </c>
      <c r="AY576" s="1">
        <f t="shared" si="6"/>
        <v>155</v>
      </c>
      <c r="AZ576" s="1">
        <f t="shared" si="6"/>
        <v>24</v>
      </c>
      <c r="BA576" s="1">
        <f t="shared" si="6"/>
        <v>51</v>
      </c>
      <c r="BB576" s="1">
        <f t="shared" si="6"/>
        <v>72</v>
      </c>
      <c r="BC576" s="1"/>
      <c r="BD576" s="1"/>
      <c r="BE576" s="1"/>
    </row>
    <row r="577" spans="36:57" ht="16">
      <c r="AJ577" s="6">
        <f ca="1">IFERROR(__xludf.DUMMYFUNCTION("COUNTA(UNIQUE(AM:AM))"),404)</f>
        <v>404</v>
      </c>
      <c r="AR577" s="47"/>
      <c r="AS577" s="47"/>
      <c r="AT577" s="48"/>
      <c r="AU577" s="48"/>
      <c r="AV577" s="47"/>
      <c r="AW577" s="47"/>
      <c r="AX577" s="47"/>
      <c r="AY577" s="47"/>
      <c r="AZ577" s="47"/>
      <c r="BA577" s="47"/>
      <c r="BB577" s="47"/>
      <c r="BC577" s="47"/>
      <c r="BD577" s="47"/>
      <c r="BE577" s="6"/>
    </row>
    <row r="578" spans="36:57" ht="16">
      <c r="AL578" s="6">
        <f>MEDIAN(AM2:AM575)</f>
        <v>4.5</v>
      </c>
      <c r="AR578" s="47"/>
      <c r="AS578" s="47"/>
      <c r="AT578" s="48"/>
      <c r="AU578" s="49"/>
      <c r="AV578" s="49"/>
      <c r="AW578" s="49"/>
      <c r="AX578" s="49"/>
      <c r="AY578" s="49"/>
      <c r="AZ578" s="49"/>
      <c r="BA578" s="49"/>
      <c r="BB578" s="49"/>
      <c r="BC578" s="49"/>
      <c r="BD578" s="49"/>
      <c r="BE578" s="12"/>
    </row>
    <row r="579" spans="36:57" ht="16">
      <c r="AR579" s="49"/>
      <c r="AS579" s="49"/>
      <c r="AT579" s="47"/>
      <c r="AU579" s="49"/>
      <c r="AV579" s="50"/>
      <c r="AW579" s="51"/>
      <c r="AX579" s="49"/>
      <c r="AY579" s="49"/>
      <c r="AZ579" s="50"/>
      <c r="BA579" s="49"/>
      <c r="BB579" s="49"/>
      <c r="BC579" s="49"/>
      <c r="BD579" s="49"/>
      <c r="BE579" s="12"/>
    </row>
    <row r="580" spans="36:57" ht="16">
      <c r="AR580" s="52"/>
      <c r="AS580" s="52"/>
      <c r="AT580" s="47"/>
      <c r="AU580" s="49"/>
      <c r="AV580" s="50"/>
      <c r="AW580" s="51"/>
      <c r="AX580" s="49"/>
      <c r="AY580" s="49"/>
      <c r="AZ580" s="50"/>
      <c r="BA580" s="49"/>
      <c r="BB580" s="49"/>
      <c r="BC580" s="49"/>
      <c r="BD580" s="49"/>
      <c r="BE580" s="12"/>
    </row>
    <row r="581" spans="36:57" ht="16">
      <c r="AR581" s="52"/>
      <c r="AS581" s="52"/>
      <c r="AT581" s="47"/>
      <c r="AU581" s="49"/>
      <c r="AV581" s="50"/>
      <c r="AW581" s="51"/>
      <c r="AX581" s="49"/>
      <c r="AY581" s="49"/>
      <c r="AZ581" s="50"/>
      <c r="BA581" s="49"/>
      <c r="BB581" s="49"/>
      <c r="BC581" s="49"/>
      <c r="BD581" s="49"/>
      <c r="BE581" s="12"/>
    </row>
    <row r="582" spans="36:57" ht="16">
      <c r="AR582" s="52"/>
      <c r="AS582" s="52"/>
      <c r="AT582" s="47"/>
      <c r="AU582" s="49"/>
      <c r="AV582" s="49"/>
      <c r="AW582" s="51"/>
      <c r="AX582" s="49"/>
      <c r="AY582" s="49"/>
      <c r="AZ582" s="49"/>
      <c r="BA582" s="49"/>
      <c r="BB582" s="49"/>
      <c r="BC582" s="49"/>
      <c r="BD582" s="49"/>
      <c r="BE582" s="12"/>
    </row>
    <row r="583" spans="36:57" ht="16">
      <c r="AR583" s="52"/>
      <c r="AS583" s="52"/>
      <c r="AT583" s="47"/>
      <c r="AU583" s="49"/>
      <c r="AV583" s="50"/>
      <c r="AW583" s="51"/>
      <c r="AX583" s="49"/>
      <c r="AY583" s="49"/>
      <c r="AZ583" s="49"/>
      <c r="BA583" s="49"/>
      <c r="BB583" s="49"/>
      <c r="BC583" s="49"/>
      <c r="BD583" s="49"/>
      <c r="BE583" s="12"/>
    </row>
    <row r="584" spans="36:57" ht="16">
      <c r="AR584" s="52"/>
      <c r="AS584" s="52"/>
      <c r="AT584" s="47"/>
      <c r="AU584" s="49"/>
      <c r="AV584" s="50"/>
      <c r="AW584" s="51"/>
      <c r="AX584" s="49"/>
      <c r="AY584" s="49"/>
      <c r="AZ584" s="53"/>
      <c r="BA584" s="53"/>
      <c r="BB584" s="49"/>
      <c r="BC584" s="49"/>
      <c r="BD584" s="49"/>
      <c r="BE584" s="12"/>
    </row>
    <row r="585" spans="36:57" ht="16">
      <c r="AR585" s="52"/>
      <c r="AS585" s="52"/>
      <c r="AT585" s="47"/>
      <c r="AU585" s="49"/>
      <c r="AV585" s="50"/>
      <c r="AW585" s="51"/>
      <c r="AX585" s="49"/>
      <c r="AY585" s="49"/>
      <c r="AZ585" s="49"/>
      <c r="BA585" s="49"/>
      <c r="BB585" s="49"/>
      <c r="BC585" s="54"/>
      <c r="BD585" s="49"/>
      <c r="BE585" s="12"/>
    </row>
    <row r="586" spans="36:57" ht="16">
      <c r="AR586" s="48"/>
      <c r="AS586" s="52"/>
      <c r="AT586" s="47"/>
      <c r="AU586" s="49"/>
      <c r="AV586" s="50"/>
      <c r="AW586" s="51"/>
      <c r="AX586" s="49"/>
      <c r="AY586" s="49"/>
      <c r="AZ586" s="49"/>
      <c r="BA586" s="49"/>
      <c r="BB586" s="49"/>
      <c r="BC586" s="54"/>
      <c r="BD586" s="49"/>
      <c r="BE586" s="12"/>
    </row>
    <row r="587" spans="36:57" ht="16">
      <c r="AR587" s="48"/>
      <c r="AS587" s="52"/>
      <c r="AT587" s="47"/>
      <c r="AU587" s="49"/>
      <c r="AV587" s="49"/>
      <c r="AW587" s="51"/>
      <c r="AX587" s="49"/>
      <c r="AY587" s="49"/>
      <c r="AZ587" s="49"/>
      <c r="BA587" s="49"/>
      <c r="BB587" s="49"/>
      <c r="BC587" s="54"/>
      <c r="BD587" s="49"/>
      <c r="BE587" s="8"/>
    </row>
    <row r="588" spans="36:57" ht="16">
      <c r="AR588" s="47"/>
      <c r="AS588" s="47"/>
      <c r="AT588" s="47"/>
      <c r="AU588" s="49"/>
      <c r="AV588" s="50"/>
      <c r="AW588" s="51"/>
      <c r="AX588" s="49"/>
      <c r="AY588" s="49"/>
      <c r="AZ588" s="49"/>
      <c r="BA588" s="49"/>
      <c r="BB588" s="49"/>
      <c r="BC588" s="54"/>
      <c r="BD588" s="49"/>
      <c r="BE588" s="12"/>
    </row>
    <row r="589" spans="36:57" ht="16">
      <c r="AR589" s="48"/>
      <c r="AS589" s="48"/>
      <c r="AT589" s="48"/>
      <c r="AU589" s="49"/>
      <c r="AV589" s="50"/>
      <c r="AW589" s="51"/>
      <c r="AX589" s="49"/>
      <c r="AY589" s="49"/>
      <c r="AZ589" s="49"/>
      <c r="BA589" s="49"/>
      <c r="BB589" s="49"/>
      <c r="BC589" s="54"/>
      <c r="BD589" s="49"/>
      <c r="BE589" s="12"/>
    </row>
    <row r="590" spans="36:57" ht="16">
      <c r="AR590" s="52"/>
      <c r="AS590" s="48"/>
      <c r="AT590" s="48"/>
      <c r="AU590" s="49"/>
      <c r="AV590" s="50"/>
      <c r="AW590" s="51"/>
      <c r="AX590" s="49"/>
      <c r="AY590" s="49"/>
      <c r="AZ590" s="53"/>
      <c r="BA590" s="53"/>
      <c r="BB590" s="49"/>
      <c r="BC590" s="54"/>
      <c r="BD590" s="49"/>
      <c r="BE590" s="12"/>
    </row>
    <row r="591" spans="36:57" ht="16">
      <c r="AR591" s="52"/>
      <c r="AS591" s="48"/>
      <c r="AT591" s="48"/>
      <c r="AU591" s="49"/>
      <c r="AV591" s="50"/>
      <c r="AW591" s="51"/>
      <c r="AX591" s="49"/>
      <c r="AY591" s="49"/>
      <c r="AZ591" s="50"/>
      <c r="BA591" s="49"/>
      <c r="BB591" s="49"/>
      <c r="BC591" s="54"/>
      <c r="BD591" s="49"/>
      <c r="BE591" s="12"/>
    </row>
    <row r="592" spans="36:57" ht="16">
      <c r="AR592" s="52"/>
      <c r="AS592" s="48"/>
      <c r="AT592" s="48"/>
      <c r="AU592" s="49"/>
      <c r="AV592" s="49"/>
      <c r="AW592" s="51"/>
      <c r="AX592" s="49"/>
      <c r="AY592" s="49"/>
      <c r="AZ592" s="50"/>
      <c r="BA592" s="49"/>
      <c r="BB592" s="49"/>
      <c r="BC592" s="54"/>
      <c r="BD592" s="49"/>
      <c r="BE592" s="12"/>
    </row>
    <row r="593" spans="44:57" ht="16">
      <c r="AR593" s="52"/>
      <c r="AS593" s="48"/>
      <c r="AT593" s="48"/>
      <c r="AU593" s="49"/>
      <c r="AV593" s="50"/>
      <c r="AW593" s="51"/>
      <c r="AX593" s="49"/>
      <c r="AY593" s="49"/>
      <c r="AZ593" s="49"/>
      <c r="BA593" s="49"/>
      <c r="BB593" s="49"/>
      <c r="BC593" s="54"/>
      <c r="BD593" s="49"/>
      <c r="BE593" s="12"/>
    </row>
    <row r="594" spans="44:57" ht="16">
      <c r="AR594" s="52"/>
      <c r="AS594" s="48"/>
      <c r="AT594" s="48"/>
      <c r="AU594" s="49"/>
      <c r="AV594" s="50"/>
      <c r="AW594" s="51"/>
      <c r="AX594" s="49"/>
      <c r="AY594" s="53"/>
      <c r="AZ594" s="53"/>
      <c r="BA594" s="53"/>
      <c r="BB594" s="49"/>
      <c r="BC594" s="54"/>
      <c r="BD594" s="49"/>
      <c r="BE594" s="12"/>
    </row>
    <row r="595" spans="44:57" ht="16">
      <c r="AR595" s="52"/>
      <c r="AS595" s="48"/>
      <c r="AT595" s="48"/>
      <c r="AU595" s="49"/>
      <c r="AV595" s="50"/>
      <c r="AW595" s="51"/>
      <c r="AX595" s="49"/>
      <c r="AY595" s="49"/>
      <c r="AZ595" s="50"/>
      <c r="BA595" s="49"/>
      <c r="BB595" s="49"/>
      <c r="BC595" s="54"/>
      <c r="BD595" s="49"/>
      <c r="BE595" s="12"/>
    </row>
    <row r="596" spans="44:57" ht="16">
      <c r="AR596" s="48"/>
      <c r="AS596" s="48"/>
      <c r="AT596" s="48"/>
      <c r="AU596" s="49"/>
      <c r="AV596" s="50"/>
      <c r="AW596" s="51"/>
      <c r="AX596" s="49"/>
      <c r="AY596" s="49"/>
      <c r="AZ596" s="50"/>
      <c r="BA596" s="49"/>
      <c r="BB596" s="49"/>
      <c r="BC596" s="54"/>
      <c r="BD596" s="49"/>
      <c r="BE596" s="8"/>
    </row>
    <row r="597" spans="44:57" ht="16">
      <c r="AR597" s="48"/>
      <c r="AS597" s="48"/>
      <c r="AT597" s="48"/>
      <c r="AU597" s="49"/>
      <c r="AV597" s="50"/>
      <c r="AW597" s="51"/>
      <c r="AX597" s="49"/>
      <c r="AY597" s="49"/>
      <c r="AZ597" s="49"/>
      <c r="BA597" s="49"/>
      <c r="BB597" s="49"/>
      <c r="BC597" s="54"/>
      <c r="BD597" s="49"/>
      <c r="BE597" s="12"/>
    </row>
    <row r="598" spans="44:57" ht="16">
      <c r="AR598" s="47"/>
      <c r="AS598" s="47"/>
      <c r="AT598" s="47"/>
      <c r="AU598" s="49"/>
      <c r="AV598" s="49"/>
      <c r="AW598" s="51"/>
      <c r="AX598" s="49"/>
      <c r="AY598" s="53"/>
      <c r="AZ598" s="53"/>
      <c r="BA598" s="53"/>
      <c r="BB598" s="49"/>
      <c r="BC598" s="54"/>
      <c r="BD598" s="49"/>
      <c r="BE598" s="12"/>
    </row>
    <row r="599" spans="44:57" ht="16">
      <c r="AR599" s="47"/>
      <c r="AS599" s="47"/>
      <c r="AT599" s="47"/>
      <c r="AU599" s="49"/>
      <c r="AV599" s="49"/>
      <c r="AW599" s="49"/>
      <c r="AX599" s="49"/>
      <c r="AY599" s="49"/>
      <c r="AZ599" s="49"/>
      <c r="BA599" s="49"/>
      <c r="BB599" s="49"/>
      <c r="BC599" s="54"/>
      <c r="BD599" s="49"/>
      <c r="BE599" s="12"/>
    </row>
    <row r="600" spans="44:57" ht="16">
      <c r="AR600" s="47"/>
      <c r="AS600" s="47"/>
      <c r="AT600" s="47"/>
      <c r="AU600" s="49"/>
      <c r="AV600" s="49"/>
      <c r="AW600" s="49"/>
      <c r="AX600" s="49"/>
      <c r="AY600" s="49"/>
      <c r="AZ600" s="49"/>
      <c r="BA600" s="49"/>
      <c r="BB600" s="49"/>
      <c r="BC600" s="54"/>
      <c r="BD600" s="49"/>
      <c r="BE600" s="12"/>
    </row>
    <row r="601" spans="44:57" ht="16">
      <c r="AR601" s="47"/>
      <c r="AS601" s="47"/>
      <c r="AT601" s="47"/>
      <c r="AU601" s="49"/>
      <c r="AV601" s="49"/>
      <c r="AW601" s="49"/>
      <c r="AX601" s="49"/>
      <c r="AY601" s="49"/>
      <c r="AZ601" s="49"/>
      <c r="BA601" s="49"/>
      <c r="BB601" s="49"/>
      <c r="BC601" s="54"/>
      <c r="BD601" s="49"/>
      <c r="BE601" s="12"/>
    </row>
    <row r="602" spans="44:57" ht="16">
      <c r="AR602" s="47"/>
      <c r="AS602" s="47"/>
      <c r="AT602" s="47"/>
      <c r="AU602" s="49"/>
      <c r="AV602" s="49"/>
      <c r="AW602" s="49"/>
      <c r="AX602" s="49"/>
      <c r="AY602" s="49"/>
      <c r="AZ602" s="49"/>
      <c r="BA602" s="49"/>
      <c r="BB602" s="49"/>
      <c r="BC602" s="54"/>
      <c r="BD602" s="49"/>
      <c r="BE602" s="12"/>
    </row>
    <row r="603" spans="44:57" ht="16">
      <c r="AR603" s="47"/>
      <c r="AS603" s="47"/>
      <c r="AT603" s="47"/>
      <c r="AU603" s="49"/>
      <c r="AV603" s="49"/>
      <c r="AW603" s="49"/>
      <c r="AX603" s="49"/>
      <c r="AY603" s="49"/>
      <c r="AZ603" s="49"/>
      <c r="BA603" s="49"/>
      <c r="BB603" s="49"/>
      <c r="BC603" s="54"/>
      <c r="BD603" s="49"/>
      <c r="BE603" s="8"/>
    </row>
    <row r="604" spans="44:57" ht="16">
      <c r="AR604" s="47"/>
      <c r="AS604" s="47"/>
      <c r="AT604" s="47"/>
      <c r="AU604" s="49"/>
      <c r="AV604" s="49"/>
      <c r="AW604" s="49"/>
      <c r="AX604" s="49"/>
      <c r="AY604" s="49"/>
      <c r="AZ604" s="49"/>
      <c r="BA604" s="49"/>
      <c r="BB604" s="49"/>
      <c r="BC604" s="54"/>
      <c r="BD604" s="49"/>
      <c r="BE604" s="12"/>
    </row>
    <row r="605" spans="44:57" ht="16">
      <c r="AR605" s="47"/>
      <c r="AS605" s="47"/>
      <c r="AT605" s="47"/>
      <c r="AU605" s="49"/>
      <c r="AV605" s="49"/>
      <c r="AW605" s="49"/>
      <c r="AX605" s="49"/>
      <c r="AY605" s="49"/>
      <c r="AZ605" s="49"/>
      <c r="BA605" s="49"/>
      <c r="BB605" s="49"/>
      <c r="BC605" s="54"/>
      <c r="BD605" s="49"/>
      <c r="BE605" s="12"/>
    </row>
    <row r="606" spans="44:57" ht="16">
      <c r="AR606" s="47"/>
      <c r="AS606" s="47"/>
      <c r="AT606" s="47"/>
      <c r="AU606" s="49"/>
      <c r="AV606" s="49"/>
      <c r="AW606" s="49"/>
      <c r="AX606" s="49"/>
      <c r="AY606" s="49"/>
      <c r="AZ606" s="49"/>
      <c r="BA606" s="49"/>
      <c r="BB606" s="49"/>
      <c r="BC606" s="54"/>
      <c r="BD606" s="49"/>
      <c r="BE606" s="12"/>
    </row>
    <row r="607" spans="44:57" ht="16">
      <c r="AR607" s="47"/>
      <c r="AS607" s="47"/>
      <c r="AT607" s="47"/>
      <c r="AU607" s="49"/>
      <c r="AV607" s="50"/>
      <c r="AW607" s="50"/>
      <c r="AX607" s="49"/>
      <c r="AY607" s="49"/>
      <c r="AZ607" s="49"/>
      <c r="BA607" s="49"/>
      <c r="BB607" s="49"/>
      <c r="BC607" s="54"/>
      <c r="BD607" s="49"/>
      <c r="BE607" s="12"/>
    </row>
    <row r="608" spans="44:57" ht="16">
      <c r="AR608" s="47"/>
      <c r="AS608" s="47"/>
      <c r="AT608" s="47"/>
      <c r="AU608" s="49"/>
      <c r="AV608" s="50"/>
      <c r="AW608" s="49"/>
      <c r="AX608" s="49"/>
      <c r="AY608" s="49"/>
      <c r="AZ608" s="49"/>
      <c r="BA608" s="49"/>
      <c r="BB608" s="49"/>
      <c r="BC608" s="54"/>
      <c r="BD608" s="49"/>
      <c r="BE608" s="12"/>
    </row>
    <row r="609" spans="44:57" ht="16">
      <c r="AR609" s="47"/>
      <c r="AS609" s="47"/>
      <c r="AT609" s="47"/>
      <c r="AU609" s="49"/>
      <c r="AV609" s="50"/>
      <c r="AW609" s="49"/>
      <c r="AX609" s="49"/>
      <c r="AY609" s="49"/>
      <c r="AZ609" s="49"/>
      <c r="BA609" s="49"/>
      <c r="BB609" s="49"/>
      <c r="BC609" s="54"/>
      <c r="BD609" s="49"/>
      <c r="BE609" s="12"/>
    </row>
    <row r="610" spans="44:57" ht="16">
      <c r="AR610" s="47"/>
      <c r="AS610" s="47"/>
      <c r="AT610" s="47"/>
      <c r="AU610" s="49"/>
      <c r="AV610" s="49"/>
      <c r="AW610" s="49"/>
      <c r="AX610" s="49"/>
      <c r="AY610" s="49"/>
      <c r="AZ610" s="49"/>
      <c r="BA610" s="49"/>
      <c r="BB610" s="49"/>
      <c r="BC610" s="54"/>
      <c r="BD610" s="49"/>
      <c r="BE610" s="12"/>
    </row>
    <row r="611" spans="44:57" ht="16">
      <c r="AR611" s="47"/>
      <c r="AS611" s="47"/>
      <c r="AT611" s="47"/>
      <c r="AU611" s="49"/>
      <c r="AV611" s="49"/>
      <c r="AW611" s="49"/>
      <c r="AX611" s="49"/>
      <c r="AY611" s="49"/>
      <c r="AZ611" s="49"/>
      <c r="BA611" s="49"/>
      <c r="BB611" s="49"/>
      <c r="BC611" s="54"/>
      <c r="BD611" s="49"/>
      <c r="BE611" s="12"/>
    </row>
    <row r="612" spans="44:57" ht="16">
      <c r="AR612" s="47"/>
      <c r="AS612" s="47"/>
      <c r="AT612" s="47"/>
      <c r="AU612" s="49"/>
      <c r="AV612" s="49"/>
      <c r="AW612" s="49"/>
      <c r="AX612" s="49"/>
      <c r="AY612" s="49"/>
      <c r="AZ612" s="49"/>
      <c r="BA612" s="49"/>
      <c r="BB612" s="49"/>
      <c r="BC612" s="54"/>
      <c r="BD612" s="49"/>
      <c r="BE612" s="12"/>
    </row>
    <row r="613" spans="44:57" ht="16">
      <c r="AR613" s="47"/>
      <c r="AS613" s="47"/>
      <c r="AT613" s="47"/>
      <c r="AU613" s="49"/>
      <c r="AV613" s="49"/>
      <c r="AW613" s="49"/>
      <c r="AX613" s="49"/>
      <c r="AY613" s="49"/>
      <c r="AZ613" s="49"/>
      <c r="BA613" s="49"/>
      <c r="BB613" s="49"/>
      <c r="BC613" s="54"/>
      <c r="BD613" s="49"/>
      <c r="BE613" s="12"/>
    </row>
    <row r="614" spans="44:57" ht="16">
      <c r="AR614" s="47"/>
      <c r="AS614" s="47"/>
      <c r="AT614" s="47"/>
      <c r="AU614" s="49"/>
      <c r="AV614" s="49"/>
      <c r="AW614" s="49"/>
      <c r="AX614" s="49"/>
      <c r="AY614" s="49"/>
      <c r="AZ614" s="49"/>
      <c r="BA614" s="49"/>
      <c r="BB614" s="49"/>
      <c r="BC614" s="54"/>
      <c r="BD614" s="49"/>
      <c r="BE614" s="12"/>
    </row>
    <row r="615" spans="44:57" ht="16">
      <c r="AR615" s="47"/>
      <c r="AS615" s="47"/>
      <c r="AT615" s="47"/>
      <c r="AU615" s="49"/>
      <c r="AV615" s="49"/>
      <c r="AW615" s="49"/>
      <c r="AX615" s="49"/>
      <c r="AY615" s="49"/>
      <c r="AZ615" s="49"/>
      <c r="BA615" s="49"/>
      <c r="BB615" s="49"/>
      <c r="BC615" s="54"/>
      <c r="BD615" s="49"/>
      <c r="BE615" s="12"/>
    </row>
    <row r="616" spans="44:57" ht="16">
      <c r="AR616" s="47"/>
      <c r="AS616" s="47"/>
      <c r="AT616" s="47"/>
      <c r="AU616" s="49"/>
      <c r="AV616" s="49"/>
      <c r="AW616" s="49"/>
      <c r="AX616" s="49"/>
      <c r="AY616" s="49"/>
      <c r="AZ616" s="49"/>
      <c r="BA616" s="49"/>
      <c r="BB616" s="49"/>
      <c r="BC616" s="54"/>
      <c r="BD616" s="49"/>
      <c r="BE616" s="12"/>
    </row>
    <row r="617" spans="44:57" ht="16">
      <c r="AR617" s="47"/>
      <c r="AS617" s="47"/>
      <c r="AT617" s="47"/>
      <c r="AU617" s="49"/>
      <c r="AV617" s="49"/>
      <c r="AW617" s="49"/>
      <c r="AX617" s="49"/>
      <c r="AY617" s="49"/>
      <c r="AZ617" s="49"/>
      <c r="BA617" s="49"/>
      <c r="BB617" s="49"/>
      <c r="BC617" s="54"/>
      <c r="BD617" s="49"/>
      <c r="BE617" s="12"/>
    </row>
    <row r="618" spans="44:57" ht="16">
      <c r="AR618" s="47"/>
      <c r="AS618" s="47"/>
      <c r="AT618" s="47"/>
      <c r="AU618" s="49"/>
      <c r="AV618" s="49"/>
      <c r="AW618" s="49"/>
      <c r="AX618" s="49"/>
      <c r="AY618" s="49"/>
      <c r="AZ618" s="49"/>
      <c r="BA618" s="49"/>
      <c r="BB618" s="49"/>
      <c r="BC618" s="54"/>
      <c r="BD618" s="49"/>
      <c r="BE618" s="12"/>
    </row>
    <row r="619" spans="44:57" ht="16">
      <c r="AR619" s="47"/>
      <c r="AS619" s="47"/>
      <c r="AT619" s="47"/>
      <c r="AU619" s="49"/>
      <c r="AV619" s="49"/>
      <c r="AW619" s="49"/>
      <c r="AX619" s="49"/>
      <c r="AY619" s="49"/>
      <c r="AZ619" s="50"/>
      <c r="BA619" s="50"/>
      <c r="BB619" s="49"/>
      <c r="BC619" s="54"/>
      <c r="BD619" s="49"/>
      <c r="BE619" s="12"/>
    </row>
    <row r="620" spans="44:57" ht="16">
      <c r="AR620" s="47"/>
      <c r="AS620" s="47"/>
      <c r="AT620" s="47"/>
      <c r="AU620" s="49"/>
      <c r="AV620" s="49"/>
      <c r="AW620" s="49"/>
      <c r="AX620" s="49"/>
      <c r="AY620" s="49"/>
      <c r="AZ620" s="50"/>
      <c r="BA620" s="50"/>
      <c r="BB620" s="49"/>
      <c r="BC620" s="54"/>
      <c r="BD620" s="49"/>
      <c r="BE620" s="12"/>
    </row>
    <row r="621" spans="44:57" ht="16">
      <c r="AR621" s="47"/>
      <c r="AS621" s="47"/>
      <c r="AT621" s="47"/>
      <c r="AU621" s="49"/>
      <c r="AV621" s="49"/>
      <c r="AW621" s="49"/>
      <c r="AX621" s="49"/>
      <c r="AY621" s="49"/>
      <c r="AZ621" s="50"/>
      <c r="BA621" s="50"/>
      <c r="BB621" s="49"/>
      <c r="BC621" s="54"/>
      <c r="BD621" s="49"/>
      <c r="BE621" s="12"/>
    </row>
    <row r="622" spans="44:57" ht="16">
      <c r="AR622" s="47"/>
      <c r="AS622" s="47"/>
      <c r="AT622" s="47"/>
      <c r="AU622" s="49"/>
      <c r="AV622" s="49"/>
      <c r="AW622" s="49"/>
      <c r="AX622" s="49"/>
      <c r="AY622" s="49"/>
      <c r="AZ622" s="50"/>
      <c r="BA622" s="50"/>
      <c r="BB622" s="49"/>
      <c r="BC622" s="54"/>
      <c r="BD622" s="49"/>
      <c r="BE622" s="12"/>
    </row>
    <row r="623" spans="44:57" ht="16">
      <c r="AR623" s="47"/>
      <c r="AS623" s="47"/>
      <c r="AT623" s="47"/>
      <c r="AU623" s="49"/>
      <c r="AV623" s="49"/>
      <c r="AW623" s="49"/>
      <c r="AX623" s="49"/>
      <c r="AY623" s="49"/>
      <c r="AZ623" s="50"/>
      <c r="BA623" s="50"/>
      <c r="BB623" s="49"/>
      <c r="BC623" s="54"/>
      <c r="BD623" s="49"/>
      <c r="BE623" s="12"/>
    </row>
    <row r="624" spans="44:57" ht="16">
      <c r="AR624" s="47"/>
      <c r="AS624" s="47"/>
      <c r="AT624" s="47"/>
      <c r="AU624" s="49"/>
      <c r="AV624" s="49"/>
      <c r="AW624" s="49"/>
      <c r="AX624" s="49"/>
      <c r="AY624" s="49"/>
      <c r="AZ624" s="49"/>
      <c r="BA624" s="49"/>
      <c r="BB624" s="49"/>
      <c r="BC624" s="54"/>
      <c r="BD624" s="49"/>
      <c r="BE624" s="12"/>
    </row>
    <row r="625" spans="44:57" ht="16">
      <c r="AR625" s="47"/>
      <c r="AS625" s="47"/>
      <c r="AT625" s="47"/>
      <c r="AU625" s="49"/>
      <c r="AV625" s="49"/>
      <c r="AW625" s="49"/>
      <c r="AX625" s="49"/>
      <c r="AY625" s="49"/>
      <c r="AZ625" s="49"/>
      <c r="BA625" s="49"/>
      <c r="BB625" s="49"/>
      <c r="BC625" s="54"/>
      <c r="BD625" s="49"/>
      <c r="BE625" s="12"/>
    </row>
    <row r="626" spans="44:57" ht="16">
      <c r="AR626" s="47"/>
      <c r="AS626" s="47"/>
      <c r="AT626" s="47"/>
      <c r="AU626" s="49"/>
      <c r="AV626" s="49"/>
      <c r="AW626" s="49"/>
      <c r="AX626" s="49"/>
      <c r="AY626" s="49"/>
      <c r="AZ626" s="49"/>
      <c r="BA626" s="49"/>
      <c r="BB626" s="49"/>
      <c r="BC626" s="54"/>
      <c r="BD626" s="49"/>
      <c r="BE626" s="12"/>
    </row>
    <row r="627" spans="44:57" ht="16">
      <c r="AR627" s="47"/>
      <c r="AS627" s="47"/>
      <c r="AT627" s="47"/>
      <c r="AU627" s="49"/>
      <c r="AV627" s="49"/>
      <c r="AW627" s="49"/>
      <c r="AX627" s="49"/>
      <c r="AY627" s="49"/>
      <c r="AZ627" s="50"/>
      <c r="BA627" s="50"/>
      <c r="BB627" s="49"/>
      <c r="BC627" s="54"/>
      <c r="BD627" s="49"/>
      <c r="BE627" s="12"/>
    </row>
    <row r="628" spans="44:57" ht="16">
      <c r="AR628" s="47"/>
      <c r="AS628" s="47"/>
      <c r="AT628" s="47"/>
      <c r="AU628" s="49"/>
      <c r="AV628" s="49"/>
      <c r="AW628" s="49"/>
      <c r="AX628" s="49"/>
      <c r="AY628" s="49"/>
      <c r="AZ628" s="50"/>
      <c r="BA628" s="50"/>
      <c r="BB628" s="49"/>
      <c r="BC628" s="54"/>
      <c r="BD628" s="49"/>
      <c r="BE628" s="12"/>
    </row>
    <row r="629" spans="44:57" ht="16">
      <c r="AR629" s="47"/>
      <c r="AS629" s="47"/>
      <c r="AT629" s="47"/>
      <c r="AU629" s="49"/>
      <c r="AV629" s="49"/>
      <c r="AW629" s="49"/>
      <c r="AX629" s="49"/>
      <c r="AY629" s="49"/>
      <c r="AZ629" s="50"/>
      <c r="BA629" s="50"/>
      <c r="BB629" s="49"/>
      <c r="BC629" s="54"/>
      <c r="BD629" s="49"/>
      <c r="BE629" s="12"/>
    </row>
    <row r="630" spans="44:57" ht="16">
      <c r="AR630" s="47"/>
      <c r="AS630" s="47"/>
      <c r="AT630" s="47"/>
      <c r="AU630" s="49"/>
      <c r="AV630" s="49"/>
      <c r="AW630" s="49"/>
      <c r="AX630" s="49"/>
      <c r="AY630" s="49"/>
      <c r="AZ630" s="50"/>
      <c r="BA630" s="50"/>
      <c r="BB630" s="49"/>
      <c r="BC630" s="54"/>
      <c r="BD630" s="49"/>
      <c r="BE630" s="12"/>
    </row>
    <row r="631" spans="44:57" ht="16">
      <c r="AR631" s="47"/>
      <c r="AS631" s="47"/>
      <c r="AT631" s="47"/>
      <c r="AU631" s="49"/>
      <c r="AV631" s="49"/>
      <c r="AW631" s="49"/>
      <c r="AX631" s="49"/>
      <c r="AY631" s="49"/>
      <c r="AZ631" s="50"/>
      <c r="BA631" s="50"/>
      <c r="BB631" s="49"/>
      <c r="BC631" s="54"/>
      <c r="BD631" s="49"/>
      <c r="BE631" s="12"/>
    </row>
    <row r="632" spans="44:57" ht="16">
      <c r="AR632" s="47"/>
      <c r="AS632" s="47"/>
      <c r="AT632" s="47"/>
      <c r="AU632" s="49"/>
      <c r="AV632" s="49"/>
      <c r="AW632" s="49"/>
      <c r="AX632" s="49"/>
      <c r="AY632" s="49"/>
      <c r="AZ632" s="49"/>
      <c r="BA632" s="49"/>
      <c r="BB632" s="49"/>
      <c r="BC632" s="49"/>
      <c r="BD632" s="49"/>
      <c r="BE632" s="12"/>
    </row>
    <row r="633" spans="44:57" ht="16">
      <c r="AR633" s="47"/>
      <c r="AS633" s="47"/>
      <c r="AT633" s="47"/>
      <c r="AU633" s="49"/>
      <c r="AV633" s="49"/>
      <c r="AW633" s="49"/>
      <c r="AX633" s="49"/>
      <c r="AY633" s="49"/>
      <c r="AZ633" s="49"/>
      <c r="BA633" s="49"/>
      <c r="BB633" s="49"/>
      <c r="BC633" s="49"/>
      <c r="BD633" s="49"/>
      <c r="BE633" s="12"/>
    </row>
    <row r="634" spans="44:57" ht="16">
      <c r="AR634" s="47"/>
      <c r="AS634" s="47"/>
      <c r="AT634" s="47"/>
      <c r="AU634" s="49"/>
      <c r="AV634" s="49"/>
      <c r="AW634" s="49"/>
      <c r="AX634" s="49"/>
      <c r="AY634" s="49"/>
      <c r="AZ634" s="49"/>
      <c r="BA634" s="49"/>
      <c r="BB634" s="49"/>
      <c r="BC634" s="54"/>
      <c r="BD634" s="49"/>
      <c r="BE634" s="12"/>
    </row>
    <row r="635" spans="44:57" ht="16">
      <c r="AR635" s="47"/>
      <c r="AS635" s="47"/>
      <c r="AT635" s="47"/>
      <c r="AU635" s="49"/>
      <c r="AV635" s="49"/>
      <c r="AW635" s="49"/>
      <c r="AX635" s="49"/>
      <c r="AY635" s="49"/>
      <c r="AZ635" s="49"/>
      <c r="BA635" s="50"/>
      <c r="BB635" s="49"/>
      <c r="BC635" s="54"/>
      <c r="BD635" s="49"/>
      <c r="BE635" s="12"/>
    </row>
    <row r="636" spans="44:57" ht="16">
      <c r="AR636" s="47"/>
      <c r="AS636" s="47"/>
      <c r="AT636" s="47"/>
      <c r="AU636" s="49"/>
      <c r="AV636" s="49"/>
      <c r="AW636" s="49"/>
      <c r="AX636" s="49"/>
      <c r="AY636" s="49"/>
      <c r="AZ636" s="49"/>
      <c r="BA636" s="50"/>
      <c r="BB636" s="49"/>
      <c r="BC636" s="54"/>
      <c r="BD636" s="49"/>
      <c r="BE636" s="12"/>
    </row>
    <row r="637" spans="44:57" ht="16">
      <c r="AR637" s="47"/>
      <c r="AS637" s="47"/>
      <c r="AT637" s="47"/>
      <c r="AU637" s="49"/>
      <c r="AV637" s="49"/>
      <c r="AW637" s="49"/>
      <c r="AX637" s="49"/>
      <c r="AY637" s="49"/>
      <c r="AZ637" s="49"/>
      <c r="BA637" s="49"/>
      <c r="BB637" s="49"/>
      <c r="BC637" s="54"/>
      <c r="BD637" s="49"/>
      <c r="BE637" s="12"/>
    </row>
    <row r="638" spans="44:57" ht="16">
      <c r="AR638" s="47"/>
      <c r="AS638" s="47"/>
      <c r="AT638" s="47"/>
      <c r="AU638" s="49"/>
      <c r="AV638" s="49"/>
      <c r="AW638" s="49"/>
      <c r="AX638" s="49"/>
      <c r="AY638" s="49"/>
      <c r="AZ638" s="49"/>
      <c r="BA638" s="49"/>
      <c r="BB638" s="49"/>
      <c r="BC638" s="54"/>
      <c r="BD638" s="49"/>
      <c r="BE638" s="12"/>
    </row>
    <row r="639" spans="44:57" ht="16">
      <c r="AR639" s="47"/>
      <c r="AS639" s="47"/>
      <c r="AT639" s="47"/>
      <c r="AU639" s="49"/>
      <c r="AV639" s="49"/>
      <c r="AW639" s="49"/>
      <c r="AX639" s="49"/>
      <c r="AY639" s="49"/>
      <c r="AZ639" s="49"/>
      <c r="BA639" s="49"/>
      <c r="BB639" s="49"/>
      <c r="BC639" s="54"/>
      <c r="BD639" s="49"/>
      <c r="BE639" s="12"/>
    </row>
    <row r="640" spans="44:57" ht="16">
      <c r="AR640" s="47"/>
      <c r="AS640" s="47"/>
      <c r="AT640" s="47"/>
      <c r="AU640" s="49"/>
      <c r="AV640" s="49"/>
      <c r="AW640" s="49"/>
      <c r="AX640" s="49"/>
      <c r="AY640" s="49"/>
      <c r="AZ640" s="49"/>
      <c r="BA640" s="49"/>
      <c r="BB640" s="49"/>
      <c r="BC640" s="54"/>
      <c r="BD640" s="49"/>
      <c r="BE640" s="12"/>
    </row>
    <row r="641" spans="44:57" ht="16">
      <c r="AR641" s="47"/>
      <c r="AS641" s="47"/>
      <c r="AT641" s="47"/>
      <c r="AU641" s="49"/>
      <c r="AV641" s="49"/>
      <c r="AW641" s="49"/>
      <c r="AX641" s="49"/>
      <c r="AY641" s="49"/>
      <c r="AZ641" s="49"/>
      <c r="BA641" s="50"/>
      <c r="BB641" s="49"/>
      <c r="BC641" s="54"/>
      <c r="BD641" s="49"/>
      <c r="BE641" s="12"/>
    </row>
    <row r="642" spans="44:57" ht="16">
      <c r="AR642" s="47"/>
      <c r="AS642" s="47"/>
      <c r="AT642" s="47"/>
      <c r="AU642" s="49"/>
      <c r="AV642" s="49"/>
      <c r="AW642" s="49"/>
      <c r="AX642" s="49"/>
      <c r="AY642" s="49"/>
      <c r="AZ642" s="49"/>
      <c r="BA642" s="50"/>
      <c r="BB642" s="49"/>
      <c r="BC642" s="54"/>
      <c r="BD642" s="49"/>
      <c r="BE642" s="12"/>
    </row>
    <row r="643" spans="44:57" ht="16">
      <c r="AR643" s="47"/>
      <c r="AS643" s="47"/>
      <c r="AT643" s="47"/>
      <c r="AU643" s="49"/>
      <c r="AV643" s="49"/>
      <c r="AW643" s="49"/>
      <c r="AX643" s="49"/>
      <c r="AY643" s="49"/>
      <c r="AZ643" s="49"/>
      <c r="BA643" s="49"/>
      <c r="BB643" s="49"/>
      <c r="BC643" s="54"/>
      <c r="BD643" s="49"/>
      <c r="BE643" s="12"/>
    </row>
    <row r="644" spans="44:57" ht="16">
      <c r="AR644" s="47"/>
      <c r="AS644" s="47"/>
      <c r="AT644" s="47"/>
      <c r="AU644" s="49"/>
      <c r="AV644" s="49"/>
      <c r="AW644" s="49"/>
      <c r="AX644" s="49"/>
      <c r="AY644" s="49"/>
      <c r="AZ644" s="49"/>
      <c r="BA644" s="49"/>
      <c r="BB644" s="49"/>
      <c r="BC644" s="54"/>
      <c r="BD644" s="49"/>
      <c r="BE644" s="12"/>
    </row>
    <row r="645" spans="44:57" ht="16">
      <c r="AR645" s="47"/>
      <c r="AS645" s="47"/>
      <c r="AT645" s="47"/>
      <c r="AU645" s="49"/>
      <c r="AV645" s="49"/>
      <c r="AW645" s="49"/>
      <c r="AX645" s="49"/>
      <c r="AY645" s="49"/>
      <c r="AZ645" s="49"/>
      <c r="BA645" s="49"/>
      <c r="BB645" s="49"/>
      <c r="BC645" s="49"/>
      <c r="BD645" s="49"/>
      <c r="BE645" s="12"/>
    </row>
    <row r="646" spans="44:57" ht="16">
      <c r="AR646" s="47"/>
      <c r="AS646" s="47"/>
      <c r="AT646" s="47"/>
      <c r="AU646" s="49"/>
      <c r="AV646" s="49"/>
      <c r="AW646" s="49"/>
      <c r="AX646" s="49"/>
      <c r="AY646" s="49"/>
      <c r="AZ646" s="49"/>
      <c r="BA646" s="49"/>
      <c r="BB646" s="49"/>
      <c r="BC646" s="49"/>
      <c r="BD646" s="49"/>
      <c r="BE646" s="12"/>
    </row>
    <row r="647" spans="44:57" ht="16">
      <c r="AR647" s="47"/>
      <c r="AS647" s="47"/>
      <c r="AT647" s="47"/>
      <c r="AU647" s="49"/>
      <c r="AV647" s="49"/>
      <c r="AW647" s="49"/>
      <c r="AX647" s="49"/>
      <c r="AY647" s="49"/>
      <c r="AZ647" s="49"/>
      <c r="BA647" s="49"/>
      <c r="BB647" s="49"/>
      <c r="BC647" s="49"/>
      <c r="BD647" s="49"/>
      <c r="BE647" s="12"/>
    </row>
    <row r="648" spans="44:57" ht="16">
      <c r="AR648" s="47"/>
      <c r="AS648" s="47"/>
      <c r="AT648" s="47"/>
      <c r="AU648" s="49"/>
      <c r="AV648" s="49"/>
      <c r="AW648" s="49"/>
      <c r="AX648" s="49"/>
      <c r="AY648" s="49"/>
      <c r="AZ648" s="49"/>
      <c r="BA648" s="49"/>
      <c r="BB648" s="49"/>
      <c r="BC648" s="49"/>
      <c r="BD648" s="49"/>
      <c r="BE648" s="12"/>
    </row>
    <row r="649" spans="44:57" ht="16">
      <c r="AR649" s="47"/>
      <c r="AS649" s="47"/>
      <c r="AT649" s="47"/>
      <c r="AU649" s="49"/>
      <c r="AV649" s="49"/>
      <c r="AW649" s="49"/>
      <c r="AX649" s="49"/>
      <c r="AY649" s="49"/>
      <c r="AZ649" s="49"/>
      <c r="BA649" s="49"/>
      <c r="BB649" s="49"/>
      <c r="BC649" s="49"/>
      <c r="BD649" s="49"/>
      <c r="BE649" s="12"/>
    </row>
    <row r="650" spans="44:57" ht="16">
      <c r="AR650" s="47"/>
      <c r="AS650" s="47"/>
      <c r="AT650" s="47"/>
      <c r="AU650" s="49"/>
      <c r="AV650" s="49"/>
      <c r="AW650" s="49"/>
      <c r="AX650" s="49"/>
      <c r="AY650" s="49"/>
      <c r="AZ650" s="49"/>
      <c r="BA650" s="49"/>
      <c r="BB650" s="49"/>
      <c r="BC650" s="49"/>
      <c r="BD650" s="49"/>
      <c r="BE650" s="12"/>
    </row>
    <row r="651" spans="44:57" ht="16">
      <c r="AR651" s="47"/>
      <c r="AS651" s="47"/>
      <c r="AT651" s="47"/>
      <c r="AU651" s="49"/>
      <c r="AV651" s="49"/>
      <c r="AW651" s="49"/>
      <c r="AX651" s="49"/>
      <c r="AY651" s="49"/>
      <c r="AZ651" s="49"/>
      <c r="BA651" s="49"/>
      <c r="BB651" s="49"/>
      <c r="BC651" s="49"/>
      <c r="BD651" s="49"/>
      <c r="BE651" s="12"/>
    </row>
    <row r="652" spans="44:57" ht="16">
      <c r="AR652" s="47"/>
      <c r="AS652" s="47"/>
      <c r="AT652" s="47"/>
      <c r="AU652" s="49"/>
      <c r="AV652" s="49"/>
      <c r="AW652" s="49"/>
      <c r="AX652" s="49"/>
      <c r="AY652" s="49"/>
      <c r="AZ652" s="49"/>
      <c r="BA652" s="49"/>
      <c r="BB652" s="49"/>
      <c r="BC652" s="49"/>
      <c r="BD652" s="49"/>
      <c r="BE652" s="12"/>
    </row>
    <row r="653" spans="44:57" ht="16">
      <c r="AR653" s="47"/>
      <c r="AS653" s="47"/>
      <c r="AT653" s="47"/>
      <c r="AU653" s="49"/>
      <c r="AV653" s="49"/>
      <c r="AW653" s="49"/>
      <c r="AX653" s="49"/>
      <c r="AY653" s="49"/>
      <c r="AZ653" s="49"/>
      <c r="BA653" s="49"/>
      <c r="BB653" s="49"/>
      <c r="BC653" s="49"/>
      <c r="BD653" s="49"/>
      <c r="BE653" s="12"/>
    </row>
    <row r="654" spans="44:57" ht="16">
      <c r="AR654" s="47"/>
      <c r="AS654" s="47"/>
      <c r="AT654" s="47"/>
      <c r="AU654" s="49"/>
      <c r="AV654" s="49"/>
      <c r="AW654" s="49"/>
      <c r="AX654" s="49"/>
      <c r="AY654" s="49"/>
      <c r="AZ654" s="49"/>
      <c r="BA654" s="49"/>
      <c r="BB654" s="49"/>
      <c r="BC654" s="49"/>
      <c r="BD654" s="49"/>
      <c r="BE654" s="12"/>
    </row>
    <row r="655" spans="44:57" ht="16">
      <c r="AR655" s="47"/>
      <c r="AS655" s="47"/>
      <c r="AT655" s="47"/>
      <c r="AU655" s="49"/>
      <c r="AV655" s="49"/>
      <c r="AW655" s="49"/>
      <c r="AX655" s="49"/>
      <c r="AY655" s="53"/>
      <c r="AZ655" s="49"/>
      <c r="BA655" s="49"/>
      <c r="BB655" s="49"/>
      <c r="BC655" s="49"/>
      <c r="BD655" s="49"/>
      <c r="BE655" s="12"/>
    </row>
    <row r="656" spans="44:57" ht="16">
      <c r="AR656" s="47"/>
      <c r="AS656" s="47"/>
      <c r="AT656" s="47"/>
      <c r="AU656" s="49"/>
      <c r="AV656" s="49"/>
      <c r="AW656" s="49"/>
      <c r="AX656" s="49"/>
      <c r="AY656" s="53"/>
      <c r="AZ656" s="55"/>
      <c r="BA656" s="53"/>
      <c r="BB656" s="49"/>
      <c r="BC656" s="49"/>
      <c r="BD656" s="49"/>
      <c r="BE656" s="12"/>
    </row>
    <row r="657" spans="44:57" ht="16">
      <c r="AR657" s="47"/>
      <c r="AS657" s="47"/>
      <c r="AT657" s="47"/>
      <c r="AU657" s="49"/>
      <c r="AV657" s="49"/>
      <c r="AW657" s="49"/>
      <c r="AX657" s="49"/>
      <c r="AY657" s="49"/>
      <c r="AZ657" s="50"/>
      <c r="BA657" s="50"/>
      <c r="BB657" s="49"/>
      <c r="BC657" s="49"/>
      <c r="BD657" s="49"/>
      <c r="BE657" s="12"/>
    </row>
    <row r="658" spans="44:57" ht="16">
      <c r="AR658" s="47"/>
      <c r="AS658" s="47"/>
      <c r="AT658" s="47"/>
      <c r="AU658" s="49"/>
      <c r="AV658" s="49"/>
      <c r="AW658" s="49"/>
      <c r="AX658" s="49"/>
      <c r="AY658" s="49"/>
      <c r="AZ658" s="50"/>
      <c r="BA658" s="50"/>
      <c r="BB658" s="49"/>
      <c r="BC658" s="49"/>
      <c r="BD658" s="49"/>
      <c r="BE658" s="12"/>
    </row>
    <row r="659" spans="44:57" ht="16">
      <c r="AR659" s="47"/>
      <c r="AS659" s="47"/>
      <c r="AT659" s="47"/>
      <c r="AU659" s="49"/>
      <c r="AV659" s="49"/>
      <c r="AW659" s="49"/>
      <c r="AX659" s="49"/>
      <c r="AY659" s="53"/>
      <c r="AZ659" s="49"/>
      <c r="BA659" s="49"/>
      <c r="BB659" s="49"/>
      <c r="BC659" s="49"/>
      <c r="BD659" s="49"/>
      <c r="BE659" s="12"/>
    </row>
    <row r="660" spans="44:57" ht="16">
      <c r="AR660" s="47"/>
      <c r="AS660" s="47"/>
      <c r="AT660" s="47"/>
      <c r="AU660" s="49"/>
      <c r="AV660" s="49"/>
      <c r="AW660" s="49"/>
      <c r="AX660" s="49"/>
      <c r="AY660" s="49"/>
      <c r="AZ660" s="50"/>
      <c r="BA660" s="50"/>
      <c r="BB660" s="49"/>
      <c r="BC660" s="49"/>
      <c r="BD660" s="49"/>
      <c r="BE660" s="12"/>
    </row>
    <row r="661" spans="44:57" ht="16">
      <c r="AR661" s="47"/>
      <c r="AS661" s="47"/>
      <c r="AT661" s="47"/>
      <c r="AU661" s="49"/>
      <c r="AV661" s="49"/>
      <c r="AW661" s="49"/>
      <c r="AX661" s="49"/>
      <c r="AY661" s="49"/>
      <c r="AZ661" s="50"/>
      <c r="BA661" s="50"/>
      <c r="BB661" s="49"/>
      <c r="BC661" s="49"/>
      <c r="BD661" s="49"/>
      <c r="BE661" s="12"/>
    </row>
    <row r="662" spans="44:57" ht="16">
      <c r="AR662" s="47"/>
      <c r="AS662" s="47"/>
      <c r="AT662" s="47"/>
      <c r="AU662" s="49"/>
      <c r="AV662" s="49"/>
      <c r="AW662" s="49"/>
      <c r="AX662" s="49"/>
      <c r="AY662" s="49"/>
      <c r="AZ662" s="49"/>
      <c r="BA662" s="49"/>
      <c r="BB662" s="49"/>
      <c r="BC662" s="49"/>
      <c r="BD662" s="49"/>
      <c r="BE662" s="12"/>
    </row>
    <row r="663" spans="44:57" ht="16">
      <c r="AR663" s="47"/>
      <c r="AS663" s="47"/>
      <c r="AT663" s="47"/>
      <c r="AU663" s="49"/>
      <c r="AV663" s="49"/>
      <c r="AW663" s="49"/>
      <c r="AX663" s="49"/>
      <c r="AY663" s="49"/>
      <c r="AZ663" s="49"/>
      <c r="BA663" s="49"/>
      <c r="BB663" s="49"/>
      <c r="BC663" s="49"/>
      <c r="BD663" s="49"/>
      <c r="BE663" s="12"/>
    </row>
    <row r="664" spans="44:57" ht="16">
      <c r="AR664" s="47"/>
      <c r="AS664" s="47"/>
      <c r="AT664" s="47"/>
      <c r="AU664" s="49"/>
      <c r="AV664" s="49"/>
      <c r="AW664" s="49"/>
      <c r="AX664" s="49"/>
      <c r="AY664" s="49"/>
      <c r="AZ664" s="49"/>
      <c r="BA664" s="49"/>
      <c r="BB664" s="49"/>
      <c r="BC664" s="49"/>
      <c r="BD664" s="49"/>
      <c r="BE664" s="12"/>
    </row>
    <row r="665" spans="44:57" ht="16">
      <c r="AR665" s="47"/>
      <c r="AS665" s="47"/>
      <c r="AT665" s="47"/>
      <c r="AU665" s="49"/>
      <c r="AV665" s="49"/>
      <c r="AW665" s="49"/>
      <c r="AX665" s="49"/>
      <c r="AY665" s="49"/>
      <c r="AZ665" s="49"/>
      <c r="BA665" s="49"/>
      <c r="BB665" s="49"/>
      <c r="BC665" s="49"/>
      <c r="BD665" s="49"/>
      <c r="BE665" s="12"/>
    </row>
    <row r="666" spans="44:57" ht="16">
      <c r="AR666" s="47"/>
      <c r="AS666" s="47"/>
      <c r="AT666" s="47"/>
      <c r="AU666" s="49"/>
      <c r="AV666" s="49"/>
      <c r="AW666" s="49"/>
      <c r="AX666" s="49"/>
      <c r="AY666" s="49"/>
      <c r="AZ666" s="49"/>
      <c r="BA666" s="49"/>
      <c r="BB666" s="49"/>
      <c r="BC666" s="49"/>
      <c r="BD666" s="49"/>
      <c r="BE666" s="12"/>
    </row>
    <row r="667" spans="44:57" ht="16">
      <c r="AR667" s="47"/>
      <c r="AS667" s="47"/>
      <c r="AT667" s="47"/>
      <c r="AU667" s="49"/>
      <c r="AV667" s="49"/>
      <c r="AW667" s="49"/>
      <c r="AX667" s="49"/>
      <c r="AY667" s="49"/>
      <c r="AZ667" s="49"/>
      <c r="BA667" s="49"/>
      <c r="BB667" s="49"/>
      <c r="BC667" s="49"/>
      <c r="BD667" s="49"/>
      <c r="BE667" s="12"/>
    </row>
    <row r="668" spans="44:57" ht="16">
      <c r="AU668" s="12"/>
      <c r="AV668" s="12"/>
      <c r="AW668" s="12"/>
      <c r="AX668" s="12"/>
      <c r="BB668" s="12"/>
      <c r="BC668" s="12"/>
      <c r="BD668" s="12"/>
      <c r="BE668" s="12"/>
    </row>
  </sheetData>
  <hyperlinks>
    <hyperlink ref="BD444"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F96F-DE45-D441-B00B-777724A8ECFD}">
  <dimension ref="A1:E25"/>
  <sheetViews>
    <sheetView workbookViewId="0">
      <selection activeCell="E1" sqref="E1"/>
    </sheetView>
  </sheetViews>
  <sheetFormatPr baseColWidth="10" defaultRowHeight="16"/>
  <cols>
    <col min="3" max="3" width="26.1640625" customWidth="1"/>
  </cols>
  <sheetData>
    <row r="1" spans="1:5">
      <c r="A1" s="4" t="s">
        <v>33</v>
      </c>
      <c r="B1" s="4" t="s">
        <v>21742</v>
      </c>
      <c r="C1" s="4" t="s">
        <v>21735</v>
      </c>
      <c r="D1" s="4" t="s">
        <v>49</v>
      </c>
    </row>
    <row r="2" spans="1:5">
      <c r="A2" s="46">
        <v>34965973</v>
      </c>
      <c r="B2" s="46" t="s">
        <v>21716</v>
      </c>
      <c r="C2" s="46" t="s">
        <v>21745</v>
      </c>
      <c r="D2" s="6">
        <v>1</v>
      </c>
      <c r="E2" s="46" t="s">
        <v>21733</v>
      </c>
    </row>
    <row r="3" spans="1:5">
      <c r="A3" s="46">
        <v>35530816</v>
      </c>
      <c r="B3" s="46" t="s">
        <v>21717</v>
      </c>
      <c r="C3" s="46" t="s">
        <v>21745</v>
      </c>
      <c r="D3" s="6">
        <v>1</v>
      </c>
      <c r="E3" s="46" t="s">
        <v>21732</v>
      </c>
    </row>
    <row r="4" spans="1:5">
      <c r="A4" s="46">
        <v>36974758</v>
      </c>
      <c r="B4" s="46" t="s">
        <v>21716</v>
      </c>
      <c r="C4" s="46" t="s">
        <v>21745</v>
      </c>
      <c r="D4" s="6">
        <v>1</v>
      </c>
      <c r="E4" s="46" t="s">
        <v>6065</v>
      </c>
    </row>
    <row r="5" spans="1:5">
      <c r="A5" s="46">
        <v>38029303</v>
      </c>
      <c r="B5" s="46" t="s">
        <v>21717</v>
      </c>
      <c r="C5" s="46" t="s">
        <v>21745</v>
      </c>
      <c r="D5" s="6">
        <v>1</v>
      </c>
      <c r="E5" s="46" t="s">
        <v>21719</v>
      </c>
    </row>
    <row r="6" spans="1:5" ht="15" customHeight="1">
      <c r="A6" s="46">
        <v>33665212</v>
      </c>
      <c r="B6" s="46" t="s">
        <v>21716</v>
      </c>
      <c r="C6" s="46" t="s">
        <v>21741</v>
      </c>
      <c r="D6" s="6">
        <v>1</v>
      </c>
      <c r="E6" s="46" t="s">
        <v>302</v>
      </c>
    </row>
    <row r="7" spans="1:5">
      <c r="A7" s="46">
        <v>34166116</v>
      </c>
      <c r="B7" s="46" t="s">
        <v>21717</v>
      </c>
      <c r="C7" s="46" t="s">
        <v>21741</v>
      </c>
      <c r="D7" s="6">
        <v>1</v>
      </c>
      <c r="E7" s="46" t="s">
        <v>21729</v>
      </c>
    </row>
    <row r="8" spans="1:5">
      <c r="A8" s="46">
        <v>37268765</v>
      </c>
      <c r="B8" s="46" t="s">
        <v>21716</v>
      </c>
      <c r="C8" s="46" t="s">
        <v>21741</v>
      </c>
      <c r="D8" s="6">
        <v>1</v>
      </c>
      <c r="E8" s="46" t="s">
        <v>21731</v>
      </c>
    </row>
    <row r="9" spans="1:5">
      <c r="A9" s="46">
        <v>38398835</v>
      </c>
      <c r="B9" s="46" t="s">
        <v>21716</v>
      </c>
      <c r="C9" s="46" t="s">
        <v>21741</v>
      </c>
      <c r="D9" s="6">
        <v>1</v>
      </c>
      <c r="E9" s="46" t="s">
        <v>6318</v>
      </c>
    </row>
    <row r="10" spans="1:5">
      <c r="A10" s="46">
        <v>35033819</v>
      </c>
      <c r="B10" s="46" t="s">
        <v>21716</v>
      </c>
      <c r="C10" s="46" t="s">
        <v>21738</v>
      </c>
      <c r="D10" s="6">
        <v>1</v>
      </c>
      <c r="E10" s="46" t="s">
        <v>21747</v>
      </c>
    </row>
    <row r="11" spans="1:5">
      <c r="A11" s="46">
        <v>30903169</v>
      </c>
      <c r="B11" s="46" t="s">
        <v>21716</v>
      </c>
      <c r="C11" s="46" t="s">
        <v>21740</v>
      </c>
      <c r="D11" s="6">
        <v>1</v>
      </c>
      <c r="E11" s="46" t="s">
        <v>21737</v>
      </c>
    </row>
    <row r="12" spans="1:5">
      <c r="A12" s="46">
        <v>31619062</v>
      </c>
      <c r="B12" s="46" t="s">
        <v>21716</v>
      </c>
      <c r="C12" s="46" t="s">
        <v>21740</v>
      </c>
      <c r="D12" s="6">
        <v>1</v>
      </c>
      <c r="E12" s="46" t="s">
        <v>21739</v>
      </c>
    </row>
    <row r="13" spans="1:5">
      <c r="A13" s="46">
        <v>33430766</v>
      </c>
      <c r="B13" s="46" t="s">
        <v>21717</v>
      </c>
      <c r="C13" s="46" t="s">
        <v>21743</v>
      </c>
      <c r="D13" s="6">
        <v>1</v>
      </c>
      <c r="E13" s="46" t="s">
        <v>21720</v>
      </c>
    </row>
    <row r="14" spans="1:5">
      <c r="A14" s="46">
        <v>33637561</v>
      </c>
      <c r="B14" s="46" t="s">
        <v>21717</v>
      </c>
      <c r="C14" s="46" t="s">
        <v>21743</v>
      </c>
      <c r="D14" s="6">
        <v>1</v>
      </c>
      <c r="E14" s="46" t="s">
        <v>21725</v>
      </c>
    </row>
    <row r="15" spans="1:5">
      <c r="A15" s="46">
        <v>33838454</v>
      </c>
      <c r="B15" s="46" t="s">
        <v>21717</v>
      </c>
      <c r="C15" s="46" t="s">
        <v>21743</v>
      </c>
      <c r="D15" s="6">
        <v>1</v>
      </c>
      <c r="E15" s="46" t="s">
        <v>21734</v>
      </c>
    </row>
    <row r="16" spans="1:5">
      <c r="A16" s="46">
        <v>34326141</v>
      </c>
      <c r="B16" s="46" t="s">
        <v>21717</v>
      </c>
      <c r="C16" s="46" t="s">
        <v>21743</v>
      </c>
      <c r="D16" s="6">
        <v>1</v>
      </c>
      <c r="E16" s="46" t="s">
        <v>21724</v>
      </c>
    </row>
    <row r="17" spans="1:5">
      <c r="A17" s="46">
        <v>35378204</v>
      </c>
      <c r="B17" s="46" t="s">
        <v>21717</v>
      </c>
      <c r="C17" s="46" t="s">
        <v>21743</v>
      </c>
      <c r="D17" s="6">
        <v>1</v>
      </c>
      <c r="E17" s="46" t="s">
        <v>21718</v>
      </c>
    </row>
    <row r="18" spans="1:5">
      <c r="A18" s="46">
        <v>36624165</v>
      </c>
      <c r="B18" s="46" t="s">
        <v>21717</v>
      </c>
      <c r="C18" s="46" t="s">
        <v>21743</v>
      </c>
      <c r="D18" s="6">
        <v>1</v>
      </c>
      <c r="E18" s="46" t="s">
        <v>21723</v>
      </c>
    </row>
    <row r="19" spans="1:5">
      <c r="A19" s="46">
        <v>37995685</v>
      </c>
      <c r="B19" s="46" t="s">
        <v>21717</v>
      </c>
      <c r="C19" s="46" t="s">
        <v>21743</v>
      </c>
      <c r="D19" s="6">
        <v>1</v>
      </c>
      <c r="E19" s="46" t="s">
        <v>21722</v>
      </c>
    </row>
    <row r="20" spans="1:5">
      <c r="A20" s="46">
        <v>38177383</v>
      </c>
      <c r="B20" s="46" t="s">
        <v>21717</v>
      </c>
      <c r="C20" s="46" t="s">
        <v>21743</v>
      </c>
      <c r="D20" s="6">
        <v>1</v>
      </c>
      <c r="E20" s="46" t="s">
        <v>21721</v>
      </c>
    </row>
    <row r="21" spans="1:5">
      <c r="A21" s="46">
        <v>32420690</v>
      </c>
      <c r="B21" s="46" t="s">
        <v>21716</v>
      </c>
      <c r="C21" s="46" t="s">
        <v>21744</v>
      </c>
      <c r="D21" s="6">
        <v>1</v>
      </c>
      <c r="E21" s="46" t="s">
        <v>21728</v>
      </c>
    </row>
    <row r="22" spans="1:5">
      <c r="A22" s="46">
        <v>33769904</v>
      </c>
      <c r="B22" s="46" t="s">
        <v>21716</v>
      </c>
      <c r="C22" s="46" t="s">
        <v>21744</v>
      </c>
      <c r="D22" s="6">
        <v>1</v>
      </c>
      <c r="E22" s="46" t="s">
        <v>21727</v>
      </c>
    </row>
    <row r="23" spans="1:5">
      <c r="A23" s="46">
        <v>31659655</v>
      </c>
      <c r="B23" s="46" t="s">
        <v>21717</v>
      </c>
      <c r="C23" s="46" t="s">
        <v>21736</v>
      </c>
      <c r="D23" s="6">
        <v>1</v>
      </c>
      <c r="E23" s="46" t="s">
        <v>21726</v>
      </c>
    </row>
    <row r="24" spans="1:5">
      <c r="A24" s="46">
        <v>35141821</v>
      </c>
      <c r="B24" s="46" t="s">
        <v>21717</v>
      </c>
      <c r="C24" s="46" t="s">
        <v>21746</v>
      </c>
      <c r="D24" s="6">
        <v>1</v>
      </c>
      <c r="E24" s="46" t="s">
        <v>21730</v>
      </c>
    </row>
    <row r="25" spans="1:5">
      <c r="A25" s="46">
        <v>37460847</v>
      </c>
      <c r="B25" s="46" t="s">
        <v>21717</v>
      </c>
      <c r="C25" s="46" t="s">
        <v>21746</v>
      </c>
      <c r="D25">
        <v>1</v>
      </c>
      <c r="E25" s="46" t="s">
        <v>21748</v>
      </c>
    </row>
  </sheetData>
  <autoFilter ref="B1:B27" xr:uid="{FE95F96F-DE45-D441-B00B-777724A8ECFD}"/>
  <sortState xmlns:xlrd2="http://schemas.microsoft.com/office/spreadsheetml/2017/richdata2" ref="A2:E27">
    <sortCondition ref="C1:C27"/>
  </sortState>
  <conditionalFormatting sqref="A1:A25">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Full Dataset 27June2023</vt:lpstr>
      <vt:lpstr>Subset n=1000 Awards</vt:lpstr>
      <vt:lpstr>Inclusion Criteria n=574</vt:lpstr>
      <vt:lpstr>Rationale n=24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Nicole Catherine Woitowich</cp:lastModifiedBy>
  <dcterms:created xsi:type="dcterms:W3CDTF">2023-06-27T12:10:15Z</dcterms:created>
  <dcterms:modified xsi:type="dcterms:W3CDTF">2025-11-18T16:40:37Z</dcterms:modified>
</cp:coreProperties>
</file>